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drawingml.chart+xml" PartName="/xl/charts/chart16.xml"/>
  <Override ContentType="application/vnd.openxmlformats-officedocument.drawingml.chart+xml" PartName="/xl/charts/chart11.xml"/>
  <Override ContentType="application/vnd.openxmlformats-officedocument.drawingml.chart+xml" PartName="/xl/charts/chart7.xml"/>
  <Override ContentType="application/vnd.openxmlformats-officedocument.drawingml.chart+xml" PartName="/xl/charts/chart14.xml"/>
  <Override ContentType="application/vnd.openxmlformats-officedocument.drawingml.chart+xml" PartName="/xl/charts/chart18.xml"/>
  <Override ContentType="application/vnd.openxmlformats-officedocument.drawingml.chart+xml" PartName="/xl/charts/chart13.xml"/>
  <Override ContentType="application/vnd.openxmlformats-officedocument.drawingml.chart+xml" PartName="/xl/charts/chart4.xml"/>
  <Override ContentType="application/vnd.openxmlformats-officedocument.drawingml.chart+xml" PartName="/xl/charts/chart20.xml"/>
  <Override ContentType="application/vnd.openxmlformats-officedocument.drawingml.chart+xml" PartName="/xl/charts/chart24.xml"/>
  <Override ContentType="application/vnd.openxmlformats-officedocument.drawingml.chart+xml" PartName="/xl/charts/chart2.xml"/>
  <Override ContentType="application/vnd.openxmlformats-officedocument.drawingml.chart+xml" PartName="/xl/charts/chart22.xml"/>
  <Override ContentType="application/vnd.openxmlformats-officedocument.drawingml.chart+xml" PartName="/xl/charts/chart1.xml"/>
  <Override ContentType="application/vnd.openxmlformats-officedocument.drawingml.chart+xml" PartName="/xl/charts/chart10.xml"/>
  <Override ContentType="application/vnd.openxmlformats-officedocument.drawingml.chart+xml" PartName="/xl/charts/chart6.xml"/>
  <Override ContentType="application/vnd.openxmlformats-officedocument.drawingml.chart+xml" PartName="/xl/charts/chart8.xml"/>
  <Override ContentType="application/vnd.openxmlformats-officedocument.drawingml.chart+xml" PartName="/xl/charts/chart15.xml"/>
  <Override ContentType="application/vnd.openxmlformats-officedocument.drawingml.chart+xml" PartName="/xl/charts/chart17.xml"/>
  <Override ContentType="application/vnd.openxmlformats-officedocument.drawingml.chart+xml" PartName="/xl/charts/chart9.xml"/>
  <Override ContentType="application/vnd.openxmlformats-officedocument.drawingml.chart+xml" PartName="/xl/charts/chart19.xml"/>
  <Override ContentType="application/vnd.openxmlformats-officedocument.drawingml.chart+xml" PartName="/xl/charts/chart12.xml"/>
  <Override ContentType="application/vnd.openxmlformats-officedocument.drawingml.chart+xml" PartName="/xl/charts/chart5.xml"/>
  <Override ContentType="application/vnd.openxmlformats-officedocument.drawingml.chart+xml" PartName="/xl/charts/chart21.xml"/>
  <Override ContentType="application/vnd.openxmlformats-officedocument.drawingml.chart+xml" PartName="/xl/charts/chart3.xml"/>
  <Override ContentType="application/vnd.openxmlformats-officedocument.drawingml.chart+xml" PartName="/xl/charts/chart23.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tart" sheetId="1" r:id="rId4"/>
    <sheet state="visible" name="Summarytables" sheetId="2" r:id="rId5"/>
    <sheet state="visible" name="Electricity demand (energy)" sheetId="3" r:id="rId6"/>
    <sheet state="visible" name="Electricity demand (power, aver" sheetId="4" r:id="rId7"/>
    <sheet state="visible" name="Electricity demand (power, peak" sheetId="5" r:id="rId8"/>
    <sheet state="visible" name="Number of operations" sheetId="6" r:id="rId9"/>
    <sheet state="visible" name="Number of operations (OPSNET)" sheetId="7" r:id="rId10"/>
    <sheet state="visible" name="Number of operations (TAF)" sheetId="8" r:id="rId11"/>
    <sheet state="visible" name="Aircraft and flight characteris" sheetId="9" r:id="rId12"/>
    <sheet state="visible" name="Conversion conv. -&gt; electric to" sheetId="10" r:id="rId13"/>
    <sheet state="visible" name="Conversion conv. -&gt; electric fe" sheetId="11" r:id="rId14"/>
    <sheet state="visible" name="Conversion conv. -&gt; electric ad" sheetId="12" r:id="rId15"/>
    <sheet state="visible" name="WA EAFS 2020" sheetId="13" r:id="rId16"/>
    <sheet state="visible" name="eVTOL market" sheetId="14" r:id="rId17"/>
    <sheet state="visible" name="Electricity demand (transposed)" sheetId="15" r:id="rId18"/>
  </sheets>
  <definedNames/>
  <calcPr/>
</workbook>
</file>

<file path=xl/comments1.xml><?xml version="1.0" encoding="utf-8"?>
<comments xmlns:r="http://schemas.openxmlformats.org/officeDocument/2006/relationships" xmlns="http://schemas.openxmlformats.org/spreadsheetml/2006/main">
  <authors>
    <author/>
  </authors>
  <commentList>
    <comment authorId="0" ref="A1">
      <text>
        <t xml:space="preserve">dd
	-Steffen Coenen</t>
      </text>
    </comment>
  </commentList>
</comments>
</file>

<file path=xl/comments2.xml><?xml version="1.0" encoding="utf-8"?>
<comments xmlns:r="http://schemas.openxmlformats.org/officeDocument/2006/relationships" xmlns="http://schemas.openxmlformats.org/spreadsheetml/2006/main">
  <authors>
    <author/>
  </authors>
  <commentList>
    <comment authorId="0" ref="A12">
      <text>
        <t xml:space="preserve">D. Long, D. Lee, J. Johnson, and P. Kostiuk, “A Small Aircraft Transportation System (SATS) Demand Model,” NASA, Hampton, Virginia, NASA/CR-2001-210874, Jun. 2001. Accessed: Jun. 10, 2022. [Online]. Available: https://cs.odu.edu/~mln/ltrs-pdfs/NASA-2001-cr210874.pdf</t>
      </text>
    </comment>
    <comment authorId="0" ref="A23">
      <text>
        <t xml:space="preserve">D. Long, D. Lee, J. Johnson, and P. Kostiuk, “A Small Aircraft Transportation System (SATS) Demand Model,” NASA, Hampton, Virginia, NASA/CR-2001-210874, Jun. 2001. Accessed: Jun. 10, 2022. [Online]. Available: https://cs.odu.edu/~mln/ltrs-pdfs/NASA-2001-cr210874.pdf</t>
      </text>
    </comment>
    <comment authorId="0" ref="B37">
      <text>
        <t xml:space="preserve">unknown, so I guessed</t>
      </text>
    </comment>
    <comment authorId="0" ref="D37">
      <text>
        <t xml:space="preserve">direct distance from PAE/MWH to SEA</t>
      </text>
    </comment>
  </commentList>
</comments>
</file>

<file path=xl/sharedStrings.xml><?xml version="1.0" encoding="utf-8"?>
<sst xmlns="http://schemas.openxmlformats.org/spreadsheetml/2006/main" count="2344" uniqueCount="213">
  <si>
    <t>Electricity demand projections at PAE and MWH airports in WA</t>
  </si>
  <si>
    <t>General:</t>
  </si>
  <si>
    <t>Bottom-up electricity demand projections for electric aircraft operations at the two airports Paine Field (PAE) and Grant County International Airport (MWH) in Washington for different categories of flight, based on forecasted numbers of operations and assumed rates of electrification of the aircraft fleet.</t>
  </si>
  <si>
    <t>Dimension</t>
  </si>
  <si>
    <t>Description</t>
  </si>
  <si>
    <t>Airport</t>
  </si>
  <si>
    <r>
      <rPr>
        <rFont val="Arial"/>
        <color theme="1"/>
      </rPr>
      <t xml:space="preserve">The airport the projection is made for.
</t>
    </r>
    <r>
      <rPr>
        <rFont val="Arial"/>
        <i/>
        <color theme="1"/>
      </rPr>
      <t>Values:</t>
    </r>
    <r>
      <rPr>
        <rFont val="Arial"/>
        <color theme="1"/>
      </rPr>
      <t xml:space="preserve">
- </t>
    </r>
    <r>
      <rPr>
        <rFont val="Arial"/>
        <b/>
        <color theme="1"/>
      </rPr>
      <t>PAE</t>
    </r>
    <r>
      <rPr>
        <rFont val="Arial"/>
        <color theme="1"/>
      </rPr>
      <t xml:space="preserve">: Paine Field/Snohomish County Airport
- </t>
    </r>
    <r>
      <rPr>
        <rFont val="Arial"/>
        <b/>
        <color theme="1"/>
      </rPr>
      <t>MWH</t>
    </r>
    <r>
      <rPr>
        <rFont val="Arial"/>
        <color theme="1"/>
      </rPr>
      <t>: Grant County International Airport, at Moses Lake</t>
    </r>
  </si>
  <si>
    <t>Operation category</t>
  </si>
  <si>
    <r>
      <rPr/>
      <t xml:space="preserve">The category of airport operation. An operation is defined as either a take-off or a landing of an aircraft. See </t>
    </r>
    <r>
      <rPr>
        <color rgb="FF1155CC"/>
        <u/>
      </rPr>
      <t>here</t>
    </r>
    <r>
      <rPr/>
      <t xml:space="preserve"> for reference.
</t>
    </r>
    <r>
      <rPr>
        <i/>
      </rPr>
      <t xml:space="preserve">Values:
</t>
    </r>
    <r>
      <rPr/>
      <t xml:space="preserve">- </t>
    </r>
    <r>
      <rPr>
        <b/>
      </rPr>
      <t>Local Civil:</t>
    </r>
    <r>
      <rPr/>
      <t xml:space="preserve"> Operations performed by civil (private or commercial, non-military) aircraft that remain in the local traffic pattern or operate to or from the same airport within a designated practice area within a 20-miles radius of the airport.
- </t>
    </r>
    <r>
      <rPr>
        <b/>
      </rPr>
      <t>Itinerant General Aviation:</t>
    </r>
    <r>
      <rPr/>
      <t xml:space="preserve"> Operations performed by all civil aircraft, except air carriers or air taxis, that land at an airport arriving from outside the airport area, or depart from an airport and leave the airport area.
- </t>
    </r>
    <r>
      <rPr>
        <b/>
      </rPr>
      <t>Itinerant Air Taxi:</t>
    </r>
    <r>
      <rPr/>
      <t xml:space="preserve"> Operations performed by all aircraft with a 60-seat maximum or less or a 18,000 lb-payload maximum capacity or less, carrying passengers or cargo for hire or compensation, that land at an airport arriving from outside the airport area, or depart from an airport and leave the airport area.
- </t>
    </r>
    <r>
      <rPr>
        <b/>
      </rPr>
      <t>eVTOL:</t>
    </r>
    <r>
      <rPr/>
      <t xml:space="preserve"> Electric aircraft with the ability to take-off and land vertically, used for urban air mobility applications.</t>
    </r>
  </si>
  <si>
    <t>No. of ops. growth scenario</t>
  </si>
  <si>
    <r>
      <rPr/>
      <t xml:space="preserve">The assumed growth scenario for the number of operations. The three chosen scenarios are based on the three scenarios presented in the </t>
    </r>
    <r>
      <rPr>
        <color rgb="FF1155CC"/>
        <u/>
      </rPr>
      <t>Washington Electric Aviation Feasibility Study</t>
    </r>
    <r>
      <rPr/>
      <t xml:space="preserve"> (Chapter 5, Section 1).
</t>
    </r>
    <r>
      <rPr>
        <i/>
      </rPr>
      <t>Values:</t>
    </r>
    <r>
      <rPr/>
      <t xml:space="preserve">
- </t>
    </r>
    <r>
      <rPr>
        <b/>
      </rPr>
      <t>Low:</t>
    </r>
    <r>
      <rPr/>
      <t xml:space="preserve"> Optimistic scenario for smaller airports, with most growth witnessed in air taxi and commuter operations and enplanements.
- </t>
    </r>
    <r>
      <rPr>
        <b/>
      </rPr>
      <t>Medium:</t>
    </r>
    <r>
      <rPr/>
      <t xml:space="preserve"> A future in which small airports fully leverage the benefits of electric aircraft, including lower ticket prices and quality of service improvements.
- </t>
    </r>
    <r>
      <rPr>
        <b/>
      </rPr>
      <t>High:</t>
    </r>
    <r>
      <rPr/>
      <t xml:space="preserve"> A future in which travelers embrace aviation as the preferred method of travel for short- and mid-range trips.</t>
    </r>
  </si>
  <si>
    <t>Electrification rate scenario</t>
  </si>
  <si>
    <r>
      <rPr>
        <rFont val="Arial"/>
        <color theme="1"/>
      </rPr>
      <t xml:space="preserve">Product of:
- </t>
    </r>
    <r>
      <rPr>
        <rFont val="Arial"/>
        <b/>
        <color theme="1"/>
      </rPr>
      <t>Feasibility rate scenario:</t>
    </r>
    <r>
      <rPr>
        <rFont val="Arial"/>
        <color theme="1"/>
      </rPr>
      <t xml:space="preserve"> Reflects the share of operations that are within a range addressable by certified electric aircraft (technical feasibility).
- </t>
    </r>
    <r>
      <rPr>
        <rFont val="Arial"/>
        <b/>
        <color theme="1"/>
      </rPr>
      <t>Adoption rate scenario:</t>
    </r>
    <r>
      <rPr>
        <rFont val="Arial"/>
        <color theme="1"/>
      </rPr>
      <t xml:space="preserve"> Reflects the share of the operations that can be electrified (feasible operations) that will actually be electrified (i.e. served by an electric aircraft).
</t>
    </r>
    <r>
      <rPr>
        <rFont val="Arial"/>
        <i/>
        <color theme="1"/>
      </rPr>
      <t xml:space="preserve">Values:
</t>
    </r>
    <r>
      <rPr>
        <rFont val="Arial"/>
        <color theme="1"/>
      </rPr>
      <t xml:space="preserve">- </t>
    </r>
    <r>
      <rPr>
        <rFont val="Arial"/>
        <b/>
        <color theme="1"/>
      </rPr>
      <t>Slow</t>
    </r>
    <r>
      <rPr>
        <rFont val="Arial"/>
        <color theme="1"/>
      </rPr>
      <t xml:space="preserve">, </t>
    </r>
    <r>
      <rPr>
        <rFont val="Arial"/>
        <b/>
        <color theme="1"/>
      </rPr>
      <t>medium</t>
    </r>
    <r>
      <rPr>
        <rFont val="Arial"/>
        <color theme="1"/>
      </rPr>
      <t xml:space="preserve">, </t>
    </r>
    <r>
      <rPr>
        <rFont val="Arial"/>
        <b/>
        <color theme="1"/>
      </rPr>
      <t xml:space="preserve">fast
</t>
    </r>
    <r>
      <rPr>
        <rFont val="Arial"/>
        <color theme="1"/>
      </rPr>
      <t>- Both rates are expressed as percentages of the number of operations for each respective year. Both percentages are multiplied to yield the total electification rate.</t>
    </r>
  </si>
  <si>
    <t>Sheets:</t>
  </si>
  <si>
    <t>Name</t>
  </si>
  <si>
    <t>Link to sheet</t>
  </si>
  <si>
    <t>Overview and description of the sub-sheets in this spreadsheet.</t>
  </si>
  <si>
    <t>Start</t>
  </si>
  <si>
    <t>Summary/tables</t>
  </si>
  <si>
    <t>Tables to be used in the final report/paper etc.</t>
  </si>
  <si>
    <t>Electricity demand (energy)</t>
  </si>
  <si>
    <t>Projected electricity demand in terms of energy (MWh) per year.</t>
  </si>
  <si>
    <t>Electricity demand</t>
  </si>
  <si>
    <t>Electricity demand (power, average)</t>
  </si>
  <si>
    <t>Projected electricity demand in terms of average power (kW).</t>
  </si>
  <si>
    <t>Electricity demand (capacity, average)</t>
  </si>
  <si>
    <t>Electricity demand (power, peak)</t>
  </si>
  <si>
    <t>Projected electricity demand in terms of peak power (kW).</t>
  </si>
  <si>
    <t>Electricity demand (capacity, peak)</t>
  </si>
  <si>
    <t>Number of operations</t>
  </si>
  <si>
    <t>Historical and projected numbers of operations at each airport in each operation category, for three different growth scenarios.</t>
  </si>
  <si>
    <t>Number of operations (OPSNET)</t>
  </si>
  <si>
    <r>
      <rPr/>
      <t xml:space="preserve">Historical numbers of operations as provided by </t>
    </r>
    <r>
      <rPr>
        <color rgb="FF1155CC"/>
        <u/>
      </rPr>
      <t>FAA's Operations Network (OPSNET)</t>
    </r>
    <r>
      <rPr/>
      <t>, reporting counts of airport operations as recorded by the Air Traffic Activity System (ATADS).</t>
    </r>
  </si>
  <si>
    <t>Number of operations (TAF)</t>
  </si>
  <si>
    <r>
      <rPr/>
      <t xml:space="preserve">Historical numbers of operations as provided by </t>
    </r>
    <r>
      <rPr>
        <color rgb="FF1155CC"/>
        <u/>
      </rPr>
      <t>FAA’s Terminal Area Forecasts (TAF)</t>
    </r>
    <r>
      <rPr/>
      <t xml:space="preserve">, representing official FAA forecasts of aviation activity (see also </t>
    </r>
    <r>
      <rPr>
        <color rgb="FF1155CC"/>
        <u/>
      </rPr>
      <t>here</t>
    </r>
    <r>
      <rPr/>
      <t>).</t>
    </r>
  </si>
  <si>
    <t>Aircraft and flight characteristics</t>
  </si>
  <si>
    <t>Characteristics of different relevant electric aircraft and operation categories, such as power demand, maximum and typical range, and cruise speed.</t>
  </si>
  <si>
    <t>Conversion conv. -&gt; electric: total</t>
  </si>
  <si>
    <t>The product of the values on feasibility and adoption (total electrification rate).</t>
  </si>
  <si>
    <t>Conversion conv. -&gt; electric: feasibility</t>
  </si>
  <si>
    <t>Share of operations that are within a range addressable by certified electric aircraft (technical feasibility).</t>
  </si>
  <si>
    <t>Conversion conv. -&gt; electric: adoption</t>
  </si>
  <si>
    <t>Share of the operations that can be electrified (feasible operations) that will actually be electrified (i.e. served by an electric aircraft).</t>
  </si>
  <si>
    <t>WA EAFS 2020</t>
  </si>
  <si>
    <t>Data from the Washington Electric Aviation Feasibility Study from 2020.</t>
  </si>
  <si>
    <t>eVTOL market</t>
  </si>
  <si>
    <t>Electricity demand (transposed)</t>
  </si>
  <si>
    <t>Cell color legend:</t>
  </si>
  <si>
    <t>Sheet heading</t>
  </si>
  <si>
    <t>Table top row</t>
  </si>
  <si>
    <t>Table index, i.e. left column(s)</t>
  </si>
  <si>
    <t>Scenarios</t>
  </si>
  <si>
    <t>User input</t>
  </si>
  <si>
    <t>Given or calculated values</t>
  </si>
  <si>
    <r>
      <rPr>
        <rFont val="Arial"/>
        <b/>
        <color rgb="FF000000"/>
        <sz val="11.0"/>
      </rPr>
      <t xml:space="preserve">Year in which </t>
    </r>
    <r>
      <rPr>
        <rFont val="Arial"/>
        <b/>
        <color rgb="FF000000"/>
        <sz val="11.0"/>
        <u/>
      </rPr>
      <t>feasibility</t>
    </r>
    <r>
      <rPr>
        <rFont val="Arial"/>
        <b/>
        <color rgb="FF000000"/>
        <sz val="11.0"/>
      </rPr>
      <t xml:space="preserve"> rate reaches 95%</t>
    </r>
  </si>
  <si>
    <t>Fast</t>
  </si>
  <si>
    <t>Medium</t>
  </si>
  <si>
    <t>Slow</t>
  </si>
  <si>
    <t>Local Civil</t>
  </si>
  <si>
    <t>Itinerant General Aviation</t>
  </si>
  <si>
    <t>Itinerant Air Taxi</t>
  </si>
  <si>
    <t>eVTOL</t>
  </si>
  <si>
    <r>
      <rPr>
        <rFont val="Arial"/>
        <b/>
        <color rgb="FF000000"/>
        <sz val="11.0"/>
      </rPr>
      <t xml:space="preserve">Year in which </t>
    </r>
    <r>
      <rPr>
        <rFont val="Arial"/>
        <b/>
        <color rgb="FF000000"/>
        <sz val="11.0"/>
        <u/>
      </rPr>
      <t>adoption</t>
    </r>
    <r>
      <rPr>
        <rFont val="Arial"/>
        <b/>
        <color rgb="FF000000"/>
        <sz val="11.0"/>
      </rPr>
      <t xml:space="preserve"> rate reaches 95%</t>
    </r>
  </si>
  <si>
    <r>
      <rPr>
        <rFont val="Arial"/>
        <b/>
        <color rgb="FF000000"/>
        <sz val="11.0"/>
      </rPr>
      <t xml:space="preserve">Year in which </t>
    </r>
    <r>
      <rPr>
        <rFont val="Arial"/>
        <b/>
        <color rgb="FF000000"/>
        <sz val="11.0"/>
        <u/>
      </rPr>
      <t>feasibility</t>
    </r>
    <r>
      <rPr>
        <rFont val="Arial"/>
        <b/>
        <color rgb="FF000000"/>
        <sz val="11.0"/>
      </rPr>
      <t xml:space="preserve"> rate reaches 95%</t>
    </r>
  </si>
  <si>
    <r>
      <rPr>
        <rFont val="Arial"/>
        <b/>
        <color rgb="FF000000"/>
        <sz val="11.0"/>
      </rPr>
      <t xml:space="preserve">Year in which </t>
    </r>
    <r>
      <rPr>
        <rFont val="Arial"/>
        <b/>
        <color rgb="FF000000"/>
        <sz val="11.0"/>
        <u/>
      </rPr>
      <t>adoption</t>
    </r>
    <r>
      <rPr>
        <rFont val="Arial"/>
        <b/>
        <color rgb="FF000000"/>
        <sz val="11.0"/>
      </rPr>
      <t xml:space="preserve"> rate reaches 95%</t>
    </r>
  </si>
  <si>
    <t>Unit</t>
  </si>
  <si>
    <t>MWh/year</t>
  </si>
  <si>
    <t>Feasibility rate scenario</t>
  </si>
  <si>
    <t>Adoption rate scenario</t>
  </si>
  <si>
    <t>PAE</t>
  </si>
  <si>
    <t>Low</t>
  </si>
  <si>
    <t>High</t>
  </si>
  <si>
    <t>Total</t>
  </si>
  <si>
    <t>MWH</t>
  </si>
  <si>
    <t>kW (average)</t>
  </si>
  <si>
    <t>Seasonal peak vs. annual average of operations</t>
  </si>
  <si>
    <t>All charging assumed to occur within</t>
  </si>
  <si>
    <t>hours</t>
  </si>
  <si>
    <t>kW (peak)</t>
  </si>
  <si>
    <t>Peak C-rate vs. average C-rate of a typical charging process</t>
  </si>
  <si>
    <t>Use for &lt;=2020:</t>
  </si>
  <si>
    <t>OPSNET</t>
  </si>
  <si>
    <t>(OPSNET or TAF)</t>
  </si>
  <si>
    <t>--&gt; forecast</t>
  </si>
  <si>
    <t>(OPSNET)</t>
  </si>
  <si>
    <t>(TAF)</t>
  </si>
  <si>
    <r>
      <rPr>
        <rFont val="Arial"/>
        <b/>
        <color theme="1"/>
      </rPr>
      <t>Note:</t>
    </r>
    <r>
      <rPr>
        <rFont val="Arial"/>
        <b val="0"/>
        <color theme="1"/>
      </rPr>
      <t xml:space="preserve"> The shown values are forecasts (not actual data) for 2021 and all following years.</t>
    </r>
  </si>
  <si>
    <t>1 nmi =</t>
  </si>
  <si>
    <t>mi</t>
  </si>
  <si>
    <t>Aircraft category</t>
  </si>
  <si>
    <t>Make/models</t>
  </si>
  <si>
    <t>Power demand during cruise conditions [kW]</t>
  </si>
  <si>
    <t>Maximum range [mi]</t>
  </si>
  <si>
    <t>Cruise speed [mi/hr]</t>
  </si>
  <si>
    <t>2-seat fixed-wing trainer</t>
  </si>
  <si>
    <t>Pipistrel</t>
  </si>
  <si>
    <t>Alpha Electro</t>
  </si>
  <si>
    <t>Bye Aerospace</t>
  </si>
  <si>
    <t>eFlyer 2</t>
  </si>
  <si>
    <t>4-seat eVTOL commuter</t>
  </si>
  <si>
    <t>Joby Aviation</t>
  </si>
  <si>
    <t>Wisk Aero</t>
  </si>
  <si>
    <t>Wisk Cora</t>
  </si>
  <si>
    <t>9-seat commuter</t>
  </si>
  <si>
    <t>Eviation</t>
  </si>
  <si>
    <t>Alice (Commuter version)</t>
  </si>
  <si>
    <t>19-seat commuter hybrid</t>
  </si>
  <si>
    <t>Ampaire</t>
  </si>
  <si>
    <t>Eco Otter</t>
  </si>
  <si>
    <t>Small cargo plane</t>
  </si>
  <si>
    <t>Electric EEL</t>
  </si>
  <si>
    <t>Table 2-8. Actual Use GA and AT Hours Flown in 1998</t>
  </si>
  <si>
    <t>GA &amp; AT hours</t>
  </si>
  <si>
    <t>Corporate</t>
  </si>
  <si>
    <t>Business</t>
  </si>
  <si>
    <t>Personal</t>
  </si>
  <si>
    <t>Other work</t>
  </si>
  <si>
    <t>Air taxi</t>
  </si>
  <si>
    <t>Speed (from Table 2-9)</t>
  </si>
  <si>
    <t>Single</t>
  </si>
  <si>
    <t>Multi</t>
  </si>
  <si>
    <t>Jet</t>
  </si>
  <si>
    <t>Total GA mileage [mi]</t>
  </si>
  <si>
    <t>Total air taxi mileage [mi]</t>
  </si>
  <si>
    <t>Table 3-3. Distance (nmi) Statistics for Combined Data Sets</t>
  </si>
  <si>
    <t>Single Engine</t>
  </si>
  <si>
    <t>Multi-engine</t>
  </si>
  <si>
    <t>Jet engine</t>
  </si>
  <si>
    <t>Mean</t>
  </si>
  <si>
    <t>Std. Dev.</t>
  </si>
  <si>
    <t>Variance</t>
  </si>
  <si>
    <t>Skewness</t>
  </si>
  <si>
    <t>Kurtosis</t>
  </si>
  <si>
    <t>Assumed operation category-averaged aircraft power demand averaged over a typical flight [kW]</t>
  </si>
  <si>
    <t>Assumed typical operation category- averaged flight range [mi]</t>
  </si>
  <si>
    <t>Assumed typical operation category- averaged cruise speed [mi/hr]</t>
  </si>
  <si>
    <t>kWh/trip</t>
  </si>
  <si>
    <t>(avg. of Pipistrel and Bye models)</t>
  </si>
  <si>
    <t>(max. of Pipistrel and Bye models)</t>
  </si>
  <si>
    <t>(avg. of commuter models)</t>
  </si>
  <si>
    <t>eVTOL (PAE)</t>
  </si>
  <si>
    <t>(avg. of eVTOL models)</t>
  </si>
  <si>
    <t>eVTOL (MWH)</t>
  </si>
  <si>
    <t>Conversion conventional -&gt; electric</t>
  </si>
  <si>
    <t>Desired threshold</t>
  </si>
  <si>
    <t>Total = Feasibility * Adoption</t>
  </si>
  <si>
    <t>first year above 95%</t>
  </si>
  <si>
    <t>years to reach 95% from 2022</t>
  </si>
  <si>
    <r>
      <rPr>
        <rFont val="Arial"/>
        <b/>
        <color theme="1"/>
      </rPr>
      <t>Feasibility:</t>
    </r>
    <r>
      <rPr>
        <rFont val="Arial"/>
        <color theme="1"/>
      </rPr>
      <t xml:space="preserve"> Share of operations that are within a range addressable by certified electric aircraft (technical feasibility).</t>
    </r>
  </si>
  <si>
    <t>growth rate</t>
  </si>
  <si>
    <t>lag</t>
  </si>
  <si>
    <t>9 years</t>
  </si>
  <si>
    <t>7 years</t>
  </si>
  <si>
    <t>5 years</t>
  </si>
  <si>
    <t>22 years</t>
  </si>
  <si>
    <t>13 years</t>
  </si>
  <si>
    <t>8 years</t>
  </si>
  <si>
    <t>30 years</t>
  </si>
  <si>
    <t>20 years</t>
  </si>
  <si>
    <t>100% (per def.)</t>
  </si>
  <si>
    <t>28 years</t>
  </si>
  <si>
    <t>18 years</t>
  </si>
  <si>
    <r>
      <rPr>
        <rFont val="Arial"/>
        <b/>
        <color theme="1"/>
      </rPr>
      <t>Adoption:</t>
    </r>
    <r>
      <rPr>
        <rFont val="Arial"/>
        <color theme="1"/>
      </rPr>
      <t xml:space="preserve"> Share of the operations that can be electrified (feasible operations) that will actually be electrified (i.e. served by an electric aircraft).</t>
    </r>
  </si>
  <si>
    <t>15 years</t>
  </si>
  <si>
    <t>11 years</t>
  </si>
  <si>
    <t>14 years</t>
  </si>
  <si>
    <t>Washington Electric Aviation Feasibility Study</t>
  </si>
  <si>
    <t>Table 5.1.4 Electric Aircraft Scenario Timeframes</t>
  </si>
  <si>
    <t>Term</t>
  </si>
  <si>
    <t>Year(s)</t>
  </si>
  <si>
    <t>Baseline</t>
  </si>
  <si>
    <t>Year 1</t>
  </si>
  <si>
    <t>Short-term: 2-5 years</t>
  </si>
  <si>
    <t>2021-2024</t>
  </si>
  <si>
    <t>Mid-term: 6-12 years</t>
  </si>
  <si>
    <t>2025-2031</t>
  </si>
  <si>
    <t>Long-term: 13-20 years</t>
  </si>
  <si>
    <t>2032-2039</t>
  </si>
  <si>
    <t>Table 5.1.11 Scenario CAGRs by Forecast Year – Operations</t>
  </si>
  <si>
    <t>Years</t>
  </si>
  <si>
    <t>Scenario 1: Low</t>
  </si>
  <si>
    <t>Scenario 2: Moderate</t>
  </si>
  <si>
    <t>Scenario 3: High</t>
  </si>
  <si>
    <t>AC</t>
  </si>
  <si>
    <t>AT/C</t>
  </si>
  <si>
    <t>GA</t>
  </si>
  <si>
    <t>-</t>
  </si>
  <si>
    <t>Near</t>
  </si>
  <si>
    <t>Short</t>
  </si>
  <si>
    <t>Mid</t>
  </si>
  <si>
    <t>Long</t>
  </si>
  <si>
    <t>Acronyms: AC = air carrier; AT/C = air taxi/commuter; GA = general aviation.</t>
  </si>
  <si>
    <r>
      <rPr>
        <i/>
      </rPr>
      <t xml:space="preserve">(Imported from the </t>
    </r>
    <r>
      <rPr>
        <i/>
        <color rgb="FF1155CC"/>
        <u/>
      </rPr>
      <t>"EVTOL Forecasts for Paine and Grant" spreadsheet</t>
    </r>
    <r>
      <rPr>
        <i/>
      </rPr>
      <t>)</t>
    </r>
  </si>
  <si>
    <t>Potential market size in annual eVTOL trips</t>
  </si>
  <si>
    <t>S-Curve Parameters</t>
  </si>
  <si>
    <t>Market size (absolute)</t>
  </si>
  <si>
    <t>Min market share</t>
  </si>
  <si>
    <t>Max market share</t>
  </si>
  <si>
    <t>Years MidPoint</t>
  </si>
  <si>
    <t>S-shape paramenter k</t>
  </si>
  <si>
    <t>Scenario characteristics</t>
  </si>
  <si>
    <t>S-shape paramenter a</t>
  </si>
  <si>
    <t>Ops Growth</t>
  </si>
  <si>
    <t>Feasibility</t>
  </si>
  <si>
    <t>Adoption Rate</t>
  </si>
  <si>
    <t>Years Midpoint</t>
  </si>
  <si>
    <t>Start Year</t>
  </si>
  <si>
    <t>Share of Potential Market</t>
  </si>
  <si>
    <t>Start  Year</t>
  </si>
  <si>
    <t>Moderate</t>
  </si>
  <si>
    <t>Adopted share of potential market size</t>
  </si>
  <si>
    <t>PAE/MWH</t>
  </si>
  <si>
    <t>Adopted market size in annual eVTOL trips</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</si>
</sst>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0.0%"/>
  </numFmts>
  <fonts count="24">
    <font>
      <sz val="10.0"/>
      <color rgb="FF000000"/>
      <name val="Arial"/>
      <scheme val="minor"/>
    </font>
    <font>
      <b/>
      <sz val="14.0"/>
      <color theme="1"/>
      <name val="Arial"/>
      <scheme val="minor"/>
    </font>
    <font>
      <color theme="1"/>
      <name val="Arial"/>
      <scheme val="minor"/>
    </font>
    <font>
      <b/>
      <u/>
      <color theme="1"/>
      <name val="Arial"/>
      <scheme val="minor"/>
    </font>
    <font>
      <b/>
      <color theme="1"/>
      <name val="Arial"/>
      <scheme val="minor"/>
    </font>
    <font>
      <u/>
      <color rgb="FF0000FF"/>
    </font>
    <font>
      <u/>
      <color rgb="FF1155CC"/>
    </font>
    <font>
      <u/>
      <color rgb="FF0000FF"/>
    </font>
    <font>
      <u/>
      <color rgb="FF1155CC"/>
    </font>
    <font>
      <color rgb="FF000000"/>
      <name val="Arial"/>
      <scheme val="minor"/>
    </font>
    <font>
      <b/>
      <sz val="11.0"/>
      <color rgb="FF000000"/>
      <name val="Arial"/>
    </font>
    <font/>
    <font>
      <sz val="11.0"/>
      <color rgb="FF000000"/>
      <name val="Arial"/>
    </font>
    <font>
      <b/>
      <sz val="12.0"/>
      <color theme="1"/>
      <name val="Arial"/>
      <scheme val="minor"/>
    </font>
    <font>
      <sz val="8.0"/>
      <color theme="1"/>
      <name val="Arial"/>
      <scheme val="minor"/>
    </font>
    <font>
      <b/>
      <sz val="10.0"/>
      <color theme="1"/>
      <name val="Arial"/>
      <scheme val="minor"/>
    </font>
    <font>
      <sz val="11.0"/>
      <color theme="1"/>
      <name val="Arial"/>
      <scheme val="minor"/>
    </font>
    <font>
      <b/>
      <color rgb="FF000000"/>
      <name val="Arial"/>
    </font>
    <font>
      <i/>
      <sz val="8.0"/>
      <color theme="1"/>
      <name val="Arial"/>
      <scheme val="minor"/>
    </font>
    <font>
      <i/>
      <u/>
      <color rgb="FF0000FF"/>
    </font>
    <font>
      <b/>
      <color theme="1"/>
      <name val="Arial"/>
    </font>
    <font>
      <u/>
      <color theme="1"/>
      <name val="Arial"/>
    </font>
    <font>
      <color theme="1"/>
      <name val="Arial"/>
    </font>
    <font>
      <u/>
      <color theme="1"/>
      <name val="Arial"/>
    </font>
  </fonts>
  <fills count="8">
    <fill>
      <patternFill patternType="none"/>
    </fill>
    <fill>
      <patternFill patternType="lightGray"/>
    </fill>
    <fill>
      <patternFill patternType="solid">
        <fgColor rgb="FFFCE5CD"/>
        <bgColor rgb="FFFCE5CD"/>
      </patternFill>
    </fill>
    <fill>
      <patternFill patternType="solid">
        <fgColor rgb="FFC9DAF8"/>
        <bgColor rgb="FFC9DAF8"/>
      </patternFill>
    </fill>
    <fill>
      <patternFill patternType="solid">
        <fgColor rgb="FFD9EAD3"/>
        <bgColor rgb="FFD9EAD3"/>
      </patternFill>
    </fill>
    <fill>
      <patternFill patternType="solid">
        <fgColor rgb="FFD9D9D9"/>
        <bgColor rgb="FFD9D9D9"/>
      </patternFill>
    </fill>
    <fill>
      <patternFill patternType="solid">
        <fgColor rgb="FFEFEFEF"/>
        <bgColor rgb="FFEFEFEF"/>
      </patternFill>
    </fill>
    <fill>
      <patternFill patternType="solid">
        <fgColor rgb="FFEAD1DC"/>
        <bgColor rgb="FFEAD1DC"/>
      </patternFill>
    </fill>
  </fills>
  <borders count="16">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border>
    <border>
      <right style="thin">
        <color rgb="FF000000"/>
      </right>
    </border>
    <border>
      <left style="thin">
        <color rgb="FF000000"/>
      </left>
      <bottom style="thin">
        <color rgb="FF000000"/>
      </bottom>
    </border>
    <border>
      <right style="thin">
        <color rgb="FF000000"/>
      </right>
      <bottom style="thin">
        <color rgb="FF000000"/>
      </bottom>
    </border>
    <border>
      <top style="thin">
        <color rgb="FF000000"/>
      </top>
      <bottom style="thin">
        <color rgb="FF000000"/>
      </bottom>
    </border>
    <border>
      <bottom style="thin">
        <color rgb="FF000000"/>
      </bottom>
    </border>
    <border>
      <left style="thin">
        <color rgb="FF000000"/>
      </left>
      <right style="thin">
        <color rgb="FF000000"/>
      </right>
      <top style="thin">
        <color rgb="FF000000"/>
      </top>
    </border>
    <border>
      <left style="thin">
        <color rgb="FF000000"/>
      </left>
      <right style="thin">
        <color rgb="FF000000"/>
      </right>
    </border>
    <border>
      <left style="thin">
        <color rgb="FF000000"/>
      </left>
      <right style="thin">
        <color rgb="FF000000"/>
      </right>
      <bottom style="thin">
        <color rgb="FF000000"/>
      </bottom>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234">
    <xf borderId="0" fillId="0" fontId="0" numFmtId="0" xfId="0" applyAlignment="1" applyFont="1">
      <alignment readingOrder="0" shrinkToFit="0" vertical="bottom" wrapText="0"/>
    </xf>
    <xf borderId="0" fillId="2" fontId="1" numFmtId="0" xfId="0" applyAlignment="1" applyFill="1" applyFont="1">
      <alignment readingOrder="0" vertical="center"/>
    </xf>
    <xf borderId="0" fillId="0" fontId="1" numFmtId="0" xfId="0" applyAlignment="1" applyFont="1">
      <alignment readingOrder="0" vertical="center"/>
    </xf>
    <xf borderId="0" fillId="0" fontId="2" numFmtId="0" xfId="0" applyAlignment="1" applyFont="1">
      <alignment vertical="center"/>
    </xf>
    <xf borderId="0" fillId="3" fontId="3" numFmtId="0" xfId="0" applyAlignment="1" applyFill="1" applyFont="1">
      <alignment readingOrder="0" vertical="center"/>
    </xf>
    <xf borderId="0" fillId="0" fontId="2" numFmtId="0" xfId="0" applyAlignment="1" applyFont="1">
      <alignment readingOrder="0" shrinkToFit="0" vertical="center" wrapText="1"/>
    </xf>
    <xf borderId="0" fillId="0" fontId="2" numFmtId="0" xfId="0" applyFont="1"/>
    <xf borderId="1" fillId="4" fontId="4" numFmtId="0" xfId="0" applyAlignment="1" applyBorder="1" applyFill="1" applyFont="1">
      <alignment readingOrder="0" vertical="center"/>
    </xf>
    <xf borderId="2" fillId="4" fontId="4" numFmtId="0" xfId="0" applyAlignment="1" applyBorder="1" applyFont="1">
      <alignment readingOrder="0" vertical="center"/>
    </xf>
    <xf borderId="3" fillId="5" fontId="4" numFmtId="0" xfId="0" applyAlignment="1" applyBorder="1" applyFill="1" applyFont="1">
      <alignment readingOrder="0" vertical="center"/>
    </xf>
    <xf borderId="4" fillId="0" fontId="2" numFmtId="0" xfId="0" applyAlignment="1" applyBorder="1" applyFont="1">
      <alignment readingOrder="0" shrinkToFit="0" vertical="center" wrapText="1"/>
    </xf>
    <xf borderId="4" fillId="0" fontId="5" numFmtId="0" xfId="0" applyAlignment="1" applyBorder="1" applyFont="1">
      <alignment readingOrder="0" shrinkToFit="0" vertical="center" wrapText="1"/>
    </xf>
    <xf borderId="3" fillId="5" fontId="4" numFmtId="0" xfId="0" applyAlignment="1" applyBorder="1" applyFont="1">
      <alignment vertical="center"/>
    </xf>
    <xf borderId="5" fillId="5" fontId="4" numFmtId="0" xfId="0" applyAlignment="1" applyBorder="1" applyFont="1">
      <alignment vertical="center"/>
    </xf>
    <xf borderId="6" fillId="0" fontId="2" numFmtId="0" xfId="0" applyAlignment="1" applyBorder="1" applyFont="1">
      <alignment readingOrder="0" shrinkToFit="0" vertical="center" wrapText="1"/>
    </xf>
    <xf borderId="0" fillId="0" fontId="2" numFmtId="0" xfId="0" applyAlignment="1" applyFont="1">
      <alignment readingOrder="0" vertical="center"/>
    </xf>
    <xf borderId="0" fillId="0" fontId="4" numFmtId="0" xfId="0" applyAlignment="1" applyFont="1">
      <alignment readingOrder="0" vertical="center"/>
    </xf>
    <xf borderId="7" fillId="4" fontId="4" numFmtId="0" xfId="0" applyAlignment="1" applyBorder="1" applyFont="1">
      <alignment readingOrder="0" vertical="center"/>
    </xf>
    <xf borderId="3" fillId="5" fontId="4" numFmtId="0" xfId="0" applyAlignment="1" applyBorder="1" applyFont="1">
      <alignment readingOrder="0" shrinkToFit="0" vertical="center" wrapText="1"/>
    </xf>
    <xf borderId="4" fillId="0" fontId="6" numFmtId="0" xfId="0" applyAlignment="1" applyBorder="1" applyFont="1">
      <alignment readingOrder="0" vertical="center"/>
    </xf>
    <xf borderId="3" fillId="5" fontId="4" numFmtId="0" xfId="0" applyAlignment="1" applyBorder="1" applyFont="1">
      <alignment shrinkToFit="0" vertical="center" wrapText="1"/>
    </xf>
    <xf borderId="3" fillId="5" fontId="4" numFmtId="0" xfId="0" applyAlignment="1" applyBorder="1" applyFont="1">
      <alignment shrinkToFit="0" vertical="center" wrapText="1"/>
    </xf>
    <xf borderId="0" fillId="0" fontId="7" numFmtId="0" xfId="0" applyAlignment="1" applyFont="1">
      <alignment readingOrder="0" shrinkToFit="0" vertical="center" wrapText="1"/>
    </xf>
    <xf borderId="5" fillId="5" fontId="4" numFmtId="0" xfId="0" applyAlignment="1" applyBorder="1" applyFont="1">
      <alignment shrinkToFit="0" vertical="center" wrapText="1"/>
    </xf>
    <xf borderId="8" fillId="0" fontId="2" numFmtId="0" xfId="0" applyAlignment="1" applyBorder="1" applyFont="1">
      <alignment shrinkToFit="0" vertical="center" wrapText="1"/>
    </xf>
    <xf borderId="6" fillId="0" fontId="8" numFmtId="0" xfId="0" applyAlignment="1" applyBorder="1" applyFont="1">
      <alignment readingOrder="0" vertical="center"/>
    </xf>
    <xf borderId="9" fillId="2" fontId="2" numFmtId="0" xfId="0" applyAlignment="1" applyBorder="1" applyFont="1">
      <alignment readingOrder="0" vertical="center"/>
    </xf>
    <xf borderId="10" fillId="4" fontId="2" numFmtId="0" xfId="0" applyAlignment="1" applyBorder="1" applyFont="1">
      <alignment readingOrder="0" vertical="center"/>
    </xf>
    <xf borderId="10" fillId="5" fontId="2" numFmtId="0" xfId="0" applyAlignment="1" applyBorder="1" applyFont="1">
      <alignment readingOrder="0" vertical="center"/>
    </xf>
    <xf borderId="10" fillId="6" fontId="2" numFmtId="0" xfId="0" applyAlignment="1" applyBorder="1" applyFill="1" applyFont="1">
      <alignment readingOrder="0" vertical="center"/>
    </xf>
    <xf borderId="10" fillId="7" fontId="2" numFmtId="0" xfId="0" applyAlignment="1" applyBorder="1" applyFill="1" applyFont="1">
      <alignment readingOrder="0" vertical="center"/>
    </xf>
    <xf borderId="11" fillId="0" fontId="2" numFmtId="0" xfId="0" applyAlignment="1" applyBorder="1" applyFont="1">
      <alignment readingOrder="0" vertical="center"/>
    </xf>
    <xf borderId="0" fillId="0" fontId="9" numFmtId="0" xfId="0" applyAlignment="1" applyFont="1">
      <alignment vertical="center"/>
    </xf>
    <xf borderId="12" fillId="4" fontId="10" numFmtId="0" xfId="0" applyAlignment="1" applyBorder="1" applyFont="1">
      <alignment horizontal="left" readingOrder="0" shrinkToFit="0" vertical="center" wrapText="1"/>
    </xf>
    <xf borderId="12" fillId="4" fontId="10" numFmtId="0" xfId="0" applyAlignment="1" applyBorder="1" applyFont="1">
      <alignment horizontal="center" readingOrder="0" shrinkToFit="0" vertical="center" wrapText="1"/>
    </xf>
    <xf borderId="13" fillId="0" fontId="11" numFmtId="0" xfId="0" applyBorder="1" applyFont="1"/>
    <xf borderId="14" fillId="0" fontId="11" numFmtId="0" xfId="0" applyBorder="1" applyFont="1"/>
    <xf borderId="5" fillId="0" fontId="11" numFmtId="0" xfId="0" applyBorder="1" applyFont="1"/>
    <xf borderId="5" fillId="6" fontId="10" numFmtId="0" xfId="0" applyAlignment="1" applyBorder="1" applyFont="1">
      <alignment horizontal="center" readingOrder="0" shrinkToFit="0" vertical="center" wrapText="1"/>
    </xf>
    <xf borderId="0" fillId="6" fontId="10" numFmtId="0" xfId="0" applyAlignment="1" applyFont="1">
      <alignment horizontal="center" readingOrder="0" shrinkToFit="0" vertical="center" wrapText="1"/>
    </xf>
    <xf borderId="6" fillId="6" fontId="10" numFmtId="0" xfId="0" applyAlignment="1" applyBorder="1" applyFont="1">
      <alignment horizontal="center" readingOrder="0" shrinkToFit="0" vertical="center" wrapText="1"/>
    </xf>
    <xf borderId="3" fillId="5" fontId="12" numFmtId="0" xfId="0" applyAlignment="1" applyBorder="1" applyFont="1">
      <alignment horizontal="left" readingOrder="0" shrinkToFit="0" vertical="center" wrapText="1"/>
    </xf>
    <xf borderId="3" fillId="0" fontId="12" numFmtId="0" xfId="0" applyAlignment="1" applyBorder="1" applyFont="1">
      <alignment horizontal="center" shrinkToFit="0" vertical="center" wrapText="1"/>
    </xf>
    <xf borderId="13" fillId="0" fontId="12" numFmtId="0" xfId="0" applyAlignment="1" applyBorder="1" applyFont="1">
      <alignment horizontal="center" shrinkToFit="0" vertical="center" wrapText="1"/>
    </xf>
    <xf borderId="4" fillId="0" fontId="12" numFmtId="0" xfId="0" applyAlignment="1" applyBorder="1" applyFont="1">
      <alignment horizontal="center" shrinkToFit="0" vertical="center" wrapText="1"/>
    </xf>
    <xf borderId="0" fillId="0" fontId="12" numFmtId="0" xfId="0" applyAlignment="1" applyFont="1">
      <alignment horizontal="center" shrinkToFit="0" vertical="center" wrapText="1"/>
    </xf>
    <xf borderId="5" fillId="5" fontId="12" numFmtId="0" xfId="0" applyAlignment="1" applyBorder="1" applyFont="1">
      <alignment horizontal="left" readingOrder="0" shrinkToFit="0" vertical="center" wrapText="1"/>
    </xf>
    <xf borderId="5" fillId="0" fontId="12" numFmtId="0" xfId="0" applyAlignment="1" applyBorder="1" applyFont="1">
      <alignment horizontal="center" shrinkToFit="0" vertical="center" wrapText="1"/>
    </xf>
    <xf borderId="8" fillId="0" fontId="12" numFmtId="0" xfId="0" applyAlignment="1" applyBorder="1" applyFont="1">
      <alignment horizontal="center" shrinkToFit="0" vertical="center" wrapText="1"/>
    </xf>
    <xf borderId="6" fillId="0" fontId="12" numFmtId="0" xfId="0" applyAlignment="1" applyBorder="1" applyFont="1">
      <alignment horizontal="center" shrinkToFit="0" vertical="center" wrapText="1"/>
    </xf>
    <xf borderId="13" fillId="6" fontId="10" numFmtId="0" xfId="0" applyAlignment="1" applyBorder="1" applyFont="1">
      <alignment horizontal="center" readingOrder="0" shrinkToFit="0" vertical="center" wrapText="1"/>
    </xf>
    <xf borderId="13" fillId="4" fontId="10" numFmtId="0" xfId="0" applyAlignment="1" applyBorder="1" applyFont="1">
      <alignment horizontal="center" readingOrder="0" shrinkToFit="0" vertical="center" wrapText="1"/>
    </xf>
    <xf borderId="3" fillId="6" fontId="10" numFmtId="0" xfId="0" applyAlignment="1" applyBorder="1" applyFont="1">
      <alignment horizontal="center" readingOrder="0" shrinkToFit="0" vertical="center" wrapText="1"/>
    </xf>
    <xf borderId="4" fillId="6" fontId="10" numFmtId="0" xfId="0" applyAlignment="1" applyBorder="1" applyFont="1">
      <alignment horizontal="center" readingOrder="0" shrinkToFit="0" vertical="center" wrapText="1"/>
    </xf>
    <xf borderId="12" fillId="0" fontId="12" numFmtId="0" xfId="0" applyAlignment="1" applyBorder="1" applyFont="1">
      <alignment horizontal="center" shrinkToFit="0" vertical="center" wrapText="1"/>
    </xf>
    <xf borderId="13" fillId="6" fontId="12" numFmtId="0" xfId="0" applyAlignment="1" applyBorder="1" applyFont="1">
      <alignment horizontal="center" shrinkToFit="0" vertical="center" wrapText="1"/>
    </xf>
    <xf borderId="14" fillId="0" fontId="12" numFmtId="0" xfId="0" applyAlignment="1" applyBorder="1" applyFont="1">
      <alignment horizontal="center" shrinkToFit="0" vertical="center" wrapText="1"/>
    </xf>
    <xf borderId="0" fillId="6" fontId="12" numFmtId="0" xfId="0" applyAlignment="1" applyFont="1">
      <alignment horizontal="center" shrinkToFit="0" vertical="center" wrapText="1"/>
    </xf>
    <xf borderId="8" fillId="6" fontId="12" numFmtId="0" xfId="0" applyAlignment="1" applyBorder="1" applyFont="1">
      <alignment horizontal="center" shrinkToFit="0" vertical="center" wrapText="1"/>
    </xf>
    <xf borderId="0" fillId="2" fontId="13" numFmtId="0" xfId="0" applyAlignment="1" applyFont="1">
      <alignment horizontal="left" readingOrder="0" vertical="center"/>
    </xf>
    <xf borderId="0" fillId="0" fontId="2" numFmtId="0" xfId="0" applyAlignment="1" applyFont="1">
      <alignment horizontal="left" vertical="center"/>
    </xf>
    <xf borderId="0" fillId="0" fontId="2" numFmtId="0" xfId="0" applyAlignment="1" applyFont="1">
      <alignment horizontal="left" readingOrder="0" vertical="center"/>
    </xf>
    <xf borderId="1" fillId="4" fontId="4" numFmtId="0" xfId="0" applyAlignment="1" applyBorder="1" applyFont="1">
      <alignment shrinkToFit="0" vertical="center" wrapText="1"/>
    </xf>
    <xf borderId="7" fillId="4" fontId="4" numFmtId="0" xfId="0" applyAlignment="1" applyBorder="1" applyFont="1">
      <alignment shrinkToFit="0" vertical="center" wrapText="1"/>
    </xf>
    <xf borderId="7" fillId="4" fontId="4" numFmtId="0" xfId="0" applyAlignment="1" applyBorder="1" applyFont="1">
      <alignment readingOrder="0" shrinkToFit="0" vertical="center" wrapText="1"/>
    </xf>
    <xf borderId="13" fillId="4" fontId="4" numFmtId="0" xfId="0" applyAlignment="1" applyBorder="1" applyFont="1">
      <alignment readingOrder="0" shrinkToFit="0" vertical="center" wrapText="1"/>
    </xf>
    <xf borderId="7" fillId="4" fontId="4" numFmtId="0" xfId="0" applyAlignment="1" applyBorder="1" applyFont="1">
      <alignment horizontal="center" shrinkToFit="0" vertical="center" wrapText="1"/>
    </xf>
    <xf borderId="2" fillId="4" fontId="4" numFmtId="0" xfId="0" applyAlignment="1" applyBorder="1" applyFont="1">
      <alignment horizontal="center" shrinkToFit="0" vertical="center" wrapText="1"/>
    </xf>
    <xf borderId="0" fillId="0" fontId="2" numFmtId="0" xfId="0" applyAlignment="1" applyFont="1">
      <alignment shrinkToFit="0" vertical="center" wrapText="1"/>
    </xf>
    <xf borderId="3" fillId="5" fontId="4" numFmtId="0" xfId="0" applyAlignment="1" applyBorder="1" applyFont="1">
      <alignment horizontal="left" readingOrder="0" vertical="center"/>
    </xf>
    <xf borderId="0" fillId="5" fontId="4" numFmtId="0" xfId="0" applyAlignment="1" applyFont="1">
      <alignment readingOrder="0" shrinkToFit="0" vertical="center" wrapText="1"/>
    </xf>
    <xf borderId="0" fillId="6" fontId="2" numFmtId="0" xfId="0" applyAlignment="1" applyFont="1">
      <alignment vertical="center"/>
    </xf>
    <xf borderId="14" fillId="6" fontId="2" numFmtId="0" xfId="0" applyAlignment="1" applyBorder="1" applyFont="1">
      <alignment vertical="center"/>
    </xf>
    <xf borderId="0" fillId="0" fontId="2" numFmtId="3" xfId="0" applyAlignment="1" applyFont="1" applyNumberFormat="1">
      <alignment vertical="center"/>
    </xf>
    <xf borderId="4" fillId="0" fontId="2" numFmtId="3" xfId="0" applyAlignment="1" applyBorder="1" applyFont="1" applyNumberFormat="1">
      <alignment vertical="center"/>
    </xf>
    <xf borderId="3" fillId="0" fontId="11" numFmtId="0" xfId="0" applyBorder="1" applyFont="1"/>
    <xf borderId="4" fillId="6" fontId="2" numFmtId="0" xfId="0" applyAlignment="1" applyBorder="1" applyFont="1">
      <alignment vertical="center"/>
    </xf>
    <xf borderId="0" fillId="6" fontId="2" numFmtId="0" xfId="0" applyAlignment="1" applyFont="1">
      <alignment readingOrder="0" vertical="center"/>
    </xf>
    <xf borderId="0" fillId="0" fontId="4" numFmtId="3" xfId="0" applyAlignment="1" applyFont="1" applyNumberFormat="1">
      <alignment vertical="center"/>
    </xf>
    <xf borderId="4" fillId="0" fontId="4" numFmtId="3" xfId="0" applyAlignment="1" applyBorder="1" applyFont="1" applyNumberFormat="1">
      <alignment vertical="center"/>
    </xf>
    <xf borderId="8" fillId="0" fontId="11" numFmtId="0" xfId="0" applyBorder="1" applyFont="1"/>
    <xf borderId="6" fillId="6" fontId="2" numFmtId="0" xfId="0" applyAlignment="1" applyBorder="1" applyFont="1">
      <alignment vertical="center"/>
    </xf>
    <xf borderId="8" fillId="0" fontId="4" numFmtId="3" xfId="0" applyAlignment="1" applyBorder="1" applyFont="1" applyNumberFormat="1">
      <alignment vertical="center"/>
    </xf>
    <xf borderId="6" fillId="0" fontId="4" numFmtId="3" xfId="0" applyAlignment="1" applyBorder="1" applyFont="1" applyNumberFormat="1">
      <alignment vertical="center"/>
    </xf>
    <xf borderId="0" fillId="7" fontId="2" numFmtId="0" xfId="0" applyAlignment="1" applyFont="1">
      <alignment readingOrder="0" vertical="center"/>
    </xf>
    <xf borderId="0" fillId="0" fontId="2" numFmtId="0" xfId="0" applyAlignment="1" applyFont="1">
      <alignment horizontal="center" readingOrder="0" vertical="center"/>
    </xf>
    <xf borderId="1" fillId="0" fontId="2" numFmtId="0" xfId="0" applyAlignment="1" applyBorder="1" applyFont="1">
      <alignment horizontal="center" readingOrder="0" vertical="center"/>
    </xf>
    <xf borderId="7" fillId="0" fontId="11" numFmtId="0" xfId="0" applyBorder="1" applyFont="1"/>
    <xf borderId="2" fillId="0" fontId="11" numFmtId="0" xfId="0" applyBorder="1" applyFont="1"/>
    <xf borderId="1" fillId="7" fontId="2" numFmtId="0" xfId="0" applyAlignment="1" applyBorder="1" applyFont="1">
      <alignment horizontal="center" readingOrder="0" vertical="center"/>
    </xf>
    <xf borderId="0" fillId="0" fontId="14" numFmtId="0" xfId="0" applyAlignment="1" applyFont="1">
      <alignment readingOrder="0" vertical="center"/>
    </xf>
    <xf borderId="0" fillId="0" fontId="2" numFmtId="0" xfId="0" applyFont="1"/>
    <xf borderId="2" fillId="4" fontId="4" numFmtId="0" xfId="0" applyAlignment="1" applyBorder="1" applyFont="1">
      <alignment shrinkToFit="0" vertical="center" wrapText="1"/>
    </xf>
    <xf borderId="0" fillId="0" fontId="2" numFmtId="3" xfId="0" applyAlignment="1" applyFont="1" applyNumberFormat="1">
      <alignment readingOrder="0" vertical="center"/>
    </xf>
    <xf borderId="4" fillId="5" fontId="4" numFmtId="0" xfId="0" applyAlignment="1" applyBorder="1" applyFont="1">
      <alignment readingOrder="0" shrinkToFit="0" vertical="center" wrapText="1"/>
    </xf>
    <xf borderId="4" fillId="0" fontId="2" numFmtId="3" xfId="0" applyAlignment="1" applyBorder="1" applyFont="1" applyNumberFormat="1">
      <alignment readingOrder="0" vertical="center"/>
    </xf>
    <xf borderId="6" fillId="5" fontId="4" numFmtId="0" xfId="0" applyAlignment="1" applyBorder="1" applyFont="1">
      <alignment readingOrder="0" shrinkToFit="0" vertical="center" wrapText="1"/>
    </xf>
    <xf borderId="0" fillId="2" fontId="13" numFmtId="0" xfId="0" applyAlignment="1" applyFont="1">
      <alignment readingOrder="0" vertical="center"/>
    </xf>
    <xf borderId="0" fillId="0" fontId="2" numFmtId="0" xfId="0" applyAlignment="1" applyFont="1">
      <alignment horizontal="right" readingOrder="0" vertical="center"/>
    </xf>
    <xf borderId="1" fillId="4" fontId="4" numFmtId="0" xfId="0" applyAlignment="1" applyBorder="1" applyFont="1">
      <alignment readingOrder="0" shrinkToFit="0" vertical="center" wrapText="1"/>
    </xf>
    <xf borderId="7" fillId="4" fontId="15" numFmtId="0" xfId="0" applyAlignment="1" applyBorder="1" applyFont="1">
      <alignment horizontal="center" readingOrder="0" shrinkToFit="0" vertical="center" wrapText="1"/>
    </xf>
    <xf borderId="7" fillId="4" fontId="4" numFmtId="0" xfId="0" applyAlignment="1" applyBorder="1" applyFont="1">
      <alignment horizontal="right" readingOrder="0" shrinkToFit="0" vertical="center" wrapText="1"/>
    </xf>
    <xf borderId="2" fillId="4" fontId="4" numFmtId="0" xfId="0" applyAlignment="1" applyBorder="1" applyFont="1">
      <alignment horizontal="right" readingOrder="0" shrinkToFit="0" vertical="center" wrapText="1"/>
    </xf>
    <xf borderId="0" fillId="5" fontId="2" numFmtId="0" xfId="0" applyAlignment="1" applyFont="1">
      <alignment readingOrder="0" vertical="center"/>
    </xf>
    <xf borderId="4" fillId="5" fontId="2" numFmtId="0" xfId="0" applyAlignment="1" applyBorder="1" applyFont="1">
      <alignment readingOrder="0" vertical="center"/>
    </xf>
    <xf borderId="4" fillId="5" fontId="2" numFmtId="0" xfId="0" applyAlignment="1" applyBorder="1" applyFont="1">
      <alignment vertical="center"/>
    </xf>
    <xf borderId="0" fillId="0" fontId="2" numFmtId="3" xfId="0" applyFont="1" applyNumberFormat="1"/>
    <xf borderId="5" fillId="5" fontId="4" numFmtId="0" xfId="0" applyAlignment="1" applyBorder="1" applyFont="1">
      <alignment readingOrder="0" vertical="center"/>
    </xf>
    <xf borderId="8" fillId="5" fontId="2" numFmtId="0" xfId="0" applyAlignment="1" applyBorder="1" applyFont="1">
      <alignment readingOrder="0" vertical="center"/>
    </xf>
    <xf borderId="6" fillId="5" fontId="2" numFmtId="0" xfId="0" applyAlignment="1" applyBorder="1" applyFont="1">
      <alignment readingOrder="0" vertical="center"/>
    </xf>
    <xf borderId="8" fillId="0" fontId="2" numFmtId="3" xfId="0" applyAlignment="1" applyBorder="1" applyFont="1" applyNumberFormat="1">
      <alignment vertical="center"/>
    </xf>
    <xf borderId="8" fillId="0" fontId="2" numFmtId="3" xfId="0" applyAlignment="1" applyBorder="1" applyFont="1" applyNumberFormat="1">
      <alignment readingOrder="0" vertical="center"/>
    </xf>
    <xf borderId="6" fillId="0" fontId="2" numFmtId="3" xfId="0" applyAlignment="1" applyBorder="1" applyFont="1" applyNumberFormat="1">
      <alignment vertical="center"/>
    </xf>
    <xf borderId="0" fillId="7" fontId="2" numFmtId="0" xfId="0" applyAlignment="1" applyFont="1">
      <alignment vertical="center"/>
    </xf>
    <xf borderId="0" fillId="7" fontId="2" numFmtId="3" xfId="0" applyAlignment="1" applyFont="1" applyNumberFormat="1">
      <alignment vertical="center"/>
    </xf>
    <xf borderId="6" fillId="0" fontId="2" numFmtId="3" xfId="0" applyAlignment="1" applyBorder="1" applyFont="1" applyNumberFormat="1">
      <alignment readingOrder="0" vertical="center"/>
    </xf>
    <xf borderId="1" fillId="4" fontId="4" numFmtId="0" xfId="0" applyAlignment="1" applyBorder="1" applyFont="1">
      <alignment horizontal="right" readingOrder="0" shrinkToFit="0" vertical="center" wrapText="1"/>
    </xf>
    <xf borderId="3" fillId="7" fontId="2" numFmtId="3" xfId="0" applyAlignment="1" applyBorder="1" applyFont="1" applyNumberFormat="1">
      <alignment readingOrder="0" vertical="center"/>
    </xf>
    <xf borderId="0" fillId="7" fontId="2" numFmtId="3" xfId="0" applyAlignment="1" applyFont="1" applyNumberFormat="1">
      <alignment readingOrder="0" vertical="center"/>
    </xf>
    <xf borderId="4" fillId="7" fontId="2" numFmtId="3" xfId="0" applyAlignment="1" applyBorder="1" applyFont="1" applyNumberFormat="1">
      <alignment readingOrder="0" vertical="center"/>
    </xf>
    <xf borderId="0" fillId="7" fontId="2" numFmtId="0" xfId="0" applyAlignment="1" applyFont="1">
      <alignment readingOrder="0"/>
    </xf>
    <xf borderId="0" fillId="0" fontId="2" numFmtId="1" xfId="0" applyAlignment="1" applyFont="1" applyNumberFormat="1">
      <alignment vertical="center"/>
    </xf>
    <xf borderId="3" fillId="5" fontId="4" numFmtId="0" xfId="0" applyAlignment="1" applyBorder="1" applyFont="1">
      <alignment readingOrder="0" vertical="center"/>
    </xf>
    <xf borderId="3" fillId="7" fontId="2" numFmtId="3" xfId="0" applyAlignment="1" applyBorder="1" applyFont="1" applyNumberFormat="1">
      <alignment vertical="center"/>
    </xf>
    <xf borderId="4" fillId="7" fontId="2" numFmtId="3" xfId="0" applyAlignment="1" applyBorder="1" applyFont="1" applyNumberFormat="1">
      <alignment vertical="center"/>
    </xf>
    <xf borderId="5" fillId="7" fontId="2" numFmtId="3" xfId="0" applyAlignment="1" applyBorder="1" applyFont="1" applyNumberFormat="1">
      <alignment readingOrder="0" vertical="center"/>
    </xf>
    <xf borderId="8" fillId="7" fontId="2" numFmtId="3" xfId="0" applyAlignment="1" applyBorder="1" applyFont="1" applyNumberFormat="1">
      <alignment readingOrder="0" vertical="center"/>
    </xf>
    <xf borderId="6" fillId="7" fontId="2" numFmtId="3" xfId="0" applyAlignment="1" applyBorder="1" applyFont="1" applyNumberFormat="1">
      <alignment vertical="center"/>
    </xf>
    <xf borderId="15" fillId="7" fontId="2" numFmtId="9" xfId="0" applyAlignment="1" applyBorder="1" applyFont="1" applyNumberFormat="1">
      <alignment readingOrder="0" vertical="center"/>
    </xf>
    <xf borderId="0" fillId="0" fontId="4" numFmtId="0" xfId="0" applyAlignment="1" applyFont="1">
      <alignment horizontal="left" readingOrder="0" shrinkToFit="0" vertical="center" wrapText="0"/>
    </xf>
    <xf borderId="7" fillId="4" fontId="4" numFmtId="0" xfId="0" applyAlignment="1" applyBorder="1" applyFont="1">
      <alignment horizontal="left" shrinkToFit="0" vertical="center" wrapText="1"/>
    </xf>
    <xf borderId="7" fillId="4" fontId="4" numFmtId="0" xfId="0" applyAlignment="1" applyBorder="1" applyFont="1">
      <alignment horizontal="left" readingOrder="0" shrinkToFit="0" vertical="center" wrapText="1"/>
    </xf>
    <xf borderId="2" fillId="4" fontId="4" numFmtId="0" xfId="0" applyAlignment="1" applyBorder="1" applyFont="1">
      <alignment horizontal="left" readingOrder="0" shrinkToFit="0" vertical="center" wrapText="1"/>
    </xf>
    <xf borderId="13" fillId="4" fontId="4" numFmtId="0" xfId="0" applyAlignment="1" applyBorder="1" applyFont="1">
      <alignment horizontal="center" shrinkToFit="0" vertical="center" wrapText="1"/>
    </xf>
    <xf borderId="14" fillId="4" fontId="4" numFmtId="0" xfId="0" applyAlignment="1" applyBorder="1" applyFont="1">
      <alignment horizontal="center" shrinkToFit="0" vertical="center" wrapText="1"/>
    </xf>
    <xf borderId="0" fillId="0" fontId="4" numFmtId="0" xfId="0" applyAlignment="1" applyFont="1">
      <alignment readingOrder="0" shrinkToFit="0" vertical="center" wrapText="1"/>
    </xf>
    <xf borderId="12" fillId="0" fontId="2" numFmtId="0" xfId="0" applyAlignment="1" applyBorder="1" applyFont="1">
      <alignment readingOrder="0" vertical="center"/>
    </xf>
    <xf borderId="13" fillId="0" fontId="2" numFmtId="0" xfId="0" applyAlignment="1" applyBorder="1" applyFont="1">
      <alignment readingOrder="0" vertical="center"/>
    </xf>
    <xf borderId="13" fillId="0" fontId="2" numFmtId="9" xfId="0" applyAlignment="1" applyBorder="1" applyFont="1" applyNumberFormat="1">
      <alignment readingOrder="0" vertical="center"/>
    </xf>
    <xf borderId="14" fillId="0" fontId="2" numFmtId="9" xfId="0" applyAlignment="1" applyBorder="1" applyFont="1" applyNumberFormat="1">
      <alignment readingOrder="0" vertical="center"/>
    </xf>
    <xf borderId="3" fillId="0" fontId="2" numFmtId="0" xfId="0" applyAlignment="1" applyBorder="1" applyFont="1">
      <alignment readingOrder="0" vertical="center"/>
    </xf>
    <xf borderId="0" fillId="0" fontId="2" numFmtId="9" xfId="0" applyAlignment="1" applyFont="1" applyNumberFormat="1">
      <alignment readingOrder="0" vertical="center"/>
    </xf>
    <xf borderId="4" fillId="0" fontId="2" numFmtId="9" xfId="0" applyAlignment="1" applyBorder="1" applyFont="1" applyNumberFormat="1">
      <alignment readingOrder="0" vertical="center"/>
    </xf>
    <xf borderId="8" fillId="6" fontId="2" numFmtId="0" xfId="0" applyAlignment="1" applyBorder="1" applyFont="1">
      <alignment readingOrder="0" vertical="center"/>
    </xf>
    <xf borderId="5" fillId="0" fontId="2" numFmtId="0" xfId="0" applyAlignment="1" applyBorder="1" applyFont="1">
      <alignment readingOrder="0" vertical="center"/>
    </xf>
    <xf borderId="8" fillId="0" fontId="2" numFmtId="0" xfId="0" applyAlignment="1" applyBorder="1" applyFont="1">
      <alignment readingOrder="0" vertical="center"/>
    </xf>
    <xf borderId="8" fillId="0" fontId="2" numFmtId="9" xfId="0" applyAlignment="1" applyBorder="1" applyFont="1" applyNumberFormat="1">
      <alignment readingOrder="0" vertical="center"/>
    </xf>
    <xf borderId="6" fillId="0" fontId="2" numFmtId="9" xfId="0" applyAlignment="1" applyBorder="1" applyFont="1" applyNumberFormat="1">
      <alignment readingOrder="0" vertical="center"/>
    </xf>
    <xf borderId="12" fillId="5" fontId="4" numFmtId="0" xfId="0" applyAlignment="1" applyBorder="1" applyFont="1">
      <alignment horizontal="left" readingOrder="0" vertical="center"/>
    </xf>
    <xf borderId="13" fillId="5" fontId="4" numFmtId="0" xfId="0" applyAlignment="1" applyBorder="1" applyFont="1">
      <alignment readingOrder="0" shrinkToFit="0" vertical="center" wrapText="1"/>
    </xf>
    <xf borderId="13" fillId="6" fontId="2" numFmtId="0" xfId="0" applyAlignment="1" applyBorder="1" applyFont="1">
      <alignment readingOrder="0" vertical="center"/>
    </xf>
    <xf borderId="0" fillId="0" fontId="2" numFmtId="0" xfId="0" applyAlignment="1" applyFont="1">
      <alignment horizontal="left" readingOrder="0" shrinkToFit="0" vertical="center" wrapText="0"/>
    </xf>
    <xf borderId="0" fillId="0" fontId="4" numFmtId="0" xfId="0" applyAlignment="1" applyFont="1">
      <alignment horizontal="center" readingOrder="0" shrinkToFit="0" vertical="center" wrapText="1"/>
    </xf>
    <xf borderId="4" fillId="6" fontId="2" numFmtId="0" xfId="0" applyAlignment="1" applyBorder="1" applyFont="1">
      <alignment readingOrder="0" vertical="center"/>
    </xf>
    <xf borderId="0" fillId="0" fontId="2" numFmtId="0" xfId="0" applyAlignment="1" applyFont="1">
      <alignment readingOrder="0"/>
    </xf>
    <xf borderId="0" fillId="7" fontId="2" numFmtId="2" xfId="0" applyAlignment="1" applyFont="1" applyNumberFormat="1">
      <alignment readingOrder="0" vertical="center"/>
    </xf>
    <xf borderId="6" fillId="6" fontId="2" numFmtId="0" xfId="0" applyAlignment="1" applyBorder="1" applyFont="1">
      <alignment readingOrder="0" vertical="center"/>
    </xf>
    <xf borderId="0" fillId="0" fontId="16" numFmtId="0" xfId="0" applyAlignment="1" applyFont="1">
      <alignment readingOrder="0" vertical="center"/>
    </xf>
    <xf borderId="15" fillId="4" fontId="4" numFmtId="0" xfId="0" applyAlignment="1" applyBorder="1" applyFont="1">
      <alignment readingOrder="0" vertical="center"/>
    </xf>
    <xf borderId="2" fillId="4" fontId="17" numFmtId="0" xfId="0" applyAlignment="1" applyBorder="1" applyFont="1">
      <alignment horizontal="center" readingOrder="0" vertical="center"/>
    </xf>
    <xf borderId="10" fillId="5" fontId="4" numFmtId="0" xfId="0" applyAlignment="1" applyBorder="1" applyFont="1">
      <alignment readingOrder="0" vertical="center"/>
    </xf>
    <xf borderId="4" fillId="0" fontId="2" numFmtId="0" xfId="0" applyAlignment="1" applyBorder="1" applyFont="1">
      <alignment horizontal="center" readingOrder="0" vertical="center"/>
    </xf>
    <xf borderId="11" fillId="5" fontId="4" numFmtId="0" xfId="0" applyAlignment="1" applyBorder="1" applyFont="1">
      <alignment readingOrder="0" vertical="center"/>
    </xf>
    <xf borderId="6" fillId="0" fontId="2" numFmtId="0" xfId="0" applyAlignment="1" applyBorder="1" applyFont="1">
      <alignment horizontal="center" readingOrder="0" vertical="center"/>
    </xf>
    <xf borderId="12" fillId="4" fontId="4" numFmtId="0" xfId="0" applyAlignment="1" applyBorder="1" applyFont="1">
      <alignment readingOrder="0" vertical="center"/>
    </xf>
    <xf borderId="13" fillId="4" fontId="4" numFmtId="0" xfId="0" applyAlignment="1" applyBorder="1" applyFont="1">
      <alignment horizontal="center" readingOrder="0" vertical="center"/>
    </xf>
    <xf borderId="12" fillId="4" fontId="4" numFmtId="0" xfId="0" applyAlignment="1" applyBorder="1" applyFont="1">
      <alignment horizontal="center" readingOrder="0" vertical="center"/>
    </xf>
    <xf borderId="5" fillId="4" fontId="4" numFmtId="0" xfId="0" applyAlignment="1" applyBorder="1" applyFont="1">
      <alignment horizontal="center" readingOrder="0" vertical="center"/>
    </xf>
    <xf borderId="8" fillId="4" fontId="4" numFmtId="0" xfId="0" applyAlignment="1" applyBorder="1" applyFont="1">
      <alignment horizontal="center" readingOrder="0" vertical="center"/>
    </xf>
    <xf borderId="6" fillId="4" fontId="4" numFmtId="0" xfId="0" applyAlignment="1" applyBorder="1" applyFont="1">
      <alignment horizontal="center" readingOrder="0" vertical="center"/>
    </xf>
    <xf borderId="0" fillId="5" fontId="4" numFmtId="0" xfId="0" applyAlignment="1" applyFont="1">
      <alignment horizontal="center" readingOrder="0" vertical="center"/>
    </xf>
    <xf borderId="3" fillId="0" fontId="2" numFmtId="0" xfId="0" applyAlignment="1" applyBorder="1" applyFont="1">
      <alignment horizontal="center" readingOrder="0" vertical="center"/>
    </xf>
    <xf borderId="3" fillId="0" fontId="2" numFmtId="164" xfId="0" applyAlignment="1" applyBorder="1" applyFont="1" applyNumberFormat="1">
      <alignment readingOrder="0" vertical="center"/>
    </xf>
    <xf borderId="0" fillId="0" fontId="2" numFmtId="164" xfId="0" applyAlignment="1" applyFont="1" applyNumberFormat="1">
      <alignment vertical="center"/>
    </xf>
    <xf borderId="3" fillId="0" fontId="2" numFmtId="164" xfId="0" applyAlignment="1" applyBorder="1" applyFont="1" applyNumberFormat="1">
      <alignment vertical="center"/>
    </xf>
    <xf borderId="4" fillId="0" fontId="2" numFmtId="164" xfId="0" applyAlignment="1" applyBorder="1" applyFont="1" applyNumberFormat="1">
      <alignment vertical="center"/>
    </xf>
    <xf borderId="8" fillId="5" fontId="4" numFmtId="0" xfId="0" applyAlignment="1" applyBorder="1" applyFont="1">
      <alignment horizontal="center" readingOrder="0" vertical="center"/>
    </xf>
    <xf borderId="5" fillId="0" fontId="2" numFmtId="164" xfId="0" applyAlignment="1" applyBorder="1" applyFont="1" applyNumberFormat="1">
      <alignment readingOrder="0" vertical="center"/>
    </xf>
    <xf borderId="8" fillId="0" fontId="2" numFmtId="164" xfId="0" applyAlignment="1" applyBorder="1" applyFont="1" applyNumberFormat="1">
      <alignment vertical="center"/>
    </xf>
    <xf borderId="5" fillId="0" fontId="2" numFmtId="164" xfId="0" applyAlignment="1" applyBorder="1" applyFont="1" applyNumberFormat="1">
      <alignment vertical="center"/>
    </xf>
    <xf borderId="6" fillId="0" fontId="2" numFmtId="164" xfId="0" applyAlignment="1" applyBorder="1" applyFont="1" applyNumberFormat="1">
      <alignment vertical="center"/>
    </xf>
    <xf borderId="0" fillId="0" fontId="18" numFmtId="0" xfId="0" applyAlignment="1" applyFont="1">
      <alignment readingOrder="0" vertical="center"/>
    </xf>
    <xf borderId="0" fillId="0" fontId="13" numFmtId="0" xfId="0" applyAlignment="1" applyFont="1">
      <alignment horizontal="left" readingOrder="0" vertical="center"/>
    </xf>
    <xf borderId="0" fillId="0" fontId="19" numFmtId="0" xfId="0" applyAlignment="1" applyFont="1">
      <alignment readingOrder="0" vertical="center"/>
    </xf>
    <xf borderId="0" fillId="0" fontId="20" numFmtId="0" xfId="0" applyAlignment="1" applyFont="1">
      <alignment readingOrder="0" shrinkToFit="0" vertical="center" wrapText="0"/>
    </xf>
    <xf borderId="15" fillId="0" fontId="21" numFmtId="0" xfId="0" applyAlignment="1" applyBorder="1" applyFont="1">
      <alignment shrinkToFit="0" wrapText="0"/>
    </xf>
    <xf borderId="0" fillId="0" fontId="22" numFmtId="0" xfId="0" applyFont="1"/>
    <xf borderId="0" fillId="0" fontId="22" numFmtId="0" xfId="0" applyAlignment="1" applyFont="1">
      <alignment readingOrder="0" vertical="center"/>
    </xf>
    <xf borderId="0" fillId="0" fontId="22" numFmtId="0" xfId="0" applyAlignment="1" applyFont="1">
      <alignment shrinkToFit="0" wrapText="0"/>
    </xf>
    <xf borderId="0" fillId="0" fontId="22" numFmtId="9" xfId="0" applyAlignment="1" applyFont="1" applyNumberFormat="1">
      <alignment horizontal="right"/>
    </xf>
    <xf borderId="0" fillId="0" fontId="22" numFmtId="0" xfId="0" applyAlignment="1" applyFont="1">
      <alignment vertical="center"/>
    </xf>
    <xf borderId="0" fillId="0" fontId="22" numFmtId="3" xfId="0" applyAlignment="1" applyFont="1" applyNumberFormat="1">
      <alignment horizontal="right" vertical="center"/>
    </xf>
    <xf borderId="0" fillId="4" fontId="22" numFmtId="9" xfId="0" applyAlignment="1" applyFont="1" applyNumberFormat="1">
      <alignment horizontal="right"/>
    </xf>
    <xf borderId="0" fillId="4" fontId="22" numFmtId="0" xfId="0" applyAlignment="1" applyFont="1">
      <alignment horizontal="right"/>
    </xf>
    <xf borderId="0" fillId="0" fontId="20" numFmtId="0" xfId="0" applyAlignment="1" applyFont="1">
      <alignment readingOrder="0" vertical="center"/>
    </xf>
    <xf borderId="0" fillId="0" fontId="23" numFmtId="0" xfId="0" applyAlignment="1" applyFont="1">
      <alignment vertical="center"/>
    </xf>
    <xf borderId="0" fillId="0" fontId="22" numFmtId="0" xfId="0" applyAlignment="1" applyFont="1">
      <alignment horizontal="right"/>
    </xf>
    <xf borderId="0" fillId="0" fontId="22" numFmtId="0" xfId="0" applyAlignment="1" applyFont="1">
      <alignment shrinkToFit="0" vertical="center" wrapText="0"/>
    </xf>
    <xf borderId="0" fillId="0" fontId="22" numFmtId="0" xfId="0" applyAlignment="1" applyFont="1">
      <alignment horizontal="right" vertical="center"/>
    </xf>
    <xf borderId="0" fillId="0" fontId="22" numFmtId="9" xfId="0" applyAlignment="1" applyFont="1" applyNumberFormat="1">
      <alignment horizontal="right" vertical="center"/>
    </xf>
    <xf borderId="1" fillId="4" fontId="20" numFmtId="0" xfId="0" applyAlignment="1" applyBorder="1" applyFont="1">
      <alignment shrinkToFit="0" vertical="center" wrapText="1"/>
    </xf>
    <xf borderId="7" fillId="4" fontId="20" numFmtId="0" xfId="0" applyAlignment="1" applyBorder="1" applyFont="1">
      <alignment shrinkToFit="0" vertical="center" wrapText="1"/>
    </xf>
    <xf borderId="2" fillId="4" fontId="20" numFmtId="0" xfId="0" applyAlignment="1" applyBorder="1" applyFont="1">
      <alignment shrinkToFit="0" vertical="center" wrapText="1"/>
    </xf>
    <xf borderId="7" fillId="4" fontId="20" numFmtId="0" xfId="0" applyAlignment="1" applyBorder="1" applyFont="1">
      <alignment horizontal="center" shrinkToFit="0" vertical="center" wrapText="1"/>
    </xf>
    <xf borderId="2" fillId="4" fontId="20" numFmtId="0" xfId="0" applyAlignment="1" applyBorder="1" applyFont="1">
      <alignment horizontal="center" shrinkToFit="0" vertical="center" wrapText="1"/>
    </xf>
    <xf borderId="0" fillId="4" fontId="20" numFmtId="0" xfId="0" applyAlignment="1" applyFont="1">
      <alignment horizontal="center" shrinkToFit="0" vertical="center" wrapText="1"/>
    </xf>
    <xf borderId="12" fillId="5" fontId="20" numFmtId="0" xfId="0" applyAlignment="1" applyBorder="1" applyFont="1">
      <alignment readingOrder="0" shrinkToFit="0" vertical="center" wrapText="1"/>
    </xf>
    <xf borderId="13" fillId="5" fontId="20" numFmtId="0" xfId="0" applyAlignment="1" applyBorder="1" applyFont="1">
      <alignment shrinkToFit="0" vertical="center" wrapText="1"/>
    </xf>
    <xf borderId="13" fillId="6" fontId="22" numFmtId="0" xfId="0" applyAlignment="1" applyBorder="1" applyFont="1">
      <alignment vertical="center"/>
    </xf>
    <xf borderId="14" fillId="6" fontId="22" numFmtId="0" xfId="0" applyAlignment="1" applyBorder="1" applyFont="1">
      <alignment vertical="center"/>
    </xf>
    <xf borderId="13" fillId="0" fontId="22" numFmtId="9" xfId="0" applyAlignment="1" applyBorder="1" applyFont="1" applyNumberFormat="1">
      <alignment horizontal="right" vertical="center"/>
    </xf>
    <xf borderId="14" fillId="0" fontId="22" numFmtId="9" xfId="0" applyAlignment="1" applyBorder="1" applyFont="1" applyNumberFormat="1">
      <alignment horizontal="right" vertical="center"/>
    </xf>
    <xf borderId="4" fillId="6" fontId="22" numFmtId="0" xfId="0" applyAlignment="1" applyBorder="1" applyFont="1">
      <alignment vertical="center"/>
    </xf>
    <xf borderId="4" fillId="0" fontId="22" numFmtId="9" xfId="0" applyAlignment="1" applyBorder="1" applyFont="1" applyNumberFormat="1">
      <alignment horizontal="right" vertical="center"/>
    </xf>
    <xf borderId="0" fillId="6" fontId="22" numFmtId="0" xfId="0" applyAlignment="1" applyFont="1">
      <alignment vertical="center"/>
    </xf>
    <xf borderId="0" fillId="0" fontId="22" numFmtId="9" xfId="0" applyAlignment="1" applyFont="1" applyNumberFormat="1">
      <alignment vertical="center"/>
    </xf>
    <xf borderId="4" fillId="0" fontId="22" numFmtId="9" xfId="0" applyAlignment="1" applyBorder="1" applyFont="1" applyNumberFormat="1">
      <alignment vertical="center"/>
    </xf>
    <xf borderId="6" fillId="6" fontId="22" numFmtId="0" xfId="0" applyAlignment="1" applyBorder="1" applyFont="1">
      <alignment vertical="center"/>
    </xf>
    <xf borderId="8" fillId="0" fontId="22" numFmtId="9" xfId="0" applyAlignment="1" applyBorder="1" applyFont="1" applyNumberFormat="1">
      <alignment vertical="center"/>
    </xf>
    <xf borderId="6" fillId="0" fontId="22" numFmtId="9" xfId="0" applyAlignment="1" applyBorder="1" applyFont="1" applyNumberFormat="1">
      <alignment vertical="center"/>
    </xf>
    <xf borderId="0" fillId="0" fontId="20" numFmtId="0" xfId="0" applyAlignment="1" applyFont="1">
      <alignment horizontal="center" shrinkToFit="0" vertical="center" wrapText="1"/>
    </xf>
    <xf borderId="3" fillId="5" fontId="20" numFmtId="0" xfId="0" applyAlignment="1" applyBorder="1" applyFont="1">
      <alignment shrinkToFit="0" vertical="center" wrapText="1"/>
    </xf>
    <xf borderId="0" fillId="5" fontId="20" numFmtId="0" xfId="0" applyAlignment="1" applyFont="1">
      <alignment shrinkToFit="0" vertical="center" wrapText="1"/>
    </xf>
    <xf borderId="4" fillId="0" fontId="22" numFmtId="3" xfId="0" applyAlignment="1" applyBorder="1" applyFont="1" applyNumberFormat="1">
      <alignment horizontal="right" vertical="center"/>
    </xf>
    <xf borderId="12" fillId="0" fontId="22" numFmtId="3" xfId="0" applyAlignment="1" applyBorder="1" applyFont="1" applyNumberFormat="1">
      <alignment horizontal="right" vertical="center"/>
    </xf>
    <xf borderId="13" fillId="0" fontId="22" numFmtId="3" xfId="0" applyAlignment="1" applyBorder="1" applyFont="1" applyNumberFormat="1">
      <alignment horizontal="right" vertical="center"/>
    </xf>
    <xf borderId="14" fillId="0" fontId="22" numFmtId="3" xfId="0" applyAlignment="1" applyBorder="1" applyFont="1" applyNumberFormat="1">
      <alignment horizontal="right" vertical="center"/>
    </xf>
    <xf borderId="3" fillId="0" fontId="22" numFmtId="3" xfId="0" applyAlignment="1" applyBorder="1" applyFont="1" applyNumberFormat="1">
      <alignment horizontal="right" vertical="center"/>
    </xf>
    <xf borderId="5" fillId="0" fontId="22" numFmtId="3" xfId="0" applyAlignment="1" applyBorder="1" applyFont="1" applyNumberFormat="1">
      <alignment horizontal="right" vertical="center"/>
    </xf>
    <xf borderId="8" fillId="0" fontId="22" numFmtId="3" xfId="0" applyAlignment="1" applyBorder="1" applyFont="1" applyNumberFormat="1">
      <alignment horizontal="right" vertical="center"/>
    </xf>
    <xf borderId="6" fillId="0" fontId="22" numFmtId="3" xfId="0" applyAlignment="1" applyBorder="1" applyFont="1" applyNumberFormat="1">
      <alignment horizontal="right" vertical="center"/>
    </xf>
    <xf borderId="0" fillId="0" fontId="2" numFmtId="0" xfId="0" applyAlignment="1" applyFont="1">
      <alignment horizontal="left" readingOrder="0"/>
    </xf>
    <xf borderId="0" fillId="0" fontId="2" numFmtId="0" xfId="0" applyAlignment="1" applyFont="1">
      <alignment horizontal="left"/>
    </xf>
    <xf borderId="0" fillId="0" fontId="2" numFmtId="0" xfId="0" applyAlignment="1" applyFont="1">
      <alignment horizontal="center"/>
    </xf>
  </cellXfs>
  <cellStyles count="1">
    <cellStyle xfId="0" name="Normal" builtinId="0"/>
  </cellStyles>
  <dxfs count="1">
    <dxf>
      <font/>
      <fill>
        <patternFill patternType="solid">
          <fgColor rgb="FFB7E1CD"/>
          <bgColor rgb="FFB7E1CD"/>
        </patternFill>
      </fill>
      <border/>
    </dxf>
  </dxfs>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PAE/Local Civil</a:t>
            </a:r>
          </a:p>
        </c:rich>
      </c:tx>
      <c:overlay val="0"/>
    </c:title>
    <c:plotArea>
      <c:layout/>
      <c:lineChart>
        <c:ser>
          <c:idx val="0"/>
          <c:order val="0"/>
          <c:tx>
            <c:strRef>
              <c:f>'Conversion conv. -&gt; electric to'!$A$6:$C$6</c:f>
            </c:strRef>
          </c:tx>
          <c:spPr>
            <a:ln cmpd="sng">
              <a:solidFill>
                <a:srgbClr val="4285F4"/>
              </a:solidFill>
            </a:ln>
          </c:spPr>
          <c:marker>
            <c:symbol val="none"/>
          </c:marker>
          <c:cat>
            <c:strRef>
              <c:f>'Conversion conv. -&gt; electric to'!$D$5:$BE$5</c:f>
            </c:strRef>
          </c:cat>
          <c:val>
            <c:numRef>
              <c:f>'Conversion conv. -&gt; electric to'!$D$6:$BE$6</c:f>
              <c:numCache/>
            </c:numRef>
          </c:val>
          <c:smooth val="0"/>
        </c:ser>
        <c:ser>
          <c:idx val="1"/>
          <c:order val="1"/>
          <c:tx>
            <c:strRef>
              <c:f>'Conversion conv. -&gt; electric to'!$A$7:$C$7</c:f>
            </c:strRef>
          </c:tx>
          <c:spPr>
            <a:ln cmpd="sng">
              <a:solidFill>
                <a:srgbClr val="EA4335"/>
              </a:solidFill>
            </a:ln>
          </c:spPr>
          <c:marker>
            <c:symbol val="none"/>
          </c:marker>
          <c:cat>
            <c:strRef>
              <c:f>'Conversion conv. -&gt; electric to'!$D$5:$BE$5</c:f>
            </c:strRef>
          </c:cat>
          <c:val>
            <c:numRef>
              <c:f>'Conversion conv. -&gt; electric to'!$D$7:$BE$7</c:f>
              <c:numCache/>
            </c:numRef>
          </c:val>
          <c:smooth val="0"/>
        </c:ser>
        <c:axId val="1892227927"/>
        <c:axId val="1781379938"/>
      </c:lineChart>
      <c:catAx>
        <c:axId val="189222792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781379938"/>
      </c:catAx>
      <c:valAx>
        <c:axId val="178137993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892227927"/>
      </c:valAx>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PAE/Itinerant General Aviation</a:t>
            </a:r>
          </a:p>
        </c:rich>
      </c:tx>
      <c:overlay val="0"/>
    </c:title>
    <c:plotArea>
      <c:layout/>
      <c:lineChart>
        <c:ser>
          <c:idx val="0"/>
          <c:order val="0"/>
          <c:tx>
            <c:strRef>
              <c:f>'Conversion conv. -&gt; electric to'!$A$9:$C$9</c:f>
            </c:strRef>
          </c:tx>
          <c:spPr>
            <a:ln cmpd="sng">
              <a:solidFill>
                <a:srgbClr val="4285F4"/>
              </a:solidFill>
            </a:ln>
          </c:spPr>
          <c:marker>
            <c:symbol val="none"/>
          </c:marker>
          <c:cat>
            <c:strRef>
              <c:f>'Conversion conv. -&gt; electric to'!$D$5:$BE$5</c:f>
            </c:strRef>
          </c:cat>
          <c:val>
            <c:numRef>
              <c:f>'Conversion conv. -&gt; electric to'!$D$9:$BE$9</c:f>
              <c:numCache/>
            </c:numRef>
          </c:val>
          <c:smooth val="0"/>
        </c:ser>
        <c:ser>
          <c:idx val="1"/>
          <c:order val="1"/>
          <c:tx>
            <c:strRef>
              <c:f>'Conversion conv. -&gt; electric to'!$A$10:$C$10</c:f>
            </c:strRef>
          </c:tx>
          <c:spPr>
            <a:ln cmpd="sng">
              <a:solidFill>
                <a:srgbClr val="EA4335"/>
              </a:solidFill>
            </a:ln>
          </c:spPr>
          <c:marker>
            <c:symbol val="none"/>
          </c:marker>
          <c:cat>
            <c:strRef>
              <c:f>'Conversion conv. -&gt; electric to'!$D$5:$BE$5</c:f>
            </c:strRef>
          </c:cat>
          <c:val>
            <c:numRef>
              <c:f>'Conversion conv. -&gt; electric to'!$D$10:$BE$10</c:f>
              <c:numCache/>
            </c:numRef>
          </c:val>
          <c:smooth val="0"/>
        </c:ser>
        <c:ser>
          <c:idx val="2"/>
          <c:order val="2"/>
          <c:tx>
            <c:strRef>
              <c:f>'Conversion conv. -&gt; electric to'!$A$11:$C$11</c:f>
            </c:strRef>
          </c:tx>
          <c:spPr>
            <a:ln cmpd="sng">
              <a:solidFill>
                <a:srgbClr val="FBBC04"/>
              </a:solidFill>
            </a:ln>
          </c:spPr>
          <c:marker>
            <c:symbol val="none"/>
          </c:marker>
          <c:cat>
            <c:strRef>
              <c:f>'Conversion conv. -&gt; electric to'!$D$5:$BE$5</c:f>
            </c:strRef>
          </c:cat>
          <c:val>
            <c:numRef>
              <c:f>'Conversion conv. -&gt; electric to'!$D$11:$BE$11</c:f>
              <c:numCache/>
            </c:numRef>
          </c:val>
          <c:smooth val="0"/>
        </c:ser>
        <c:axId val="2139808175"/>
        <c:axId val="856058749"/>
      </c:lineChart>
      <c:catAx>
        <c:axId val="213980817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856058749"/>
      </c:catAx>
      <c:valAx>
        <c:axId val="85605874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139808175"/>
      </c:valAx>
    </c:plotArea>
    <c:legend>
      <c:legendPos val="r"/>
      <c:overlay val="0"/>
      <c:txPr>
        <a:bodyPr/>
        <a:lstStyle/>
        <a:p>
          <a:pPr lvl="0">
            <a:defRPr b="0">
              <a:solidFill>
                <a:srgbClr val="1A1A1A"/>
              </a:solidFill>
              <a:latin typeface="+mn-lt"/>
            </a:defRPr>
          </a:pPr>
        </a:p>
      </c:txPr>
    </c:legend>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PAE/Itinerant Air Taxi</a:t>
            </a:r>
          </a:p>
        </c:rich>
      </c:tx>
      <c:overlay val="0"/>
    </c:title>
    <c:plotArea>
      <c:layout/>
      <c:lineChart>
        <c:ser>
          <c:idx val="0"/>
          <c:order val="0"/>
          <c:tx>
            <c:strRef>
              <c:f>'Conversion conv. -&gt; electric to'!$A$12:$C$12</c:f>
            </c:strRef>
          </c:tx>
          <c:spPr>
            <a:ln cmpd="sng">
              <a:solidFill>
                <a:srgbClr val="4285F4"/>
              </a:solidFill>
            </a:ln>
          </c:spPr>
          <c:marker>
            <c:symbol val="none"/>
          </c:marker>
          <c:cat>
            <c:strRef>
              <c:f>'Conversion conv. -&gt; electric to'!$D$5:$BE$5</c:f>
            </c:strRef>
          </c:cat>
          <c:val>
            <c:numRef>
              <c:f>'Conversion conv. -&gt; electric to'!$D$12:$BE$12</c:f>
              <c:numCache/>
            </c:numRef>
          </c:val>
          <c:smooth val="0"/>
        </c:ser>
        <c:ser>
          <c:idx val="1"/>
          <c:order val="1"/>
          <c:tx>
            <c:strRef>
              <c:f>'Conversion conv. -&gt; electric to'!$A$13:$C$13</c:f>
            </c:strRef>
          </c:tx>
          <c:spPr>
            <a:ln cmpd="sng">
              <a:solidFill>
                <a:srgbClr val="EA4335"/>
              </a:solidFill>
            </a:ln>
          </c:spPr>
          <c:marker>
            <c:symbol val="none"/>
          </c:marker>
          <c:cat>
            <c:strRef>
              <c:f>'Conversion conv. -&gt; electric to'!$D$5:$BE$5</c:f>
            </c:strRef>
          </c:cat>
          <c:val>
            <c:numRef>
              <c:f>'Conversion conv. -&gt; electric to'!$D$13:$BE$13</c:f>
              <c:numCache/>
            </c:numRef>
          </c:val>
          <c:smooth val="0"/>
        </c:ser>
        <c:ser>
          <c:idx val="2"/>
          <c:order val="2"/>
          <c:tx>
            <c:strRef>
              <c:f>'Conversion conv. -&gt; electric to'!$A$14:$C$14</c:f>
            </c:strRef>
          </c:tx>
          <c:spPr>
            <a:ln cmpd="sng">
              <a:solidFill>
                <a:srgbClr val="FBBC04"/>
              </a:solidFill>
            </a:ln>
          </c:spPr>
          <c:marker>
            <c:symbol val="none"/>
          </c:marker>
          <c:cat>
            <c:strRef>
              <c:f>'Conversion conv. -&gt; electric to'!$D$5:$BE$5</c:f>
            </c:strRef>
          </c:cat>
          <c:val>
            <c:numRef>
              <c:f>'Conversion conv. -&gt; electric to'!$D$14:$BE$14</c:f>
              <c:numCache/>
            </c:numRef>
          </c:val>
          <c:smooth val="0"/>
        </c:ser>
        <c:axId val="1219536664"/>
        <c:axId val="36570884"/>
      </c:lineChart>
      <c:catAx>
        <c:axId val="121953666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36570884"/>
      </c:catAx>
      <c:valAx>
        <c:axId val="3657088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219536664"/>
      </c:valAx>
    </c:plotArea>
    <c:legend>
      <c:legendPos val="r"/>
      <c:overlay val="0"/>
      <c:txPr>
        <a:bodyPr/>
        <a:lstStyle/>
        <a:p>
          <a:pPr lvl="0">
            <a:defRPr b="0">
              <a:solidFill>
                <a:srgbClr val="1A1A1A"/>
              </a:solidFill>
              <a:latin typeface="+mn-lt"/>
            </a:defRPr>
          </a:pPr>
        </a:p>
      </c:txPr>
    </c:legend>
    <c:plotVisOnly val="1"/>
  </c:chart>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PAE/eVTOL</a:t>
            </a:r>
          </a:p>
        </c:rich>
      </c:tx>
      <c:overlay val="0"/>
    </c:title>
    <c:plotArea>
      <c:layout/>
      <c:lineChart>
        <c:ser>
          <c:idx val="0"/>
          <c:order val="0"/>
          <c:tx>
            <c:strRef>
              <c:f>'Conversion conv. -&gt; electric to'!$A$15:$C$15</c:f>
            </c:strRef>
          </c:tx>
          <c:spPr>
            <a:ln cmpd="sng">
              <a:solidFill>
                <a:srgbClr val="4285F4"/>
              </a:solidFill>
            </a:ln>
          </c:spPr>
          <c:marker>
            <c:symbol val="none"/>
          </c:marker>
          <c:cat>
            <c:strRef>
              <c:f>'Conversion conv. -&gt; electric to'!$D$5:$BE$5</c:f>
            </c:strRef>
          </c:cat>
          <c:val>
            <c:numRef>
              <c:f>'Conversion conv. -&gt; electric to'!$D$15:$BE$15</c:f>
              <c:numCache/>
            </c:numRef>
          </c:val>
          <c:smooth val="0"/>
        </c:ser>
        <c:ser>
          <c:idx val="1"/>
          <c:order val="1"/>
          <c:tx>
            <c:strRef>
              <c:f>'Conversion conv. -&gt; electric to'!$A$16:$C$16</c:f>
            </c:strRef>
          </c:tx>
          <c:spPr>
            <a:ln cmpd="sng">
              <a:solidFill>
                <a:srgbClr val="EA4335"/>
              </a:solidFill>
            </a:ln>
          </c:spPr>
          <c:marker>
            <c:symbol val="none"/>
          </c:marker>
          <c:cat>
            <c:strRef>
              <c:f>'Conversion conv. -&gt; electric to'!$D$5:$BE$5</c:f>
            </c:strRef>
          </c:cat>
          <c:val>
            <c:numRef>
              <c:f>'Conversion conv. -&gt; electric to'!$D$16:$BE$16</c:f>
              <c:numCache/>
            </c:numRef>
          </c:val>
          <c:smooth val="0"/>
        </c:ser>
        <c:ser>
          <c:idx val="2"/>
          <c:order val="2"/>
          <c:tx>
            <c:strRef>
              <c:f>'Conversion conv. -&gt; electric to'!$A$17:$C$17</c:f>
            </c:strRef>
          </c:tx>
          <c:spPr>
            <a:ln cmpd="sng">
              <a:solidFill>
                <a:srgbClr val="FBBC04"/>
              </a:solidFill>
            </a:ln>
          </c:spPr>
          <c:marker>
            <c:symbol val="none"/>
          </c:marker>
          <c:cat>
            <c:strRef>
              <c:f>'Conversion conv. -&gt; electric to'!$D$5:$BE$5</c:f>
            </c:strRef>
          </c:cat>
          <c:val>
            <c:numRef>
              <c:f>'Conversion conv. -&gt; electric to'!$D$17:$BE$17</c:f>
              <c:numCache/>
            </c:numRef>
          </c:val>
          <c:smooth val="0"/>
        </c:ser>
        <c:axId val="598157051"/>
        <c:axId val="1500728842"/>
      </c:lineChart>
      <c:catAx>
        <c:axId val="59815705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500728842"/>
      </c:catAx>
      <c:valAx>
        <c:axId val="150072884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598157051"/>
      </c:valAx>
    </c:plotArea>
    <c:legend>
      <c:legendPos val="r"/>
      <c:overlay val="0"/>
      <c:txPr>
        <a:bodyPr/>
        <a:lstStyle/>
        <a:p>
          <a:pPr lvl="0">
            <a:defRPr b="0">
              <a:solidFill>
                <a:srgbClr val="1A1A1A"/>
              </a:solidFill>
              <a:latin typeface="+mn-lt"/>
            </a:defRPr>
          </a:pPr>
        </a:p>
      </c:txPr>
    </c:legend>
    <c:plotVisOnly val="1"/>
  </c:chart>
</c:chartSpace>
</file>

<file path=xl/charts/chart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MWH/Local Civil</a:t>
            </a:r>
          </a:p>
        </c:rich>
      </c:tx>
      <c:overlay val="0"/>
    </c:title>
    <c:plotArea>
      <c:layout/>
      <c:lineChart>
        <c:ser>
          <c:idx val="0"/>
          <c:order val="0"/>
          <c:tx>
            <c:strRef>
              <c:f>'Conversion conv. -&gt; electric to'!$A$66:$C$66</c:f>
            </c:strRef>
          </c:tx>
          <c:spPr>
            <a:ln cmpd="sng">
              <a:solidFill>
                <a:srgbClr val="4285F4"/>
              </a:solidFill>
            </a:ln>
          </c:spPr>
          <c:marker>
            <c:symbol val="none"/>
          </c:marker>
          <c:cat>
            <c:strRef>
              <c:f>'Conversion conv. -&gt; electric to'!$D$5:$BE$5</c:f>
            </c:strRef>
          </c:cat>
          <c:val>
            <c:numRef>
              <c:f>'Conversion conv. -&gt; electric to'!$D$66:$BE$66</c:f>
              <c:numCache/>
            </c:numRef>
          </c:val>
          <c:smooth val="0"/>
        </c:ser>
        <c:ser>
          <c:idx val="1"/>
          <c:order val="1"/>
          <c:tx>
            <c:strRef>
              <c:f>'Conversion conv. -&gt; electric to'!$A$67:$C$67</c:f>
            </c:strRef>
          </c:tx>
          <c:spPr>
            <a:ln cmpd="sng">
              <a:solidFill>
                <a:srgbClr val="EA4335"/>
              </a:solidFill>
            </a:ln>
          </c:spPr>
          <c:marker>
            <c:symbol val="none"/>
          </c:marker>
          <c:cat>
            <c:strRef>
              <c:f>'Conversion conv. -&gt; electric to'!$D$5:$BE$5</c:f>
            </c:strRef>
          </c:cat>
          <c:val>
            <c:numRef>
              <c:f>'Conversion conv. -&gt; electric to'!$D$67:$BE$67</c:f>
              <c:numCache/>
            </c:numRef>
          </c:val>
          <c:smooth val="0"/>
        </c:ser>
        <c:ser>
          <c:idx val="2"/>
          <c:order val="2"/>
          <c:tx>
            <c:strRef>
              <c:f>'Conversion conv. -&gt; electric to'!$A$68:$C$68</c:f>
            </c:strRef>
          </c:tx>
          <c:spPr>
            <a:ln cmpd="sng">
              <a:solidFill>
                <a:srgbClr val="FBBC04"/>
              </a:solidFill>
            </a:ln>
          </c:spPr>
          <c:marker>
            <c:symbol val="none"/>
          </c:marker>
          <c:cat>
            <c:strRef>
              <c:f>'Conversion conv. -&gt; electric to'!$D$5:$BE$5</c:f>
            </c:strRef>
          </c:cat>
          <c:val>
            <c:numRef>
              <c:f>'Conversion conv. -&gt; electric to'!$D$68:$BE$68</c:f>
              <c:numCache/>
            </c:numRef>
          </c:val>
          <c:smooth val="0"/>
        </c:ser>
        <c:axId val="1591981101"/>
        <c:axId val="979121530"/>
      </c:lineChart>
      <c:catAx>
        <c:axId val="159198110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979121530"/>
      </c:catAx>
      <c:valAx>
        <c:axId val="97912153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591981101"/>
      </c:valAx>
    </c:plotArea>
    <c:legend>
      <c:legendPos val="r"/>
      <c:overlay val="0"/>
      <c:txPr>
        <a:bodyPr/>
        <a:lstStyle/>
        <a:p>
          <a:pPr lvl="0">
            <a:defRPr b="0">
              <a:solidFill>
                <a:srgbClr val="1A1A1A"/>
              </a:solidFill>
              <a:latin typeface="+mn-lt"/>
            </a:defRPr>
          </a:pPr>
        </a:p>
      </c:txPr>
    </c:legend>
    <c:plotVisOnly val="1"/>
  </c:chart>
</c:chartSpace>
</file>

<file path=xl/charts/chart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MWH/Itinerant General Aviation</a:t>
            </a:r>
          </a:p>
        </c:rich>
      </c:tx>
      <c:overlay val="0"/>
    </c:title>
    <c:plotArea>
      <c:layout/>
      <c:lineChart>
        <c:ser>
          <c:idx val="0"/>
          <c:order val="0"/>
          <c:tx>
            <c:strRef>
              <c:f>'Conversion conv. -&gt; electric to'!$A$69:$C$69</c:f>
            </c:strRef>
          </c:tx>
          <c:spPr>
            <a:ln cmpd="sng">
              <a:solidFill>
                <a:srgbClr val="4285F4"/>
              </a:solidFill>
            </a:ln>
          </c:spPr>
          <c:marker>
            <c:symbol val="none"/>
          </c:marker>
          <c:cat>
            <c:strRef>
              <c:f>'Conversion conv. -&gt; electric to'!$D$5:$BE$5</c:f>
            </c:strRef>
          </c:cat>
          <c:val>
            <c:numRef>
              <c:f>'Conversion conv. -&gt; electric to'!$D$69:$BE$69</c:f>
              <c:numCache/>
            </c:numRef>
          </c:val>
          <c:smooth val="0"/>
        </c:ser>
        <c:ser>
          <c:idx val="1"/>
          <c:order val="1"/>
          <c:tx>
            <c:strRef>
              <c:f>'Conversion conv. -&gt; electric to'!$A$70:$C$70</c:f>
            </c:strRef>
          </c:tx>
          <c:spPr>
            <a:ln cmpd="sng">
              <a:solidFill>
                <a:srgbClr val="EA4335"/>
              </a:solidFill>
            </a:ln>
          </c:spPr>
          <c:marker>
            <c:symbol val="none"/>
          </c:marker>
          <c:cat>
            <c:strRef>
              <c:f>'Conversion conv. -&gt; electric to'!$D$5:$BE$5</c:f>
            </c:strRef>
          </c:cat>
          <c:val>
            <c:numRef>
              <c:f>'Conversion conv. -&gt; electric to'!$D$70:$BE$70</c:f>
              <c:numCache/>
            </c:numRef>
          </c:val>
          <c:smooth val="0"/>
        </c:ser>
        <c:ser>
          <c:idx val="2"/>
          <c:order val="2"/>
          <c:tx>
            <c:strRef>
              <c:f>'Conversion conv. -&gt; electric to'!$A$71:$C$71</c:f>
            </c:strRef>
          </c:tx>
          <c:spPr>
            <a:ln cmpd="sng">
              <a:solidFill>
                <a:srgbClr val="FBBC04"/>
              </a:solidFill>
            </a:ln>
          </c:spPr>
          <c:marker>
            <c:symbol val="none"/>
          </c:marker>
          <c:cat>
            <c:strRef>
              <c:f>'Conversion conv. -&gt; electric to'!$D$5:$BE$5</c:f>
            </c:strRef>
          </c:cat>
          <c:val>
            <c:numRef>
              <c:f>'Conversion conv. -&gt; electric to'!$D$71:$BE$71</c:f>
              <c:numCache/>
            </c:numRef>
          </c:val>
          <c:smooth val="0"/>
        </c:ser>
        <c:axId val="2137517461"/>
        <c:axId val="1123959636"/>
      </c:lineChart>
      <c:catAx>
        <c:axId val="213751746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123959636"/>
      </c:catAx>
      <c:valAx>
        <c:axId val="112395963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137517461"/>
      </c:valAx>
    </c:plotArea>
    <c:legend>
      <c:legendPos val="r"/>
      <c:overlay val="0"/>
      <c:txPr>
        <a:bodyPr/>
        <a:lstStyle/>
        <a:p>
          <a:pPr lvl="0">
            <a:defRPr b="0">
              <a:solidFill>
                <a:srgbClr val="1A1A1A"/>
              </a:solidFill>
              <a:latin typeface="+mn-lt"/>
            </a:defRPr>
          </a:pPr>
        </a:p>
      </c:txPr>
    </c:legend>
    <c:plotVisOnly val="1"/>
  </c:chart>
</c:chartSpace>
</file>

<file path=xl/charts/chart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MWH/Itinerant Air Taxi</a:t>
            </a:r>
          </a:p>
        </c:rich>
      </c:tx>
      <c:overlay val="0"/>
    </c:title>
    <c:plotArea>
      <c:layout/>
      <c:lineChart>
        <c:ser>
          <c:idx val="0"/>
          <c:order val="0"/>
          <c:tx>
            <c:strRef>
              <c:f>'Conversion conv. -&gt; electric to'!$A$72:$C$72</c:f>
            </c:strRef>
          </c:tx>
          <c:spPr>
            <a:ln cmpd="sng">
              <a:solidFill>
                <a:srgbClr val="4285F4"/>
              </a:solidFill>
            </a:ln>
          </c:spPr>
          <c:marker>
            <c:symbol val="none"/>
          </c:marker>
          <c:cat>
            <c:strRef>
              <c:f>'Conversion conv. -&gt; electric to'!$D$5:$BE$5</c:f>
            </c:strRef>
          </c:cat>
          <c:val>
            <c:numRef>
              <c:f>'Conversion conv. -&gt; electric to'!$D$72:$BE$72</c:f>
              <c:numCache/>
            </c:numRef>
          </c:val>
          <c:smooth val="0"/>
        </c:ser>
        <c:ser>
          <c:idx val="1"/>
          <c:order val="1"/>
          <c:tx>
            <c:strRef>
              <c:f>'Conversion conv. -&gt; electric to'!$A$73:$C$73</c:f>
            </c:strRef>
          </c:tx>
          <c:spPr>
            <a:ln cmpd="sng">
              <a:solidFill>
                <a:srgbClr val="EA4335"/>
              </a:solidFill>
            </a:ln>
          </c:spPr>
          <c:marker>
            <c:symbol val="none"/>
          </c:marker>
          <c:cat>
            <c:strRef>
              <c:f>'Conversion conv. -&gt; electric to'!$D$5:$BE$5</c:f>
            </c:strRef>
          </c:cat>
          <c:val>
            <c:numRef>
              <c:f>'Conversion conv. -&gt; electric to'!$D$73:$BE$73</c:f>
              <c:numCache/>
            </c:numRef>
          </c:val>
          <c:smooth val="0"/>
        </c:ser>
        <c:ser>
          <c:idx val="2"/>
          <c:order val="2"/>
          <c:tx>
            <c:strRef>
              <c:f>'Conversion conv. -&gt; electric to'!$A$74:$C$74</c:f>
            </c:strRef>
          </c:tx>
          <c:spPr>
            <a:ln cmpd="sng">
              <a:solidFill>
                <a:srgbClr val="FBBC04"/>
              </a:solidFill>
            </a:ln>
          </c:spPr>
          <c:marker>
            <c:symbol val="none"/>
          </c:marker>
          <c:cat>
            <c:strRef>
              <c:f>'Conversion conv. -&gt; electric to'!$D$5:$BE$5</c:f>
            </c:strRef>
          </c:cat>
          <c:val>
            <c:numRef>
              <c:f>'Conversion conv. -&gt; electric to'!$D$74:$BE$74</c:f>
              <c:numCache/>
            </c:numRef>
          </c:val>
          <c:smooth val="0"/>
        </c:ser>
        <c:axId val="2009787335"/>
        <c:axId val="1725504776"/>
      </c:lineChart>
      <c:catAx>
        <c:axId val="200978733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725504776"/>
      </c:catAx>
      <c:valAx>
        <c:axId val="172550477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009787335"/>
      </c:valAx>
    </c:plotArea>
    <c:legend>
      <c:legendPos val="r"/>
      <c:overlay val="0"/>
      <c:txPr>
        <a:bodyPr/>
        <a:lstStyle/>
        <a:p>
          <a:pPr lvl="0">
            <a:defRPr b="0">
              <a:solidFill>
                <a:srgbClr val="1A1A1A"/>
              </a:solidFill>
              <a:latin typeface="+mn-lt"/>
            </a:defRPr>
          </a:pPr>
        </a:p>
      </c:txPr>
    </c:legend>
    <c:plotVisOnly val="1"/>
  </c:chart>
</c:chartSpace>
</file>

<file path=xl/charts/chart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MWH/eVTOL</a:t>
            </a:r>
          </a:p>
        </c:rich>
      </c:tx>
      <c:overlay val="0"/>
    </c:title>
    <c:plotArea>
      <c:layout/>
      <c:lineChart>
        <c:ser>
          <c:idx val="0"/>
          <c:order val="0"/>
          <c:tx>
            <c:strRef>
              <c:f>'Conversion conv. -&gt; electric to'!$A$75:$C$75</c:f>
            </c:strRef>
          </c:tx>
          <c:spPr>
            <a:ln cmpd="sng">
              <a:solidFill>
                <a:srgbClr val="4285F4"/>
              </a:solidFill>
            </a:ln>
          </c:spPr>
          <c:marker>
            <c:symbol val="none"/>
          </c:marker>
          <c:cat>
            <c:strRef>
              <c:f>'Conversion conv. -&gt; electric to'!$D$5:$BE$5</c:f>
            </c:strRef>
          </c:cat>
          <c:val>
            <c:numRef>
              <c:f>'Conversion conv. -&gt; electric to'!$D$75:$BE$75</c:f>
              <c:numCache/>
            </c:numRef>
          </c:val>
          <c:smooth val="0"/>
        </c:ser>
        <c:ser>
          <c:idx val="1"/>
          <c:order val="1"/>
          <c:tx>
            <c:strRef>
              <c:f>'Conversion conv. -&gt; electric to'!$A$76:$C$76</c:f>
            </c:strRef>
          </c:tx>
          <c:spPr>
            <a:ln cmpd="sng">
              <a:solidFill>
                <a:srgbClr val="EA4335"/>
              </a:solidFill>
            </a:ln>
          </c:spPr>
          <c:marker>
            <c:symbol val="none"/>
          </c:marker>
          <c:cat>
            <c:strRef>
              <c:f>'Conversion conv. -&gt; electric to'!$D$5:$BE$5</c:f>
            </c:strRef>
          </c:cat>
          <c:val>
            <c:numRef>
              <c:f>'Conversion conv. -&gt; electric to'!$D$76:$BE$76</c:f>
              <c:numCache/>
            </c:numRef>
          </c:val>
          <c:smooth val="0"/>
        </c:ser>
        <c:ser>
          <c:idx val="2"/>
          <c:order val="2"/>
          <c:tx>
            <c:strRef>
              <c:f>'Conversion conv. -&gt; electric to'!$A$77:$C$77</c:f>
            </c:strRef>
          </c:tx>
          <c:spPr>
            <a:ln cmpd="sng">
              <a:solidFill>
                <a:srgbClr val="FBBC04"/>
              </a:solidFill>
            </a:ln>
          </c:spPr>
          <c:marker>
            <c:symbol val="none"/>
          </c:marker>
          <c:cat>
            <c:strRef>
              <c:f>'Conversion conv. -&gt; electric to'!$D$5:$BE$5</c:f>
            </c:strRef>
          </c:cat>
          <c:val>
            <c:numRef>
              <c:f>'Conversion conv. -&gt; electric to'!$D$77:$BE$77</c:f>
              <c:numCache/>
            </c:numRef>
          </c:val>
          <c:smooth val="0"/>
        </c:ser>
        <c:axId val="172123641"/>
        <c:axId val="580851455"/>
      </c:lineChart>
      <c:catAx>
        <c:axId val="17212364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580851455"/>
      </c:catAx>
      <c:valAx>
        <c:axId val="58085145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72123641"/>
      </c:valAx>
    </c:plotArea>
    <c:legend>
      <c:legendPos val="r"/>
      <c:overlay val="0"/>
      <c:txPr>
        <a:bodyPr/>
        <a:lstStyle/>
        <a:p>
          <a:pPr lvl="0">
            <a:defRPr b="0">
              <a:solidFill>
                <a:srgbClr val="1A1A1A"/>
              </a:solidFill>
              <a:latin typeface="+mn-lt"/>
            </a:defRPr>
          </a:pPr>
        </a:p>
      </c:txPr>
    </c:legend>
    <c:plotVisOnly val="1"/>
  </c:chart>
</c:chartSpace>
</file>

<file path=xl/charts/chart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PAE/Local Civil</a:t>
            </a:r>
          </a:p>
        </c:rich>
      </c:tx>
      <c:overlay val="0"/>
    </c:title>
    <c:plotArea>
      <c:layout/>
      <c:lineChart>
        <c:ser>
          <c:idx val="0"/>
          <c:order val="0"/>
          <c:tx>
            <c:strRef>
              <c:f>'Conversion conv. -&gt; electric fe'!$A$8:$C$8</c:f>
            </c:strRef>
          </c:tx>
          <c:spPr>
            <a:ln cmpd="sng">
              <a:solidFill>
                <a:srgbClr val="4285F4"/>
              </a:solidFill>
            </a:ln>
          </c:spPr>
          <c:marker>
            <c:symbol val="none"/>
          </c:marker>
          <c:cat>
            <c:strRef>
              <c:f>'Conversion conv. -&gt; electric fe'!$D$5:$BD$5</c:f>
            </c:strRef>
          </c:cat>
          <c:val>
            <c:numRef>
              <c:f>'Conversion conv. -&gt; electric fe'!$D$8:$BD$8</c:f>
              <c:numCache/>
            </c:numRef>
          </c:val>
          <c:smooth val="0"/>
        </c:ser>
        <c:ser>
          <c:idx val="1"/>
          <c:order val="1"/>
          <c:tx>
            <c:strRef>
              <c:f>'Conversion conv. -&gt; electric fe'!$A$7:$C$7</c:f>
            </c:strRef>
          </c:tx>
          <c:spPr>
            <a:ln cmpd="sng">
              <a:solidFill>
                <a:srgbClr val="EA4335"/>
              </a:solidFill>
            </a:ln>
          </c:spPr>
          <c:marker>
            <c:symbol val="none"/>
          </c:marker>
          <c:cat>
            <c:strRef>
              <c:f>'Conversion conv. -&gt; electric fe'!$D$5:$BD$5</c:f>
            </c:strRef>
          </c:cat>
          <c:val>
            <c:numRef>
              <c:f>'Conversion conv. -&gt; electric fe'!$D$7:$BD$7</c:f>
              <c:numCache/>
            </c:numRef>
          </c:val>
          <c:smooth val="0"/>
        </c:ser>
        <c:ser>
          <c:idx val="2"/>
          <c:order val="2"/>
          <c:tx>
            <c:strRef>
              <c:f>'Conversion conv. -&gt; electric fe'!$A$6:$C$6</c:f>
            </c:strRef>
          </c:tx>
          <c:spPr>
            <a:ln cmpd="sng">
              <a:solidFill>
                <a:srgbClr val="FBBC04"/>
              </a:solidFill>
            </a:ln>
          </c:spPr>
          <c:marker>
            <c:symbol val="none"/>
          </c:marker>
          <c:cat>
            <c:strRef>
              <c:f>'Conversion conv. -&gt; electric fe'!$D$5:$BD$5</c:f>
            </c:strRef>
          </c:cat>
          <c:val>
            <c:numRef>
              <c:f>'Conversion conv. -&gt; electric fe'!$D$6:$BD$6</c:f>
              <c:numCache/>
            </c:numRef>
          </c:val>
          <c:smooth val="0"/>
        </c:ser>
        <c:axId val="1431743769"/>
        <c:axId val="253326407"/>
      </c:lineChart>
      <c:catAx>
        <c:axId val="143174376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253326407"/>
      </c:catAx>
      <c:valAx>
        <c:axId val="25332640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431743769"/>
      </c:valAx>
    </c:plotArea>
    <c:legend>
      <c:legendPos val="r"/>
      <c:overlay val="0"/>
      <c:txPr>
        <a:bodyPr/>
        <a:lstStyle/>
        <a:p>
          <a:pPr lvl="0">
            <a:defRPr b="0">
              <a:solidFill>
                <a:srgbClr val="1A1A1A"/>
              </a:solidFill>
              <a:latin typeface="+mn-lt"/>
            </a:defRPr>
          </a:pPr>
        </a:p>
      </c:txPr>
    </c:legend>
    <c:plotVisOnly val="1"/>
  </c:chart>
</c:chartSpace>
</file>

<file path=xl/charts/chart1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PAE/Itinerant General Aviation</a:t>
            </a:r>
          </a:p>
        </c:rich>
      </c:tx>
      <c:overlay val="0"/>
    </c:title>
    <c:plotArea>
      <c:layout/>
      <c:lineChart>
        <c:ser>
          <c:idx val="0"/>
          <c:order val="0"/>
          <c:tx>
            <c:strRef>
              <c:f>'Conversion conv. -&gt; electric fe'!$A$11:$C$11</c:f>
            </c:strRef>
          </c:tx>
          <c:spPr>
            <a:ln cmpd="sng">
              <a:solidFill>
                <a:srgbClr val="4285F4"/>
              </a:solidFill>
            </a:ln>
          </c:spPr>
          <c:marker>
            <c:symbol val="none"/>
          </c:marker>
          <c:cat>
            <c:strRef>
              <c:f>'Conversion conv. -&gt; electric fe'!$D$5:$BD$5</c:f>
            </c:strRef>
          </c:cat>
          <c:val>
            <c:numRef>
              <c:f>'Conversion conv. -&gt; electric fe'!$D$11:$BD$11</c:f>
              <c:numCache/>
            </c:numRef>
          </c:val>
          <c:smooth val="0"/>
        </c:ser>
        <c:ser>
          <c:idx val="1"/>
          <c:order val="1"/>
          <c:tx>
            <c:strRef>
              <c:f>'Conversion conv. -&gt; electric fe'!$A$10:$C$10</c:f>
            </c:strRef>
          </c:tx>
          <c:spPr>
            <a:ln cmpd="sng">
              <a:solidFill>
                <a:srgbClr val="EA4335"/>
              </a:solidFill>
            </a:ln>
          </c:spPr>
          <c:marker>
            <c:symbol val="none"/>
          </c:marker>
          <c:cat>
            <c:strRef>
              <c:f>'Conversion conv. -&gt; electric fe'!$D$5:$BD$5</c:f>
            </c:strRef>
          </c:cat>
          <c:val>
            <c:numRef>
              <c:f>'Conversion conv. -&gt; electric fe'!$D$10:$BD$10</c:f>
              <c:numCache/>
            </c:numRef>
          </c:val>
          <c:smooth val="0"/>
        </c:ser>
        <c:ser>
          <c:idx val="2"/>
          <c:order val="2"/>
          <c:tx>
            <c:strRef>
              <c:f>'Conversion conv. -&gt; electric fe'!$A$9:$C$9</c:f>
            </c:strRef>
          </c:tx>
          <c:spPr>
            <a:ln cmpd="sng">
              <a:solidFill>
                <a:srgbClr val="FBBC04"/>
              </a:solidFill>
            </a:ln>
          </c:spPr>
          <c:marker>
            <c:symbol val="none"/>
          </c:marker>
          <c:cat>
            <c:strRef>
              <c:f>'Conversion conv. -&gt; electric fe'!$D$5:$BD$5</c:f>
            </c:strRef>
          </c:cat>
          <c:val>
            <c:numRef>
              <c:f>'Conversion conv. -&gt; electric fe'!$D$9:$BD$9</c:f>
              <c:numCache/>
            </c:numRef>
          </c:val>
          <c:smooth val="0"/>
        </c:ser>
        <c:axId val="1069547282"/>
        <c:axId val="1313520723"/>
      </c:lineChart>
      <c:catAx>
        <c:axId val="106954728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313520723"/>
      </c:catAx>
      <c:valAx>
        <c:axId val="131352072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069547282"/>
      </c:valAx>
    </c:plotArea>
    <c:legend>
      <c:legendPos val="r"/>
      <c:overlay val="0"/>
      <c:txPr>
        <a:bodyPr/>
        <a:lstStyle/>
        <a:p>
          <a:pPr lvl="0">
            <a:defRPr b="0">
              <a:solidFill>
                <a:srgbClr val="1A1A1A"/>
              </a:solidFill>
              <a:latin typeface="+mn-lt"/>
            </a:defRPr>
          </a:pPr>
        </a:p>
      </c:txPr>
    </c:legend>
    <c:plotVisOnly val="1"/>
  </c:chart>
</c:chartSpace>
</file>

<file path=xl/charts/chart1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PAE/Itinerant Air Taxi</a:t>
            </a:r>
          </a:p>
        </c:rich>
      </c:tx>
      <c:overlay val="0"/>
    </c:title>
    <c:plotArea>
      <c:layout/>
      <c:lineChart>
        <c:ser>
          <c:idx val="0"/>
          <c:order val="0"/>
          <c:tx>
            <c:strRef>
              <c:f>'Conversion conv. -&gt; electric fe'!$A$14:$C$14</c:f>
            </c:strRef>
          </c:tx>
          <c:spPr>
            <a:ln cmpd="sng">
              <a:solidFill>
                <a:srgbClr val="4285F4"/>
              </a:solidFill>
            </a:ln>
          </c:spPr>
          <c:marker>
            <c:symbol val="none"/>
          </c:marker>
          <c:cat>
            <c:strRef>
              <c:f>'Conversion conv. -&gt; electric fe'!$D$5:$BD$5</c:f>
            </c:strRef>
          </c:cat>
          <c:val>
            <c:numRef>
              <c:f>'Conversion conv. -&gt; electric fe'!$D$14:$BD$14</c:f>
              <c:numCache/>
            </c:numRef>
          </c:val>
          <c:smooth val="0"/>
        </c:ser>
        <c:ser>
          <c:idx val="1"/>
          <c:order val="1"/>
          <c:tx>
            <c:strRef>
              <c:f>'Conversion conv. -&gt; electric fe'!$A$13:$C$13</c:f>
            </c:strRef>
          </c:tx>
          <c:spPr>
            <a:ln cmpd="sng">
              <a:solidFill>
                <a:srgbClr val="EA4335"/>
              </a:solidFill>
            </a:ln>
          </c:spPr>
          <c:marker>
            <c:symbol val="none"/>
          </c:marker>
          <c:cat>
            <c:strRef>
              <c:f>'Conversion conv. -&gt; electric fe'!$D$5:$BD$5</c:f>
            </c:strRef>
          </c:cat>
          <c:val>
            <c:numRef>
              <c:f>'Conversion conv. -&gt; electric fe'!$D$13:$BD$13</c:f>
              <c:numCache/>
            </c:numRef>
          </c:val>
          <c:smooth val="0"/>
        </c:ser>
        <c:ser>
          <c:idx val="2"/>
          <c:order val="2"/>
          <c:tx>
            <c:strRef>
              <c:f>'Conversion conv. -&gt; electric fe'!$A$12:$C$12</c:f>
            </c:strRef>
          </c:tx>
          <c:spPr>
            <a:ln cmpd="sng">
              <a:solidFill>
                <a:srgbClr val="FBBC04"/>
              </a:solidFill>
            </a:ln>
          </c:spPr>
          <c:marker>
            <c:symbol val="none"/>
          </c:marker>
          <c:cat>
            <c:strRef>
              <c:f>'Conversion conv. -&gt; electric fe'!$D$5:$BD$5</c:f>
            </c:strRef>
          </c:cat>
          <c:val>
            <c:numRef>
              <c:f>'Conversion conv. -&gt; electric fe'!$D$12:$BD$12</c:f>
              <c:numCache/>
            </c:numRef>
          </c:val>
          <c:smooth val="0"/>
        </c:ser>
        <c:axId val="1137260213"/>
        <c:axId val="979507726"/>
      </c:lineChart>
      <c:catAx>
        <c:axId val="113726021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979507726"/>
      </c:catAx>
      <c:valAx>
        <c:axId val="97950772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137260213"/>
      </c:valAx>
    </c:plotArea>
    <c:legend>
      <c:legendPos val="r"/>
      <c:overlay val="0"/>
      <c:txPr>
        <a:bodyPr/>
        <a:lstStyle/>
        <a:p>
          <a:pPr lvl="0">
            <a:defRPr b="0">
              <a:solidFill>
                <a:srgbClr val="1A1A1A"/>
              </a:solidFill>
              <a:latin typeface="+mn-lt"/>
            </a:defRPr>
          </a:pPr>
        </a:p>
      </c:txPr>
    </c:legend>
    <c:plotVisOnly val="1"/>
  </c:chart>
</c:chartSpace>
</file>

<file path=xl/charts/chart1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PAE/eVTOL</a:t>
            </a:r>
          </a:p>
        </c:rich>
      </c:tx>
      <c:overlay val="0"/>
    </c:title>
    <c:plotArea>
      <c:layout/>
      <c:lineChart>
        <c:ser>
          <c:idx val="0"/>
          <c:order val="0"/>
          <c:tx>
            <c:strRef>
              <c:f>'Conversion conv. -&gt; electric fe'!$A$17:$C$17</c:f>
            </c:strRef>
          </c:tx>
          <c:spPr>
            <a:ln cmpd="sng">
              <a:solidFill>
                <a:srgbClr val="4285F4"/>
              </a:solidFill>
            </a:ln>
          </c:spPr>
          <c:marker>
            <c:symbol val="none"/>
          </c:marker>
          <c:cat>
            <c:strRef>
              <c:f>'Conversion conv. -&gt; electric fe'!$D$5:$BD$5</c:f>
            </c:strRef>
          </c:cat>
          <c:val>
            <c:numRef>
              <c:f>'Conversion conv. -&gt; electric fe'!$D$17:$BD$17</c:f>
              <c:numCache/>
            </c:numRef>
          </c:val>
          <c:smooth val="0"/>
        </c:ser>
        <c:ser>
          <c:idx val="1"/>
          <c:order val="1"/>
          <c:tx>
            <c:strRef>
              <c:f>'Conversion conv. -&gt; electric fe'!$A$16:$C$16</c:f>
            </c:strRef>
          </c:tx>
          <c:spPr>
            <a:ln cmpd="sng">
              <a:solidFill>
                <a:srgbClr val="EA4335"/>
              </a:solidFill>
            </a:ln>
          </c:spPr>
          <c:marker>
            <c:symbol val="none"/>
          </c:marker>
          <c:cat>
            <c:strRef>
              <c:f>'Conversion conv. -&gt; electric fe'!$D$5:$BD$5</c:f>
            </c:strRef>
          </c:cat>
          <c:val>
            <c:numRef>
              <c:f>'Conversion conv. -&gt; electric fe'!$D$16:$BD$16</c:f>
              <c:numCache/>
            </c:numRef>
          </c:val>
          <c:smooth val="0"/>
        </c:ser>
        <c:ser>
          <c:idx val="2"/>
          <c:order val="2"/>
          <c:tx>
            <c:strRef>
              <c:f>'Conversion conv. -&gt; electric fe'!$A$15:$C$15</c:f>
            </c:strRef>
          </c:tx>
          <c:spPr>
            <a:ln cmpd="sng">
              <a:solidFill>
                <a:srgbClr val="FBBC04"/>
              </a:solidFill>
            </a:ln>
          </c:spPr>
          <c:marker>
            <c:symbol val="none"/>
          </c:marker>
          <c:cat>
            <c:strRef>
              <c:f>'Conversion conv. -&gt; electric fe'!$D$5:$BD$5</c:f>
            </c:strRef>
          </c:cat>
          <c:val>
            <c:numRef>
              <c:f>'Conversion conv. -&gt; electric fe'!$D$15:$BD$15</c:f>
              <c:numCache/>
            </c:numRef>
          </c:val>
          <c:smooth val="0"/>
        </c:ser>
        <c:axId val="1285631434"/>
        <c:axId val="613101661"/>
      </c:lineChart>
      <c:catAx>
        <c:axId val="128563143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613101661"/>
      </c:catAx>
      <c:valAx>
        <c:axId val="61310166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285631434"/>
      </c:valAx>
    </c:plotArea>
    <c:legend>
      <c:legendPos val="r"/>
      <c:overlay val="0"/>
      <c:txPr>
        <a:bodyPr/>
        <a:lstStyle/>
        <a:p>
          <a:pPr lvl="0">
            <a:defRPr b="0">
              <a:solidFill>
                <a:srgbClr val="1A1A1A"/>
              </a:solidFill>
              <a:latin typeface="+mn-lt"/>
            </a:defRPr>
          </a:pPr>
        </a:p>
      </c:txPr>
    </c:legend>
    <c:plotVisOnly val="1"/>
  </c:chart>
</c:chartSpace>
</file>

<file path=xl/charts/chart1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MWH/Local Civil</a:t>
            </a:r>
          </a:p>
        </c:rich>
      </c:tx>
      <c:overlay val="0"/>
    </c:title>
    <c:plotArea>
      <c:layout/>
      <c:lineChart>
        <c:ser>
          <c:idx val="0"/>
          <c:order val="0"/>
          <c:tx>
            <c:strRef>
              <c:f>'Conversion conv. -&gt; electric fe'!$A$20:$C$20</c:f>
            </c:strRef>
          </c:tx>
          <c:spPr>
            <a:ln cmpd="sng">
              <a:solidFill>
                <a:srgbClr val="4285F4"/>
              </a:solidFill>
            </a:ln>
          </c:spPr>
          <c:marker>
            <c:symbol val="none"/>
          </c:marker>
          <c:cat>
            <c:strRef>
              <c:f>'Conversion conv. -&gt; electric fe'!$D$5:$BD$5</c:f>
            </c:strRef>
          </c:cat>
          <c:val>
            <c:numRef>
              <c:f>'Conversion conv. -&gt; electric fe'!$D$20:$BD$20</c:f>
              <c:numCache/>
            </c:numRef>
          </c:val>
          <c:smooth val="0"/>
        </c:ser>
        <c:ser>
          <c:idx val="1"/>
          <c:order val="1"/>
          <c:tx>
            <c:strRef>
              <c:f>'Conversion conv. -&gt; electric fe'!$A$19:$C$19</c:f>
            </c:strRef>
          </c:tx>
          <c:spPr>
            <a:ln cmpd="sng">
              <a:solidFill>
                <a:srgbClr val="EA4335"/>
              </a:solidFill>
            </a:ln>
          </c:spPr>
          <c:marker>
            <c:symbol val="none"/>
          </c:marker>
          <c:cat>
            <c:strRef>
              <c:f>'Conversion conv. -&gt; electric fe'!$D$5:$BD$5</c:f>
            </c:strRef>
          </c:cat>
          <c:val>
            <c:numRef>
              <c:f>'Conversion conv. -&gt; electric fe'!$D$19:$BD$19</c:f>
              <c:numCache/>
            </c:numRef>
          </c:val>
          <c:smooth val="0"/>
        </c:ser>
        <c:ser>
          <c:idx val="2"/>
          <c:order val="2"/>
          <c:tx>
            <c:strRef>
              <c:f>'Conversion conv. -&gt; electric fe'!$A$18:$C$18</c:f>
            </c:strRef>
          </c:tx>
          <c:spPr>
            <a:ln cmpd="sng">
              <a:solidFill>
                <a:srgbClr val="FBBC04"/>
              </a:solidFill>
            </a:ln>
          </c:spPr>
          <c:marker>
            <c:symbol val="none"/>
          </c:marker>
          <c:cat>
            <c:strRef>
              <c:f>'Conversion conv. -&gt; electric fe'!$D$5:$BD$5</c:f>
            </c:strRef>
          </c:cat>
          <c:val>
            <c:numRef>
              <c:f>'Conversion conv. -&gt; electric fe'!$D$18:$BD$18</c:f>
              <c:numCache/>
            </c:numRef>
          </c:val>
          <c:smooth val="0"/>
        </c:ser>
        <c:axId val="1494928098"/>
        <c:axId val="493165806"/>
      </c:lineChart>
      <c:catAx>
        <c:axId val="149492809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493165806"/>
      </c:catAx>
      <c:valAx>
        <c:axId val="49316580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494928098"/>
      </c:valAx>
    </c:plotArea>
    <c:legend>
      <c:legendPos val="r"/>
      <c:overlay val="0"/>
      <c:txPr>
        <a:bodyPr/>
        <a:lstStyle/>
        <a:p>
          <a:pPr lvl="0">
            <a:defRPr b="0">
              <a:solidFill>
                <a:srgbClr val="1A1A1A"/>
              </a:solidFill>
              <a:latin typeface="+mn-lt"/>
            </a:defRPr>
          </a:pPr>
        </a:p>
      </c:txPr>
    </c:legend>
    <c:plotVisOnly val="1"/>
  </c:chart>
</c:chartSpace>
</file>

<file path=xl/charts/chart1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MWH/Itinerant General Aviation</a:t>
            </a:r>
          </a:p>
        </c:rich>
      </c:tx>
      <c:overlay val="0"/>
    </c:title>
    <c:plotArea>
      <c:layout/>
      <c:lineChart>
        <c:ser>
          <c:idx val="0"/>
          <c:order val="0"/>
          <c:tx>
            <c:strRef>
              <c:f>'Conversion conv. -&gt; electric fe'!$A$23:$C$23</c:f>
            </c:strRef>
          </c:tx>
          <c:spPr>
            <a:ln cmpd="sng">
              <a:solidFill>
                <a:srgbClr val="4285F4"/>
              </a:solidFill>
            </a:ln>
          </c:spPr>
          <c:marker>
            <c:symbol val="none"/>
          </c:marker>
          <c:cat>
            <c:strRef>
              <c:f>'Conversion conv. -&gt; electric fe'!$D$5:$BD$5</c:f>
            </c:strRef>
          </c:cat>
          <c:val>
            <c:numRef>
              <c:f>'Conversion conv. -&gt; electric fe'!$D$23:$BD$23</c:f>
              <c:numCache/>
            </c:numRef>
          </c:val>
          <c:smooth val="0"/>
        </c:ser>
        <c:ser>
          <c:idx val="1"/>
          <c:order val="1"/>
          <c:tx>
            <c:strRef>
              <c:f>'Conversion conv. -&gt; electric fe'!$A$22:$C$22</c:f>
            </c:strRef>
          </c:tx>
          <c:spPr>
            <a:ln cmpd="sng">
              <a:solidFill>
                <a:srgbClr val="EA4335"/>
              </a:solidFill>
            </a:ln>
          </c:spPr>
          <c:marker>
            <c:symbol val="none"/>
          </c:marker>
          <c:cat>
            <c:strRef>
              <c:f>'Conversion conv. -&gt; electric fe'!$D$5:$BD$5</c:f>
            </c:strRef>
          </c:cat>
          <c:val>
            <c:numRef>
              <c:f>'Conversion conv. -&gt; electric fe'!$D$22:$BD$22</c:f>
              <c:numCache/>
            </c:numRef>
          </c:val>
          <c:smooth val="0"/>
        </c:ser>
        <c:ser>
          <c:idx val="2"/>
          <c:order val="2"/>
          <c:tx>
            <c:strRef>
              <c:f>'Conversion conv. -&gt; electric fe'!$A$21:$C$21</c:f>
            </c:strRef>
          </c:tx>
          <c:spPr>
            <a:ln cmpd="sng">
              <a:solidFill>
                <a:srgbClr val="FBBC04"/>
              </a:solidFill>
            </a:ln>
          </c:spPr>
          <c:marker>
            <c:symbol val="none"/>
          </c:marker>
          <c:cat>
            <c:strRef>
              <c:f>'Conversion conv. -&gt; electric fe'!$D$5:$BD$5</c:f>
            </c:strRef>
          </c:cat>
          <c:val>
            <c:numRef>
              <c:f>'Conversion conv. -&gt; electric fe'!$D$21:$BD$21</c:f>
              <c:numCache/>
            </c:numRef>
          </c:val>
          <c:smooth val="0"/>
        </c:ser>
        <c:axId val="1257849408"/>
        <c:axId val="240482832"/>
      </c:lineChart>
      <c:catAx>
        <c:axId val="125784940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240482832"/>
      </c:catAx>
      <c:valAx>
        <c:axId val="24048283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257849408"/>
      </c:valAx>
    </c:plotArea>
    <c:legend>
      <c:legendPos val="r"/>
      <c:overlay val="0"/>
      <c:txPr>
        <a:bodyPr/>
        <a:lstStyle/>
        <a:p>
          <a:pPr lvl="0">
            <a:defRPr b="0">
              <a:solidFill>
                <a:srgbClr val="1A1A1A"/>
              </a:solidFill>
              <a:latin typeface="+mn-lt"/>
            </a:defRPr>
          </a:pPr>
        </a:p>
      </c:txPr>
    </c:legend>
    <c:plotVisOnly val="1"/>
  </c:chart>
</c:chartSpace>
</file>

<file path=xl/charts/chart1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MWH/Itinerant Air Taxi</a:t>
            </a:r>
          </a:p>
        </c:rich>
      </c:tx>
      <c:overlay val="0"/>
    </c:title>
    <c:plotArea>
      <c:layout/>
      <c:lineChart>
        <c:ser>
          <c:idx val="0"/>
          <c:order val="0"/>
          <c:tx>
            <c:strRef>
              <c:f>'Conversion conv. -&gt; electric fe'!$A$26:$C$26</c:f>
            </c:strRef>
          </c:tx>
          <c:spPr>
            <a:ln cmpd="sng">
              <a:solidFill>
                <a:srgbClr val="4285F4"/>
              </a:solidFill>
            </a:ln>
          </c:spPr>
          <c:marker>
            <c:symbol val="none"/>
          </c:marker>
          <c:cat>
            <c:strRef>
              <c:f>'Conversion conv. -&gt; electric fe'!$D$5:$BD$5</c:f>
            </c:strRef>
          </c:cat>
          <c:val>
            <c:numRef>
              <c:f>'Conversion conv. -&gt; electric fe'!$D$26:$BD$26</c:f>
              <c:numCache/>
            </c:numRef>
          </c:val>
          <c:smooth val="0"/>
        </c:ser>
        <c:ser>
          <c:idx val="1"/>
          <c:order val="1"/>
          <c:tx>
            <c:strRef>
              <c:f>'Conversion conv. -&gt; electric fe'!$A$25:$C$25</c:f>
            </c:strRef>
          </c:tx>
          <c:spPr>
            <a:ln cmpd="sng">
              <a:solidFill>
                <a:srgbClr val="EA4335"/>
              </a:solidFill>
            </a:ln>
          </c:spPr>
          <c:marker>
            <c:symbol val="none"/>
          </c:marker>
          <c:cat>
            <c:strRef>
              <c:f>'Conversion conv. -&gt; electric fe'!$D$5:$BD$5</c:f>
            </c:strRef>
          </c:cat>
          <c:val>
            <c:numRef>
              <c:f>'Conversion conv. -&gt; electric fe'!$D$25:$BD$25</c:f>
              <c:numCache/>
            </c:numRef>
          </c:val>
          <c:smooth val="0"/>
        </c:ser>
        <c:ser>
          <c:idx val="2"/>
          <c:order val="2"/>
          <c:tx>
            <c:strRef>
              <c:f>'Conversion conv. -&gt; electric fe'!$A$24:$C$24</c:f>
            </c:strRef>
          </c:tx>
          <c:spPr>
            <a:ln cmpd="sng">
              <a:solidFill>
                <a:srgbClr val="FBBC04"/>
              </a:solidFill>
            </a:ln>
          </c:spPr>
          <c:marker>
            <c:symbol val="none"/>
          </c:marker>
          <c:cat>
            <c:strRef>
              <c:f>'Conversion conv. -&gt; electric fe'!$D$5:$BD$5</c:f>
            </c:strRef>
          </c:cat>
          <c:val>
            <c:numRef>
              <c:f>'Conversion conv. -&gt; electric fe'!$D$24:$BD$24</c:f>
              <c:numCache/>
            </c:numRef>
          </c:val>
          <c:smooth val="0"/>
        </c:ser>
        <c:axId val="1928662505"/>
        <c:axId val="2006709555"/>
      </c:lineChart>
      <c:catAx>
        <c:axId val="192866250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2006709555"/>
      </c:catAx>
      <c:valAx>
        <c:axId val="200670955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928662505"/>
      </c:valAx>
    </c:plotArea>
    <c:legend>
      <c:legendPos val="r"/>
      <c:overlay val="0"/>
      <c:txPr>
        <a:bodyPr/>
        <a:lstStyle/>
        <a:p>
          <a:pPr lvl="0">
            <a:defRPr b="0">
              <a:solidFill>
                <a:srgbClr val="1A1A1A"/>
              </a:solidFill>
              <a:latin typeface="+mn-lt"/>
            </a:defRPr>
          </a:pPr>
        </a:p>
      </c:txPr>
    </c:legend>
    <c:plotVisOnly val="1"/>
  </c:chart>
</c:chartSpace>
</file>

<file path=xl/charts/chart1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MWH/eVTOL</a:t>
            </a:r>
          </a:p>
        </c:rich>
      </c:tx>
      <c:overlay val="0"/>
    </c:title>
    <c:plotArea>
      <c:layout/>
      <c:lineChart>
        <c:ser>
          <c:idx val="0"/>
          <c:order val="0"/>
          <c:tx>
            <c:strRef>
              <c:f>'Conversion conv. -&gt; electric fe'!$A$29:$C$29</c:f>
            </c:strRef>
          </c:tx>
          <c:spPr>
            <a:ln cmpd="sng">
              <a:solidFill>
                <a:srgbClr val="4285F4"/>
              </a:solidFill>
            </a:ln>
          </c:spPr>
          <c:marker>
            <c:symbol val="none"/>
          </c:marker>
          <c:cat>
            <c:strRef>
              <c:f>'Conversion conv. -&gt; electric fe'!$D$5:$BD$5</c:f>
            </c:strRef>
          </c:cat>
          <c:val>
            <c:numRef>
              <c:f>'Conversion conv. -&gt; electric fe'!$D$29:$BD$29</c:f>
              <c:numCache/>
            </c:numRef>
          </c:val>
          <c:smooth val="0"/>
        </c:ser>
        <c:ser>
          <c:idx val="1"/>
          <c:order val="1"/>
          <c:tx>
            <c:strRef>
              <c:f>'Conversion conv. -&gt; electric fe'!$A$28:$C$28</c:f>
            </c:strRef>
          </c:tx>
          <c:spPr>
            <a:ln cmpd="sng">
              <a:solidFill>
                <a:srgbClr val="EA4335"/>
              </a:solidFill>
            </a:ln>
          </c:spPr>
          <c:marker>
            <c:symbol val="none"/>
          </c:marker>
          <c:cat>
            <c:strRef>
              <c:f>'Conversion conv. -&gt; electric fe'!$D$5:$BD$5</c:f>
            </c:strRef>
          </c:cat>
          <c:val>
            <c:numRef>
              <c:f>'Conversion conv. -&gt; electric fe'!$D$28:$BD$28</c:f>
              <c:numCache/>
            </c:numRef>
          </c:val>
          <c:smooth val="0"/>
        </c:ser>
        <c:ser>
          <c:idx val="2"/>
          <c:order val="2"/>
          <c:tx>
            <c:strRef>
              <c:f>'Conversion conv. -&gt; electric fe'!$A$27:$C$27</c:f>
            </c:strRef>
          </c:tx>
          <c:spPr>
            <a:ln cmpd="sng">
              <a:solidFill>
                <a:srgbClr val="FBBC04"/>
              </a:solidFill>
            </a:ln>
          </c:spPr>
          <c:marker>
            <c:symbol val="none"/>
          </c:marker>
          <c:cat>
            <c:strRef>
              <c:f>'Conversion conv. -&gt; electric fe'!$D$5:$BD$5</c:f>
            </c:strRef>
          </c:cat>
          <c:val>
            <c:numRef>
              <c:f>'Conversion conv. -&gt; electric fe'!$D$27:$BD$27</c:f>
              <c:numCache/>
            </c:numRef>
          </c:val>
          <c:smooth val="0"/>
        </c:ser>
        <c:axId val="395922942"/>
        <c:axId val="1972902190"/>
      </c:lineChart>
      <c:catAx>
        <c:axId val="39592294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972902190"/>
      </c:catAx>
      <c:valAx>
        <c:axId val="197290219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395922942"/>
      </c:valAx>
    </c:plotArea>
    <c:legend>
      <c:legendPos val="r"/>
      <c:overlay val="0"/>
      <c:txPr>
        <a:bodyPr/>
        <a:lstStyle/>
        <a:p>
          <a:pPr lvl="0">
            <a:defRPr b="0">
              <a:solidFill>
                <a:srgbClr val="1A1A1A"/>
              </a:solidFill>
              <a:latin typeface="+mn-lt"/>
            </a:defRPr>
          </a:pPr>
        </a:p>
      </c:txPr>
    </c:legend>
    <c:plotVisOnly val="1"/>
  </c:chart>
</c:chartSpace>
</file>

<file path=xl/charts/chart1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PAE/Local Civil</a:t>
            </a:r>
          </a:p>
        </c:rich>
      </c:tx>
      <c:overlay val="0"/>
    </c:title>
    <c:plotArea>
      <c:layout/>
      <c:lineChart>
        <c:ser>
          <c:idx val="0"/>
          <c:order val="0"/>
          <c:tx>
            <c:strRef>
              <c:f>'Conversion conv. -&gt; electric ad'!$A$8:$C$8</c:f>
            </c:strRef>
          </c:tx>
          <c:spPr>
            <a:ln cmpd="sng">
              <a:solidFill>
                <a:srgbClr val="4285F4"/>
              </a:solidFill>
            </a:ln>
          </c:spPr>
          <c:marker>
            <c:symbol val="none"/>
          </c:marker>
          <c:cat>
            <c:strRef>
              <c:f>'Conversion conv. -&gt; electric ad'!$D$5:$BD$5</c:f>
            </c:strRef>
          </c:cat>
          <c:val>
            <c:numRef>
              <c:f>'Conversion conv. -&gt; electric ad'!$D$8:$BD$8</c:f>
              <c:numCache/>
            </c:numRef>
          </c:val>
          <c:smooth val="0"/>
        </c:ser>
        <c:ser>
          <c:idx val="1"/>
          <c:order val="1"/>
          <c:tx>
            <c:strRef>
              <c:f>'Conversion conv. -&gt; electric ad'!$A$7:$C$7</c:f>
            </c:strRef>
          </c:tx>
          <c:spPr>
            <a:ln cmpd="sng">
              <a:solidFill>
                <a:srgbClr val="EA4335"/>
              </a:solidFill>
            </a:ln>
          </c:spPr>
          <c:marker>
            <c:symbol val="none"/>
          </c:marker>
          <c:cat>
            <c:strRef>
              <c:f>'Conversion conv. -&gt; electric ad'!$D$5:$BD$5</c:f>
            </c:strRef>
          </c:cat>
          <c:val>
            <c:numRef>
              <c:f>'Conversion conv. -&gt; electric ad'!$D$7:$BD$7</c:f>
              <c:numCache/>
            </c:numRef>
          </c:val>
          <c:smooth val="0"/>
        </c:ser>
        <c:ser>
          <c:idx val="2"/>
          <c:order val="2"/>
          <c:tx>
            <c:strRef>
              <c:f>'Conversion conv. -&gt; electric ad'!$A$6:$C$6</c:f>
            </c:strRef>
          </c:tx>
          <c:spPr>
            <a:ln cmpd="sng">
              <a:solidFill>
                <a:srgbClr val="FBBC04"/>
              </a:solidFill>
            </a:ln>
          </c:spPr>
          <c:marker>
            <c:symbol val="none"/>
          </c:marker>
          <c:cat>
            <c:strRef>
              <c:f>'Conversion conv. -&gt; electric ad'!$D$5:$BD$5</c:f>
            </c:strRef>
          </c:cat>
          <c:val>
            <c:numRef>
              <c:f>'Conversion conv. -&gt; electric ad'!$D$6:$BD$6</c:f>
              <c:numCache/>
            </c:numRef>
          </c:val>
          <c:smooth val="0"/>
        </c:ser>
        <c:axId val="673680782"/>
        <c:axId val="616850143"/>
      </c:lineChart>
      <c:catAx>
        <c:axId val="67368078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616850143"/>
      </c:catAx>
      <c:valAx>
        <c:axId val="61685014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673680782"/>
      </c:valAx>
    </c:plotArea>
    <c:legend>
      <c:legendPos val="r"/>
      <c:overlay val="0"/>
      <c:txPr>
        <a:bodyPr/>
        <a:lstStyle/>
        <a:p>
          <a:pPr lvl="0">
            <a:defRPr b="0">
              <a:solidFill>
                <a:srgbClr val="1A1A1A"/>
              </a:solidFill>
              <a:latin typeface="+mn-lt"/>
            </a:defRPr>
          </a:pPr>
        </a:p>
      </c:txPr>
    </c:legend>
    <c:plotVisOnly val="1"/>
  </c:chart>
</c:chartSpace>
</file>

<file path=xl/charts/chart1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PAE/Itinerant General Aviation</a:t>
            </a:r>
          </a:p>
        </c:rich>
      </c:tx>
      <c:overlay val="0"/>
    </c:title>
    <c:plotArea>
      <c:layout/>
      <c:lineChart>
        <c:ser>
          <c:idx val="0"/>
          <c:order val="0"/>
          <c:tx>
            <c:strRef>
              <c:f>'Conversion conv. -&gt; electric ad'!$A$11:$C$11</c:f>
            </c:strRef>
          </c:tx>
          <c:spPr>
            <a:ln cmpd="sng">
              <a:solidFill>
                <a:srgbClr val="4285F4"/>
              </a:solidFill>
            </a:ln>
          </c:spPr>
          <c:marker>
            <c:symbol val="none"/>
          </c:marker>
          <c:cat>
            <c:strRef>
              <c:f>'Conversion conv. -&gt; electric ad'!$D$5:$BD$5</c:f>
            </c:strRef>
          </c:cat>
          <c:val>
            <c:numRef>
              <c:f>'Conversion conv. -&gt; electric ad'!$D$11:$BD$11</c:f>
              <c:numCache/>
            </c:numRef>
          </c:val>
          <c:smooth val="0"/>
        </c:ser>
        <c:ser>
          <c:idx val="1"/>
          <c:order val="1"/>
          <c:tx>
            <c:strRef>
              <c:f>'Conversion conv. -&gt; electric ad'!$A$10:$C$10</c:f>
            </c:strRef>
          </c:tx>
          <c:spPr>
            <a:ln cmpd="sng">
              <a:solidFill>
                <a:srgbClr val="EA4335"/>
              </a:solidFill>
            </a:ln>
          </c:spPr>
          <c:marker>
            <c:symbol val="none"/>
          </c:marker>
          <c:cat>
            <c:strRef>
              <c:f>'Conversion conv. -&gt; electric ad'!$D$5:$BD$5</c:f>
            </c:strRef>
          </c:cat>
          <c:val>
            <c:numRef>
              <c:f>'Conversion conv. -&gt; electric ad'!$D$10:$BD$10</c:f>
              <c:numCache/>
            </c:numRef>
          </c:val>
          <c:smooth val="0"/>
        </c:ser>
        <c:ser>
          <c:idx val="2"/>
          <c:order val="2"/>
          <c:tx>
            <c:strRef>
              <c:f>'Conversion conv. -&gt; electric ad'!$A$9:$C$9</c:f>
            </c:strRef>
          </c:tx>
          <c:spPr>
            <a:ln cmpd="sng">
              <a:solidFill>
                <a:srgbClr val="FBBC04"/>
              </a:solidFill>
            </a:ln>
          </c:spPr>
          <c:marker>
            <c:symbol val="none"/>
          </c:marker>
          <c:cat>
            <c:strRef>
              <c:f>'Conversion conv. -&gt; electric ad'!$D$5:$BD$5</c:f>
            </c:strRef>
          </c:cat>
          <c:val>
            <c:numRef>
              <c:f>'Conversion conv. -&gt; electric ad'!$D$9:$BD$9</c:f>
              <c:numCache/>
            </c:numRef>
          </c:val>
          <c:smooth val="0"/>
        </c:ser>
        <c:axId val="354348430"/>
        <c:axId val="1271774656"/>
      </c:lineChart>
      <c:catAx>
        <c:axId val="35434843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271774656"/>
      </c:catAx>
      <c:valAx>
        <c:axId val="127177465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354348430"/>
      </c:valAx>
    </c:plotArea>
    <c:legend>
      <c:legendPos val="r"/>
      <c:overlay val="0"/>
      <c:txPr>
        <a:bodyPr/>
        <a:lstStyle/>
        <a:p>
          <a:pPr lvl="0">
            <a:defRPr b="0">
              <a:solidFill>
                <a:srgbClr val="1A1A1A"/>
              </a:solidFill>
              <a:latin typeface="+mn-lt"/>
            </a:defRPr>
          </a:pPr>
        </a:p>
      </c:txPr>
    </c:legend>
    <c:plotVisOnly val="1"/>
  </c:chart>
</c:chartSpace>
</file>

<file path=xl/charts/chart1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PAE/Itinerant Air Taxi</a:t>
            </a:r>
          </a:p>
        </c:rich>
      </c:tx>
      <c:overlay val="0"/>
    </c:title>
    <c:plotArea>
      <c:layout/>
      <c:lineChart>
        <c:ser>
          <c:idx val="0"/>
          <c:order val="0"/>
          <c:tx>
            <c:strRef>
              <c:f>'Conversion conv. -&gt; electric ad'!$A$14:$C$14</c:f>
            </c:strRef>
          </c:tx>
          <c:spPr>
            <a:ln cmpd="sng">
              <a:solidFill>
                <a:srgbClr val="4285F4"/>
              </a:solidFill>
            </a:ln>
          </c:spPr>
          <c:marker>
            <c:symbol val="none"/>
          </c:marker>
          <c:cat>
            <c:strRef>
              <c:f>'Conversion conv. -&gt; electric ad'!$D$5:$BD$5</c:f>
            </c:strRef>
          </c:cat>
          <c:val>
            <c:numRef>
              <c:f>'Conversion conv. -&gt; electric ad'!$D$14:$BD$14</c:f>
              <c:numCache/>
            </c:numRef>
          </c:val>
          <c:smooth val="0"/>
        </c:ser>
        <c:ser>
          <c:idx val="1"/>
          <c:order val="1"/>
          <c:tx>
            <c:strRef>
              <c:f>'Conversion conv. -&gt; electric ad'!$A$13:$C$13</c:f>
            </c:strRef>
          </c:tx>
          <c:spPr>
            <a:ln cmpd="sng">
              <a:solidFill>
                <a:srgbClr val="EA4335"/>
              </a:solidFill>
            </a:ln>
          </c:spPr>
          <c:marker>
            <c:symbol val="none"/>
          </c:marker>
          <c:cat>
            <c:strRef>
              <c:f>'Conversion conv. -&gt; electric ad'!$D$5:$BD$5</c:f>
            </c:strRef>
          </c:cat>
          <c:val>
            <c:numRef>
              <c:f>'Conversion conv. -&gt; electric ad'!$D$13:$BD$13</c:f>
              <c:numCache/>
            </c:numRef>
          </c:val>
          <c:smooth val="0"/>
        </c:ser>
        <c:ser>
          <c:idx val="2"/>
          <c:order val="2"/>
          <c:tx>
            <c:strRef>
              <c:f>'Conversion conv. -&gt; electric ad'!$A$12:$C$12</c:f>
            </c:strRef>
          </c:tx>
          <c:spPr>
            <a:ln cmpd="sng">
              <a:solidFill>
                <a:srgbClr val="FBBC04"/>
              </a:solidFill>
            </a:ln>
          </c:spPr>
          <c:marker>
            <c:symbol val="none"/>
          </c:marker>
          <c:cat>
            <c:strRef>
              <c:f>'Conversion conv. -&gt; electric ad'!$D$5:$BD$5</c:f>
            </c:strRef>
          </c:cat>
          <c:val>
            <c:numRef>
              <c:f>'Conversion conv. -&gt; electric ad'!$D$12:$BD$12</c:f>
              <c:numCache/>
            </c:numRef>
          </c:val>
          <c:smooth val="0"/>
        </c:ser>
        <c:axId val="615758236"/>
        <c:axId val="174232435"/>
      </c:lineChart>
      <c:catAx>
        <c:axId val="61575823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74232435"/>
      </c:catAx>
      <c:valAx>
        <c:axId val="17423243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615758236"/>
      </c:valAx>
    </c:plotArea>
    <c:legend>
      <c:legendPos val="r"/>
      <c:overlay val="0"/>
      <c:txPr>
        <a:bodyPr/>
        <a:lstStyle/>
        <a:p>
          <a:pPr lvl="0">
            <a:defRPr b="0">
              <a:solidFill>
                <a:srgbClr val="1A1A1A"/>
              </a:solidFill>
              <a:latin typeface="+mn-lt"/>
            </a:defRPr>
          </a:pPr>
        </a:p>
      </c:txPr>
    </c:legend>
    <c:plotVisOnly val="1"/>
  </c:chart>
</c:chartSpace>
</file>

<file path=xl/charts/chart2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PAE/eVTOL</a:t>
            </a:r>
          </a:p>
        </c:rich>
      </c:tx>
      <c:overlay val="0"/>
    </c:title>
    <c:plotArea>
      <c:layout/>
      <c:lineChart>
        <c:ser>
          <c:idx val="0"/>
          <c:order val="0"/>
          <c:tx>
            <c:strRef>
              <c:f>'Conversion conv. -&gt; electric ad'!$A$17:$C$17</c:f>
            </c:strRef>
          </c:tx>
          <c:spPr>
            <a:ln cmpd="sng">
              <a:solidFill>
                <a:srgbClr val="4285F4"/>
              </a:solidFill>
            </a:ln>
          </c:spPr>
          <c:marker>
            <c:symbol val="none"/>
          </c:marker>
          <c:cat>
            <c:strRef>
              <c:f>'Conversion conv. -&gt; electric ad'!$D$5:$BD$5</c:f>
            </c:strRef>
          </c:cat>
          <c:val>
            <c:numRef>
              <c:f>'Conversion conv. -&gt; electric ad'!$D$17:$BD$17</c:f>
              <c:numCache/>
            </c:numRef>
          </c:val>
          <c:smooth val="0"/>
        </c:ser>
        <c:ser>
          <c:idx val="1"/>
          <c:order val="1"/>
          <c:tx>
            <c:strRef>
              <c:f>'Conversion conv. -&gt; electric ad'!$A$16:$C$16</c:f>
            </c:strRef>
          </c:tx>
          <c:spPr>
            <a:ln cmpd="sng">
              <a:solidFill>
                <a:srgbClr val="EA4335"/>
              </a:solidFill>
            </a:ln>
          </c:spPr>
          <c:marker>
            <c:symbol val="none"/>
          </c:marker>
          <c:cat>
            <c:strRef>
              <c:f>'Conversion conv. -&gt; electric ad'!$D$5:$BD$5</c:f>
            </c:strRef>
          </c:cat>
          <c:val>
            <c:numRef>
              <c:f>'Conversion conv. -&gt; electric ad'!$D$16:$BD$16</c:f>
              <c:numCache/>
            </c:numRef>
          </c:val>
          <c:smooth val="0"/>
        </c:ser>
        <c:ser>
          <c:idx val="2"/>
          <c:order val="2"/>
          <c:tx>
            <c:strRef>
              <c:f>'Conversion conv. -&gt; electric ad'!$A$15:$C$15</c:f>
            </c:strRef>
          </c:tx>
          <c:spPr>
            <a:ln cmpd="sng">
              <a:solidFill>
                <a:srgbClr val="FBBC04"/>
              </a:solidFill>
            </a:ln>
          </c:spPr>
          <c:marker>
            <c:symbol val="none"/>
          </c:marker>
          <c:cat>
            <c:strRef>
              <c:f>'Conversion conv. -&gt; electric ad'!$D$5:$BD$5</c:f>
            </c:strRef>
          </c:cat>
          <c:val>
            <c:numRef>
              <c:f>'Conversion conv. -&gt; electric ad'!$D$15:$BD$15</c:f>
              <c:numCache/>
            </c:numRef>
          </c:val>
          <c:smooth val="0"/>
        </c:ser>
        <c:axId val="467563629"/>
        <c:axId val="1816197649"/>
      </c:lineChart>
      <c:catAx>
        <c:axId val="46756362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816197649"/>
      </c:catAx>
      <c:valAx>
        <c:axId val="181619764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467563629"/>
      </c:valAx>
    </c:plotArea>
    <c:legend>
      <c:legendPos val="r"/>
      <c:overlay val="0"/>
      <c:txPr>
        <a:bodyPr/>
        <a:lstStyle/>
        <a:p>
          <a:pPr lvl="0">
            <a:defRPr b="0">
              <a:solidFill>
                <a:srgbClr val="1A1A1A"/>
              </a:solidFill>
              <a:latin typeface="+mn-lt"/>
            </a:defRPr>
          </a:pPr>
        </a:p>
      </c:txPr>
    </c:legend>
    <c:plotVisOnly val="1"/>
  </c:chart>
</c:chartSpace>
</file>

<file path=xl/charts/chart2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MWH/Local Civil</a:t>
            </a:r>
          </a:p>
        </c:rich>
      </c:tx>
      <c:overlay val="0"/>
    </c:title>
    <c:plotArea>
      <c:layout/>
      <c:lineChart>
        <c:ser>
          <c:idx val="0"/>
          <c:order val="0"/>
          <c:tx>
            <c:strRef>
              <c:f>'Conversion conv. -&gt; electric ad'!$A$20:$C$20</c:f>
            </c:strRef>
          </c:tx>
          <c:spPr>
            <a:ln cmpd="sng">
              <a:solidFill>
                <a:srgbClr val="4285F4"/>
              </a:solidFill>
            </a:ln>
          </c:spPr>
          <c:marker>
            <c:symbol val="none"/>
          </c:marker>
          <c:cat>
            <c:strRef>
              <c:f>'Conversion conv. -&gt; electric ad'!$D$5:$BD$5</c:f>
            </c:strRef>
          </c:cat>
          <c:val>
            <c:numRef>
              <c:f>'Conversion conv. -&gt; electric ad'!$D$20:$BD$20</c:f>
              <c:numCache/>
            </c:numRef>
          </c:val>
          <c:smooth val="0"/>
        </c:ser>
        <c:ser>
          <c:idx val="1"/>
          <c:order val="1"/>
          <c:tx>
            <c:strRef>
              <c:f>'Conversion conv. -&gt; electric ad'!$A$19:$C$19</c:f>
            </c:strRef>
          </c:tx>
          <c:spPr>
            <a:ln cmpd="sng">
              <a:solidFill>
                <a:srgbClr val="EA4335"/>
              </a:solidFill>
            </a:ln>
          </c:spPr>
          <c:marker>
            <c:symbol val="none"/>
          </c:marker>
          <c:cat>
            <c:strRef>
              <c:f>'Conversion conv. -&gt; electric ad'!$D$5:$BD$5</c:f>
            </c:strRef>
          </c:cat>
          <c:val>
            <c:numRef>
              <c:f>'Conversion conv. -&gt; electric ad'!$D$19:$BD$19</c:f>
              <c:numCache/>
            </c:numRef>
          </c:val>
          <c:smooth val="0"/>
        </c:ser>
        <c:ser>
          <c:idx val="2"/>
          <c:order val="2"/>
          <c:tx>
            <c:strRef>
              <c:f>'Conversion conv. -&gt; electric ad'!$A$18:$C$18</c:f>
            </c:strRef>
          </c:tx>
          <c:spPr>
            <a:ln cmpd="sng">
              <a:solidFill>
                <a:srgbClr val="FBBC04"/>
              </a:solidFill>
            </a:ln>
          </c:spPr>
          <c:marker>
            <c:symbol val="none"/>
          </c:marker>
          <c:cat>
            <c:strRef>
              <c:f>'Conversion conv. -&gt; electric ad'!$D$5:$BD$5</c:f>
            </c:strRef>
          </c:cat>
          <c:val>
            <c:numRef>
              <c:f>'Conversion conv. -&gt; electric ad'!$D$18:$BD$18</c:f>
              <c:numCache/>
            </c:numRef>
          </c:val>
          <c:smooth val="0"/>
        </c:ser>
        <c:axId val="812089254"/>
        <c:axId val="603529821"/>
      </c:lineChart>
      <c:catAx>
        <c:axId val="81208925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603529821"/>
      </c:catAx>
      <c:valAx>
        <c:axId val="60352982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812089254"/>
      </c:valAx>
    </c:plotArea>
    <c:legend>
      <c:legendPos val="r"/>
      <c:overlay val="0"/>
      <c:txPr>
        <a:bodyPr/>
        <a:lstStyle/>
        <a:p>
          <a:pPr lvl="0">
            <a:defRPr b="0">
              <a:solidFill>
                <a:srgbClr val="1A1A1A"/>
              </a:solidFill>
              <a:latin typeface="+mn-lt"/>
            </a:defRPr>
          </a:pPr>
        </a:p>
      </c:txPr>
    </c:legend>
    <c:plotVisOnly val="1"/>
  </c:chart>
</c:chartSpace>
</file>

<file path=xl/charts/chart2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MWH/Itinerant General Aviation</a:t>
            </a:r>
          </a:p>
        </c:rich>
      </c:tx>
      <c:overlay val="0"/>
    </c:title>
    <c:plotArea>
      <c:layout/>
      <c:lineChart>
        <c:ser>
          <c:idx val="0"/>
          <c:order val="0"/>
          <c:tx>
            <c:strRef>
              <c:f>'Conversion conv. -&gt; electric ad'!$A$23:$C$23</c:f>
            </c:strRef>
          </c:tx>
          <c:spPr>
            <a:ln cmpd="sng">
              <a:solidFill>
                <a:srgbClr val="4285F4"/>
              </a:solidFill>
            </a:ln>
          </c:spPr>
          <c:marker>
            <c:symbol val="none"/>
          </c:marker>
          <c:cat>
            <c:strRef>
              <c:f>'Conversion conv. -&gt; electric ad'!$D$5:$BD$5</c:f>
            </c:strRef>
          </c:cat>
          <c:val>
            <c:numRef>
              <c:f>'Conversion conv. -&gt; electric ad'!$D$23:$BD$23</c:f>
              <c:numCache/>
            </c:numRef>
          </c:val>
          <c:smooth val="0"/>
        </c:ser>
        <c:ser>
          <c:idx val="1"/>
          <c:order val="1"/>
          <c:tx>
            <c:strRef>
              <c:f>'Conversion conv. -&gt; electric ad'!$A$22:$C$22</c:f>
            </c:strRef>
          </c:tx>
          <c:spPr>
            <a:ln cmpd="sng">
              <a:solidFill>
                <a:srgbClr val="EA4335"/>
              </a:solidFill>
            </a:ln>
          </c:spPr>
          <c:marker>
            <c:symbol val="none"/>
          </c:marker>
          <c:cat>
            <c:strRef>
              <c:f>'Conversion conv. -&gt; electric ad'!$D$5:$BD$5</c:f>
            </c:strRef>
          </c:cat>
          <c:val>
            <c:numRef>
              <c:f>'Conversion conv. -&gt; electric ad'!$D$22:$BD$22</c:f>
              <c:numCache/>
            </c:numRef>
          </c:val>
          <c:smooth val="0"/>
        </c:ser>
        <c:ser>
          <c:idx val="2"/>
          <c:order val="2"/>
          <c:tx>
            <c:strRef>
              <c:f>'Conversion conv. -&gt; electric ad'!$A$21:$C$21</c:f>
            </c:strRef>
          </c:tx>
          <c:spPr>
            <a:ln cmpd="sng">
              <a:solidFill>
                <a:srgbClr val="FBBC04"/>
              </a:solidFill>
            </a:ln>
          </c:spPr>
          <c:marker>
            <c:symbol val="none"/>
          </c:marker>
          <c:cat>
            <c:strRef>
              <c:f>'Conversion conv. -&gt; electric ad'!$D$5:$BD$5</c:f>
            </c:strRef>
          </c:cat>
          <c:val>
            <c:numRef>
              <c:f>'Conversion conv. -&gt; electric ad'!$D$21:$BD$21</c:f>
              <c:numCache/>
            </c:numRef>
          </c:val>
          <c:smooth val="0"/>
        </c:ser>
        <c:axId val="1177138626"/>
        <c:axId val="939196286"/>
      </c:lineChart>
      <c:catAx>
        <c:axId val="117713862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939196286"/>
      </c:catAx>
      <c:valAx>
        <c:axId val="93919628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177138626"/>
      </c:valAx>
    </c:plotArea>
    <c:legend>
      <c:legendPos val="r"/>
      <c:overlay val="0"/>
      <c:txPr>
        <a:bodyPr/>
        <a:lstStyle/>
        <a:p>
          <a:pPr lvl="0">
            <a:defRPr b="0">
              <a:solidFill>
                <a:srgbClr val="1A1A1A"/>
              </a:solidFill>
              <a:latin typeface="+mn-lt"/>
            </a:defRPr>
          </a:pPr>
        </a:p>
      </c:txPr>
    </c:legend>
    <c:plotVisOnly val="1"/>
  </c:chart>
</c:chartSpace>
</file>

<file path=xl/charts/chart2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MWH/Itinerant Air Taxi</a:t>
            </a:r>
          </a:p>
        </c:rich>
      </c:tx>
      <c:overlay val="0"/>
    </c:title>
    <c:plotArea>
      <c:layout/>
      <c:lineChart>
        <c:ser>
          <c:idx val="0"/>
          <c:order val="0"/>
          <c:tx>
            <c:strRef>
              <c:f>'Conversion conv. -&gt; electric ad'!$A$26:$C$26</c:f>
            </c:strRef>
          </c:tx>
          <c:spPr>
            <a:ln cmpd="sng">
              <a:solidFill>
                <a:srgbClr val="4285F4"/>
              </a:solidFill>
            </a:ln>
          </c:spPr>
          <c:marker>
            <c:symbol val="none"/>
          </c:marker>
          <c:cat>
            <c:strRef>
              <c:f>'Conversion conv. -&gt; electric ad'!$D$5:$BD$5</c:f>
            </c:strRef>
          </c:cat>
          <c:val>
            <c:numRef>
              <c:f>'Conversion conv. -&gt; electric ad'!$D$26:$BD$26</c:f>
              <c:numCache/>
            </c:numRef>
          </c:val>
          <c:smooth val="0"/>
        </c:ser>
        <c:ser>
          <c:idx val="1"/>
          <c:order val="1"/>
          <c:tx>
            <c:strRef>
              <c:f>'Conversion conv. -&gt; electric ad'!$A$25:$C$25</c:f>
            </c:strRef>
          </c:tx>
          <c:spPr>
            <a:ln cmpd="sng">
              <a:solidFill>
                <a:srgbClr val="EA4335"/>
              </a:solidFill>
            </a:ln>
          </c:spPr>
          <c:marker>
            <c:symbol val="none"/>
          </c:marker>
          <c:cat>
            <c:strRef>
              <c:f>'Conversion conv. -&gt; electric ad'!$D$5:$BD$5</c:f>
            </c:strRef>
          </c:cat>
          <c:val>
            <c:numRef>
              <c:f>'Conversion conv. -&gt; electric ad'!$D$25:$BD$25</c:f>
              <c:numCache/>
            </c:numRef>
          </c:val>
          <c:smooth val="0"/>
        </c:ser>
        <c:ser>
          <c:idx val="2"/>
          <c:order val="2"/>
          <c:tx>
            <c:strRef>
              <c:f>'Conversion conv. -&gt; electric ad'!$A$24:$C$24</c:f>
            </c:strRef>
          </c:tx>
          <c:spPr>
            <a:ln cmpd="sng">
              <a:solidFill>
                <a:srgbClr val="FBBC04"/>
              </a:solidFill>
            </a:ln>
          </c:spPr>
          <c:marker>
            <c:symbol val="none"/>
          </c:marker>
          <c:cat>
            <c:strRef>
              <c:f>'Conversion conv. -&gt; electric ad'!$D$5:$BD$5</c:f>
            </c:strRef>
          </c:cat>
          <c:val>
            <c:numRef>
              <c:f>'Conversion conv. -&gt; electric ad'!$D$24:$BD$24</c:f>
              <c:numCache/>
            </c:numRef>
          </c:val>
          <c:smooth val="0"/>
        </c:ser>
        <c:axId val="758555621"/>
        <c:axId val="1548258972"/>
      </c:lineChart>
      <c:catAx>
        <c:axId val="75855562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548258972"/>
      </c:catAx>
      <c:valAx>
        <c:axId val="154825897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758555621"/>
      </c:valAx>
    </c:plotArea>
    <c:legend>
      <c:legendPos val="r"/>
      <c:overlay val="0"/>
      <c:txPr>
        <a:bodyPr/>
        <a:lstStyle/>
        <a:p>
          <a:pPr lvl="0">
            <a:defRPr b="0">
              <a:solidFill>
                <a:srgbClr val="1A1A1A"/>
              </a:solidFill>
              <a:latin typeface="+mn-lt"/>
            </a:defRPr>
          </a:pPr>
        </a:p>
      </c:txPr>
    </c:legend>
    <c:plotVisOnly val="1"/>
  </c:chart>
</c:chartSpace>
</file>

<file path=xl/charts/chart2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MWH/eVTOL</a:t>
            </a:r>
          </a:p>
        </c:rich>
      </c:tx>
      <c:overlay val="0"/>
    </c:title>
    <c:plotArea>
      <c:layout/>
      <c:lineChart>
        <c:ser>
          <c:idx val="0"/>
          <c:order val="0"/>
          <c:tx>
            <c:strRef>
              <c:f>'Conversion conv. -&gt; electric ad'!$A$29:$C$29</c:f>
            </c:strRef>
          </c:tx>
          <c:spPr>
            <a:ln cmpd="sng">
              <a:solidFill>
                <a:srgbClr val="4285F4"/>
              </a:solidFill>
            </a:ln>
          </c:spPr>
          <c:marker>
            <c:symbol val="none"/>
          </c:marker>
          <c:cat>
            <c:strRef>
              <c:f>'Conversion conv. -&gt; electric ad'!$D$5:$BD$5</c:f>
            </c:strRef>
          </c:cat>
          <c:val>
            <c:numRef>
              <c:f>'Conversion conv. -&gt; electric ad'!$D$29:$BD$29</c:f>
              <c:numCache/>
            </c:numRef>
          </c:val>
          <c:smooth val="0"/>
        </c:ser>
        <c:ser>
          <c:idx val="1"/>
          <c:order val="1"/>
          <c:tx>
            <c:strRef>
              <c:f>'Conversion conv. -&gt; electric ad'!$A$28:$C$28</c:f>
            </c:strRef>
          </c:tx>
          <c:spPr>
            <a:ln cmpd="sng">
              <a:solidFill>
                <a:srgbClr val="EA4335"/>
              </a:solidFill>
            </a:ln>
          </c:spPr>
          <c:marker>
            <c:symbol val="none"/>
          </c:marker>
          <c:cat>
            <c:strRef>
              <c:f>'Conversion conv. -&gt; electric ad'!$D$5:$BD$5</c:f>
            </c:strRef>
          </c:cat>
          <c:val>
            <c:numRef>
              <c:f>'Conversion conv. -&gt; electric ad'!$D$28:$BD$28</c:f>
              <c:numCache/>
            </c:numRef>
          </c:val>
          <c:smooth val="0"/>
        </c:ser>
        <c:ser>
          <c:idx val="2"/>
          <c:order val="2"/>
          <c:tx>
            <c:strRef>
              <c:f>'Conversion conv. -&gt; electric ad'!$A$27:$C$27</c:f>
            </c:strRef>
          </c:tx>
          <c:spPr>
            <a:ln cmpd="sng">
              <a:solidFill>
                <a:srgbClr val="FBBC04"/>
              </a:solidFill>
            </a:ln>
          </c:spPr>
          <c:marker>
            <c:symbol val="none"/>
          </c:marker>
          <c:cat>
            <c:strRef>
              <c:f>'Conversion conv. -&gt; electric ad'!$D$5:$BD$5</c:f>
            </c:strRef>
          </c:cat>
          <c:val>
            <c:numRef>
              <c:f>'Conversion conv. -&gt; electric ad'!$D$27:$BD$27</c:f>
              <c:numCache/>
            </c:numRef>
          </c:val>
          <c:smooth val="0"/>
        </c:ser>
        <c:axId val="1530945845"/>
        <c:axId val="916844021"/>
      </c:lineChart>
      <c:catAx>
        <c:axId val="153094584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916844021"/>
      </c:catAx>
      <c:valAx>
        <c:axId val="91684402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530945845"/>
      </c:valAx>
    </c:plotArea>
    <c:legend>
      <c:legendPos val="r"/>
      <c:overlay val="0"/>
      <c:txPr>
        <a:bodyPr/>
        <a:lstStyle/>
        <a:p>
          <a:pPr lvl="0">
            <a:defRPr b="0">
              <a:solidFill>
                <a:srgbClr val="1A1A1A"/>
              </a:solidFill>
              <a:latin typeface="+mn-lt"/>
            </a:defRPr>
          </a:pPr>
        </a:p>
      </c:txPr>
    </c:legend>
    <c:plotVisOnly val="1"/>
  </c:chart>
</c:chartSpace>
</file>

<file path=xl/drawings/_rels/drawing10.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 Id="rId5" Type="http://schemas.openxmlformats.org/officeDocument/2006/relationships/chart" Target="../charts/chart5.xml"/><Relationship Id="rId6" Type="http://schemas.openxmlformats.org/officeDocument/2006/relationships/chart" Target="../charts/chart6.xml"/><Relationship Id="rId7" Type="http://schemas.openxmlformats.org/officeDocument/2006/relationships/chart" Target="../charts/chart7.xml"/><Relationship Id="rId8" Type="http://schemas.openxmlformats.org/officeDocument/2006/relationships/chart" Target="../charts/chart8.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9.xml"/><Relationship Id="rId2" Type="http://schemas.openxmlformats.org/officeDocument/2006/relationships/chart" Target="../charts/chart10.xml"/><Relationship Id="rId3" Type="http://schemas.openxmlformats.org/officeDocument/2006/relationships/chart" Target="../charts/chart11.xml"/><Relationship Id="rId4" Type="http://schemas.openxmlformats.org/officeDocument/2006/relationships/chart" Target="../charts/chart12.xml"/><Relationship Id="rId5" Type="http://schemas.openxmlformats.org/officeDocument/2006/relationships/chart" Target="../charts/chart13.xml"/><Relationship Id="rId6" Type="http://schemas.openxmlformats.org/officeDocument/2006/relationships/chart" Target="../charts/chart14.xml"/><Relationship Id="rId7" Type="http://schemas.openxmlformats.org/officeDocument/2006/relationships/chart" Target="../charts/chart15.xml"/><Relationship Id="rId8" Type="http://schemas.openxmlformats.org/officeDocument/2006/relationships/chart" Target="../charts/chart16.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7.xml"/><Relationship Id="rId2" Type="http://schemas.openxmlformats.org/officeDocument/2006/relationships/chart" Target="../charts/chart18.xml"/><Relationship Id="rId3" Type="http://schemas.openxmlformats.org/officeDocument/2006/relationships/chart" Target="../charts/chart19.xml"/><Relationship Id="rId4" Type="http://schemas.openxmlformats.org/officeDocument/2006/relationships/chart" Target="../charts/chart20.xml"/><Relationship Id="rId5" Type="http://schemas.openxmlformats.org/officeDocument/2006/relationships/chart" Target="../charts/chart21.xml"/><Relationship Id="rId6" Type="http://schemas.openxmlformats.org/officeDocument/2006/relationships/chart" Target="../charts/chart22.xml"/><Relationship Id="rId7" Type="http://schemas.openxmlformats.org/officeDocument/2006/relationships/chart" Target="../charts/chart23.xml"/><Relationship Id="rId8" Type="http://schemas.openxmlformats.org/officeDocument/2006/relationships/chart" Target="../charts/chart24.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14</xdr:col>
      <xdr:colOff>0</xdr:colOff>
      <xdr:row>78</xdr:row>
      <xdr:rowOff>57150</xdr:rowOff>
    </xdr:from>
    <xdr:ext cx="4514850" cy="2400300"/>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14</xdr:col>
      <xdr:colOff>0</xdr:colOff>
      <xdr:row>90</xdr:row>
      <xdr:rowOff>85725</xdr:rowOff>
    </xdr:from>
    <xdr:ext cx="4514850" cy="2400300"/>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14</xdr:col>
      <xdr:colOff>0</xdr:colOff>
      <xdr:row>102</xdr:row>
      <xdr:rowOff>114300</xdr:rowOff>
    </xdr:from>
    <xdr:ext cx="4514850" cy="2400300"/>
    <xdr:graphicFrame>
      <xdr:nvGraphicFramePr>
        <xdr:cNvPr id="3" name="Chart 3"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14</xdr:col>
      <xdr:colOff>0</xdr:colOff>
      <xdr:row>114</xdr:row>
      <xdr:rowOff>142875</xdr:rowOff>
    </xdr:from>
    <xdr:ext cx="4514850" cy="2400300"/>
    <xdr:graphicFrame>
      <xdr:nvGraphicFramePr>
        <xdr:cNvPr id="4" name="Chart 4"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34</xdr:col>
      <xdr:colOff>114300</xdr:colOff>
      <xdr:row>78</xdr:row>
      <xdr:rowOff>57150</xdr:rowOff>
    </xdr:from>
    <xdr:ext cx="4514850" cy="2400300"/>
    <xdr:graphicFrame>
      <xdr:nvGraphicFramePr>
        <xdr:cNvPr id="5" name="Chart 5"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34</xdr:col>
      <xdr:colOff>114300</xdr:colOff>
      <xdr:row>90</xdr:row>
      <xdr:rowOff>85725</xdr:rowOff>
    </xdr:from>
    <xdr:ext cx="4514850" cy="2400300"/>
    <xdr:graphicFrame>
      <xdr:nvGraphicFramePr>
        <xdr:cNvPr id="6" name="Chart 6"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34</xdr:col>
      <xdr:colOff>123825</xdr:colOff>
      <xdr:row>102</xdr:row>
      <xdr:rowOff>114300</xdr:rowOff>
    </xdr:from>
    <xdr:ext cx="4514850" cy="2400300"/>
    <xdr:graphicFrame>
      <xdr:nvGraphicFramePr>
        <xdr:cNvPr id="7" name="Chart 7"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34</xdr:col>
      <xdr:colOff>123825</xdr:colOff>
      <xdr:row>114</xdr:row>
      <xdr:rowOff>142875</xdr:rowOff>
    </xdr:from>
    <xdr:ext cx="4514850" cy="2400300"/>
    <xdr:graphicFrame>
      <xdr:nvGraphicFramePr>
        <xdr:cNvPr id="8" name="Chart 8" title="Chart"/>
        <xdr:cNvGraphicFramePr/>
      </xdr:nvGraphicFramePr>
      <xdr:xfrm>
        <a:off x="0" y="0"/>
        <a:ext cx="0" cy="0"/>
      </xdr:xfrm>
      <a:graphic>
        <a:graphicData uri="http://schemas.openxmlformats.org/drawingml/2006/chart">
          <c:chart r:id="rId8"/>
        </a:graphicData>
      </a:graphic>
    </xdr:graphicFrame>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13</xdr:col>
      <xdr:colOff>0</xdr:colOff>
      <xdr:row>30</xdr:row>
      <xdr:rowOff>57150</xdr:rowOff>
    </xdr:from>
    <xdr:ext cx="4514850" cy="2400300"/>
    <xdr:graphicFrame>
      <xdr:nvGraphicFramePr>
        <xdr:cNvPr id="9" name="Chart 9"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13</xdr:col>
      <xdr:colOff>0</xdr:colOff>
      <xdr:row>42</xdr:row>
      <xdr:rowOff>85725</xdr:rowOff>
    </xdr:from>
    <xdr:ext cx="4514850" cy="2400300"/>
    <xdr:graphicFrame>
      <xdr:nvGraphicFramePr>
        <xdr:cNvPr id="10" name="Chart 10"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13</xdr:col>
      <xdr:colOff>0</xdr:colOff>
      <xdr:row>54</xdr:row>
      <xdr:rowOff>114300</xdr:rowOff>
    </xdr:from>
    <xdr:ext cx="4514850" cy="2400300"/>
    <xdr:graphicFrame>
      <xdr:nvGraphicFramePr>
        <xdr:cNvPr id="11" name="Chart 11"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13</xdr:col>
      <xdr:colOff>0</xdr:colOff>
      <xdr:row>66</xdr:row>
      <xdr:rowOff>142875</xdr:rowOff>
    </xdr:from>
    <xdr:ext cx="4514850" cy="2400300"/>
    <xdr:graphicFrame>
      <xdr:nvGraphicFramePr>
        <xdr:cNvPr id="12" name="Chart 12"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33</xdr:col>
      <xdr:colOff>114300</xdr:colOff>
      <xdr:row>30</xdr:row>
      <xdr:rowOff>57150</xdr:rowOff>
    </xdr:from>
    <xdr:ext cx="4514850" cy="2400300"/>
    <xdr:graphicFrame>
      <xdr:nvGraphicFramePr>
        <xdr:cNvPr id="13" name="Chart 13"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33</xdr:col>
      <xdr:colOff>114300</xdr:colOff>
      <xdr:row>42</xdr:row>
      <xdr:rowOff>85725</xdr:rowOff>
    </xdr:from>
    <xdr:ext cx="4514850" cy="2400300"/>
    <xdr:graphicFrame>
      <xdr:nvGraphicFramePr>
        <xdr:cNvPr id="14" name="Chart 14"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33</xdr:col>
      <xdr:colOff>123825</xdr:colOff>
      <xdr:row>54</xdr:row>
      <xdr:rowOff>114300</xdr:rowOff>
    </xdr:from>
    <xdr:ext cx="4514850" cy="2400300"/>
    <xdr:graphicFrame>
      <xdr:nvGraphicFramePr>
        <xdr:cNvPr id="15" name="Chart 15"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33</xdr:col>
      <xdr:colOff>123825</xdr:colOff>
      <xdr:row>66</xdr:row>
      <xdr:rowOff>152400</xdr:rowOff>
    </xdr:from>
    <xdr:ext cx="4514850" cy="2400300"/>
    <xdr:graphicFrame>
      <xdr:nvGraphicFramePr>
        <xdr:cNvPr id="16" name="Chart 16" title="Chart"/>
        <xdr:cNvGraphicFramePr/>
      </xdr:nvGraphicFramePr>
      <xdr:xfrm>
        <a:off x="0" y="0"/>
        <a:ext cx="0" cy="0"/>
      </xdr:xfrm>
      <a:graphic>
        <a:graphicData uri="http://schemas.openxmlformats.org/drawingml/2006/chart">
          <c:chart r:id="rId8"/>
        </a:graphicData>
      </a:graphic>
    </xdr:graphicFrame>
    <xdr:clientData fLocksWithSheet="0"/>
  </xdr:oneCellAnchor>
</xdr:wsD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13</xdr:col>
      <xdr:colOff>0</xdr:colOff>
      <xdr:row>30</xdr:row>
      <xdr:rowOff>57150</xdr:rowOff>
    </xdr:from>
    <xdr:ext cx="4514850" cy="2400300"/>
    <xdr:graphicFrame>
      <xdr:nvGraphicFramePr>
        <xdr:cNvPr id="17" name="Chart 17"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13</xdr:col>
      <xdr:colOff>0</xdr:colOff>
      <xdr:row>42</xdr:row>
      <xdr:rowOff>85725</xdr:rowOff>
    </xdr:from>
    <xdr:ext cx="4514850" cy="2400300"/>
    <xdr:graphicFrame>
      <xdr:nvGraphicFramePr>
        <xdr:cNvPr id="18" name="Chart 18"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13</xdr:col>
      <xdr:colOff>0</xdr:colOff>
      <xdr:row>54</xdr:row>
      <xdr:rowOff>114300</xdr:rowOff>
    </xdr:from>
    <xdr:ext cx="4514850" cy="2400300"/>
    <xdr:graphicFrame>
      <xdr:nvGraphicFramePr>
        <xdr:cNvPr id="19" name="Chart 19"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13</xdr:col>
      <xdr:colOff>0</xdr:colOff>
      <xdr:row>66</xdr:row>
      <xdr:rowOff>142875</xdr:rowOff>
    </xdr:from>
    <xdr:ext cx="4514850" cy="2400300"/>
    <xdr:graphicFrame>
      <xdr:nvGraphicFramePr>
        <xdr:cNvPr id="20" name="Chart 20"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33</xdr:col>
      <xdr:colOff>114300</xdr:colOff>
      <xdr:row>30</xdr:row>
      <xdr:rowOff>57150</xdr:rowOff>
    </xdr:from>
    <xdr:ext cx="4514850" cy="2400300"/>
    <xdr:graphicFrame>
      <xdr:nvGraphicFramePr>
        <xdr:cNvPr id="21" name="Chart 21"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33</xdr:col>
      <xdr:colOff>114300</xdr:colOff>
      <xdr:row>42</xdr:row>
      <xdr:rowOff>85725</xdr:rowOff>
    </xdr:from>
    <xdr:ext cx="4514850" cy="2400300"/>
    <xdr:graphicFrame>
      <xdr:nvGraphicFramePr>
        <xdr:cNvPr id="22" name="Chart 22"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33</xdr:col>
      <xdr:colOff>123825</xdr:colOff>
      <xdr:row>54</xdr:row>
      <xdr:rowOff>114300</xdr:rowOff>
    </xdr:from>
    <xdr:ext cx="4514850" cy="2400300"/>
    <xdr:graphicFrame>
      <xdr:nvGraphicFramePr>
        <xdr:cNvPr id="23" name="Chart 23"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33</xdr:col>
      <xdr:colOff>123825</xdr:colOff>
      <xdr:row>66</xdr:row>
      <xdr:rowOff>152400</xdr:rowOff>
    </xdr:from>
    <xdr:ext cx="4514850" cy="2400300"/>
    <xdr:graphicFrame>
      <xdr:nvGraphicFramePr>
        <xdr:cNvPr id="24" name="Chart 24" title="Chart"/>
        <xdr:cNvGraphicFramePr/>
      </xdr:nvGraphicFramePr>
      <xdr:xfrm>
        <a:off x="0" y="0"/>
        <a:ext cx="0" cy="0"/>
      </xdr:xfrm>
      <a:graphic>
        <a:graphicData uri="http://schemas.openxmlformats.org/drawingml/2006/chart">
          <c:chart r:id="rId8"/>
        </a:graphicData>
      </a:graphic>
    </xdr:graphicFrame>
    <xdr:clientData fLocksWithSheet="0"/>
  </xdr:oneCellAnchor>
</xdr:wsD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hyperlink" Target="https://aspm.faa.gov/aspmhelp/index/OPSNET_Reports__Definitions_of_Variables.html" TargetMode="External"/><Relationship Id="rId3" Type="http://schemas.openxmlformats.org/officeDocument/2006/relationships/hyperlink" Target="https://wsdot.wa.gov/sites/default/files/2021-11/WSDOT-Electric-Aircraft-Feasibility-Study.pdf" TargetMode="External"/><Relationship Id="rId4" Type="http://schemas.openxmlformats.org/officeDocument/2006/relationships/hyperlink" Target="https://aspm.faa.gov/opsnet/sys/Airport.asp" TargetMode="External"/><Relationship Id="rId5" Type="http://schemas.openxmlformats.org/officeDocument/2006/relationships/hyperlink" Target="https://taf.faa.gov/" TargetMode="External"/><Relationship Id="rId6" Type="http://schemas.openxmlformats.org/officeDocument/2006/relationships/drawing" Target="../drawings/drawing1.xml"/><Relationship Id="rId7"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9.xml"/><Relationship Id="rId3" Type="http://schemas.openxmlformats.org/officeDocument/2006/relationships/vmlDrawing" Target="../drawings/vmlDrawing2.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hyperlink" Target="https://docs.google.com/spreadsheets/d/125z4G0kFMKZJ07fFBcWpRu3hLezVZJTgna12v4l_Yio/edit?usp=sharing" TargetMode="External"/><Relationship Id="rId2"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7.5"/>
    <col customWidth="1" min="2" max="2" width="61.63"/>
    <col customWidth="1" min="3" max="3" width="29.25"/>
  </cols>
  <sheetData>
    <row r="1">
      <c r="A1" s="1" t="s">
        <v>0</v>
      </c>
      <c r="C1" s="2"/>
      <c r="D1" s="2"/>
      <c r="E1" s="3"/>
      <c r="F1" s="3"/>
      <c r="G1" s="3"/>
      <c r="H1" s="3"/>
      <c r="I1" s="3"/>
      <c r="J1" s="3"/>
      <c r="K1" s="3"/>
      <c r="L1" s="3"/>
      <c r="M1" s="3"/>
      <c r="N1" s="3"/>
      <c r="O1" s="3"/>
      <c r="P1" s="3"/>
      <c r="Q1" s="3"/>
      <c r="R1" s="3"/>
      <c r="S1" s="3"/>
      <c r="T1" s="3"/>
      <c r="U1" s="3"/>
      <c r="V1" s="3"/>
      <c r="W1" s="3"/>
      <c r="X1" s="3"/>
      <c r="Y1" s="3"/>
      <c r="Z1" s="3"/>
    </row>
    <row r="2">
      <c r="A2" s="3"/>
      <c r="B2" s="3"/>
      <c r="C2" s="3"/>
      <c r="D2" s="3"/>
      <c r="E2" s="3"/>
      <c r="F2" s="3"/>
      <c r="G2" s="3"/>
      <c r="H2" s="3"/>
      <c r="I2" s="3"/>
      <c r="J2" s="3"/>
      <c r="K2" s="3"/>
      <c r="L2" s="3"/>
      <c r="M2" s="3"/>
      <c r="N2" s="3"/>
      <c r="O2" s="3"/>
      <c r="P2" s="3"/>
      <c r="Q2" s="3"/>
      <c r="R2" s="3"/>
      <c r="S2" s="3"/>
      <c r="T2" s="3"/>
      <c r="U2" s="3"/>
      <c r="V2" s="3"/>
      <c r="W2" s="3"/>
      <c r="X2" s="3"/>
      <c r="Y2" s="3"/>
      <c r="Z2" s="3"/>
    </row>
    <row r="3">
      <c r="A3" s="4" t="s">
        <v>1</v>
      </c>
      <c r="B3" s="3"/>
      <c r="C3" s="3"/>
      <c r="D3" s="3"/>
      <c r="E3" s="3"/>
      <c r="F3" s="3"/>
      <c r="G3" s="3"/>
      <c r="H3" s="3"/>
      <c r="I3" s="3"/>
      <c r="J3" s="3"/>
      <c r="K3" s="3"/>
      <c r="L3" s="3"/>
      <c r="M3" s="3"/>
      <c r="N3" s="3"/>
      <c r="O3" s="3"/>
      <c r="P3" s="3"/>
      <c r="Q3" s="3"/>
      <c r="R3" s="3"/>
      <c r="S3" s="3"/>
      <c r="T3" s="3"/>
      <c r="U3" s="3"/>
      <c r="V3" s="3"/>
      <c r="W3" s="3"/>
      <c r="X3" s="3"/>
      <c r="Y3" s="3"/>
      <c r="Z3" s="3"/>
    </row>
    <row r="4">
      <c r="A4" s="5" t="s">
        <v>2</v>
      </c>
      <c r="C4" s="3"/>
      <c r="D4" s="3"/>
      <c r="E4" s="3"/>
      <c r="F4" s="3"/>
      <c r="G4" s="3"/>
      <c r="H4" s="3"/>
      <c r="I4" s="3"/>
      <c r="J4" s="3"/>
      <c r="K4" s="3"/>
      <c r="L4" s="3"/>
      <c r="M4" s="3"/>
      <c r="N4" s="3"/>
      <c r="O4" s="3"/>
      <c r="P4" s="3"/>
      <c r="Q4" s="3"/>
      <c r="R4" s="3"/>
      <c r="S4" s="3"/>
      <c r="T4" s="3"/>
      <c r="U4" s="3"/>
      <c r="V4" s="3"/>
      <c r="W4" s="3"/>
      <c r="X4" s="3"/>
      <c r="Y4" s="3"/>
      <c r="Z4" s="3"/>
    </row>
    <row r="5">
      <c r="A5" s="6"/>
      <c r="B5" s="3"/>
      <c r="C5" s="3"/>
      <c r="D5" s="3"/>
      <c r="E5" s="3"/>
      <c r="F5" s="3"/>
      <c r="G5" s="3"/>
      <c r="H5" s="3"/>
      <c r="I5" s="3"/>
      <c r="J5" s="3"/>
      <c r="K5" s="3"/>
      <c r="L5" s="3"/>
      <c r="M5" s="3"/>
      <c r="N5" s="3"/>
      <c r="O5" s="3"/>
      <c r="P5" s="3"/>
      <c r="Q5" s="3"/>
      <c r="R5" s="3"/>
      <c r="S5" s="3"/>
      <c r="T5" s="3"/>
      <c r="U5" s="3"/>
      <c r="V5" s="3"/>
      <c r="W5" s="3"/>
      <c r="X5" s="3"/>
      <c r="Y5" s="3"/>
      <c r="Z5" s="3"/>
    </row>
    <row r="6">
      <c r="A6" s="3"/>
      <c r="B6" s="3"/>
      <c r="C6" s="3"/>
      <c r="D6" s="3"/>
      <c r="E6" s="3"/>
      <c r="F6" s="3"/>
      <c r="G6" s="3"/>
      <c r="H6" s="3"/>
      <c r="I6" s="3"/>
      <c r="J6" s="3"/>
      <c r="K6" s="3"/>
      <c r="L6" s="3"/>
      <c r="M6" s="3"/>
      <c r="N6" s="3"/>
      <c r="O6" s="3"/>
      <c r="P6" s="3"/>
      <c r="Q6" s="3"/>
      <c r="R6" s="3"/>
      <c r="S6" s="3"/>
      <c r="T6" s="3"/>
      <c r="U6" s="3"/>
      <c r="V6" s="3"/>
      <c r="W6" s="3"/>
      <c r="X6" s="3"/>
      <c r="Y6" s="3"/>
      <c r="Z6" s="3"/>
    </row>
    <row r="7">
      <c r="A7" s="7" t="s">
        <v>3</v>
      </c>
      <c r="B7" s="8" t="s">
        <v>4</v>
      </c>
      <c r="C7" s="3"/>
      <c r="D7" s="3"/>
      <c r="E7" s="3"/>
      <c r="F7" s="3"/>
      <c r="G7" s="3"/>
      <c r="H7" s="3"/>
      <c r="I7" s="3"/>
      <c r="J7" s="3"/>
      <c r="K7" s="3"/>
      <c r="L7" s="3"/>
      <c r="M7" s="3"/>
      <c r="N7" s="3"/>
      <c r="O7" s="3"/>
      <c r="P7" s="3"/>
      <c r="Q7" s="3"/>
      <c r="R7" s="3"/>
      <c r="S7" s="3"/>
      <c r="T7" s="3"/>
      <c r="U7" s="3"/>
      <c r="V7" s="3"/>
      <c r="W7" s="3"/>
      <c r="X7" s="3"/>
      <c r="Y7" s="3"/>
      <c r="Z7" s="3"/>
    </row>
    <row r="8">
      <c r="A8" s="9" t="s">
        <v>5</v>
      </c>
      <c r="B8" s="10" t="s">
        <v>6</v>
      </c>
      <c r="C8" s="3"/>
      <c r="D8" s="3"/>
      <c r="E8" s="3"/>
      <c r="F8" s="3"/>
      <c r="G8" s="3"/>
      <c r="H8" s="3"/>
      <c r="I8" s="3"/>
      <c r="J8" s="3"/>
      <c r="K8" s="3"/>
      <c r="L8" s="3"/>
      <c r="M8" s="3"/>
      <c r="N8" s="3"/>
      <c r="O8" s="3"/>
      <c r="P8" s="3"/>
      <c r="Q8" s="3"/>
      <c r="R8" s="3"/>
      <c r="S8" s="3"/>
      <c r="T8" s="3"/>
      <c r="U8" s="3"/>
      <c r="V8" s="3"/>
      <c r="W8" s="3"/>
      <c r="X8" s="3"/>
      <c r="Y8" s="3"/>
      <c r="Z8" s="3"/>
    </row>
    <row r="9">
      <c r="A9" s="9" t="s">
        <v>7</v>
      </c>
      <c r="B9" s="11" t="s">
        <v>8</v>
      </c>
      <c r="C9" s="3"/>
      <c r="D9" s="3"/>
      <c r="E9" s="3"/>
      <c r="F9" s="3"/>
      <c r="G9" s="3"/>
      <c r="H9" s="3"/>
      <c r="I9" s="3"/>
      <c r="J9" s="3"/>
      <c r="K9" s="3"/>
      <c r="L9" s="3"/>
      <c r="M9" s="3"/>
      <c r="N9" s="3"/>
      <c r="O9" s="3"/>
      <c r="P9" s="3"/>
      <c r="Q9" s="3"/>
      <c r="R9" s="3"/>
      <c r="S9" s="3"/>
      <c r="T9" s="3"/>
      <c r="U9" s="3"/>
      <c r="V9" s="3"/>
      <c r="W9" s="3"/>
      <c r="X9" s="3"/>
      <c r="Y9" s="3"/>
      <c r="Z9" s="3"/>
    </row>
    <row r="10">
      <c r="A10" s="12" t="s">
        <v>9</v>
      </c>
      <c r="B10" s="11" t="s">
        <v>10</v>
      </c>
      <c r="C10" s="3"/>
      <c r="D10" s="3"/>
      <c r="E10" s="3"/>
      <c r="F10" s="3"/>
      <c r="G10" s="3"/>
      <c r="H10" s="3"/>
      <c r="I10" s="3"/>
      <c r="J10" s="3"/>
      <c r="K10" s="3"/>
      <c r="L10" s="3"/>
      <c r="M10" s="3"/>
      <c r="N10" s="3"/>
      <c r="O10" s="3"/>
      <c r="P10" s="3"/>
      <c r="Q10" s="3"/>
      <c r="R10" s="3"/>
      <c r="S10" s="3"/>
      <c r="T10" s="3"/>
      <c r="U10" s="3"/>
      <c r="V10" s="3"/>
      <c r="W10" s="3"/>
      <c r="X10" s="3"/>
      <c r="Y10" s="3"/>
      <c r="Z10" s="3"/>
    </row>
    <row r="11">
      <c r="A11" s="13" t="s">
        <v>11</v>
      </c>
      <c r="B11" s="14" t="s">
        <v>12</v>
      </c>
      <c r="C11" s="3"/>
      <c r="D11" s="3"/>
      <c r="E11" s="3"/>
      <c r="F11" s="3"/>
      <c r="G11" s="3"/>
      <c r="H11" s="3"/>
      <c r="I11" s="3"/>
      <c r="J11" s="3"/>
      <c r="K11" s="3"/>
      <c r="L11" s="3"/>
      <c r="M11" s="3"/>
      <c r="N11" s="3"/>
      <c r="O11" s="3"/>
      <c r="P11" s="3"/>
      <c r="Q11" s="3"/>
      <c r="R11" s="3"/>
      <c r="S11" s="3"/>
      <c r="T11" s="3"/>
      <c r="U11" s="3"/>
      <c r="V11" s="3"/>
      <c r="W11" s="3"/>
      <c r="X11" s="3"/>
      <c r="Y11" s="3"/>
      <c r="Z11" s="3"/>
    </row>
    <row r="12">
      <c r="A12" s="15"/>
      <c r="B12" s="3"/>
      <c r="C12" s="3"/>
      <c r="D12" s="3"/>
      <c r="E12" s="3"/>
      <c r="F12" s="3"/>
      <c r="G12" s="3"/>
      <c r="H12" s="3"/>
      <c r="I12" s="3"/>
      <c r="J12" s="3"/>
      <c r="K12" s="3"/>
      <c r="L12" s="3"/>
      <c r="M12" s="3"/>
      <c r="N12" s="3"/>
      <c r="O12" s="3"/>
      <c r="P12" s="3"/>
      <c r="Q12" s="3"/>
      <c r="R12" s="3"/>
      <c r="S12" s="3"/>
      <c r="T12" s="3"/>
      <c r="U12" s="3"/>
      <c r="V12" s="3"/>
      <c r="W12" s="3"/>
      <c r="X12" s="3"/>
      <c r="Y12" s="3"/>
      <c r="Z12" s="3"/>
    </row>
    <row r="13">
      <c r="A13" s="3"/>
      <c r="B13" s="3"/>
      <c r="C13" s="3"/>
      <c r="D13" s="3"/>
      <c r="E13" s="3"/>
      <c r="F13" s="3"/>
      <c r="G13" s="3"/>
      <c r="H13" s="3"/>
      <c r="I13" s="3"/>
      <c r="J13" s="3"/>
      <c r="K13" s="3"/>
      <c r="L13" s="3"/>
      <c r="M13" s="3"/>
      <c r="N13" s="3"/>
      <c r="O13" s="3"/>
      <c r="P13" s="3"/>
      <c r="Q13" s="3"/>
      <c r="R13" s="3"/>
      <c r="S13" s="3"/>
      <c r="T13" s="3"/>
      <c r="U13" s="3"/>
      <c r="V13" s="3"/>
      <c r="W13" s="3"/>
      <c r="X13" s="3"/>
      <c r="Y13" s="3"/>
      <c r="Z13" s="3"/>
    </row>
    <row r="14">
      <c r="A14" s="4" t="s">
        <v>13</v>
      </c>
      <c r="B14" s="3"/>
      <c r="C14" s="3"/>
      <c r="D14" s="3"/>
      <c r="E14" s="3"/>
      <c r="F14" s="3"/>
      <c r="G14" s="3"/>
      <c r="H14" s="3"/>
      <c r="I14" s="3"/>
      <c r="J14" s="3"/>
      <c r="K14" s="3"/>
      <c r="L14" s="3"/>
      <c r="M14" s="3"/>
      <c r="N14" s="3"/>
      <c r="O14" s="3"/>
      <c r="P14" s="3"/>
      <c r="Q14" s="3"/>
      <c r="R14" s="3"/>
      <c r="S14" s="3"/>
      <c r="T14" s="3"/>
      <c r="U14" s="3"/>
      <c r="V14" s="3"/>
      <c r="W14" s="3"/>
      <c r="X14" s="3"/>
      <c r="Y14" s="3"/>
      <c r="Z14" s="3"/>
    </row>
    <row r="15">
      <c r="A15" s="16"/>
      <c r="B15" s="16"/>
      <c r="C15" s="3"/>
      <c r="D15" s="3"/>
      <c r="E15" s="3"/>
      <c r="F15" s="3"/>
      <c r="G15" s="3"/>
      <c r="H15" s="3"/>
      <c r="I15" s="3"/>
      <c r="J15" s="3"/>
      <c r="K15" s="3"/>
      <c r="L15" s="3"/>
      <c r="M15" s="3"/>
      <c r="N15" s="3"/>
      <c r="O15" s="3"/>
      <c r="P15" s="3"/>
      <c r="Q15" s="3"/>
      <c r="R15" s="3"/>
      <c r="S15" s="3"/>
      <c r="T15" s="3"/>
      <c r="U15" s="3"/>
      <c r="V15" s="3"/>
      <c r="W15" s="3"/>
      <c r="X15" s="3"/>
      <c r="Y15" s="3"/>
      <c r="Z15" s="3"/>
    </row>
    <row r="16">
      <c r="A16" s="7" t="s">
        <v>14</v>
      </c>
      <c r="B16" s="17" t="s">
        <v>4</v>
      </c>
      <c r="C16" s="8" t="s">
        <v>15</v>
      </c>
      <c r="D16" s="3"/>
      <c r="E16" s="3"/>
      <c r="F16" s="3"/>
      <c r="G16" s="3"/>
      <c r="H16" s="3"/>
      <c r="I16" s="3"/>
      <c r="J16" s="3"/>
      <c r="K16" s="3"/>
      <c r="L16" s="3"/>
      <c r="M16" s="3"/>
      <c r="N16" s="3"/>
      <c r="O16" s="3"/>
      <c r="P16" s="3"/>
      <c r="Q16" s="3"/>
      <c r="R16" s="3"/>
      <c r="S16" s="3"/>
      <c r="T16" s="3"/>
      <c r="U16" s="3"/>
      <c r="V16" s="3"/>
      <c r="W16" s="3"/>
      <c r="X16" s="3"/>
      <c r="Y16" s="3"/>
      <c r="Z16" s="3"/>
    </row>
    <row r="17">
      <c r="A17" s="18" t="str">
        <f>sheetnames()</f>
        <v>Start</v>
      </c>
      <c r="B17" s="5" t="s">
        <v>16</v>
      </c>
      <c r="C17" s="19" t="s">
        <v>17</v>
      </c>
      <c r="D17" s="3"/>
      <c r="E17" s="3"/>
      <c r="F17" s="3"/>
      <c r="G17" s="3"/>
      <c r="H17" s="3"/>
      <c r="I17" s="3"/>
      <c r="J17" s="3"/>
      <c r="K17" s="3"/>
      <c r="L17" s="3"/>
      <c r="M17" s="3"/>
      <c r="N17" s="3"/>
      <c r="O17" s="3"/>
      <c r="P17" s="3"/>
      <c r="Q17" s="3"/>
      <c r="R17" s="3"/>
      <c r="S17" s="3"/>
      <c r="T17" s="3"/>
      <c r="U17" s="3"/>
      <c r="V17" s="3"/>
      <c r="W17" s="3"/>
      <c r="X17" s="3"/>
      <c r="Y17" s="3"/>
      <c r="Z17" s="3"/>
    </row>
    <row r="18">
      <c r="A18" s="20" t="s">
        <v>18</v>
      </c>
      <c r="B18" s="5" t="s">
        <v>19</v>
      </c>
      <c r="C18" s="19" t="s">
        <v>18</v>
      </c>
      <c r="D18" s="3"/>
      <c r="E18" s="3"/>
      <c r="F18" s="3"/>
      <c r="G18" s="3"/>
      <c r="H18" s="3"/>
      <c r="I18" s="3"/>
      <c r="J18" s="3"/>
      <c r="K18" s="3"/>
      <c r="L18" s="3"/>
      <c r="M18" s="3"/>
      <c r="N18" s="3"/>
      <c r="O18" s="3"/>
      <c r="P18" s="3"/>
      <c r="Q18" s="3"/>
      <c r="R18" s="3"/>
      <c r="S18" s="3"/>
      <c r="T18" s="3"/>
      <c r="U18" s="3"/>
      <c r="V18" s="3"/>
      <c r="W18" s="3"/>
      <c r="X18" s="3"/>
      <c r="Y18" s="3"/>
      <c r="Z18" s="3"/>
    </row>
    <row r="19">
      <c r="A19" s="20" t="s">
        <v>20</v>
      </c>
      <c r="B19" s="5" t="s">
        <v>21</v>
      </c>
      <c r="C19" s="19" t="s">
        <v>22</v>
      </c>
      <c r="D19" s="3"/>
      <c r="E19" s="3"/>
      <c r="F19" s="3"/>
      <c r="G19" s="3"/>
      <c r="H19" s="3"/>
      <c r="I19" s="3"/>
      <c r="J19" s="3"/>
      <c r="K19" s="3"/>
      <c r="L19" s="3"/>
      <c r="M19" s="3"/>
      <c r="N19" s="3"/>
      <c r="O19" s="3"/>
      <c r="P19" s="3"/>
      <c r="Q19" s="3"/>
      <c r="R19" s="3"/>
      <c r="S19" s="3"/>
      <c r="T19" s="3"/>
      <c r="U19" s="3"/>
      <c r="V19" s="3"/>
      <c r="W19" s="3"/>
      <c r="X19" s="3"/>
      <c r="Y19" s="3"/>
      <c r="Z19" s="3"/>
    </row>
    <row r="20">
      <c r="A20" s="20" t="s">
        <v>23</v>
      </c>
      <c r="B20" s="5" t="s">
        <v>24</v>
      </c>
      <c r="C20" s="19" t="s">
        <v>25</v>
      </c>
      <c r="D20" s="3"/>
      <c r="E20" s="3"/>
      <c r="F20" s="3"/>
      <c r="G20" s="3"/>
      <c r="H20" s="3"/>
      <c r="I20" s="3"/>
      <c r="J20" s="3"/>
      <c r="K20" s="3"/>
      <c r="L20" s="3"/>
      <c r="M20" s="3"/>
      <c r="N20" s="3"/>
      <c r="O20" s="3"/>
      <c r="P20" s="3"/>
      <c r="Q20" s="3"/>
      <c r="R20" s="3"/>
      <c r="S20" s="3"/>
      <c r="T20" s="3"/>
      <c r="U20" s="3"/>
      <c r="V20" s="3"/>
      <c r="W20" s="3"/>
      <c r="X20" s="3"/>
      <c r="Y20" s="3"/>
      <c r="Z20" s="3"/>
    </row>
    <row r="21">
      <c r="A21" s="20" t="s">
        <v>26</v>
      </c>
      <c r="B21" s="5" t="s">
        <v>27</v>
      </c>
      <c r="C21" s="19" t="s">
        <v>28</v>
      </c>
      <c r="D21" s="3"/>
      <c r="E21" s="3"/>
      <c r="F21" s="3"/>
      <c r="G21" s="3"/>
      <c r="H21" s="3"/>
      <c r="I21" s="3"/>
      <c r="J21" s="3"/>
      <c r="K21" s="3"/>
      <c r="L21" s="3"/>
      <c r="M21" s="3"/>
      <c r="N21" s="3"/>
      <c r="O21" s="3"/>
      <c r="P21" s="3"/>
      <c r="Q21" s="3"/>
      <c r="R21" s="3"/>
      <c r="S21" s="3"/>
      <c r="T21" s="3"/>
      <c r="U21" s="3"/>
      <c r="V21" s="3"/>
      <c r="W21" s="3"/>
      <c r="X21" s="3"/>
      <c r="Y21" s="3"/>
      <c r="Z21" s="3"/>
    </row>
    <row r="22">
      <c r="A22" s="21" t="s">
        <v>29</v>
      </c>
      <c r="B22" s="5" t="s">
        <v>30</v>
      </c>
      <c r="C22" s="19" t="s">
        <v>29</v>
      </c>
      <c r="D22" s="3"/>
      <c r="E22" s="3"/>
      <c r="F22" s="3"/>
      <c r="G22" s="3"/>
      <c r="H22" s="3"/>
      <c r="I22" s="3"/>
      <c r="J22" s="3"/>
      <c r="K22" s="3"/>
      <c r="L22" s="3"/>
      <c r="M22" s="3"/>
      <c r="N22" s="3"/>
      <c r="O22" s="3"/>
      <c r="P22" s="3"/>
      <c r="Q22" s="3"/>
      <c r="R22" s="3"/>
      <c r="S22" s="3"/>
      <c r="T22" s="3"/>
      <c r="U22" s="3"/>
      <c r="V22" s="3"/>
      <c r="W22" s="3"/>
      <c r="X22" s="3"/>
      <c r="Y22" s="3"/>
      <c r="Z22" s="3"/>
    </row>
    <row r="23">
      <c r="A23" s="21" t="s">
        <v>31</v>
      </c>
      <c r="B23" s="22" t="s">
        <v>32</v>
      </c>
      <c r="C23" s="19" t="s">
        <v>31</v>
      </c>
      <c r="D23" s="3"/>
      <c r="E23" s="3"/>
      <c r="F23" s="3"/>
      <c r="G23" s="3"/>
      <c r="H23" s="3"/>
      <c r="I23" s="3"/>
      <c r="J23" s="3"/>
      <c r="K23" s="3"/>
      <c r="L23" s="3"/>
      <c r="M23" s="3"/>
      <c r="N23" s="3"/>
      <c r="O23" s="3"/>
      <c r="P23" s="3"/>
      <c r="Q23" s="3"/>
      <c r="R23" s="3"/>
      <c r="S23" s="3"/>
      <c r="T23" s="3"/>
      <c r="U23" s="3"/>
      <c r="V23" s="3"/>
      <c r="W23" s="3"/>
      <c r="X23" s="3"/>
      <c r="Y23" s="3"/>
      <c r="Z23" s="3"/>
    </row>
    <row r="24">
      <c r="A24" s="21" t="s">
        <v>33</v>
      </c>
      <c r="B24" s="22" t="s">
        <v>34</v>
      </c>
      <c r="C24" s="19" t="s">
        <v>33</v>
      </c>
      <c r="D24" s="3"/>
      <c r="E24" s="3"/>
      <c r="F24" s="3"/>
      <c r="G24" s="3"/>
      <c r="H24" s="3"/>
      <c r="I24" s="3"/>
      <c r="J24" s="3"/>
      <c r="K24" s="3"/>
      <c r="L24" s="3"/>
      <c r="M24" s="3"/>
      <c r="N24" s="3"/>
      <c r="O24" s="3"/>
      <c r="P24" s="3"/>
      <c r="Q24" s="3"/>
      <c r="R24" s="3"/>
      <c r="S24" s="3"/>
      <c r="T24" s="3"/>
      <c r="U24" s="3"/>
      <c r="V24" s="3"/>
      <c r="W24" s="3"/>
      <c r="X24" s="3"/>
      <c r="Y24" s="3"/>
      <c r="Z24" s="3"/>
    </row>
    <row r="25">
      <c r="A25" s="21" t="s">
        <v>35</v>
      </c>
      <c r="B25" s="5" t="s">
        <v>36</v>
      </c>
      <c r="C25" s="19" t="s">
        <v>35</v>
      </c>
      <c r="D25" s="3"/>
      <c r="E25" s="3"/>
      <c r="F25" s="3"/>
      <c r="G25" s="3"/>
      <c r="H25" s="3"/>
      <c r="I25" s="3"/>
      <c r="J25" s="3"/>
      <c r="K25" s="3"/>
      <c r="L25" s="3"/>
      <c r="M25" s="3"/>
      <c r="N25" s="3"/>
      <c r="O25" s="3"/>
      <c r="P25" s="3"/>
      <c r="Q25" s="3"/>
      <c r="R25" s="3"/>
      <c r="S25" s="3"/>
      <c r="T25" s="3"/>
      <c r="U25" s="3"/>
      <c r="V25" s="3"/>
      <c r="W25" s="3"/>
      <c r="X25" s="3"/>
      <c r="Y25" s="3"/>
      <c r="Z25" s="3"/>
    </row>
    <row r="26">
      <c r="A26" s="21" t="s">
        <v>37</v>
      </c>
      <c r="B26" s="5" t="s">
        <v>38</v>
      </c>
      <c r="C26" s="19" t="s">
        <v>37</v>
      </c>
      <c r="D26" s="3"/>
      <c r="E26" s="3"/>
      <c r="F26" s="3"/>
      <c r="G26" s="3"/>
      <c r="H26" s="3"/>
      <c r="I26" s="3"/>
      <c r="J26" s="3"/>
      <c r="K26" s="3"/>
      <c r="L26" s="3"/>
      <c r="M26" s="3"/>
      <c r="N26" s="3"/>
      <c r="O26" s="3"/>
      <c r="P26" s="3"/>
      <c r="Q26" s="3"/>
      <c r="R26" s="3"/>
      <c r="S26" s="3"/>
      <c r="T26" s="3"/>
      <c r="U26" s="3"/>
      <c r="V26" s="3"/>
      <c r="W26" s="3"/>
      <c r="X26" s="3"/>
      <c r="Y26" s="3"/>
      <c r="Z26" s="3"/>
    </row>
    <row r="27">
      <c r="A27" s="21" t="s">
        <v>39</v>
      </c>
      <c r="B27" s="5" t="s">
        <v>40</v>
      </c>
      <c r="C27" s="19" t="s">
        <v>39</v>
      </c>
      <c r="D27" s="3"/>
      <c r="E27" s="3"/>
      <c r="F27" s="3"/>
      <c r="G27" s="3"/>
      <c r="H27" s="3"/>
      <c r="I27" s="3"/>
      <c r="J27" s="3"/>
      <c r="K27" s="3"/>
      <c r="L27" s="3"/>
      <c r="M27" s="3"/>
      <c r="N27" s="3"/>
      <c r="O27" s="3"/>
      <c r="P27" s="3"/>
      <c r="Q27" s="3"/>
      <c r="R27" s="3"/>
      <c r="S27" s="3"/>
      <c r="T27" s="3"/>
      <c r="U27" s="3"/>
      <c r="V27" s="3"/>
      <c r="W27" s="3"/>
      <c r="X27" s="3"/>
      <c r="Y27" s="3"/>
      <c r="Z27" s="3"/>
    </row>
    <row r="28">
      <c r="A28" s="21" t="s">
        <v>41</v>
      </c>
      <c r="B28" s="5" t="s">
        <v>42</v>
      </c>
      <c r="C28" s="19" t="s">
        <v>41</v>
      </c>
      <c r="D28" s="3"/>
      <c r="E28" s="3"/>
      <c r="F28" s="3"/>
      <c r="G28" s="3"/>
      <c r="H28" s="3"/>
      <c r="I28" s="3"/>
      <c r="J28" s="3"/>
      <c r="K28" s="3"/>
      <c r="L28" s="3"/>
      <c r="M28" s="3"/>
      <c r="N28" s="3"/>
      <c r="O28" s="3"/>
      <c r="P28" s="3"/>
      <c r="Q28" s="3"/>
      <c r="R28" s="3"/>
      <c r="S28" s="3"/>
      <c r="T28" s="3"/>
      <c r="U28" s="3"/>
      <c r="V28" s="3"/>
      <c r="W28" s="3"/>
      <c r="X28" s="3"/>
      <c r="Y28" s="3"/>
      <c r="Z28" s="3"/>
    </row>
    <row r="29">
      <c r="A29" s="21" t="s">
        <v>43</v>
      </c>
      <c r="B29" s="5" t="s">
        <v>44</v>
      </c>
      <c r="C29" s="19" t="s">
        <v>43</v>
      </c>
      <c r="D29" s="3"/>
      <c r="E29" s="3"/>
      <c r="F29" s="3"/>
      <c r="G29" s="3"/>
      <c r="H29" s="3"/>
      <c r="I29" s="3"/>
      <c r="J29" s="3"/>
      <c r="K29" s="3"/>
      <c r="L29" s="3"/>
      <c r="M29" s="3"/>
      <c r="N29" s="3"/>
      <c r="O29" s="3"/>
      <c r="P29" s="3"/>
      <c r="Q29" s="3"/>
      <c r="R29" s="3"/>
      <c r="S29" s="3"/>
      <c r="T29" s="3"/>
      <c r="U29" s="3"/>
      <c r="V29" s="3"/>
      <c r="W29" s="3"/>
      <c r="X29" s="3"/>
      <c r="Y29" s="3"/>
      <c r="Z29" s="3"/>
    </row>
    <row r="30">
      <c r="A30" s="23" t="s">
        <v>45</v>
      </c>
      <c r="B30" s="24"/>
      <c r="C30" s="25" t="s">
        <v>46</v>
      </c>
      <c r="D30" s="3"/>
      <c r="E30" s="3"/>
      <c r="F30" s="3"/>
      <c r="G30" s="3"/>
      <c r="H30" s="3"/>
      <c r="I30" s="3"/>
      <c r="J30" s="3"/>
      <c r="K30" s="3"/>
      <c r="L30" s="3"/>
      <c r="M30" s="3"/>
      <c r="N30" s="3"/>
      <c r="O30" s="3"/>
      <c r="P30" s="3"/>
      <c r="Q30" s="3"/>
      <c r="R30" s="3"/>
      <c r="S30" s="3"/>
      <c r="T30" s="3"/>
      <c r="U30" s="3"/>
      <c r="V30" s="3"/>
      <c r="W30" s="3"/>
      <c r="X30" s="3"/>
      <c r="Y30" s="3"/>
      <c r="Z30" s="3"/>
    </row>
    <row r="31">
      <c r="A31" s="3" t="s">
        <v>46</v>
      </c>
      <c r="B31" s="3"/>
      <c r="C31" s="3"/>
      <c r="D31" s="3"/>
      <c r="E31" s="3"/>
      <c r="F31" s="3"/>
      <c r="G31" s="3"/>
      <c r="H31" s="3"/>
      <c r="I31" s="3"/>
      <c r="J31" s="3"/>
      <c r="K31" s="3"/>
      <c r="L31" s="3"/>
      <c r="M31" s="3"/>
      <c r="N31" s="3"/>
      <c r="O31" s="3"/>
      <c r="P31" s="3"/>
      <c r="Q31" s="3"/>
      <c r="R31" s="3"/>
      <c r="S31" s="3"/>
      <c r="T31" s="3"/>
      <c r="U31" s="3"/>
      <c r="V31" s="3"/>
      <c r="W31" s="3"/>
      <c r="X31" s="3"/>
      <c r="Y31" s="3"/>
      <c r="Z31" s="3"/>
    </row>
    <row r="32">
      <c r="A32" s="3"/>
      <c r="B32" s="3"/>
      <c r="C32" s="3"/>
      <c r="D32" s="3"/>
      <c r="E32" s="3"/>
      <c r="F32" s="3"/>
      <c r="G32" s="3"/>
      <c r="H32" s="3"/>
      <c r="I32" s="3"/>
      <c r="J32" s="3"/>
      <c r="K32" s="3"/>
      <c r="L32" s="3"/>
      <c r="M32" s="3"/>
      <c r="N32" s="3"/>
      <c r="O32" s="3"/>
      <c r="P32" s="3"/>
      <c r="Q32" s="3"/>
      <c r="R32" s="3"/>
      <c r="S32" s="3"/>
      <c r="T32" s="3"/>
      <c r="U32" s="3"/>
      <c r="V32" s="3"/>
      <c r="W32" s="3"/>
      <c r="X32" s="3"/>
      <c r="Y32" s="3"/>
      <c r="Z32" s="3"/>
    </row>
    <row r="33">
      <c r="A33" s="4" t="s">
        <v>47</v>
      </c>
      <c r="B33" s="3"/>
      <c r="C33" s="3"/>
      <c r="D33" s="3"/>
      <c r="E33" s="3"/>
      <c r="F33" s="3"/>
      <c r="G33" s="3"/>
      <c r="H33" s="3"/>
      <c r="I33" s="3"/>
      <c r="J33" s="3"/>
      <c r="K33" s="3"/>
      <c r="L33" s="3"/>
      <c r="M33" s="3"/>
      <c r="N33" s="3"/>
      <c r="O33" s="3"/>
      <c r="P33" s="3"/>
      <c r="Q33" s="3"/>
      <c r="R33" s="3"/>
      <c r="S33" s="3"/>
      <c r="T33" s="3"/>
      <c r="U33" s="3"/>
      <c r="V33" s="3"/>
      <c r="W33" s="3"/>
      <c r="X33" s="3"/>
      <c r="Y33" s="3"/>
      <c r="Z33" s="3"/>
    </row>
    <row r="34">
      <c r="A34" s="15"/>
      <c r="B34" s="3"/>
      <c r="C34" s="3"/>
      <c r="D34" s="3"/>
      <c r="E34" s="3"/>
      <c r="F34" s="3"/>
      <c r="G34" s="3"/>
      <c r="H34" s="3"/>
      <c r="I34" s="3"/>
      <c r="J34" s="3"/>
      <c r="K34" s="3"/>
      <c r="L34" s="3"/>
      <c r="M34" s="3"/>
      <c r="N34" s="3"/>
      <c r="O34" s="3"/>
      <c r="P34" s="3"/>
      <c r="Q34" s="3"/>
      <c r="R34" s="3"/>
      <c r="S34" s="3"/>
      <c r="T34" s="3"/>
      <c r="U34" s="3"/>
      <c r="V34" s="3"/>
      <c r="W34" s="3"/>
      <c r="X34" s="3"/>
      <c r="Y34" s="3"/>
      <c r="Z34" s="3"/>
    </row>
    <row r="35">
      <c r="A35" s="26" t="s">
        <v>48</v>
      </c>
      <c r="B35" s="3"/>
      <c r="C35" s="3"/>
      <c r="D35" s="3"/>
      <c r="E35" s="3"/>
      <c r="F35" s="3"/>
      <c r="G35" s="3"/>
      <c r="H35" s="3"/>
      <c r="I35" s="3"/>
      <c r="J35" s="3"/>
      <c r="K35" s="3"/>
      <c r="L35" s="3"/>
      <c r="M35" s="3"/>
      <c r="N35" s="3"/>
      <c r="O35" s="3"/>
      <c r="P35" s="3"/>
      <c r="Q35" s="3"/>
      <c r="R35" s="3"/>
      <c r="S35" s="3"/>
      <c r="T35" s="3"/>
      <c r="U35" s="3"/>
      <c r="V35" s="3"/>
      <c r="W35" s="3"/>
      <c r="X35" s="3"/>
      <c r="Y35" s="3"/>
      <c r="Z35" s="3"/>
    </row>
    <row r="36">
      <c r="A36" s="27" t="s">
        <v>49</v>
      </c>
      <c r="B36" s="3"/>
      <c r="C36" s="3"/>
      <c r="D36" s="3"/>
      <c r="E36" s="3"/>
      <c r="F36" s="3"/>
      <c r="G36" s="3"/>
      <c r="H36" s="3"/>
      <c r="I36" s="3"/>
      <c r="J36" s="3"/>
      <c r="K36" s="3"/>
      <c r="L36" s="3"/>
      <c r="M36" s="3"/>
      <c r="N36" s="3"/>
      <c r="O36" s="3"/>
      <c r="P36" s="3"/>
      <c r="Q36" s="3"/>
      <c r="R36" s="3"/>
      <c r="S36" s="3"/>
      <c r="T36" s="3"/>
      <c r="U36" s="3"/>
      <c r="V36" s="3"/>
      <c r="W36" s="3"/>
      <c r="X36" s="3"/>
      <c r="Y36" s="3"/>
      <c r="Z36" s="3"/>
    </row>
    <row r="37">
      <c r="A37" s="28" t="s">
        <v>50</v>
      </c>
      <c r="B37" s="3"/>
      <c r="C37" s="3"/>
      <c r="D37" s="3"/>
      <c r="E37" s="3"/>
      <c r="F37" s="3"/>
      <c r="G37" s="3"/>
      <c r="H37" s="3"/>
      <c r="I37" s="3"/>
      <c r="J37" s="3"/>
      <c r="K37" s="3"/>
      <c r="L37" s="3"/>
      <c r="M37" s="3"/>
      <c r="N37" s="3"/>
      <c r="O37" s="3"/>
      <c r="P37" s="3"/>
      <c r="Q37" s="3"/>
      <c r="R37" s="3"/>
      <c r="S37" s="3"/>
      <c r="T37" s="3"/>
      <c r="U37" s="3"/>
      <c r="V37" s="3"/>
      <c r="W37" s="3"/>
      <c r="X37" s="3"/>
      <c r="Y37" s="3"/>
      <c r="Z37" s="3"/>
    </row>
    <row r="38">
      <c r="A38" s="29" t="s">
        <v>51</v>
      </c>
      <c r="B38" s="3"/>
      <c r="C38" s="3"/>
      <c r="D38" s="3"/>
      <c r="E38" s="3"/>
      <c r="F38" s="3"/>
      <c r="G38" s="3"/>
      <c r="H38" s="3"/>
      <c r="I38" s="3"/>
      <c r="J38" s="3"/>
      <c r="K38" s="3"/>
      <c r="L38" s="3"/>
      <c r="M38" s="3"/>
      <c r="N38" s="3"/>
      <c r="O38" s="3"/>
      <c r="P38" s="3"/>
      <c r="Q38" s="3"/>
      <c r="R38" s="3"/>
      <c r="S38" s="3"/>
      <c r="T38" s="3"/>
      <c r="U38" s="3"/>
      <c r="V38" s="3"/>
      <c r="W38" s="3"/>
      <c r="X38" s="3"/>
      <c r="Y38" s="3"/>
      <c r="Z38" s="3"/>
    </row>
    <row r="39">
      <c r="A39" s="30" t="s">
        <v>52</v>
      </c>
      <c r="B39" s="3"/>
      <c r="C39" s="3"/>
      <c r="D39" s="3"/>
      <c r="E39" s="3"/>
      <c r="F39" s="3"/>
      <c r="G39" s="3"/>
      <c r="H39" s="3"/>
      <c r="I39" s="3"/>
      <c r="J39" s="3"/>
      <c r="K39" s="3"/>
      <c r="L39" s="3"/>
      <c r="M39" s="3"/>
      <c r="N39" s="3"/>
      <c r="O39" s="3"/>
      <c r="P39" s="3"/>
      <c r="Q39" s="3"/>
      <c r="R39" s="3"/>
      <c r="S39" s="3"/>
      <c r="T39" s="3"/>
      <c r="U39" s="3"/>
      <c r="V39" s="3"/>
      <c r="W39" s="3"/>
      <c r="X39" s="3"/>
      <c r="Y39" s="3"/>
      <c r="Z39" s="3"/>
    </row>
    <row r="40">
      <c r="A40" s="31" t="s">
        <v>53</v>
      </c>
      <c r="B40" s="3"/>
      <c r="C40" s="3"/>
      <c r="D40" s="3"/>
      <c r="E40" s="3"/>
      <c r="F40" s="3"/>
      <c r="G40" s="3"/>
      <c r="H40" s="3"/>
      <c r="I40" s="3"/>
      <c r="J40" s="3"/>
      <c r="K40" s="3"/>
      <c r="L40" s="3"/>
      <c r="M40" s="3"/>
      <c r="N40" s="3"/>
      <c r="O40" s="3"/>
      <c r="P40" s="3"/>
      <c r="Q40" s="3"/>
      <c r="R40" s="3"/>
      <c r="S40" s="3"/>
      <c r="T40" s="3"/>
      <c r="U40" s="3"/>
      <c r="V40" s="3"/>
      <c r="W40" s="3"/>
      <c r="X40" s="3"/>
      <c r="Y40" s="3"/>
      <c r="Z40" s="3"/>
    </row>
    <row r="41">
      <c r="A41" s="3"/>
      <c r="B41" s="3"/>
      <c r="C41" s="3"/>
      <c r="D41" s="3"/>
      <c r="E41" s="3"/>
      <c r="F41" s="3"/>
      <c r="G41" s="3"/>
      <c r="H41" s="3"/>
      <c r="I41" s="3"/>
      <c r="J41" s="3"/>
      <c r="K41" s="3"/>
      <c r="L41" s="3"/>
      <c r="M41" s="3"/>
      <c r="N41" s="3"/>
      <c r="O41" s="3"/>
      <c r="P41" s="3"/>
      <c r="Q41" s="3"/>
      <c r="R41" s="3"/>
      <c r="S41" s="3"/>
      <c r="T41" s="3"/>
      <c r="U41" s="3"/>
      <c r="V41" s="3"/>
      <c r="W41" s="3"/>
      <c r="X41" s="3"/>
      <c r="Y41" s="3"/>
      <c r="Z41" s="3"/>
    </row>
    <row r="42">
      <c r="A42" s="3"/>
      <c r="B42" s="3"/>
      <c r="C42" s="3"/>
      <c r="D42" s="3"/>
      <c r="E42" s="3"/>
      <c r="F42" s="3"/>
      <c r="G42" s="3"/>
      <c r="H42" s="3"/>
      <c r="I42" s="3"/>
      <c r="J42" s="3"/>
      <c r="K42" s="3"/>
      <c r="L42" s="3"/>
      <c r="M42" s="3"/>
      <c r="N42" s="3"/>
      <c r="O42" s="3"/>
      <c r="P42" s="3"/>
      <c r="Q42" s="3"/>
      <c r="R42" s="3"/>
      <c r="S42" s="3"/>
      <c r="T42" s="3"/>
      <c r="U42" s="3"/>
      <c r="V42" s="3"/>
      <c r="W42" s="3"/>
      <c r="X42" s="3"/>
      <c r="Y42" s="3"/>
      <c r="Z42" s="3"/>
    </row>
    <row r="43">
      <c r="A43" s="3"/>
      <c r="B43" s="3"/>
      <c r="C43" s="3"/>
      <c r="D43" s="3"/>
      <c r="E43" s="3"/>
      <c r="F43" s="3"/>
      <c r="G43" s="3"/>
      <c r="H43" s="3"/>
      <c r="I43" s="3"/>
      <c r="J43" s="3"/>
      <c r="K43" s="3"/>
      <c r="L43" s="3"/>
      <c r="M43" s="3"/>
      <c r="N43" s="3"/>
      <c r="O43" s="3"/>
      <c r="P43" s="3"/>
      <c r="Q43" s="3"/>
      <c r="R43" s="3"/>
      <c r="S43" s="3"/>
      <c r="T43" s="3"/>
      <c r="U43" s="3"/>
      <c r="V43" s="3"/>
      <c r="W43" s="3"/>
      <c r="X43" s="3"/>
      <c r="Y43" s="3"/>
      <c r="Z43" s="3"/>
    </row>
    <row r="44">
      <c r="A44" s="3"/>
      <c r="B44" s="3"/>
      <c r="C44" s="3"/>
      <c r="D44" s="3"/>
      <c r="E44" s="3"/>
      <c r="F44" s="3"/>
      <c r="G44" s="3"/>
      <c r="H44" s="3"/>
      <c r="I44" s="3"/>
      <c r="J44" s="3"/>
      <c r="K44" s="3"/>
      <c r="L44" s="3"/>
      <c r="M44" s="3"/>
      <c r="N44" s="3"/>
      <c r="O44" s="3"/>
      <c r="P44" s="3"/>
      <c r="Q44" s="3"/>
      <c r="R44" s="3"/>
      <c r="S44" s="3"/>
      <c r="T44" s="3"/>
      <c r="U44" s="3"/>
      <c r="V44" s="3"/>
      <c r="W44" s="3"/>
      <c r="X44" s="3"/>
      <c r="Y44" s="3"/>
      <c r="Z44" s="3"/>
    </row>
    <row r="45">
      <c r="A45" s="3"/>
      <c r="B45" s="3"/>
      <c r="C45" s="3"/>
      <c r="D45" s="3"/>
      <c r="E45" s="3"/>
      <c r="F45" s="3"/>
      <c r="G45" s="3"/>
      <c r="H45" s="3"/>
      <c r="I45" s="3"/>
      <c r="J45" s="3"/>
      <c r="K45" s="3"/>
      <c r="L45" s="3"/>
      <c r="M45" s="3"/>
      <c r="N45" s="3"/>
      <c r="O45" s="3"/>
      <c r="P45" s="3"/>
      <c r="Q45" s="3"/>
      <c r="R45" s="3"/>
      <c r="S45" s="3"/>
      <c r="T45" s="3"/>
      <c r="U45" s="3"/>
      <c r="V45" s="3"/>
      <c r="W45" s="3"/>
      <c r="X45" s="3"/>
      <c r="Y45" s="3"/>
      <c r="Z45" s="3"/>
    </row>
    <row r="46">
      <c r="A46" s="3"/>
      <c r="B46" s="3"/>
      <c r="C46" s="3"/>
      <c r="D46" s="3"/>
      <c r="E46" s="3"/>
      <c r="F46" s="3"/>
      <c r="G46" s="3"/>
      <c r="H46" s="3"/>
      <c r="I46" s="3"/>
      <c r="J46" s="3"/>
      <c r="K46" s="3"/>
      <c r="L46" s="3"/>
      <c r="M46" s="3"/>
      <c r="N46" s="3"/>
      <c r="O46" s="3"/>
      <c r="P46" s="3"/>
      <c r="Q46" s="3"/>
      <c r="R46" s="3"/>
      <c r="S46" s="3"/>
      <c r="T46" s="3"/>
      <c r="U46" s="3"/>
      <c r="V46" s="3"/>
      <c r="W46" s="3"/>
      <c r="X46" s="3"/>
      <c r="Y46" s="3"/>
      <c r="Z46" s="3"/>
    </row>
    <row r="47">
      <c r="A47" s="3"/>
      <c r="B47" s="3"/>
      <c r="C47" s="3"/>
      <c r="D47" s="3"/>
      <c r="E47" s="3"/>
      <c r="F47" s="3"/>
      <c r="G47" s="3"/>
      <c r="H47" s="3"/>
      <c r="I47" s="3"/>
      <c r="J47" s="3"/>
      <c r="K47" s="3"/>
      <c r="L47" s="3"/>
      <c r="M47" s="3"/>
      <c r="N47" s="3"/>
      <c r="O47" s="3"/>
      <c r="P47" s="3"/>
      <c r="Q47" s="3"/>
      <c r="R47" s="3"/>
      <c r="S47" s="3"/>
      <c r="T47" s="3"/>
      <c r="U47" s="3"/>
      <c r="V47" s="3"/>
      <c r="W47" s="3"/>
      <c r="X47" s="3"/>
      <c r="Y47" s="3"/>
      <c r="Z47" s="3"/>
    </row>
    <row r="48">
      <c r="A48" s="3"/>
      <c r="B48" s="3"/>
      <c r="C48" s="3"/>
      <c r="D48" s="3"/>
      <c r="E48" s="3"/>
      <c r="F48" s="3"/>
      <c r="G48" s="3"/>
      <c r="H48" s="3"/>
      <c r="I48" s="3"/>
      <c r="J48" s="3"/>
      <c r="K48" s="3"/>
      <c r="L48" s="3"/>
      <c r="M48" s="3"/>
      <c r="N48" s="3"/>
      <c r="O48" s="3"/>
      <c r="P48" s="3"/>
      <c r="Q48" s="3"/>
      <c r="R48" s="3"/>
      <c r="S48" s="3"/>
      <c r="T48" s="3"/>
      <c r="U48" s="3"/>
      <c r="V48" s="3"/>
      <c r="W48" s="3"/>
      <c r="X48" s="3"/>
      <c r="Y48" s="3"/>
      <c r="Z48" s="3"/>
    </row>
    <row r="49">
      <c r="A49" s="3"/>
      <c r="B49" s="3"/>
      <c r="C49" s="3"/>
      <c r="D49" s="3"/>
      <c r="E49" s="3"/>
      <c r="F49" s="3"/>
      <c r="G49" s="3"/>
      <c r="H49" s="3"/>
      <c r="I49" s="3"/>
      <c r="J49" s="3"/>
      <c r="K49" s="3"/>
      <c r="L49" s="3"/>
      <c r="M49" s="3"/>
      <c r="N49" s="3"/>
      <c r="O49" s="3"/>
      <c r="P49" s="3"/>
      <c r="Q49" s="3"/>
      <c r="R49" s="3"/>
      <c r="S49" s="3"/>
      <c r="T49" s="3"/>
      <c r="U49" s="3"/>
      <c r="V49" s="3"/>
      <c r="W49" s="3"/>
      <c r="X49" s="3"/>
      <c r="Y49" s="3"/>
      <c r="Z49" s="3"/>
    </row>
    <row r="50">
      <c r="A50" s="3"/>
      <c r="B50" s="3"/>
      <c r="C50" s="3"/>
      <c r="D50" s="3"/>
      <c r="E50" s="3"/>
      <c r="F50" s="3"/>
      <c r="G50" s="3"/>
      <c r="H50" s="3"/>
      <c r="I50" s="3"/>
      <c r="J50" s="3"/>
      <c r="K50" s="3"/>
      <c r="L50" s="3"/>
      <c r="M50" s="3"/>
      <c r="N50" s="3"/>
      <c r="O50" s="3"/>
      <c r="P50" s="3"/>
      <c r="Q50" s="3"/>
      <c r="R50" s="3"/>
      <c r="S50" s="3"/>
      <c r="T50" s="3"/>
      <c r="U50" s="3"/>
      <c r="V50" s="3"/>
      <c r="W50" s="3"/>
      <c r="X50" s="3"/>
      <c r="Y50" s="3"/>
      <c r="Z50" s="3"/>
    </row>
    <row r="51">
      <c r="A51" s="3"/>
      <c r="B51" s="3"/>
      <c r="C51" s="3"/>
      <c r="D51" s="3"/>
      <c r="E51" s="3"/>
      <c r="F51" s="3"/>
      <c r="G51" s="3"/>
      <c r="H51" s="3"/>
      <c r="I51" s="3"/>
      <c r="J51" s="3"/>
      <c r="K51" s="3"/>
      <c r="L51" s="3"/>
      <c r="M51" s="3"/>
      <c r="N51" s="3"/>
      <c r="O51" s="3"/>
      <c r="P51" s="3"/>
      <c r="Q51" s="3"/>
      <c r="R51" s="3"/>
      <c r="S51" s="3"/>
      <c r="T51" s="3"/>
      <c r="U51" s="3"/>
      <c r="V51" s="3"/>
      <c r="W51" s="3"/>
      <c r="X51" s="3"/>
      <c r="Y51" s="3"/>
      <c r="Z51" s="3"/>
    </row>
    <row r="52">
      <c r="A52" s="3"/>
      <c r="B52" s="3"/>
      <c r="C52" s="3"/>
      <c r="D52" s="3"/>
      <c r="E52" s="3"/>
      <c r="F52" s="3"/>
      <c r="G52" s="3"/>
      <c r="H52" s="3"/>
      <c r="I52" s="3"/>
      <c r="J52" s="3"/>
      <c r="K52" s="3"/>
      <c r="L52" s="3"/>
      <c r="M52" s="3"/>
      <c r="N52" s="3"/>
      <c r="O52" s="3"/>
      <c r="P52" s="3"/>
      <c r="Q52" s="3"/>
      <c r="R52" s="3"/>
      <c r="S52" s="3"/>
      <c r="T52" s="3"/>
      <c r="U52" s="3"/>
      <c r="V52" s="3"/>
      <c r="W52" s="3"/>
      <c r="X52" s="3"/>
      <c r="Y52" s="3"/>
      <c r="Z52" s="3"/>
    </row>
    <row r="53">
      <c r="A53" s="3"/>
      <c r="B53" s="3"/>
      <c r="C53" s="3"/>
      <c r="D53" s="3"/>
      <c r="E53" s="3"/>
      <c r="F53" s="3"/>
      <c r="G53" s="3"/>
      <c r="H53" s="3"/>
      <c r="I53" s="3"/>
      <c r="J53" s="3"/>
      <c r="K53" s="3"/>
      <c r="L53" s="3"/>
      <c r="M53" s="3"/>
      <c r="N53" s="3"/>
      <c r="O53" s="3"/>
      <c r="P53" s="3"/>
      <c r="Q53" s="3"/>
      <c r="R53" s="3"/>
      <c r="S53" s="3"/>
      <c r="T53" s="3"/>
      <c r="U53" s="3"/>
      <c r="V53" s="3"/>
      <c r="W53" s="3"/>
      <c r="X53" s="3"/>
      <c r="Y53" s="3"/>
      <c r="Z53" s="3"/>
    </row>
    <row r="54">
      <c r="A54" s="3"/>
      <c r="B54" s="3"/>
      <c r="C54" s="3"/>
      <c r="D54" s="3"/>
      <c r="E54" s="3"/>
      <c r="F54" s="3"/>
      <c r="G54" s="3"/>
      <c r="H54" s="3"/>
      <c r="I54" s="3"/>
      <c r="J54" s="3"/>
      <c r="K54" s="3"/>
      <c r="L54" s="3"/>
      <c r="M54" s="3"/>
      <c r="N54" s="3"/>
      <c r="O54" s="3"/>
      <c r="P54" s="3"/>
      <c r="Q54" s="3"/>
      <c r="R54" s="3"/>
      <c r="S54" s="3"/>
      <c r="T54" s="3"/>
      <c r="U54" s="3"/>
      <c r="V54" s="3"/>
      <c r="W54" s="3"/>
      <c r="X54" s="3"/>
      <c r="Y54" s="3"/>
      <c r="Z54" s="3"/>
    </row>
    <row r="55">
      <c r="A55" s="3"/>
      <c r="B55" s="3"/>
      <c r="C55" s="3"/>
      <c r="D55" s="3"/>
      <c r="E55" s="3"/>
      <c r="F55" s="3"/>
      <c r="G55" s="3"/>
      <c r="H55" s="3"/>
      <c r="I55" s="3"/>
      <c r="J55" s="3"/>
      <c r="K55" s="3"/>
      <c r="L55" s="3"/>
      <c r="M55" s="3"/>
      <c r="N55" s="3"/>
      <c r="O55" s="3"/>
      <c r="P55" s="3"/>
      <c r="Q55" s="3"/>
      <c r="R55" s="3"/>
      <c r="S55" s="3"/>
      <c r="T55" s="3"/>
      <c r="U55" s="3"/>
      <c r="V55" s="3"/>
      <c r="W55" s="3"/>
      <c r="X55" s="3"/>
      <c r="Y55" s="3"/>
      <c r="Z55" s="3"/>
    </row>
    <row r="56">
      <c r="A56" s="3"/>
      <c r="B56" s="3"/>
      <c r="C56" s="3"/>
      <c r="D56" s="3"/>
      <c r="E56" s="3"/>
      <c r="F56" s="3"/>
      <c r="G56" s="3"/>
      <c r="H56" s="3"/>
      <c r="I56" s="3"/>
      <c r="J56" s="3"/>
      <c r="K56" s="3"/>
      <c r="L56" s="3"/>
      <c r="M56" s="3"/>
      <c r="N56" s="3"/>
      <c r="O56" s="3"/>
      <c r="P56" s="3"/>
      <c r="Q56" s="3"/>
      <c r="R56" s="3"/>
      <c r="S56" s="3"/>
      <c r="T56" s="3"/>
      <c r="U56" s="3"/>
      <c r="V56" s="3"/>
      <c r="W56" s="3"/>
      <c r="X56" s="3"/>
      <c r="Y56" s="3"/>
      <c r="Z56" s="3"/>
    </row>
    <row r="57">
      <c r="A57" s="3"/>
      <c r="B57" s="3"/>
      <c r="C57" s="3"/>
      <c r="D57" s="3"/>
      <c r="E57" s="3"/>
      <c r="F57" s="3"/>
      <c r="G57" s="3"/>
      <c r="H57" s="3"/>
      <c r="I57" s="3"/>
      <c r="J57" s="3"/>
      <c r="K57" s="3"/>
      <c r="L57" s="3"/>
      <c r="M57" s="3"/>
      <c r="N57" s="3"/>
      <c r="O57" s="3"/>
      <c r="P57" s="3"/>
      <c r="Q57" s="3"/>
      <c r="R57" s="3"/>
      <c r="S57" s="3"/>
      <c r="T57" s="3"/>
      <c r="U57" s="3"/>
      <c r="V57" s="3"/>
      <c r="W57" s="3"/>
      <c r="X57" s="3"/>
      <c r="Y57" s="3"/>
      <c r="Z57" s="3"/>
    </row>
    <row r="58">
      <c r="A58" s="3"/>
      <c r="B58" s="3"/>
      <c r="C58" s="3"/>
      <c r="D58" s="3"/>
      <c r="E58" s="3"/>
      <c r="F58" s="3"/>
      <c r="G58" s="3"/>
      <c r="H58" s="3"/>
      <c r="I58" s="3"/>
      <c r="J58" s="3"/>
      <c r="K58" s="3"/>
      <c r="L58" s="3"/>
      <c r="M58" s="3"/>
      <c r="N58" s="3"/>
      <c r="O58" s="3"/>
      <c r="P58" s="3"/>
      <c r="Q58" s="3"/>
      <c r="R58" s="3"/>
      <c r="S58" s="3"/>
      <c r="T58" s="3"/>
      <c r="U58" s="3"/>
      <c r="V58" s="3"/>
      <c r="W58" s="3"/>
      <c r="X58" s="3"/>
      <c r="Y58" s="3"/>
      <c r="Z58" s="3"/>
    </row>
    <row r="59">
      <c r="A59" s="3"/>
      <c r="B59" s="3"/>
      <c r="C59" s="3"/>
      <c r="D59" s="3"/>
      <c r="E59" s="3"/>
      <c r="F59" s="3"/>
      <c r="G59" s="3"/>
      <c r="H59" s="3"/>
      <c r="I59" s="3"/>
      <c r="J59" s="3"/>
      <c r="K59" s="3"/>
      <c r="L59" s="3"/>
      <c r="M59" s="3"/>
      <c r="N59" s="3"/>
      <c r="O59" s="3"/>
      <c r="P59" s="3"/>
      <c r="Q59" s="3"/>
      <c r="R59" s="3"/>
      <c r="S59" s="3"/>
      <c r="T59" s="3"/>
      <c r="U59" s="3"/>
      <c r="V59" s="3"/>
      <c r="W59" s="3"/>
      <c r="X59" s="3"/>
      <c r="Y59" s="3"/>
      <c r="Z59" s="3"/>
    </row>
    <row r="60">
      <c r="A60" s="3"/>
      <c r="B60" s="3"/>
      <c r="C60" s="3"/>
      <c r="D60" s="3"/>
      <c r="E60" s="3"/>
      <c r="F60" s="3"/>
      <c r="G60" s="3"/>
      <c r="H60" s="3"/>
      <c r="I60" s="3"/>
      <c r="J60" s="3"/>
      <c r="K60" s="3"/>
      <c r="L60" s="3"/>
      <c r="M60" s="3"/>
      <c r="N60" s="3"/>
      <c r="O60" s="3"/>
      <c r="P60" s="3"/>
      <c r="Q60" s="3"/>
      <c r="R60" s="3"/>
      <c r="S60" s="3"/>
      <c r="T60" s="3"/>
      <c r="U60" s="3"/>
      <c r="V60" s="3"/>
      <c r="W60" s="3"/>
      <c r="X60" s="3"/>
      <c r="Y60" s="3"/>
      <c r="Z60" s="3"/>
    </row>
    <row r="61">
      <c r="A61" s="3"/>
      <c r="B61" s="3"/>
      <c r="C61" s="3"/>
      <c r="D61" s="3"/>
      <c r="E61" s="3"/>
      <c r="F61" s="3"/>
      <c r="G61" s="3"/>
      <c r="H61" s="3"/>
      <c r="I61" s="3"/>
      <c r="J61" s="3"/>
      <c r="K61" s="3"/>
      <c r="L61" s="3"/>
      <c r="M61" s="3"/>
      <c r="N61" s="3"/>
      <c r="O61" s="3"/>
      <c r="P61" s="3"/>
      <c r="Q61" s="3"/>
      <c r="R61" s="3"/>
      <c r="S61" s="3"/>
      <c r="T61" s="3"/>
      <c r="U61" s="3"/>
      <c r="V61" s="3"/>
      <c r="W61" s="3"/>
      <c r="X61" s="3"/>
      <c r="Y61" s="3"/>
      <c r="Z61" s="3"/>
    </row>
    <row r="62">
      <c r="A62" s="3"/>
      <c r="B62" s="3"/>
      <c r="C62" s="3"/>
      <c r="D62" s="3"/>
      <c r="E62" s="3"/>
      <c r="F62" s="3"/>
      <c r="G62" s="3"/>
      <c r="H62" s="3"/>
      <c r="I62" s="3"/>
      <c r="J62" s="3"/>
      <c r="K62" s="3"/>
      <c r="L62" s="3"/>
      <c r="M62" s="3"/>
      <c r="N62" s="3"/>
      <c r="O62" s="3"/>
      <c r="P62" s="3"/>
      <c r="Q62" s="3"/>
      <c r="R62" s="3"/>
      <c r="S62" s="3"/>
      <c r="T62" s="3"/>
      <c r="U62" s="3"/>
      <c r="V62" s="3"/>
      <c r="W62" s="3"/>
      <c r="X62" s="3"/>
      <c r="Y62" s="3"/>
      <c r="Z62" s="3"/>
    </row>
    <row r="63">
      <c r="A63" s="3"/>
      <c r="B63" s="3"/>
      <c r="C63" s="3"/>
      <c r="D63" s="3"/>
      <c r="E63" s="3"/>
      <c r="F63" s="3"/>
      <c r="G63" s="3"/>
      <c r="H63" s="3"/>
      <c r="I63" s="3"/>
      <c r="J63" s="3"/>
      <c r="K63" s="3"/>
      <c r="L63" s="3"/>
      <c r="M63" s="3"/>
      <c r="N63" s="3"/>
      <c r="O63" s="3"/>
      <c r="P63" s="3"/>
      <c r="Q63" s="3"/>
      <c r="R63" s="3"/>
      <c r="S63" s="3"/>
      <c r="T63" s="3"/>
      <c r="U63" s="3"/>
      <c r="V63" s="3"/>
      <c r="W63" s="3"/>
      <c r="X63" s="3"/>
      <c r="Y63" s="3"/>
      <c r="Z63" s="3"/>
    </row>
    <row r="64">
      <c r="A64" s="3"/>
      <c r="B64" s="3"/>
      <c r="C64" s="3"/>
      <c r="D64" s="3"/>
      <c r="E64" s="3"/>
      <c r="F64" s="3"/>
      <c r="G64" s="3"/>
      <c r="H64" s="3"/>
      <c r="I64" s="3"/>
      <c r="J64" s="3"/>
      <c r="K64" s="3"/>
      <c r="L64" s="3"/>
      <c r="M64" s="3"/>
      <c r="N64" s="3"/>
      <c r="O64" s="3"/>
      <c r="P64" s="3"/>
      <c r="Q64" s="3"/>
      <c r="R64" s="3"/>
      <c r="S64" s="3"/>
      <c r="T64" s="3"/>
      <c r="U64" s="3"/>
      <c r="V64" s="3"/>
      <c r="W64" s="3"/>
      <c r="X64" s="3"/>
      <c r="Y64" s="3"/>
      <c r="Z64" s="3"/>
    </row>
    <row r="65">
      <c r="A65" s="3"/>
      <c r="B65" s="3"/>
      <c r="C65" s="3"/>
      <c r="D65" s="3"/>
      <c r="E65" s="3"/>
      <c r="F65" s="3"/>
      <c r="G65" s="3"/>
      <c r="H65" s="3"/>
      <c r="I65" s="3"/>
      <c r="J65" s="3"/>
      <c r="K65" s="3"/>
      <c r="L65" s="3"/>
      <c r="M65" s="3"/>
      <c r="N65" s="3"/>
      <c r="O65" s="3"/>
      <c r="P65" s="3"/>
      <c r="Q65" s="3"/>
      <c r="R65" s="3"/>
      <c r="S65" s="3"/>
      <c r="T65" s="3"/>
      <c r="U65" s="3"/>
      <c r="V65" s="3"/>
      <c r="W65" s="3"/>
      <c r="X65" s="3"/>
      <c r="Y65" s="3"/>
      <c r="Z65" s="3"/>
    </row>
    <row r="66">
      <c r="A66" s="3"/>
      <c r="B66" s="3"/>
      <c r="C66" s="3"/>
      <c r="D66" s="3"/>
      <c r="E66" s="3"/>
      <c r="F66" s="3"/>
      <c r="G66" s="3"/>
      <c r="H66" s="3"/>
      <c r="I66" s="3"/>
      <c r="J66" s="3"/>
      <c r="K66" s="3"/>
      <c r="L66" s="3"/>
      <c r="M66" s="3"/>
      <c r="N66" s="3"/>
      <c r="O66" s="3"/>
      <c r="P66" s="3"/>
      <c r="Q66" s="3"/>
      <c r="R66" s="3"/>
      <c r="S66" s="3"/>
      <c r="T66" s="3"/>
      <c r="U66" s="3"/>
      <c r="V66" s="3"/>
      <c r="W66" s="3"/>
      <c r="X66" s="3"/>
      <c r="Y66" s="3"/>
      <c r="Z66" s="3"/>
    </row>
    <row r="67">
      <c r="A67" s="3"/>
      <c r="B67" s="3"/>
      <c r="C67" s="3"/>
      <c r="D67" s="3"/>
      <c r="E67" s="3"/>
      <c r="F67" s="3"/>
      <c r="G67" s="3"/>
      <c r="H67" s="3"/>
      <c r="I67" s="3"/>
      <c r="J67" s="3"/>
      <c r="K67" s="3"/>
      <c r="L67" s="3"/>
      <c r="M67" s="3"/>
      <c r="N67" s="3"/>
      <c r="O67" s="3"/>
      <c r="P67" s="3"/>
      <c r="Q67" s="3"/>
      <c r="R67" s="3"/>
      <c r="S67" s="3"/>
      <c r="T67" s="3"/>
      <c r="U67" s="3"/>
      <c r="V67" s="3"/>
      <c r="W67" s="3"/>
      <c r="X67" s="3"/>
      <c r="Y67" s="3"/>
      <c r="Z67" s="3"/>
    </row>
    <row r="68">
      <c r="A68" s="3"/>
      <c r="B68" s="3"/>
      <c r="C68" s="3"/>
      <c r="D68" s="3"/>
      <c r="E68" s="3"/>
      <c r="F68" s="3"/>
      <c r="G68" s="3"/>
      <c r="H68" s="3"/>
      <c r="I68" s="3"/>
      <c r="J68" s="3"/>
      <c r="K68" s="3"/>
      <c r="L68" s="3"/>
      <c r="M68" s="3"/>
      <c r="N68" s="3"/>
      <c r="O68" s="3"/>
      <c r="P68" s="3"/>
      <c r="Q68" s="3"/>
      <c r="R68" s="3"/>
      <c r="S68" s="3"/>
      <c r="T68" s="3"/>
      <c r="U68" s="3"/>
      <c r="V68" s="3"/>
      <c r="W68" s="3"/>
      <c r="X68" s="3"/>
      <c r="Y68" s="3"/>
      <c r="Z68" s="3"/>
    </row>
    <row r="69">
      <c r="A69" s="3"/>
      <c r="B69" s="3"/>
      <c r="C69" s="3"/>
      <c r="D69" s="3"/>
      <c r="E69" s="3"/>
      <c r="F69" s="3"/>
      <c r="G69" s="3"/>
      <c r="H69" s="3"/>
      <c r="I69" s="3"/>
      <c r="J69" s="3"/>
      <c r="K69" s="3"/>
      <c r="L69" s="3"/>
      <c r="M69" s="3"/>
      <c r="N69" s="3"/>
      <c r="O69" s="3"/>
      <c r="P69" s="3"/>
      <c r="Q69" s="3"/>
      <c r="R69" s="3"/>
      <c r="S69" s="3"/>
      <c r="T69" s="3"/>
      <c r="U69" s="3"/>
      <c r="V69" s="3"/>
      <c r="W69" s="3"/>
      <c r="X69" s="3"/>
      <c r="Y69" s="3"/>
      <c r="Z69" s="3"/>
    </row>
    <row r="70">
      <c r="A70" s="3"/>
      <c r="B70" s="3"/>
      <c r="C70" s="3"/>
      <c r="D70" s="3"/>
      <c r="E70" s="3"/>
      <c r="F70" s="3"/>
      <c r="G70" s="3"/>
      <c r="H70" s="3"/>
      <c r="I70" s="3"/>
      <c r="J70" s="3"/>
      <c r="K70" s="3"/>
      <c r="L70" s="3"/>
      <c r="M70" s="3"/>
      <c r="N70" s="3"/>
      <c r="O70" s="3"/>
      <c r="P70" s="3"/>
      <c r="Q70" s="3"/>
      <c r="R70" s="3"/>
      <c r="S70" s="3"/>
      <c r="T70" s="3"/>
      <c r="U70" s="3"/>
      <c r="V70" s="3"/>
      <c r="W70" s="3"/>
      <c r="X70" s="3"/>
      <c r="Y70" s="3"/>
      <c r="Z70" s="3"/>
    </row>
    <row r="71">
      <c r="A71" s="3"/>
      <c r="B71" s="3"/>
      <c r="C71" s="3"/>
      <c r="D71" s="3"/>
      <c r="E71" s="3"/>
      <c r="F71" s="3"/>
      <c r="G71" s="3"/>
      <c r="H71" s="3"/>
      <c r="I71" s="3"/>
      <c r="J71" s="3"/>
      <c r="K71" s="3"/>
      <c r="L71" s="3"/>
      <c r="M71" s="3"/>
      <c r="N71" s="3"/>
      <c r="O71" s="3"/>
      <c r="P71" s="3"/>
      <c r="Q71" s="3"/>
      <c r="R71" s="3"/>
      <c r="S71" s="3"/>
      <c r="T71" s="3"/>
      <c r="U71" s="3"/>
      <c r="V71" s="3"/>
      <c r="W71" s="3"/>
      <c r="X71" s="3"/>
      <c r="Y71" s="3"/>
      <c r="Z71" s="3"/>
    </row>
    <row r="72">
      <c r="A72" s="3"/>
      <c r="B72" s="3"/>
      <c r="C72" s="3"/>
      <c r="D72" s="3"/>
      <c r="E72" s="3"/>
      <c r="F72" s="3"/>
      <c r="G72" s="3"/>
      <c r="H72" s="3"/>
      <c r="I72" s="3"/>
      <c r="J72" s="3"/>
      <c r="K72" s="3"/>
      <c r="L72" s="3"/>
      <c r="M72" s="3"/>
      <c r="N72" s="3"/>
      <c r="O72" s="3"/>
      <c r="P72" s="3"/>
      <c r="Q72" s="3"/>
      <c r="R72" s="3"/>
      <c r="S72" s="3"/>
      <c r="T72" s="3"/>
      <c r="U72" s="3"/>
      <c r="V72" s="3"/>
      <c r="W72" s="3"/>
      <c r="X72" s="3"/>
      <c r="Y72" s="3"/>
      <c r="Z72" s="3"/>
    </row>
    <row r="73">
      <c r="A73" s="3"/>
      <c r="B73" s="3"/>
      <c r="C73" s="3"/>
      <c r="D73" s="3"/>
      <c r="E73" s="3"/>
      <c r="F73" s="3"/>
      <c r="G73" s="3"/>
      <c r="H73" s="3"/>
      <c r="I73" s="3"/>
      <c r="J73" s="3"/>
      <c r="K73" s="3"/>
      <c r="L73" s="3"/>
      <c r="M73" s="3"/>
      <c r="N73" s="3"/>
      <c r="O73" s="3"/>
      <c r="P73" s="3"/>
      <c r="Q73" s="3"/>
      <c r="R73" s="3"/>
      <c r="S73" s="3"/>
      <c r="T73" s="3"/>
      <c r="U73" s="3"/>
      <c r="V73" s="3"/>
      <c r="W73" s="3"/>
      <c r="X73" s="3"/>
      <c r="Y73" s="3"/>
      <c r="Z73" s="3"/>
    </row>
    <row r="74">
      <c r="A74" s="3"/>
      <c r="B74" s="3"/>
      <c r="C74" s="3"/>
      <c r="D74" s="3"/>
      <c r="E74" s="3"/>
      <c r="F74" s="3"/>
      <c r="G74" s="3"/>
      <c r="H74" s="3"/>
      <c r="I74" s="3"/>
      <c r="J74" s="3"/>
      <c r="K74" s="3"/>
      <c r="L74" s="3"/>
      <c r="M74" s="3"/>
      <c r="N74" s="3"/>
      <c r="O74" s="3"/>
      <c r="P74" s="3"/>
      <c r="Q74" s="3"/>
      <c r="R74" s="3"/>
      <c r="S74" s="3"/>
      <c r="T74" s="3"/>
      <c r="U74" s="3"/>
      <c r="V74" s="3"/>
      <c r="W74" s="3"/>
      <c r="X74" s="3"/>
      <c r="Y74" s="3"/>
      <c r="Z74" s="3"/>
    </row>
    <row r="75">
      <c r="A75" s="3"/>
      <c r="B75" s="3"/>
      <c r="C75" s="3"/>
      <c r="D75" s="3"/>
      <c r="E75" s="3"/>
      <c r="F75" s="3"/>
      <c r="G75" s="3"/>
      <c r="H75" s="3"/>
      <c r="I75" s="3"/>
      <c r="J75" s="3"/>
      <c r="K75" s="3"/>
      <c r="L75" s="3"/>
      <c r="M75" s="3"/>
      <c r="N75" s="3"/>
      <c r="O75" s="3"/>
      <c r="P75" s="3"/>
      <c r="Q75" s="3"/>
      <c r="R75" s="3"/>
      <c r="S75" s="3"/>
      <c r="T75" s="3"/>
      <c r="U75" s="3"/>
      <c r="V75" s="3"/>
      <c r="W75" s="3"/>
      <c r="X75" s="3"/>
      <c r="Y75" s="3"/>
      <c r="Z75" s="3"/>
    </row>
    <row r="76">
      <c r="A76" s="3"/>
      <c r="B76" s="3"/>
      <c r="C76" s="3"/>
      <c r="D76" s="3"/>
      <c r="E76" s="3"/>
      <c r="F76" s="3"/>
      <c r="G76" s="3"/>
      <c r="H76" s="3"/>
      <c r="I76" s="3"/>
      <c r="J76" s="3"/>
      <c r="K76" s="3"/>
      <c r="L76" s="3"/>
      <c r="M76" s="3"/>
      <c r="N76" s="3"/>
      <c r="O76" s="3"/>
      <c r="P76" s="3"/>
      <c r="Q76" s="3"/>
      <c r="R76" s="3"/>
      <c r="S76" s="3"/>
      <c r="T76" s="3"/>
      <c r="U76" s="3"/>
      <c r="V76" s="3"/>
      <c r="W76" s="3"/>
      <c r="X76" s="3"/>
      <c r="Y76" s="3"/>
      <c r="Z76" s="3"/>
    </row>
    <row r="77">
      <c r="A77" s="3"/>
      <c r="B77" s="3"/>
      <c r="C77" s="3"/>
      <c r="D77" s="3"/>
      <c r="E77" s="3"/>
      <c r="F77" s="3"/>
      <c r="G77" s="3"/>
      <c r="H77" s="3"/>
      <c r="I77" s="3"/>
      <c r="J77" s="3"/>
      <c r="K77" s="3"/>
      <c r="L77" s="3"/>
      <c r="M77" s="3"/>
      <c r="N77" s="3"/>
      <c r="O77" s="3"/>
      <c r="P77" s="3"/>
      <c r="Q77" s="3"/>
      <c r="R77" s="3"/>
      <c r="S77" s="3"/>
      <c r="T77" s="3"/>
      <c r="U77" s="3"/>
      <c r="V77" s="3"/>
      <c r="W77" s="3"/>
      <c r="X77" s="3"/>
      <c r="Y77" s="3"/>
      <c r="Z77" s="3"/>
    </row>
    <row r="78">
      <c r="A78" s="3"/>
      <c r="B78" s="3"/>
      <c r="C78" s="3"/>
      <c r="D78" s="3"/>
      <c r="E78" s="3"/>
      <c r="F78" s="3"/>
      <c r="G78" s="3"/>
      <c r="H78" s="3"/>
      <c r="I78" s="3"/>
      <c r="J78" s="3"/>
      <c r="K78" s="3"/>
      <c r="L78" s="3"/>
      <c r="M78" s="3"/>
      <c r="N78" s="3"/>
      <c r="O78" s="3"/>
      <c r="P78" s="3"/>
      <c r="Q78" s="3"/>
      <c r="R78" s="3"/>
      <c r="S78" s="3"/>
      <c r="T78" s="3"/>
      <c r="U78" s="3"/>
      <c r="V78" s="3"/>
      <c r="W78" s="3"/>
      <c r="X78" s="3"/>
      <c r="Y78" s="3"/>
      <c r="Z78" s="3"/>
    </row>
    <row r="79">
      <c r="A79" s="3"/>
      <c r="B79" s="3"/>
      <c r="C79" s="3"/>
      <c r="D79" s="3"/>
      <c r="E79" s="3"/>
      <c r="F79" s="3"/>
      <c r="G79" s="3"/>
      <c r="H79" s="3"/>
      <c r="I79" s="3"/>
      <c r="J79" s="3"/>
      <c r="K79" s="3"/>
      <c r="L79" s="3"/>
      <c r="M79" s="3"/>
      <c r="N79" s="3"/>
      <c r="O79" s="3"/>
      <c r="P79" s="3"/>
      <c r="Q79" s="3"/>
      <c r="R79" s="3"/>
      <c r="S79" s="3"/>
      <c r="T79" s="3"/>
      <c r="U79" s="3"/>
      <c r="V79" s="3"/>
      <c r="W79" s="3"/>
      <c r="X79" s="3"/>
      <c r="Y79" s="3"/>
      <c r="Z79" s="3"/>
    </row>
    <row r="80">
      <c r="A80" s="3"/>
      <c r="B80" s="3"/>
      <c r="C80" s="3"/>
      <c r="D80" s="3"/>
      <c r="E80" s="3"/>
      <c r="F80" s="3"/>
      <c r="G80" s="3"/>
      <c r="H80" s="3"/>
      <c r="I80" s="3"/>
      <c r="J80" s="3"/>
      <c r="K80" s="3"/>
      <c r="L80" s="3"/>
      <c r="M80" s="3"/>
      <c r="N80" s="3"/>
      <c r="O80" s="3"/>
      <c r="P80" s="3"/>
      <c r="Q80" s="3"/>
      <c r="R80" s="3"/>
      <c r="S80" s="3"/>
      <c r="T80" s="3"/>
      <c r="U80" s="3"/>
      <c r="V80" s="3"/>
      <c r="W80" s="3"/>
      <c r="X80" s="3"/>
      <c r="Y80" s="3"/>
      <c r="Z80" s="3"/>
    </row>
    <row r="81">
      <c r="A81" s="3"/>
      <c r="B81" s="3"/>
      <c r="C81" s="3"/>
      <c r="D81" s="3"/>
      <c r="E81" s="3"/>
      <c r="F81" s="3"/>
      <c r="G81" s="3"/>
      <c r="H81" s="3"/>
      <c r="I81" s="3"/>
      <c r="J81" s="3"/>
      <c r="K81" s="3"/>
      <c r="L81" s="3"/>
      <c r="M81" s="3"/>
      <c r="N81" s="3"/>
      <c r="O81" s="3"/>
      <c r="P81" s="3"/>
      <c r="Q81" s="3"/>
      <c r="R81" s="3"/>
      <c r="S81" s="3"/>
      <c r="T81" s="3"/>
      <c r="U81" s="3"/>
      <c r="V81" s="3"/>
      <c r="W81" s="3"/>
      <c r="X81" s="3"/>
      <c r="Y81" s="3"/>
      <c r="Z81" s="3"/>
    </row>
    <row r="82">
      <c r="A82" s="3"/>
      <c r="B82" s="3"/>
      <c r="C82" s="3"/>
      <c r="D82" s="3"/>
      <c r="E82" s="3"/>
      <c r="F82" s="3"/>
      <c r="G82" s="3"/>
      <c r="H82" s="3"/>
      <c r="I82" s="3"/>
      <c r="J82" s="3"/>
      <c r="K82" s="3"/>
      <c r="L82" s="3"/>
      <c r="M82" s="3"/>
      <c r="N82" s="3"/>
      <c r="O82" s="3"/>
      <c r="P82" s="3"/>
      <c r="Q82" s="3"/>
      <c r="R82" s="3"/>
      <c r="S82" s="3"/>
      <c r="T82" s="3"/>
      <c r="U82" s="3"/>
      <c r="V82" s="3"/>
      <c r="W82" s="3"/>
      <c r="X82" s="3"/>
      <c r="Y82" s="3"/>
      <c r="Z82" s="3"/>
    </row>
    <row r="83">
      <c r="A83" s="3"/>
      <c r="B83" s="3"/>
      <c r="C83" s="3"/>
      <c r="D83" s="3"/>
      <c r="E83" s="3"/>
      <c r="F83" s="3"/>
      <c r="G83" s="3"/>
      <c r="H83" s="3"/>
      <c r="I83" s="3"/>
      <c r="J83" s="3"/>
      <c r="K83" s="3"/>
      <c r="L83" s="3"/>
      <c r="M83" s="3"/>
      <c r="N83" s="3"/>
      <c r="O83" s="3"/>
      <c r="P83" s="3"/>
      <c r="Q83" s="3"/>
      <c r="R83" s="3"/>
      <c r="S83" s="3"/>
      <c r="T83" s="3"/>
      <c r="U83" s="3"/>
      <c r="V83" s="3"/>
      <c r="W83" s="3"/>
      <c r="X83" s="3"/>
      <c r="Y83" s="3"/>
      <c r="Z83" s="3"/>
    </row>
    <row r="84">
      <c r="A84" s="3"/>
      <c r="B84" s="3"/>
      <c r="C84" s="3"/>
      <c r="D84" s="3"/>
      <c r="E84" s="3"/>
      <c r="F84" s="3"/>
      <c r="G84" s="3"/>
      <c r="H84" s="3"/>
      <c r="I84" s="3"/>
      <c r="J84" s="3"/>
      <c r="K84" s="3"/>
      <c r="L84" s="3"/>
      <c r="M84" s="3"/>
      <c r="N84" s="3"/>
      <c r="O84" s="3"/>
      <c r="P84" s="3"/>
      <c r="Q84" s="3"/>
      <c r="R84" s="3"/>
      <c r="S84" s="3"/>
      <c r="T84" s="3"/>
      <c r="U84" s="3"/>
      <c r="V84" s="3"/>
      <c r="W84" s="3"/>
      <c r="X84" s="3"/>
      <c r="Y84" s="3"/>
      <c r="Z84" s="3"/>
    </row>
    <row r="85">
      <c r="A85" s="3"/>
      <c r="B85" s="3"/>
      <c r="C85" s="3"/>
      <c r="D85" s="3"/>
      <c r="E85" s="3"/>
      <c r="F85" s="3"/>
      <c r="G85" s="3"/>
      <c r="H85" s="3"/>
      <c r="I85" s="3"/>
      <c r="J85" s="3"/>
      <c r="K85" s="3"/>
      <c r="L85" s="3"/>
      <c r="M85" s="3"/>
      <c r="N85" s="3"/>
      <c r="O85" s="3"/>
      <c r="P85" s="3"/>
      <c r="Q85" s="3"/>
      <c r="R85" s="3"/>
      <c r="S85" s="3"/>
      <c r="T85" s="3"/>
      <c r="U85" s="3"/>
      <c r="V85" s="3"/>
      <c r="W85" s="3"/>
      <c r="X85" s="3"/>
      <c r="Y85" s="3"/>
      <c r="Z85" s="3"/>
    </row>
    <row r="86">
      <c r="A86" s="3"/>
      <c r="B86" s="3"/>
      <c r="C86" s="3"/>
      <c r="D86" s="3"/>
      <c r="E86" s="3"/>
      <c r="F86" s="3"/>
      <c r="G86" s="3"/>
      <c r="H86" s="3"/>
      <c r="I86" s="3"/>
      <c r="J86" s="3"/>
      <c r="K86" s="3"/>
      <c r="L86" s="3"/>
      <c r="M86" s="3"/>
      <c r="N86" s="3"/>
      <c r="O86" s="3"/>
      <c r="P86" s="3"/>
      <c r="Q86" s="3"/>
      <c r="R86" s="3"/>
      <c r="S86" s="3"/>
      <c r="T86" s="3"/>
      <c r="U86" s="3"/>
      <c r="V86" s="3"/>
      <c r="W86" s="3"/>
      <c r="X86" s="3"/>
      <c r="Y86" s="3"/>
      <c r="Z86" s="3"/>
    </row>
    <row r="87">
      <c r="A87" s="3"/>
      <c r="B87" s="3"/>
      <c r="C87" s="3"/>
      <c r="D87" s="3"/>
      <c r="E87" s="3"/>
      <c r="F87" s="3"/>
      <c r="G87" s="3"/>
      <c r="H87" s="3"/>
      <c r="I87" s="3"/>
      <c r="J87" s="3"/>
      <c r="K87" s="3"/>
      <c r="L87" s="3"/>
      <c r="M87" s="3"/>
      <c r="N87" s="3"/>
      <c r="O87" s="3"/>
      <c r="P87" s="3"/>
      <c r="Q87" s="3"/>
      <c r="R87" s="3"/>
      <c r="S87" s="3"/>
      <c r="T87" s="3"/>
      <c r="U87" s="3"/>
      <c r="V87" s="3"/>
      <c r="W87" s="3"/>
      <c r="X87" s="3"/>
      <c r="Y87" s="3"/>
      <c r="Z87" s="3"/>
    </row>
    <row r="88">
      <c r="A88" s="3"/>
      <c r="B88" s="3"/>
      <c r="C88" s="3"/>
      <c r="D88" s="3"/>
      <c r="E88" s="3"/>
      <c r="F88" s="3"/>
      <c r="G88" s="3"/>
      <c r="H88" s="3"/>
      <c r="I88" s="3"/>
      <c r="J88" s="3"/>
      <c r="K88" s="3"/>
      <c r="L88" s="3"/>
      <c r="M88" s="3"/>
      <c r="N88" s="3"/>
      <c r="O88" s="3"/>
      <c r="P88" s="3"/>
      <c r="Q88" s="3"/>
      <c r="R88" s="3"/>
      <c r="S88" s="3"/>
      <c r="T88" s="3"/>
      <c r="U88" s="3"/>
      <c r="V88" s="3"/>
      <c r="W88" s="3"/>
      <c r="X88" s="3"/>
      <c r="Y88" s="3"/>
      <c r="Z88" s="3"/>
    </row>
    <row r="89">
      <c r="A89" s="3"/>
      <c r="B89" s="3"/>
      <c r="C89" s="3"/>
      <c r="D89" s="3"/>
      <c r="E89" s="3"/>
      <c r="F89" s="3"/>
      <c r="G89" s="3"/>
      <c r="H89" s="3"/>
      <c r="I89" s="3"/>
      <c r="J89" s="3"/>
      <c r="K89" s="3"/>
      <c r="L89" s="3"/>
      <c r="M89" s="3"/>
      <c r="N89" s="3"/>
      <c r="O89" s="3"/>
      <c r="P89" s="3"/>
      <c r="Q89" s="3"/>
      <c r="R89" s="3"/>
      <c r="S89" s="3"/>
      <c r="T89" s="3"/>
      <c r="U89" s="3"/>
      <c r="V89" s="3"/>
      <c r="W89" s="3"/>
      <c r="X89" s="3"/>
      <c r="Y89" s="3"/>
      <c r="Z89" s="3"/>
    </row>
    <row r="90">
      <c r="A90" s="3"/>
      <c r="B90" s="3"/>
      <c r="C90" s="3"/>
      <c r="D90" s="3"/>
      <c r="E90" s="3"/>
      <c r="F90" s="3"/>
      <c r="G90" s="3"/>
      <c r="H90" s="3"/>
      <c r="I90" s="3"/>
      <c r="J90" s="3"/>
      <c r="K90" s="3"/>
      <c r="L90" s="3"/>
      <c r="M90" s="3"/>
      <c r="N90" s="3"/>
      <c r="O90" s="3"/>
      <c r="P90" s="3"/>
      <c r="Q90" s="3"/>
      <c r="R90" s="3"/>
      <c r="S90" s="3"/>
      <c r="T90" s="3"/>
      <c r="U90" s="3"/>
      <c r="V90" s="3"/>
      <c r="W90" s="3"/>
      <c r="X90" s="3"/>
      <c r="Y90" s="3"/>
      <c r="Z90" s="3"/>
    </row>
    <row r="91">
      <c r="A91" s="3"/>
      <c r="B91" s="3"/>
      <c r="C91" s="3"/>
      <c r="D91" s="3"/>
      <c r="E91" s="3"/>
      <c r="F91" s="3"/>
      <c r="G91" s="3"/>
      <c r="H91" s="3"/>
      <c r="I91" s="3"/>
      <c r="J91" s="3"/>
      <c r="K91" s="3"/>
      <c r="L91" s="3"/>
      <c r="M91" s="3"/>
      <c r="N91" s="3"/>
      <c r="O91" s="3"/>
      <c r="P91" s="3"/>
      <c r="Q91" s="3"/>
      <c r="R91" s="3"/>
      <c r="S91" s="3"/>
      <c r="T91" s="3"/>
      <c r="U91" s="3"/>
      <c r="V91" s="3"/>
      <c r="W91" s="3"/>
      <c r="X91" s="3"/>
      <c r="Y91" s="3"/>
      <c r="Z91" s="3"/>
    </row>
    <row r="92">
      <c r="A92" s="3"/>
      <c r="B92" s="3"/>
      <c r="C92" s="3"/>
      <c r="D92" s="3"/>
      <c r="E92" s="3"/>
      <c r="F92" s="3"/>
      <c r="G92" s="3"/>
      <c r="H92" s="3"/>
      <c r="I92" s="3"/>
      <c r="J92" s="3"/>
      <c r="K92" s="3"/>
      <c r="L92" s="3"/>
      <c r="M92" s="3"/>
      <c r="N92" s="3"/>
      <c r="O92" s="3"/>
      <c r="P92" s="3"/>
      <c r="Q92" s="3"/>
      <c r="R92" s="3"/>
      <c r="S92" s="3"/>
      <c r="T92" s="3"/>
      <c r="U92" s="3"/>
      <c r="V92" s="3"/>
      <c r="W92" s="3"/>
      <c r="X92" s="3"/>
      <c r="Y92" s="3"/>
      <c r="Z92" s="3"/>
    </row>
    <row r="93">
      <c r="A93" s="3"/>
      <c r="B93" s="3"/>
      <c r="C93" s="3"/>
      <c r="D93" s="3"/>
      <c r="E93" s="3"/>
      <c r="F93" s="3"/>
      <c r="G93" s="3"/>
      <c r="H93" s="3"/>
      <c r="I93" s="3"/>
      <c r="J93" s="3"/>
      <c r="K93" s="3"/>
      <c r="L93" s="3"/>
      <c r="M93" s="3"/>
      <c r="N93" s="3"/>
      <c r="O93" s="3"/>
      <c r="P93" s="3"/>
      <c r="Q93" s="3"/>
      <c r="R93" s="3"/>
      <c r="S93" s="3"/>
      <c r="T93" s="3"/>
      <c r="U93" s="3"/>
      <c r="V93" s="3"/>
      <c r="W93" s="3"/>
      <c r="X93" s="3"/>
      <c r="Y93" s="3"/>
      <c r="Z93" s="3"/>
    </row>
    <row r="94">
      <c r="A94" s="3"/>
      <c r="B94" s="3"/>
      <c r="C94" s="3"/>
      <c r="D94" s="3"/>
      <c r="E94" s="3"/>
      <c r="F94" s="3"/>
      <c r="G94" s="3"/>
      <c r="H94" s="3"/>
      <c r="I94" s="3"/>
      <c r="J94" s="3"/>
      <c r="K94" s="3"/>
      <c r="L94" s="3"/>
      <c r="M94" s="3"/>
      <c r="N94" s="3"/>
      <c r="O94" s="3"/>
      <c r="P94" s="3"/>
      <c r="Q94" s="3"/>
      <c r="R94" s="3"/>
      <c r="S94" s="3"/>
      <c r="T94" s="3"/>
      <c r="U94" s="3"/>
      <c r="V94" s="3"/>
      <c r="W94" s="3"/>
      <c r="X94" s="3"/>
      <c r="Y94" s="3"/>
      <c r="Z94" s="3"/>
    </row>
    <row r="95">
      <c r="A95" s="3"/>
      <c r="B95" s="3"/>
      <c r="C95" s="3"/>
      <c r="D95" s="3"/>
      <c r="E95" s="3"/>
      <c r="F95" s="3"/>
      <c r="G95" s="3"/>
      <c r="H95" s="3"/>
      <c r="I95" s="3"/>
      <c r="J95" s="3"/>
      <c r="K95" s="3"/>
      <c r="L95" s="3"/>
      <c r="M95" s="3"/>
      <c r="N95" s="3"/>
      <c r="O95" s="3"/>
      <c r="P95" s="3"/>
      <c r="Q95" s="3"/>
      <c r="R95" s="3"/>
      <c r="S95" s="3"/>
      <c r="T95" s="3"/>
      <c r="U95" s="3"/>
      <c r="V95" s="3"/>
      <c r="W95" s="3"/>
      <c r="X95" s="3"/>
      <c r="Y95" s="3"/>
      <c r="Z95" s="3"/>
    </row>
    <row r="96">
      <c r="A96" s="3"/>
      <c r="B96" s="3"/>
      <c r="C96" s="3"/>
      <c r="D96" s="3"/>
      <c r="E96" s="3"/>
      <c r="F96" s="3"/>
      <c r="G96" s="3"/>
      <c r="H96" s="3"/>
      <c r="I96" s="3"/>
      <c r="J96" s="3"/>
      <c r="K96" s="3"/>
      <c r="L96" s="3"/>
      <c r="M96" s="3"/>
      <c r="N96" s="3"/>
      <c r="O96" s="3"/>
      <c r="P96" s="3"/>
      <c r="Q96" s="3"/>
      <c r="R96" s="3"/>
      <c r="S96" s="3"/>
      <c r="T96" s="3"/>
      <c r="U96" s="3"/>
      <c r="V96" s="3"/>
      <c r="W96" s="3"/>
      <c r="X96" s="3"/>
      <c r="Y96" s="3"/>
      <c r="Z96" s="3"/>
    </row>
    <row r="97">
      <c r="A97" s="3"/>
      <c r="B97" s="3"/>
      <c r="C97" s="3"/>
      <c r="D97" s="3"/>
      <c r="E97" s="3"/>
      <c r="F97" s="3"/>
      <c r="G97" s="3"/>
      <c r="H97" s="3"/>
      <c r="I97" s="3"/>
      <c r="J97" s="3"/>
      <c r="K97" s="3"/>
      <c r="L97" s="3"/>
      <c r="M97" s="3"/>
      <c r="N97" s="3"/>
      <c r="O97" s="3"/>
      <c r="P97" s="3"/>
      <c r="Q97" s="3"/>
      <c r="R97" s="3"/>
      <c r="S97" s="3"/>
      <c r="T97" s="3"/>
      <c r="U97" s="3"/>
      <c r="V97" s="3"/>
      <c r="W97" s="3"/>
      <c r="X97" s="3"/>
      <c r="Y97" s="3"/>
      <c r="Z97" s="3"/>
    </row>
    <row r="98">
      <c r="A98" s="3"/>
      <c r="B98" s="3"/>
      <c r="C98" s="3"/>
      <c r="D98" s="3"/>
      <c r="E98" s="3"/>
      <c r="F98" s="3"/>
      <c r="G98" s="3"/>
      <c r="H98" s="3"/>
      <c r="I98" s="3"/>
      <c r="J98" s="3"/>
      <c r="K98" s="3"/>
      <c r="L98" s="3"/>
      <c r="M98" s="3"/>
      <c r="N98" s="3"/>
      <c r="O98" s="3"/>
      <c r="P98" s="3"/>
      <c r="Q98" s="3"/>
      <c r="R98" s="3"/>
      <c r="S98" s="3"/>
      <c r="T98" s="3"/>
      <c r="U98" s="3"/>
      <c r="V98" s="3"/>
      <c r="W98" s="3"/>
      <c r="X98" s="3"/>
      <c r="Y98" s="3"/>
      <c r="Z98" s="3"/>
    </row>
    <row r="99">
      <c r="A99" s="3"/>
      <c r="B99" s="3"/>
      <c r="C99" s="3"/>
      <c r="D99" s="3"/>
      <c r="E99" s="3"/>
      <c r="F99" s="3"/>
      <c r="G99" s="3"/>
      <c r="H99" s="3"/>
      <c r="I99" s="3"/>
      <c r="J99" s="3"/>
      <c r="K99" s="3"/>
      <c r="L99" s="3"/>
      <c r="M99" s="3"/>
      <c r="N99" s="3"/>
      <c r="O99" s="3"/>
      <c r="P99" s="3"/>
      <c r="Q99" s="3"/>
      <c r="R99" s="3"/>
      <c r="S99" s="3"/>
      <c r="T99" s="3"/>
      <c r="U99" s="3"/>
      <c r="V99" s="3"/>
      <c r="W99" s="3"/>
      <c r="X99" s="3"/>
      <c r="Y99" s="3"/>
      <c r="Z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row r="1001">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row>
    <row r="1002">
      <c r="A1002" s="3"/>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row>
    <row r="1003">
      <c r="A1003" s="3"/>
      <c r="B1003" s="3"/>
      <c r="C1003" s="3"/>
      <c r="D1003" s="3"/>
      <c r="E1003" s="3"/>
      <c r="F1003" s="3"/>
      <c r="G1003" s="3"/>
      <c r="H1003" s="3"/>
      <c r="I1003" s="3"/>
      <c r="J1003" s="3"/>
      <c r="K1003" s="3"/>
      <c r="L1003" s="3"/>
      <c r="M1003" s="3"/>
      <c r="N1003" s="3"/>
      <c r="O1003" s="3"/>
      <c r="P1003" s="3"/>
      <c r="Q1003" s="3"/>
      <c r="R1003" s="3"/>
      <c r="S1003" s="3"/>
      <c r="T1003" s="3"/>
      <c r="U1003" s="3"/>
      <c r="V1003" s="3"/>
      <c r="W1003" s="3"/>
      <c r="X1003" s="3"/>
      <c r="Y1003" s="3"/>
      <c r="Z1003" s="3"/>
    </row>
    <row r="1004">
      <c r="A1004" s="3"/>
      <c r="B1004" s="3"/>
      <c r="C1004" s="3"/>
      <c r="D1004" s="3"/>
      <c r="E1004" s="3"/>
      <c r="F1004" s="3"/>
      <c r="G1004" s="3"/>
      <c r="H1004" s="3"/>
      <c r="I1004" s="3"/>
      <c r="J1004" s="3"/>
      <c r="K1004" s="3"/>
      <c r="L1004" s="3"/>
      <c r="M1004" s="3"/>
      <c r="N1004" s="3"/>
      <c r="O1004" s="3"/>
      <c r="P1004" s="3"/>
      <c r="Q1004" s="3"/>
      <c r="R1004" s="3"/>
      <c r="S1004" s="3"/>
      <c r="T1004" s="3"/>
      <c r="U1004" s="3"/>
      <c r="V1004" s="3"/>
      <c r="W1004" s="3"/>
      <c r="X1004" s="3"/>
      <c r="Y1004" s="3"/>
      <c r="Z1004" s="3"/>
    </row>
    <row r="1005">
      <c r="A1005" s="3"/>
      <c r="B1005" s="3"/>
      <c r="C1005" s="3"/>
      <c r="D1005" s="3"/>
      <c r="E1005" s="3"/>
      <c r="F1005" s="3"/>
      <c r="G1005" s="3"/>
      <c r="H1005" s="3"/>
      <c r="I1005" s="3"/>
      <c r="J1005" s="3"/>
      <c r="K1005" s="3"/>
      <c r="L1005" s="3"/>
      <c r="M1005" s="3"/>
      <c r="N1005" s="3"/>
      <c r="O1005" s="3"/>
      <c r="P1005" s="3"/>
      <c r="Q1005" s="3"/>
      <c r="R1005" s="3"/>
      <c r="S1005" s="3"/>
      <c r="T1005" s="3"/>
      <c r="U1005" s="3"/>
      <c r="V1005" s="3"/>
      <c r="W1005" s="3"/>
      <c r="X1005" s="3"/>
      <c r="Y1005" s="3"/>
      <c r="Z1005" s="3"/>
    </row>
    <row r="1006">
      <c r="A1006" s="3"/>
      <c r="B1006" s="3"/>
      <c r="C1006" s="3"/>
      <c r="D1006" s="3"/>
      <c r="E1006" s="3"/>
      <c r="F1006" s="3"/>
      <c r="G1006" s="3"/>
      <c r="H1006" s="3"/>
      <c r="I1006" s="3"/>
      <c r="J1006" s="3"/>
      <c r="K1006" s="3"/>
      <c r="L1006" s="3"/>
      <c r="M1006" s="3"/>
      <c r="N1006" s="3"/>
      <c r="O1006" s="3"/>
      <c r="P1006" s="3"/>
      <c r="Q1006" s="3"/>
      <c r="R1006" s="3"/>
      <c r="S1006" s="3"/>
      <c r="T1006" s="3"/>
      <c r="U1006" s="3"/>
      <c r="V1006" s="3"/>
      <c r="W1006" s="3"/>
      <c r="X1006" s="3"/>
      <c r="Y1006" s="3"/>
      <c r="Z1006" s="3"/>
    </row>
    <row r="1007">
      <c r="A1007" s="3"/>
      <c r="B1007" s="3"/>
      <c r="C1007" s="3"/>
      <c r="D1007" s="3"/>
      <c r="E1007" s="3"/>
      <c r="F1007" s="3"/>
      <c r="G1007" s="3"/>
      <c r="H1007" s="3"/>
      <c r="I1007" s="3"/>
      <c r="J1007" s="3"/>
      <c r="K1007" s="3"/>
      <c r="L1007" s="3"/>
      <c r="M1007" s="3"/>
      <c r="N1007" s="3"/>
      <c r="O1007" s="3"/>
      <c r="P1007" s="3"/>
      <c r="Q1007" s="3"/>
      <c r="R1007" s="3"/>
      <c r="S1007" s="3"/>
      <c r="T1007" s="3"/>
      <c r="U1007" s="3"/>
      <c r="V1007" s="3"/>
      <c r="W1007" s="3"/>
      <c r="X1007" s="3"/>
      <c r="Y1007" s="3"/>
      <c r="Z1007" s="3"/>
    </row>
    <row r="1008">
      <c r="A1008" s="3"/>
      <c r="B1008" s="3"/>
      <c r="C1008" s="3"/>
      <c r="D1008" s="3"/>
      <c r="E1008" s="3"/>
      <c r="F1008" s="3"/>
      <c r="G1008" s="3"/>
      <c r="H1008" s="3"/>
      <c r="I1008" s="3"/>
      <c r="J1008" s="3"/>
      <c r="K1008" s="3"/>
      <c r="L1008" s="3"/>
      <c r="M1008" s="3"/>
      <c r="N1008" s="3"/>
      <c r="O1008" s="3"/>
      <c r="P1008" s="3"/>
      <c r="Q1008" s="3"/>
      <c r="R1008" s="3"/>
      <c r="S1008" s="3"/>
      <c r="T1008" s="3"/>
      <c r="U1008" s="3"/>
      <c r="V1008" s="3"/>
      <c r="W1008" s="3"/>
      <c r="X1008" s="3"/>
      <c r="Y1008" s="3"/>
      <c r="Z1008" s="3"/>
    </row>
    <row r="1009">
      <c r="A1009" s="3"/>
      <c r="B1009" s="3"/>
      <c r="C1009" s="3"/>
      <c r="D1009" s="3"/>
      <c r="E1009" s="3"/>
      <c r="F1009" s="3"/>
      <c r="G1009" s="3"/>
      <c r="H1009" s="3"/>
      <c r="I1009" s="3"/>
      <c r="J1009" s="3"/>
      <c r="K1009" s="3"/>
      <c r="L1009" s="3"/>
      <c r="M1009" s="3"/>
      <c r="N1009" s="3"/>
      <c r="O1009" s="3"/>
      <c r="P1009" s="3"/>
      <c r="Q1009" s="3"/>
      <c r="R1009" s="3"/>
      <c r="S1009" s="3"/>
      <c r="T1009" s="3"/>
      <c r="U1009" s="3"/>
      <c r="V1009" s="3"/>
      <c r="W1009" s="3"/>
      <c r="X1009" s="3"/>
      <c r="Y1009" s="3"/>
      <c r="Z1009" s="3"/>
    </row>
    <row r="1010">
      <c r="A1010" s="3"/>
      <c r="B1010" s="3"/>
      <c r="C1010" s="3"/>
      <c r="D1010" s="3"/>
      <c r="E1010" s="3"/>
      <c r="F1010" s="3"/>
      <c r="G1010" s="3"/>
      <c r="H1010" s="3"/>
      <c r="I1010" s="3"/>
      <c r="J1010" s="3"/>
      <c r="K1010" s="3"/>
      <c r="L1010" s="3"/>
      <c r="M1010" s="3"/>
      <c r="N1010" s="3"/>
      <c r="O1010" s="3"/>
      <c r="P1010" s="3"/>
      <c r="Q1010" s="3"/>
      <c r="R1010" s="3"/>
      <c r="S1010" s="3"/>
      <c r="T1010" s="3"/>
      <c r="U1010" s="3"/>
      <c r="V1010" s="3"/>
      <c r="W1010" s="3"/>
      <c r="X1010" s="3"/>
      <c r="Y1010" s="3"/>
      <c r="Z1010" s="3"/>
    </row>
    <row r="1011">
      <c r="A1011" s="3"/>
      <c r="B1011" s="3"/>
      <c r="C1011" s="3"/>
      <c r="D1011" s="3"/>
      <c r="E1011" s="3"/>
      <c r="F1011" s="3"/>
      <c r="G1011" s="3"/>
      <c r="H1011" s="3"/>
      <c r="I1011" s="3"/>
      <c r="J1011" s="3"/>
      <c r="K1011" s="3"/>
      <c r="L1011" s="3"/>
      <c r="M1011" s="3"/>
      <c r="N1011" s="3"/>
      <c r="O1011" s="3"/>
      <c r="P1011" s="3"/>
      <c r="Q1011" s="3"/>
      <c r="R1011" s="3"/>
      <c r="S1011" s="3"/>
      <c r="T1011" s="3"/>
      <c r="U1011" s="3"/>
      <c r="V1011" s="3"/>
      <c r="W1011" s="3"/>
      <c r="X1011" s="3"/>
      <c r="Y1011" s="3"/>
      <c r="Z1011" s="3"/>
    </row>
    <row r="1012">
      <c r="A1012" s="3"/>
      <c r="B1012" s="3"/>
      <c r="C1012" s="3"/>
      <c r="D1012" s="3"/>
      <c r="E1012" s="3"/>
      <c r="F1012" s="3"/>
      <c r="G1012" s="3"/>
      <c r="H1012" s="3"/>
      <c r="I1012" s="3"/>
      <c r="J1012" s="3"/>
      <c r="K1012" s="3"/>
      <c r="L1012" s="3"/>
      <c r="M1012" s="3"/>
      <c r="N1012" s="3"/>
      <c r="O1012" s="3"/>
      <c r="P1012" s="3"/>
      <c r="Q1012" s="3"/>
      <c r="R1012" s="3"/>
      <c r="S1012" s="3"/>
      <c r="T1012" s="3"/>
      <c r="U1012" s="3"/>
      <c r="V1012" s="3"/>
      <c r="W1012" s="3"/>
      <c r="X1012" s="3"/>
      <c r="Y1012" s="3"/>
      <c r="Z1012" s="3"/>
    </row>
    <row r="1013">
      <c r="A1013" s="3"/>
      <c r="B1013" s="3"/>
      <c r="C1013" s="3"/>
      <c r="D1013" s="3"/>
      <c r="E1013" s="3"/>
      <c r="F1013" s="3"/>
      <c r="G1013" s="3"/>
      <c r="H1013" s="3"/>
      <c r="I1013" s="3"/>
      <c r="J1013" s="3"/>
      <c r="K1013" s="3"/>
      <c r="L1013" s="3"/>
      <c r="M1013" s="3"/>
      <c r="N1013" s="3"/>
      <c r="O1013" s="3"/>
      <c r="P1013" s="3"/>
      <c r="Q1013" s="3"/>
      <c r="R1013" s="3"/>
      <c r="S1013" s="3"/>
      <c r="T1013" s="3"/>
      <c r="U1013" s="3"/>
      <c r="V1013" s="3"/>
      <c r="W1013" s="3"/>
      <c r="X1013" s="3"/>
      <c r="Y1013" s="3"/>
      <c r="Z1013" s="3"/>
    </row>
    <row r="1014">
      <c r="A1014" s="3"/>
      <c r="B1014" s="3"/>
      <c r="C1014" s="3"/>
      <c r="D1014" s="3"/>
      <c r="E1014" s="3"/>
      <c r="F1014" s="3"/>
      <c r="G1014" s="3"/>
      <c r="H1014" s="3"/>
      <c r="I1014" s="3"/>
      <c r="J1014" s="3"/>
      <c r="K1014" s="3"/>
      <c r="L1014" s="3"/>
      <c r="M1014" s="3"/>
      <c r="N1014" s="3"/>
      <c r="O1014" s="3"/>
      <c r="P1014" s="3"/>
      <c r="Q1014" s="3"/>
      <c r="R1014" s="3"/>
      <c r="S1014" s="3"/>
      <c r="T1014" s="3"/>
      <c r="U1014" s="3"/>
      <c r="V1014" s="3"/>
      <c r="W1014" s="3"/>
      <c r="X1014" s="3"/>
      <c r="Y1014" s="3"/>
      <c r="Z1014" s="3"/>
    </row>
  </sheetData>
  <mergeCells count="2">
    <mergeCell ref="A1:B1"/>
    <mergeCell ref="A4:B4"/>
  </mergeCells>
  <hyperlinks>
    <hyperlink r:id="rId2" ref="B9"/>
    <hyperlink r:id="rId3" ref="B10"/>
    <hyperlink display="Start" location="Start!A1" ref="C17"/>
    <hyperlink display="Summary/tables" location="Summarytables!A1" ref="C18"/>
    <hyperlink display="Electricity demand" location="Electricity demand (energy)!A1" ref="C19"/>
    <hyperlink display="Electricity demand (capacity, average)" location="Electricity demand (power, aver!A1" ref="C20"/>
    <hyperlink display="Electricity demand (capacity, peak)" location="Electricity demand (power, peak!A1" ref="C21"/>
    <hyperlink display="Number of operations" location="Number of operations!A1" ref="C22"/>
    <hyperlink r:id="rId4" ref="B23"/>
    <hyperlink display="Number of operations (OPSNET)" location="Number of operations (OPSNET)!A1" ref="C23"/>
    <hyperlink r:id="rId5" ref="B24"/>
    <hyperlink display="Number of operations (TAF)" location="Number of operations (TAF)!A1" ref="C24"/>
    <hyperlink display="Aircraft and flight characteristics" location="Aircraft and flight characteris!A1" ref="C25"/>
    <hyperlink display="Conversion conv. -&gt; electric: total" location="Conversion conv. -&gt; electric to!A1" ref="C26"/>
    <hyperlink display="Conversion conv. -&gt; electric: feasibility" location="Conversion conv. -&gt; electric fe!A1" ref="C27"/>
    <hyperlink display="Conversion conv. -&gt; electric: adoption" location="Conversion conv. -&gt; electric ad!A1" ref="C28"/>
    <hyperlink display="WA EAFS 2020" location="WA EAFS 2020!A1" ref="C29"/>
    <hyperlink display="Electricity demand (transposed)" location="Electricity demand (transposed)!A1" ref="C30"/>
  </hyperlinks>
  <drawing r:id="rId6"/>
  <legacyDrawing r:id="rId7"/>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1.63"/>
    <col customWidth="1" min="5" max="5" width="2.5"/>
  </cols>
  <sheetData>
    <row r="1">
      <c r="A1" s="32"/>
      <c r="B1" s="32"/>
      <c r="C1" s="32"/>
      <c r="D1" s="32"/>
      <c r="E1" s="32"/>
      <c r="F1" s="32"/>
      <c r="G1" s="32"/>
      <c r="H1" s="32"/>
      <c r="I1" s="32"/>
      <c r="J1" s="32"/>
      <c r="K1" s="32"/>
      <c r="L1" s="32"/>
      <c r="M1" s="32"/>
      <c r="N1" s="32"/>
      <c r="O1" s="32"/>
      <c r="P1" s="32"/>
      <c r="Q1" s="32"/>
      <c r="R1" s="32"/>
      <c r="S1" s="32"/>
      <c r="T1" s="32"/>
      <c r="U1" s="32"/>
      <c r="V1" s="32"/>
      <c r="W1" s="32"/>
      <c r="X1" s="32"/>
      <c r="Y1" s="32"/>
      <c r="Z1" s="32"/>
      <c r="AA1" s="32"/>
    </row>
    <row r="2">
      <c r="A2" s="32"/>
      <c r="B2" s="32"/>
      <c r="C2" s="32"/>
      <c r="D2" s="32"/>
      <c r="E2" s="32"/>
      <c r="F2" s="32"/>
      <c r="G2" s="32"/>
      <c r="H2" s="32"/>
      <c r="I2" s="32"/>
      <c r="J2" s="32"/>
      <c r="K2" s="32"/>
      <c r="L2" s="32"/>
      <c r="M2" s="32"/>
      <c r="N2" s="32"/>
      <c r="O2" s="32"/>
      <c r="P2" s="32"/>
      <c r="Q2" s="32"/>
      <c r="R2" s="32"/>
      <c r="S2" s="32"/>
      <c r="T2" s="32"/>
      <c r="U2" s="32"/>
      <c r="V2" s="32"/>
      <c r="W2" s="32"/>
      <c r="X2" s="32"/>
      <c r="Y2" s="32"/>
      <c r="Z2" s="32"/>
      <c r="AA2" s="32"/>
    </row>
    <row r="3">
      <c r="A3" s="33" t="s">
        <v>7</v>
      </c>
      <c r="B3" s="34" t="s">
        <v>54</v>
      </c>
      <c r="C3" s="35"/>
      <c r="D3" s="36"/>
      <c r="E3" s="32"/>
      <c r="F3" s="32"/>
      <c r="G3" s="32"/>
      <c r="H3" s="32"/>
      <c r="I3" s="32"/>
      <c r="J3" s="32"/>
      <c r="K3" s="32"/>
      <c r="L3" s="32"/>
      <c r="M3" s="32"/>
      <c r="N3" s="32"/>
      <c r="O3" s="32"/>
      <c r="P3" s="32"/>
      <c r="Q3" s="32"/>
      <c r="R3" s="32"/>
      <c r="S3" s="32"/>
      <c r="T3" s="32"/>
      <c r="U3" s="32"/>
      <c r="V3" s="32"/>
      <c r="W3" s="32"/>
      <c r="X3" s="32"/>
      <c r="Y3" s="32"/>
      <c r="Z3" s="32"/>
      <c r="AA3" s="32"/>
    </row>
    <row r="4">
      <c r="A4" s="37"/>
      <c r="B4" s="38" t="s">
        <v>55</v>
      </c>
      <c r="C4" s="39" t="s">
        <v>56</v>
      </c>
      <c r="D4" s="40" t="s">
        <v>57</v>
      </c>
      <c r="E4" s="32"/>
      <c r="F4" s="32"/>
      <c r="G4" s="32"/>
      <c r="H4" s="32"/>
      <c r="I4" s="32"/>
      <c r="J4" s="32"/>
      <c r="K4" s="32"/>
      <c r="L4" s="32"/>
      <c r="M4" s="32"/>
      <c r="N4" s="32"/>
      <c r="O4" s="32"/>
      <c r="P4" s="32"/>
      <c r="Q4" s="32"/>
      <c r="R4" s="32"/>
      <c r="S4" s="32"/>
      <c r="T4" s="32"/>
      <c r="U4" s="32"/>
      <c r="V4" s="32"/>
      <c r="W4" s="32"/>
      <c r="X4" s="32"/>
      <c r="Y4" s="32"/>
      <c r="Z4" s="32"/>
      <c r="AA4" s="32"/>
    </row>
    <row r="5">
      <c r="A5" s="41" t="s">
        <v>58</v>
      </c>
      <c r="B5" s="42">
        <f>'Conversion conv. -&gt; electric fe'!BH$8</f>
        <v>2027</v>
      </c>
      <c r="C5" s="43">
        <f>'Conversion conv. -&gt; electric fe'!BH$7</f>
        <v>2029</v>
      </c>
      <c r="D5" s="44">
        <f>'Conversion conv. -&gt; electric fe'!BH$6</f>
        <v>2031</v>
      </c>
      <c r="E5" s="32"/>
      <c r="F5" s="32"/>
      <c r="G5" s="32"/>
      <c r="H5" s="32"/>
      <c r="I5" s="32"/>
      <c r="J5" s="32"/>
      <c r="K5" s="32"/>
      <c r="L5" s="32"/>
      <c r="M5" s="32"/>
      <c r="N5" s="32"/>
      <c r="O5" s="32"/>
      <c r="P5" s="32"/>
      <c r="Q5" s="32"/>
      <c r="R5" s="32"/>
      <c r="S5" s="32"/>
      <c r="T5" s="32"/>
      <c r="U5" s="32"/>
      <c r="V5" s="32"/>
      <c r="W5" s="32"/>
      <c r="X5" s="32"/>
      <c r="Y5" s="32"/>
      <c r="Z5" s="32"/>
      <c r="AA5" s="32"/>
    </row>
    <row r="6">
      <c r="A6" s="41" t="s">
        <v>59</v>
      </c>
      <c r="B6" s="42">
        <f>'Conversion conv. -&gt; electric fe'!BH$11</f>
        <v>2030</v>
      </c>
      <c r="C6" s="45">
        <f>'Conversion conv. -&gt; electric fe'!BH$10</f>
        <v>2036</v>
      </c>
      <c r="D6" s="44">
        <f>'Conversion conv. -&gt; electric fe'!BH$9</f>
        <v>2044</v>
      </c>
      <c r="E6" s="32"/>
      <c r="F6" s="32"/>
      <c r="G6" s="32"/>
      <c r="H6" s="32"/>
      <c r="I6" s="32"/>
      <c r="J6" s="32"/>
      <c r="K6" s="32"/>
      <c r="L6" s="32"/>
      <c r="M6" s="32"/>
      <c r="N6" s="32"/>
      <c r="O6" s="32"/>
      <c r="P6" s="32"/>
      <c r="Q6" s="32"/>
      <c r="R6" s="32"/>
      <c r="S6" s="32"/>
      <c r="T6" s="32"/>
      <c r="U6" s="32"/>
      <c r="V6" s="32"/>
      <c r="W6" s="32"/>
      <c r="X6" s="32"/>
      <c r="Y6" s="32"/>
      <c r="Z6" s="32"/>
      <c r="AA6" s="32"/>
    </row>
    <row r="7">
      <c r="A7" s="41" t="s">
        <v>60</v>
      </c>
      <c r="B7" s="42">
        <f>'Conversion conv. -&gt; electric fe'!BH$14</f>
        <v>2035</v>
      </c>
      <c r="C7" s="45">
        <f>'Conversion conv. -&gt; electric fe'!BH$13</f>
        <v>2042</v>
      </c>
      <c r="D7" s="44">
        <f>'Conversion conv. -&gt; electric fe'!BH$12</f>
        <v>2052</v>
      </c>
      <c r="E7" s="32"/>
      <c r="F7" s="32"/>
      <c r="G7" s="32"/>
      <c r="H7" s="32"/>
      <c r="I7" s="32"/>
      <c r="J7" s="32"/>
      <c r="K7" s="32"/>
      <c r="L7" s="32"/>
      <c r="M7" s="32"/>
      <c r="N7" s="32"/>
      <c r="O7" s="32"/>
      <c r="P7" s="32"/>
      <c r="Q7" s="32"/>
      <c r="R7" s="32"/>
      <c r="S7" s="32"/>
      <c r="T7" s="32"/>
      <c r="U7" s="32"/>
      <c r="V7" s="32"/>
      <c r="W7" s="32"/>
      <c r="X7" s="32"/>
      <c r="Y7" s="32"/>
      <c r="Z7" s="32"/>
      <c r="AA7" s="32"/>
    </row>
    <row r="8">
      <c r="A8" s="46" t="s">
        <v>61</v>
      </c>
      <c r="B8" s="47">
        <f>'Conversion conv. -&gt; electric fe'!BH$17</f>
        <v>2023</v>
      </c>
      <c r="C8" s="48">
        <f>'Conversion conv. -&gt; electric fe'!BH$16</f>
        <v>2023</v>
      </c>
      <c r="D8" s="49">
        <f>'Conversion conv. -&gt; electric fe'!BH$15</f>
        <v>2023</v>
      </c>
      <c r="E8" s="32"/>
      <c r="F8" s="32"/>
      <c r="G8" s="32"/>
      <c r="H8" s="32"/>
      <c r="I8" s="32"/>
      <c r="J8" s="32"/>
      <c r="K8" s="32"/>
      <c r="L8" s="32"/>
      <c r="M8" s="32"/>
      <c r="N8" s="32"/>
      <c r="O8" s="32"/>
      <c r="P8" s="32"/>
      <c r="Q8" s="32"/>
      <c r="R8" s="32"/>
      <c r="S8" s="32"/>
      <c r="T8" s="32"/>
      <c r="U8" s="32"/>
      <c r="V8" s="32"/>
      <c r="W8" s="32"/>
      <c r="X8" s="32"/>
      <c r="Y8" s="32"/>
      <c r="Z8" s="32"/>
      <c r="AA8" s="32"/>
    </row>
    <row r="9">
      <c r="A9" s="32"/>
      <c r="B9" s="32"/>
      <c r="C9" s="32"/>
      <c r="D9" s="32"/>
      <c r="E9" s="32"/>
      <c r="F9" s="32"/>
      <c r="G9" s="32"/>
      <c r="H9" s="32"/>
      <c r="I9" s="32"/>
      <c r="J9" s="32"/>
      <c r="K9" s="32"/>
      <c r="L9" s="32"/>
      <c r="M9" s="32"/>
      <c r="N9" s="32"/>
      <c r="O9" s="32"/>
      <c r="P9" s="32"/>
      <c r="Q9" s="32"/>
      <c r="R9" s="32"/>
      <c r="S9" s="32"/>
      <c r="T9" s="32"/>
      <c r="U9" s="32"/>
      <c r="V9" s="32"/>
      <c r="W9" s="32"/>
      <c r="X9" s="32"/>
      <c r="Y9" s="32"/>
      <c r="Z9" s="32"/>
      <c r="AA9" s="32"/>
    </row>
    <row r="10">
      <c r="A10" s="33" t="s">
        <v>7</v>
      </c>
      <c r="B10" s="34" t="s">
        <v>62</v>
      </c>
      <c r="C10" s="35"/>
      <c r="D10" s="36"/>
      <c r="E10" s="32"/>
      <c r="F10" s="32"/>
      <c r="G10" s="32"/>
      <c r="H10" s="32"/>
      <c r="I10" s="32"/>
      <c r="J10" s="32"/>
      <c r="K10" s="32"/>
      <c r="L10" s="32"/>
      <c r="M10" s="32"/>
      <c r="N10" s="32"/>
      <c r="O10" s="32"/>
      <c r="P10" s="32"/>
      <c r="Q10" s="32"/>
      <c r="R10" s="32"/>
      <c r="S10" s="32"/>
      <c r="T10" s="32"/>
      <c r="U10" s="32"/>
      <c r="V10" s="32"/>
      <c r="W10" s="32"/>
      <c r="X10" s="32"/>
      <c r="Y10" s="32"/>
      <c r="Z10" s="32"/>
      <c r="AA10" s="32"/>
    </row>
    <row r="11">
      <c r="A11" s="37"/>
      <c r="B11" s="38" t="s">
        <v>55</v>
      </c>
      <c r="C11" s="39" t="s">
        <v>56</v>
      </c>
      <c r="D11" s="40" t="s">
        <v>57</v>
      </c>
      <c r="E11" s="32"/>
      <c r="F11" s="32"/>
      <c r="G11" s="32"/>
      <c r="H11" s="32"/>
      <c r="I11" s="32"/>
      <c r="J11" s="32"/>
      <c r="K11" s="32"/>
      <c r="L11" s="32"/>
      <c r="M11" s="32"/>
      <c r="N11" s="32"/>
      <c r="O11" s="32"/>
      <c r="P11" s="32"/>
      <c r="Q11" s="32"/>
      <c r="R11" s="32"/>
      <c r="S11" s="32"/>
      <c r="T11" s="32"/>
      <c r="U11" s="32"/>
      <c r="V11" s="32"/>
      <c r="W11" s="32"/>
      <c r="X11" s="32"/>
      <c r="Y11" s="32"/>
      <c r="Z11" s="32"/>
      <c r="AA11" s="32"/>
    </row>
    <row r="12">
      <c r="A12" s="41" t="s">
        <v>58</v>
      </c>
      <c r="B12" s="42">
        <f>'Conversion conv. -&gt; electric ad'!BH$8</f>
        <v>2029</v>
      </c>
      <c r="C12" s="43">
        <f>'Conversion conv. -&gt; electric ad'!BH$7</f>
        <v>2033</v>
      </c>
      <c r="D12" s="44">
        <f>'Conversion conv. -&gt; electric ad'!BH$6</f>
        <v>2037</v>
      </c>
      <c r="E12" s="32"/>
      <c r="F12" s="32"/>
      <c r="G12" s="32"/>
      <c r="H12" s="32"/>
      <c r="I12" s="32"/>
      <c r="J12" s="32"/>
      <c r="K12" s="32"/>
      <c r="L12" s="32"/>
      <c r="M12" s="32"/>
      <c r="N12" s="32"/>
      <c r="O12" s="32"/>
      <c r="P12" s="32"/>
      <c r="Q12" s="32"/>
      <c r="R12" s="32"/>
      <c r="S12" s="32"/>
      <c r="T12" s="32"/>
      <c r="U12" s="32"/>
      <c r="V12" s="32"/>
      <c r="W12" s="32"/>
      <c r="X12" s="32"/>
      <c r="Y12" s="32"/>
      <c r="Z12" s="32"/>
      <c r="AA12" s="32"/>
    </row>
    <row r="13">
      <c r="A13" s="41" t="s">
        <v>59</v>
      </c>
      <c r="B13" s="42">
        <f>'Conversion conv. -&gt; electric ad'!BH$11</f>
        <v>2036</v>
      </c>
      <c r="C13" s="45">
        <f>'Conversion conv. -&gt; electric ad'!BH$10</f>
        <v>2040</v>
      </c>
      <c r="D13" s="44">
        <f>'Conversion conv. -&gt; electric ad'!BH$9</f>
        <v>2044</v>
      </c>
      <c r="E13" s="32"/>
      <c r="F13" s="32"/>
      <c r="G13" s="32"/>
      <c r="H13" s="32"/>
      <c r="I13" s="32"/>
      <c r="J13" s="32"/>
      <c r="K13" s="32"/>
      <c r="L13" s="32"/>
      <c r="M13" s="32"/>
      <c r="N13" s="32"/>
      <c r="O13" s="32"/>
      <c r="P13" s="32"/>
      <c r="Q13" s="32"/>
      <c r="R13" s="32"/>
      <c r="S13" s="32"/>
      <c r="T13" s="32"/>
      <c r="U13" s="32"/>
      <c r="V13" s="32"/>
      <c r="W13" s="32"/>
      <c r="X13" s="32"/>
      <c r="Y13" s="32"/>
      <c r="Z13" s="32"/>
      <c r="AA13" s="32"/>
    </row>
    <row r="14">
      <c r="A14" s="41" t="s">
        <v>60</v>
      </c>
      <c r="B14" s="42">
        <f>'Conversion conv. -&gt; electric ad'!BH$14</f>
        <v>2036</v>
      </c>
      <c r="C14" s="45">
        <f>'Conversion conv. -&gt; electric ad'!BH$13</f>
        <v>2040</v>
      </c>
      <c r="D14" s="44">
        <f>'Conversion conv. -&gt; electric ad'!BH$12</f>
        <v>2044</v>
      </c>
      <c r="E14" s="32"/>
      <c r="F14" s="32"/>
      <c r="G14" s="32"/>
      <c r="H14" s="32"/>
      <c r="I14" s="32"/>
      <c r="J14" s="32"/>
      <c r="K14" s="32"/>
      <c r="L14" s="32"/>
      <c r="M14" s="32"/>
      <c r="N14" s="32"/>
      <c r="O14" s="32"/>
      <c r="P14" s="32"/>
      <c r="Q14" s="32"/>
      <c r="R14" s="32"/>
      <c r="S14" s="32"/>
      <c r="T14" s="32"/>
      <c r="U14" s="32"/>
      <c r="V14" s="32"/>
      <c r="W14" s="32"/>
      <c r="X14" s="32"/>
      <c r="Y14" s="32"/>
      <c r="Z14" s="32"/>
      <c r="AA14" s="32"/>
    </row>
    <row r="15">
      <c r="A15" s="46" t="s">
        <v>61</v>
      </c>
      <c r="B15" s="47">
        <f>'Conversion conv. -&gt; electric ad'!BH$17</f>
        <v>2023</v>
      </c>
      <c r="C15" s="48">
        <f>'Conversion conv. -&gt; electric ad'!BH$16</f>
        <v>2023</v>
      </c>
      <c r="D15" s="49">
        <f>'Conversion conv. -&gt; electric ad'!BH$15</f>
        <v>2023</v>
      </c>
      <c r="E15" s="32"/>
      <c r="F15" s="32"/>
      <c r="G15" s="32"/>
      <c r="H15" s="32"/>
      <c r="I15" s="32"/>
      <c r="J15" s="32"/>
      <c r="K15" s="32"/>
      <c r="L15" s="32"/>
      <c r="M15" s="32"/>
      <c r="N15" s="32"/>
      <c r="O15" s="32"/>
      <c r="P15" s="32"/>
      <c r="Q15" s="32"/>
      <c r="R15" s="32"/>
      <c r="S15" s="32"/>
      <c r="T15" s="32"/>
      <c r="U15" s="32"/>
      <c r="V15" s="32"/>
      <c r="W15" s="32"/>
      <c r="X15" s="32"/>
      <c r="Y15" s="32"/>
      <c r="Z15" s="32"/>
      <c r="AA15" s="32"/>
    </row>
    <row r="16">
      <c r="A16" s="32"/>
      <c r="B16" s="32"/>
      <c r="C16" s="32"/>
      <c r="D16" s="32"/>
      <c r="E16" s="32"/>
      <c r="F16" s="32"/>
      <c r="G16" s="32"/>
      <c r="H16" s="32"/>
      <c r="I16" s="32"/>
      <c r="J16" s="32"/>
      <c r="K16" s="32"/>
      <c r="L16" s="32"/>
      <c r="M16" s="32"/>
      <c r="N16" s="32"/>
      <c r="O16" s="32"/>
      <c r="P16" s="32"/>
      <c r="Q16" s="32"/>
      <c r="R16" s="32"/>
      <c r="S16" s="32"/>
      <c r="T16" s="32"/>
      <c r="U16" s="32"/>
      <c r="V16" s="32"/>
      <c r="W16" s="32"/>
      <c r="X16" s="32"/>
      <c r="Y16" s="32"/>
      <c r="Z16" s="32"/>
      <c r="AA16" s="32"/>
    </row>
    <row r="17">
      <c r="A17" s="33" t="s">
        <v>7</v>
      </c>
      <c r="B17" s="34" t="s">
        <v>63</v>
      </c>
      <c r="C17" s="35"/>
      <c r="D17" s="35"/>
      <c r="E17" s="50"/>
      <c r="F17" s="51" t="s">
        <v>64</v>
      </c>
      <c r="G17" s="35"/>
      <c r="H17" s="36"/>
      <c r="I17" s="32"/>
      <c r="J17" s="32"/>
      <c r="K17" s="32"/>
      <c r="L17" s="32"/>
      <c r="M17" s="32"/>
      <c r="N17" s="32"/>
      <c r="O17" s="32"/>
      <c r="P17" s="32"/>
      <c r="Q17" s="32"/>
      <c r="R17" s="32"/>
      <c r="S17" s="32"/>
      <c r="T17" s="32"/>
      <c r="U17" s="32"/>
      <c r="V17" s="32"/>
      <c r="W17" s="32"/>
      <c r="X17" s="32"/>
      <c r="Y17" s="32"/>
      <c r="Z17" s="32"/>
      <c r="AA17" s="32"/>
    </row>
    <row r="18">
      <c r="A18" s="37"/>
      <c r="B18" s="52" t="s">
        <v>55</v>
      </c>
      <c r="C18" s="39" t="s">
        <v>56</v>
      </c>
      <c r="D18" s="39" t="s">
        <v>57</v>
      </c>
      <c r="E18" s="39"/>
      <c r="F18" s="39" t="s">
        <v>55</v>
      </c>
      <c r="G18" s="39" t="s">
        <v>56</v>
      </c>
      <c r="H18" s="53" t="s">
        <v>57</v>
      </c>
      <c r="I18" s="32"/>
      <c r="J18" s="32"/>
      <c r="K18" s="32"/>
      <c r="L18" s="32"/>
      <c r="M18" s="32"/>
      <c r="N18" s="32"/>
      <c r="O18" s="32"/>
      <c r="P18" s="32"/>
      <c r="Q18" s="32"/>
      <c r="R18" s="32"/>
      <c r="S18" s="32"/>
      <c r="T18" s="32"/>
      <c r="U18" s="32"/>
      <c r="V18" s="32"/>
      <c r="W18" s="32"/>
      <c r="X18" s="32"/>
      <c r="Y18" s="32"/>
      <c r="Z18" s="32"/>
      <c r="AA18" s="32"/>
    </row>
    <row r="19">
      <c r="A19" s="41" t="s">
        <v>58</v>
      </c>
      <c r="B19" s="54">
        <f t="shared" ref="B19:D19" si="1">B5</f>
        <v>2027</v>
      </c>
      <c r="C19" s="43">
        <f t="shared" si="1"/>
        <v>2029</v>
      </c>
      <c r="D19" s="43">
        <f t="shared" si="1"/>
        <v>2031</v>
      </c>
      <c r="E19" s="55"/>
      <c r="F19" s="43">
        <f t="shared" ref="F19:H19" si="2">B12</f>
        <v>2029</v>
      </c>
      <c r="G19" s="43">
        <f t="shared" si="2"/>
        <v>2033</v>
      </c>
      <c r="H19" s="56">
        <f t="shared" si="2"/>
        <v>2037</v>
      </c>
      <c r="I19" s="32"/>
      <c r="J19" s="32"/>
      <c r="K19" s="32"/>
      <c r="L19" s="32"/>
      <c r="M19" s="32"/>
      <c r="N19" s="32"/>
      <c r="O19" s="32"/>
      <c r="P19" s="32"/>
      <c r="Q19" s="32"/>
      <c r="R19" s="32"/>
      <c r="S19" s="32"/>
      <c r="T19" s="32"/>
      <c r="U19" s="32"/>
      <c r="V19" s="32"/>
      <c r="W19" s="32"/>
      <c r="X19" s="32"/>
      <c r="Y19" s="32"/>
      <c r="Z19" s="32"/>
      <c r="AA19" s="32"/>
    </row>
    <row r="20">
      <c r="A20" s="41" t="s">
        <v>59</v>
      </c>
      <c r="B20" s="42">
        <f t="shared" ref="B20:D20" si="3">B6</f>
        <v>2030</v>
      </c>
      <c r="C20" s="45">
        <f t="shared" si="3"/>
        <v>2036</v>
      </c>
      <c r="D20" s="45">
        <f t="shared" si="3"/>
        <v>2044</v>
      </c>
      <c r="E20" s="57"/>
      <c r="F20" s="45">
        <f t="shared" ref="F20:H20" si="4">B13</f>
        <v>2036</v>
      </c>
      <c r="G20" s="45">
        <f t="shared" si="4"/>
        <v>2040</v>
      </c>
      <c r="H20" s="44">
        <f t="shared" si="4"/>
        <v>2044</v>
      </c>
      <c r="I20" s="32"/>
      <c r="J20" s="32"/>
      <c r="K20" s="32"/>
      <c r="L20" s="32"/>
      <c r="M20" s="32"/>
      <c r="N20" s="32"/>
      <c r="O20" s="32"/>
      <c r="P20" s="32"/>
      <c r="Q20" s="32"/>
      <c r="R20" s="32"/>
      <c r="S20" s="32"/>
      <c r="T20" s="32"/>
      <c r="U20" s="32"/>
      <c r="V20" s="32"/>
      <c r="W20" s="32"/>
      <c r="X20" s="32"/>
      <c r="Y20" s="32"/>
      <c r="Z20" s="32"/>
      <c r="AA20" s="32"/>
    </row>
    <row r="21">
      <c r="A21" s="41" t="s">
        <v>60</v>
      </c>
      <c r="B21" s="42">
        <f t="shared" ref="B21:D21" si="5">B7</f>
        <v>2035</v>
      </c>
      <c r="C21" s="45">
        <f t="shared" si="5"/>
        <v>2042</v>
      </c>
      <c r="D21" s="45">
        <f t="shared" si="5"/>
        <v>2052</v>
      </c>
      <c r="E21" s="57"/>
      <c r="F21" s="45">
        <f t="shared" ref="F21:H21" si="6">B14</f>
        <v>2036</v>
      </c>
      <c r="G21" s="45">
        <f t="shared" si="6"/>
        <v>2040</v>
      </c>
      <c r="H21" s="44">
        <f t="shared" si="6"/>
        <v>2044</v>
      </c>
      <c r="I21" s="32"/>
      <c r="J21" s="32"/>
      <c r="K21" s="32"/>
      <c r="L21" s="32"/>
      <c r="M21" s="32"/>
      <c r="N21" s="32"/>
      <c r="O21" s="32"/>
      <c r="P21" s="32"/>
      <c r="Q21" s="32"/>
      <c r="R21" s="32"/>
      <c r="S21" s="32"/>
      <c r="T21" s="32"/>
      <c r="U21" s="32"/>
      <c r="V21" s="32"/>
      <c r="W21" s="32"/>
      <c r="X21" s="32"/>
      <c r="Y21" s="32"/>
      <c r="Z21" s="32"/>
      <c r="AA21" s="32"/>
    </row>
    <row r="22">
      <c r="A22" s="46" t="s">
        <v>61</v>
      </c>
      <c r="B22" s="47">
        <f t="shared" ref="B22:D22" si="7">B8</f>
        <v>2023</v>
      </c>
      <c r="C22" s="48">
        <f t="shared" si="7"/>
        <v>2023</v>
      </c>
      <c r="D22" s="48">
        <f t="shared" si="7"/>
        <v>2023</v>
      </c>
      <c r="E22" s="58"/>
      <c r="F22" s="48">
        <f t="shared" ref="F22:H22" si="8">B15</f>
        <v>2023</v>
      </c>
      <c r="G22" s="48">
        <f t="shared" si="8"/>
        <v>2023</v>
      </c>
      <c r="H22" s="49">
        <f t="shared" si="8"/>
        <v>2023</v>
      </c>
      <c r="I22" s="32"/>
      <c r="J22" s="32"/>
      <c r="K22" s="32"/>
      <c r="L22" s="32"/>
      <c r="M22" s="32"/>
      <c r="N22" s="32"/>
      <c r="O22" s="32"/>
      <c r="P22" s="32"/>
      <c r="Q22" s="32"/>
      <c r="R22" s="32"/>
      <c r="S22" s="32"/>
      <c r="T22" s="32"/>
      <c r="U22" s="32"/>
      <c r="V22" s="32"/>
      <c r="W22" s="32"/>
      <c r="X22" s="32"/>
      <c r="Y22" s="32"/>
      <c r="Z22" s="32"/>
      <c r="AA22" s="32"/>
    </row>
    <row r="23">
      <c r="A23" s="32"/>
      <c r="B23" s="32"/>
      <c r="C23" s="32"/>
      <c r="D23" s="32"/>
      <c r="E23" s="32"/>
      <c r="F23" s="32"/>
      <c r="G23" s="32"/>
      <c r="H23" s="32"/>
      <c r="I23" s="32"/>
      <c r="J23" s="32"/>
      <c r="K23" s="32"/>
      <c r="L23" s="32"/>
      <c r="M23" s="32"/>
      <c r="N23" s="32"/>
      <c r="O23" s="32"/>
      <c r="P23" s="32"/>
      <c r="Q23" s="32"/>
      <c r="R23" s="32"/>
      <c r="S23" s="32"/>
      <c r="T23" s="32"/>
      <c r="U23" s="32"/>
      <c r="V23" s="32"/>
      <c r="W23" s="32"/>
      <c r="X23" s="32"/>
      <c r="Y23" s="32"/>
      <c r="Z23" s="32"/>
      <c r="AA23" s="32"/>
    </row>
    <row r="24">
      <c r="A24" s="32"/>
      <c r="B24" s="32"/>
      <c r="C24" s="32"/>
      <c r="D24" s="32"/>
      <c r="E24" s="32"/>
      <c r="F24" s="32"/>
      <c r="G24" s="32"/>
      <c r="H24" s="32"/>
      <c r="I24" s="32"/>
      <c r="J24" s="32"/>
      <c r="K24" s="32"/>
      <c r="L24" s="32"/>
      <c r="M24" s="32"/>
      <c r="N24" s="32"/>
      <c r="O24" s="32"/>
      <c r="P24" s="32"/>
      <c r="Q24" s="32"/>
      <c r="R24" s="32"/>
      <c r="S24" s="32"/>
      <c r="T24" s="32"/>
      <c r="U24" s="32"/>
      <c r="V24" s="32"/>
      <c r="W24" s="32"/>
      <c r="X24" s="32"/>
      <c r="Y24" s="32"/>
      <c r="Z24" s="32"/>
      <c r="AA24" s="32"/>
    </row>
    <row r="25">
      <c r="A25" s="32"/>
      <c r="B25" s="32"/>
      <c r="C25" s="32"/>
      <c r="D25" s="32"/>
      <c r="E25" s="32"/>
      <c r="F25" s="32"/>
      <c r="G25" s="32"/>
      <c r="H25" s="32"/>
      <c r="I25" s="32"/>
      <c r="J25" s="32"/>
      <c r="K25" s="32"/>
      <c r="L25" s="32"/>
      <c r="M25" s="32"/>
      <c r="N25" s="32"/>
      <c r="O25" s="32"/>
      <c r="P25" s="32"/>
      <c r="Q25" s="32"/>
      <c r="R25" s="32"/>
      <c r="S25" s="32"/>
      <c r="T25" s="32"/>
      <c r="U25" s="32"/>
      <c r="V25" s="32"/>
      <c r="W25" s="32"/>
      <c r="X25" s="32"/>
      <c r="Y25" s="32"/>
      <c r="Z25" s="32"/>
      <c r="AA25" s="32"/>
    </row>
    <row r="26">
      <c r="A26" s="32"/>
      <c r="B26" s="32"/>
      <c r="C26" s="32"/>
      <c r="D26" s="32"/>
      <c r="E26" s="32"/>
      <c r="F26" s="32"/>
      <c r="G26" s="32"/>
      <c r="H26" s="32"/>
      <c r="I26" s="32"/>
      <c r="J26" s="32"/>
      <c r="K26" s="32"/>
      <c r="L26" s="32"/>
      <c r="M26" s="32"/>
      <c r="N26" s="32"/>
      <c r="O26" s="32"/>
      <c r="P26" s="32"/>
      <c r="Q26" s="32"/>
      <c r="R26" s="32"/>
      <c r="S26" s="32"/>
      <c r="T26" s="32"/>
      <c r="U26" s="32"/>
      <c r="V26" s="32"/>
      <c r="W26" s="32"/>
      <c r="X26" s="32"/>
      <c r="Y26" s="32"/>
      <c r="Z26" s="32"/>
      <c r="AA26" s="32"/>
    </row>
    <row r="27">
      <c r="A27" s="32"/>
      <c r="B27" s="32"/>
      <c r="C27" s="32"/>
      <c r="D27" s="32"/>
      <c r="E27" s="32"/>
      <c r="F27" s="32"/>
      <c r="G27" s="32"/>
      <c r="H27" s="32"/>
      <c r="I27" s="32"/>
      <c r="J27" s="32"/>
      <c r="K27" s="32"/>
      <c r="L27" s="32"/>
      <c r="M27" s="32"/>
      <c r="N27" s="32"/>
      <c r="O27" s="32"/>
      <c r="P27" s="32"/>
      <c r="Q27" s="32"/>
      <c r="R27" s="32"/>
      <c r="S27" s="32"/>
      <c r="T27" s="32"/>
      <c r="U27" s="32"/>
      <c r="V27" s="32"/>
      <c r="W27" s="32"/>
      <c r="X27" s="32"/>
      <c r="Y27" s="32"/>
      <c r="Z27" s="32"/>
      <c r="AA27" s="32"/>
    </row>
    <row r="28">
      <c r="A28" s="32"/>
      <c r="B28" s="32"/>
      <c r="C28" s="32"/>
      <c r="D28" s="32"/>
      <c r="E28" s="32"/>
      <c r="F28" s="32"/>
      <c r="G28" s="32"/>
      <c r="H28" s="32"/>
      <c r="I28" s="32"/>
      <c r="J28" s="32"/>
      <c r="K28" s="32"/>
      <c r="L28" s="32"/>
      <c r="M28" s="32"/>
      <c r="N28" s="32"/>
      <c r="O28" s="32"/>
      <c r="P28" s="32"/>
      <c r="Q28" s="32"/>
      <c r="R28" s="32"/>
      <c r="S28" s="32"/>
      <c r="T28" s="32"/>
      <c r="U28" s="32"/>
      <c r="V28" s="32"/>
      <c r="W28" s="32"/>
      <c r="X28" s="32"/>
      <c r="Y28" s="32"/>
      <c r="Z28" s="32"/>
      <c r="AA28" s="32"/>
    </row>
    <row r="29">
      <c r="A29" s="32"/>
      <c r="B29" s="32"/>
      <c r="C29" s="32"/>
      <c r="D29" s="32"/>
      <c r="E29" s="32"/>
      <c r="F29" s="32"/>
      <c r="G29" s="32"/>
      <c r="H29" s="32"/>
      <c r="I29" s="32"/>
      <c r="J29" s="32"/>
      <c r="K29" s="32"/>
      <c r="L29" s="32"/>
      <c r="M29" s="32"/>
      <c r="N29" s="32"/>
      <c r="O29" s="32"/>
      <c r="P29" s="32"/>
      <c r="Q29" s="32"/>
      <c r="R29" s="32"/>
      <c r="S29" s="32"/>
      <c r="T29" s="32"/>
      <c r="U29" s="32"/>
      <c r="V29" s="32"/>
      <c r="W29" s="32"/>
      <c r="X29" s="32"/>
      <c r="Y29" s="32"/>
      <c r="Z29" s="32"/>
      <c r="AA29" s="32"/>
    </row>
    <row r="30">
      <c r="A30" s="32"/>
      <c r="B30" s="32"/>
      <c r="C30" s="32"/>
      <c r="D30" s="32"/>
      <c r="E30" s="32"/>
      <c r="F30" s="32"/>
      <c r="G30" s="32"/>
      <c r="H30" s="32"/>
      <c r="I30" s="32"/>
      <c r="J30" s="32"/>
      <c r="K30" s="32"/>
      <c r="L30" s="32"/>
      <c r="M30" s="32"/>
      <c r="N30" s="32"/>
      <c r="O30" s="32"/>
      <c r="P30" s="32"/>
      <c r="Q30" s="32"/>
      <c r="R30" s="32"/>
      <c r="S30" s="32"/>
      <c r="T30" s="32"/>
      <c r="U30" s="32"/>
      <c r="V30" s="32"/>
      <c r="W30" s="32"/>
      <c r="X30" s="32"/>
      <c r="Y30" s="32"/>
      <c r="Z30" s="32"/>
      <c r="AA30" s="32"/>
    </row>
    <row r="31">
      <c r="A31" s="32"/>
      <c r="B31" s="32"/>
      <c r="C31" s="32"/>
      <c r="D31" s="32"/>
      <c r="E31" s="32"/>
      <c r="F31" s="32"/>
      <c r="G31" s="32"/>
      <c r="H31" s="32"/>
      <c r="I31" s="32"/>
      <c r="J31" s="32"/>
      <c r="K31" s="32"/>
      <c r="L31" s="32"/>
      <c r="M31" s="32"/>
      <c r="N31" s="32"/>
      <c r="O31" s="32"/>
      <c r="P31" s="32"/>
      <c r="Q31" s="32"/>
      <c r="R31" s="32"/>
      <c r="S31" s="32"/>
      <c r="T31" s="32"/>
      <c r="U31" s="32"/>
      <c r="V31" s="32"/>
      <c r="W31" s="32"/>
      <c r="X31" s="32"/>
      <c r="Y31" s="32"/>
      <c r="Z31" s="32"/>
      <c r="AA31" s="32"/>
    </row>
    <row r="32">
      <c r="A32" s="32"/>
      <c r="B32" s="32"/>
      <c r="C32" s="32"/>
      <c r="D32" s="32"/>
      <c r="E32" s="32"/>
      <c r="F32" s="32"/>
      <c r="G32" s="32"/>
      <c r="H32" s="32"/>
      <c r="I32" s="32"/>
      <c r="J32" s="32"/>
      <c r="K32" s="32"/>
      <c r="L32" s="32"/>
      <c r="M32" s="32"/>
      <c r="N32" s="32"/>
      <c r="O32" s="32"/>
      <c r="P32" s="32"/>
      <c r="Q32" s="32"/>
      <c r="R32" s="32"/>
      <c r="S32" s="32"/>
      <c r="T32" s="32"/>
      <c r="U32" s="32"/>
      <c r="V32" s="32"/>
      <c r="W32" s="32"/>
      <c r="X32" s="32"/>
      <c r="Y32" s="32"/>
      <c r="Z32" s="32"/>
      <c r="AA32" s="32"/>
    </row>
    <row r="33">
      <c r="A33" s="32"/>
      <c r="B33" s="32"/>
      <c r="C33" s="32"/>
      <c r="D33" s="32"/>
      <c r="E33" s="32"/>
      <c r="F33" s="32"/>
      <c r="G33" s="32"/>
      <c r="H33" s="32"/>
      <c r="I33" s="32"/>
      <c r="J33" s="32"/>
      <c r="K33" s="32"/>
      <c r="L33" s="32"/>
      <c r="M33" s="32"/>
      <c r="N33" s="32"/>
      <c r="O33" s="32"/>
      <c r="P33" s="32"/>
      <c r="Q33" s="32"/>
      <c r="R33" s="32"/>
      <c r="S33" s="32"/>
      <c r="T33" s="32"/>
      <c r="U33" s="32"/>
      <c r="V33" s="32"/>
      <c r="W33" s="32"/>
      <c r="X33" s="32"/>
      <c r="Y33" s="32"/>
      <c r="Z33" s="32"/>
      <c r="AA33" s="32"/>
    </row>
    <row r="34">
      <c r="A34" s="32"/>
      <c r="B34" s="32"/>
      <c r="C34" s="32"/>
      <c r="D34" s="32"/>
      <c r="E34" s="32"/>
      <c r="F34" s="32"/>
      <c r="G34" s="32"/>
      <c r="H34" s="32"/>
      <c r="I34" s="32"/>
      <c r="J34" s="32"/>
      <c r="K34" s="32"/>
      <c r="L34" s="32"/>
      <c r="M34" s="32"/>
      <c r="N34" s="32"/>
      <c r="O34" s="32"/>
      <c r="P34" s="32"/>
      <c r="Q34" s="32"/>
      <c r="R34" s="32"/>
      <c r="S34" s="32"/>
      <c r="T34" s="32"/>
      <c r="U34" s="32"/>
      <c r="V34" s="32"/>
      <c r="W34" s="32"/>
      <c r="X34" s="32"/>
      <c r="Y34" s="32"/>
      <c r="Z34" s="32"/>
      <c r="AA34" s="32"/>
    </row>
    <row r="35">
      <c r="A35" s="32"/>
      <c r="B35" s="32"/>
      <c r="C35" s="32"/>
      <c r="D35" s="32"/>
      <c r="E35" s="32"/>
      <c r="F35" s="32"/>
      <c r="G35" s="32"/>
      <c r="H35" s="32"/>
      <c r="I35" s="32"/>
      <c r="J35" s="32"/>
      <c r="K35" s="32"/>
      <c r="L35" s="32"/>
      <c r="M35" s="32"/>
      <c r="N35" s="32"/>
      <c r="O35" s="32"/>
      <c r="P35" s="32"/>
      <c r="Q35" s="32"/>
      <c r="R35" s="32"/>
      <c r="S35" s="32"/>
      <c r="T35" s="32"/>
      <c r="U35" s="32"/>
      <c r="V35" s="32"/>
      <c r="W35" s="32"/>
      <c r="X35" s="32"/>
      <c r="Y35" s="32"/>
      <c r="Z35" s="32"/>
      <c r="AA35" s="32"/>
    </row>
    <row r="36">
      <c r="A36" s="32"/>
      <c r="B36" s="32"/>
      <c r="C36" s="32"/>
      <c r="D36" s="32"/>
      <c r="E36" s="32"/>
      <c r="F36" s="32"/>
      <c r="G36" s="32"/>
      <c r="H36" s="32"/>
      <c r="I36" s="32"/>
      <c r="J36" s="32"/>
      <c r="K36" s="32"/>
      <c r="L36" s="32"/>
      <c r="M36" s="32"/>
      <c r="N36" s="32"/>
      <c r="O36" s="32"/>
      <c r="P36" s="32"/>
      <c r="Q36" s="32"/>
      <c r="R36" s="32"/>
      <c r="S36" s="32"/>
      <c r="T36" s="32"/>
      <c r="U36" s="32"/>
      <c r="V36" s="32"/>
      <c r="W36" s="32"/>
      <c r="X36" s="32"/>
      <c r="Y36" s="32"/>
      <c r="Z36" s="32"/>
      <c r="AA36" s="32"/>
    </row>
    <row r="37">
      <c r="A37" s="32"/>
      <c r="B37" s="32"/>
      <c r="C37" s="32"/>
      <c r="D37" s="32"/>
      <c r="E37" s="32"/>
      <c r="F37" s="32"/>
      <c r="G37" s="32"/>
      <c r="H37" s="32"/>
      <c r="I37" s="32"/>
      <c r="J37" s="32"/>
      <c r="K37" s="32"/>
      <c r="L37" s="32"/>
      <c r="M37" s="32"/>
      <c r="N37" s="32"/>
      <c r="O37" s="32"/>
      <c r="P37" s="32"/>
      <c r="Q37" s="32"/>
      <c r="R37" s="32"/>
      <c r="S37" s="32"/>
      <c r="T37" s="32"/>
      <c r="U37" s="32"/>
      <c r="V37" s="32"/>
      <c r="W37" s="32"/>
      <c r="X37" s="32"/>
      <c r="Y37" s="32"/>
      <c r="Z37" s="32"/>
      <c r="AA37" s="32"/>
    </row>
    <row r="38">
      <c r="A38" s="32"/>
      <c r="B38" s="32"/>
      <c r="C38" s="32"/>
      <c r="D38" s="32"/>
      <c r="E38" s="32"/>
      <c r="F38" s="32"/>
      <c r="G38" s="32"/>
      <c r="H38" s="32"/>
      <c r="I38" s="32"/>
      <c r="J38" s="32"/>
      <c r="K38" s="32"/>
      <c r="L38" s="32"/>
      <c r="M38" s="32"/>
      <c r="N38" s="32"/>
      <c r="O38" s="32"/>
      <c r="P38" s="32"/>
      <c r="Q38" s="32"/>
      <c r="R38" s="32"/>
      <c r="S38" s="32"/>
      <c r="T38" s="32"/>
      <c r="U38" s="32"/>
      <c r="V38" s="32"/>
      <c r="W38" s="32"/>
      <c r="X38" s="32"/>
      <c r="Y38" s="32"/>
      <c r="Z38" s="32"/>
      <c r="AA38" s="32"/>
    </row>
    <row r="39">
      <c r="A39" s="32"/>
      <c r="B39" s="32"/>
      <c r="C39" s="32"/>
      <c r="D39" s="32"/>
      <c r="E39" s="32"/>
      <c r="F39" s="32"/>
      <c r="G39" s="32"/>
      <c r="H39" s="32"/>
      <c r="I39" s="32"/>
      <c r="J39" s="32"/>
      <c r="K39" s="32"/>
      <c r="L39" s="32"/>
      <c r="M39" s="32"/>
      <c r="N39" s="32"/>
      <c r="O39" s="32"/>
      <c r="P39" s="32"/>
      <c r="Q39" s="32"/>
      <c r="R39" s="32"/>
      <c r="S39" s="32"/>
      <c r="T39" s="32"/>
      <c r="U39" s="32"/>
      <c r="V39" s="32"/>
      <c r="W39" s="32"/>
      <c r="X39" s="32"/>
      <c r="Y39" s="32"/>
      <c r="Z39" s="32"/>
      <c r="AA39" s="32"/>
    </row>
    <row r="40">
      <c r="A40" s="32"/>
      <c r="B40" s="32"/>
      <c r="C40" s="32"/>
      <c r="D40" s="32"/>
      <c r="E40" s="32"/>
      <c r="F40" s="32"/>
      <c r="G40" s="32"/>
      <c r="H40" s="32"/>
      <c r="I40" s="32"/>
      <c r="J40" s="32"/>
      <c r="K40" s="32"/>
      <c r="L40" s="32"/>
      <c r="M40" s="32"/>
      <c r="N40" s="32"/>
      <c r="O40" s="32"/>
      <c r="P40" s="32"/>
      <c r="Q40" s="32"/>
      <c r="R40" s="32"/>
      <c r="S40" s="32"/>
      <c r="T40" s="32"/>
      <c r="U40" s="32"/>
      <c r="V40" s="32"/>
      <c r="W40" s="32"/>
      <c r="X40" s="32"/>
      <c r="Y40" s="32"/>
      <c r="Z40" s="32"/>
      <c r="AA40" s="32"/>
    </row>
    <row r="41">
      <c r="A41" s="32"/>
      <c r="B41" s="32"/>
      <c r="C41" s="32"/>
      <c r="D41" s="32"/>
      <c r="E41" s="32"/>
      <c r="F41" s="32"/>
      <c r="G41" s="32"/>
      <c r="H41" s="32"/>
      <c r="I41" s="32"/>
      <c r="J41" s="32"/>
      <c r="K41" s="32"/>
      <c r="L41" s="32"/>
      <c r="M41" s="32"/>
      <c r="N41" s="32"/>
      <c r="O41" s="32"/>
      <c r="P41" s="32"/>
      <c r="Q41" s="32"/>
      <c r="R41" s="32"/>
      <c r="S41" s="32"/>
      <c r="T41" s="32"/>
      <c r="U41" s="32"/>
      <c r="V41" s="32"/>
      <c r="W41" s="32"/>
      <c r="X41" s="32"/>
      <c r="Y41" s="32"/>
      <c r="Z41" s="32"/>
      <c r="AA41" s="32"/>
    </row>
    <row r="42">
      <c r="A42" s="32"/>
      <c r="B42" s="32"/>
      <c r="C42" s="32"/>
      <c r="D42" s="32"/>
      <c r="E42" s="32"/>
      <c r="F42" s="32"/>
      <c r="G42" s="32"/>
      <c r="H42" s="32"/>
      <c r="I42" s="32"/>
      <c r="J42" s="32"/>
      <c r="K42" s="32"/>
      <c r="L42" s="32"/>
      <c r="M42" s="32"/>
      <c r="N42" s="32"/>
      <c r="O42" s="32"/>
      <c r="P42" s="32"/>
      <c r="Q42" s="32"/>
      <c r="R42" s="32"/>
      <c r="S42" s="32"/>
      <c r="T42" s="32"/>
      <c r="U42" s="32"/>
      <c r="V42" s="32"/>
      <c r="W42" s="32"/>
      <c r="X42" s="32"/>
      <c r="Y42" s="32"/>
      <c r="Z42" s="32"/>
      <c r="AA42" s="32"/>
    </row>
    <row r="43">
      <c r="A43" s="32"/>
      <c r="B43" s="32"/>
      <c r="C43" s="32"/>
      <c r="D43" s="32"/>
      <c r="E43" s="32"/>
      <c r="F43" s="32"/>
      <c r="G43" s="32"/>
      <c r="H43" s="32"/>
      <c r="I43" s="32"/>
      <c r="J43" s="32"/>
      <c r="K43" s="32"/>
      <c r="L43" s="32"/>
      <c r="M43" s="32"/>
      <c r="N43" s="32"/>
      <c r="O43" s="32"/>
      <c r="P43" s="32"/>
      <c r="Q43" s="32"/>
      <c r="R43" s="32"/>
      <c r="S43" s="32"/>
      <c r="T43" s="32"/>
      <c r="U43" s="32"/>
      <c r="V43" s="32"/>
      <c r="W43" s="32"/>
      <c r="X43" s="32"/>
      <c r="Y43" s="32"/>
      <c r="Z43" s="32"/>
      <c r="AA43" s="32"/>
    </row>
    <row r="44">
      <c r="A44" s="32"/>
      <c r="B44" s="32"/>
      <c r="C44" s="32"/>
      <c r="D44" s="32"/>
      <c r="E44" s="32"/>
      <c r="F44" s="32"/>
      <c r="G44" s="32"/>
      <c r="H44" s="32"/>
      <c r="I44" s="32"/>
      <c r="J44" s="32"/>
      <c r="K44" s="32"/>
      <c r="L44" s="32"/>
      <c r="M44" s="32"/>
      <c r="N44" s="32"/>
      <c r="O44" s="32"/>
      <c r="P44" s="32"/>
      <c r="Q44" s="32"/>
      <c r="R44" s="32"/>
      <c r="S44" s="32"/>
      <c r="T44" s="32"/>
      <c r="U44" s="32"/>
      <c r="V44" s="32"/>
      <c r="W44" s="32"/>
      <c r="X44" s="32"/>
      <c r="Y44" s="32"/>
      <c r="Z44" s="32"/>
      <c r="AA44" s="32"/>
    </row>
    <row r="45">
      <c r="A45" s="32"/>
      <c r="B45" s="32"/>
      <c r="C45" s="32"/>
      <c r="D45" s="32"/>
      <c r="E45" s="32"/>
      <c r="F45" s="32"/>
      <c r="G45" s="32"/>
      <c r="H45" s="32"/>
      <c r="I45" s="32"/>
      <c r="J45" s="32"/>
      <c r="K45" s="32"/>
      <c r="L45" s="32"/>
      <c r="M45" s="32"/>
      <c r="N45" s="32"/>
      <c r="O45" s="32"/>
      <c r="P45" s="32"/>
      <c r="Q45" s="32"/>
      <c r="R45" s="32"/>
      <c r="S45" s="32"/>
      <c r="T45" s="32"/>
      <c r="U45" s="32"/>
      <c r="V45" s="32"/>
      <c r="W45" s="32"/>
      <c r="X45" s="32"/>
      <c r="Y45" s="32"/>
      <c r="Z45" s="32"/>
      <c r="AA45" s="32"/>
    </row>
    <row r="46">
      <c r="A46" s="32"/>
      <c r="B46" s="32"/>
      <c r="C46" s="32"/>
      <c r="D46" s="32"/>
      <c r="E46" s="32"/>
      <c r="F46" s="32"/>
      <c r="G46" s="32"/>
      <c r="H46" s="32"/>
      <c r="I46" s="32"/>
      <c r="J46" s="32"/>
      <c r="K46" s="32"/>
      <c r="L46" s="32"/>
      <c r="M46" s="32"/>
      <c r="N46" s="32"/>
      <c r="O46" s="32"/>
      <c r="P46" s="32"/>
      <c r="Q46" s="32"/>
      <c r="R46" s="32"/>
      <c r="S46" s="32"/>
      <c r="T46" s="32"/>
      <c r="U46" s="32"/>
      <c r="V46" s="32"/>
      <c r="W46" s="32"/>
      <c r="X46" s="32"/>
      <c r="Y46" s="32"/>
      <c r="Z46" s="32"/>
      <c r="AA46" s="32"/>
    </row>
    <row r="47">
      <c r="A47" s="32"/>
      <c r="B47" s="32"/>
      <c r="C47" s="32"/>
      <c r="D47" s="32"/>
      <c r="E47" s="32"/>
      <c r="F47" s="32"/>
      <c r="G47" s="32"/>
      <c r="H47" s="32"/>
      <c r="I47" s="32"/>
      <c r="J47" s="32"/>
      <c r="K47" s="32"/>
      <c r="L47" s="32"/>
      <c r="M47" s="32"/>
      <c r="N47" s="32"/>
      <c r="O47" s="32"/>
      <c r="P47" s="32"/>
      <c r="Q47" s="32"/>
      <c r="R47" s="32"/>
      <c r="S47" s="32"/>
      <c r="T47" s="32"/>
      <c r="U47" s="32"/>
      <c r="V47" s="32"/>
      <c r="W47" s="32"/>
      <c r="X47" s="32"/>
      <c r="Y47" s="32"/>
      <c r="Z47" s="32"/>
      <c r="AA47" s="32"/>
    </row>
    <row r="48">
      <c r="A48" s="32"/>
      <c r="B48" s="32"/>
      <c r="C48" s="32"/>
      <c r="D48" s="32"/>
      <c r="E48" s="32"/>
      <c r="F48" s="32"/>
      <c r="G48" s="32"/>
      <c r="H48" s="32"/>
      <c r="I48" s="32"/>
      <c r="J48" s="32"/>
      <c r="K48" s="32"/>
      <c r="L48" s="32"/>
      <c r="M48" s="32"/>
      <c r="N48" s="32"/>
      <c r="O48" s="32"/>
      <c r="P48" s="32"/>
      <c r="Q48" s="32"/>
      <c r="R48" s="32"/>
      <c r="S48" s="32"/>
      <c r="T48" s="32"/>
      <c r="U48" s="32"/>
      <c r="V48" s="32"/>
      <c r="W48" s="32"/>
      <c r="X48" s="32"/>
      <c r="Y48" s="32"/>
      <c r="Z48" s="32"/>
      <c r="AA48" s="32"/>
    </row>
    <row r="49">
      <c r="A49" s="32"/>
      <c r="B49" s="32"/>
      <c r="C49" s="32"/>
      <c r="D49" s="32"/>
      <c r="E49" s="32"/>
      <c r="F49" s="32"/>
      <c r="G49" s="32"/>
      <c r="H49" s="32"/>
      <c r="I49" s="32"/>
      <c r="J49" s="32"/>
      <c r="K49" s="32"/>
      <c r="L49" s="32"/>
      <c r="M49" s="32"/>
      <c r="N49" s="32"/>
      <c r="O49" s="32"/>
      <c r="P49" s="32"/>
      <c r="Q49" s="32"/>
      <c r="R49" s="32"/>
      <c r="S49" s="32"/>
      <c r="T49" s="32"/>
      <c r="U49" s="32"/>
      <c r="V49" s="32"/>
      <c r="W49" s="32"/>
      <c r="X49" s="32"/>
      <c r="Y49" s="32"/>
      <c r="Z49" s="32"/>
      <c r="AA49" s="32"/>
    </row>
    <row r="50">
      <c r="A50" s="32"/>
      <c r="B50" s="32"/>
      <c r="C50" s="32"/>
      <c r="D50" s="32"/>
      <c r="E50" s="32"/>
      <c r="F50" s="32"/>
      <c r="G50" s="32"/>
      <c r="H50" s="32"/>
      <c r="I50" s="32"/>
      <c r="J50" s="32"/>
      <c r="K50" s="32"/>
      <c r="L50" s="32"/>
      <c r="M50" s="32"/>
      <c r="N50" s="32"/>
      <c r="O50" s="32"/>
      <c r="P50" s="32"/>
      <c r="Q50" s="32"/>
      <c r="R50" s="32"/>
      <c r="S50" s="32"/>
      <c r="T50" s="32"/>
      <c r="U50" s="32"/>
      <c r="V50" s="32"/>
      <c r="W50" s="32"/>
      <c r="X50" s="32"/>
      <c r="Y50" s="32"/>
      <c r="Z50" s="32"/>
      <c r="AA50" s="32"/>
    </row>
    <row r="51">
      <c r="A51" s="32"/>
      <c r="B51" s="32"/>
      <c r="C51" s="32"/>
      <c r="D51" s="32"/>
      <c r="E51" s="32"/>
      <c r="F51" s="32"/>
      <c r="G51" s="32"/>
      <c r="H51" s="32"/>
      <c r="I51" s="32"/>
      <c r="J51" s="32"/>
      <c r="K51" s="32"/>
      <c r="L51" s="32"/>
      <c r="M51" s="32"/>
      <c r="N51" s="32"/>
      <c r="O51" s="32"/>
      <c r="P51" s="32"/>
      <c r="Q51" s="32"/>
      <c r="R51" s="32"/>
      <c r="S51" s="32"/>
      <c r="T51" s="32"/>
      <c r="U51" s="32"/>
      <c r="V51" s="32"/>
      <c r="W51" s="32"/>
      <c r="X51" s="32"/>
      <c r="Y51" s="32"/>
      <c r="Z51" s="32"/>
      <c r="AA51" s="32"/>
    </row>
    <row r="52">
      <c r="A52" s="32"/>
      <c r="B52" s="32"/>
      <c r="C52" s="32"/>
      <c r="D52" s="32"/>
      <c r="E52" s="32"/>
      <c r="F52" s="32"/>
      <c r="G52" s="32"/>
      <c r="H52" s="32"/>
      <c r="I52" s="32"/>
      <c r="J52" s="32"/>
      <c r="K52" s="32"/>
      <c r="L52" s="32"/>
      <c r="M52" s="32"/>
      <c r="N52" s="32"/>
      <c r="O52" s="32"/>
      <c r="P52" s="32"/>
      <c r="Q52" s="32"/>
      <c r="R52" s="32"/>
      <c r="S52" s="32"/>
      <c r="T52" s="32"/>
      <c r="U52" s="32"/>
      <c r="V52" s="32"/>
      <c r="W52" s="32"/>
      <c r="X52" s="32"/>
      <c r="Y52" s="32"/>
      <c r="Z52" s="32"/>
      <c r="AA52" s="32"/>
    </row>
    <row r="53">
      <c r="A53" s="32"/>
      <c r="B53" s="32"/>
      <c r="C53" s="32"/>
      <c r="D53" s="32"/>
      <c r="E53" s="32"/>
      <c r="F53" s="32"/>
      <c r="G53" s="32"/>
      <c r="H53" s="32"/>
      <c r="I53" s="32"/>
      <c r="J53" s="32"/>
      <c r="K53" s="32"/>
      <c r="L53" s="32"/>
      <c r="M53" s="32"/>
      <c r="N53" s="32"/>
      <c r="O53" s="32"/>
      <c r="P53" s="32"/>
      <c r="Q53" s="32"/>
      <c r="R53" s="32"/>
      <c r="S53" s="32"/>
      <c r="T53" s="32"/>
      <c r="U53" s="32"/>
      <c r="V53" s="32"/>
      <c r="W53" s="32"/>
      <c r="X53" s="32"/>
      <c r="Y53" s="32"/>
      <c r="Z53" s="32"/>
      <c r="AA53" s="32"/>
    </row>
    <row r="54">
      <c r="A54" s="32"/>
      <c r="B54" s="32"/>
      <c r="C54" s="32"/>
      <c r="D54" s="32"/>
      <c r="E54" s="32"/>
      <c r="F54" s="32"/>
      <c r="G54" s="32"/>
      <c r="H54" s="32"/>
      <c r="I54" s="32"/>
      <c r="J54" s="32"/>
      <c r="K54" s="32"/>
      <c r="L54" s="32"/>
      <c r="M54" s="32"/>
      <c r="N54" s="32"/>
      <c r="O54" s="32"/>
      <c r="P54" s="32"/>
      <c r="Q54" s="32"/>
      <c r="R54" s="32"/>
      <c r="S54" s="32"/>
      <c r="T54" s="32"/>
      <c r="U54" s="32"/>
      <c r="V54" s="32"/>
      <c r="W54" s="32"/>
      <c r="X54" s="32"/>
      <c r="Y54" s="32"/>
      <c r="Z54" s="32"/>
      <c r="AA54" s="32"/>
    </row>
    <row r="55">
      <c r="A55" s="32"/>
      <c r="B55" s="32"/>
      <c r="C55" s="32"/>
      <c r="D55" s="32"/>
      <c r="E55" s="32"/>
      <c r="F55" s="32"/>
      <c r="G55" s="32"/>
      <c r="H55" s="32"/>
      <c r="I55" s="32"/>
      <c r="J55" s="32"/>
      <c r="K55" s="32"/>
      <c r="L55" s="32"/>
      <c r="M55" s="32"/>
      <c r="N55" s="32"/>
      <c r="O55" s="32"/>
      <c r="P55" s="32"/>
      <c r="Q55" s="32"/>
      <c r="R55" s="32"/>
      <c r="S55" s="32"/>
      <c r="T55" s="32"/>
      <c r="U55" s="32"/>
      <c r="V55" s="32"/>
      <c r="W55" s="32"/>
      <c r="X55" s="32"/>
      <c r="Y55" s="32"/>
      <c r="Z55" s="32"/>
      <c r="AA55" s="32"/>
    </row>
    <row r="56">
      <c r="A56" s="32"/>
      <c r="B56" s="32"/>
      <c r="C56" s="32"/>
      <c r="D56" s="32"/>
      <c r="E56" s="32"/>
      <c r="F56" s="32"/>
      <c r="G56" s="32"/>
      <c r="H56" s="32"/>
      <c r="I56" s="32"/>
      <c r="J56" s="32"/>
      <c r="K56" s="32"/>
      <c r="L56" s="32"/>
      <c r="M56" s="32"/>
      <c r="N56" s="32"/>
      <c r="O56" s="32"/>
      <c r="P56" s="32"/>
      <c r="Q56" s="32"/>
      <c r="R56" s="32"/>
      <c r="S56" s="32"/>
      <c r="T56" s="32"/>
      <c r="U56" s="32"/>
      <c r="V56" s="32"/>
      <c r="W56" s="32"/>
      <c r="X56" s="32"/>
      <c r="Y56" s="32"/>
      <c r="Z56" s="32"/>
      <c r="AA56" s="32"/>
    </row>
    <row r="57">
      <c r="A57" s="32"/>
      <c r="B57" s="32"/>
      <c r="C57" s="32"/>
      <c r="D57" s="32"/>
      <c r="E57" s="32"/>
      <c r="F57" s="32"/>
      <c r="G57" s="32"/>
      <c r="H57" s="32"/>
      <c r="I57" s="32"/>
      <c r="J57" s="32"/>
      <c r="K57" s="32"/>
      <c r="L57" s="32"/>
      <c r="M57" s="32"/>
      <c r="N57" s="32"/>
      <c r="O57" s="32"/>
      <c r="P57" s="32"/>
      <c r="Q57" s="32"/>
      <c r="R57" s="32"/>
      <c r="S57" s="32"/>
      <c r="T57" s="32"/>
      <c r="U57" s="32"/>
      <c r="V57" s="32"/>
      <c r="W57" s="32"/>
      <c r="X57" s="32"/>
      <c r="Y57" s="32"/>
      <c r="Z57" s="32"/>
      <c r="AA57" s="32"/>
    </row>
    <row r="58">
      <c r="A58" s="32"/>
      <c r="B58" s="32"/>
      <c r="C58" s="32"/>
      <c r="D58" s="32"/>
      <c r="E58" s="32"/>
      <c r="F58" s="32"/>
      <c r="G58" s="32"/>
      <c r="H58" s="32"/>
      <c r="I58" s="32"/>
      <c r="J58" s="32"/>
      <c r="K58" s="32"/>
      <c r="L58" s="32"/>
      <c r="M58" s="32"/>
      <c r="N58" s="32"/>
      <c r="O58" s="32"/>
      <c r="P58" s="32"/>
      <c r="Q58" s="32"/>
      <c r="R58" s="32"/>
      <c r="S58" s="32"/>
      <c r="T58" s="32"/>
      <c r="U58" s="32"/>
      <c r="V58" s="32"/>
      <c r="W58" s="32"/>
      <c r="X58" s="32"/>
      <c r="Y58" s="32"/>
      <c r="Z58" s="32"/>
      <c r="AA58" s="32"/>
    </row>
    <row r="59">
      <c r="A59" s="32"/>
      <c r="B59" s="32"/>
      <c r="C59" s="32"/>
      <c r="D59" s="32"/>
      <c r="E59" s="32"/>
      <c r="F59" s="32"/>
      <c r="G59" s="32"/>
      <c r="H59" s="32"/>
      <c r="I59" s="32"/>
      <c r="J59" s="32"/>
      <c r="K59" s="32"/>
      <c r="L59" s="32"/>
      <c r="M59" s="32"/>
      <c r="N59" s="32"/>
      <c r="O59" s="32"/>
      <c r="P59" s="32"/>
      <c r="Q59" s="32"/>
      <c r="R59" s="32"/>
      <c r="S59" s="32"/>
      <c r="T59" s="32"/>
      <c r="U59" s="32"/>
      <c r="V59" s="32"/>
      <c r="W59" s="32"/>
      <c r="X59" s="32"/>
      <c r="Y59" s="32"/>
      <c r="Z59" s="32"/>
      <c r="AA59" s="32"/>
    </row>
    <row r="60">
      <c r="A60" s="32"/>
      <c r="B60" s="32"/>
      <c r="C60" s="32"/>
      <c r="D60" s="32"/>
      <c r="E60" s="32"/>
      <c r="F60" s="32"/>
      <c r="G60" s="32"/>
      <c r="H60" s="32"/>
      <c r="I60" s="32"/>
      <c r="J60" s="32"/>
      <c r="K60" s="32"/>
      <c r="L60" s="32"/>
      <c r="M60" s="32"/>
      <c r="N60" s="32"/>
      <c r="O60" s="32"/>
      <c r="P60" s="32"/>
      <c r="Q60" s="32"/>
      <c r="R60" s="32"/>
      <c r="S60" s="32"/>
      <c r="T60" s="32"/>
      <c r="U60" s="32"/>
      <c r="V60" s="32"/>
      <c r="W60" s="32"/>
      <c r="X60" s="32"/>
      <c r="Y60" s="32"/>
      <c r="Z60" s="32"/>
      <c r="AA60" s="32"/>
    </row>
    <row r="61">
      <c r="A61" s="32"/>
      <c r="B61" s="32"/>
      <c r="C61" s="32"/>
      <c r="D61" s="32"/>
      <c r="E61" s="32"/>
      <c r="F61" s="32"/>
      <c r="G61" s="32"/>
      <c r="H61" s="32"/>
      <c r="I61" s="32"/>
      <c r="J61" s="32"/>
      <c r="K61" s="32"/>
      <c r="L61" s="32"/>
      <c r="M61" s="32"/>
      <c r="N61" s="32"/>
      <c r="O61" s="32"/>
      <c r="P61" s="32"/>
      <c r="Q61" s="32"/>
      <c r="R61" s="32"/>
      <c r="S61" s="32"/>
      <c r="T61" s="32"/>
      <c r="U61" s="32"/>
      <c r="V61" s="32"/>
      <c r="W61" s="32"/>
      <c r="X61" s="32"/>
      <c r="Y61" s="32"/>
      <c r="Z61" s="32"/>
      <c r="AA61" s="32"/>
    </row>
    <row r="62">
      <c r="A62" s="32"/>
      <c r="B62" s="32"/>
      <c r="C62" s="32"/>
      <c r="D62" s="32"/>
      <c r="E62" s="32"/>
      <c r="F62" s="32"/>
      <c r="G62" s="32"/>
      <c r="H62" s="32"/>
      <c r="I62" s="32"/>
      <c r="J62" s="32"/>
      <c r="K62" s="32"/>
      <c r="L62" s="32"/>
      <c r="M62" s="32"/>
      <c r="N62" s="32"/>
      <c r="O62" s="32"/>
      <c r="P62" s="32"/>
      <c r="Q62" s="32"/>
      <c r="R62" s="32"/>
      <c r="S62" s="32"/>
      <c r="T62" s="32"/>
      <c r="U62" s="32"/>
      <c r="V62" s="32"/>
      <c r="W62" s="32"/>
      <c r="X62" s="32"/>
      <c r="Y62" s="32"/>
      <c r="Z62" s="32"/>
      <c r="AA62" s="32"/>
    </row>
    <row r="63">
      <c r="A63" s="32"/>
      <c r="B63" s="32"/>
      <c r="C63" s="32"/>
      <c r="D63" s="32"/>
      <c r="E63" s="32"/>
      <c r="F63" s="32"/>
      <c r="G63" s="32"/>
      <c r="H63" s="32"/>
      <c r="I63" s="32"/>
      <c r="J63" s="32"/>
      <c r="K63" s="32"/>
      <c r="L63" s="32"/>
      <c r="M63" s="32"/>
      <c r="N63" s="32"/>
      <c r="O63" s="32"/>
      <c r="P63" s="32"/>
      <c r="Q63" s="32"/>
      <c r="R63" s="32"/>
      <c r="S63" s="32"/>
      <c r="T63" s="32"/>
      <c r="U63" s="32"/>
      <c r="V63" s="32"/>
      <c r="W63" s="32"/>
      <c r="X63" s="32"/>
      <c r="Y63" s="32"/>
      <c r="Z63" s="32"/>
      <c r="AA63" s="32"/>
    </row>
    <row r="64">
      <c r="A64" s="32"/>
      <c r="B64" s="32"/>
      <c r="C64" s="32"/>
      <c r="D64" s="32"/>
      <c r="E64" s="32"/>
      <c r="F64" s="32"/>
      <c r="G64" s="32"/>
      <c r="H64" s="32"/>
      <c r="I64" s="32"/>
      <c r="J64" s="32"/>
      <c r="K64" s="32"/>
      <c r="L64" s="32"/>
      <c r="M64" s="32"/>
      <c r="N64" s="32"/>
      <c r="O64" s="32"/>
      <c r="P64" s="32"/>
      <c r="Q64" s="32"/>
      <c r="R64" s="32"/>
      <c r="S64" s="32"/>
      <c r="T64" s="32"/>
      <c r="U64" s="32"/>
      <c r="V64" s="32"/>
      <c r="W64" s="32"/>
      <c r="X64" s="32"/>
      <c r="Y64" s="32"/>
      <c r="Z64" s="32"/>
      <c r="AA64" s="32"/>
    </row>
    <row r="65">
      <c r="A65" s="32"/>
      <c r="B65" s="32"/>
      <c r="C65" s="32"/>
      <c r="D65" s="32"/>
      <c r="E65" s="32"/>
      <c r="F65" s="32"/>
      <c r="G65" s="32"/>
      <c r="H65" s="32"/>
      <c r="I65" s="32"/>
      <c r="J65" s="32"/>
      <c r="K65" s="32"/>
      <c r="L65" s="32"/>
      <c r="M65" s="32"/>
      <c r="N65" s="32"/>
      <c r="O65" s="32"/>
      <c r="P65" s="32"/>
      <c r="Q65" s="32"/>
      <c r="R65" s="32"/>
      <c r="S65" s="32"/>
      <c r="T65" s="32"/>
      <c r="U65" s="32"/>
      <c r="V65" s="32"/>
      <c r="W65" s="32"/>
      <c r="X65" s="32"/>
      <c r="Y65" s="32"/>
      <c r="Z65" s="32"/>
      <c r="AA65" s="32"/>
    </row>
    <row r="66">
      <c r="A66" s="32"/>
      <c r="B66" s="32"/>
      <c r="C66" s="32"/>
      <c r="D66" s="32"/>
      <c r="E66" s="32"/>
      <c r="F66" s="32"/>
      <c r="G66" s="32"/>
      <c r="H66" s="32"/>
      <c r="I66" s="32"/>
      <c r="J66" s="32"/>
      <c r="K66" s="32"/>
      <c r="L66" s="32"/>
      <c r="M66" s="32"/>
      <c r="N66" s="32"/>
      <c r="O66" s="32"/>
      <c r="P66" s="32"/>
      <c r="Q66" s="32"/>
      <c r="R66" s="32"/>
      <c r="S66" s="32"/>
      <c r="T66" s="32"/>
      <c r="U66" s="32"/>
      <c r="V66" s="32"/>
      <c r="W66" s="32"/>
      <c r="X66" s="32"/>
      <c r="Y66" s="32"/>
      <c r="Z66" s="32"/>
      <c r="AA66" s="32"/>
    </row>
    <row r="67">
      <c r="A67" s="32"/>
      <c r="B67" s="32"/>
      <c r="C67" s="32"/>
      <c r="D67" s="32"/>
      <c r="E67" s="32"/>
      <c r="F67" s="32"/>
      <c r="G67" s="32"/>
      <c r="H67" s="32"/>
      <c r="I67" s="32"/>
      <c r="J67" s="32"/>
      <c r="K67" s="32"/>
      <c r="L67" s="32"/>
      <c r="M67" s="32"/>
      <c r="N67" s="32"/>
      <c r="O67" s="32"/>
      <c r="P67" s="32"/>
      <c r="Q67" s="32"/>
      <c r="R67" s="32"/>
      <c r="S67" s="32"/>
      <c r="T67" s="32"/>
      <c r="U67" s="32"/>
      <c r="V67" s="32"/>
      <c r="W67" s="32"/>
      <c r="X67" s="32"/>
      <c r="Y67" s="32"/>
      <c r="Z67" s="32"/>
      <c r="AA67" s="32"/>
    </row>
    <row r="68">
      <c r="A68" s="32"/>
      <c r="B68" s="32"/>
      <c r="C68" s="32"/>
      <c r="D68" s="32"/>
      <c r="E68" s="32"/>
      <c r="F68" s="32"/>
      <c r="G68" s="32"/>
      <c r="H68" s="32"/>
      <c r="I68" s="32"/>
      <c r="J68" s="32"/>
      <c r="K68" s="32"/>
      <c r="L68" s="32"/>
      <c r="M68" s="32"/>
      <c r="N68" s="32"/>
      <c r="O68" s="32"/>
      <c r="P68" s="32"/>
      <c r="Q68" s="32"/>
      <c r="R68" s="32"/>
      <c r="S68" s="32"/>
      <c r="T68" s="32"/>
      <c r="U68" s="32"/>
      <c r="V68" s="32"/>
      <c r="W68" s="32"/>
      <c r="X68" s="32"/>
      <c r="Y68" s="32"/>
      <c r="Z68" s="32"/>
      <c r="AA68" s="32"/>
    </row>
    <row r="69">
      <c r="A69" s="32"/>
      <c r="B69" s="32"/>
      <c r="C69" s="32"/>
      <c r="D69" s="32"/>
      <c r="E69" s="32"/>
      <c r="F69" s="32"/>
      <c r="G69" s="32"/>
      <c r="H69" s="32"/>
      <c r="I69" s="32"/>
      <c r="J69" s="32"/>
      <c r="K69" s="32"/>
      <c r="L69" s="32"/>
      <c r="M69" s="32"/>
      <c r="N69" s="32"/>
      <c r="O69" s="32"/>
      <c r="P69" s="32"/>
      <c r="Q69" s="32"/>
      <c r="R69" s="32"/>
      <c r="S69" s="32"/>
      <c r="T69" s="32"/>
      <c r="U69" s="32"/>
      <c r="V69" s="32"/>
      <c r="W69" s="32"/>
      <c r="X69" s="32"/>
      <c r="Y69" s="32"/>
      <c r="Z69" s="32"/>
      <c r="AA69" s="32"/>
    </row>
    <row r="70">
      <c r="A70" s="32"/>
      <c r="B70" s="32"/>
      <c r="C70" s="32"/>
      <c r="D70" s="32"/>
      <c r="E70" s="32"/>
      <c r="F70" s="32"/>
      <c r="G70" s="32"/>
      <c r="H70" s="32"/>
      <c r="I70" s="32"/>
      <c r="J70" s="32"/>
      <c r="K70" s="32"/>
      <c r="L70" s="32"/>
      <c r="M70" s="32"/>
      <c r="N70" s="32"/>
      <c r="O70" s="32"/>
      <c r="P70" s="32"/>
      <c r="Q70" s="32"/>
      <c r="R70" s="32"/>
      <c r="S70" s="32"/>
      <c r="T70" s="32"/>
      <c r="U70" s="32"/>
      <c r="V70" s="32"/>
      <c r="W70" s="32"/>
      <c r="X70" s="32"/>
      <c r="Y70" s="32"/>
      <c r="Z70" s="32"/>
      <c r="AA70" s="32"/>
    </row>
    <row r="71">
      <c r="A71" s="32"/>
      <c r="B71" s="32"/>
      <c r="C71" s="32"/>
      <c r="D71" s="32"/>
      <c r="E71" s="32"/>
      <c r="F71" s="32"/>
      <c r="G71" s="32"/>
      <c r="H71" s="32"/>
      <c r="I71" s="32"/>
      <c r="J71" s="32"/>
      <c r="K71" s="32"/>
      <c r="L71" s="32"/>
      <c r="M71" s="32"/>
      <c r="N71" s="32"/>
      <c r="O71" s="32"/>
      <c r="P71" s="32"/>
      <c r="Q71" s="32"/>
      <c r="R71" s="32"/>
      <c r="S71" s="32"/>
      <c r="T71" s="32"/>
      <c r="U71" s="32"/>
      <c r="V71" s="32"/>
      <c r="W71" s="32"/>
      <c r="X71" s="32"/>
      <c r="Y71" s="32"/>
      <c r="Z71" s="32"/>
      <c r="AA71" s="32"/>
    </row>
    <row r="72">
      <c r="A72" s="32"/>
      <c r="B72" s="32"/>
      <c r="C72" s="32"/>
      <c r="D72" s="32"/>
      <c r="E72" s="32"/>
      <c r="F72" s="32"/>
      <c r="G72" s="32"/>
      <c r="H72" s="32"/>
      <c r="I72" s="32"/>
      <c r="J72" s="32"/>
      <c r="K72" s="32"/>
      <c r="L72" s="32"/>
      <c r="M72" s="32"/>
      <c r="N72" s="32"/>
      <c r="O72" s="32"/>
      <c r="P72" s="32"/>
      <c r="Q72" s="32"/>
      <c r="R72" s="32"/>
      <c r="S72" s="32"/>
      <c r="T72" s="32"/>
      <c r="U72" s="32"/>
      <c r="V72" s="32"/>
      <c r="W72" s="32"/>
      <c r="X72" s="32"/>
      <c r="Y72" s="32"/>
      <c r="Z72" s="32"/>
      <c r="AA72" s="32"/>
    </row>
    <row r="73">
      <c r="A73" s="32"/>
      <c r="B73" s="32"/>
      <c r="C73" s="32"/>
      <c r="D73" s="32"/>
      <c r="E73" s="32"/>
      <c r="F73" s="32"/>
      <c r="G73" s="32"/>
      <c r="H73" s="32"/>
      <c r="I73" s="32"/>
      <c r="J73" s="32"/>
      <c r="K73" s="32"/>
      <c r="L73" s="32"/>
      <c r="M73" s="32"/>
      <c r="N73" s="32"/>
      <c r="O73" s="32"/>
      <c r="P73" s="32"/>
      <c r="Q73" s="32"/>
      <c r="R73" s="32"/>
      <c r="S73" s="32"/>
      <c r="T73" s="32"/>
      <c r="U73" s="32"/>
      <c r="V73" s="32"/>
      <c r="W73" s="32"/>
      <c r="X73" s="32"/>
      <c r="Y73" s="32"/>
      <c r="Z73" s="32"/>
      <c r="AA73" s="32"/>
    </row>
    <row r="74">
      <c r="A74" s="32"/>
      <c r="B74" s="32"/>
      <c r="C74" s="32"/>
      <c r="D74" s="32"/>
      <c r="E74" s="32"/>
      <c r="F74" s="32"/>
      <c r="G74" s="32"/>
      <c r="H74" s="32"/>
      <c r="I74" s="32"/>
      <c r="J74" s="32"/>
      <c r="K74" s="32"/>
      <c r="L74" s="32"/>
      <c r="M74" s="32"/>
      <c r="N74" s="32"/>
      <c r="O74" s="32"/>
      <c r="P74" s="32"/>
      <c r="Q74" s="32"/>
      <c r="R74" s="32"/>
      <c r="S74" s="32"/>
      <c r="T74" s="32"/>
      <c r="U74" s="32"/>
      <c r="V74" s="32"/>
      <c r="W74" s="32"/>
      <c r="X74" s="32"/>
      <c r="Y74" s="32"/>
      <c r="Z74" s="32"/>
      <c r="AA74" s="32"/>
    </row>
    <row r="75">
      <c r="A75" s="32"/>
      <c r="B75" s="32"/>
      <c r="C75" s="32"/>
      <c r="D75" s="32"/>
      <c r="E75" s="32"/>
      <c r="F75" s="32"/>
      <c r="G75" s="32"/>
      <c r="H75" s="32"/>
      <c r="I75" s="32"/>
      <c r="J75" s="32"/>
      <c r="K75" s="32"/>
      <c r="L75" s="32"/>
      <c r="M75" s="32"/>
      <c r="N75" s="32"/>
      <c r="O75" s="32"/>
      <c r="P75" s="32"/>
      <c r="Q75" s="32"/>
      <c r="R75" s="32"/>
      <c r="S75" s="32"/>
      <c r="T75" s="32"/>
      <c r="U75" s="32"/>
      <c r="V75" s="32"/>
      <c r="W75" s="32"/>
      <c r="X75" s="32"/>
      <c r="Y75" s="32"/>
      <c r="Z75" s="32"/>
      <c r="AA75" s="32"/>
    </row>
    <row r="76">
      <c r="A76" s="32"/>
      <c r="B76" s="32"/>
      <c r="C76" s="32"/>
      <c r="D76" s="32"/>
      <c r="E76" s="32"/>
      <c r="F76" s="32"/>
      <c r="G76" s="32"/>
      <c r="H76" s="32"/>
      <c r="I76" s="32"/>
      <c r="J76" s="32"/>
      <c r="K76" s="32"/>
      <c r="L76" s="32"/>
      <c r="M76" s="32"/>
      <c r="N76" s="32"/>
      <c r="O76" s="32"/>
      <c r="P76" s="32"/>
      <c r="Q76" s="32"/>
      <c r="R76" s="32"/>
      <c r="S76" s="32"/>
      <c r="T76" s="32"/>
      <c r="U76" s="32"/>
      <c r="V76" s="32"/>
      <c r="W76" s="32"/>
      <c r="X76" s="32"/>
      <c r="Y76" s="32"/>
      <c r="Z76" s="32"/>
      <c r="AA76" s="32"/>
    </row>
    <row r="77">
      <c r="A77" s="32"/>
      <c r="B77" s="32"/>
      <c r="C77" s="32"/>
      <c r="D77" s="32"/>
      <c r="E77" s="32"/>
      <c r="F77" s="32"/>
      <c r="G77" s="32"/>
      <c r="H77" s="32"/>
      <c r="I77" s="32"/>
      <c r="J77" s="32"/>
      <c r="K77" s="32"/>
      <c r="L77" s="32"/>
      <c r="M77" s="32"/>
      <c r="N77" s="32"/>
      <c r="O77" s="32"/>
      <c r="P77" s="32"/>
      <c r="Q77" s="32"/>
      <c r="R77" s="32"/>
      <c r="S77" s="32"/>
      <c r="T77" s="32"/>
      <c r="U77" s="32"/>
      <c r="V77" s="32"/>
      <c r="W77" s="32"/>
      <c r="X77" s="32"/>
      <c r="Y77" s="32"/>
      <c r="Z77" s="32"/>
      <c r="AA77" s="32"/>
    </row>
    <row r="78">
      <c r="A78" s="32"/>
      <c r="B78" s="32"/>
      <c r="C78" s="32"/>
      <c r="D78" s="32"/>
      <c r="E78" s="32"/>
      <c r="F78" s="32"/>
      <c r="G78" s="32"/>
      <c r="H78" s="32"/>
      <c r="I78" s="32"/>
      <c r="J78" s="32"/>
      <c r="K78" s="32"/>
      <c r="L78" s="32"/>
      <c r="M78" s="32"/>
      <c r="N78" s="32"/>
      <c r="O78" s="32"/>
      <c r="P78" s="32"/>
      <c r="Q78" s="32"/>
      <c r="R78" s="32"/>
      <c r="S78" s="32"/>
      <c r="T78" s="32"/>
      <c r="U78" s="32"/>
      <c r="V78" s="32"/>
      <c r="W78" s="32"/>
      <c r="X78" s="32"/>
      <c r="Y78" s="32"/>
      <c r="Z78" s="32"/>
      <c r="AA78" s="32"/>
    </row>
    <row r="79">
      <c r="A79" s="32"/>
      <c r="B79" s="32"/>
      <c r="C79" s="32"/>
      <c r="D79" s="32"/>
      <c r="E79" s="32"/>
      <c r="F79" s="32"/>
      <c r="G79" s="32"/>
      <c r="H79" s="32"/>
      <c r="I79" s="32"/>
      <c r="J79" s="32"/>
      <c r="K79" s="32"/>
      <c r="L79" s="32"/>
      <c r="M79" s="32"/>
      <c r="N79" s="32"/>
      <c r="O79" s="32"/>
      <c r="P79" s="32"/>
      <c r="Q79" s="32"/>
      <c r="R79" s="32"/>
      <c r="S79" s="32"/>
      <c r="T79" s="32"/>
      <c r="U79" s="32"/>
      <c r="V79" s="32"/>
      <c r="W79" s="32"/>
      <c r="X79" s="32"/>
      <c r="Y79" s="32"/>
      <c r="Z79" s="32"/>
      <c r="AA79" s="32"/>
    </row>
    <row r="80">
      <c r="A80" s="32"/>
      <c r="B80" s="32"/>
      <c r="C80" s="32"/>
      <c r="D80" s="32"/>
      <c r="E80" s="32"/>
      <c r="F80" s="32"/>
      <c r="G80" s="32"/>
      <c r="H80" s="32"/>
      <c r="I80" s="32"/>
      <c r="J80" s="32"/>
      <c r="K80" s="32"/>
      <c r="L80" s="32"/>
      <c r="M80" s="32"/>
      <c r="N80" s="32"/>
      <c r="O80" s="32"/>
      <c r="P80" s="32"/>
      <c r="Q80" s="32"/>
      <c r="R80" s="32"/>
      <c r="S80" s="32"/>
      <c r="T80" s="32"/>
      <c r="U80" s="32"/>
      <c r="V80" s="32"/>
      <c r="W80" s="32"/>
      <c r="X80" s="32"/>
      <c r="Y80" s="32"/>
      <c r="Z80" s="32"/>
      <c r="AA80" s="32"/>
    </row>
    <row r="81">
      <c r="A81" s="32"/>
      <c r="B81" s="32"/>
      <c r="C81" s="32"/>
      <c r="D81" s="32"/>
      <c r="E81" s="32"/>
      <c r="F81" s="32"/>
      <c r="G81" s="32"/>
      <c r="H81" s="32"/>
      <c r="I81" s="32"/>
      <c r="J81" s="32"/>
      <c r="K81" s="32"/>
      <c r="L81" s="32"/>
      <c r="M81" s="32"/>
      <c r="N81" s="32"/>
      <c r="O81" s="32"/>
      <c r="P81" s="32"/>
      <c r="Q81" s="32"/>
      <c r="R81" s="32"/>
      <c r="S81" s="32"/>
      <c r="T81" s="32"/>
      <c r="U81" s="32"/>
      <c r="V81" s="32"/>
      <c r="W81" s="32"/>
      <c r="X81" s="32"/>
      <c r="Y81" s="32"/>
      <c r="Z81" s="32"/>
      <c r="AA81" s="32"/>
    </row>
    <row r="82">
      <c r="A82" s="32"/>
      <c r="B82" s="32"/>
      <c r="C82" s="32"/>
      <c r="D82" s="32"/>
      <c r="E82" s="32"/>
      <c r="F82" s="32"/>
      <c r="G82" s="32"/>
      <c r="H82" s="32"/>
      <c r="I82" s="32"/>
      <c r="J82" s="32"/>
      <c r="K82" s="32"/>
      <c r="L82" s="32"/>
      <c r="M82" s="32"/>
      <c r="N82" s="32"/>
      <c r="O82" s="32"/>
      <c r="P82" s="32"/>
      <c r="Q82" s="32"/>
      <c r="R82" s="32"/>
      <c r="S82" s="32"/>
      <c r="T82" s="32"/>
      <c r="U82" s="32"/>
      <c r="V82" s="32"/>
      <c r="W82" s="32"/>
      <c r="X82" s="32"/>
      <c r="Y82" s="32"/>
      <c r="Z82" s="32"/>
      <c r="AA82" s="32"/>
    </row>
    <row r="83">
      <c r="A83" s="32"/>
      <c r="B83" s="32"/>
      <c r="C83" s="32"/>
      <c r="D83" s="32"/>
      <c r="E83" s="32"/>
      <c r="F83" s="32"/>
      <c r="G83" s="32"/>
      <c r="H83" s="32"/>
      <c r="I83" s="32"/>
      <c r="J83" s="32"/>
      <c r="K83" s="32"/>
      <c r="L83" s="32"/>
      <c r="M83" s="32"/>
      <c r="N83" s="32"/>
      <c r="O83" s="32"/>
      <c r="P83" s="32"/>
      <c r="Q83" s="32"/>
      <c r="R83" s="32"/>
      <c r="S83" s="32"/>
      <c r="T83" s="32"/>
      <c r="U83" s="32"/>
      <c r="V83" s="32"/>
      <c r="W83" s="32"/>
      <c r="X83" s="32"/>
      <c r="Y83" s="32"/>
      <c r="Z83" s="32"/>
      <c r="AA83" s="32"/>
    </row>
    <row r="84">
      <c r="A84" s="32"/>
      <c r="B84" s="32"/>
      <c r="C84" s="32"/>
      <c r="D84" s="32"/>
      <c r="E84" s="32"/>
      <c r="F84" s="32"/>
      <c r="G84" s="32"/>
      <c r="H84" s="32"/>
      <c r="I84" s="32"/>
      <c r="J84" s="32"/>
      <c r="K84" s="32"/>
      <c r="L84" s="32"/>
      <c r="M84" s="32"/>
      <c r="N84" s="32"/>
      <c r="O84" s="32"/>
      <c r="P84" s="32"/>
      <c r="Q84" s="32"/>
      <c r="R84" s="32"/>
      <c r="S84" s="32"/>
      <c r="T84" s="32"/>
      <c r="U84" s="32"/>
      <c r="V84" s="32"/>
      <c r="W84" s="32"/>
      <c r="X84" s="32"/>
      <c r="Y84" s="32"/>
      <c r="Z84" s="32"/>
      <c r="AA84" s="32"/>
    </row>
    <row r="85">
      <c r="A85" s="32"/>
      <c r="B85" s="32"/>
      <c r="C85" s="32"/>
      <c r="D85" s="32"/>
      <c r="E85" s="32"/>
      <c r="F85" s="32"/>
      <c r="G85" s="32"/>
      <c r="H85" s="32"/>
      <c r="I85" s="32"/>
      <c r="J85" s="32"/>
      <c r="K85" s="32"/>
      <c r="L85" s="32"/>
      <c r="M85" s="32"/>
      <c r="N85" s="32"/>
      <c r="O85" s="32"/>
      <c r="P85" s="32"/>
      <c r="Q85" s="32"/>
      <c r="R85" s="32"/>
      <c r="S85" s="32"/>
      <c r="T85" s="32"/>
      <c r="U85" s="32"/>
      <c r="V85" s="32"/>
      <c r="W85" s="32"/>
      <c r="X85" s="32"/>
      <c r="Y85" s="32"/>
      <c r="Z85" s="32"/>
      <c r="AA85" s="32"/>
    </row>
    <row r="86">
      <c r="A86" s="32"/>
      <c r="B86" s="32"/>
      <c r="C86" s="32"/>
      <c r="D86" s="32"/>
      <c r="E86" s="32"/>
      <c r="F86" s="32"/>
      <c r="G86" s="32"/>
      <c r="H86" s="32"/>
      <c r="I86" s="32"/>
      <c r="J86" s="32"/>
      <c r="K86" s="32"/>
      <c r="L86" s="32"/>
      <c r="M86" s="32"/>
      <c r="N86" s="32"/>
      <c r="O86" s="32"/>
      <c r="P86" s="32"/>
      <c r="Q86" s="32"/>
      <c r="R86" s="32"/>
      <c r="S86" s="32"/>
      <c r="T86" s="32"/>
      <c r="U86" s="32"/>
      <c r="V86" s="32"/>
      <c r="W86" s="32"/>
      <c r="X86" s="32"/>
      <c r="Y86" s="32"/>
      <c r="Z86" s="32"/>
      <c r="AA86" s="32"/>
    </row>
    <row r="87">
      <c r="A87" s="32"/>
      <c r="B87" s="32"/>
      <c r="C87" s="32"/>
      <c r="D87" s="32"/>
      <c r="E87" s="32"/>
      <c r="F87" s="32"/>
      <c r="G87" s="32"/>
      <c r="H87" s="32"/>
      <c r="I87" s="32"/>
      <c r="J87" s="32"/>
      <c r="K87" s="32"/>
      <c r="L87" s="32"/>
      <c r="M87" s="32"/>
      <c r="N87" s="32"/>
      <c r="O87" s="32"/>
      <c r="P87" s="32"/>
      <c r="Q87" s="32"/>
      <c r="R87" s="32"/>
      <c r="S87" s="32"/>
      <c r="T87" s="32"/>
      <c r="U87" s="32"/>
      <c r="V87" s="32"/>
      <c r="W87" s="32"/>
      <c r="X87" s="32"/>
      <c r="Y87" s="32"/>
      <c r="Z87" s="32"/>
      <c r="AA87" s="32"/>
    </row>
    <row r="88">
      <c r="A88" s="32"/>
      <c r="B88" s="32"/>
      <c r="C88" s="32"/>
      <c r="D88" s="32"/>
      <c r="E88" s="32"/>
      <c r="F88" s="32"/>
      <c r="G88" s="32"/>
      <c r="H88" s="32"/>
      <c r="I88" s="32"/>
      <c r="J88" s="32"/>
      <c r="K88" s="32"/>
      <c r="L88" s="32"/>
      <c r="M88" s="32"/>
      <c r="N88" s="32"/>
      <c r="O88" s="32"/>
      <c r="P88" s="32"/>
      <c r="Q88" s="32"/>
      <c r="R88" s="32"/>
      <c r="S88" s="32"/>
      <c r="T88" s="32"/>
      <c r="U88" s="32"/>
      <c r="V88" s="32"/>
      <c r="W88" s="32"/>
      <c r="X88" s="32"/>
      <c r="Y88" s="32"/>
      <c r="Z88" s="32"/>
      <c r="AA88" s="32"/>
    </row>
    <row r="89">
      <c r="A89" s="32"/>
      <c r="B89" s="32"/>
      <c r="C89" s="32"/>
      <c r="D89" s="32"/>
      <c r="E89" s="32"/>
      <c r="F89" s="32"/>
      <c r="G89" s="32"/>
      <c r="H89" s="32"/>
      <c r="I89" s="32"/>
      <c r="J89" s="32"/>
      <c r="K89" s="32"/>
      <c r="L89" s="32"/>
      <c r="M89" s="32"/>
      <c r="N89" s="32"/>
      <c r="O89" s="32"/>
      <c r="P89" s="32"/>
      <c r="Q89" s="32"/>
      <c r="R89" s="32"/>
      <c r="S89" s="32"/>
      <c r="T89" s="32"/>
      <c r="U89" s="32"/>
      <c r="V89" s="32"/>
      <c r="W89" s="32"/>
      <c r="X89" s="32"/>
      <c r="Y89" s="32"/>
      <c r="Z89" s="32"/>
      <c r="AA89" s="32"/>
    </row>
    <row r="90">
      <c r="A90" s="32"/>
      <c r="B90" s="32"/>
      <c r="C90" s="32"/>
      <c r="D90" s="32"/>
      <c r="E90" s="32"/>
      <c r="F90" s="32"/>
      <c r="G90" s="32"/>
      <c r="H90" s="32"/>
      <c r="I90" s="32"/>
      <c r="J90" s="32"/>
      <c r="K90" s="32"/>
      <c r="L90" s="32"/>
      <c r="M90" s="32"/>
      <c r="N90" s="32"/>
      <c r="O90" s="32"/>
      <c r="P90" s="32"/>
      <c r="Q90" s="32"/>
      <c r="R90" s="32"/>
      <c r="S90" s="32"/>
      <c r="T90" s="32"/>
      <c r="U90" s="32"/>
      <c r="V90" s="32"/>
      <c r="W90" s="32"/>
      <c r="X90" s="32"/>
      <c r="Y90" s="32"/>
      <c r="Z90" s="32"/>
      <c r="AA90" s="32"/>
    </row>
    <row r="91">
      <c r="A91" s="32"/>
      <c r="B91" s="32"/>
      <c r="C91" s="32"/>
      <c r="D91" s="32"/>
      <c r="E91" s="32"/>
      <c r="F91" s="32"/>
      <c r="G91" s="32"/>
      <c r="H91" s="32"/>
      <c r="I91" s="32"/>
      <c r="J91" s="32"/>
      <c r="K91" s="32"/>
      <c r="L91" s="32"/>
      <c r="M91" s="32"/>
      <c r="N91" s="32"/>
      <c r="O91" s="32"/>
      <c r="P91" s="32"/>
      <c r="Q91" s="32"/>
      <c r="R91" s="32"/>
      <c r="S91" s="32"/>
      <c r="T91" s="32"/>
      <c r="U91" s="32"/>
      <c r="V91" s="32"/>
      <c r="W91" s="32"/>
      <c r="X91" s="32"/>
      <c r="Y91" s="32"/>
      <c r="Z91" s="32"/>
      <c r="AA91" s="32"/>
    </row>
    <row r="92">
      <c r="A92" s="32"/>
      <c r="B92" s="32"/>
      <c r="C92" s="32"/>
      <c r="D92" s="32"/>
      <c r="E92" s="32"/>
      <c r="F92" s="32"/>
      <c r="G92" s="32"/>
      <c r="H92" s="32"/>
      <c r="I92" s="32"/>
      <c r="J92" s="32"/>
      <c r="K92" s="32"/>
      <c r="L92" s="32"/>
      <c r="M92" s="32"/>
      <c r="N92" s="32"/>
      <c r="O92" s="32"/>
      <c r="P92" s="32"/>
      <c r="Q92" s="32"/>
      <c r="R92" s="32"/>
      <c r="S92" s="32"/>
      <c r="T92" s="32"/>
      <c r="U92" s="32"/>
      <c r="V92" s="32"/>
      <c r="W92" s="32"/>
      <c r="X92" s="32"/>
      <c r="Y92" s="32"/>
      <c r="Z92" s="32"/>
      <c r="AA92" s="32"/>
    </row>
    <row r="93">
      <c r="A93" s="32"/>
      <c r="B93" s="32"/>
      <c r="C93" s="32"/>
      <c r="D93" s="32"/>
      <c r="E93" s="32"/>
      <c r="F93" s="32"/>
      <c r="G93" s="32"/>
      <c r="H93" s="32"/>
      <c r="I93" s="32"/>
      <c r="J93" s="32"/>
      <c r="K93" s="32"/>
      <c r="L93" s="32"/>
      <c r="M93" s="32"/>
      <c r="N93" s="32"/>
      <c r="O93" s="32"/>
      <c r="P93" s="32"/>
      <c r="Q93" s="32"/>
      <c r="R93" s="32"/>
      <c r="S93" s="32"/>
      <c r="T93" s="32"/>
      <c r="U93" s="32"/>
      <c r="V93" s="32"/>
      <c r="W93" s="32"/>
      <c r="X93" s="32"/>
      <c r="Y93" s="32"/>
      <c r="Z93" s="32"/>
      <c r="AA93" s="32"/>
    </row>
    <row r="94">
      <c r="A94" s="32"/>
      <c r="B94" s="32"/>
      <c r="C94" s="32"/>
      <c r="D94" s="32"/>
      <c r="E94" s="32"/>
      <c r="F94" s="32"/>
      <c r="G94" s="32"/>
      <c r="H94" s="32"/>
      <c r="I94" s="32"/>
      <c r="J94" s="32"/>
      <c r="K94" s="32"/>
      <c r="L94" s="32"/>
      <c r="M94" s="32"/>
      <c r="N94" s="32"/>
      <c r="O94" s="32"/>
      <c r="P94" s="32"/>
      <c r="Q94" s="32"/>
      <c r="R94" s="32"/>
      <c r="S94" s="32"/>
      <c r="T94" s="32"/>
      <c r="U94" s="32"/>
      <c r="V94" s="32"/>
      <c r="W94" s="32"/>
      <c r="X94" s="32"/>
      <c r="Y94" s="32"/>
      <c r="Z94" s="32"/>
      <c r="AA94" s="32"/>
    </row>
    <row r="95">
      <c r="A95" s="32"/>
      <c r="B95" s="32"/>
      <c r="C95" s="32"/>
      <c r="D95" s="32"/>
      <c r="E95" s="32"/>
      <c r="F95" s="32"/>
      <c r="G95" s="32"/>
      <c r="H95" s="32"/>
      <c r="I95" s="32"/>
      <c r="J95" s="32"/>
      <c r="K95" s="32"/>
      <c r="L95" s="32"/>
      <c r="M95" s="32"/>
      <c r="N95" s="32"/>
      <c r="O95" s="32"/>
      <c r="P95" s="32"/>
      <c r="Q95" s="32"/>
      <c r="R95" s="32"/>
      <c r="S95" s="32"/>
      <c r="T95" s="32"/>
      <c r="U95" s="32"/>
      <c r="V95" s="32"/>
      <c r="W95" s="32"/>
      <c r="X95" s="32"/>
      <c r="Y95" s="32"/>
      <c r="Z95" s="32"/>
      <c r="AA95" s="32"/>
    </row>
    <row r="96">
      <c r="A96" s="32"/>
      <c r="B96" s="32"/>
      <c r="C96" s="32"/>
      <c r="D96" s="32"/>
      <c r="E96" s="32"/>
      <c r="F96" s="32"/>
      <c r="G96" s="32"/>
      <c r="H96" s="32"/>
      <c r="I96" s="32"/>
      <c r="J96" s="32"/>
      <c r="K96" s="32"/>
      <c r="L96" s="32"/>
      <c r="M96" s="32"/>
      <c r="N96" s="32"/>
      <c r="O96" s="32"/>
      <c r="P96" s="32"/>
      <c r="Q96" s="32"/>
      <c r="R96" s="32"/>
      <c r="S96" s="32"/>
      <c r="T96" s="32"/>
      <c r="U96" s="32"/>
      <c r="V96" s="32"/>
      <c r="W96" s="32"/>
      <c r="X96" s="32"/>
      <c r="Y96" s="32"/>
      <c r="Z96" s="32"/>
      <c r="AA96" s="32"/>
    </row>
    <row r="97">
      <c r="A97" s="32"/>
      <c r="B97" s="32"/>
      <c r="C97" s="32"/>
      <c r="D97" s="32"/>
      <c r="E97" s="32"/>
      <c r="F97" s="32"/>
      <c r="G97" s="32"/>
      <c r="H97" s="32"/>
      <c r="I97" s="32"/>
      <c r="J97" s="32"/>
      <c r="K97" s="32"/>
      <c r="L97" s="32"/>
      <c r="M97" s="32"/>
      <c r="N97" s="32"/>
      <c r="O97" s="32"/>
      <c r="P97" s="32"/>
      <c r="Q97" s="32"/>
      <c r="R97" s="32"/>
      <c r="S97" s="32"/>
      <c r="T97" s="32"/>
      <c r="U97" s="32"/>
      <c r="V97" s="32"/>
      <c r="W97" s="32"/>
      <c r="X97" s="32"/>
      <c r="Y97" s="32"/>
      <c r="Z97" s="32"/>
      <c r="AA97" s="32"/>
    </row>
    <row r="98">
      <c r="A98" s="32"/>
      <c r="B98" s="32"/>
      <c r="C98" s="32"/>
      <c r="D98" s="32"/>
      <c r="E98" s="32"/>
      <c r="F98" s="32"/>
      <c r="G98" s="32"/>
      <c r="H98" s="32"/>
      <c r="I98" s="32"/>
      <c r="J98" s="32"/>
      <c r="K98" s="32"/>
      <c r="L98" s="32"/>
      <c r="M98" s="32"/>
      <c r="N98" s="32"/>
      <c r="O98" s="32"/>
      <c r="P98" s="32"/>
      <c r="Q98" s="32"/>
      <c r="R98" s="32"/>
      <c r="S98" s="32"/>
      <c r="T98" s="32"/>
      <c r="U98" s="32"/>
      <c r="V98" s="32"/>
      <c r="W98" s="32"/>
      <c r="X98" s="32"/>
      <c r="Y98" s="32"/>
      <c r="Z98" s="32"/>
      <c r="AA98" s="32"/>
    </row>
    <row r="99">
      <c r="A99" s="32"/>
      <c r="B99" s="32"/>
      <c r="C99" s="32"/>
      <c r="D99" s="32"/>
      <c r="E99" s="32"/>
      <c r="F99" s="32"/>
      <c r="G99" s="32"/>
      <c r="H99" s="32"/>
      <c r="I99" s="32"/>
      <c r="J99" s="32"/>
      <c r="K99" s="32"/>
      <c r="L99" s="32"/>
      <c r="M99" s="32"/>
      <c r="N99" s="32"/>
      <c r="O99" s="32"/>
      <c r="P99" s="32"/>
      <c r="Q99" s="32"/>
      <c r="R99" s="32"/>
      <c r="S99" s="32"/>
      <c r="T99" s="32"/>
      <c r="U99" s="32"/>
      <c r="V99" s="32"/>
      <c r="W99" s="32"/>
      <c r="X99" s="32"/>
      <c r="Y99" s="32"/>
      <c r="Z99" s="32"/>
      <c r="AA99" s="32"/>
    </row>
    <row r="100">
      <c r="A100" s="32"/>
      <c r="B100" s="32"/>
      <c r="C100" s="32"/>
      <c r="D100" s="32"/>
      <c r="E100" s="32"/>
      <c r="F100" s="32"/>
      <c r="G100" s="32"/>
      <c r="H100" s="32"/>
      <c r="I100" s="32"/>
      <c r="J100" s="32"/>
      <c r="K100" s="32"/>
      <c r="L100" s="32"/>
      <c r="M100" s="32"/>
      <c r="N100" s="32"/>
      <c r="O100" s="32"/>
      <c r="P100" s="32"/>
      <c r="Q100" s="32"/>
      <c r="R100" s="32"/>
      <c r="S100" s="32"/>
      <c r="T100" s="32"/>
      <c r="U100" s="32"/>
      <c r="V100" s="32"/>
      <c r="W100" s="32"/>
      <c r="X100" s="32"/>
      <c r="Y100" s="32"/>
      <c r="Z100" s="32"/>
      <c r="AA100" s="32"/>
    </row>
    <row r="101">
      <c r="A101" s="32"/>
      <c r="B101" s="32"/>
      <c r="C101" s="32"/>
      <c r="D101" s="32"/>
      <c r="E101" s="32"/>
      <c r="F101" s="32"/>
      <c r="G101" s="32"/>
      <c r="H101" s="32"/>
      <c r="I101" s="32"/>
      <c r="J101" s="32"/>
      <c r="K101" s="32"/>
      <c r="L101" s="32"/>
      <c r="M101" s="32"/>
      <c r="N101" s="32"/>
      <c r="O101" s="32"/>
      <c r="P101" s="32"/>
      <c r="Q101" s="32"/>
      <c r="R101" s="32"/>
      <c r="S101" s="32"/>
      <c r="T101" s="32"/>
      <c r="U101" s="32"/>
      <c r="V101" s="32"/>
      <c r="W101" s="32"/>
      <c r="X101" s="32"/>
      <c r="Y101" s="32"/>
      <c r="Z101" s="32"/>
      <c r="AA101" s="32"/>
    </row>
    <row r="102">
      <c r="A102" s="32"/>
      <c r="B102" s="32"/>
      <c r="C102" s="32"/>
      <c r="D102" s="32"/>
      <c r="E102" s="32"/>
      <c r="F102" s="32"/>
      <c r="G102" s="32"/>
      <c r="H102" s="32"/>
      <c r="I102" s="32"/>
      <c r="J102" s="32"/>
      <c r="K102" s="32"/>
      <c r="L102" s="32"/>
      <c r="M102" s="32"/>
      <c r="N102" s="32"/>
      <c r="O102" s="32"/>
      <c r="P102" s="32"/>
      <c r="Q102" s="32"/>
      <c r="R102" s="32"/>
      <c r="S102" s="32"/>
      <c r="T102" s="32"/>
      <c r="U102" s="32"/>
      <c r="V102" s="32"/>
      <c r="W102" s="32"/>
      <c r="X102" s="32"/>
      <c r="Y102" s="32"/>
      <c r="Z102" s="32"/>
      <c r="AA102" s="32"/>
    </row>
    <row r="103">
      <c r="A103" s="32"/>
      <c r="B103" s="32"/>
      <c r="C103" s="32"/>
      <c r="D103" s="32"/>
      <c r="E103" s="32"/>
      <c r="F103" s="32"/>
      <c r="G103" s="32"/>
      <c r="H103" s="32"/>
      <c r="I103" s="32"/>
      <c r="J103" s="32"/>
      <c r="K103" s="32"/>
      <c r="L103" s="32"/>
      <c r="M103" s="32"/>
      <c r="N103" s="32"/>
      <c r="O103" s="32"/>
      <c r="P103" s="32"/>
      <c r="Q103" s="32"/>
      <c r="R103" s="32"/>
      <c r="S103" s="32"/>
      <c r="T103" s="32"/>
      <c r="U103" s="32"/>
      <c r="V103" s="32"/>
      <c r="W103" s="32"/>
      <c r="X103" s="32"/>
      <c r="Y103" s="32"/>
      <c r="Z103" s="32"/>
      <c r="AA103" s="32"/>
    </row>
    <row r="104">
      <c r="A104" s="32"/>
      <c r="B104" s="32"/>
      <c r="C104" s="32"/>
      <c r="D104" s="32"/>
      <c r="E104" s="32"/>
      <c r="F104" s="32"/>
      <c r="G104" s="32"/>
      <c r="H104" s="32"/>
      <c r="I104" s="32"/>
      <c r="J104" s="32"/>
      <c r="K104" s="32"/>
      <c r="L104" s="32"/>
      <c r="M104" s="32"/>
      <c r="N104" s="32"/>
      <c r="O104" s="32"/>
      <c r="P104" s="32"/>
      <c r="Q104" s="32"/>
      <c r="R104" s="32"/>
      <c r="S104" s="32"/>
      <c r="T104" s="32"/>
      <c r="U104" s="32"/>
      <c r="V104" s="32"/>
      <c r="W104" s="32"/>
      <c r="X104" s="32"/>
      <c r="Y104" s="32"/>
      <c r="Z104" s="32"/>
      <c r="AA104" s="32"/>
    </row>
    <row r="105">
      <c r="A105" s="32"/>
      <c r="B105" s="32"/>
      <c r="C105" s="32"/>
      <c r="D105" s="32"/>
      <c r="E105" s="32"/>
      <c r="F105" s="32"/>
      <c r="G105" s="32"/>
      <c r="H105" s="32"/>
      <c r="I105" s="32"/>
      <c r="J105" s="32"/>
      <c r="K105" s="32"/>
      <c r="L105" s="32"/>
      <c r="M105" s="32"/>
      <c r="N105" s="32"/>
      <c r="O105" s="32"/>
      <c r="P105" s="32"/>
      <c r="Q105" s="32"/>
      <c r="R105" s="32"/>
      <c r="S105" s="32"/>
      <c r="T105" s="32"/>
      <c r="U105" s="32"/>
      <c r="V105" s="32"/>
      <c r="W105" s="32"/>
      <c r="X105" s="32"/>
      <c r="Y105" s="32"/>
      <c r="Z105" s="32"/>
      <c r="AA105" s="32"/>
    </row>
    <row r="106">
      <c r="A106" s="32"/>
      <c r="B106" s="32"/>
      <c r="C106" s="32"/>
      <c r="D106" s="32"/>
      <c r="E106" s="32"/>
      <c r="F106" s="32"/>
      <c r="G106" s="32"/>
      <c r="H106" s="32"/>
      <c r="I106" s="32"/>
      <c r="J106" s="32"/>
      <c r="K106" s="32"/>
      <c r="L106" s="32"/>
      <c r="M106" s="32"/>
      <c r="N106" s="32"/>
      <c r="O106" s="32"/>
      <c r="P106" s="32"/>
      <c r="Q106" s="32"/>
      <c r="R106" s="32"/>
      <c r="S106" s="32"/>
      <c r="T106" s="32"/>
      <c r="U106" s="32"/>
      <c r="V106" s="32"/>
      <c r="W106" s="32"/>
      <c r="X106" s="32"/>
      <c r="Y106" s="32"/>
      <c r="Z106" s="32"/>
      <c r="AA106" s="32"/>
    </row>
    <row r="107">
      <c r="A107" s="32"/>
      <c r="B107" s="32"/>
      <c r="C107" s="32"/>
      <c r="D107" s="32"/>
      <c r="E107" s="32"/>
      <c r="F107" s="32"/>
      <c r="G107" s="32"/>
      <c r="H107" s="32"/>
      <c r="I107" s="32"/>
      <c r="J107" s="32"/>
      <c r="K107" s="32"/>
      <c r="L107" s="32"/>
      <c r="M107" s="32"/>
      <c r="N107" s="32"/>
      <c r="O107" s="32"/>
      <c r="P107" s="32"/>
      <c r="Q107" s="32"/>
      <c r="R107" s="32"/>
      <c r="S107" s="32"/>
      <c r="T107" s="32"/>
      <c r="U107" s="32"/>
      <c r="V107" s="32"/>
      <c r="W107" s="32"/>
      <c r="X107" s="32"/>
      <c r="Y107" s="32"/>
      <c r="Z107" s="32"/>
      <c r="AA107" s="32"/>
    </row>
    <row r="108">
      <c r="A108" s="32"/>
      <c r="B108" s="32"/>
      <c r="C108" s="32"/>
      <c r="D108" s="32"/>
      <c r="E108" s="32"/>
      <c r="F108" s="32"/>
      <c r="G108" s="32"/>
      <c r="H108" s="32"/>
      <c r="I108" s="32"/>
      <c r="J108" s="32"/>
      <c r="K108" s="32"/>
      <c r="L108" s="32"/>
      <c r="M108" s="32"/>
      <c r="N108" s="32"/>
      <c r="O108" s="32"/>
      <c r="P108" s="32"/>
      <c r="Q108" s="32"/>
      <c r="R108" s="32"/>
      <c r="S108" s="32"/>
      <c r="T108" s="32"/>
      <c r="U108" s="32"/>
      <c r="V108" s="32"/>
      <c r="W108" s="32"/>
      <c r="X108" s="32"/>
      <c r="Y108" s="32"/>
      <c r="Z108" s="32"/>
      <c r="AA108" s="32"/>
    </row>
    <row r="109">
      <c r="A109" s="32"/>
      <c r="B109" s="32"/>
      <c r="C109" s="32"/>
      <c r="D109" s="32"/>
      <c r="E109" s="32"/>
      <c r="F109" s="32"/>
      <c r="G109" s="32"/>
      <c r="H109" s="32"/>
      <c r="I109" s="32"/>
      <c r="J109" s="32"/>
      <c r="K109" s="32"/>
      <c r="L109" s="32"/>
      <c r="M109" s="32"/>
      <c r="N109" s="32"/>
      <c r="O109" s="32"/>
      <c r="P109" s="32"/>
      <c r="Q109" s="32"/>
      <c r="R109" s="32"/>
      <c r="S109" s="32"/>
      <c r="T109" s="32"/>
      <c r="U109" s="32"/>
      <c r="V109" s="32"/>
      <c r="W109" s="32"/>
      <c r="X109" s="32"/>
      <c r="Y109" s="32"/>
      <c r="Z109" s="32"/>
      <c r="AA109" s="32"/>
    </row>
    <row r="110">
      <c r="A110" s="32"/>
      <c r="B110" s="32"/>
      <c r="C110" s="32"/>
      <c r="D110" s="32"/>
      <c r="E110" s="32"/>
      <c r="F110" s="32"/>
      <c r="G110" s="32"/>
      <c r="H110" s="32"/>
      <c r="I110" s="32"/>
      <c r="J110" s="32"/>
      <c r="K110" s="32"/>
      <c r="L110" s="32"/>
      <c r="M110" s="32"/>
      <c r="N110" s="32"/>
      <c r="O110" s="32"/>
      <c r="P110" s="32"/>
      <c r="Q110" s="32"/>
      <c r="R110" s="32"/>
      <c r="S110" s="32"/>
      <c r="T110" s="32"/>
      <c r="U110" s="32"/>
      <c r="V110" s="32"/>
      <c r="W110" s="32"/>
      <c r="X110" s="32"/>
      <c r="Y110" s="32"/>
      <c r="Z110" s="32"/>
      <c r="AA110" s="32"/>
    </row>
    <row r="111">
      <c r="A111" s="32"/>
      <c r="B111" s="32"/>
      <c r="C111" s="32"/>
      <c r="D111" s="32"/>
      <c r="E111" s="32"/>
      <c r="F111" s="32"/>
      <c r="G111" s="32"/>
      <c r="H111" s="32"/>
      <c r="I111" s="32"/>
      <c r="J111" s="32"/>
      <c r="K111" s="32"/>
      <c r="L111" s="32"/>
      <c r="M111" s="32"/>
      <c r="N111" s="32"/>
      <c r="O111" s="32"/>
      <c r="P111" s="32"/>
      <c r="Q111" s="32"/>
      <c r="R111" s="32"/>
      <c r="S111" s="32"/>
      <c r="T111" s="32"/>
      <c r="U111" s="32"/>
      <c r="V111" s="32"/>
      <c r="W111" s="32"/>
      <c r="X111" s="32"/>
      <c r="Y111" s="32"/>
      <c r="Z111" s="32"/>
      <c r="AA111" s="32"/>
    </row>
    <row r="112">
      <c r="A112" s="32"/>
      <c r="B112" s="32"/>
      <c r="C112" s="32"/>
      <c r="D112" s="32"/>
      <c r="E112" s="32"/>
      <c r="F112" s="32"/>
      <c r="G112" s="32"/>
      <c r="H112" s="32"/>
      <c r="I112" s="32"/>
      <c r="J112" s="32"/>
      <c r="K112" s="32"/>
      <c r="L112" s="32"/>
      <c r="M112" s="32"/>
      <c r="N112" s="32"/>
      <c r="O112" s="32"/>
      <c r="P112" s="32"/>
      <c r="Q112" s="32"/>
      <c r="R112" s="32"/>
      <c r="S112" s="32"/>
      <c r="T112" s="32"/>
      <c r="U112" s="32"/>
      <c r="V112" s="32"/>
      <c r="W112" s="32"/>
      <c r="X112" s="32"/>
      <c r="Y112" s="32"/>
      <c r="Z112" s="32"/>
      <c r="AA112" s="32"/>
    </row>
    <row r="113">
      <c r="A113" s="32"/>
      <c r="B113" s="32"/>
      <c r="C113" s="32"/>
      <c r="D113" s="32"/>
      <c r="E113" s="32"/>
      <c r="F113" s="32"/>
      <c r="G113" s="32"/>
      <c r="H113" s="32"/>
      <c r="I113" s="32"/>
      <c r="J113" s="32"/>
      <c r="K113" s="32"/>
      <c r="L113" s="32"/>
      <c r="M113" s="32"/>
      <c r="N113" s="32"/>
      <c r="O113" s="32"/>
      <c r="P113" s="32"/>
      <c r="Q113" s="32"/>
      <c r="R113" s="32"/>
      <c r="S113" s="32"/>
      <c r="T113" s="32"/>
      <c r="U113" s="32"/>
      <c r="V113" s="32"/>
      <c r="W113" s="32"/>
      <c r="X113" s="32"/>
      <c r="Y113" s="32"/>
      <c r="Z113" s="32"/>
      <c r="AA113" s="32"/>
    </row>
    <row r="114">
      <c r="A114" s="32"/>
      <c r="B114" s="32"/>
      <c r="C114" s="32"/>
      <c r="D114" s="32"/>
      <c r="E114" s="32"/>
      <c r="F114" s="32"/>
      <c r="G114" s="32"/>
      <c r="H114" s="32"/>
      <c r="I114" s="32"/>
      <c r="J114" s="32"/>
      <c r="K114" s="32"/>
      <c r="L114" s="32"/>
      <c r="M114" s="32"/>
      <c r="N114" s="32"/>
      <c r="O114" s="32"/>
      <c r="P114" s="32"/>
      <c r="Q114" s="32"/>
      <c r="R114" s="32"/>
      <c r="S114" s="32"/>
      <c r="T114" s="32"/>
      <c r="U114" s="32"/>
      <c r="V114" s="32"/>
      <c r="W114" s="32"/>
      <c r="X114" s="32"/>
      <c r="Y114" s="32"/>
      <c r="Z114" s="32"/>
      <c r="AA114" s="32"/>
    </row>
    <row r="115">
      <c r="A115" s="32"/>
      <c r="B115" s="32"/>
      <c r="C115" s="32"/>
      <c r="D115" s="32"/>
      <c r="E115" s="32"/>
      <c r="F115" s="32"/>
      <c r="G115" s="32"/>
      <c r="H115" s="32"/>
      <c r="I115" s="32"/>
      <c r="J115" s="32"/>
      <c r="K115" s="32"/>
      <c r="L115" s="32"/>
      <c r="M115" s="32"/>
      <c r="N115" s="32"/>
      <c r="O115" s="32"/>
      <c r="P115" s="32"/>
      <c r="Q115" s="32"/>
      <c r="R115" s="32"/>
      <c r="S115" s="32"/>
      <c r="T115" s="32"/>
      <c r="U115" s="32"/>
      <c r="V115" s="32"/>
      <c r="W115" s="32"/>
      <c r="X115" s="32"/>
      <c r="Y115" s="32"/>
      <c r="Z115" s="32"/>
      <c r="AA115" s="32"/>
    </row>
    <row r="116">
      <c r="A116" s="32"/>
      <c r="B116" s="32"/>
      <c r="C116" s="32"/>
      <c r="D116" s="32"/>
      <c r="E116" s="32"/>
      <c r="F116" s="32"/>
      <c r="G116" s="32"/>
      <c r="H116" s="32"/>
      <c r="I116" s="32"/>
      <c r="J116" s="32"/>
      <c r="K116" s="32"/>
      <c r="L116" s="32"/>
      <c r="M116" s="32"/>
      <c r="N116" s="32"/>
      <c r="O116" s="32"/>
      <c r="P116" s="32"/>
      <c r="Q116" s="32"/>
      <c r="R116" s="32"/>
      <c r="S116" s="32"/>
      <c r="T116" s="32"/>
      <c r="U116" s="32"/>
      <c r="V116" s="32"/>
      <c r="W116" s="32"/>
      <c r="X116" s="32"/>
      <c r="Y116" s="32"/>
      <c r="Z116" s="32"/>
      <c r="AA116" s="32"/>
    </row>
    <row r="117">
      <c r="A117" s="32"/>
      <c r="B117" s="32"/>
      <c r="C117" s="32"/>
      <c r="D117" s="32"/>
      <c r="E117" s="32"/>
      <c r="F117" s="32"/>
      <c r="G117" s="32"/>
      <c r="H117" s="32"/>
      <c r="I117" s="32"/>
      <c r="J117" s="32"/>
      <c r="K117" s="32"/>
      <c r="L117" s="32"/>
      <c r="M117" s="32"/>
      <c r="N117" s="32"/>
      <c r="O117" s="32"/>
      <c r="P117" s="32"/>
      <c r="Q117" s="32"/>
      <c r="R117" s="32"/>
      <c r="S117" s="32"/>
      <c r="T117" s="32"/>
      <c r="U117" s="32"/>
      <c r="V117" s="32"/>
      <c r="W117" s="32"/>
      <c r="X117" s="32"/>
      <c r="Y117" s="32"/>
      <c r="Z117" s="32"/>
      <c r="AA117" s="32"/>
    </row>
    <row r="118">
      <c r="A118" s="32"/>
      <c r="B118" s="32"/>
      <c r="C118" s="32"/>
      <c r="D118" s="32"/>
      <c r="E118" s="32"/>
      <c r="F118" s="32"/>
      <c r="G118" s="32"/>
      <c r="H118" s="32"/>
      <c r="I118" s="32"/>
      <c r="J118" s="32"/>
      <c r="K118" s="32"/>
      <c r="L118" s="32"/>
      <c r="M118" s="32"/>
      <c r="N118" s="32"/>
      <c r="O118" s="32"/>
      <c r="P118" s="32"/>
      <c r="Q118" s="32"/>
      <c r="R118" s="32"/>
      <c r="S118" s="32"/>
      <c r="T118" s="32"/>
      <c r="U118" s="32"/>
      <c r="V118" s="32"/>
      <c r="W118" s="32"/>
      <c r="X118" s="32"/>
      <c r="Y118" s="32"/>
      <c r="Z118" s="32"/>
      <c r="AA118" s="32"/>
    </row>
    <row r="119">
      <c r="A119" s="32"/>
      <c r="B119" s="32"/>
      <c r="C119" s="32"/>
      <c r="D119" s="32"/>
      <c r="E119" s="32"/>
      <c r="F119" s="32"/>
      <c r="G119" s="32"/>
      <c r="H119" s="32"/>
      <c r="I119" s="32"/>
      <c r="J119" s="32"/>
      <c r="K119" s="32"/>
      <c r="L119" s="32"/>
      <c r="M119" s="32"/>
      <c r="N119" s="32"/>
      <c r="O119" s="32"/>
      <c r="P119" s="32"/>
      <c r="Q119" s="32"/>
      <c r="R119" s="32"/>
      <c r="S119" s="32"/>
      <c r="T119" s="32"/>
      <c r="U119" s="32"/>
      <c r="V119" s="32"/>
      <c r="W119" s="32"/>
      <c r="X119" s="32"/>
      <c r="Y119" s="32"/>
      <c r="Z119" s="32"/>
      <c r="AA119" s="32"/>
    </row>
    <row r="120">
      <c r="A120" s="32"/>
      <c r="B120" s="32"/>
      <c r="C120" s="32"/>
      <c r="D120" s="32"/>
      <c r="E120" s="32"/>
      <c r="F120" s="32"/>
      <c r="G120" s="32"/>
      <c r="H120" s="32"/>
      <c r="I120" s="32"/>
      <c r="J120" s="32"/>
      <c r="K120" s="32"/>
      <c r="L120" s="32"/>
      <c r="M120" s="32"/>
      <c r="N120" s="32"/>
      <c r="O120" s="32"/>
      <c r="P120" s="32"/>
      <c r="Q120" s="32"/>
      <c r="R120" s="32"/>
      <c r="S120" s="32"/>
      <c r="T120" s="32"/>
      <c r="U120" s="32"/>
      <c r="V120" s="32"/>
      <c r="W120" s="32"/>
      <c r="X120" s="32"/>
      <c r="Y120" s="32"/>
      <c r="Z120" s="32"/>
      <c r="AA120" s="32"/>
    </row>
    <row r="121">
      <c r="A121" s="32"/>
      <c r="B121" s="32"/>
      <c r="C121" s="32"/>
      <c r="D121" s="32"/>
      <c r="E121" s="32"/>
      <c r="F121" s="32"/>
      <c r="G121" s="32"/>
      <c r="H121" s="32"/>
      <c r="I121" s="32"/>
      <c r="J121" s="32"/>
      <c r="K121" s="32"/>
      <c r="L121" s="32"/>
      <c r="M121" s="32"/>
      <c r="N121" s="32"/>
      <c r="O121" s="32"/>
      <c r="P121" s="32"/>
      <c r="Q121" s="32"/>
      <c r="R121" s="32"/>
      <c r="S121" s="32"/>
      <c r="T121" s="32"/>
      <c r="U121" s="32"/>
      <c r="V121" s="32"/>
      <c r="W121" s="32"/>
      <c r="X121" s="32"/>
      <c r="Y121" s="32"/>
      <c r="Z121" s="32"/>
      <c r="AA121" s="32"/>
    </row>
    <row r="122">
      <c r="A122" s="32"/>
      <c r="B122" s="32"/>
      <c r="C122" s="32"/>
      <c r="D122" s="32"/>
      <c r="E122" s="32"/>
      <c r="F122" s="32"/>
      <c r="G122" s="32"/>
      <c r="H122" s="32"/>
      <c r="I122" s="32"/>
      <c r="J122" s="32"/>
      <c r="K122" s="32"/>
      <c r="L122" s="32"/>
      <c r="M122" s="32"/>
      <c r="N122" s="32"/>
      <c r="O122" s="32"/>
      <c r="P122" s="32"/>
      <c r="Q122" s="32"/>
      <c r="R122" s="32"/>
      <c r="S122" s="32"/>
      <c r="T122" s="32"/>
      <c r="U122" s="32"/>
      <c r="V122" s="32"/>
      <c r="W122" s="32"/>
      <c r="X122" s="32"/>
      <c r="Y122" s="32"/>
      <c r="Z122" s="32"/>
      <c r="AA122" s="32"/>
    </row>
    <row r="123">
      <c r="A123" s="32"/>
      <c r="B123" s="32"/>
      <c r="C123" s="32"/>
      <c r="D123" s="32"/>
      <c r="E123" s="32"/>
      <c r="F123" s="32"/>
      <c r="G123" s="32"/>
      <c r="H123" s="32"/>
      <c r="I123" s="32"/>
      <c r="J123" s="32"/>
      <c r="K123" s="32"/>
      <c r="L123" s="32"/>
      <c r="M123" s="32"/>
      <c r="N123" s="32"/>
      <c r="O123" s="32"/>
      <c r="P123" s="32"/>
      <c r="Q123" s="32"/>
      <c r="R123" s="32"/>
      <c r="S123" s="32"/>
      <c r="T123" s="32"/>
      <c r="U123" s="32"/>
      <c r="V123" s="32"/>
      <c r="W123" s="32"/>
      <c r="X123" s="32"/>
      <c r="Y123" s="32"/>
      <c r="Z123" s="32"/>
      <c r="AA123" s="32"/>
    </row>
    <row r="124">
      <c r="A124" s="32"/>
      <c r="B124" s="32"/>
      <c r="C124" s="32"/>
      <c r="D124" s="32"/>
      <c r="E124" s="32"/>
      <c r="F124" s="32"/>
      <c r="G124" s="32"/>
      <c r="H124" s="32"/>
      <c r="I124" s="32"/>
      <c r="J124" s="32"/>
      <c r="K124" s="32"/>
      <c r="L124" s="32"/>
      <c r="M124" s="32"/>
      <c r="N124" s="32"/>
      <c r="O124" s="32"/>
      <c r="P124" s="32"/>
      <c r="Q124" s="32"/>
      <c r="R124" s="32"/>
      <c r="S124" s="32"/>
      <c r="T124" s="32"/>
      <c r="U124" s="32"/>
      <c r="V124" s="32"/>
      <c r="W124" s="32"/>
      <c r="X124" s="32"/>
      <c r="Y124" s="32"/>
      <c r="Z124" s="32"/>
      <c r="AA124" s="32"/>
    </row>
    <row r="125">
      <c r="A125" s="32"/>
      <c r="B125" s="32"/>
      <c r="C125" s="32"/>
      <c r="D125" s="32"/>
      <c r="E125" s="32"/>
      <c r="F125" s="32"/>
      <c r="G125" s="32"/>
      <c r="H125" s="32"/>
      <c r="I125" s="32"/>
      <c r="J125" s="32"/>
      <c r="K125" s="32"/>
      <c r="L125" s="32"/>
      <c r="M125" s="32"/>
      <c r="N125" s="32"/>
      <c r="O125" s="32"/>
      <c r="P125" s="32"/>
      <c r="Q125" s="32"/>
      <c r="R125" s="32"/>
      <c r="S125" s="32"/>
      <c r="T125" s="32"/>
      <c r="U125" s="32"/>
      <c r="V125" s="32"/>
      <c r="W125" s="32"/>
      <c r="X125" s="32"/>
      <c r="Y125" s="32"/>
      <c r="Z125" s="32"/>
      <c r="AA125" s="32"/>
    </row>
    <row r="126">
      <c r="A126" s="32"/>
      <c r="B126" s="32"/>
      <c r="C126" s="32"/>
      <c r="D126" s="32"/>
      <c r="E126" s="32"/>
      <c r="F126" s="32"/>
      <c r="G126" s="32"/>
      <c r="H126" s="32"/>
      <c r="I126" s="32"/>
      <c r="J126" s="32"/>
      <c r="K126" s="32"/>
      <c r="L126" s="32"/>
      <c r="M126" s="32"/>
      <c r="N126" s="32"/>
      <c r="O126" s="32"/>
      <c r="P126" s="32"/>
      <c r="Q126" s="32"/>
      <c r="R126" s="32"/>
      <c r="S126" s="32"/>
      <c r="T126" s="32"/>
      <c r="U126" s="32"/>
      <c r="V126" s="32"/>
      <c r="W126" s="32"/>
      <c r="X126" s="32"/>
      <c r="Y126" s="32"/>
      <c r="Z126" s="32"/>
      <c r="AA126" s="32"/>
    </row>
    <row r="127">
      <c r="A127" s="32"/>
      <c r="B127" s="32"/>
      <c r="C127" s="32"/>
      <c r="D127" s="32"/>
      <c r="E127" s="32"/>
      <c r="F127" s="32"/>
      <c r="G127" s="32"/>
      <c r="H127" s="32"/>
      <c r="I127" s="32"/>
      <c r="J127" s="32"/>
      <c r="K127" s="32"/>
      <c r="L127" s="32"/>
      <c r="M127" s="32"/>
      <c r="N127" s="32"/>
      <c r="O127" s="32"/>
      <c r="P127" s="32"/>
      <c r="Q127" s="32"/>
      <c r="R127" s="32"/>
      <c r="S127" s="32"/>
      <c r="T127" s="32"/>
      <c r="U127" s="32"/>
      <c r="V127" s="32"/>
      <c r="W127" s="32"/>
      <c r="X127" s="32"/>
      <c r="Y127" s="32"/>
      <c r="Z127" s="32"/>
      <c r="AA127" s="32"/>
    </row>
    <row r="128">
      <c r="A128" s="32"/>
      <c r="B128" s="32"/>
      <c r="C128" s="32"/>
      <c r="D128" s="32"/>
      <c r="E128" s="32"/>
      <c r="F128" s="32"/>
      <c r="G128" s="32"/>
      <c r="H128" s="32"/>
      <c r="I128" s="32"/>
      <c r="J128" s="32"/>
      <c r="K128" s="32"/>
      <c r="L128" s="32"/>
      <c r="M128" s="32"/>
      <c r="N128" s="32"/>
      <c r="O128" s="32"/>
      <c r="P128" s="32"/>
      <c r="Q128" s="32"/>
      <c r="R128" s="32"/>
      <c r="S128" s="32"/>
      <c r="T128" s="32"/>
      <c r="U128" s="32"/>
      <c r="V128" s="32"/>
      <c r="W128" s="32"/>
      <c r="X128" s="32"/>
      <c r="Y128" s="32"/>
      <c r="Z128" s="32"/>
      <c r="AA128" s="32"/>
    </row>
    <row r="129">
      <c r="A129" s="32"/>
      <c r="B129" s="32"/>
      <c r="C129" s="32"/>
      <c r="D129" s="32"/>
      <c r="E129" s="32"/>
      <c r="F129" s="32"/>
      <c r="G129" s="32"/>
      <c r="H129" s="32"/>
      <c r="I129" s="32"/>
      <c r="J129" s="32"/>
      <c r="K129" s="32"/>
      <c r="L129" s="32"/>
      <c r="M129" s="32"/>
      <c r="N129" s="32"/>
      <c r="O129" s="32"/>
      <c r="P129" s="32"/>
      <c r="Q129" s="32"/>
      <c r="R129" s="32"/>
      <c r="S129" s="32"/>
      <c r="T129" s="32"/>
      <c r="U129" s="32"/>
      <c r="V129" s="32"/>
      <c r="W129" s="32"/>
      <c r="X129" s="32"/>
      <c r="Y129" s="32"/>
      <c r="Z129" s="32"/>
      <c r="AA129" s="32"/>
    </row>
    <row r="130">
      <c r="A130" s="32"/>
      <c r="B130" s="32"/>
      <c r="C130" s="32"/>
      <c r="D130" s="32"/>
      <c r="E130" s="32"/>
      <c r="F130" s="32"/>
      <c r="G130" s="32"/>
      <c r="H130" s="32"/>
      <c r="I130" s="32"/>
      <c r="J130" s="32"/>
      <c r="K130" s="32"/>
      <c r="L130" s="32"/>
      <c r="M130" s="32"/>
      <c r="N130" s="32"/>
      <c r="O130" s="32"/>
      <c r="P130" s="32"/>
      <c r="Q130" s="32"/>
      <c r="R130" s="32"/>
      <c r="S130" s="32"/>
      <c r="T130" s="32"/>
      <c r="U130" s="32"/>
      <c r="V130" s="32"/>
      <c r="W130" s="32"/>
      <c r="X130" s="32"/>
      <c r="Y130" s="32"/>
      <c r="Z130" s="32"/>
      <c r="AA130" s="32"/>
    </row>
    <row r="131">
      <c r="A131" s="32"/>
      <c r="B131" s="32"/>
      <c r="C131" s="32"/>
      <c r="D131" s="32"/>
      <c r="E131" s="32"/>
      <c r="F131" s="32"/>
      <c r="G131" s="32"/>
      <c r="H131" s="32"/>
      <c r="I131" s="32"/>
      <c r="J131" s="32"/>
      <c r="K131" s="32"/>
      <c r="L131" s="32"/>
      <c r="M131" s="32"/>
      <c r="N131" s="32"/>
      <c r="O131" s="32"/>
      <c r="P131" s="32"/>
      <c r="Q131" s="32"/>
      <c r="R131" s="32"/>
      <c r="S131" s="32"/>
      <c r="T131" s="32"/>
      <c r="U131" s="32"/>
      <c r="V131" s="32"/>
      <c r="W131" s="32"/>
      <c r="X131" s="32"/>
      <c r="Y131" s="32"/>
      <c r="Z131" s="32"/>
      <c r="AA131" s="32"/>
    </row>
    <row r="132">
      <c r="A132" s="32"/>
      <c r="B132" s="32"/>
      <c r="C132" s="32"/>
      <c r="D132" s="32"/>
      <c r="E132" s="32"/>
      <c r="F132" s="32"/>
      <c r="G132" s="32"/>
      <c r="H132" s="32"/>
      <c r="I132" s="32"/>
      <c r="J132" s="32"/>
      <c r="K132" s="32"/>
      <c r="L132" s="32"/>
      <c r="M132" s="32"/>
      <c r="N132" s="32"/>
      <c r="O132" s="32"/>
      <c r="P132" s="32"/>
      <c r="Q132" s="32"/>
      <c r="R132" s="32"/>
      <c r="S132" s="32"/>
      <c r="T132" s="32"/>
      <c r="U132" s="32"/>
      <c r="V132" s="32"/>
      <c r="W132" s="32"/>
      <c r="X132" s="32"/>
      <c r="Y132" s="32"/>
      <c r="Z132" s="32"/>
      <c r="AA132" s="32"/>
    </row>
    <row r="133">
      <c r="A133" s="32"/>
      <c r="B133" s="32"/>
      <c r="C133" s="32"/>
      <c r="D133" s="32"/>
      <c r="E133" s="32"/>
      <c r="F133" s="32"/>
      <c r="G133" s="32"/>
      <c r="H133" s="32"/>
      <c r="I133" s="32"/>
      <c r="J133" s="32"/>
      <c r="K133" s="32"/>
      <c r="L133" s="32"/>
      <c r="M133" s="32"/>
      <c r="N133" s="32"/>
      <c r="O133" s="32"/>
      <c r="P133" s="32"/>
      <c r="Q133" s="32"/>
      <c r="R133" s="32"/>
      <c r="S133" s="32"/>
      <c r="T133" s="32"/>
      <c r="U133" s="32"/>
      <c r="V133" s="32"/>
      <c r="W133" s="32"/>
      <c r="X133" s="32"/>
      <c r="Y133" s="32"/>
      <c r="Z133" s="32"/>
      <c r="AA133" s="32"/>
    </row>
    <row r="134">
      <c r="A134" s="32"/>
      <c r="B134" s="32"/>
      <c r="C134" s="32"/>
      <c r="D134" s="32"/>
      <c r="E134" s="32"/>
      <c r="F134" s="32"/>
      <c r="G134" s="32"/>
      <c r="H134" s="32"/>
      <c r="I134" s="32"/>
      <c r="J134" s="32"/>
      <c r="K134" s="32"/>
      <c r="L134" s="32"/>
      <c r="M134" s="32"/>
      <c r="N134" s="32"/>
      <c r="O134" s="32"/>
      <c r="P134" s="32"/>
      <c r="Q134" s="32"/>
      <c r="R134" s="32"/>
      <c r="S134" s="32"/>
      <c r="T134" s="32"/>
      <c r="U134" s="32"/>
      <c r="V134" s="32"/>
      <c r="W134" s="32"/>
      <c r="X134" s="32"/>
      <c r="Y134" s="32"/>
      <c r="Z134" s="32"/>
      <c r="AA134" s="32"/>
    </row>
    <row r="135">
      <c r="A135" s="32"/>
      <c r="B135" s="32"/>
      <c r="C135" s="32"/>
      <c r="D135" s="32"/>
      <c r="E135" s="32"/>
      <c r="F135" s="32"/>
      <c r="G135" s="32"/>
      <c r="H135" s="32"/>
      <c r="I135" s="32"/>
      <c r="J135" s="32"/>
      <c r="K135" s="32"/>
      <c r="L135" s="32"/>
      <c r="M135" s="32"/>
      <c r="N135" s="32"/>
      <c r="O135" s="32"/>
      <c r="P135" s="32"/>
      <c r="Q135" s="32"/>
      <c r="R135" s="32"/>
      <c r="S135" s="32"/>
      <c r="T135" s="32"/>
      <c r="U135" s="32"/>
      <c r="V135" s="32"/>
      <c r="W135" s="32"/>
      <c r="X135" s="32"/>
      <c r="Y135" s="32"/>
      <c r="Z135" s="32"/>
      <c r="AA135" s="32"/>
    </row>
    <row r="136">
      <c r="A136" s="32"/>
      <c r="B136" s="32"/>
      <c r="C136" s="32"/>
      <c r="D136" s="32"/>
      <c r="E136" s="32"/>
      <c r="F136" s="32"/>
      <c r="G136" s="32"/>
      <c r="H136" s="32"/>
      <c r="I136" s="32"/>
      <c r="J136" s="32"/>
      <c r="K136" s="32"/>
      <c r="L136" s="32"/>
      <c r="M136" s="32"/>
      <c r="N136" s="32"/>
      <c r="O136" s="32"/>
      <c r="P136" s="32"/>
      <c r="Q136" s="32"/>
      <c r="R136" s="32"/>
      <c r="S136" s="32"/>
      <c r="T136" s="32"/>
      <c r="U136" s="32"/>
      <c r="V136" s="32"/>
      <c r="W136" s="32"/>
      <c r="X136" s="32"/>
      <c r="Y136" s="32"/>
      <c r="Z136" s="32"/>
      <c r="AA136" s="32"/>
    </row>
    <row r="137">
      <c r="A137" s="32"/>
      <c r="B137" s="32"/>
      <c r="C137" s="32"/>
      <c r="D137" s="32"/>
      <c r="E137" s="32"/>
      <c r="F137" s="32"/>
      <c r="G137" s="32"/>
      <c r="H137" s="32"/>
      <c r="I137" s="32"/>
      <c r="J137" s="32"/>
      <c r="K137" s="32"/>
      <c r="L137" s="32"/>
      <c r="M137" s="32"/>
      <c r="N137" s="32"/>
      <c r="O137" s="32"/>
      <c r="P137" s="32"/>
      <c r="Q137" s="32"/>
      <c r="R137" s="32"/>
      <c r="S137" s="32"/>
      <c r="T137" s="32"/>
      <c r="U137" s="32"/>
      <c r="V137" s="32"/>
      <c r="W137" s="32"/>
      <c r="X137" s="32"/>
      <c r="Y137" s="32"/>
      <c r="Z137" s="32"/>
      <c r="AA137" s="32"/>
    </row>
    <row r="138">
      <c r="A138" s="32"/>
      <c r="B138" s="32"/>
      <c r="C138" s="32"/>
      <c r="D138" s="32"/>
      <c r="E138" s="32"/>
      <c r="F138" s="32"/>
      <c r="G138" s="32"/>
      <c r="H138" s="32"/>
      <c r="I138" s="32"/>
      <c r="J138" s="32"/>
      <c r="K138" s="32"/>
      <c r="L138" s="32"/>
      <c r="M138" s="32"/>
      <c r="N138" s="32"/>
      <c r="O138" s="32"/>
      <c r="P138" s="32"/>
      <c r="Q138" s="32"/>
      <c r="R138" s="32"/>
      <c r="S138" s="32"/>
      <c r="T138" s="32"/>
      <c r="U138" s="32"/>
      <c r="V138" s="32"/>
      <c r="W138" s="32"/>
      <c r="X138" s="32"/>
      <c r="Y138" s="32"/>
      <c r="Z138" s="32"/>
      <c r="AA138" s="32"/>
    </row>
    <row r="139">
      <c r="A139" s="32"/>
      <c r="B139" s="32"/>
      <c r="C139" s="32"/>
      <c r="D139" s="32"/>
      <c r="E139" s="32"/>
      <c r="F139" s="32"/>
      <c r="G139" s="32"/>
      <c r="H139" s="32"/>
      <c r="I139" s="32"/>
      <c r="J139" s="32"/>
      <c r="K139" s="32"/>
      <c r="L139" s="32"/>
      <c r="M139" s="32"/>
      <c r="N139" s="32"/>
      <c r="O139" s="32"/>
      <c r="P139" s="32"/>
      <c r="Q139" s="32"/>
      <c r="R139" s="32"/>
      <c r="S139" s="32"/>
      <c r="T139" s="32"/>
      <c r="U139" s="32"/>
      <c r="V139" s="32"/>
      <c r="W139" s="32"/>
      <c r="X139" s="32"/>
      <c r="Y139" s="32"/>
      <c r="Z139" s="32"/>
      <c r="AA139" s="32"/>
    </row>
    <row r="140">
      <c r="A140" s="32"/>
      <c r="B140" s="32"/>
      <c r="C140" s="32"/>
      <c r="D140" s="32"/>
      <c r="E140" s="32"/>
      <c r="F140" s="32"/>
      <c r="G140" s="32"/>
      <c r="H140" s="32"/>
      <c r="I140" s="32"/>
      <c r="J140" s="32"/>
      <c r="K140" s="32"/>
      <c r="L140" s="32"/>
      <c r="M140" s="32"/>
      <c r="N140" s="32"/>
      <c r="O140" s="32"/>
      <c r="P140" s="32"/>
      <c r="Q140" s="32"/>
      <c r="R140" s="32"/>
      <c r="S140" s="32"/>
      <c r="T140" s="32"/>
      <c r="U140" s="32"/>
      <c r="V140" s="32"/>
      <c r="W140" s="32"/>
      <c r="X140" s="32"/>
      <c r="Y140" s="32"/>
      <c r="Z140" s="32"/>
      <c r="AA140" s="32"/>
    </row>
    <row r="141">
      <c r="A141" s="32"/>
      <c r="B141" s="32"/>
      <c r="C141" s="32"/>
      <c r="D141" s="32"/>
      <c r="E141" s="32"/>
      <c r="F141" s="32"/>
      <c r="G141" s="32"/>
      <c r="H141" s="32"/>
      <c r="I141" s="32"/>
      <c r="J141" s="32"/>
      <c r="K141" s="32"/>
      <c r="L141" s="32"/>
      <c r="M141" s="32"/>
      <c r="N141" s="32"/>
      <c r="O141" s="32"/>
      <c r="P141" s="32"/>
      <c r="Q141" s="32"/>
      <c r="R141" s="32"/>
      <c r="S141" s="32"/>
      <c r="T141" s="32"/>
      <c r="U141" s="32"/>
      <c r="V141" s="32"/>
      <c r="W141" s="32"/>
      <c r="X141" s="32"/>
      <c r="Y141" s="32"/>
      <c r="Z141" s="32"/>
      <c r="AA141" s="32"/>
    </row>
    <row r="142">
      <c r="A142" s="32"/>
      <c r="B142" s="32"/>
      <c r="C142" s="32"/>
      <c r="D142" s="32"/>
      <c r="E142" s="32"/>
      <c r="F142" s="32"/>
      <c r="G142" s="32"/>
      <c r="H142" s="32"/>
      <c r="I142" s="32"/>
      <c r="J142" s="32"/>
      <c r="K142" s="32"/>
      <c r="L142" s="32"/>
      <c r="M142" s="32"/>
      <c r="N142" s="32"/>
      <c r="O142" s="32"/>
      <c r="P142" s="32"/>
      <c r="Q142" s="32"/>
      <c r="R142" s="32"/>
      <c r="S142" s="32"/>
      <c r="T142" s="32"/>
      <c r="U142" s="32"/>
      <c r="V142" s="32"/>
      <c r="W142" s="32"/>
      <c r="X142" s="32"/>
      <c r="Y142" s="32"/>
      <c r="Z142" s="32"/>
      <c r="AA142" s="32"/>
    </row>
    <row r="143">
      <c r="A143" s="32"/>
      <c r="B143" s="32"/>
      <c r="C143" s="32"/>
      <c r="D143" s="32"/>
      <c r="E143" s="32"/>
      <c r="F143" s="32"/>
      <c r="G143" s="32"/>
      <c r="H143" s="32"/>
      <c r="I143" s="32"/>
      <c r="J143" s="32"/>
      <c r="K143" s="32"/>
      <c r="L143" s="32"/>
      <c r="M143" s="32"/>
      <c r="N143" s="32"/>
      <c r="O143" s="32"/>
      <c r="P143" s="32"/>
      <c r="Q143" s="32"/>
      <c r="R143" s="32"/>
      <c r="S143" s="32"/>
      <c r="T143" s="32"/>
      <c r="U143" s="32"/>
      <c r="V143" s="32"/>
      <c r="W143" s="32"/>
      <c r="X143" s="32"/>
      <c r="Y143" s="32"/>
      <c r="Z143" s="32"/>
      <c r="AA143" s="32"/>
    </row>
    <row r="144">
      <c r="A144" s="32"/>
      <c r="B144" s="32"/>
      <c r="C144" s="32"/>
      <c r="D144" s="32"/>
      <c r="E144" s="32"/>
      <c r="F144" s="32"/>
      <c r="G144" s="32"/>
      <c r="H144" s="32"/>
      <c r="I144" s="32"/>
      <c r="J144" s="32"/>
      <c r="K144" s="32"/>
      <c r="L144" s="32"/>
      <c r="M144" s="32"/>
      <c r="N144" s="32"/>
      <c r="O144" s="32"/>
      <c r="P144" s="32"/>
      <c r="Q144" s="32"/>
      <c r="R144" s="32"/>
      <c r="S144" s="32"/>
      <c r="T144" s="32"/>
      <c r="U144" s="32"/>
      <c r="V144" s="32"/>
      <c r="W144" s="32"/>
      <c r="X144" s="32"/>
      <c r="Y144" s="32"/>
      <c r="Z144" s="32"/>
      <c r="AA144" s="32"/>
    </row>
    <row r="145">
      <c r="A145" s="32"/>
      <c r="B145" s="32"/>
      <c r="C145" s="32"/>
      <c r="D145" s="32"/>
      <c r="E145" s="32"/>
      <c r="F145" s="32"/>
      <c r="G145" s="32"/>
      <c r="H145" s="32"/>
      <c r="I145" s="32"/>
      <c r="J145" s="32"/>
      <c r="K145" s="32"/>
      <c r="L145" s="32"/>
      <c r="M145" s="32"/>
      <c r="N145" s="32"/>
      <c r="O145" s="32"/>
      <c r="P145" s="32"/>
      <c r="Q145" s="32"/>
      <c r="R145" s="32"/>
      <c r="S145" s="32"/>
      <c r="T145" s="32"/>
      <c r="U145" s="32"/>
      <c r="V145" s="32"/>
      <c r="W145" s="32"/>
      <c r="X145" s="32"/>
      <c r="Y145" s="32"/>
      <c r="Z145" s="32"/>
      <c r="AA145" s="32"/>
    </row>
    <row r="146">
      <c r="A146" s="32"/>
      <c r="B146" s="32"/>
      <c r="C146" s="32"/>
      <c r="D146" s="32"/>
      <c r="E146" s="32"/>
      <c r="F146" s="32"/>
      <c r="G146" s="32"/>
      <c r="H146" s="32"/>
      <c r="I146" s="32"/>
      <c r="J146" s="32"/>
      <c r="K146" s="32"/>
      <c r="L146" s="32"/>
      <c r="M146" s="32"/>
      <c r="N146" s="32"/>
      <c r="O146" s="32"/>
      <c r="P146" s="32"/>
      <c r="Q146" s="32"/>
      <c r="R146" s="32"/>
      <c r="S146" s="32"/>
      <c r="T146" s="32"/>
      <c r="U146" s="32"/>
      <c r="V146" s="32"/>
      <c r="W146" s="32"/>
      <c r="X146" s="32"/>
      <c r="Y146" s="32"/>
      <c r="Z146" s="32"/>
      <c r="AA146" s="32"/>
    </row>
    <row r="147">
      <c r="A147" s="32"/>
      <c r="B147" s="32"/>
      <c r="C147" s="32"/>
      <c r="D147" s="32"/>
      <c r="E147" s="32"/>
      <c r="F147" s="32"/>
      <c r="G147" s="32"/>
      <c r="H147" s="32"/>
      <c r="I147" s="32"/>
      <c r="J147" s="32"/>
      <c r="K147" s="32"/>
      <c r="L147" s="32"/>
      <c r="M147" s="32"/>
      <c r="N147" s="32"/>
      <c r="O147" s="32"/>
      <c r="P147" s="32"/>
      <c r="Q147" s="32"/>
      <c r="R147" s="32"/>
      <c r="S147" s="32"/>
      <c r="T147" s="32"/>
      <c r="U147" s="32"/>
      <c r="V147" s="32"/>
      <c r="W147" s="32"/>
      <c r="X147" s="32"/>
      <c r="Y147" s="32"/>
      <c r="Z147" s="32"/>
      <c r="AA147" s="32"/>
    </row>
    <row r="148">
      <c r="A148" s="32"/>
      <c r="B148" s="32"/>
      <c r="C148" s="32"/>
      <c r="D148" s="32"/>
      <c r="E148" s="32"/>
      <c r="F148" s="32"/>
      <c r="G148" s="32"/>
      <c r="H148" s="32"/>
      <c r="I148" s="32"/>
      <c r="J148" s="32"/>
      <c r="K148" s="32"/>
      <c r="L148" s="32"/>
      <c r="M148" s="32"/>
      <c r="N148" s="32"/>
      <c r="O148" s="32"/>
      <c r="P148" s="32"/>
      <c r="Q148" s="32"/>
      <c r="R148" s="32"/>
      <c r="S148" s="32"/>
      <c r="T148" s="32"/>
      <c r="U148" s="32"/>
      <c r="V148" s="32"/>
      <c r="W148" s="32"/>
      <c r="X148" s="32"/>
      <c r="Y148" s="32"/>
      <c r="Z148" s="32"/>
      <c r="AA148" s="32"/>
    </row>
    <row r="149">
      <c r="A149" s="32"/>
      <c r="B149" s="32"/>
      <c r="C149" s="32"/>
      <c r="D149" s="32"/>
      <c r="E149" s="32"/>
      <c r="F149" s="32"/>
      <c r="G149" s="32"/>
      <c r="H149" s="32"/>
      <c r="I149" s="32"/>
      <c r="J149" s="32"/>
      <c r="K149" s="32"/>
      <c r="L149" s="32"/>
      <c r="M149" s="32"/>
      <c r="N149" s="32"/>
      <c r="O149" s="32"/>
      <c r="P149" s="32"/>
      <c r="Q149" s="32"/>
      <c r="R149" s="32"/>
      <c r="S149" s="32"/>
      <c r="T149" s="32"/>
      <c r="U149" s="32"/>
      <c r="V149" s="32"/>
      <c r="W149" s="32"/>
      <c r="X149" s="32"/>
      <c r="Y149" s="32"/>
      <c r="Z149" s="32"/>
      <c r="AA149" s="32"/>
    </row>
    <row r="150">
      <c r="A150" s="32"/>
      <c r="B150" s="32"/>
      <c r="C150" s="32"/>
      <c r="D150" s="32"/>
      <c r="E150" s="32"/>
      <c r="F150" s="32"/>
      <c r="G150" s="32"/>
      <c r="H150" s="32"/>
      <c r="I150" s="32"/>
      <c r="J150" s="32"/>
      <c r="K150" s="32"/>
      <c r="L150" s="32"/>
      <c r="M150" s="32"/>
      <c r="N150" s="32"/>
      <c r="O150" s="32"/>
      <c r="P150" s="32"/>
      <c r="Q150" s="32"/>
      <c r="R150" s="32"/>
      <c r="S150" s="32"/>
      <c r="T150" s="32"/>
      <c r="U150" s="32"/>
      <c r="V150" s="32"/>
      <c r="W150" s="32"/>
      <c r="X150" s="32"/>
      <c r="Y150" s="32"/>
      <c r="Z150" s="32"/>
      <c r="AA150" s="32"/>
    </row>
    <row r="151">
      <c r="A151" s="32"/>
      <c r="B151" s="32"/>
      <c r="C151" s="32"/>
      <c r="D151" s="32"/>
      <c r="E151" s="32"/>
      <c r="F151" s="32"/>
      <c r="G151" s="32"/>
      <c r="H151" s="32"/>
      <c r="I151" s="32"/>
      <c r="J151" s="32"/>
      <c r="K151" s="32"/>
      <c r="L151" s="32"/>
      <c r="M151" s="32"/>
      <c r="N151" s="32"/>
      <c r="O151" s="32"/>
      <c r="P151" s="32"/>
      <c r="Q151" s="32"/>
      <c r="R151" s="32"/>
      <c r="S151" s="32"/>
      <c r="T151" s="32"/>
      <c r="U151" s="32"/>
      <c r="V151" s="32"/>
      <c r="W151" s="32"/>
      <c r="X151" s="32"/>
      <c r="Y151" s="32"/>
      <c r="Z151" s="32"/>
      <c r="AA151" s="32"/>
    </row>
    <row r="152">
      <c r="A152" s="32"/>
      <c r="B152" s="32"/>
      <c r="C152" s="32"/>
      <c r="D152" s="32"/>
      <c r="E152" s="32"/>
      <c r="F152" s="32"/>
      <c r="G152" s="32"/>
      <c r="H152" s="32"/>
      <c r="I152" s="32"/>
      <c r="J152" s="32"/>
      <c r="K152" s="32"/>
      <c r="L152" s="32"/>
      <c r="M152" s="32"/>
      <c r="N152" s="32"/>
      <c r="O152" s="32"/>
      <c r="P152" s="32"/>
      <c r="Q152" s="32"/>
      <c r="R152" s="32"/>
      <c r="S152" s="32"/>
      <c r="T152" s="32"/>
      <c r="U152" s="32"/>
      <c r="V152" s="32"/>
      <c r="W152" s="32"/>
      <c r="X152" s="32"/>
      <c r="Y152" s="32"/>
      <c r="Z152" s="32"/>
      <c r="AA152" s="32"/>
    </row>
    <row r="153">
      <c r="A153" s="32"/>
      <c r="B153" s="32"/>
      <c r="C153" s="32"/>
      <c r="D153" s="32"/>
      <c r="E153" s="32"/>
      <c r="F153" s="32"/>
      <c r="G153" s="32"/>
      <c r="H153" s="32"/>
      <c r="I153" s="32"/>
      <c r="J153" s="32"/>
      <c r="K153" s="32"/>
      <c r="L153" s="32"/>
      <c r="M153" s="32"/>
      <c r="N153" s="32"/>
      <c r="O153" s="32"/>
      <c r="P153" s="32"/>
      <c r="Q153" s="32"/>
      <c r="R153" s="32"/>
      <c r="S153" s="32"/>
      <c r="T153" s="32"/>
      <c r="U153" s="32"/>
      <c r="V153" s="32"/>
      <c r="W153" s="32"/>
      <c r="X153" s="32"/>
      <c r="Y153" s="32"/>
      <c r="Z153" s="32"/>
      <c r="AA153" s="32"/>
    </row>
    <row r="154">
      <c r="A154" s="32"/>
      <c r="B154" s="32"/>
      <c r="C154" s="32"/>
      <c r="D154" s="32"/>
      <c r="E154" s="32"/>
      <c r="F154" s="32"/>
      <c r="G154" s="32"/>
      <c r="H154" s="32"/>
      <c r="I154" s="32"/>
      <c r="J154" s="32"/>
      <c r="K154" s="32"/>
      <c r="L154" s="32"/>
      <c r="M154" s="32"/>
      <c r="N154" s="32"/>
      <c r="O154" s="32"/>
      <c r="P154" s="32"/>
      <c r="Q154" s="32"/>
      <c r="R154" s="32"/>
      <c r="S154" s="32"/>
      <c r="T154" s="32"/>
      <c r="U154" s="32"/>
      <c r="V154" s="32"/>
      <c r="W154" s="32"/>
      <c r="X154" s="32"/>
      <c r="Y154" s="32"/>
      <c r="Z154" s="32"/>
      <c r="AA154" s="32"/>
    </row>
    <row r="155">
      <c r="A155" s="32"/>
      <c r="B155" s="32"/>
      <c r="C155" s="32"/>
      <c r="D155" s="32"/>
      <c r="E155" s="32"/>
      <c r="F155" s="32"/>
      <c r="G155" s="32"/>
      <c r="H155" s="32"/>
      <c r="I155" s="32"/>
      <c r="J155" s="32"/>
      <c r="K155" s="32"/>
      <c r="L155" s="32"/>
      <c r="M155" s="32"/>
      <c r="N155" s="32"/>
      <c r="O155" s="32"/>
      <c r="P155" s="32"/>
      <c r="Q155" s="32"/>
      <c r="R155" s="32"/>
      <c r="S155" s="32"/>
      <c r="T155" s="32"/>
      <c r="U155" s="32"/>
      <c r="V155" s="32"/>
      <c r="W155" s="32"/>
      <c r="X155" s="32"/>
      <c r="Y155" s="32"/>
      <c r="Z155" s="32"/>
      <c r="AA155" s="32"/>
    </row>
    <row r="156">
      <c r="A156" s="32"/>
      <c r="B156" s="32"/>
      <c r="C156" s="32"/>
      <c r="D156" s="32"/>
      <c r="E156" s="32"/>
      <c r="F156" s="32"/>
      <c r="G156" s="32"/>
      <c r="H156" s="32"/>
      <c r="I156" s="32"/>
      <c r="J156" s="32"/>
      <c r="K156" s="32"/>
      <c r="L156" s="32"/>
      <c r="M156" s="32"/>
      <c r="N156" s="32"/>
      <c r="O156" s="32"/>
      <c r="P156" s="32"/>
      <c r="Q156" s="32"/>
      <c r="R156" s="32"/>
      <c r="S156" s="32"/>
      <c r="T156" s="32"/>
      <c r="U156" s="32"/>
      <c r="V156" s="32"/>
      <c r="W156" s="32"/>
      <c r="X156" s="32"/>
      <c r="Y156" s="32"/>
      <c r="Z156" s="32"/>
      <c r="AA156" s="32"/>
    </row>
    <row r="157">
      <c r="A157" s="32"/>
      <c r="B157" s="32"/>
      <c r="C157" s="32"/>
      <c r="D157" s="32"/>
      <c r="E157" s="32"/>
      <c r="F157" s="32"/>
      <c r="G157" s="32"/>
      <c r="H157" s="32"/>
      <c r="I157" s="32"/>
      <c r="J157" s="32"/>
      <c r="K157" s="32"/>
      <c r="L157" s="32"/>
      <c r="M157" s="32"/>
      <c r="N157" s="32"/>
      <c r="O157" s="32"/>
      <c r="P157" s="32"/>
      <c r="Q157" s="32"/>
      <c r="R157" s="32"/>
      <c r="S157" s="32"/>
      <c r="T157" s="32"/>
      <c r="U157" s="32"/>
      <c r="V157" s="32"/>
      <c r="W157" s="32"/>
      <c r="X157" s="32"/>
      <c r="Y157" s="32"/>
      <c r="Z157" s="32"/>
      <c r="AA157" s="32"/>
    </row>
    <row r="158">
      <c r="A158" s="32"/>
      <c r="B158" s="32"/>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row>
    <row r="159">
      <c r="A159" s="32"/>
      <c r="B159" s="32"/>
      <c r="C159" s="32"/>
      <c r="D159" s="32"/>
      <c r="E159" s="32"/>
      <c r="F159" s="32"/>
      <c r="G159" s="32"/>
      <c r="H159" s="32"/>
      <c r="I159" s="32"/>
      <c r="J159" s="32"/>
      <c r="K159" s="32"/>
      <c r="L159" s="32"/>
      <c r="M159" s="32"/>
      <c r="N159" s="32"/>
      <c r="O159" s="32"/>
      <c r="P159" s="32"/>
      <c r="Q159" s="32"/>
      <c r="R159" s="32"/>
      <c r="S159" s="32"/>
      <c r="T159" s="32"/>
      <c r="U159" s="32"/>
      <c r="V159" s="32"/>
      <c r="W159" s="32"/>
      <c r="X159" s="32"/>
      <c r="Y159" s="32"/>
      <c r="Z159" s="32"/>
      <c r="AA159" s="32"/>
    </row>
    <row r="160">
      <c r="A160" s="32"/>
      <c r="B160" s="32"/>
      <c r="C160" s="32"/>
      <c r="D160" s="32"/>
      <c r="E160" s="32"/>
      <c r="F160" s="32"/>
      <c r="G160" s="32"/>
      <c r="H160" s="32"/>
      <c r="I160" s="32"/>
      <c r="J160" s="32"/>
      <c r="K160" s="32"/>
      <c r="L160" s="32"/>
      <c r="M160" s="32"/>
      <c r="N160" s="32"/>
      <c r="O160" s="32"/>
      <c r="P160" s="32"/>
      <c r="Q160" s="32"/>
      <c r="R160" s="32"/>
      <c r="S160" s="32"/>
      <c r="T160" s="32"/>
      <c r="U160" s="32"/>
      <c r="V160" s="32"/>
      <c r="W160" s="32"/>
      <c r="X160" s="32"/>
      <c r="Y160" s="32"/>
      <c r="Z160" s="32"/>
      <c r="AA160" s="32"/>
    </row>
    <row r="161">
      <c r="A161" s="32"/>
      <c r="B161" s="32"/>
      <c r="C161" s="32"/>
      <c r="D161" s="32"/>
      <c r="E161" s="32"/>
      <c r="F161" s="32"/>
      <c r="G161" s="32"/>
      <c r="H161" s="32"/>
      <c r="I161" s="32"/>
      <c r="J161" s="32"/>
      <c r="K161" s="32"/>
      <c r="L161" s="32"/>
      <c r="M161" s="32"/>
      <c r="N161" s="32"/>
      <c r="O161" s="32"/>
      <c r="P161" s="32"/>
      <c r="Q161" s="32"/>
      <c r="R161" s="32"/>
      <c r="S161" s="32"/>
      <c r="T161" s="32"/>
      <c r="U161" s="32"/>
      <c r="V161" s="32"/>
      <c r="W161" s="32"/>
      <c r="X161" s="32"/>
      <c r="Y161" s="32"/>
      <c r="Z161" s="32"/>
      <c r="AA161" s="32"/>
    </row>
    <row r="162">
      <c r="A162" s="32"/>
      <c r="B162" s="32"/>
      <c r="C162" s="32"/>
      <c r="D162" s="32"/>
      <c r="E162" s="32"/>
      <c r="F162" s="32"/>
      <c r="G162" s="32"/>
      <c r="H162" s="32"/>
      <c r="I162" s="32"/>
      <c r="J162" s="32"/>
      <c r="K162" s="32"/>
      <c r="L162" s="32"/>
      <c r="M162" s="32"/>
      <c r="N162" s="32"/>
      <c r="O162" s="32"/>
      <c r="P162" s="32"/>
      <c r="Q162" s="32"/>
      <c r="R162" s="32"/>
      <c r="S162" s="32"/>
      <c r="T162" s="32"/>
      <c r="U162" s="32"/>
      <c r="V162" s="32"/>
      <c r="W162" s="32"/>
      <c r="X162" s="32"/>
      <c r="Y162" s="32"/>
      <c r="Z162" s="32"/>
      <c r="AA162" s="32"/>
    </row>
    <row r="163">
      <c r="A163" s="32"/>
      <c r="B163" s="32"/>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row>
    <row r="164">
      <c r="A164" s="32"/>
      <c r="B164" s="32"/>
      <c r="C164" s="32"/>
      <c r="D164" s="32"/>
      <c r="E164" s="32"/>
      <c r="F164" s="32"/>
      <c r="G164" s="32"/>
      <c r="H164" s="32"/>
      <c r="I164" s="32"/>
      <c r="J164" s="32"/>
      <c r="K164" s="32"/>
      <c r="L164" s="32"/>
      <c r="M164" s="32"/>
      <c r="N164" s="32"/>
      <c r="O164" s="32"/>
      <c r="P164" s="32"/>
      <c r="Q164" s="32"/>
      <c r="R164" s="32"/>
      <c r="S164" s="32"/>
      <c r="T164" s="32"/>
      <c r="U164" s="32"/>
      <c r="V164" s="32"/>
      <c r="W164" s="32"/>
      <c r="X164" s="32"/>
      <c r="Y164" s="32"/>
      <c r="Z164" s="32"/>
      <c r="AA164" s="32"/>
    </row>
    <row r="165">
      <c r="A165" s="32"/>
      <c r="B165" s="32"/>
      <c r="C165" s="32"/>
      <c r="D165" s="32"/>
      <c r="E165" s="32"/>
      <c r="F165" s="32"/>
      <c r="G165" s="32"/>
      <c r="H165" s="32"/>
      <c r="I165" s="32"/>
      <c r="J165" s="32"/>
      <c r="K165" s="32"/>
      <c r="L165" s="32"/>
      <c r="M165" s="32"/>
      <c r="N165" s="32"/>
      <c r="O165" s="32"/>
      <c r="P165" s="32"/>
      <c r="Q165" s="32"/>
      <c r="R165" s="32"/>
      <c r="S165" s="32"/>
      <c r="T165" s="32"/>
      <c r="U165" s="32"/>
      <c r="V165" s="32"/>
      <c r="W165" s="32"/>
      <c r="X165" s="32"/>
      <c r="Y165" s="32"/>
      <c r="Z165" s="32"/>
      <c r="AA165" s="32"/>
    </row>
    <row r="166">
      <c r="A166" s="32"/>
      <c r="B166" s="32"/>
      <c r="C166" s="32"/>
      <c r="D166" s="32"/>
      <c r="E166" s="32"/>
      <c r="F166" s="32"/>
      <c r="G166" s="32"/>
      <c r="H166" s="32"/>
      <c r="I166" s="32"/>
      <c r="J166" s="32"/>
      <c r="K166" s="32"/>
      <c r="L166" s="32"/>
      <c r="M166" s="32"/>
      <c r="N166" s="32"/>
      <c r="O166" s="32"/>
      <c r="P166" s="32"/>
      <c r="Q166" s="32"/>
      <c r="R166" s="32"/>
      <c r="S166" s="32"/>
      <c r="T166" s="32"/>
      <c r="U166" s="32"/>
      <c r="V166" s="32"/>
      <c r="W166" s="32"/>
      <c r="X166" s="32"/>
      <c r="Y166" s="32"/>
      <c r="Z166" s="32"/>
      <c r="AA166" s="32"/>
    </row>
    <row r="167">
      <c r="A167" s="32"/>
      <c r="B167" s="32"/>
      <c r="C167" s="32"/>
      <c r="D167" s="32"/>
      <c r="E167" s="32"/>
      <c r="F167" s="32"/>
      <c r="G167" s="32"/>
      <c r="H167" s="32"/>
      <c r="I167" s="32"/>
      <c r="J167" s="32"/>
      <c r="K167" s="32"/>
      <c r="L167" s="32"/>
      <c r="M167" s="32"/>
      <c r="N167" s="32"/>
      <c r="O167" s="32"/>
      <c r="P167" s="32"/>
      <c r="Q167" s="32"/>
      <c r="R167" s="32"/>
      <c r="S167" s="32"/>
      <c r="T167" s="32"/>
      <c r="U167" s="32"/>
      <c r="V167" s="32"/>
      <c r="W167" s="32"/>
      <c r="X167" s="32"/>
      <c r="Y167" s="32"/>
      <c r="Z167" s="32"/>
      <c r="AA167" s="32"/>
    </row>
    <row r="168">
      <c r="A168" s="32"/>
      <c r="B168" s="32"/>
      <c r="C168" s="32"/>
      <c r="D168" s="32"/>
      <c r="E168" s="32"/>
      <c r="F168" s="32"/>
      <c r="G168" s="32"/>
      <c r="H168" s="32"/>
      <c r="I168" s="32"/>
      <c r="J168" s="32"/>
      <c r="K168" s="32"/>
      <c r="L168" s="32"/>
      <c r="M168" s="32"/>
      <c r="N168" s="32"/>
      <c r="O168" s="32"/>
      <c r="P168" s="32"/>
      <c r="Q168" s="32"/>
      <c r="R168" s="32"/>
      <c r="S168" s="32"/>
      <c r="T168" s="32"/>
      <c r="U168" s="32"/>
      <c r="V168" s="32"/>
      <c r="W168" s="32"/>
      <c r="X168" s="32"/>
      <c r="Y168" s="32"/>
      <c r="Z168" s="32"/>
      <c r="AA168" s="32"/>
    </row>
    <row r="169">
      <c r="A169" s="32"/>
      <c r="B169" s="32"/>
      <c r="C169" s="32"/>
      <c r="D169" s="32"/>
      <c r="E169" s="32"/>
      <c r="F169" s="32"/>
      <c r="G169" s="32"/>
      <c r="H169" s="32"/>
      <c r="I169" s="32"/>
      <c r="J169" s="32"/>
      <c r="K169" s="32"/>
      <c r="L169" s="32"/>
      <c r="M169" s="32"/>
      <c r="N169" s="32"/>
      <c r="O169" s="32"/>
      <c r="P169" s="32"/>
      <c r="Q169" s="32"/>
      <c r="R169" s="32"/>
      <c r="S169" s="32"/>
      <c r="T169" s="32"/>
      <c r="U169" s="32"/>
      <c r="V169" s="32"/>
      <c r="W169" s="32"/>
      <c r="X169" s="32"/>
      <c r="Y169" s="32"/>
      <c r="Z169" s="32"/>
      <c r="AA169" s="32"/>
    </row>
    <row r="170">
      <c r="A170" s="32"/>
      <c r="B170" s="32"/>
      <c r="C170" s="32"/>
      <c r="D170" s="32"/>
      <c r="E170" s="32"/>
      <c r="F170" s="32"/>
      <c r="G170" s="32"/>
      <c r="H170" s="32"/>
      <c r="I170" s="32"/>
      <c r="J170" s="32"/>
      <c r="K170" s="32"/>
      <c r="L170" s="32"/>
      <c r="M170" s="32"/>
      <c r="N170" s="32"/>
      <c r="O170" s="32"/>
      <c r="P170" s="32"/>
      <c r="Q170" s="32"/>
      <c r="R170" s="32"/>
      <c r="S170" s="32"/>
      <c r="T170" s="32"/>
      <c r="U170" s="32"/>
      <c r="V170" s="32"/>
      <c r="W170" s="32"/>
      <c r="X170" s="32"/>
      <c r="Y170" s="32"/>
      <c r="Z170" s="32"/>
      <c r="AA170" s="32"/>
    </row>
    <row r="171">
      <c r="A171" s="32"/>
      <c r="B171" s="32"/>
      <c r="C171" s="32"/>
      <c r="D171" s="32"/>
      <c r="E171" s="32"/>
      <c r="F171" s="32"/>
      <c r="G171" s="32"/>
      <c r="H171" s="32"/>
      <c r="I171" s="32"/>
      <c r="J171" s="32"/>
      <c r="K171" s="32"/>
      <c r="L171" s="32"/>
      <c r="M171" s="32"/>
      <c r="N171" s="32"/>
      <c r="O171" s="32"/>
      <c r="P171" s="32"/>
      <c r="Q171" s="32"/>
      <c r="R171" s="32"/>
      <c r="S171" s="32"/>
      <c r="T171" s="32"/>
      <c r="U171" s="32"/>
      <c r="V171" s="32"/>
      <c r="W171" s="32"/>
      <c r="X171" s="32"/>
      <c r="Y171" s="32"/>
      <c r="Z171" s="32"/>
      <c r="AA171" s="32"/>
    </row>
    <row r="172">
      <c r="A172" s="32"/>
      <c r="B172" s="32"/>
      <c r="C172" s="32"/>
      <c r="D172" s="32"/>
      <c r="E172" s="32"/>
      <c r="F172" s="32"/>
      <c r="G172" s="32"/>
      <c r="H172" s="32"/>
      <c r="I172" s="32"/>
      <c r="J172" s="32"/>
      <c r="K172" s="32"/>
      <c r="L172" s="32"/>
      <c r="M172" s="32"/>
      <c r="N172" s="32"/>
      <c r="O172" s="32"/>
      <c r="P172" s="32"/>
      <c r="Q172" s="32"/>
      <c r="R172" s="32"/>
      <c r="S172" s="32"/>
      <c r="T172" s="32"/>
      <c r="U172" s="32"/>
      <c r="V172" s="32"/>
      <c r="W172" s="32"/>
      <c r="X172" s="32"/>
      <c r="Y172" s="32"/>
      <c r="Z172" s="32"/>
      <c r="AA172" s="32"/>
    </row>
    <row r="173">
      <c r="A173" s="32"/>
      <c r="B173" s="32"/>
      <c r="C173" s="32"/>
      <c r="D173" s="32"/>
      <c r="E173" s="32"/>
      <c r="F173" s="32"/>
      <c r="G173" s="32"/>
      <c r="H173" s="32"/>
      <c r="I173" s="32"/>
      <c r="J173" s="32"/>
      <c r="K173" s="32"/>
      <c r="L173" s="32"/>
      <c r="M173" s="32"/>
      <c r="N173" s="32"/>
      <c r="O173" s="32"/>
      <c r="P173" s="32"/>
      <c r="Q173" s="32"/>
      <c r="R173" s="32"/>
      <c r="S173" s="32"/>
      <c r="T173" s="32"/>
      <c r="U173" s="32"/>
      <c r="V173" s="32"/>
      <c r="W173" s="32"/>
      <c r="X173" s="32"/>
      <c r="Y173" s="32"/>
      <c r="Z173" s="32"/>
      <c r="AA173" s="32"/>
    </row>
    <row r="174">
      <c r="A174" s="32"/>
      <c r="B174" s="32"/>
      <c r="C174" s="32"/>
      <c r="D174" s="32"/>
      <c r="E174" s="32"/>
      <c r="F174" s="32"/>
      <c r="G174" s="32"/>
      <c r="H174" s="32"/>
      <c r="I174" s="32"/>
      <c r="J174" s="32"/>
      <c r="K174" s="32"/>
      <c r="L174" s="32"/>
      <c r="M174" s="32"/>
      <c r="N174" s="32"/>
      <c r="O174" s="32"/>
      <c r="P174" s="32"/>
      <c r="Q174" s="32"/>
      <c r="R174" s="32"/>
      <c r="S174" s="32"/>
      <c r="T174" s="32"/>
      <c r="U174" s="32"/>
      <c r="V174" s="32"/>
      <c r="W174" s="32"/>
      <c r="X174" s="32"/>
      <c r="Y174" s="32"/>
      <c r="Z174" s="32"/>
      <c r="AA174" s="32"/>
    </row>
    <row r="175">
      <c r="A175" s="32"/>
      <c r="B175" s="32"/>
      <c r="C175" s="32"/>
      <c r="D175" s="32"/>
      <c r="E175" s="32"/>
      <c r="F175" s="32"/>
      <c r="G175" s="32"/>
      <c r="H175" s="32"/>
      <c r="I175" s="32"/>
      <c r="J175" s="32"/>
      <c r="K175" s="32"/>
      <c r="L175" s="32"/>
      <c r="M175" s="32"/>
      <c r="N175" s="32"/>
      <c r="O175" s="32"/>
      <c r="P175" s="32"/>
      <c r="Q175" s="32"/>
      <c r="R175" s="32"/>
      <c r="S175" s="32"/>
      <c r="T175" s="32"/>
      <c r="U175" s="32"/>
      <c r="V175" s="32"/>
      <c r="W175" s="32"/>
      <c r="X175" s="32"/>
      <c r="Y175" s="32"/>
      <c r="Z175" s="32"/>
      <c r="AA175" s="32"/>
    </row>
    <row r="176">
      <c r="A176" s="32"/>
      <c r="B176" s="32"/>
      <c r="C176" s="32"/>
      <c r="D176" s="32"/>
      <c r="E176" s="32"/>
      <c r="F176" s="32"/>
      <c r="G176" s="32"/>
      <c r="H176" s="32"/>
      <c r="I176" s="32"/>
      <c r="J176" s="32"/>
      <c r="K176" s="32"/>
      <c r="L176" s="32"/>
      <c r="M176" s="32"/>
      <c r="N176" s="32"/>
      <c r="O176" s="32"/>
      <c r="P176" s="32"/>
      <c r="Q176" s="32"/>
      <c r="R176" s="32"/>
      <c r="S176" s="32"/>
      <c r="T176" s="32"/>
      <c r="U176" s="32"/>
      <c r="V176" s="32"/>
      <c r="W176" s="32"/>
      <c r="X176" s="32"/>
      <c r="Y176" s="32"/>
      <c r="Z176" s="32"/>
      <c r="AA176" s="32"/>
    </row>
    <row r="177">
      <c r="A177" s="32"/>
      <c r="B177" s="32"/>
      <c r="C177" s="32"/>
      <c r="D177" s="32"/>
      <c r="E177" s="32"/>
      <c r="F177" s="32"/>
      <c r="G177" s="32"/>
      <c r="H177" s="32"/>
      <c r="I177" s="32"/>
      <c r="J177" s="32"/>
      <c r="K177" s="32"/>
      <c r="L177" s="32"/>
      <c r="M177" s="32"/>
      <c r="N177" s="32"/>
      <c r="O177" s="32"/>
      <c r="P177" s="32"/>
      <c r="Q177" s="32"/>
      <c r="R177" s="32"/>
      <c r="S177" s="32"/>
      <c r="T177" s="32"/>
      <c r="U177" s="32"/>
      <c r="V177" s="32"/>
      <c r="W177" s="32"/>
      <c r="X177" s="32"/>
      <c r="Y177" s="32"/>
      <c r="Z177" s="32"/>
      <c r="AA177" s="32"/>
    </row>
    <row r="178">
      <c r="A178" s="32"/>
      <c r="B178" s="32"/>
      <c r="C178" s="32"/>
      <c r="D178" s="32"/>
      <c r="E178" s="32"/>
      <c r="F178" s="32"/>
      <c r="G178" s="32"/>
      <c r="H178" s="32"/>
      <c r="I178" s="32"/>
      <c r="J178" s="32"/>
      <c r="K178" s="32"/>
      <c r="L178" s="32"/>
      <c r="M178" s="32"/>
      <c r="N178" s="32"/>
      <c r="O178" s="32"/>
      <c r="P178" s="32"/>
      <c r="Q178" s="32"/>
      <c r="R178" s="32"/>
      <c r="S178" s="32"/>
      <c r="T178" s="32"/>
      <c r="U178" s="32"/>
      <c r="V178" s="32"/>
      <c r="W178" s="32"/>
      <c r="X178" s="32"/>
      <c r="Y178" s="32"/>
      <c r="Z178" s="32"/>
      <c r="AA178" s="32"/>
    </row>
    <row r="179">
      <c r="A179" s="32"/>
      <c r="B179" s="32"/>
      <c r="C179" s="32"/>
      <c r="D179" s="32"/>
      <c r="E179" s="32"/>
      <c r="F179" s="32"/>
      <c r="G179" s="32"/>
      <c r="H179" s="32"/>
      <c r="I179" s="32"/>
      <c r="J179" s="32"/>
      <c r="K179" s="32"/>
      <c r="L179" s="32"/>
      <c r="M179" s="32"/>
      <c r="N179" s="32"/>
      <c r="O179" s="32"/>
      <c r="P179" s="32"/>
      <c r="Q179" s="32"/>
      <c r="R179" s="32"/>
      <c r="S179" s="32"/>
      <c r="T179" s="32"/>
      <c r="U179" s="32"/>
      <c r="V179" s="32"/>
      <c r="W179" s="32"/>
      <c r="X179" s="32"/>
      <c r="Y179" s="32"/>
      <c r="Z179" s="32"/>
      <c r="AA179" s="32"/>
    </row>
    <row r="180">
      <c r="A180" s="32"/>
      <c r="B180" s="32"/>
      <c r="C180" s="32"/>
      <c r="D180" s="32"/>
      <c r="E180" s="32"/>
      <c r="F180" s="32"/>
      <c r="G180" s="32"/>
      <c r="H180" s="32"/>
      <c r="I180" s="32"/>
      <c r="J180" s="32"/>
      <c r="K180" s="32"/>
      <c r="L180" s="32"/>
      <c r="M180" s="32"/>
      <c r="N180" s="32"/>
      <c r="O180" s="32"/>
      <c r="P180" s="32"/>
      <c r="Q180" s="32"/>
      <c r="R180" s="32"/>
      <c r="S180" s="32"/>
      <c r="T180" s="32"/>
      <c r="U180" s="32"/>
      <c r="V180" s="32"/>
      <c r="W180" s="32"/>
      <c r="X180" s="32"/>
      <c r="Y180" s="32"/>
      <c r="Z180" s="32"/>
      <c r="AA180" s="32"/>
    </row>
    <row r="181">
      <c r="A181" s="32"/>
      <c r="B181" s="32"/>
      <c r="C181" s="32"/>
      <c r="D181" s="32"/>
      <c r="E181" s="32"/>
      <c r="F181" s="32"/>
      <c r="G181" s="32"/>
      <c r="H181" s="32"/>
      <c r="I181" s="32"/>
      <c r="J181" s="32"/>
      <c r="K181" s="32"/>
      <c r="L181" s="32"/>
      <c r="M181" s="32"/>
      <c r="N181" s="32"/>
      <c r="O181" s="32"/>
      <c r="P181" s="32"/>
      <c r="Q181" s="32"/>
      <c r="R181" s="32"/>
      <c r="S181" s="32"/>
      <c r="T181" s="32"/>
      <c r="U181" s="32"/>
      <c r="V181" s="32"/>
      <c r="W181" s="32"/>
      <c r="X181" s="32"/>
      <c r="Y181" s="32"/>
      <c r="Z181" s="32"/>
      <c r="AA181" s="32"/>
    </row>
    <row r="182">
      <c r="A182" s="32"/>
      <c r="B182" s="32"/>
      <c r="C182" s="32"/>
      <c r="D182" s="32"/>
      <c r="E182" s="32"/>
      <c r="F182" s="32"/>
      <c r="G182" s="32"/>
      <c r="H182" s="32"/>
      <c r="I182" s="32"/>
      <c r="J182" s="32"/>
      <c r="K182" s="32"/>
      <c r="L182" s="32"/>
      <c r="M182" s="32"/>
      <c r="N182" s="32"/>
      <c r="O182" s="32"/>
      <c r="P182" s="32"/>
      <c r="Q182" s="32"/>
      <c r="R182" s="32"/>
      <c r="S182" s="32"/>
      <c r="T182" s="32"/>
      <c r="U182" s="32"/>
      <c r="V182" s="32"/>
      <c r="W182" s="32"/>
      <c r="X182" s="32"/>
      <c r="Y182" s="32"/>
      <c r="Z182" s="32"/>
      <c r="AA182" s="32"/>
    </row>
    <row r="183">
      <c r="A183" s="32"/>
      <c r="B183" s="32"/>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row>
    <row r="184">
      <c r="A184" s="32"/>
      <c r="B184" s="32"/>
      <c r="C184" s="32"/>
      <c r="D184" s="32"/>
      <c r="E184" s="32"/>
      <c r="F184" s="32"/>
      <c r="G184" s="32"/>
      <c r="H184" s="32"/>
      <c r="I184" s="32"/>
      <c r="J184" s="32"/>
      <c r="K184" s="32"/>
      <c r="L184" s="32"/>
      <c r="M184" s="32"/>
      <c r="N184" s="32"/>
      <c r="O184" s="32"/>
      <c r="P184" s="32"/>
      <c r="Q184" s="32"/>
      <c r="R184" s="32"/>
      <c r="S184" s="32"/>
      <c r="T184" s="32"/>
      <c r="U184" s="32"/>
      <c r="V184" s="32"/>
      <c r="W184" s="32"/>
      <c r="X184" s="32"/>
      <c r="Y184" s="32"/>
      <c r="Z184" s="32"/>
      <c r="AA184" s="32"/>
    </row>
    <row r="185">
      <c r="A185" s="32"/>
      <c r="B185" s="32"/>
      <c r="C185" s="32"/>
      <c r="D185" s="32"/>
      <c r="E185" s="32"/>
      <c r="F185" s="32"/>
      <c r="G185" s="32"/>
      <c r="H185" s="32"/>
      <c r="I185" s="32"/>
      <c r="J185" s="32"/>
      <c r="K185" s="32"/>
      <c r="L185" s="32"/>
      <c r="M185" s="32"/>
      <c r="N185" s="32"/>
      <c r="O185" s="32"/>
      <c r="P185" s="32"/>
      <c r="Q185" s="32"/>
      <c r="R185" s="32"/>
      <c r="S185" s="32"/>
      <c r="T185" s="32"/>
      <c r="U185" s="32"/>
      <c r="V185" s="32"/>
      <c r="W185" s="32"/>
      <c r="X185" s="32"/>
      <c r="Y185" s="32"/>
      <c r="Z185" s="32"/>
      <c r="AA185" s="32"/>
    </row>
    <row r="186">
      <c r="A186" s="32"/>
      <c r="B186" s="32"/>
      <c r="C186" s="32"/>
      <c r="D186" s="32"/>
      <c r="E186" s="32"/>
      <c r="F186" s="32"/>
      <c r="G186" s="32"/>
      <c r="H186" s="32"/>
      <c r="I186" s="32"/>
      <c r="J186" s="32"/>
      <c r="K186" s="32"/>
      <c r="L186" s="32"/>
      <c r="M186" s="32"/>
      <c r="N186" s="32"/>
      <c r="O186" s="32"/>
      <c r="P186" s="32"/>
      <c r="Q186" s="32"/>
      <c r="R186" s="32"/>
      <c r="S186" s="32"/>
      <c r="T186" s="32"/>
      <c r="U186" s="32"/>
      <c r="V186" s="32"/>
      <c r="W186" s="32"/>
      <c r="X186" s="32"/>
      <c r="Y186" s="32"/>
      <c r="Z186" s="32"/>
      <c r="AA186" s="32"/>
    </row>
    <row r="187">
      <c r="A187" s="32"/>
      <c r="B187" s="32"/>
      <c r="C187" s="32"/>
      <c r="D187" s="32"/>
      <c r="E187" s="32"/>
      <c r="F187" s="32"/>
      <c r="G187" s="32"/>
      <c r="H187" s="32"/>
      <c r="I187" s="32"/>
      <c r="J187" s="32"/>
      <c r="K187" s="32"/>
      <c r="L187" s="32"/>
      <c r="M187" s="32"/>
      <c r="N187" s="32"/>
      <c r="O187" s="32"/>
      <c r="P187" s="32"/>
      <c r="Q187" s="32"/>
      <c r="R187" s="32"/>
      <c r="S187" s="32"/>
      <c r="T187" s="32"/>
      <c r="U187" s="32"/>
      <c r="V187" s="32"/>
      <c r="W187" s="32"/>
      <c r="X187" s="32"/>
      <c r="Y187" s="32"/>
      <c r="Z187" s="32"/>
      <c r="AA187" s="32"/>
    </row>
    <row r="188">
      <c r="A188" s="32"/>
      <c r="B188" s="32"/>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row>
    <row r="189">
      <c r="A189" s="32"/>
      <c r="B189" s="32"/>
      <c r="C189" s="32"/>
      <c r="D189" s="32"/>
      <c r="E189" s="32"/>
      <c r="F189" s="32"/>
      <c r="G189" s="32"/>
      <c r="H189" s="32"/>
      <c r="I189" s="32"/>
      <c r="J189" s="32"/>
      <c r="K189" s="32"/>
      <c r="L189" s="32"/>
      <c r="M189" s="32"/>
      <c r="N189" s="32"/>
      <c r="O189" s="32"/>
      <c r="P189" s="32"/>
      <c r="Q189" s="32"/>
      <c r="R189" s="32"/>
      <c r="S189" s="32"/>
      <c r="T189" s="32"/>
      <c r="U189" s="32"/>
      <c r="V189" s="32"/>
      <c r="W189" s="32"/>
      <c r="X189" s="32"/>
      <c r="Y189" s="32"/>
      <c r="Z189" s="32"/>
      <c r="AA189" s="32"/>
    </row>
    <row r="190">
      <c r="A190" s="32"/>
      <c r="B190" s="32"/>
      <c r="C190" s="32"/>
      <c r="D190" s="32"/>
      <c r="E190" s="32"/>
      <c r="F190" s="32"/>
      <c r="G190" s="32"/>
      <c r="H190" s="32"/>
      <c r="I190" s="32"/>
      <c r="J190" s="32"/>
      <c r="K190" s="32"/>
      <c r="L190" s="32"/>
      <c r="M190" s="32"/>
      <c r="N190" s="32"/>
      <c r="O190" s="32"/>
      <c r="P190" s="32"/>
      <c r="Q190" s="32"/>
      <c r="R190" s="32"/>
      <c r="S190" s="32"/>
      <c r="T190" s="32"/>
      <c r="U190" s="32"/>
      <c r="V190" s="32"/>
      <c r="W190" s="32"/>
      <c r="X190" s="32"/>
      <c r="Y190" s="32"/>
      <c r="Z190" s="32"/>
      <c r="AA190" s="32"/>
    </row>
    <row r="191">
      <c r="A191" s="32"/>
      <c r="B191" s="32"/>
      <c r="C191" s="32"/>
      <c r="D191" s="32"/>
      <c r="E191" s="32"/>
      <c r="F191" s="32"/>
      <c r="G191" s="32"/>
      <c r="H191" s="32"/>
      <c r="I191" s="32"/>
      <c r="J191" s="32"/>
      <c r="K191" s="32"/>
      <c r="L191" s="32"/>
      <c r="M191" s="32"/>
      <c r="N191" s="32"/>
      <c r="O191" s="32"/>
      <c r="P191" s="32"/>
      <c r="Q191" s="32"/>
      <c r="R191" s="32"/>
      <c r="S191" s="32"/>
      <c r="T191" s="32"/>
      <c r="U191" s="32"/>
      <c r="V191" s="32"/>
      <c r="W191" s="32"/>
      <c r="X191" s="32"/>
      <c r="Y191" s="32"/>
      <c r="Z191" s="32"/>
      <c r="AA191" s="32"/>
    </row>
    <row r="192">
      <c r="A192" s="32"/>
      <c r="B192" s="32"/>
      <c r="C192" s="32"/>
      <c r="D192" s="32"/>
      <c r="E192" s="32"/>
      <c r="F192" s="32"/>
      <c r="G192" s="32"/>
      <c r="H192" s="32"/>
      <c r="I192" s="32"/>
      <c r="J192" s="32"/>
      <c r="K192" s="32"/>
      <c r="L192" s="32"/>
      <c r="M192" s="32"/>
      <c r="N192" s="32"/>
      <c r="O192" s="32"/>
      <c r="P192" s="32"/>
      <c r="Q192" s="32"/>
      <c r="R192" s="32"/>
      <c r="S192" s="32"/>
      <c r="T192" s="32"/>
      <c r="U192" s="32"/>
      <c r="V192" s="32"/>
      <c r="W192" s="32"/>
      <c r="X192" s="32"/>
      <c r="Y192" s="32"/>
      <c r="Z192" s="32"/>
      <c r="AA192" s="32"/>
    </row>
    <row r="193">
      <c r="A193" s="32"/>
      <c r="B193" s="32"/>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row>
    <row r="194">
      <c r="A194" s="32"/>
      <c r="B194" s="32"/>
      <c r="C194" s="32"/>
      <c r="D194" s="32"/>
      <c r="E194" s="32"/>
      <c r="F194" s="32"/>
      <c r="G194" s="32"/>
      <c r="H194" s="32"/>
      <c r="I194" s="32"/>
      <c r="J194" s="32"/>
      <c r="K194" s="32"/>
      <c r="L194" s="32"/>
      <c r="M194" s="32"/>
      <c r="N194" s="32"/>
      <c r="O194" s="32"/>
      <c r="P194" s="32"/>
      <c r="Q194" s="32"/>
      <c r="R194" s="32"/>
      <c r="S194" s="32"/>
      <c r="T194" s="32"/>
      <c r="U194" s="32"/>
      <c r="V194" s="32"/>
      <c r="W194" s="32"/>
      <c r="X194" s="32"/>
      <c r="Y194" s="32"/>
      <c r="Z194" s="32"/>
      <c r="AA194" s="32"/>
    </row>
    <row r="195">
      <c r="A195" s="32"/>
      <c r="B195" s="32"/>
      <c r="C195" s="32"/>
      <c r="D195" s="32"/>
      <c r="E195" s="32"/>
      <c r="F195" s="32"/>
      <c r="G195" s="32"/>
      <c r="H195" s="32"/>
      <c r="I195" s="32"/>
      <c r="J195" s="32"/>
      <c r="K195" s="32"/>
      <c r="L195" s="32"/>
      <c r="M195" s="32"/>
      <c r="N195" s="32"/>
      <c r="O195" s="32"/>
      <c r="P195" s="32"/>
      <c r="Q195" s="32"/>
      <c r="R195" s="32"/>
      <c r="S195" s="32"/>
      <c r="T195" s="32"/>
      <c r="U195" s="32"/>
      <c r="V195" s="32"/>
      <c r="W195" s="32"/>
      <c r="X195" s="32"/>
      <c r="Y195" s="32"/>
      <c r="Z195" s="32"/>
      <c r="AA195" s="32"/>
    </row>
    <row r="196">
      <c r="A196" s="32"/>
      <c r="B196" s="32"/>
      <c r="C196" s="32"/>
      <c r="D196" s="32"/>
      <c r="E196" s="32"/>
      <c r="F196" s="32"/>
      <c r="G196" s="32"/>
      <c r="H196" s="32"/>
      <c r="I196" s="32"/>
      <c r="J196" s="32"/>
      <c r="K196" s="32"/>
      <c r="L196" s="32"/>
      <c r="M196" s="32"/>
      <c r="N196" s="32"/>
      <c r="O196" s="32"/>
      <c r="P196" s="32"/>
      <c r="Q196" s="32"/>
      <c r="R196" s="32"/>
      <c r="S196" s="32"/>
      <c r="T196" s="32"/>
      <c r="U196" s="32"/>
      <c r="V196" s="32"/>
      <c r="W196" s="32"/>
      <c r="X196" s="32"/>
      <c r="Y196" s="32"/>
      <c r="Z196" s="32"/>
      <c r="AA196" s="32"/>
    </row>
    <row r="197">
      <c r="A197" s="32"/>
      <c r="B197" s="32"/>
      <c r="C197" s="32"/>
      <c r="D197" s="32"/>
      <c r="E197" s="32"/>
      <c r="F197" s="32"/>
      <c r="G197" s="32"/>
      <c r="H197" s="32"/>
      <c r="I197" s="32"/>
      <c r="J197" s="32"/>
      <c r="K197" s="32"/>
      <c r="L197" s="32"/>
      <c r="M197" s="32"/>
      <c r="N197" s="32"/>
      <c r="O197" s="32"/>
      <c r="P197" s="32"/>
      <c r="Q197" s="32"/>
      <c r="R197" s="32"/>
      <c r="S197" s="32"/>
      <c r="T197" s="32"/>
      <c r="U197" s="32"/>
      <c r="V197" s="32"/>
      <c r="W197" s="32"/>
      <c r="X197" s="32"/>
      <c r="Y197" s="32"/>
      <c r="Z197" s="32"/>
      <c r="AA197" s="32"/>
    </row>
    <row r="198">
      <c r="A198" s="32"/>
      <c r="B198" s="32"/>
      <c r="C198" s="32"/>
      <c r="D198" s="32"/>
      <c r="E198" s="32"/>
      <c r="F198" s="32"/>
      <c r="G198" s="32"/>
      <c r="H198" s="32"/>
      <c r="I198" s="32"/>
      <c r="J198" s="32"/>
      <c r="K198" s="32"/>
      <c r="L198" s="32"/>
      <c r="M198" s="32"/>
      <c r="N198" s="32"/>
      <c r="O198" s="32"/>
      <c r="P198" s="32"/>
      <c r="Q198" s="32"/>
      <c r="R198" s="32"/>
      <c r="S198" s="32"/>
      <c r="T198" s="32"/>
      <c r="U198" s="32"/>
      <c r="V198" s="32"/>
      <c r="W198" s="32"/>
      <c r="X198" s="32"/>
      <c r="Y198" s="32"/>
      <c r="Z198" s="32"/>
      <c r="AA198" s="32"/>
    </row>
    <row r="199">
      <c r="A199" s="32"/>
      <c r="B199" s="32"/>
      <c r="C199" s="32"/>
      <c r="D199" s="32"/>
      <c r="E199" s="32"/>
      <c r="F199" s="32"/>
      <c r="G199" s="32"/>
      <c r="H199" s="32"/>
      <c r="I199" s="32"/>
      <c r="J199" s="32"/>
      <c r="K199" s="32"/>
      <c r="L199" s="32"/>
      <c r="M199" s="32"/>
      <c r="N199" s="32"/>
      <c r="O199" s="32"/>
      <c r="P199" s="32"/>
      <c r="Q199" s="32"/>
      <c r="R199" s="32"/>
      <c r="S199" s="32"/>
      <c r="T199" s="32"/>
      <c r="U199" s="32"/>
      <c r="V199" s="32"/>
      <c r="W199" s="32"/>
      <c r="X199" s="32"/>
      <c r="Y199" s="32"/>
      <c r="Z199" s="32"/>
      <c r="AA199" s="32"/>
    </row>
    <row r="200">
      <c r="A200" s="32"/>
      <c r="B200" s="32"/>
      <c r="C200" s="32"/>
      <c r="D200" s="32"/>
      <c r="E200" s="32"/>
      <c r="F200" s="32"/>
      <c r="G200" s="32"/>
      <c r="H200" s="32"/>
      <c r="I200" s="32"/>
      <c r="J200" s="32"/>
      <c r="K200" s="32"/>
      <c r="L200" s="32"/>
      <c r="M200" s="32"/>
      <c r="N200" s="32"/>
      <c r="O200" s="32"/>
      <c r="P200" s="32"/>
      <c r="Q200" s="32"/>
      <c r="R200" s="32"/>
      <c r="S200" s="32"/>
      <c r="T200" s="32"/>
      <c r="U200" s="32"/>
      <c r="V200" s="32"/>
      <c r="W200" s="32"/>
      <c r="X200" s="32"/>
      <c r="Y200" s="32"/>
      <c r="Z200" s="32"/>
      <c r="AA200" s="32"/>
    </row>
    <row r="201">
      <c r="A201" s="32"/>
      <c r="B201" s="32"/>
      <c r="C201" s="32"/>
      <c r="D201" s="32"/>
      <c r="E201" s="32"/>
      <c r="F201" s="32"/>
      <c r="G201" s="32"/>
      <c r="H201" s="32"/>
      <c r="I201" s="32"/>
      <c r="J201" s="32"/>
      <c r="K201" s="32"/>
      <c r="L201" s="32"/>
      <c r="M201" s="32"/>
      <c r="N201" s="32"/>
      <c r="O201" s="32"/>
      <c r="P201" s="32"/>
      <c r="Q201" s="32"/>
      <c r="R201" s="32"/>
      <c r="S201" s="32"/>
      <c r="T201" s="32"/>
      <c r="U201" s="32"/>
      <c r="V201" s="32"/>
      <c r="W201" s="32"/>
      <c r="X201" s="32"/>
      <c r="Y201" s="32"/>
      <c r="Z201" s="32"/>
      <c r="AA201" s="32"/>
    </row>
    <row r="202">
      <c r="A202" s="32"/>
      <c r="B202" s="32"/>
      <c r="C202" s="32"/>
      <c r="D202" s="32"/>
      <c r="E202" s="32"/>
      <c r="F202" s="32"/>
      <c r="G202" s="32"/>
      <c r="H202" s="32"/>
      <c r="I202" s="32"/>
      <c r="J202" s="32"/>
      <c r="K202" s="32"/>
      <c r="L202" s="32"/>
      <c r="M202" s="32"/>
      <c r="N202" s="32"/>
      <c r="O202" s="32"/>
      <c r="P202" s="32"/>
      <c r="Q202" s="32"/>
      <c r="R202" s="32"/>
      <c r="S202" s="32"/>
      <c r="T202" s="32"/>
      <c r="U202" s="32"/>
      <c r="V202" s="32"/>
      <c r="W202" s="32"/>
      <c r="X202" s="32"/>
      <c r="Y202" s="32"/>
      <c r="Z202" s="32"/>
      <c r="AA202" s="32"/>
    </row>
    <row r="203">
      <c r="A203" s="32"/>
      <c r="B203" s="32"/>
      <c r="C203" s="32"/>
      <c r="D203" s="32"/>
      <c r="E203" s="32"/>
      <c r="F203" s="32"/>
      <c r="G203" s="32"/>
      <c r="H203" s="32"/>
      <c r="I203" s="32"/>
      <c r="J203" s="32"/>
      <c r="K203" s="32"/>
      <c r="L203" s="32"/>
      <c r="M203" s="32"/>
      <c r="N203" s="32"/>
      <c r="O203" s="32"/>
      <c r="P203" s="32"/>
      <c r="Q203" s="32"/>
      <c r="R203" s="32"/>
      <c r="S203" s="32"/>
      <c r="T203" s="32"/>
      <c r="U203" s="32"/>
      <c r="V203" s="32"/>
      <c r="W203" s="32"/>
      <c r="X203" s="32"/>
      <c r="Y203" s="32"/>
      <c r="Z203" s="32"/>
      <c r="AA203" s="32"/>
    </row>
    <row r="204">
      <c r="A204" s="32"/>
      <c r="B204" s="32"/>
      <c r="C204" s="32"/>
      <c r="D204" s="32"/>
      <c r="E204" s="32"/>
      <c r="F204" s="32"/>
      <c r="G204" s="32"/>
      <c r="H204" s="32"/>
      <c r="I204" s="32"/>
      <c r="J204" s="32"/>
      <c r="K204" s="32"/>
      <c r="L204" s="32"/>
      <c r="M204" s="32"/>
      <c r="N204" s="32"/>
      <c r="O204" s="32"/>
      <c r="P204" s="32"/>
      <c r="Q204" s="32"/>
      <c r="R204" s="32"/>
      <c r="S204" s="32"/>
      <c r="T204" s="32"/>
      <c r="U204" s="32"/>
      <c r="V204" s="32"/>
      <c r="W204" s="32"/>
      <c r="X204" s="32"/>
      <c r="Y204" s="32"/>
      <c r="Z204" s="32"/>
      <c r="AA204" s="32"/>
    </row>
    <row r="205">
      <c r="A205" s="32"/>
      <c r="B205" s="32"/>
      <c r="C205" s="32"/>
      <c r="D205" s="32"/>
      <c r="E205" s="32"/>
      <c r="F205" s="32"/>
      <c r="G205" s="32"/>
      <c r="H205" s="32"/>
      <c r="I205" s="32"/>
      <c r="J205" s="32"/>
      <c r="K205" s="32"/>
      <c r="L205" s="32"/>
      <c r="M205" s="32"/>
      <c r="N205" s="32"/>
      <c r="O205" s="32"/>
      <c r="P205" s="32"/>
      <c r="Q205" s="32"/>
      <c r="R205" s="32"/>
      <c r="S205" s="32"/>
      <c r="T205" s="32"/>
      <c r="U205" s="32"/>
      <c r="V205" s="32"/>
      <c r="W205" s="32"/>
      <c r="X205" s="32"/>
      <c r="Y205" s="32"/>
      <c r="Z205" s="32"/>
      <c r="AA205" s="32"/>
    </row>
    <row r="206">
      <c r="A206" s="32"/>
      <c r="B206" s="32"/>
      <c r="C206" s="32"/>
      <c r="D206" s="32"/>
      <c r="E206" s="32"/>
      <c r="F206" s="32"/>
      <c r="G206" s="32"/>
      <c r="H206" s="32"/>
      <c r="I206" s="32"/>
      <c r="J206" s="32"/>
      <c r="K206" s="32"/>
      <c r="L206" s="32"/>
      <c r="M206" s="32"/>
      <c r="N206" s="32"/>
      <c r="O206" s="32"/>
      <c r="P206" s="32"/>
      <c r="Q206" s="32"/>
      <c r="R206" s="32"/>
      <c r="S206" s="32"/>
      <c r="T206" s="32"/>
      <c r="U206" s="32"/>
      <c r="V206" s="32"/>
      <c r="W206" s="32"/>
      <c r="X206" s="32"/>
      <c r="Y206" s="32"/>
      <c r="Z206" s="32"/>
      <c r="AA206" s="32"/>
    </row>
    <row r="207">
      <c r="A207" s="32"/>
      <c r="B207" s="32"/>
      <c r="C207" s="32"/>
      <c r="D207" s="32"/>
      <c r="E207" s="32"/>
      <c r="F207" s="32"/>
      <c r="G207" s="32"/>
      <c r="H207" s="32"/>
      <c r="I207" s="32"/>
      <c r="J207" s="32"/>
      <c r="K207" s="32"/>
      <c r="L207" s="32"/>
      <c r="M207" s="32"/>
      <c r="N207" s="32"/>
      <c r="O207" s="32"/>
      <c r="P207" s="32"/>
      <c r="Q207" s="32"/>
      <c r="R207" s="32"/>
      <c r="S207" s="32"/>
      <c r="T207" s="32"/>
      <c r="U207" s="32"/>
      <c r="V207" s="32"/>
      <c r="W207" s="32"/>
      <c r="X207" s="32"/>
      <c r="Y207" s="32"/>
      <c r="Z207" s="32"/>
      <c r="AA207" s="32"/>
    </row>
    <row r="208">
      <c r="A208" s="32"/>
      <c r="B208" s="32"/>
      <c r="C208" s="32"/>
      <c r="D208" s="32"/>
      <c r="E208" s="32"/>
      <c r="F208" s="32"/>
      <c r="G208" s="32"/>
      <c r="H208" s="32"/>
      <c r="I208" s="32"/>
      <c r="J208" s="32"/>
      <c r="K208" s="32"/>
      <c r="L208" s="32"/>
      <c r="M208" s="32"/>
      <c r="N208" s="32"/>
      <c r="O208" s="32"/>
      <c r="P208" s="32"/>
      <c r="Q208" s="32"/>
      <c r="R208" s="32"/>
      <c r="S208" s="32"/>
      <c r="T208" s="32"/>
      <c r="U208" s="32"/>
      <c r="V208" s="32"/>
      <c r="W208" s="32"/>
      <c r="X208" s="32"/>
      <c r="Y208" s="32"/>
      <c r="Z208" s="32"/>
      <c r="AA208" s="32"/>
    </row>
    <row r="209">
      <c r="A209" s="32"/>
      <c r="B209" s="32"/>
      <c r="C209" s="32"/>
      <c r="D209" s="32"/>
      <c r="E209" s="32"/>
      <c r="F209" s="32"/>
      <c r="G209" s="32"/>
      <c r="H209" s="32"/>
      <c r="I209" s="32"/>
      <c r="J209" s="32"/>
      <c r="K209" s="32"/>
      <c r="L209" s="32"/>
      <c r="M209" s="32"/>
      <c r="N209" s="32"/>
      <c r="O209" s="32"/>
      <c r="P209" s="32"/>
      <c r="Q209" s="32"/>
      <c r="R209" s="32"/>
      <c r="S209" s="32"/>
      <c r="T209" s="32"/>
      <c r="U209" s="32"/>
      <c r="V209" s="32"/>
      <c r="W209" s="32"/>
      <c r="X209" s="32"/>
      <c r="Y209" s="32"/>
      <c r="Z209" s="32"/>
      <c r="AA209" s="32"/>
    </row>
    <row r="210">
      <c r="A210" s="32"/>
      <c r="B210" s="32"/>
      <c r="C210" s="32"/>
      <c r="D210" s="32"/>
      <c r="E210" s="32"/>
      <c r="F210" s="32"/>
      <c r="G210" s="32"/>
      <c r="H210" s="32"/>
      <c r="I210" s="32"/>
      <c r="J210" s="32"/>
      <c r="K210" s="32"/>
      <c r="L210" s="32"/>
      <c r="M210" s="32"/>
      <c r="N210" s="32"/>
      <c r="O210" s="32"/>
      <c r="P210" s="32"/>
      <c r="Q210" s="32"/>
      <c r="R210" s="32"/>
      <c r="S210" s="32"/>
      <c r="T210" s="32"/>
      <c r="U210" s="32"/>
      <c r="V210" s="32"/>
      <c r="W210" s="32"/>
      <c r="X210" s="32"/>
      <c r="Y210" s="32"/>
      <c r="Z210" s="32"/>
      <c r="AA210" s="32"/>
    </row>
    <row r="211">
      <c r="A211" s="32"/>
      <c r="B211" s="32"/>
      <c r="C211" s="32"/>
      <c r="D211" s="32"/>
      <c r="E211" s="32"/>
      <c r="F211" s="32"/>
      <c r="G211" s="32"/>
      <c r="H211" s="32"/>
      <c r="I211" s="32"/>
      <c r="J211" s="32"/>
      <c r="K211" s="32"/>
      <c r="L211" s="32"/>
      <c r="M211" s="32"/>
      <c r="N211" s="32"/>
      <c r="O211" s="32"/>
      <c r="P211" s="32"/>
      <c r="Q211" s="32"/>
      <c r="R211" s="32"/>
      <c r="S211" s="32"/>
      <c r="T211" s="32"/>
      <c r="U211" s="32"/>
      <c r="V211" s="32"/>
      <c r="W211" s="32"/>
      <c r="X211" s="32"/>
      <c r="Y211" s="32"/>
      <c r="Z211" s="32"/>
      <c r="AA211" s="32"/>
    </row>
    <row r="212">
      <c r="A212" s="32"/>
      <c r="B212" s="32"/>
      <c r="C212" s="32"/>
      <c r="D212" s="32"/>
      <c r="E212" s="32"/>
      <c r="F212" s="32"/>
      <c r="G212" s="32"/>
      <c r="H212" s="32"/>
      <c r="I212" s="32"/>
      <c r="J212" s="32"/>
      <c r="K212" s="32"/>
      <c r="L212" s="32"/>
      <c r="M212" s="32"/>
      <c r="N212" s="32"/>
      <c r="O212" s="32"/>
      <c r="P212" s="32"/>
      <c r="Q212" s="32"/>
      <c r="R212" s="32"/>
      <c r="S212" s="32"/>
      <c r="T212" s="32"/>
      <c r="U212" s="32"/>
      <c r="V212" s="32"/>
      <c r="W212" s="32"/>
      <c r="X212" s="32"/>
      <c r="Y212" s="32"/>
      <c r="Z212" s="32"/>
      <c r="AA212" s="32"/>
    </row>
    <row r="213">
      <c r="A213" s="32"/>
      <c r="B213" s="32"/>
      <c r="C213" s="32"/>
      <c r="D213" s="32"/>
      <c r="E213" s="32"/>
      <c r="F213" s="32"/>
      <c r="G213" s="32"/>
      <c r="H213" s="32"/>
      <c r="I213" s="32"/>
      <c r="J213" s="32"/>
      <c r="K213" s="32"/>
      <c r="L213" s="32"/>
      <c r="M213" s="32"/>
      <c r="N213" s="32"/>
      <c r="O213" s="32"/>
      <c r="P213" s="32"/>
      <c r="Q213" s="32"/>
      <c r="R213" s="32"/>
      <c r="S213" s="32"/>
      <c r="T213" s="32"/>
      <c r="U213" s="32"/>
      <c r="V213" s="32"/>
      <c r="W213" s="32"/>
      <c r="X213" s="32"/>
      <c r="Y213" s="32"/>
      <c r="Z213" s="32"/>
      <c r="AA213" s="32"/>
    </row>
    <row r="214">
      <c r="A214" s="32"/>
      <c r="B214" s="32"/>
      <c r="C214" s="32"/>
      <c r="D214" s="32"/>
      <c r="E214" s="32"/>
      <c r="F214" s="32"/>
      <c r="G214" s="32"/>
      <c r="H214" s="32"/>
      <c r="I214" s="32"/>
      <c r="J214" s="32"/>
      <c r="K214" s="32"/>
      <c r="L214" s="32"/>
      <c r="M214" s="32"/>
      <c r="N214" s="32"/>
      <c r="O214" s="32"/>
      <c r="P214" s="32"/>
      <c r="Q214" s="32"/>
      <c r="R214" s="32"/>
      <c r="S214" s="32"/>
      <c r="T214" s="32"/>
      <c r="U214" s="32"/>
      <c r="V214" s="32"/>
      <c r="W214" s="32"/>
      <c r="X214" s="32"/>
      <c r="Y214" s="32"/>
      <c r="Z214" s="32"/>
      <c r="AA214" s="32"/>
    </row>
    <row r="215">
      <c r="A215" s="32"/>
      <c r="B215" s="32"/>
      <c r="C215" s="32"/>
      <c r="D215" s="32"/>
      <c r="E215" s="32"/>
      <c r="F215" s="32"/>
      <c r="G215" s="32"/>
      <c r="H215" s="32"/>
      <c r="I215" s="32"/>
      <c r="J215" s="32"/>
      <c r="K215" s="32"/>
      <c r="L215" s="32"/>
      <c r="M215" s="32"/>
      <c r="N215" s="32"/>
      <c r="O215" s="32"/>
      <c r="P215" s="32"/>
      <c r="Q215" s="32"/>
      <c r="R215" s="32"/>
      <c r="S215" s="32"/>
      <c r="T215" s="32"/>
      <c r="U215" s="32"/>
      <c r="V215" s="32"/>
      <c r="W215" s="32"/>
      <c r="X215" s="32"/>
      <c r="Y215" s="32"/>
      <c r="Z215" s="32"/>
      <c r="AA215" s="32"/>
    </row>
    <row r="216">
      <c r="A216" s="32"/>
      <c r="B216" s="32"/>
      <c r="C216" s="32"/>
      <c r="D216" s="32"/>
      <c r="E216" s="32"/>
      <c r="F216" s="32"/>
      <c r="G216" s="32"/>
      <c r="H216" s="32"/>
      <c r="I216" s="32"/>
      <c r="J216" s="32"/>
      <c r="K216" s="32"/>
      <c r="L216" s="32"/>
      <c r="M216" s="32"/>
      <c r="N216" s="32"/>
      <c r="O216" s="32"/>
      <c r="P216" s="32"/>
      <c r="Q216" s="32"/>
      <c r="R216" s="32"/>
      <c r="S216" s="32"/>
      <c r="T216" s="32"/>
      <c r="U216" s="32"/>
      <c r="V216" s="32"/>
      <c r="W216" s="32"/>
      <c r="X216" s="32"/>
      <c r="Y216" s="32"/>
      <c r="Z216" s="32"/>
      <c r="AA216" s="32"/>
    </row>
    <row r="217">
      <c r="A217" s="32"/>
      <c r="B217" s="32"/>
      <c r="C217" s="32"/>
      <c r="D217" s="32"/>
      <c r="E217" s="32"/>
      <c r="F217" s="32"/>
      <c r="G217" s="32"/>
      <c r="H217" s="32"/>
      <c r="I217" s="32"/>
      <c r="J217" s="32"/>
      <c r="K217" s="32"/>
      <c r="L217" s="32"/>
      <c r="M217" s="32"/>
      <c r="N217" s="32"/>
      <c r="O217" s="32"/>
      <c r="P217" s="32"/>
      <c r="Q217" s="32"/>
      <c r="R217" s="32"/>
      <c r="S217" s="32"/>
      <c r="T217" s="32"/>
      <c r="U217" s="32"/>
      <c r="V217" s="32"/>
      <c r="W217" s="32"/>
      <c r="X217" s="32"/>
      <c r="Y217" s="32"/>
      <c r="Z217" s="32"/>
      <c r="AA217" s="32"/>
    </row>
    <row r="218">
      <c r="A218" s="32"/>
      <c r="B218" s="32"/>
      <c r="C218" s="32"/>
      <c r="D218" s="32"/>
      <c r="E218" s="32"/>
      <c r="F218" s="32"/>
      <c r="G218" s="32"/>
      <c r="H218" s="32"/>
      <c r="I218" s="32"/>
      <c r="J218" s="32"/>
      <c r="K218" s="32"/>
      <c r="L218" s="32"/>
      <c r="M218" s="32"/>
      <c r="N218" s="32"/>
      <c r="O218" s="32"/>
      <c r="P218" s="32"/>
      <c r="Q218" s="32"/>
      <c r="R218" s="32"/>
      <c r="S218" s="32"/>
      <c r="T218" s="32"/>
      <c r="U218" s="32"/>
      <c r="V218" s="32"/>
      <c r="W218" s="32"/>
      <c r="X218" s="32"/>
      <c r="Y218" s="32"/>
      <c r="Z218" s="32"/>
      <c r="AA218" s="32"/>
    </row>
    <row r="219">
      <c r="A219" s="32"/>
      <c r="B219" s="32"/>
      <c r="C219" s="32"/>
      <c r="D219" s="32"/>
      <c r="E219" s="32"/>
      <c r="F219" s="32"/>
      <c r="G219" s="32"/>
      <c r="H219" s="32"/>
      <c r="I219" s="32"/>
      <c r="J219" s="32"/>
      <c r="K219" s="32"/>
      <c r="L219" s="32"/>
      <c r="M219" s="32"/>
      <c r="N219" s="32"/>
      <c r="O219" s="32"/>
      <c r="P219" s="32"/>
      <c r="Q219" s="32"/>
      <c r="R219" s="32"/>
      <c r="S219" s="32"/>
      <c r="T219" s="32"/>
      <c r="U219" s="32"/>
      <c r="V219" s="32"/>
      <c r="W219" s="32"/>
      <c r="X219" s="32"/>
      <c r="Y219" s="32"/>
      <c r="Z219" s="32"/>
      <c r="AA219" s="32"/>
    </row>
    <row r="220">
      <c r="A220" s="32"/>
      <c r="B220" s="32"/>
      <c r="C220" s="32"/>
      <c r="D220" s="32"/>
      <c r="E220" s="32"/>
      <c r="F220" s="32"/>
      <c r="G220" s="32"/>
      <c r="H220" s="32"/>
      <c r="I220" s="32"/>
      <c r="J220" s="32"/>
      <c r="K220" s="32"/>
      <c r="L220" s="32"/>
      <c r="M220" s="32"/>
      <c r="N220" s="32"/>
      <c r="O220" s="32"/>
      <c r="P220" s="32"/>
      <c r="Q220" s="32"/>
      <c r="R220" s="32"/>
      <c r="S220" s="32"/>
      <c r="T220" s="32"/>
      <c r="U220" s="32"/>
      <c r="V220" s="32"/>
      <c r="W220" s="32"/>
      <c r="X220" s="32"/>
      <c r="Y220" s="32"/>
      <c r="Z220" s="32"/>
      <c r="AA220" s="32"/>
    </row>
    <row r="221">
      <c r="A221" s="32"/>
      <c r="B221" s="32"/>
      <c r="C221" s="32"/>
      <c r="D221" s="32"/>
      <c r="E221" s="32"/>
      <c r="F221" s="32"/>
      <c r="G221" s="32"/>
      <c r="H221" s="32"/>
      <c r="I221" s="32"/>
      <c r="J221" s="32"/>
      <c r="K221" s="32"/>
      <c r="L221" s="32"/>
      <c r="M221" s="32"/>
      <c r="N221" s="32"/>
      <c r="O221" s="32"/>
      <c r="P221" s="32"/>
      <c r="Q221" s="32"/>
      <c r="R221" s="32"/>
      <c r="S221" s="32"/>
      <c r="T221" s="32"/>
      <c r="U221" s="32"/>
      <c r="V221" s="32"/>
      <c r="W221" s="32"/>
      <c r="X221" s="32"/>
      <c r="Y221" s="32"/>
      <c r="Z221" s="32"/>
      <c r="AA221" s="32"/>
    </row>
    <row r="222">
      <c r="A222" s="32"/>
      <c r="B222" s="32"/>
      <c r="C222" s="32"/>
      <c r="D222" s="32"/>
      <c r="E222" s="32"/>
      <c r="F222" s="32"/>
      <c r="G222" s="32"/>
      <c r="H222" s="32"/>
      <c r="I222" s="32"/>
      <c r="J222" s="32"/>
      <c r="K222" s="32"/>
      <c r="L222" s="32"/>
      <c r="M222" s="32"/>
      <c r="N222" s="32"/>
      <c r="O222" s="32"/>
      <c r="P222" s="32"/>
      <c r="Q222" s="32"/>
      <c r="R222" s="32"/>
      <c r="S222" s="32"/>
      <c r="T222" s="32"/>
      <c r="U222" s="32"/>
      <c r="V222" s="32"/>
      <c r="W222" s="32"/>
      <c r="X222" s="32"/>
      <c r="Y222" s="32"/>
      <c r="Z222" s="32"/>
      <c r="AA222" s="32"/>
    </row>
    <row r="223">
      <c r="A223" s="32"/>
      <c r="B223" s="32"/>
      <c r="C223" s="32"/>
      <c r="D223" s="32"/>
      <c r="E223" s="32"/>
      <c r="F223" s="32"/>
      <c r="G223" s="32"/>
      <c r="H223" s="32"/>
      <c r="I223" s="32"/>
      <c r="J223" s="32"/>
      <c r="K223" s="32"/>
      <c r="L223" s="32"/>
      <c r="M223" s="32"/>
      <c r="N223" s="32"/>
      <c r="O223" s="32"/>
      <c r="P223" s="32"/>
      <c r="Q223" s="32"/>
      <c r="R223" s="32"/>
      <c r="S223" s="32"/>
      <c r="T223" s="32"/>
      <c r="U223" s="32"/>
      <c r="V223" s="32"/>
      <c r="W223" s="32"/>
      <c r="X223" s="32"/>
      <c r="Y223" s="32"/>
      <c r="Z223" s="32"/>
      <c r="AA223" s="32"/>
    </row>
    <row r="224">
      <c r="A224" s="32"/>
      <c r="B224" s="32"/>
      <c r="C224" s="32"/>
      <c r="D224" s="32"/>
      <c r="E224" s="32"/>
      <c r="F224" s="32"/>
      <c r="G224" s="32"/>
      <c r="H224" s="32"/>
      <c r="I224" s="32"/>
      <c r="J224" s="32"/>
      <c r="K224" s="32"/>
      <c r="L224" s="32"/>
      <c r="M224" s="32"/>
      <c r="N224" s="32"/>
      <c r="O224" s="32"/>
      <c r="P224" s="32"/>
      <c r="Q224" s="32"/>
      <c r="R224" s="32"/>
      <c r="S224" s="32"/>
      <c r="T224" s="32"/>
      <c r="U224" s="32"/>
      <c r="V224" s="32"/>
      <c r="W224" s="32"/>
      <c r="X224" s="32"/>
      <c r="Y224" s="32"/>
      <c r="Z224" s="32"/>
      <c r="AA224" s="32"/>
    </row>
    <row r="225">
      <c r="A225" s="32"/>
      <c r="B225" s="32"/>
      <c r="C225" s="32"/>
      <c r="D225" s="32"/>
      <c r="E225" s="32"/>
      <c r="F225" s="32"/>
      <c r="G225" s="32"/>
      <c r="H225" s="32"/>
      <c r="I225" s="32"/>
      <c r="J225" s="32"/>
      <c r="K225" s="32"/>
      <c r="L225" s="32"/>
      <c r="M225" s="32"/>
      <c r="N225" s="32"/>
      <c r="O225" s="32"/>
      <c r="P225" s="32"/>
      <c r="Q225" s="32"/>
      <c r="R225" s="32"/>
      <c r="S225" s="32"/>
      <c r="T225" s="32"/>
      <c r="U225" s="32"/>
      <c r="V225" s="32"/>
      <c r="W225" s="32"/>
      <c r="X225" s="32"/>
      <c r="Y225" s="32"/>
      <c r="Z225" s="32"/>
      <c r="AA225" s="32"/>
    </row>
    <row r="226">
      <c r="A226" s="32"/>
      <c r="B226" s="32"/>
      <c r="C226" s="32"/>
      <c r="D226" s="32"/>
      <c r="E226" s="32"/>
      <c r="F226" s="32"/>
      <c r="G226" s="32"/>
      <c r="H226" s="32"/>
      <c r="I226" s="32"/>
      <c r="J226" s="32"/>
      <c r="K226" s="32"/>
      <c r="L226" s="32"/>
      <c r="M226" s="32"/>
      <c r="N226" s="32"/>
      <c r="O226" s="32"/>
      <c r="P226" s="32"/>
      <c r="Q226" s="32"/>
      <c r="R226" s="32"/>
      <c r="S226" s="32"/>
      <c r="T226" s="32"/>
      <c r="U226" s="32"/>
      <c r="V226" s="32"/>
      <c r="W226" s="32"/>
      <c r="X226" s="32"/>
      <c r="Y226" s="32"/>
      <c r="Z226" s="32"/>
      <c r="AA226" s="32"/>
    </row>
    <row r="227">
      <c r="A227" s="32"/>
      <c r="B227" s="32"/>
      <c r="C227" s="32"/>
      <c r="D227" s="32"/>
      <c r="E227" s="32"/>
      <c r="F227" s="32"/>
      <c r="G227" s="32"/>
      <c r="H227" s="32"/>
      <c r="I227" s="32"/>
      <c r="J227" s="32"/>
      <c r="K227" s="32"/>
      <c r="L227" s="32"/>
      <c r="M227" s="32"/>
      <c r="N227" s="32"/>
      <c r="O227" s="32"/>
      <c r="P227" s="32"/>
      <c r="Q227" s="32"/>
      <c r="R227" s="32"/>
      <c r="S227" s="32"/>
      <c r="T227" s="32"/>
      <c r="U227" s="32"/>
      <c r="V227" s="32"/>
      <c r="W227" s="32"/>
      <c r="X227" s="32"/>
      <c r="Y227" s="32"/>
      <c r="Z227" s="32"/>
      <c r="AA227" s="32"/>
    </row>
    <row r="228">
      <c r="A228" s="32"/>
      <c r="B228" s="32"/>
      <c r="C228" s="32"/>
      <c r="D228" s="32"/>
      <c r="E228" s="32"/>
      <c r="F228" s="32"/>
      <c r="G228" s="32"/>
      <c r="H228" s="32"/>
      <c r="I228" s="32"/>
      <c r="J228" s="32"/>
      <c r="K228" s="32"/>
      <c r="L228" s="32"/>
      <c r="M228" s="32"/>
      <c r="N228" s="32"/>
      <c r="O228" s="32"/>
      <c r="P228" s="32"/>
      <c r="Q228" s="32"/>
      <c r="R228" s="32"/>
      <c r="S228" s="32"/>
      <c r="T228" s="32"/>
      <c r="U228" s="32"/>
      <c r="V228" s="32"/>
      <c r="W228" s="32"/>
      <c r="X228" s="32"/>
      <c r="Y228" s="32"/>
      <c r="Z228" s="32"/>
      <c r="AA228" s="32"/>
    </row>
    <row r="229">
      <c r="A229" s="32"/>
      <c r="B229" s="32"/>
      <c r="C229" s="32"/>
      <c r="D229" s="32"/>
      <c r="E229" s="32"/>
      <c r="F229" s="32"/>
      <c r="G229" s="32"/>
      <c r="H229" s="32"/>
      <c r="I229" s="32"/>
      <c r="J229" s="32"/>
      <c r="K229" s="32"/>
      <c r="L229" s="32"/>
      <c r="M229" s="32"/>
      <c r="N229" s="32"/>
      <c r="O229" s="32"/>
      <c r="P229" s="32"/>
      <c r="Q229" s="32"/>
      <c r="R229" s="32"/>
      <c r="S229" s="32"/>
      <c r="T229" s="32"/>
      <c r="U229" s="32"/>
      <c r="V229" s="32"/>
      <c r="W229" s="32"/>
      <c r="X229" s="32"/>
      <c r="Y229" s="32"/>
      <c r="Z229" s="32"/>
      <c r="AA229" s="32"/>
    </row>
    <row r="230">
      <c r="A230" s="32"/>
      <c r="B230" s="32"/>
      <c r="C230" s="32"/>
      <c r="D230" s="32"/>
      <c r="E230" s="32"/>
      <c r="F230" s="32"/>
      <c r="G230" s="32"/>
      <c r="H230" s="32"/>
      <c r="I230" s="32"/>
      <c r="J230" s="32"/>
      <c r="K230" s="32"/>
      <c r="L230" s="32"/>
      <c r="M230" s="32"/>
      <c r="N230" s="32"/>
      <c r="O230" s="32"/>
      <c r="P230" s="32"/>
      <c r="Q230" s="32"/>
      <c r="R230" s="32"/>
      <c r="S230" s="32"/>
      <c r="T230" s="32"/>
      <c r="U230" s="32"/>
      <c r="V230" s="32"/>
      <c r="W230" s="32"/>
      <c r="X230" s="32"/>
      <c r="Y230" s="32"/>
      <c r="Z230" s="32"/>
      <c r="AA230" s="32"/>
    </row>
    <row r="231">
      <c r="A231" s="32"/>
      <c r="B231" s="32"/>
      <c r="C231" s="32"/>
      <c r="D231" s="32"/>
      <c r="E231" s="32"/>
      <c r="F231" s="32"/>
      <c r="G231" s="32"/>
      <c r="H231" s="32"/>
      <c r="I231" s="32"/>
      <c r="J231" s="32"/>
      <c r="K231" s="32"/>
      <c r="L231" s="32"/>
      <c r="M231" s="32"/>
      <c r="N231" s="32"/>
      <c r="O231" s="32"/>
      <c r="P231" s="32"/>
      <c r="Q231" s="32"/>
      <c r="R231" s="32"/>
      <c r="S231" s="32"/>
      <c r="T231" s="32"/>
      <c r="U231" s="32"/>
      <c r="V231" s="32"/>
      <c r="W231" s="32"/>
      <c r="X231" s="32"/>
      <c r="Y231" s="32"/>
      <c r="Z231" s="32"/>
      <c r="AA231" s="32"/>
    </row>
    <row r="232">
      <c r="A232" s="32"/>
      <c r="B232" s="32"/>
      <c r="C232" s="32"/>
      <c r="D232" s="32"/>
      <c r="E232" s="32"/>
      <c r="F232" s="32"/>
      <c r="G232" s="32"/>
      <c r="H232" s="32"/>
      <c r="I232" s="32"/>
      <c r="J232" s="32"/>
      <c r="K232" s="32"/>
      <c r="L232" s="32"/>
      <c r="M232" s="32"/>
      <c r="N232" s="32"/>
      <c r="O232" s="32"/>
      <c r="P232" s="32"/>
      <c r="Q232" s="32"/>
      <c r="R232" s="32"/>
      <c r="S232" s="32"/>
      <c r="T232" s="32"/>
      <c r="U232" s="32"/>
      <c r="V232" s="32"/>
      <c r="W232" s="32"/>
      <c r="X232" s="32"/>
      <c r="Y232" s="32"/>
      <c r="Z232" s="32"/>
      <c r="AA232" s="32"/>
    </row>
    <row r="233">
      <c r="A233" s="32"/>
      <c r="B233" s="32"/>
      <c r="C233" s="32"/>
      <c r="D233" s="32"/>
      <c r="E233" s="32"/>
      <c r="F233" s="32"/>
      <c r="G233" s="32"/>
      <c r="H233" s="32"/>
      <c r="I233" s="32"/>
      <c r="J233" s="32"/>
      <c r="K233" s="32"/>
      <c r="L233" s="32"/>
      <c r="M233" s="32"/>
      <c r="N233" s="32"/>
      <c r="O233" s="32"/>
      <c r="P233" s="32"/>
      <c r="Q233" s="32"/>
      <c r="R233" s="32"/>
      <c r="S233" s="32"/>
      <c r="T233" s="32"/>
      <c r="U233" s="32"/>
      <c r="V233" s="32"/>
      <c r="W233" s="32"/>
      <c r="X233" s="32"/>
      <c r="Y233" s="32"/>
      <c r="Z233" s="32"/>
      <c r="AA233" s="32"/>
    </row>
    <row r="234">
      <c r="A234" s="32"/>
      <c r="B234" s="32"/>
      <c r="C234" s="32"/>
      <c r="D234" s="32"/>
      <c r="E234" s="32"/>
      <c r="F234" s="32"/>
      <c r="G234" s="32"/>
      <c r="H234" s="32"/>
      <c r="I234" s="32"/>
      <c r="J234" s="32"/>
      <c r="K234" s="32"/>
      <c r="L234" s="32"/>
      <c r="M234" s="32"/>
      <c r="N234" s="32"/>
      <c r="O234" s="32"/>
      <c r="P234" s="32"/>
      <c r="Q234" s="32"/>
      <c r="R234" s="32"/>
      <c r="S234" s="32"/>
      <c r="T234" s="32"/>
      <c r="U234" s="32"/>
      <c r="V234" s="32"/>
      <c r="W234" s="32"/>
      <c r="X234" s="32"/>
      <c r="Y234" s="32"/>
      <c r="Z234" s="32"/>
      <c r="AA234" s="32"/>
    </row>
    <row r="235">
      <c r="A235" s="32"/>
      <c r="B235" s="32"/>
      <c r="C235" s="32"/>
      <c r="D235" s="32"/>
      <c r="E235" s="32"/>
      <c r="F235" s="32"/>
      <c r="G235" s="32"/>
      <c r="H235" s="32"/>
      <c r="I235" s="32"/>
      <c r="J235" s="32"/>
      <c r="K235" s="32"/>
      <c r="L235" s="32"/>
      <c r="M235" s="32"/>
      <c r="N235" s="32"/>
      <c r="O235" s="32"/>
      <c r="P235" s="32"/>
      <c r="Q235" s="32"/>
      <c r="R235" s="32"/>
      <c r="S235" s="32"/>
      <c r="T235" s="32"/>
      <c r="U235" s="32"/>
      <c r="V235" s="32"/>
      <c r="W235" s="32"/>
      <c r="X235" s="32"/>
      <c r="Y235" s="32"/>
      <c r="Z235" s="32"/>
      <c r="AA235" s="32"/>
    </row>
    <row r="236">
      <c r="A236" s="32"/>
      <c r="B236" s="32"/>
      <c r="C236" s="32"/>
      <c r="D236" s="32"/>
      <c r="E236" s="32"/>
      <c r="F236" s="32"/>
      <c r="G236" s="32"/>
      <c r="H236" s="32"/>
      <c r="I236" s="32"/>
      <c r="J236" s="32"/>
      <c r="K236" s="32"/>
      <c r="L236" s="32"/>
      <c r="M236" s="32"/>
      <c r="N236" s="32"/>
      <c r="O236" s="32"/>
      <c r="P236" s="32"/>
      <c r="Q236" s="32"/>
      <c r="R236" s="32"/>
      <c r="S236" s="32"/>
      <c r="T236" s="32"/>
      <c r="U236" s="32"/>
      <c r="V236" s="32"/>
      <c r="W236" s="32"/>
      <c r="X236" s="32"/>
      <c r="Y236" s="32"/>
      <c r="Z236" s="32"/>
      <c r="AA236" s="32"/>
    </row>
    <row r="237">
      <c r="A237" s="32"/>
      <c r="B237" s="32"/>
      <c r="C237" s="32"/>
      <c r="D237" s="32"/>
      <c r="E237" s="32"/>
      <c r="F237" s="32"/>
      <c r="G237" s="32"/>
      <c r="H237" s="32"/>
      <c r="I237" s="32"/>
      <c r="J237" s="32"/>
      <c r="K237" s="32"/>
      <c r="L237" s="32"/>
      <c r="M237" s="32"/>
      <c r="N237" s="32"/>
      <c r="O237" s="32"/>
      <c r="P237" s="32"/>
      <c r="Q237" s="32"/>
      <c r="R237" s="32"/>
      <c r="S237" s="32"/>
      <c r="T237" s="32"/>
      <c r="U237" s="32"/>
      <c r="V237" s="32"/>
      <c r="W237" s="32"/>
      <c r="X237" s="32"/>
      <c r="Y237" s="32"/>
      <c r="Z237" s="32"/>
      <c r="AA237" s="32"/>
    </row>
    <row r="238">
      <c r="A238" s="32"/>
      <c r="B238" s="32"/>
      <c r="C238" s="32"/>
      <c r="D238" s="32"/>
      <c r="E238" s="32"/>
      <c r="F238" s="32"/>
      <c r="G238" s="32"/>
      <c r="H238" s="32"/>
      <c r="I238" s="32"/>
      <c r="J238" s="32"/>
      <c r="K238" s="32"/>
      <c r="L238" s="32"/>
      <c r="M238" s="32"/>
      <c r="N238" s="32"/>
      <c r="O238" s="32"/>
      <c r="P238" s="32"/>
      <c r="Q238" s="32"/>
      <c r="R238" s="32"/>
      <c r="S238" s="32"/>
      <c r="T238" s="32"/>
      <c r="U238" s="32"/>
      <c r="V238" s="32"/>
      <c r="W238" s="32"/>
      <c r="X238" s="32"/>
      <c r="Y238" s="32"/>
      <c r="Z238" s="32"/>
      <c r="AA238" s="32"/>
    </row>
    <row r="239">
      <c r="A239" s="32"/>
      <c r="B239" s="32"/>
      <c r="C239" s="32"/>
      <c r="D239" s="32"/>
      <c r="E239" s="32"/>
      <c r="F239" s="32"/>
      <c r="G239" s="32"/>
      <c r="H239" s="32"/>
      <c r="I239" s="32"/>
      <c r="J239" s="32"/>
      <c r="K239" s="32"/>
      <c r="L239" s="32"/>
      <c r="M239" s="32"/>
      <c r="N239" s="32"/>
      <c r="O239" s="32"/>
      <c r="P239" s="32"/>
      <c r="Q239" s="32"/>
      <c r="R239" s="32"/>
      <c r="S239" s="32"/>
      <c r="T239" s="32"/>
      <c r="U239" s="32"/>
      <c r="V239" s="32"/>
      <c r="W239" s="32"/>
      <c r="X239" s="32"/>
      <c r="Y239" s="32"/>
      <c r="Z239" s="32"/>
      <c r="AA239" s="32"/>
    </row>
    <row r="240">
      <c r="A240" s="32"/>
      <c r="B240" s="32"/>
      <c r="C240" s="32"/>
      <c r="D240" s="32"/>
      <c r="E240" s="32"/>
      <c r="F240" s="32"/>
      <c r="G240" s="32"/>
      <c r="H240" s="32"/>
      <c r="I240" s="32"/>
      <c r="J240" s="32"/>
      <c r="K240" s="32"/>
      <c r="L240" s="32"/>
      <c r="M240" s="32"/>
      <c r="N240" s="32"/>
      <c r="O240" s="32"/>
      <c r="P240" s="32"/>
      <c r="Q240" s="32"/>
      <c r="R240" s="32"/>
      <c r="S240" s="32"/>
      <c r="T240" s="32"/>
      <c r="U240" s="32"/>
      <c r="V240" s="32"/>
      <c r="W240" s="32"/>
      <c r="X240" s="32"/>
      <c r="Y240" s="32"/>
      <c r="Z240" s="32"/>
      <c r="AA240" s="32"/>
    </row>
    <row r="241">
      <c r="A241" s="32"/>
      <c r="B241" s="32"/>
      <c r="C241" s="32"/>
      <c r="D241" s="32"/>
      <c r="E241" s="32"/>
      <c r="F241" s="32"/>
      <c r="G241" s="32"/>
      <c r="H241" s="32"/>
      <c r="I241" s="32"/>
      <c r="J241" s="32"/>
      <c r="K241" s="32"/>
      <c r="L241" s="32"/>
      <c r="M241" s="32"/>
      <c r="N241" s="32"/>
      <c r="O241" s="32"/>
      <c r="P241" s="32"/>
      <c r="Q241" s="32"/>
      <c r="R241" s="32"/>
      <c r="S241" s="32"/>
      <c r="T241" s="32"/>
      <c r="U241" s="32"/>
      <c r="V241" s="32"/>
      <c r="W241" s="32"/>
      <c r="X241" s="32"/>
      <c r="Y241" s="32"/>
      <c r="Z241" s="32"/>
      <c r="AA241" s="32"/>
    </row>
    <row r="242">
      <c r="A242" s="32"/>
      <c r="B242" s="32"/>
      <c r="C242" s="32"/>
      <c r="D242" s="32"/>
      <c r="E242" s="32"/>
      <c r="F242" s="32"/>
      <c r="G242" s="32"/>
      <c r="H242" s="32"/>
      <c r="I242" s="32"/>
      <c r="J242" s="32"/>
      <c r="K242" s="32"/>
      <c r="L242" s="32"/>
      <c r="M242" s="32"/>
      <c r="N242" s="32"/>
      <c r="O242" s="32"/>
      <c r="P242" s="32"/>
      <c r="Q242" s="32"/>
      <c r="R242" s="32"/>
      <c r="S242" s="32"/>
      <c r="T242" s="32"/>
      <c r="U242" s="32"/>
      <c r="V242" s="32"/>
      <c r="W242" s="32"/>
      <c r="X242" s="32"/>
      <c r="Y242" s="32"/>
      <c r="Z242" s="32"/>
      <c r="AA242" s="32"/>
    </row>
    <row r="243">
      <c r="A243" s="32"/>
      <c r="B243" s="32"/>
      <c r="C243" s="32"/>
      <c r="D243" s="32"/>
      <c r="E243" s="32"/>
      <c r="F243" s="32"/>
      <c r="G243" s="32"/>
      <c r="H243" s="32"/>
      <c r="I243" s="32"/>
      <c r="J243" s="32"/>
      <c r="K243" s="32"/>
      <c r="L243" s="32"/>
      <c r="M243" s="32"/>
      <c r="N243" s="32"/>
      <c r="O243" s="32"/>
      <c r="P243" s="32"/>
      <c r="Q243" s="32"/>
      <c r="R243" s="32"/>
      <c r="S243" s="32"/>
      <c r="T243" s="32"/>
      <c r="U243" s="32"/>
      <c r="V243" s="32"/>
      <c r="W243" s="32"/>
      <c r="X243" s="32"/>
      <c r="Y243" s="32"/>
      <c r="Z243" s="32"/>
      <c r="AA243" s="32"/>
    </row>
    <row r="244">
      <c r="A244" s="32"/>
      <c r="B244" s="32"/>
      <c r="C244" s="32"/>
      <c r="D244" s="32"/>
      <c r="E244" s="32"/>
      <c r="F244" s="32"/>
      <c r="G244" s="32"/>
      <c r="H244" s="32"/>
      <c r="I244" s="32"/>
      <c r="J244" s="32"/>
      <c r="K244" s="32"/>
      <c r="L244" s="32"/>
      <c r="M244" s="32"/>
      <c r="N244" s="32"/>
      <c r="O244" s="32"/>
      <c r="P244" s="32"/>
      <c r="Q244" s="32"/>
      <c r="R244" s="32"/>
      <c r="S244" s="32"/>
      <c r="T244" s="32"/>
      <c r="U244" s="32"/>
      <c r="V244" s="32"/>
      <c r="W244" s="32"/>
      <c r="X244" s="32"/>
      <c r="Y244" s="32"/>
      <c r="Z244" s="32"/>
      <c r="AA244" s="32"/>
    </row>
    <row r="245">
      <c r="A245" s="32"/>
      <c r="B245" s="32"/>
      <c r="C245" s="32"/>
      <c r="D245" s="32"/>
      <c r="E245" s="32"/>
      <c r="F245" s="32"/>
      <c r="G245" s="32"/>
      <c r="H245" s="32"/>
      <c r="I245" s="32"/>
      <c r="J245" s="32"/>
      <c r="K245" s="32"/>
      <c r="L245" s="32"/>
      <c r="M245" s="32"/>
      <c r="N245" s="32"/>
      <c r="O245" s="32"/>
      <c r="P245" s="32"/>
      <c r="Q245" s="32"/>
      <c r="R245" s="32"/>
      <c r="S245" s="32"/>
      <c r="T245" s="32"/>
      <c r="U245" s="32"/>
      <c r="V245" s="32"/>
      <c r="W245" s="32"/>
      <c r="X245" s="32"/>
      <c r="Y245" s="32"/>
      <c r="Z245" s="32"/>
      <c r="AA245" s="32"/>
    </row>
    <row r="246">
      <c r="A246" s="32"/>
      <c r="B246" s="32"/>
      <c r="C246" s="32"/>
      <c r="D246" s="32"/>
      <c r="E246" s="32"/>
      <c r="F246" s="32"/>
      <c r="G246" s="32"/>
      <c r="H246" s="32"/>
      <c r="I246" s="32"/>
      <c r="J246" s="32"/>
      <c r="K246" s="32"/>
      <c r="L246" s="32"/>
      <c r="M246" s="32"/>
      <c r="N246" s="32"/>
      <c r="O246" s="32"/>
      <c r="P246" s="32"/>
      <c r="Q246" s="32"/>
      <c r="R246" s="32"/>
      <c r="S246" s="32"/>
      <c r="T246" s="32"/>
      <c r="U246" s="32"/>
      <c r="V246" s="32"/>
      <c r="W246" s="32"/>
      <c r="X246" s="32"/>
      <c r="Y246" s="32"/>
      <c r="Z246" s="32"/>
      <c r="AA246" s="32"/>
    </row>
    <row r="247">
      <c r="A247" s="32"/>
      <c r="B247" s="32"/>
      <c r="C247" s="32"/>
      <c r="D247" s="32"/>
      <c r="E247" s="32"/>
      <c r="F247" s="32"/>
      <c r="G247" s="32"/>
      <c r="H247" s="32"/>
      <c r="I247" s="32"/>
      <c r="J247" s="32"/>
      <c r="K247" s="32"/>
      <c r="L247" s="32"/>
      <c r="M247" s="32"/>
      <c r="N247" s="32"/>
      <c r="O247" s="32"/>
      <c r="P247" s="32"/>
      <c r="Q247" s="32"/>
      <c r="R247" s="32"/>
      <c r="S247" s="32"/>
      <c r="T247" s="32"/>
      <c r="U247" s="32"/>
      <c r="V247" s="32"/>
      <c r="W247" s="32"/>
      <c r="X247" s="32"/>
      <c r="Y247" s="32"/>
      <c r="Z247" s="32"/>
      <c r="AA247" s="32"/>
    </row>
    <row r="248">
      <c r="A248" s="32"/>
      <c r="B248" s="32"/>
      <c r="C248" s="32"/>
      <c r="D248" s="32"/>
      <c r="E248" s="32"/>
      <c r="F248" s="32"/>
      <c r="G248" s="32"/>
      <c r="H248" s="32"/>
      <c r="I248" s="32"/>
      <c r="J248" s="32"/>
      <c r="K248" s="32"/>
      <c r="L248" s="32"/>
      <c r="M248" s="32"/>
      <c r="N248" s="32"/>
      <c r="O248" s="32"/>
      <c r="P248" s="32"/>
      <c r="Q248" s="32"/>
      <c r="R248" s="32"/>
      <c r="S248" s="32"/>
      <c r="T248" s="32"/>
      <c r="U248" s="32"/>
      <c r="V248" s="32"/>
      <c r="W248" s="32"/>
      <c r="X248" s="32"/>
      <c r="Y248" s="32"/>
      <c r="Z248" s="32"/>
      <c r="AA248" s="32"/>
    </row>
    <row r="249">
      <c r="A249" s="32"/>
      <c r="B249" s="32"/>
      <c r="C249" s="32"/>
      <c r="D249" s="32"/>
      <c r="E249" s="32"/>
      <c r="F249" s="32"/>
      <c r="G249" s="32"/>
      <c r="H249" s="32"/>
      <c r="I249" s="32"/>
      <c r="J249" s="32"/>
      <c r="K249" s="32"/>
      <c r="L249" s="32"/>
      <c r="M249" s="32"/>
      <c r="N249" s="32"/>
      <c r="O249" s="32"/>
      <c r="P249" s="32"/>
      <c r="Q249" s="32"/>
      <c r="R249" s="32"/>
      <c r="S249" s="32"/>
      <c r="T249" s="32"/>
      <c r="U249" s="32"/>
      <c r="V249" s="32"/>
      <c r="W249" s="32"/>
      <c r="X249" s="32"/>
      <c r="Y249" s="32"/>
      <c r="Z249" s="32"/>
      <c r="AA249" s="32"/>
    </row>
    <row r="250">
      <c r="A250" s="32"/>
      <c r="B250" s="32"/>
      <c r="C250" s="32"/>
      <c r="D250" s="32"/>
      <c r="E250" s="32"/>
      <c r="F250" s="32"/>
      <c r="G250" s="32"/>
      <c r="H250" s="32"/>
      <c r="I250" s="32"/>
      <c r="J250" s="32"/>
      <c r="K250" s="32"/>
      <c r="L250" s="32"/>
      <c r="M250" s="32"/>
      <c r="N250" s="32"/>
      <c r="O250" s="32"/>
      <c r="P250" s="32"/>
      <c r="Q250" s="32"/>
      <c r="R250" s="32"/>
      <c r="S250" s="32"/>
      <c r="T250" s="32"/>
      <c r="U250" s="32"/>
      <c r="V250" s="32"/>
      <c r="W250" s="32"/>
      <c r="X250" s="32"/>
      <c r="Y250" s="32"/>
      <c r="Z250" s="32"/>
      <c r="AA250" s="32"/>
    </row>
    <row r="251">
      <c r="A251" s="32"/>
      <c r="B251" s="32"/>
      <c r="C251" s="32"/>
      <c r="D251" s="32"/>
      <c r="E251" s="32"/>
      <c r="F251" s="32"/>
      <c r="G251" s="32"/>
      <c r="H251" s="32"/>
      <c r="I251" s="32"/>
      <c r="J251" s="32"/>
      <c r="K251" s="32"/>
      <c r="L251" s="32"/>
      <c r="M251" s="32"/>
      <c r="N251" s="32"/>
      <c r="O251" s="32"/>
      <c r="P251" s="32"/>
      <c r="Q251" s="32"/>
      <c r="R251" s="32"/>
      <c r="S251" s="32"/>
      <c r="T251" s="32"/>
      <c r="U251" s="32"/>
      <c r="V251" s="32"/>
      <c r="W251" s="32"/>
      <c r="X251" s="32"/>
      <c r="Y251" s="32"/>
      <c r="Z251" s="32"/>
      <c r="AA251" s="32"/>
    </row>
    <row r="252">
      <c r="A252" s="32"/>
      <c r="B252" s="32"/>
      <c r="C252" s="32"/>
      <c r="D252" s="32"/>
      <c r="E252" s="32"/>
      <c r="F252" s="32"/>
      <c r="G252" s="32"/>
      <c r="H252" s="32"/>
      <c r="I252" s="32"/>
      <c r="J252" s="32"/>
      <c r="K252" s="32"/>
      <c r="L252" s="32"/>
      <c r="M252" s="32"/>
      <c r="N252" s="32"/>
      <c r="O252" s="32"/>
      <c r="P252" s="32"/>
      <c r="Q252" s="32"/>
      <c r="R252" s="32"/>
      <c r="S252" s="32"/>
      <c r="T252" s="32"/>
      <c r="U252" s="32"/>
      <c r="V252" s="32"/>
      <c r="W252" s="32"/>
      <c r="X252" s="32"/>
      <c r="Y252" s="32"/>
      <c r="Z252" s="32"/>
      <c r="AA252" s="32"/>
    </row>
    <row r="253">
      <c r="A253" s="32"/>
      <c r="B253" s="32"/>
      <c r="C253" s="32"/>
      <c r="D253" s="32"/>
      <c r="E253" s="32"/>
      <c r="F253" s="32"/>
      <c r="G253" s="32"/>
      <c r="H253" s="32"/>
      <c r="I253" s="32"/>
      <c r="J253" s="32"/>
      <c r="K253" s="32"/>
      <c r="L253" s="32"/>
      <c r="M253" s="32"/>
      <c r="N253" s="32"/>
      <c r="O253" s="32"/>
      <c r="P253" s="32"/>
      <c r="Q253" s="32"/>
      <c r="R253" s="32"/>
      <c r="S253" s="32"/>
      <c r="T253" s="32"/>
      <c r="U253" s="32"/>
      <c r="V253" s="32"/>
      <c r="W253" s="32"/>
      <c r="X253" s="32"/>
      <c r="Y253" s="32"/>
      <c r="Z253" s="32"/>
      <c r="AA253" s="32"/>
    </row>
    <row r="254">
      <c r="A254" s="32"/>
      <c r="B254" s="32"/>
      <c r="C254" s="32"/>
      <c r="D254" s="32"/>
      <c r="E254" s="32"/>
      <c r="F254" s="32"/>
      <c r="G254" s="32"/>
      <c r="H254" s="32"/>
      <c r="I254" s="32"/>
      <c r="J254" s="32"/>
      <c r="K254" s="32"/>
      <c r="L254" s="32"/>
      <c r="M254" s="32"/>
      <c r="N254" s="32"/>
      <c r="O254" s="32"/>
      <c r="P254" s="32"/>
      <c r="Q254" s="32"/>
      <c r="R254" s="32"/>
      <c r="S254" s="32"/>
      <c r="T254" s="32"/>
      <c r="U254" s="32"/>
      <c r="V254" s="32"/>
      <c r="W254" s="32"/>
      <c r="X254" s="32"/>
      <c r="Y254" s="32"/>
      <c r="Z254" s="32"/>
      <c r="AA254" s="32"/>
    </row>
    <row r="255">
      <c r="A255" s="32"/>
      <c r="B255" s="32"/>
      <c r="C255" s="32"/>
      <c r="D255" s="32"/>
      <c r="E255" s="32"/>
      <c r="F255" s="32"/>
      <c r="G255" s="32"/>
      <c r="H255" s="32"/>
      <c r="I255" s="32"/>
      <c r="J255" s="32"/>
      <c r="K255" s="32"/>
      <c r="L255" s="32"/>
      <c r="M255" s="32"/>
      <c r="N255" s="32"/>
      <c r="O255" s="32"/>
      <c r="P255" s="32"/>
      <c r="Q255" s="32"/>
      <c r="R255" s="32"/>
      <c r="S255" s="32"/>
      <c r="T255" s="32"/>
      <c r="U255" s="32"/>
      <c r="V255" s="32"/>
      <c r="W255" s="32"/>
      <c r="X255" s="32"/>
      <c r="Y255" s="32"/>
      <c r="Z255" s="32"/>
      <c r="AA255" s="32"/>
    </row>
    <row r="256">
      <c r="A256" s="32"/>
      <c r="B256" s="32"/>
      <c r="C256" s="32"/>
      <c r="D256" s="32"/>
      <c r="E256" s="32"/>
      <c r="F256" s="32"/>
      <c r="G256" s="32"/>
      <c r="H256" s="32"/>
      <c r="I256" s="32"/>
      <c r="J256" s="32"/>
      <c r="K256" s="32"/>
      <c r="L256" s="32"/>
      <c r="M256" s="32"/>
      <c r="N256" s="32"/>
      <c r="O256" s="32"/>
      <c r="P256" s="32"/>
      <c r="Q256" s="32"/>
      <c r="R256" s="32"/>
      <c r="S256" s="32"/>
      <c r="T256" s="32"/>
      <c r="U256" s="32"/>
      <c r="V256" s="32"/>
      <c r="W256" s="32"/>
      <c r="X256" s="32"/>
      <c r="Y256" s="32"/>
      <c r="Z256" s="32"/>
      <c r="AA256" s="32"/>
    </row>
    <row r="257">
      <c r="A257" s="32"/>
      <c r="B257" s="32"/>
      <c r="C257" s="32"/>
      <c r="D257" s="32"/>
      <c r="E257" s="32"/>
      <c r="F257" s="32"/>
      <c r="G257" s="32"/>
      <c r="H257" s="32"/>
      <c r="I257" s="32"/>
      <c r="J257" s="32"/>
      <c r="K257" s="32"/>
      <c r="L257" s="32"/>
      <c r="M257" s="32"/>
      <c r="N257" s="32"/>
      <c r="O257" s="32"/>
      <c r="P257" s="32"/>
      <c r="Q257" s="32"/>
      <c r="R257" s="32"/>
      <c r="S257" s="32"/>
      <c r="T257" s="32"/>
      <c r="U257" s="32"/>
      <c r="V257" s="32"/>
      <c r="W257" s="32"/>
      <c r="X257" s="32"/>
      <c r="Y257" s="32"/>
      <c r="Z257" s="32"/>
      <c r="AA257" s="32"/>
    </row>
    <row r="258">
      <c r="A258" s="32"/>
      <c r="B258" s="32"/>
      <c r="C258" s="32"/>
      <c r="D258" s="32"/>
      <c r="E258" s="32"/>
      <c r="F258" s="32"/>
      <c r="G258" s="32"/>
      <c r="H258" s="32"/>
      <c r="I258" s="32"/>
      <c r="J258" s="32"/>
      <c r="K258" s="32"/>
      <c r="L258" s="32"/>
      <c r="M258" s="32"/>
      <c r="N258" s="32"/>
      <c r="O258" s="32"/>
      <c r="P258" s="32"/>
      <c r="Q258" s="32"/>
      <c r="R258" s="32"/>
      <c r="S258" s="32"/>
      <c r="T258" s="32"/>
      <c r="U258" s="32"/>
      <c r="V258" s="32"/>
      <c r="W258" s="32"/>
      <c r="X258" s="32"/>
      <c r="Y258" s="32"/>
      <c r="Z258" s="32"/>
      <c r="AA258" s="32"/>
    </row>
    <row r="259">
      <c r="A259" s="32"/>
      <c r="B259" s="32"/>
      <c r="C259" s="32"/>
      <c r="D259" s="32"/>
      <c r="E259" s="32"/>
      <c r="F259" s="32"/>
      <c r="G259" s="32"/>
      <c r="H259" s="32"/>
      <c r="I259" s="32"/>
      <c r="J259" s="32"/>
      <c r="K259" s="32"/>
      <c r="L259" s="32"/>
      <c r="M259" s="32"/>
      <c r="N259" s="32"/>
      <c r="O259" s="32"/>
      <c r="P259" s="32"/>
      <c r="Q259" s="32"/>
      <c r="R259" s="32"/>
      <c r="S259" s="32"/>
      <c r="T259" s="32"/>
      <c r="U259" s="32"/>
      <c r="V259" s="32"/>
      <c r="W259" s="32"/>
      <c r="X259" s="32"/>
      <c r="Y259" s="32"/>
      <c r="Z259" s="32"/>
      <c r="AA259" s="32"/>
    </row>
    <row r="260">
      <c r="A260" s="32"/>
      <c r="B260" s="32"/>
      <c r="C260" s="32"/>
      <c r="D260" s="32"/>
      <c r="E260" s="32"/>
      <c r="F260" s="32"/>
      <c r="G260" s="32"/>
      <c r="H260" s="32"/>
      <c r="I260" s="32"/>
      <c r="J260" s="32"/>
      <c r="K260" s="32"/>
      <c r="L260" s="32"/>
      <c r="M260" s="32"/>
      <c r="N260" s="32"/>
      <c r="O260" s="32"/>
      <c r="P260" s="32"/>
      <c r="Q260" s="32"/>
      <c r="R260" s="32"/>
      <c r="S260" s="32"/>
      <c r="T260" s="32"/>
      <c r="U260" s="32"/>
      <c r="V260" s="32"/>
      <c r="W260" s="32"/>
      <c r="X260" s="32"/>
      <c r="Y260" s="32"/>
      <c r="Z260" s="32"/>
      <c r="AA260" s="32"/>
    </row>
    <row r="261">
      <c r="A261" s="32"/>
      <c r="B261" s="32"/>
      <c r="C261" s="32"/>
      <c r="D261" s="32"/>
      <c r="E261" s="32"/>
      <c r="F261" s="32"/>
      <c r="G261" s="32"/>
      <c r="H261" s="32"/>
      <c r="I261" s="32"/>
      <c r="J261" s="32"/>
      <c r="K261" s="32"/>
      <c r="L261" s="32"/>
      <c r="M261" s="32"/>
      <c r="N261" s="32"/>
      <c r="O261" s="32"/>
      <c r="P261" s="32"/>
      <c r="Q261" s="32"/>
      <c r="R261" s="32"/>
      <c r="S261" s="32"/>
      <c r="T261" s="32"/>
      <c r="U261" s="32"/>
      <c r="V261" s="32"/>
      <c r="W261" s="32"/>
      <c r="X261" s="32"/>
      <c r="Y261" s="32"/>
      <c r="Z261" s="32"/>
      <c r="AA261" s="32"/>
    </row>
    <row r="262">
      <c r="A262" s="32"/>
      <c r="B262" s="32"/>
      <c r="C262" s="32"/>
      <c r="D262" s="32"/>
      <c r="E262" s="32"/>
      <c r="F262" s="32"/>
      <c r="G262" s="32"/>
      <c r="H262" s="32"/>
      <c r="I262" s="32"/>
      <c r="J262" s="32"/>
      <c r="K262" s="32"/>
      <c r="L262" s="32"/>
      <c r="M262" s="32"/>
      <c r="N262" s="32"/>
      <c r="O262" s="32"/>
      <c r="P262" s="32"/>
      <c r="Q262" s="32"/>
      <c r="R262" s="32"/>
      <c r="S262" s="32"/>
      <c r="T262" s="32"/>
      <c r="U262" s="32"/>
      <c r="V262" s="32"/>
      <c r="W262" s="32"/>
      <c r="X262" s="32"/>
      <c r="Y262" s="32"/>
      <c r="Z262" s="32"/>
      <c r="AA262" s="32"/>
    </row>
    <row r="263">
      <c r="A263" s="32"/>
      <c r="B263" s="32"/>
      <c r="C263" s="32"/>
      <c r="D263" s="32"/>
      <c r="E263" s="32"/>
      <c r="F263" s="32"/>
      <c r="G263" s="32"/>
      <c r="H263" s="32"/>
      <c r="I263" s="32"/>
      <c r="J263" s="32"/>
      <c r="K263" s="32"/>
      <c r="L263" s="32"/>
      <c r="M263" s="32"/>
      <c r="N263" s="32"/>
      <c r="O263" s="32"/>
      <c r="P263" s="32"/>
      <c r="Q263" s="32"/>
      <c r="R263" s="32"/>
      <c r="S263" s="32"/>
      <c r="T263" s="32"/>
      <c r="U263" s="32"/>
      <c r="V263" s="32"/>
      <c r="W263" s="32"/>
      <c r="X263" s="32"/>
      <c r="Y263" s="32"/>
      <c r="Z263" s="32"/>
      <c r="AA263" s="32"/>
    </row>
    <row r="264">
      <c r="A264" s="32"/>
      <c r="B264" s="32"/>
      <c r="C264" s="32"/>
      <c r="D264" s="32"/>
      <c r="E264" s="32"/>
      <c r="F264" s="32"/>
      <c r="G264" s="32"/>
      <c r="H264" s="32"/>
      <c r="I264" s="32"/>
      <c r="J264" s="32"/>
      <c r="K264" s="32"/>
      <c r="L264" s="32"/>
      <c r="M264" s="32"/>
      <c r="N264" s="32"/>
      <c r="O264" s="32"/>
      <c r="P264" s="32"/>
      <c r="Q264" s="32"/>
      <c r="R264" s="32"/>
      <c r="S264" s="32"/>
      <c r="T264" s="32"/>
      <c r="U264" s="32"/>
      <c r="V264" s="32"/>
      <c r="W264" s="32"/>
      <c r="X264" s="32"/>
      <c r="Y264" s="32"/>
      <c r="Z264" s="32"/>
      <c r="AA264" s="32"/>
    </row>
    <row r="265">
      <c r="A265" s="32"/>
      <c r="B265" s="32"/>
      <c r="C265" s="32"/>
      <c r="D265" s="32"/>
      <c r="E265" s="32"/>
      <c r="F265" s="32"/>
      <c r="G265" s="32"/>
      <c r="H265" s="32"/>
      <c r="I265" s="32"/>
      <c r="J265" s="32"/>
      <c r="K265" s="32"/>
      <c r="L265" s="32"/>
      <c r="M265" s="32"/>
      <c r="N265" s="32"/>
      <c r="O265" s="32"/>
      <c r="P265" s="32"/>
      <c r="Q265" s="32"/>
      <c r="R265" s="32"/>
      <c r="S265" s="32"/>
      <c r="T265" s="32"/>
      <c r="U265" s="32"/>
      <c r="V265" s="32"/>
      <c r="W265" s="32"/>
      <c r="X265" s="32"/>
      <c r="Y265" s="32"/>
      <c r="Z265" s="32"/>
      <c r="AA265" s="32"/>
    </row>
    <row r="266">
      <c r="A266" s="32"/>
      <c r="B266" s="32"/>
      <c r="C266" s="32"/>
      <c r="D266" s="32"/>
      <c r="E266" s="32"/>
      <c r="F266" s="32"/>
      <c r="G266" s="32"/>
      <c r="H266" s="32"/>
      <c r="I266" s="32"/>
      <c r="J266" s="32"/>
      <c r="K266" s="32"/>
      <c r="L266" s="32"/>
      <c r="M266" s="32"/>
      <c r="N266" s="32"/>
      <c r="O266" s="32"/>
      <c r="P266" s="32"/>
      <c r="Q266" s="32"/>
      <c r="R266" s="32"/>
      <c r="S266" s="32"/>
      <c r="T266" s="32"/>
      <c r="U266" s="32"/>
      <c r="V266" s="32"/>
      <c r="W266" s="32"/>
      <c r="X266" s="32"/>
      <c r="Y266" s="32"/>
      <c r="Z266" s="32"/>
      <c r="AA266" s="32"/>
    </row>
    <row r="267">
      <c r="A267" s="32"/>
      <c r="B267" s="32"/>
      <c r="C267" s="32"/>
      <c r="D267" s="32"/>
      <c r="E267" s="32"/>
      <c r="F267" s="32"/>
      <c r="G267" s="32"/>
      <c r="H267" s="32"/>
      <c r="I267" s="32"/>
      <c r="J267" s="32"/>
      <c r="K267" s="32"/>
      <c r="L267" s="32"/>
      <c r="M267" s="32"/>
      <c r="N267" s="32"/>
      <c r="O267" s="32"/>
      <c r="P267" s="32"/>
      <c r="Q267" s="32"/>
      <c r="R267" s="32"/>
      <c r="S267" s="32"/>
      <c r="T267" s="32"/>
      <c r="U267" s="32"/>
      <c r="V267" s="32"/>
      <c r="W267" s="32"/>
      <c r="X267" s="32"/>
      <c r="Y267" s="32"/>
      <c r="Z267" s="32"/>
      <c r="AA267" s="32"/>
    </row>
    <row r="268">
      <c r="A268" s="32"/>
      <c r="B268" s="32"/>
      <c r="C268" s="32"/>
      <c r="D268" s="32"/>
      <c r="E268" s="32"/>
      <c r="F268" s="32"/>
      <c r="G268" s="32"/>
      <c r="H268" s="32"/>
      <c r="I268" s="32"/>
      <c r="J268" s="32"/>
      <c r="K268" s="32"/>
      <c r="L268" s="32"/>
      <c r="M268" s="32"/>
      <c r="N268" s="32"/>
      <c r="O268" s="32"/>
      <c r="P268" s="32"/>
      <c r="Q268" s="32"/>
      <c r="R268" s="32"/>
      <c r="S268" s="32"/>
      <c r="T268" s="32"/>
      <c r="U268" s="32"/>
      <c r="V268" s="32"/>
      <c r="W268" s="32"/>
      <c r="X268" s="32"/>
      <c r="Y268" s="32"/>
      <c r="Z268" s="32"/>
      <c r="AA268" s="32"/>
    </row>
    <row r="269">
      <c r="A269" s="32"/>
      <c r="B269" s="32"/>
      <c r="C269" s="32"/>
      <c r="D269" s="32"/>
      <c r="E269" s="32"/>
      <c r="F269" s="32"/>
      <c r="G269" s="32"/>
      <c r="H269" s="32"/>
      <c r="I269" s="32"/>
      <c r="J269" s="32"/>
      <c r="K269" s="32"/>
      <c r="L269" s="32"/>
      <c r="M269" s="32"/>
      <c r="N269" s="32"/>
      <c r="O269" s="32"/>
      <c r="P269" s="32"/>
      <c r="Q269" s="32"/>
      <c r="R269" s="32"/>
      <c r="S269" s="32"/>
      <c r="T269" s="32"/>
      <c r="U269" s="32"/>
      <c r="V269" s="32"/>
      <c r="W269" s="32"/>
      <c r="X269" s="32"/>
      <c r="Y269" s="32"/>
      <c r="Z269" s="32"/>
      <c r="AA269" s="32"/>
    </row>
    <row r="270">
      <c r="A270" s="32"/>
      <c r="B270" s="32"/>
      <c r="C270" s="32"/>
      <c r="D270" s="32"/>
      <c r="E270" s="32"/>
      <c r="F270" s="32"/>
      <c r="G270" s="32"/>
      <c r="H270" s="32"/>
      <c r="I270" s="32"/>
      <c r="J270" s="32"/>
      <c r="K270" s="32"/>
      <c r="L270" s="32"/>
      <c r="M270" s="32"/>
      <c r="N270" s="32"/>
      <c r="O270" s="32"/>
      <c r="P270" s="32"/>
      <c r="Q270" s="32"/>
      <c r="R270" s="32"/>
      <c r="S270" s="32"/>
      <c r="T270" s="32"/>
      <c r="U270" s="32"/>
      <c r="V270" s="32"/>
      <c r="W270" s="32"/>
      <c r="X270" s="32"/>
      <c r="Y270" s="32"/>
      <c r="Z270" s="32"/>
      <c r="AA270" s="32"/>
    </row>
    <row r="271">
      <c r="A271" s="32"/>
      <c r="B271" s="32"/>
      <c r="C271" s="32"/>
      <c r="D271" s="32"/>
      <c r="E271" s="32"/>
      <c r="F271" s="32"/>
      <c r="G271" s="32"/>
      <c r="H271" s="32"/>
      <c r="I271" s="32"/>
      <c r="J271" s="32"/>
      <c r="K271" s="32"/>
      <c r="L271" s="32"/>
      <c r="M271" s="32"/>
      <c r="N271" s="32"/>
      <c r="O271" s="32"/>
      <c r="P271" s="32"/>
      <c r="Q271" s="32"/>
      <c r="R271" s="32"/>
      <c r="S271" s="32"/>
      <c r="T271" s="32"/>
      <c r="U271" s="32"/>
      <c r="V271" s="32"/>
      <c r="W271" s="32"/>
      <c r="X271" s="32"/>
      <c r="Y271" s="32"/>
      <c r="Z271" s="32"/>
      <c r="AA271" s="32"/>
    </row>
    <row r="272">
      <c r="A272" s="32"/>
      <c r="B272" s="32"/>
      <c r="C272" s="32"/>
      <c r="D272" s="32"/>
      <c r="E272" s="32"/>
      <c r="F272" s="32"/>
      <c r="G272" s="32"/>
      <c r="H272" s="32"/>
      <c r="I272" s="32"/>
      <c r="J272" s="32"/>
      <c r="K272" s="32"/>
      <c r="L272" s="32"/>
      <c r="M272" s="32"/>
      <c r="N272" s="32"/>
      <c r="O272" s="32"/>
      <c r="P272" s="32"/>
      <c r="Q272" s="32"/>
      <c r="R272" s="32"/>
      <c r="S272" s="32"/>
      <c r="T272" s="32"/>
      <c r="U272" s="32"/>
      <c r="V272" s="32"/>
      <c r="W272" s="32"/>
      <c r="X272" s="32"/>
      <c r="Y272" s="32"/>
      <c r="Z272" s="32"/>
      <c r="AA272" s="32"/>
    </row>
    <row r="273">
      <c r="A273" s="32"/>
      <c r="B273" s="32"/>
      <c r="C273" s="32"/>
      <c r="D273" s="32"/>
      <c r="E273" s="32"/>
      <c r="F273" s="32"/>
      <c r="G273" s="32"/>
      <c r="H273" s="32"/>
      <c r="I273" s="32"/>
      <c r="J273" s="32"/>
      <c r="K273" s="32"/>
      <c r="L273" s="32"/>
      <c r="M273" s="32"/>
      <c r="N273" s="32"/>
      <c r="O273" s="32"/>
      <c r="P273" s="32"/>
      <c r="Q273" s="32"/>
      <c r="R273" s="32"/>
      <c r="S273" s="32"/>
      <c r="T273" s="32"/>
      <c r="U273" s="32"/>
      <c r="V273" s="32"/>
      <c r="W273" s="32"/>
      <c r="X273" s="32"/>
      <c r="Y273" s="32"/>
      <c r="Z273" s="32"/>
      <c r="AA273" s="32"/>
    </row>
    <row r="274">
      <c r="A274" s="32"/>
      <c r="B274" s="32"/>
      <c r="C274" s="32"/>
      <c r="D274" s="32"/>
      <c r="E274" s="32"/>
      <c r="F274" s="32"/>
      <c r="G274" s="32"/>
      <c r="H274" s="32"/>
      <c r="I274" s="32"/>
      <c r="J274" s="32"/>
      <c r="K274" s="32"/>
      <c r="L274" s="32"/>
      <c r="M274" s="32"/>
      <c r="N274" s="32"/>
      <c r="O274" s="32"/>
      <c r="P274" s="32"/>
      <c r="Q274" s="32"/>
      <c r="R274" s="32"/>
      <c r="S274" s="32"/>
      <c r="T274" s="32"/>
      <c r="U274" s="32"/>
      <c r="V274" s="32"/>
      <c r="W274" s="32"/>
      <c r="X274" s="32"/>
      <c r="Y274" s="32"/>
      <c r="Z274" s="32"/>
      <c r="AA274" s="32"/>
    </row>
    <row r="275">
      <c r="A275" s="32"/>
      <c r="B275" s="32"/>
      <c r="C275" s="32"/>
      <c r="D275" s="32"/>
      <c r="E275" s="32"/>
      <c r="F275" s="32"/>
      <c r="G275" s="32"/>
      <c r="H275" s="32"/>
      <c r="I275" s="32"/>
      <c r="J275" s="32"/>
      <c r="K275" s="32"/>
      <c r="L275" s="32"/>
      <c r="M275" s="32"/>
      <c r="N275" s="32"/>
      <c r="O275" s="32"/>
      <c r="P275" s="32"/>
      <c r="Q275" s="32"/>
      <c r="R275" s="32"/>
      <c r="S275" s="32"/>
      <c r="T275" s="32"/>
      <c r="U275" s="32"/>
      <c r="V275" s="32"/>
      <c r="W275" s="32"/>
      <c r="X275" s="32"/>
      <c r="Y275" s="32"/>
      <c r="Z275" s="32"/>
      <c r="AA275" s="32"/>
    </row>
    <row r="276">
      <c r="A276" s="32"/>
      <c r="B276" s="32"/>
      <c r="C276" s="32"/>
      <c r="D276" s="32"/>
      <c r="E276" s="32"/>
      <c r="F276" s="32"/>
      <c r="G276" s="32"/>
      <c r="H276" s="32"/>
      <c r="I276" s="32"/>
      <c r="J276" s="32"/>
      <c r="K276" s="32"/>
      <c r="L276" s="32"/>
      <c r="M276" s="32"/>
      <c r="N276" s="32"/>
      <c r="O276" s="32"/>
      <c r="P276" s="32"/>
      <c r="Q276" s="32"/>
      <c r="R276" s="32"/>
      <c r="S276" s="32"/>
      <c r="T276" s="32"/>
      <c r="U276" s="32"/>
      <c r="V276" s="32"/>
      <c r="W276" s="32"/>
      <c r="X276" s="32"/>
      <c r="Y276" s="32"/>
      <c r="Z276" s="32"/>
      <c r="AA276" s="32"/>
    </row>
    <row r="277">
      <c r="A277" s="32"/>
      <c r="B277" s="32"/>
      <c r="C277" s="32"/>
      <c r="D277" s="32"/>
      <c r="E277" s="32"/>
      <c r="F277" s="32"/>
      <c r="G277" s="32"/>
      <c r="H277" s="32"/>
      <c r="I277" s="32"/>
      <c r="J277" s="32"/>
      <c r="K277" s="32"/>
      <c r="L277" s="32"/>
      <c r="M277" s="32"/>
      <c r="N277" s="32"/>
      <c r="O277" s="32"/>
      <c r="P277" s="32"/>
      <c r="Q277" s="32"/>
      <c r="R277" s="32"/>
      <c r="S277" s="32"/>
      <c r="T277" s="32"/>
      <c r="U277" s="32"/>
      <c r="V277" s="32"/>
      <c r="W277" s="32"/>
      <c r="X277" s="32"/>
      <c r="Y277" s="32"/>
      <c r="Z277" s="32"/>
      <c r="AA277" s="32"/>
    </row>
    <row r="278">
      <c r="A278" s="32"/>
      <c r="B278" s="32"/>
      <c r="C278" s="32"/>
      <c r="D278" s="32"/>
      <c r="E278" s="32"/>
      <c r="F278" s="32"/>
      <c r="G278" s="32"/>
      <c r="H278" s="32"/>
      <c r="I278" s="32"/>
      <c r="J278" s="32"/>
      <c r="K278" s="32"/>
      <c r="L278" s="32"/>
      <c r="M278" s="32"/>
      <c r="N278" s="32"/>
      <c r="O278" s="32"/>
      <c r="P278" s="32"/>
      <c r="Q278" s="32"/>
      <c r="R278" s="32"/>
      <c r="S278" s="32"/>
      <c r="T278" s="32"/>
      <c r="U278" s="32"/>
      <c r="V278" s="32"/>
      <c r="W278" s="32"/>
      <c r="X278" s="32"/>
      <c r="Y278" s="32"/>
      <c r="Z278" s="32"/>
      <c r="AA278" s="32"/>
    </row>
    <row r="279">
      <c r="A279" s="32"/>
      <c r="B279" s="32"/>
      <c r="C279" s="32"/>
      <c r="D279" s="32"/>
      <c r="E279" s="32"/>
      <c r="F279" s="32"/>
      <c r="G279" s="32"/>
      <c r="H279" s="32"/>
      <c r="I279" s="32"/>
      <c r="J279" s="32"/>
      <c r="K279" s="32"/>
      <c r="L279" s="32"/>
      <c r="M279" s="32"/>
      <c r="N279" s="32"/>
      <c r="O279" s="32"/>
      <c r="P279" s="32"/>
      <c r="Q279" s="32"/>
      <c r="R279" s="32"/>
      <c r="S279" s="32"/>
      <c r="T279" s="32"/>
      <c r="U279" s="32"/>
      <c r="V279" s="32"/>
      <c r="W279" s="32"/>
      <c r="X279" s="32"/>
      <c r="Y279" s="32"/>
      <c r="Z279" s="32"/>
      <c r="AA279" s="32"/>
    </row>
    <row r="280">
      <c r="A280" s="32"/>
      <c r="B280" s="32"/>
      <c r="C280" s="32"/>
      <c r="D280" s="32"/>
      <c r="E280" s="32"/>
      <c r="F280" s="32"/>
      <c r="G280" s="32"/>
      <c r="H280" s="32"/>
      <c r="I280" s="32"/>
      <c r="J280" s="32"/>
      <c r="K280" s="32"/>
      <c r="L280" s="32"/>
      <c r="M280" s="32"/>
      <c r="N280" s="32"/>
      <c r="O280" s="32"/>
      <c r="P280" s="32"/>
      <c r="Q280" s="32"/>
      <c r="R280" s="32"/>
      <c r="S280" s="32"/>
      <c r="T280" s="32"/>
      <c r="U280" s="32"/>
      <c r="V280" s="32"/>
      <c r="W280" s="32"/>
      <c r="X280" s="32"/>
      <c r="Y280" s="32"/>
      <c r="Z280" s="32"/>
      <c r="AA280" s="32"/>
    </row>
    <row r="281">
      <c r="A281" s="32"/>
      <c r="B281" s="32"/>
      <c r="C281" s="32"/>
      <c r="D281" s="32"/>
      <c r="E281" s="32"/>
      <c r="F281" s="32"/>
      <c r="G281" s="32"/>
      <c r="H281" s="32"/>
      <c r="I281" s="32"/>
      <c r="J281" s="32"/>
      <c r="K281" s="32"/>
      <c r="L281" s="32"/>
      <c r="M281" s="32"/>
      <c r="N281" s="32"/>
      <c r="O281" s="32"/>
      <c r="P281" s="32"/>
      <c r="Q281" s="32"/>
      <c r="R281" s="32"/>
      <c r="S281" s="32"/>
      <c r="T281" s="32"/>
      <c r="U281" s="32"/>
      <c r="V281" s="32"/>
      <c r="W281" s="32"/>
      <c r="X281" s="32"/>
      <c r="Y281" s="32"/>
      <c r="Z281" s="32"/>
      <c r="AA281" s="32"/>
    </row>
    <row r="282">
      <c r="A282" s="32"/>
      <c r="B282" s="32"/>
      <c r="C282" s="32"/>
      <c r="D282" s="32"/>
      <c r="E282" s="32"/>
      <c r="F282" s="32"/>
      <c r="G282" s="32"/>
      <c r="H282" s="32"/>
      <c r="I282" s="32"/>
      <c r="J282" s="32"/>
      <c r="K282" s="32"/>
      <c r="L282" s="32"/>
      <c r="M282" s="32"/>
      <c r="N282" s="32"/>
      <c r="O282" s="32"/>
      <c r="P282" s="32"/>
      <c r="Q282" s="32"/>
      <c r="R282" s="32"/>
      <c r="S282" s="32"/>
      <c r="T282" s="32"/>
      <c r="U282" s="32"/>
      <c r="V282" s="32"/>
      <c r="W282" s="32"/>
      <c r="X282" s="32"/>
      <c r="Y282" s="32"/>
      <c r="Z282" s="32"/>
      <c r="AA282" s="32"/>
    </row>
    <row r="283">
      <c r="A283" s="32"/>
      <c r="B283" s="32"/>
      <c r="C283" s="32"/>
      <c r="D283" s="32"/>
      <c r="E283" s="32"/>
      <c r="F283" s="32"/>
      <c r="G283" s="32"/>
      <c r="H283" s="32"/>
      <c r="I283" s="32"/>
      <c r="J283" s="32"/>
      <c r="K283" s="32"/>
      <c r="L283" s="32"/>
      <c r="M283" s="32"/>
      <c r="N283" s="32"/>
      <c r="O283" s="32"/>
      <c r="P283" s="32"/>
      <c r="Q283" s="32"/>
      <c r="R283" s="32"/>
      <c r="S283" s="32"/>
      <c r="T283" s="32"/>
      <c r="U283" s="32"/>
      <c r="V283" s="32"/>
      <c r="W283" s="32"/>
      <c r="X283" s="32"/>
      <c r="Y283" s="32"/>
      <c r="Z283" s="32"/>
      <c r="AA283" s="32"/>
    </row>
    <row r="284">
      <c r="A284" s="32"/>
      <c r="B284" s="32"/>
      <c r="C284" s="32"/>
      <c r="D284" s="32"/>
      <c r="E284" s="32"/>
      <c r="F284" s="32"/>
      <c r="G284" s="32"/>
      <c r="H284" s="32"/>
      <c r="I284" s="32"/>
      <c r="J284" s="32"/>
      <c r="K284" s="32"/>
      <c r="L284" s="32"/>
      <c r="M284" s="32"/>
      <c r="N284" s="32"/>
      <c r="O284" s="32"/>
      <c r="P284" s="32"/>
      <c r="Q284" s="32"/>
      <c r="R284" s="32"/>
      <c r="S284" s="32"/>
      <c r="T284" s="32"/>
      <c r="U284" s="32"/>
      <c r="V284" s="32"/>
      <c r="W284" s="32"/>
      <c r="X284" s="32"/>
      <c r="Y284" s="32"/>
      <c r="Z284" s="32"/>
      <c r="AA284" s="32"/>
    </row>
    <row r="285">
      <c r="A285" s="32"/>
      <c r="B285" s="32"/>
      <c r="C285" s="32"/>
      <c r="D285" s="32"/>
      <c r="E285" s="32"/>
      <c r="F285" s="32"/>
      <c r="G285" s="32"/>
      <c r="H285" s="32"/>
      <c r="I285" s="32"/>
      <c r="J285" s="32"/>
      <c r="K285" s="32"/>
      <c r="L285" s="32"/>
      <c r="M285" s="32"/>
      <c r="N285" s="32"/>
      <c r="O285" s="32"/>
      <c r="P285" s="32"/>
      <c r="Q285" s="32"/>
      <c r="R285" s="32"/>
      <c r="S285" s="32"/>
      <c r="T285" s="32"/>
      <c r="U285" s="32"/>
      <c r="V285" s="32"/>
      <c r="W285" s="32"/>
      <c r="X285" s="32"/>
      <c r="Y285" s="32"/>
      <c r="Z285" s="32"/>
      <c r="AA285" s="32"/>
    </row>
    <row r="286">
      <c r="A286" s="32"/>
      <c r="B286" s="32"/>
      <c r="C286" s="32"/>
      <c r="D286" s="32"/>
      <c r="E286" s="32"/>
      <c r="F286" s="32"/>
      <c r="G286" s="32"/>
      <c r="H286" s="32"/>
      <c r="I286" s="32"/>
      <c r="J286" s="32"/>
      <c r="K286" s="32"/>
      <c r="L286" s="32"/>
      <c r="M286" s="32"/>
      <c r="N286" s="32"/>
      <c r="O286" s="32"/>
      <c r="P286" s="32"/>
      <c r="Q286" s="32"/>
      <c r="R286" s="32"/>
      <c r="S286" s="32"/>
      <c r="T286" s="32"/>
      <c r="U286" s="32"/>
      <c r="V286" s="32"/>
      <c r="W286" s="32"/>
      <c r="X286" s="32"/>
      <c r="Y286" s="32"/>
      <c r="Z286" s="32"/>
      <c r="AA286" s="32"/>
    </row>
    <row r="287">
      <c r="A287" s="32"/>
      <c r="B287" s="32"/>
      <c r="C287" s="32"/>
      <c r="D287" s="32"/>
      <c r="E287" s="32"/>
      <c r="F287" s="32"/>
      <c r="G287" s="32"/>
      <c r="H287" s="32"/>
      <c r="I287" s="32"/>
      <c r="J287" s="32"/>
      <c r="K287" s="32"/>
      <c r="L287" s="32"/>
      <c r="M287" s="32"/>
      <c r="N287" s="32"/>
      <c r="O287" s="32"/>
      <c r="P287" s="32"/>
      <c r="Q287" s="32"/>
      <c r="R287" s="32"/>
      <c r="S287" s="32"/>
      <c r="T287" s="32"/>
      <c r="U287" s="32"/>
      <c r="V287" s="32"/>
      <c r="W287" s="32"/>
      <c r="X287" s="32"/>
      <c r="Y287" s="32"/>
      <c r="Z287" s="32"/>
      <c r="AA287" s="32"/>
    </row>
    <row r="288">
      <c r="A288" s="32"/>
      <c r="B288" s="32"/>
      <c r="C288" s="32"/>
      <c r="D288" s="32"/>
      <c r="E288" s="32"/>
      <c r="F288" s="32"/>
      <c r="G288" s="32"/>
      <c r="H288" s="32"/>
      <c r="I288" s="32"/>
      <c r="J288" s="32"/>
      <c r="K288" s="32"/>
      <c r="L288" s="32"/>
      <c r="M288" s="32"/>
      <c r="N288" s="32"/>
      <c r="O288" s="32"/>
      <c r="P288" s="32"/>
      <c r="Q288" s="32"/>
      <c r="R288" s="32"/>
      <c r="S288" s="32"/>
      <c r="T288" s="32"/>
      <c r="U288" s="32"/>
      <c r="V288" s="32"/>
      <c r="W288" s="32"/>
      <c r="X288" s="32"/>
      <c r="Y288" s="32"/>
      <c r="Z288" s="32"/>
      <c r="AA288" s="32"/>
    </row>
    <row r="289">
      <c r="A289" s="32"/>
      <c r="B289" s="32"/>
      <c r="C289" s="32"/>
      <c r="D289" s="32"/>
      <c r="E289" s="32"/>
      <c r="F289" s="32"/>
      <c r="G289" s="32"/>
      <c r="H289" s="32"/>
      <c r="I289" s="32"/>
      <c r="J289" s="32"/>
      <c r="K289" s="32"/>
      <c r="L289" s="32"/>
      <c r="M289" s="32"/>
      <c r="N289" s="32"/>
      <c r="O289" s="32"/>
      <c r="P289" s="32"/>
      <c r="Q289" s="32"/>
      <c r="R289" s="32"/>
      <c r="S289" s="32"/>
      <c r="T289" s="32"/>
      <c r="U289" s="32"/>
      <c r="V289" s="32"/>
      <c r="W289" s="32"/>
      <c r="X289" s="32"/>
      <c r="Y289" s="32"/>
      <c r="Z289" s="32"/>
      <c r="AA289" s="32"/>
    </row>
    <row r="290">
      <c r="A290" s="32"/>
      <c r="B290" s="32"/>
      <c r="C290" s="32"/>
      <c r="D290" s="32"/>
      <c r="E290" s="32"/>
      <c r="F290" s="32"/>
      <c r="G290" s="32"/>
      <c r="H290" s="32"/>
      <c r="I290" s="32"/>
      <c r="J290" s="32"/>
      <c r="K290" s="32"/>
      <c r="L290" s="32"/>
      <c r="M290" s="32"/>
      <c r="N290" s="32"/>
      <c r="O290" s="32"/>
      <c r="P290" s="32"/>
      <c r="Q290" s="32"/>
      <c r="R290" s="32"/>
      <c r="S290" s="32"/>
      <c r="T290" s="32"/>
      <c r="U290" s="32"/>
      <c r="V290" s="32"/>
      <c r="W290" s="32"/>
      <c r="X290" s="32"/>
      <c r="Y290" s="32"/>
      <c r="Z290" s="32"/>
      <c r="AA290" s="32"/>
    </row>
    <row r="291">
      <c r="A291" s="32"/>
      <c r="B291" s="32"/>
      <c r="C291" s="32"/>
      <c r="D291" s="32"/>
      <c r="E291" s="32"/>
      <c r="F291" s="32"/>
      <c r="G291" s="32"/>
      <c r="H291" s="32"/>
      <c r="I291" s="32"/>
      <c r="J291" s="32"/>
      <c r="K291" s="32"/>
      <c r="L291" s="32"/>
      <c r="M291" s="32"/>
      <c r="N291" s="32"/>
      <c r="O291" s="32"/>
      <c r="P291" s="32"/>
      <c r="Q291" s="32"/>
      <c r="R291" s="32"/>
      <c r="S291" s="32"/>
      <c r="T291" s="32"/>
      <c r="U291" s="32"/>
      <c r="V291" s="32"/>
      <c r="W291" s="32"/>
      <c r="X291" s="32"/>
      <c r="Y291" s="32"/>
      <c r="Z291" s="32"/>
      <c r="AA291" s="32"/>
    </row>
    <row r="292">
      <c r="A292" s="32"/>
      <c r="B292" s="32"/>
      <c r="C292" s="32"/>
      <c r="D292" s="32"/>
      <c r="E292" s="32"/>
      <c r="F292" s="32"/>
      <c r="G292" s="32"/>
      <c r="H292" s="32"/>
      <c r="I292" s="32"/>
      <c r="J292" s="32"/>
      <c r="K292" s="32"/>
      <c r="L292" s="32"/>
      <c r="M292" s="32"/>
      <c r="N292" s="32"/>
      <c r="O292" s="32"/>
      <c r="P292" s="32"/>
      <c r="Q292" s="32"/>
      <c r="R292" s="32"/>
      <c r="S292" s="32"/>
      <c r="T292" s="32"/>
      <c r="U292" s="32"/>
      <c r="V292" s="32"/>
      <c r="W292" s="32"/>
      <c r="X292" s="32"/>
      <c r="Y292" s="32"/>
      <c r="Z292" s="32"/>
      <c r="AA292" s="32"/>
    </row>
    <row r="293">
      <c r="A293" s="32"/>
      <c r="B293" s="32"/>
      <c r="C293" s="32"/>
      <c r="D293" s="32"/>
      <c r="E293" s="32"/>
      <c r="F293" s="32"/>
      <c r="G293" s="32"/>
      <c r="H293" s="32"/>
      <c r="I293" s="32"/>
      <c r="J293" s="32"/>
      <c r="K293" s="32"/>
      <c r="L293" s="32"/>
      <c r="M293" s="32"/>
      <c r="N293" s="32"/>
      <c r="O293" s="32"/>
      <c r="P293" s="32"/>
      <c r="Q293" s="32"/>
      <c r="R293" s="32"/>
      <c r="S293" s="32"/>
      <c r="T293" s="32"/>
      <c r="U293" s="32"/>
      <c r="V293" s="32"/>
      <c r="W293" s="32"/>
      <c r="X293" s="32"/>
      <c r="Y293" s="32"/>
      <c r="Z293" s="32"/>
      <c r="AA293" s="32"/>
    </row>
    <row r="294">
      <c r="A294" s="32"/>
      <c r="B294" s="32"/>
      <c r="C294" s="32"/>
      <c r="D294" s="32"/>
      <c r="E294" s="32"/>
      <c r="F294" s="32"/>
      <c r="G294" s="32"/>
      <c r="H294" s="32"/>
      <c r="I294" s="32"/>
      <c r="J294" s="32"/>
      <c r="K294" s="32"/>
      <c r="L294" s="32"/>
      <c r="M294" s="32"/>
      <c r="N294" s="32"/>
      <c r="O294" s="32"/>
      <c r="P294" s="32"/>
      <c r="Q294" s="32"/>
      <c r="R294" s="32"/>
      <c r="S294" s="32"/>
      <c r="T294" s="32"/>
      <c r="U294" s="32"/>
      <c r="V294" s="32"/>
      <c r="W294" s="32"/>
      <c r="X294" s="32"/>
      <c r="Y294" s="32"/>
      <c r="Z294" s="32"/>
      <c r="AA294" s="32"/>
    </row>
    <row r="295">
      <c r="A295" s="32"/>
      <c r="B295" s="32"/>
      <c r="C295" s="32"/>
      <c r="D295" s="32"/>
      <c r="E295" s="32"/>
      <c r="F295" s="32"/>
      <c r="G295" s="32"/>
      <c r="H295" s="32"/>
      <c r="I295" s="32"/>
      <c r="J295" s="32"/>
      <c r="K295" s="32"/>
      <c r="L295" s="32"/>
      <c r="M295" s="32"/>
      <c r="N295" s="32"/>
      <c r="O295" s="32"/>
      <c r="P295" s="32"/>
      <c r="Q295" s="32"/>
      <c r="R295" s="32"/>
      <c r="S295" s="32"/>
      <c r="T295" s="32"/>
      <c r="U295" s="32"/>
      <c r="V295" s="32"/>
      <c r="W295" s="32"/>
      <c r="X295" s="32"/>
      <c r="Y295" s="32"/>
      <c r="Z295" s="32"/>
      <c r="AA295" s="32"/>
    </row>
    <row r="296">
      <c r="A296" s="32"/>
      <c r="B296" s="32"/>
      <c r="C296" s="32"/>
      <c r="D296" s="32"/>
      <c r="E296" s="32"/>
      <c r="F296" s="32"/>
      <c r="G296" s="32"/>
      <c r="H296" s="32"/>
      <c r="I296" s="32"/>
      <c r="J296" s="32"/>
      <c r="K296" s="32"/>
      <c r="L296" s="32"/>
      <c r="M296" s="32"/>
      <c r="N296" s="32"/>
      <c r="O296" s="32"/>
      <c r="P296" s="32"/>
      <c r="Q296" s="32"/>
      <c r="R296" s="32"/>
      <c r="S296" s="32"/>
      <c r="T296" s="32"/>
      <c r="U296" s="32"/>
      <c r="V296" s="32"/>
      <c r="W296" s="32"/>
      <c r="X296" s="32"/>
      <c r="Y296" s="32"/>
      <c r="Z296" s="32"/>
      <c r="AA296" s="32"/>
    </row>
    <row r="297">
      <c r="A297" s="32"/>
      <c r="B297" s="32"/>
      <c r="C297" s="32"/>
      <c r="D297" s="32"/>
      <c r="E297" s="32"/>
      <c r="F297" s="32"/>
      <c r="G297" s="32"/>
      <c r="H297" s="32"/>
      <c r="I297" s="32"/>
      <c r="J297" s="32"/>
      <c r="K297" s="32"/>
      <c r="L297" s="32"/>
      <c r="M297" s="32"/>
      <c r="N297" s="32"/>
      <c r="O297" s="32"/>
      <c r="P297" s="32"/>
      <c r="Q297" s="32"/>
      <c r="R297" s="32"/>
      <c r="S297" s="32"/>
      <c r="T297" s="32"/>
      <c r="U297" s="32"/>
      <c r="V297" s="32"/>
      <c r="W297" s="32"/>
      <c r="X297" s="32"/>
      <c r="Y297" s="32"/>
      <c r="Z297" s="32"/>
      <c r="AA297" s="32"/>
    </row>
    <row r="298">
      <c r="A298" s="32"/>
      <c r="B298" s="32"/>
      <c r="C298" s="32"/>
      <c r="D298" s="32"/>
      <c r="E298" s="32"/>
      <c r="F298" s="32"/>
      <c r="G298" s="32"/>
      <c r="H298" s="32"/>
      <c r="I298" s="32"/>
      <c r="J298" s="32"/>
      <c r="K298" s="32"/>
      <c r="L298" s="32"/>
      <c r="M298" s="32"/>
      <c r="N298" s="32"/>
      <c r="O298" s="32"/>
      <c r="P298" s="32"/>
      <c r="Q298" s="32"/>
      <c r="R298" s="32"/>
      <c r="S298" s="32"/>
      <c r="T298" s="32"/>
      <c r="U298" s="32"/>
      <c r="V298" s="32"/>
      <c r="W298" s="32"/>
      <c r="X298" s="32"/>
      <c r="Y298" s="32"/>
      <c r="Z298" s="32"/>
      <c r="AA298" s="32"/>
    </row>
    <row r="299">
      <c r="A299" s="32"/>
      <c r="B299" s="32"/>
      <c r="C299" s="32"/>
      <c r="D299" s="32"/>
      <c r="E299" s="32"/>
      <c r="F299" s="32"/>
      <c r="G299" s="32"/>
      <c r="H299" s="32"/>
      <c r="I299" s="32"/>
      <c r="J299" s="32"/>
      <c r="K299" s="32"/>
      <c r="L299" s="32"/>
      <c r="M299" s="32"/>
      <c r="N299" s="32"/>
      <c r="O299" s="32"/>
      <c r="P299" s="32"/>
      <c r="Q299" s="32"/>
      <c r="R299" s="32"/>
      <c r="S299" s="32"/>
      <c r="T299" s="32"/>
      <c r="U299" s="32"/>
      <c r="V299" s="32"/>
      <c r="W299" s="32"/>
      <c r="X299" s="32"/>
      <c r="Y299" s="32"/>
      <c r="Z299" s="32"/>
      <c r="AA299" s="32"/>
    </row>
    <row r="300">
      <c r="A300" s="32"/>
      <c r="B300" s="32"/>
      <c r="C300" s="32"/>
      <c r="D300" s="32"/>
      <c r="E300" s="32"/>
      <c r="F300" s="32"/>
      <c r="G300" s="32"/>
      <c r="H300" s="32"/>
      <c r="I300" s="32"/>
      <c r="J300" s="32"/>
      <c r="K300" s="32"/>
      <c r="L300" s="32"/>
      <c r="M300" s="32"/>
      <c r="N300" s="32"/>
      <c r="O300" s="32"/>
      <c r="P300" s="32"/>
      <c r="Q300" s="32"/>
      <c r="R300" s="32"/>
      <c r="S300" s="32"/>
      <c r="T300" s="32"/>
      <c r="U300" s="32"/>
      <c r="V300" s="32"/>
      <c r="W300" s="32"/>
      <c r="X300" s="32"/>
      <c r="Y300" s="32"/>
      <c r="Z300" s="32"/>
      <c r="AA300" s="32"/>
    </row>
    <row r="301">
      <c r="A301" s="32"/>
      <c r="B301" s="32"/>
      <c r="C301" s="32"/>
      <c r="D301" s="32"/>
      <c r="E301" s="32"/>
      <c r="F301" s="32"/>
      <c r="G301" s="32"/>
      <c r="H301" s="32"/>
      <c r="I301" s="32"/>
      <c r="J301" s="32"/>
      <c r="K301" s="32"/>
      <c r="L301" s="32"/>
      <c r="M301" s="32"/>
      <c r="N301" s="32"/>
      <c r="O301" s="32"/>
      <c r="P301" s="32"/>
      <c r="Q301" s="32"/>
      <c r="R301" s="32"/>
      <c r="S301" s="32"/>
      <c r="T301" s="32"/>
      <c r="U301" s="32"/>
      <c r="V301" s="32"/>
      <c r="W301" s="32"/>
      <c r="X301" s="32"/>
      <c r="Y301" s="32"/>
      <c r="Z301" s="32"/>
      <c r="AA301" s="32"/>
    </row>
    <row r="302">
      <c r="A302" s="32"/>
      <c r="B302" s="32"/>
      <c r="C302" s="32"/>
      <c r="D302" s="32"/>
      <c r="E302" s="32"/>
      <c r="F302" s="32"/>
      <c r="G302" s="32"/>
      <c r="H302" s="32"/>
      <c r="I302" s="32"/>
      <c r="J302" s="32"/>
      <c r="K302" s="32"/>
      <c r="L302" s="32"/>
      <c r="M302" s="32"/>
      <c r="N302" s="32"/>
      <c r="O302" s="32"/>
      <c r="P302" s="32"/>
      <c r="Q302" s="32"/>
      <c r="R302" s="32"/>
      <c r="S302" s="32"/>
      <c r="T302" s="32"/>
      <c r="U302" s="32"/>
      <c r="V302" s="32"/>
      <c r="W302" s="32"/>
      <c r="X302" s="32"/>
      <c r="Y302" s="32"/>
      <c r="Z302" s="32"/>
      <c r="AA302" s="32"/>
    </row>
    <row r="303">
      <c r="A303" s="32"/>
      <c r="B303" s="32"/>
      <c r="C303" s="32"/>
      <c r="D303" s="32"/>
      <c r="E303" s="32"/>
      <c r="F303" s="32"/>
      <c r="G303" s="32"/>
      <c r="H303" s="32"/>
      <c r="I303" s="32"/>
      <c r="J303" s="32"/>
      <c r="K303" s="32"/>
      <c r="L303" s="32"/>
      <c r="M303" s="32"/>
      <c r="N303" s="32"/>
      <c r="O303" s="32"/>
      <c r="P303" s="32"/>
      <c r="Q303" s="32"/>
      <c r="R303" s="32"/>
      <c r="S303" s="32"/>
      <c r="T303" s="32"/>
      <c r="U303" s="32"/>
      <c r="V303" s="32"/>
      <c r="W303" s="32"/>
      <c r="X303" s="32"/>
      <c r="Y303" s="32"/>
      <c r="Z303" s="32"/>
      <c r="AA303" s="32"/>
    </row>
    <row r="304">
      <c r="A304" s="32"/>
      <c r="B304" s="32"/>
      <c r="C304" s="32"/>
      <c r="D304" s="32"/>
      <c r="E304" s="32"/>
      <c r="F304" s="32"/>
      <c r="G304" s="32"/>
      <c r="H304" s="32"/>
      <c r="I304" s="32"/>
      <c r="J304" s="32"/>
      <c r="K304" s="32"/>
      <c r="L304" s="32"/>
      <c r="M304" s="32"/>
      <c r="N304" s="32"/>
      <c r="O304" s="32"/>
      <c r="P304" s="32"/>
      <c r="Q304" s="32"/>
      <c r="R304" s="32"/>
      <c r="S304" s="32"/>
      <c r="T304" s="32"/>
      <c r="U304" s="32"/>
      <c r="V304" s="32"/>
      <c r="W304" s="32"/>
      <c r="X304" s="32"/>
      <c r="Y304" s="32"/>
      <c r="Z304" s="32"/>
      <c r="AA304" s="32"/>
    </row>
    <row r="305">
      <c r="A305" s="32"/>
      <c r="B305" s="32"/>
      <c r="C305" s="32"/>
      <c r="D305" s="32"/>
      <c r="E305" s="32"/>
      <c r="F305" s="32"/>
      <c r="G305" s="32"/>
      <c r="H305" s="32"/>
      <c r="I305" s="32"/>
      <c r="J305" s="32"/>
      <c r="K305" s="32"/>
      <c r="L305" s="32"/>
      <c r="M305" s="32"/>
      <c r="N305" s="32"/>
      <c r="O305" s="32"/>
      <c r="P305" s="32"/>
      <c r="Q305" s="32"/>
      <c r="R305" s="32"/>
      <c r="S305" s="32"/>
      <c r="T305" s="32"/>
      <c r="U305" s="32"/>
      <c r="V305" s="32"/>
      <c r="W305" s="32"/>
      <c r="X305" s="32"/>
      <c r="Y305" s="32"/>
      <c r="Z305" s="32"/>
      <c r="AA305" s="32"/>
    </row>
    <row r="306">
      <c r="A306" s="32"/>
      <c r="B306" s="32"/>
      <c r="C306" s="32"/>
      <c r="D306" s="32"/>
      <c r="E306" s="32"/>
      <c r="F306" s="32"/>
      <c r="G306" s="32"/>
      <c r="H306" s="32"/>
      <c r="I306" s="32"/>
      <c r="J306" s="32"/>
      <c r="K306" s="32"/>
      <c r="L306" s="32"/>
      <c r="M306" s="32"/>
      <c r="N306" s="32"/>
      <c r="O306" s="32"/>
      <c r="P306" s="32"/>
      <c r="Q306" s="32"/>
      <c r="R306" s="32"/>
      <c r="S306" s="32"/>
      <c r="T306" s="32"/>
      <c r="U306" s="32"/>
      <c r="V306" s="32"/>
      <c r="W306" s="32"/>
      <c r="X306" s="32"/>
      <c r="Y306" s="32"/>
      <c r="Z306" s="32"/>
      <c r="AA306" s="32"/>
    </row>
    <row r="307">
      <c r="A307" s="32"/>
      <c r="B307" s="32"/>
      <c r="C307" s="32"/>
      <c r="D307" s="32"/>
      <c r="E307" s="32"/>
      <c r="F307" s="32"/>
      <c r="G307" s="32"/>
      <c r="H307" s="32"/>
      <c r="I307" s="32"/>
      <c r="J307" s="32"/>
      <c r="K307" s="32"/>
      <c r="L307" s="32"/>
      <c r="M307" s="32"/>
      <c r="N307" s="32"/>
      <c r="O307" s="32"/>
      <c r="P307" s="32"/>
      <c r="Q307" s="32"/>
      <c r="R307" s="32"/>
      <c r="S307" s="32"/>
      <c r="T307" s="32"/>
      <c r="U307" s="32"/>
      <c r="V307" s="32"/>
      <c r="W307" s="32"/>
      <c r="X307" s="32"/>
      <c r="Y307" s="32"/>
      <c r="Z307" s="32"/>
      <c r="AA307" s="32"/>
    </row>
    <row r="308">
      <c r="A308" s="32"/>
      <c r="B308" s="32"/>
      <c r="C308" s="32"/>
      <c r="D308" s="32"/>
      <c r="E308" s="32"/>
      <c r="F308" s="32"/>
      <c r="G308" s="32"/>
      <c r="H308" s="32"/>
      <c r="I308" s="32"/>
      <c r="J308" s="32"/>
      <c r="K308" s="32"/>
      <c r="L308" s="32"/>
      <c r="M308" s="32"/>
      <c r="N308" s="32"/>
      <c r="O308" s="32"/>
      <c r="P308" s="32"/>
      <c r="Q308" s="32"/>
      <c r="R308" s="32"/>
      <c r="S308" s="32"/>
      <c r="T308" s="32"/>
      <c r="U308" s="32"/>
      <c r="V308" s="32"/>
      <c r="W308" s="32"/>
      <c r="X308" s="32"/>
      <c r="Y308" s="32"/>
      <c r="Z308" s="32"/>
      <c r="AA308" s="32"/>
    </row>
    <row r="309">
      <c r="A309" s="32"/>
      <c r="B309" s="32"/>
      <c r="C309" s="32"/>
      <c r="D309" s="32"/>
      <c r="E309" s="32"/>
      <c r="F309" s="32"/>
      <c r="G309" s="32"/>
      <c r="H309" s="32"/>
      <c r="I309" s="32"/>
      <c r="J309" s="32"/>
      <c r="K309" s="32"/>
      <c r="L309" s="32"/>
      <c r="M309" s="32"/>
      <c r="N309" s="32"/>
      <c r="O309" s="32"/>
      <c r="P309" s="32"/>
      <c r="Q309" s="32"/>
      <c r="R309" s="32"/>
      <c r="S309" s="32"/>
      <c r="T309" s="32"/>
      <c r="U309" s="32"/>
      <c r="V309" s="32"/>
      <c r="W309" s="32"/>
      <c r="X309" s="32"/>
      <c r="Y309" s="32"/>
      <c r="Z309" s="32"/>
      <c r="AA309" s="32"/>
    </row>
    <row r="310">
      <c r="A310" s="32"/>
      <c r="B310" s="32"/>
      <c r="C310" s="32"/>
      <c r="D310" s="32"/>
      <c r="E310" s="32"/>
      <c r="F310" s="32"/>
      <c r="G310" s="32"/>
      <c r="H310" s="32"/>
      <c r="I310" s="32"/>
      <c r="J310" s="32"/>
      <c r="K310" s="32"/>
      <c r="L310" s="32"/>
      <c r="M310" s="32"/>
      <c r="N310" s="32"/>
      <c r="O310" s="32"/>
      <c r="P310" s="32"/>
      <c r="Q310" s="32"/>
      <c r="R310" s="32"/>
      <c r="S310" s="32"/>
      <c r="T310" s="32"/>
      <c r="U310" s="32"/>
      <c r="V310" s="32"/>
      <c r="W310" s="32"/>
      <c r="X310" s="32"/>
      <c r="Y310" s="32"/>
      <c r="Z310" s="32"/>
      <c r="AA310" s="32"/>
    </row>
    <row r="311">
      <c r="A311" s="32"/>
      <c r="B311" s="32"/>
      <c r="C311" s="32"/>
      <c r="D311" s="32"/>
      <c r="E311" s="32"/>
      <c r="F311" s="32"/>
      <c r="G311" s="32"/>
      <c r="H311" s="32"/>
      <c r="I311" s="32"/>
      <c r="J311" s="32"/>
      <c r="K311" s="32"/>
      <c r="L311" s="32"/>
      <c r="M311" s="32"/>
      <c r="N311" s="32"/>
      <c r="O311" s="32"/>
      <c r="P311" s="32"/>
      <c r="Q311" s="32"/>
      <c r="R311" s="32"/>
      <c r="S311" s="32"/>
      <c r="T311" s="32"/>
      <c r="U311" s="32"/>
      <c r="V311" s="32"/>
      <c r="W311" s="32"/>
      <c r="X311" s="32"/>
      <c r="Y311" s="32"/>
      <c r="Z311" s="32"/>
      <c r="AA311" s="32"/>
    </row>
    <row r="312">
      <c r="A312" s="32"/>
      <c r="B312" s="32"/>
      <c r="C312" s="32"/>
      <c r="D312" s="32"/>
      <c r="E312" s="32"/>
      <c r="F312" s="32"/>
      <c r="G312" s="32"/>
      <c r="H312" s="32"/>
      <c r="I312" s="32"/>
      <c r="J312" s="32"/>
      <c r="K312" s="32"/>
      <c r="L312" s="32"/>
      <c r="M312" s="32"/>
      <c r="N312" s="32"/>
      <c r="O312" s="32"/>
      <c r="P312" s="32"/>
      <c r="Q312" s="32"/>
      <c r="R312" s="32"/>
      <c r="S312" s="32"/>
      <c r="T312" s="32"/>
      <c r="U312" s="32"/>
      <c r="V312" s="32"/>
      <c r="W312" s="32"/>
      <c r="X312" s="32"/>
      <c r="Y312" s="32"/>
      <c r="Z312" s="32"/>
      <c r="AA312" s="32"/>
    </row>
    <row r="313">
      <c r="A313" s="32"/>
      <c r="B313" s="32"/>
      <c r="C313" s="32"/>
      <c r="D313" s="32"/>
      <c r="E313" s="32"/>
      <c r="F313" s="32"/>
      <c r="G313" s="32"/>
      <c r="H313" s="32"/>
      <c r="I313" s="32"/>
      <c r="J313" s="32"/>
      <c r="K313" s="32"/>
      <c r="L313" s="32"/>
      <c r="M313" s="32"/>
      <c r="N313" s="32"/>
      <c r="O313" s="32"/>
      <c r="P313" s="32"/>
      <c r="Q313" s="32"/>
      <c r="R313" s="32"/>
      <c r="S313" s="32"/>
      <c r="T313" s="32"/>
      <c r="U313" s="32"/>
      <c r="V313" s="32"/>
      <c r="W313" s="32"/>
      <c r="X313" s="32"/>
      <c r="Y313" s="32"/>
      <c r="Z313" s="32"/>
      <c r="AA313" s="32"/>
    </row>
    <row r="314">
      <c r="A314" s="32"/>
      <c r="B314" s="32"/>
      <c r="C314" s="32"/>
      <c r="D314" s="32"/>
      <c r="E314" s="32"/>
      <c r="F314" s="32"/>
      <c r="G314" s="32"/>
      <c r="H314" s="32"/>
      <c r="I314" s="32"/>
      <c r="J314" s="32"/>
      <c r="K314" s="32"/>
      <c r="L314" s="32"/>
      <c r="M314" s="32"/>
      <c r="N314" s="32"/>
      <c r="O314" s="32"/>
      <c r="P314" s="32"/>
      <c r="Q314" s="32"/>
      <c r="R314" s="32"/>
      <c r="S314" s="32"/>
      <c r="T314" s="32"/>
      <c r="U314" s="32"/>
      <c r="V314" s="32"/>
      <c r="W314" s="32"/>
      <c r="X314" s="32"/>
      <c r="Y314" s="32"/>
      <c r="Z314" s="32"/>
      <c r="AA314" s="32"/>
    </row>
    <row r="315">
      <c r="A315" s="32"/>
      <c r="B315" s="32"/>
      <c r="C315" s="32"/>
      <c r="D315" s="32"/>
      <c r="E315" s="32"/>
      <c r="F315" s="32"/>
      <c r="G315" s="32"/>
      <c r="H315" s="32"/>
      <c r="I315" s="32"/>
      <c r="J315" s="32"/>
      <c r="K315" s="32"/>
      <c r="L315" s="32"/>
      <c r="M315" s="32"/>
      <c r="N315" s="32"/>
      <c r="O315" s="32"/>
      <c r="P315" s="32"/>
      <c r="Q315" s="32"/>
      <c r="R315" s="32"/>
      <c r="S315" s="32"/>
      <c r="T315" s="32"/>
      <c r="U315" s="32"/>
      <c r="V315" s="32"/>
      <c r="W315" s="32"/>
      <c r="X315" s="32"/>
      <c r="Y315" s="32"/>
      <c r="Z315" s="32"/>
      <c r="AA315" s="32"/>
    </row>
    <row r="316">
      <c r="A316" s="32"/>
      <c r="B316" s="32"/>
      <c r="C316" s="32"/>
      <c r="D316" s="32"/>
      <c r="E316" s="32"/>
      <c r="F316" s="32"/>
      <c r="G316" s="32"/>
      <c r="H316" s="32"/>
      <c r="I316" s="32"/>
      <c r="J316" s="32"/>
      <c r="K316" s="32"/>
      <c r="L316" s="32"/>
      <c r="M316" s="32"/>
      <c r="N316" s="32"/>
      <c r="O316" s="32"/>
      <c r="P316" s="32"/>
      <c r="Q316" s="32"/>
      <c r="R316" s="32"/>
      <c r="S316" s="32"/>
      <c r="T316" s="32"/>
      <c r="U316" s="32"/>
      <c r="V316" s="32"/>
      <c r="W316" s="32"/>
      <c r="X316" s="32"/>
      <c r="Y316" s="32"/>
      <c r="Z316" s="32"/>
      <c r="AA316" s="32"/>
    </row>
    <row r="317">
      <c r="A317" s="32"/>
      <c r="B317" s="32"/>
      <c r="C317" s="32"/>
      <c r="D317" s="32"/>
      <c r="E317" s="32"/>
      <c r="F317" s="32"/>
      <c r="G317" s="32"/>
      <c r="H317" s="32"/>
      <c r="I317" s="32"/>
      <c r="J317" s="32"/>
      <c r="K317" s="32"/>
      <c r="L317" s="32"/>
      <c r="M317" s="32"/>
      <c r="N317" s="32"/>
      <c r="O317" s="32"/>
      <c r="P317" s="32"/>
      <c r="Q317" s="32"/>
      <c r="R317" s="32"/>
      <c r="S317" s="32"/>
      <c r="T317" s="32"/>
      <c r="U317" s="32"/>
      <c r="V317" s="32"/>
      <c r="W317" s="32"/>
      <c r="X317" s="32"/>
      <c r="Y317" s="32"/>
      <c r="Z317" s="32"/>
      <c r="AA317" s="32"/>
    </row>
    <row r="318">
      <c r="A318" s="32"/>
      <c r="B318" s="32"/>
      <c r="C318" s="32"/>
      <c r="D318" s="32"/>
      <c r="E318" s="32"/>
      <c r="F318" s="32"/>
      <c r="G318" s="32"/>
      <c r="H318" s="32"/>
      <c r="I318" s="32"/>
      <c r="J318" s="32"/>
      <c r="K318" s="32"/>
      <c r="L318" s="32"/>
      <c r="M318" s="32"/>
      <c r="N318" s="32"/>
      <c r="O318" s="32"/>
      <c r="P318" s="32"/>
      <c r="Q318" s="32"/>
      <c r="R318" s="32"/>
      <c r="S318" s="32"/>
      <c r="T318" s="32"/>
      <c r="U318" s="32"/>
      <c r="V318" s="32"/>
      <c r="W318" s="32"/>
      <c r="X318" s="32"/>
      <c r="Y318" s="32"/>
      <c r="Z318" s="32"/>
      <c r="AA318" s="32"/>
    </row>
    <row r="319">
      <c r="A319" s="32"/>
      <c r="B319" s="32"/>
      <c r="C319" s="32"/>
      <c r="D319" s="32"/>
      <c r="E319" s="32"/>
      <c r="F319" s="32"/>
      <c r="G319" s="32"/>
      <c r="H319" s="32"/>
      <c r="I319" s="32"/>
      <c r="J319" s="32"/>
      <c r="K319" s="32"/>
      <c r="L319" s="32"/>
      <c r="M319" s="32"/>
      <c r="N319" s="32"/>
      <c r="O319" s="32"/>
      <c r="P319" s="32"/>
      <c r="Q319" s="32"/>
      <c r="R319" s="32"/>
      <c r="S319" s="32"/>
      <c r="T319" s="32"/>
      <c r="U319" s="32"/>
      <c r="V319" s="32"/>
      <c r="W319" s="32"/>
      <c r="X319" s="32"/>
      <c r="Y319" s="32"/>
      <c r="Z319" s="32"/>
      <c r="AA319" s="32"/>
    </row>
    <row r="320">
      <c r="A320" s="32"/>
      <c r="B320" s="32"/>
      <c r="C320" s="32"/>
      <c r="D320" s="32"/>
      <c r="E320" s="32"/>
      <c r="F320" s="32"/>
      <c r="G320" s="32"/>
      <c r="H320" s="32"/>
      <c r="I320" s="32"/>
      <c r="J320" s="32"/>
      <c r="K320" s="32"/>
      <c r="L320" s="32"/>
      <c r="M320" s="32"/>
      <c r="N320" s="32"/>
      <c r="O320" s="32"/>
      <c r="P320" s="32"/>
      <c r="Q320" s="32"/>
      <c r="R320" s="32"/>
      <c r="S320" s="32"/>
      <c r="T320" s="32"/>
      <c r="U320" s="32"/>
      <c r="V320" s="32"/>
      <c r="W320" s="32"/>
      <c r="X320" s="32"/>
      <c r="Y320" s="32"/>
      <c r="Z320" s="32"/>
      <c r="AA320" s="32"/>
    </row>
    <row r="321">
      <c r="A321" s="32"/>
      <c r="B321" s="32"/>
      <c r="C321" s="32"/>
      <c r="D321" s="32"/>
      <c r="E321" s="32"/>
      <c r="F321" s="32"/>
      <c r="G321" s="32"/>
      <c r="H321" s="32"/>
      <c r="I321" s="32"/>
      <c r="J321" s="32"/>
      <c r="K321" s="32"/>
      <c r="L321" s="32"/>
      <c r="M321" s="32"/>
      <c r="N321" s="32"/>
      <c r="O321" s="32"/>
      <c r="P321" s="32"/>
      <c r="Q321" s="32"/>
      <c r="R321" s="32"/>
      <c r="S321" s="32"/>
      <c r="T321" s="32"/>
      <c r="U321" s="32"/>
      <c r="V321" s="32"/>
      <c r="W321" s="32"/>
      <c r="X321" s="32"/>
      <c r="Y321" s="32"/>
      <c r="Z321" s="32"/>
      <c r="AA321" s="32"/>
    </row>
    <row r="322">
      <c r="A322" s="32"/>
      <c r="B322" s="32"/>
      <c r="C322" s="32"/>
      <c r="D322" s="32"/>
      <c r="E322" s="32"/>
      <c r="F322" s="32"/>
      <c r="G322" s="32"/>
      <c r="H322" s="32"/>
      <c r="I322" s="32"/>
      <c r="J322" s="32"/>
      <c r="K322" s="32"/>
      <c r="L322" s="32"/>
      <c r="M322" s="32"/>
      <c r="N322" s="32"/>
      <c r="O322" s="32"/>
      <c r="P322" s="32"/>
      <c r="Q322" s="32"/>
      <c r="R322" s="32"/>
      <c r="S322" s="32"/>
      <c r="T322" s="32"/>
      <c r="U322" s="32"/>
      <c r="V322" s="32"/>
      <c r="W322" s="32"/>
      <c r="X322" s="32"/>
      <c r="Y322" s="32"/>
      <c r="Z322" s="32"/>
      <c r="AA322" s="32"/>
    </row>
    <row r="323">
      <c r="A323" s="32"/>
      <c r="B323" s="32"/>
      <c r="C323" s="32"/>
      <c r="D323" s="32"/>
      <c r="E323" s="32"/>
      <c r="F323" s="32"/>
      <c r="G323" s="32"/>
      <c r="H323" s="32"/>
      <c r="I323" s="32"/>
      <c r="J323" s="32"/>
      <c r="K323" s="32"/>
      <c r="L323" s="32"/>
      <c r="M323" s="32"/>
      <c r="N323" s="32"/>
      <c r="O323" s="32"/>
      <c r="P323" s="32"/>
      <c r="Q323" s="32"/>
      <c r="R323" s="32"/>
      <c r="S323" s="32"/>
      <c r="T323" s="32"/>
      <c r="U323" s="32"/>
      <c r="V323" s="32"/>
      <c r="W323" s="32"/>
      <c r="X323" s="32"/>
      <c r="Y323" s="32"/>
      <c r="Z323" s="32"/>
      <c r="AA323" s="32"/>
    </row>
    <row r="324">
      <c r="A324" s="32"/>
      <c r="B324" s="32"/>
      <c r="C324" s="32"/>
      <c r="D324" s="32"/>
      <c r="E324" s="32"/>
      <c r="F324" s="32"/>
      <c r="G324" s="32"/>
      <c r="H324" s="32"/>
      <c r="I324" s="32"/>
      <c r="J324" s="32"/>
      <c r="K324" s="32"/>
      <c r="L324" s="32"/>
      <c r="M324" s="32"/>
      <c r="N324" s="32"/>
      <c r="O324" s="32"/>
      <c r="P324" s="32"/>
      <c r="Q324" s="32"/>
      <c r="R324" s="32"/>
      <c r="S324" s="32"/>
      <c r="T324" s="32"/>
      <c r="U324" s="32"/>
      <c r="V324" s="32"/>
      <c r="W324" s="32"/>
      <c r="X324" s="32"/>
      <c r="Y324" s="32"/>
      <c r="Z324" s="32"/>
      <c r="AA324" s="32"/>
    </row>
    <row r="325">
      <c r="A325" s="32"/>
      <c r="B325" s="32"/>
      <c r="C325" s="32"/>
      <c r="D325" s="32"/>
      <c r="E325" s="32"/>
      <c r="F325" s="32"/>
      <c r="G325" s="32"/>
      <c r="H325" s="32"/>
      <c r="I325" s="32"/>
      <c r="J325" s="32"/>
      <c r="K325" s="32"/>
      <c r="L325" s="32"/>
      <c r="M325" s="32"/>
      <c r="N325" s="32"/>
      <c r="O325" s="32"/>
      <c r="P325" s="32"/>
      <c r="Q325" s="32"/>
      <c r="R325" s="32"/>
      <c r="S325" s="32"/>
      <c r="T325" s="32"/>
      <c r="U325" s="32"/>
      <c r="V325" s="32"/>
      <c r="W325" s="32"/>
      <c r="X325" s="32"/>
      <c r="Y325" s="32"/>
      <c r="Z325" s="32"/>
      <c r="AA325" s="32"/>
    </row>
    <row r="326">
      <c r="A326" s="32"/>
      <c r="B326" s="32"/>
      <c r="C326" s="32"/>
      <c r="D326" s="32"/>
      <c r="E326" s="32"/>
      <c r="F326" s="32"/>
      <c r="G326" s="32"/>
      <c r="H326" s="32"/>
      <c r="I326" s="32"/>
      <c r="J326" s="32"/>
      <c r="K326" s="32"/>
      <c r="L326" s="32"/>
      <c r="M326" s="32"/>
      <c r="N326" s="32"/>
      <c r="O326" s="32"/>
      <c r="P326" s="32"/>
      <c r="Q326" s="32"/>
      <c r="R326" s="32"/>
      <c r="S326" s="32"/>
      <c r="T326" s="32"/>
      <c r="U326" s="32"/>
      <c r="V326" s="32"/>
      <c r="W326" s="32"/>
      <c r="X326" s="32"/>
      <c r="Y326" s="32"/>
      <c r="Z326" s="32"/>
      <c r="AA326" s="32"/>
    </row>
    <row r="327">
      <c r="A327" s="32"/>
      <c r="B327" s="32"/>
      <c r="C327" s="32"/>
      <c r="D327" s="32"/>
      <c r="E327" s="32"/>
      <c r="F327" s="32"/>
      <c r="G327" s="32"/>
      <c r="H327" s="32"/>
      <c r="I327" s="32"/>
      <c r="J327" s="32"/>
      <c r="K327" s="32"/>
      <c r="L327" s="32"/>
      <c r="M327" s="32"/>
      <c r="N327" s="32"/>
      <c r="O327" s="32"/>
      <c r="P327" s="32"/>
      <c r="Q327" s="32"/>
      <c r="R327" s="32"/>
      <c r="S327" s="32"/>
      <c r="T327" s="32"/>
      <c r="U327" s="32"/>
      <c r="V327" s="32"/>
      <c r="W327" s="32"/>
      <c r="X327" s="32"/>
      <c r="Y327" s="32"/>
      <c r="Z327" s="32"/>
      <c r="AA327" s="32"/>
    </row>
    <row r="328">
      <c r="A328" s="32"/>
      <c r="B328" s="32"/>
      <c r="C328" s="32"/>
      <c r="D328" s="32"/>
      <c r="E328" s="32"/>
      <c r="F328" s="32"/>
      <c r="G328" s="32"/>
      <c r="H328" s="32"/>
      <c r="I328" s="32"/>
      <c r="J328" s="32"/>
      <c r="K328" s="32"/>
      <c r="L328" s="32"/>
      <c r="M328" s="32"/>
      <c r="N328" s="32"/>
      <c r="O328" s="32"/>
      <c r="P328" s="32"/>
      <c r="Q328" s="32"/>
      <c r="R328" s="32"/>
      <c r="S328" s="32"/>
      <c r="T328" s="32"/>
      <c r="U328" s="32"/>
      <c r="V328" s="32"/>
      <c r="W328" s="32"/>
      <c r="X328" s="32"/>
      <c r="Y328" s="32"/>
      <c r="Z328" s="32"/>
      <c r="AA328" s="32"/>
    </row>
    <row r="329">
      <c r="A329" s="32"/>
      <c r="B329" s="32"/>
      <c r="C329" s="32"/>
      <c r="D329" s="32"/>
      <c r="E329" s="32"/>
      <c r="F329" s="32"/>
      <c r="G329" s="32"/>
      <c r="H329" s="32"/>
      <c r="I329" s="32"/>
      <c r="J329" s="32"/>
      <c r="K329" s="32"/>
      <c r="L329" s="32"/>
      <c r="M329" s="32"/>
      <c r="N329" s="32"/>
      <c r="O329" s="32"/>
      <c r="P329" s="32"/>
      <c r="Q329" s="32"/>
      <c r="R329" s="32"/>
      <c r="S329" s="32"/>
      <c r="T329" s="32"/>
      <c r="U329" s="32"/>
      <c r="V329" s="32"/>
      <c r="W329" s="32"/>
      <c r="X329" s="32"/>
      <c r="Y329" s="32"/>
      <c r="Z329" s="32"/>
      <c r="AA329" s="32"/>
    </row>
    <row r="330">
      <c r="A330" s="32"/>
      <c r="B330" s="32"/>
      <c r="C330" s="32"/>
      <c r="D330" s="32"/>
      <c r="E330" s="32"/>
      <c r="F330" s="32"/>
      <c r="G330" s="32"/>
      <c r="H330" s="32"/>
      <c r="I330" s="32"/>
      <c r="J330" s="32"/>
      <c r="K330" s="32"/>
      <c r="L330" s="32"/>
      <c r="M330" s="32"/>
      <c r="N330" s="32"/>
      <c r="O330" s="32"/>
      <c r="P330" s="32"/>
      <c r="Q330" s="32"/>
      <c r="R330" s="32"/>
      <c r="S330" s="32"/>
      <c r="T330" s="32"/>
      <c r="U330" s="32"/>
      <c r="V330" s="32"/>
      <c r="W330" s="32"/>
      <c r="X330" s="32"/>
      <c r="Y330" s="32"/>
      <c r="Z330" s="32"/>
      <c r="AA330" s="32"/>
    </row>
    <row r="331">
      <c r="A331" s="32"/>
      <c r="B331" s="32"/>
      <c r="C331" s="32"/>
      <c r="D331" s="32"/>
      <c r="E331" s="32"/>
      <c r="F331" s="32"/>
      <c r="G331" s="32"/>
      <c r="H331" s="32"/>
      <c r="I331" s="32"/>
      <c r="J331" s="32"/>
      <c r="K331" s="32"/>
      <c r="L331" s="32"/>
      <c r="M331" s="32"/>
      <c r="N331" s="32"/>
      <c r="O331" s="32"/>
      <c r="P331" s="32"/>
      <c r="Q331" s="32"/>
      <c r="R331" s="32"/>
      <c r="S331" s="32"/>
      <c r="T331" s="32"/>
      <c r="U331" s="32"/>
      <c r="V331" s="32"/>
      <c r="W331" s="32"/>
      <c r="X331" s="32"/>
      <c r="Y331" s="32"/>
      <c r="Z331" s="32"/>
      <c r="AA331" s="32"/>
    </row>
    <row r="332">
      <c r="A332" s="32"/>
      <c r="B332" s="32"/>
      <c r="C332" s="32"/>
      <c r="D332" s="32"/>
      <c r="E332" s="32"/>
      <c r="F332" s="32"/>
      <c r="G332" s="32"/>
      <c r="H332" s="32"/>
      <c r="I332" s="32"/>
      <c r="J332" s="32"/>
      <c r="K332" s="32"/>
      <c r="L332" s="32"/>
      <c r="M332" s="32"/>
      <c r="N332" s="32"/>
      <c r="O332" s="32"/>
      <c r="P332" s="32"/>
      <c r="Q332" s="32"/>
      <c r="R332" s="32"/>
      <c r="S332" s="32"/>
      <c r="T332" s="32"/>
      <c r="U332" s="32"/>
      <c r="V332" s="32"/>
      <c r="W332" s="32"/>
      <c r="X332" s="32"/>
      <c r="Y332" s="32"/>
      <c r="Z332" s="32"/>
      <c r="AA332" s="32"/>
    </row>
    <row r="333">
      <c r="A333" s="32"/>
      <c r="B333" s="32"/>
      <c r="C333" s="32"/>
      <c r="D333" s="32"/>
      <c r="E333" s="32"/>
      <c r="F333" s="32"/>
      <c r="G333" s="32"/>
      <c r="H333" s="32"/>
      <c r="I333" s="32"/>
      <c r="J333" s="32"/>
      <c r="K333" s="32"/>
      <c r="L333" s="32"/>
      <c r="M333" s="32"/>
      <c r="N333" s="32"/>
      <c r="O333" s="32"/>
      <c r="P333" s="32"/>
      <c r="Q333" s="32"/>
      <c r="R333" s="32"/>
      <c r="S333" s="32"/>
      <c r="T333" s="32"/>
      <c r="U333" s="32"/>
      <c r="V333" s="32"/>
      <c r="W333" s="32"/>
      <c r="X333" s="32"/>
      <c r="Y333" s="32"/>
      <c r="Z333" s="32"/>
      <c r="AA333" s="32"/>
    </row>
    <row r="334">
      <c r="A334" s="32"/>
      <c r="B334" s="32"/>
      <c r="C334" s="32"/>
      <c r="D334" s="32"/>
      <c r="E334" s="32"/>
      <c r="F334" s="32"/>
      <c r="G334" s="32"/>
      <c r="H334" s="32"/>
      <c r="I334" s="32"/>
      <c r="J334" s="32"/>
      <c r="K334" s="32"/>
      <c r="L334" s="32"/>
      <c r="M334" s="32"/>
      <c r="N334" s="32"/>
      <c r="O334" s="32"/>
      <c r="P334" s="32"/>
      <c r="Q334" s="32"/>
      <c r="R334" s="32"/>
      <c r="S334" s="32"/>
      <c r="T334" s="32"/>
      <c r="U334" s="32"/>
      <c r="V334" s="32"/>
      <c r="W334" s="32"/>
      <c r="X334" s="32"/>
      <c r="Y334" s="32"/>
      <c r="Z334" s="32"/>
      <c r="AA334" s="32"/>
    </row>
    <row r="335">
      <c r="A335" s="32"/>
      <c r="B335" s="32"/>
      <c r="C335" s="32"/>
      <c r="D335" s="32"/>
      <c r="E335" s="32"/>
      <c r="F335" s="32"/>
      <c r="G335" s="32"/>
      <c r="H335" s="32"/>
      <c r="I335" s="32"/>
      <c r="J335" s="32"/>
      <c r="K335" s="32"/>
      <c r="L335" s="32"/>
      <c r="M335" s="32"/>
      <c r="N335" s="32"/>
      <c r="O335" s="32"/>
      <c r="P335" s="32"/>
      <c r="Q335" s="32"/>
      <c r="R335" s="32"/>
      <c r="S335" s="32"/>
      <c r="T335" s="32"/>
      <c r="U335" s="32"/>
      <c r="V335" s="32"/>
      <c r="W335" s="32"/>
      <c r="X335" s="32"/>
      <c r="Y335" s="32"/>
      <c r="Z335" s="32"/>
      <c r="AA335" s="32"/>
    </row>
    <row r="336">
      <c r="A336" s="32"/>
      <c r="B336" s="32"/>
      <c r="C336" s="32"/>
      <c r="D336" s="32"/>
      <c r="E336" s="32"/>
      <c r="F336" s="32"/>
      <c r="G336" s="32"/>
      <c r="H336" s="32"/>
      <c r="I336" s="32"/>
      <c r="J336" s="32"/>
      <c r="K336" s="32"/>
      <c r="L336" s="32"/>
      <c r="M336" s="32"/>
      <c r="N336" s="32"/>
      <c r="O336" s="32"/>
      <c r="P336" s="32"/>
      <c r="Q336" s="32"/>
      <c r="R336" s="32"/>
      <c r="S336" s="32"/>
      <c r="T336" s="32"/>
      <c r="U336" s="32"/>
      <c r="V336" s="32"/>
      <c r="W336" s="32"/>
      <c r="X336" s="32"/>
      <c r="Y336" s="32"/>
      <c r="Z336" s="32"/>
      <c r="AA336" s="32"/>
    </row>
    <row r="337">
      <c r="A337" s="32"/>
      <c r="B337" s="32"/>
      <c r="C337" s="32"/>
      <c r="D337" s="32"/>
      <c r="E337" s="32"/>
      <c r="F337" s="32"/>
      <c r="G337" s="32"/>
      <c r="H337" s="32"/>
      <c r="I337" s="32"/>
      <c r="J337" s="32"/>
      <c r="K337" s="32"/>
      <c r="L337" s="32"/>
      <c r="M337" s="32"/>
      <c r="N337" s="32"/>
      <c r="O337" s="32"/>
      <c r="P337" s="32"/>
      <c r="Q337" s="32"/>
      <c r="R337" s="32"/>
      <c r="S337" s="32"/>
      <c r="T337" s="32"/>
      <c r="U337" s="32"/>
      <c r="V337" s="32"/>
      <c r="W337" s="32"/>
      <c r="X337" s="32"/>
      <c r="Y337" s="32"/>
      <c r="Z337" s="32"/>
      <c r="AA337" s="32"/>
    </row>
    <row r="338">
      <c r="A338" s="32"/>
      <c r="B338" s="32"/>
      <c r="C338" s="32"/>
      <c r="D338" s="32"/>
      <c r="E338" s="32"/>
      <c r="F338" s="32"/>
      <c r="G338" s="32"/>
      <c r="H338" s="32"/>
      <c r="I338" s="32"/>
      <c r="J338" s="32"/>
      <c r="K338" s="32"/>
      <c r="L338" s="32"/>
      <c r="M338" s="32"/>
      <c r="N338" s="32"/>
      <c r="O338" s="32"/>
      <c r="P338" s="32"/>
      <c r="Q338" s="32"/>
      <c r="R338" s="32"/>
      <c r="S338" s="32"/>
      <c r="T338" s="32"/>
      <c r="U338" s="32"/>
      <c r="V338" s="32"/>
      <c r="W338" s="32"/>
      <c r="X338" s="32"/>
      <c r="Y338" s="32"/>
      <c r="Z338" s="32"/>
      <c r="AA338" s="32"/>
    </row>
    <row r="339">
      <c r="A339" s="32"/>
      <c r="B339" s="32"/>
      <c r="C339" s="32"/>
      <c r="D339" s="32"/>
      <c r="E339" s="32"/>
      <c r="F339" s="32"/>
      <c r="G339" s="32"/>
      <c r="H339" s="32"/>
      <c r="I339" s="32"/>
      <c r="J339" s="32"/>
      <c r="K339" s="32"/>
      <c r="L339" s="32"/>
      <c r="M339" s="32"/>
      <c r="N339" s="32"/>
      <c r="O339" s="32"/>
      <c r="P339" s="32"/>
      <c r="Q339" s="32"/>
      <c r="R339" s="32"/>
      <c r="S339" s="32"/>
      <c r="T339" s="32"/>
      <c r="U339" s="32"/>
      <c r="V339" s="32"/>
      <c r="W339" s="32"/>
      <c r="X339" s="32"/>
      <c r="Y339" s="32"/>
      <c r="Z339" s="32"/>
      <c r="AA339" s="32"/>
    </row>
    <row r="340">
      <c r="A340" s="32"/>
      <c r="B340" s="32"/>
      <c r="C340" s="32"/>
      <c r="D340" s="32"/>
      <c r="E340" s="32"/>
      <c r="F340" s="32"/>
      <c r="G340" s="32"/>
      <c r="H340" s="32"/>
      <c r="I340" s="32"/>
      <c r="J340" s="32"/>
      <c r="K340" s="32"/>
      <c r="L340" s="32"/>
      <c r="M340" s="32"/>
      <c r="N340" s="32"/>
      <c r="O340" s="32"/>
      <c r="P340" s="32"/>
      <c r="Q340" s="32"/>
      <c r="R340" s="32"/>
      <c r="S340" s="32"/>
      <c r="T340" s="32"/>
      <c r="U340" s="32"/>
      <c r="V340" s="32"/>
      <c r="W340" s="32"/>
      <c r="X340" s="32"/>
      <c r="Y340" s="32"/>
      <c r="Z340" s="32"/>
      <c r="AA340" s="32"/>
    </row>
    <row r="341">
      <c r="A341" s="32"/>
      <c r="B341" s="32"/>
      <c r="C341" s="32"/>
      <c r="D341" s="32"/>
      <c r="E341" s="32"/>
      <c r="F341" s="32"/>
      <c r="G341" s="32"/>
      <c r="H341" s="32"/>
      <c r="I341" s="32"/>
      <c r="J341" s="32"/>
      <c r="K341" s="32"/>
      <c r="L341" s="32"/>
      <c r="M341" s="32"/>
      <c r="N341" s="32"/>
      <c r="O341" s="32"/>
      <c r="P341" s="32"/>
      <c r="Q341" s="32"/>
      <c r="R341" s="32"/>
      <c r="S341" s="32"/>
      <c r="T341" s="32"/>
      <c r="U341" s="32"/>
      <c r="V341" s="32"/>
      <c r="W341" s="32"/>
      <c r="X341" s="32"/>
      <c r="Y341" s="32"/>
      <c r="Z341" s="32"/>
      <c r="AA341" s="32"/>
    </row>
    <row r="342">
      <c r="A342" s="32"/>
      <c r="B342" s="32"/>
      <c r="C342" s="32"/>
      <c r="D342" s="32"/>
      <c r="E342" s="32"/>
      <c r="F342" s="32"/>
      <c r="G342" s="32"/>
      <c r="H342" s="32"/>
      <c r="I342" s="32"/>
      <c r="J342" s="32"/>
      <c r="K342" s="32"/>
      <c r="L342" s="32"/>
      <c r="M342" s="32"/>
      <c r="N342" s="32"/>
      <c r="O342" s="32"/>
      <c r="P342" s="32"/>
      <c r="Q342" s="32"/>
      <c r="R342" s="32"/>
      <c r="S342" s="32"/>
      <c r="T342" s="32"/>
      <c r="U342" s="32"/>
      <c r="V342" s="32"/>
      <c r="W342" s="32"/>
      <c r="X342" s="32"/>
      <c r="Y342" s="32"/>
      <c r="Z342" s="32"/>
      <c r="AA342" s="32"/>
    </row>
    <row r="343">
      <c r="A343" s="32"/>
      <c r="B343" s="32"/>
      <c r="C343" s="32"/>
      <c r="D343" s="32"/>
      <c r="E343" s="32"/>
      <c r="F343" s="32"/>
      <c r="G343" s="32"/>
      <c r="H343" s="32"/>
      <c r="I343" s="32"/>
      <c r="J343" s="32"/>
      <c r="K343" s="32"/>
      <c r="L343" s="32"/>
      <c r="M343" s="32"/>
      <c r="N343" s="32"/>
      <c r="O343" s="32"/>
      <c r="P343" s="32"/>
      <c r="Q343" s="32"/>
      <c r="R343" s="32"/>
      <c r="S343" s="32"/>
      <c r="T343" s="32"/>
      <c r="U343" s="32"/>
      <c r="V343" s="32"/>
      <c r="W343" s="32"/>
      <c r="X343" s="32"/>
      <c r="Y343" s="32"/>
      <c r="Z343" s="32"/>
      <c r="AA343" s="32"/>
    </row>
    <row r="344">
      <c r="A344" s="32"/>
      <c r="B344" s="32"/>
      <c r="C344" s="32"/>
      <c r="D344" s="32"/>
      <c r="E344" s="32"/>
      <c r="F344" s="32"/>
      <c r="G344" s="32"/>
      <c r="H344" s="32"/>
      <c r="I344" s="32"/>
      <c r="J344" s="32"/>
      <c r="K344" s="32"/>
      <c r="L344" s="32"/>
      <c r="M344" s="32"/>
      <c r="N344" s="32"/>
      <c r="O344" s="32"/>
      <c r="P344" s="32"/>
      <c r="Q344" s="32"/>
      <c r="R344" s="32"/>
      <c r="S344" s="32"/>
      <c r="T344" s="32"/>
      <c r="U344" s="32"/>
      <c r="V344" s="32"/>
      <c r="W344" s="32"/>
      <c r="X344" s="32"/>
      <c r="Y344" s="32"/>
      <c r="Z344" s="32"/>
      <c r="AA344" s="32"/>
    </row>
    <row r="345">
      <c r="A345" s="32"/>
      <c r="B345" s="32"/>
      <c r="C345" s="32"/>
      <c r="D345" s="32"/>
      <c r="E345" s="32"/>
      <c r="F345" s="32"/>
      <c r="G345" s="32"/>
      <c r="H345" s="32"/>
      <c r="I345" s="32"/>
      <c r="J345" s="32"/>
      <c r="K345" s="32"/>
      <c r="L345" s="32"/>
      <c r="M345" s="32"/>
      <c r="N345" s="32"/>
      <c r="O345" s="32"/>
      <c r="P345" s="32"/>
      <c r="Q345" s="32"/>
      <c r="R345" s="32"/>
      <c r="S345" s="32"/>
      <c r="T345" s="32"/>
      <c r="U345" s="32"/>
      <c r="V345" s="32"/>
      <c r="W345" s="32"/>
      <c r="X345" s="32"/>
      <c r="Y345" s="32"/>
      <c r="Z345" s="32"/>
      <c r="AA345" s="32"/>
    </row>
    <row r="346">
      <c r="A346" s="32"/>
      <c r="B346" s="32"/>
      <c r="C346" s="32"/>
      <c r="D346" s="32"/>
      <c r="E346" s="32"/>
      <c r="F346" s="32"/>
      <c r="G346" s="32"/>
      <c r="H346" s="32"/>
      <c r="I346" s="32"/>
      <c r="J346" s="32"/>
      <c r="K346" s="32"/>
      <c r="L346" s="32"/>
      <c r="M346" s="32"/>
      <c r="N346" s="32"/>
      <c r="O346" s="32"/>
      <c r="P346" s="32"/>
      <c r="Q346" s="32"/>
      <c r="R346" s="32"/>
      <c r="S346" s="32"/>
      <c r="T346" s="32"/>
      <c r="U346" s="32"/>
      <c r="V346" s="32"/>
      <c r="W346" s="32"/>
      <c r="X346" s="32"/>
      <c r="Y346" s="32"/>
      <c r="Z346" s="32"/>
      <c r="AA346" s="32"/>
    </row>
    <row r="347">
      <c r="A347" s="32"/>
      <c r="B347" s="32"/>
      <c r="C347" s="32"/>
      <c r="D347" s="32"/>
      <c r="E347" s="32"/>
      <c r="F347" s="32"/>
      <c r="G347" s="32"/>
      <c r="H347" s="32"/>
      <c r="I347" s="32"/>
      <c r="J347" s="32"/>
      <c r="K347" s="32"/>
      <c r="L347" s="32"/>
      <c r="M347" s="32"/>
      <c r="N347" s="32"/>
      <c r="O347" s="32"/>
      <c r="P347" s="32"/>
      <c r="Q347" s="32"/>
      <c r="R347" s="32"/>
      <c r="S347" s="32"/>
      <c r="T347" s="32"/>
      <c r="U347" s="32"/>
      <c r="V347" s="32"/>
      <c r="W347" s="32"/>
      <c r="X347" s="32"/>
      <c r="Y347" s="32"/>
      <c r="Z347" s="32"/>
      <c r="AA347" s="32"/>
    </row>
    <row r="348">
      <c r="A348" s="32"/>
      <c r="B348" s="32"/>
      <c r="C348" s="32"/>
      <c r="D348" s="32"/>
      <c r="E348" s="32"/>
      <c r="F348" s="32"/>
      <c r="G348" s="32"/>
      <c r="H348" s="32"/>
      <c r="I348" s="32"/>
      <c r="J348" s="32"/>
      <c r="K348" s="32"/>
      <c r="L348" s="32"/>
      <c r="M348" s="32"/>
      <c r="N348" s="32"/>
      <c r="O348" s="32"/>
      <c r="P348" s="32"/>
      <c r="Q348" s="32"/>
      <c r="R348" s="32"/>
      <c r="S348" s="32"/>
      <c r="T348" s="32"/>
      <c r="U348" s="32"/>
      <c r="V348" s="32"/>
      <c r="W348" s="32"/>
      <c r="X348" s="32"/>
      <c r="Y348" s="32"/>
      <c r="Z348" s="32"/>
      <c r="AA348" s="32"/>
    </row>
    <row r="349">
      <c r="A349" s="32"/>
      <c r="B349" s="32"/>
      <c r="C349" s="32"/>
      <c r="D349" s="32"/>
      <c r="E349" s="32"/>
      <c r="F349" s="32"/>
      <c r="G349" s="32"/>
      <c r="H349" s="32"/>
      <c r="I349" s="32"/>
      <c r="J349" s="32"/>
      <c r="K349" s="32"/>
      <c r="L349" s="32"/>
      <c r="M349" s="32"/>
      <c r="N349" s="32"/>
      <c r="O349" s="32"/>
      <c r="P349" s="32"/>
      <c r="Q349" s="32"/>
      <c r="R349" s="32"/>
      <c r="S349" s="32"/>
      <c r="T349" s="32"/>
      <c r="U349" s="32"/>
      <c r="V349" s="32"/>
      <c r="W349" s="32"/>
      <c r="X349" s="32"/>
      <c r="Y349" s="32"/>
      <c r="Z349" s="32"/>
      <c r="AA349" s="32"/>
    </row>
    <row r="350">
      <c r="A350" s="32"/>
      <c r="B350" s="32"/>
      <c r="C350" s="32"/>
      <c r="D350" s="32"/>
      <c r="E350" s="32"/>
      <c r="F350" s="32"/>
      <c r="G350" s="32"/>
      <c r="H350" s="32"/>
      <c r="I350" s="32"/>
      <c r="J350" s="32"/>
      <c r="K350" s="32"/>
      <c r="L350" s="32"/>
      <c r="M350" s="32"/>
      <c r="N350" s="32"/>
      <c r="O350" s="32"/>
      <c r="P350" s="32"/>
      <c r="Q350" s="32"/>
      <c r="R350" s="32"/>
      <c r="S350" s="32"/>
      <c r="T350" s="32"/>
      <c r="U350" s="32"/>
      <c r="V350" s="32"/>
      <c r="W350" s="32"/>
      <c r="X350" s="32"/>
      <c r="Y350" s="32"/>
      <c r="Z350" s="32"/>
      <c r="AA350" s="32"/>
    </row>
    <row r="351">
      <c r="A351" s="32"/>
      <c r="B351" s="32"/>
      <c r="C351" s="32"/>
      <c r="D351" s="32"/>
      <c r="E351" s="32"/>
      <c r="F351" s="32"/>
      <c r="G351" s="32"/>
      <c r="H351" s="32"/>
      <c r="I351" s="32"/>
      <c r="J351" s="32"/>
      <c r="K351" s="32"/>
      <c r="L351" s="32"/>
      <c r="M351" s="32"/>
      <c r="N351" s="32"/>
      <c r="O351" s="32"/>
      <c r="P351" s="32"/>
      <c r="Q351" s="32"/>
      <c r="R351" s="32"/>
      <c r="S351" s="32"/>
      <c r="T351" s="32"/>
      <c r="U351" s="32"/>
      <c r="V351" s="32"/>
      <c r="W351" s="32"/>
      <c r="X351" s="32"/>
      <c r="Y351" s="32"/>
      <c r="Z351" s="32"/>
      <c r="AA351" s="32"/>
    </row>
    <row r="352">
      <c r="A352" s="32"/>
      <c r="B352" s="32"/>
      <c r="C352" s="32"/>
      <c r="D352" s="32"/>
      <c r="E352" s="32"/>
      <c r="F352" s="32"/>
      <c r="G352" s="32"/>
      <c r="H352" s="32"/>
      <c r="I352" s="32"/>
      <c r="J352" s="32"/>
      <c r="K352" s="32"/>
      <c r="L352" s="32"/>
      <c r="M352" s="32"/>
      <c r="N352" s="32"/>
      <c r="O352" s="32"/>
      <c r="P352" s="32"/>
      <c r="Q352" s="32"/>
      <c r="R352" s="32"/>
      <c r="S352" s="32"/>
      <c r="T352" s="32"/>
      <c r="U352" s="32"/>
      <c r="V352" s="32"/>
      <c r="W352" s="32"/>
      <c r="X352" s="32"/>
      <c r="Y352" s="32"/>
      <c r="Z352" s="32"/>
      <c r="AA352" s="32"/>
    </row>
    <row r="353">
      <c r="A353" s="32"/>
      <c r="B353" s="32"/>
      <c r="C353" s="32"/>
      <c r="D353" s="32"/>
      <c r="E353" s="32"/>
      <c r="F353" s="32"/>
      <c r="G353" s="32"/>
      <c r="H353" s="32"/>
      <c r="I353" s="32"/>
      <c r="J353" s="32"/>
      <c r="K353" s="32"/>
      <c r="L353" s="32"/>
      <c r="M353" s="32"/>
      <c r="N353" s="32"/>
      <c r="O353" s="32"/>
      <c r="P353" s="32"/>
      <c r="Q353" s="32"/>
      <c r="R353" s="32"/>
      <c r="S353" s="32"/>
      <c r="T353" s="32"/>
      <c r="U353" s="32"/>
      <c r="V353" s="32"/>
      <c r="W353" s="32"/>
      <c r="X353" s="32"/>
      <c r="Y353" s="32"/>
      <c r="Z353" s="32"/>
      <c r="AA353" s="32"/>
    </row>
    <row r="354">
      <c r="A354" s="32"/>
      <c r="B354" s="32"/>
      <c r="C354" s="32"/>
      <c r="D354" s="32"/>
      <c r="E354" s="32"/>
      <c r="F354" s="32"/>
      <c r="G354" s="32"/>
      <c r="H354" s="32"/>
      <c r="I354" s="32"/>
      <c r="J354" s="32"/>
      <c r="K354" s="32"/>
      <c r="L354" s="32"/>
      <c r="M354" s="32"/>
      <c r="N354" s="32"/>
      <c r="O354" s="32"/>
      <c r="P354" s="32"/>
      <c r="Q354" s="32"/>
      <c r="R354" s="32"/>
      <c r="S354" s="32"/>
      <c r="T354" s="32"/>
      <c r="U354" s="32"/>
      <c r="V354" s="32"/>
      <c r="W354" s="32"/>
      <c r="X354" s="32"/>
      <c r="Y354" s="32"/>
      <c r="Z354" s="32"/>
      <c r="AA354" s="32"/>
    </row>
    <row r="355">
      <c r="A355" s="32"/>
      <c r="B355" s="32"/>
      <c r="C355" s="32"/>
      <c r="D355" s="32"/>
      <c r="E355" s="32"/>
      <c r="F355" s="32"/>
      <c r="G355" s="32"/>
      <c r="H355" s="32"/>
      <c r="I355" s="32"/>
      <c r="J355" s="32"/>
      <c r="K355" s="32"/>
      <c r="L355" s="32"/>
      <c r="M355" s="32"/>
      <c r="N355" s="32"/>
      <c r="O355" s="32"/>
      <c r="P355" s="32"/>
      <c r="Q355" s="32"/>
      <c r="R355" s="32"/>
      <c r="S355" s="32"/>
      <c r="T355" s="32"/>
      <c r="U355" s="32"/>
      <c r="V355" s="32"/>
      <c r="W355" s="32"/>
      <c r="X355" s="32"/>
      <c r="Y355" s="32"/>
      <c r="Z355" s="32"/>
      <c r="AA355" s="32"/>
    </row>
    <row r="356">
      <c r="A356" s="32"/>
      <c r="B356" s="32"/>
      <c r="C356" s="32"/>
      <c r="D356" s="32"/>
      <c r="E356" s="32"/>
      <c r="F356" s="32"/>
      <c r="G356" s="32"/>
      <c r="H356" s="32"/>
      <c r="I356" s="32"/>
      <c r="J356" s="32"/>
      <c r="K356" s="32"/>
      <c r="L356" s="32"/>
      <c r="M356" s="32"/>
      <c r="N356" s="32"/>
      <c r="O356" s="32"/>
      <c r="P356" s="32"/>
      <c r="Q356" s="32"/>
      <c r="R356" s="32"/>
      <c r="S356" s="32"/>
      <c r="T356" s="32"/>
      <c r="U356" s="32"/>
      <c r="V356" s="32"/>
      <c r="W356" s="32"/>
      <c r="X356" s="32"/>
      <c r="Y356" s="32"/>
      <c r="Z356" s="32"/>
      <c r="AA356" s="32"/>
    </row>
    <row r="357">
      <c r="A357" s="32"/>
      <c r="B357" s="32"/>
      <c r="C357" s="32"/>
      <c r="D357" s="32"/>
      <c r="E357" s="32"/>
      <c r="F357" s="32"/>
      <c r="G357" s="32"/>
      <c r="H357" s="32"/>
      <c r="I357" s="32"/>
      <c r="J357" s="32"/>
      <c r="K357" s="32"/>
      <c r="L357" s="32"/>
      <c r="M357" s="32"/>
      <c r="N357" s="32"/>
      <c r="O357" s="32"/>
      <c r="P357" s="32"/>
      <c r="Q357" s="32"/>
      <c r="R357" s="32"/>
      <c r="S357" s="32"/>
      <c r="T357" s="32"/>
      <c r="U357" s="32"/>
      <c r="V357" s="32"/>
      <c r="W357" s="32"/>
      <c r="X357" s="32"/>
      <c r="Y357" s="32"/>
      <c r="Z357" s="32"/>
      <c r="AA357" s="32"/>
    </row>
    <row r="358">
      <c r="A358" s="32"/>
      <c r="B358" s="32"/>
      <c r="C358" s="32"/>
      <c r="D358" s="32"/>
      <c r="E358" s="32"/>
      <c r="F358" s="32"/>
      <c r="G358" s="32"/>
      <c r="H358" s="32"/>
      <c r="I358" s="32"/>
      <c r="J358" s="32"/>
      <c r="K358" s="32"/>
      <c r="L358" s="32"/>
      <c r="M358" s="32"/>
      <c r="N358" s="32"/>
      <c r="O358" s="32"/>
      <c r="P358" s="32"/>
      <c r="Q358" s="32"/>
      <c r="R358" s="32"/>
      <c r="S358" s="32"/>
      <c r="T358" s="32"/>
      <c r="U358" s="32"/>
      <c r="V358" s="32"/>
      <c r="W358" s="32"/>
      <c r="X358" s="32"/>
      <c r="Y358" s="32"/>
      <c r="Z358" s="32"/>
      <c r="AA358" s="32"/>
    </row>
    <row r="359">
      <c r="A359" s="32"/>
      <c r="B359" s="32"/>
      <c r="C359" s="32"/>
      <c r="D359" s="32"/>
      <c r="E359" s="32"/>
      <c r="F359" s="32"/>
      <c r="G359" s="32"/>
      <c r="H359" s="32"/>
      <c r="I359" s="32"/>
      <c r="J359" s="32"/>
      <c r="K359" s="32"/>
      <c r="L359" s="32"/>
      <c r="M359" s="32"/>
      <c r="N359" s="32"/>
      <c r="O359" s="32"/>
      <c r="P359" s="32"/>
      <c r="Q359" s="32"/>
      <c r="R359" s="32"/>
      <c r="S359" s="32"/>
      <c r="T359" s="32"/>
      <c r="U359" s="32"/>
      <c r="V359" s="32"/>
      <c r="W359" s="32"/>
      <c r="X359" s="32"/>
      <c r="Y359" s="32"/>
      <c r="Z359" s="32"/>
      <c r="AA359" s="32"/>
    </row>
    <row r="360">
      <c r="A360" s="32"/>
      <c r="B360" s="32"/>
      <c r="C360" s="32"/>
      <c r="D360" s="32"/>
      <c r="E360" s="32"/>
      <c r="F360" s="32"/>
      <c r="G360" s="32"/>
      <c r="H360" s="32"/>
      <c r="I360" s="32"/>
      <c r="J360" s="32"/>
      <c r="K360" s="32"/>
      <c r="L360" s="32"/>
      <c r="M360" s="32"/>
      <c r="N360" s="32"/>
      <c r="O360" s="32"/>
      <c r="P360" s="32"/>
      <c r="Q360" s="32"/>
      <c r="R360" s="32"/>
      <c r="S360" s="32"/>
      <c r="T360" s="32"/>
      <c r="U360" s="32"/>
      <c r="V360" s="32"/>
      <c r="W360" s="32"/>
      <c r="X360" s="32"/>
      <c r="Y360" s="32"/>
      <c r="Z360" s="32"/>
      <c r="AA360" s="32"/>
    </row>
    <row r="361">
      <c r="A361" s="32"/>
      <c r="B361" s="32"/>
      <c r="C361" s="32"/>
      <c r="D361" s="32"/>
      <c r="E361" s="32"/>
      <c r="F361" s="32"/>
      <c r="G361" s="32"/>
      <c r="H361" s="32"/>
      <c r="I361" s="32"/>
      <c r="J361" s="32"/>
      <c r="K361" s="32"/>
      <c r="L361" s="32"/>
      <c r="M361" s="32"/>
      <c r="N361" s="32"/>
      <c r="O361" s="32"/>
      <c r="P361" s="32"/>
      <c r="Q361" s="32"/>
      <c r="R361" s="32"/>
      <c r="S361" s="32"/>
      <c r="T361" s="32"/>
      <c r="U361" s="32"/>
      <c r="V361" s="32"/>
      <c r="W361" s="32"/>
      <c r="X361" s="32"/>
      <c r="Y361" s="32"/>
      <c r="Z361" s="32"/>
      <c r="AA361" s="32"/>
    </row>
    <row r="362">
      <c r="A362" s="32"/>
      <c r="B362" s="32"/>
      <c r="C362" s="32"/>
      <c r="D362" s="32"/>
      <c r="E362" s="32"/>
      <c r="F362" s="32"/>
      <c r="G362" s="32"/>
      <c r="H362" s="32"/>
      <c r="I362" s="32"/>
      <c r="J362" s="32"/>
      <c r="K362" s="32"/>
      <c r="L362" s="32"/>
      <c r="M362" s="32"/>
      <c r="N362" s="32"/>
      <c r="O362" s="32"/>
      <c r="P362" s="32"/>
      <c r="Q362" s="32"/>
      <c r="R362" s="32"/>
      <c r="S362" s="32"/>
      <c r="T362" s="32"/>
      <c r="U362" s="32"/>
      <c r="V362" s="32"/>
      <c r="W362" s="32"/>
      <c r="X362" s="32"/>
      <c r="Y362" s="32"/>
      <c r="Z362" s="32"/>
      <c r="AA362" s="32"/>
    </row>
    <row r="363">
      <c r="A363" s="32"/>
      <c r="B363" s="32"/>
      <c r="C363" s="32"/>
      <c r="D363" s="32"/>
      <c r="E363" s="32"/>
      <c r="F363" s="32"/>
      <c r="G363" s="32"/>
      <c r="H363" s="32"/>
      <c r="I363" s="32"/>
      <c r="J363" s="32"/>
      <c r="K363" s="32"/>
      <c r="L363" s="32"/>
      <c r="M363" s="32"/>
      <c r="N363" s="32"/>
      <c r="O363" s="32"/>
      <c r="P363" s="32"/>
      <c r="Q363" s="32"/>
      <c r="R363" s="32"/>
      <c r="S363" s="32"/>
      <c r="T363" s="32"/>
      <c r="U363" s="32"/>
      <c r="V363" s="32"/>
      <c r="W363" s="32"/>
      <c r="X363" s="32"/>
      <c r="Y363" s="32"/>
      <c r="Z363" s="32"/>
      <c r="AA363" s="32"/>
    </row>
    <row r="364">
      <c r="A364" s="32"/>
      <c r="B364" s="32"/>
      <c r="C364" s="32"/>
      <c r="D364" s="32"/>
      <c r="E364" s="32"/>
      <c r="F364" s="32"/>
      <c r="G364" s="32"/>
      <c r="H364" s="32"/>
      <c r="I364" s="32"/>
      <c r="J364" s="32"/>
      <c r="K364" s="32"/>
      <c r="L364" s="32"/>
      <c r="M364" s="32"/>
      <c r="N364" s="32"/>
      <c r="O364" s="32"/>
      <c r="P364" s="32"/>
      <c r="Q364" s="32"/>
      <c r="R364" s="32"/>
      <c r="S364" s="32"/>
      <c r="T364" s="32"/>
      <c r="U364" s="32"/>
      <c r="V364" s="32"/>
      <c r="W364" s="32"/>
      <c r="X364" s="32"/>
      <c r="Y364" s="32"/>
      <c r="Z364" s="32"/>
      <c r="AA364" s="32"/>
    </row>
    <row r="365">
      <c r="A365" s="32"/>
      <c r="B365" s="32"/>
      <c r="C365" s="32"/>
      <c r="D365" s="32"/>
      <c r="E365" s="32"/>
      <c r="F365" s="32"/>
      <c r="G365" s="32"/>
      <c r="H365" s="32"/>
      <c r="I365" s="32"/>
      <c r="J365" s="32"/>
      <c r="K365" s="32"/>
      <c r="L365" s="32"/>
      <c r="M365" s="32"/>
      <c r="N365" s="32"/>
      <c r="O365" s="32"/>
      <c r="P365" s="32"/>
      <c r="Q365" s="32"/>
      <c r="R365" s="32"/>
      <c r="S365" s="32"/>
      <c r="T365" s="32"/>
      <c r="U365" s="32"/>
      <c r="V365" s="32"/>
      <c r="W365" s="32"/>
      <c r="X365" s="32"/>
      <c r="Y365" s="32"/>
      <c r="Z365" s="32"/>
      <c r="AA365" s="32"/>
    </row>
    <row r="366">
      <c r="A366" s="32"/>
      <c r="B366" s="32"/>
      <c r="C366" s="32"/>
      <c r="D366" s="32"/>
      <c r="E366" s="32"/>
      <c r="F366" s="32"/>
      <c r="G366" s="32"/>
      <c r="H366" s="32"/>
      <c r="I366" s="32"/>
      <c r="J366" s="32"/>
      <c r="K366" s="32"/>
      <c r="L366" s="32"/>
      <c r="M366" s="32"/>
      <c r="N366" s="32"/>
      <c r="O366" s="32"/>
      <c r="P366" s="32"/>
      <c r="Q366" s="32"/>
      <c r="R366" s="32"/>
      <c r="S366" s="32"/>
      <c r="T366" s="32"/>
      <c r="U366" s="32"/>
      <c r="V366" s="32"/>
      <c r="W366" s="32"/>
      <c r="X366" s="32"/>
      <c r="Y366" s="32"/>
      <c r="Z366" s="32"/>
      <c r="AA366" s="32"/>
    </row>
    <row r="367">
      <c r="A367" s="32"/>
      <c r="B367" s="32"/>
      <c r="C367" s="32"/>
      <c r="D367" s="32"/>
      <c r="E367" s="32"/>
      <c r="F367" s="32"/>
      <c r="G367" s="32"/>
      <c r="H367" s="32"/>
      <c r="I367" s="32"/>
      <c r="J367" s="32"/>
      <c r="K367" s="32"/>
      <c r="L367" s="32"/>
      <c r="M367" s="32"/>
      <c r="N367" s="32"/>
      <c r="O367" s="32"/>
      <c r="P367" s="32"/>
      <c r="Q367" s="32"/>
      <c r="R367" s="32"/>
      <c r="S367" s="32"/>
      <c r="T367" s="32"/>
      <c r="U367" s="32"/>
      <c r="V367" s="32"/>
      <c r="W367" s="32"/>
      <c r="X367" s="32"/>
      <c r="Y367" s="32"/>
      <c r="Z367" s="32"/>
      <c r="AA367" s="32"/>
    </row>
    <row r="368">
      <c r="A368" s="32"/>
      <c r="B368" s="32"/>
      <c r="C368" s="32"/>
      <c r="D368" s="32"/>
      <c r="E368" s="32"/>
      <c r="F368" s="32"/>
      <c r="G368" s="32"/>
      <c r="H368" s="32"/>
      <c r="I368" s="32"/>
      <c r="J368" s="32"/>
      <c r="K368" s="32"/>
      <c r="L368" s="32"/>
      <c r="M368" s="32"/>
      <c r="N368" s="32"/>
      <c r="O368" s="32"/>
      <c r="P368" s="32"/>
      <c r="Q368" s="32"/>
      <c r="R368" s="32"/>
      <c r="S368" s="32"/>
      <c r="T368" s="32"/>
      <c r="U368" s="32"/>
      <c r="V368" s="32"/>
      <c r="W368" s="32"/>
      <c r="X368" s="32"/>
      <c r="Y368" s="32"/>
      <c r="Z368" s="32"/>
      <c r="AA368" s="32"/>
    </row>
    <row r="369">
      <c r="A369" s="32"/>
      <c r="B369" s="32"/>
      <c r="C369" s="32"/>
      <c r="D369" s="32"/>
      <c r="E369" s="32"/>
      <c r="F369" s="32"/>
      <c r="G369" s="32"/>
      <c r="H369" s="32"/>
      <c r="I369" s="32"/>
      <c r="J369" s="32"/>
      <c r="K369" s="32"/>
      <c r="L369" s="32"/>
      <c r="M369" s="32"/>
      <c r="N369" s="32"/>
      <c r="O369" s="32"/>
      <c r="P369" s="32"/>
      <c r="Q369" s="32"/>
      <c r="R369" s="32"/>
      <c r="S369" s="32"/>
      <c r="T369" s="32"/>
      <c r="U369" s="32"/>
      <c r="V369" s="32"/>
      <c r="W369" s="32"/>
      <c r="X369" s="32"/>
      <c r="Y369" s="32"/>
      <c r="Z369" s="32"/>
      <c r="AA369" s="32"/>
    </row>
    <row r="370">
      <c r="A370" s="32"/>
      <c r="B370" s="32"/>
      <c r="C370" s="32"/>
      <c r="D370" s="32"/>
      <c r="E370" s="32"/>
      <c r="F370" s="32"/>
      <c r="G370" s="32"/>
      <c r="H370" s="32"/>
      <c r="I370" s="32"/>
      <c r="J370" s="32"/>
      <c r="K370" s="32"/>
      <c r="L370" s="32"/>
      <c r="M370" s="32"/>
      <c r="N370" s="32"/>
      <c r="O370" s="32"/>
      <c r="P370" s="32"/>
      <c r="Q370" s="32"/>
      <c r="R370" s="32"/>
      <c r="S370" s="32"/>
      <c r="T370" s="32"/>
      <c r="U370" s="32"/>
      <c r="V370" s="32"/>
      <c r="W370" s="32"/>
      <c r="X370" s="32"/>
      <c r="Y370" s="32"/>
      <c r="Z370" s="32"/>
      <c r="AA370" s="32"/>
    </row>
    <row r="371">
      <c r="A371" s="32"/>
      <c r="B371" s="32"/>
      <c r="C371" s="32"/>
      <c r="D371" s="32"/>
      <c r="E371" s="32"/>
      <c r="F371" s="32"/>
      <c r="G371" s="32"/>
      <c r="H371" s="32"/>
      <c r="I371" s="32"/>
      <c r="J371" s="32"/>
      <c r="K371" s="32"/>
      <c r="L371" s="32"/>
      <c r="M371" s="32"/>
      <c r="N371" s="32"/>
      <c r="O371" s="32"/>
      <c r="P371" s="32"/>
      <c r="Q371" s="32"/>
      <c r="R371" s="32"/>
      <c r="S371" s="32"/>
      <c r="T371" s="32"/>
      <c r="U371" s="32"/>
      <c r="V371" s="32"/>
      <c r="W371" s="32"/>
      <c r="X371" s="32"/>
      <c r="Y371" s="32"/>
      <c r="Z371" s="32"/>
      <c r="AA371" s="32"/>
    </row>
    <row r="372">
      <c r="A372" s="32"/>
      <c r="B372" s="32"/>
      <c r="C372" s="32"/>
      <c r="D372" s="32"/>
      <c r="E372" s="32"/>
      <c r="F372" s="32"/>
      <c r="G372" s="32"/>
      <c r="H372" s="32"/>
      <c r="I372" s="32"/>
      <c r="J372" s="32"/>
      <c r="K372" s="32"/>
      <c r="L372" s="32"/>
      <c r="M372" s="32"/>
      <c r="N372" s="32"/>
      <c r="O372" s="32"/>
      <c r="P372" s="32"/>
      <c r="Q372" s="32"/>
      <c r="R372" s="32"/>
      <c r="S372" s="32"/>
      <c r="T372" s="32"/>
      <c r="U372" s="32"/>
      <c r="V372" s="32"/>
      <c r="W372" s="32"/>
      <c r="X372" s="32"/>
      <c r="Y372" s="32"/>
      <c r="Z372" s="32"/>
      <c r="AA372" s="32"/>
    </row>
    <row r="373">
      <c r="A373" s="32"/>
      <c r="B373" s="32"/>
      <c r="C373" s="32"/>
      <c r="D373" s="32"/>
      <c r="E373" s="32"/>
      <c r="F373" s="32"/>
      <c r="G373" s="32"/>
      <c r="H373" s="32"/>
      <c r="I373" s="32"/>
      <c r="J373" s="32"/>
      <c r="K373" s="32"/>
      <c r="L373" s="32"/>
      <c r="M373" s="32"/>
      <c r="N373" s="32"/>
      <c r="O373" s="32"/>
      <c r="P373" s="32"/>
      <c r="Q373" s="32"/>
      <c r="R373" s="32"/>
      <c r="S373" s="32"/>
      <c r="T373" s="32"/>
      <c r="U373" s="32"/>
      <c r="V373" s="32"/>
      <c r="W373" s="32"/>
      <c r="X373" s="32"/>
      <c r="Y373" s="32"/>
      <c r="Z373" s="32"/>
      <c r="AA373" s="32"/>
    </row>
    <row r="374">
      <c r="A374" s="32"/>
      <c r="B374" s="32"/>
      <c r="C374" s="32"/>
      <c r="D374" s="32"/>
      <c r="E374" s="32"/>
      <c r="F374" s="32"/>
      <c r="G374" s="32"/>
      <c r="H374" s="32"/>
      <c r="I374" s="32"/>
      <c r="J374" s="32"/>
      <c r="K374" s="32"/>
      <c r="L374" s="32"/>
      <c r="M374" s="32"/>
      <c r="N374" s="32"/>
      <c r="O374" s="32"/>
      <c r="P374" s="32"/>
      <c r="Q374" s="32"/>
      <c r="R374" s="32"/>
      <c r="S374" s="32"/>
      <c r="T374" s="32"/>
      <c r="U374" s="32"/>
      <c r="V374" s="32"/>
      <c r="W374" s="32"/>
      <c r="X374" s="32"/>
      <c r="Y374" s="32"/>
      <c r="Z374" s="32"/>
      <c r="AA374" s="32"/>
    </row>
    <row r="375">
      <c r="A375" s="32"/>
      <c r="B375" s="32"/>
      <c r="C375" s="32"/>
      <c r="D375" s="32"/>
      <c r="E375" s="32"/>
      <c r="F375" s="32"/>
      <c r="G375" s="32"/>
      <c r="H375" s="32"/>
      <c r="I375" s="32"/>
      <c r="J375" s="32"/>
      <c r="K375" s="32"/>
      <c r="L375" s="32"/>
      <c r="M375" s="32"/>
      <c r="N375" s="32"/>
      <c r="O375" s="32"/>
      <c r="P375" s="32"/>
      <c r="Q375" s="32"/>
      <c r="R375" s="32"/>
      <c r="S375" s="32"/>
      <c r="T375" s="32"/>
      <c r="U375" s="32"/>
      <c r="V375" s="32"/>
      <c r="W375" s="32"/>
      <c r="X375" s="32"/>
      <c r="Y375" s="32"/>
      <c r="Z375" s="32"/>
      <c r="AA375" s="32"/>
    </row>
    <row r="376">
      <c r="A376" s="32"/>
      <c r="B376" s="32"/>
      <c r="C376" s="32"/>
      <c r="D376" s="32"/>
      <c r="E376" s="32"/>
      <c r="F376" s="32"/>
      <c r="G376" s="32"/>
      <c r="H376" s="32"/>
      <c r="I376" s="32"/>
      <c r="J376" s="32"/>
      <c r="K376" s="32"/>
      <c r="L376" s="32"/>
      <c r="M376" s="32"/>
      <c r="N376" s="32"/>
      <c r="O376" s="32"/>
      <c r="P376" s="32"/>
      <c r="Q376" s="32"/>
      <c r="R376" s="32"/>
      <c r="S376" s="32"/>
      <c r="T376" s="32"/>
      <c r="U376" s="32"/>
      <c r="V376" s="32"/>
      <c r="W376" s="32"/>
      <c r="X376" s="32"/>
      <c r="Y376" s="32"/>
      <c r="Z376" s="32"/>
      <c r="AA376" s="32"/>
    </row>
    <row r="377">
      <c r="A377" s="32"/>
      <c r="B377" s="32"/>
      <c r="C377" s="32"/>
      <c r="D377" s="32"/>
      <c r="E377" s="32"/>
      <c r="F377" s="32"/>
      <c r="G377" s="32"/>
      <c r="H377" s="32"/>
      <c r="I377" s="32"/>
      <c r="J377" s="32"/>
      <c r="K377" s="32"/>
      <c r="L377" s="32"/>
      <c r="M377" s="32"/>
      <c r="N377" s="32"/>
      <c r="O377" s="32"/>
      <c r="P377" s="32"/>
      <c r="Q377" s="32"/>
      <c r="R377" s="32"/>
      <c r="S377" s="32"/>
      <c r="T377" s="32"/>
      <c r="U377" s="32"/>
      <c r="V377" s="32"/>
      <c r="W377" s="32"/>
      <c r="X377" s="32"/>
      <c r="Y377" s="32"/>
      <c r="Z377" s="32"/>
      <c r="AA377" s="32"/>
    </row>
    <row r="378">
      <c r="A378" s="32"/>
      <c r="B378" s="32"/>
      <c r="C378" s="32"/>
      <c r="D378" s="32"/>
      <c r="E378" s="32"/>
      <c r="F378" s="32"/>
      <c r="G378" s="32"/>
      <c r="H378" s="32"/>
      <c r="I378" s="32"/>
      <c r="J378" s="32"/>
      <c r="K378" s="32"/>
      <c r="L378" s="32"/>
      <c r="M378" s="32"/>
      <c r="N378" s="32"/>
      <c r="O378" s="32"/>
      <c r="P378" s="32"/>
      <c r="Q378" s="32"/>
      <c r="R378" s="32"/>
      <c r="S378" s="32"/>
      <c r="T378" s="32"/>
      <c r="U378" s="32"/>
      <c r="V378" s="32"/>
      <c r="W378" s="32"/>
      <c r="X378" s="32"/>
      <c r="Y378" s="32"/>
      <c r="Z378" s="32"/>
      <c r="AA378" s="32"/>
    </row>
    <row r="379">
      <c r="A379" s="32"/>
      <c r="B379" s="32"/>
      <c r="C379" s="32"/>
      <c r="D379" s="32"/>
      <c r="E379" s="32"/>
      <c r="F379" s="32"/>
      <c r="G379" s="32"/>
      <c r="H379" s="32"/>
      <c r="I379" s="32"/>
      <c r="J379" s="32"/>
      <c r="K379" s="32"/>
      <c r="L379" s="32"/>
      <c r="M379" s="32"/>
      <c r="N379" s="32"/>
      <c r="O379" s="32"/>
      <c r="P379" s="32"/>
      <c r="Q379" s="32"/>
      <c r="R379" s="32"/>
      <c r="S379" s="32"/>
      <c r="T379" s="32"/>
      <c r="U379" s="32"/>
      <c r="V379" s="32"/>
      <c r="W379" s="32"/>
      <c r="X379" s="32"/>
      <c r="Y379" s="32"/>
      <c r="Z379" s="32"/>
      <c r="AA379" s="32"/>
    </row>
    <row r="380">
      <c r="A380" s="32"/>
      <c r="B380" s="32"/>
      <c r="C380" s="32"/>
      <c r="D380" s="32"/>
      <c r="E380" s="32"/>
      <c r="F380" s="32"/>
      <c r="G380" s="32"/>
      <c r="H380" s="32"/>
      <c r="I380" s="32"/>
      <c r="J380" s="32"/>
      <c r="K380" s="32"/>
      <c r="L380" s="32"/>
      <c r="M380" s="32"/>
      <c r="N380" s="32"/>
      <c r="O380" s="32"/>
      <c r="P380" s="32"/>
      <c r="Q380" s="32"/>
      <c r="R380" s="32"/>
      <c r="S380" s="32"/>
      <c r="T380" s="32"/>
      <c r="U380" s="32"/>
      <c r="V380" s="32"/>
      <c r="W380" s="32"/>
      <c r="X380" s="32"/>
      <c r="Y380" s="32"/>
      <c r="Z380" s="32"/>
      <c r="AA380" s="32"/>
    </row>
    <row r="381">
      <c r="A381" s="32"/>
      <c r="B381" s="32"/>
      <c r="C381" s="32"/>
      <c r="D381" s="32"/>
      <c r="E381" s="32"/>
      <c r="F381" s="32"/>
      <c r="G381" s="32"/>
      <c r="H381" s="32"/>
      <c r="I381" s="32"/>
      <c r="J381" s="32"/>
      <c r="K381" s="32"/>
      <c r="L381" s="32"/>
      <c r="M381" s="32"/>
      <c r="N381" s="32"/>
      <c r="O381" s="32"/>
      <c r="P381" s="32"/>
      <c r="Q381" s="32"/>
      <c r="R381" s="32"/>
      <c r="S381" s="32"/>
      <c r="T381" s="32"/>
      <c r="U381" s="32"/>
      <c r="V381" s="32"/>
      <c r="W381" s="32"/>
      <c r="X381" s="32"/>
      <c r="Y381" s="32"/>
      <c r="Z381" s="32"/>
      <c r="AA381" s="32"/>
    </row>
    <row r="382">
      <c r="A382" s="32"/>
      <c r="B382" s="32"/>
      <c r="C382" s="32"/>
      <c r="D382" s="32"/>
      <c r="E382" s="32"/>
      <c r="F382" s="32"/>
      <c r="G382" s="32"/>
      <c r="H382" s="32"/>
      <c r="I382" s="32"/>
      <c r="J382" s="32"/>
      <c r="K382" s="32"/>
      <c r="L382" s="32"/>
      <c r="M382" s="32"/>
      <c r="N382" s="32"/>
      <c r="O382" s="32"/>
      <c r="P382" s="32"/>
      <c r="Q382" s="32"/>
      <c r="R382" s="32"/>
      <c r="S382" s="32"/>
      <c r="T382" s="32"/>
      <c r="U382" s="32"/>
      <c r="V382" s="32"/>
      <c r="W382" s="32"/>
      <c r="X382" s="32"/>
      <c r="Y382" s="32"/>
      <c r="Z382" s="32"/>
      <c r="AA382" s="32"/>
    </row>
    <row r="383">
      <c r="A383" s="32"/>
      <c r="B383" s="32"/>
      <c r="C383" s="32"/>
      <c r="D383" s="32"/>
      <c r="E383" s="32"/>
      <c r="F383" s="32"/>
      <c r="G383" s="32"/>
      <c r="H383" s="32"/>
      <c r="I383" s="32"/>
      <c r="J383" s="32"/>
      <c r="K383" s="32"/>
      <c r="L383" s="32"/>
      <c r="M383" s="32"/>
      <c r="N383" s="32"/>
      <c r="O383" s="32"/>
      <c r="P383" s="32"/>
      <c r="Q383" s="32"/>
      <c r="R383" s="32"/>
      <c r="S383" s="32"/>
      <c r="T383" s="32"/>
      <c r="U383" s="32"/>
      <c r="V383" s="32"/>
      <c r="W383" s="32"/>
      <c r="X383" s="32"/>
      <c r="Y383" s="32"/>
      <c r="Z383" s="32"/>
      <c r="AA383" s="32"/>
    </row>
    <row r="384">
      <c r="A384" s="32"/>
      <c r="B384" s="32"/>
      <c r="C384" s="32"/>
      <c r="D384" s="32"/>
      <c r="E384" s="32"/>
      <c r="F384" s="32"/>
      <c r="G384" s="32"/>
      <c r="H384" s="32"/>
      <c r="I384" s="32"/>
      <c r="J384" s="32"/>
      <c r="K384" s="32"/>
      <c r="L384" s="32"/>
      <c r="M384" s="32"/>
      <c r="N384" s="32"/>
      <c r="O384" s="32"/>
      <c r="P384" s="32"/>
      <c r="Q384" s="32"/>
      <c r="R384" s="32"/>
      <c r="S384" s="32"/>
      <c r="T384" s="32"/>
      <c r="U384" s="32"/>
      <c r="V384" s="32"/>
      <c r="W384" s="32"/>
      <c r="X384" s="32"/>
      <c r="Y384" s="32"/>
      <c r="Z384" s="32"/>
      <c r="AA384" s="32"/>
    </row>
    <row r="385">
      <c r="A385" s="32"/>
      <c r="B385" s="32"/>
      <c r="C385" s="32"/>
      <c r="D385" s="32"/>
      <c r="E385" s="32"/>
      <c r="F385" s="32"/>
      <c r="G385" s="32"/>
      <c r="H385" s="32"/>
      <c r="I385" s="32"/>
      <c r="J385" s="32"/>
      <c r="K385" s="32"/>
      <c r="L385" s="32"/>
      <c r="M385" s="32"/>
      <c r="N385" s="32"/>
      <c r="O385" s="32"/>
      <c r="P385" s="32"/>
      <c r="Q385" s="32"/>
      <c r="R385" s="32"/>
      <c r="S385" s="32"/>
      <c r="T385" s="32"/>
      <c r="U385" s="32"/>
      <c r="V385" s="32"/>
      <c r="W385" s="32"/>
      <c r="X385" s="32"/>
      <c r="Y385" s="32"/>
      <c r="Z385" s="32"/>
      <c r="AA385" s="32"/>
    </row>
    <row r="386">
      <c r="A386" s="32"/>
      <c r="B386" s="32"/>
      <c r="C386" s="32"/>
      <c r="D386" s="32"/>
      <c r="E386" s="32"/>
      <c r="F386" s="32"/>
      <c r="G386" s="32"/>
      <c r="H386" s="32"/>
      <c r="I386" s="32"/>
      <c r="J386" s="32"/>
      <c r="K386" s="32"/>
      <c r="L386" s="32"/>
      <c r="M386" s="32"/>
      <c r="N386" s="32"/>
      <c r="O386" s="32"/>
      <c r="P386" s="32"/>
      <c r="Q386" s="32"/>
      <c r="R386" s="32"/>
      <c r="S386" s="32"/>
      <c r="T386" s="32"/>
      <c r="U386" s="32"/>
      <c r="V386" s="32"/>
      <c r="W386" s="32"/>
      <c r="X386" s="32"/>
      <c r="Y386" s="32"/>
      <c r="Z386" s="32"/>
      <c r="AA386" s="32"/>
    </row>
    <row r="387">
      <c r="A387" s="32"/>
      <c r="B387" s="32"/>
      <c r="C387" s="32"/>
      <c r="D387" s="32"/>
      <c r="E387" s="32"/>
      <c r="F387" s="32"/>
      <c r="G387" s="32"/>
      <c r="H387" s="32"/>
      <c r="I387" s="32"/>
      <c r="J387" s="32"/>
      <c r="K387" s="32"/>
      <c r="L387" s="32"/>
      <c r="M387" s="32"/>
      <c r="N387" s="32"/>
      <c r="O387" s="32"/>
      <c r="P387" s="32"/>
      <c r="Q387" s="32"/>
      <c r="R387" s="32"/>
      <c r="S387" s="32"/>
      <c r="T387" s="32"/>
      <c r="U387" s="32"/>
      <c r="V387" s="32"/>
      <c r="W387" s="32"/>
      <c r="X387" s="32"/>
      <c r="Y387" s="32"/>
      <c r="Z387" s="32"/>
      <c r="AA387" s="32"/>
    </row>
    <row r="388">
      <c r="A388" s="32"/>
      <c r="B388" s="32"/>
      <c r="C388" s="32"/>
      <c r="D388" s="32"/>
      <c r="E388" s="32"/>
      <c r="F388" s="32"/>
      <c r="G388" s="32"/>
      <c r="H388" s="32"/>
      <c r="I388" s="32"/>
      <c r="J388" s="32"/>
      <c r="K388" s="32"/>
      <c r="L388" s="32"/>
      <c r="M388" s="32"/>
      <c r="N388" s="32"/>
      <c r="O388" s="32"/>
      <c r="P388" s="32"/>
      <c r="Q388" s="32"/>
      <c r="R388" s="32"/>
      <c r="S388" s="32"/>
      <c r="T388" s="32"/>
      <c r="U388" s="32"/>
      <c r="V388" s="32"/>
      <c r="W388" s="32"/>
      <c r="X388" s="32"/>
      <c r="Y388" s="32"/>
      <c r="Z388" s="32"/>
      <c r="AA388" s="32"/>
    </row>
    <row r="389">
      <c r="A389" s="32"/>
      <c r="B389" s="32"/>
      <c r="C389" s="32"/>
      <c r="D389" s="32"/>
      <c r="E389" s="32"/>
      <c r="F389" s="32"/>
      <c r="G389" s="32"/>
      <c r="H389" s="32"/>
      <c r="I389" s="32"/>
      <c r="J389" s="32"/>
      <c r="K389" s="32"/>
      <c r="L389" s="32"/>
      <c r="M389" s="32"/>
      <c r="N389" s="32"/>
      <c r="O389" s="32"/>
      <c r="P389" s="32"/>
      <c r="Q389" s="32"/>
      <c r="R389" s="32"/>
      <c r="S389" s="32"/>
      <c r="T389" s="32"/>
      <c r="U389" s="32"/>
      <c r="V389" s="32"/>
      <c r="W389" s="32"/>
      <c r="X389" s="32"/>
      <c r="Y389" s="32"/>
      <c r="Z389" s="32"/>
      <c r="AA389" s="32"/>
    </row>
    <row r="390">
      <c r="A390" s="32"/>
      <c r="B390" s="32"/>
      <c r="C390" s="32"/>
      <c r="D390" s="32"/>
      <c r="E390" s="32"/>
      <c r="F390" s="32"/>
      <c r="G390" s="32"/>
      <c r="H390" s="32"/>
      <c r="I390" s="32"/>
      <c r="J390" s="32"/>
      <c r="K390" s="32"/>
      <c r="L390" s="32"/>
      <c r="M390" s="32"/>
      <c r="N390" s="32"/>
      <c r="O390" s="32"/>
      <c r="P390" s="32"/>
      <c r="Q390" s="32"/>
      <c r="R390" s="32"/>
      <c r="S390" s="32"/>
      <c r="T390" s="32"/>
      <c r="U390" s="32"/>
      <c r="V390" s="32"/>
      <c r="W390" s="32"/>
      <c r="X390" s="32"/>
      <c r="Y390" s="32"/>
      <c r="Z390" s="32"/>
      <c r="AA390" s="32"/>
    </row>
    <row r="391">
      <c r="A391" s="32"/>
      <c r="B391" s="32"/>
      <c r="C391" s="32"/>
      <c r="D391" s="32"/>
      <c r="E391" s="32"/>
      <c r="F391" s="32"/>
      <c r="G391" s="32"/>
      <c r="H391" s="32"/>
      <c r="I391" s="32"/>
      <c r="J391" s="32"/>
      <c r="K391" s="32"/>
      <c r="L391" s="32"/>
      <c r="M391" s="32"/>
      <c r="N391" s="32"/>
      <c r="O391" s="32"/>
      <c r="P391" s="32"/>
      <c r="Q391" s="32"/>
      <c r="R391" s="32"/>
      <c r="S391" s="32"/>
      <c r="T391" s="32"/>
      <c r="U391" s="32"/>
      <c r="V391" s="32"/>
      <c r="W391" s="32"/>
      <c r="X391" s="32"/>
      <c r="Y391" s="32"/>
      <c r="Z391" s="32"/>
      <c r="AA391" s="32"/>
    </row>
    <row r="392">
      <c r="A392" s="32"/>
      <c r="B392" s="32"/>
      <c r="C392" s="32"/>
      <c r="D392" s="32"/>
      <c r="E392" s="32"/>
      <c r="F392" s="32"/>
      <c r="G392" s="32"/>
      <c r="H392" s="32"/>
      <c r="I392" s="32"/>
      <c r="J392" s="32"/>
      <c r="K392" s="32"/>
      <c r="L392" s="32"/>
      <c r="M392" s="32"/>
      <c r="N392" s="32"/>
      <c r="O392" s="32"/>
      <c r="P392" s="32"/>
      <c r="Q392" s="32"/>
      <c r="R392" s="32"/>
      <c r="S392" s="32"/>
      <c r="T392" s="32"/>
      <c r="U392" s="32"/>
      <c r="V392" s="32"/>
      <c r="W392" s="32"/>
      <c r="X392" s="32"/>
      <c r="Y392" s="32"/>
      <c r="Z392" s="32"/>
      <c r="AA392" s="32"/>
    </row>
    <row r="393">
      <c r="A393" s="32"/>
      <c r="B393" s="32"/>
      <c r="C393" s="32"/>
      <c r="D393" s="32"/>
      <c r="E393" s="32"/>
      <c r="F393" s="32"/>
      <c r="G393" s="32"/>
      <c r="H393" s="32"/>
      <c r="I393" s="32"/>
      <c r="J393" s="32"/>
      <c r="K393" s="32"/>
      <c r="L393" s="32"/>
      <c r="M393" s="32"/>
      <c r="N393" s="32"/>
      <c r="O393" s="32"/>
      <c r="P393" s="32"/>
      <c r="Q393" s="32"/>
      <c r="R393" s="32"/>
      <c r="S393" s="32"/>
      <c r="T393" s="32"/>
      <c r="U393" s="32"/>
      <c r="V393" s="32"/>
      <c r="W393" s="32"/>
      <c r="X393" s="32"/>
      <c r="Y393" s="32"/>
      <c r="Z393" s="32"/>
      <c r="AA393" s="32"/>
    </row>
    <row r="394">
      <c r="A394" s="32"/>
      <c r="B394" s="32"/>
      <c r="C394" s="32"/>
      <c r="D394" s="32"/>
      <c r="E394" s="32"/>
      <c r="F394" s="32"/>
      <c r="G394" s="32"/>
      <c r="H394" s="32"/>
      <c r="I394" s="32"/>
      <c r="J394" s="32"/>
      <c r="K394" s="32"/>
      <c r="L394" s="32"/>
      <c r="M394" s="32"/>
      <c r="N394" s="32"/>
      <c r="O394" s="32"/>
      <c r="P394" s="32"/>
      <c r="Q394" s="32"/>
      <c r="R394" s="32"/>
      <c r="S394" s="32"/>
      <c r="T394" s="32"/>
      <c r="U394" s="32"/>
      <c r="V394" s="32"/>
      <c r="W394" s="32"/>
      <c r="X394" s="32"/>
      <c r="Y394" s="32"/>
      <c r="Z394" s="32"/>
      <c r="AA394" s="32"/>
    </row>
    <row r="395">
      <c r="A395" s="32"/>
      <c r="B395" s="32"/>
      <c r="C395" s="32"/>
      <c r="D395" s="32"/>
      <c r="E395" s="32"/>
      <c r="F395" s="32"/>
      <c r="G395" s="32"/>
      <c r="H395" s="32"/>
      <c r="I395" s="32"/>
      <c r="J395" s="32"/>
      <c r="K395" s="32"/>
      <c r="L395" s="32"/>
      <c r="M395" s="32"/>
      <c r="N395" s="32"/>
      <c r="O395" s="32"/>
      <c r="P395" s="32"/>
      <c r="Q395" s="32"/>
      <c r="R395" s="32"/>
      <c r="S395" s="32"/>
      <c r="T395" s="32"/>
      <c r="U395" s="32"/>
      <c r="V395" s="32"/>
      <c r="W395" s="32"/>
      <c r="X395" s="32"/>
      <c r="Y395" s="32"/>
      <c r="Z395" s="32"/>
      <c r="AA395" s="32"/>
    </row>
    <row r="396">
      <c r="A396" s="32"/>
      <c r="B396" s="32"/>
      <c r="C396" s="32"/>
      <c r="D396" s="32"/>
      <c r="E396" s="32"/>
      <c r="F396" s="32"/>
      <c r="G396" s="32"/>
      <c r="H396" s="32"/>
      <c r="I396" s="32"/>
      <c r="J396" s="32"/>
      <c r="K396" s="32"/>
      <c r="L396" s="32"/>
      <c r="M396" s="32"/>
      <c r="N396" s="32"/>
      <c r="O396" s="32"/>
      <c r="P396" s="32"/>
      <c r="Q396" s="32"/>
      <c r="R396" s="32"/>
      <c r="S396" s="32"/>
      <c r="T396" s="32"/>
      <c r="U396" s="32"/>
      <c r="V396" s="32"/>
      <c r="W396" s="32"/>
      <c r="X396" s="32"/>
      <c r="Y396" s="32"/>
      <c r="Z396" s="32"/>
      <c r="AA396" s="32"/>
    </row>
    <row r="397">
      <c r="A397" s="32"/>
      <c r="B397" s="32"/>
      <c r="C397" s="32"/>
      <c r="D397" s="32"/>
      <c r="E397" s="32"/>
      <c r="F397" s="32"/>
      <c r="G397" s="32"/>
      <c r="H397" s="32"/>
      <c r="I397" s="32"/>
      <c r="J397" s="32"/>
      <c r="K397" s="32"/>
      <c r="L397" s="32"/>
      <c r="M397" s="32"/>
      <c r="N397" s="32"/>
      <c r="O397" s="32"/>
      <c r="P397" s="32"/>
      <c r="Q397" s="32"/>
      <c r="R397" s="32"/>
      <c r="S397" s="32"/>
      <c r="T397" s="32"/>
      <c r="U397" s="32"/>
      <c r="V397" s="32"/>
      <c r="W397" s="32"/>
      <c r="X397" s="32"/>
      <c r="Y397" s="32"/>
      <c r="Z397" s="32"/>
      <c r="AA397" s="32"/>
    </row>
    <row r="398">
      <c r="A398" s="32"/>
      <c r="B398" s="32"/>
      <c r="C398" s="32"/>
      <c r="D398" s="32"/>
      <c r="E398" s="32"/>
      <c r="F398" s="32"/>
      <c r="G398" s="32"/>
      <c r="H398" s="32"/>
      <c r="I398" s="32"/>
      <c r="J398" s="32"/>
      <c r="K398" s="32"/>
      <c r="L398" s="32"/>
      <c r="M398" s="32"/>
      <c r="N398" s="32"/>
      <c r="O398" s="32"/>
      <c r="P398" s="32"/>
      <c r="Q398" s="32"/>
      <c r="R398" s="32"/>
      <c r="S398" s="32"/>
      <c r="T398" s="32"/>
      <c r="U398" s="32"/>
      <c r="V398" s="32"/>
      <c r="W398" s="32"/>
      <c r="X398" s="32"/>
      <c r="Y398" s="32"/>
      <c r="Z398" s="32"/>
      <c r="AA398" s="32"/>
    </row>
    <row r="399">
      <c r="A399" s="32"/>
      <c r="B399" s="32"/>
      <c r="C399" s="32"/>
      <c r="D399" s="32"/>
      <c r="E399" s="32"/>
      <c r="F399" s="32"/>
      <c r="G399" s="32"/>
      <c r="H399" s="32"/>
      <c r="I399" s="32"/>
      <c r="J399" s="32"/>
      <c r="K399" s="32"/>
      <c r="L399" s="32"/>
      <c r="M399" s="32"/>
      <c r="N399" s="32"/>
      <c r="O399" s="32"/>
      <c r="P399" s="32"/>
      <c r="Q399" s="32"/>
      <c r="R399" s="32"/>
      <c r="S399" s="32"/>
      <c r="T399" s="32"/>
      <c r="U399" s="32"/>
      <c r="V399" s="32"/>
      <c r="W399" s="32"/>
      <c r="X399" s="32"/>
      <c r="Y399" s="32"/>
      <c r="Z399" s="32"/>
      <c r="AA399" s="32"/>
    </row>
    <row r="400">
      <c r="A400" s="32"/>
      <c r="B400" s="32"/>
      <c r="C400" s="32"/>
      <c r="D400" s="32"/>
      <c r="E400" s="32"/>
      <c r="F400" s="32"/>
      <c r="G400" s="32"/>
      <c r="H400" s="32"/>
      <c r="I400" s="32"/>
      <c r="J400" s="32"/>
      <c r="K400" s="32"/>
      <c r="L400" s="32"/>
      <c r="M400" s="32"/>
      <c r="N400" s="32"/>
      <c r="O400" s="32"/>
      <c r="P400" s="32"/>
      <c r="Q400" s="32"/>
      <c r="R400" s="32"/>
      <c r="S400" s="32"/>
      <c r="T400" s="32"/>
      <c r="U400" s="32"/>
      <c r="V400" s="32"/>
      <c r="W400" s="32"/>
      <c r="X400" s="32"/>
      <c r="Y400" s="32"/>
      <c r="Z400" s="32"/>
      <c r="AA400" s="32"/>
    </row>
    <row r="401">
      <c r="A401" s="32"/>
      <c r="B401" s="32"/>
      <c r="C401" s="32"/>
      <c r="D401" s="32"/>
      <c r="E401" s="32"/>
      <c r="F401" s="32"/>
      <c r="G401" s="32"/>
      <c r="H401" s="32"/>
      <c r="I401" s="32"/>
      <c r="J401" s="32"/>
      <c r="K401" s="32"/>
      <c r="L401" s="32"/>
      <c r="M401" s="32"/>
      <c r="N401" s="32"/>
      <c r="O401" s="32"/>
      <c r="P401" s="32"/>
      <c r="Q401" s="32"/>
      <c r="R401" s="32"/>
      <c r="S401" s="32"/>
      <c r="T401" s="32"/>
      <c r="U401" s="32"/>
      <c r="V401" s="32"/>
      <c r="W401" s="32"/>
      <c r="X401" s="32"/>
      <c r="Y401" s="32"/>
      <c r="Z401" s="32"/>
      <c r="AA401" s="32"/>
    </row>
    <row r="402">
      <c r="A402" s="32"/>
      <c r="B402" s="32"/>
      <c r="C402" s="32"/>
      <c r="D402" s="32"/>
      <c r="E402" s="32"/>
      <c r="F402" s="32"/>
      <c r="G402" s="32"/>
      <c r="H402" s="32"/>
      <c r="I402" s="32"/>
      <c r="J402" s="32"/>
      <c r="K402" s="32"/>
      <c r="L402" s="32"/>
      <c r="M402" s="32"/>
      <c r="N402" s="32"/>
      <c r="O402" s="32"/>
      <c r="P402" s="32"/>
      <c r="Q402" s="32"/>
      <c r="R402" s="32"/>
      <c r="S402" s="32"/>
      <c r="T402" s="32"/>
      <c r="U402" s="32"/>
      <c r="V402" s="32"/>
      <c r="W402" s="32"/>
      <c r="X402" s="32"/>
      <c r="Y402" s="32"/>
      <c r="Z402" s="32"/>
      <c r="AA402" s="32"/>
    </row>
    <row r="403">
      <c r="A403" s="32"/>
      <c r="B403" s="32"/>
      <c r="C403" s="32"/>
      <c r="D403" s="32"/>
      <c r="E403" s="32"/>
      <c r="F403" s="32"/>
      <c r="G403" s="32"/>
      <c r="H403" s="32"/>
      <c r="I403" s="32"/>
      <c r="J403" s="32"/>
      <c r="K403" s="32"/>
      <c r="L403" s="32"/>
      <c r="M403" s="32"/>
      <c r="N403" s="32"/>
      <c r="O403" s="32"/>
      <c r="P403" s="32"/>
      <c r="Q403" s="32"/>
      <c r="R403" s="32"/>
      <c r="S403" s="32"/>
      <c r="T403" s="32"/>
      <c r="U403" s="32"/>
      <c r="V403" s="32"/>
      <c r="W403" s="32"/>
      <c r="X403" s="32"/>
      <c r="Y403" s="32"/>
      <c r="Z403" s="32"/>
      <c r="AA403" s="32"/>
    </row>
    <row r="404">
      <c r="A404" s="32"/>
      <c r="B404" s="32"/>
      <c r="C404" s="32"/>
      <c r="D404" s="32"/>
      <c r="E404" s="32"/>
      <c r="F404" s="32"/>
      <c r="G404" s="32"/>
      <c r="H404" s="32"/>
      <c r="I404" s="32"/>
      <c r="J404" s="32"/>
      <c r="K404" s="32"/>
      <c r="L404" s="32"/>
      <c r="M404" s="32"/>
      <c r="N404" s="32"/>
      <c r="O404" s="32"/>
      <c r="P404" s="32"/>
      <c r="Q404" s="32"/>
      <c r="R404" s="32"/>
      <c r="S404" s="32"/>
      <c r="T404" s="32"/>
      <c r="U404" s="32"/>
      <c r="V404" s="32"/>
      <c r="W404" s="32"/>
      <c r="X404" s="32"/>
      <c r="Y404" s="32"/>
      <c r="Z404" s="32"/>
      <c r="AA404" s="32"/>
    </row>
    <row r="405">
      <c r="A405" s="32"/>
      <c r="B405" s="32"/>
      <c r="C405" s="32"/>
      <c r="D405" s="32"/>
      <c r="E405" s="32"/>
      <c r="F405" s="32"/>
      <c r="G405" s="32"/>
      <c r="H405" s="32"/>
      <c r="I405" s="32"/>
      <c r="J405" s="32"/>
      <c r="K405" s="32"/>
      <c r="L405" s="32"/>
      <c r="M405" s="32"/>
      <c r="N405" s="32"/>
      <c r="O405" s="32"/>
      <c r="P405" s="32"/>
      <c r="Q405" s="32"/>
      <c r="R405" s="32"/>
      <c r="S405" s="32"/>
      <c r="T405" s="32"/>
      <c r="U405" s="32"/>
      <c r="V405" s="32"/>
      <c r="W405" s="32"/>
      <c r="X405" s="32"/>
      <c r="Y405" s="32"/>
      <c r="Z405" s="32"/>
      <c r="AA405" s="32"/>
    </row>
    <row r="406">
      <c r="A406" s="32"/>
      <c r="B406" s="32"/>
      <c r="C406" s="32"/>
      <c r="D406" s="32"/>
      <c r="E406" s="32"/>
      <c r="F406" s="32"/>
      <c r="G406" s="32"/>
      <c r="H406" s="32"/>
      <c r="I406" s="32"/>
      <c r="J406" s="32"/>
      <c r="K406" s="32"/>
      <c r="L406" s="32"/>
      <c r="M406" s="32"/>
      <c r="N406" s="32"/>
      <c r="O406" s="32"/>
      <c r="P406" s="32"/>
      <c r="Q406" s="32"/>
      <c r="R406" s="32"/>
      <c r="S406" s="32"/>
      <c r="T406" s="32"/>
      <c r="U406" s="32"/>
      <c r="V406" s="32"/>
      <c r="W406" s="32"/>
      <c r="X406" s="32"/>
      <c r="Y406" s="32"/>
      <c r="Z406" s="32"/>
      <c r="AA406" s="32"/>
    </row>
    <row r="407">
      <c r="A407" s="32"/>
      <c r="B407" s="32"/>
      <c r="C407" s="32"/>
      <c r="D407" s="32"/>
      <c r="E407" s="32"/>
      <c r="F407" s="32"/>
      <c r="G407" s="32"/>
      <c r="H407" s="32"/>
      <c r="I407" s="32"/>
      <c r="J407" s="32"/>
      <c r="K407" s="32"/>
      <c r="L407" s="32"/>
      <c r="M407" s="32"/>
      <c r="N407" s="32"/>
      <c r="O407" s="32"/>
      <c r="P407" s="32"/>
      <c r="Q407" s="32"/>
      <c r="R407" s="32"/>
      <c r="S407" s="32"/>
      <c r="T407" s="32"/>
      <c r="U407" s="32"/>
      <c r="V407" s="32"/>
      <c r="W407" s="32"/>
      <c r="X407" s="32"/>
      <c r="Y407" s="32"/>
      <c r="Z407" s="32"/>
      <c r="AA407" s="32"/>
    </row>
    <row r="408">
      <c r="A408" s="32"/>
      <c r="B408" s="32"/>
      <c r="C408" s="32"/>
      <c r="D408" s="32"/>
      <c r="E408" s="32"/>
      <c r="F408" s="32"/>
      <c r="G408" s="32"/>
      <c r="H408" s="32"/>
      <c r="I408" s="32"/>
      <c r="J408" s="32"/>
      <c r="K408" s="32"/>
      <c r="L408" s="32"/>
      <c r="M408" s="32"/>
      <c r="N408" s="32"/>
      <c r="O408" s="32"/>
      <c r="P408" s="32"/>
      <c r="Q408" s="32"/>
      <c r="R408" s="32"/>
      <c r="S408" s="32"/>
      <c r="T408" s="32"/>
      <c r="U408" s="32"/>
      <c r="V408" s="32"/>
      <c r="W408" s="32"/>
      <c r="X408" s="32"/>
      <c r="Y408" s="32"/>
      <c r="Z408" s="32"/>
      <c r="AA408" s="32"/>
    </row>
    <row r="409">
      <c r="A409" s="32"/>
      <c r="B409" s="32"/>
      <c r="C409" s="32"/>
      <c r="D409" s="32"/>
      <c r="E409" s="32"/>
      <c r="F409" s="32"/>
      <c r="G409" s="32"/>
      <c r="H409" s="32"/>
      <c r="I409" s="32"/>
      <c r="J409" s="32"/>
      <c r="K409" s="32"/>
      <c r="L409" s="32"/>
      <c r="M409" s="32"/>
      <c r="N409" s="32"/>
      <c r="O409" s="32"/>
      <c r="P409" s="32"/>
      <c r="Q409" s="32"/>
      <c r="R409" s="32"/>
      <c r="S409" s="32"/>
      <c r="T409" s="32"/>
      <c r="U409" s="32"/>
      <c r="V409" s="32"/>
      <c r="W409" s="32"/>
      <c r="X409" s="32"/>
      <c r="Y409" s="32"/>
      <c r="Z409" s="32"/>
      <c r="AA409" s="32"/>
    </row>
    <row r="410">
      <c r="A410" s="32"/>
      <c r="B410" s="32"/>
      <c r="C410" s="32"/>
      <c r="D410" s="32"/>
      <c r="E410" s="32"/>
      <c r="F410" s="32"/>
      <c r="G410" s="32"/>
      <c r="H410" s="32"/>
      <c r="I410" s="32"/>
      <c r="J410" s="32"/>
      <c r="K410" s="32"/>
      <c r="L410" s="32"/>
      <c r="M410" s="32"/>
      <c r="N410" s="32"/>
      <c r="O410" s="32"/>
      <c r="P410" s="32"/>
      <c r="Q410" s="32"/>
      <c r="R410" s="32"/>
      <c r="S410" s="32"/>
      <c r="T410" s="32"/>
      <c r="U410" s="32"/>
      <c r="V410" s="32"/>
      <c r="W410" s="32"/>
      <c r="X410" s="32"/>
      <c r="Y410" s="32"/>
      <c r="Z410" s="32"/>
      <c r="AA410" s="32"/>
    </row>
    <row r="411">
      <c r="A411" s="32"/>
      <c r="B411" s="32"/>
      <c r="C411" s="32"/>
      <c r="D411" s="32"/>
      <c r="E411" s="32"/>
      <c r="F411" s="32"/>
      <c r="G411" s="32"/>
      <c r="H411" s="32"/>
      <c r="I411" s="32"/>
      <c r="J411" s="32"/>
      <c r="K411" s="32"/>
      <c r="L411" s="32"/>
      <c r="M411" s="32"/>
      <c r="N411" s="32"/>
      <c r="O411" s="32"/>
      <c r="P411" s="32"/>
      <c r="Q411" s="32"/>
      <c r="R411" s="32"/>
      <c r="S411" s="32"/>
      <c r="T411" s="32"/>
      <c r="U411" s="32"/>
      <c r="V411" s="32"/>
      <c r="W411" s="32"/>
      <c r="X411" s="32"/>
      <c r="Y411" s="32"/>
      <c r="Z411" s="32"/>
      <c r="AA411" s="32"/>
    </row>
    <row r="412">
      <c r="A412" s="32"/>
      <c r="B412" s="32"/>
      <c r="C412" s="32"/>
      <c r="D412" s="32"/>
      <c r="E412" s="32"/>
      <c r="F412" s="32"/>
      <c r="G412" s="32"/>
      <c r="H412" s="32"/>
      <c r="I412" s="32"/>
      <c r="J412" s="32"/>
      <c r="K412" s="32"/>
      <c r="L412" s="32"/>
      <c r="M412" s="32"/>
      <c r="N412" s="32"/>
      <c r="O412" s="32"/>
      <c r="P412" s="32"/>
      <c r="Q412" s="32"/>
      <c r="R412" s="32"/>
      <c r="S412" s="32"/>
      <c r="T412" s="32"/>
      <c r="U412" s="32"/>
      <c r="V412" s="32"/>
      <c r="W412" s="32"/>
      <c r="X412" s="32"/>
      <c r="Y412" s="32"/>
      <c r="Z412" s="32"/>
      <c r="AA412" s="32"/>
    </row>
    <row r="413">
      <c r="A413" s="32"/>
      <c r="B413" s="32"/>
      <c r="C413" s="32"/>
      <c r="D413" s="32"/>
      <c r="E413" s="32"/>
      <c r="F413" s="32"/>
      <c r="G413" s="32"/>
      <c r="H413" s="32"/>
      <c r="I413" s="32"/>
      <c r="J413" s="32"/>
      <c r="K413" s="32"/>
      <c r="L413" s="32"/>
      <c r="M413" s="32"/>
      <c r="N413" s="32"/>
      <c r="O413" s="32"/>
      <c r="P413" s="32"/>
      <c r="Q413" s="32"/>
      <c r="R413" s="32"/>
      <c r="S413" s="32"/>
      <c r="T413" s="32"/>
      <c r="U413" s="32"/>
      <c r="V413" s="32"/>
      <c r="W413" s="32"/>
      <c r="X413" s="32"/>
      <c r="Y413" s="32"/>
      <c r="Z413" s="32"/>
      <c r="AA413" s="32"/>
    </row>
    <row r="414">
      <c r="A414" s="32"/>
      <c r="B414" s="32"/>
      <c r="C414" s="32"/>
      <c r="D414" s="32"/>
      <c r="E414" s="32"/>
      <c r="F414" s="32"/>
      <c r="G414" s="32"/>
      <c r="H414" s="32"/>
      <c r="I414" s="32"/>
      <c r="J414" s="32"/>
      <c r="K414" s="32"/>
      <c r="L414" s="32"/>
      <c r="M414" s="32"/>
      <c r="N414" s="32"/>
      <c r="O414" s="32"/>
      <c r="P414" s="32"/>
      <c r="Q414" s="32"/>
      <c r="R414" s="32"/>
      <c r="S414" s="32"/>
      <c r="T414" s="32"/>
      <c r="U414" s="32"/>
      <c r="V414" s="32"/>
      <c r="W414" s="32"/>
      <c r="X414" s="32"/>
      <c r="Y414" s="32"/>
      <c r="Z414" s="32"/>
      <c r="AA414" s="32"/>
    </row>
    <row r="415">
      <c r="A415" s="32"/>
      <c r="B415" s="32"/>
      <c r="C415" s="32"/>
      <c r="D415" s="32"/>
      <c r="E415" s="32"/>
      <c r="F415" s="32"/>
      <c r="G415" s="32"/>
      <c r="H415" s="32"/>
      <c r="I415" s="32"/>
      <c r="J415" s="32"/>
      <c r="K415" s="32"/>
      <c r="L415" s="32"/>
      <c r="M415" s="32"/>
      <c r="N415" s="32"/>
      <c r="O415" s="32"/>
      <c r="P415" s="32"/>
      <c r="Q415" s="32"/>
      <c r="R415" s="32"/>
      <c r="S415" s="32"/>
      <c r="T415" s="32"/>
      <c r="U415" s="32"/>
      <c r="V415" s="32"/>
      <c r="W415" s="32"/>
      <c r="X415" s="32"/>
      <c r="Y415" s="32"/>
      <c r="Z415" s="32"/>
      <c r="AA415" s="32"/>
    </row>
    <row r="416">
      <c r="A416" s="32"/>
      <c r="B416" s="32"/>
      <c r="C416" s="32"/>
      <c r="D416" s="32"/>
      <c r="E416" s="32"/>
      <c r="F416" s="32"/>
      <c r="G416" s="32"/>
      <c r="H416" s="32"/>
      <c r="I416" s="32"/>
      <c r="J416" s="32"/>
      <c r="K416" s="32"/>
      <c r="L416" s="32"/>
      <c r="M416" s="32"/>
      <c r="N416" s="32"/>
      <c r="O416" s="32"/>
      <c r="P416" s="32"/>
      <c r="Q416" s="32"/>
      <c r="R416" s="32"/>
      <c r="S416" s="32"/>
      <c r="T416" s="32"/>
      <c r="U416" s="32"/>
      <c r="V416" s="32"/>
      <c r="W416" s="32"/>
      <c r="X416" s="32"/>
      <c r="Y416" s="32"/>
      <c r="Z416" s="32"/>
      <c r="AA416" s="32"/>
    </row>
    <row r="417">
      <c r="A417" s="32"/>
      <c r="B417" s="32"/>
      <c r="C417" s="32"/>
      <c r="D417" s="32"/>
      <c r="E417" s="32"/>
      <c r="F417" s="32"/>
      <c r="G417" s="32"/>
      <c r="H417" s="32"/>
      <c r="I417" s="32"/>
      <c r="J417" s="32"/>
      <c r="K417" s="32"/>
      <c r="L417" s="32"/>
      <c r="M417" s="32"/>
      <c r="N417" s="32"/>
      <c r="O417" s="32"/>
      <c r="P417" s="32"/>
      <c r="Q417" s="32"/>
      <c r="R417" s="32"/>
      <c r="S417" s="32"/>
      <c r="T417" s="32"/>
      <c r="U417" s="32"/>
      <c r="V417" s="32"/>
      <c r="W417" s="32"/>
      <c r="X417" s="32"/>
      <c r="Y417" s="32"/>
      <c r="Z417" s="32"/>
      <c r="AA417" s="32"/>
    </row>
    <row r="418">
      <c r="A418" s="32"/>
      <c r="B418" s="32"/>
      <c r="C418" s="32"/>
      <c r="D418" s="32"/>
      <c r="E418" s="32"/>
      <c r="F418" s="32"/>
      <c r="G418" s="32"/>
      <c r="H418" s="32"/>
      <c r="I418" s="32"/>
      <c r="J418" s="32"/>
      <c r="K418" s="32"/>
      <c r="L418" s="32"/>
      <c r="M418" s="32"/>
      <c r="N418" s="32"/>
      <c r="O418" s="32"/>
      <c r="P418" s="32"/>
      <c r="Q418" s="32"/>
      <c r="R418" s="32"/>
      <c r="S418" s="32"/>
      <c r="T418" s="32"/>
      <c r="U418" s="32"/>
      <c r="V418" s="32"/>
      <c r="W418" s="32"/>
      <c r="X418" s="32"/>
      <c r="Y418" s="32"/>
      <c r="Z418" s="32"/>
      <c r="AA418" s="32"/>
    </row>
    <row r="419">
      <c r="A419" s="32"/>
      <c r="B419" s="32"/>
      <c r="C419" s="32"/>
      <c r="D419" s="32"/>
      <c r="E419" s="32"/>
      <c r="F419" s="32"/>
      <c r="G419" s="32"/>
      <c r="H419" s="32"/>
      <c r="I419" s="32"/>
      <c r="J419" s="32"/>
      <c r="K419" s="32"/>
      <c r="L419" s="32"/>
      <c r="M419" s="32"/>
      <c r="N419" s="32"/>
      <c r="O419" s="32"/>
      <c r="P419" s="32"/>
      <c r="Q419" s="32"/>
      <c r="R419" s="32"/>
      <c r="S419" s="32"/>
      <c r="T419" s="32"/>
      <c r="U419" s="32"/>
      <c r="V419" s="32"/>
      <c r="W419" s="32"/>
      <c r="X419" s="32"/>
      <c r="Y419" s="32"/>
      <c r="Z419" s="32"/>
      <c r="AA419" s="32"/>
    </row>
    <row r="420">
      <c r="A420" s="32"/>
      <c r="B420" s="32"/>
      <c r="C420" s="32"/>
      <c r="D420" s="32"/>
      <c r="E420" s="32"/>
      <c r="F420" s="32"/>
      <c r="G420" s="32"/>
      <c r="H420" s="32"/>
      <c r="I420" s="32"/>
      <c r="J420" s="32"/>
      <c r="K420" s="32"/>
      <c r="L420" s="32"/>
      <c r="M420" s="32"/>
      <c r="N420" s="32"/>
      <c r="O420" s="32"/>
      <c r="P420" s="32"/>
      <c r="Q420" s="32"/>
      <c r="R420" s="32"/>
      <c r="S420" s="32"/>
      <c r="T420" s="32"/>
      <c r="U420" s="32"/>
      <c r="V420" s="32"/>
      <c r="W420" s="32"/>
      <c r="X420" s="32"/>
      <c r="Y420" s="32"/>
      <c r="Z420" s="32"/>
      <c r="AA420" s="32"/>
    </row>
    <row r="421">
      <c r="A421" s="32"/>
      <c r="B421" s="32"/>
      <c r="C421" s="32"/>
      <c r="D421" s="32"/>
      <c r="E421" s="32"/>
      <c r="F421" s="32"/>
      <c r="G421" s="32"/>
      <c r="H421" s="32"/>
      <c r="I421" s="32"/>
      <c r="J421" s="32"/>
      <c r="K421" s="32"/>
      <c r="L421" s="32"/>
      <c r="M421" s="32"/>
      <c r="N421" s="32"/>
      <c r="O421" s="32"/>
      <c r="P421" s="32"/>
      <c r="Q421" s="32"/>
      <c r="R421" s="32"/>
      <c r="S421" s="32"/>
      <c r="T421" s="32"/>
      <c r="U421" s="32"/>
      <c r="V421" s="32"/>
      <c r="W421" s="32"/>
      <c r="X421" s="32"/>
      <c r="Y421" s="32"/>
      <c r="Z421" s="32"/>
      <c r="AA421" s="32"/>
    </row>
    <row r="422">
      <c r="A422" s="32"/>
      <c r="B422" s="32"/>
      <c r="C422" s="32"/>
      <c r="D422" s="32"/>
      <c r="E422" s="32"/>
      <c r="F422" s="32"/>
      <c r="G422" s="32"/>
      <c r="H422" s="32"/>
      <c r="I422" s="32"/>
      <c r="J422" s="32"/>
      <c r="K422" s="32"/>
      <c r="L422" s="32"/>
      <c r="M422" s="32"/>
      <c r="N422" s="32"/>
      <c r="O422" s="32"/>
      <c r="P422" s="32"/>
      <c r="Q422" s="32"/>
      <c r="R422" s="32"/>
      <c r="S422" s="32"/>
      <c r="T422" s="32"/>
      <c r="U422" s="32"/>
      <c r="V422" s="32"/>
      <c r="W422" s="32"/>
      <c r="X422" s="32"/>
      <c r="Y422" s="32"/>
      <c r="Z422" s="32"/>
      <c r="AA422" s="32"/>
    </row>
    <row r="423">
      <c r="A423" s="32"/>
      <c r="B423" s="32"/>
      <c r="C423" s="32"/>
      <c r="D423" s="32"/>
      <c r="E423" s="32"/>
      <c r="F423" s="32"/>
      <c r="G423" s="32"/>
      <c r="H423" s="32"/>
      <c r="I423" s="32"/>
      <c r="J423" s="32"/>
      <c r="K423" s="32"/>
      <c r="L423" s="32"/>
      <c r="M423" s="32"/>
      <c r="N423" s="32"/>
      <c r="O423" s="32"/>
      <c r="P423" s="32"/>
      <c r="Q423" s="32"/>
      <c r="R423" s="32"/>
      <c r="S423" s="32"/>
      <c r="T423" s="32"/>
      <c r="U423" s="32"/>
      <c r="V423" s="32"/>
      <c r="W423" s="32"/>
      <c r="X423" s="32"/>
      <c r="Y423" s="32"/>
      <c r="Z423" s="32"/>
      <c r="AA423" s="32"/>
    </row>
    <row r="424">
      <c r="A424" s="32"/>
      <c r="B424" s="32"/>
      <c r="C424" s="32"/>
      <c r="D424" s="32"/>
      <c r="E424" s="32"/>
      <c r="F424" s="32"/>
      <c r="G424" s="32"/>
      <c r="H424" s="32"/>
      <c r="I424" s="32"/>
      <c r="J424" s="32"/>
      <c r="K424" s="32"/>
      <c r="L424" s="32"/>
      <c r="M424" s="32"/>
      <c r="N424" s="32"/>
      <c r="O424" s="32"/>
      <c r="P424" s="32"/>
      <c r="Q424" s="32"/>
      <c r="R424" s="32"/>
      <c r="S424" s="32"/>
      <c r="T424" s="32"/>
      <c r="U424" s="32"/>
      <c r="V424" s="32"/>
      <c r="W424" s="32"/>
      <c r="X424" s="32"/>
      <c r="Y424" s="32"/>
      <c r="Z424" s="32"/>
      <c r="AA424" s="32"/>
    </row>
    <row r="425">
      <c r="A425" s="32"/>
      <c r="B425" s="32"/>
      <c r="C425" s="32"/>
      <c r="D425" s="32"/>
      <c r="E425" s="32"/>
      <c r="F425" s="32"/>
      <c r="G425" s="32"/>
      <c r="H425" s="32"/>
      <c r="I425" s="32"/>
      <c r="J425" s="32"/>
      <c r="K425" s="32"/>
      <c r="L425" s="32"/>
      <c r="M425" s="32"/>
      <c r="N425" s="32"/>
      <c r="O425" s="32"/>
      <c r="P425" s="32"/>
      <c r="Q425" s="32"/>
      <c r="R425" s="32"/>
      <c r="S425" s="32"/>
      <c r="T425" s="32"/>
      <c r="U425" s="32"/>
      <c r="V425" s="32"/>
      <c r="W425" s="32"/>
      <c r="X425" s="32"/>
      <c r="Y425" s="32"/>
      <c r="Z425" s="32"/>
      <c r="AA425" s="32"/>
    </row>
    <row r="426">
      <c r="A426" s="32"/>
      <c r="B426" s="32"/>
      <c r="C426" s="32"/>
      <c r="D426" s="32"/>
      <c r="E426" s="32"/>
      <c r="F426" s="32"/>
      <c r="G426" s="32"/>
      <c r="H426" s="32"/>
      <c r="I426" s="32"/>
      <c r="J426" s="32"/>
      <c r="K426" s="32"/>
      <c r="L426" s="32"/>
      <c r="M426" s="32"/>
      <c r="N426" s="32"/>
      <c r="O426" s="32"/>
      <c r="P426" s="32"/>
      <c r="Q426" s="32"/>
      <c r="R426" s="32"/>
      <c r="S426" s="32"/>
      <c r="T426" s="32"/>
      <c r="U426" s="32"/>
      <c r="V426" s="32"/>
      <c r="W426" s="32"/>
      <c r="X426" s="32"/>
      <c r="Y426" s="32"/>
      <c r="Z426" s="32"/>
      <c r="AA426" s="32"/>
    </row>
    <row r="427">
      <c r="A427" s="32"/>
      <c r="B427" s="32"/>
      <c r="C427" s="32"/>
      <c r="D427" s="32"/>
      <c r="E427" s="32"/>
      <c r="F427" s="32"/>
      <c r="G427" s="32"/>
      <c r="H427" s="32"/>
      <c r="I427" s="32"/>
      <c r="J427" s="32"/>
      <c r="K427" s="32"/>
      <c r="L427" s="32"/>
      <c r="M427" s="32"/>
      <c r="N427" s="32"/>
      <c r="O427" s="32"/>
      <c r="P427" s="32"/>
      <c r="Q427" s="32"/>
      <c r="R427" s="32"/>
      <c r="S427" s="32"/>
      <c r="T427" s="32"/>
      <c r="U427" s="32"/>
      <c r="V427" s="32"/>
      <c r="W427" s="32"/>
      <c r="X427" s="32"/>
      <c r="Y427" s="32"/>
      <c r="Z427" s="32"/>
      <c r="AA427" s="32"/>
    </row>
    <row r="428">
      <c r="A428" s="32"/>
      <c r="B428" s="32"/>
      <c r="C428" s="32"/>
      <c r="D428" s="32"/>
      <c r="E428" s="32"/>
      <c r="F428" s="32"/>
      <c r="G428" s="32"/>
      <c r="H428" s="32"/>
      <c r="I428" s="32"/>
      <c r="J428" s="32"/>
      <c r="K428" s="32"/>
      <c r="L428" s="32"/>
      <c r="M428" s="32"/>
      <c r="N428" s="32"/>
      <c r="O428" s="32"/>
      <c r="P428" s="32"/>
      <c r="Q428" s="32"/>
      <c r="R428" s="32"/>
      <c r="S428" s="32"/>
      <c r="T428" s="32"/>
      <c r="U428" s="32"/>
      <c r="V428" s="32"/>
      <c r="W428" s="32"/>
      <c r="X428" s="32"/>
      <c r="Y428" s="32"/>
      <c r="Z428" s="32"/>
      <c r="AA428" s="32"/>
    </row>
    <row r="429">
      <c r="A429" s="32"/>
      <c r="B429" s="32"/>
      <c r="C429" s="32"/>
      <c r="D429" s="32"/>
      <c r="E429" s="32"/>
      <c r="F429" s="32"/>
      <c r="G429" s="32"/>
      <c r="H429" s="32"/>
      <c r="I429" s="32"/>
      <c r="J429" s="32"/>
      <c r="K429" s="32"/>
      <c r="L429" s="32"/>
      <c r="M429" s="32"/>
      <c r="N429" s="32"/>
      <c r="O429" s="32"/>
      <c r="P429" s="32"/>
      <c r="Q429" s="32"/>
      <c r="R429" s="32"/>
      <c r="S429" s="32"/>
      <c r="T429" s="32"/>
      <c r="U429" s="32"/>
      <c r="V429" s="32"/>
      <c r="W429" s="32"/>
      <c r="X429" s="32"/>
      <c r="Y429" s="32"/>
      <c r="Z429" s="32"/>
      <c r="AA429" s="32"/>
    </row>
    <row r="430">
      <c r="A430" s="32"/>
      <c r="B430" s="32"/>
      <c r="C430" s="32"/>
      <c r="D430" s="32"/>
      <c r="E430" s="32"/>
      <c r="F430" s="32"/>
      <c r="G430" s="32"/>
      <c r="H430" s="32"/>
      <c r="I430" s="32"/>
      <c r="J430" s="32"/>
      <c r="K430" s="32"/>
      <c r="L430" s="32"/>
      <c r="M430" s="32"/>
      <c r="N430" s="32"/>
      <c r="O430" s="32"/>
      <c r="P430" s="32"/>
      <c r="Q430" s="32"/>
      <c r="R430" s="32"/>
      <c r="S430" s="32"/>
      <c r="T430" s="32"/>
      <c r="U430" s="32"/>
      <c r="V430" s="32"/>
      <c r="W430" s="32"/>
      <c r="X430" s="32"/>
      <c r="Y430" s="32"/>
      <c r="Z430" s="32"/>
      <c r="AA430" s="32"/>
    </row>
    <row r="431">
      <c r="A431" s="32"/>
      <c r="B431" s="32"/>
      <c r="C431" s="32"/>
      <c r="D431" s="32"/>
      <c r="E431" s="32"/>
      <c r="F431" s="32"/>
      <c r="G431" s="32"/>
      <c r="H431" s="32"/>
      <c r="I431" s="32"/>
      <c r="J431" s="32"/>
      <c r="K431" s="32"/>
      <c r="L431" s="32"/>
      <c r="M431" s="32"/>
      <c r="N431" s="32"/>
      <c r="O431" s="32"/>
      <c r="P431" s="32"/>
      <c r="Q431" s="32"/>
      <c r="R431" s="32"/>
      <c r="S431" s="32"/>
      <c r="T431" s="32"/>
      <c r="U431" s="32"/>
      <c r="V431" s="32"/>
      <c r="W431" s="32"/>
      <c r="X431" s="32"/>
      <c r="Y431" s="32"/>
      <c r="Z431" s="32"/>
      <c r="AA431" s="32"/>
    </row>
    <row r="432">
      <c r="A432" s="32"/>
      <c r="B432" s="32"/>
      <c r="C432" s="32"/>
      <c r="D432" s="32"/>
      <c r="E432" s="32"/>
      <c r="F432" s="32"/>
      <c r="G432" s="32"/>
      <c r="H432" s="32"/>
      <c r="I432" s="32"/>
      <c r="J432" s="32"/>
      <c r="K432" s="32"/>
      <c r="L432" s="32"/>
      <c r="M432" s="32"/>
      <c r="N432" s="32"/>
      <c r="O432" s="32"/>
      <c r="P432" s="32"/>
      <c r="Q432" s="32"/>
      <c r="R432" s="32"/>
      <c r="S432" s="32"/>
      <c r="T432" s="32"/>
      <c r="U432" s="32"/>
      <c r="V432" s="32"/>
      <c r="W432" s="32"/>
      <c r="X432" s="32"/>
      <c r="Y432" s="32"/>
      <c r="Z432" s="32"/>
      <c r="AA432" s="32"/>
    </row>
    <row r="433">
      <c r="A433" s="32"/>
      <c r="B433" s="32"/>
      <c r="C433" s="32"/>
      <c r="D433" s="32"/>
      <c r="E433" s="32"/>
      <c r="F433" s="32"/>
      <c r="G433" s="32"/>
      <c r="H433" s="32"/>
      <c r="I433" s="32"/>
      <c r="J433" s="32"/>
      <c r="K433" s="32"/>
      <c r="L433" s="32"/>
      <c r="M433" s="32"/>
      <c r="N433" s="32"/>
      <c r="O433" s="32"/>
      <c r="P433" s="32"/>
      <c r="Q433" s="32"/>
      <c r="R433" s="32"/>
      <c r="S433" s="32"/>
      <c r="T433" s="32"/>
      <c r="U433" s="32"/>
      <c r="V433" s="32"/>
      <c r="W433" s="32"/>
      <c r="X433" s="32"/>
      <c r="Y433" s="32"/>
      <c r="Z433" s="32"/>
      <c r="AA433" s="32"/>
    </row>
    <row r="434">
      <c r="A434" s="32"/>
      <c r="B434" s="32"/>
      <c r="C434" s="32"/>
      <c r="D434" s="32"/>
      <c r="E434" s="32"/>
      <c r="F434" s="32"/>
      <c r="G434" s="32"/>
      <c r="H434" s="32"/>
      <c r="I434" s="32"/>
      <c r="J434" s="32"/>
      <c r="K434" s="32"/>
      <c r="L434" s="32"/>
      <c r="M434" s="32"/>
      <c r="N434" s="32"/>
      <c r="O434" s="32"/>
      <c r="P434" s="32"/>
      <c r="Q434" s="32"/>
      <c r="R434" s="32"/>
      <c r="S434" s="32"/>
      <c r="T434" s="32"/>
      <c r="U434" s="32"/>
      <c r="V434" s="32"/>
      <c r="W434" s="32"/>
      <c r="X434" s="32"/>
      <c r="Y434" s="32"/>
      <c r="Z434" s="32"/>
      <c r="AA434" s="32"/>
    </row>
    <row r="435">
      <c r="A435" s="32"/>
      <c r="B435" s="32"/>
      <c r="C435" s="32"/>
      <c r="D435" s="32"/>
      <c r="E435" s="32"/>
      <c r="F435" s="32"/>
      <c r="G435" s="32"/>
      <c r="H435" s="32"/>
      <c r="I435" s="32"/>
      <c r="J435" s="32"/>
      <c r="K435" s="32"/>
      <c r="L435" s="32"/>
      <c r="M435" s="32"/>
      <c r="N435" s="32"/>
      <c r="O435" s="32"/>
      <c r="P435" s="32"/>
      <c r="Q435" s="32"/>
      <c r="R435" s="32"/>
      <c r="S435" s="32"/>
      <c r="T435" s="32"/>
      <c r="U435" s="32"/>
      <c r="V435" s="32"/>
      <c r="W435" s="32"/>
      <c r="X435" s="32"/>
      <c r="Y435" s="32"/>
      <c r="Z435" s="32"/>
      <c r="AA435" s="32"/>
    </row>
    <row r="436">
      <c r="A436" s="32"/>
      <c r="B436" s="32"/>
      <c r="C436" s="32"/>
      <c r="D436" s="32"/>
      <c r="E436" s="32"/>
      <c r="F436" s="32"/>
      <c r="G436" s="32"/>
      <c r="H436" s="32"/>
      <c r="I436" s="32"/>
      <c r="J436" s="32"/>
      <c r="K436" s="32"/>
      <c r="L436" s="32"/>
      <c r="M436" s="32"/>
      <c r="N436" s="32"/>
      <c r="O436" s="32"/>
      <c r="P436" s="32"/>
      <c r="Q436" s="32"/>
      <c r="R436" s="32"/>
      <c r="S436" s="32"/>
      <c r="T436" s="32"/>
      <c r="U436" s="32"/>
      <c r="V436" s="32"/>
      <c r="W436" s="32"/>
      <c r="X436" s="32"/>
      <c r="Y436" s="32"/>
      <c r="Z436" s="32"/>
      <c r="AA436" s="32"/>
    </row>
    <row r="437">
      <c r="A437" s="32"/>
      <c r="B437" s="32"/>
      <c r="C437" s="32"/>
      <c r="D437" s="32"/>
      <c r="E437" s="32"/>
      <c r="F437" s="32"/>
      <c r="G437" s="32"/>
      <c r="H437" s="32"/>
      <c r="I437" s="32"/>
      <c r="J437" s="32"/>
      <c r="K437" s="32"/>
      <c r="L437" s="32"/>
      <c r="M437" s="32"/>
      <c r="N437" s="32"/>
      <c r="O437" s="32"/>
      <c r="P437" s="32"/>
      <c r="Q437" s="32"/>
      <c r="R437" s="32"/>
      <c r="S437" s="32"/>
      <c r="T437" s="32"/>
      <c r="U437" s="32"/>
      <c r="V437" s="32"/>
      <c r="W437" s="32"/>
      <c r="X437" s="32"/>
      <c r="Y437" s="32"/>
      <c r="Z437" s="32"/>
      <c r="AA437" s="32"/>
    </row>
    <row r="438">
      <c r="A438" s="32"/>
      <c r="B438" s="32"/>
      <c r="C438" s="32"/>
      <c r="D438" s="32"/>
      <c r="E438" s="32"/>
      <c r="F438" s="32"/>
      <c r="G438" s="32"/>
      <c r="H438" s="32"/>
      <c r="I438" s="32"/>
      <c r="J438" s="32"/>
      <c r="K438" s="32"/>
      <c r="L438" s="32"/>
      <c r="M438" s="32"/>
      <c r="N438" s="32"/>
      <c r="O438" s="32"/>
      <c r="P438" s="32"/>
      <c r="Q438" s="32"/>
      <c r="R438" s="32"/>
      <c r="S438" s="32"/>
      <c r="T438" s="32"/>
      <c r="U438" s="32"/>
      <c r="V438" s="32"/>
      <c r="W438" s="32"/>
      <c r="X438" s="32"/>
      <c r="Y438" s="32"/>
      <c r="Z438" s="32"/>
      <c r="AA438" s="32"/>
    </row>
    <row r="439">
      <c r="A439" s="32"/>
      <c r="B439" s="32"/>
      <c r="C439" s="32"/>
      <c r="D439" s="32"/>
      <c r="E439" s="32"/>
      <c r="F439" s="32"/>
      <c r="G439" s="32"/>
      <c r="H439" s="32"/>
      <c r="I439" s="32"/>
      <c r="J439" s="32"/>
      <c r="K439" s="32"/>
      <c r="L439" s="32"/>
      <c r="M439" s="32"/>
      <c r="N439" s="32"/>
      <c r="O439" s="32"/>
      <c r="P439" s="32"/>
      <c r="Q439" s="32"/>
      <c r="R439" s="32"/>
      <c r="S439" s="32"/>
      <c r="T439" s="32"/>
      <c r="U439" s="32"/>
      <c r="V439" s="32"/>
      <c r="W439" s="32"/>
      <c r="X439" s="32"/>
      <c r="Y439" s="32"/>
      <c r="Z439" s="32"/>
      <c r="AA439" s="32"/>
    </row>
    <row r="440">
      <c r="A440" s="32"/>
      <c r="B440" s="32"/>
      <c r="C440" s="32"/>
      <c r="D440" s="32"/>
      <c r="E440" s="32"/>
      <c r="F440" s="32"/>
      <c r="G440" s="32"/>
      <c r="H440" s="32"/>
      <c r="I440" s="32"/>
      <c r="J440" s="32"/>
      <c r="K440" s="32"/>
      <c r="L440" s="32"/>
      <c r="M440" s="32"/>
      <c r="N440" s="32"/>
      <c r="O440" s="32"/>
      <c r="P440" s="32"/>
      <c r="Q440" s="32"/>
      <c r="R440" s="32"/>
      <c r="S440" s="32"/>
      <c r="T440" s="32"/>
      <c r="U440" s="32"/>
      <c r="V440" s="32"/>
      <c r="W440" s="32"/>
      <c r="X440" s="32"/>
      <c r="Y440" s="32"/>
      <c r="Z440" s="32"/>
      <c r="AA440" s="32"/>
    </row>
    <row r="441">
      <c r="A441" s="32"/>
      <c r="B441" s="32"/>
      <c r="C441" s="32"/>
      <c r="D441" s="32"/>
      <c r="E441" s="32"/>
      <c r="F441" s="32"/>
      <c r="G441" s="32"/>
      <c r="H441" s="32"/>
      <c r="I441" s="32"/>
      <c r="J441" s="32"/>
      <c r="K441" s="32"/>
      <c r="L441" s="32"/>
      <c r="M441" s="32"/>
      <c r="N441" s="32"/>
      <c r="O441" s="32"/>
      <c r="P441" s="32"/>
      <c r="Q441" s="32"/>
      <c r="R441" s="32"/>
      <c r="S441" s="32"/>
      <c r="T441" s="32"/>
      <c r="U441" s="32"/>
      <c r="V441" s="32"/>
      <c r="W441" s="32"/>
      <c r="X441" s="32"/>
      <c r="Y441" s="32"/>
      <c r="Z441" s="32"/>
      <c r="AA441" s="32"/>
    </row>
    <row r="442">
      <c r="A442" s="32"/>
      <c r="B442" s="32"/>
      <c r="C442" s="32"/>
      <c r="D442" s="32"/>
      <c r="E442" s="32"/>
      <c r="F442" s="32"/>
      <c r="G442" s="32"/>
      <c r="H442" s="32"/>
      <c r="I442" s="32"/>
      <c r="J442" s="32"/>
      <c r="K442" s="32"/>
      <c r="L442" s="32"/>
      <c r="M442" s="32"/>
      <c r="N442" s="32"/>
      <c r="O442" s="32"/>
      <c r="P442" s="32"/>
      <c r="Q442" s="32"/>
      <c r="R442" s="32"/>
      <c r="S442" s="32"/>
      <c r="T442" s="32"/>
      <c r="U442" s="32"/>
      <c r="V442" s="32"/>
      <c r="W442" s="32"/>
      <c r="X442" s="32"/>
      <c r="Y442" s="32"/>
      <c r="Z442" s="32"/>
      <c r="AA442" s="32"/>
    </row>
    <row r="443">
      <c r="A443" s="32"/>
      <c r="B443" s="32"/>
      <c r="C443" s="32"/>
      <c r="D443" s="32"/>
      <c r="E443" s="32"/>
      <c r="F443" s="32"/>
      <c r="G443" s="32"/>
      <c r="H443" s="32"/>
      <c r="I443" s="32"/>
      <c r="J443" s="32"/>
      <c r="K443" s="32"/>
      <c r="L443" s="32"/>
      <c r="M443" s="32"/>
      <c r="N443" s="32"/>
      <c r="O443" s="32"/>
      <c r="P443" s="32"/>
      <c r="Q443" s="32"/>
      <c r="R443" s="32"/>
      <c r="S443" s="32"/>
      <c r="T443" s="32"/>
      <c r="U443" s="32"/>
      <c r="V443" s="32"/>
      <c r="W443" s="32"/>
      <c r="X443" s="32"/>
      <c r="Y443" s="32"/>
      <c r="Z443" s="32"/>
      <c r="AA443" s="32"/>
    </row>
    <row r="444">
      <c r="A444" s="32"/>
      <c r="B444" s="32"/>
      <c r="C444" s="32"/>
      <c r="D444" s="32"/>
      <c r="E444" s="32"/>
      <c r="F444" s="32"/>
      <c r="G444" s="32"/>
      <c r="H444" s="32"/>
      <c r="I444" s="32"/>
      <c r="J444" s="32"/>
      <c r="K444" s="32"/>
      <c r="L444" s="32"/>
      <c r="M444" s="32"/>
      <c r="N444" s="32"/>
      <c r="O444" s="32"/>
      <c r="P444" s="32"/>
      <c r="Q444" s="32"/>
      <c r="R444" s="32"/>
      <c r="S444" s="32"/>
      <c r="T444" s="32"/>
      <c r="U444" s="32"/>
      <c r="V444" s="32"/>
      <c r="W444" s="32"/>
      <c r="X444" s="32"/>
      <c r="Y444" s="32"/>
      <c r="Z444" s="32"/>
      <c r="AA444" s="32"/>
    </row>
    <row r="445">
      <c r="A445" s="32"/>
      <c r="B445" s="32"/>
      <c r="C445" s="32"/>
      <c r="D445" s="32"/>
      <c r="E445" s="32"/>
      <c r="F445" s="32"/>
      <c r="G445" s="32"/>
      <c r="H445" s="32"/>
      <c r="I445" s="32"/>
      <c r="J445" s="32"/>
      <c r="K445" s="32"/>
      <c r="L445" s="32"/>
      <c r="M445" s="32"/>
      <c r="N445" s="32"/>
      <c r="O445" s="32"/>
      <c r="P445" s="32"/>
      <c r="Q445" s="32"/>
      <c r="R445" s="32"/>
      <c r="S445" s="32"/>
      <c r="T445" s="32"/>
      <c r="U445" s="32"/>
      <c r="V445" s="32"/>
      <c r="W445" s="32"/>
      <c r="X445" s="32"/>
      <c r="Y445" s="32"/>
      <c r="Z445" s="32"/>
      <c r="AA445" s="32"/>
    </row>
    <row r="446">
      <c r="A446" s="32"/>
      <c r="B446" s="32"/>
      <c r="C446" s="32"/>
      <c r="D446" s="32"/>
      <c r="E446" s="32"/>
      <c r="F446" s="32"/>
      <c r="G446" s="32"/>
      <c r="H446" s="32"/>
      <c r="I446" s="32"/>
      <c r="J446" s="32"/>
      <c r="K446" s="32"/>
      <c r="L446" s="32"/>
      <c r="M446" s="32"/>
      <c r="N446" s="32"/>
      <c r="O446" s="32"/>
      <c r="P446" s="32"/>
      <c r="Q446" s="32"/>
      <c r="R446" s="32"/>
      <c r="S446" s="32"/>
      <c r="T446" s="32"/>
      <c r="U446" s="32"/>
      <c r="V446" s="32"/>
      <c r="W446" s="32"/>
      <c r="X446" s="32"/>
      <c r="Y446" s="32"/>
      <c r="Z446" s="32"/>
      <c r="AA446" s="32"/>
    </row>
    <row r="447">
      <c r="A447" s="32"/>
      <c r="B447" s="32"/>
      <c r="C447" s="32"/>
      <c r="D447" s="32"/>
      <c r="E447" s="32"/>
      <c r="F447" s="32"/>
      <c r="G447" s="32"/>
      <c r="H447" s="32"/>
      <c r="I447" s="32"/>
      <c r="J447" s="32"/>
      <c r="K447" s="32"/>
      <c r="L447" s="32"/>
      <c r="M447" s="32"/>
      <c r="N447" s="32"/>
      <c r="O447" s="32"/>
      <c r="P447" s="32"/>
      <c r="Q447" s="32"/>
      <c r="R447" s="32"/>
      <c r="S447" s="32"/>
      <c r="T447" s="32"/>
      <c r="U447" s="32"/>
      <c r="V447" s="32"/>
      <c r="W447" s="32"/>
      <c r="X447" s="32"/>
      <c r="Y447" s="32"/>
      <c r="Z447" s="32"/>
      <c r="AA447" s="32"/>
    </row>
    <row r="448">
      <c r="A448" s="32"/>
      <c r="B448" s="32"/>
      <c r="C448" s="32"/>
      <c r="D448" s="32"/>
      <c r="E448" s="32"/>
      <c r="F448" s="32"/>
      <c r="G448" s="32"/>
      <c r="H448" s="32"/>
      <c r="I448" s="32"/>
      <c r="J448" s="32"/>
      <c r="K448" s="32"/>
      <c r="L448" s="32"/>
      <c r="M448" s="32"/>
      <c r="N448" s="32"/>
      <c r="O448" s="32"/>
      <c r="P448" s="32"/>
      <c r="Q448" s="32"/>
      <c r="R448" s="32"/>
      <c r="S448" s="32"/>
      <c r="T448" s="32"/>
      <c r="U448" s="32"/>
      <c r="V448" s="32"/>
      <c r="W448" s="32"/>
      <c r="X448" s="32"/>
      <c r="Y448" s="32"/>
      <c r="Z448" s="32"/>
      <c r="AA448" s="32"/>
    </row>
    <row r="449">
      <c r="A449" s="32"/>
      <c r="B449" s="32"/>
      <c r="C449" s="32"/>
      <c r="D449" s="32"/>
      <c r="E449" s="32"/>
      <c r="F449" s="32"/>
      <c r="G449" s="32"/>
      <c r="H449" s="32"/>
      <c r="I449" s="32"/>
      <c r="J449" s="32"/>
      <c r="K449" s="32"/>
      <c r="L449" s="32"/>
      <c r="M449" s="32"/>
      <c r="N449" s="32"/>
      <c r="O449" s="32"/>
      <c r="P449" s="32"/>
      <c r="Q449" s="32"/>
      <c r="R449" s="32"/>
      <c r="S449" s="32"/>
      <c r="T449" s="32"/>
      <c r="U449" s="32"/>
      <c r="V449" s="32"/>
      <c r="W449" s="32"/>
      <c r="X449" s="32"/>
      <c r="Y449" s="32"/>
      <c r="Z449" s="32"/>
      <c r="AA449" s="32"/>
    </row>
    <row r="450">
      <c r="A450" s="32"/>
      <c r="B450" s="32"/>
      <c r="C450" s="32"/>
      <c r="D450" s="32"/>
      <c r="E450" s="32"/>
      <c r="F450" s="32"/>
      <c r="G450" s="32"/>
      <c r="H450" s="32"/>
      <c r="I450" s="32"/>
      <c r="J450" s="32"/>
      <c r="K450" s="32"/>
      <c r="L450" s="32"/>
      <c r="M450" s="32"/>
      <c r="N450" s="32"/>
      <c r="O450" s="32"/>
      <c r="P450" s="32"/>
      <c r="Q450" s="32"/>
      <c r="R450" s="32"/>
      <c r="S450" s="32"/>
      <c r="T450" s="32"/>
      <c r="U450" s="32"/>
      <c r="V450" s="32"/>
      <c r="W450" s="32"/>
      <c r="X450" s="32"/>
      <c r="Y450" s="32"/>
      <c r="Z450" s="32"/>
      <c r="AA450" s="32"/>
    </row>
    <row r="451">
      <c r="A451" s="32"/>
      <c r="B451" s="32"/>
      <c r="C451" s="32"/>
      <c r="D451" s="32"/>
      <c r="E451" s="32"/>
      <c r="F451" s="32"/>
      <c r="G451" s="32"/>
      <c r="H451" s="32"/>
      <c r="I451" s="32"/>
      <c r="J451" s="32"/>
      <c r="K451" s="32"/>
      <c r="L451" s="32"/>
      <c r="M451" s="32"/>
      <c r="N451" s="32"/>
      <c r="O451" s="32"/>
      <c r="P451" s="32"/>
      <c r="Q451" s="32"/>
      <c r="R451" s="32"/>
      <c r="S451" s="32"/>
      <c r="T451" s="32"/>
      <c r="U451" s="32"/>
      <c r="V451" s="32"/>
      <c r="W451" s="32"/>
      <c r="X451" s="32"/>
      <c r="Y451" s="32"/>
      <c r="Z451" s="32"/>
      <c r="AA451" s="32"/>
    </row>
    <row r="452">
      <c r="A452" s="32"/>
      <c r="B452" s="32"/>
      <c r="C452" s="32"/>
      <c r="D452" s="32"/>
      <c r="E452" s="32"/>
      <c r="F452" s="32"/>
      <c r="G452" s="32"/>
      <c r="H452" s="32"/>
      <c r="I452" s="32"/>
      <c r="J452" s="32"/>
      <c r="K452" s="32"/>
      <c r="L452" s="32"/>
      <c r="M452" s="32"/>
      <c r="N452" s="32"/>
      <c r="O452" s="32"/>
      <c r="P452" s="32"/>
      <c r="Q452" s="32"/>
      <c r="R452" s="32"/>
      <c r="S452" s="32"/>
      <c r="T452" s="32"/>
      <c r="U452" s="32"/>
      <c r="V452" s="32"/>
      <c r="W452" s="32"/>
      <c r="X452" s="32"/>
      <c r="Y452" s="32"/>
      <c r="Z452" s="32"/>
      <c r="AA452" s="32"/>
    </row>
    <row r="453">
      <c r="A453" s="32"/>
      <c r="B453" s="32"/>
      <c r="C453" s="32"/>
      <c r="D453" s="32"/>
      <c r="E453" s="32"/>
      <c r="F453" s="32"/>
      <c r="G453" s="32"/>
      <c r="H453" s="32"/>
      <c r="I453" s="32"/>
      <c r="J453" s="32"/>
      <c r="K453" s="32"/>
      <c r="L453" s="32"/>
      <c r="M453" s="32"/>
      <c r="N453" s="32"/>
      <c r="O453" s="32"/>
      <c r="P453" s="32"/>
      <c r="Q453" s="32"/>
      <c r="R453" s="32"/>
      <c r="S453" s="32"/>
      <c r="T453" s="32"/>
      <c r="U453" s="32"/>
      <c r="V453" s="32"/>
      <c r="W453" s="32"/>
      <c r="X453" s="32"/>
      <c r="Y453" s="32"/>
      <c r="Z453" s="32"/>
      <c r="AA453" s="32"/>
    </row>
    <row r="454">
      <c r="A454" s="32"/>
      <c r="B454" s="32"/>
      <c r="C454" s="32"/>
      <c r="D454" s="32"/>
      <c r="E454" s="32"/>
      <c r="F454" s="32"/>
      <c r="G454" s="32"/>
      <c r="H454" s="32"/>
      <c r="I454" s="32"/>
      <c r="J454" s="32"/>
      <c r="K454" s="32"/>
      <c r="L454" s="32"/>
      <c r="M454" s="32"/>
      <c r="N454" s="32"/>
      <c r="O454" s="32"/>
      <c r="P454" s="32"/>
      <c r="Q454" s="32"/>
      <c r="R454" s="32"/>
      <c r="S454" s="32"/>
      <c r="T454" s="32"/>
      <c r="U454" s="32"/>
      <c r="V454" s="32"/>
      <c r="W454" s="32"/>
      <c r="X454" s="32"/>
      <c r="Y454" s="32"/>
      <c r="Z454" s="32"/>
      <c r="AA454" s="32"/>
    </row>
    <row r="455">
      <c r="A455" s="32"/>
      <c r="B455" s="32"/>
      <c r="C455" s="32"/>
      <c r="D455" s="32"/>
      <c r="E455" s="32"/>
      <c r="F455" s="32"/>
      <c r="G455" s="32"/>
      <c r="H455" s="32"/>
      <c r="I455" s="32"/>
      <c r="J455" s="32"/>
      <c r="K455" s="32"/>
      <c r="L455" s="32"/>
      <c r="M455" s="32"/>
      <c r="N455" s="32"/>
      <c r="O455" s="32"/>
      <c r="P455" s="32"/>
      <c r="Q455" s="32"/>
      <c r="R455" s="32"/>
      <c r="S455" s="32"/>
      <c r="T455" s="32"/>
      <c r="U455" s="32"/>
      <c r="V455" s="32"/>
      <c r="W455" s="32"/>
      <c r="X455" s="32"/>
      <c r="Y455" s="32"/>
      <c r="Z455" s="32"/>
      <c r="AA455" s="32"/>
    </row>
    <row r="456">
      <c r="A456" s="32"/>
      <c r="B456" s="32"/>
      <c r="C456" s="32"/>
      <c r="D456" s="32"/>
      <c r="E456" s="32"/>
      <c r="F456" s="32"/>
      <c r="G456" s="32"/>
      <c r="H456" s="32"/>
      <c r="I456" s="32"/>
      <c r="J456" s="32"/>
      <c r="K456" s="32"/>
      <c r="L456" s="32"/>
      <c r="M456" s="32"/>
      <c r="N456" s="32"/>
      <c r="O456" s="32"/>
      <c r="P456" s="32"/>
      <c r="Q456" s="32"/>
      <c r="R456" s="32"/>
      <c r="S456" s="32"/>
      <c r="T456" s="32"/>
      <c r="U456" s="32"/>
      <c r="V456" s="32"/>
      <c r="W456" s="32"/>
      <c r="X456" s="32"/>
      <c r="Y456" s="32"/>
      <c r="Z456" s="32"/>
      <c r="AA456" s="32"/>
    </row>
    <row r="457">
      <c r="A457" s="32"/>
      <c r="B457" s="32"/>
      <c r="C457" s="32"/>
      <c r="D457" s="32"/>
      <c r="E457" s="32"/>
      <c r="F457" s="32"/>
      <c r="G457" s="32"/>
      <c r="H457" s="32"/>
      <c r="I457" s="32"/>
      <c r="J457" s="32"/>
      <c r="K457" s="32"/>
      <c r="L457" s="32"/>
      <c r="M457" s="32"/>
      <c r="N457" s="32"/>
      <c r="O457" s="32"/>
      <c r="P457" s="32"/>
      <c r="Q457" s="32"/>
      <c r="R457" s="32"/>
      <c r="S457" s="32"/>
      <c r="T457" s="32"/>
      <c r="U457" s="32"/>
      <c r="V457" s="32"/>
      <c r="W457" s="32"/>
      <c r="X457" s="32"/>
      <c r="Y457" s="32"/>
      <c r="Z457" s="32"/>
      <c r="AA457" s="32"/>
    </row>
    <row r="458">
      <c r="A458" s="32"/>
      <c r="B458" s="32"/>
      <c r="C458" s="32"/>
      <c r="D458" s="32"/>
      <c r="E458" s="32"/>
      <c r="F458" s="32"/>
      <c r="G458" s="32"/>
      <c r="H458" s="32"/>
      <c r="I458" s="32"/>
      <c r="J458" s="32"/>
      <c r="K458" s="32"/>
      <c r="L458" s="32"/>
      <c r="M458" s="32"/>
      <c r="N458" s="32"/>
      <c r="O458" s="32"/>
      <c r="P458" s="32"/>
      <c r="Q458" s="32"/>
      <c r="R458" s="32"/>
      <c r="S458" s="32"/>
      <c r="T458" s="32"/>
      <c r="U458" s="32"/>
      <c r="V458" s="32"/>
      <c r="W458" s="32"/>
      <c r="X458" s="32"/>
      <c r="Y458" s="32"/>
      <c r="Z458" s="32"/>
      <c r="AA458" s="32"/>
    </row>
    <row r="459">
      <c r="A459" s="32"/>
      <c r="B459" s="32"/>
      <c r="C459" s="32"/>
      <c r="D459" s="32"/>
      <c r="E459" s="32"/>
      <c r="F459" s="32"/>
      <c r="G459" s="32"/>
      <c r="H459" s="32"/>
      <c r="I459" s="32"/>
      <c r="J459" s="32"/>
      <c r="K459" s="32"/>
      <c r="L459" s="32"/>
      <c r="M459" s="32"/>
      <c r="N459" s="32"/>
      <c r="O459" s="32"/>
      <c r="P459" s="32"/>
      <c r="Q459" s="32"/>
      <c r="R459" s="32"/>
      <c r="S459" s="32"/>
      <c r="T459" s="32"/>
      <c r="U459" s="32"/>
      <c r="V459" s="32"/>
      <c r="W459" s="32"/>
      <c r="X459" s="32"/>
      <c r="Y459" s="32"/>
      <c r="Z459" s="32"/>
      <c r="AA459" s="32"/>
    </row>
    <row r="460">
      <c r="A460" s="32"/>
      <c r="B460" s="32"/>
      <c r="C460" s="32"/>
      <c r="D460" s="32"/>
      <c r="E460" s="32"/>
      <c r="F460" s="32"/>
      <c r="G460" s="32"/>
      <c r="H460" s="32"/>
      <c r="I460" s="32"/>
      <c r="J460" s="32"/>
      <c r="K460" s="32"/>
      <c r="L460" s="32"/>
      <c r="M460" s="32"/>
      <c r="N460" s="32"/>
      <c r="O460" s="32"/>
      <c r="P460" s="32"/>
      <c r="Q460" s="32"/>
      <c r="R460" s="32"/>
      <c r="S460" s="32"/>
      <c r="T460" s="32"/>
      <c r="U460" s="32"/>
      <c r="V460" s="32"/>
      <c r="W460" s="32"/>
      <c r="X460" s="32"/>
      <c r="Y460" s="32"/>
      <c r="Z460" s="32"/>
      <c r="AA460" s="32"/>
    </row>
    <row r="461">
      <c r="A461" s="32"/>
      <c r="B461" s="32"/>
      <c r="C461" s="32"/>
      <c r="D461" s="32"/>
      <c r="E461" s="32"/>
      <c r="F461" s="32"/>
      <c r="G461" s="32"/>
      <c r="H461" s="32"/>
      <c r="I461" s="32"/>
      <c r="J461" s="32"/>
      <c r="K461" s="32"/>
      <c r="L461" s="32"/>
      <c r="M461" s="32"/>
      <c r="N461" s="32"/>
      <c r="O461" s="32"/>
      <c r="P461" s="32"/>
      <c r="Q461" s="32"/>
      <c r="R461" s="32"/>
      <c r="S461" s="32"/>
      <c r="T461" s="32"/>
      <c r="U461" s="32"/>
      <c r="V461" s="32"/>
      <c r="W461" s="32"/>
      <c r="X461" s="32"/>
      <c r="Y461" s="32"/>
      <c r="Z461" s="32"/>
      <c r="AA461" s="32"/>
    </row>
    <row r="462">
      <c r="A462" s="32"/>
      <c r="B462" s="32"/>
      <c r="C462" s="32"/>
      <c r="D462" s="32"/>
      <c r="E462" s="32"/>
      <c r="F462" s="32"/>
      <c r="G462" s="32"/>
      <c r="H462" s="32"/>
      <c r="I462" s="32"/>
      <c r="J462" s="32"/>
      <c r="K462" s="32"/>
      <c r="L462" s="32"/>
      <c r="M462" s="32"/>
      <c r="N462" s="32"/>
      <c r="O462" s="32"/>
      <c r="P462" s="32"/>
      <c r="Q462" s="32"/>
      <c r="R462" s="32"/>
      <c r="S462" s="32"/>
      <c r="T462" s="32"/>
      <c r="U462" s="32"/>
      <c r="V462" s="32"/>
      <c r="W462" s="32"/>
      <c r="X462" s="32"/>
      <c r="Y462" s="32"/>
      <c r="Z462" s="32"/>
      <c r="AA462" s="32"/>
    </row>
    <row r="463">
      <c r="A463" s="32"/>
      <c r="B463" s="32"/>
      <c r="C463" s="32"/>
      <c r="D463" s="32"/>
      <c r="E463" s="32"/>
      <c r="F463" s="32"/>
      <c r="G463" s="32"/>
      <c r="H463" s="32"/>
      <c r="I463" s="32"/>
      <c r="J463" s="32"/>
      <c r="K463" s="32"/>
      <c r="L463" s="32"/>
      <c r="M463" s="32"/>
      <c r="N463" s="32"/>
      <c r="O463" s="32"/>
      <c r="P463" s="32"/>
      <c r="Q463" s="32"/>
      <c r="R463" s="32"/>
      <c r="S463" s="32"/>
      <c r="T463" s="32"/>
      <c r="U463" s="32"/>
      <c r="V463" s="32"/>
      <c r="W463" s="32"/>
      <c r="X463" s="32"/>
      <c r="Y463" s="32"/>
      <c r="Z463" s="32"/>
      <c r="AA463" s="32"/>
    </row>
    <row r="464">
      <c r="A464" s="32"/>
      <c r="B464" s="32"/>
      <c r="C464" s="32"/>
      <c r="D464" s="32"/>
      <c r="E464" s="32"/>
      <c r="F464" s="32"/>
      <c r="G464" s="32"/>
      <c r="H464" s="32"/>
      <c r="I464" s="32"/>
      <c r="J464" s="32"/>
      <c r="K464" s="32"/>
      <c r="L464" s="32"/>
      <c r="M464" s="32"/>
      <c r="N464" s="32"/>
      <c r="O464" s="32"/>
      <c r="P464" s="32"/>
      <c r="Q464" s="32"/>
      <c r="R464" s="32"/>
      <c r="S464" s="32"/>
      <c r="T464" s="32"/>
      <c r="U464" s="32"/>
      <c r="V464" s="32"/>
      <c r="W464" s="32"/>
      <c r="X464" s="32"/>
      <c r="Y464" s="32"/>
      <c r="Z464" s="32"/>
      <c r="AA464" s="32"/>
    </row>
    <row r="465">
      <c r="A465" s="32"/>
      <c r="B465" s="32"/>
      <c r="C465" s="32"/>
      <c r="D465" s="32"/>
      <c r="E465" s="32"/>
      <c r="F465" s="32"/>
      <c r="G465" s="32"/>
      <c r="H465" s="32"/>
      <c r="I465" s="32"/>
      <c r="J465" s="32"/>
      <c r="K465" s="32"/>
      <c r="L465" s="32"/>
      <c r="M465" s="32"/>
      <c r="N465" s="32"/>
      <c r="O465" s="32"/>
      <c r="P465" s="32"/>
      <c r="Q465" s="32"/>
      <c r="R465" s="32"/>
      <c r="S465" s="32"/>
      <c r="T465" s="32"/>
      <c r="U465" s="32"/>
      <c r="V465" s="32"/>
      <c r="W465" s="32"/>
      <c r="X465" s="32"/>
      <c r="Y465" s="32"/>
      <c r="Z465" s="32"/>
      <c r="AA465" s="32"/>
    </row>
    <row r="466">
      <c r="A466" s="32"/>
      <c r="B466" s="32"/>
      <c r="C466" s="32"/>
      <c r="D466" s="32"/>
      <c r="E466" s="32"/>
      <c r="F466" s="32"/>
      <c r="G466" s="32"/>
      <c r="H466" s="32"/>
      <c r="I466" s="32"/>
      <c r="J466" s="32"/>
      <c r="K466" s="32"/>
      <c r="L466" s="32"/>
      <c r="M466" s="32"/>
      <c r="N466" s="32"/>
      <c r="O466" s="32"/>
      <c r="P466" s="32"/>
      <c r="Q466" s="32"/>
      <c r="R466" s="32"/>
      <c r="S466" s="32"/>
      <c r="T466" s="32"/>
      <c r="U466" s="32"/>
      <c r="V466" s="32"/>
      <c r="W466" s="32"/>
      <c r="X466" s="32"/>
      <c r="Y466" s="32"/>
      <c r="Z466" s="32"/>
      <c r="AA466" s="32"/>
    </row>
    <row r="467">
      <c r="A467" s="32"/>
      <c r="B467" s="32"/>
      <c r="C467" s="32"/>
      <c r="D467" s="32"/>
      <c r="E467" s="32"/>
      <c r="F467" s="32"/>
      <c r="G467" s="32"/>
      <c r="H467" s="32"/>
      <c r="I467" s="32"/>
      <c r="J467" s="32"/>
      <c r="K467" s="32"/>
      <c r="L467" s="32"/>
      <c r="M467" s="32"/>
      <c r="N467" s="32"/>
      <c r="O467" s="32"/>
      <c r="P467" s="32"/>
      <c r="Q467" s="32"/>
      <c r="R467" s="32"/>
      <c r="S467" s="32"/>
      <c r="T467" s="32"/>
      <c r="U467" s="32"/>
      <c r="V467" s="32"/>
      <c r="W467" s="32"/>
      <c r="X467" s="32"/>
      <c r="Y467" s="32"/>
      <c r="Z467" s="32"/>
      <c r="AA467" s="32"/>
    </row>
    <row r="468">
      <c r="A468" s="32"/>
      <c r="B468" s="32"/>
      <c r="C468" s="32"/>
      <c r="D468" s="32"/>
      <c r="E468" s="32"/>
      <c r="F468" s="32"/>
      <c r="G468" s="32"/>
      <c r="H468" s="32"/>
      <c r="I468" s="32"/>
      <c r="J468" s="32"/>
      <c r="K468" s="32"/>
      <c r="L468" s="32"/>
      <c r="M468" s="32"/>
      <c r="N468" s="32"/>
      <c r="O468" s="32"/>
      <c r="P468" s="32"/>
      <c r="Q468" s="32"/>
      <c r="R468" s="32"/>
      <c r="S468" s="32"/>
      <c r="T468" s="32"/>
      <c r="U468" s="32"/>
      <c r="V468" s="32"/>
      <c r="W468" s="32"/>
      <c r="X468" s="32"/>
      <c r="Y468" s="32"/>
      <c r="Z468" s="32"/>
      <c r="AA468" s="32"/>
    </row>
    <row r="469">
      <c r="A469" s="32"/>
      <c r="B469" s="32"/>
      <c r="C469" s="32"/>
      <c r="D469" s="32"/>
      <c r="E469" s="32"/>
      <c r="F469" s="32"/>
      <c r="G469" s="32"/>
      <c r="H469" s="32"/>
      <c r="I469" s="32"/>
      <c r="J469" s="32"/>
      <c r="K469" s="32"/>
      <c r="L469" s="32"/>
      <c r="M469" s="32"/>
      <c r="N469" s="32"/>
      <c r="O469" s="32"/>
      <c r="P469" s="32"/>
      <c r="Q469" s="32"/>
      <c r="R469" s="32"/>
      <c r="S469" s="32"/>
      <c r="T469" s="32"/>
      <c r="U469" s="32"/>
      <c r="V469" s="32"/>
      <c r="W469" s="32"/>
      <c r="X469" s="32"/>
      <c r="Y469" s="32"/>
      <c r="Z469" s="32"/>
      <c r="AA469" s="32"/>
    </row>
    <row r="470">
      <c r="A470" s="32"/>
      <c r="B470" s="32"/>
      <c r="C470" s="32"/>
      <c r="D470" s="32"/>
      <c r="E470" s="32"/>
      <c r="F470" s="32"/>
      <c r="G470" s="32"/>
      <c r="H470" s="32"/>
      <c r="I470" s="32"/>
      <c r="J470" s="32"/>
      <c r="K470" s="32"/>
      <c r="L470" s="32"/>
      <c r="M470" s="32"/>
      <c r="N470" s="32"/>
      <c r="O470" s="32"/>
      <c r="P470" s="32"/>
      <c r="Q470" s="32"/>
      <c r="R470" s="32"/>
      <c r="S470" s="32"/>
      <c r="T470" s="32"/>
      <c r="U470" s="32"/>
      <c r="V470" s="32"/>
      <c r="W470" s="32"/>
      <c r="X470" s="32"/>
      <c r="Y470" s="32"/>
      <c r="Z470" s="32"/>
      <c r="AA470" s="32"/>
    </row>
    <row r="471">
      <c r="A471" s="32"/>
      <c r="B471" s="32"/>
      <c r="C471" s="32"/>
      <c r="D471" s="32"/>
      <c r="E471" s="32"/>
      <c r="F471" s="32"/>
      <c r="G471" s="32"/>
      <c r="H471" s="32"/>
      <c r="I471" s="32"/>
      <c r="J471" s="32"/>
      <c r="K471" s="32"/>
      <c r="L471" s="32"/>
      <c r="M471" s="32"/>
      <c r="N471" s="32"/>
      <c r="O471" s="32"/>
      <c r="P471" s="32"/>
      <c r="Q471" s="32"/>
      <c r="R471" s="32"/>
      <c r="S471" s="32"/>
      <c r="T471" s="32"/>
      <c r="U471" s="32"/>
      <c r="V471" s="32"/>
      <c r="W471" s="32"/>
      <c r="X471" s="32"/>
      <c r="Y471" s="32"/>
      <c r="Z471" s="32"/>
      <c r="AA471" s="32"/>
    </row>
    <row r="472">
      <c r="A472" s="32"/>
      <c r="B472" s="32"/>
      <c r="C472" s="32"/>
      <c r="D472" s="32"/>
      <c r="E472" s="32"/>
      <c r="F472" s="32"/>
      <c r="G472" s="32"/>
      <c r="H472" s="32"/>
      <c r="I472" s="32"/>
      <c r="J472" s="32"/>
      <c r="K472" s="32"/>
      <c r="L472" s="32"/>
      <c r="M472" s="32"/>
      <c r="N472" s="32"/>
      <c r="O472" s="32"/>
      <c r="P472" s="32"/>
      <c r="Q472" s="32"/>
      <c r="R472" s="32"/>
      <c r="S472" s="32"/>
      <c r="T472" s="32"/>
      <c r="U472" s="32"/>
      <c r="V472" s="32"/>
      <c r="W472" s="32"/>
      <c r="X472" s="32"/>
      <c r="Y472" s="32"/>
      <c r="Z472" s="32"/>
      <c r="AA472" s="32"/>
    </row>
    <row r="473">
      <c r="A473" s="32"/>
      <c r="B473" s="32"/>
      <c r="C473" s="32"/>
      <c r="D473" s="32"/>
      <c r="E473" s="32"/>
      <c r="F473" s="32"/>
      <c r="G473" s="32"/>
      <c r="H473" s="32"/>
      <c r="I473" s="32"/>
      <c r="J473" s="32"/>
      <c r="K473" s="32"/>
      <c r="L473" s="32"/>
      <c r="M473" s="32"/>
      <c r="N473" s="32"/>
      <c r="O473" s="32"/>
      <c r="P473" s="32"/>
      <c r="Q473" s="32"/>
      <c r="R473" s="32"/>
      <c r="S473" s="32"/>
      <c r="T473" s="32"/>
      <c r="U473" s="32"/>
      <c r="V473" s="32"/>
      <c r="W473" s="32"/>
      <c r="X473" s="32"/>
      <c r="Y473" s="32"/>
      <c r="Z473" s="32"/>
      <c r="AA473" s="32"/>
    </row>
    <row r="474">
      <c r="A474" s="32"/>
      <c r="B474" s="32"/>
      <c r="C474" s="32"/>
      <c r="D474" s="32"/>
      <c r="E474" s="32"/>
      <c r="F474" s="32"/>
      <c r="G474" s="32"/>
      <c r="H474" s="32"/>
      <c r="I474" s="32"/>
      <c r="J474" s="32"/>
      <c r="K474" s="32"/>
      <c r="L474" s="32"/>
      <c r="M474" s="32"/>
      <c r="N474" s="32"/>
      <c r="O474" s="32"/>
      <c r="P474" s="32"/>
      <c r="Q474" s="32"/>
      <c r="R474" s="32"/>
      <c r="S474" s="32"/>
      <c r="T474" s="32"/>
      <c r="U474" s="32"/>
      <c r="V474" s="32"/>
      <c r="W474" s="32"/>
      <c r="X474" s="32"/>
      <c r="Y474" s="32"/>
      <c r="Z474" s="32"/>
      <c r="AA474" s="32"/>
    </row>
    <row r="475">
      <c r="A475" s="32"/>
      <c r="B475" s="32"/>
      <c r="C475" s="32"/>
      <c r="D475" s="32"/>
      <c r="E475" s="32"/>
      <c r="F475" s="32"/>
      <c r="G475" s="32"/>
      <c r="H475" s="32"/>
      <c r="I475" s="32"/>
      <c r="J475" s="32"/>
      <c r="K475" s="32"/>
      <c r="L475" s="32"/>
      <c r="M475" s="32"/>
      <c r="N475" s="32"/>
      <c r="O475" s="32"/>
      <c r="P475" s="32"/>
      <c r="Q475" s="32"/>
      <c r="R475" s="32"/>
      <c r="S475" s="32"/>
      <c r="T475" s="32"/>
      <c r="U475" s="32"/>
      <c r="V475" s="32"/>
      <c r="W475" s="32"/>
      <c r="X475" s="32"/>
      <c r="Y475" s="32"/>
      <c r="Z475" s="32"/>
      <c r="AA475" s="32"/>
    </row>
    <row r="476">
      <c r="A476" s="32"/>
      <c r="B476" s="32"/>
      <c r="C476" s="32"/>
      <c r="D476" s="32"/>
      <c r="E476" s="32"/>
      <c r="F476" s="32"/>
      <c r="G476" s="32"/>
      <c r="H476" s="32"/>
      <c r="I476" s="32"/>
      <c r="J476" s="32"/>
      <c r="K476" s="32"/>
      <c r="L476" s="32"/>
      <c r="M476" s="32"/>
      <c r="N476" s="32"/>
      <c r="O476" s="32"/>
      <c r="P476" s="32"/>
      <c r="Q476" s="32"/>
      <c r="R476" s="32"/>
      <c r="S476" s="32"/>
      <c r="T476" s="32"/>
      <c r="U476" s="32"/>
      <c r="V476" s="32"/>
      <c r="W476" s="32"/>
      <c r="X476" s="32"/>
      <c r="Y476" s="32"/>
      <c r="Z476" s="32"/>
      <c r="AA476" s="32"/>
    </row>
    <row r="477">
      <c r="A477" s="32"/>
      <c r="B477" s="32"/>
      <c r="C477" s="32"/>
      <c r="D477" s="32"/>
      <c r="E477" s="32"/>
      <c r="F477" s="32"/>
      <c r="G477" s="32"/>
      <c r="H477" s="32"/>
      <c r="I477" s="32"/>
      <c r="J477" s="32"/>
      <c r="K477" s="32"/>
      <c r="L477" s="32"/>
      <c r="M477" s="32"/>
      <c r="N477" s="32"/>
      <c r="O477" s="32"/>
      <c r="P477" s="32"/>
      <c r="Q477" s="32"/>
      <c r="R477" s="32"/>
      <c r="S477" s="32"/>
      <c r="T477" s="32"/>
      <c r="U477" s="32"/>
      <c r="V477" s="32"/>
      <c r="W477" s="32"/>
      <c r="X477" s="32"/>
      <c r="Y477" s="32"/>
      <c r="Z477" s="32"/>
      <c r="AA477" s="32"/>
    </row>
    <row r="478">
      <c r="A478" s="32"/>
      <c r="B478" s="32"/>
      <c r="C478" s="32"/>
      <c r="D478" s="32"/>
      <c r="E478" s="32"/>
      <c r="F478" s="32"/>
      <c r="G478" s="32"/>
      <c r="H478" s="32"/>
      <c r="I478" s="32"/>
      <c r="J478" s="32"/>
      <c r="K478" s="32"/>
      <c r="L478" s="32"/>
      <c r="M478" s="32"/>
      <c r="N478" s="32"/>
      <c r="O478" s="32"/>
      <c r="P478" s="32"/>
      <c r="Q478" s="32"/>
      <c r="R478" s="32"/>
      <c r="S478" s="32"/>
      <c r="T478" s="32"/>
      <c r="U478" s="32"/>
      <c r="V478" s="32"/>
      <c r="W478" s="32"/>
      <c r="X478" s="32"/>
      <c r="Y478" s="32"/>
      <c r="Z478" s="32"/>
      <c r="AA478" s="32"/>
    </row>
    <row r="479">
      <c r="A479" s="32"/>
      <c r="B479" s="32"/>
      <c r="C479" s="32"/>
      <c r="D479" s="32"/>
      <c r="E479" s="32"/>
      <c r="F479" s="32"/>
      <c r="G479" s="32"/>
      <c r="H479" s="32"/>
      <c r="I479" s="32"/>
      <c r="J479" s="32"/>
      <c r="K479" s="32"/>
      <c r="L479" s="32"/>
      <c r="M479" s="32"/>
      <c r="N479" s="32"/>
      <c r="O479" s="32"/>
      <c r="P479" s="32"/>
      <c r="Q479" s="32"/>
      <c r="R479" s="32"/>
      <c r="S479" s="32"/>
      <c r="T479" s="32"/>
      <c r="U479" s="32"/>
      <c r="V479" s="32"/>
      <c r="W479" s="32"/>
      <c r="X479" s="32"/>
      <c r="Y479" s="32"/>
      <c r="Z479" s="32"/>
      <c r="AA479" s="32"/>
    </row>
    <row r="480">
      <c r="A480" s="32"/>
      <c r="B480" s="32"/>
      <c r="C480" s="32"/>
      <c r="D480" s="32"/>
      <c r="E480" s="32"/>
      <c r="F480" s="32"/>
      <c r="G480" s="32"/>
      <c r="H480" s="32"/>
      <c r="I480" s="32"/>
      <c r="J480" s="32"/>
      <c r="K480" s="32"/>
      <c r="L480" s="32"/>
      <c r="M480" s="32"/>
      <c r="N480" s="32"/>
      <c r="O480" s="32"/>
      <c r="P480" s="32"/>
      <c r="Q480" s="32"/>
      <c r="R480" s="32"/>
      <c r="S480" s="32"/>
      <c r="T480" s="32"/>
      <c r="U480" s="32"/>
      <c r="V480" s="32"/>
      <c r="W480" s="32"/>
      <c r="X480" s="32"/>
      <c r="Y480" s="32"/>
      <c r="Z480" s="32"/>
      <c r="AA480" s="32"/>
    </row>
    <row r="481">
      <c r="A481" s="32"/>
      <c r="B481" s="32"/>
      <c r="C481" s="32"/>
      <c r="D481" s="32"/>
      <c r="E481" s="32"/>
      <c r="F481" s="32"/>
      <c r="G481" s="32"/>
      <c r="H481" s="32"/>
      <c r="I481" s="32"/>
      <c r="J481" s="32"/>
      <c r="K481" s="32"/>
      <c r="L481" s="32"/>
      <c r="M481" s="32"/>
      <c r="N481" s="32"/>
      <c r="O481" s="32"/>
      <c r="P481" s="32"/>
      <c r="Q481" s="32"/>
      <c r="R481" s="32"/>
      <c r="S481" s="32"/>
      <c r="T481" s="32"/>
      <c r="U481" s="32"/>
      <c r="V481" s="32"/>
      <c r="W481" s="32"/>
      <c r="X481" s="32"/>
      <c r="Y481" s="32"/>
      <c r="Z481" s="32"/>
      <c r="AA481" s="32"/>
    </row>
    <row r="482">
      <c r="A482" s="32"/>
      <c r="B482" s="32"/>
      <c r="C482" s="32"/>
      <c r="D482" s="32"/>
      <c r="E482" s="32"/>
      <c r="F482" s="32"/>
      <c r="G482" s="32"/>
      <c r="H482" s="32"/>
      <c r="I482" s="32"/>
      <c r="J482" s="32"/>
      <c r="K482" s="32"/>
      <c r="L482" s="32"/>
      <c r="M482" s="32"/>
      <c r="N482" s="32"/>
      <c r="O482" s="32"/>
      <c r="P482" s="32"/>
      <c r="Q482" s="32"/>
      <c r="R482" s="32"/>
      <c r="S482" s="32"/>
      <c r="T482" s="32"/>
      <c r="U482" s="32"/>
      <c r="V482" s="32"/>
      <c r="W482" s="32"/>
      <c r="X482" s="32"/>
      <c r="Y482" s="32"/>
      <c r="Z482" s="32"/>
      <c r="AA482" s="32"/>
    </row>
    <row r="483">
      <c r="A483" s="32"/>
      <c r="B483" s="32"/>
      <c r="C483" s="32"/>
      <c r="D483" s="32"/>
      <c r="E483" s="32"/>
      <c r="F483" s="32"/>
      <c r="G483" s="32"/>
      <c r="H483" s="32"/>
      <c r="I483" s="32"/>
      <c r="J483" s="32"/>
      <c r="K483" s="32"/>
      <c r="L483" s="32"/>
      <c r="M483" s="32"/>
      <c r="N483" s="32"/>
      <c r="O483" s="32"/>
      <c r="P483" s="32"/>
      <c r="Q483" s="32"/>
      <c r="R483" s="32"/>
      <c r="S483" s="32"/>
      <c r="T483" s="32"/>
      <c r="U483" s="32"/>
      <c r="V483" s="32"/>
      <c r="W483" s="32"/>
      <c r="X483" s="32"/>
      <c r="Y483" s="32"/>
      <c r="Z483" s="32"/>
      <c r="AA483" s="32"/>
    </row>
    <row r="484">
      <c r="A484" s="32"/>
      <c r="B484" s="32"/>
      <c r="C484" s="32"/>
      <c r="D484" s="32"/>
      <c r="E484" s="32"/>
      <c r="F484" s="32"/>
      <c r="G484" s="32"/>
      <c r="H484" s="32"/>
      <c r="I484" s="32"/>
      <c r="J484" s="32"/>
      <c r="K484" s="32"/>
      <c r="L484" s="32"/>
      <c r="M484" s="32"/>
      <c r="N484" s="32"/>
      <c r="O484" s="32"/>
      <c r="P484" s="32"/>
      <c r="Q484" s="32"/>
      <c r="R484" s="32"/>
      <c r="S484" s="32"/>
      <c r="T484" s="32"/>
      <c r="U484" s="32"/>
      <c r="V484" s="32"/>
      <c r="W484" s="32"/>
      <c r="X484" s="32"/>
      <c r="Y484" s="32"/>
      <c r="Z484" s="32"/>
      <c r="AA484" s="32"/>
    </row>
    <row r="485">
      <c r="A485" s="32"/>
      <c r="B485" s="32"/>
      <c r="C485" s="32"/>
      <c r="D485" s="32"/>
      <c r="E485" s="32"/>
      <c r="F485" s="32"/>
      <c r="G485" s="32"/>
      <c r="H485" s="32"/>
      <c r="I485" s="32"/>
      <c r="J485" s="32"/>
      <c r="K485" s="32"/>
      <c r="L485" s="32"/>
      <c r="M485" s="32"/>
      <c r="N485" s="32"/>
      <c r="O485" s="32"/>
      <c r="P485" s="32"/>
      <c r="Q485" s="32"/>
      <c r="R485" s="32"/>
      <c r="S485" s="32"/>
      <c r="T485" s="32"/>
      <c r="U485" s="32"/>
      <c r="V485" s="32"/>
      <c r="W485" s="32"/>
      <c r="X485" s="32"/>
      <c r="Y485" s="32"/>
      <c r="Z485" s="32"/>
      <c r="AA485" s="32"/>
    </row>
    <row r="486">
      <c r="A486" s="32"/>
      <c r="B486" s="32"/>
      <c r="C486" s="32"/>
      <c r="D486" s="32"/>
      <c r="E486" s="32"/>
      <c r="F486" s="32"/>
      <c r="G486" s="32"/>
      <c r="H486" s="32"/>
      <c r="I486" s="32"/>
      <c r="J486" s="32"/>
      <c r="K486" s="32"/>
      <c r="L486" s="32"/>
      <c r="M486" s="32"/>
      <c r="N486" s="32"/>
      <c r="O486" s="32"/>
      <c r="P486" s="32"/>
      <c r="Q486" s="32"/>
      <c r="R486" s="32"/>
      <c r="S486" s="32"/>
      <c r="T486" s="32"/>
      <c r="U486" s="32"/>
      <c r="V486" s="32"/>
      <c r="W486" s="32"/>
      <c r="X486" s="32"/>
      <c r="Y486" s="32"/>
      <c r="Z486" s="32"/>
      <c r="AA486" s="32"/>
    </row>
    <row r="487">
      <c r="A487" s="32"/>
      <c r="B487" s="32"/>
      <c r="C487" s="32"/>
      <c r="D487" s="32"/>
      <c r="E487" s="32"/>
      <c r="F487" s="32"/>
      <c r="G487" s="32"/>
      <c r="H487" s="32"/>
      <c r="I487" s="32"/>
      <c r="J487" s="32"/>
      <c r="K487" s="32"/>
      <c r="L487" s="32"/>
      <c r="M487" s="32"/>
      <c r="N487" s="32"/>
      <c r="O487" s="32"/>
      <c r="P487" s="32"/>
      <c r="Q487" s="32"/>
      <c r="R487" s="32"/>
      <c r="S487" s="32"/>
      <c r="T487" s="32"/>
      <c r="U487" s="32"/>
      <c r="V487" s="32"/>
      <c r="W487" s="32"/>
      <c r="X487" s="32"/>
      <c r="Y487" s="32"/>
      <c r="Z487" s="32"/>
      <c r="AA487" s="32"/>
    </row>
    <row r="488">
      <c r="A488" s="32"/>
      <c r="B488" s="32"/>
      <c r="C488" s="32"/>
      <c r="D488" s="32"/>
      <c r="E488" s="32"/>
      <c r="F488" s="32"/>
      <c r="G488" s="32"/>
      <c r="H488" s="32"/>
      <c r="I488" s="32"/>
      <c r="J488" s="32"/>
      <c r="K488" s="32"/>
      <c r="L488" s="32"/>
      <c r="M488" s="32"/>
      <c r="N488" s="32"/>
      <c r="O488" s="32"/>
      <c r="P488" s="32"/>
      <c r="Q488" s="32"/>
      <c r="R488" s="32"/>
      <c r="S488" s="32"/>
      <c r="T488" s="32"/>
      <c r="U488" s="32"/>
      <c r="V488" s="32"/>
      <c r="W488" s="32"/>
      <c r="X488" s="32"/>
      <c r="Y488" s="32"/>
      <c r="Z488" s="32"/>
      <c r="AA488" s="32"/>
    </row>
    <row r="489">
      <c r="A489" s="32"/>
      <c r="B489" s="32"/>
      <c r="C489" s="32"/>
      <c r="D489" s="32"/>
      <c r="E489" s="32"/>
      <c r="F489" s="32"/>
      <c r="G489" s="32"/>
      <c r="H489" s="32"/>
      <c r="I489" s="32"/>
      <c r="J489" s="32"/>
      <c r="K489" s="32"/>
      <c r="L489" s="32"/>
      <c r="M489" s="32"/>
      <c r="N489" s="32"/>
      <c r="O489" s="32"/>
      <c r="P489" s="32"/>
      <c r="Q489" s="32"/>
      <c r="R489" s="32"/>
      <c r="S489" s="32"/>
      <c r="T489" s="32"/>
      <c r="U489" s="32"/>
      <c r="V489" s="32"/>
      <c r="W489" s="32"/>
      <c r="X489" s="32"/>
      <c r="Y489" s="32"/>
      <c r="Z489" s="32"/>
      <c r="AA489" s="32"/>
    </row>
    <row r="490">
      <c r="A490" s="32"/>
      <c r="B490" s="32"/>
      <c r="C490" s="32"/>
      <c r="D490" s="32"/>
      <c r="E490" s="32"/>
      <c r="F490" s="32"/>
      <c r="G490" s="32"/>
      <c r="H490" s="32"/>
      <c r="I490" s="32"/>
      <c r="J490" s="32"/>
      <c r="K490" s="32"/>
      <c r="L490" s="32"/>
      <c r="M490" s="32"/>
      <c r="N490" s="32"/>
      <c r="O490" s="32"/>
      <c r="P490" s="32"/>
      <c r="Q490" s="32"/>
      <c r="R490" s="32"/>
      <c r="S490" s="32"/>
      <c r="T490" s="32"/>
      <c r="U490" s="32"/>
      <c r="V490" s="32"/>
      <c r="W490" s="32"/>
      <c r="X490" s="32"/>
      <c r="Y490" s="32"/>
      <c r="Z490" s="32"/>
      <c r="AA490" s="32"/>
    </row>
    <row r="491">
      <c r="A491" s="32"/>
      <c r="B491" s="32"/>
      <c r="C491" s="32"/>
      <c r="D491" s="32"/>
      <c r="E491" s="32"/>
      <c r="F491" s="32"/>
      <c r="G491" s="32"/>
      <c r="H491" s="32"/>
      <c r="I491" s="32"/>
      <c r="J491" s="32"/>
      <c r="K491" s="32"/>
      <c r="L491" s="32"/>
      <c r="M491" s="32"/>
      <c r="N491" s="32"/>
      <c r="O491" s="32"/>
      <c r="P491" s="32"/>
      <c r="Q491" s="32"/>
      <c r="R491" s="32"/>
      <c r="S491" s="32"/>
      <c r="T491" s="32"/>
      <c r="U491" s="32"/>
      <c r="V491" s="32"/>
      <c r="W491" s="32"/>
      <c r="X491" s="32"/>
      <c r="Y491" s="32"/>
      <c r="Z491" s="32"/>
      <c r="AA491" s="32"/>
    </row>
    <row r="492">
      <c r="A492" s="32"/>
      <c r="B492" s="32"/>
      <c r="C492" s="32"/>
      <c r="D492" s="32"/>
      <c r="E492" s="32"/>
      <c r="F492" s="32"/>
      <c r="G492" s="32"/>
      <c r="H492" s="32"/>
      <c r="I492" s="32"/>
      <c r="J492" s="32"/>
      <c r="K492" s="32"/>
      <c r="L492" s="32"/>
      <c r="M492" s="32"/>
      <c r="N492" s="32"/>
      <c r="O492" s="32"/>
      <c r="P492" s="32"/>
      <c r="Q492" s="32"/>
      <c r="R492" s="32"/>
      <c r="S492" s="32"/>
      <c r="T492" s="32"/>
      <c r="U492" s="32"/>
      <c r="V492" s="32"/>
      <c r="W492" s="32"/>
      <c r="X492" s="32"/>
      <c r="Y492" s="32"/>
      <c r="Z492" s="32"/>
      <c r="AA492" s="32"/>
    </row>
    <row r="493">
      <c r="A493" s="32"/>
      <c r="B493" s="32"/>
      <c r="C493" s="32"/>
      <c r="D493" s="32"/>
      <c r="E493" s="32"/>
      <c r="F493" s="32"/>
      <c r="G493" s="32"/>
      <c r="H493" s="32"/>
      <c r="I493" s="32"/>
      <c r="J493" s="32"/>
      <c r="K493" s="32"/>
      <c r="L493" s="32"/>
      <c r="M493" s="32"/>
      <c r="N493" s="32"/>
      <c r="O493" s="32"/>
      <c r="P493" s="32"/>
      <c r="Q493" s="32"/>
      <c r="R493" s="32"/>
      <c r="S493" s="32"/>
      <c r="T493" s="32"/>
      <c r="U493" s="32"/>
      <c r="V493" s="32"/>
      <c r="W493" s="32"/>
      <c r="X493" s="32"/>
      <c r="Y493" s="32"/>
      <c r="Z493" s="32"/>
      <c r="AA493" s="32"/>
    </row>
    <row r="494">
      <c r="A494" s="32"/>
      <c r="B494" s="32"/>
      <c r="C494" s="32"/>
      <c r="D494" s="32"/>
      <c r="E494" s="32"/>
      <c r="F494" s="32"/>
      <c r="G494" s="32"/>
      <c r="H494" s="32"/>
      <c r="I494" s="32"/>
      <c r="J494" s="32"/>
      <c r="K494" s="32"/>
      <c r="L494" s="32"/>
      <c r="M494" s="32"/>
      <c r="N494" s="32"/>
      <c r="O494" s="32"/>
      <c r="P494" s="32"/>
      <c r="Q494" s="32"/>
      <c r="R494" s="32"/>
      <c r="S494" s="32"/>
      <c r="T494" s="32"/>
      <c r="U494" s="32"/>
      <c r="V494" s="32"/>
      <c r="W494" s="32"/>
      <c r="X494" s="32"/>
      <c r="Y494" s="32"/>
      <c r="Z494" s="32"/>
      <c r="AA494" s="32"/>
    </row>
    <row r="495">
      <c r="A495" s="32"/>
      <c r="B495" s="32"/>
      <c r="C495" s="32"/>
      <c r="D495" s="32"/>
      <c r="E495" s="32"/>
      <c r="F495" s="32"/>
      <c r="G495" s="32"/>
      <c r="H495" s="32"/>
      <c r="I495" s="32"/>
      <c r="J495" s="32"/>
      <c r="K495" s="32"/>
      <c r="L495" s="32"/>
      <c r="M495" s="32"/>
      <c r="N495" s="32"/>
      <c r="O495" s="32"/>
      <c r="P495" s="32"/>
      <c r="Q495" s="32"/>
      <c r="R495" s="32"/>
      <c r="S495" s="32"/>
      <c r="T495" s="32"/>
      <c r="U495" s="32"/>
      <c r="V495" s="32"/>
      <c r="W495" s="32"/>
      <c r="X495" s="32"/>
      <c r="Y495" s="32"/>
      <c r="Z495" s="32"/>
      <c r="AA495" s="32"/>
    </row>
    <row r="496">
      <c r="A496" s="32"/>
      <c r="B496" s="32"/>
      <c r="C496" s="32"/>
      <c r="D496" s="32"/>
      <c r="E496" s="32"/>
      <c r="F496" s="32"/>
      <c r="G496" s="32"/>
      <c r="H496" s="32"/>
      <c r="I496" s="32"/>
      <c r="J496" s="32"/>
      <c r="K496" s="32"/>
      <c r="L496" s="32"/>
      <c r="M496" s="32"/>
      <c r="N496" s="32"/>
      <c r="O496" s="32"/>
      <c r="P496" s="32"/>
      <c r="Q496" s="32"/>
      <c r="R496" s="32"/>
      <c r="S496" s="32"/>
      <c r="T496" s="32"/>
      <c r="U496" s="32"/>
      <c r="V496" s="32"/>
      <c r="W496" s="32"/>
      <c r="X496" s="32"/>
      <c r="Y496" s="32"/>
      <c r="Z496" s="32"/>
      <c r="AA496" s="32"/>
    </row>
    <row r="497">
      <c r="A497" s="32"/>
      <c r="B497" s="32"/>
      <c r="C497" s="32"/>
      <c r="D497" s="32"/>
      <c r="E497" s="32"/>
      <c r="F497" s="32"/>
      <c r="G497" s="32"/>
      <c r="H497" s="32"/>
      <c r="I497" s="32"/>
      <c r="J497" s="32"/>
      <c r="K497" s="32"/>
      <c r="L497" s="32"/>
      <c r="M497" s="32"/>
      <c r="N497" s="32"/>
      <c r="O497" s="32"/>
      <c r="P497" s="32"/>
      <c r="Q497" s="32"/>
      <c r="R497" s="32"/>
      <c r="S497" s="32"/>
      <c r="T497" s="32"/>
      <c r="U497" s="32"/>
      <c r="V497" s="32"/>
      <c r="W497" s="32"/>
      <c r="X497" s="32"/>
      <c r="Y497" s="32"/>
      <c r="Z497" s="32"/>
      <c r="AA497" s="32"/>
    </row>
    <row r="498">
      <c r="A498" s="32"/>
      <c r="B498" s="32"/>
      <c r="C498" s="32"/>
      <c r="D498" s="32"/>
      <c r="E498" s="32"/>
      <c r="F498" s="32"/>
      <c r="G498" s="32"/>
      <c r="H498" s="32"/>
      <c r="I498" s="32"/>
      <c r="J498" s="32"/>
      <c r="K498" s="32"/>
      <c r="L498" s="32"/>
      <c r="M498" s="32"/>
      <c r="N498" s="32"/>
      <c r="O498" s="32"/>
      <c r="P498" s="32"/>
      <c r="Q498" s="32"/>
      <c r="R498" s="32"/>
      <c r="S498" s="32"/>
      <c r="T498" s="32"/>
      <c r="U498" s="32"/>
      <c r="V498" s="32"/>
      <c r="W498" s="32"/>
      <c r="X498" s="32"/>
      <c r="Y498" s="32"/>
      <c r="Z498" s="32"/>
      <c r="AA498" s="32"/>
    </row>
    <row r="499">
      <c r="A499" s="32"/>
      <c r="B499" s="32"/>
      <c r="C499" s="32"/>
      <c r="D499" s="32"/>
      <c r="E499" s="32"/>
      <c r="F499" s="32"/>
      <c r="G499" s="32"/>
      <c r="H499" s="32"/>
      <c r="I499" s="32"/>
      <c r="J499" s="32"/>
      <c r="K499" s="32"/>
      <c r="L499" s="32"/>
      <c r="M499" s="32"/>
      <c r="N499" s="32"/>
      <c r="O499" s="32"/>
      <c r="P499" s="32"/>
      <c r="Q499" s="32"/>
      <c r="R499" s="32"/>
      <c r="S499" s="32"/>
      <c r="T499" s="32"/>
      <c r="U499" s="32"/>
      <c r="V499" s="32"/>
      <c r="W499" s="32"/>
      <c r="X499" s="32"/>
      <c r="Y499" s="32"/>
      <c r="Z499" s="32"/>
      <c r="AA499" s="32"/>
    </row>
    <row r="500">
      <c r="A500" s="32"/>
      <c r="B500" s="32"/>
      <c r="C500" s="32"/>
      <c r="D500" s="32"/>
      <c r="E500" s="32"/>
      <c r="F500" s="32"/>
      <c r="G500" s="32"/>
      <c r="H500" s="32"/>
      <c r="I500" s="32"/>
      <c r="J500" s="32"/>
      <c r="K500" s="32"/>
      <c r="L500" s="32"/>
      <c r="M500" s="32"/>
      <c r="N500" s="32"/>
      <c r="O500" s="32"/>
      <c r="P500" s="32"/>
      <c r="Q500" s="32"/>
      <c r="R500" s="32"/>
      <c r="S500" s="32"/>
      <c r="T500" s="32"/>
      <c r="U500" s="32"/>
      <c r="V500" s="32"/>
      <c r="W500" s="32"/>
      <c r="X500" s="32"/>
      <c r="Y500" s="32"/>
      <c r="Z500" s="32"/>
      <c r="AA500" s="32"/>
    </row>
    <row r="501">
      <c r="A501" s="32"/>
      <c r="B501" s="32"/>
      <c r="C501" s="32"/>
      <c r="D501" s="32"/>
      <c r="E501" s="32"/>
      <c r="F501" s="32"/>
      <c r="G501" s="32"/>
      <c r="H501" s="32"/>
      <c r="I501" s="32"/>
      <c r="J501" s="32"/>
      <c r="K501" s="32"/>
      <c r="L501" s="32"/>
      <c r="M501" s="32"/>
      <c r="N501" s="32"/>
      <c r="O501" s="32"/>
      <c r="P501" s="32"/>
      <c r="Q501" s="32"/>
      <c r="R501" s="32"/>
      <c r="S501" s="32"/>
      <c r="T501" s="32"/>
      <c r="U501" s="32"/>
      <c r="V501" s="32"/>
      <c r="W501" s="32"/>
      <c r="X501" s="32"/>
      <c r="Y501" s="32"/>
      <c r="Z501" s="32"/>
      <c r="AA501" s="32"/>
    </row>
    <row r="502">
      <c r="A502" s="32"/>
      <c r="B502" s="32"/>
      <c r="C502" s="32"/>
      <c r="D502" s="32"/>
      <c r="E502" s="32"/>
      <c r="F502" s="32"/>
      <c r="G502" s="32"/>
      <c r="H502" s="32"/>
      <c r="I502" s="32"/>
      <c r="J502" s="32"/>
      <c r="K502" s="32"/>
      <c r="L502" s="32"/>
      <c r="M502" s="32"/>
      <c r="N502" s="32"/>
      <c r="O502" s="32"/>
      <c r="P502" s="32"/>
      <c r="Q502" s="32"/>
      <c r="R502" s="32"/>
      <c r="S502" s="32"/>
      <c r="T502" s="32"/>
      <c r="U502" s="32"/>
      <c r="V502" s="32"/>
      <c r="W502" s="32"/>
      <c r="X502" s="32"/>
      <c r="Y502" s="32"/>
      <c r="Z502" s="32"/>
      <c r="AA502" s="32"/>
    </row>
    <row r="503">
      <c r="A503" s="32"/>
      <c r="B503" s="32"/>
      <c r="C503" s="32"/>
      <c r="D503" s="32"/>
      <c r="E503" s="32"/>
      <c r="F503" s="32"/>
      <c r="G503" s="32"/>
      <c r="H503" s="32"/>
      <c r="I503" s="32"/>
      <c r="J503" s="32"/>
      <c r="K503" s="32"/>
      <c r="L503" s="32"/>
      <c r="M503" s="32"/>
      <c r="N503" s="32"/>
      <c r="O503" s="32"/>
      <c r="P503" s="32"/>
      <c r="Q503" s="32"/>
      <c r="R503" s="32"/>
      <c r="S503" s="32"/>
      <c r="T503" s="32"/>
      <c r="U503" s="32"/>
      <c r="V503" s="32"/>
      <c r="W503" s="32"/>
      <c r="X503" s="32"/>
      <c r="Y503" s="32"/>
      <c r="Z503" s="32"/>
      <c r="AA503" s="32"/>
    </row>
    <row r="504">
      <c r="A504" s="32"/>
      <c r="B504" s="32"/>
      <c r="C504" s="32"/>
      <c r="D504" s="32"/>
      <c r="E504" s="32"/>
      <c r="F504" s="32"/>
      <c r="G504" s="32"/>
      <c r="H504" s="32"/>
      <c r="I504" s="32"/>
      <c r="J504" s="32"/>
      <c r="K504" s="32"/>
      <c r="L504" s="32"/>
      <c r="M504" s="32"/>
      <c r="N504" s="32"/>
      <c r="O504" s="32"/>
      <c r="P504" s="32"/>
      <c r="Q504" s="32"/>
      <c r="R504" s="32"/>
      <c r="S504" s="32"/>
      <c r="T504" s="32"/>
      <c r="U504" s="32"/>
      <c r="V504" s="32"/>
      <c r="W504" s="32"/>
      <c r="X504" s="32"/>
      <c r="Y504" s="32"/>
      <c r="Z504" s="32"/>
      <c r="AA504" s="32"/>
    </row>
    <row r="505">
      <c r="A505" s="32"/>
      <c r="B505" s="32"/>
      <c r="C505" s="32"/>
      <c r="D505" s="32"/>
      <c r="E505" s="32"/>
      <c r="F505" s="32"/>
      <c r="G505" s="32"/>
      <c r="H505" s="32"/>
      <c r="I505" s="32"/>
      <c r="J505" s="32"/>
      <c r="K505" s="32"/>
      <c r="L505" s="32"/>
      <c r="M505" s="32"/>
      <c r="N505" s="32"/>
      <c r="O505" s="32"/>
      <c r="P505" s="32"/>
      <c r="Q505" s="32"/>
      <c r="R505" s="32"/>
      <c r="S505" s="32"/>
      <c r="T505" s="32"/>
      <c r="U505" s="32"/>
      <c r="V505" s="32"/>
      <c r="W505" s="32"/>
      <c r="X505" s="32"/>
      <c r="Y505" s="32"/>
      <c r="Z505" s="32"/>
      <c r="AA505" s="32"/>
    </row>
    <row r="506">
      <c r="A506" s="32"/>
      <c r="B506" s="32"/>
      <c r="C506" s="32"/>
      <c r="D506" s="32"/>
      <c r="E506" s="32"/>
      <c r="F506" s="32"/>
      <c r="G506" s="32"/>
      <c r="H506" s="32"/>
      <c r="I506" s="32"/>
      <c r="J506" s="32"/>
      <c r="K506" s="32"/>
      <c r="L506" s="32"/>
      <c r="M506" s="32"/>
      <c r="N506" s="32"/>
      <c r="O506" s="32"/>
      <c r="P506" s="32"/>
      <c r="Q506" s="32"/>
      <c r="R506" s="32"/>
      <c r="S506" s="32"/>
      <c r="T506" s="32"/>
      <c r="U506" s="32"/>
      <c r="V506" s="32"/>
      <c r="W506" s="32"/>
      <c r="X506" s="32"/>
      <c r="Y506" s="32"/>
      <c r="Z506" s="32"/>
      <c r="AA506" s="32"/>
    </row>
    <row r="507">
      <c r="A507" s="32"/>
      <c r="B507" s="32"/>
      <c r="C507" s="32"/>
      <c r="D507" s="32"/>
      <c r="E507" s="32"/>
      <c r="F507" s="32"/>
      <c r="G507" s="32"/>
      <c r="H507" s="32"/>
      <c r="I507" s="32"/>
      <c r="J507" s="32"/>
      <c r="K507" s="32"/>
      <c r="L507" s="32"/>
      <c r="M507" s="32"/>
      <c r="N507" s="32"/>
      <c r="O507" s="32"/>
      <c r="P507" s="32"/>
      <c r="Q507" s="32"/>
      <c r="R507" s="32"/>
      <c r="S507" s="32"/>
      <c r="T507" s="32"/>
      <c r="U507" s="32"/>
      <c r="V507" s="32"/>
      <c r="W507" s="32"/>
      <c r="X507" s="32"/>
      <c r="Y507" s="32"/>
      <c r="Z507" s="32"/>
      <c r="AA507" s="32"/>
    </row>
    <row r="508">
      <c r="A508" s="32"/>
      <c r="B508" s="32"/>
      <c r="C508" s="32"/>
      <c r="D508" s="32"/>
      <c r="E508" s="32"/>
      <c r="F508" s="32"/>
      <c r="G508" s="32"/>
      <c r="H508" s="32"/>
      <c r="I508" s="32"/>
      <c r="J508" s="32"/>
      <c r="K508" s="32"/>
      <c r="L508" s="32"/>
      <c r="M508" s="32"/>
      <c r="N508" s="32"/>
      <c r="O508" s="32"/>
      <c r="P508" s="32"/>
      <c r="Q508" s="32"/>
      <c r="R508" s="32"/>
      <c r="S508" s="32"/>
      <c r="T508" s="32"/>
      <c r="U508" s="32"/>
      <c r="V508" s="32"/>
      <c r="W508" s="32"/>
      <c r="X508" s="32"/>
      <c r="Y508" s="32"/>
      <c r="Z508" s="32"/>
      <c r="AA508" s="32"/>
    </row>
    <row r="509">
      <c r="A509" s="32"/>
      <c r="B509" s="32"/>
      <c r="C509" s="32"/>
      <c r="D509" s="32"/>
      <c r="E509" s="32"/>
      <c r="F509" s="32"/>
      <c r="G509" s="32"/>
      <c r="H509" s="32"/>
      <c r="I509" s="32"/>
      <c r="J509" s="32"/>
      <c r="K509" s="32"/>
      <c r="L509" s="32"/>
      <c r="M509" s="32"/>
      <c r="N509" s="32"/>
      <c r="O509" s="32"/>
      <c r="P509" s="32"/>
      <c r="Q509" s="32"/>
      <c r="R509" s="32"/>
      <c r="S509" s="32"/>
      <c r="T509" s="32"/>
      <c r="U509" s="32"/>
      <c r="V509" s="32"/>
      <c r="W509" s="32"/>
      <c r="X509" s="32"/>
      <c r="Y509" s="32"/>
      <c r="Z509" s="32"/>
      <c r="AA509" s="32"/>
    </row>
    <row r="510">
      <c r="A510" s="32"/>
      <c r="B510" s="32"/>
      <c r="C510" s="32"/>
      <c r="D510" s="32"/>
      <c r="E510" s="32"/>
      <c r="F510" s="32"/>
      <c r="G510" s="32"/>
      <c r="H510" s="32"/>
      <c r="I510" s="32"/>
      <c r="J510" s="32"/>
      <c r="K510" s="32"/>
      <c r="L510" s="32"/>
      <c r="M510" s="32"/>
      <c r="N510" s="32"/>
      <c r="O510" s="32"/>
      <c r="P510" s="32"/>
      <c r="Q510" s="32"/>
      <c r="R510" s="32"/>
      <c r="S510" s="32"/>
      <c r="T510" s="32"/>
      <c r="U510" s="32"/>
      <c r="V510" s="32"/>
      <c r="W510" s="32"/>
      <c r="X510" s="32"/>
      <c r="Y510" s="32"/>
      <c r="Z510" s="32"/>
      <c r="AA510" s="32"/>
    </row>
    <row r="511">
      <c r="A511" s="32"/>
      <c r="B511" s="32"/>
      <c r="C511" s="32"/>
      <c r="D511" s="32"/>
      <c r="E511" s="32"/>
      <c r="F511" s="32"/>
      <c r="G511" s="32"/>
      <c r="H511" s="32"/>
      <c r="I511" s="32"/>
      <c r="J511" s="32"/>
      <c r="K511" s="32"/>
      <c r="L511" s="32"/>
      <c r="M511" s="32"/>
      <c r="N511" s="32"/>
      <c r="O511" s="32"/>
      <c r="P511" s="32"/>
      <c r="Q511" s="32"/>
      <c r="R511" s="32"/>
      <c r="S511" s="32"/>
      <c r="T511" s="32"/>
      <c r="U511" s="32"/>
      <c r="V511" s="32"/>
      <c r="W511" s="32"/>
      <c r="X511" s="32"/>
      <c r="Y511" s="32"/>
      <c r="Z511" s="32"/>
      <c r="AA511" s="32"/>
    </row>
    <row r="512">
      <c r="A512" s="32"/>
      <c r="B512" s="32"/>
      <c r="C512" s="32"/>
      <c r="D512" s="32"/>
      <c r="E512" s="32"/>
      <c r="F512" s="32"/>
      <c r="G512" s="32"/>
      <c r="H512" s="32"/>
      <c r="I512" s="32"/>
      <c r="J512" s="32"/>
      <c r="K512" s="32"/>
      <c r="L512" s="32"/>
      <c r="M512" s="32"/>
      <c r="N512" s="32"/>
      <c r="O512" s="32"/>
      <c r="P512" s="32"/>
      <c r="Q512" s="32"/>
      <c r="R512" s="32"/>
      <c r="S512" s="32"/>
      <c r="T512" s="32"/>
      <c r="U512" s="32"/>
      <c r="V512" s="32"/>
      <c r="W512" s="32"/>
      <c r="X512" s="32"/>
      <c r="Y512" s="32"/>
      <c r="Z512" s="32"/>
      <c r="AA512" s="32"/>
    </row>
    <row r="513">
      <c r="A513" s="32"/>
      <c r="B513" s="32"/>
      <c r="C513" s="32"/>
      <c r="D513" s="32"/>
      <c r="E513" s="32"/>
      <c r="F513" s="32"/>
      <c r="G513" s="32"/>
      <c r="H513" s="32"/>
      <c r="I513" s="32"/>
      <c r="J513" s="32"/>
      <c r="K513" s="32"/>
      <c r="L513" s="32"/>
      <c r="M513" s="32"/>
      <c r="N513" s="32"/>
      <c r="O513" s="32"/>
      <c r="P513" s="32"/>
      <c r="Q513" s="32"/>
      <c r="R513" s="32"/>
      <c r="S513" s="32"/>
      <c r="T513" s="32"/>
      <c r="U513" s="32"/>
      <c r="V513" s="32"/>
      <c r="W513" s="32"/>
      <c r="X513" s="32"/>
      <c r="Y513" s="32"/>
      <c r="Z513" s="32"/>
      <c r="AA513" s="32"/>
    </row>
    <row r="514">
      <c r="A514" s="32"/>
      <c r="B514" s="32"/>
      <c r="C514" s="32"/>
      <c r="D514" s="32"/>
      <c r="E514" s="32"/>
      <c r="F514" s="32"/>
      <c r="G514" s="32"/>
      <c r="H514" s="32"/>
      <c r="I514" s="32"/>
      <c r="J514" s="32"/>
      <c r="K514" s="32"/>
      <c r="L514" s="32"/>
      <c r="M514" s="32"/>
      <c r="N514" s="32"/>
      <c r="O514" s="32"/>
      <c r="P514" s="32"/>
      <c r="Q514" s="32"/>
      <c r="R514" s="32"/>
      <c r="S514" s="32"/>
      <c r="T514" s="32"/>
      <c r="U514" s="32"/>
      <c r="V514" s="32"/>
      <c r="W514" s="32"/>
      <c r="X514" s="32"/>
      <c r="Y514" s="32"/>
      <c r="Z514" s="32"/>
      <c r="AA514" s="32"/>
    </row>
    <row r="515">
      <c r="A515" s="32"/>
      <c r="B515" s="32"/>
      <c r="C515" s="32"/>
      <c r="D515" s="32"/>
      <c r="E515" s="32"/>
      <c r="F515" s="32"/>
      <c r="G515" s="32"/>
      <c r="H515" s="32"/>
      <c r="I515" s="32"/>
      <c r="J515" s="32"/>
      <c r="K515" s="32"/>
      <c r="L515" s="32"/>
      <c r="M515" s="32"/>
      <c r="N515" s="32"/>
      <c r="O515" s="32"/>
      <c r="P515" s="32"/>
      <c r="Q515" s="32"/>
      <c r="R515" s="32"/>
      <c r="S515" s="32"/>
      <c r="T515" s="32"/>
      <c r="U515" s="32"/>
      <c r="V515" s="32"/>
      <c r="W515" s="32"/>
      <c r="X515" s="32"/>
      <c r="Y515" s="32"/>
      <c r="Z515" s="32"/>
      <c r="AA515" s="32"/>
    </row>
    <row r="516">
      <c r="A516" s="32"/>
      <c r="B516" s="32"/>
      <c r="C516" s="32"/>
      <c r="D516" s="32"/>
      <c r="E516" s="32"/>
      <c r="F516" s="32"/>
      <c r="G516" s="32"/>
      <c r="H516" s="32"/>
      <c r="I516" s="32"/>
      <c r="J516" s="32"/>
      <c r="K516" s="32"/>
      <c r="L516" s="32"/>
      <c r="M516" s="32"/>
      <c r="N516" s="32"/>
      <c r="O516" s="32"/>
      <c r="P516" s="32"/>
      <c r="Q516" s="32"/>
      <c r="R516" s="32"/>
      <c r="S516" s="32"/>
      <c r="T516" s="32"/>
      <c r="U516" s="32"/>
      <c r="V516" s="32"/>
      <c r="W516" s="32"/>
      <c r="X516" s="32"/>
      <c r="Y516" s="32"/>
      <c r="Z516" s="32"/>
      <c r="AA516" s="32"/>
    </row>
    <row r="517">
      <c r="A517" s="32"/>
      <c r="B517" s="32"/>
      <c r="C517" s="32"/>
      <c r="D517" s="32"/>
      <c r="E517" s="32"/>
      <c r="F517" s="32"/>
      <c r="G517" s="32"/>
      <c r="H517" s="32"/>
      <c r="I517" s="32"/>
      <c r="J517" s="32"/>
      <c r="K517" s="32"/>
      <c r="L517" s="32"/>
      <c r="M517" s="32"/>
      <c r="N517" s="32"/>
      <c r="O517" s="32"/>
      <c r="P517" s="32"/>
      <c r="Q517" s="32"/>
      <c r="R517" s="32"/>
      <c r="S517" s="32"/>
      <c r="T517" s="32"/>
      <c r="U517" s="32"/>
      <c r="V517" s="32"/>
      <c r="W517" s="32"/>
      <c r="X517" s="32"/>
      <c r="Y517" s="32"/>
      <c r="Z517" s="32"/>
      <c r="AA517" s="32"/>
    </row>
    <row r="518">
      <c r="A518" s="32"/>
      <c r="B518" s="32"/>
      <c r="C518" s="32"/>
      <c r="D518" s="32"/>
      <c r="E518" s="32"/>
      <c r="F518" s="32"/>
      <c r="G518" s="32"/>
      <c r="H518" s="32"/>
      <c r="I518" s="32"/>
      <c r="J518" s="32"/>
      <c r="K518" s="32"/>
      <c r="L518" s="32"/>
      <c r="M518" s="32"/>
      <c r="N518" s="32"/>
      <c r="O518" s="32"/>
      <c r="P518" s="32"/>
      <c r="Q518" s="32"/>
      <c r="R518" s="32"/>
      <c r="S518" s="32"/>
      <c r="T518" s="32"/>
      <c r="U518" s="32"/>
      <c r="V518" s="32"/>
      <c r="W518" s="32"/>
      <c r="X518" s="32"/>
      <c r="Y518" s="32"/>
      <c r="Z518" s="32"/>
      <c r="AA518" s="32"/>
    </row>
    <row r="519">
      <c r="A519" s="32"/>
      <c r="B519" s="32"/>
      <c r="C519" s="32"/>
      <c r="D519" s="32"/>
      <c r="E519" s="32"/>
      <c r="F519" s="32"/>
      <c r="G519" s="32"/>
      <c r="H519" s="32"/>
      <c r="I519" s="32"/>
      <c r="J519" s="32"/>
      <c r="K519" s="32"/>
      <c r="L519" s="32"/>
      <c r="M519" s="32"/>
      <c r="N519" s="32"/>
      <c r="O519" s="32"/>
      <c r="P519" s="32"/>
      <c r="Q519" s="32"/>
      <c r="R519" s="32"/>
      <c r="S519" s="32"/>
      <c r="T519" s="32"/>
      <c r="U519" s="32"/>
      <c r="V519" s="32"/>
      <c r="W519" s="32"/>
      <c r="X519" s="32"/>
      <c r="Y519" s="32"/>
      <c r="Z519" s="32"/>
      <c r="AA519" s="32"/>
    </row>
    <row r="520">
      <c r="A520" s="32"/>
      <c r="B520" s="32"/>
      <c r="C520" s="32"/>
      <c r="D520" s="32"/>
      <c r="E520" s="32"/>
      <c r="F520" s="32"/>
      <c r="G520" s="32"/>
      <c r="H520" s="32"/>
      <c r="I520" s="32"/>
      <c r="J520" s="32"/>
      <c r="K520" s="32"/>
      <c r="L520" s="32"/>
      <c r="M520" s="32"/>
      <c r="N520" s="32"/>
      <c r="O520" s="32"/>
      <c r="P520" s="32"/>
      <c r="Q520" s="32"/>
      <c r="R520" s="32"/>
      <c r="S520" s="32"/>
      <c r="T520" s="32"/>
      <c r="U520" s="32"/>
      <c r="V520" s="32"/>
      <c r="W520" s="32"/>
      <c r="X520" s="32"/>
      <c r="Y520" s="32"/>
      <c r="Z520" s="32"/>
      <c r="AA520" s="32"/>
    </row>
    <row r="521">
      <c r="A521" s="32"/>
      <c r="B521" s="32"/>
      <c r="C521" s="32"/>
      <c r="D521" s="32"/>
      <c r="E521" s="32"/>
      <c r="F521" s="32"/>
      <c r="G521" s="32"/>
      <c r="H521" s="32"/>
      <c r="I521" s="32"/>
      <c r="J521" s="32"/>
      <c r="K521" s="32"/>
      <c r="L521" s="32"/>
      <c r="M521" s="32"/>
      <c r="N521" s="32"/>
      <c r="O521" s="32"/>
      <c r="P521" s="32"/>
      <c r="Q521" s="32"/>
      <c r="R521" s="32"/>
      <c r="S521" s="32"/>
      <c r="T521" s="32"/>
      <c r="U521" s="32"/>
      <c r="V521" s="32"/>
      <c r="W521" s="32"/>
      <c r="X521" s="32"/>
      <c r="Y521" s="32"/>
      <c r="Z521" s="32"/>
      <c r="AA521" s="32"/>
    </row>
    <row r="522">
      <c r="A522" s="32"/>
      <c r="B522" s="32"/>
      <c r="C522" s="32"/>
      <c r="D522" s="32"/>
      <c r="E522" s="32"/>
      <c r="F522" s="32"/>
      <c r="G522" s="32"/>
      <c r="H522" s="32"/>
      <c r="I522" s="32"/>
      <c r="J522" s="32"/>
      <c r="K522" s="32"/>
      <c r="L522" s="32"/>
      <c r="M522" s="32"/>
      <c r="N522" s="32"/>
      <c r="O522" s="32"/>
      <c r="P522" s="32"/>
      <c r="Q522" s="32"/>
      <c r="R522" s="32"/>
      <c r="S522" s="32"/>
      <c r="T522" s="32"/>
      <c r="U522" s="32"/>
      <c r="V522" s="32"/>
      <c r="W522" s="32"/>
      <c r="X522" s="32"/>
      <c r="Y522" s="32"/>
      <c r="Z522" s="32"/>
      <c r="AA522" s="32"/>
    </row>
    <row r="523">
      <c r="A523" s="32"/>
      <c r="B523" s="32"/>
      <c r="C523" s="32"/>
      <c r="D523" s="32"/>
      <c r="E523" s="32"/>
      <c r="F523" s="32"/>
      <c r="G523" s="32"/>
      <c r="H523" s="32"/>
      <c r="I523" s="32"/>
      <c r="J523" s="32"/>
      <c r="K523" s="32"/>
      <c r="L523" s="32"/>
      <c r="M523" s="32"/>
      <c r="N523" s="32"/>
      <c r="O523" s="32"/>
      <c r="P523" s="32"/>
      <c r="Q523" s="32"/>
      <c r="R523" s="32"/>
      <c r="S523" s="32"/>
      <c r="T523" s="32"/>
      <c r="U523" s="32"/>
      <c r="V523" s="32"/>
      <c r="W523" s="32"/>
      <c r="X523" s="32"/>
      <c r="Y523" s="32"/>
      <c r="Z523" s="32"/>
      <c r="AA523" s="32"/>
    </row>
    <row r="524">
      <c r="A524" s="32"/>
      <c r="B524" s="32"/>
      <c r="C524" s="32"/>
      <c r="D524" s="32"/>
      <c r="E524" s="32"/>
      <c r="F524" s="32"/>
      <c r="G524" s="32"/>
      <c r="H524" s="32"/>
      <c r="I524" s="32"/>
      <c r="J524" s="32"/>
      <c r="K524" s="32"/>
      <c r="L524" s="32"/>
      <c r="M524" s="32"/>
      <c r="N524" s="32"/>
      <c r="O524" s="32"/>
      <c r="P524" s="32"/>
      <c r="Q524" s="32"/>
      <c r="R524" s="32"/>
      <c r="S524" s="32"/>
      <c r="T524" s="32"/>
      <c r="U524" s="32"/>
      <c r="V524" s="32"/>
      <c r="W524" s="32"/>
      <c r="X524" s="32"/>
      <c r="Y524" s="32"/>
      <c r="Z524" s="32"/>
      <c r="AA524" s="32"/>
    </row>
    <row r="525">
      <c r="A525" s="32"/>
      <c r="B525" s="32"/>
      <c r="C525" s="32"/>
      <c r="D525" s="32"/>
      <c r="E525" s="32"/>
      <c r="F525" s="32"/>
      <c r="G525" s="32"/>
      <c r="H525" s="32"/>
      <c r="I525" s="32"/>
      <c r="J525" s="32"/>
      <c r="K525" s="32"/>
      <c r="L525" s="32"/>
      <c r="M525" s="32"/>
      <c r="N525" s="32"/>
      <c r="O525" s="32"/>
      <c r="P525" s="32"/>
      <c r="Q525" s="32"/>
      <c r="R525" s="32"/>
      <c r="S525" s="32"/>
      <c r="T525" s="32"/>
      <c r="U525" s="32"/>
      <c r="V525" s="32"/>
      <c r="W525" s="32"/>
      <c r="X525" s="32"/>
      <c r="Y525" s="32"/>
      <c r="Z525" s="32"/>
      <c r="AA525" s="32"/>
    </row>
    <row r="526">
      <c r="A526" s="32"/>
      <c r="B526" s="32"/>
      <c r="C526" s="32"/>
      <c r="D526" s="32"/>
      <c r="E526" s="32"/>
      <c r="F526" s="32"/>
      <c r="G526" s="32"/>
      <c r="H526" s="32"/>
      <c r="I526" s="32"/>
      <c r="J526" s="32"/>
      <c r="K526" s="32"/>
      <c r="L526" s="32"/>
      <c r="M526" s="32"/>
      <c r="N526" s="32"/>
      <c r="O526" s="32"/>
      <c r="P526" s="32"/>
      <c r="Q526" s="32"/>
      <c r="R526" s="32"/>
      <c r="S526" s="32"/>
      <c r="T526" s="32"/>
      <c r="U526" s="32"/>
      <c r="V526" s="32"/>
      <c r="W526" s="32"/>
      <c r="X526" s="32"/>
      <c r="Y526" s="32"/>
      <c r="Z526" s="32"/>
      <c r="AA526" s="32"/>
    </row>
    <row r="527">
      <c r="A527" s="32"/>
      <c r="B527" s="32"/>
      <c r="C527" s="32"/>
      <c r="D527" s="32"/>
      <c r="E527" s="32"/>
      <c r="F527" s="32"/>
      <c r="G527" s="32"/>
      <c r="H527" s="32"/>
      <c r="I527" s="32"/>
      <c r="J527" s="32"/>
      <c r="K527" s="32"/>
      <c r="L527" s="32"/>
      <c r="M527" s="32"/>
      <c r="N527" s="32"/>
      <c r="O527" s="32"/>
      <c r="P527" s="32"/>
      <c r="Q527" s="32"/>
      <c r="R527" s="32"/>
      <c r="S527" s="32"/>
      <c r="T527" s="32"/>
      <c r="U527" s="32"/>
      <c r="V527" s="32"/>
      <c r="W527" s="32"/>
      <c r="X527" s="32"/>
      <c r="Y527" s="32"/>
      <c r="Z527" s="32"/>
      <c r="AA527" s="32"/>
    </row>
    <row r="528">
      <c r="A528" s="32"/>
      <c r="B528" s="32"/>
      <c r="C528" s="32"/>
      <c r="D528" s="32"/>
      <c r="E528" s="32"/>
      <c r="F528" s="32"/>
      <c r="G528" s="32"/>
      <c r="H528" s="32"/>
      <c r="I528" s="32"/>
      <c r="J528" s="32"/>
      <c r="K528" s="32"/>
      <c r="L528" s="32"/>
      <c r="M528" s="32"/>
      <c r="N528" s="32"/>
      <c r="O528" s="32"/>
      <c r="P528" s="32"/>
      <c r="Q528" s="32"/>
      <c r="R528" s="32"/>
      <c r="S528" s="32"/>
      <c r="T528" s="32"/>
      <c r="U528" s="32"/>
      <c r="V528" s="32"/>
      <c r="W528" s="32"/>
      <c r="X528" s="32"/>
      <c r="Y528" s="32"/>
      <c r="Z528" s="32"/>
      <c r="AA528" s="32"/>
    </row>
    <row r="529">
      <c r="A529" s="32"/>
      <c r="B529" s="32"/>
      <c r="C529" s="32"/>
      <c r="D529" s="32"/>
      <c r="E529" s="32"/>
      <c r="F529" s="32"/>
      <c r="G529" s="32"/>
      <c r="H529" s="32"/>
      <c r="I529" s="32"/>
      <c r="J529" s="32"/>
      <c r="K529" s="32"/>
      <c r="L529" s="32"/>
      <c r="M529" s="32"/>
      <c r="N529" s="32"/>
      <c r="O529" s="32"/>
      <c r="P529" s="32"/>
      <c r="Q529" s="32"/>
      <c r="R529" s="32"/>
      <c r="S529" s="32"/>
      <c r="T529" s="32"/>
      <c r="U529" s="32"/>
      <c r="V529" s="32"/>
      <c r="W529" s="32"/>
      <c r="X529" s="32"/>
      <c r="Y529" s="32"/>
      <c r="Z529" s="32"/>
      <c r="AA529" s="32"/>
    </row>
    <row r="530">
      <c r="A530" s="32"/>
      <c r="B530" s="32"/>
      <c r="C530" s="32"/>
      <c r="D530" s="32"/>
      <c r="E530" s="32"/>
      <c r="F530" s="32"/>
      <c r="G530" s="32"/>
      <c r="H530" s="32"/>
      <c r="I530" s="32"/>
      <c r="J530" s="32"/>
      <c r="K530" s="32"/>
      <c r="L530" s="32"/>
      <c r="M530" s="32"/>
      <c r="N530" s="32"/>
      <c r="O530" s="32"/>
      <c r="P530" s="32"/>
      <c r="Q530" s="32"/>
      <c r="R530" s="32"/>
      <c r="S530" s="32"/>
      <c r="T530" s="32"/>
      <c r="U530" s="32"/>
      <c r="V530" s="32"/>
      <c r="W530" s="32"/>
      <c r="X530" s="32"/>
      <c r="Y530" s="32"/>
      <c r="Z530" s="32"/>
      <c r="AA530" s="32"/>
    </row>
    <row r="531">
      <c r="A531" s="32"/>
      <c r="B531" s="32"/>
      <c r="C531" s="32"/>
      <c r="D531" s="32"/>
      <c r="E531" s="32"/>
      <c r="F531" s="32"/>
      <c r="G531" s="32"/>
      <c r="H531" s="32"/>
      <c r="I531" s="32"/>
      <c r="J531" s="32"/>
      <c r="K531" s="32"/>
      <c r="L531" s="32"/>
      <c r="M531" s="32"/>
      <c r="N531" s="32"/>
      <c r="O531" s="32"/>
      <c r="P531" s="32"/>
      <c r="Q531" s="32"/>
      <c r="R531" s="32"/>
      <c r="S531" s="32"/>
      <c r="T531" s="32"/>
      <c r="U531" s="32"/>
      <c r="V531" s="32"/>
      <c r="W531" s="32"/>
      <c r="X531" s="32"/>
      <c r="Y531" s="32"/>
      <c r="Z531" s="32"/>
      <c r="AA531" s="32"/>
    </row>
    <row r="532">
      <c r="A532" s="32"/>
      <c r="B532" s="32"/>
      <c r="C532" s="32"/>
      <c r="D532" s="32"/>
      <c r="E532" s="32"/>
      <c r="F532" s="32"/>
      <c r="G532" s="32"/>
      <c r="H532" s="32"/>
      <c r="I532" s="32"/>
      <c r="J532" s="32"/>
      <c r="K532" s="32"/>
      <c r="L532" s="32"/>
      <c r="M532" s="32"/>
      <c r="N532" s="32"/>
      <c r="O532" s="32"/>
      <c r="P532" s="32"/>
      <c r="Q532" s="32"/>
      <c r="R532" s="32"/>
      <c r="S532" s="32"/>
      <c r="T532" s="32"/>
      <c r="U532" s="32"/>
      <c r="V532" s="32"/>
      <c r="W532" s="32"/>
      <c r="X532" s="32"/>
      <c r="Y532" s="32"/>
      <c r="Z532" s="32"/>
      <c r="AA532" s="32"/>
    </row>
    <row r="533">
      <c r="A533" s="32"/>
      <c r="B533" s="32"/>
      <c r="C533" s="32"/>
      <c r="D533" s="32"/>
      <c r="E533" s="32"/>
      <c r="F533" s="32"/>
      <c r="G533" s="32"/>
      <c r="H533" s="32"/>
      <c r="I533" s="32"/>
      <c r="J533" s="32"/>
      <c r="K533" s="32"/>
      <c r="L533" s="32"/>
      <c r="M533" s="32"/>
      <c r="N533" s="32"/>
      <c r="O533" s="32"/>
      <c r="P533" s="32"/>
      <c r="Q533" s="32"/>
      <c r="R533" s="32"/>
      <c r="S533" s="32"/>
      <c r="T533" s="32"/>
      <c r="U533" s="32"/>
      <c r="V533" s="32"/>
      <c r="W533" s="32"/>
      <c r="X533" s="32"/>
      <c r="Y533" s="32"/>
      <c r="Z533" s="32"/>
      <c r="AA533" s="32"/>
    </row>
    <row r="534">
      <c r="A534" s="32"/>
      <c r="B534" s="32"/>
      <c r="C534" s="32"/>
      <c r="D534" s="32"/>
      <c r="E534" s="32"/>
      <c r="F534" s="32"/>
      <c r="G534" s="32"/>
      <c r="H534" s="32"/>
      <c r="I534" s="32"/>
      <c r="J534" s="32"/>
      <c r="K534" s="32"/>
      <c r="L534" s="32"/>
      <c r="M534" s="32"/>
      <c r="N534" s="32"/>
      <c r="O534" s="32"/>
      <c r="P534" s="32"/>
      <c r="Q534" s="32"/>
      <c r="R534" s="32"/>
      <c r="S534" s="32"/>
      <c r="T534" s="32"/>
      <c r="U534" s="32"/>
      <c r="V534" s="32"/>
      <c r="W534" s="32"/>
      <c r="X534" s="32"/>
      <c r="Y534" s="32"/>
      <c r="Z534" s="32"/>
      <c r="AA534" s="32"/>
    </row>
    <row r="535">
      <c r="A535" s="32"/>
      <c r="B535" s="32"/>
      <c r="C535" s="32"/>
      <c r="D535" s="32"/>
      <c r="E535" s="32"/>
      <c r="F535" s="32"/>
      <c r="G535" s="32"/>
      <c r="H535" s="32"/>
      <c r="I535" s="32"/>
      <c r="J535" s="32"/>
      <c r="K535" s="32"/>
      <c r="L535" s="32"/>
      <c r="M535" s="32"/>
      <c r="N535" s="32"/>
      <c r="O535" s="32"/>
      <c r="P535" s="32"/>
      <c r="Q535" s="32"/>
      <c r="R535" s="32"/>
      <c r="S535" s="32"/>
      <c r="T535" s="32"/>
      <c r="U535" s="32"/>
      <c r="V535" s="32"/>
      <c r="W535" s="32"/>
      <c r="X535" s="32"/>
      <c r="Y535" s="32"/>
      <c r="Z535" s="32"/>
      <c r="AA535" s="32"/>
    </row>
    <row r="536">
      <c r="A536" s="32"/>
      <c r="B536" s="32"/>
      <c r="C536" s="32"/>
      <c r="D536" s="32"/>
      <c r="E536" s="32"/>
      <c r="F536" s="32"/>
      <c r="G536" s="32"/>
      <c r="H536" s="32"/>
      <c r="I536" s="32"/>
      <c r="J536" s="32"/>
      <c r="K536" s="32"/>
      <c r="L536" s="32"/>
      <c r="M536" s="32"/>
      <c r="N536" s="32"/>
      <c r="O536" s="32"/>
      <c r="P536" s="32"/>
      <c r="Q536" s="32"/>
      <c r="R536" s="32"/>
      <c r="S536" s="32"/>
      <c r="T536" s="32"/>
      <c r="U536" s="32"/>
      <c r="V536" s="32"/>
      <c r="W536" s="32"/>
      <c r="X536" s="32"/>
      <c r="Y536" s="32"/>
      <c r="Z536" s="32"/>
      <c r="AA536" s="32"/>
    </row>
    <row r="537">
      <c r="A537" s="32"/>
      <c r="B537" s="32"/>
      <c r="C537" s="32"/>
      <c r="D537" s="32"/>
      <c r="E537" s="32"/>
      <c r="F537" s="32"/>
      <c r="G537" s="32"/>
      <c r="H537" s="32"/>
      <c r="I537" s="32"/>
      <c r="J537" s="32"/>
      <c r="K537" s="32"/>
      <c r="L537" s="32"/>
      <c r="M537" s="32"/>
      <c r="N537" s="32"/>
      <c r="O537" s="32"/>
      <c r="P537" s="32"/>
      <c r="Q537" s="32"/>
      <c r="R537" s="32"/>
      <c r="S537" s="32"/>
      <c r="T537" s="32"/>
      <c r="U537" s="32"/>
      <c r="V537" s="32"/>
      <c r="W537" s="32"/>
      <c r="X537" s="32"/>
      <c r="Y537" s="32"/>
      <c r="Z537" s="32"/>
      <c r="AA537" s="32"/>
    </row>
    <row r="538">
      <c r="A538" s="32"/>
      <c r="B538" s="32"/>
      <c r="C538" s="32"/>
      <c r="D538" s="32"/>
      <c r="E538" s="32"/>
      <c r="F538" s="32"/>
      <c r="G538" s="32"/>
      <c r="H538" s="32"/>
      <c r="I538" s="32"/>
      <c r="J538" s="32"/>
      <c r="K538" s="32"/>
      <c r="L538" s="32"/>
      <c r="M538" s="32"/>
      <c r="N538" s="32"/>
      <c r="O538" s="32"/>
      <c r="P538" s="32"/>
      <c r="Q538" s="32"/>
      <c r="R538" s="32"/>
      <c r="S538" s="32"/>
      <c r="T538" s="32"/>
      <c r="U538" s="32"/>
      <c r="V538" s="32"/>
      <c r="W538" s="32"/>
      <c r="X538" s="32"/>
      <c r="Y538" s="32"/>
      <c r="Z538" s="32"/>
      <c r="AA538" s="32"/>
    </row>
    <row r="539">
      <c r="A539" s="32"/>
      <c r="B539" s="32"/>
      <c r="C539" s="32"/>
      <c r="D539" s="32"/>
      <c r="E539" s="32"/>
      <c r="F539" s="32"/>
      <c r="G539" s="32"/>
      <c r="H539" s="32"/>
      <c r="I539" s="32"/>
      <c r="J539" s="32"/>
      <c r="K539" s="32"/>
      <c r="L539" s="32"/>
      <c r="M539" s="32"/>
      <c r="N539" s="32"/>
      <c r="O539" s="32"/>
      <c r="P539" s="32"/>
      <c r="Q539" s="32"/>
      <c r="R539" s="32"/>
      <c r="S539" s="32"/>
      <c r="T539" s="32"/>
      <c r="U539" s="32"/>
      <c r="V539" s="32"/>
      <c r="W539" s="32"/>
      <c r="X539" s="32"/>
      <c r="Y539" s="32"/>
      <c r="Z539" s="32"/>
      <c r="AA539" s="32"/>
    </row>
    <row r="540">
      <c r="A540" s="32"/>
      <c r="B540" s="32"/>
      <c r="C540" s="32"/>
      <c r="D540" s="32"/>
      <c r="E540" s="32"/>
      <c r="F540" s="32"/>
      <c r="G540" s="32"/>
      <c r="H540" s="32"/>
      <c r="I540" s="32"/>
      <c r="J540" s="32"/>
      <c r="K540" s="32"/>
      <c r="L540" s="32"/>
      <c r="M540" s="32"/>
      <c r="N540" s="32"/>
      <c r="O540" s="32"/>
      <c r="P540" s="32"/>
      <c r="Q540" s="32"/>
      <c r="R540" s="32"/>
      <c r="S540" s="32"/>
      <c r="T540" s="32"/>
      <c r="U540" s="32"/>
      <c r="V540" s="32"/>
      <c r="W540" s="32"/>
      <c r="X540" s="32"/>
      <c r="Y540" s="32"/>
      <c r="Z540" s="32"/>
      <c r="AA540" s="32"/>
    </row>
    <row r="541">
      <c r="A541" s="32"/>
      <c r="B541" s="32"/>
      <c r="C541" s="32"/>
      <c r="D541" s="32"/>
      <c r="E541" s="32"/>
      <c r="F541" s="32"/>
      <c r="G541" s="32"/>
      <c r="H541" s="32"/>
      <c r="I541" s="32"/>
      <c r="J541" s="32"/>
      <c r="K541" s="32"/>
      <c r="L541" s="32"/>
      <c r="M541" s="32"/>
      <c r="N541" s="32"/>
      <c r="O541" s="32"/>
      <c r="P541" s="32"/>
      <c r="Q541" s="32"/>
      <c r="R541" s="32"/>
      <c r="S541" s="32"/>
      <c r="T541" s="32"/>
      <c r="U541" s="32"/>
      <c r="V541" s="32"/>
      <c r="W541" s="32"/>
      <c r="X541" s="32"/>
      <c r="Y541" s="32"/>
      <c r="Z541" s="32"/>
      <c r="AA541" s="32"/>
    </row>
    <row r="542">
      <c r="A542" s="32"/>
      <c r="B542" s="32"/>
      <c r="C542" s="32"/>
      <c r="D542" s="32"/>
      <c r="E542" s="32"/>
      <c r="F542" s="32"/>
      <c r="G542" s="32"/>
      <c r="H542" s="32"/>
      <c r="I542" s="32"/>
      <c r="J542" s="32"/>
      <c r="K542" s="32"/>
      <c r="L542" s="32"/>
      <c r="M542" s="32"/>
      <c r="N542" s="32"/>
      <c r="O542" s="32"/>
      <c r="P542" s="32"/>
      <c r="Q542" s="32"/>
      <c r="R542" s="32"/>
      <c r="S542" s="32"/>
      <c r="T542" s="32"/>
      <c r="U542" s="32"/>
      <c r="V542" s="32"/>
      <c r="W542" s="32"/>
      <c r="X542" s="32"/>
      <c r="Y542" s="32"/>
      <c r="Z542" s="32"/>
      <c r="AA542" s="32"/>
    </row>
    <row r="543">
      <c r="A543" s="32"/>
      <c r="B543" s="32"/>
      <c r="C543" s="32"/>
      <c r="D543" s="32"/>
      <c r="E543" s="32"/>
      <c r="F543" s="32"/>
      <c r="G543" s="32"/>
      <c r="H543" s="32"/>
      <c r="I543" s="32"/>
      <c r="J543" s="32"/>
      <c r="K543" s="32"/>
      <c r="L543" s="32"/>
      <c r="M543" s="32"/>
      <c r="N543" s="32"/>
      <c r="O543" s="32"/>
      <c r="P543" s="32"/>
      <c r="Q543" s="32"/>
      <c r="R543" s="32"/>
      <c r="S543" s="32"/>
      <c r="T543" s="32"/>
      <c r="U543" s="32"/>
      <c r="V543" s="32"/>
      <c r="W543" s="32"/>
      <c r="X543" s="32"/>
      <c r="Y543" s="32"/>
      <c r="Z543" s="32"/>
      <c r="AA543" s="32"/>
    </row>
    <row r="544">
      <c r="A544" s="32"/>
      <c r="B544" s="32"/>
      <c r="C544" s="32"/>
      <c r="D544" s="32"/>
      <c r="E544" s="32"/>
      <c r="F544" s="32"/>
      <c r="G544" s="32"/>
      <c r="H544" s="32"/>
      <c r="I544" s="32"/>
      <c r="J544" s="32"/>
      <c r="K544" s="32"/>
      <c r="L544" s="32"/>
      <c r="M544" s="32"/>
      <c r="N544" s="32"/>
      <c r="O544" s="32"/>
      <c r="P544" s="32"/>
      <c r="Q544" s="32"/>
      <c r="R544" s="32"/>
      <c r="S544" s="32"/>
      <c r="T544" s="32"/>
      <c r="U544" s="32"/>
      <c r="V544" s="32"/>
      <c r="W544" s="32"/>
      <c r="X544" s="32"/>
      <c r="Y544" s="32"/>
      <c r="Z544" s="32"/>
      <c r="AA544" s="32"/>
    </row>
    <row r="545">
      <c r="A545" s="32"/>
      <c r="B545" s="32"/>
      <c r="C545" s="32"/>
      <c r="D545" s="32"/>
      <c r="E545" s="32"/>
      <c r="F545" s="32"/>
      <c r="G545" s="32"/>
      <c r="H545" s="32"/>
      <c r="I545" s="32"/>
      <c r="J545" s="32"/>
      <c r="K545" s="32"/>
      <c r="L545" s="32"/>
      <c r="M545" s="32"/>
      <c r="N545" s="32"/>
      <c r="O545" s="32"/>
      <c r="P545" s="32"/>
      <c r="Q545" s="32"/>
      <c r="R545" s="32"/>
      <c r="S545" s="32"/>
      <c r="T545" s="32"/>
      <c r="U545" s="32"/>
      <c r="V545" s="32"/>
      <c r="W545" s="32"/>
      <c r="X545" s="32"/>
      <c r="Y545" s="32"/>
      <c r="Z545" s="32"/>
      <c r="AA545" s="32"/>
    </row>
    <row r="546">
      <c r="A546" s="32"/>
      <c r="B546" s="32"/>
      <c r="C546" s="32"/>
      <c r="D546" s="32"/>
      <c r="E546" s="32"/>
      <c r="F546" s="32"/>
      <c r="G546" s="32"/>
      <c r="H546" s="32"/>
      <c r="I546" s="32"/>
      <c r="J546" s="32"/>
      <c r="K546" s="32"/>
      <c r="L546" s="32"/>
      <c r="M546" s="32"/>
      <c r="N546" s="32"/>
      <c r="O546" s="32"/>
      <c r="P546" s="32"/>
      <c r="Q546" s="32"/>
      <c r="R546" s="32"/>
      <c r="S546" s="32"/>
      <c r="T546" s="32"/>
      <c r="U546" s="32"/>
      <c r="V546" s="32"/>
      <c r="W546" s="32"/>
      <c r="X546" s="32"/>
      <c r="Y546" s="32"/>
      <c r="Z546" s="32"/>
      <c r="AA546" s="32"/>
    </row>
    <row r="547">
      <c r="A547" s="32"/>
      <c r="B547" s="32"/>
      <c r="C547" s="32"/>
      <c r="D547" s="32"/>
      <c r="E547" s="32"/>
      <c r="F547" s="32"/>
      <c r="G547" s="32"/>
      <c r="H547" s="32"/>
      <c r="I547" s="32"/>
      <c r="J547" s="32"/>
      <c r="K547" s="32"/>
      <c r="L547" s="32"/>
      <c r="M547" s="32"/>
      <c r="N547" s="32"/>
      <c r="O547" s="32"/>
      <c r="P547" s="32"/>
      <c r="Q547" s="32"/>
      <c r="R547" s="32"/>
      <c r="S547" s="32"/>
      <c r="T547" s="32"/>
      <c r="U547" s="32"/>
      <c r="V547" s="32"/>
      <c r="W547" s="32"/>
      <c r="X547" s="32"/>
      <c r="Y547" s="32"/>
      <c r="Z547" s="32"/>
      <c r="AA547" s="32"/>
    </row>
    <row r="548">
      <c r="A548" s="32"/>
      <c r="B548" s="32"/>
      <c r="C548" s="32"/>
      <c r="D548" s="32"/>
      <c r="E548" s="32"/>
      <c r="F548" s="32"/>
      <c r="G548" s="32"/>
      <c r="H548" s="32"/>
      <c r="I548" s="32"/>
      <c r="J548" s="32"/>
      <c r="K548" s="32"/>
      <c r="L548" s="32"/>
      <c r="M548" s="32"/>
      <c r="N548" s="32"/>
      <c r="O548" s="32"/>
      <c r="P548" s="32"/>
      <c r="Q548" s="32"/>
      <c r="R548" s="32"/>
      <c r="S548" s="32"/>
      <c r="T548" s="32"/>
      <c r="U548" s="32"/>
      <c r="V548" s="32"/>
      <c r="W548" s="32"/>
      <c r="X548" s="32"/>
      <c r="Y548" s="32"/>
      <c r="Z548" s="32"/>
      <c r="AA548" s="32"/>
    </row>
    <row r="549">
      <c r="A549" s="32"/>
      <c r="B549" s="32"/>
      <c r="C549" s="32"/>
      <c r="D549" s="32"/>
      <c r="E549" s="32"/>
      <c r="F549" s="32"/>
      <c r="G549" s="32"/>
      <c r="H549" s="32"/>
      <c r="I549" s="32"/>
      <c r="J549" s="32"/>
      <c r="K549" s="32"/>
      <c r="L549" s="32"/>
      <c r="M549" s="32"/>
      <c r="N549" s="32"/>
      <c r="O549" s="32"/>
      <c r="P549" s="32"/>
      <c r="Q549" s="32"/>
      <c r="R549" s="32"/>
      <c r="S549" s="32"/>
      <c r="T549" s="32"/>
      <c r="U549" s="32"/>
      <c r="V549" s="32"/>
      <c r="W549" s="32"/>
      <c r="X549" s="32"/>
      <c r="Y549" s="32"/>
      <c r="Z549" s="32"/>
      <c r="AA549" s="32"/>
    </row>
    <row r="550">
      <c r="A550" s="32"/>
      <c r="B550" s="32"/>
      <c r="C550" s="32"/>
      <c r="D550" s="32"/>
      <c r="E550" s="32"/>
      <c r="F550" s="32"/>
      <c r="G550" s="32"/>
      <c r="H550" s="32"/>
      <c r="I550" s="32"/>
      <c r="J550" s="32"/>
      <c r="K550" s="32"/>
      <c r="L550" s="32"/>
      <c r="M550" s="32"/>
      <c r="N550" s="32"/>
      <c r="O550" s="32"/>
      <c r="P550" s="32"/>
      <c r="Q550" s="32"/>
      <c r="R550" s="32"/>
      <c r="S550" s="32"/>
      <c r="T550" s="32"/>
      <c r="U550" s="32"/>
      <c r="V550" s="32"/>
      <c r="W550" s="32"/>
      <c r="X550" s="32"/>
      <c r="Y550" s="32"/>
      <c r="Z550" s="32"/>
      <c r="AA550" s="32"/>
    </row>
    <row r="551">
      <c r="A551" s="32"/>
      <c r="B551" s="32"/>
      <c r="C551" s="32"/>
      <c r="D551" s="32"/>
      <c r="E551" s="32"/>
      <c r="F551" s="32"/>
      <c r="G551" s="32"/>
      <c r="H551" s="32"/>
      <c r="I551" s="32"/>
      <c r="J551" s="32"/>
      <c r="K551" s="32"/>
      <c r="L551" s="32"/>
      <c r="M551" s="32"/>
      <c r="N551" s="32"/>
      <c r="O551" s="32"/>
      <c r="P551" s="32"/>
      <c r="Q551" s="32"/>
      <c r="R551" s="32"/>
      <c r="S551" s="32"/>
      <c r="T551" s="32"/>
      <c r="U551" s="32"/>
      <c r="V551" s="32"/>
      <c r="W551" s="32"/>
      <c r="X551" s="32"/>
      <c r="Y551" s="32"/>
      <c r="Z551" s="32"/>
      <c r="AA551" s="32"/>
    </row>
    <row r="552">
      <c r="A552" s="32"/>
      <c r="B552" s="32"/>
      <c r="C552" s="32"/>
      <c r="D552" s="32"/>
      <c r="E552" s="32"/>
      <c r="F552" s="32"/>
      <c r="G552" s="32"/>
      <c r="H552" s="32"/>
      <c r="I552" s="32"/>
      <c r="J552" s="32"/>
      <c r="K552" s="32"/>
      <c r="L552" s="32"/>
      <c r="M552" s="32"/>
      <c r="N552" s="32"/>
      <c r="O552" s="32"/>
      <c r="P552" s="32"/>
      <c r="Q552" s="32"/>
      <c r="R552" s="32"/>
      <c r="S552" s="32"/>
      <c r="T552" s="32"/>
      <c r="U552" s="32"/>
      <c r="V552" s="32"/>
      <c r="W552" s="32"/>
      <c r="X552" s="32"/>
      <c r="Y552" s="32"/>
      <c r="Z552" s="32"/>
      <c r="AA552" s="32"/>
    </row>
    <row r="553">
      <c r="A553" s="32"/>
      <c r="B553" s="32"/>
      <c r="C553" s="32"/>
      <c r="D553" s="32"/>
      <c r="E553" s="32"/>
      <c r="F553" s="32"/>
      <c r="G553" s="32"/>
      <c r="H553" s="32"/>
      <c r="I553" s="32"/>
      <c r="J553" s="32"/>
      <c r="K553" s="32"/>
      <c r="L553" s="32"/>
      <c r="M553" s="32"/>
      <c r="N553" s="32"/>
      <c r="O553" s="32"/>
      <c r="P553" s="32"/>
      <c r="Q553" s="32"/>
      <c r="R553" s="32"/>
      <c r="S553" s="32"/>
      <c r="T553" s="32"/>
      <c r="U553" s="32"/>
      <c r="V553" s="32"/>
      <c r="W553" s="32"/>
      <c r="X553" s="32"/>
      <c r="Y553" s="32"/>
      <c r="Z553" s="32"/>
      <c r="AA553" s="32"/>
    </row>
    <row r="554">
      <c r="A554" s="32"/>
      <c r="B554" s="32"/>
      <c r="C554" s="32"/>
      <c r="D554" s="32"/>
      <c r="E554" s="32"/>
      <c r="F554" s="32"/>
      <c r="G554" s="32"/>
      <c r="H554" s="32"/>
      <c r="I554" s="32"/>
      <c r="J554" s="32"/>
      <c r="K554" s="32"/>
      <c r="L554" s="32"/>
      <c r="M554" s="32"/>
      <c r="N554" s="32"/>
      <c r="O554" s="32"/>
      <c r="P554" s="32"/>
      <c r="Q554" s="32"/>
      <c r="R554" s="32"/>
      <c r="S554" s="32"/>
      <c r="T554" s="32"/>
      <c r="U554" s="32"/>
      <c r="V554" s="32"/>
      <c r="W554" s="32"/>
      <c r="X554" s="32"/>
      <c r="Y554" s="32"/>
      <c r="Z554" s="32"/>
      <c r="AA554" s="32"/>
    </row>
    <row r="555">
      <c r="A555" s="32"/>
      <c r="B555" s="32"/>
      <c r="C555" s="32"/>
      <c r="D555" s="32"/>
      <c r="E555" s="32"/>
      <c r="F555" s="32"/>
      <c r="G555" s="32"/>
      <c r="H555" s="32"/>
      <c r="I555" s="32"/>
      <c r="J555" s="32"/>
      <c r="K555" s="32"/>
      <c r="L555" s="32"/>
      <c r="M555" s="32"/>
      <c r="N555" s="32"/>
      <c r="O555" s="32"/>
      <c r="P555" s="32"/>
      <c r="Q555" s="32"/>
      <c r="R555" s="32"/>
      <c r="S555" s="32"/>
      <c r="T555" s="32"/>
      <c r="U555" s="32"/>
      <c r="V555" s="32"/>
      <c r="W555" s="32"/>
      <c r="X555" s="32"/>
      <c r="Y555" s="32"/>
      <c r="Z555" s="32"/>
      <c r="AA555" s="32"/>
    </row>
    <row r="556">
      <c r="A556" s="32"/>
      <c r="B556" s="32"/>
      <c r="C556" s="32"/>
      <c r="D556" s="32"/>
      <c r="E556" s="32"/>
      <c r="F556" s="32"/>
      <c r="G556" s="32"/>
      <c r="H556" s="32"/>
      <c r="I556" s="32"/>
      <c r="J556" s="32"/>
      <c r="K556" s="32"/>
      <c r="L556" s="32"/>
      <c r="M556" s="32"/>
      <c r="N556" s="32"/>
      <c r="O556" s="32"/>
      <c r="P556" s="32"/>
      <c r="Q556" s="32"/>
      <c r="R556" s="32"/>
      <c r="S556" s="32"/>
      <c r="T556" s="32"/>
      <c r="U556" s="32"/>
      <c r="V556" s="32"/>
      <c r="W556" s="32"/>
      <c r="X556" s="32"/>
      <c r="Y556" s="32"/>
      <c r="Z556" s="32"/>
      <c r="AA556" s="32"/>
    </row>
    <row r="557">
      <c r="A557" s="32"/>
      <c r="B557" s="32"/>
      <c r="C557" s="32"/>
      <c r="D557" s="32"/>
      <c r="E557" s="32"/>
      <c r="F557" s="32"/>
      <c r="G557" s="32"/>
      <c r="H557" s="32"/>
      <c r="I557" s="32"/>
      <c r="J557" s="32"/>
      <c r="K557" s="32"/>
      <c r="L557" s="32"/>
      <c r="M557" s="32"/>
      <c r="N557" s="32"/>
      <c r="O557" s="32"/>
      <c r="P557" s="32"/>
      <c r="Q557" s="32"/>
      <c r="R557" s="32"/>
      <c r="S557" s="32"/>
      <c r="T557" s="32"/>
      <c r="U557" s="32"/>
      <c r="V557" s="32"/>
      <c r="W557" s="32"/>
      <c r="X557" s="32"/>
      <c r="Y557" s="32"/>
      <c r="Z557" s="32"/>
      <c r="AA557" s="32"/>
    </row>
    <row r="558">
      <c r="A558" s="32"/>
      <c r="B558" s="32"/>
      <c r="C558" s="32"/>
      <c r="D558" s="32"/>
      <c r="E558" s="32"/>
      <c r="F558" s="32"/>
      <c r="G558" s="32"/>
      <c r="H558" s="32"/>
      <c r="I558" s="32"/>
      <c r="J558" s="32"/>
      <c r="K558" s="32"/>
      <c r="L558" s="32"/>
      <c r="M558" s="32"/>
      <c r="N558" s="32"/>
      <c r="O558" s="32"/>
      <c r="P558" s="32"/>
      <c r="Q558" s="32"/>
      <c r="R558" s="32"/>
      <c r="S558" s="32"/>
      <c r="T558" s="32"/>
      <c r="U558" s="32"/>
      <c r="V558" s="32"/>
      <c r="W558" s="32"/>
      <c r="X558" s="32"/>
      <c r="Y558" s="32"/>
      <c r="Z558" s="32"/>
      <c r="AA558" s="32"/>
    </row>
    <row r="559">
      <c r="A559" s="32"/>
      <c r="B559" s="32"/>
      <c r="C559" s="32"/>
      <c r="D559" s="32"/>
      <c r="E559" s="32"/>
      <c r="F559" s="32"/>
      <c r="G559" s="32"/>
      <c r="H559" s="32"/>
      <c r="I559" s="32"/>
      <c r="J559" s="32"/>
      <c r="K559" s="32"/>
      <c r="L559" s="32"/>
      <c r="M559" s="32"/>
      <c r="N559" s="32"/>
      <c r="O559" s="32"/>
      <c r="P559" s="32"/>
      <c r="Q559" s="32"/>
      <c r="R559" s="32"/>
      <c r="S559" s="32"/>
      <c r="T559" s="32"/>
      <c r="U559" s="32"/>
      <c r="V559" s="32"/>
      <c r="W559" s="32"/>
      <c r="X559" s="32"/>
      <c r="Y559" s="32"/>
      <c r="Z559" s="32"/>
      <c r="AA559" s="32"/>
    </row>
    <row r="560">
      <c r="A560" s="32"/>
      <c r="B560" s="32"/>
      <c r="C560" s="32"/>
      <c r="D560" s="32"/>
      <c r="E560" s="32"/>
      <c r="F560" s="32"/>
      <c r="G560" s="32"/>
      <c r="H560" s="32"/>
      <c r="I560" s="32"/>
      <c r="J560" s="32"/>
      <c r="K560" s="32"/>
      <c r="L560" s="32"/>
      <c r="M560" s="32"/>
      <c r="N560" s="32"/>
      <c r="O560" s="32"/>
      <c r="P560" s="32"/>
      <c r="Q560" s="32"/>
      <c r="R560" s="32"/>
      <c r="S560" s="32"/>
      <c r="T560" s="32"/>
      <c r="U560" s="32"/>
      <c r="V560" s="32"/>
      <c r="W560" s="32"/>
      <c r="X560" s="32"/>
      <c r="Y560" s="32"/>
      <c r="Z560" s="32"/>
      <c r="AA560" s="32"/>
    </row>
    <row r="561">
      <c r="A561" s="32"/>
      <c r="B561" s="32"/>
      <c r="C561" s="32"/>
      <c r="D561" s="32"/>
      <c r="E561" s="32"/>
      <c r="F561" s="32"/>
      <c r="G561" s="32"/>
      <c r="H561" s="32"/>
      <c r="I561" s="32"/>
      <c r="J561" s="32"/>
      <c r="K561" s="32"/>
      <c r="L561" s="32"/>
      <c r="M561" s="32"/>
      <c r="N561" s="32"/>
      <c r="O561" s="32"/>
      <c r="P561" s="32"/>
      <c r="Q561" s="32"/>
      <c r="R561" s="32"/>
      <c r="S561" s="32"/>
      <c r="T561" s="32"/>
      <c r="U561" s="32"/>
      <c r="V561" s="32"/>
      <c r="W561" s="32"/>
      <c r="X561" s="32"/>
      <c r="Y561" s="32"/>
      <c r="Z561" s="32"/>
      <c r="AA561" s="32"/>
    </row>
    <row r="562">
      <c r="A562" s="32"/>
      <c r="B562" s="32"/>
      <c r="C562" s="32"/>
      <c r="D562" s="32"/>
      <c r="E562" s="32"/>
      <c r="F562" s="32"/>
      <c r="G562" s="32"/>
      <c r="H562" s="32"/>
      <c r="I562" s="32"/>
      <c r="J562" s="32"/>
      <c r="K562" s="32"/>
      <c r="L562" s="32"/>
      <c r="M562" s="32"/>
      <c r="N562" s="32"/>
      <c r="O562" s="32"/>
      <c r="P562" s="32"/>
      <c r="Q562" s="32"/>
      <c r="R562" s="32"/>
      <c r="S562" s="32"/>
      <c r="T562" s="32"/>
      <c r="U562" s="32"/>
      <c r="V562" s="32"/>
      <c r="W562" s="32"/>
      <c r="X562" s="32"/>
      <c r="Y562" s="32"/>
      <c r="Z562" s="32"/>
      <c r="AA562" s="32"/>
    </row>
    <row r="563">
      <c r="A563" s="32"/>
      <c r="B563" s="32"/>
      <c r="C563" s="32"/>
      <c r="D563" s="32"/>
      <c r="E563" s="32"/>
      <c r="F563" s="32"/>
      <c r="G563" s="32"/>
      <c r="H563" s="32"/>
      <c r="I563" s="32"/>
      <c r="J563" s="32"/>
      <c r="K563" s="32"/>
      <c r="L563" s="32"/>
      <c r="M563" s="32"/>
      <c r="N563" s="32"/>
      <c r="O563" s="32"/>
      <c r="P563" s="32"/>
      <c r="Q563" s="32"/>
      <c r="R563" s="32"/>
      <c r="S563" s="32"/>
      <c r="T563" s="32"/>
      <c r="U563" s="32"/>
      <c r="V563" s="32"/>
      <c r="W563" s="32"/>
      <c r="X563" s="32"/>
      <c r="Y563" s="32"/>
      <c r="Z563" s="32"/>
      <c r="AA563" s="32"/>
    </row>
    <row r="564">
      <c r="A564" s="32"/>
      <c r="B564" s="32"/>
      <c r="C564" s="32"/>
      <c r="D564" s="32"/>
      <c r="E564" s="32"/>
      <c r="F564" s="32"/>
      <c r="G564" s="32"/>
      <c r="H564" s="32"/>
      <c r="I564" s="32"/>
      <c r="J564" s="32"/>
      <c r="K564" s="32"/>
      <c r="L564" s="32"/>
      <c r="M564" s="32"/>
      <c r="N564" s="32"/>
      <c r="O564" s="32"/>
      <c r="P564" s="32"/>
      <c r="Q564" s="32"/>
      <c r="R564" s="32"/>
      <c r="S564" s="32"/>
      <c r="T564" s="32"/>
      <c r="U564" s="32"/>
      <c r="V564" s="32"/>
      <c r="W564" s="32"/>
      <c r="X564" s="32"/>
      <c r="Y564" s="32"/>
      <c r="Z564" s="32"/>
      <c r="AA564" s="32"/>
    </row>
    <row r="565">
      <c r="A565" s="32"/>
      <c r="B565" s="32"/>
      <c r="C565" s="32"/>
      <c r="D565" s="32"/>
      <c r="E565" s="32"/>
      <c r="F565" s="32"/>
      <c r="G565" s="32"/>
      <c r="H565" s="32"/>
      <c r="I565" s="32"/>
      <c r="J565" s="32"/>
      <c r="K565" s="32"/>
      <c r="L565" s="32"/>
      <c r="M565" s="32"/>
      <c r="N565" s="32"/>
      <c r="O565" s="32"/>
      <c r="P565" s="32"/>
      <c r="Q565" s="32"/>
      <c r="R565" s="32"/>
      <c r="S565" s="32"/>
      <c r="T565" s="32"/>
      <c r="U565" s="32"/>
      <c r="V565" s="32"/>
      <c r="W565" s="32"/>
      <c r="X565" s="32"/>
      <c r="Y565" s="32"/>
      <c r="Z565" s="32"/>
      <c r="AA565" s="32"/>
    </row>
    <row r="566">
      <c r="A566" s="32"/>
      <c r="B566" s="32"/>
      <c r="C566" s="32"/>
      <c r="D566" s="32"/>
      <c r="E566" s="32"/>
      <c r="F566" s="32"/>
      <c r="G566" s="32"/>
      <c r="H566" s="32"/>
      <c r="I566" s="32"/>
      <c r="J566" s="32"/>
      <c r="K566" s="32"/>
      <c r="L566" s="32"/>
      <c r="M566" s="32"/>
      <c r="N566" s="32"/>
      <c r="O566" s="32"/>
      <c r="P566" s="32"/>
      <c r="Q566" s="32"/>
      <c r="R566" s="32"/>
      <c r="S566" s="32"/>
      <c r="T566" s="32"/>
      <c r="U566" s="32"/>
      <c r="V566" s="32"/>
      <c r="W566" s="32"/>
      <c r="X566" s="32"/>
      <c r="Y566" s="32"/>
      <c r="Z566" s="32"/>
      <c r="AA566" s="32"/>
    </row>
    <row r="567">
      <c r="A567" s="32"/>
      <c r="B567" s="32"/>
      <c r="C567" s="32"/>
      <c r="D567" s="32"/>
      <c r="E567" s="32"/>
      <c r="F567" s="32"/>
      <c r="G567" s="32"/>
      <c r="H567" s="32"/>
      <c r="I567" s="32"/>
      <c r="J567" s="32"/>
      <c r="K567" s="32"/>
      <c r="L567" s="32"/>
      <c r="M567" s="32"/>
      <c r="N567" s="32"/>
      <c r="O567" s="32"/>
      <c r="P567" s="32"/>
      <c r="Q567" s="32"/>
      <c r="R567" s="32"/>
      <c r="S567" s="32"/>
      <c r="T567" s="32"/>
      <c r="U567" s="32"/>
      <c r="V567" s="32"/>
      <c r="W567" s="32"/>
      <c r="X567" s="32"/>
      <c r="Y567" s="32"/>
      <c r="Z567" s="32"/>
      <c r="AA567" s="32"/>
    </row>
    <row r="568">
      <c r="A568" s="32"/>
      <c r="B568" s="32"/>
      <c r="C568" s="32"/>
      <c r="D568" s="32"/>
      <c r="E568" s="32"/>
      <c r="F568" s="32"/>
      <c r="G568" s="32"/>
      <c r="H568" s="32"/>
      <c r="I568" s="32"/>
      <c r="J568" s="32"/>
      <c r="K568" s="32"/>
      <c r="L568" s="32"/>
      <c r="M568" s="32"/>
      <c r="N568" s="32"/>
      <c r="O568" s="32"/>
      <c r="P568" s="32"/>
      <c r="Q568" s="32"/>
      <c r="R568" s="32"/>
      <c r="S568" s="32"/>
      <c r="T568" s="32"/>
      <c r="U568" s="32"/>
      <c r="V568" s="32"/>
      <c r="W568" s="32"/>
      <c r="X568" s="32"/>
      <c r="Y568" s="32"/>
      <c r="Z568" s="32"/>
      <c r="AA568" s="32"/>
    </row>
    <row r="569">
      <c r="A569" s="32"/>
      <c r="B569" s="32"/>
      <c r="C569" s="32"/>
      <c r="D569" s="32"/>
      <c r="E569" s="32"/>
      <c r="F569" s="32"/>
      <c r="G569" s="32"/>
      <c r="H569" s="32"/>
      <c r="I569" s="32"/>
      <c r="J569" s="32"/>
      <c r="K569" s="32"/>
      <c r="L569" s="32"/>
      <c r="M569" s="32"/>
      <c r="N569" s="32"/>
      <c r="O569" s="32"/>
      <c r="P569" s="32"/>
      <c r="Q569" s="32"/>
      <c r="R569" s="32"/>
      <c r="S569" s="32"/>
      <c r="T569" s="32"/>
      <c r="U569" s="32"/>
      <c r="V569" s="32"/>
      <c r="W569" s="32"/>
      <c r="X569" s="32"/>
      <c r="Y569" s="32"/>
      <c r="Z569" s="32"/>
      <c r="AA569" s="32"/>
    </row>
    <row r="570">
      <c r="A570" s="32"/>
      <c r="B570" s="32"/>
      <c r="C570" s="32"/>
      <c r="D570" s="32"/>
      <c r="E570" s="32"/>
      <c r="F570" s="32"/>
      <c r="G570" s="32"/>
      <c r="H570" s="32"/>
      <c r="I570" s="32"/>
      <c r="J570" s="32"/>
      <c r="K570" s="32"/>
      <c r="L570" s="32"/>
      <c r="M570" s="32"/>
      <c r="N570" s="32"/>
      <c r="O570" s="32"/>
      <c r="P570" s="32"/>
      <c r="Q570" s="32"/>
      <c r="R570" s="32"/>
      <c r="S570" s="32"/>
      <c r="T570" s="32"/>
      <c r="U570" s="32"/>
      <c r="V570" s="32"/>
      <c r="W570" s="32"/>
      <c r="X570" s="32"/>
      <c r="Y570" s="32"/>
      <c r="Z570" s="32"/>
      <c r="AA570" s="32"/>
    </row>
    <row r="571">
      <c r="A571" s="32"/>
      <c r="B571" s="32"/>
      <c r="C571" s="32"/>
      <c r="D571" s="32"/>
      <c r="E571" s="32"/>
      <c r="F571" s="32"/>
      <c r="G571" s="32"/>
      <c r="H571" s="32"/>
      <c r="I571" s="32"/>
      <c r="J571" s="32"/>
      <c r="K571" s="32"/>
      <c r="L571" s="32"/>
      <c r="M571" s="32"/>
      <c r="N571" s="32"/>
      <c r="O571" s="32"/>
      <c r="P571" s="32"/>
      <c r="Q571" s="32"/>
      <c r="R571" s="32"/>
      <c r="S571" s="32"/>
      <c r="T571" s="32"/>
      <c r="U571" s="32"/>
      <c r="V571" s="32"/>
      <c r="W571" s="32"/>
      <c r="X571" s="32"/>
      <c r="Y571" s="32"/>
      <c r="Z571" s="32"/>
      <c r="AA571" s="32"/>
    </row>
    <row r="572">
      <c r="A572" s="32"/>
      <c r="B572" s="32"/>
      <c r="C572" s="32"/>
      <c r="D572" s="32"/>
      <c r="E572" s="32"/>
      <c r="F572" s="32"/>
      <c r="G572" s="32"/>
      <c r="H572" s="32"/>
      <c r="I572" s="32"/>
      <c r="J572" s="32"/>
      <c r="K572" s="32"/>
      <c r="L572" s="32"/>
      <c r="M572" s="32"/>
      <c r="N572" s="32"/>
      <c r="O572" s="32"/>
      <c r="P572" s="32"/>
      <c r="Q572" s="32"/>
      <c r="R572" s="32"/>
      <c r="S572" s="32"/>
      <c r="T572" s="32"/>
      <c r="U572" s="32"/>
      <c r="V572" s="32"/>
      <c r="W572" s="32"/>
      <c r="X572" s="32"/>
      <c r="Y572" s="32"/>
      <c r="Z572" s="32"/>
      <c r="AA572" s="32"/>
    </row>
    <row r="573">
      <c r="A573" s="32"/>
      <c r="B573" s="32"/>
      <c r="C573" s="32"/>
      <c r="D573" s="32"/>
      <c r="E573" s="32"/>
      <c r="F573" s="32"/>
      <c r="G573" s="32"/>
      <c r="H573" s="32"/>
      <c r="I573" s="32"/>
      <c r="J573" s="32"/>
      <c r="K573" s="32"/>
      <c r="L573" s="32"/>
      <c r="M573" s="32"/>
      <c r="N573" s="32"/>
      <c r="O573" s="32"/>
      <c r="P573" s="32"/>
      <c r="Q573" s="32"/>
      <c r="R573" s="32"/>
      <c r="S573" s="32"/>
      <c r="T573" s="32"/>
      <c r="U573" s="32"/>
      <c r="V573" s="32"/>
      <c r="W573" s="32"/>
      <c r="X573" s="32"/>
      <c r="Y573" s="32"/>
      <c r="Z573" s="32"/>
      <c r="AA573" s="32"/>
    </row>
    <row r="574">
      <c r="A574" s="32"/>
      <c r="B574" s="32"/>
      <c r="C574" s="32"/>
      <c r="D574" s="32"/>
      <c r="E574" s="32"/>
      <c r="F574" s="32"/>
      <c r="G574" s="32"/>
      <c r="H574" s="32"/>
      <c r="I574" s="32"/>
      <c r="J574" s="32"/>
      <c r="K574" s="32"/>
      <c r="L574" s="32"/>
      <c r="M574" s="32"/>
      <c r="N574" s="32"/>
      <c r="O574" s="32"/>
      <c r="P574" s="32"/>
      <c r="Q574" s="32"/>
      <c r="R574" s="32"/>
      <c r="S574" s="32"/>
      <c r="T574" s="32"/>
      <c r="U574" s="32"/>
      <c r="V574" s="32"/>
      <c r="W574" s="32"/>
      <c r="X574" s="32"/>
      <c r="Y574" s="32"/>
      <c r="Z574" s="32"/>
      <c r="AA574" s="32"/>
    </row>
    <row r="575">
      <c r="A575" s="32"/>
      <c r="B575" s="32"/>
      <c r="C575" s="32"/>
      <c r="D575" s="32"/>
      <c r="E575" s="32"/>
      <c r="F575" s="32"/>
      <c r="G575" s="32"/>
      <c r="H575" s="32"/>
      <c r="I575" s="32"/>
      <c r="J575" s="32"/>
      <c r="K575" s="32"/>
      <c r="L575" s="32"/>
      <c r="M575" s="32"/>
      <c r="N575" s="32"/>
      <c r="O575" s="32"/>
      <c r="P575" s="32"/>
      <c r="Q575" s="32"/>
      <c r="R575" s="32"/>
      <c r="S575" s="32"/>
      <c r="T575" s="32"/>
      <c r="U575" s="32"/>
      <c r="V575" s="32"/>
      <c r="W575" s="32"/>
      <c r="X575" s="32"/>
      <c r="Y575" s="32"/>
      <c r="Z575" s="32"/>
      <c r="AA575" s="32"/>
    </row>
    <row r="576">
      <c r="A576" s="32"/>
      <c r="B576" s="32"/>
      <c r="C576" s="32"/>
      <c r="D576" s="32"/>
      <c r="E576" s="32"/>
      <c r="F576" s="32"/>
      <c r="G576" s="32"/>
      <c r="H576" s="32"/>
      <c r="I576" s="32"/>
      <c r="J576" s="32"/>
      <c r="K576" s="32"/>
      <c r="L576" s="32"/>
      <c r="M576" s="32"/>
      <c r="N576" s="32"/>
      <c r="O576" s="32"/>
      <c r="P576" s="32"/>
      <c r="Q576" s="32"/>
      <c r="R576" s="32"/>
      <c r="S576" s="32"/>
      <c r="T576" s="32"/>
      <c r="U576" s="32"/>
      <c r="V576" s="32"/>
      <c r="W576" s="32"/>
      <c r="X576" s="32"/>
      <c r="Y576" s="32"/>
      <c r="Z576" s="32"/>
      <c r="AA576" s="32"/>
    </row>
    <row r="577">
      <c r="A577" s="32"/>
      <c r="B577" s="32"/>
      <c r="C577" s="32"/>
      <c r="D577" s="32"/>
      <c r="E577" s="32"/>
      <c r="F577" s="32"/>
      <c r="G577" s="32"/>
      <c r="H577" s="32"/>
      <c r="I577" s="32"/>
      <c r="J577" s="32"/>
      <c r="K577" s="32"/>
      <c r="L577" s="32"/>
      <c r="M577" s="32"/>
      <c r="N577" s="32"/>
      <c r="O577" s="32"/>
      <c r="P577" s="32"/>
      <c r="Q577" s="32"/>
      <c r="R577" s="32"/>
      <c r="S577" s="32"/>
      <c r="T577" s="32"/>
      <c r="U577" s="32"/>
      <c r="V577" s="32"/>
      <c r="W577" s="32"/>
      <c r="X577" s="32"/>
      <c r="Y577" s="32"/>
      <c r="Z577" s="32"/>
      <c r="AA577" s="32"/>
    </row>
    <row r="578">
      <c r="A578" s="32"/>
      <c r="B578" s="32"/>
      <c r="C578" s="32"/>
      <c r="D578" s="32"/>
      <c r="E578" s="32"/>
      <c r="F578" s="32"/>
      <c r="G578" s="32"/>
      <c r="H578" s="32"/>
      <c r="I578" s="32"/>
      <c r="J578" s="32"/>
      <c r="K578" s="32"/>
      <c r="L578" s="32"/>
      <c r="M578" s="32"/>
      <c r="N578" s="32"/>
      <c r="O578" s="32"/>
      <c r="P578" s="32"/>
      <c r="Q578" s="32"/>
      <c r="R578" s="32"/>
      <c r="S578" s="32"/>
      <c r="T578" s="32"/>
      <c r="U578" s="32"/>
      <c r="V578" s="32"/>
      <c r="W578" s="32"/>
      <c r="X578" s="32"/>
      <c r="Y578" s="32"/>
      <c r="Z578" s="32"/>
      <c r="AA578" s="32"/>
    </row>
    <row r="579">
      <c r="A579" s="32"/>
      <c r="B579" s="32"/>
      <c r="C579" s="32"/>
      <c r="D579" s="32"/>
      <c r="E579" s="32"/>
      <c r="F579" s="32"/>
      <c r="G579" s="32"/>
      <c r="H579" s="32"/>
      <c r="I579" s="32"/>
      <c r="J579" s="32"/>
      <c r="K579" s="32"/>
      <c r="L579" s="32"/>
      <c r="M579" s="32"/>
      <c r="N579" s="32"/>
      <c r="O579" s="32"/>
      <c r="P579" s="32"/>
      <c r="Q579" s="32"/>
      <c r="R579" s="32"/>
      <c r="S579" s="32"/>
      <c r="T579" s="32"/>
      <c r="U579" s="32"/>
      <c r="V579" s="32"/>
      <c r="W579" s="32"/>
      <c r="X579" s="32"/>
      <c r="Y579" s="32"/>
      <c r="Z579" s="32"/>
      <c r="AA579" s="32"/>
    </row>
    <row r="580">
      <c r="A580" s="32"/>
      <c r="B580" s="32"/>
      <c r="C580" s="32"/>
      <c r="D580" s="32"/>
      <c r="E580" s="32"/>
      <c r="F580" s="32"/>
      <c r="G580" s="32"/>
      <c r="H580" s="32"/>
      <c r="I580" s="32"/>
      <c r="J580" s="32"/>
      <c r="K580" s="32"/>
      <c r="L580" s="32"/>
      <c r="M580" s="32"/>
      <c r="N580" s="32"/>
      <c r="O580" s="32"/>
      <c r="P580" s="32"/>
      <c r="Q580" s="32"/>
      <c r="R580" s="32"/>
      <c r="S580" s="32"/>
      <c r="T580" s="32"/>
      <c r="U580" s="32"/>
      <c r="V580" s="32"/>
      <c r="W580" s="32"/>
      <c r="X580" s="32"/>
      <c r="Y580" s="32"/>
      <c r="Z580" s="32"/>
      <c r="AA580" s="32"/>
    </row>
    <row r="581">
      <c r="A581" s="32"/>
      <c r="B581" s="32"/>
      <c r="C581" s="32"/>
      <c r="D581" s="32"/>
      <c r="E581" s="32"/>
      <c r="F581" s="32"/>
      <c r="G581" s="32"/>
      <c r="H581" s="32"/>
      <c r="I581" s="32"/>
      <c r="J581" s="32"/>
      <c r="K581" s="32"/>
      <c r="L581" s="32"/>
      <c r="M581" s="32"/>
      <c r="N581" s="32"/>
      <c r="O581" s="32"/>
      <c r="P581" s="32"/>
      <c r="Q581" s="32"/>
      <c r="R581" s="32"/>
      <c r="S581" s="32"/>
      <c r="T581" s="32"/>
      <c r="U581" s="32"/>
      <c r="V581" s="32"/>
      <c r="W581" s="32"/>
      <c r="X581" s="32"/>
      <c r="Y581" s="32"/>
      <c r="Z581" s="32"/>
      <c r="AA581" s="32"/>
    </row>
    <row r="582">
      <c r="A582" s="32"/>
      <c r="B582" s="32"/>
      <c r="C582" s="32"/>
      <c r="D582" s="32"/>
      <c r="E582" s="32"/>
      <c r="F582" s="32"/>
      <c r="G582" s="32"/>
      <c r="H582" s="32"/>
      <c r="I582" s="32"/>
      <c r="J582" s="32"/>
      <c r="K582" s="32"/>
      <c r="L582" s="32"/>
      <c r="M582" s="32"/>
      <c r="N582" s="32"/>
      <c r="O582" s="32"/>
      <c r="P582" s="32"/>
      <c r="Q582" s="32"/>
      <c r="R582" s="32"/>
      <c r="S582" s="32"/>
      <c r="T582" s="32"/>
      <c r="U582" s="32"/>
      <c r="V582" s="32"/>
      <c r="W582" s="32"/>
      <c r="X582" s="32"/>
      <c r="Y582" s="32"/>
      <c r="Z582" s="32"/>
      <c r="AA582" s="32"/>
    </row>
    <row r="583">
      <c r="A583" s="32"/>
      <c r="B583" s="32"/>
      <c r="C583" s="32"/>
      <c r="D583" s="32"/>
      <c r="E583" s="32"/>
      <c r="F583" s="32"/>
      <c r="G583" s="32"/>
      <c r="H583" s="32"/>
      <c r="I583" s="32"/>
      <c r="J583" s="32"/>
      <c r="K583" s="32"/>
      <c r="L583" s="32"/>
      <c r="M583" s="32"/>
      <c r="N583" s="32"/>
      <c r="O583" s="32"/>
      <c r="P583" s="32"/>
      <c r="Q583" s="32"/>
      <c r="R583" s="32"/>
      <c r="S583" s="32"/>
      <c r="T583" s="32"/>
      <c r="U583" s="32"/>
      <c r="V583" s="32"/>
      <c r="W583" s="32"/>
      <c r="X583" s="32"/>
      <c r="Y583" s="32"/>
      <c r="Z583" s="32"/>
      <c r="AA583" s="32"/>
    </row>
    <row r="584">
      <c r="A584" s="32"/>
      <c r="B584" s="32"/>
      <c r="C584" s="32"/>
      <c r="D584" s="32"/>
      <c r="E584" s="32"/>
      <c r="F584" s="32"/>
      <c r="G584" s="32"/>
      <c r="H584" s="32"/>
      <c r="I584" s="32"/>
      <c r="J584" s="32"/>
      <c r="K584" s="32"/>
      <c r="L584" s="32"/>
      <c r="M584" s="32"/>
      <c r="N584" s="32"/>
      <c r="O584" s="32"/>
      <c r="P584" s="32"/>
      <c r="Q584" s="32"/>
      <c r="R584" s="32"/>
      <c r="S584" s="32"/>
      <c r="T584" s="32"/>
      <c r="U584" s="32"/>
      <c r="V584" s="32"/>
      <c r="W584" s="32"/>
      <c r="X584" s="32"/>
      <c r="Y584" s="32"/>
      <c r="Z584" s="32"/>
      <c r="AA584" s="32"/>
    </row>
    <row r="585">
      <c r="A585" s="32"/>
      <c r="B585" s="32"/>
      <c r="C585" s="32"/>
      <c r="D585" s="32"/>
      <c r="E585" s="32"/>
      <c r="F585" s="32"/>
      <c r="G585" s="32"/>
      <c r="H585" s="32"/>
      <c r="I585" s="32"/>
      <c r="J585" s="32"/>
      <c r="K585" s="32"/>
      <c r="L585" s="32"/>
      <c r="M585" s="32"/>
      <c r="N585" s="32"/>
      <c r="O585" s="32"/>
      <c r="P585" s="32"/>
      <c r="Q585" s="32"/>
      <c r="R585" s="32"/>
      <c r="S585" s="32"/>
      <c r="T585" s="32"/>
      <c r="U585" s="32"/>
      <c r="V585" s="32"/>
      <c r="W585" s="32"/>
      <c r="X585" s="32"/>
      <c r="Y585" s="32"/>
      <c r="Z585" s="32"/>
      <c r="AA585" s="32"/>
    </row>
    <row r="586">
      <c r="A586" s="32"/>
      <c r="B586" s="32"/>
      <c r="C586" s="32"/>
      <c r="D586" s="32"/>
      <c r="E586" s="32"/>
      <c r="F586" s="32"/>
      <c r="G586" s="32"/>
      <c r="H586" s="32"/>
      <c r="I586" s="32"/>
      <c r="J586" s="32"/>
      <c r="K586" s="32"/>
      <c r="L586" s="32"/>
      <c r="M586" s="32"/>
      <c r="N586" s="32"/>
      <c r="O586" s="32"/>
      <c r="P586" s="32"/>
      <c r="Q586" s="32"/>
      <c r="R586" s="32"/>
      <c r="S586" s="32"/>
      <c r="T586" s="32"/>
      <c r="U586" s="32"/>
      <c r="V586" s="32"/>
      <c r="W586" s="32"/>
      <c r="X586" s="32"/>
      <c r="Y586" s="32"/>
      <c r="Z586" s="32"/>
      <c r="AA586" s="32"/>
    </row>
    <row r="587">
      <c r="A587" s="32"/>
      <c r="B587" s="32"/>
      <c r="C587" s="32"/>
      <c r="D587" s="32"/>
      <c r="E587" s="32"/>
      <c r="F587" s="32"/>
      <c r="G587" s="32"/>
      <c r="H587" s="32"/>
      <c r="I587" s="32"/>
      <c r="J587" s="32"/>
      <c r="K587" s="32"/>
      <c r="L587" s="32"/>
      <c r="M587" s="32"/>
      <c r="N587" s="32"/>
      <c r="O587" s="32"/>
      <c r="P587" s="32"/>
      <c r="Q587" s="32"/>
      <c r="R587" s="32"/>
      <c r="S587" s="32"/>
      <c r="T587" s="32"/>
      <c r="U587" s="32"/>
      <c r="V587" s="32"/>
      <c r="W587" s="32"/>
      <c r="X587" s="32"/>
      <c r="Y587" s="32"/>
      <c r="Z587" s="32"/>
      <c r="AA587" s="32"/>
    </row>
    <row r="588">
      <c r="A588" s="32"/>
      <c r="B588" s="32"/>
      <c r="C588" s="32"/>
      <c r="D588" s="32"/>
      <c r="E588" s="32"/>
      <c r="F588" s="32"/>
      <c r="G588" s="32"/>
      <c r="H588" s="32"/>
      <c r="I588" s="32"/>
      <c r="J588" s="32"/>
      <c r="K588" s="32"/>
      <c r="L588" s="32"/>
      <c r="M588" s="32"/>
      <c r="N588" s="32"/>
      <c r="O588" s="32"/>
      <c r="P588" s="32"/>
      <c r="Q588" s="32"/>
      <c r="R588" s="32"/>
      <c r="S588" s="32"/>
      <c r="T588" s="32"/>
      <c r="U588" s="32"/>
      <c r="V588" s="32"/>
      <c r="W588" s="32"/>
      <c r="X588" s="32"/>
      <c r="Y588" s="32"/>
      <c r="Z588" s="32"/>
      <c r="AA588" s="32"/>
    </row>
    <row r="589">
      <c r="A589" s="32"/>
      <c r="B589" s="32"/>
      <c r="C589" s="32"/>
      <c r="D589" s="32"/>
      <c r="E589" s="32"/>
      <c r="F589" s="32"/>
      <c r="G589" s="32"/>
      <c r="H589" s="32"/>
      <c r="I589" s="32"/>
      <c r="J589" s="32"/>
      <c r="K589" s="32"/>
      <c r="L589" s="32"/>
      <c r="M589" s="32"/>
      <c r="N589" s="32"/>
      <c r="O589" s="32"/>
      <c r="P589" s="32"/>
      <c r="Q589" s="32"/>
      <c r="R589" s="32"/>
      <c r="S589" s="32"/>
      <c r="T589" s="32"/>
      <c r="U589" s="32"/>
      <c r="V589" s="32"/>
      <c r="W589" s="32"/>
      <c r="X589" s="32"/>
      <c r="Y589" s="32"/>
      <c r="Z589" s="32"/>
      <c r="AA589" s="32"/>
    </row>
    <row r="590">
      <c r="A590" s="32"/>
      <c r="B590" s="32"/>
      <c r="C590" s="32"/>
      <c r="D590" s="32"/>
      <c r="E590" s="32"/>
      <c r="F590" s="32"/>
      <c r="G590" s="32"/>
      <c r="H590" s="32"/>
      <c r="I590" s="32"/>
      <c r="J590" s="32"/>
      <c r="K590" s="32"/>
      <c r="L590" s="32"/>
      <c r="M590" s="32"/>
      <c r="N590" s="32"/>
      <c r="O590" s="32"/>
      <c r="P590" s="32"/>
      <c r="Q590" s="32"/>
      <c r="R590" s="32"/>
      <c r="S590" s="32"/>
      <c r="T590" s="32"/>
      <c r="U590" s="32"/>
      <c r="V590" s="32"/>
      <c r="W590" s="32"/>
      <c r="X590" s="32"/>
      <c r="Y590" s="32"/>
      <c r="Z590" s="32"/>
      <c r="AA590" s="32"/>
    </row>
    <row r="591">
      <c r="A591" s="32"/>
      <c r="B591" s="32"/>
      <c r="C591" s="32"/>
      <c r="D591" s="32"/>
      <c r="E591" s="32"/>
      <c r="F591" s="32"/>
      <c r="G591" s="32"/>
      <c r="H591" s="32"/>
      <c r="I591" s="32"/>
      <c r="J591" s="32"/>
      <c r="K591" s="32"/>
      <c r="L591" s="32"/>
      <c r="M591" s="32"/>
      <c r="N591" s="32"/>
      <c r="O591" s="32"/>
      <c r="P591" s="32"/>
      <c r="Q591" s="32"/>
      <c r="R591" s="32"/>
      <c r="S591" s="32"/>
      <c r="T591" s="32"/>
      <c r="U591" s="32"/>
      <c r="V591" s="32"/>
      <c r="W591" s="32"/>
      <c r="X591" s="32"/>
      <c r="Y591" s="32"/>
      <c r="Z591" s="32"/>
      <c r="AA591" s="32"/>
    </row>
    <row r="592">
      <c r="A592" s="32"/>
      <c r="B592" s="32"/>
      <c r="C592" s="32"/>
      <c r="D592" s="32"/>
      <c r="E592" s="32"/>
      <c r="F592" s="32"/>
      <c r="G592" s="32"/>
      <c r="H592" s="32"/>
      <c r="I592" s="32"/>
      <c r="J592" s="32"/>
      <c r="K592" s="32"/>
      <c r="L592" s="32"/>
      <c r="M592" s="32"/>
      <c r="N592" s="32"/>
      <c r="O592" s="32"/>
      <c r="P592" s="32"/>
      <c r="Q592" s="32"/>
      <c r="R592" s="32"/>
      <c r="S592" s="32"/>
      <c r="T592" s="32"/>
      <c r="U592" s="32"/>
      <c r="V592" s="32"/>
      <c r="W592" s="32"/>
      <c r="X592" s="32"/>
      <c r="Y592" s="32"/>
      <c r="Z592" s="32"/>
      <c r="AA592" s="32"/>
    </row>
    <row r="593">
      <c r="A593" s="32"/>
      <c r="B593" s="32"/>
      <c r="C593" s="32"/>
      <c r="D593" s="32"/>
      <c r="E593" s="32"/>
      <c r="F593" s="32"/>
      <c r="G593" s="32"/>
      <c r="H593" s="32"/>
      <c r="I593" s="32"/>
      <c r="J593" s="32"/>
      <c r="K593" s="32"/>
      <c r="L593" s="32"/>
      <c r="M593" s="32"/>
      <c r="N593" s="32"/>
      <c r="O593" s="32"/>
      <c r="P593" s="32"/>
      <c r="Q593" s="32"/>
      <c r="R593" s="32"/>
      <c r="S593" s="32"/>
      <c r="T593" s="32"/>
      <c r="U593" s="32"/>
      <c r="V593" s="32"/>
      <c r="W593" s="32"/>
      <c r="X593" s="32"/>
      <c r="Y593" s="32"/>
      <c r="Z593" s="32"/>
      <c r="AA593" s="32"/>
    </row>
    <row r="594">
      <c r="A594" s="32"/>
      <c r="B594" s="32"/>
      <c r="C594" s="32"/>
      <c r="D594" s="32"/>
      <c r="E594" s="32"/>
      <c r="F594" s="32"/>
      <c r="G594" s="32"/>
      <c r="H594" s="32"/>
      <c r="I594" s="32"/>
      <c r="J594" s="32"/>
      <c r="K594" s="32"/>
      <c r="L594" s="32"/>
      <c r="M594" s="32"/>
      <c r="N594" s="32"/>
      <c r="O594" s="32"/>
      <c r="P594" s="32"/>
      <c r="Q594" s="32"/>
      <c r="R594" s="32"/>
      <c r="S594" s="32"/>
      <c r="T594" s="32"/>
      <c r="U594" s="32"/>
      <c r="V594" s="32"/>
      <c r="W594" s="32"/>
      <c r="X594" s="32"/>
      <c r="Y594" s="32"/>
      <c r="Z594" s="32"/>
      <c r="AA594" s="32"/>
    </row>
    <row r="595">
      <c r="A595" s="32"/>
      <c r="B595" s="32"/>
      <c r="C595" s="32"/>
      <c r="D595" s="32"/>
      <c r="E595" s="32"/>
      <c r="F595" s="32"/>
      <c r="G595" s="32"/>
      <c r="H595" s="32"/>
      <c r="I595" s="32"/>
      <c r="J595" s="32"/>
      <c r="K595" s="32"/>
      <c r="L595" s="32"/>
      <c r="M595" s="32"/>
      <c r="N595" s="32"/>
      <c r="O595" s="32"/>
      <c r="P595" s="32"/>
      <c r="Q595" s="32"/>
      <c r="R595" s="32"/>
      <c r="S595" s="32"/>
      <c r="T595" s="32"/>
      <c r="U595" s="32"/>
      <c r="V595" s="32"/>
      <c r="W595" s="32"/>
      <c r="X595" s="32"/>
      <c r="Y595" s="32"/>
      <c r="Z595" s="32"/>
      <c r="AA595" s="32"/>
    </row>
    <row r="596">
      <c r="A596" s="32"/>
      <c r="B596" s="32"/>
      <c r="C596" s="32"/>
      <c r="D596" s="32"/>
      <c r="E596" s="32"/>
      <c r="F596" s="32"/>
      <c r="G596" s="32"/>
      <c r="H596" s="32"/>
      <c r="I596" s="32"/>
      <c r="J596" s="32"/>
      <c r="K596" s="32"/>
      <c r="L596" s="32"/>
      <c r="M596" s="32"/>
      <c r="N596" s="32"/>
      <c r="O596" s="32"/>
      <c r="P596" s="32"/>
      <c r="Q596" s="32"/>
      <c r="R596" s="32"/>
      <c r="S596" s="32"/>
      <c r="T596" s="32"/>
      <c r="U596" s="32"/>
      <c r="V596" s="32"/>
      <c r="W596" s="32"/>
      <c r="X596" s="32"/>
      <c r="Y596" s="32"/>
      <c r="Z596" s="32"/>
      <c r="AA596" s="32"/>
    </row>
    <row r="597">
      <c r="A597" s="32"/>
      <c r="B597" s="32"/>
      <c r="C597" s="32"/>
      <c r="D597" s="32"/>
      <c r="E597" s="32"/>
      <c r="F597" s="32"/>
      <c r="G597" s="32"/>
      <c r="H597" s="32"/>
      <c r="I597" s="32"/>
      <c r="J597" s="32"/>
      <c r="K597" s="32"/>
      <c r="L597" s="32"/>
      <c r="M597" s="32"/>
      <c r="N597" s="32"/>
      <c r="O597" s="32"/>
      <c r="P597" s="32"/>
      <c r="Q597" s="32"/>
      <c r="R597" s="32"/>
      <c r="S597" s="32"/>
      <c r="T597" s="32"/>
      <c r="U597" s="32"/>
      <c r="V597" s="32"/>
      <c r="W597" s="32"/>
      <c r="X597" s="32"/>
      <c r="Y597" s="32"/>
      <c r="Z597" s="32"/>
      <c r="AA597" s="32"/>
    </row>
    <row r="598">
      <c r="A598" s="32"/>
      <c r="B598" s="32"/>
      <c r="C598" s="32"/>
      <c r="D598" s="32"/>
      <c r="E598" s="32"/>
      <c r="F598" s="32"/>
      <c r="G598" s="32"/>
      <c r="H598" s="32"/>
      <c r="I598" s="32"/>
      <c r="J598" s="32"/>
      <c r="K598" s="32"/>
      <c r="L598" s="32"/>
      <c r="M598" s="32"/>
      <c r="N598" s="32"/>
      <c r="O598" s="32"/>
      <c r="P598" s="32"/>
      <c r="Q598" s="32"/>
      <c r="R598" s="32"/>
      <c r="S598" s="32"/>
      <c r="T598" s="32"/>
      <c r="U598" s="32"/>
      <c r="V598" s="32"/>
      <c r="W598" s="32"/>
      <c r="X598" s="32"/>
      <c r="Y598" s="32"/>
      <c r="Z598" s="32"/>
      <c r="AA598" s="32"/>
    </row>
    <row r="599">
      <c r="A599" s="32"/>
      <c r="B599" s="32"/>
      <c r="C599" s="32"/>
      <c r="D599" s="32"/>
      <c r="E599" s="32"/>
      <c r="F599" s="32"/>
      <c r="G599" s="32"/>
      <c r="H599" s="32"/>
      <c r="I599" s="32"/>
      <c r="J599" s="32"/>
      <c r="K599" s="32"/>
      <c r="L599" s="32"/>
      <c r="M599" s="32"/>
      <c r="N599" s="32"/>
      <c r="O599" s="32"/>
      <c r="P599" s="32"/>
      <c r="Q599" s="32"/>
      <c r="R599" s="32"/>
      <c r="S599" s="32"/>
      <c r="T599" s="32"/>
      <c r="U599" s="32"/>
      <c r="V599" s="32"/>
      <c r="W599" s="32"/>
      <c r="X599" s="32"/>
      <c r="Y599" s="32"/>
      <c r="Z599" s="32"/>
      <c r="AA599" s="32"/>
    </row>
    <row r="600">
      <c r="A600" s="32"/>
      <c r="B600" s="32"/>
      <c r="C600" s="32"/>
      <c r="D600" s="32"/>
      <c r="E600" s="32"/>
      <c r="F600" s="32"/>
      <c r="G600" s="32"/>
      <c r="H600" s="32"/>
      <c r="I600" s="32"/>
      <c r="J600" s="32"/>
      <c r="K600" s="32"/>
      <c r="L600" s="32"/>
      <c r="M600" s="32"/>
      <c r="N600" s="32"/>
      <c r="O600" s="32"/>
      <c r="P600" s="32"/>
      <c r="Q600" s="32"/>
      <c r="R600" s="32"/>
      <c r="S600" s="32"/>
      <c r="T600" s="32"/>
      <c r="U600" s="32"/>
      <c r="V600" s="32"/>
      <c r="W600" s="32"/>
      <c r="X600" s="32"/>
      <c r="Y600" s="32"/>
      <c r="Z600" s="32"/>
      <c r="AA600" s="32"/>
    </row>
    <row r="601">
      <c r="A601" s="32"/>
      <c r="B601" s="32"/>
      <c r="C601" s="32"/>
      <c r="D601" s="32"/>
      <c r="E601" s="32"/>
      <c r="F601" s="32"/>
      <c r="G601" s="32"/>
      <c r="H601" s="32"/>
      <c r="I601" s="32"/>
      <c r="J601" s="32"/>
      <c r="K601" s="32"/>
      <c r="L601" s="32"/>
      <c r="M601" s="32"/>
      <c r="N601" s="32"/>
      <c r="O601" s="32"/>
      <c r="P601" s="32"/>
      <c r="Q601" s="32"/>
      <c r="R601" s="32"/>
      <c r="S601" s="32"/>
      <c r="T601" s="32"/>
      <c r="U601" s="32"/>
      <c r="V601" s="32"/>
      <c r="W601" s="32"/>
      <c r="X601" s="32"/>
      <c r="Y601" s="32"/>
      <c r="Z601" s="32"/>
      <c r="AA601" s="32"/>
    </row>
    <row r="602">
      <c r="A602" s="32"/>
      <c r="B602" s="32"/>
      <c r="C602" s="32"/>
      <c r="D602" s="32"/>
      <c r="E602" s="32"/>
      <c r="F602" s="32"/>
      <c r="G602" s="32"/>
      <c r="H602" s="32"/>
      <c r="I602" s="32"/>
      <c r="J602" s="32"/>
      <c r="K602" s="32"/>
      <c r="L602" s="32"/>
      <c r="M602" s="32"/>
      <c r="N602" s="32"/>
      <c r="O602" s="32"/>
      <c r="P602" s="32"/>
      <c r="Q602" s="32"/>
      <c r="R602" s="32"/>
      <c r="S602" s="32"/>
      <c r="T602" s="32"/>
      <c r="U602" s="32"/>
      <c r="V602" s="32"/>
      <c r="W602" s="32"/>
      <c r="X602" s="32"/>
      <c r="Y602" s="32"/>
      <c r="Z602" s="32"/>
      <c r="AA602" s="32"/>
    </row>
    <row r="603">
      <c r="A603" s="32"/>
      <c r="B603" s="32"/>
      <c r="C603" s="32"/>
      <c r="D603" s="32"/>
      <c r="E603" s="32"/>
      <c r="F603" s="32"/>
      <c r="G603" s="32"/>
      <c r="H603" s="32"/>
      <c r="I603" s="32"/>
      <c r="J603" s="32"/>
      <c r="K603" s="32"/>
      <c r="L603" s="32"/>
      <c r="M603" s="32"/>
      <c r="N603" s="32"/>
      <c r="O603" s="32"/>
      <c r="P603" s="32"/>
      <c r="Q603" s="32"/>
      <c r="R603" s="32"/>
      <c r="S603" s="32"/>
      <c r="T603" s="32"/>
      <c r="U603" s="32"/>
      <c r="V603" s="32"/>
      <c r="W603" s="32"/>
      <c r="X603" s="32"/>
      <c r="Y603" s="32"/>
      <c r="Z603" s="32"/>
      <c r="AA603" s="32"/>
    </row>
    <row r="604">
      <c r="A604" s="32"/>
      <c r="B604" s="32"/>
      <c r="C604" s="32"/>
      <c r="D604" s="32"/>
      <c r="E604" s="32"/>
      <c r="F604" s="32"/>
      <c r="G604" s="32"/>
      <c r="H604" s="32"/>
      <c r="I604" s="32"/>
      <c r="J604" s="32"/>
      <c r="K604" s="32"/>
      <c r="L604" s="32"/>
      <c r="M604" s="32"/>
      <c r="N604" s="32"/>
      <c r="O604" s="32"/>
      <c r="P604" s="32"/>
      <c r="Q604" s="32"/>
      <c r="R604" s="32"/>
      <c r="S604" s="32"/>
      <c r="T604" s="32"/>
      <c r="U604" s="32"/>
      <c r="V604" s="32"/>
      <c r="W604" s="32"/>
      <c r="X604" s="32"/>
      <c r="Y604" s="32"/>
      <c r="Z604" s="32"/>
      <c r="AA604" s="32"/>
    </row>
    <row r="605">
      <c r="A605" s="32"/>
      <c r="B605" s="32"/>
      <c r="C605" s="32"/>
      <c r="D605" s="32"/>
      <c r="E605" s="32"/>
      <c r="F605" s="32"/>
      <c r="G605" s="32"/>
      <c r="H605" s="32"/>
      <c r="I605" s="32"/>
      <c r="J605" s="32"/>
      <c r="K605" s="32"/>
      <c r="L605" s="32"/>
      <c r="M605" s="32"/>
      <c r="N605" s="32"/>
      <c r="O605" s="32"/>
      <c r="P605" s="32"/>
      <c r="Q605" s="32"/>
      <c r="R605" s="32"/>
      <c r="S605" s="32"/>
      <c r="T605" s="32"/>
      <c r="U605" s="32"/>
      <c r="V605" s="32"/>
      <c r="W605" s="32"/>
      <c r="X605" s="32"/>
      <c r="Y605" s="32"/>
      <c r="Z605" s="32"/>
      <c r="AA605" s="32"/>
    </row>
    <row r="606">
      <c r="A606" s="32"/>
      <c r="B606" s="32"/>
      <c r="C606" s="32"/>
      <c r="D606" s="32"/>
      <c r="E606" s="32"/>
      <c r="F606" s="32"/>
      <c r="G606" s="32"/>
      <c r="H606" s="32"/>
      <c r="I606" s="32"/>
      <c r="J606" s="32"/>
      <c r="K606" s="32"/>
      <c r="L606" s="32"/>
      <c r="M606" s="32"/>
      <c r="N606" s="32"/>
      <c r="O606" s="32"/>
      <c r="P606" s="32"/>
      <c r="Q606" s="32"/>
      <c r="R606" s="32"/>
      <c r="S606" s="32"/>
      <c r="T606" s="32"/>
      <c r="U606" s="32"/>
      <c r="V606" s="32"/>
      <c r="W606" s="32"/>
      <c r="X606" s="32"/>
      <c r="Y606" s="32"/>
      <c r="Z606" s="32"/>
      <c r="AA606" s="32"/>
    </row>
    <row r="607">
      <c r="A607" s="32"/>
      <c r="B607" s="32"/>
      <c r="C607" s="32"/>
      <c r="D607" s="32"/>
      <c r="E607" s="32"/>
      <c r="F607" s="32"/>
      <c r="G607" s="32"/>
      <c r="H607" s="32"/>
      <c r="I607" s="32"/>
      <c r="J607" s="32"/>
      <c r="K607" s="32"/>
      <c r="L607" s="32"/>
      <c r="M607" s="32"/>
      <c r="N607" s="32"/>
      <c r="O607" s="32"/>
      <c r="P607" s="32"/>
      <c r="Q607" s="32"/>
      <c r="R607" s="32"/>
      <c r="S607" s="32"/>
      <c r="T607" s="32"/>
      <c r="U607" s="32"/>
      <c r="V607" s="32"/>
      <c r="W607" s="32"/>
      <c r="X607" s="32"/>
      <c r="Y607" s="32"/>
      <c r="Z607" s="32"/>
      <c r="AA607" s="32"/>
    </row>
    <row r="608">
      <c r="A608" s="32"/>
      <c r="B608" s="32"/>
      <c r="C608" s="32"/>
      <c r="D608" s="32"/>
      <c r="E608" s="32"/>
      <c r="F608" s="32"/>
      <c r="G608" s="32"/>
      <c r="H608" s="32"/>
      <c r="I608" s="32"/>
      <c r="J608" s="32"/>
      <c r="K608" s="32"/>
      <c r="L608" s="32"/>
      <c r="M608" s="32"/>
      <c r="N608" s="32"/>
      <c r="O608" s="32"/>
      <c r="P608" s="32"/>
      <c r="Q608" s="32"/>
      <c r="R608" s="32"/>
      <c r="S608" s="32"/>
      <c r="T608" s="32"/>
      <c r="U608" s="32"/>
      <c r="V608" s="32"/>
      <c r="W608" s="32"/>
      <c r="X608" s="32"/>
      <c r="Y608" s="32"/>
      <c r="Z608" s="32"/>
      <c r="AA608" s="32"/>
    </row>
    <row r="609">
      <c r="A609" s="32"/>
      <c r="B609" s="32"/>
      <c r="C609" s="32"/>
      <c r="D609" s="32"/>
      <c r="E609" s="32"/>
      <c r="F609" s="32"/>
      <c r="G609" s="32"/>
      <c r="H609" s="32"/>
      <c r="I609" s="32"/>
      <c r="J609" s="32"/>
      <c r="K609" s="32"/>
      <c r="L609" s="32"/>
      <c r="M609" s="32"/>
      <c r="N609" s="32"/>
      <c r="O609" s="32"/>
      <c r="P609" s="32"/>
      <c r="Q609" s="32"/>
      <c r="R609" s="32"/>
      <c r="S609" s="32"/>
      <c r="T609" s="32"/>
      <c r="U609" s="32"/>
      <c r="V609" s="32"/>
      <c r="W609" s="32"/>
      <c r="X609" s="32"/>
      <c r="Y609" s="32"/>
      <c r="Z609" s="32"/>
      <c r="AA609" s="32"/>
    </row>
    <row r="610">
      <c r="A610" s="32"/>
      <c r="B610" s="32"/>
      <c r="C610" s="32"/>
      <c r="D610" s="32"/>
      <c r="E610" s="32"/>
      <c r="F610" s="32"/>
      <c r="G610" s="32"/>
      <c r="H610" s="32"/>
      <c r="I610" s="32"/>
      <c r="J610" s="32"/>
      <c r="K610" s="32"/>
      <c r="L610" s="32"/>
      <c r="M610" s="32"/>
      <c r="N610" s="32"/>
      <c r="O610" s="32"/>
      <c r="P610" s="32"/>
      <c r="Q610" s="32"/>
      <c r="R610" s="32"/>
      <c r="S610" s="32"/>
      <c r="T610" s="32"/>
      <c r="U610" s="32"/>
      <c r="V610" s="32"/>
      <c r="W610" s="32"/>
      <c r="X610" s="32"/>
      <c r="Y610" s="32"/>
      <c r="Z610" s="32"/>
      <c r="AA610" s="32"/>
    </row>
    <row r="611">
      <c r="A611" s="32"/>
      <c r="B611" s="32"/>
      <c r="C611" s="32"/>
      <c r="D611" s="32"/>
      <c r="E611" s="32"/>
      <c r="F611" s="32"/>
      <c r="G611" s="32"/>
      <c r="H611" s="32"/>
      <c r="I611" s="32"/>
      <c r="J611" s="32"/>
      <c r="K611" s="32"/>
      <c r="L611" s="32"/>
      <c r="M611" s="32"/>
      <c r="N611" s="32"/>
      <c r="O611" s="32"/>
      <c r="P611" s="32"/>
      <c r="Q611" s="32"/>
      <c r="R611" s="32"/>
      <c r="S611" s="32"/>
      <c r="T611" s="32"/>
      <c r="U611" s="32"/>
      <c r="V611" s="32"/>
      <c r="W611" s="32"/>
      <c r="X611" s="32"/>
      <c r="Y611" s="32"/>
      <c r="Z611" s="32"/>
      <c r="AA611" s="32"/>
    </row>
    <row r="612">
      <c r="A612" s="32"/>
      <c r="B612" s="32"/>
      <c r="C612" s="32"/>
      <c r="D612" s="32"/>
      <c r="E612" s="32"/>
      <c r="F612" s="32"/>
      <c r="G612" s="32"/>
      <c r="H612" s="32"/>
      <c r="I612" s="32"/>
      <c r="J612" s="32"/>
      <c r="K612" s="32"/>
      <c r="L612" s="32"/>
      <c r="M612" s="32"/>
      <c r="N612" s="32"/>
      <c r="O612" s="32"/>
      <c r="P612" s="32"/>
      <c r="Q612" s="32"/>
      <c r="R612" s="32"/>
      <c r="S612" s="32"/>
      <c r="T612" s="32"/>
      <c r="U612" s="32"/>
      <c r="V612" s="32"/>
      <c r="W612" s="32"/>
      <c r="X612" s="32"/>
      <c r="Y612" s="32"/>
      <c r="Z612" s="32"/>
      <c r="AA612" s="32"/>
    </row>
    <row r="613">
      <c r="A613" s="32"/>
      <c r="B613" s="32"/>
      <c r="C613" s="32"/>
      <c r="D613" s="32"/>
      <c r="E613" s="32"/>
      <c r="F613" s="32"/>
      <c r="G613" s="32"/>
      <c r="H613" s="32"/>
      <c r="I613" s="32"/>
      <c r="J613" s="32"/>
      <c r="K613" s="32"/>
      <c r="L613" s="32"/>
      <c r="M613" s="32"/>
      <c r="N613" s="32"/>
      <c r="O613" s="32"/>
      <c r="P613" s="32"/>
      <c r="Q613" s="32"/>
      <c r="R613" s="32"/>
      <c r="S613" s="32"/>
      <c r="T613" s="32"/>
      <c r="U613" s="32"/>
      <c r="V613" s="32"/>
      <c r="W613" s="32"/>
      <c r="X613" s="32"/>
      <c r="Y613" s="32"/>
      <c r="Z613" s="32"/>
      <c r="AA613" s="32"/>
    </row>
    <row r="614">
      <c r="A614" s="32"/>
      <c r="B614" s="32"/>
      <c r="C614" s="32"/>
      <c r="D614" s="32"/>
      <c r="E614" s="32"/>
      <c r="F614" s="32"/>
      <c r="G614" s="32"/>
      <c r="H614" s="32"/>
      <c r="I614" s="32"/>
      <c r="J614" s="32"/>
      <c r="K614" s="32"/>
      <c r="L614" s="32"/>
      <c r="M614" s="32"/>
      <c r="N614" s="32"/>
      <c r="O614" s="32"/>
      <c r="P614" s="32"/>
      <c r="Q614" s="32"/>
      <c r="R614" s="32"/>
      <c r="S614" s="32"/>
      <c r="T614" s="32"/>
      <c r="U614" s="32"/>
      <c r="V614" s="32"/>
      <c r="W614" s="32"/>
      <c r="X614" s="32"/>
      <c r="Y614" s="32"/>
      <c r="Z614" s="32"/>
      <c r="AA614" s="32"/>
    </row>
    <row r="615">
      <c r="A615" s="32"/>
      <c r="B615" s="32"/>
      <c r="C615" s="32"/>
      <c r="D615" s="32"/>
      <c r="E615" s="32"/>
      <c r="F615" s="32"/>
      <c r="G615" s="32"/>
      <c r="H615" s="32"/>
      <c r="I615" s="32"/>
      <c r="J615" s="32"/>
      <c r="K615" s="32"/>
      <c r="L615" s="32"/>
      <c r="M615" s="32"/>
      <c r="N615" s="32"/>
      <c r="O615" s="32"/>
      <c r="P615" s="32"/>
      <c r="Q615" s="32"/>
      <c r="R615" s="32"/>
      <c r="S615" s="32"/>
      <c r="T615" s="32"/>
      <c r="U615" s="32"/>
      <c r="V615" s="32"/>
      <c r="W615" s="32"/>
      <c r="X615" s="32"/>
      <c r="Y615" s="32"/>
      <c r="Z615" s="32"/>
      <c r="AA615" s="32"/>
    </row>
    <row r="616">
      <c r="A616" s="32"/>
      <c r="B616" s="32"/>
      <c r="C616" s="32"/>
      <c r="D616" s="32"/>
      <c r="E616" s="32"/>
      <c r="F616" s="32"/>
      <c r="G616" s="32"/>
      <c r="H616" s="32"/>
      <c r="I616" s="32"/>
      <c r="J616" s="32"/>
      <c r="K616" s="32"/>
      <c r="L616" s="32"/>
      <c r="M616" s="32"/>
      <c r="N616" s="32"/>
      <c r="O616" s="32"/>
      <c r="P616" s="32"/>
      <c r="Q616" s="32"/>
      <c r="R616" s="32"/>
      <c r="S616" s="32"/>
      <c r="T616" s="32"/>
      <c r="U616" s="32"/>
      <c r="V616" s="32"/>
      <c r="W616" s="32"/>
      <c r="X616" s="32"/>
      <c r="Y616" s="32"/>
      <c r="Z616" s="32"/>
      <c r="AA616" s="32"/>
    </row>
    <row r="617">
      <c r="A617" s="32"/>
      <c r="B617" s="32"/>
      <c r="C617" s="32"/>
      <c r="D617" s="32"/>
      <c r="E617" s="32"/>
      <c r="F617" s="32"/>
      <c r="G617" s="32"/>
      <c r="H617" s="32"/>
      <c r="I617" s="32"/>
      <c r="J617" s="32"/>
      <c r="K617" s="32"/>
      <c r="L617" s="32"/>
      <c r="M617" s="32"/>
      <c r="N617" s="32"/>
      <c r="O617" s="32"/>
      <c r="P617" s="32"/>
      <c r="Q617" s="32"/>
      <c r="R617" s="32"/>
      <c r="S617" s="32"/>
      <c r="T617" s="32"/>
      <c r="U617" s="32"/>
      <c r="V617" s="32"/>
      <c r="W617" s="32"/>
      <c r="X617" s="32"/>
      <c r="Y617" s="32"/>
      <c r="Z617" s="32"/>
      <c r="AA617" s="32"/>
    </row>
    <row r="618">
      <c r="A618" s="32"/>
      <c r="B618" s="32"/>
      <c r="C618" s="32"/>
      <c r="D618" s="32"/>
      <c r="E618" s="32"/>
      <c r="F618" s="32"/>
      <c r="G618" s="32"/>
      <c r="H618" s="32"/>
      <c r="I618" s="32"/>
      <c r="J618" s="32"/>
      <c r="K618" s="32"/>
      <c r="L618" s="32"/>
      <c r="M618" s="32"/>
      <c r="N618" s="32"/>
      <c r="O618" s="32"/>
      <c r="P618" s="32"/>
      <c r="Q618" s="32"/>
      <c r="R618" s="32"/>
      <c r="S618" s="32"/>
      <c r="T618" s="32"/>
      <c r="U618" s="32"/>
      <c r="V618" s="32"/>
      <c r="W618" s="32"/>
      <c r="X618" s="32"/>
      <c r="Y618" s="32"/>
      <c r="Z618" s="32"/>
      <c r="AA618" s="32"/>
    </row>
    <row r="619">
      <c r="A619" s="32"/>
      <c r="B619" s="32"/>
      <c r="C619" s="32"/>
      <c r="D619" s="32"/>
      <c r="E619" s="32"/>
      <c r="F619" s="32"/>
      <c r="G619" s="32"/>
      <c r="H619" s="32"/>
      <c r="I619" s="32"/>
      <c r="J619" s="32"/>
      <c r="K619" s="32"/>
      <c r="L619" s="32"/>
      <c r="M619" s="32"/>
      <c r="N619" s="32"/>
      <c r="O619" s="32"/>
      <c r="P619" s="32"/>
      <c r="Q619" s="32"/>
      <c r="R619" s="32"/>
      <c r="S619" s="32"/>
      <c r="T619" s="32"/>
      <c r="U619" s="32"/>
      <c r="V619" s="32"/>
      <c r="W619" s="32"/>
      <c r="X619" s="32"/>
      <c r="Y619" s="32"/>
      <c r="Z619" s="32"/>
      <c r="AA619" s="32"/>
    </row>
    <row r="620">
      <c r="A620" s="32"/>
      <c r="B620" s="32"/>
      <c r="C620" s="32"/>
      <c r="D620" s="32"/>
      <c r="E620" s="32"/>
      <c r="F620" s="32"/>
      <c r="G620" s="32"/>
      <c r="H620" s="32"/>
      <c r="I620" s="32"/>
      <c r="J620" s="32"/>
      <c r="K620" s="32"/>
      <c r="L620" s="32"/>
      <c r="M620" s="32"/>
      <c r="N620" s="32"/>
      <c r="O620" s="32"/>
      <c r="P620" s="32"/>
      <c r="Q620" s="32"/>
      <c r="R620" s="32"/>
      <c r="S620" s="32"/>
      <c r="T620" s="32"/>
      <c r="U620" s="32"/>
      <c r="V620" s="32"/>
      <c r="W620" s="32"/>
      <c r="X620" s="32"/>
      <c r="Y620" s="32"/>
      <c r="Z620" s="32"/>
      <c r="AA620" s="32"/>
    </row>
    <row r="621">
      <c r="A621" s="32"/>
      <c r="B621" s="32"/>
      <c r="C621" s="32"/>
      <c r="D621" s="32"/>
      <c r="E621" s="32"/>
      <c r="F621" s="32"/>
      <c r="G621" s="32"/>
      <c r="H621" s="32"/>
      <c r="I621" s="32"/>
      <c r="J621" s="32"/>
      <c r="K621" s="32"/>
      <c r="L621" s="32"/>
      <c r="M621" s="32"/>
      <c r="N621" s="32"/>
      <c r="O621" s="32"/>
      <c r="P621" s="32"/>
      <c r="Q621" s="32"/>
      <c r="R621" s="32"/>
      <c r="S621" s="32"/>
      <c r="T621" s="32"/>
      <c r="U621" s="32"/>
      <c r="V621" s="32"/>
      <c r="W621" s="32"/>
      <c r="X621" s="32"/>
      <c r="Y621" s="32"/>
      <c r="Z621" s="32"/>
      <c r="AA621" s="32"/>
    </row>
    <row r="622">
      <c r="A622" s="32"/>
      <c r="B622" s="32"/>
      <c r="C622" s="32"/>
      <c r="D622" s="32"/>
      <c r="E622" s="32"/>
      <c r="F622" s="32"/>
      <c r="G622" s="32"/>
      <c r="H622" s="32"/>
      <c r="I622" s="32"/>
      <c r="J622" s="32"/>
      <c r="K622" s="32"/>
      <c r="L622" s="32"/>
      <c r="M622" s="32"/>
      <c r="N622" s="32"/>
      <c r="O622" s="32"/>
      <c r="P622" s="32"/>
      <c r="Q622" s="32"/>
      <c r="R622" s="32"/>
      <c r="S622" s="32"/>
      <c r="T622" s="32"/>
      <c r="U622" s="32"/>
      <c r="V622" s="32"/>
      <c r="W622" s="32"/>
      <c r="X622" s="32"/>
      <c r="Y622" s="32"/>
      <c r="Z622" s="32"/>
      <c r="AA622" s="32"/>
    </row>
    <row r="623">
      <c r="A623" s="32"/>
      <c r="B623" s="32"/>
      <c r="C623" s="32"/>
      <c r="D623" s="32"/>
      <c r="E623" s="32"/>
      <c r="F623" s="32"/>
      <c r="G623" s="32"/>
      <c r="H623" s="32"/>
      <c r="I623" s="32"/>
      <c r="J623" s="32"/>
      <c r="K623" s="32"/>
      <c r="L623" s="32"/>
      <c r="M623" s="32"/>
      <c r="N623" s="32"/>
      <c r="O623" s="32"/>
      <c r="P623" s="32"/>
      <c r="Q623" s="32"/>
      <c r="R623" s="32"/>
      <c r="S623" s="32"/>
      <c r="T623" s="32"/>
      <c r="U623" s="32"/>
      <c r="V623" s="32"/>
      <c r="W623" s="32"/>
      <c r="X623" s="32"/>
      <c r="Y623" s="32"/>
      <c r="Z623" s="32"/>
      <c r="AA623" s="32"/>
    </row>
    <row r="624">
      <c r="A624" s="32"/>
      <c r="B624" s="32"/>
      <c r="C624" s="32"/>
      <c r="D624" s="32"/>
      <c r="E624" s="32"/>
      <c r="F624" s="32"/>
      <c r="G624" s="32"/>
      <c r="H624" s="32"/>
      <c r="I624" s="32"/>
      <c r="J624" s="32"/>
      <c r="K624" s="32"/>
      <c r="L624" s="32"/>
      <c r="M624" s="32"/>
      <c r="N624" s="32"/>
      <c r="O624" s="32"/>
      <c r="P624" s="32"/>
      <c r="Q624" s="32"/>
      <c r="R624" s="32"/>
      <c r="S624" s="32"/>
      <c r="T624" s="32"/>
      <c r="U624" s="32"/>
      <c r="V624" s="32"/>
      <c r="W624" s="32"/>
      <c r="X624" s="32"/>
      <c r="Y624" s="32"/>
      <c r="Z624" s="32"/>
      <c r="AA624" s="32"/>
    </row>
    <row r="625">
      <c r="A625" s="32"/>
      <c r="B625" s="32"/>
      <c r="C625" s="32"/>
      <c r="D625" s="32"/>
      <c r="E625" s="32"/>
      <c r="F625" s="32"/>
      <c r="G625" s="32"/>
      <c r="H625" s="32"/>
      <c r="I625" s="32"/>
      <c r="J625" s="32"/>
      <c r="K625" s="32"/>
      <c r="L625" s="32"/>
      <c r="M625" s="32"/>
      <c r="N625" s="32"/>
      <c r="O625" s="32"/>
      <c r="P625" s="32"/>
      <c r="Q625" s="32"/>
      <c r="R625" s="32"/>
      <c r="S625" s="32"/>
      <c r="T625" s="32"/>
      <c r="U625" s="32"/>
      <c r="V625" s="32"/>
      <c r="W625" s="32"/>
      <c r="X625" s="32"/>
      <c r="Y625" s="32"/>
      <c r="Z625" s="32"/>
      <c r="AA625" s="32"/>
    </row>
    <row r="626">
      <c r="A626" s="32"/>
      <c r="B626" s="32"/>
      <c r="C626" s="32"/>
      <c r="D626" s="32"/>
      <c r="E626" s="32"/>
      <c r="F626" s="32"/>
      <c r="G626" s="32"/>
      <c r="H626" s="32"/>
      <c r="I626" s="32"/>
      <c r="J626" s="32"/>
      <c r="K626" s="32"/>
      <c r="L626" s="32"/>
      <c r="M626" s="32"/>
      <c r="N626" s="32"/>
      <c r="O626" s="32"/>
      <c r="P626" s="32"/>
      <c r="Q626" s="32"/>
      <c r="R626" s="32"/>
      <c r="S626" s="32"/>
      <c r="T626" s="32"/>
      <c r="U626" s="32"/>
      <c r="V626" s="32"/>
      <c r="W626" s="32"/>
      <c r="X626" s="32"/>
      <c r="Y626" s="32"/>
      <c r="Z626" s="32"/>
      <c r="AA626" s="32"/>
    </row>
    <row r="627">
      <c r="A627" s="32"/>
      <c r="B627" s="32"/>
      <c r="C627" s="32"/>
      <c r="D627" s="32"/>
      <c r="E627" s="32"/>
      <c r="F627" s="32"/>
      <c r="G627" s="32"/>
      <c r="H627" s="32"/>
      <c r="I627" s="32"/>
      <c r="J627" s="32"/>
      <c r="K627" s="32"/>
      <c r="L627" s="32"/>
      <c r="M627" s="32"/>
      <c r="N627" s="32"/>
      <c r="O627" s="32"/>
      <c r="P627" s="32"/>
      <c r="Q627" s="32"/>
      <c r="R627" s="32"/>
      <c r="S627" s="32"/>
      <c r="T627" s="32"/>
      <c r="U627" s="32"/>
      <c r="V627" s="32"/>
      <c r="W627" s="32"/>
      <c r="X627" s="32"/>
      <c r="Y627" s="32"/>
      <c r="Z627" s="32"/>
      <c r="AA627" s="32"/>
    </row>
    <row r="628">
      <c r="A628" s="32"/>
      <c r="B628" s="32"/>
      <c r="C628" s="32"/>
      <c r="D628" s="32"/>
      <c r="E628" s="32"/>
      <c r="F628" s="32"/>
      <c r="G628" s="32"/>
      <c r="H628" s="32"/>
      <c r="I628" s="32"/>
      <c r="J628" s="32"/>
      <c r="K628" s="32"/>
      <c r="L628" s="32"/>
      <c r="M628" s="32"/>
      <c r="N628" s="32"/>
      <c r="O628" s="32"/>
      <c r="P628" s="32"/>
      <c r="Q628" s="32"/>
      <c r="R628" s="32"/>
      <c r="S628" s="32"/>
      <c r="T628" s="32"/>
      <c r="U628" s="32"/>
      <c r="V628" s="32"/>
      <c r="W628" s="32"/>
      <c r="X628" s="32"/>
      <c r="Y628" s="32"/>
      <c r="Z628" s="32"/>
      <c r="AA628" s="32"/>
    </row>
    <row r="629">
      <c r="A629" s="32"/>
      <c r="B629" s="32"/>
      <c r="C629" s="32"/>
      <c r="D629" s="32"/>
      <c r="E629" s="32"/>
      <c r="F629" s="32"/>
      <c r="G629" s="32"/>
      <c r="H629" s="32"/>
      <c r="I629" s="32"/>
      <c r="J629" s="32"/>
      <c r="K629" s="32"/>
      <c r="L629" s="32"/>
      <c r="M629" s="32"/>
      <c r="N629" s="32"/>
      <c r="O629" s="32"/>
      <c r="P629" s="32"/>
      <c r="Q629" s="32"/>
      <c r="R629" s="32"/>
      <c r="S629" s="32"/>
      <c r="T629" s="32"/>
      <c r="U629" s="32"/>
      <c r="V629" s="32"/>
      <c r="W629" s="32"/>
      <c r="X629" s="32"/>
      <c r="Y629" s="32"/>
      <c r="Z629" s="32"/>
      <c r="AA629" s="32"/>
    </row>
    <row r="630">
      <c r="A630" s="32"/>
      <c r="B630" s="32"/>
      <c r="C630" s="32"/>
      <c r="D630" s="32"/>
      <c r="E630" s="32"/>
      <c r="F630" s="32"/>
      <c r="G630" s="32"/>
      <c r="H630" s="32"/>
      <c r="I630" s="32"/>
      <c r="J630" s="32"/>
      <c r="K630" s="32"/>
      <c r="L630" s="32"/>
      <c r="M630" s="32"/>
      <c r="N630" s="32"/>
      <c r="O630" s="32"/>
      <c r="P630" s="32"/>
      <c r="Q630" s="32"/>
      <c r="R630" s="32"/>
      <c r="S630" s="32"/>
      <c r="T630" s="32"/>
      <c r="U630" s="32"/>
      <c r="V630" s="32"/>
      <c r="W630" s="32"/>
      <c r="X630" s="32"/>
      <c r="Y630" s="32"/>
      <c r="Z630" s="32"/>
      <c r="AA630" s="32"/>
    </row>
    <row r="631">
      <c r="A631" s="32"/>
      <c r="B631" s="32"/>
      <c r="C631" s="32"/>
      <c r="D631" s="32"/>
      <c r="E631" s="32"/>
      <c r="F631" s="32"/>
      <c r="G631" s="32"/>
      <c r="H631" s="32"/>
      <c r="I631" s="32"/>
      <c r="J631" s="32"/>
      <c r="K631" s="32"/>
      <c r="L631" s="32"/>
      <c r="M631" s="32"/>
      <c r="N631" s="32"/>
      <c r="O631" s="32"/>
      <c r="P631" s="32"/>
      <c r="Q631" s="32"/>
      <c r="R631" s="32"/>
      <c r="S631" s="32"/>
      <c r="T631" s="32"/>
      <c r="U631" s="32"/>
      <c r="V631" s="32"/>
      <c r="W631" s="32"/>
      <c r="X631" s="32"/>
      <c r="Y631" s="32"/>
      <c r="Z631" s="32"/>
      <c r="AA631" s="32"/>
    </row>
    <row r="632">
      <c r="A632" s="32"/>
      <c r="B632" s="32"/>
      <c r="C632" s="32"/>
      <c r="D632" s="32"/>
      <c r="E632" s="32"/>
      <c r="F632" s="32"/>
      <c r="G632" s="32"/>
      <c r="H632" s="32"/>
      <c r="I632" s="32"/>
      <c r="J632" s="32"/>
      <c r="K632" s="32"/>
      <c r="L632" s="32"/>
      <c r="M632" s="32"/>
      <c r="N632" s="32"/>
      <c r="O632" s="32"/>
      <c r="P632" s="32"/>
      <c r="Q632" s="32"/>
      <c r="R632" s="32"/>
      <c r="S632" s="32"/>
      <c r="T632" s="32"/>
      <c r="U632" s="32"/>
      <c r="V632" s="32"/>
      <c r="W632" s="32"/>
      <c r="X632" s="32"/>
      <c r="Y632" s="32"/>
      <c r="Z632" s="32"/>
      <c r="AA632" s="32"/>
    </row>
    <row r="633">
      <c r="A633" s="32"/>
      <c r="B633" s="32"/>
      <c r="C633" s="32"/>
      <c r="D633" s="32"/>
      <c r="E633" s="32"/>
      <c r="F633" s="32"/>
      <c r="G633" s="32"/>
      <c r="H633" s="32"/>
      <c r="I633" s="32"/>
      <c r="J633" s="32"/>
      <c r="K633" s="32"/>
      <c r="L633" s="32"/>
      <c r="M633" s="32"/>
      <c r="N633" s="32"/>
      <c r="O633" s="32"/>
      <c r="P633" s="32"/>
      <c r="Q633" s="32"/>
      <c r="R633" s="32"/>
      <c r="S633" s="32"/>
      <c r="T633" s="32"/>
      <c r="U633" s="32"/>
      <c r="V633" s="32"/>
      <c r="W633" s="32"/>
      <c r="X633" s="32"/>
      <c r="Y633" s="32"/>
      <c r="Z633" s="32"/>
      <c r="AA633" s="32"/>
    </row>
    <row r="634">
      <c r="A634" s="32"/>
      <c r="B634" s="32"/>
      <c r="C634" s="32"/>
      <c r="D634" s="32"/>
      <c r="E634" s="32"/>
      <c r="F634" s="32"/>
      <c r="G634" s="32"/>
      <c r="H634" s="32"/>
      <c r="I634" s="32"/>
      <c r="J634" s="32"/>
      <c r="K634" s="32"/>
      <c r="L634" s="32"/>
      <c r="M634" s="32"/>
      <c r="N634" s="32"/>
      <c r="O634" s="32"/>
      <c r="P634" s="32"/>
      <c r="Q634" s="32"/>
      <c r="R634" s="32"/>
      <c r="S634" s="32"/>
      <c r="T634" s="32"/>
      <c r="U634" s="32"/>
      <c r="V634" s="32"/>
      <c r="W634" s="32"/>
      <c r="X634" s="32"/>
      <c r="Y634" s="32"/>
      <c r="Z634" s="32"/>
      <c r="AA634" s="32"/>
    </row>
    <row r="635">
      <c r="A635" s="32"/>
      <c r="B635" s="32"/>
      <c r="C635" s="32"/>
      <c r="D635" s="32"/>
      <c r="E635" s="32"/>
      <c r="F635" s="32"/>
      <c r="G635" s="32"/>
      <c r="H635" s="32"/>
      <c r="I635" s="32"/>
      <c r="J635" s="32"/>
      <c r="K635" s="32"/>
      <c r="L635" s="32"/>
      <c r="M635" s="32"/>
      <c r="N635" s="32"/>
      <c r="O635" s="32"/>
      <c r="P635" s="32"/>
      <c r="Q635" s="32"/>
      <c r="R635" s="32"/>
      <c r="S635" s="32"/>
      <c r="T635" s="32"/>
      <c r="U635" s="32"/>
      <c r="V635" s="32"/>
      <c r="W635" s="32"/>
      <c r="X635" s="32"/>
      <c r="Y635" s="32"/>
      <c r="Z635" s="32"/>
      <c r="AA635" s="32"/>
    </row>
    <row r="636">
      <c r="A636" s="32"/>
      <c r="B636" s="32"/>
      <c r="C636" s="32"/>
      <c r="D636" s="32"/>
      <c r="E636" s="32"/>
      <c r="F636" s="32"/>
      <c r="G636" s="32"/>
      <c r="H636" s="32"/>
      <c r="I636" s="32"/>
      <c r="J636" s="32"/>
      <c r="K636" s="32"/>
      <c r="L636" s="32"/>
      <c r="M636" s="32"/>
      <c r="N636" s="32"/>
      <c r="O636" s="32"/>
      <c r="P636" s="32"/>
      <c r="Q636" s="32"/>
      <c r="R636" s="32"/>
      <c r="S636" s="32"/>
      <c r="T636" s="32"/>
      <c r="U636" s="32"/>
      <c r="V636" s="32"/>
      <c r="W636" s="32"/>
      <c r="X636" s="32"/>
      <c r="Y636" s="32"/>
      <c r="Z636" s="32"/>
      <c r="AA636" s="32"/>
    </row>
    <row r="637">
      <c r="A637" s="32"/>
      <c r="B637" s="32"/>
      <c r="C637" s="32"/>
      <c r="D637" s="32"/>
      <c r="E637" s="32"/>
      <c r="F637" s="32"/>
      <c r="G637" s="32"/>
      <c r="H637" s="32"/>
      <c r="I637" s="32"/>
      <c r="J637" s="32"/>
      <c r="K637" s="32"/>
      <c r="L637" s="32"/>
      <c r="M637" s="32"/>
      <c r="N637" s="32"/>
      <c r="O637" s="32"/>
      <c r="P637" s="32"/>
      <c r="Q637" s="32"/>
      <c r="R637" s="32"/>
      <c r="S637" s="32"/>
      <c r="T637" s="32"/>
      <c r="U637" s="32"/>
      <c r="V637" s="32"/>
      <c r="W637" s="32"/>
      <c r="X637" s="32"/>
      <c r="Y637" s="32"/>
      <c r="Z637" s="32"/>
      <c r="AA637" s="32"/>
    </row>
    <row r="638">
      <c r="A638" s="32"/>
      <c r="B638" s="32"/>
      <c r="C638" s="32"/>
      <c r="D638" s="32"/>
      <c r="E638" s="32"/>
      <c r="F638" s="32"/>
      <c r="G638" s="32"/>
      <c r="H638" s="32"/>
      <c r="I638" s="32"/>
      <c r="J638" s="32"/>
      <c r="K638" s="32"/>
      <c r="L638" s="32"/>
      <c r="M638" s="32"/>
      <c r="N638" s="32"/>
      <c r="O638" s="32"/>
      <c r="P638" s="32"/>
      <c r="Q638" s="32"/>
      <c r="R638" s="32"/>
      <c r="S638" s="32"/>
      <c r="T638" s="32"/>
      <c r="U638" s="32"/>
      <c r="V638" s="32"/>
      <c r="W638" s="32"/>
      <c r="X638" s="32"/>
      <c r="Y638" s="32"/>
      <c r="Z638" s="32"/>
      <c r="AA638" s="32"/>
    </row>
    <row r="639">
      <c r="A639" s="32"/>
      <c r="B639" s="32"/>
      <c r="C639" s="32"/>
      <c r="D639" s="32"/>
      <c r="E639" s="32"/>
      <c r="F639" s="32"/>
      <c r="G639" s="32"/>
      <c r="H639" s="32"/>
      <c r="I639" s="32"/>
      <c r="J639" s="32"/>
      <c r="K639" s="32"/>
      <c r="L639" s="32"/>
      <c r="M639" s="32"/>
      <c r="N639" s="32"/>
      <c r="O639" s="32"/>
      <c r="P639" s="32"/>
      <c r="Q639" s="32"/>
      <c r="R639" s="32"/>
      <c r="S639" s="32"/>
      <c r="T639" s="32"/>
      <c r="U639" s="32"/>
      <c r="V639" s="32"/>
      <c r="W639" s="32"/>
      <c r="X639" s="32"/>
      <c r="Y639" s="32"/>
      <c r="Z639" s="32"/>
      <c r="AA639" s="32"/>
    </row>
    <row r="640">
      <c r="A640" s="32"/>
      <c r="B640" s="32"/>
      <c r="C640" s="32"/>
      <c r="D640" s="32"/>
      <c r="E640" s="32"/>
      <c r="F640" s="32"/>
      <c r="G640" s="32"/>
      <c r="H640" s="32"/>
      <c r="I640" s="32"/>
      <c r="J640" s="32"/>
      <c r="K640" s="32"/>
      <c r="L640" s="32"/>
      <c r="M640" s="32"/>
      <c r="N640" s="32"/>
      <c r="O640" s="32"/>
      <c r="P640" s="32"/>
      <c r="Q640" s="32"/>
      <c r="R640" s="32"/>
      <c r="S640" s="32"/>
      <c r="T640" s="32"/>
      <c r="U640" s="32"/>
      <c r="V640" s="32"/>
      <c r="W640" s="32"/>
      <c r="X640" s="32"/>
      <c r="Y640" s="32"/>
      <c r="Z640" s="32"/>
      <c r="AA640" s="32"/>
    </row>
    <row r="641">
      <c r="A641" s="32"/>
      <c r="B641" s="32"/>
      <c r="C641" s="32"/>
      <c r="D641" s="32"/>
      <c r="E641" s="32"/>
      <c r="F641" s="32"/>
      <c r="G641" s="32"/>
      <c r="H641" s="32"/>
      <c r="I641" s="32"/>
      <c r="J641" s="32"/>
      <c r="K641" s="32"/>
      <c r="L641" s="32"/>
      <c r="M641" s="32"/>
      <c r="N641" s="32"/>
      <c r="O641" s="32"/>
      <c r="P641" s="32"/>
      <c r="Q641" s="32"/>
      <c r="R641" s="32"/>
      <c r="S641" s="32"/>
      <c r="T641" s="32"/>
      <c r="U641" s="32"/>
      <c r="V641" s="32"/>
      <c r="W641" s="32"/>
      <c r="X641" s="32"/>
      <c r="Y641" s="32"/>
      <c r="Z641" s="32"/>
      <c r="AA641" s="32"/>
    </row>
    <row r="642">
      <c r="A642" s="32"/>
      <c r="B642" s="32"/>
      <c r="C642" s="32"/>
      <c r="D642" s="32"/>
      <c r="E642" s="32"/>
      <c r="F642" s="32"/>
      <c r="G642" s="32"/>
      <c r="H642" s="32"/>
      <c r="I642" s="32"/>
      <c r="J642" s="32"/>
      <c r="K642" s="32"/>
      <c r="L642" s="32"/>
      <c r="M642" s="32"/>
      <c r="N642" s="32"/>
      <c r="O642" s="32"/>
      <c r="P642" s="32"/>
      <c r="Q642" s="32"/>
      <c r="R642" s="32"/>
      <c r="S642" s="32"/>
      <c r="T642" s="32"/>
      <c r="U642" s="32"/>
      <c r="V642" s="32"/>
      <c r="W642" s="32"/>
      <c r="X642" s="32"/>
      <c r="Y642" s="32"/>
      <c r="Z642" s="32"/>
      <c r="AA642" s="32"/>
    </row>
    <row r="643">
      <c r="A643" s="32"/>
      <c r="B643" s="32"/>
      <c r="C643" s="32"/>
      <c r="D643" s="32"/>
      <c r="E643" s="32"/>
      <c r="F643" s="32"/>
      <c r="G643" s="32"/>
      <c r="H643" s="32"/>
      <c r="I643" s="32"/>
      <c r="J643" s="32"/>
      <c r="K643" s="32"/>
      <c r="L643" s="32"/>
      <c r="M643" s="32"/>
      <c r="N643" s="32"/>
      <c r="O643" s="32"/>
      <c r="P643" s="32"/>
      <c r="Q643" s="32"/>
      <c r="R643" s="32"/>
      <c r="S643" s="32"/>
      <c r="T643" s="32"/>
      <c r="U643" s="32"/>
      <c r="V643" s="32"/>
      <c r="W643" s="32"/>
      <c r="X643" s="32"/>
      <c r="Y643" s="32"/>
      <c r="Z643" s="32"/>
      <c r="AA643" s="32"/>
    </row>
    <row r="644">
      <c r="A644" s="32"/>
      <c r="B644" s="32"/>
      <c r="C644" s="32"/>
      <c r="D644" s="32"/>
      <c r="E644" s="32"/>
      <c r="F644" s="32"/>
      <c r="G644" s="32"/>
      <c r="H644" s="32"/>
      <c r="I644" s="32"/>
      <c r="J644" s="32"/>
      <c r="K644" s="32"/>
      <c r="L644" s="32"/>
      <c r="M644" s="32"/>
      <c r="N644" s="32"/>
      <c r="O644" s="32"/>
      <c r="P644" s="32"/>
      <c r="Q644" s="32"/>
      <c r="R644" s="32"/>
      <c r="S644" s="32"/>
      <c r="T644" s="32"/>
      <c r="U644" s="32"/>
      <c r="V644" s="32"/>
      <c r="W644" s="32"/>
      <c r="X644" s="32"/>
      <c r="Y644" s="32"/>
      <c r="Z644" s="32"/>
      <c r="AA644" s="32"/>
    </row>
    <row r="645">
      <c r="A645" s="32"/>
      <c r="B645" s="32"/>
      <c r="C645" s="32"/>
      <c r="D645" s="32"/>
      <c r="E645" s="32"/>
      <c r="F645" s="32"/>
      <c r="G645" s="32"/>
      <c r="H645" s="32"/>
      <c r="I645" s="32"/>
      <c r="J645" s="32"/>
      <c r="K645" s="32"/>
      <c r="L645" s="32"/>
      <c r="M645" s="32"/>
      <c r="N645" s="32"/>
      <c r="O645" s="32"/>
      <c r="P645" s="32"/>
      <c r="Q645" s="32"/>
      <c r="R645" s="32"/>
      <c r="S645" s="32"/>
      <c r="T645" s="32"/>
      <c r="U645" s="32"/>
      <c r="V645" s="32"/>
      <c r="W645" s="32"/>
      <c r="X645" s="32"/>
      <c r="Y645" s="32"/>
      <c r="Z645" s="32"/>
      <c r="AA645" s="32"/>
    </row>
    <row r="646">
      <c r="A646" s="32"/>
      <c r="B646" s="32"/>
      <c r="C646" s="32"/>
      <c r="D646" s="32"/>
      <c r="E646" s="32"/>
      <c r="F646" s="32"/>
      <c r="G646" s="32"/>
      <c r="H646" s="32"/>
      <c r="I646" s="32"/>
      <c r="J646" s="32"/>
      <c r="K646" s="32"/>
      <c r="L646" s="32"/>
      <c r="M646" s="32"/>
      <c r="N646" s="32"/>
      <c r="O646" s="32"/>
      <c r="P646" s="32"/>
      <c r="Q646" s="32"/>
      <c r="R646" s="32"/>
      <c r="S646" s="32"/>
      <c r="T646" s="32"/>
      <c r="U646" s="32"/>
      <c r="V646" s="32"/>
      <c r="W646" s="32"/>
      <c r="X646" s="32"/>
      <c r="Y646" s="32"/>
      <c r="Z646" s="32"/>
      <c r="AA646" s="32"/>
    </row>
    <row r="647">
      <c r="A647" s="32"/>
      <c r="B647" s="32"/>
      <c r="C647" s="32"/>
      <c r="D647" s="32"/>
      <c r="E647" s="32"/>
      <c r="F647" s="32"/>
      <c r="G647" s="32"/>
      <c r="H647" s="32"/>
      <c r="I647" s="32"/>
      <c r="J647" s="32"/>
      <c r="K647" s="32"/>
      <c r="L647" s="32"/>
      <c r="M647" s="32"/>
      <c r="N647" s="32"/>
      <c r="O647" s="32"/>
      <c r="P647" s="32"/>
      <c r="Q647" s="32"/>
      <c r="R647" s="32"/>
      <c r="S647" s="32"/>
      <c r="T647" s="32"/>
      <c r="U647" s="32"/>
      <c r="V647" s="32"/>
      <c r="W647" s="32"/>
      <c r="X647" s="32"/>
      <c r="Y647" s="32"/>
      <c r="Z647" s="32"/>
      <c r="AA647" s="32"/>
    </row>
    <row r="648">
      <c r="A648" s="32"/>
      <c r="B648" s="32"/>
      <c r="C648" s="32"/>
      <c r="D648" s="32"/>
      <c r="E648" s="32"/>
      <c r="F648" s="32"/>
      <c r="G648" s="32"/>
      <c r="H648" s="32"/>
      <c r="I648" s="32"/>
      <c r="J648" s="32"/>
      <c r="K648" s="32"/>
      <c r="L648" s="32"/>
      <c r="M648" s="32"/>
      <c r="N648" s="32"/>
      <c r="O648" s="32"/>
      <c r="P648" s="32"/>
      <c r="Q648" s="32"/>
      <c r="R648" s="32"/>
      <c r="S648" s="32"/>
      <c r="T648" s="32"/>
      <c r="U648" s="32"/>
      <c r="V648" s="32"/>
      <c r="W648" s="32"/>
      <c r="X648" s="32"/>
      <c r="Y648" s="32"/>
      <c r="Z648" s="32"/>
      <c r="AA648" s="32"/>
    </row>
    <row r="649">
      <c r="A649" s="32"/>
      <c r="B649" s="32"/>
      <c r="C649" s="32"/>
      <c r="D649" s="32"/>
      <c r="E649" s="32"/>
      <c r="F649" s="32"/>
      <c r="G649" s="32"/>
      <c r="H649" s="32"/>
      <c r="I649" s="32"/>
      <c r="J649" s="32"/>
      <c r="K649" s="32"/>
      <c r="L649" s="32"/>
      <c r="M649" s="32"/>
      <c r="N649" s="32"/>
      <c r="O649" s="32"/>
      <c r="P649" s="32"/>
      <c r="Q649" s="32"/>
      <c r="R649" s="32"/>
      <c r="S649" s="32"/>
      <c r="T649" s="32"/>
      <c r="U649" s="32"/>
      <c r="V649" s="32"/>
      <c r="W649" s="32"/>
      <c r="X649" s="32"/>
      <c r="Y649" s="32"/>
      <c r="Z649" s="32"/>
      <c r="AA649" s="32"/>
    </row>
    <row r="650">
      <c r="A650" s="32"/>
      <c r="B650" s="32"/>
      <c r="C650" s="32"/>
      <c r="D650" s="32"/>
      <c r="E650" s="32"/>
      <c r="F650" s="32"/>
      <c r="G650" s="32"/>
      <c r="H650" s="32"/>
      <c r="I650" s="32"/>
      <c r="J650" s="32"/>
      <c r="K650" s="32"/>
      <c r="L650" s="32"/>
      <c r="M650" s="32"/>
      <c r="N650" s="32"/>
      <c r="O650" s="32"/>
      <c r="P650" s="32"/>
      <c r="Q650" s="32"/>
      <c r="R650" s="32"/>
      <c r="S650" s="32"/>
      <c r="T650" s="32"/>
      <c r="U650" s="32"/>
      <c r="V650" s="32"/>
      <c r="W650" s="32"/>
      <c r="X650" s="32"/>
      <c r="Y650" s="32"/>
      <c r="Z650" s="32"/>
      <c r="AA650" s="32"/>
    </row>
    <row r="651">
      <c r="A651" s="32"/>
      <c r="B651" s="32"/>
      <c r="C651" s="32"/>
      <c r="D651" s="32"/>
      <c r="E651" s="32"/>
      <c r="F651" s="32"/>
      <c r="G651" s="32"/>
      <c r="H651" s="32"/>
      <c r="I651" s="32"/>
      <c r="J651" s="32"/>
      <c r="K651" s="32"/>
      <c r="L651" s="32"/>
      <c r="M651" s="32"/>
      <c r="N651" s="32"/>
      <c r="O651" s="32"/>
      <c r="P651" s="32"/>
      <c r="Q651" s="32"/>
      <c r="R651" s="32"/>
      <c r="S651" s="32"/>
      <c r="T651" s="32"/>
      <c r="U651" s="32"/>
      <c r="V651" s="32"/>
      <c r="W651" s="32"/>
      <c r="X651" s="32"/>
      <c r="Y651" s="32"/>
      <c r="Z651" s="32"/>
      <c r="AA651" s="32"/>
    </row>
    <row r="652">
      <c r="A652" s="32"/>
      <c r="B652" s="32"/>
      <c r="C652" s="32"/>
      <c r="D652" s="32"/>
      <c r="E652" s="32"/>
      <c r="F652" s="32"/>
      <c r="G652" s="32"/>
      <c r="H652" s="32"/>
      <c r="I652" s="32"/>
      <c r="J652" s="32"/>
      <c r="K652" s="32"/>
      <c r="L652" s="32"/>
      <c r="M652" s="32"/>
      <c r="N652" s="32"/>
      <c r="O652" s="32"/>
      <c r="P652" s="32"/>
      <c r="Q652" s="32"/>
      <c r="R652" s="32"/>
      <c r="S652" s="32"/>
      <c r="T652" s="32"/>
      <c r="U652" s="32"/>
      <c r="V652" s="32"/>
      <c r="W652" s="32"/>
      <c r="X652" s="32"/>
      <c r="Y652" s="32"/>
      <c r="Z652" s="32"/>
      <c r="AA652" s="32"/>
    </row>
    <row r="653">
      <c r="A653" s="32"/>
      <c r="B653" s="32"/>
      <c r="C653" s="32"/>
      <c r="D653" s="32"/>
      <c r="E653" s="32"/>
      <c r="F653" s="32"/>
      <c r="G653" s="32"/>
      <c r="H653" s="32"/>
      <c r="I653" s="32"/>
      <c r="J653" s="32"/>
      <c r="K653" s="32"/>
      <c r="L653" s="32"/>
      <c r="M653" s="32"/>
      <c r="N653" s="32"/>
      <c r="O653" s="32"/>
      <c r="P653" s="32"/>
      <c r="Q653" s="32"/>
      <c r="R653" s="32"/>
      <c r="S653" s="32"/>
      <c r="T653" s="32"/>
      <c r="U653" s="32"/>
      <c r="V653" s="32"/>
      <c r="W653" s="32"/>
      <c r="X653" s="32"/>
      <c r="Y653" s="32"/>
      <c r="Z653" s="32"/>
      <c r="AA653" s="32"/>
    </row>
    <row r="654">
      <c r="A654" s="32"/>
      <c r="B654" s="32"/>
      <c r="C654" s="32"/>
      <c r="D654" s="32"/>
      <c r="E654" s="32"/>
      <c r="F654" s="32"/>
      <c r="G654" s="32"/>
      <c r="H654" s="32"/>
      <c r="I654" s="32"/>
      <c r="J654" s="32"/>
      <c r="K654" s="32"/>
      <c r="L654" s="32"/>
      <c r="M654" s="32"/>
      <c r="N654" s="32"/>
      <c r="O654" s="32"/>
      <c r="P654" s="32"/>
      <c r="Q654" s="32"/>
      <c r="R654" s="32"/>
      <c r="S654" s="32"/>
      <c r="T654" s="32"/>
      <c r="U654" s="32"/>
      <c r="V654" s="32"/>
      <c r="W654" s="32"/>
      <c r="X654" s="32"/>
      <c r="Y654" s="32"/>
      <c r="Z654" s="32"/>
      <c r="AA654" s="32"/>
    </row>
    <row r="655">
      <c r="A655" s="32"/>
      <c r="B655" s="32"/>
      <c r="C655" s="32"/>
      <c r="D655" s="32"/>
      <c r="E655" s="32"/>
      <c r="F655" s="32"/>
      <c r="G655" s="32"/>
      <c r="H655" s="32"/>
      <c r="I655" s="32"/>
      <c r="J655" s="32"/>
      <c r="K655" s="32"/>
      <c r="L655" s="32"/>
      <c r="M655" s="32"/>
      <c r="N655" s="32"/>
      <c r="O655" s="32"/>
      <c r="P655" s="32"/>
      <c r="Q655" s="32"/>
      <c r="R655" s="32"/>
      <c r="S655" s="32"/>
      <c r="T655" s="32"/>
      <c r="U655" s="32"/>
      <c r="V655" s="32"/>
      <c r="W655" s="32"/>
      <c r="X655" s="32"/>
      <c r="Y655" s="32"/>
      <c r="Z655" s="32"/>
      <c r="AA655" s="32"/>
    </row>
    <row r="656">
      <c r="A656" s="32"/>
      <c r="B656" s="32"/>
      <c r="C656" s="32"/>
      <c r="D656" s="32"/>
      <c r="E656" s="32"/>
      <c r="F656" s="32"/>
      <c r="G656" s="32"/>
      <c r="H656" s="32"/>
      <c r="I656" s="32"/>
      <c r="J656" s="32"/>
      <c r="K656" s="32"/>
      <c r="L656" s="32"/>
      <c r="M656" s="32"/>
      <c r="N656" s="32"/>
      <c r="O656" s="32"/>
      <c r="P656" s="32"/>
      <c r="Q656" s="32"/>
      <c r="R656" s="32"/>
      <c r="S656" s="32"/>
      <c r="T656" s="32"/>
      <c r="U656" s="32"/>
      <c r="V656" s="32"/>
      <c r="W656" s="32"/>
      <c r="X656" s="32"/>
      <c r="Y656" s="32"/>
      <c r="Z656" s="32"/>
      <c r="AA656" s="32"/>
    </row>
    <row r="657">
      <c r="A657" s="32"/>
      <c r="B657" s="32"/>
      <c r="C657" s="32"/>
      <c r="D657" s="32"/>
      <c r="E657" s="32"/>
      <c r="F657" s="32"/>
      <c r="G657" s="32"/>
      <c r="H657" s="32"/>
      <c r="I657" s="32"/>
      <c r="J657" s="32"/>
      <c r="K657" s="32"/>
      <c r="L657" s="32"/>
      <c r="M657" s="32"/>
      <c r="N657" s="32"/>
      <c r="O657" s="32"/>
      <c r="P657" s="32"/>
      <c r="Q657" s="32"/>
      <c r="R657" s="32"/>
      <c r="S657" s="32"/>
      <c r="T657" s="32"/>
      <c r="U657" s="32"/>
      <c r="V657" s="32"/>
      <c r="W657" s="32"/>
      <c r="X657" s="32"/>
      <c r="Y657" s="32"/>
      <c r="Z657" s="32"/>
      <c r="AA657" s="32"/>
    </row>
    <row r="658">
      <c r="A658" s="32"/>
      <c r="B658" s="32"/>
      <c r="C658" s="32"/>
      <c r="D658" s="32"/>
      <c r="E658" s="32"/>
      <c r="F658" s="32"/>
      <c r="G658" s="32"/>
      <c r="H658" s="32"/>
      <c r="I658" s="32"/>
      <c r="J658" s="32"/>
      <c r="K658" s="32"/>
      <c r="L658" s="32"/>
      <c r="M658" s="32"/>
      <c r="N658" s="32"/>
      <c r="O658" s="32"/>
      <c r="P658" s="32"/>
      <c r="Q658" s="32"/>
      <c r="R658" s="32"/>
      <c r="S658" s="32"/>
      <c r="T658" s="32"/>
      <c r="U658" s="32"/>
      <c r="V658" s="32"/>
      <c r="W658" s="32"/>
      <c r="X658" s="32"/>
      <c r="Y658" s="32"/>
      <c r="Z658" s="32"/>
      <c r="AA658" s="32"/>
    </row>
    <row r="659">
      <c r="A659" s="32"/>
      <c r="B659" s="32"/>
      <c r="C659" s="32"/>
      <c r="D659" s="32"/>
      <c r="E659" s="32"/>
      <c r="F659" s="32"/>
      <c r="G659" s="32"/>
      <c r="H659" s="32"/>
      <c r="I659" s="32"/>
      <c r="J659" s="32"/>
      <c r="K659" s="32"/>
      <c r="L659" s="32"/>
      <c r="M659" s="32"/>
      <c r="N659" s="32"/>
      <c r="O659" s="32"/>
      <c r="P659" s="32"/>
      <c r="Q659" s="32"/>
      <c r="R659" s="32"/>
      <c r="S659" s="32"/>
      <c r="T659" s="32"/>
      <c r="U659" s="32"/>
      <c r="V659" s="32"/>
      <c r="W659" s="32"/>
      <c r="X659" s="32"/>
      <c r="Y659" s="32"/>
      <c r="Z659" s="32"/>
      <c r="AA659" s="32"/>
    </row>
    <row r="660">
      <c r="A660" s="32"/>
      <c r="B660" s="32"/>
      <c r="C660" s="32"/>
      <c r="D660" s="32"/>
      <c r="E660" s="32"/>
      <c r="F660" s="32"/>
      <c r="G660" s="32"/>
      <c r="H660" s="32"/>
      <c r="I660" s="32"/>
      <c r="J660" s="32"/>
      <c r="K660" s="32"/>
      <c r="L660" s="32"/>
      <c r="M660" s="32"/>
      <c r="N660" s="32"/>
      <c r="O660" s="32"/>
      <c r="P660" s="32"/>
      <c r="Q660" s="32"/>
      <c r="R660" s="32"/>
      <c r="S660" s="32"/>
      <c r="T660" s="32"/>
      <c r="U660" s="32"/>
      <c r="V660" s="32"/>
      <c r="W660" s="32"/>
      <c r="X660" s="32"/>
      <c r="Y660" s="32"/>
      <c r="Z660" s="32"/>
      <c r="AA660" s="32"/>
    </row>
    <row r="661">
      <c r="A661" s="32"/>
      <c r="B661" s="32"/>
      <c r="C661" s="32"/>
      <c r="D661" s="32"/>
      <c r="E661" s="32"/>
      <c r="F661" s="32"/>
      <c r="G661" s="32"/>
      <c r="H661" s="32"/>
      <c r="I661" s="32"/>
      <c r="J661" s="32"/>
      <c r="K661" s="32"/>
      <c r="L661" s="32"/>
      <c r="M661" s="32"/>
      <c r="N661" s="32"/>
      <c r="O661" s="32"/>
      <c r="P661" s="32"/>
      <c r="Q661" s="32"/>
      <c r="R661" s="32"/>
      <c r="S661" s="32"/>
      <c r="T661" s="32"/>
      <c r="U661" s="32"/>
      <c r="V661" s="32"/>
      <c r="W661" s="32"/>
      <c r="X661" s="32"/>
      <c r="Y661" s="32"/>
      <c r="Z661" s="32"/>
      <c r="AA661" s="32"/>
    </row>
    <row r="662">
      <c r="A662" s="32"/>
      <c r="B662" s="32"/>
      <c r="C662" s="32"/>
      <c r="D662" s="32"/>
      <c r="E662" s="32"/>
      <c r="F662" s="32"/>
      <c r="G662" s="32"/>
      <c r="H662" s="32"/>
      <c r="I662" s="32"/>
      <c r="J662" s="32"/>
      <c r="K662" s="32"/>
      <c r="L662" s="32"/>
      <c r="M662" s="32"/>
      <c r="N662" s="32"/>
      <c r="O662" s="32"/>
      <c r="P662" s="32"/>
      <c r="Q662" s="32"/>
      <c r="R662" s="32"/>
      <c r="S662" s="32"/>
      <c r="T662" s="32"/>
      <c r="U662" s="32"/>
      <c r="V662" s="32"/>
      <c r="W662" s="32"/>
      <c r="X662" s="32"/>
      <c r="Y662" s="32"/>
      <c r="Z662" s="32"/>
      <c r="AA662" s="32"/>
    </row>
    <row r="663">
      <c r="A663" s="32"/>
      <c r="B663" s="32"/>
      <c r="C663" s="32"/>
      <c r="D663" s="32"/>
      <c r="E663" s="32"/>
      <c r="F663" s="32"/>
      <c r="G663" s="32"/>
      <c r="H663" s="32"/>
      <c r="I663" s="32"/>
      <c r="J663" s="32"/>
      <c r="K663" s="32"/>
      <c r="L663" s="32"/>
      <c r="M663" s="32"/>
      <c r="N663" s="32"/>
      <c r="O663" s="32"/>
      <c r="P663" s="32"/>
      <c r="Q663" s="32"/>
      <c r="R663" s="32"/>
      <c r="S663" s="32"/>
      <c r="T663" s="32"/>
      <c r="U663" s="32"/>
      <c r="V663" s="32"/>
      <c r="W663" s="32"/>
      <c r="X663" s="32"/>
      <c r="Y663" s="32"/>
      <c r="Z663" s="32"/>
      <c r="AA663" s="32"/>
    </row>
    <row r="664">
      <c r="A664" s="32"/>
      <c r="B664" s="32"/>
      <c r="C664" s="32"/>
      <c r="D664" s="32"/>
      <c r="E664" s="32"/>
      <c r="F664" s="32"/>
      <c r="G664" s="32"/>
      <c r="H664" s="32"/>
      <c r="I664" s="32"/>
      <c r="J664" s="32"/>
      <c r="K664" s="32"/>
      <c r="L664" s="32"/>
      <c r="M664" s="32"/>
      <c r="N664" s="32"/>
      <c r="O664" s="32"/>
      <c r="P664" s="32"/>
      <c r="Q664" s="32"/>
      <c r="R664" s="32"/>
      <c r="S664" s="32"/>
      <c r="T664" s="32"/>
      <c r="U664" s="32"/>
      <c r="V664" s="32"/>
      <c r="W664" s="32"/>
      <c r="X664" s="32"/>
      <c r="Y664" s="32"/>
      <c r="Z664" s="32"/>
      <c r="AA664" s="32"/>
    </row>
    <row r="665">
      <c r="A665" s="32"/>
      <c r="B665" s="32"/>
      <c r="C665" s="32"/>
      <c r="D665" s="32"/>
      <c r="E665" s="32"/>
      <c r="F665" s="32"/>
      <c r="G665" s="32"/>
      <c r="H665" s="32"/>
      <c r="I665" s="32"/>
      <c r="J665" s="32"/>
      <c r="K665" s="32"/>
      <c r="L665" s="32"/>
      <c r="M665" s="32"/>
      <c r="N665" s="32"/>
      <c r="O665" s="32"/>
      <c r="P665" s="32"/>
      <c r="Q665" s="32"/>
      <c r="R665" s="32"/>
      <c r="S665" s="32"/>
      <c r="T665" s="32"/>
      <c r="U665" s="32"/>
      <c r="V665" s="32"/>
      <c r="W665" s="32"/>
      <c r="X665" s="32"/>
      <c r="Y665" s="32"/>
      <c r="Z665" s="32"/>
      <c r="AA665" s="32"/>
    </row>
    <row r="666">
      <c r="A666" s="32"/>
      <c r="B666" s="32"/>
      <c r="C666" s="32"/>
      <c r="D666" s="32"/>
      <c r="E666" s="32"/>
      <c r="F666" s="32"/>
      <c r="G666" s="32"/>
      <c r="H666" s="32"/>
      <c r="I666" s="32"/>
      <c r="J666" s="32"/>
      <c r="K666" s="32"/>
      <c r="L666" s="32"/>
      <c r="M666" s="32"/>
      <c r="N666" s="32"/>
      <c r="O666" s="32"/>
      <c r="P666" s="32"/>
      <c r="Q666" s="32"/>
      <c r="R666" s="32"/>
      <c r="S666" s="32"/>
      <c r="T666" s="32"/>
      <c r="U666" s="32"/>
      <c r="V666" s="32"/>
      <c r="W666" s="32"/>
      <c r="X666" s="32"/>
      <c r="Y666" s="32"/>
      <c r="Z666" s="32"/>
      <c r="AA666" s="32"/>
    </row>
    <row r="667">
      <c r="A667" s="32"/>
      <c r="B667" s="32"/>
      <c r="C667" s="32"/>
      <c r="D667" s="32"/>
      <c r="E667" s="32"/>
      <c r="F667" s="32"/>
      <c r="G667" s="32"/>
      <c r="H667" s="32"/>
      <c r="I667" s="32"/>
      <c r="J667" s="32"/>
      <c r="K667" s="32"/>
      <c r="L667" s="32"/>
      <c r="M667" s="32"/>
      <c r="N667" s="32"/>
      <c r="O667" s="32"/>
      <c r="P667" s="32"/>
      <c r="Q667" s="32"/>
      <c r="R667" s="32"/>
      <c r="S667" s="32"/>
      <c r="T667" s="32"/>
      <c r="U667" s="32"/>
      <c r="V667" s="32"/>
      <c r="W667" s="32"/>
      <c r="X667" s="32"/>
      <c r="Y667" s="32"/>
      <c r="Z667" s="32"/>
      <c r="AA667" s="32"/>
    </row>
    <row r="668">
      <c r="A668" s="32"/>
      <c r="B668" s="32"/>
      <c r="C668" s="32"/>
      <c r="D668" s="32"/>
      <c r="E668" s="32"/>
      <c r="F668" s="32"/>
      <c r="G668" s="32"/>
      <c r="H668" s="32"/>
      <c r="I668" s="32"/>
      <c r="J668" s="32"/>
      <c r="K668" s="32"/>
      <c r="L668" s="32"/>
      <c r="M668" s="32"/>
      <c r="N668" s="32"/>
      <c r="O668" s="32"/>
      <c r="P668" s="32"/>
      <c r="Q668" s="32"/>
      <c r="R668" s="32"/>
      <c r="S668" s="32"/>
      <c r="T668" s="32"/>
      <c r="U668" s="32"/>
      <c r="V668" s="32"/>
      <c r="W668" s="32"/>
      <c r="X668" s="32"/>
      <c r="Y668" s="32"/>
      <c r="Z668" s="32"/>
      <c r="AA668" s="32"/>
    </row>
    <row r="669">
      <c r="A669" s="32"/>
      <c r="B669" s="32"/>
      <c r="C669" s="32"/>
      <c r="D669" s="32"/>
      <c r="E669" s="32"/>
      <c r="F669" s="32"/>
      <c r="G669" s="32"/>
      <c r="H669" s="32"/>
      <c r="I669" s="32"/>
      <c r="J669" s="32"/>
      <c r="K669" s="32"/>
      <c r="L669" s="32"/>
      <c r="M669" s="32"/>
      <c r="N669" s="32"/>
      <c r="O669" s="32"/>
      <c r="P669" s="32"/>
      <c r="Q669" s="32"/>
      <c r="R669" s="32"/>
      <c r="S669" s="32"/>
      <c r="T669" s="32"/>
      <c r="U669" s="32"/>
      <c r="V669" s="32"/>
      <c r="W669" s="32"/>
      <c r="X669" s="32"/>
      <c r="Y669" s="32"/>
      <c r="Z669" s="32"/>
      <c r="AA669" s="32"/>
    </row>
    <row r="670">
      <c r="A670" s="32"/>
      <c r="B670" s="32"/>
      <c r="C670" s="32"/>
      <c r="D670" s="32"/>
      <c r="E670" s="32"/>
      <c r="F670" s="32"/>
      <c r="G670" s="32"/>
      <c r="H670" s="32"/>
      <c r="I670" s="32"/>
      <c r="J670" s="32"/>
      <c r="K670" s="32"/>
      <c r="L670" s="32"/>
      <c r="M670" s="32"/>
      <c r="N670" s="32"/>
      <c r="O670" s="32"/>
      <c r="P670" s="32"/>
      <c r="Q670" s="32"/>
      <c r="R670" s="32"/>
      <c r="S670" s="32"/>
      <c r="T670" s="32"/>
      <c r="U670" s="32"/>
      <c r="V670" s="32"/>
      <c r="W670" s="32"/>
      <c r="X670" s="32"/>
      <c r="Y670" s="32"/>
      <c r="Z670" s="32"/>
      <c r="AA670" s="32"/>
    </row>
    <row r="671">
      <c r="A671" s="32"/>
      <c r="B671" s="32"/>
      <c r="C671" s="32"/>
      <c r="D671" s="32"/>
      <c r="E671" s="32"/>
      <c r="F671" s="32"/>
      <c r="G671" s="32"/>
      <c r="H671" s="32"/>
      <c r="I671" s="32"/>
      <c r="J671" s="32"/>
      <c r="K671" s="32"/>
      <c r="L671" s="32"/>
      <c r="M671" s="32"/>
      <c r="N671" s="32"/>
      <c r="O671" s="32"/>
      <c r="P671" s="32"/>
      <c r="Q671" s="32"/>
      <c r="R671" s="32"/>
      <c r="S671" s="32"/>
      <c r="T671" s="32"/>
      <c r="U671" s="32"/>
      <c r="V671" s="32"/>
      <c r="W671" s="32"/>
      <c r="X671" s="32"/>
      <c r="Y671" s="32"/>
      <c r="Z671" s="32"/>
      <c r="AA671" s="32"/>
    </row>
    <row r="672">
      <c r="A672" s="32"/>
      <c r="B672" s="32"/>
      <c r="C672" s="32"/>
      <c r="D672" s="32"/>
      <c r="E672" s="32"/>
      <c r="F672" s="32"/>
      <c r="G672" s="32"/>
      <c r="H672" s="32"/>
      <c r="I672" s="32"/>
      <c r="J672" s="32"/>
      <c r="K672" s="32"/>
      <c r="L672" s="32"/>
      <c r="M672" s="32"/>
      <c r="N672" s="32"/>
      <c r="O672" s="32"/>
      <c r="P672" s="32"/>
      <c r="Q672" s="32"/>
      <c r="R672" s="32"/>
      <c r="S672" s="32"/>
      <c r="T672" s="32"/>
      <c r="U672" s="32"/>
      <c r="V672" s="32"/>
      <c r="W672" s="32"/>
      <c r="X672" s="32"/>
      <c r="Y672" s="32"/>
      <c r="Z672" s="32"/>
      <c r="AA672" s="32"/>
    </row>
    <row r="673">
      <c r="A673" s="32"/>
      <c r="B673" s="32"/>
      <c r="C673" s="32"/>
      <c r="D673" s="32"/>
      <c r="E673" s="32"/>
      <c r="F673" s="32"/>
      <c r="G673" s="32"/>
      <c r="H673" s="32"/>
      <c r="I673" s="32"/>
      <c r="J673" s="32"/>
      <c r="K673" s="32"/>
      <c r="L673" s="32"/>
      <c r="M673" s="32"/>
      <c r="N673" s="32"/>
      <c r="O673" s="32"/>
      <c r="P673" s="32"/>
      <c r="Q673" s="32"/>
      <c r="R673" s="32"/>
      <c r="S673" s="32"/>
      <c r="T673" s="32"/>
      <c r="U673" s="32"/>
      <c r="V673" s="32"/>
      <c r="W673" s="32"/>
      <c r="X673" s="32"/>
      <c r="Y673" s="32"/>
      <c r="Z673" s="32"/>
      <c r="AA673" s="32"/>
    </row>
    <row r="674">
      <c r="A674" s="32"/>
      <c r="B674" s="32"/>
      <c r="C674" s="32"/>
      <c r="D674" s="32"/>
      <c r="E674" s="32"/>
      <c r="F674" s="32"/>
      <c r="G674" s="32"/>
      <c r="H674" s="32"/>
      <c r="I674" s="32"/>
      <c r="J674" s="32"/>
      <c r="K674" s="32"/>
      <c r="L674" s="32"/>
      <c r="M674" s="32"/>
      <c r="N674" s="32"/>
      <c r="O674" s="32"/>
      <c r="P674" s="32"/>
      <c r="Q674" s="32"/>
      <c r="R674" s="32"/>
      <c r="S674" s="32"/>
      <c r="T674" s="32"/>
      <c r="U674" s="32"/>
      <c r="V674" s="32"/>
      <c r="W674" s="32"/>
      <c r="X674" s="32"/>
      <c r="Y674" s="32"/>
      <c r="Z674" s="32"/>
      <c r="AA674" s="32"/>
    </row>
    <row r="675">
      <c r="A675" s="32"/>
      <c r="B675" s="32"/>
      <c r="C675" s="32"/>
      <c r="D675" s="32"/>
      <c r="E675" s="32"/>
      <c r="F675" s="32"/>
      <c r="G675" s="32"/>
      <c r="H675" s="32"/>
      <c r="I675" s="32"/>
      <c r="J675" s="32"/>
      <c r="K675" s="32"/>
      <c r="L675" s="32"/>
      <c r="M675" s="32"/>
      <c r="N675" s="32"/>
      <c r="O675" s="32"/>
      <c r="P675" s="32"/>
      <c r="Q675" s="32"/>
      <c r="R675" s="32"/>
      <c r="S675" s="32"/>
      <c r="T675" s="32"/>
      <c r="U675" s="32"/>
      <c r="V675" s="32"/>
      <c r="W675" s="32"/>
      <c r="X675" s="32"/>
      <c r="Y675" s="32"/>
      <c r="Z675" s="32"/>
      <c r="AA675" s="32"/>
    </row>
    <row r="676">
      <c r="A676" s="32"/>
      <c r="B676" s="32"/>
      <c r="C676" s="32"/>
      <c r="D676" s="32"/>
      <c r="E676" s="32"/>
      <c r="F676" s="32"/>
      <c r="G676" s="32"/>
      <c r="H676" s="32"/>
      <c r="I676" s="32"/>
      <c r="J676" s="32"/>
      <c r="K676" s="32"/>
      <c r="L676" s="32"/>
      <c r="M676" s="32"/>
      <c r="N676" s="32"/>
      <c r="O676" s="32"/>
      <c r="P676" s="32"/>
      <c r="Q676" s="32"/>
      <c r="R676" s="32"/>
      <c r="S676" s="32"/>
      <c r="T676" s="32"/>
      <c r="U676" s="32"/>
      <c r="V676" s="32"/>
      <c r="W676" s="32"/>
      <c r="X676" s="32"/>
      <c r="Y676" s="32"/>
      <c r="Z676" s="32"/>
      <c r="AA676" s="32"/>
    </row>
    <row r="677">
      <c r="A677" s="32"/>
      <c r="B677" s="32"/>
      <c r="C677" s="32"/>
      <c r="D677" s="32"/>
      <c r="E677" s="32"/>
      <c r="F677" s="32"/>
      <c r="G677" s="32"/>
      <c r="H677" s="32"/>
      <c r="I677" s="32"/>
      <c r="J677" s="32"/>
      <c r="K677" s="32"/>
      <c r="L677" s="32"/>
      <c r="M677" s="32"/>
      <c r="N677" s="32"/>
      <c r="O677" s="32"/>
      <c r="P677" s="32"/>
      <c r="Q677" s="32"/>
      <c r="R677" s="32"/>
      <c r="S677" s="32"/>
      <c r="T677" s="32"/>
      <c r="U677" s="32"/>
      <c r="V677" s="32"/>
      <c r="W677" s="32"/>
      <c r="X677" s="32"/>
      <c r="Y677" s="32"/>
      <c r="Z677" s="32"/>
      <c r="AA677" s="32"/>
    </row>
    <row r="678">
      <c r="A678" s="32"/>
      <c r="B678" s="32"/>
      <c r="C678" s="32"/>
      <c r="D678" s="32"/>
      <c r="E678" s="32"/>
      <c r="F678" s="32"/>
      <c r="G678" s="32"/>
      <c r="H678" s="32"/>
      <c r="I678" s="32"/>
      <c r="J678" s="32"/>
      <c r="K678" s="32"/>
      <c r="L678" s="32"/>
      <c r="M678" s="32"/>
      <c r="N678" s="32"/>
      <c r="O678" s="32"/>
      <c r="P678" s="32"/>
      <c r="Q678" s="32"/>
      <c r="R678" s="32"/>
      <c r="S678" s="32"/>
      <c r="T678" s="32"/>
      <c r="U678" s="32"/>
      <c r="V678" s="32"/>
      <c r="W678" s="32"/>
      <c r="X678" s="32"/>
      <c r="Y678" s="32"/>
      <c r="Z678" s="32"/>
      <c r="AA678" s="32"/>
    </row>
    <row r="679">
      <c r="A679" s="32"/>
      <c r="B679" s="32"/>
      <c r="C679" s="32"/>
      <c r="D679" s="32"/>
      <c r="E679" s="32"/>
      <c r="F679" s="32"/>
      <c r="G679" s="32"/>
      <c r="H679" s="32"/>
      <c r="I679" s="32"/>
      <c r="J679" s="32"/>
      <c r="K679" s="32"/>
      <c r="L679" s="32"/>
      <c r="M679" s="32"/>
      <c r="N679" s="32"/>
      <c r="O679" s="32"/>
      <c r="P679" s="32"/>
      <c r="Q679" s="32"/>
      <c r="R679" s="32"/>
      <c r="S679" s="32"/>
      <c r="T679" s="32"/>
      <c r="U679" s="32"/>
      <c r="V679" s="32"/>
      <c r="W679" s="32"/>
      <c r="X679" s="32"/>
      <c r="Y679" s="32"/>
      <c r="Z679" s="32"/>
      <c r="AA679" s="32"/>
    </row>
    <row r="680">
      <c r="A680" s="32"/>
      <c r="B680" s="32"/>
      <c r="C680" s="32"/>
      <c r="D680" s="32"/>
      <c r="E680" s="32"/>
      <c r="F680" s="32"/>
      <c r="G680" s="32"/>
      <c r="H680" s="32"/>
      <c r="I680" s="32"/>
      <c r="J680" s="32"/>
      <c r="K680" s="32"/>
      <c r="L680" s="32"/>
      <c r="M680" s="32"/>
      <c r="N680" s="32"/>
      <c r="O680" s="32"/>
      <c r="P680" s="32"/>
      <c r="Q680" s="32"/>
      <c r="R680" s="32"/>
      <c r="S680" s="32"/>
      <c r="T680" s="32"/>
      <c r="U680" s="32"/>
      <c r="V680" s="32"/>
      <c r="W680" s="32"/>
      <c r="X680" s="32"/>
      <c r="Y680" s="32"/>
      <c r="Z680" s="32"/>
      <c r="AA680" s="32"/>
    </row>
    <row r="681">
      <c r="A681" s="32"/>
      <c r="B681" s="32"/>
      <c r="C681" s="32"/>
      <c r="D681" s="32"/>
      <c r="E681" s="32"/>
      <c r="F681" s="32"/>
      <c r="G681" s="32"/>
      <c r="H681" s="32"/>
      <c r="I681" s="32"/>
      <c r="J681" s="32"/>
      <c r="K681" s="32"/>
      <c r="L681" s="32"/>
      <c r="M681" s="32"/>
      <c r="N681" s="32"/>
      <c r="O681" s="32"/>
      <c r="P681" s="32"/>
      <c r="Q681" s="32"/>
      <c r="R681" s="32"/>
      <c r="S681" s="32"/>
      <c r="T681" s="32"/>
      <c r="U681" s="32"/>
      <c r="V681" s="32"/>
      <c r="W681" s="32"/>
      <c r="X681" s="32"/>
      <c r="Y681" s="32"/>
      <c r="Z681" s="32"/>
      <c r="AA681" s="32"/>
    </row>
    <row r="682">
      <c r="A682" s="32"/>
      <c r="B682" s="32"/>
      <c r="C682" s="32"/>
      <c r="D682" s="32"/>
      <c r="E682" s="32"/>
      <c r="F682" s="32"/>
      <c r="G682" s="32"/>
      <c r="H682" s="32"/>
      <c r="I682" s="32"/>
      <c r="J682" s="32"/>
      <c r="K682" s="32"/>
      <c r="L682" s="32"/>
      <c r="M682" s="32"/>
      <c r="N682" s="32"/>
      <c r="O682" s="32"/>
      <c r="P682" s="32"/>
      <c r="Q682" s="32"/>
      <c r="R682" s="32"/>
      <c r="S682" s="32"/>
      <c r="T682" s="32"/>
      <c r="U682" s="32"/>
      <c r="V682" s="32"/>
      <c r="W682" s="32"/>
      <c r="X682" s="32"/>
      <c r="Y682" s="32"/>
      <c r="Z682" s="32"/>
      <c r="AA682" s="32"/>
    </row>
    <row r="683">
      <c r="A683" s="32"/>
      <c r="B683" s="32"/>
      <c r="C683" s="32"/>
      <c r="D683" s="32"/>
      <c r="E683" s="32"/>
      <c r="F683" s="32"/>
      <c r="G683" s="32"/>
      <c r="H683" s="32"/>
      <c r="I683" s="32"/>
      <c r="J683" s="32"/>
      <c r="K683" s="32"/>
      <c r="L683" s="32"/>
      <c r="M683" s="32"/>
      <c r="N683" s="32"/>
      <c r="O683" s="32"/>
      <c r="P683" s="32"/>
      <c r="Q683" s="32"/>
      <c r="R683" s="32"/>
      <c r="S683" s="32"/>
      <c r="T683" s="32"/>
      <c r="U683" s="32"/>
      <c r="V683" s="32"/>
      <c r="W683" s="32"/>
      <c r="X683" s="32"/>
      <c r="Y683" s="32"/>
      <c r="Z683" s="32"/>
      <c r="AA683" s="32"/>
    </row>
    <row r="684">
      <c r="A684" s="32"/>
      <c r="B684" s="32"/>
      <c r="C684" s="32"/>
      <c r="D684" s="32"/>
      <c r="E684" s="32"/>
      <c r="F684" s="32"/>
      <c r="G684" s="32"/>
      <c r="H684" s="32"/>
      <c r="I684" s="32"/>
      <c r="J684" s="32"/>
      <c r="K684" s="32"/>
      <c r="L684" s="32"/>
      <c r="M684" s="32"/>
      <c r="N684" s="32"/>
      <c r="O684" s="32"/>
      <c r="P684" s="32"/>
      <c r="Q684" s="32"/>
      <c r="R684" s="32"/>
      <c r="S684" s="32"/>
      <c r="T684" s="32"/>
      <c r="U684" s="32"/>
      <c r="V684" s="32"/>
      <c r="W684" s="32"/>
      <c r="X684" s="32"/>
      <c r="Y684" s="32"/>
      <c r="Z684" s="32"/>
      <c r="AA684" s="32"/>
    </row>
    <row r="685">
      <c r="A685" s="32"/>
      <c r="B685" s="32"/>
      <c r="C685" s="32"/>
      <c r="D685" s="32"/>
      <c r="E685" s="32"/>
      <c r="F685" s="32"/>
      <c r="G685" s="32"/>
      <c r="H685" s="32"/>
      <c r="I685" s="32"/>
      <c r="J685" s="32"/>
      <c r="K685" s="32"/>
      <c r="L685" s="32"/>
      <c r="M685" s="32"/>
      <c r="N685" s="32"/>
      <c r="O685" s="32"/>
      <c r="P685" s="32"/>
      <c r="Q685" s="32"/>
      <c r="R685" s="32"/>
      <c r="S685" s="32"/>
      <c r="T685" s="32"/>
      <c r="U685" s="32"/>
      <c r="V685" s="32"/>
      <c r="W685" s="32"/>
      <c r="X685" s="32"/>
      <c r="Y685" s="32"/>
      <c r="Z685" s="32"/>
      <c r="AA685" s="32"/>
    </row>
    <row r="686">
      <c r="A686" s="32"/>
      <c r="B686" s="32"/>
      <c r="C686" s="32"/>
      <c r="D686" s="32"/>
      <c r="E686" s="32"/>
      <c r="F686" s="32"/>
      <c r="G686" s="32"/>
      <c r="H686" s="32"/>
      <c r="I686" s="32"/>
      <c r="J686" s="32"/>
      <c r="K686" s="32"/>
      <c r="L686" s="32"/>
      <c r="M686" s="32"/>
      <c r="N686" s="32"/>
      <c r="O686" s="32"/>
      <c r="P686" s="32"/>
      <c r="Q686" s="32"/>
      <c r="R686" s="32"/>
      <c r="S686" s="32"/>
      <c r="T686" s="32"/>
      <c r="U686" s="32"/>
      <c r="V686" s="32"/>
      <c r="W686" s="32"/>
      <c r="X686" s="32"/>
      <c r="Y686" s="32"/>
      <c r="Z686" s="32"/>
      <c r="AA686" s="32"/>
    </row>
    <row r="687">
      <c r="A687" s="32"/>
      <c r="B687" s="32"/>
      <c r="C687" s="32"/>
      <c r="D687" s="32"/>
      <c r="E687" s="32"/>
      <c r="F687" s="32"/>
      <c r="G687" s="32"/>
      <c r="H687" s="32"/>
      <c r="I687" s="32"/>
      <c r="J687" s="32"/>
      <c r="K687" s="32"/>
      <c r="L687" s="32"/>
      <c r="M687" s="32"/>
      <c r="N687" s="32"/>
      <c r="O687" s="32"/>
      <c r="P687" s="32"/>
      <c r="Q687" s="32"/>
      <c r="R687" s="32"/>
      <c r="S687" s="32"/>
      <c r="T687" s="32"/>
      <c r="U687" s="32"/>
      <c r="V687" s="32"/>
      <c r="W687" s="32"/>
      <c r="X687" s="32"/>
      <c r="Y687" s="32"/>
      <c r="Z687" s="32"/>
      <c r="AA687" s="32"/>
    </row>
    <row r="688">
      <c r="A688" s="32"/>
      <c r="B688" s="32"/>
      <c r="C688" s="32"/>
      <c r="D688" s="32"/>
      <c r="E688" s="32"/>
      <c r="F688" s="32"/>
      <c r="G688" s="32"/>
      <c r="H688" s="32"/>
      <c r="I688" s="32"/>
      <c r="J688" s="32"/>
      <c r="K688" s="32"/>
      <c r="L688" s="32"/>
      <c r="M688" s="32"/>
      <c r="N688" s="32"/>
      <c r="O688" s="32"/>
      <c r="P688" s="32"/>
      <c r="Q688" s="32"/>
      <c r="R688" s="32"/>
      <c r="S688" s="32"/>
      <c r="T688" s="32"/>
      <c r="U688" s="32"/>
      <c r="V688" s="32"/>
      <c r="W688" s="32"/>
      <c r="X688" s="32"/>
      <c r="Y688" s="32"/>
      <c r="Z688" s="32"/>
      <c r="AA688" s="32"/>
    </row>
    <row r="689">
      <c r="A689" s="32"/>
      <c r="B689" s="32"/>
      <c r="C689" s="32"/>
      <c r="D689" s="32"/>
      <c r="E689" s="32"/>
      <c r="F689" s="32"/>
      <c r="G689" s="32"/>
      <c r="H689" s="32"/>
      <c r="I689" s="32"/>
      <c r="J689" s="32"/>
      <c r="K689" s="32"/>
      <c r="L689" s="32"/>
      <c r="M689" s="32"/>
      <c r="N689" s="32"/>
      <c r="O689" s="32"/>
      <c r="P689" s="32"/>
      <c r="Q689" s="32"/>
      <c r="R689" s="32"/>
      <c r="S689" s="32"/>
      <c r="T689" s="32"/>
      <c r="U689" s="32"/>
      <c r="V689" s="32"/>
      <c r="W689" s="32"/>
      <c r="X689" s="32"/>
      <c r="Y689" s="32"/>
      <c r="Z689" s="32"/>
      <c r="AA689" s="32"/>
    </row>
    <row r="690">
      <c r="A690" s="32"/>
      <c r="B690" s="32"/>
      <c r="C690" s="32"/>
      <c r="D690" s="32"/>
      <c r="E690" s="32"/>
      <c r="F690" s="32"/>
      <c r="G690" s="32"/>
      <c r="H690" s="32"/>
      <c r="I690" s="32"/>
      <c r="J690" s="32"/>
      <c r="K690" s="32"/>
      <c r="L690" s="32"/>
      <c r="M690" s="32"/>
      <c r="N690" s="32"/>
      <c r="O690" s="32"/>
      <c r="P690" s="32"/>
      <c r="Q690" s="32"/>
      <c r="R690" s="32"/>
      <c r="S690" s="32"/>
      <c r="T690" s="32"/>
      <c r="U690" s="32"/>
      <c r="V690" s="32"/>
      <c r="W690" s="32"/>
      <c r="X690" s="32"/>
      <c r="Y690" s="32"/>
      <c r="Z690" s="32"/>
      <c r="AA690" s="32"/>
    </row>
    <row r="691">
      <c r="A691" s="32"/>
      <c r="B691" s="32"/>
      <c r="C691" s="32"/>
      <c r="D691" s="32"/>
      <c r="E691" s="32"/>
      <c r="F691" s="32"/>
      <c r="G691" s="32"/>
      <c r="H691" s="32"/>
      <c r="I691" s="32"/>
      <c r="J691" s="32"/>
      <c r="K691" s="32"/>
      <c r="L691" s="32"/>
      <c r="M691" s="32"/>
      <c r="N691" s="32"/>
      <c r="O691" s="32"/>
      <c r="P691" s="32"/>
      <c r="Q691" s="32"/>
      <c r="R691" s="32"/>
      <c r="S691" s="32"/>
      <c r="T691" s="32"/>
      <c r="U691" s="32"/>
      <c r="V691" s="32"/>
      <c r="W691" s="32"/>
      <c r="X691" s="32"/>
      <c r="Y691" s="32"/>
      <c r="Z691" s="32"/>
      <c r="AA691" s="32"/>
    </row>
    <row r="692">
      <c r="A692" s="32"/>
      <c r="B692" s="32"/>
      <c r="C692" s="32"/>
      <c r="D692" s="32"/>
      <c r="E692" s="32"/>
      <c r="F692" s="32"/>
      <c r="G692" s="32"/>
      <c r="H692" s="32"/>
      <c r="I692" s="32"/>
      <c r="J692" s="32"/>
      <c r="K692" s="32"/>
      <c r="L692" s="32"/>
      <c r="M692" s="32"/>
      <c r="N692" s="32"/>
      <c r="O692" s="32"/>
      <c r="P692" s="32"/>
      <c r="Q692" s="32"/>
      <c r="R692" s="32"/>
      <c r="S692" s="32"/>
      <c r="T692" s="32"/>
      <c r="U692" s="32"/>
      <c r="V692" s="32"/>
      <c r="W692" s="32"/>
      <c r="X692" s="32"/>
      <c r="Y692" s="32"/>
      <c r="Z692" s="32"/>
      <c r="AA692" s="32"/>
    </row>
    <row r="693">
      <c r="A693" s="32"/>
      <c r="B693" s="32"/>
      <c r="C693" s="32"/>
      <c r="D693" s="32"/>
      <c r="E693" s="32"/>
      <c r="F693" s="32"/>
      <c r="G693" s="32"/>
      <c r="H693" s="32"/>
      <c r="I693" s="32"/>
      <c r="J693" s="32"/>
      <c r="K693" s="32"/>
      <c r="L693" s="32"/>
      <c r="M693" s="32"/>
      <c r="N693" s="32"/>
      <c r="O693" s="32"/>
      <c r="P693" s="32"/>
      <c r="Q693" s="32"/>
      <c r="R693" s="32"/>
      <c r="S693" s="32"/>
      <c r="T693" s="32"/>
      <c r="U693" s="32"/>
      <c r="V693" s="32"/>
      <c r="W693" s="32"/>
      <c r="X693" s="32"/>
      <c r="Y693" s="32"/>
      <c r="Z693" s="32"/>
      <c r="AA693" s="32"/>
    </row>
    <row r="694">
      <c r="A694" s="32"/>
      <c r="B694" s="32"/>
      <c r="C694" s="32"/>
      <c r="D694" s="32"/>
      <c r="E694" s="32"/>
      <c r="F694" s="32"/>
      <c r="G694" s="32"/>
      <c r="H694" s="32"/>
      <c r="I694" s="32"/>
      <c r="J694" s="32"/>
      <c r="K694" s="32"/>
      <c r="L694" s="32"/>
      <c r="M694" s="32"/>
      <c r="N694" s="32"/>
      <c r="O694" s="32"/>
      <c r="P694" s="32"/>
      <c r="Q694" s="32"/>
      <c r="R694" s="32"/>
      <c r="S694" s="32"/>
      <c r="T694" s="32"/>
      <c r="U694" s="32"/>
      <c r="V694" s="32"/>
      <c r="W694" s="32"/>
      <c r="X694" s="32"/>
      <c r="Y694" s="32"/>
      <c r="Z694" s="32"/>
      <c r="AA694" s="32"/>
    </row>
    <row r="695">
      <c r="A695" s="32"/>
      <c r="B695" s="32"/>
      <c r="C695" s="32"/>
      <c r="D695" s="32"/>
      <c r="E695" s="32"/>
      <c r="F695" s="32"/>
      <c r="G695" s="32"/>
      <c r="H695" s="32"/>
      <c r="I695" s="32"/>
      <c r="J695" s="32"/>
      <c r="K695" s="32"/>
      <c r="L695" s="32"/>
      <c r="M695" s="32"/>
      <c r="N695" s="32"/>
      <c r="O695" s="32"/>
      <c r="P695" s="32"/>
      <c r="Q695" s="32"/>
      <c r="R695" s="32"/>
      <c r="S695" s="32"/>
      <c r="T695" s="32"/>
      <c r="U695" s="32"/>
      <c r="V695" s="32"/>
      <c r="W695" s="32"/>
      <c r="X695" s="32"/>
      <c r="Y695" s="32"/>
      <c r="Z695" s="32"/>
      <c r="AA695" s="32"/>
    </row>
    <row r="696">
      <c r="A696" s="32"/>
      <c r="B696" s="32"/>
      <c r="C696" s="32"/>
      <c r="D696" s="32"/>
      <c r="E696" s="32"/>
      <c r="F696" s="32"/>
      <c r="G696" s="32"/>
      <c r="H696" s="32"/>
      <c r="I696" s="32"/>
      <c r="J696" s="32"/>
      <c r="K696" s="32"/>
      <c r="L696" s="32"/>
      <c r="M696" s="32"/>
      <c r="N696" s="32"/>
      <c r="O696" s="32"/>
      <c r="P696" s="32"/>
      <c r="Q696" s="32"/>
      <c r="R696" s="32"/>
      <c r="S696" s="32"/>
      <c r="T696" s="32"/>
      <c r="U696" s="32"/>
      <c r="V696" s="32"/>
      <c r="W696" s="32"/>
      <c r="X696" s="32"/>
      <c r="Y696" s="32"/>
      <c r="Z696" s="32"/>
      <c r="AA696" s="32"/>
    </row>
    <row r="697">
      <c r="A697" s="32"/>
      <c r="B697" s="32"/>
      <c r="C697" s="32"/>
      <c r="D697" s="32"/>
      <c r="E697" s="32"/>
      <c r="F697" s="32"/>
      <c r="G697" s="32"/>
      <c r="H697" s="32"/>
      <c r="I697" s="32"/>
      <c r="J697" s="32"/>
      <c r="K697" s="32"/>
      <c r="L697" s="32"/>
      <c r="M697" s="32"/>
      <c r="N697" s="32"/>
      <c r="O697" s="32"/>
      <c r="P697" s="32"/>
      <c r="Q697" s="32"/>
      <c r="R697" s="32"/>
      <c r="S697" s="32"/>
      <c r="T697" s="32"/>
      <c r="U697" s="32"/>
      <c r="V697" s="32"/>
      <c r="W697" s="32"/>
      <c r="X697" s="32"/>
      <c r="Y697" s="32"/>
      <c r="Z697" s="32"/>
      <c r="AA697" s="32"/>
    </row>
    <row r="698">
      <c r="A698" s="32"/>
      <c r="B698" s="32"/>
      <c r="C698" s="32"/>
      <c r="D698" s="32"/>
      <c r="E698" s="32"/>
      <c r="F698" s="32"/>
      <c r="G698" s="32"/>
      <c r="H698" s="32"/>
      <c r="I698" s="32"/>
      <c r="J698" s="32"/>
      <c r="K698" s="32"/>
      <c r="L698" s="32"/>
      <c r="M698" s="32"/>
      <c r="N698" s="32"/>
      <c r="O698" s="32"/>
      <c r="P698" s="32"/>
      <c r="Q698" s="32"/>
      <c r="R698" s="32"/>
      <c r="S698" s="32"/>
      <c r="T698" s="32"/>
      <c r="U698" s="32"/>
      <c r="V698" s="32"/>
      <c r="W698" s="32"/>
      <c r="X698" s="32"/>
      <c r="Y698" s="32"/>
      <c r="Z698" s="32"/>
      <c r="AA698" s="32"/>
    </row>
    <row r="699">
      <c r="A699" s="32"/>
      <c r="B699" s="32"/>
      <c r="C699" s="32"/>
      <c r="D699" s="32"/>
      <c r="E699" s="32"/>
      <c r="F699" s="32"/>
      <c r="G699" s="32"/>
      <c r="H699" s="32"/>
      <c r="I699" s="32"/>
      <c r="J699" s="32"/>
      <c r="K699" s="32"/>
      <c r="L699" s="32"/>
      <c r="M699" s="32"/>
      <c r="N699" s="32"/>
      <c r="O699" s="32"/>
      <c r="P699" s="32"/>
      <c r="Q699" s="32"/>
      <c r="R699" s="32"/>
      <c r="S699" s="32"/>
      <c r="T699" s="32"/>
      <c r="U699" s="32"/>
      <c r="V699" s="32"/>
      <c r="W699" s="32"/>
      <c r="X699" s="32"/>
      <c r="Y699" s="32"/>
      <c r="Z699" s="32"/>
      <c r="AA699" s="32"/>
    </row>
    <row r="700">
      <c r="A700" s="32"/>
      <c r="B700" s="32"/>
      <c r="C700" s="32"/>
      <c r="D700" s="32"/>
      <c r="E700" s="32"/>
      <c r="F700" s="32"/>
      <c r="G700" s="32"/>
      <c r="H700" s="32"/>
      <c r="I700" s="32"/>
      <c r="J700" s="32"/>
      <c r="K700" s="32"/>
      <c r="L700" s="32"/>
      <c r="M700" s="32"/>
      <c r="N700" s="32"/>
      <c r="O700" s="32"/>
      <c r="P700" s="32"/>
      <c r="Q700" s="32"/>
      <c r="R700" s="32"/>
      <c r="S700" s="32"/>
      <c r="T700" s="32"/>
      <c r="U700" s="32"/>
      <c r="V700" s="32"/>
      <c r="W700" s="32"/>
      <c r="X700" s="32"/>
      <c r="Y700" s="32"/>
      <c r="Z700" s="32"/>
      <c r="AA700" s="32"/>
    </row>
    <row r="701">
      <c r="A701" s="32"/>
      <c r="B701" s="32"/>
      <c r="C701" s="32"/>
      <c r="D701" s="32"/>
      <c r="E701" s="32"/>
      <c r="F701" s="32"/>
      <c r="G701" s="32"/>
      <c r="H701" s="32"/>
      <c r="I701" s="32"/>
      <c r="J701" s="32"/>
      <c r="K701" s="32"/>
      <c r="L701" s="32"/>
      <c r="M701" s="32"/>
      <c r="N701" s="32"/>
      <c r="O701" s="32"/>
      <c r="P701" s="32"/>
      <c r="Q701" s="32"/>
      <c r="R701" s="32"/>
      <c r="S701" s="32"/>
      <c r="T701" s="32"/>
      <c r="U701" s="32"/>
      <c r="V701" s="32"/>
      <c r="W701" s="32"/>
      <c r="X701" s="32"/>
      <c r="Y701" s="32"/>
      <c r="Z701" s="32"/>
      <c r="AA701" s="32"/>
    </row>
    <row r="702">
      <c r="A702" s="32"/>
      <c r="B702" s="32"/>
      <c r="C702" s="32"/>
      <c r="D702" s="32"/>
      <c r="E702" s="32"/>
      <c r="F702" s="32"/>
      <c r="G702" s="32"/>
      <c r="H702" s="32"/>
      <c r="I702" s="32"/>
      <c r="J702" s="32"/>
      <c r="K702" s="32"/>
      <c r="L702" s="32"/>
      <c r="M702" s="32"/>
      <c r="N702" s="32"/>
      <c r="O702" s="32"/>
      <c r="P702" s="32"/>
      <c r="Q702" s="32"/>
      <c r="R702" s="32"/>
      <c r="S702" s="32"/>
      <c r="T702" s="32"/>
      <c r="U702" s="32"/>
      <c r="V702" s="32"/>
      <c r="W702" s="32"/>
      <c r="X702" s="32"/>
      <c r="Y702" s="32"/>
      <c r="Z702" s="32"/>
      <c r="AA702" s="32"/>
    </row>
    <row r="703">
      <c r="A703" s="32"/>
      <c r="B703" s="32"/>
      <c r="C703" s="32"/>
      <c r="D703" s="32"/>
      <c r="E703" s="32"/>
      <c r="F703" s="32"/>
      <c r="G703" s="32"/>
      <c r="H703" s="32"/>
      <c r="I703" s="32"/>
      <c r="J703" s="32"/>
      <c r="K703" s="32"/>
      <c r="L703" s="32"/>
      <c r="M703" s="32"/>
      <c r="N703" s="32"/>
      <c r="O703" s="32"/>
      <c r="P703" s="32"/>
      <c r="Q703" s="32"/>
      <c r="R703" s="32"/>
      <c r="S703" s="32"/>
      <c r="T703" s="32"/>
      <c r="U703" s="32"/>
      <c r="V703" s="32"/>
      <c r="W703" s="32"/>
      <c r="X703" s="32"/>
      <c r="Y703" s="32"/>
      <c r="Z703" s="32"/>
      <c r="AA703" s="32"/>
    </row>
    <row r="704">
      <c r="A704" s="32"/>
      <c r="B704" s="32"/>
      <c r="C704" s="32"/>
      <c r="D704" s="32"/>
      <c r="E704" s="32"/>
      <c r="F704" s="32"/>
      <c r="G704" s="32"/>
      <c r="H704" s="32"/>
      <c r="I704" s="32"/>
      <c r="J704" s="32"/>
      <c r="K704" s="32"/>
      <c r="L704" s="32"/>
      <c r="M704" s="32"/>
      <c r="N704" s="32"/>
      <c r="O704" s="32"/>
      <c r="P704" s="32"/>
      <c r="Q704" s="32"/>
      <c r="R704" s="32"/>
      <c r="S704" s="32"/>
      <c r="T704" s="32"/>
      <c r="U704" s="32"/>
      <c r="V704" s="32"/>
      <c r="W704" s="32"/>
      <c r="X704" s="32"/>
      <c r="Y704" s="32"/>
      <c r="Z704" s="32"/>
      <c r="AA704" s="32"/>
    </row>
    <row r="705">
      <c r="A705" s="32"/>
      <c r="B705" s="32"/>
      <c r="C705" s="32"/>
      <c r="D705" s="32"/>
      <c r="E705" s="32"/>
      <c r="F705" s="32"/>
      <c r="G705" s="32"/>
      <c r="H705" s="32"/>
      <c r="I705" s="32"/>
      <c r="J705" s="32"/>
      <c r="K705" s="32"/>
      <c r="L705" s="32"/>
      <c r="M705" s="32"/>
      <c r="N705" s="32"/>
      <c r="O705" s="32"/>
      <c r="P705" s="32"/>
      <c r="Q705" s="32"/>
      <c r="R705" s="32"/>
      <c r="S705" s="32"/>
      <c r="T705" s="32"/>
      <c r="U705" s="32"/>
      <c r="V705" s="32"/>
      <c r="W705" s="32"/>
      <c r="X705" s="32"/>
      <c r="Y705" s="32"/>
      <c r="Z705" s="32"/>
      <c r="AA705" s="32"/>
    </row>
    <row r="706">
      <c r="A706" s="32"/>
      <c r="B706" s="32"/>
      <c r="C706" s="32"/>
      <c r="D706" s="32"/>
      <c r="E706" s="32"/>
      <c r="F706" s="32"/>
      <c r="G706" s="32"/>
      <c r="H706" s="32"/>
      <c r="I706" s="32"/>
      <c r="J706" s="32"/>
      <c r="K706" s="32"/>
      <c r="L706" s="32"/>
      <c r="M706" s="32"/>
      <c r="N706" s="32"/>
      <c r="O706" s="32"/>
      <c r="P706" s="32"/>
      <c r="Q706" s="32"/>
      <c r="R706" s="32"/>
      <c r="S706" s="32"/>
      <c r="T706" s="32"/>
      <c r="U706" s="32"/>
      <c r="V706" s="32"/>
      <c r="W706" s="32"/>
      <c r="X706" s="32"/>
      <c r="Y706" s="32"/>
      <c r="Z706" s="32"/>
      <c r="AA706" s="32"/>
    </row>
    <row r="707">
      <c r="A707" s="32"/>
      <c r="B707" s="32"/>
      <c r="C707" s="32"/>
      <c r="D707" s="32"/>
      <c r="E707" s="32"/>
      <c r="F707" s="32"/>
      <c r="G707" s="32"/>
      <c r="H707" s="32"/>
      <c r="I707" s="32"/>
      <c r="J707" s="32"/>
      <c r="K707" s="32"/>
      <c r="L707" s="32"/>
      <c r="M707" s="32"/>
      <c r="N707" s="32"/>
      <c r="O707" s="32"/>
      <c r="P707" s="32"/>
      <c r="Q707" s="32"/>
      <c r="R707" s="32"/>
      <c r="S707" s="32"/>
      <c r="T707" s="32"/>
      <c r="U707" s="32"/>
      <c r="V707" s="32"/>
      <c r="W707" s="32"/>
      <c r="X707" s="32"/>
      <c r="Y707" s="32"/>
      <c r="Z707" s="32"/>
      <c r="AA707" s="32"/>
    </row>
    <row r="708">
      <c r="A708" s="32"/>
      <c r="B708" s="32"/>
      <c r="C708" s="32"/>
      <c r="D708" s="32"/>
      <c r="E708" s="32"/>
      <c r="F708" s="32"/>
      <c r="G708" s="32"/>
      <c r="H708" s="32"/>
      <c r="I708" s="32"/>
      <c r="J708" s="32"/>
      <c r="K708" s="32"/>
      <c r="L708" s="32"/>
      <c r="M708" s="32"/>
      <c r="N708" s="32"/>
      <c r="O708" s="32"/>
      <c r="P708" s="32"/>
      <c r="Q708" s="32"/>
      <c r="R708" s="32"/>
      <c r="S708" s="32"/>
      <c r="T708" s="32"/>
      <c r="U708" s="32"/>
      <c r="V708" s="32"/>
      <c r="W708" s="32"/>
      <c r="X708" s="32"/>
      <c r="Y708" s="32"/>
      <c r="Z708" s="32"/>
      <c r="AA708" s="32"/>
    </row>
    <row r="709">
      <c r="A709" s="32"/>
      <c r="B709" s="32"/>
      <c r="C709" s="32"/>
      <c r="D709" s="32"/>
      <c r="E709" s="32"/>
      <c r="F709" s="32"/>
      <c r="G709" s="32"/>
      <c r="H709" s="32"/>
      <c r="I709" s="32"/>
      <c r="J709" s="32"/>
      <c r="K709" s="32"/>
      <c r="L709" s="32"/>
      <c r="M709" s="32"/>
      <c r="N709" s="32"/>
      <c r="O709" s="32"/>
      <c r="P709" s="32"/>
      <c r="Q709" s="32"/>
      <c r="R709" s="32"/>
      <c r="S709" s="32"/>
      <c r="T709" s="32"/>
      <c r="U709" s="32"/>
      <c r="V709" s="32"/>
      <c r="W709" s="32"/>
      <c r="X709" s="32"/>
      <c r="Y709" s="32"/>
      <c r="Z709" s="32"/>
      <c r="AA709" s="32"/>
    </row>
    <row r="710">
      <c r="A710" s="32"/>
      <c r="B710" s="32"/>
      <c r="C710" s="32"/>
      <c r="D710" s="32"/>
      <c r="E710" s="32"/>
      <c r="F710" s="32"/>
      <c r="G710" s="32"/>
      <c r="H710" s="32"/>
      <c r="I710" s="32"/>
      <c r="J710" s="32"/>
      <c r="K710" s="32"/>
      <c r="L710" s="32"/>
      <c r="M710" s="32"/>
      <c r="N710" s="32"/>
      <c r="O710" s="32"/>
      <c r="P710" s="32"/>
      <c r="Q710" s="32"/>
      <c r="R710" s="32"/>
      <c r="S710" s="32"/>
      <c r="T710" s="32"/>
      <c r="U710" s="32"/>
      <c r="V710" s="32"/>
      <c r="W710" s="32"/>
      <c r="X710" s="32"/>
      <c r="Y710" s="32"/>
      <c r="Z710" s="32"/>
      <c r="AA710" s="32"/>
    </row>
    <row r="711">
      <c r="A711" s="32"/>
      <c r="B711" s="32"/>
      <c r="C711" s="32"/>
      <c r="D711" s="32"/>
      <c r="E711" s="32"/>
      <c r="F711" s="32"/>
      <c r="G711" s="32"/>
      <c r="H711" s="32"/>
      <c r="I711" s="32"/>
      <c r="J711" s="32"/>
      <c r="K711" s="32"/>
      <c r="L711" s="32"/>
      <c r="M711" s="32"/>
      <c r="N711" s="32"/>
      <c r="O711" s="32"/>
      <c r="P711" s="32"/>
      <c r="Q711" s="32"/>
      <c r="R711" s="32"/>
      <c r="S711" s="32"/>
      <c r="T711" s="32"/>
      <c r="U711" s="32"/>
      <c r="V711" s="32"/>
      <c r="W711" s="32"/>
      <c r="X711" s="32"/>
      <c r="Y711" s="32"/>
      <c r="Z711" s="32"/>
      <c r="AA711" s="32"/>
    </row>
    <row r="712">
      <c r="A712" s="32"/>
      <c r="B712" s="32"/>
      <c r="C712" s="32"/>
      <c r="D712" s="32"/>
      <c r="E712" s="32"/>
      <c r="F712" s="32"/>
      <c r="G712" s="32"/>
      <c r="H712" s="32"/>
      <c r="I712" s="32"/>
      <c r="J712" s="32"/>
      <c r="K712" s="32"/>
      <c r="L712" s="32"/>
      <c r="M712" s="32"/>
      <c r="N712" s="32"/>
      <c r="O712" s="32"/>
      <c r="P712" s="32"/>
      <c r="Q712" s="32"/>
      <c r="R712" s="32"/>
      <c r="S712" s="32"/>
      <c r="T712" s="32"/>
      <c r="U712" s="32"/>
      <c r="V712" s="32"/>
      <c r="W712" s="32"/>
      <c r="X712" s="32"/>
      <c r="Y712" s="32"/>
      <c r="Z712" s="32"/>
      <c r="AA712" s="32"/>
    </row>
    <row r="713">
      <c r="A713" s="32"/>
      <c r="B713" s="32"/>
      <c r="C713" s="32"/>
      <c r="D713" s="32"/>
      <c r="E713" s="32"/>
      <c r="F713" s="32"/>
      <c r="G713" s="32"/>
      <c r="H713" s="32"/>
      <c r="I713" s="32"/>
      <c r="J713" s="32"/>
      <c r="K713" s="32"/>
      <c r="L713" s="32"/>
      <c r="M713" s="32"/>
      <c r="N713" s="32"/>
      <c r="O713" s="32"/>
      <c r="P713" s="32"/>
      <c r="Q713" s="32"/>
      <c r="R713" s="32"/>
      <c r="S713" s="32"/>
      <c r="T713" s="32"/>
      <c r="U713" s="32"/>
      <c r="V713" s="32"/>
      <c r="W713" s="32"/>
      <c r="X713" s="32"/>
      <c r="Y713" s="32"/>
      <c r="Z713" s="32"/>
      <c r="AA713" s="32"/>
    </row>
    <row r="714">
      <c r="A714" s="32"/>
      <c r="B714" s="32"/>
      <c r="C714" s="32"/>
      <c r="D714" s="32"/>
      <c r="E714" s="32"/>
      <c r="F714" s="32"/>
      <c r="G714" s="32"/>
      <c r="H714" s="32"/>
      <c r="I714" s="32"/>
      <c r="J714" s="32"/>
      <c r="K714" s="32"/>
      <c r="L714" s="32"/>
      <c r="M714" s="32"/>
      <c r="N714" s="32"/>
      <c r="O714" s="32"/>
      <c r="P714" s="32"/>
      <c r="Q714" s="32"/>
      <c r="R714" s="32"/>
      <c r="S714" s="32"/>
      <c r="T714" s="32"/>
      <c r="U714" s="32"/>
      <c r="V714" s="32"/>
      <c r="W714" s="32"/>
      <c r="X714" s="32"/>
      <c r="Y714" s="32"/>
      <c r="Z714" s="32"/>
      <c r="AA714" s="32"/>
    </row>
    <row r="715">
      <c r="A715" s="32"/>
      <c r="B715" s="32"/>
      <c r="C715" s="32"/>
      <c r="D715" s="32"/>
      <c r="E715" s="32"/>
      <c r="F715" s="32"/>
      <c r="G715" s="32"/>
      <c r="H715" s="32"/>
      <c r="I715" s="32"/>
      <c r="J715" s="32"/>
      <c r="K715" s="32"/>
      <c r="L715" s="32"/>
      <c r="M715" s="32"/>
      <c r="N715" s="32"/>
      <c r="O715" s="32"/>
      <c r="P715" s="32"/>
      <c r="Q715" s="32"/>
      <c r="R715" s="32"/>
      <c r="S715" s="32"/>
      <c r="T715" s="32"/>
      <c r="U715" s="32"/>
      <c r="V715" s="32"/>
      <c r="W715" s="32"/>
      <c r="X715" s="32"/>
      <c r="Y715" s="32"/>
      <c r="Z715" s="32"/>
      <c r="AA715" s="32"/>
    </row>
    <row r="716">
      <c r="A716" s="32"/>
      <c r="B716" s="32"/>
      <c r="C716" s="32"/>
      <c r="D716" s="32"/>
      <c r="E716" s="32"/>
      <c r="F716" s="32"/>
      <c r="G716" s="32"/>
      <c r="H716" s="32"/>
      <c r="I716" s="32"/>
      <c r="J716" s="32"/>
      <c r="K716" s="32"/>
      <c r="L716" s="32"/>
      <c r="M716" s="32"/>
      <c r="N716" s="32"/>
      <c r="O716" s="32"/>
      <c r="P716" s="32"/>
      <c r="Q716" s="32"/>
      <c r="R716" s="32"/>
      <c r="S716" s="32"/>
      <c r="T716" s="32"/>
      <c r="U716" s="32"/>
      <c r="V716" s="32"/>
      <c r="W716" s="32"/>
      <c r="X716" s="32"/>
      <c r="Y716" s="32"/>
      <c r="Z716" s="32"/>
      <c r="AA716" s="32"/>
    </row>
    <row r="717">
      <c r="A717" s="32"/>
      <c r="B717" s="32"/>
      <c r="C717" s="32"/>
      <c r="D717" s="32"/>
      <c r="E717" s="32"/>
      <c r="F717" s="32"/>
      <c r="G717" s="32"/>
      <c r="H717" s="32"/>
      <c r="I717" s="32"/>
      <c r="J717" s="32"/>
      <c r="K717" s="32"/>
      <c r="L717" s="32"/>
      <c r="M717" s="32"/>
      <c r="N717" s="32"/>
      <c r="O717" s="32"/>
      <c r="P717" s="32"/>
      <c r="Q717" s="32"/>
      <c r="R717" s="32"/>
      <c r="S717" s="32"/>
      <c r="T717" s="32"/>
      <c r="U717" s="32"/>
      <c r="V717" s="32"/>
      <c r="W717" s="32"/>
      <c r="X717" s="32"/>
      <c r="Y717" s="32"/>
      <c r="Z717" s="32"/>
      <c r="AA717" s="32"/>
    </row>
    <row r="718">
      <c r="A718" s="32"/>
      <c r="B718" s="32"/>
      <c r="C718" s="32"/>
      <c r="D718" s="32"/>
      <c r="E718" s="32"/>
      <c r="F718" s="32"/>
      <c r="G718" s="32"/>
      <c r="H718" s="32"/>
      <c r="I718" s="32"/>
      <c r="J718" s="32"/>
      <c r="K718" s="32"/>
      <c r="L718" s="32"/>
      <c r="M718" s="32"/>
      <c r="N718" s="32"/>
      <c r="O718" s="32"/>
      <c r="P718" s="32"/>
      <c r="Q718" s="32"/>
      <c r="R718" s="32"/>
      <c r="S718" s="32"/>
      <c r="T718" s="32"/>
      <c r="U718" s="32"/>
      <c r="V718" s="32"/>
      <c r="W718" s="32"/>
      <c r="X718" s="32"/>
      <c r="Y718" s="32"/>
      <c r="Z718" s="32"/>
      <c r="AA718" s="32"/>
    </row>
    <row r="719">
      <c r="A719" s="32"/>
      <c r="B719" s="32"/>
      <c r="C719" s="32"/>
      <c r="D719" s="32"/>
      <c r="E719" s="32"/>
      <c r="F719" s="32"/>
      <c r="G719" s="32"/>
      <c r="H719" s="32"/>
      <c r="I719" s="32"/>
      <c r="J719" s="32"/>
      <c r="K719" s="32"/>
      <c r="L719" s="32"/>
      <c r="M719" s="32"/>
      <c r="N719" s="32"/>
      <c r="O719" s="32"/>
      <c r="P719" s="32"/>
      <c r="Q719" s="32"/>
      <c r="R719" s="32"/>
      <c r="S719" s="32"/>
      <c r="T719" s="32"/>
      <c r="U719" s="32"/>
      <c r="V719" s="32"/>
      <c r="W719" s="32"/>
      <c r="X719" s="32"/>
      <c r="Y719" s="32"/>
      <c r="Z719" s="32"/>
      <c r="AA719" s="32"/>
    </row>
    <row r="720">
      <c r="A720" s="32"/>
      <c r="B720" s="32"/>
      <c r="C720" s="32"/>
      <c r="D720" s="32"/>
      <c r="E720" s="32"/>
      <c r="F720" s="32"/>
      <c r="G720" s="32"/>
      <c r="H720" s="32"/>
      <c r="I720" s="32"/>
      <c r="J720" s="32"/>
      <c r="K720" s="32"/>
      <c r="L720" s="32"/>
      <c r="M720" s="32"/>
      <c r="N720" s="32"/>
      <c r="O720" s="32"/>
      <c r="P720" s="32"/>
      <c r="Q720" s="32"/>
      <c r="R720" s="32"/>
      <c r="S720" s="32"/>
      <c r="T720" s="32"/>
      <c r="U720" s="32"/>
      <c r="V720" s="32"/>
      <c r="W720" s="32"/>
      <c r="X720" s="32"/>
      <c r="Y720" s="32"/>
      <c r="Z720" s="32"/>
      <c r="AA720" s="32"/>
    </row>
    <row r="721">
      <c r="A721" s="32"/>
      <c r="B721" s="32"/>
      <c r="C721" s="32"/>
      <c r="D721" s="32"/>
      <c r="E721" s="32"/>
      <c r="F721" s="32"/>
      <c r="G721" s="32"/>
      <c r="H721" s="32"/>
      <c r="I721" s="32"/>
      <c r="J721" s="32"/>
      <c r="K721" s="32"/>
      <c r="L721" s="32"/>
      <c r="M721" s="32"/>
      <c r="N721" s="32"/>
      <c r="O721" s="32"/>
      <c r="P721" s="32"/>
      <c r="Q721" s="32"/>
      <c r="R721" s="32"/>
      <c r="S721" s="32"/>
      <c r="T721" s="32"/>
      <c r="U721" s="32"/>
      <c r="V721" s="32"/>
      <c r="W721" s="32"/>
      <c r="X721" s="32"/>
      <c r="Y721" s="32"/>
      <c r="Z721" s="32"/>
      <c r="AA721" s="32"/>
    </row>
    <row r="722">
      <c r="A722" s="32"/>
      <c r="B722" s="32"/>
      <c r="C722" s="32"/>
      <c r="D722" s="32"/>
      <c r="E722" s="32"/>
      <c r="F722" s="32"/>
      <c r="G722" s="32"/>
      <c r="H722" s="32"/>
      <c r="I722" s="32"/>
      <c r="J722" s="32"/>
      <c r="K722" s="32"/>
      <c r="L722" s="32"/>
      <c r="M722" s="32"/>
      <c r="N722" s="32"/>
      <c r="O722" s="32"/>
      <c r="P722" s="32"/>
      <c r="Q722" s="32"/>
      <c r="R722" s="32"/>
      <c r="S722" s="32"/>
      <c r="T722" s="32"/>
      <c r="U722" s="32"/>
      <c r="V722" s="32"/>
      <c r="W722" s="32"/>
      <c r="X722" s="32"/>
      <c r="Y722" s="32"/>
      <c r="Z722" s="32"/>
      <c r="AA722" s="32"/>
    </row>
    <row r="723">
      <c r="A723" s="32"/>
      <c r="B723" s="32"/>
      <c r="C723" s="32"/>
      <c r="D723" s="32"/>
      <c r="E723" s="32"/>
      <c r="F723" s="32"/>
      <c r="G723" s="32"/>
      <c r="H723" s="32"/>
      <c r="I723" s="32"/>
      <c r="J723" s="32"/>
      <c r="K723" s="32"/>
      <c r="L723" s="32"/>
      <c r="M723" s="32"/>
      <c r="N723" s="32"/>
      <c r="O723" s="32"/>
      <c r="P723" s="32"/>
      <c r="Q723" s="32"/>
      <c r="R723" s="32"/>
      <c r="S723" s="32"/>
      <c r="T723" s="32"/>
      <c r="U723" s="32"/>
      <c r="V723" s="32"/>
      <c r="W723" s="32"/>
      <c r="X723" s="32"/>
      <c r="Y723" s="32"/>
      <c r="Z723" s="32"/>
      <c r="AA723" s="32"/>
    </row>
    <row r="724">
      <c r="A724" s="32"/>
      <c r="B724" s="32"/>
      <c r="C724" s="32"/>
      <c r="D724" s="32"/>
      <c r="E724" s="32"/>
      <c r="F724" s="32"/>
      <c r="G724" s="32"/>
      <c r="H724" s="32"/>
      <c r="I724" s="32"/>
      <c r="J724" s="32"/>
      <c r="K724" s="32"/>
      <c r="L724" s="32"/>
      <c r="M724" s="32"/>
      <c r="N724" s="32"/>
      <c r="O724" s="32"/>
      <c r="P724" s="32"/>
      <c r="Q724" s="32"/>
      <c r="R724" s="32"/>
      <c r="S724" s="32"/>
      <c r="T724" s="32"/>
      <c r="U724" s="32"/>
      <c r="V724" s="32"/>
      <c r="W724" s="32"/>
      <c r="X724" s="32"/>
      <c r="Y724" s="32"/>
      <c r="Z724" s="32"/>
      <c r="AA724" s="32"/>
    </row>
    <row r="725">
      <c r="A725" s="32"/>
      <c r="B725" s="32"/>
      <c r="C725" s="32"/>
      <c r="D725" s="32"/>
      <c r="E725" s="32"/>
      <c r="F725" s="32"/>
      <c r="G725" s="32"/>
      <c r="H725" s="32"/>
      <c r="I725" s="32"/>
      <c r="J725" s="32"/>
      <c r="K725" s="32"/>
      <c r="L725" s="32"/>
      <c r="M725" s="32"/>
      <c r="N725" s="32"/>
      <c r="O725" s="32"/>
      <c r="P725" s="32"/>
      <c r="Q725" s="32"/>
      <c r="R725" s="32"/>
      <c r="S725" s="32"/>
      <c r="T725" s="32"/>
      <c r="U725" s="32"/>
      <c r="V725" s="32"/>
      <c r="W725" s="32"/>
      <c r="X725" s="32"/>
      <c r="Y725" s="32"/>
      <c r="Z725" s="32"/>
      <c r="AA725" s="32"/>
    </row>
    <row r="726">
      <c r="A726" s="32"/>
      <c r="B726" s="32"/>
      <c r="C726" s="32"/>
      <c r="D726" s="32"/>
      <c r="E726" s="32"/>
      <c r="F726" s="32"/>
      <c r="G726" s="32"/>
      <c r="H726" s="32"/>
      <c r="I726" s="32"/>
      <c r="J726" s="32"/>
      <c r="K726" s="32"/>
      <c r="L726" s="32"/>
      <c r="M726" s="32"/>
      <c r="N726" s="32"/>
      <c r="O726" s="32"/>
      <c r="P726" s="32"/>
      <c r="Q726" s="32"/>
      <c r="R726" s="32"/>
      <c r="S726" s="32"/>
      <c r="T726" s="32"/>
      <c r="U726" s="32"/>
      <c r="V726" s="32"/>
      <c r="W726" s="32"/>
      <c r="X726" s="32"/>
      <c r="Y726" s="32"/>
      <c r="Z726" s="32"/>
      <c r="AA726" s="32"/>
    </row>
    <row r="727">
      <c r="A727" s="32"/>
      <c r="B727" s="32"/>
      <c r="C727" s="32"/>
      <c r="D727" s="32"/>
      <c r="E727" s="32"/>
      <c r="F727" s="32"/>
      <c r="G727" s="32"/>
      <c r="H727" s="32"/>
      <c r="I727" s="32"/>
      <c r="J727" s="32"/>
      <c r="K727" s="32"/>
      <c r="L727" s="32"/>
      <c r="M727" s="32"/>
      <c r="N727" s="32"/>
      <c r="O727" s="32"/>
      <c r="P727" s="32"/>
      <c r="Q727" s="32"/>
      <c r="R727" s="32"/>
      <c r="S727" s="32"/>
      <c r="T727" s="32"/>
      <c r="U727" s="32"/>
      <c r="V727" s="32"/>
      <c r="W727" s="32"/>
      <c r="X727" s="32"/>
      <c r="Y727" s="32"/>
      <c r="Z727" s="32"/>
      <c r="AA727" s="32"/>
    </row>
    <row r="728">
      <c r="A728" s="32"/>
      <c r="B728" s="32"/>
      <c r="C728" s="32"/>
      <c r="D728" s="32"/>
      <c r="E728" s="32"/>
      <c r="F728" s="32"/>
      <c r="G728" s="32"/>
      <c r="H728" s="32"/>
      <c r="I728" s="32"/>
      <c r="J728" s="32"/>
      <c r="K728" s="32"/>
      <c r="L728" s="32"/>
      <c r="M728" s="32"/>
      <c r="N728" s="32"/>
      <c r="O728" s="32"/>
      <c r="P728" s="32"/>
      <c r="Q728" s="32"/>
      <c r="R728" s="32"/>
      <c r="S728" s="32"/>
      <c r="T728" s="32"/>
      <c r="U728" s="32"/>
      <c r="V728" s="32"/>
      <c r="W728" s="32"/>
      <c r="X728" s="32"/>
      <c r="Y728" s="32"/>
      <c r="Z728" s="32"/>
      <c r="AA728" s="32"/>
    </row>
    <row r="729">
      <c r="A729" s="32"/>
      <c r="B729" s="32"/>
      <c r="C729" s="32"/>
      <c r="D729" s="32"/>
      <c r="E729" s="32"/>
      <c r="F729" s="32"/>
      <c r="G729" s="32"/>
      <c r="H729" s="32"/>
      <c r="I729" s="32"/>
      <c r="J729" s="32"/>
      <c r="K729" s="32"/>
      <c r="L729" s="32"/>
      <c r="M729" s="32"/>
      <c r="N729" s="32"/>
      <c r="O729" s="32"/>
      <c r="P729" s="32"/>
      <c r="Q729" s="32"/>
      <c r="R729" s="32"/>
      <c r="S729" s="32"/>
      <c r="T729" s="32"/>
      <c r="U729" s="32"/>
      <c r="V729" s="32"/>
      <c r="W729" s="32"/>
      <c r="X729" s="32"/>
      <c r="Y729" s="32"/>
      <c r="Z729" s="32"/>
      <c r="AA729" s="32"/>
    </row>
    <row r="730">
      <c r="A730" s="32"/>
      <c r="B730" s="32"/>
      <c r="C730" s="32"/>
      <c r="D730" s="32"/>
      <c r="E730" s="32"/>
      <c r="F730" s="32"/>
      <c r="G730" s="32"/>
      <c r="H730" s="32"/>
      <c r="I730" s="32"/>
      <c r="J730" s="32"/>
      <c r="K730" s="32"/>
      <c r="L730" s="32"/>
      <c r="M730" s="32"/>
      <c r="N730" s="32"/>
      <c r="O730" s="32"/>
      <c r="P730" s="32"/>
      <c r="Q730" s="32"/>
      <c r="R730" s="32"/>
      <c r="S730" s="32"/>
      <c r="T730" s="32"/>
      <c r="U730" s="32"/>
      <c r="V730" s="32"/>
      <c r="W730" s="32"/>
      <c r="X730" s="32"/>
      <c r="Y730" s="32"/>
      <c r="Z730" s="32"/>
      <c r="AA730" s="32"/>
    </row>
    <row r="731">
      <c r="A731" s="32"/>
      <c r="B731" s="32"/>
      <c r="C731" s="32"/>
      <c r="D731" s="32"/>
      <c r="E731" s="32"/>
      <c r="F731" s="32"/>
      <c r="G731" s="32"/>
      <c r="H731" s="32"/>
      <c r="I731" s="32"/>
      <c r="J731" s="32"/>
      <c r="K731" s="32"/>
      <c r="L731" s="32"/>
      <c r="M731" s="32"/>
      <c r="N731" s="32"/>
      <c r="O731" s="32"/>
      <c r="P731" s="32"/>
      <c r="Q731" s="32"/>
      <c r="R731" s="32"/>
      <c r="S731" s="32"/>
      <c r="T731" s="32"/>
      <c r="U731" s="32"/>
      <c r="V731" s="32"/>
      <c r="W731" s="32"/>
      <c r="X731" s="32"/>
      <c r="Y731" s="32"/>
      <c r="Z731" s="32"/>
      <c r="AA731" s="32"/>
    </row>
    <row r="732">
      <c r="A732" s="32"/>
      <c r="B732" s="32"/>
      <c r="C732" s="32"/>
      <c r="D732" s="32"/>
      <c r="E732" s="32"/>
      <c r="F732" s="32"/>
      <c r="G732" s="32"/>
      <c r="H732" s="32"/>
      <c r="I732" s="32"/>
      <c r="J732" s="32"/>
      <c r="K732" s="32"/>
      <c r="L732" s="32"/>
      <c r="M732" s="32"/>
      <c r="N732" s="32"/>
      <c r="O732" s="32"/>
      <c r="P732" s="32"/>
      <c r="Q732" s="32"/>
      <c r="R732" s="32"/>
      <c r="S732" s="32"/>
      <c r="T732" s="32"/>
      <c r="U732" s="32"/>
      <c r="V732" s="32"/>
      <c r="W732" s="32"/>
      <c r="X732" s="32"/>
      <c r="Y732" s="32"/>
      <c r="Z732" s="32"/>
      <c r="AA732" s="32"/>
    </row>
    <row r="733">
      <c r="A733" s="32"/>
      <c r="B733" s="32"/>
      <c r="C733" s="32"/>
      <c r="D733" s="32"/>
      <c r="E733" s="32"/>
      <c r="F733" s="32"/>
      <c r="G733" s="32"/>
      <c r="H733" s="32"/>
      <c r="I733" s="32"/>
      <c r="J733" s="32"/>
      <c r="K733" s="32"/>
      <c r="L733" s="32"/>
      <c r="M733" s="32"/>
      <c r="N733" s="32"/>
      <c r="O733" s="32"/>
      <c r="P733" s="32"/>
      <c r="Q733" s="32"/>
      <c r="R733" s="32"/>
      <c r="S733" s="32"/>
      <c r="T733" s="32"/>
      <c r="U733" s="32"/>
      <c r="V733" s="32"/>
      <c r="W733" s="32"/>
      <c r="X733" s="32"/>
      <c r="Y733" s="32"/>
      <c r="Z733" s="32"/>
      <c r="AA733" s="32"/>
    </row>
    <row r="734">
      <c r="A734" s="32"/>
      <c r="B734" s="32"/>
      <c r="C734" s="32"/>
      <c r="D734" s="32"/>
      <c r="E734" s="32"/>
      <c r="F734" s="32"/>
      <c r="G734" s="32"/>
      <c r="H734" s="32"/>
      <c r="I734" s="32"/>
      <c r="J734" s="32"/>
      <c r="K734" s="32"/>
      <c r="L734" s="32"/>
      <c r="M734" s="32"/>
      <c r="N734" s="32"/>
      <c r="O734" s="32"/>
      <c r="P734" s="32"/>
      <c r="Q734" s="32"/>
      <c r="R734" s="32"/>
      <c r="S734" s="32"/>
      <c r="T734" s="32"/>
      <c r="U734" s="32"/>
      <c r="V734" s="32"/>
      <c r="W734" s="32"/>
      <c r="X734" s="32"/>
      <c r="Y734" s="32"/>
      <c r="Z734" s="32"/>
      <c r="AA734" s="32"/>
    </row>
    <row r="735">
      <c r="A735" s="32"/>
      <c r="B735" s="32"/>
      <c r="C735" s="32"/>
      <c r="D735" s="32"/>
      <c r="E735" s="32"/>
      <c r="F735" s="32"/>
      <c r="G735" s="32"/>
      <c r="H735" s="32"/>
      <c r="I735" s="32"/>
      <c r="J735" s="32"/>
      <c r="K735" s="32"/>
      <c r="L735" s="32"/>
      <c r="M735" s="32"/>
      <c r="N735" s="32"/>
      <c r="O735" s="32"/>
      <c r="P735" s="32"/>
      <c r="Q735" s="32"/>
      <c r="R735" s="32"/>
      <c r="S735" s="32"/>
      <c r="T735" s="32"/>
      <c r="U735" s="32"/>
      <c r="V735" s="32"/>
      <c r="W735" s="32"/>
      <c r="X735" s="32"/>
      <c r="Y735" s="32"/>
      <c r="Z735" s="32"/>
      <c r="AA735" s="32"/>
    </row>
    <row r="736">
      <c r="A736" s="32"/>
      <c r="B736" s="32"/>
      <c r="C736" s="32"/>
      <c r="D736" s="32"/>
      <c r="E736" s="32"/>
      <c r="F736" s="32"/>
      <c r="G736" s="32"/>
      <c r="H736" s="32"/>
      <c r="I736" s="32"/>
      <c r="J736" s="32"/>
      <c r="K736" s="32"/>
      <c r="L736" s="32"/>
      <c r="M736" s="32"/>
      <c r="N736" s="32"/>
      <c r="O736" s="32"/>
      <c r="P736" s="32"/>
      <c r="Q736" s="32"/>
      <c r="R736" s="32"/>
      <c r="S736" s="32"/>
      <c r="T736" s="32"/>
      <c r="U736" s="32"/>
      <c r="V736" s="32"/>
      <c r="W736" s="32"/>
      <c r="X736" s="32"/>
      <c r="Y736" s="32"/>
      <c r="Z736" s="32"/>
      <c r="AA736" s="32"/>
    </row>
    <row r="737">
      <c r="A737" s="32"/>
      <c r="B737" s="32"/>
      <c r="C737" s="32"/>
      <c r="D737" s="32"/>
      <c r="E737" s="32"/>
      <c r="F737" s="32"/>
      <c r="G737" s="32"/>
      <c r="H737" s="32"/>
      <c r="I737" s="32"/>
      <c r="J737" s="32"/>
      <c r="K737" s="32"/>
      <c r="L737" s="32"/>
      <c r="M737" s="32"/>
      <c r="N737" s="32"/>
      <c r="O737" s="32"/>
      <c r="P737" s="32"/>
      <c r="Q737" s="32"/>
      <c r="R737" s="32"/>
      <c r="S737" s="32"/>
      <c r="T737" s="32"/>
      <c r="U737" s="32"/>
      <c r="V737" s="32"/>
      <c r="W737" s="32"/>
      <c r="X737" s="32"/>
      <c r="Y737" s="32"/>
      <c r="Z737" s="32"/>
      <c r="AA737" s="32"/>
    </row>
    <row r="738">
      <c r="A738" s="32"/>
      <c r="B738" s="32"/>
      <c r="C738" s="32"/>
      <c r="D738" s="32"/>
      <c r="E738" s="32"/>
      <c r="F738" s="32"/>
      <c r="G738" s="32"/>
      <c r="H738" s="32"/>
      <c r="I738" s="32"/>
      <c r="J738" s="32"/>
      <c r="K738" s="32"/>
      <c r="L738" s="32"/>
      <c r="M738" s="32"/>
      <c r="N738" s="32"/>
      <c r="O738" s="32"/>
      <c r="P738" s="32"/>
      <c r="Q738" s="32"/>
      <c r="R738" s="32"/>
      <c r="S738" s="32"/>
      <c r="T738" s="32"/>
      <c r="U738" s="32"/>
      <c r="V738" s="32"/>
      <c r="W738" s="32"/>
      <c r="X738" s="32"/>
      <c r="Y738" s="32"/>
      <c r="Z738" s="32"/>
      <c r="AA738" s="32"/>
    </row>
    <row r="739">
      <c r="A739" s="32"/>
      <c r="B739" s="32"/>
      <c r="C739" s="32"/>
      <c r="D739" s="32"/>
      <c r="E739" s="32"/>
      <c r="F739" s="32"/>
      <c r="G739" s="32"/>
      <c r="H739" s="32"/>
      <c r="I739" s="32"/>
      <c r="J739" s="32"/>
      <c r="K739" s="32"/>
      <c r="L739" s="32"/>
      <c r="M739" s="32"/>
      <c r="N739" s="32"/>
      <c r="O739" s="32"/>
      <c r="P739" s="32"/>
      <c r="Q739" s="32"/>
      <c r="R739" s="32"/>
      <c r="S739" s="32"/>
      <c r="T739" s="32"/>
      <c r="U739" s="32"/>
      <c r="V739" s="32"/>
      <c r="W739" s="32"/>
      <c r="X739" s="32"/>
      <c r="Y739" s="32"/>
      <c r="Z739" s="32"/>
      <c r="AA739" s="32"/>
    </row>
    <row r="740">
      <c r="A740" s="32"/>
      <c r="B740" s="32"/>
      <c r="C740" s="32"/>
      <c r="D740" s="32"/>
      <c r="E740" s="32"/>
      <c r="F740" s="32"/>
      <c r="G740" s="32"/>
      <c r="H740" s="32"/>
      <c r="I740" s="32"/>
      <c r="J740" s="32"/>
      <c r="K740" s="32"/>
      <c r="L740" s="32"/>
      <c r="M740" s="32"/>
      <c r="N740" s="32"/>
      <c r="O740" s="32"/>
      <c r="P740" s="32"/>
      <c r="Q740" s="32"/>
      <c r="R740" s="32"/>
      <c r="S740" s="32"/>
      <c r="T740" s="32"/>
      <c r="U740" s="32"/>
      <c r="V740" s="32"/>
      <c r="W740" s="32"/>
      <c r="X740" s="32"/>
      <c r="Y740" s="32"/>
      <c r="Z740" s="32"/>
      <c r="AA740" s="32"/>
    </row>
    <row r="741">
      <c r="A741" s="32"/>
      <c r="B741" s="32"/>
      <c r="C741" s="32"/>
      <c r="D741" s="32"/>
      <c r="E741" s="32"/>
      <c r="F741" s="32"/>
      <c r="G741" s="32"/>
      <c r="H741" s="32"/>
      <c r="I741" s="32"/>
      <c r="J741" s="32"/>
      <c r="K741" s="32"/>
      <c r="L741" s="32"/>
      <c r="M741" s="32"/>
      <c r="N741" s="32"/>
      <c r="O741" s="32"/>
      <c r="P741" s="32"/>
      <c r="Q741" s="32"/>
      <c r="R741" s="32"/>
      <c r="S741" s="32"/>
      <c r="T741" s="32"/>
      <c r="U741" s="32"/>
      <c r="V741" s="32"/>
      <c r="W741" s="32"/>
      <c r="X741" s="32"/>
      <c r="Y741" s="32"/>
      <c r="Z741" s="32"/>
      <c r="AA741" s="32"/>
    </row>
    <row r="742">
      <c r="A742" s="32"/>
      <c r="B742" s="32"/>
      <c r="C742" s="32"/>
      <c r="D742" s="32"/>
      <c r="E742" s="32"/>
      <c r="F742" s="32"/>
      <c r="G742" s="32"/>
      <c r="H742" s="32"/>
      <c r="I742" s="32"/>
      <c r="J742" s="32"/>
      <c r="K742" s="32"/>
      <c r="L742" s="32"/>
      <c r="M742" s="32"/>
      <c r="N742" s="32"/>
      <c r="O742" s="32"/>
      <c r="P742" s="32"/>
      <c r="Q742" s="32"/>
      <c r="R742" s="32"/>
      <c r="S742" s="32"/>
      <c r="T742" s="32"/>
      <c r="U742" s="32"/>
      <c r="V742" s="32"/>
      <c r="W742" s="32"/>
      <c r="X742" s="32"/>
      <c r="Y742" s="32"/>
      <c r="Z742" s="32"/>
      <c r="AA742" s="32"/>
    </row>
    <row r="743">
      <c r="A743" s="32"/>
      <c r="B743" s="32"/>
      <c r="C743" s="32"/>
      <c r="D743" s="32"/>
      <c r="E743" s="32"/>
      <c r="F743" s="32"/>
      <c r="G743" s="32"/>
      <c r="H743" s="32"/>
      <c r="I743" s="32"/>
      <c r="J743" s="32"/>
      <c r="K743" s="32"/>
      <c r="L743" s="32"/>
      <c r="M743" s="32"/>
      <c r="N743" s="32"/>
      <c r="O743" s="32"/>
      <c r="P743" s="32"/>
      <c r="Q743" s="32"/>
      <c r="R743" s="32"/>
      <c r="S743" s="32"/>
      <c r="T743" s="32"/>
      <c r="U743" s="32"/>
      <c r="V743" s="32"/>
      <c r="W743" s="32"/>
      <c r="X743" s="32"/>
      <c r="Y743" s="32"/>
      <c r="Z743" s="32"/>
      <c r="AA743" s="32"/>
    </row>
    <row r="744">
      <c r="A744" s="32"/>
      <c r="B744" s="32"/>
      <c r="C744" s="32"/>
      <c r="D744" s="32"/>
      <c r="E744" s="32"/>
      <c r="F744" s="32"/>
      <c r="G744" s="32"/>
      <c r="H744" s="32"/>
      <c r="I744" s="32"/>
      <c r="J744" s="32"/>
      <c r="K744" s="32"/>
      <c r="L744" s="32"/>
      <c r="M744" s="32"/>
      <c r="N744" s="32"/>
      <c r="O744" s="32"/>
      <c r="P744" s="32"/>
      <c r="Q744" s="32"/>
      <c r="R744" s="32"/>
      <c r="S744" s="32"/>
      <c r="T744" s="32"/>
      <c r="U744" s="32"/>
      <c r="V744" s="32"/>
      <c r="W744" s="32"/>
      <c r="X744" s="32"/>
      <c r="Y744" s="32"/>
      <c r="Z744" s="32"/>
      <c r="AA744" s="32"/>
    </row>
    <row r="745">
      <c r="A745" s="32"/>
      <c r="B745" s="32"/>
      <c r="C745" s="32"/>
      <c r="D745" s="32"/>
      <c r="E745" s="32"/>
      <c r="F745" s="32"/>
      <c r="G745" s="32"/>
      <c r="H745" s="32"/>
      <c r="I745" s="32"/>
      <c r="J745" s="32"/>
      <c r="K745" s="32"/>
      <c r="L745" s="32"/>
      <c r="M745" s="32"/>
      <c r="N745" s="32"/>
      <c r="O745" s="32"/>
      <c r="P745" s="32"/>
      <c r="Q745" s="32"/>
      <c r="R745" s="32"/>
      <c r="S745" s="32"/>
      <c r="T745" s="32"/>
      <c r="U745" s="32"/>
      <c r="V745" s="32"/>
      <c r="W745" s="32"/>
      <c r="X745" s="32"/>
      <c r="Y745" s="32"/>
      <c r="Z745" s="32"/>
      <c r="AA745" s="32"/>
    </row>
    <row r="746">
      <c r="A746" s="32"/>
      <c r="B746" s="32"/>
      <c r="C746" s="32"/>
      <c r="D746" s="32"/>
      <c r="E746" s="32"/>
      <c r="F746" s="32"/>
      <c r="G746" s="32"/>
      <c r="H746" s="32"/>
      <c r="I746" s="32"/>
      <c r="J746" s="32"/>
      <c r="K746" s="32"/>
      <c r="L746" s="32"/>
      <c r="M746" s="32"/>
      <c r="N746" s="32"/>
      <c r="O746" s="32"/>
      <c r="P746" s="32"/>
      <c r="Q746" s="32"/>
      <c r="R746" s="32"/>
      <c r="S746" s="32"/>
      <c r="T746" s="32"/>
      <c r="U746" s="32"/>
      <c r="V746" s="32"/>
      <c r="W746" s="32"/>
      <c r="X746" s="32"/>
      <c r="Y746" s="32"/>
      <c r="Z746" s="32"/>
      <c r="AA746" s="32"/>
    </row>
    <row r="747">
      <c r="A747" s="32"/>
      <c r="B747" s="32"/>
      <c r="C747" s="32"/>
      <c r="D747" s="32"/>
      <c r="E747" s="32"/>
      <c r="F747" s="32"/>
      <c r="G747" s="32"/>
      <c r="H747" s="32"/>
      <c r="I747" s="32"/>
      <c r="J747" s="32"/>
      <c r="K747" s="32"/>
      <c r="L747" s="32"/>
      <c r="M747" s="32"/>
      <c r="N747" s="32"/>
      <c r="O747" s="32"/>
      <c r="P747" s="32"/>
      <c r="Q747" s="32"/>
      <c r="R747" s="32"/>
      <c r="S747" s="32"/>
      <c r="T747" s="32"/>
      <c r="U747" s="32"/>
      <c r="V747" s="32"/>
      <c r="W747" s="32"/>
      <c r="X747" s="32"/>
      <c r="Y747" s="32"/>
      <c r="Z747" s="32"/>
      <c r="AA747" s="32"/>
    </row>
    <row r="748">
      <c r="A748" s="32"/>
      <c r="B748" s="32"/>
      <c r="C748" s="32"/>
      <c r="D748" s="32"/>
      <c r="E748" s="32"/>
      <c r="F748" s="32"/>
      <c r="G748" s="32"/>
      <c r="H748" s="32"/>
      <c r="I748" s="32"/>
      <c r="J748" s="32"/>
      <c r="K748" s="32"/>
      <c r="L748" s="32"/>
      <c r="M748" s="32"/>
      <c r="N748" s="32"/>
      <c r="O748" s="32"/>
      <c r="P748" s="32"/>
      <c r="Q748" s="32"/>
      <c r="R748" s="32"/>
      <c r="S748" s="32"/>
      <c r="T748" s="32"/>
      <c r="U748" s="32"/>
      <c r="V748" s="32"/>
      <c r="W748" s="32"/>
      <c r="X748" s="32"/>
      <c r="Y748" s="32"/>
      <c r="Z748" s="32"/>
      <c r="AA748" s="32"/>
    </row>
    <row r="749">
      <c r="A749" s="32"/>
      <c r="B749" s="32"/>
      <c r="C749" s="32"/>
      <c r="D749" s="32"/>
      <c r="E749" s="32"/>
      <c r="F749" s="32"/>
      <c r="G749" s="32"/>
      <c r="H749" s="32"/>
      <c r="I749" s="32"/>
      <c r="J749" s="32"/>
      <c r="K749" s="32"/>
      <c r="L749" s="32"/>
      <c r="M749" s="32"/>
      <c r="N749" s="32"/>
      <c r="O749" s="32"/>
      <c r="P749" s="32"/>
      <c r="Q749" s="32"/>
      <c r="R749" s="32"/>
      <c r="S749" s="32"/>
      <c r="T749" s="32"/>
      <c r="U749" s="32"/>
      <c r="V749" s="32"/>
      <c r="W749" s="32"/>
      <c r="X749" s="32"/>
      <c r="Y749" s="32"/>
      <c r="Z749" s="32"/>
      <c r="AA749" s="32"/>
    </row>
    <row r="750">
      <c r="A750" s="32"/>
      <c r="B750" s="32"/>
      <c r="C750" s="32"/>
      <c r="D750" s="32"/>
      <c r="E750" s="32"/>
      <c r="F750" s="32"/>
      <c r="G750" s="32"/>
      <c r="H750" s="32"/>
      <c r="I750" s="32"/>
      <c r="J750" s="32"/>
      <c r="K750" s="32"/>
      <c r="L750" s="32"/>
      <c r="M750" s="32"/>
      <c r="N750" s="32"/>
      <c r="O750" s="32"/>
      <c r="P750" s="32"/>
      <c r="Q750" s="32"/>
      <c r="R750" s="32"/>
      <c r="S750" s="32"/>
      <c r="T750" s="32"/>
      <c r="U750" s="32"/>
      <c r="V750" s="32"/>
      <c r="W750" s="32"/>
      <c r="X750" s="32"/>
      <c r="Y750" s="32"/>
      <c r="Z750" s="32"/>
      <c r="AA750" s="32"/>
    </row>
    <row r="751">
      <c r="A751" s="32"/>
      <c r="B751" s="32"/>
      <c r="C751" s="32"/>
      <c r="D751" s="32"/>
      <c r="E751" s="32"/>
      <c r="F751" s="32"/>
      <c r="G751" s="32"/>
      <c r="H751" s="32"/>
      <c r="I751" s="32"/>
      <c r="J751" s="32"/>
      <c r="K751" s="32"/>
      <c r="L751" s="32"/>
      <c r="M751" s="32"/>
      <c r="N751" s="32"/>
      <c r="O751" s="32"/>
      <c r="P751" s="32"/>
      <c r="Q751" s="32"/>
      <c r="R751" s="32"/>
      <c r="S751" s="32"/>
      <c r="T751" s="32"/>
      <c r="U751" s="32"/>
      <c r="V751" s="32"/>
      <c r="W751" s="32"/>
      <c r="X751" s="32"/>
      <c r="Y751" s="32"/>
      <c r="Z751" s="32"/>
      <c r="AA751" s="32"/>
    </row>
    <row r="752">
      <c r="A752" s="32"/>
      <c r="B752" s="32"/>
      <c r="C752" s="32"/>
      <c r="D752" s="32"/>
      <c r="E752" s="32"/>
      <c r="F752" s="32"/>
      <c r="G752" s="32"/>
      <c r="H752" s="32"/>
      <c r="I752" s="32"/>
      <c r="J752" s="32"/>
      <c r="K752" s="32"/>
      <c r="L752" s="32"/>
      <c r="M752" s="32"/>
      <c r="N752" s="32"/>
      <c r="O752" s="32"/>
      <c r="P752" s="32"/>
      <c r="Q752" s="32"/>
      <c r="R752" s="32"/>
      <c r="S752" s="32"/>
      <c r="T752" s="32"/>
      <c r="U752" s="32"/>
      <c r="V752" s="32"/>
      <c r="W752" s="32"/>
      <c r="X752" s="32"/>
      <c r="Y752" s="32"/>
      <c r="Z752" s="32"/>
      <c r="AA752" s="32"/>
    </row>
    <row r="753">
      <c r="A753" s="32"/>
      <c r="B753" s="32"/>
      <c r="C753" s="32"/>
      <c r="D753" s="32"/>
      <c r="E753" s="32"/>
      <c r="F753" s="32"/>
      <c r="G753" s="32"/>
      <c r="H753" s="32"/>
      <c r="I753" s="32"/>
      <c r="J753" s="32"/>
      <c r="K753" s="32"/>
      <c r="L753" s="32"/>
      <c r="M753" s="32"/>
      <c r="N753" s="32"/>
      <c r="O753" s="32"/>
      <c r="P753" s="32"/>
      <c r="Q753" s="32"/>
      <c r="R753" s="32"/>
      <c r="S753" s="32"/>
      <c r="T753" s="32"/>
      <c r="U753" s="32"/>
      <c r="V753" s="32"/>
      <c r="W753" s="32"/>
      <c r="X753" s="32"/>
      <c r="Y753" s="32"/>
      <c r="Z753" s="32"/>
      <c r="AA753" s="32"/>
    </row>
    <row r="754">
      <c r="A754" s="32"/>
      <c r="B754" s="32"/>
      <c r="C754" s="32"/>
      <c r="D754" s="32"/>
      <c r="E754" s="32"/>
      <c r="F754" s="32"/>
      <c r="G754" s="32"/>
      <c r="H754" s="32"/>
      <c r="I754" s="32"/>
      <c r="J754" s="32"/>
      <c r="K754" s="32"/>
      <c r="L754" s="32"/>
      <c r="M754" s="32"/>
      <c r="N754" s="32"/>
      <c r="O754" s="32"/>
      <c r="P754" s="32"/>
      <c r="Q754" s="32"/>
      <c r="R754" s="32"/>
      <c r="S754" s="32"/>
      <c r="T754" s="32"/>
      <c r="U754" s="32"/>
      <c r="V754" s="32"/>
      <c r="W754" s="32"/>
      <c r="X754" s="32"/>
      <c r="Y754" s="32"/>
      <c r="Z754" s="32"/>
      <c r="AA754" s="32"/>
    </row>
    <row r="755">
      <c r="A755" s="32"/>
      <c r="B755" s="32"/>
      <c r="C755" s="32"/>
      <c r="D755" s="32"/>
      <c r="E755" s="32"/>
      <c r="F755" s="32"/>
      <c r="G755" s="32"/>
      <c r="H755" s="32"/>
      <c r="I755" s="32"/>
      <c r="J755" s="32"/>
      <c r="K755" s="32"/>
      <c r="L755" s="32"/>
      <c r="M755" s="32"/>
      <c r="N755" s="32"/>
      <c r="O755" s="32"/>
      <c r="P755" s="32"/>
      <c r="Q755" s="32"/>
      <c r="R755" s="32"/>
      <c r="S755" s="32"/>
      <c r="T755" s="32"/>
      <c r="U755" s="32"/>
      <c r="V755" s="32"/>
      <c r="W755" s="32"/>
      <c r="X755" s="32"/>
      <c r="Y755" s="32"/>
      <c r="Z755" s="32"/>
      <c r="AA755" s="32"/>
    </row>
    <row r="756">
      <c r="A756" s="32"/>
      <c r="B756" s="32"/>
      <c r="C756" s="32"/>
      <c r="D756" s="32"/>
      <c r="E756" s="32"/>
      <c r="F756" s="32"/>
      <c r="G756" s="32"/>
      <c r="H756" s="32"/>
      <c r="I756" s="32"/>
      <c r="J756" s="32"/>
      <c r="K756" s="32"/>
      <c r="L756" s="32"/>
      <c r="M756" s="32"/>
      <c r="N756" s="32"/>
      <c r="O756" s="32"/>
      <c r="P756" s="32"/>
      <c r="Q756" s="32"/>
      <c r="R756" s="32"/>
      <c r="S756" s="32"/>
      <c r="T756" s="32"/>
      <c r="U756" s="32"/>
      <c r="V756" s="32"/>
      <c r="W756" s="32"/>
      <c r="X756" s="32"/>
      <c r="Y756" s="32"/>
      <c r="Z756" s="32"/>
      <c r="AA756" s="32"/>
    </row>
    <row r="757">
      <c r="A757" s="32"/>
      <c r="B757" s="32"/>
      <c r="C757" s="32"/>
      <c r="D757" s="32"/>
      <c r="E757" s="32"/>
      <c r="F757" s="32"/>
      <c r="G757" s="32"/>
      <c r="H757" s="32"/>
      <c r="I757" s="32"/>
      <c r="J757" s="32"/>
      <c r="K757" s="32"/>
      <c r="L757" s="32"/>
      <c r="M757" s="32"/>
      <c r="N757" s="32"/>
      <c r="O757" s="32"/>
      <c r="P757" s="32"/>
      <c r="Q757" s="32"/>
      <c r="R757" s="32"/>
      <c r="S757" s="32"/>
      <c r="T757" s="32"/>
      <c r="U757" s="32"/>
      <c r="V757" s="32"/>
      <c r="W757" s="32"/>
      <c r="X757" s="32"/>
      <c r="Y757" s="32"/>
      <c r="Z757" s="32"/>
      <c r="AA757" s="32"/>
    </row>
    <row r="758">
      <c r="A758" s="32"/>
      <c r="B758" s="32"/>
      <c r="C758" s="32"/>
      <c r="D758" s="32"/>
      <c r="E758" s="32"/>
      <c r="F758" s="32"/>
      <c r="G758" s="32"/>
      <c r="H758" s="32"/>
      <c r="I758" s="32"/>
      <c r="J758" s="32"/>
      <c r="K758" s="32"/>
      <c r="L758" s="32"/>
      <c r="M758" s="32"/>
      <c r="N758" s="32"/>
      <c r="O758" s="32"/>
      <c r="P758" s="32"/>
      <c r="Q758" s="32"/>
      <c r="R758" s="32"/>
      <c r="S758" s="32"/>
      <c r="T758" s="32"/>
      <c r="U758" s="32"/>
      <c r="V758" s="32"/>
      <c r="W758" s="32"/>
      <c r="X758" s="32"/>
      <c r="Y758" s="32"/>
      <c r="Z758" s="32"/>
      <c r="AA758" s="32"/>
    </row>
    <row r="759">
      <c r="A759" s="32"/>
      <c r="B759" s="32"/>
      <c r="C759" s="32"/>
      <c r="D759" s="32"/>
      <c r="E759" s="32"/>
      <c r="F759" s="32"/>
      <c r="G759" s="32"/>
      <c r="H759" s="32"/>
      <c r="I759" s="32"/>
      <c r="J759" s="32"/>
      <c r="K759" s="32"/>
      <c r="L759" s="32"/>
      <c r="M759" s="32"/>
      <c r="N759" s="32"/>
      <c r="O759" s="32"/>
      <c r="P759" s="32"/>
      <c r="Q759" s="32"/>
      <c r="R759" s="32"/>
      <c r="S759" s="32"/>
      <c r="T759" s="32"/>
      <c r="U759" s="32"/>
      <c r="V759" s="32"/>
      <c r="W759" s="32"/>
      <c r="X759" s="32"/>
      <c r="Y759" s="32"/>
      <c r="Z759" s="32"/>
      <c r="AA759" s="32"/>
    </row>
    <row r="760">
      <c r="A760" s="32"/>
      <c r="B760" s="32"/>
      <c r="C760" s="32"/>
      <c r="D760" s="32"/>
      <c r="E760" s="32"/>
      <c r="F760" s="32"/>
      <c r="G760" s="32"/>
      <c r="H760" s="32"/>
      <c r="I760" s="32"/>
      <c r="J760" s="32"/>
      <c r="K760" s="32"/>
      <c r="L760" s="32"/>
      <c r="M760" s="32"/>
      <c r="N760" s="32"/>
      <c r="O760" s="32"/>
      <c r="P760" s="32"/>
      <c r="Q760" s="32"/>
      <c r="R760" s="32"/>
      <c r="S760" s="32"/>
      <c r="T760" s="32"/>
      <c r="U760" s="32"/>
      <c r="V760" s="32"/>
      <c r="W760" s="32"/>
      <c r="X760" s="32"/>
      <c r="Y760" s="32"/>
      <c r="Z760" s="32"/>
      <c r="AA760" s="32"/>
    </row>
    <row r="761">
      <c r="A761" s="32"/>
      <c r="B761" s="32"/>
      <c r="C761" s="32"/>
      <c r="D761" s="32"/>
      <c r="E761" s="32"/>
      <c r="F761" s="32"/>
      <c r="G761" s="32"/>
      <c r="H761" s="32"/>
      <c r="I761" s="32"/>
      <c r="J761" s="32"/>
      <c r="K761" s="32"/>
      <c r="L761" s="32"/>
      <c r="M761" s="32"/>
      <c r="N761" s="32"/>
      <c r="O761" s="32"/>
      <c r="P761" s="32"/>
      <c r="Q761" s="32"/>
      <c r="R761" s="32"/>
      <c r="S761" s="32"/>
      <c r="T761" s="32"/>
      <c r="U761" s="32"/>
      <c r="V761" s="32"/>
      <c r="W761" s="32"/>
      <c r="X761" s="32"/>
      <c r="Y761" s="32"/>
      <c r="Z761" s="32"/>
      <c r="AA761" s="32"/>
    </row>
    <row r="762">
      <c r="A762" s="32"/>
      <c r="B762" s="32"/>
      <c r="C762" s="32"/>
      <c r="D762" s="32"/>
      <c r="E762" s="32"/>
      <c r="F762" s="32"/>
      <c r="G762" s="32"/>
      <c r="H762" s="32"/>
      <c r="I762" s="32"/>
      <c r="J762" s="32"/>
      <c r="K762" s="32"/>
      <c r="L762" s="32"/>
      <c r="M762" s="32"/>
      <c r="N762" s="32"/>
      <c r="O762" s="32"/>
      <c r="P762" s="32"/>
      <c r="Q762" s="32"/>
      <c r="R762" s="32"/>
      <c r="S762" s="32"/>
      <c r="T762" s="32"/>
      <c r="U762" s="32"/>
      <c r="V762" s="32"/>
      <c r="W762" s="32"/>
      <c r="X762" s="32"/>
      <c r="Y762" s="32"/>
      <c r="Z762" s="32"/>
      <c r="AA762" s="32"/>
    </row>
    <row r="763">
      <c r="A763" s="32"/>
      <c r="B763" s="32"/>
      <c r="C763" s="32"/>
      <c r="D763" s="32"/>
      <c r="E763" s="32"/>
      <c r="F763" s="32"/>
      <c r="G763" s="32"/>
      <c r="H763" s="32"/>
      <c r="I763" s="32"/>
      <c r="J763" s="32"/>
      <c r="K763" s="32"/>
      <c r="L763" s="32"/>
      <c r="M763" s="32"/>
      <c r="N763" s="32"/>
      <c r="O763" s="32"/>
      <c r="P763" s="32"/>
      <c r="Q763" s="32"/>
      <c r="R763" s="32"/>
      <c r="S763" s="32"/>
      <c r="T763" s="32"/>
      <c r="U763" s="32"/>
      <c r="V763" s="32"/>
      <c r="W763" s="32"/>
      <c r="X763" s="32"/>
      <c r="Y763" s="32"/>
      <c r="Z763" s="32"/>
      <c r="AA763" s="32"/>
    </row>
    <row r="764">
      <c r="A764" s="32"/>
      <c r="B764" s="32"/>
      <c r="C764" s="32"/>
      <c r="D764" s="32"/>
      <c r="E764" s="32"/>
      <c r="F764" s="32"/>
      <c r="G764" s="32"/>
      <c r="H764" s="32"/>
      <c r="I764" s="32"/>
      <c r="J764" s="32"/>
      <c r="K764" s="32"/>
      <c r="L764" s="32"/>
      <c r="M764" s="32"/>
      <c r="N764" s="32"/>
      <c r="O764" s="32"/>
      <c r="P764" s="32"/>
      <c r="Q764" s="32"/>
      <c r="R764" s="32"/>
      <c r="S764" s="32"/>
      <c r="T764" s="32"/>
      <c r="U764" s="32"/>
      <c r="V764" s="32"/>
      <c r="W764" s="32"/>
      <c r="X764" s="32"/>
      <c r="Y764" s="32"/>
      <c r="Z764" s="32"/>
      <c r="AA764" s="32"/>
    </row>
    <row r="765">
      <c r="A765" s="32"/>
      <c r="B765" s="32"/>
      <c r="C765" s="32"/>
      <c r="D765" s="32"/>
      <c r="E765" s="32"/>
      <c r="F765" s="32"/>
      <c r="G765" s="32"/>
      <c r="H765" s="32"/>
      <c r="I765" s="32"/>
      <c r="J765" s="32"/>
      <c r="K765" s="32"/>
      <c r="L765" s="32"/>
      <c r="M765" s="32"/>
      <c r="N765" s="32"/>
      <c r="O765" s="32"/>
      <c r="P765" s="32"/>
      <c r="Q765" s="32"/>
      <c r="R765" s="32"/>
      <c r="S765" s="32"/>
      <c r="T765" s="32"/>
      <c r="U765" s="32"/>
      <c r="V765" s="32"/>
      <c r="W765" s="32"/>
      <c r="X765" s="32"/>
      <c r="Y765" s="32"/>
      <c r="Z765" s="32"/>
      <c r="AA765" s="32"/>
    </row>
    <row r="766">
      <c r="A766" s="32"/>
      <c r="B766" s="32"/>
      <c r="C766" s="32"/>
      <c r="D766" s="32"/>
      <c r="E766" s="32"/>
      <c r="F766" s="32"/>
      <c r="G766" s="32"/>
      <c r="H766" s="32"/>
      <c r="I766" s="32"/>
      <c r="J766" s="32"/>
      <c r="K766" s="32"/>
      <c r="L766" s="32"/>
      <c r="M766" s="32"/>
      <c r="N766" s="32"/>
      <c r="O766" s="32"/>
      <c r="P766" s="32"/>
      <c r="Q766" s="32"/>
      <c r="R766" s="32"/>
      <c r="S766" s="32"/>
      <c r="T766" s="32"/>
      <c r="U766" s="32"/>
      <c r="V766" s="32"/>
      <c r="W766" s="32"/>
      <c r="X766" s="32"/>
      <c r="Y766" s="32"/>
      <c r="Z766" s="32"/>
      <c r="AA766" s="32"/>
    </row>
    <row r="767">
      <c r="A767" s="32"/>
      <c r="B767" s="32"/>
      <c r="C767" s="32"/>
      <c r="D767" s="32"/>
      <c r="E767" s="32"/>
      <c r="F767" s="32"/>
      <c r="G767" s="32"/>
      <c r="H767" s="32"/>
      <c r="I767" s="32"/>
      <c r="J767" s="32"/>
      <c r="K767" s="32"/>
      <c r="L767" s="32"/>
      <c r="M767" s="32"/>
      <c r="N767" s="32"/>
      <c r="O767" s="32"/>
      <c r="P767" s="32"/>
      <c r="Q767" s="32"/>
      <c r="R767" s="32"/>
      <c r="S767" s="32"/>
      <c r="T767" s="32"/>
      <c r="U767" s="32"/>
      <c r="V767" s="32"/>
      <c r="W767" s="32"/>
      <c r="X767" s="32"/>
      <c r="Y767" s="32"/>
      <c r="Z767" s="32"/>
      <c r="AA767" s="32"/>
    </row>
    <row r="768">
      <c r="A768" s="32"/>
      <c r="B768" s="32"/>
      <c r="C768" s="32"/>
      <c r="D768" s="32"/>
      <c r="E768" s="32"/>
      <c r="F768" s="32"/>
      <c r="G768" s="32"/>
      <c r="H768" s="32"/>
      <c r="I768" s="32"/>
      <c r="J768" s="32"/>
      <c r="K768" s="32"/>
      <c r="L768" s="32"/>
      <c r="M768" s="32"/>
      <c r="N768" s="32"/>
      <c r="O768" s="32"/>
      <c r="P768" s="32"/>
      <c r="Q768" s="32"/>
      <c r="R768" s="32"/>
      <c r="S768" s="32"/>
      <c r="T768" s="32"/>
      <c r="U768" s="32"/>
      <c r="V768" s="32"/>
      <c r="W768" s="32"/>
      <c r="X768" s="32"/>
      <c r="Y768" s="32"/>
      <c r="Z768" s="32"/>
      <c r="AA768" s="32"/>
    </row>
    <row r="769">
      <c r="A769" s="32"/>
      <c r="B769" s="32"/>
      <c r="C769" s="32"/>
      <c r="D769" s="32"/>
      <c r="E769" s="32"/>
      <c r="F769" s="32"/>
      <c r="G769" s="32"/>
      <c r="H769" s="32"/>
      <c r="I769" s="32"/>
      <c r="J769" s="32"/>
      <c r="K769" s="32"/>
      <c r="L769" s="32"/>
      <c r="M769" s="32"/>
      <c r="N769" s="32"/>
      <c r="O769" s="32"/>
      <c r="P769" s="32"/>
      <c r="Q769" s="32"/>
      <c r="R769" s="32"/>
      <c r="S769" s="32"/>
      <c r="T769" s="32"/>
      <c r="U769" s="32"/>
      <c r="V769" s="32"/>
      <c r="W769" s="32"/>
      <c r="X769" s="32"/>
      <c r="Y769" s="32"/>
      <c r="Z769" s="32"/>
      <c r="AA769" s="32"/>
    </row>
    <row r="770">
      <c r="A770" s="32"/>
      <c r="B770" s="32"/>
      <c r="C770" s="32"/>
      <c r="D770" s="32"/>
      <c r="E770" s="32"/>
      <c r="F770" s="32"/>
      <c r="G770" s="32"/>
      <c r="H770" s="32"/>
      <c r="I770" s="32"/>
      <c r="J770" s="32"/>
      <c r="K770" s="32"/>
      <c r="L770" s="32"/>
      <c r="M770" s="32"/>
      <c r="N770" s="32"/>
      <c r="O770" s="32"/>
      <c r="P770" s="32"/>
      <c r="Q770" s="32"/>
      <c r="R770" s="32"/>
      <c r="S770" s="32"/>
      <c r="T770" s="32"/>
      <c r="U770" s="32"/>
      <c r="V770" s="32"/>
      <c r="W770" s="32"/>
      <c r="X770" s="32"/>
      <c r="Y770" s="32"/>
      <c r="Z770" s="32"/>
      <c r="AA770" s="32"/>
    </row>
    <row r="771">
      <c r="A771" s="32"/>
      <c r="B771" s="32"/>
      <c r="C771" s="32"/>
      <c r="D771" s="32"/>
      <c r="E771" s="32"/>
      <c r="F771" s="32"/>
      <c r="G771" s="32"/>
      <c r="H771" s="32"/>
      <c r="I771" s="32"/>
      <c r="J771" s="32"/>
      <c r="K771" s="32"/>
      <c r="L771" s="32"/>
      <c r="M771" s="32"/>
      <c r="N771" s="32"/>
      <c r="O771" s="32"/>
      <c r="P771" s="32"/>
      <c r="Q771" s="32"/>
      <c r="R771" s="32"/>
      <c r="S771" s="32"/>
      <c r="T771" s="32"/>
      <c r="U771" s="32"/>
      <c r="V771" s="32"/>
      <c r="W771" s="32"/>
      <c r="X771" s="32"/>
      <c r="Y771" s="32"/>
      <c r="Z771" s="32"/>
      <c r="AA771" s="32"/>
    </row>
    <row r="772">
      <c r="A772" s="32"/>
      <c r="B772" s="32"/>
      <c r="C772" s="32"/>
      <c r="D772" s="32"/>
      <c r="E772" s="32"/>
      <c r="F772" s="32"/>
      <c r="G772" s="32"/>
      <c r="H772" s="32"/>
      <c r="I772" s="32"/>
      <c r="J772" s="32"/>
      <c r="K772" s="32"/>
      <c r="L772" s="32"/>
      <c r="M772" s="32"/>
      <c r="N772" s="32"/>
      <c r="O772" s="32"/>
      <c r="P772" s="32"/>
      <c r="Q772" s="32"/>
      <c r="R772" s="32"/>
      <c r="S772" s="32"/>
      <c r="T772" s="32"/>
      <c r="U772" s="32"/>
      <c r="V772" s="32"/>
      <c r="W772" s="32"/>
      <c r="X772" s="32"/>
      <c r="Y772" s="32"/>
      <c r="Z772" s="32"/>
      <c r="AA772" s="32"/>
    </row>
    <row r="773">
      <c r="A773" s="32"/>
      <c r="B773" s="32"/>
      <c r="C773" s="32"/>
      <c r="D773" s="32"/>
      <c r="E773" s="32"/>
      <c r="F773" s="32"/>
      <c r="G773" s="32"/>
      <c r="H773" s="32"/>
      <c r="I773" s="32"/>
      <c r="J773" s="32"/>
      <c r="K773" s="32"/>
      <c r="L773" s="32"/>
      <c r="M773" s="32"/>
      <c r="N773" s="32"/>
      <c r="O773" s="32"/>
      <c r="P773" s="32"/>
      <c r="Q773" s="32"/>
      <c r="R773" s="32"/>
      <c r="S773" s="32"/>
      <c r="T773" s="32"/>
      <c r="U773" s="32"/>
      <c r="V773" s="32"/>
      <c r="W773" s="32"/>
      <c r="X773" s="32"/>
      <c r="Y773" s="32"/>
      <c r="Z773" s="32"/>
      <c r="AA773" s="32"/>
    </row>
    <row r="774">
      <c r="A774" s="32"/>
      <c r="B774" s="32"/>
      <c r="C774" s="32"/>
      <c r="D774" s="32"/>
      <c r="E774" s="32"/>
      <c r="F774" s="32"/>
      <c r="G774" s="32"/>
      <c r="H774" s="32"/>
      <c r="I774" s="32"/>
      <c r="J774" s="32"/>
      <c r="K774" s="32"/>
      <c r="L774" s="32"/>
      <c r="M774" s="32"/>
      <c r="N774" s="32"/>
      <c r="O774" s="32"/>
      <c r="P774" s="32"/>
      <c r="Q774" s="32"/>
      <c r="R774" s="32"/>
      <c r="S774" s="32"/>
      <c r="T774" s="32"/>
      <c r="U774" s="32"/>
      <c r="V774" s="32"/>
      <c r="W774" s="32"/>
      <c r="X774" s="32"/>
      <c r="Y774" s="32"/>
      <c r="Z774" s="32"/>
      <c r="AA774" s="32"/>
    </row>
    <row r="775">
      <c r="A775" s="32"/>
      <c r="B775" s="32"/>
      <c r="C775" s="32"/>
      <c r="D775" s="32"/>
      <c r="E775" s="32"/>
      <c r="F775" s="32"/>
      <c r="G775" s="32"/>
      <c r="H775" s="32"/>
      <c r="I775" s="32"/>
      <c r="J775" s="32"/>
      <c r="K775" s="32"/>
      <c r="L775" s="32"/>
      <c r="M775" s="32"/>
      <c r="N775" s="32"/>
      <c r="O775" s="32"/>
      <c r="P775" s="32"/>
      <c r="Q775" s="32"/>
      <c r="R775" s="32"/>
      <c r="S775" s="32"/>
      <c r="T775" s="32"/>
      <c r="U775" s="32"/>
      <c r="V775" s="32"/>
      <c r="W775" s="32"/>
      <c r="X775" s="32"/>
      <c r="Y775" s="32"/>
      <c r="Z775" s="32"/>
      <c r="AA775" s="32"/>
    </row>
    <row r="776">
      <c r="A776" s="32"/>
      <c r="B776" s="32"/>
      <c r="C776" s="32"/>
      <c r="D776" s="32"/>
      <c r="E776" s="32"/>
      <c r="F776" s="32"/>
      <c r="G776" s="32"/>
      <c r="H776" s="32"/>
      <c r="I776" s="32"/>
      <c r="J776" s="32"/>
      <c r="K776" s="32"/>
      <c r="L776" s="32"/>
      <c r="M776" s="32"/>
      <c r="N776" s="32"/>
      <c r="O776" s="32"/>
      <c r="P776" s="32"/>
      <c r="Q776" s="32"/>
      <c r="R776" s="32"/>
      <c r="S776" s="32"/>
      <c r="T776" s="32"/>
      <c r="U776" s="32"/>
      <c r="V776" s="32"/>
      <c r="W776" s="32"/>
      <c r="X776" s="32"/>
      <c r="Y776" s="32"/>
      <c r="Z776" s="32"/>
      <c r="AA776" s="32"/>
    </row>
    <row r="777">
      <c r="A777" s="32"/>
      <c r="B777" s="32"/>
      <c r="C777" s="32"/>
      <c r="D777" s="32"/>
      <c r="E777" s="32"/>
      <c r="F777" s="32"/>
      <c r="G777" s="32"/>
      <c r="H777" s="32"/>
      <c r="I777" s="32"/>
      <c r="J777" s="32"/>
      <c r="K777" s="32"/>
      <c r="L777" s="32"/>
      <c r="M777" s="32"/>
      <c r="N777" s="32"/>
      <c r="O777" s="32"/>
      <c r="P777" s="32"/>
      <c r="Q777" s="32"/>
      <c r="R777" s="32"/>
      <c r="S777" s="32"/>
      <c r="T777" s="32"/>
      <c r="U777" s="32"/>
      <c r="V777" s="32"/>
      <c r="W777" s="32"/>
      <c r="X777" s="32"/>
      <c r="Y777" s="32"/>
      <c r="Z777" s="32"/>
      <c r="AA777" s="32"/>
    </row>
    <row r="778">
      <c r="A778" s="32"/>
      <c r="B778" s="32"/>
      <c r="C778" s="32"/>
      <c r="D778" s="32"/>
      <c r="E778" s="32"/>
      <c r="F778" s="32"/>
      <c r="G778" s="32"/>
      <c r="H778" s="32"/>
      <c r="I778" s="32"/>
      <c r="J778" s="32"/>
      <c r="K778" s="32"/>
      <c r="L778" s="32"/>
      <c r="M778" s="32"/>
      <c r="N778" s="32"/>
      <c r="O778" s="32"/>
      <c r="P778" s="32"/>
      <c r="Q778" s="32"/>
      <c r="R778" s="32"/>
      <c r="S778" s="32"/>
      <c r="T778" s="32"/>
      <c r="U778" s="32"/>
      <c r="V778" s="32"/>
      <c r="W778" s="32"/>
      <c r="X778" s="32"/>
      <c r="Y778" s="32"/>
      <c r="Z778" s="32"/>
      <c r="AA778" s="32"/>
    </row>
    <row r="779">
      <c r="A779" s="32"/>
      <c r="B779" s="32"/>
      <c r="C779" s="32"/>
      <c r="D779" s="32"/>
      <c r="E779" s="32"/>
      <c r="F779" s="32"/>
      <c r="G779" s="32"/>
      <c r="H779" s="32"/>
      <c r="I779" s="32"/>
      <c r="J779" s="32"/>
      <c r="K779" s="32"/>
      <c r="L779" s="32"/>
      <c r="M779" s="32"/>
      <c r="N779" s="32"/>
      <c r="O779" s="32"/>
      <c r="P779" s="32"/>
      <c r="Q779" s="32"/>
      <c r="R779" s="32"/>
      <c r="S779" s="32"/>
      <c r="T779" s="32"/>
      <c r="U779" s="32"/>
      <c r="V779" s="32"/>
      <c r="W779" s="32"/>
      <c r="X779" s="32"/>
      <c r="Y779" s="32"/>
      <c r="Z779" s="32"/>
      <c r="AA779" s="32"/>
    </row>
    <row r="780">
      <c r="A780" s="32"/>
      <c r="B780" s="32"/>
      <c r="C780" s="32"/>
      <c r="D780" s="32"/>
      <c r="E780" s="32"/>
      <c r="F780" s="32"/>
      <c r="G780" s="32"/>
      <c r="H780" s="32"/>
      <c r="I780" s="32"/>
      <c r="J780" s="32"/>
      <c r="K780" s="32"/>
      <c r="L780" s="32"/>
      <c r="M780" s="32"/>
      <c r="N780" s="32"/>
      <c r="O780" s="32"/>
      <c r="P780" s="32"/>
      <c r="Q780" s="32"/>
      <c r="R780" s="32"/>
      <c r="S780" s="32"/>
      <c r="T780" s="32"/>
      <c r="U780" s="32"/>
      <c r="V780" s="32"/>
      <c r="W780" s="32"/>
      <c r="X780" s="32"/>
      <c r="Y780" s="32"/>
      <c r="Z780" s="32"/>
      <c r="AA780" s="32"/>
    </row>
    <row r="781">
      <c r="A781" s="32"/>
      <c r="B781" s="32"/>
      <c r="C781" s="32"/>
      <c r="D781" s="32"/>
      <c r="E781" s="32"/>
      <c r="F781" s="32"/>
      <c r="G781" s="32"/>
      <c r="H781" s="32"/>
      <c r="I781" s="32"/>
      <c r="J781" s="32"/>
      <c r="K781" s="32"/>
      <c r="L781" s="32"/>
      <c r="M781" s="32"/>
      <c r="N781" s="32"/>
      <c r="O781" s="32"/>
      <c r="P781" s="32"/>
      <c r="Q781" s="32"/>
      <c r="R781" s="32"/>
      <c r="S781" s="32"/>
      <c r="T781" s="32"/>
      <c r="U781" s="32"/>
      <c r="V781" s="32"/>
      <c r="W781" s="32"/>
      <c r="X781" s="32"/>
      <c r="Y781" s="32"/>
      <c r="Z781" s="32"/>
      <c r="AA781" s="32"/>
    </row>
    <row r="782">
      <c r="A782" s="32"/>
      <c r="B782" s="32"/>
      <c r="C782" s="32"/>
      <c r="D782" s="32"/>
      <c r="E782" s="32"/>
      <c r="F782" s="32"/>
      <c r="G782" s="32"/>
      <c r="H782" s="32"/>
      <c r="I782" s="32"/>
      <c r="J782" s="32"/>
      <c r="K782" s="32"/>
      <c r="L782" s="32"/>
      <c r="M782" s="32"/>
      <c r="N782" s="32"/>
      <c r="O782" s="32"/>
      <c r="P782" s="32"/>
      <c r="Q782" s="32"/>
      <c r="R782" s="32"/>
      <c r="S782" s="32"/>
      <c r="T782" s="32"/>
      <c r="U782" s="32"/>
      <c r="V782" s="32"/>
      <c r="W782" s="32"/>
      <c r="X782" s="32"/>
      <c r="Y782" s="32"/>
      <c r="Z782" s="32"/>
      <c r="AA782" s="32"/>
    </row>
    <row r="783">
      <c r="A783" s="32"/>
      <c r="B783" s="32"/>
      <c r="C783" s="32"/>
      <c r="D783" s="32"/>
      <c r="E783" s="32"/>
      <c r="F783" s="32"/>
      <c r="G783" s="32"/>
      <c r="H783" s="32"/>
      <c r="I783" s="32"/>
      <c r="J783" s="32"/>
      <c r="K783" s="32"/>
      <c r="L783" s="32"/>
      <c r="M783" s="32"/>
      <c r="N783" s="32"/>
      <c r="O783" s="32"/>
      <c r="P783" s="32"/>
      <c r="Q783" s="32"/>
      <c r="R783" s="32"/>
      <c r="S783" s="32"/>
      <c r="T783" s="32"/>
      <c r="U783" s="32"/>
      <c r="V783" s="32"/>
      <c r="W783" s="32"/>
      <c r="X783" s="32"/>
      <c r="Y783" s="32"/>
      <c r="Z783" s="32"/>
      <c r="AA783" s="32"/>
    </row>
    <row r="784">
      <c r="A784" s="32"/>
      <c r="B784" s="32"/>
      <c r="C784" s="32"/>
      <c r="D784" s="32"/>
      <c r="E784" s="32"/>
      <c r="F784" s="32"/>
      <c r="G784" s="32"/>
      <c r="H784" s="32"/>
      <c r="I784" s="32"/>
      <c r="J784" s="32"/>
      <c r="K784" s="32"/>
      <c r="L784" s="32"/>
      <c r="M784" s="32"/>
      <c r="N784" s="32"/>
      <c r="O784" s="32"/>
      <c r="P784" s="32"/>
      <c r="Q784" s="32"/>
      <c r="R784" s="32"/>
      <c r="S784" s="32"/>
      <c r="T784" s="32"/>
      <c r="U784" s="32"/>
      <c r="V784" s="32"/>
      <c r="W784" s="32"/>
      <c r="X784" s="32"/>
      <c r="Y784" s="32"/>
      <c r="Z784" s="32"/>
      <c r="AA784" s="32"/>
    </row>
    <row r="785">
      <c r="A785" s="32"/>
      <c r="B785" s="32"/>
      <c r="C785" s="32"/>
      <c r="D785" s="32"/>
      <c r="E785" s="32"/>
      <c r="F785" s="32"/>
      <c r="G785" s="32"/>
      <c r="H785" s="32"/>
      <c r="I785" s="32"/>
      <c r="J785" s="32"/>
      <c r="K785" s="32"/>
      <c r="L785" s="32"/>
      <c r="M785" s="32"/>
      <c r="N785" s="32"/>
      <c r="O785" s="32"/>
      <c r="P785" s="32"/>
      <c r="Q785" s="32"/>
      <c r="R785" s="32"/>
      <c r="S785" s="32"/>
      <c r="T785" s="32"/>
      <c r="U785" s="32"/>
      <c r="V785" s="32"/>
      <c r="W785" s="32"/>
      <c r="X785" s="32"/>
      <c r="Y785" s="32"/>
      <c r="Z785" s="32"/>
      <c r="AA785" s="32"/>
    </row>
    <row r="786">
      <c r="A786" s="32"/>
      <c r="B786" s="32"/>
      <c r="C786" s="32"/>
      <c r="D786" s="32"/>
      <c r="E786" s="32"/>
      <c r="F786" s="32"/>
      <c r="G786" s="32"/>
      <c r="H786" s="32"/>
      <c r="I786" s="32"/>
      <c r="J786" s="32"/>
      <c r="K786" s="32"/>
      <c r="L786" s="32"/>
      <c r="M786" s="32"/>
      <c r="N786" s="32"/>
      <c r="O786" s="32"/>
      <c r="P786" s="32"/>
      <c r="Q786" s="32"/>
      <c r="R786" s="32"/>
      <c r="S786" s="32"/>
      <c r="T786" s="32"/>
      <c r="U786" s="32"/>
      <c r="V786" s="32"/>
      <c r="W786" s="32"/>
      <c r="X786" s="32"/>
      <c r="Y786" s="32"/>
      <c r="Z786" s="32"/>
      <c r="AA786" s="32"/>
    </row>
    <row r="787">
      <c r="A787" s="32"/>
      <c r="B787" s="32"/>
      <c r="C787" s="32"/>
      <c r="D787" s="32"/>
      <c r="E787" s="32"/>
      <c r="F787" s="32"/>
      <c r="G787" s="32"/>
      <c r="H787" s="32"/>
      <c r="I787" s="32"/>
      <c r="J787" s="32"/>
      <c r="K787" s="32"/>
      <c r="L787" s="32"/>
      <c r="M787" s="32"/>
      <c r="N787" s="32"/>
      <c r="O787" s="32"/>
      <c r="P787" s="32"/>
      <c r="Q787" s="32"/>
      <c r="R787" s="32"/>
      <c r="S787" s="32"/>
      <c r="T787" s="32"/>
      <c r="U787" s="32"/>
      <c r="V787" s="32"/>
      <c r="W787" s="32"/>
      <c r="X787" s="32"/>
      <c r="Y787" s="32"/>
      <c r="Z787" s="32"/>
      <c r="AA787" s="32"/>
    </row>
    <row r="788">
      <c r="A788" s="32"/>
      <c r="B788" s="32"/>
      <c r="C788" s="32"/>
      <c r="D788" s="32"/>
      <c r="E788" s="32"/>
      <c r="F788" s="32"/>
      <c r="G788" s="32"/>
      <c r="H788" s="32"/>
      <c r="I788" s="32"/>
      <c r="J788" s="32"/>
      <c r="K788" s="32"/>
      <c r="L788" s="32"/>
      <c r="M788" s="32"/>
      <c r="N788" s="32"/>
      <c r="O788" s="32"/>
      <c r="P788" s="32"/>
      <c r="Q788" s="32"/>
      <c r="R788" s="32"/>
      <c r="S788" s="32"/>
      <c r="T788" s="32"/>
      <c r="U788" s="32"/>
      <c r="V788" s="32"/>
      <c r="W788" s="32"/>
      <c r="X788" s="32"/>
      <c r="Y788" s="32"/>
      <c r="Z788" s="32"/>
      <c r="AA788" s="32"/>
    </row>
    <row r="789">
      <c r="A789" s="32"/>
      <c r="B789" s="32"/>
      <c r="C789" s="32"/>
      <c r="D789" s="32"/>
      <c r="E789" s="32"/>
      <c r="F789" s="32"/>
      <c r="G789" s="32"/>
      <c r="H789" s="32"/>
      <c r="I789" s="32"/>
      <c r="J789" s="32"/>
      <c r="K789" s="32"/>
      <c r="L789" s="32"/>
      <c r="M789" s="32"/>
      <c r="N789" s="32"/>
      <c r="O789" s="32"/>
      <c r="P789" s="32"/>
      <c r="Q789" s="32"/>
      <c r="R789" s="32"/>
      <c r="S789" s="32"/>
      <c r="T789" s="32"/>
      <c r="U789" s="32"/>
      <c r="V789" s="32"/>
      <c r="W789" s="32"/>
      <c r="X789" s="32"/>
      <c r="Y789" s="32"/>
      <c r="Z789" s="32"/>
      <c r="AA789" s="32"/>
    </row>
    <row r="790">
      <c r="A790" s="32"/>
      <c r="B790" s="32"/>
      <c r="C790" s="32"/>
      <c r="D790" s="32"/>
      <c r="E790" s="32"/>
      <c r="F790" s="32"/>
      <c r="G790" s="32"/>
      <c r="H790" s="32"/>
      <c r="I790" s="32"/>
      <c r="J790" s="32"/>
      <c r="K790" s="32"/>
      <c r="L790" s="32"/>
      <c r="M790" s="32"/>
      <c r="N790" s="32"/>
      <c r="O790" s="32"/>
      <c r="P790" s="32"/>
      <c r="Q790" s="32"/>
      <c r="R790" s="32"/>
      <c r="S790" s="32"/>
      <c r="T790" s="32"/>
      <c r="U790" s="32"/>
      <c r="V790" s="32"/>
      <c r="W790" s="32"/>
      <c r="X790" s="32"/>
      <c r="Y790" s="32"/>
      <c r="Z790" s="32"/>
      <c r="AA790" s="32"/>
    </row>
    <row r="791">
      <c r="A791" s="32"/>
      <c r="B791" s="32"/>
      <c r="C791" s="32"/>
      <c r="D791" s="32"/>
      <c r="E791" s="32"/>
      <c r="F791" s="32"/>
      <c r="G791" s="32"/>
      <c r="H791" s="32"/>
      <c r="I791" s="32"/>
      <c r="J791" s="32"/>
      <c r="K791" s="32"/>
      <c r="L791" s="32"/>
      <c r="M791" s="32"/>
      <c r="N791" s="32"/>
      <c r="O791" s="32"/>
      <c r="P791" s="32"/>
      <c r="Q791" s="32"/>
      <c r="R791" s="32"/>
      <c r="S791" s="32"/>
      <c r="T791" s="32"/>
      <c r="U791" s="32"/>
      <c r="V791" s="32"/>
      <c r="W791" s="32"/>
      <c r="X791" s="32"/>
      <c r="Y791" s="32"/>
      <c r="Z791" s="32"/>
      <c r="AA791" s="32"/>
    </row>
    <row r="792">
      <c r="A792" s="32"/>
      <c r="B792" s="32"/>
      <c r="C792" s="32"/>
      <c r="D792" s="32"/>
      <c r="E792" s="32"/>
      <c r="F792" s="32"/>
      <c r="G792" s="32"/>
      <c r="H792" s="32"/>
      <c r="I792" s="32"/>
      <c r="J792" s="32"/>
      <c r="K792" s="32"/>
      <c r="L792" s="32"/>
      <c r="M792" s="32"/>
      <c r="N792" s="32"/>
      <c r="O792" s="32"/>
      <c r="P792" s="32"/>
      <c r="Q792" s="32"/>
      <c r="R792" s="32"/>
      <c r="S792" s="32"/>
      <c r="T792" s="32"/>
      <c r="U792" s="32"/>
      <c r="V792" s="32"/>
      <c r="W792" s="32"/>
      <c r="X792" s="32"/>
      <c r="Y792" s="32"/>
      <c r="Z792" s="32"/>
      <c r="AA792" s="32"/>
    </row>
    <row r="793">
      <c r="A793" s="32"/>
      <c r="B793" s="32"/>
      <c r="C793" s="32"/>
      <c r="D793" s="32"/>
      <c r="E793" s="32"/>
      <c r="F793" s="32"/>
      <c r="G793" s="32"/>
      <c r="H793" s="32"/>
      <c r="I793" s="32"/>
      <c r="J793" s="32"/>
      <c r="K793" s="32"/>
      <c r="L793" s="32"/>
      <c r="M793" s="32"/>
      <c r="N793" s="32"/>
      <c r="O793" s="32"/>
      <c r="P793" s="32"/>
      <c r="Q793" s="32"/>
      <c r="R793" s="32"/>
      <c r="S793" s="32"/>
      <c r="T793" s="32"/>
      <c r="U793" s="32"/>
      <c r="V793" s="32"/>
      <c r="W793" s="32"/>
      <c r="X793" s="32"/>
      <c r="Y793" s="32"/>
      <c r="Z793" s="32"/>
      <c r="AA793" s="32"/>
    </row>
    <row r="794">
      <c r="A794" s="32"/>
      <c r="B794" s="32"/>
      <c r="C794" s="32"/>
      <c r="D794" s="32"/>
      <c r="E794" s="32"/>
      <c r="F794" s="32"/>
      <c r="G794" s="32"/>
      <c r="H794" s="32"/>
      <c r="I794" s="32"/>
      <c r="J794" s="32"/>
      <c r="K794" s="32"/>
      <c r="L794" s="32"/>
      <c r="M794" s="32"/>
      <c r="N794" s="32"/>
      <c r="O794" s="32"/>
      <c r="P794" s="32"/>
      <c r="Q794" s="32"/>
      <c r="R794" s="32"/>
      <c r="S794" s="32"/>
      <c r="T794" s="32"/>
      <c r="U794" s="32"/>
      <c r="V794" s="32"/>
      <c r="W794" s="32"/>
      <c r="X794" s="32"/>
      <c r="Y794" s="32"/>
      <c r="Z794" s="32"/>
      <c r="AA794" s="32"/>
    </row>
    <row r="795">
      <c r="A795" s="32"/>
      <c r="B795" s="32"/>
      <c r="C795" s="32"/>
      <c r="D795" s="32"/>
      <c r="E795" s="32"/>
      <c r="F795" s="32"/>
      <c r="G795" s="32"/>
      <c r="H795" s="32"/>
      <c r="I795" s="32"/>
      <c r="J795" s="32"/>
      <c r="K795" s="32"/>
      <c r="L795" s="32"/>
      <c r="M795" s="32"/>
      <c r="N795" s="32"/>
      <c r="O795" s="32"/>
      <c r="P795" s="32"/>
      <c r="Q795" s="32"/>
      <c r="R795" s="32"/>
      <c r="S795" s="32"/>
      <c r="T795" s="32"/>
      <c r="U795" s="32"/>
      <c r="V795" s="32"/>
      <c r="W795" s="32"/>
      <c r="X795" s="32"/>
      <c r="Y795" s="32"/>
      <c r="Z795" s="32"/>
      <c r="AA795" s="32"/>
    </row>
    <row r="796">
      <c r="A796" s="32"/>
      <c r="B796" s="32"/>
      <c r="C796" s="32"/>
      <c r="D796" s="32"/>
      <c r="E796" s="32"/>
      <c r="F796" s="32"/>
      <c r="G796" s="32"/>
      <c r="H796" s="32"/>
      <c r="I796" s="32"/>
      <c r="J796" s="32"/>
      <c r="K796" s="32"/>
      <c r="L796" s="32"/>
      <c r="M796" s="32"/>
      <c r="N796" s="32"/>
      <c r="O796" s="32"/>
      <c r="P796" s="32"/>
      <c r="Q796" s="32"/>
      <c r="R796" s="32"/>
      <c r="S796" s="32"/>
      <c r="T796" s="32"/>
      <c r="U796" s="32"/>
      <c r="V796" s="32"/>
      <c r="W796" s="32"/>
      <c r="X796" s="32"/>
      <c r="Y796" s="32"/>
      <c r="Z796" s="32"/>
      <c r="AA796" s="32"/>
    </row>
    <row r="797">
      <c r="A797" s="32"/>
      <c r="B797" s="32"/>
      <c r="C797" s="32"/>
      <c r="D797" s="32"/>
      <c r="E797" s="32"/>
      <c r="F797" s="32"/>
      <c r="G797" s="32"/>
      <c r="H797" s="32"/>
      <c r="I797" s="32"/>
      <c r="J797" s="32"/>
      <c r="K797" s="32"/>
      <c r="L797" s="32"/>
      <c r="M797" s="32"/>
      <c r="N797" s="32"/>
      <c r="O797" s="32"/>
      <c r="P797" s="32"/>
      <c r="Q797" s="32"/>
      <c r="R797" s="32"/>
      <c r="S797" s="32"/>
      <c r="T797" s="32"/>
      <c r="U797" s="32"/>
      <c r="V797" s="32"/>
      <c r="W797" s="32"/>
      <c r="X797" s="32"/>
      <c r="Y797" s="32"/>
      <c r="Z797" s="32"/>
      <c r="AA797" s="32"/>
    </row>
    <row r="798">
      <c r="A798" s="32"/>
      <c r="B798" s="32"/>
      <c r="C798" s="32"/>
      <c r="D798" s="32"/>
      <c r="E798" s="32"/>
      <c r="F798" s="32"/>
      <c r="G798" s="32"/>
      <c r="H798" s="32"/>
      <c r="I798" s="32"/>
      <c r="J798" s="32"/>
      <c r="K798" s="32"/>
      <c r="L798" s="32"/>
      <c r="M798" s="32"/>
      <c r="N798" s="32"/>
      <c r="O798" s="32"/>
      <c r="P798" s="32"/>
      <c r="Q798" s="32"/>
      <c r="R798" s="32"/>
      <c r="S798" s="32"/>
      <c r="T798" s="32"/>
      <c r="U798" s="32"/>
      <c r="V798" s="32"/>
      <c r="W798" s="32"/>
      <c r="X798" s="32"/>
      <c r="Y798" s="32"/>
      <c r="Z798" s="32"/>
      <c r="AA798" s="32"/>
    </row>
    <row r="799">
      <c r="A799" s="32"/>
      <c r="B799" s="32"/>
      <c r="C799" s="32"/>
      <c r="D799" s="32"/>
      <c r="E799" s="32"/>
      <c r="F799" s="32"/>
      <c r="G799" s="32"/>
      <c r="H799" s="32"/>
      <c r="I799" s="32"/>
      <c r="J799" s="32"/>
      <c r="K799" s="32"/>
      <c r="L799" s="32"/>
      <c r="M799" s="32"/>
      <c r="N799" s="32"/>
      <c r="O799" s="32"/>
      <c r="P799" s="32"/>
      <c r="Q799" s="32"/>
      <c r="R799" s="32"/>
      <c r="S799" s="32"/>
      <c r="T799" s="32"/>
      <c r="U799" s="32"/>
      <c r="V799" s="32"/>
      <c r="W799" s="32"/>
      <c r="X799" s="32"/>
      <c r="Y799" s="32"/>
      <c r="Z799" s="32"/>
      <c r="AA799" s="32"/>
    </row>
    <row r="800">
      <c r="A800" s="32"/>
      <c r="B800" s="32"/>
      <c r="C800" s="32"/>
      <c r="D800" s="32"/>
      <c r="E800" s="32"/>
      <c r="F800" s="32"/>
      <c r="G800" s="32"/>
      <c r="H800" s="32"/>
      <c r="I800" s="32"/>
      <c r="J800" s="32"/>
      <c r="K800" s="32"/>
      <c r="L800" s="32"/>
      <c r="M800" s="32"/>
      <c r="N800" s="32"/>
      <c r="O800" s="32"/>
      <c r="P800" s="32"/>
      <c r="Q800" s="32"/>
      <c r="R800" s="32"/>
      <c r="S800" s="32"/>
      <c r="T800" s="32"/>
      <c r="U800" s="32"/>
      <c r="V800" s="32"/>
      <c r="W800" s="32"/>
      <c r="X800" s="32"/>
      <c r="Y800" s="32"/>
      <c r="Z800" s="32"/>
      <c r="AA800" s="32"/>
    </row>
    <row r="801">
      <c r="A801" s="32"/>
      <c r="B801" s="32"/>
      <c r="C801" s="32"/>
      <c r="D801" s="32"/>
      <c r="E801" s="32"/>
      <c r="F801" s="32"/>
      <c r="G801" s="32"/>
      <c r="H801" s="32"/>
      <c r="I801" s="32"/>
      <c r="J801" s="32"/>
      <c r="K801" s="32"/>
      <c r="L801" s="32"/>
      <c r="M801" s="32"/>
      <c r="N801" s="32"/>
      <c r="O801" s="32"/>
      <c r="P801" s="32"/>
      <c r="Q801" s="32"/>
      <c r="R801" s="32"/>
      <c r="S801" s="32"/>
      <c r="T801" s="32"/>
      <c r="U801" s="32"/>
      <c r="V801" s="32"/>
      <c r="W801" s="32"/>
      <c r="X801" s="32"/>
      <c r="Y801" s="32"/>
      <c r="Z801" s="32"/>
      <c r="AA801" s="32"/>
    </row>
    <row r="802">
      <c r="A802" s="32"/>
      <c r="B802" s="32"/>
      <c r="C802" s="32"/>
      <c r="D802" s="32"/>
      <c r="E802" s="32"/>
      <c r="F802" s="32"/>
      <c r="G802" s="32"/>
      <c r="H802" s="32"/>
      <c r="I802" s="32"/>
      <c r="J802" s="32"/>
      <c r="K802" s="32"/>
      <c r="L802" s="32"/>
      <c r="M802" s="32"/>
      <c r="N802" s="32"/>
      <c r="O802" s="32"/>
      <c r="P802" s="32"/>
      <c r="Q802" s="32"/>
      <c r="R802" s="32"/>
      <c r="S802" s="32"/>
      <c r="T802" s="32"/>
      <c r="U802" s="32"/>
      <c r="V802" s="32"/>
      <c r="W802" s="32"/>
      <c r="X802" s="32"/>
      <c r="Y802" s="32"/>
      <c r="Z802" s="32"/>
      <c r="AA802" s="32"/>
    </row>
    <row r="803">
      <c r="A803" s="32"/>
      <c r="B803" s="32"/>
      <c r="C803" s="32"/>
      <c r="D803" s="32"/>
      <c r="E803" s="32"/>
      <c r="F803" s="32"/>
      <c r="G803" s="32"/>
      <c r="H803" s="32"/>
      <c r="I803" s="32"/>
      <c r="J803" s="32"/>
      <c r="K803" s="32"/>
      <c r="L803" s="32"/>
      <c r="M803" s="32"/>
      <c r="N803" s="32"/>
      <c r="O803" s="32"/>
      <c r="P803" s="32"/>
      <c r="Q803" s="32"/>
      <c r="R803" s="32"/>
      <c r="S803" s="32"/>
      <c r="T803" s="32"/>
      <c r="U803" s="32"/>
      <c r="V803" s="32"/>
      <c r="W803" s="32"/>
      <c r="X803" s="32"/>
      <c r="Y803" s="32"/>
      <c r="Z803" s="32"/>
      <c r="AA803" s="32"/>
    </row>
    <row r="804">
      <c r="A804" s="32"/>
      <c r="B804" s="32"/>
      <c r="C804" s="32"/>
      <c r="D804" s="32"/>
      <c r="E804" s="32"/>
      <c r="F804" s="32"/>
      <c r="G804" s="32"/>
      <c r="H804" s="32"/>
      <c r="I804" s="32"/>
      <c r="J804" s="32"/>
      <c r="K804" s="32"/>
      <c r="L804" s="32"/>
      <c r="M804" s="32"/>
      <c r="N804" s="32"/>
      <c r="O804" s="32"/>
      <c r="P804" s="32"/>
      <c r="Q804" s="32"/>
      <c r="R804" s="32"/>
      <c r="S804" s="32"/>
      <c r="T804" s="32"/>
      <c r="U804" s="32"/>
      <c r="V804" s="32"/>
      <c r="W804" s="32"/>
      <c r="X804" s="32"/>
      <c r="Y804" s="32"/>
      <c r="Z804" s="32"/>
      <c r="AA804" s="32"/>
    </row>
    <row r="805">
      <c r="A805" s="32"/>
      <c r="B805" s="32"/>
      <c r="C805" s="32"/>
      <c r="D805" s="32"/>
      <c r="E805" s="32"/>
      <c r="F805" s="32"/>
      <c r="G805" s="32"/>
      <c r="H805" s="32"/>
      <c r="I805" s="32"/>
      <c r="J805" s="32"/>
      <c r="K805" s="32"/>
      <c r="L805" s="32"/>
      <c r="M805" s="32"/>
      <c r="N805" s="32"/>
      <c r="O805" s="32"/>
      <c r="P805" s="32"/>
      <c r="Q805" s="32"/>
      <c r="R805" s="32"/>
      <c r="S805" s="32"/>
      <c r="T805" s="32"/>
      <c r="U805" s="32"/>
      <c r="V805" s="32"/>
      <c r="W805" s="32"/>
      <c r="X805" s="32"/>
      <c r="Y805" s="32"/>
      <c r="Z805" s="32"/>
      <c r="AA805" s="32"/>
    </row>
    <row r="806">
      <c r="A806" s="32"/>
      <c r="B806" s="32"/>
      <c r="C806" s="32"/>
      <c r="D806" s="32"/>
      <c r="E806" s="32"/>
      <c r="F806" s="32"/>
      <c r="G806" s="32"/>
      <c r="H806" s="32"/>
      <c r="I806" s="32"/>
      <c r="J806" s="32"/>
      <c r="K806" s="32"/>
      <c r="L806" s="32"/>
      <c r="M806" s="32"/>
      <c r="N806" s="32"/>
      <c r="O806" s="32"/>
      <c r="P806" s="32"/>
      <c r="Q806" s="32"/>
      <c r="R806" s="32"/>
      <c r="S806" s="32"/>
      <c r="T806" s="32"/>
      <c r="U806" s="32"/>
      <c r="V806" s="32"/>
      <c r="W806" s="32"/>
      <c r="X806" s="32"/>
      <c r="Y806" s="32"/>
      <c r="Z806" s="32"/>
      <c r="AA806" s="32"/>
    </row>
    <row r="807">
      <c r="A807" s="32"/>
      <c r="B807" s="32"/>
      <c r="C807" s="32"/>
      <c r="D807" s="32"/>
      <c r="E807" s="32"/>
      <c r="F807" s="32"/>
      <c r="G807" s="32"/>
      <c r="H807" s="32"/>
      <c r="I807" s="32"/>
      <c r="J807" s="32"/>
      <c r="K807" s="32"/>
      <c r="L807" s="32"/>
      <c r="M807" s="32"/>
      <c r="N807" s="32"/>
      <c r="O807" s="32"/>
      <c r="P807" s="32"/>
      <c r="Q807" s="32"/>
      <c r="R807" s="32"/>
      <c r="S807" s="32"/>
      <c r="T807" s="32"/>
      <c r="U807" s="32"/>
      <c r="V807" s="32"/>
      <c r="W807" s="32"/>
      <c r="X807" s="32"/>
      <c r="Y807" s="32"/>
      <c r="Z807" s="32"/>
      <c r="AA807" s="32"/>
    </row>
    <row r="808">
      <c r="A808" s="32"/>
      <c r="B808" s="32"/>
      <c r="C808" s="32"/>
      <c r="D808" s="32"/>
      <c r="E808" s="32"/>
      <c r="F808" s="32"/>
      <c r="G808" s="32"/>
      <c r="H808" s="32"/>
      <c r="I808" s="32"/>
      <c r="J808" s="32"/>
      <c r="K808" s="32"/>
      <c r="L808" s="32"/>
      <c r="M808" s="32"/>
      <c r="N808" s="32"/>
      <c r="O808" s="32"/>
      <c r="P808" s="32"/>
      <c r="Q808" s="32"/>
      <c r="R808" s="32"/>
      <c r="S808" s="32"/>
      <c r="T808" s="32"/>
      <c r="U808" s="32"/>
      <c r="V808" s="32"/>
      <c r="W808" s="32"/>
      <c r="X808" s="32"/>
      <c r="Y808" s="32"/>
      <c r="Z808" s="32"/>
      <c r="AA808" s="32"/>
    </row>
    <row r="809">
      <c r="A809" s="32"/>
      <c r="B809" s="32"/>
      <c r="C809" s="32"/>
      <c r="D809" s="32"/>
      <c r="E809" s="32"/>
      <c r="F809" s="32"/>
      <c r="G809" s="32"/>
      <c r="H809" s="32"/>
      <c r="I809" s="32"/>
      <c r="J809" s="32"/>
      <c r="K809" s="32"/>
      <c r="L809" s="32"/>
      <c r="M809" s="32"/>
      <c r="N809" s="32"/>
      <c r="O809" s="32"/>
      <c r="P809" s="32"/>
      <c r="Q809" s="32"/>
      <c r="R809" s="32"/>
      <c r="S809" s="32"/>
      <c r="T809" s="32"/>
      <c r="U809" s="32"/>
      <c r="V809" s="32"/>
      <c r="W809" s="32"/>
      <c r="X809" s="32"/>
      <c r="Y809" s="32"/>
      <c r="Z809" s="32"/>
      <c r="AA809" s="32"/>
    </row>
    <row r="810">
      <c r="A810" s="32"/>
      <c r="B810" s="32"/>
      <c r="C810" s="32"/>
      <c r="D810" s="32"/>
      <c r="E810" s="32"/>
      <c r="F810" s="32"/>
      <c r="G810" s="32"/>
      <c r="H810" s="32"/>
      <c r="I810" s="32"/>
      <c r="J810" s="32"/>
      <c r="K810" s="32"/>
      <c r="L810" s="32"/>
      <c r="M810" s="32"/>
      <c r="N810" s="32"/>
      <c r="O810" s="32"/>
      <c r="P810" s="32"/>
      <c r="Q810" s="32"/>
      <c r="R810" s="32"/>
      <c r="S810" s="32"/>
      <c r="T810" s="32"/>
      <c r="U810" s="32"/>
      <c r="V810" s="32"/>
      <c r="W810" s="32"/>
      <c r="X810" s="32"/>
      <c r="Y810" s="32"/>
      <c r="Z810" s="32"/>
      <c r="AA810" s="32"/>
    </row>
    <row r="811">
      <c r="A811" s="32"/>
      <c r="B811" s="32"/>
      <c r="C811" s="32"/>
      <c r="D811" s="32"/>
      <c r="E811" s="32"/>
      <c r="F811" s="32"/>
      <c r="G811" s="32"/>
      <c r="H811" s="32"/>
      <c r="I811" s="32"/>
      <c r="J811" s="32"/>
      <c r="K811" s="32"/>
      <c r="L811" s="32"/>
      <c r="M811" s="32"/>
      <c r="N811" s="32"/>
      <c r="O811" s="32"/>
      <c r="P811" s="32"/>
      <c r="Q811" s="32"/>
      <c r="R811" s="32"/>
      <c r="S811" s="32"/>
      <c r="T811" s="32"/>
      <c r="U811" s="32"/>
      <c r="V811" s="32"/>
      <c r="W811" s="32"/>
      <c r="X811" s="32"/>
      <c r="Y811" s="32"/>
      <c r="Z811" s="32"/>
      <c r="AA811" s="32"/>
    </row>
    <row r="812">
      <c r="A812" s="32"/>
      <c r="B812" s="32"/>
      <c r="C812" s="32"/>
      <c r="D812" s="32"/>
      <c r="E812" s="32"/>
      <c r="F812" s="32"/>
      <c r="G812" s="32"/>
      <c r="H812" s="32"/>
      <c r="I812" s="32"/>
      <c r="J812" s="32"/>
      <c r="K812" s="32"/>
      <c r="L812" s="32"/>
      <c r="M812" s="32"/>
      <c r="N812" s="32"/>
      <c r="O812" s="32"/>
      <c r="P812" s="32"/>
      <c r="Q812" s="32"/>
      <c r="R812" s="32"/>
      <c r="S812" s="32"/>
      <c r="T812" s="32"/>
      <c r="U812" s="32"/>
      <c r="V812" s="32"/>
      <c r="W812" s="32"/>
      <c r="X812" s="32"/>
      <c r="Y812" s="32"/>
      <c r="Z812" s="32"/>
      <c r="AA812" s="32"/>
    </row>
    <row r="813">
      <c r="A813" s="32"/>
      <c r="B813" s="32"/>
      <c r="C813" s="32"/>
      <c r="D813" s="32"/>
      <c r="E813" s="32"/>
      <c r="F813" s="32"/>
      <c r="G813" s="32"/>
      <c r="H813" s="32"/>
      <c r="I813" s="32"/>
      <c r="J813" s="32"/>
      <c r="K813" s="32"/>
      <c r="L813" s="32"/>
      <c r="M813" s="32"/>
      <c r="N813" s="32"/>
      <c r="O813" s="32"/>
      <c r="P813" s="32"/>
      <c r="Q813" s="32"/>
      <c r="R813" s="32"/>
      <c r="S813" s="32"/>
      <c r="T813" s="32"/>
      <c r="U813" s="32"/>
      <c r="V813" s="32"/>
      <c r="W813" s="32"/>
      <c r="X813" s="32"/>
      <c r="Y813" s="32"/>
      <c r="Z813" s="32"/>
      <c r="AA813" s="32"/>
    </row>
    <row r="814">
      <c r="A814" s="32"/>
      <c r="B814" s="32"/>
      <c r="C814" s="32"/>
      <c r="D814" s="32"/>
      <c r="E814" s="32"/>
      <c r="F814" s="32"/>
      <c r="G814" s="32"/>
      <c r="H814" s="32"/>
      <c r="I814" s="32"/>
      <c r="J814" s="32"/>
      <c r="K814" s="32"/>
      <c r="L814" s="32"/>
      <c r="M814" s="32"/>
      <c r="N814" s="32"/>
      <c r="O814" s="32"/>
      <c r="P814" s="32"/>
      <c r="Q814" s="32"/>
      <c r="R814" s="32"/>
      <c r="S814" s="32"/>
      <c r="T814" s="32"/>
      <c r="U814" s="32"/>
      <c r="V814" s="32"/>
      <c r="W814" s="32"/>
      <c r="X814" s="32"/>
      <c r="Y814" s="32"/>
      <c r="Z814" s="32"/>
      <c r="AA814" s="32"/>
    </row>
    <row r="815">
      <c r="A815" s="32"/>
      <c r="B815" s="32"/>
      <c r="C815" s="32"/>
      <c r="D815" s="32"/>
      <c r="E815" s="32"/>
      <c r="F815" s="32"/>
      <c r="G815" s="32"/>
      <c r="H815" s="32"/>
      <c r="I815" s="32"/>
      <c r="J815" s="32"/>
      <c r="K815" s="32"/>
      <c r="L815" s="32"/>
      <c r="M815" s="32"/>
      <c r="N815" s="32"/>
      <c r="O815" s="32"/>
      <c r="P815" s="32"/>
      <c r="Q815" s="32"/>
      <c r="R815" s="32"/>
      <c r="S815" s="32"/>
      <c r="T815" s="32"/>
      <c r="U815" s="32"/>
      <c r="V815" s="32"/>
      <c r="W815" s="32"/>
      <c r="X815" s="32"/>
      <c r="Y815" s="32"/>
      <c r="Z815" s="32"/>
      <c r="AA815" s="32"/>
    </row>
    <row r="816">
      <c r="A816" s="32"/>
      <c r="B816" s="32"/>
      <c r="C816" s="32"/>
      <c r="D816" s="32"/>
      <c r="E816" s="32"/>
      <c r="F816" s="32"/>
      <c r="G816" s="32"/>
      <c r="H816" s="32"/>
      <c r="I816" s="32"/>
      <c r="J816" s="32"/>
      <c r="K816" s="32"/>
      <c r="L816" s="32"/>
      <c r="M816" s="32"/>
      <c r="N816" s="32"/>
      <c r="O816" s="32"/>
      <c r="P816" s="32"/>
      <c r="Q816" s="32"/>
      <c r="R816" s="32"/>
      <c r="S816" s="32"/>
      <c r="T816" s="32"/>
      <c r="U816" s="32"/>
      <c r="V816" s="32"/>
      <c r="W816" s="32"/>
      <c r="X816" s="32"/>
      <c r="Y816" s="32"/>
      <c r="Z816" s="32"/>
      <c r="AA816" s="32"/>
    </row>
    <row r="817">
      <c r="A817" s="32"/>
      <c r="B817" s="32"/>
      <c r="C817" s="32"/>
      <c r="D817" s="32"/>
      <c r="E817" s="32"/>
      <c r="F817" s="32"/>
      <c r="G817" s="32"/>
      <c r="H817" s="32"/>
      <c r="I817" s="32"/>
      <c r="J817" s="32"/>
      <c r="K817" s="32"/>
      <c r="L817" s="32"/>
      <c r="M817" s="32"/>
      <c r="N817" s="32"/>
      <c r="O817" s="32"/>
      <c r="P817" s="32"/>
      <c r="Q817" s="32"/>
      <c r="R817" s="32"/>
      <c r="S817" s="32"/>
      <c r="T817" s="32"/>
      <c r="U817" s="32"/>
      <c r="V817" s="32"/>
      <c r="W817" s="32"/>
      <c r="X817" s="32"/>
      <c r="Y817" s="32"/>
      <c r="Z817" s="32"/>
      <c r="AA817" s="32"/>
    </row>
    <row r="818">
      <c r="A818" s="32"/>
      <c r="B818" s="32"/>
      <c r="C818" s="32"/>
      <c r="D818" s="32"/>
      <c r="E818" s="32"/>
      <c r="F818" s="32"/>
      <c r="G818" s="32"/>
      <c r="H818" s="32"/>
      <c r="I818" s="32"/>
      <c r="J818" s="32"/>
      <c r="K818" s="32"/>
      <c r="L818" s="32"/>
      <c r="M818" s="32"/>
      <c r="N818" s="32"/>
      <c r="O818" s="32"/>
      <c r="P818" s="32"/>
      <c r="Q818" s="32"/>
      <c r="R818" s="32"/>
      <c r="S818" s="32"/>
      <c r="T818" s="32"/>
      <c r="U818" s="32"/>
      <c r="V818" s="32"/>
      <c r="W818" s="32"/>
      <c r="X818" s="32"/>
      <c r="Y818" s="32"/>
      <c r="Z818" s="32"/>
      <c r="AA818" s="32"/>
    </row>
    <row r="819">
      <c r="A819" s="32"/>
      <c r="B819" s="32"/>
      <c r="C819" s="32"/>
      <c r="D819" s="32"/>
      <c r="E819" s="32"/>
      <c r="F819" s="32"/>
      <c r="G819" s="32"/>
      <c r="H819" s="32"/>
      <c r="I819" s="32"/>
      <c r="J819" s="32"/>
      <c r="K819" s="32"/>
      <c r="L819" s="32"/>
      <c r="M819" s="32"/>
      <c r="N819" s="32"/>
      <c r="O819" s="32"/>
      <c r="P819" s="32"/>
      <c r="Q819" s="32"/>
      <c r="R819" s="32"/>
      <c r="S819" s="32"/>
      <c r="T819" s="32"/>
      <c r="U819" s="32"/>
      <c r="V819" s="32"/>
      <c r="W819" s="32"/>
      <c r="X819" s="32"/>
      <c r="Y819" s="32"/>
      <c r="Z819" s="32"/>
      <c r="AA819" s="32"/>
    </row>
    <row r="820">
      <c r="A820" s="32"/>
      <c r="B820" s="32"/>
      <c r="C820" s="32"/>
      <c r="D820" s="32"/>
      <c r="E820" s="32"/>
      <c r="F820" s="32"/>
      <c r="G820" s="32"/>
      <c r="H820" s="32"/>
      <c r="I820" s="32"/>
      <c r="J820" s="32"/>
      <c r="K820" s="32"/>
      <c r="L820" s="32"/>
      <c r="M820" s="32"/>
      <c r="N820" s="32"/>
      <c r="O820" s="32"/>
      <c r="P820" s="32"/>
      <c r="Q820" s="32"/>
      <c r="R820" s="32"/>
      <c r="S820" s="32"/>
      <c r="T820" s="32"/>
      <c r="U820" s="32"/>
      <c r="V820" s="32"/>
      <c r="W820" s="32"/>
      <c r="X820" s="32"/>
      <c r="Y820" s="32"/>
      <c r="Z820" s="32"/>
      <c r="AA820" s="32"/>
    </row>
    <row r="821">
      <c r="A821" s="32"/>
      <c r="B821" s="32"/>
      <c r="C821" s="32"/>
      <c r="D821" s="32"/>
      <c r="E821" s="32"/>
      <c r="F821" s="32"/>
      <c r="G821" s="32"/>
      <c r="H821" s="32"/>
      <c r="I821" s="32"/>
      <c r="J821" s="32"/>
      <c r="K821" s="32"/>
      <c r="L821" s="32"/>
      <c r="M821" s="32"/>
      <c r="N821" s="32"/>
      <c r="O821" s="32"/>
      <c r="P821" s="32"/>
      <c r="Q821" s="32"/>
      <c r="R821" s="32"/>
      <c r="S821" s="32"/>
      <c r="T821" s="32"/>
      <c r="U821" s="32"/>
      <c r="V821" s="32"/>
      <c r="W821" s="32"/>
      <c r="X821" s="32"/>
      <c r="Y821" s="32"/>
      <c r="Z821" s="32"/>
      <c r="AA821" s="32"/>
    </row>
    <row r="822">
      <c r="A822" s="32"/>
      <c r="B822" s="32"/>
      <c r="C822" s="32"/>
      <c r="D822" s="32"/>
      <c r="E822" s="32"/>
      <c r="F822" s="32"/>
      <c r="G822" s="32"/>
      <c r="H822" s="32"/>
      <c r="I822" s="32"/>
      <c r="J822" s="32"/>
      <c r="K822" s="32"/>
      <c r="L822" s="32"/>
      <c r="M822" s="32"/>
      <c r="N822" s="32"/>
      <c r="O822" s="32"/>
      <c r="P822" s="32"/>
      <c r="Q822" s="32"/>
      <c r="R822" s="32"/>
      <c r="S822" s="32"/>
      <c r="T822" s="32"/>
      <c r="U822" s="32"/>
      <c r="V822" s="32"/>
      <c r="W822" s="32"/>
      <c r="X822" s="32"/>
      <c r="Y822" s="32"/>
      <c r="Z822" s="32"/>
      <c r="AA822" s="32"/>
    </row>
    <row r="823">
      <c r="A823" s="32"/>
      <c r="B823" s="32"/>
      <c r="C823" s="32"/>
      <c r="D823" s="32"/>
      <c r="E823" s="32"/>
      <c r="F823" s="32"/>
      <c r="G823" s="32"/>
      <c r="H823" s="32"/>
      <c r="I823" s="32"/>
      <c r="J823" s="32"/>
      <c r="K823" s="32"/>
      <c r="L823" s="32"/>
      <c r="M823" s="32"/>
      <c r="N823" s="32"/>
      <c r="O823" s="32"/>
      <c r="P823" s="32"/>
      <c r="Q823" s="32"/>
      <c r="R823" s="32"/>
      <c r="S823" s="32"/>
      <c r="T823" s="32"/>
      <c r="U823" s="32"/>
      <c r="V823" s="32"/>
      <c r="W823" s="32"/>
      <c r="X823" s="32"/>
      <c r="Y823" s="32"/>
      <c r="Z823" s="32"/>
      <c r="AA823" s="32"/>
    </row>
    <row r="824">
      <c r="A824" s="32"/>
      <c r="B824" s="32"/>
      <c r="C824" s="32"/>
      <c r="D824" s="32"/>
      <c r="E824" s="32"/>
      <c r="F824" s="32"/>
      <c r="G824" s="32"/>
      <c r="H824" s="32"/>
      <c r="I824" s="32"/>
      <c r="J824" s="32"/>
      <c r="K824" s="32"/>
      <c r="L824" s="32"/>
      <c r="M824" s="32"/>
      <c r="N824" s="32"/>
      <c r="O824" s="32"/>
      <c r="P824" s="32"/>
      <c r="Q824" s="32"/>
      <c r="R824" s="32"/>
      <c r="S824" s="32"/>
      <c r="T824" s="32"/>
      <c r="U824" s="32"/>
      <c r="V824" s="32"/>
      <c r="W824" s="32"/>
      <c r="X824" s="32"/>
      <c r="Y824" s="32"/>
      <c r="Z824" s="32"/>
      <c r="AA824" s="32"/>
    </row>
    <row r="825">
      <c r="A825" s="32"/>
      <c r="B825" s="32"/>
      <c r="C825" s="32"/>
      <c r="D825" s="32"/>
      <c r="E825" s="32"/>
      <c r="F825" s="32"/>
      <c r="G825" s="32"/>
      <c r="H825" s="32"/>
      <c r="I825" s="32"/>
      <c r="J825" s="32"/>
      <c r="K825" s="32"/>
      <c r="L825" s="32"/>
      <c r="M825" s="32"/>
      <c r="N825" s="32"/>
      <c r="O825" s="32"/>
      <c r="P825" s="32"/>
      <c r="Q825" s="32"/>
      <c r="R825" s="32"/>
      <c r="S825" s="32"/>
      <c r="T825" s="32"/>
      <c r="U825" s="32"/>
      <c r="V825" s="32"/>
      <c r="W825" s="32"/>
      <c r="X825" s="32"/>
      <c r="Y825" s="32"/>
      <c r="Z825" s="32"/>
      <c r="AA825" s="32"/>
    </row>
    <row r="826">
      <c r="A826" s="32"/>
      <c r="B826" s="32"/>
      <c r="C826" s="32"/>
      <c r="D826" s="32"/>
      <c r="E826" s="32"/>
      <c r="F826" s="32"/>
      <c r="G826" s="32"/>
      <c r="H826" s="32"/>
      <c r="I826" s="32"/>
      <c r="J826" s="32"/>
      <c r="K826" s="32"/>
      <c r="L826" s="32"/>
      <c r="M826" s="32"/>
      <c r="N826" s="32"/>
      <c r="O826" s="32"/>
      <c r="P826" s="32"/>
      <c r="Q826" s="32"/>
      <c r="R826" s="32"/>
      <c r="S826" s="32"/>
      <c r="T826" s="32"/>
      <c r="U826" s="32"/>
      <c r="V826" s="32"/>
      <c r="W826" s="32"/>
      <c r="X826" s="32"/>
      <c r="Y826" s="32"/>
      <c r="Z826" s="32"/>
      <c r="AA826" s="32"/>
    </row>
    <row r="827">
      <c r="A827" s="32"/>
      <c r="B827" s="32"/>
      <c r="C827" s="32"/>
      <c r="D827" s="32"/>
      <c r="E827" s="32"/>
      <c r="F827" s="32"/>
      <c r="G827" s="32"/>
      <c r="H827" s="32"/>
      <c r="I827" s="32"/>
      <c r="J827" s="32"/>
      <c r="K827" s="32"/>
      <c r="L827" s="32"/>
      <c r="M827" s="32"/>
      <c r="N827" s="32"/>
      <c r="O827" s="32"/>
      <c r="P827" s="32"/>
      <c r="Q827" s="32"/>
      <c r="R827" s="32"/>
      <c r="S827" s="32"/>
      <c r="T827" s="32"/>
      <c r="U827" s="32"/>
      <c r="V827" s="32"/>
      <c r="W827" s="32"/>
      <c r="X827" s="32"/>
      <c r="Y827" s="32"/>
      <c r="Z827" s="32"/>
      <c r="AA827" s="32"/>
    </row>
    <row r="828">
      <c r="A828" s="32"/>
      <c r="B828" s="32"/>
      <c r="C828" s="32"/>
      <c r="D828" s="32"/>
      <c r="E828" s="32"/>
      <c r="F828" s="32"/>
      <c r="G828" s="32"/>
      <c r="H828" s="32"/>
      <c r="I828" s="32"/>
      <c r="J828" s="32"/>
      <c r="K828" s="32"/>
      <c r="L828" s="32"/>
      <c r="M828" s="32"/>
      <c r="N828" s="32"/>
      <c r="O828" s="32"/>
      <c r="P828" s="32"/>
      <c r="Q828" s="32"/>
      <c r="R828" s="32"/>
      <c r="S828" s="32"/>
      <c r="T828" s="32"/>
      <c r="U828" s="32"/>
      <c r="V828" s="32"/>
      <c r="W828" s="32"/>
      <c r="X828" s="32"/>
      <c r="Y828" s="32"/>
      <c r="Z828" s="32"/>
      <c r="AA828" s="32"/>
    </row>
    <row r="829">
      <c r="A829" s="32"/>
      <c r="B829" s="32"/>
      <c r="C829" s="32"/>
      <c r="D829" s="32"/>
      <c r="E829" s="32"/>
      <c r="F829" s="32"/>
      <c r="G829" s="32"/>
      <c r="H829" s="32"/>
      <c r="I829" s="32"/>
      <c r="J829" s="32"/>
      <c r="K829" s="32"/>
      <c r="L829" s="32"/>
      <c r="M829" s="32"/>
      <c r="N829" s="32"/>
      <c r="O829" s="32"/>
      <c r="P829" s="32"/>
      <c r="Q829" s="32"/>
      <c r="R829" s="32"/>
      <c r="S829" s="32"/>
      <c r="T829" s="32"/>
      <c r="U829" s="32"/>
      <c r="V829" s="32"/>
      <c r="W829" s="32"/>
      <c r="X829" s="32"/>
      <c r="Y829" s="32"/>
      <c r="Z829" s="32"/>
      <c r="AA829" s="32"/>
    </row>
    <row r="830">
      <c r="A830" s="32"/>
      <c r="B830" s="32"/>
      <c r="C830" s="32"/>
      <c r="D830" s="32"/>
      <c r="E830" s="32"/>
      <c r="F830" s="32"/>
      <c r="G830" s="32"/>
      <c r="H830" s="32"/>
      <c r="I830" s="32"/>
      <c r="J830" s="32"/>
      <c r="K830" s="32"/>
      <c r="L830" s="32"/>
      <c r="M830" s="32"/>
      <c r="N830" s="32"/>
      <c r="O830" s="32"/>
      <c r="P830" s="32"/>
      <c r="Q830" s="32"/>
      <c r="R830" s="32"/>
      <c r="S830" s="32"/>
      <c r="T830" s="32"/>
      <c r="U830" s="32"/>
      <c r="V830" s="32"/>
      <c r="W830" s="32"/>
      <c r="X830" s="32"/>
      <c r="Y830" s="32"/>
      <c r="Z830" s="32"/>
      <c r="AA830" s="32"/>
    </row>
    <row r="831">
      <c r="A831" s="32"/>
      <c r="B831" s="32"/>
      <c r="C831" s="32"/>
      <c r="D831" s="32"/>
      <c r="E831" s="32"/>
      <c r="F831" s="32"/>
      <c r="G831" s="32"/>
      <c r="H831" s="32"/>
      <c r="I831" s="32"/>
      <c r="J831" s="32"/>
      <c r="K831" s="32"/>
      <c r="L831" s="32"/>
      <c r="M831" s="32"/>
      <c r="N831" s="32"/>
      <c r="O831" s="32"/>
      <c r="P831" s="32"/>
      <c r="Q831" s="32"/>
      <c r="R831" s="32"/>
      <c r="S831" s="32"/>
      <c r="T831" s="32"/>
      <c r="U831" s="32"/>
      <c r="V831" s="32"/>
      <c r="W831" s="32"/>
      <c r="X831" s="32"/>
      <c r="Y831" s="32"/>
      <c r="Z831" s="32"/>
      <c r="AA831" s="32"/>
    </row>
    <row r="832">
      <c r="A832" s="32"/>
      <c r="B832" s="32"/>
      <c r="C832" s="32"/>
      <c r="D832" s="32"/>
      <c r="E832" s="32"/>
      <c r="F832" s="32"/>
      <c r="G832" s="32"/>
      <c r="H832" s="32"/>
      <c r="I832" s="32"/>
      <c r="J832" s="32"/>
      <c r="K832" s="32"/>
      <c r="L832" s="32"/>
      <c r="M832" s="32"/>
      <c r="N832" s="32"/>
      <c r="O832" s="32"/>
      <c r="P832" s="32"/>
      <c r="Q832" s="32"/>
      <c r="R832" s="32"/>
      <c r="S832" s="32"/>
      <c r="T832" s="32"/>
      <c r="U832" s="32"/>
      <c r="V832" s="32"/>
      <c r="W832" s="32"/>
      <c r="X832" s="32"/>
      <c r="Y832" s="32"/>
      <c r="Z832" s="32"/>
      <c r="AA832" s="32"/>
    </row>
    <row r="833">
      <c r="A833" s="32"/>
      <c r="B833" s="32"/>
      <c r="C833" s="32"/>
      <c r="D833" s="32"/>
      <c r="E833" s="32"/>
      <c r="F833" s="32"/>
      <c r="G833" s="32"/>
      <c r="H833" s="32"/>
      <c r="I833" s="32"/>
      <c r="J833" s="32"/>
      <c r="K833" s="32"/>
      <c r="L833" s="32"/>
      <c r="M833" s="32"/>
      <c r="N833" s="32"/>
      <c r="O833" s="32"/>
      <c r="P833" s="32"/>
      <c r="Q833" s="32"/>
      <c r="R833" s="32"/>
      <c r="S833" s="32"/>
      <c r="T833" s="32"/>
      <c r="U833" s="32"/>
      <c r="V833" s="32"/>
      <c r="W833" s="32"/>
      <c r="X833" s="32"/>
      <c r="Y833" s="32"/>
      <c r="Z833" s="32"/>
      <c r="AA833" s="32"/>
    </row>
    <row r="834">
      <c r="A834" s="32"/>
      <c r="B834" s="32"/>
      <c r="C834" s="32"/>
      <c r="D834" s="32"/>
      <c r="E834" s="32"/>
      <c r="F834" s="32"/>
      <c r="G834" s="32"/>
      <c r="H834" s="32"/>
      <c r="I834" s="32"/>
      <c r="J834" s="32"/>
      <c r="K834" s="32"/>
      <c r="L834" s="32"/>
      <c r="M834" s="32"/>
      <c r="N834" s="32"/>
      <c r="O834" s="32"/>
      <c r="P834" s="32"/>
      <c r="Q834" s="32"/>
      <c r="R834" s="32"/>
      <c r="S834" s="32"/>
      <c r="T834" s="32"/>
      <c r="U834" s="32"/>
      <c r="V834" s="32"/>
      <c r="W834" s="32"/>
      <c r="X834" s="32"/>
      <c r="Y834" s="32"/>
      <c r="Z834" s="32"/>
      <c r="AA834" s="32"/>
    </row>
    <row r="835">
      <c r="A835" s="32"/>
      <c r="B835" s="32"/>
      <c r="C835" s="32"/>
      <c r="D835" s="32"/>
      <c r="E835" s="32"/>
      <c r="F835" s="32"/>
      <c r="G835" s="32"/>
      <c r="H835" s="32"/>
      <c r="I835" s="32"/>
      <c r="J835" s="32"/>
      <c r="K835" s="32"/>
      <c r="L835" s="32"/>
      <c r="M835" s="32"/>
      <c r="N835" s="32"/>
      <c r="O835" s="32"/>
      <c r="P835" s="32"/>
      <c r="Q835" s="32"/>
      <c r="R835" s="32"/>
      <c r="S835" s="32"/>
      <c r="T835" s="32"/>
      <c r="U835" s="32"/>
      <c r="V835" s="32"/>
      <c r="W835" s="32"/>
      <c r="X835" s="32"/>
      <c r="Y835" s="32"/>
      <c r="Z835" s="32"/>
      <c r="AA835" s="32"/>
    </row>
    <row r="836">
      <c r="A836" s="32"/>
      <c r="B836" s="32"/>
      <c r="C836" s="32"/>
      <c r="D836" s="32"/>
      <c r="E836" s="32"/>
      <c r="F836" s="32"/>
      <c r="G836" s="32"/>
      <c r="H836" s="32"/>
      <c r="I836" s="32"/>
      <c r="J836" s="32"/>
      <c r="K836" s="32"/>
      <c r="L836" s="32"/>
      <c r="M836" s="32"/>
      <c r="N836" s="32"/>
      <c r="O836" s="32"/>
      <c r="P836" s="32"/>
      <c r="Q836" s="32"/>
      <c r="R836" s="32"/>
      <c r="S836" s="32"/>
      <c r="T836" s="32"/>
      <c r="U836" s="32"/>
      <c r="V836" s="32"/>
      <c r="W836" s="32"/>
      <c r="X836" s="32"/>
      <c r="Y836" s="32"/>
      <c r="Z836" s="32"/>
      <c r="AA836" s="32"/>
    </row>
    <row r="837">
      <c r="A837" s="32"/>
      <c r="B837" s="32"/>
      <c r="C837" s="32"/>
      <c r="D837" s="32"/>
      <c r="E837" s="32"/>
      <c r="F837" s="32"/>
      <c r="G837" s="32"/>
      <c r="H837" s="32"/>
      <c r="I837" s="32"/>
      <c r="J837" s="32"/>
      <c r="K837" s="32"/>
      <c r="L837" s="32"/>
      <c r="M837" s="32"/>
      <c r="N837" s="32"/>
      <c r="O837" s="32"/>
      <c r="P837" s="32"/>
      <c r="Q837" s="32"/>
      <c r="R837" s="32"/>
      <c r="S837" s="32"/>
      <c r="T837" s="32"/>
      <c r="U837" s="32"/>
      <c r="V837" s="32"/>
      <c r="W837" s="32"/>
      <c r="X837" s="32"/>
      <c r="Y837" s="32"/>
      <c r="Z837" s="32"/>
      <c r="AA837" s="32"/>
    </row>
    <row r="838">
      <c r="A838" s="32"/>
      <c r="B838" s="32"/>
      <c r="C838" s="32"/>
      <c r="D838" s="32"/>
      <c r="E838" s="32"/>
      <c r="F838" s="32"/>
      <c r="G838" s="32"/>
      <c r="H838" s="32"/>
      <c r="I838" s="32"/>
      <c r="J838" s="32"/>
      <c r="K838" s="32"/>
      <c r="L838" s="32"/>
      <c r="M838" s="32"/>
      <c r="N838" s="32"/>
      <c r="O838" s="32"/>
      <c r="P838" s="32"/>
      <c r="Q838" s="32"/>
      <c r="R838" s="32"/>
      <c r="S838" s="32"/>
      <c r="T838" s="32"/>
      <c r="U838" s="32"/>
      <c r="V838" s="32"/>
      <c r="W838" s="32"/>
      <c r="X838" s="32"/>
      <c r="Y838" s="32"/>
      <c r="Z838" s="32"/>
      <c r="AA838" s="32"/>
    </row>
    <row r="839">
      <c r="A839" s="32"/>
      <c r="B839" s="32"/>
      <c r="C839" s="32"/>
      <c r="D839" s="32"/>
      <c r="E839" s="32"/>
      <c r="F839" s="32"/>
      <c r="G839" s="32"/>
      <c r="H839" s="32"/>
      <c r="I839" s="32"/>
      <c r="J839" s="32"/>
      <c r="K839" s="32"/>
      <c r="L839" s="32"/>
      <c r="M839" s="32"/>
      <c r="N839" s="32"/>
      <c r="O839" s="32"/>
      <c r="P839" s="32"/>
      <c r="Q839" s="32"/>
      <c r="R839" s="32"/>
      <c r="S839" s="32"/>
      <c r="T839" s="32"/>
      <c r="U839" s="32"/>
      <c r="V839" s="32"/>
      <c r="W839" s="32"/>
      <c r="X839" s="32"/>
      <c r="Y839" s="32"/>
      <c r="Z839" s="32"/>
      <c r="AA839" s="32"/>
    </row>
    <row r="840">
      <c r="A840" s="32"/>
      <c r="B840" s="32"/>
      <c r="C840" s="32"/>
      <c r="D840" s="32"/>
      <c r="E840" s="32"/>
      <c r="F840" s="32"/>
      <c r="G840" s="32"/>
      <c r="H840" s="32"/>
      <c r="I840" s="32"/>
      <c r="J840" s="32"/>
      <c r="K840" s="32"/>
      <c r="L840" s="32"/>
      <c r="M840" s="32"/>
      <c r="N840" s="32"/>
      <c r="O840" s="32"/>
      <c r="P840" s="32"/>
      <c r="Q840" s="32"/>
      <c r="R840" s="32"/>
      <c r="S840" s="32"/>
      <c r="T840" s="32"/>
      <c r="U840" s="32"/>
      <c r="V840" s="32"/>
      <c r="W840" s="32"/>
      <c r="X840" s="32"/>
      <c r="Y840" s="32"/>
      <c r="Z840" s="32"/>
      <c r="AA840" s="32"/>
    </row>
    <row r="841">
      <c r="A841" s="32"/>
      <c r="B841" s="32"/>
      <c r="C841" s="32"/>
      <c r="D841" s="32"/>
      <c r="E841" s="32"/>
      <c r="F841" s="32"/>
      <c r="G841" s="32"/>
      <c r="H841" s="32"/>
      <c r="I841" s="32"/>
      <c r="J841" s="32"/>
      <c r="K841" s="32"/>
      <c r="L841" s="32"/>
      <c r="M841" s="32"/>
      <c r="N841" s="32"/>
      <c r="O841" s="32"/>
      <c r="P841" s="32"/>
      <c r="Q841" s="32"/>
      <c r="R841" s="32"/>
      <c r="S841" s="32"/>
      <c r="T841" s="32"/>
      <c r="U841" s="32"/>
      <c r="V841" s="32"/>
      <c r="W841" s="32"/>
      <c r="X841" s="32"/>
      <c r="Y841" s="32"/>
      <c r="Z841" s="32"/>
      <c r="AA841" s="32"/>
    </row>
    <row r="842">
      <c r="A842" s="32"/>
      <c r="B842" s="32"/>
      <c r="C842" s="32"/>
      <c r="D842" s="32"/>
      <c r="E842" s="32"/>
      <c r="F842" s="32"/>
      <c r="G842" s="32"/>
      <c r="H842" s="32"/>
      <c r="I842" s="32"/>
      <c r="J842" s="32"/>
      <c r="K842" s="32"/>
      <c r="L842" s="32"/>
      <c r="M842" s="32"/>
      <c r="N842" s="32"/>
      <c r="O842" s="32"/>
      <c r="P842" s="32"/>
      <c r="Q842" s="32"/>
      <c r="R842" s="32"/>
      <c r="S842" s="32"/>
      <c r="T842" s="32"/>
      <c r="U842" s="32"/>
      <c r="V842" s="32"/>
      <c r="W842" s="32"/>
      <c r="X842" s="32"/>
      <c r="Y842" s="32"/>
      <c r="Z842" s="32"/>
      <c r="AA842" s="32"/>
    </row>
    <row r="843">
      <c r="A843" s="32"/>
      <c r="B843" s="32"/>
      <c r="C843" s="32"/>
      <c r="D843" s="32"/>
      <c r="E843" s="32"/>
      <c r="F843" s="32"/>
      <c r="G843" s="32"/>
      <c r="H843" s="32"/>
      <c r="I843" s="32"/>
      <c r="J843" s="32"/>
      <c r="K843" s="32"/>
      <c r="L843" s="32"/>
      <c r="M843" s="32"/>
      <c r="N843" s="32"/>
      <c r="O843" s="32"/>
      <c r="P843" s="32"/>
      <c r="Q843" s="32"/>
      <c r="R843" s="32"/>
      <c r="S843" s="32"/>
      <c r="T843" s="32"/>
      <c r="U843" s="32"/>
      <c r="V843" s="32"/>
      <c r="W843" s="32"/>
      <c r="X843" s="32"/>
      <c r="Y843" s="32"/>
      <c r="Z843" s="32"/>
      <c r="AA843" s="32"/>
    </row>
    <row r="844">
      <c r="A844" s="32"/>
      <c r="B844" s="32"/>
      <c r="C844" s="32"/>
      <c r="D844" s="32"/>
      <c r="E844" s="32"/>
      <c r="F844" s="32"/>
      <c r="G844" s="32"/>
      <c r="H844" s="32"/>
      <c r="I844" s="32"/>
      <c r="J844" s="32"/>
      <c r="K844" s="32"/>
      <c r="L844" s="32"/>
      <c r="M844" s="32"/>
      <c r="N844" s="32"/>
      <c r="O844" s="32"/>
      <c r="P844" s="32"/>
      <c r="Q844" s="32"/>
      <c r="R844" s="32"/>
      <c r="S844" s="32"/>
      <c r="T844" s="32"/>
      <c r="U844" s="32"/>
      <c r="V844" s="32"/>
      <c r="W844" s="32"/>
      <c r="X844" s="32"/>
      <c r="Y844" s="32"/>
      <c r="Z844" s="32"/>
      <c r="AA844" s="32"/>
    </row>
    <row r="845">
      <c r="A845" s="32"/>
      <c r="B845" s="32"/>
      <c r="C845" s="32"/>
      <c r="D845" s="32"/>
      <c r="E845" s="32"/>
      <c r="F845" s="32"/>
      <c r="G845" s="32"/>
      <c r="H845" s="32"/>
      <c r="I845" s="32"/>
      <c r="J845" s="32"/>
      <c r="K845" s="32"/>
      <c r="L845" s="32"/>
      <c r="M845" s="32"/>
      <c r="N845" s="32"/>
      <c r="O845" s="32"/>
      <c r="P845" s="32"/>
      <c r="Q845" s="32"/>
      <c r="R845" s="32"/>
      <c r="S845" s="32"/>
      <c r="T845" s="32"/>
      <c r="U845" s="32"/>
      <c r="V845" s="32"/>
      <c r="W845" s="32"/>
      <c r="X845" s="32"/>
      <c r="Y845" s="32"/>
      <c r="Z845" s="32"/>
      <c r="AA845" s="32"/>
    </row>
    <row r="846">
      <c r="A846" s="32"/>
      <c r="B846" s="32"/>
      <c r="C846" s="32"/>
      <c r="D846" s="32"/>
      <c r="E846" s="32"/>
      <c r="F846" s="32"/>
      <c r="G846" s="32"/>
      <c r="H846" s="32"/>
      <c r="I846" s="32"/>
      <c r="J846" s="32"/>
      <c r="K846" s="32"/>
      <c r="L846" s="32"/>
      <c r="M846" s="32"/>
      <c r="N846" s="32"/>
      <c r="O846" s="32"/>
      <c r="P846" s="32"/>
      <c r="Q846" s="32"/>
      <c r="R846" s="32"/>
      <c r="S846" s="32"/>
      <c r="T846" s="32"/>
      <c r="U846" s="32"/>
      <c r="V846" s="32"/>
      <c r="W846" s="32"/>
      <c r="X846" s="32"/>
      <c r="Y846" s="32"/>
      <c r="Z846" s="32"/>
      <c r="AA846" s="32"/>
    </row>
    <row r="847">
      <c r="A847" s="32"/>
      <c r="B847" s="32"/>
      <c r="C847" s="32"/>
      <c r="D847" s="32"/>
      <c r="E847" s="32"/>
      <c r="F847" s="32"/>
      <c r="G847" s="32"/>
      <c r="H847" s="32"/>
      <c r="I847" s="32"/>
      <c r="J847" s="32"/>
      <c r="K847" s="32"/>
      <c r="L847" s="32"/>
      <c r="M847" s="32"/>
      <c r="N847" s="32"/>
      <c r="O847" s="32"/>
      <c r="P847" s="32"/>
      <c r="Q847" s="32"/>
      <c r="R847" s="32"/>
      <c r="S847" s="32"/>
      <c r="T847" s="32"/>
      <c r="U847" s="32"/>
      <c r="V847" s="32"/>
      <c r="W847" s="32"/>
      <c r="X847" s="32"/>
      <c r="Y847" s="32"/>
      <c r="Z847" s="32"/>
      <c r="AA847" s="32"/>
    </row>
    <row r="848">
      <c r="A848" s="32"/>
      <c r="B848" s="32"/>
      <c r="C848" s="32"/>
      <c r="D848" s="32"/>
      <c r="E848" s="32"/>
      <c r="F848" s="32"/>
      <c r="G848" s="32"/>
      <c r="H848" s="32"/>
      <c r="I848" s="32"/>
      <c r="J848" s="32"/>
      <c r="K848" s="32"/>
      <c r="L848" s="32"/>
      <c r="M848" s="32"/>
      <c r="N848" s="32"/>
      <c r="O848" s="32"/>
      <c r="P848" s="32"/>
      <c r="Q848" s="32"/>
      <c r="R848" s="32"/>
      <c r="S848" s="32"/>
      <c r="T848" s="32"/>
      <c r="U848" s="32"/>
      <c r="V848" s="32"/>
      <c r="W848" s="32"/>
      <c r="X848" s="32"/>
      <c r="Y848" s="32"/>
      <c r="Z848" s="32"/>
      <c r="AA848" s="32"/>
    </row>
    <row r="849">
      <c r="A849" s="32"/>
      <c r="B849" s="32"/>
      <c r="C849" s="32"/>
      <c r="D849" s="32"/>
      <c r="E849" s="32"/>
      <c r="F849" s="32"/>
      <c r="G849" s="32"/>
      <c r="H849" s="32"/>
      <c r="I849" s="32"/>
      <c r="J849" s="32"/>
      <c r="K849" s="32"/>
      <c r="L849" s="32"/>
      <c r="M849" s="32"/>
      <c r="N849" s="32"/>
      <c r="O849" s="32"/>
      <c r="P849" s="32"/>
      <c r="Q849" s="32"/>
      <c r="R849" s="32"/>
      <c r="S849" s="32"/>
      <c r="T849" s="32"/>
      <c r="U849" s="32"/>
      <c r="V849" s="32"/>
      <c r="W849" s="32"/>
      <c r="X849" s="32"/>
      <c r="Y849" s="32"/>
      <c r="Z849" s="32"/>
      <c r="AA849" s="32"/>
    </row>
    <row r="850">
      <c r="A850" s="32"/>
      <c r="B850" s="32"/>
      <c r="C850" s="32"/>
      <c r="D850" s="32"/>
      <c r="E850" s="32"/>
      <c r="F850" s="32"/>
      <c r="G850" s="32"/>
      <c r="H850" s="32"/>
      <c r="I850" s="32"/>
      <c r="J850" s="32"/>
      <c r="K850" s="32"/>
      <c r="L850" s="32"/>
      <c r="M850" s="32"/>
      <c r="N850" s="32"/>
      <c r="O850" s="32"/>
      <c r="P850" s="32"/>
      <c r="Q850" s="32"/>
      <c r="R850" s="32"/>
      <c r="S850" s="32"/>
      <c r="T850" s="32"/>
      <c r="U850" s="32"/>
      <c r="V850" s="32"/>
      <c r="W850" s="32"/>
      <c r="X850" s="32"/>
      <c r="Y850" s="32"/>
      <c r="Z850" s="32"/>
      <c r="AA850" s="32"/>
    </row>
    <row r="851">
      <c r="A851" s="32"/>
      <c r="B851" s="32"/>
      <c r="C851" s="32"/>
      <c r="D851" s="32"/>
      <c r="E851" s="32"/>
      <c r="F851" s="32"/>
      <c r="G851" s="32"/>
      <c r="H851" s="32"/>
      <c r="I851" s="32"/>
      <c r="J851" s="32"/>
      <c r="K851" s="32"/>
      <c r="L851" s="32"/>
      <c r="M851" s="32"/>
      <c r="N851" s="32"/>
      <c r="O851" s="32"/>
      <c r="P851" s="32"/>
      <c r="Q851" s="32"/>
      <c r="R851" s="32"/>
      <c r="S851" s="32"/>
      <c r="T851" s="32"/>
      <c r="U851" s="32"/>
      <c r="V851" s="32"/>
      <c r="W851" s="32"/>
      <c r="X851" s="32"/>
      <c r="Y851" s="32"/>
      <c r="Z851" s="32"/>
      <c r="AA851" s="32"/>
    </row>
    <row r="852">
      <c r="A852" s="32"/>
      <c r="B852" s="32"/>
      <c r="C852" s="32"/>
      <c r="D852" s="32"/>
      <c r="E852" s="32"/>
      <c r="F852" s="32"/>
      <c r="G852" s="32"/>
      <c r="H852" s="32"/>
      <c r="I852" s="32"/>
      <c r="J852" s="32"/>
      <c r="K852" s="32"/>
      <c r="L852" s="32"/>
      <c r="M852" s="32"/>
      <c r="N852" s="32"/>
      <c r="O852" s="32"/>
      <c r="P852" s="32"/>
      <c r="Q852" s="32"/>
      <c r="R852" s="32"/>
      <c r="S852" s="32"/>
      <c r="T852" s="32"/>
      <c r="U852" s="32"/>
      <c r="V852" s="32"/>
      <c r="W852" s="32"/>
      <c r="X852" s="32"/>
      <c r="Y852" s="32"/>
      <c r="Z852" s="32"/>
      <c r="AA852" s="32"/>
    </row>
    <row r="853">
      <c r="A853" s="32"/>
      <c r="B853" s="32"/>
      <c r="C853" s="32"/>
      <c r="D853" s="32"/>
      <c r="E853" s="32"/>
      <c r="F853" s="32"/>
      <c r="G853" s="32"/>
      <c r="H853" s="32"/>
      <c r="I853" s="32"/>
      <c r="J853" s="32"/>
      <c r="K853" s="32"/>
      <c r="L853" s="32"/>
      <c r="M853" s="32"/>
      <c r="N853" s="32"/>
      <c r="O853" s="32"/>
      <c r="P853" s="32"/>
      <c r="Q853" s="32"/>
      <c r="R853" s="32"/>
      <c r="S853" s="32"/>
      <c r="T853" s="32"/>
      <c r="U853" s="32"/>
      <c r="V853" s="32"/>
      <c r="W853" s="32"/>
      <c r="X853" s="32"/>
      <c r="Y853" s="32"/>
      <c r="Z853" s="32"/>
      <c r="AA853" s="32"/>
    </row>
    <row r="854">
      <c r="A854" s="32"/>
      <c r="B854" s="32"/>
      <c r="C854" s="32"/>
      <c r="D854" s="32"/>
      <c r="E854" s="32"/>
      <c r="F854" s="32"/>
      <c r="G854" s="32"/>
      <c r="H854" s="32"/>
      <c r="I854" s="32"/>
      <c r="J854" s="32"/>
      <c r="K854" s="32"/>
      <c r="L854" s="32"/>
      <c r="M854" s="32"/>
      <c r="N854" s="32"/>
      <c r="O854" s="32"/>
      <c r="P854" s="32"/>
      <c r="Q854" s="32"/>
      <c r="R854" s="32"/>
      <c r="S854" s="32"/>
      <c r="T854" s="32"/>
      <c r="U854" s="32"/>
      <c r="V854" s="32"/>
      <c r="W854" s="32"/>
      <c r="X854" s="32"/>
      <c r="Y854" s="32"/>
      <c r="Z854" s="32"/>
      <c r="AA854" s="32"/>
    </row>
    <row r="855">
      <c r="A855" s="32"/>
      <c r="B855" s="32"/>
      <c r="C855" s="32"/>
      <c r="D855" s="32"/>
      <c r="E855" s="32"/>
      <c r="F855" s="32"/>
      <c r="G855" s="32"/>
      <c r="H855" s="32"/>
      <c r="I855" s="32"/>
      <c r="J855" s="32"/>
      <c r="K855" s="32"/>
      <c r="L855" s="32"/>
      <c r="M855" s="32"/>
      <c r="N855" s="32"/>
      <c r="O855" s="32"/>
      <c r="P855" s="32"/>
      <c r="Q855" s="32"/>
      <c r="R855" s="32"/>
      <c r="S855" s="32"/>
      <c r="T855" s="32"/>
      <c r="U855" s="32"/>
      <c r="V855" s="32"/>
      <c r="W855" s="32"/>
      <c r="X855" s="32"/>
      <c r="Y855" s="32"/>
      <c r="Z855" s="32"/>
      <c r="AA855" s="32"/>
    </row>
    <row r="856">
      <c r="A856" s="32"/>
      <c r="B856" s="32"/>
      <c r="C856" s="32"/>
      <c r="D856" s="32"/>
      <c r="E856" s="32"/>
      <c r="F856" s="32"/>
      <c r="G856" s="32"/>
      <c r="H856" s="32"/>
      <c r="I856" s="32"/>
      <c r="J856" s="32"/>
      <c r="K856" s="32"/>
      <c r="L856" s="32"/>
      <c r="M856" s="32"/>
      <c r="N856" s="32"/>
      <c r="O856" s="32"/>
      <c r="P856" s="32"/>
      <c r="Q856" s="32"/>
      <c r="R856" s="32"/>
      <c r="S856" s="32"/>
      <c r="T856" s="32"/>
      <c r="U856" s="32"/>
      <c r="V856" s="32"/>
      <c r="W856" s="32"/>
      <c r="X856" s="32"/>
      <c r="Y856" s="32"/>
      <c r="Z856" s="32"/>
      <c r="AA856" s="32"/>
    </row>
    <row r="857">
      <c r="A857" s="32"/>
      <c r="B857" s="32"/>
      <c r="C857" s="32"/>
      <c r="D857" s="32"/>
      <c r="E857" s="32"/>
      <c r="F857" s="32"/>
      <c r="G857" s="32"/>
      <c r="H857" s="32"/>
      <c r="I857" s="32"/>
      <c r="J857" s="32"/>
      <c r="K857" s="32"/>
      <c r="L857" s="32"/>
      <c r="M857" s="32"/>
      <c r="N857" s="32"/>
      <c r="O857" s="32"/>
      <c r="P857" s="32"/>
      <c r="Q857" s="32"/>
      <c r="R857" s="32"/>
      <c r="S857" s="32"/>
      <c r="T857" s="32"/>
      <c r="U857" s="32"/>
      <c r="V857" s="32"/>
      <c r="W857" s="32"/>
      <c r="X857" s="32"/>
      <c r="Y857" s="32"/>
      <c r="Z857" s="32"/>
      <c r="AA857" s="32"/>
    </row>
    <row r="858">
      <c r="A858" s="32"/>
      <c r="B858" s="32"/>
      <c r="C858" s="32"/>
      <c r="D858" s="32"/>
      <c r="E858" s="32"/>
      <c r="F858" s="32"/>
      <c r="G858" s="32"/>
      <c r="H858" s="32"/>
      <c r="I858" s="32"/>
      <c r="J858" s="32"/>
      <c r="K858" s="32"/>
      <c r="L858" s="32"/>
      <c r="M858" s="32"/>
      <c r="N858" s="32"/>
      <c r="O858" s="32"/>
      <c r="P858" s="32"/>
      <c r="Q858" s="32"/>
      <c r="R858" s="32"/>
      <c r="S858" s="32"/>
      <c r="T858" s="32"/>
      <c r="U858" s="32"/>
      <c r="V858" s="32"/>
      <c r="W858" s="32"/>
      <c r="X858" s="32"/>
      <c r="Y858" s="32"/>
      <c r="Z858" s="32"/>
      <c r="AA858" s="32"/>
    </row>
    <row r="859">
      <c r="A859" s="32"/>
      <c r="B859" s="32"/>
      <c r="C859" s="32"/>
      <c r="D859" s="32"/>
      <c r="E859" s="32"/>
      <c r="F859" s="32"/>
      <c r="G859" s="32"/>
      <c r="H859" s="32"/>
      <c r="I859" s="32"/>
      <c r="J859" s="32"/>
      <c r="K859" s="32"/>
      <c r="L859" s="32"/>
      <c r="M859" s="32"/>
      <c r="N859" s="32"/>
      <c r="O859" s="32"/>
      <c r="P859" s="32"/>
      <c r="Q859" s="32"/>
      <c r="R859" s="32"/>
      <c r="S859" s="32"/>
      <c r="T859" s="32"/>
      <c r="U859" s="32"/>
      <c r="V859" s="32"/>
      <c r="W859" s="32"/>
      <c r="X859" s="32"/>
      <c r="Y859" s="32"/>
      <c r="Z859" s="32"/>
      <c r="AA859" s="32"/>
    </row>
    <row r="860">
      <c r="A860" s="32"/>
      <c r="B860" s="32"/>
      <c r="C860" s="32"/>
      <c r="D860" s="32"/>
      <c r="E860" s="32"/>
      <c r="F860" s="32"/>
      <c r="G860" s="32"/>
      <c r="H860" s="32"/>
      <c r="I860" s="32"/>
      <c r="J860" s="32"/>
      <c r="K860" s="32"/>
      <c r="L860" s="32"/>
      <c r="M860" s="32"/>
      <c r="N860" s="32"/>
      <c r="O860" s="32"/>
      <c r="P860" s="32"/>
      <c r="Q860" s="32"/>
      <c r="R860" s="32"/>
      <c r="S860" s="32"/>
      <c r="T860" s="32"/>
      <c r="U860" s="32"/>
      <c r="V860" s="32"/>
      <c r="W860" s="32"/>
      <c r="X860" s="32"/>
      <c r="Y860" s="32"/>
      <c r="Z860" s="32"/>
      <c r="AA860" s="32"/>
    </row>
    <row r="861">
      <c r="A861" s="32"/>
      <c r="B861" s="32"/>
      <c r="C861" s="32"/>
      <c r="D861" s="32"/>
      <c r="E861" s="32"/>
      <c r="F861" s="32"/>
      <c r="G861" s="32"/>
      <c r="H861" s="32"/>
      <c r="I861" s="32"/>
      <c r="J861" s="32"/>
      <c r="K861" s="32"/>
      <c r="L861" s="32"/>
      <c r="M861" s="32"/>
      <c r="N861" s="32"/>
      <c r="O861" s="32"/>
      <c r="P861" s="32"/>
      <c r="Q861" s="32"/>
      <c r="R861" s="32"/>
      <c r="S861" s="32"/>
      <c r="T861" s="32"/>
      <c r="U861" s="32"/>
      <c r="V861" s="32"/>
      <c r="W861" s="32"/>
      <c r="X861" s="32"/>
      <c r="Y861" s="32"/>
      <c r="Z861" s="32"/>
      <c r="AA861" s="32"/>
    </row>
    <row r="862">
      <c r="A862" s="32"/>
      <c r="B862" s="32"/>
      <c r="C862" s="32"/>
      <c r="D862" s="32"/>
      <c r="E862" s="32"/>
      <c r="F862" s="32"/>
      <c r="G862" s="32"/>
      <c r="H862" s="32"/>
      <c r="I862" s="32"/>
      <c r="J862" s="32"/>
      <c r="K862" s="32"/>
      <c r="L862" s="32"/>
      <c r="M862" s="32"/>
      <c r="N862" s="32"/>
      <c r="O862" s="32"/>
      <c r="P862" s="32"/>
      <c r="Q862" s="32"/>
      <c r="R862" s="32"/>
      <c r="S862" s="32"/>
      <c r="T862" s="32"/>
      <c r="U862" s="32"/>
      <c r="V862" s="32"/>
      <c r="W862" s="32"/>
      <c r="X862" s="32"/>
      <c r="Y862" s="32"/>
      <c r="Z862" s="32"/>
      <c r="AA862" s="32"/>
    </row>
    <row r="863">
      <c r="A863" s="32"/>
      <c r="B863" s="32"/>
      <c r="C863" s="32"/>
      <c r="D863" s="32"/>
      <c r="E863" s="32"/>
      <c r="F863" s="32"/>
      <c r="G863" s="32"/>
      <c r="H863" s="32"/>
      <c r="I863" s="32"/>
      <c r="J863" s="32"/>
      <c r="K863" s="32"/>
      <c r="L863" s="32"/>
      <c r="M863" s="32"/>
      <c r="N863" s="32"/>
      <c r="O863" s="32"/>
      <c r="P863" s="32"/>
      <c r="Q863" s="32"/>
      <c r="R863" s="32"/>
      <c r="S863" s="32"/>
      <c r="T863" s="32"/>
      <c r="U863" s="32"/>
      <c r="V863" s="32"/>
      <c r="W863" s="32"/>
      <c r="X863" s="32"/>
      <c r="Y863" s="32"/>
      <c r="Z863" s="32"/>
      <c r="AA863" s="32"/>
    </row>
    <row r="864">
      <c r="A864" s="32"/>
      <c r="B864" s="32"/>
      <c r="C864" s="32"/>
      <c r="D864" s="32"/>
      <c r="E864" s="32"/>
      <c r="F864" s="32"/>
      <c r="G864" s="32"/>
      <c r="H864" s="32"/>
      <c r="I864" s="32"/>
      <c r="J864" s="32"/>
      <c r="K864" s="32"/>
      <c r="L864" s="32"/>
      <c r="M864" s="32"/>
      <c r="N864" s="32"/>
      <c r="O864" s="32"/>
      <c r="P864" s="32"/>
      <c r="Q864" s="32"/>
      <c r="R864" s="32"/>
      <c r="S864" s="32"/>
      <c r="T864" s="32"/>
      <c r="U864" s="32"/>
      <c r="V864" s="32"/>
      <c r="W864" s="32"/>
      <c r="X864" s="32"/>
      <c r="Y864" s="32"/>
      <c r="Z864" s="32"/>
      <c r="AA864" s="32"/>
    </row>
    <row r="865">
      <c r="A865" s="32"/>
      <c r="B865" s="32"/>
      <c r="C865" s="32"/>
      <c r="D865" s="32"/>
      <c r="E865" s="32"/>
      <c r="F865" s="32"/>
      <c r="G865" s="32"/>
      <c r="H865" s="32"/>
      <c r="I865" s="32"/>
      <c r="J865" s="32"/>
      <c r="K865" s="32"/>
      <c r="L865" s="32"/>
      <c r="M865" s="32"/>
      <c r="N865" s="32"/>
      <c r="O865" s="32"/>
      <c r="P865" s="32"/>
      <c r="Q865" s="32"/>
      <c r="R865" s="32"/>
      <c r="S865" s="32"/>
      <c r="T865" s="32"/>
      <c r="U865" s="32"/>
      <c r="V865" s="32"/>
      <c r="W865" s="32"/>
      <c r="X865" s="32"/>
      <c r="Y865" s="32"/>
      <c r="Z865" s="32"/>
      <c r="AA865" s="32"/>
    </row>
    <row r="866">
      <c r="A866" s="32"/>
      <c r="B866" s="32"/>
      <c r="C866" s="32"/>
      <c r="D866" s="32"/>
      <c r="E866" s="32"/>
      <c r="F866" s="32"/>
      <c r="G866" s="32"/>
      <c r="H866" s="32"/>
      <c r="I866" s="32"/>
      <c r="J866" s="32"/>
      <c r="K866" s="32"/>
      <c r="L866" s="32"/>
      <c r="M866" s="32"/>
      <c r="N866" s="32"/>
      <c r="O866" s="32"/>
      <c r="P866" s="32"/>
      <c r="Q866" s="32"/>
      <c r="R866" s="32"/>
      <c r="S866" s="32"/>
      <c r="T866" s="32"/>
      <c r="U866" s="32"/>
      <c r="V866" s="32"/>
      <c r="W866" s="32"/>
      <c r="X866" s="32"/>
      <c r="Y866" s="32"/>
      <c r="Z866" s="32"/>
      <c r="AA866" s="32"/>
    </row>
    <row r="867">
      <c r="A867" s="32"/>
      <c r="B867" s="32"/>
      <c r="C867" s="32"/>
      <c r="D867" s="32"/>
      <c r="E867" s="32"/>
      <c r="F867" s="32"/>
      <c r="G867" s="32"/>
      <c r="H867" s="32"/>
      <c r="I867" s="32"/>
      <c r="J867" s="32"/>
      <c r="K867" s="32"/>
      <c r="L867" s="32"/>
      <c r="M867" s="32"/>
      <c r="N867" s="32"/>
      <c r="O867" s="32"/>
      <c r="P867" s="32"/>
      <c r="Q867" s="32"/>
      <c r="R867" s="32"/>
      <c r="S867" s="32"/>
      <c r="T867" s="32"/>
      <c r="U867" s="32"/>
      <c r="V867" s="32"/>
      <c r="W867" s="32"/>
      <c r="X867" s="32"/>
      <c r="Y867" s="32"/>
      <c r="Z867" s="32"/>
      <c r="AA867" s="32"/>
    </row>
    <row r="868">
      <c r="A868" s="32"/>
      <c r="B868" s="32"/>
      <c r="C868" s="32"/>
      <c r="D868" s="32"/>
      <c r="E868" s="32"/>
      <c r="F868" s="32"/>
      <c r="G868" s="32"/>
      <c r="H868" s="32"/>
      <c r="I868" s="32"/>
      <c r="J868" s="32"/>
      <c r="K868" s="32"/>
      <c r="L868" s="32"/>
      <c r="M868" s="32"/>
      <c r="N868" s="32"/>
      <c r="O868" s="32"/>
      <c r="P868" s="32"/>
      <c r="Q868" s="32"/>
      <c r="R868" s="32"/>
      <c r="S868" s="32"/>
      <c r="T868" s="32"/>
      <c r="U868" s="32"/>
      <c r="V868" s="32"/>
      <c r="W868" s="32"/>
      <c r="X868" s="32"/>
      <c r="Y868" s="32"/>
      <c r="Z868" s="32"/>
      <c r="AA868" s="32"/>
    </row>
    <row r="869">
      <c r="A869" s="32"/>
      <c r="B869" s="32"/>
      <c r="C869" s="32"/>
      <c r="D869" s="32"/>
      <c r="E869" s="32"/>
      <c r="F869" s="32"/>
      <c r="G869" s="32"/>
      <c r="H869" s="32"/>
      <c r="I869" s="32"/>
      <c r="J869" s="32"/>
      <c r="K869" s="32"/>
      <c r="L869" s="32"/>
      <c r="M869" s="32"/>
      <c r="N869" s="32"/>
      <c r="O869" s="32"/>
      <c r="P869" s="32"/>
      <c r="Q869" s="32"/>
      <c r="R869" s="32"/>
      <c r="S869" s="32"/>
      <c r="T869" s="32"/>
      <c r="U869" s="32"/>
      <c r="V869" s="32"/>
      <c r="W869" s="32"/>
      <c r="X869" s="32"/>
      <c r="Y869" s="32"/>
      <c r="Z869" s="32"/>
      <c r="AA869" s="32"/>
    </row>
    <row r="870">
      <c r="A870" s="32"/>
      <c r="B870" s="32"/>
      <c r="C870" s="32"/>
      <c r="D870" s="32"/>
      <c r="E870" s="32"/>
      <c r="F870" s="32"/>
      <c r="G870" s="32"/>
      <c r="H870" s="32"/>
      <c r="I870" s="32"/>
      <c r="J870" s="32"/>
      <c r="K870" s="32"/>
      <c r="L870" s="32"/>
      <c r="M870" s="32"/>
      <c r="N870" s="32"/>
      <c r="O870" s="32"/>
      <c r="P870" s="32"/>
      <c r="Q870" s="32"/>
      <c r="R870" s="32"/>
      <c r="S870" s="32"/>
      <c r="T870" s="32"/>
      <c r="U870" s="32"/>
      <c r="V870" s="32"/>
      <c r="W870" s="32"/>
      <c r="X870" s="32"/>
      <c r="Y870" s="32"/>
      <c r="Z870" s="32"/>
      <c r="AA870" s="32"/>
    </row>
    <row r="871">
      <c r="A871" s="32"/>
      <c r="B871" s="32"/>
      <c r="C871" s="32"/>
      <c r="D871" s="32"/>
      <c r="E871" s="32"/>
      <c r="F871" s="32"/>
      <c r="G871" s="32"/>
      <c r="H871" s="32"/>
      <c r="I871" s="32"/>
      <c r="J871" s="32"/>
      <c r="K871" s="32"/>
      <c r="L871" s="32"/>
      <c r="M871" s="32"/>
      <c r="N871" s="32"/>
      <c r="O871" s="32"/>
      <c r="P871" s="32"/>
      <c r="Q871" s="32"/>
      <c r="R871" s="32"/>
      <c r="S871" s="32"/>
      <c r="T871" s="32"/>
      <c r="U871" s="32"/>
      <c r="V871" s="32"/>
      <c r="W871" s="32"/>
      <c r="X871" s="32"/>
      <c r="Y871" s="32"/>
      <c r="Z871" s="32"/>
      <c r="AA871" s="32"/>
    </row>
    <row r="872">
      <c r="A872" s="32"/>
      <c r="B872" s="32"/>
      <c r="C872" s="32"/>
      <c r="D872" s="32"/>
      <c r="E872" s="32"/>
      <c r="F872" s="32"/>
      <c r="G872" s="32"/>
      <c r="H872" s="32"/>
      <c r="I872" s="32"/>
      <c r="J872" s="32"/>
      <c r="K872" s="32"/>
      <c r="L872" s="32"/>
      <c r="M872" s="32"/>
      <c r="N872" s="32"/>
      <c r="O872" s="32"/>
      <c r="P872" s="32"/>
      <c r="Q872" s="32"/>
      <c r="R872" s="32"/>
      <c r="S872" s="32"/>
      <c r="T872" s="32"/>
      <c r="U872" s="32"/>
      <c r="V872" s="32"/>
      <c r="W872" s="32"/>
      <c r="X872" s="32"/>
      <c r="Y872" s="32"/>
      <c r="Z872" s="32"/>
      <c r="AA872" s="32"/>
    </row>
    <row r="873">
      <c r="A873" s="32"/>
      <c r="B873" s="32"/>
      <c r="C873" s="32"/>
      <c r="D873" s="32"/>
      <c r="E873" s="32"/>
      <c r="F873" s="32"/>
      <c r="G873" s="32"/>
      <c r="H873" s="32"/>
      <c r="I873" s="32"/>
      <c r="J873" s="32"/>
      <c r="K873" s="32"/>
      <c r="L873" s="32"/>
      <c r="M873" s="32"/>
      <c r="N873" s="32"/>
      <c r="O873" s="32"/>
      <c r="P873" s="32"/>
      <c r="Q873" s="32"/>
      <c r="R873" s="32"/>
      <c r="S873" s="32"/>
      <c r="T873" s="32"/>
      <c r="U873" s="32"/>
      <c r="V873" s="32"/>
      <c r="W873" s="32"/>
      <c r="X873" s="32"/>
      <c r="Y873" s="32"/>
      <c r="Z873" s="32"/>
      <c r="AA873" s="32"/>
    </row>
    <row r="874">
      <c r="A874" s="32"/>
      <c r="B874" s="32"/>
      <c r="C874" s="32"/>
      <c r="D874" s="32"/>
      <c r="E874" s="32"/>
      <c r="F874" s="32"/>
      <c r="G874" s="32"/>
      <c r="H874" s="32"/>
      <c r="I874" s="32"/>
      <c r="J874" s="32"/>
      <c r="K874" s="32"/>
      <c r="L874" s="32"/>
      <c r="M874" s="32"/>
      <c r="N874" s="32"/>
      <c r="O874" s="32"/>
      <c r="P874" s="32"/>
      <c r="Q874" s="32"/>
      <c r="R874" s="32"/>
      <c r="S874" s="32"/>
      <c r="T874" s="32"/>
      <c r="U874" s="32"/>
      <c r="V874" s="32"/>
      <c r="W874" s="32"/>
      <c r="X874" s="32"/>
      <c r="Y874" s="32"/>
      <c r="Z874" s="32"/>
      <c r="AA874" s="32"/>
    </row>
    <row r="875">
      <c r="A875" s="32"/>
      <c r="B875" s="32"/>
      <c r="C875" s="32"/>
      <c r="D875" s="32"/>
      <c r="E875" s="32"/>
      <c r="F875" s="32"/>
      <c r="G875" s="32"/>
      <c r="H875" s="32"/>
      <c r="I875" s="32"/>
      <c r="J875" s="32"/>
      <c r="K875" s="32"/>
      <c r="L875" s="32"/>
      <c r="M875" s="32"/>
      <c r="N875" s="32"/>
      <c r="O875" s="32"/>
      <c r="P875" s="32"/>
      <c r="Q875" s="32"/>
      <c r="R875" s="32"/>
      <c r="S875" s="32"/>
      <c r="T875" s="32"/>
      <c r="U875" s="32"/>
      <c r="V875" s="32"/>
      <c r="W875" s="32"/>
      <c r="X875" s="32"/>
      <c r="Y875" s="32"/>
      <c r="Z875" s="32"/>
      <c r="AA875" s="32"/>
    </row>
    <row r="876">
      <c r="A876" s="32"/>
      <c r="B876" s="32"/>
      <c r="C876" s="32"/>
      <c r="D876" s="32"/>
      <c r="E876" s="32"/>
      <c r="F876" s="32"/>
      <c r="G876" s="32"/>
      <c r="H876" s="32"/>
      <c r="I876" s="32"/>
      <c r="J876" s="32"/>
      <c r="K876" s="32"/>
      <c r="L876" s="32"/>
      <c r="M876" s="32"/>
      <c r="N876" s="32"/>
      <c r="O876" s="32"/>
      <c r="P876" s="32"/>
      <c r="Q876" s="32"/>
      <c r="R876" s="32"/>
      <c r="S876" s="32"/>
      <c r="T876" s="32"/>
      <c r="U876" s="32"/>
      <c r="V876" s="32"/>
      <c r="W876" s="32"/>
      <c r="X876" s="32"/>
      <c r="Y876" s="32"/>
      <c r="Z876" s="32"/>
      <c r="AA876" s="32"/>
    </row>
    <row r="877">
      <c r="A877" s="32"/>
      <c r="B877" s="32"/>
      <c r="C877" s="32"/>
      <c r="D877" s="32"/>
      <c r="E877" s="32"/>
      <c r="F877" s="32"/>
      <c r="G877" s="32"/>
      <c r="H877" s="32"/>
      <c r="I877" s="32"/>
      <c r="J877" s="32"/>
      <c r="K877" s="32"/>
      <c r="L877" s="32"/>
      <c r="M877" s="32"/>
      <c r="N877" s="32"/>
      <c r="O877" s="32"/>
      <c r="P877" s="32"/>
      <c r="Q877" s="32"/>
      <c r="R877" s="32"/>
      <c r="S877" s="32"/>
      <c r="T877" s="32"/>
      <c r="U877" s="32"/>
      <c r="V877" s="32"/>
      <c r="W877" s="32"/>
      <c r="X877" s="32"/>
      <c r="Y877" s="32"/>
      <c r="Z877" s="32"/>
      <c r="AA877" s="32"/>
    </row>
    <row r="878">
      <c r="A878" s="32"/>
      <c r="B878" s="32"/>
      <c r="C878" s="32"/>
      <c r="D878" s="32"/>
      <c r="E878" s="32"/>
      <c r="F878" s="32"/>
      <c r="G878" s="32"/>
      <c r="H878" s="32"/>
      <c r="I878" s="32"/>
      <c r="J878" s="32"/>
      <c r="K878" s="32"/>
      <c r="L878" s="32"/>
      <c r="M878" s="32"/>
      <c r="N878" s="32"/>
      <c r="O878" s="32"/>
      <c r="P878" s="32"/>
      <c r="Q878" s="32"/>
      <c r="R878" s="32"/>
      <c r="S878" s="32"/>
      <c r="T878" s="32"/>
      <c r="U878" s="32"/>
      <c r="V878" s="32"/>
      <c r="W878" s="32"/>
      <c r="X878" s="32"/>
      <c r="Y878" s="32"/>
      <c r="Z878" s="32"/>
      <c r="AA878" s="32"/>
    </row>
    <row r="879">
      <c r="A879" s="32"/>
      <c r="B879" s="32"/>
      <c r="C879" s="32"/>
      <c r="D879" s="32"/>
      <c r="E879" s="32"/>
      <c r="F879" s="32"/>
      <c r="G879" s="32"/>
      <c r="H879" s="32"/>
      <c r="I879" s="32"/>
      <c r="J879" s="32"/>
      <c r="K879" s="32"/>
      <c r="L879" s="32"/>
      <c r="M879" s="32"/>
      <c r="N879" s="32"/>
      <c r="O879" s="32"/>
      <c r="P879" s="32"/>
      <c r="Q879" s="32"/>
      <c r="R879" s="32"/>
      <c r="S879" s="32"/>
      <c r="T879" s="32"/>
      <c r="U879" s="32"/>
      <c r="V879" s="32"/>
      <c r="W879" s="32"/>
      <c r="X879" s="32"/>
      <c r="Y879" s="32"/>
      <c r="Z879" s="32"/>
      <c r="AA879" s="32"/>
    </row>
    <row r="880">
      <c r="A880" s="32"/>
      <c r="B880" s="32"/>
      <c r="C880" s="32"/>
      <c r="D880" s="32"/>
      <c r="E880" s="32"/>
      <c r="F880" s="32"/>
      <c r="G880" s="32"/>
      <c r="H880" s="32"/>
      <c r="I880" s="32"/>
      <c r="J880" s="32"/>
      <c r="K880" s="32"/>
      <c r="L880" s="32"/>
      <c r="M880" s="32"/>
      <c r="N880" s="32"/>
      <c r="O880" s="32"/>
      <c r="P880" s="32"/>
      <c r="Q880" s="32"/>
      <c r="R880" s="32"/>
      <c r="S880" s="32"/>
      <c r="T880" s="32"/>
      <c r="U880" s="32"/>
      <c r="V880" s="32"/>
      <c r="W880" s="32"/>
      <c r="X880" s="32"/>
      <c r="Y880" s="32"/>
      <c r="Z880" s="32"/>
      <c r="AA880" s="32"/>
    </row>
    <row r="881">
      <c r="A881" s="32"/>
      <c r="B881" s="32"/>
      <c r="C881" s="32"/>
      <c r="D881" s="32"/>
      <c r="E881" s="32"/>
      <c r="F881" s="32"/>
      <c r="G881" s="32"/>
      <c r="H881" s="32"/>
      <c r="I881" s="32"/>
      <c r="J881" s="32"/>
      <c r="K881" s="32"/>
      <c r="L881" s="32"/>
      <c r="M881" s="32"/>
      <c r="N881" s="32"/>
      <c r="O881" s="32"/>
      <c r="P881" s="32"/>
      <c r="Q881" s="32"/>
      <c r="R881" s="32"/>
      <c r="S881" s="32"/>
      <c r="T881" s="32"/>
      <c r="U881" s="32"/>
      <c r="V881" s="32"/>
      <c r="W881" s="32"/>
      <c r="X881" s="32"/>
      <c r="Y881" s="32"/>
      <c r="Z881" s="32"/>
      <c r="AA881" s="32"/>
    </row>
    <row r="882">
      <c r="A882" s="32"/>
      <c r="B882" s="32"/>
      <c r="C882" s="32"/>
      <c r="D882" s="32"/>
      <c r="E882" s="32"/>
      <c r="F882" s="32"/>
      <c r="G882" s="32"/>
      <c r="H882" s="32"/>
      <c r="I882" s="32"/>
      <c r="J882" s="32"/>
      <c r="K882" s="32"/>
      <c r="L882" s="32"/>
      <c r="M882" s="32"/>
      <c r="N882" s="32"/>
      <c r="O882" s="32"/>
      <c r="P882" s="32"/>
      <c r="Q882" s="32"/>
      <c r="R882" s="32"/>
      <c r="S882" s="32"/>
      <c r="T882" s="32"/>
      <c r="U882" s="32"/>
      <c r="V882" s="32"/>
      <c r="W882" s="32"/>
      <c r="X882" s="32"/>
      <c r="Y882" s="32"/>
      <c r="Z882" s="32"/>
      <c r="AA882" s="32"/>
    </row>
    <row r="883">
      <c r="A883" s="32"/>
      <c r="B883" s="32"/>
      <c r="C883" s="32"/>
      <c r="D883" s="32"/>
      <c r="E883" s="32"/>
      <c r="F883" s="32"/>
      <c r="G883" s="32"/>
      <c r="H883" s="32"/>
      <c r="I883" s="32"/>
      <c r="J883" s="32"/>
      <c r="K883" s="32"/>
      <c r="L883" s="32"/>
      <c r="M883" s="32"/>
      <c r="N883" s="32"/>
      <c r="O883" s="32"/>
      <c r="P883" s="32"/>
      <c r="Q883" s="32"/>
      <c r="R883" s="32"/>
      <c r="S883" s="32"/>
      <c r="T883" s="32"/>
      <c r="U883" s="32"/>
      <c r="V883" s="32"/>
      <c r="W883" s="32"/>
      <c r="X883" s="32"/>
      <c r="Y883" s="32"/>
      <c r="Z883" s="32"/>
      <c r="AA883" s="32"/>
    </row>
    <row r="884">
      <c r="A884" s="32"/>
      <c r="B884" s="32"/>
      <c r="C884" s="32"/>
      <c r="D884" s="32"/>
      <c r="E884" s="32"/>
      <c r="F884" s="32"/>
      <c r="G884" s="32"/>
      <c r="H884" s="32"/>
      <c r="I884" s="32"/>
      <c r="J884" s="32"/>
      <c r="K884" s="32"/>
      <c r="L884" s="32"/>
      <c r="M884" s="32"/>
      <c r="N884" s="32"/>
      <c r="O884" s="32"/>
      <c r="P884" s="32"/>
      <c r="Q884" s="32"/>
      <c r="R884" s="32"/>
      <c r="S884" s="32"/>
      <c r="T884" s="32"/>
      <c r="U884" s="32"/>
      <c r="V884" s="32"/>
      <c r="W884" s="32"/>
      <c r="X884" s="32"/>
      <c r="Y884" s="32"/>
      <c r="Z884" s="32"/>
      <c r="AA884" s="32"/>
    </row>
    <row r="885">
      <c r="A885" s="32"/>
      <c r="B885" s="32"/>
      <c r="C885" s="32"/>
      <c r="D885" s="32"/>
      <c r="E885" s="32"/>
      <c r="F885" s="32"/>
      <c r="G885" s="32"/>
      <c r="H885" s="32"/>
      <c r="I885" s="32"/>
      <c r="J885" s="32"/>
      <c r="K885" s="32"/>
      <c r="L885" s="32"/>
      <c r="M885" s="32"/>
      <c r="N885" s="32"/>
      <c r="O885" s="32"/>
      <c r="P885" s="32"/>
      <c r="Q885" s="32"/>
      <c r="R885" s="32"/>
      <c r="S885" s="32"/>
      <c r="T885" s="32"/>
      <c r="U885" s="32"/>
      <c r="V885" s="32"/>
      <c r="W885" s="32"/>
      <c r="X885" s="32"/>
      <c r="Y885" s="32"/>
      <c r="Z885" s="32"/>
      <c r="AA885" s="32"/>
    </row>
    <row r="886">
      <c r="A886" s="32"/>
      <c r="B886" s="32"/>
      <c r="C886" s="32"/>
      <c r="D886" s="32"/>
      <c r="E886" s="32"/>
      <c r="F886" s="32"/>
      <c r="G886" s="32"/>
      <c r="H886" s="32"/>
      <c r="I886" s="32"/>
      <c r="J886" s="32"/>
      <c r="K886" s="32"/>
      <c r="L886" s="32"/>
      <c r="M886" s="32"/>
      <c r="N886" s="32"/>
      <c r="O886" s="32"/>
      <c r="P886" s="32"/>
      <c r="Q886" s="32"/>
      <c r="R886" s="32"/>
      <c r="S886" s="32"/>
      <c r="T886" s="32"/>
      <c r="U886" s="32"/>
      <c r="V886" s="32"/>
      <c r="W886" s="32"/>
      <c r="X886" s="32"/>
      <c r="Y886" s="32"/>
      <c r="Z886" s="32"/>
      <c r="AA886" s="32"/>
    </row>
    <row r="887">
      <c r="A887" s="32"/>
      <c r="B887" s="32"/>
      <c r="C887" s="32"/>
      <c r="D887" s="32"/>
      <c r="E887" s="32"/>
      <c r="F887" s="32"/>
      <c r="G887" s="32"/>
      <c r="H887" s="32"/>
      <c r="I887" s="32"/>
      <c r="J887" s="32"/>
      <c r="K887" s="32"/>
      <c r="L887" s="32"/>
      <c r="M887" s="32"/>
      <c r="N887" s="32"/>
      <c r="O887" s="32"/>
      <c r="P887" s="32"/>
      <c r="Q887" s="32"/>
      <c r="R887" s="32"/>
      <c r="S887" s="32"/>
      <c r="T887" s="32"/>
      <c r="U887" s="32"/>
      <c r="V887" s="32"/>
      <c r="W887" s="32"/>
      <c r="X887" s="32"/>
      <c r="Y887" s="32"/>
      <c r="Z887" s="32"/>
      <c r="AA887" s="32"/>
    </row>
    <row r="888">
      <c r="A888" s="32"/>
      <c r="B888" s="32"/>
      <c r="C888" s="32"/>
      <c r="D888" s="32"/>
      <c r="E888" s="32"/>
      <c r="F888" s="32"/>
      <c r="G888" s="32"/>
      <c r="H888" s="32"/>
      <c r="I888" s="32"/>
      <c r="J888" s="32"/>
      <c r="K888" s="32"/>
      <c r="L888" s="32"/>
      <c r="M888" s="32"/>
      <c r="N888" s="32"/>
      <c r="O888" s="32"/>
      <c r="P888" s="32"/>
      <c r="Q888" s="32"/>
      <c r="R888" s="32"/>
      <c r="S888" s="32"/>
      <c r="T888" s="32"/>
      <c r="U888" s="32"/>
      <c r="V888" s="32"/>
      <c r="W888" s="32"/>
      <c r="X888" s="32"/>
      <c r="Y888" s="32"/>
      <c r="Z888" s="32"/>
      <c r="AA888" s="32"/>
    </row>
    <row r="889">
      <c r="A889" s="32"/>
      <c r="B889" s="32"/>
      <c r="C889" s="32"/>
      <c r="D889" s="32"/>
      <c r="E889" s="32"/>
      <c r="F889" s="32"/>
      <c r="G889" s="32"/>
      <c r="H889" s="32"/>
      <c r="I889" s="32"/>
      <c r="J889" s="32"/>
      <c r="K889" s="32"/>
      <c r="L889" s="32"/>
      <c r="M889" s="32"/>
      <c r="N889" s="32"/>
      <c r="O889" s="32"/>
      <c r="P889" s="32"/>
      <c r="Q889" s="32"/>
      <c r="R889" s="32"/>
      <c r="S889" s="32"/>
      <c r="T889" s="32"/>
      <c r="U889" s="32"/>
      <c r="V889" s="32"/>
      <c r="W889" s="32"/>
      <c r="X889" s="32"/>
      <c r="Y889" s="32"/>
      <c r="Z889" s="32"/>
      <c r="AA889" s="32"/>
    </row>
    <row r="890">
      <c r="A890" s="32"/>
      <c r="B890" s="32"/>
      <c r="C890" s="32"/>
      <c r="D890" s="32"/>
      <c r="E890" s="32"/>
      <c r="F890" s="32"/>
      <c r="G890" s="32"/>
      <c r="H890" s="32"/>
      <c r="I890" s="32"/>
      <c r="J890" s="32"/>
      <c r="K890" s="32"/>
      <c r="L890" s="32"/>
      <c r="M890" s="32"/>
      <c r="N890" s="32"/>
      <c r="O890" s="32"/>
      <c r="P890" s="32"/>
      <c r="Q890" s="32"/>
      <c r="R890" s="32"/>
      <c r="S890" s="32"/>
      <c r="T890" s="32"/>
      <c r="U890" s="32"/>
      <c r="V890" s="32"/>
      <c r="W890" s="32"/>
      <c r="X890" s="32"/>
      <c r="Y890" s="32"/>
      <c r="Z890" s="32"/>
      <c r="AA890" s="32"/>
    </row>
    <row r="891">
      <c r="A891" s="32"/>
      <c r="B891" s="32"/>
      <c r="C891" s="32"/>
      <c r="D891" s="32"/>
      <c r="E891" s="32"/>
      <c r="F891" s="32"/>
      <c r="G891" s="32"/>
      <c r="H891" s="32"/>
      <c r="I891" s="32"/>
      <c r="J891" s="32"/>
      <c r="K891" s="32"/>
      <c r="L891" s="32"/>
      <c r="M891" s="32"/>
      <c r="N891" s="32"/>
      <c r="O891" s="32"/>
      <c r="P891" s="32"/>
      <c r="Q891" s="32"/>
      <c r="R891" s="32"/>
      <c r="S891" s="32"/>
      <c r="T891" s="32"/>
      <c r="U891" s="32"/>
      <c r="V891" s="32"/>
      <c r="W891" s="32"/>
      <c r="X891" s="32"/>
      <c r="Y891" s="32"/>
      <c r="Z891" s="32"/>
      <c r="AA891" s="32"/>
    </row>
    <row r="892">
      <c r="A892" s="32"/>
      <c r="B892" s="32"/>
      <c r="C892" s="32"/>
      <c r="D892" s="32"/>
      <c r="E892" s="32"/>
      <c r="F892" s="32"/>
      <c r="G892" s="32"/>
      <c r="H892" s="32"/>
      <c r="I892" s="32"/>
      <c r="J892" s="32"/>
      <c r="K892" s="32"/>
      <c r="L892" s="32"/>
      <c r="M892" s="32"/>
      <c r="N892" s="32"/>
      <c r="O892" s="32"/>
      <c r="P892" s="32"/>
      <c r="Q892" s="32"/>
      <c r="R892" s="32"/>
      <c r="S892" s="32"/>
      <c r="T892" s="32"/>
      <c r="U892" s="32"/>
      <c r="V892" s="32"/>
      <c r="W892" s="32"/>
      <c r="X892" s="32"/>
      <c r="Y892" s="32"/>
      <c r="Z892" s="32"/>
      <c r="AA892" s="32"/>
    </row>
    <row r="893">
      <c r="A893" s="32"/>
      <c r="B893" s="32"/>
      <c r="C893" s="32"/>
      <c r="D893" s="32"/>
      <c r="E893" s="32"/>
      <c r="F893" s="32"/>
      <c r="G893" s="32"/>
      <c r="H893" s="32"/>
      <c r="I893" s="32"/>
      <c r="J893" s="32"/>
      <c r="K893" s="32"/>
      <c r="L893" s="32"/>
      <c r="M893" s="32"/>
      <c r="N893" s="32"/>
      <c r="O893" s="32"/>
      <c r="P893" s="32"/>
      <c r="Q893" s="32"/>
      <c r="R893" s="32"/>
      <c r="S893" s="32"/>
      <c r="T893" s="32"/>
      <c r="U893" s="32"/>
      <c r="V893" s="32"/>
      <c r="W893" s="32"/>
      <c r="X893" s="32"/>
      <c r="Y893" s="32"/>
      <c r="Z893" s="32"/>
      <c r="AA893" s="32"/>
    </row>
    <row r="894">
      <c r="A894" s="32"/>
      <c r="B894" s="32"/>
      <c r="C894" s="32"/>
      <c r="D894" s="32"/>
      <c r="E894" s="32"/>
      <c r="F894" s="32"/>
      <c r="G894" s="32"/>
      <c r="H894" s="32"/>
      <c r="I894" s="32"/>
      <c r="J894" s="32"/>
      <c r="K894" s="32"/>
      <c r="L894" s="32"/>
      <c r="M894" s="32"/>
      <c r="N894" s="32"/>
      <c r="O894" s="32"/>
      <c r="P894" s="32"/>
      <c r="Q894" s="32"/>
      <c r="R894" s="32"/>
      <c r="S894" s="32"/>
      <c r="T894" s="32"/>
      <c r="U894" s="32"/>
      <c r="V894" s="32"/>
      <c r="W894" s="32"/>
      <c r="X894" s="32"/>
      <c r="Y894" s="32"/>
      <c r="Z894" s="32"/>
      <c r="AA894" s="32"/>
    </row>
    <row r="895">
      <c r="A895" s="32"/>
      <c r="B895" s="32"/>
      <c r="C895" s="32"/>
      <c r="D895" s="32"/>
      <c r="E895" s="32"/>
      <c r="F895" s="32"/>
      <c r="G895" s="32"/>
      <c r="H895" s="32"/>
      <c r="I895" s="32"/>
      <c r="J895" s="32"/>
      <c r="K895" s="32"/>
      <c r="L895" s="32"/>
      <c r="M895" s="32"/>
      <c r="N895" s="32"/>
      <c r="O895" s="32"/>
      <c r="P895" s="32"/>
      <c r="Q895" s="32"/>
      <c r="R895" s="32"/>
      <c r="S895" s="32"/>
      <c r="T895" s="32"/>
      <c r="U895" s="32"/>
      <c r="V895" s="32"/>
      <c r="W895" s="32"/>
      <c r="X895" s="32"/>
      <c r="Y895" s="32"/>
      <c r="Z895" s="32"/>
      <c r="AA895" s="32"/>
    </row>
    <row r="896">
      <c r="A896" s="32"/>
      <c r="B896" s="32"/>
      <c r="C896" s="32"/>
      <c r="D896" s="32"/>
      <c r="E896" s="32"/>
      <c r="F896" s="32"/>
      <c r="G896" s="32"/>
      <c r="H896" s="32"/>
      <c r="I896" s="32"/>
      <c r="J896" s="32"/>
      <c r="K896" s="32"/>
      <c r="L896" s="32"/>
      <c r="M896" s="32"/>
      <c r="N896" s="32"/>
      <c r="O896" s="32"/>
      <c r="P896" s="32"/>
      <c r="Q896" s="32"/>
      <c r="R896" s="32"/>
      <c r="S896" s="32"/>
      <c r="T896" s="32"/>
      <c r="U896" s="32"/>
      <c r="V896" s="32"/>
      <c r="W896" s="32"/>
      <c r="X896" s="32"/>
      <c r="Y896" s="32"/>
      <c r="Z896" s="32"/>
      <c r="AA896" s="32"/>
    </row>
    <row r="897">
      <c r="A897" s="32"/>
      <c r="B897" s="32"/>
      <c r="C897" s="32"/>
      <c r="D897" s="32"/>
      <c r="E897" s="32"/>
      <c r="F897" s="32"/>
      <c r="G897" s="32"/>
      <c r="H897" s="32"/>
      <c r="I897" s="32"/>
      <c r="J897" s="32"/>
      <c r="K897" s="32"/>
      <c r="L897" s="32"/>
      <c r="M897" s="32"/>
      <c r="N897" s="32"/>
      <c r="O897" s="32"/>
      <c r="P897" s="32"/>
      <c r="Q897" s="32"/>
      <c r="R897" s="32"/>
      <c r="S897" s="32"/>
      <c r="T897" s="32"/>
      <c r="U897" s="32"/>
      <c r="V897" s="32"/>
      <c r="W897" s="32"/>
      <c r="X897" s="32"/>
      <c r="Y897" s="32"/>
      <c r="Z897" s="32"/>
      <c r="AA897" s="32"/>
    </row>
    <row r="898">
      <c r="A898" s="32"/>
      <c r="B898" s="32"/>
      <c r="C898" s="32"/>
      <c r="D898" s="32"/>
      <c r="E898" s="32"/>
      <c r="F898" s="32"/>
      <c r="G898" s="32"/>
      <c r="H898" s="32"/>
      <c r="I898" s="32"/>
      <c r="J898" s="32"/>
      <c r="K898" s="32"/>
      <c r="L898" s="32"/>
      <c r="M898" s="32"/>
      <c r="N898" s="32"/>
      <c r="O898" s="32"/>
      <c r="P898" s="32"/>
      <c r="Q898" s="32"/>
      <c r="R898" s="32"/>
      <c r="S898" s="32"/>
      <c r="T898" s="32"/>
      <c r="U898" s="32"/>
      <c r="V898" s="32"/>
      <c r="W898" s="32"/>
      <c r="X898" s="32"/>
      <c r="Y898" s="32"/>
      <c r="Z898" s="32"/>
      <c r="AA898" s="32"/>
    </row>
    <row r="899">
      <c r="A899" s="32"/>
      <c r="B899" s="32"/>
      <c r="C899" s="32"/>
      <c r="D899" s="32"/>
      <c r="E899" s="32"/>
      <c r="F899" s="32"/>
      <c r="G899" s="32"/>
      <c r="H899" s="32"/>
      <c r="I899" s="32"/>
      <c r="J899" s="32"/>
      <c r="K899" s="32"/>
      <c r="L899" s="32"/>
      <c r="M899" s="32"/>
      <c r="N899" s="32"/>
      <c r="O899" s="32"/>
      <c r="P899" s="32"/>
      <c r="Q899" s="32"/>
      <c r="R899" s="32"/>
      <c r="S899" s="32"/>
      <c r="T899" s="32"/>
      <c r="U899" s="32"/>
      <c r="V899" s="32"/>
      <c r="W899" s="32"/>
      <c r="X899" s="32"/>
      <c r="Y899" s="32"/>
      <c r="Z899" s="32"/>
      <c r="AA899" s="32"/>
    </row>
    <row r="900">
      <c r="A900" s="32"/>
      <c r="B900" s="32"/>
      <c r="C900" s="32"/>
      <c r="D900" s="32"/>
      <c r="E900" s="32"/>
      <c r="F900" s="32"/>
      <c r="G900" s="32"/>
      <c r="H900" s="32"/>
      <c r="I900" s="32"/>
      <c r="J900" s="32"/>
      <c r="K900" s="32"/>
      <c r="L900" s="32"/>
      <c r="M900" s="32"/>
      <c r="N900" s="32"/>
      <c r="O900" s="32"/>
      <c r="P900" s="32"/>
      <c r="Q900" s="32"/>
      <c r="R900" s="32"/>
      <c r="S900" s="32"/>
      <c r="T900" s="32"/>
      <c r="U900" s="32"/>
      <c r="V900" s="32"/>
      <c r="W900" s="32"/>
      <c r="X900" s="32"/>
      <c r="Y900" s="32"/>
      <c r="Z900" s="32"/>
      <c r="AA900" s="32"/>
    </row>
    <row r="901">
      <c r="A901" s="32"/>
      <c r="B901" s="32"/>
      <c r="C901" s="32"/>
      <c r="D901" s="32"/>
      <c r="E901" s="32"/>
      <c r="F901" s="32"/>
      <c r="G901" s="32"/>
      <c r="H901" s="32"/>
      <c r="I901" s="32"/>
      <c r="J901" s="32"/>
      <c r="K901" s="32"/>
      <c r="L901" s="32"/>
      <c r="M901" s="32"/>
      <c r="N901" s="32"/>
      <c r="O901" s="32"/>
      <c r="P901" s="32"/>
      <c r="Q901" s="32"/>
      <c r="R901" s="32"/>
      <c r="S901" s="32"/>
      <c r="T901" s="32"/>
      <c r="U901" s="32"/>
      <c r="V901" s="32"/>
      <c r="W901" s="32"/>
      <c r="X901" s="32"/>
      <c r="Y901" s="32"/>
      <c r="Z901" s="32"/>
      <c r="AA901" s="32"/>
    </row>
    <row r="902">
      <c r="A902" s="32"/>
      <c r="B902" s="32"/>
      <c r="C902" s="32"/>
      <c r="D902" s="32"/>
      <c r="E902" s="32"/>
      <c r="F902" s="32"/>
      <c r="G902" s="32"/>
      <c r="H902" s="32"/>
      <c r="I902" s="32"/>
      <c r="J902" s="32"/>
      <c r="K902" s="32"/>
      <c r="L902" s="32"/>
      <c r="M902" s="32"/>
      <c r="N902" s="32"/>
      <c r="O902" s="32"/>
      <c r="P902" s="32"/>
      <c r="Q902" s="32"/>
      <c r="R902" s="32"/>
      <c r="S902" s="32"/>
      <c r="T902" s="32"/>
      <c r="U902" s="32"/>
      <c r="V902" s="32"/>
      <c r="W902" s="32"/>
      <c r="X902" s="32"/>
      <c r="Y902" s="32"/>
      <c r="Z902" s="32"/>
      <c r="AA902" s="32"/>
    </row>
    <row r="903">
      <c r="A903" s="32"/>
      <c r="B903" s="32"/>
      <c r="C903" s="32"/>
      <c r="D903" s="32"/>
      <c r="E903" s="32"/>
      <c r="F903" s="32"/>
      <c r="G903" s="32"/>
      <c r="H903" s="32"/>
      <c r="I903" s="32"/>
      <c r="J903" s="32"/>
      <c r="K903" s="32"/>
      <c r="L903" s="32"/>
      <c r="M903" s="32"/>
      <c r="N903" s="32"/>
      <c r="O903" s="32"/>
      <c r="P903" s="32"/>
      <c r="Q903" s="32"/>
      <c r="R903" s="32"/>
      <c r="S903" s="32"/>
      <c r="T903" s="32"/>
      <c r="U903" s="32"/>
      <c r="V903" s="32"/>
      <c r="W903" s="32"/>
      <c r="X903" s="32"/>
      <c r="Y903" s="32"/>
      <c r="Z903" s="32"/>
      <c r="AA903" s="32"/>
    </row>
    <row r="904">
      <c r="A904" s="32"/>
      <c r="B904" s="32"/>
      <c r="C904" s="32"/>
      <c r="D904" s="32"/>
      <c r="E904" s="32"/>
      <c r="F904" s="32"/>
      <c r="G904" s="32"/>
      <c r="H904" s="32"/>
      <c r="I904" s="32"/>
      <c r="J904" s="32"/>
      <c r="K904" s="32"/>
      <c r="L904" s="32"/>
      <c r="M904" s="32"/>
      <c r="N904" s="32"/>
      <c r="O904" s="32"/>
      <c r="P904" s="32"/>
      <c r="Q904" s="32"/>
      <c r="R904" s="32"/>
      <c r="S904" s="32"/>
      <c r="T904" s="32"/>
      <c r="U904" s="32"/>
      <c r="V904" s="32"/>
      <c r="W904" s="32"/>
      <c r="X904" s="32"/>
      <c r="Y904" s="32"/>
      <c r="Z904" s="32"/>
      <c r="AA904" s="32"/>
    </row>
    <row r="905">
      <c r="A905" s="32"/>
      <c r="B905" s="32"/>
      <c r="C905" s="32"/>
      <c r="D905" s="32"/>
      <c r="E905" s="32"/>
      <c r="F905" s="32"/>
      <c r="G905" s="32"/>
      <c r="H905" s="32"/>
      <c r="I905" s="32"/>
      <c r="J905" s="32"/>
      <c r="K905" s="32"/>
      <c r="L905" s="32"/>
      <c r="M905" s="32"/>
      <c r="N905" s="32"/>
      <c r="O905" s="32"/>
      <c r="P905" s="32"/>
      <c r="Q905" s="32"/>
      <c r="R905" s="32"/>
      <c r="S905" s="32"/>
      <c r="T905" s="32"/>
      <c r="U905" s="32"/>
      <c r="V905" s="32"/>
      <c r="W905" s="32"/>
      <c r="X905" s="32"/>
      <c r="Y905" s="32"/>
      <c r="Z905" s="32"/>
      <c r="AA905" s="32"/>
    </row>
    <row r="906">
      <c r="A906" s="32"/>
      <c r="B906" s="32"/>
      <c r="C906" s="32"/>
      <c r="D906" s="32"/>
      <c r="E906" s="32"/>
      <c r="F906" s="32"/>
      <c r="G906" s="32"/>
      <c r="H906" s="32"/>
      <c r="I906" s="32"/>
      <c r="J906" s="32"/>
      <c r="K906" s="32"/>
      <c r="L906" s="32"/>
      <c r="M906" s="32"/>
      <c r="N906" s="32"/>
      <c r="O906" s="32"/>
      <c r="P906" s="32"/>
      <c r="Q906" s="32"/>
      <c r="R906" s="32"/>
      <c r="S906" s="32"/>
      <c r="T906" s="32"/>
      <c r="U906" s="32"/>
      <c r="V906" s="32"/>
      <c r="W906" s="32"/>
      <c r="X906" s="32"/>
      <c r="Y906" s="32"/>
      <c r="Z906" s="32"/>
      <c r="AA906" s="32"/>
    </row>
    <row r="907">
      <c r="A907" s="32"/>
      <c r="B907" s="32"/>
      <c r="C907" s="32"/>
      <c r="D907" s="32"/>
      <c r="E907" s="32"/>
      <c r="F907" s="32"/>
      <c r="G907" s="32"/>
      <c r="H907" s="32"/>
      <c r="I907" s="32"/>
      <c r="J907" s="32"/>
      <c r="K907" s="32"/>
      <c r="L907" s="32"/>
      <c r="M907" s="32"/>
      <c r="N907" s="32"/>
      <c r="O907" s="32"/>
      <c r="P907" s="32"/>
      <c r="Q907" s="32"/>
      <c r="R907" s="32"/>
      <c r="S907" s="32"/>
      <c r="T907" s="32"/>
      <c r="U907" s="32"/>
      <c r="V907" s="32"/>
      <c r="W907" s="32"/>
      <c r="X907" s="32"/>
      <c r="Y907" s="32"/>
      <c r="Z907" s="32"/>
      <c r="AA907" s="32"/>
    </row>
    <row r="908">
      <c r="A908" s="32"/>
      <c r="B908" s="32"/>
      <c r="C908" s="32"/>
      <c r="D908" s="32"/>
      <c r="E908" s="32"/>
      <c r="F908" s="32"/>
      <c r="G908" s="32"/>
      <c r="H908" s="32"/>
      <c r="I908" s="32"/>
      <c r="J908" s="32"/>
      <c r="K908" s="32"/>
      <c r="L908" s="32"/>
      <c r="M908" s="32"/>
      <c r="N908" s="32"/>
      <c r="O908" s="32"/>
      <c r="P908" s="32"/>
      <c r="Q908" s="32"/>
      <c r="R908" s="32"/>
      <c r="S908" s="32"/>
      <c r="T908" s="32"/>
      <c r="U908" s="32"/>
      <c r="V908" s="32"/>
      <c r="W908" s="32"/>
      <c r="X908" s="32"/>
      <c r="Y908" s="32"/>
      <c r="Z908" s="32"/>
      <c r="AA908" s="32"/>
    </row>
    <row r="909">
      <c r="A909" s="32"/>
      <c r="B909" s="32"/>
      <c r="C909" s="32"/>
      <c r="D909" s="32"/>
      <c r="E909" s="32"/>
      <c r="F909" s="32"/>
      <c r="G909" s="32"/>
      <c r="H909" s="32"/>
      <c r="I909" s="32"/>
      <c r="J909" s="32"/>
      <c r="K909" s="32"/>
      <c r="L909" s="32"/>
      <c r="M909" s="32"/>
      <c r="N909" s="32"/>
      <c r="O909" s="32"/>
      <c r="P909" s="32"/>
      <c r="Q909" s="32"/>
      <c r="R909" s="32"/>
      <c r="S909" s="32"/>
      <c r="T909" s="32"/>
      <c r="U909" s="32"/>
      <c r="V909" s="32"/>
      <c r="W909" s="32"/>
      <c r="X909" s="32"/>
      <c r="Y909" s="32"/>
      <c r="Z909" s="32"/>
      <c r="AA909" s="32"/>
    </row>
    <row r="910">
      <c r="A910" s="32"/>
      <c r="B910" s="32"/>
      <c r="C910" s="32"/>
      <c r="D910" s="32"/>
      <c r="E910" s="32"/>
      <c r="F910" s="32"/>
      <c r="G910" s="32"/>
      <c r="H910" s="32"/>
      <c r="I910" s="32"/>
      <c r="J910" s="32"/>
      <c r="K910" s="32"/>
      <c r="L910" s="32"/>
      <c r="M910" s="32"/>
      <c r="N910" s="32"/>
      <c r="O910" s="32"/>
      <c r="P910" s="32"/>
      <c r="Q910" s="32"/>
      <c r="R910" s="32"/>
      <c r="S910" s="32"/>
      <c r="T910" s="32"/>
      <c r="U910" s="32"/>
      <c r="V910" s="32"/>
      <c r="W910" s="32"/>
      <c r="X910" s="32"/>
      <c r="Y910" s="32"/>
      <c r="Z910" s="32"/>
      <c r="AA910" s="32"/>
    </row>
    <row r="911">
      <c r="A911" s="32"/>
      <c r="B911" s="32"/>
      <c r="C911" s="32"/>
      <c r="D911" s="32"/>
      <c r="E911" s="32"/>
      <c r="F911" s="32"/>
      <c r="G911" s="32"/>
      <c r="H911" s="32"/>
      <c r="I911" s="32"/>
      <c r="J911" s="32"/>
      <c r="K911" s="32"/>
      <c r="L911" s="32"/>
      <c r="M911" s="32"/>
      <c r="N911" s="32"/>
      <c r="O911" s="32"/>
      <c r="P911" s="32"/>
      <c r="Q911" s="32"/>
      <c r="R911" s="32"/>
      <c r="S911" s="32"/>
      <c r="T911" s="32"/>
      <c r="U911" s="32"/>
      <c r="V911" s="32"/>
      <c r="W911" s="32"/>
      <c r="X911" s="32"/>
      <c r="Y911" s="32"/>
      <c r="Z911" s="32"/>
      <c r="AA911" s="32"/>
    </row>
    <row r="912">
      <c r="A912" s="32"/>
      <c r="B912" s="32"/>
      <c r="C912" s="32"/>
      <c r="D912" s="32"/>
      <c r="E912" s="32"/>
      <c r="F912" s="32"/>
      <c r="G912" s="32"/>
      <c r="H912" s="32"/>
      <c r="I912" s="32"/>
      <c r="J912" s="32"/>
      <c r="K912" s="32"/>
      <c r="L912" s="32"/>
      <c r="M912" s="32"/>
      <c r="N912" s="32"/>
      <c r="O912" s="32"/>
      <c r="P912" s="32"/>
      <c r="Q912" s="32"/>
      <c r="R912" s="32"/>
      <c r="S912" s="32"/>
      <c r="T912" s="32"/>
      <c r="U912" s="32"/>
      <c r="V912" s="32"/>
      <c r="W912" s="32"/>
      <c r="X912" s="32"/>
      <c r="Y912" s="32"/>
      <c r="Z912" s="32"/>
      <c r="AA912" s="32"/>
    </row>
    <row r="913">
      <c r="A913" s="32"/>
      <c r="B913" s="32"/>
      <c r="C913" s="32"/>
      <c r="D913" s="32"/>
      <c r="E913" s="32"/>
      <c r="F913" s="32"/>
      <c r="G913" s="32"/>
      <c r="H913" s="32"/>
      <c r="I913" s="32"/>
      <c r="J913" s="32"/>
      <c r="K913" s="32"/>
      <c r="L913" s="32"/>
      <c r="M913" s="32"/>
      <c r="N913" s="32"/>
      <c r="O913" s="32"/>
      <c r="P913" s="32"/>
      <c r="Q913" s="32"/>
      <c r="R913" s="32"/>
      <c r="S913" s="32"/>
      <c r="T913" s="32"/>
      <c r="U913" s="32"/>
      <c r="V913" s="32"/>
      <c r="W913" s="32"/>
      <c r="X913" s="32"/>
      <c r="Y913" s="32"/>
      <c r="Z913" s="32"/>
      <c r="AA913" s="32"/>
    </row>
    <row r="914">
      <c r="A914" s="32"/>
      <c r="B914" s="32"/>
      <c r="C914" s="32"/>
      <c r="D914" s="32"/>
      <c r="E914" s="32"/>
      <c r="F914" s="32"/>
      <c r="G914" s="32"/>
      <c r="H914" s="32"/>
      <c r="I914" s="32"/>
      <c r="J914" s="32"/>
      <c r="K914" s="32"/>
      <c r="L914" s="32"/>
      <c r="M914" s="32"/>
      <c r="N914" s="32"/>
      <c r="O914" s="32"/>
      <c r="P914" s="32"/>
      <c r="Q914" s="32"/>
      <c r="R914" s="32"/>
      <c r="S914" s="32"/>
      <c r="T914" s="32"/>
      <c r="U914" s="32"/>
      <c r="V914" s="32"/>
      <c r="W914" s="32"/>
      <c r="X914" s="32"/>
      <c r="Y914" s="32"/>
      <c r="Z914" s="32"/>
      <c r="AA914" s="32"/>
    </row>
    <row r="915">
      <c r="A915" s="32"/>
      <c r="B915" s="32"/>
      <c r="C915" s="32"/>
      <c r="D915" s="32"/>
      <c r="E915" s="32"/>
      <c r="F915" s="32"/>
      <c r="G915" s="32"/>
      <c r="H915" s="32"/>
      <c r="I915" s="32"/>
      <c r="J915" s="32"/>
      <c r="K915" s="32"/>
      <c r="L915" s="32"/>
      <c r="M915" s="32"/>
      <c r="N915" s="32"/>
      <c r="O915" s="32"/>
      <c r="P915" s="32"/>
      <c r="Q915" s="32"/>
      <c r="R915" s="32"/>
      <c r="S915" s="32"/>
      <c r="T915" s="32"/>
      <c r="U915" s="32"/>
      <c r="V915" s="32"/>
      <c r="W915" s="32"/>
      <c r="X915" s="32"/>
      <c r="Y915" s="32"/>
      <c r="Z915" s="32"/>
      <c r="AA915" s="32"/>
    </row>
    <row r="916">
      <c r="A916" s="32"/>
      <c r="B916" s="32"/>
      <c r="C916" s="32"/>
      <c r="D916" s="32"/>
      <c r="E916" s="32"/>
      <c r="F916" s="32"/>
      <c r="G916" s="32"/>
      <c r="H916" s="32"/>
      <c r="I916" s="32"/>
      <c r="J916" s="32"/>
      <c r="K916" s="32"/>
      <c r="L916" s="32"/>
      <c r="M916" s="32"/>
      <c r="N916" s="32"/>
      <c r="O916" s="32"/>
      <c r="P916" s="32"/>
      <c r="Q916" s="32"/>
      <c r="R916" s="32"/>
      <c r="S916" s="32"/>
      <c r="T916" s="32"/>
      <c r="U916" s="32"/>
      <c r="V916" s="32"/>
      <c r="W916" s="32"/>
      <c r="X916" s="32"/>
      <c r="Y916" s="32"/>
      <c r="Z916" s="32"/>
      <c r="AA916" s="32"/>
    </row>
    <row r="917">
      <c r="A917" s="32"/>
      <c r="B917" s="32"/>
      <c r="C917" s="32"/>
      <c r="D917" s="32"/>
      <c r="E917" s="32"/>
      <c r="F917" s="32"/>
      <c r="G917" s="32"/>
      <c r="H917" s="32"/>
      <c r="I917" s="32"/>
      <c r="J917" s="32"/>
      <c r="K917" s="32"/>
      <c r="L917" s="32"/>
      <c r="M917" s="32"/>
      <c r="N917" s="32"/>
      <c r="O917" s="32"/>
      <c r="P917" s="32"/>
      <c r="Q917" s="32"/>
      <c r="R917" s="32"/>
      <c r="S917" s="32"/>
      <c r="T917" s="32"/>
      <c r="U917" s="32"/>
      <c r="V917" s="32"/>
      <c r="W917" s="32"/>
      <c r="X917" s="32"/>
      <c r="Y917" s="32"/>
      <c r="Z917" s="32"/>
      <c r="AA917" s="32"/>
    </row>
    <row r="918">
      <c r="A918" s="32"/>
      <c r="B918" s="32"/>
      <c r="C918" s="32"/>
      <c r="D918" s="32"/>
      <c r="E918" s="32"/>
      <c r="F918" s="32"/>
      <c r="G918" s="32"/>
      <c r="H918" s="32"/>
      <c r="I918" s="32"/>
      <c r="J918" s="32"/>
      <c r="K918" s="32"/>
      <c r="L918" s="32"/>
      <c r="M918" s="32"/>
      <c r="N918" s="32"/>
      <c r="O918" s="32"/>
      <c r="P918" s="32"/>
      <c r="Q918" s="32"/>
      <c r="R918" s="32"/>
      <c r="S918" s="32"/>
      <c r="T918" s="32"/>
      <c r="U918" s="32"/>
      <c r="V918" s="32"/>
      <c r="W918" s="32"/>
      <c r="X918" s="32"/>
      <c r="Y918" s="32"/>
      <c r="Z918" s="32"/>
      <c r="AA918" s="32"/>
    </row>
    <row r="919">
      <c r="A919" s="32"/>
      <c r="B919" s="32"/>
      <c r="C919" s="32"/>
      <c r="D919" s="32"/>
      <c r="E919" s="32"/>
      <c r="F919" s="32"/>
      <c r="G919" s="32"/>
      <c r="H919" s="32"/>
      <c r="I919" s="32"/>
      <c r="J919" s="32"/>
      <c r="K919" s="32"/>
      <c r="L919" s="32"/>
      <c r="M919" s="32"/>
      <c r="N919" s="32"/>
      <c r="O919" s="32"/>
      <c r="P919" s="32"/>
      <c r="Q919" s="32"/>
      <c r="R919" s="32"/>
      <c r="S919" s="32"/>
      <c r="T919" s="32"/>
      <c r="U919" s="32"/>
      <c r="V919" s="32"/>
      <c r="W919" s="32"/>
      <c r="X919" s="32"/>
      <c r="Y919" s="32"/>
      <c r="Z919" s="32"/>
      <c r="AA919" s="32"/>
    </row>
    <row r="920">
      <c r="A920" s="32"/>
      <c r="B920" s="32"/>
      <c r="C920" s="32"/>
      <c r="D920" s="32"/>
      <c r="E920" s="32"/>
      <c r="F920" s="32"/>
      <c r="G920" s="32"/>
      <c r="H920" s="32"/>
      <c r="I920" s="32"/>
      <c r="J920" s="32"/>
      <c r="K920" s="32"/>
      <c r="L920" s="32"/>
      <c r="M920" s="32"/>
      <c r="N920" s="32"/>
      <c r="O920" s="32"/>
      <c r="P920" s="32"/>
      <c r="Q920" s="32"/>
      <c r="R920" s="32"/>
      <c r="S920" s="32"/>
      <c r="T920" s="32"/>
      <c r="U920" s="32"/>
      <c r="V920" s="32"/>
      <c r="W920" s="32"/>
      <c r="X920" s="32"/>
      <c r="Y920" s="32"/>
      <c r="Z920" s="32"/>
      <c r="AA920" s="32"/>
    </row>
    <row r="921">
      <c r="A921" s="32"/>
      <c r="B921" s="32"/>
      <c r="C921" s="32"/>
      <c r="D921" s="32"/>
      <c r="E921" s="32"/>
      <c r="F921" s="32"/>
      <c r="G921" s="32"/>
      <c r="H921" s="32"/>
      <c r="I921" s="32"/>
      <c r="J921" s="32"/>
      <c r="K921" s="32"/>
      <c r="L921" s="32"/>
      <c r="M921" s="32"/>
      <c r="N921" s="32"/>
      <c r="O921" s="32"/>
      <c r="P921" s="32"/>
      <c r="Q921" s="32"/>
      <c r="R921" s="32"/>
      <c r="S921" s="32"/>
      <c r="T921" s="32"/>
      <c r="U921" s="32"/>
      <c r="V921" s="32"/>
      <c r="W921" s="32"/>
      <c r="X921" s="32"/>
      <c r="Y921" s="32"/>
      <c r="Z921" s="32"/>
      <c r="AA921" s="32"/>
    </row>
    <row r="922">
      <c r="A922" s="32"/>
      <c r="B922" s="32"/>
      <c r="C922" s="32"/>
      <c r="D922" s="32"/>
      <c r="E922" s="32"/>
      <c r="F922" s="32"/>
      <c r="G922" s="32"/>
      <c r="H922" s="32"/>
      <c r="I922" s="32"/>
      <c r="J922" s="32"/>
      <c r="K922" s="32"/>
      <c r="L922" s="32"/>
      <c r="M922" s="32"/>
      <c r="N922" s="32"/>
      <c r="O922" s="32"/>
      <c r="P922" s="32"/>
      <c r="Q922" s="32"/>
      <c r="R922" s="32"/>
      <c r="S922" s="32"/>
      <c r="T922" s="32"/>
      <c r="U922" s="32"/>
      <c r="V922" s="32"/>
      <c r="W922" s="32"/>
      <c r="X922" s="32"/>
      <c r="Y922" s="32"/>
      <c r="Z922" s="32"/>
      <c r="AA922" s="32"/>
    </row>
    <row r="923">
      <c r="A923" s="32"/>
      <c r="B923" s="32"/>
      <c r="C923" s="32"/>
      <c r="D923" s="32"/>
      <c r="E923" s="32"/>
      <c r="F923" s="32"/>
      <c r="G923" s="32"/>
      <c r="H923" s="32"/>
      <c r="I923" s="32"/>
      <c r="J923" s="32"/>
      <c r="K923" s="32"/>
      <c r="L923" s="32"/>
      <c r="M923" s="32"/>
      <c r="N923" s="32"/>
      <c r="O923" s="32"/>
      <c r="P923" s="32"/>
      <c r="Q923" s="32"/>
      <c r="R923" s="32"/>
      <c r="S923" s="32"/>
      <c r="T923" s="32"/>
      <c r="U923" s="32"/>
      <c r="V923" s="32"/>
      <c r="W923" s="32"/>
      <c r="X923" s="32"/>
      <c r="Y923" s="32"/>
      <c r="Z923" s="32"/>
      <c r="AA923" s="32"/>
    </row>
    <row r="924">
      <c r="A924" s="32"/>
      <c r="B924" s="32"/>
      <c r="C924" s="32"/>
      <c r="D924" s="32"/>
      <c r="E924" s="32"/>
      <c r="F924" s="32"/>
      <c r="G924" s="32"/>
      <c r="H924" s="32"/>
      <c r="I924" s="32"/>
      <c r="J924" s="32"/>
      <c r="K924" s="32"/>
      <c r="L924" s="32"/>
      <c r="M924" s="32"/>
      <c r="N924" s="32"/>
      <c r="O924" s="32"/>
      <c r="P924" s="32"/>
      <c r="Q924" s="32"/>
      <c r="R924" s="32"/>
      <c r="S924" s="32"/>
      <c r="T924" s="32"/>
      <c r="U924" s="32"/>
      <c r="V924" s="32"/>
      <c r="W924" s="32"/>
      <c r="X924" s="32"/>
      <c r="Y924" s="32"/>
      <c r="Z924" s="32"/>
      <c r="AA924" s="32"/>
    </row>
    <row r="925">
      <c r="A925" s="32"/>
      <c r="B925" s="32"/>
      <c r="C925" s="32"/>
      <c r="D925" s="32"/>
      <c r="E925" s="32"/>
      <c r="F925" s="32"/>
      <c r="G925" s="32"/>
      <c r="H925" s="32"/>
      <c r="I925" s="32"/>
      <c r="J925" s="32"/>
      <c r="K925" s="32"/>
      <c r="L925" s="32"/>
      <c r="M925" s="32"/>
      <c r="N925" s="32"/>
      <c r="O925" s="32"/>
      <c r="P925" s="32"/>
      <c r="Q925" s="32"/>
      <c r="R925" s="32"/>
      <c r="S925" s="32"/>
      <c r="T925" s="32"/>
      <c r="U925" s="32"/>
      <c r="V925" s="32"/>
      <c r="W925" s="32"/>
      <c r="X925" s="32"/>
      <c r="Y925" s="32"/>
      <c r="Z925" s="32"/>
      <c r="AA925" s="32"/>
    </row>
    <row r="926">
      <c r="A926" s="32"/>
      <c r="B926" s="32"/>
      <c r="C926" s="32"/>
      <c r="D926" s="32"/>
      <c r="E926" s="32"/>
      <c r="F926" s="32"/>
      <c r="G926" s="32"/>
      <c r="H926" s="32"/>
      <c r="I926" s="32"/>
      <c r="J926" s="32"/>
      <c r="K926" s="32"/>
      <c r="L926" s="32"/>
      <c r="M926" s="32"/>
      <c r="N926" s="32"/>
      <c r="O926" s="32"/>
      <c r="P926" s="32"/>
      <c r="Q926" s="32"/>
      <c r="R926" s="32"/>
      <c r="S926" s="32"/>
      <c r="T926" s="32"/>
      <c r="U926" s="32"/>
      <c r="V926" s="32"/>
      <c r="W926" s="32"/>
      <c r="X926" s="32"/>
      <c r="Y926" s="32"/>
      <c r="Z926" s="32"/>
      <c r="AA926" s="32"/>
    </row>
    <row r="927">
      <c r="A927" s="32"/>
      <c r="B927" s="32"/>
      <c r="C927" s="32"/>
      <c r="D927" s="32"/>
      <c r="E927" s="32"/>
      <c r="F927" s="32"/>
      <c r="G927" s="32"/>
      <c r="H927" s="32"/>
      <c r="I927" s="32"/>
      <c r="J927" s="32"/>
      <c r="K927" s="32"/>
      <c r="L927" s="32"/>
      <c r="M927" s="32"/>
      <c r="N927" s="32"/>
      <c r="O927" s="32"/>
      <c r="P927" s="32"/>
      <c r="Q927" s="32"/>
      <c r="R927" s="32"/>
      <c r="S927" s="32"/>
      <c r="T927" s="32"/>
      <c r="U927" s="32"/>
      <c r="V927" s="32"/>
      <c r="W927" s="32"/>
      <c r="X927" s="32"/>
      <c r="Y927" s="32"/>
      <c r="Z927" s="32"/>
      <c r="AA927" s="32"/>
    </row>
    <row r="928">
      <c r="A928" s="32"/>
      <c r="B928" s="32"/>
      <c r="C928" s="32"/>
      <c r="D928" s="32"/>
      <c r="E928" s="32"/>
      <c r="F928" s="32"/>
      <c r="G928" s="32"/>
      <c r="H928" s="32"/>
      <c r="I928" s="32"/>
      <c r="J928" s="32"/>
      <c r="K928" s="32"/>
      <c r="L928" s="32"/>
      <c r="M928" s="32"/>
      <c r="N928" s="32"/>
      <c r="O928" s="32"/>
      <c r="P928" s="32"/>
      <c r="Q928" s="32"/>
      <c r="R928" s="32"/>
      <c r="S928" s="32"/>
      <c r="T928" s="32"/>
      <c r="U928" s="32"/>
      <c r="V928" s="32"/>
      <c r="W928" s="32"/>
      <c r="X928" s="32"/>
      <c r="Y928" s="32"/>
      <c r="Z928" s="32"/>
      <c r="AA928" s="32"/>
    </row>
    <row r="929">
      <c r="A929" s="32"/>
      <c r="B929" s="32"/>
      <c r="C929" s="32"/>
      <c r="D929" s="32"/>
      <c r="E929" s="32"/>
      <c r="F929" s="32"/>
      <c r="G929" s="32"/>
      <c r="H929" s="32"/>
      <c r="I929" s="32"/>
      <c r="J929" s="32"/>
      <c r="K929" s="32"/>
      <c r="L929" s="32"/>
      <c r="M929" s="32"/>
      <c r="N929" s="32"/>
      <c r="O929" s="32"/>
      <c r="P929" s="32"/>
      <c r="Q929" s="32"/>
      <c r="R929" s="32"/>
      <c r="S929" s="32"/>
      <c r="T929" s="32"/>
      <c r="U929" s="32"/>
      <c r="V929" s="32"/>
      <c r="W929" s="32"/>
      <c r="X929" s="32"/>
      <c r="Y929" s="32"/>
      <c r="Z929" s="32"/>
      <c r="AA929" s="32"/>
    </row>
    <row r="930">
      <c r="A930" s="32"/>
      <c r="B930" s="32"/>
      <c r="C930" s="32"/>
      <c r="D930" s="32"/>
      <c r="E930" s="32"/>
      <c r="F930" s="32"/>
      <c r="G930" s="32"/>
      <c r="H930" s="32"/>
      <c r="I930" s="32"/>
      <c r="J930" s="32"/>
      <c r="K930" s="32"/>
      <c r="L930" s="32"/>
      <c r="M930" s="32"/>
      <c r="N930" s="32"/>
      <c r="O930" s="32"/>
      <c r="P930" s="32"/>
      <c r="Q930" s="32"/>
      <c r="R930" s="32"/>
      <c r="S930" s="32"/>
      <c r="T930" s="32"/>
      <c r="U930" s="32"/>
      <c r="V930" s="32"/>
      <c r="W930" s="32"/>
      <c r="X930" s="32"/>
      <c r="Y930" s="32"/>
      <c r="Z930" s="32"/>
      <c r="AA930" s="32"/>
    </row>
    <row r="931">
      <c r="A931" s="32"/>
      <c r="B931" s="32"/>
      <c r="C931" s="32"/>
      <c r="D931" s="32"/>
      <c r="E931" s="32"/>
      <c r="F931" s="32"/>
      <c r="G931" s="32"/>
      <c r="H931" s="32"/>
      <c r="I931" s="32"/>
      <c r="J931" s="32"/>
      <c r="K931" s="32"/>
      <c r="L931" s="32"/>
      <c r="M931" s="32"/>
      <c r="N931" s="32"/>
      <c r="O931" s="32"/>
      <c r="P931" s="32"/>
      <c r="Q931" s="32"/>
      <c r="R931" s="32"/>
      <c r="S931" s="32"/>
      <c r="T931" s="32"/>
      <c r="U931" s="32"/>
      <c r="V931" s="32"/>
      <c r="W931" s="32"/>
      <c r="X931" s="32"/>
      <c r="Y931" s="32"/>
      <c r="Z931" s="32"/>
      <c r="AA931" s="32"/>
    </row>
    <row r="932">
      <c r="A932" s="32"/>
      <c r="B932" s="32"/>
      <c r="C932" s="32"/>
      <c r="D932" s="32"/>
      <c r="E932" s="32"/>
      <c r="F932" s="32"/>
      <c r="G932" s="32"/>
      <c r="H932" s="32"/>
      <c r="I932" s="32"/>
      <c r="J932" s="32"/>
      <c r="K932" s="32"/>
      <c r="L932" s="32"/>
      <c r="M932" s="32"/>
      <c r="N932" s="32"/>
      <c r="O932" s="32"/>
      <c r="P932" s="32"/>
      <c r="Q932" s="32"/>
      <c r="R932" s="32"/>
      <c r="S932" s="32"/>
      <c r="T932" s="32"/>
      <c r="U932" s="32"/>
      <c r="V932" s="32"/>
      <c r="W932" s="32"/>
      <c r="X932" s="32"/>
      <c r="Y932" s="32"/>
      <c r="Z932" s="32"/>
      <c r="AA932" s="32"/>
    </row>
    <row r="933">
      <c r="A933" s="32"/>
      <c r="B933" s="32"/>
      <c r="C933" s="32"/>
      <c r="D933" s="32"/>
      <c r="E933" s="32"/>
      <c r="F933" s="32"/>
      <c r="G933" s="32"/>
      <c r="H933" s="32"/>
      <c r="I933" s="32"/>
      <c r="J933" s="32"/>
      <c r="K933" s="32"/>
      <c r="L933" s="32"/>
      <c r="M933" s="32"/>
      <c r="N933" s="32"/>
      <c r="O933" s="32"/>
      <c r="P933" s="32"/>
      <c r="Q933" s="32"/>
      <c r="R933" s="32"/>
      <c r="S933" s="32"/>
      <c r="T933" s="32"/>
      <c r="U933" s="32"/>
      <c r="V933" s="32"/>
      <c r="W933" s="32"/>
      <c r="X933" s="32"/>
      <c r="Y933" s="32"/>
      <c r="Z933" s="32"/>
      <c r="AA933" s="32"/>
    </row>
    <row r="934">
      <c r="A934" s="32"/>
      <c r="B934" s="32"/>
      <c r="C934" s="32"/>
      <c r="D934" s="32"/>
      <c r="E934" s="32"/>
      <c r="F934" s="32"/>
      <c r="G934" s="32"/>
      <c r="H934" s="32"/>
      <c r="I934" s="32"/>
      <c r="J934" s="32"/>
      <c r="K934" s="32"/>
      <c r="L934" s="32"/>
      <c r="M934" s="32"/>
      <c r="N934" s="32"/>
      <c r="O934" s="32"/>
      <c r="P934" s="32"/>
      <c r="Q934" s="32"/>
      <c r="R934" s="32"/>
      <c r="S934" s="32"/>
      <c r="T934" s="32"/>
      <c r="U934" s="32"/>
      <c r="V934" s="32"/>
      <c r="W934" s="32"/>
      <c r="X934" s="32"/>
      <c r="Y934" s="32"/>
      <c r="Z934" s="32"/>
      <c r="AA934" s="32"/>
    </row>
    <row r="935">
      <c r="A935" s="32"/>
      <c r="B935" s="32"/>
      <c r="C935" s="32"/>
      <c r="D935" s="32"/>
      <c r="E935" s="32"/>
      <c r="F935" s="32"/>
      <c r="G935" s="32"/>
      <c r="H935" s="32"/>
      <c r="I935" s="32"/>
      <c r="J935" s="32"/>
      <c r="K935" s="32"/>
      <c r="L935" s="32"/>
      <c r="M935" s="32"/>
      <c r="N935" s="32"/>
      <c r="O935" s="32"/>
      <c r="P935" s="32"/>
      <c r="Q935" s="32"/>
      <c r="R935" s="32"/>
      <c r="S935" s="32"/>
      <c r="T935" s="32"/>
      <c r="U935" s="32"/>
      <c r="V935" s="32"/>
      <c r="W935" s="32"/>
      <c r="X935" s="32"/>
      <c r="Y935" s="32"/>
      <c r="Z935" s="32"/>
      <c r="AA935" s="32"/>
    </row>
    <row r="936">
      <c r="A936" s="32"/>
      <c r="B936" s="32"/>
      <c r="C936" s="32"/>
      <c r="D936" s="32"/>
      <c r="E936" s="32"/>
      <c r="F936" s="32"/>
      <c r="G936" s="32"/>
      <c r="H936" s="32"/>
      <c r="I936" s="32"/>
      <c r="J936" s="32"/>
      <c r="K936" s="32"/>
      <c r="L936" s="32"/>
      <c r="M936" s="32"/>
      <c r="N936" s="32"/>
      <c r="O936" s="32"/>
      <c r="P936" s="32"/>
      <c r="Q936" s="32"/>
      <c r="R936" s="32"/>
      <c r="S936" s="32"/>
      <c r="T936" s="32"/>
      <c r="U936" s="32"/>
      <c r="V936" s="32"/>
      <c r="W936" s="32"/>
      <c r="X936" s="32"/>
      <c r="Y936" s="32"/>
      <c r="Z936" s="32"/>
      <c r="AA936" s="32"/>
    </row>
    <row r="937">
      <c r="A937" s="32"/>
      <c r="B937" s="32"/>
      <c r="C937" s="32"/>
      <c r="D937" s="32"/>
      <c r="E937" s="32"/>
      <c r="F937" s="32"/>
      <c r="G937" s="32"/>
      <c r="H937" s="32"/>
      <c r="I937" s="32"/>
      <c r="J937" s="32"/>
      <c r="K937" s="32"/>
      <c r="L937" s="32"/>
      <c r="M937" s="32"/>
      <c r="N937" s="32"/>
      <c r="O937" s="32"/>
      <c r="P937" s="32"/>
      <c r="Q937" s="32"/>
      <c r="R937" s="32"/>
      <c r="S937" s="32"/>
      <c r="T937" s="32"/>
      <c r="U937" s="32"/>
      <c r="V937" s="32"/>
      <c r="W937" s="32"/>
      <c r="X937" s="32"/>
      <c r="Y937" s="32"/>
      <c r="Z937" s="32"/>
      <c r="AA937" s="32"/>
    </row>
    <row r="938">
      <c r="A938" s="32"/>
      <c r="B938" s="32"/>
      <c r="C938" s="32"/>
      <c r="D938" s="32"/>
      <c r="E938" s="32"/>
      <c r="F938" s="32"/>
      <c r="G938" s="32"/>
      <c r="H938" s="32"/>
      <c r="I938" s="32"/>
      <c r="J938" s="32"/>
      <c r="K938" s="32"/>
      <c r="L938" s="32"/>
      <c r="M938" s="32"/>
      <c r="N938" s="32"/>
      <c r="O938" s="32"/>
      <c r="P938" s="32"/>
      <c r="Q938" s="32"/>
      <c r="R938" s="32"/>
      <c r="S938" s="32"/>
      <c r="T938" s="32"/>
      <c r="U938" s="32"/>
      <c r="V938" s="32"/>
      <c r="W938" s="32"/>
      <c r="X938" s="32"/>
      <c r="Y938" s="32"/>
      <c r="Z938" s="32"/>
      <c r="AA938" s="32"/>
    </row>
    <row r="939">
      <c r="A939" s="32"/>
      <c r="B939" s="32"/>
      <c r="C939" s="32"/>
      <c r="D939" s="32"/>
      <c r="E939" s="32"/>
      <c r="F939" s="32"/>
      <c r="G939" s="32"/>
      <c r="H939" s="32"/>
      <c r="I939" s="32"/>
      <c r="J939" s="32"/>
      <c r="K939" s="32"/>
      <c r="L939" s="32"/>
      <c r="M939" s="32"/>
      <c r="N939" s="32"/>
      <c r="O939" s="32"/>
      <c r="P939" s="32"/>
      <c r="Q939" s="32"/>
      <c r="R939" s="32"/>
      <c r="S939" s="32"/>
      <c r="T939" s="32"/>
      <c r="U939" s="32"/>
      <c r="V939" s="32"/>
      <c r="W939" s="32"/>
      <c r="X939" s="32"/>
      <c r="Y939" s="32"/>
      <c r="Z939" s="32"/>
      <c r="AA939" s="32"/>
    </row>
    <row r="940">
      <c r="A940" s="32"/>
      <c r="B940" s="32"/>
      <c r="C940" s="32"/>
      <c r="D940" s="32"/>
      <c r="E940" s="32"/>
      <c r="F940" s="32"/>
      <c r="G940" s="32"/>
      <c r="H940" s="32"/>
      <c r="I940" s="32"/>
      <c r="J940" s="32"/>
      <c r="K940" s="32"/>
      <c r="L940" s="32"/>
      <c r="M940" s="32"/>
      <c r="N940" s="32"/>
      <c r="O940" s="32"/>
      <c r="P940" s="32"/>
      <c r="Q940" s="32"/>
      <c r="R940" s="32"/>
      <c r="S940" s="32"/>
      <c r="T940" s="32"/>
      <c r="U940" s="32"/>
      <c r="V940" s="32"/>
      <c r="W940" s="32"/>
      <c r="X940" s="32"/>
      <c r="Y940" s="32"/>
      <c r="Z940" s="32"/>
      <c r="AA940" s="32"/>
    </row>
    <row r="941">
      <c r="A941" s="32"/>
      <c r="B941" s="32"/>
      <c r="C941" s="32"/>
      <c r="D941" s="32"/>
      <c r="E941" s="32"/>
      <c r="F941" s="32"/>
      <c r="G941" s="32"/>
      <c r="H941" s="32"/>
      <c r="I941" s="32"/>
      <c r="J941" s="32"/>
      <c r="K941" s="32"/>
      <c r="L941" s="32"/>
      <c r="M941" s="32"/>
      <c r="N941" s="32"/>
      <c r="O941" s="32"/>
      <c r="P941" s="32"/>
      <c r="Q941" s="32"/>
      <c r="R941" s="32"/>
      <c r="S941" s="32"/>
      <c r="T941" s="32"/>
      <c r="U941" s="32"/>
      <c r="V941" s="32"/>
      <c r="W941" s="32"/>
      <c r="X941" s="32"/>
      <c r="Y941" s="32"/>
      <c r="Z941" s="32"/>
      <c r="AA941" s="32"/>
    </row>
    <row r="942">
      <c r="A942" s="32"/>
      <c r="B942" s="32"/>
      <c r="C942" s="32"/>
      <c r="D942" s="32"/>
      <c r="E942" s="32"/>
      <c r="F942" s="32"/>
      <c r="G942" s="32"/>
      <c r="H942" s="32"/>
      <c r="I942" s="32"/>
      <c r="J942" s="32"/>
      <c r="K942" s="32"/>
      <c r="L942" s="32"/>
      <c r="M942" s="32"/>
      <c r="N942" s="32"/>
      <c r="O942" s="32"/>
      <c r="P942" s="32"/>
      <c r="Q942" s="32"/>
      <c r="R942" s="32"/>
      <c r="S942" s="32"/>
      <c r="T942" s="32"/>
      <c r="U942" s="32"/>
      <c r="V942" s="32"/>
      <c r="W942" s="32"/>
      <c r="X942" s="32"/>
      <c r="Y942" s="32"/>
      <c r="Z942" s="32"/>
      <c r="AA942" s="32"/>
    </row>
    <row r="943">
      <c r="A943" s="32"/>
      <c r="B943" s="32"/>
      <c r="C943" s="32"/>
      <c r="D943" s="32"/>
      <c r="E943" s="32"/>
      <c r="F943" s="32"/>
      <c r="G943" s="32"/>
      <c r="H943" s="32"/>
      <c r="I943" s="32"/>
      <c r="J943" s="32"/>
      <c r="K943" s="32"/>
      <c r="L943" s="32"/>
      <c r="M943" s="32"/>
      <c r="N943" s="32"/>
      <c r="O943" s="32"/>
      <c r="P943" s="32"/>
      <c r="Q943" s="32"/>
      <c r="R943" s="32"/>
      <c r="S943" s="32"/>
      <c r="T943" s="32"/>
      <c r="U943" s="32"/>
      <c r="V943" s="32"/>
      <c r="W943" s="32"/>
      <c r="X943" s="32"/>
      <c r="Y943" s="32"/>
      <c r="Z943" s="32"/>
      <c r="AA943" s="32"/>
    </row>
    <row r="944">
      <c r="A944" s="32"/>
      <c r="B944" s="32"/>
      <c r="C944" s="32"/>
      <c r="D944" s="32"/>
      <c r="E944" s="32"/>
      <c r="F944" s="32"/>
      <c r="G944" s="32"/>
      <c r="H944" s="32"/>
      <c r="I944" s="32"/>
      <c r="J944" s="32"/>
      <c r="K944" s="32"/>
      <c r="L944" s="32"/>
      <c r="M944" s="32"/>
      <c r="N944" s="32"/>
      <c r="O944" s="32"/>
      <c r="P944" s="32"/>
      <c r="Q944" s="32"/>
      <c r="R944" s="32"/>
      <c r="S944" s="32"/>
      <c r="T944" s="32"/>
      <c r="U944" s="32"/>
      <c r="V944" s="32"/>
      <c r="W944" s="32"/>
      <c r="X944" s="32"/>
      <c r="Y944" s="32"/>
      <c r="Z944" s="32"/>
      <c r="AA944" s="32"/>
    </row>
    <row r="945">
      <c r="A945" s="32"/>
      <c r="B945" s="32"/>
      <c r="C945" s="32"/>
      <c r="D945" s="32"/>
      <c r="E945" s="32"/>
      <c r="F945" s="32"/>
      <c r="G945" s="32"/>
      <c r="H945" s="32"/>
      <c r="I945" s="32"/>
      <c r="J945" s="32"/>
      <c r="K945" s="32"/>
      <c r="L945" s="32"/>
      <c r="M945" s="32"/>
      <c r="N945" s="32"/>
      <c r="O945" s="32"/>
      <c r="P945" s="32"/>
      <c r="Q945" s="32"/>
      <c r="R945" s="32"/>
      <c r="S945" s="32"/>
      <c r="T945" s="32"/>
      <c r="U945" s="32"/>
      <c r="V945" s="32"/>
      <c r="W945" s="32"/>
      <c r="X945" s="32"/>
      <c r="Y945" s="32"/>
      <c r="Z945" s="32"/>
      <c r="AA945" s="32"/>
    </row>
    <row r="946">
      <c r="A946" s="32"/>
      <c r="B946" s="32"/>
      <c r="C946" s="32"/>
      <c r="D946" s="32"/>
      <c r="E946" s="32"/>
      <c r="F946" s="32"/>
      <c r="G946" s="32"/>
      <c r="H946" s="32"/>
      <c r="I946" s="32"/>
      <c r="J946" s="32"/>
      <c r="K946" s="32"/>
      <c r="L946" s="32"/>
      <c r="M946" s="32"/>
      <c r="N946" s="32"/>
      <c r="O946" s="32"/>
      <c r="P946" s="32"/>
      <c r="Q946" s="32"/>
      <c r="R946" s="32"/>
      <c r="S946" s="32"/>
      <c r="T946" s="32"/>
      <c r="U946" s="32"/>
      <c r="V946" s="32"/>
      <c r="W946" s="32"/>
      <c r="X946" s="32"/>
      <c r="Y946" s="32"/>
      <c r="Z946" s="32"/>
      <c r="AA946" s="32"/>
    </row>
    <row r="947">
      <c r="A947" s="32"/>
      <c r="B947" s="32"/>
      <c r="C947" s="32"/>
      <c r="D947" s="32"/>
      <c r="E947" s="32"/>
      <c r="F947" s="32"/>
      <c r="G947" s="32"/>
      <c r="H947" s="32"/>
      <c r="I947" s="32"/>
      <c r="J947" s="32"/>
      <c r="K947" s="32"/>
      <c r="L947" s="32"/>
      <c r="M947" s="32"/>
      <c r="N947" s="32"/>
      <c r="O947" s="32"/>
      <c r="P947" s="32"/>
      <c r="Q947" s="32"/>
      <c r="R947" s="32"/>
      <c r="S947" s="32"/>
      <c r="T947" s="32"/>
      <c r="U947" s="32"/>
      <c r="V947" s="32"/>
      <c r="W947" s="32"/>
      <c r="X947" s="32"/>
      <c r="Y947" s="32"/>
      <c r="Z947" s="32"/>
      <c r="AA947" s="32"/>
    </row>
    <row r="948">
      <c r="A948" s="32"/>
      <c r="B948" s="32"/>
      <c r="C948" s="32"/>
      <c r="D948" s="32"/>
      <c r="E948" s="32"/>
      <c r="F948" s="32"/>
      <c r="G948" s="32"/>
      <c r="H948" s="32"/>
      <c r="I948" s="32"/>
      <c r="J948" s="32"/>
      <c r="K948" s="32"/>
      <c r="L948" s="32"/>
      <c r="M948" s="32"/>
      <c r="N948" s="32"/>
      <c r="O948" s="32"/>
      <c r="P948" s="32"/>
      <c r="Q948" s="32"/>
      <c r="R948" s="32"/>
      <c r="S948" s="32"/>
      <c r="T948" s="32"/>
      <c r="U948" s="32"/>
      <c r="V948" s="32"/>
      <c r="W948" s="32"/>
      <c r="X948" s="32"/>
      <c r="Y948" s="32"/>
      <c r="Z948" s="32"/>
      <c r="AA948" s="32"/>
    </row>
    <row r="949">
      <c r="A949" s="32"/>
      <c r="B949" s="32"/>
      <c r="C949" s="32"/>
      <c r="D949" s="32"/>
      <c r="E949" s="32"/>
      <c r="F949" s="32"/>
      <c r="G949" s="32"/>
      <c r="H949" s="32"/>
      <c r="I949" s="32"/>
      <c r="J949" s="32"/>
      <c r="K949" s="32"/>
      <c r="L949" s="32"/>
      <c r="M949" s="32"/>
      <c r="N949" s="32"/>
      <c r="O949" s="32"/>
      <c r="P949" s="32"/>
      <c r="Q949" s="32"/>
      <c r="R949" s="32"/>
      <c r="S949" s="32"/>
      <c r="T949" s="32"/>
      <c r="U949" s="32"/>
      <c r="V949" s="32"/>
      <c r="W949" s="32"/>
      <c r="X949" s="32"/>
      <c r="Y949" s="32"/>
      <c r="Z949" s="32"/>
      <c r="AA949" s="32"/>
    </row>
    <row r="950">
      <c r="A950" s="32"/>
      <c r="B950" s="32"/>
      <c r="C950" s="32"/>
      <c r="D950" s="32"/>
      <c r="E950" s="32"/>
      <c r="F950" s="32"/>
      <c r="G950" s="32"/>
      <c r="H950" s="32"/>
      <c r="I950" s="32"/>
      <c r="J950" s="32"/>
      <c r="K950" s="32"/>
      <c r="L950" s="32"/>
      <c r="M950" s="32"/>
      <c r="N950" s="32"/>
      <c r="O950" s="32"/>
      <c r="P950" s="32"/>
      <c r="Q950" s="32"/>
      <c r="R950" s="32"/>
      <c r="S950" s="32"/>
      <c r="T950" s="32"/>
      <c r="U950" s="32"/>
      <c r="V950" s="32"/>
      <c r="W950" s="32"/>
      <c r="X950" s="32"/>
      <c r="Y950" s="32"/>
      <c r="Z950" s="32"/>
      <c r="AA950" s="32"/>
    </row>
    <row r="951">
      <c r="A951" s="32"/>
      <c r="B951" s="32"/>
      <c r="C951" s="32"/>
      <c r="D951" s="32"/>
      <c r="E951" s="32"/>
      <c r="F951" s="32"/>
      <c r="G951" s="32"/>
      <c r="H951" s="32"/>
      <c r="I951" s="32"/>
      <c r="J951" s="32"/>
      <c r="K951" s="32"/>
      <c r="L951" s="32"/>
      <c r="M951" s="32"/>
      <c r="N951" s="32"/>
      <c r="O951" s="32"/>
      <c r="P951" s="32"/>
      <c r="Q951" s="32"/>
      <c r="R951" s="32"/>
      <c r="S951" s="32"/>
      <c r="T951" s="32"/>
      <c r="U951" s="32"/>
      <c r="V951" s="32"/>
      <c r="W951" s="32"/>
      <c r="X951" s="32"/>
      <c r="Y951" s="32"/>
      <c r="Z951" s="32"/>
      <c r="AA951" s="32"/>
    </row>
    <row r="952">
      <c r="A952" s="32"/>
      <c r="B952" s="32"/>
      <c r="C952" s="32"/>
      <c r="D952" s="32"/>
      <c r="E952" s="32"/>
      <c r="F952" s="32"/>
      <c r="G952" s="32"/>
      <c r="H952" s="32"/>
      <c r="I952" s="32"/>
      <c r="J952" s="32"/>
      <c r="K952" s="32"/>
      <c r="L952" s="32"/>
      <c r="M952" s="32"/>
      <c r="N952" s="32"/>
      <c r="O952" s="32"/>
      <c r="P952" s="32"/>
      <c r="Q952" s="32"/>
      <c r="R952" s="32"/>
      <c r="S952" s="32"/>
      <c r="T952" s="32"/>
      <c r="U952" s="32"/>
      <c r="V952" s="32"/>
      <c r="W952" s="32"/>
      <c r="X952" s="32"/>
      <c r="Y952" s="32"/>
      <c r="Z952" s="32"/>
      <c r="AA952" s="32"/>
    </row>
    <row r="953">
      <c r="A953" s="32"/>
      <c r="B953" s="32"/>
      <c r="C953" s="32"/>
      <c r="D953" s="32"/>
      <c r="E953" s="32"/>
      <c r="F953" s="32"/>
      <c r="G953" s="32"/>
      <c r="H953" s="32"/>
      <c r="I953" s="32"/>
      <c r="J953" s="32"/>
      <c r="K953" s="32"/>
      <c r="L953" s="32"/>
      <c r="M953" s="32"/>
      <c r="N953" s="32"/>
      <c r="O953" s="32"/>
      <c r="P953" s="32"/>
      <c r="Q953" s="32"/>
      <c r="R953" s="32"/>
      <c r="S953" s="32"/>
      <c r="T953" s="32"/>
      <c r="U953" s="32"/>
      <c r="V953" s="32"/>
      <c r="W953" s="32"/>
      <c r="X953" s="32"/>
      <c r="Y953" s="32"/>
      <c r="Z953" s="32"/>
      <c r="AA953" s="32"/>
    </row>
    <row r="954">
      <c r="A954" s="32"/>
      <c r="B954" s="32"/>
      <c r="C954" s="32"/>
      <c r="D954" s="32"/>
      <c r="E954" s="32"/>
      <c r="F954" s="32"/>
      <c r="G954" s="32"/>
      <c r="H954" s="32"/>
      <c r="I954" s="32"/>
      <c r="J954" s="32"/>
      <c r="K954" s="32"/>
      <c r="L954" s="32"/>
      <c r="M954" s="32"/>
      <c r="N954" s="32"/>
      <c r="O954" s="32"/>
      <c r="P954" s="32"/>
      <c r="Q954" s="32"/>
      <c r="R954" s="32"/>
      <c r="S954" s="32"/>
      <c r="T954" s="32"/>
      <c r="U954" s="32"/>
      <c r="V954" s="32"/>
      <c r="W954" s="32"/>
      <c r="X954" s="32"/>
      <c r="Y954" s="32"/>
      <c r="Z954" s="32"/>
      <c r="AA954" s="32"/>
    </row>
    <row r="955">
      <c r="A955" s="32"/>
      <c r="B955" s="32"/>
      <c r="C955" s="32"/>
      <c r="D955" s="32"/>
      <c r="E955" s="32"/>
      <c r="F955" s="32"/>
      <c r="G955" s="32"/>
      <c r="H955" s="32"/>
      <c r="I955" s="32"/>
      <c r="J955" s="32"/>
      <c r="K955" s="32"/>
      <c r="L955" s="32"/>
      <c r="M955" s="32"/>
      <c r="N955" s="32"/>
      <c r="O955" s="32"/>
      <c r="P955" s="32"/>
      <c r="Q955" s="32"/>
      <c r="R955" s="32"/>
      <c r="S955" s="32"/>
      <c r="T955" s="32"/>
      <c r="U955" s="32"/>
      <c r="V955" s="32"/>
      <c r="W955" s="32"/>
      <c r="X955" s="32"/>
      <c r="Y955" s="32"/>
      <c r="Z955" s="32"/>
      <c r="AA955" s="32"/>
    </row>
    <row r="956">
      <c r="A956" s="32"/>
      <c r="B956" s="32"/>
      <c r="C956" s="32"/>
      <c r="D956" s="32"/>
      <c r="E956" s="32"/>
      <c r="F956" s="32"/>
      <c r="G956" s="32"/>
      <c r="H956" s="32"/>
      <c r="I956" s="32"/>
      <c r="J956" s="32"/>
      <c r="K956" s="32"/>
      <c r="L956" s="32"/>
      <c r="M956" s="32"/>
      <c r="N956" s="32"/>
      <c r="O956" s="32"/>
      <c r="P956" s="32"/>
      <c r="Q956" s="32"/>
      <c r="R956" s="32"/>
      <c r="S956" s="32"/>
      <c r="T956" s="32"/>
      <c r="U956" s="32"/>
      <c r="V956" s="32"/>
      <c r="W956" s="32"/>
      <c r="X956" s="32"/>
      <c r="Y956" s="32"/>
      <c r="Z956" s="32"/>
      <c r="AA956" s="32"/>
    </row>
    <row r="957">
      <c r="A957" s="32"/>
      <c r="B957" s="32"/>
      <c r="C957" s="32"/>
      <c r="D957" s="32"/>
      <c r="E957" s="32"/>
      <c r="F957" s="32"/>
      <c r="G957" s="32"/>
      <c r="H957" s="32"/>
      <c r="I957" s="32"/>
      <c r="J957" s="32"/>
      <c r="K957" s="32"/>
      <c r="L957" s="32"/>
      <c r="M957" s="32"/>
      <c r="N957" s="32"/>
      <c r="O957" s="32"/>
      <c r="P957" s="32"/>
      <c r="Q957" s="32"/>
      <c r="R957" s="32"/>
      <c r="S957" s="32"/>
      <c r="T957" s="32"/>
      <c r="U957" s="32"/>
      <c r="V957" s="32"/>
      <c r="W957" s="32"/>
      <c r="X957" s="32"/>
      <c r="Y957" s="32"/>
      <c r="Z957" s="32"/>
      <c r="AA957" s="32"/>
    </row>
    <row r="958">
      <c r="A958" s="32"/>
      <c r="B958" s="32"/>
      <c r="C958" s="32"/>
      <c r="D958" s="32"/>
      <c r="E958" s="32"/>
      <c r="F958" s="32"/>
      <c r="G958" s="32"/>
      <c r="H958" s="32"/>
      <c r="I958" s="32"/>
      <c r="J958" s="32"/>
      <c r="K958" s="32"/>
      <c r="L958" s="32"/>
      <c r="M958" s="32"/>
      <c r="N958" s="32"/>
      <c r="O958" s="32"/>
      <c r="P958" s="32"/>
      <c r="Q958" s="32"/>
      <c r="R958" s="32"/>
      <c r="S958" s="32"/>
      <c r="T958" s="32"/>
      <c r="U958" s="32"/>
      <c r="V958" s="32"/>
      <c r="W958" s="32"/>
      <c r="X958" s="32"/>
      <c r="Y958" s="32"/>
      <c r="Z958" s="32"/>
      <c r="AA958" s="32"/>
    </row>
    <row r="959">
      <c r="A959" s="32"/>
      <c r="B959" s="32"/>
      <c r="C959" s="32"/>
      <c r="D959" s="32"/>
      <c r="E959" s="32"/>
      <c r="F959" s="32"/>
      <c r="G959" s="32"/>
      <c r="H959" s="32"/>
      <c r="I959" s="32"/>
      <c r="J959" s="32"/>
      <c r="K959" s="32"/>
      <c r="L959" s="32"/>
      <c r="M959" s="32"/>
      <c r="N959" s="32"/>
      <c r="O959" s="32"/>
      <c r="P959" s="32"/>
      <c r="Q959" s="32"/>
      <c r="R959" s="32"/>
      <c r="S959" s="32"/>
      <c r="T959" s="32"/>
      <c r="U959" s="32"/>
      <c r="V959" s="32"/>
      <c r="W959" s="32"/>
      <c r="X959" s="32"/>
      <c r="Y959" s="32"/>
      <c r="Z959" s="32"/>
      <c r="AA959" s="32"/>
    </row>
    <row r="960">
      <c r="A960" s="32"/>
      <c r="B960" s="32"/>
      <c r="C960" s="32"/>
      <c r="D960" s="32"/>
      <c r="E960" s="32"/>
      <c r="F960" s="32"/>
      <c r="G960" s="32"/>
      <c r="H960" s="32"/>
      <c r="I960" s="32"/>
      <c r="J960" s="32"/>
      <c r="K960" s="32"/>
      <c r="L960" s="32"/>
      <c r="M960" s="32"/>
      <c r="N960" s="32"/>
      <c r="O960" s="32"/>
      <c r="P960" s="32"/>
      <c r="Q960" s="32"/>
      <c r="R960" s="32"/>
      <c r="S960" s="32"/>
      <c r="T960" s="32"/>
      <c r="U960" s="32"/>
      <c r="V960" s="32"/>
      <c r="W960" s="32"/>
      <c r="X960" s="32"/>
      <c r="Y960" s="32"/>
      <c r="Z960" s="32"/>
      <c r="AA960" s="32"/>
    </row>
    <row r="961">
      <c r="A961" s="32"/>
      <c r="B961" s="32"/>
      <c r="C961" s="32"/>
      <c r="D961" s="32"/>
      <c r="E961" s="32"/>
      <c r="F961" s="32"/>
      <c r="G961" s="32"/>
      <c r="H961" s="32"/>
      <c r="I961" s="32"/>
      <c r="J961" s="32"/>
      <c r="K961" s="32"/>
      <c r="L961" s="32"/>
      <c r="M961" s="32"/>
      <c r="N961" s="32"/>
      <c r="O961" s="32"/>
      <c r="P961" s="32"/>
      <c r="Q961" s="32"/>
      <c r="R961" s="32"/>
      <c r="S961" s="32"/>
      <c r="T961" s="32"/>
      <c r="U961" s="32"/>
      <c r="V961" s="32"/>
      <c r="W961" s="32"/>
      <c r="X961" s="32"/>
      <c r="Y961" s="32"/>
      <c r="Z961" s="32"/>
      <c r="AA961" s="32"/>
    </row>
    <row r="962">
      <c r="A962" s="32"/>
      <c r="B962" s="32"/>
      <c r="C962" s="32"/>
      <c r="D962" s="32"/>
      <c r="E962" s="32"/>
      <c r="F962" s="32"/>
      <c r="G962" s="32"/>
      <c r="H962" s="32"/>
      <c r="I962" s="32"/>
      <c r="J962" s="32"/>
      <c r="K962" s="32"/>
      <c r="L962" s="32"/>
      <c r="M962" s="32"/>
      <c r="N962" s="32"/>
      <c r="O962" s="32"/>
      <c r="P962" s="32"/>
      <c r="Q962" s="32"/>
      <c r="R962" s="32"/>
      <c r="S962" s="32"/>
      <c r="T962" s="32"/>
      <c r="U962" s="32"/>
      <c r="V962" s="32"/>
      <c r="W962" s="32"/>
      <c r="X962" s="32"/>
      <c r="Y962" s="32"/>
      <c r="Z962" s="32"/>
      <c r="AA962" s="32"/>
    </row>
    <row r="963">
      <c r="A963" s="32"/>
      <c r="B963" s="32"/>
      <c r="C963" s="32"/>
      <c r="D963" s="32"/>
      <c r="E963" s="32"/>
      <c r="F963" s="32"/>
      <c r="G963" s="32"/>
      <c r="H963" s="32"/>
      <c r="I963" s="32"/>
      <c r="J963" s="32"/>
      <c r="K963" s="32"/>
      <c r="L963" s="32"/>
      <c r="M963" s="32"/>
      <c r="N963" s="32"/>
      <c r="O963" s="32"/>
      <c r="P963" s="32"/>
      <c r="Q963" s="32"/>
      <c r="R963" s="32"/>
      <c r="S963" s="32"/>
      <c r="T963" s="32"/>
      <c r="U963" s="32"/>
      <c r="V963" s="32"/>
      <c r="W963" s="32"/>
      <c r="X963" s="32"/>
      <c r="Y963" s="32"/>
      <c r="Z963" s="32"/>
      <c r="AA963" s="32"/>
    </row>
    <row r="964">
      <c r="A964" s="32"/>
      <c r="B964" s="32"/>
      <c r="C964" s="32"/>
      <c r="D964" s="32"/>
      <c r="E964" s="32"/>
      <c r="F964" s="32"/>
      <c r="G964" s="32"/>
      <c r="H964" s="32"/>
      <c r="I964" s="32"/>
      <c r="J964" s="32"/>
      <c r="K964" s="32"/>
      <c r="L964" s="32"/>
      <c r="M964" s="32"/>
      <c r="N964" s="32"/>
      <c r="O964" s="32"/>
      <c r="P964" s="32"/>
      <c r="Q964" s="32"/>
      <c r="R964" s="32"/>
      <c r="S964" s="32"/>
      <c r="T964" s="32"/>
      <c r="U964" s="32"/>
      <c r="V964" s="32"/>
      <c r="W964" s="32"/>
      <c r="X964" s="32"/>
      <c r="Y964" s="32"/>
      <c r="Z964" s="32"/>
      <c r="AA964" s="32"/>
    </row>
    <row r="965">
      <c r="A965" s="32"/>
      <c r="B965" s="32"/>
      <c r="C965" s="32"/>
      <c r="D965" s="32"/>
      <c r="E965" s="32"/>
      <c r="F965" s="32"/>
      <c r="G965" s="32"/>
      <c r="H965" s="32"/>
      <c r="I965" s="32"/>
      <c r="J965" s="32"/>
      <c r="K965" s="32"/>
      <c r="L965" s="32"/>
      <c r="M965" s="32"/>
      <c r="N965" s="32"/>
      <c r="O965" s="32"/>
      <c r="P965" s="32"/>
      <c r="Q965" s="32"/>
      <c r="R965" s="32"/>
      <c r="S965" s="32"/>
      <c r="T965" s="32"/>
      <c r="U965" s="32"/>
      <c r="V965" s="32"/>
      <c r="W965" s="32"/>
      <c r="X965" s="32"/>
      <c r="Y965" s="32"/>
      <c r="Z965" s="32"/>
      <c r="AA965" s="32"/>
    </row>
    <row r="966">
      <c r="A966" s="32"/>
      <c r="B966" s="32"/>
      <c r="C966" s="32"/>
      <c r="D966" s="32"/>
      <c r="E966" s="32"/>
      <c r="F966" s="32"/>
      <c r="G966" s="32"/>
      <c r="H966" s="32"/>
      <c r="I966" s="32"/>
      <c r="J966" s="32"/>
      <c r="K966" s="32"/>
      <c r="L966" s="32"/>
      <c r="M966" s="32"/>
      <c r="N966" s="32"/>
      <c r="O966" s="32"/>
      <c r="P966" s="32"/>
      <c r="Q966" s="32"/>
      <c r="R966" s="32"/>
      <c r="S966" s="32"/>
      <c r="T966" s="32"/>
      <c r="U966" s="32"/>
      <c r="V966" s="32"/>
      <c r="W966" s="32"/>
      <c r="X966" s="32"/>
      <c r="Y966" s="32"/>
      <c r="Z966" s="32"/>
      <c r="AA966" s="32"/>
    </row>
    <row r="967">
      <c r="A967" s="32"/>
      <c r="B967" s="32"/>
      <c r="C967" s="32"/>
      <c r="D967" s="32"/>
      <c r="E967" s="32"/>
      <c r="F967" s="32"/>
      <c r="G967" s="32"/>
      <c r="H967" s="32"/>
      <c r="I967" s="32"/>
      <c r="J967" s="32"/>
      <c r="K967" s="32"/>
      <c r="L967" s="32"/>
      <c r="M967" s="32"/>
      <c r="N967" s="32"/>
      <c r="O967" s="32"/>
      <c r="P967" s="32"/>
      <c r="Q967" s="32"/>
      <c r="R967" s="32"/>
      <c r="S967" s="32"/>
      <c r="T967" s="32"/>
      <c r="U967" s="32"/>
      <c r="V967" s="32"/>
      <c r="W967" s="32"/>
      <c r="X967" s="32"/>
      <c r="Y967" s="32"/>
      <c r="Z967" s="32"/>
      <c r="AA967" s="32"/>
    </row>
    <row r="968">
      <c r="A968" s="32"/>
      <c r="B968" s="32"/>
      <c r="C968" s="32"/>
      <c r="D968" s="32"/>
      <c r="E968" s="32"/>
      <c r="F968" s="32"/>
      <c r="G968" s="32"/>
      <c r="H968" s="32"/>
      <c r="I968" s="32"/>
      <c r="J968" s="32"/>
      <c r="K968" s="32"/>
      <c r="L968" s="32"/>
      <c r="M968" s="32"/>
      <c r="N968" s="32"/>
      <c r="O968" s="32"/>
      <c r="P968" s="32"/>
      <c r="Q968" s="32"/>
      <c r="R968" s="32"/>
      <c r="S968" s="32"/>
      <c r="T968" s="32"/>
      <c r="U968" s="32"/>
      <c r="V968" s="32"/>
      <c r="W968" s="32"/>
      <c r="X968" s="32"/>
      <c r="Y968" s="32"/>
      <c r="Z968" s="32"/>
      <c r="AA968" s="32"/>
    </row>
    <row r="969">
      <c r="A969" s="32"/>
      <c r="B969" s="32"/>
      <c r="C969" s="32"/>
      <c r="D969" s="32"/>
      <c r="E969" s="32"/>
      <c r="F969" s="32"/>
      <c r="G969" s="32"/>
      <c r="H969" s="32"/>
      <c r="I969" s="32"/>
      <c r="J969" s="32"/>
      <c r="K969" s="32"/>
      <c r="L969" s="32"/>
      <c r="M969" s="32"/>
      <c r="N969" s="32"/>
      <c r="O969" s="32"/>
      <c r="P969" s="32"/>
      <c r="Q969" s="32"/>
      <c r="R969" s="32"/>
      <c r="S969" s="32"/>
      <c r="T969" s="32"/>
      <c r="U969" s="32"/>
      <c r="V969" s="32"/>
      <c r="W969" s="32"/>
      <c r="X969" s="32"/>
      <c r="Y969" s="32"/>
      <c r="Z969" s="32"/>
      <c r="AA969" s="32"/>
    </row>
    <row r="970">
      <c r="A970" s="32"/>
      <c r="B970" s="32"/>
      <c r="C970" s="32"/>
      <c r="D970" s="32"/>
      <c r="E970" s="32"/>
      <c r="F970" s="32"/>
      <c r="G970" s="32"/>
      <c r="H970" s="32"/>
      <c r="I970" s="32"/>
      <c r="J970" s="32"/>
      <c r="K970" s="32"/>
      <c r="L970" s="32"/>
      <c r="M970" s="32"/>
      <c r="N970" s="32"/>
      <c r="O970" s="32"/>
      <c r="P970" s="32"/>
      <c r="Q970" s="32"/>
      <c r="R970" s="32"/>
      <c r="S970" s="32"/>
      <c r="T970" s="32"/>
      <c r="U970" s="32"/>
      <c r="V970" s="32"/>
      <c r="W970" s="32"/>
      <c r="X970" s="32"/>
      <c r="Y970" s="32"/>
      <c r="Z970" s="32"/>
      <c r="AA970" s="32"/>
    </row>
    <row r="971">
      <c r="A971" s="32"/>
      <c r="B971" s="32"/>
      <c r="C971" s="32"/>
      <c r="D971" s="32"/>
      <c r="E971" s="32"/>
      <c r="F971" s="32"/>
      <c r="G971" s="32"/>
      <c r="H971" s="32"/>
      <c r="I971" s="32"/>
      <c r="J971" s="32"/>
      <c r="K971" s="32"/>
      <c r="L971" s="32"/>
      <c r="M971" s="32"/>
      <c r="N971" s="32"/>
      <c r="O971" s="32"/>
      <c r="P971" s="32"/>
      <c r="Q971" s="32"/>
      <c r="R971" s="32"/>
      <c r="S971" s="32"/>
      <c r="T971" s="32"/>
      <c r="U971" s="32"/>
      <c r="V971" s="32"/>
      <c r="W971" s="32"/>
      <c r="X971" s="32"/>
      <c r="Y971" s="32"/>
      <c r="Z971" s="32"/>
      <c r="AA971" s="32"/>
    </row>
    <row r="972">
      <c r="A972" s="32"/>
      <c r="B972" s="32"/>
      <c r="C972" s="32"/>
      <c r="D972" s="32"/>
      <c r="E972" s="32"/>
      <c r="F972" s="32"/>
      <c r="G972" s="32"/>
      <c r="H972" s="32"/>
      <c r="I972" s="32"/>
      <c r="J972" s="32"/>
      <c r="K972" s="32"/>
      <c r="L972" s="32"/>
      <c r="M972" s="32"/>
      <c r="N972" s="32"/>
      <c r="O972" s="32"/>
      <c r="P972" s="32"/>
      <c r="Q972" s="32"/>
      <c r="R972" s="32"/>
      <c r="S972" s="32"/>
      <c r="T972" s="32"/>
      <c r="U972" s="32"/>
      <c r="V972" s="32"/>
      <c r="W972" s="32"/>
      <c r="X972" s="32"/>
      <c r="Y972" s="32"/>
      <c r="Z972" s="32"/>
      <c r="AA972" s="32"/>
    </row>
    <row r="973">
      <c r="A973" s="32"/>
      <c r="B973" s="32"/>
      <c r="C973" s="32"/>
      <c r="D973" s="32"/>
      <c r="E973" s="32"/>
      <c r="F973" s="32"/>
      <c r="G973" s="32"/>
      <c r="H973" s="32"/>
      <c r="I973" s="32"/>
      <c r="J973" s="32"/>
      <c r="K973" s="32"/>
      <c r="L973" s="32"/>
      <c r="M973" s="32"/>
      <c r="N973" s="32"/>
      <c r="O973" s="32"/>
      <c r="P973" s="32"/>
      <c r="Q973" s="32"/>
      <c r="R973" s="32"/>
      <c r="S973" s="32"/>
      <c r="T973" s="32"/>
      <c r="U973" s="32"/>
      <c r="V973" s="32"/>
      <c r="W973" s="32"/>
      <c r="X973" s="32"/>
      <c r="Y973" s="32"/>
      <c r="Z973" s="32"/>
      <c r="AA973" s="32"/>
    </row>
    <row r="974">
      <c r="A974" s="32"/>
      <c r="B974" s="32"/>
      <c r="C974" s="32"/>
      <c r="D974" s="32"/>
      <c r="E974" s="32"/>
      <c r="F974" s="32"/>
      <c r="G974" s="32"/>
      <c r="H974" s="32"/>
      <c r="I974" s="32"/>
      <c r="J974" s="32"/>
      <c r="K974" s="32"/>
      <c r="L974" s="32"/>
      <c r="M974" s="32"/>
      <c r="N974" s="32"/>
      <c r="O974" s="32"/>
      <c r="P974" s="32"/>
      <c r="Q974" s="32"/>
      <c r="R974" s="32"/>
      <c r="S974" s="32"/>
      <c r="T974" s="32"/>
      <c r="U974" s="32"/>
      <c r="V974" s="32"/>
      <c r="W974" s="32"/>
      <c r="X974" s="32"/>
      <c r="Y974" s="32"/>
      <c r="Z974" s="32"/>
      <c r="AA974" s="32"/>
    </row>
    <row r="975">
      <c r="A975" s="32"/>
      <c r="B975" s="32"/>
      <c r="C975" s="32"/>
      <c r="D975" s="32"/>
      <c r="E975" s="32"/>
      <c r="F975" s="32"/>
      <c r="G975" s="32"/>
      <c r="H975" s="32"/>
      <c r="I975" s="32"/>
      <c r="J975" s="32"/>
      <c r="K975" s="32"/>
      <c r="L975" s="32"/>
      <c r="M975" s="32"/>
      <c r="N975" s="32"/>
      <c r="O975" s="32"/>
      <c r="P975" s="32"/>
      <c r="Q975" s="32"/>
      <c r="R975" s="32"/>
      <c r="S975" s="32"/>
      <c r="T975" s="32"/>
      <c r="U975" s="32"/>
      <c r="V975" s="32"/>
      <c r="W975" s="32"/>
      <c r="X975" s="32"/>
      <c r="Y975" s="32"/>
      <c r="Z975" s="32"/>
      <c r="AA975" s="32"/>
    </row>
    <row r="976">
      <c r="A976" s="32"/>
      <c r="B976" s="32"/>
      <c r="C976" s="32"/>
      <c r="D976" s="32"/>
      <c r="E976" s="32"/>
      <c r="F976" s="32"/>
      <c r="G976" s="32"/>
      <c r="H976" s="32"/>
      <c r="I976" s="32"/>
      <c r="J976" s="32"/>
      <c r="K976" s="32"/>
      <c r="L976" s="32"/>
      <c r="M976" s="32"/>
      <c r="N976" s="32"/>
      <c r="O976" s="32"/>
      <c r="P976" s="32"/>
      <c r="Q976" s="32"/>
      <c r="R976" s="32"/>
      <c r="S976" s="32"/>
      <c r="T976" s="32"/>
      <c r="U976" s="32"/>
      <c r="V976" s="32"/>
      <c r="W976" s="32"/>
      <c r="X976" s="32"/>
      <c r="Y976" s="32"/>
      <c r="Z976" s="32"/>
      <c r="AA976" s="32"/>
    </row>
    <row r="977">
      <c r="A977" s="32"/>
      <c r="B977" s="32"/>
      <c r="C977" s="32"/>
      <c r="D977" s="32"/>
      <c r="E977" s="32"/>
      <c r="F977" s="32"/>
      <c r="G977" s="32"/>
      <c r="H977" s="32"/>
      <c r="I977" s="32"/>
      <c r="J977" s="32"/>
      <c r="K977" s="32"/>
      <c r="L977" s="32"/>
      <c r="M977" s="32"/>
      <c r="N977" s="32"/>
      <c r="O977" s="32"/>
      <c r="P977" s="32"/>
      <c r="Q977" s="32"/>
      <c r="R977" s="32"/>
      <c r="S977" s="32"/>
      <c r="T977" s="32"/>
      <c r="U977" s="32"/>
      <c r="V977" s="32"/>
      <c r="W977" s="32"/>
      <c r="X977" s="32"/>
      <c r="Y977" s="32"/>
      <c r="Z977" s="32"/>
      <c r="AA977" s="32"/>
    </row>
    <row r="978">
      <c r="A978" s="32"/>
      <c r="B978" s="32"/>
      <c r="C978" s="32"/>
      <c r="D978" s="32"/>
      <c r="E978" s="32"/>
      <c r="F978" s="32"/>
      <c r="G978" s="32"/>
      <c r="H978" s="32"/>
      <c r="I978" s="32"/>
      <c r="J978" s="32"/>
      <c r="K978" s="32"/>
      <c r="L978" s="32"/>
      <c r="M978" s="32"/>
      <c r="N978" s="32"/>
      <c r="O978" s="32"/>
      <c r="P978" s="32"/>
      <c r="Q978" s="32"/>
      <c r="R978" s="32"/>
      <c r="S978" s="32"/>
      <c r="T978" s="32"/>
      <c r="U978" s="32"/>
      <c r="V978" s="32"/>
      <c r="W978" s="32"/>
      <c r="X978" s="32"/>
      <c r="Y978" s="32"/>
      <c r="Z978" s="32"/>
      <c r="AA978" s="32"/>
    </row>
    <row r="979">
      <c r="A979" s="32"/>
      <c r="B979" s="32"/>
      <c r="C979" s="32"/>
      <c r="D979" s="32"/>
      <c r="E979" s="32"/>
      <c r="F979" s="32"/>
      <c r="G979" s="32"/>
      <c r="H979" s="32"/>
      <c r="I979" s="32"/>
      <c r="J979" s="32"/>
      <c r="K979" s="32"/>
      <c r="L979" s="32"/>
      <c r="M979" s="32"/>
      <c r="N979" s="32"/>
      <c r="O979" s="32"/>
      <c r="P979" s="32"/>
      <c r="Q979" s="32"/>
      <c r="R979" s="32"/>
      <c r="S979" s="32"/>
      <c r="T979" s="32"/>
      <c r="U979" s="32"/>
      <c r="V979" s="32"/>
      <c r="W979" s="32"/>
      <c r="X979" s="32"/>
      <c r="Y979" s="32"/>
      <c r="Z979" s="32"/>
      <c r="AA979" s="32"/>
    </row>
    <row r="980">
      <c r="A980" s="32"/>
      <c r="B980" s="32"/>
      <c r="C980" s="32"/>
      <c r="D980" s="32"/>
      <c r="E980" s="32"/>
      <c r="F980" s="32"/>
      <c r="G980" s="32"/>
      <c r="H980" s="32"/>
      <c r="I980" s="32"/>
      <c r="J980" s="32"/>
      <c r="K980" s="32"/>
      <c r="L980" s="32"/>
      <c r="M980" s="32"/>
      <c r="N980" s="32"/>
      <c r="O980" s="32"/>
      <c r="P980" s="32"/>
      <c r="Q980" s="32"/>
      <c r="R980" s="32"/>
      <c r="S980" s="32"/>
      <c r="T980" s="32"/>
      <c r="U980" s="32"/>
      <c r="V980" s="32"/>
      <c r="W980" s="32"/>
      <c r="X980" s="32"/>
      <c r="Y980" s="32"/>
      <c r="Z980" s="32"/>
      <c r="AA980" s="32"/>
    </row>
    <row r="981">
      <c r="A981" s="32"/>
      <c r="B981" s="32"/>
      <c r="C981" s="32"/>
      <c r="D981" s="32"/>
      <c r="E981" s="32"/>
      <c r="F981" s="32"/>
      <c r="G981" s="32"/>
      <c r="H981" s="32"/>
      <c r="I981" s="32"/>
      <c r="J981" s="32"/>
      <c r="K981" s="32"/>
      <c r="L981" s="32"/>
      <c r="M981" s="32"/>
      <c r="N981" s="32"/>
      <c r="O981" s="32"/>
      <c r="P981" s="32"/>
      <c r="Q981" s="32"/>
      <c r="R981" s="32"/>
      <c r="S981" s="32"/>
      <c r="T981" s="32"/>
      <c r="U981" s="32"/>
      <c r="V981" s="32"/>
      <c r="W981" s="32"/>
      <c r="X981" s="32"/>
      <c r="Y981" s="32"/>
      <c r="Z981" s="32"/>
      <c r="AA981" s="32"/>
    </row>
    <row r="982">
      <c r="A982" s="32"/>
      <c r="B982" s="32"/>
      <c r="C982" s="32"/>
      <c r="D982" s="32"/>
      <c r="E982" s="32"/>
      <c r="F982" s="32"/>
      <c r="G982" s="32"/>
      <c r="H982" s="32"/>
      <c r="I982" s="32"/>
      <c r="J982" s="32"/>
      <c r="K982" s="32"/>
      <c r="L982" s="32"/>
      <c r="M982" s="32"/>
      <c r="N982" s="32"/>
      <c r="O982" s="32"/>
      <c r="P982" s="32"/>
      <c r="Q982" s="32"/>
      <c r="R982" s="32"/>
      <c r="S982" s="32"/>
      <c r="T982" s="32"/>
      <c r="U982" s="32"/>
      <c r="V982" s="32"/>
      <c r="W982" s="32"/>
      <c r="X982" s="32"/>
      <c r="Y982" s="32"/>
      <c r="Z982" s="32"/>
      <c r="AA982" s="32"/>
    </row>
    <row r="983">
      <c r="A983" s="32"/>
      <c r="B983" s="32"/>
      <c r="C983" s="32"/>
      <c r="D983" s="32"/>
      <c r="E983" s="32"/>
      <c r="F983" s="32"/>
      <c r="G983" s="32"/>
      <c r="H983" s="32"/>
      <c r="I983" s="32"/>
      <c r="J983" s="32"/>
      <c r="K983" s="32"/>
      <c r="L983" s="32"/>
      <c r="M983" s="32"/>
      <c r="N983" s="32"/>
      <c r="O983" s="32"/>
      <c r="P983" s="32"/>
      <c r="Q983" s="32"/>
      <c r="R983" s="32"/>
      <c r="S983" s="32"/>
      <c r="T983" s="32"/>
      <c r="U983" s="32"/>
      <c r="V983" s="32"/>
      <c r="W983" s="32"/>
      <c r="X983" s="32"/>
      <c r="Y983" s="32"/>
      <c r="Z983" s="32"/>
      <c r="AA983" s="32"/>
    </row>
    <row r="984">
      <c r="A984" s="32"/>
      <c r="B984" s="32"/>
      <c r="C984" s="32"/>
      <c r="D984" s="32"/>
      <c r="E984" s="32"/>
      <c r="F984" s="32"/>
      <c r="G984" s="32"/>
      <c r="H984" s="32"/>
      <c r="I984" s="32"/>
      <c r="J984" s="32"/>
      <c r="K984" s="32"/>
      <c r="L984" s="32"/>
      <c r="M984" s="32"/>
      <c r="N984" s="32"/>
      <c r="O984" s="32"/>
      <c r="P984" s="32"/>
      <c r="Q984" s="32"/>
      <c r="R984" s="32"/>
      <c r="S984" s="32"/>
      <c r="T984" s="32"/>
      <c r="U984" s="32"/>
      <c r="V984" s="32"/>
      <c r="W984" s="32"/>
      <c r="X984" s="32"/>
      <c r="Y984" s="32"/>
      <c r="Z984" s="32"/>
      <c r="AA984" s="32"/>
    </row>
    <row r="985">
      <c r="A985" s="32"/>
      <c r="B985" s="32"/>
      <c r="C985" s="32"/>
      <c r="D985" s="32"/>
      <c r="E985" s="32"/>
      <c r="F985" s="32"/>
      <c r="G985" s="32"/>
      <c r="H985" s="32"/>
      <c r="I985" s="32"/>
      <c r="J985" s="32"/>
      <c r="K985" s="32"/>
      <c r="L985" s="32"/>
      <c r="M985" s="32"/>
      <c r="N985" s="32"/>
      <c r="O985" s="32"/>
      <c r="P985" s="32"/>
      <c r="Q985" s="32"/>
      <c r="R985" s="32"/>
      <c r="S985" s="32"/>
      <c r="T985" s="32"/>
      <c r="U985" s="32"/>
      <c r="V985" s="32"/>
      <c r="W985" s="32"/>
      <c r="X985" s="32"/>
      <c r="Y985" s="32"/>
      <c r="Z985" s="32"/>
      <c r="AA985" s="32"/>
    </row>
    <row r="986">
      <c r="A986" s="32"/>
      <c r="B986" s="32"/>
      <c r="C986" s="32"/>
      <c r="D986" s="32"/>
      <c r="E986" s="32"/>
      <c r="F986" s="32"/>
      <c r="G986" s="32"/>
      <c r="H986" s="32"/>
      <c r="I986" s="32"/>
      <c r="J986" s="32"/>
      <c r="K986" s="32"/>
      <c r="L986" s="32"/>
      <c r="M986" s="32"/>
      <c r="N986" s="32"/>
      <c r="O986" s="32"/>
      <c r="P986" s="32"/>
      <c r="Q986" s="32"/>
      <c r="R986" s="32"/>
      <c r="S986" s="32"/>
      <c r="T986" s="32"/>
      <c r="U986" s="32"/>
      <c r="V986" s="32"/>
      <c r="W986" s="32"/>
      <c r="X986" s="32"/>
      <c r="Y986" s="32"/>
      <c r="Z986" s="32"/>
      <c r="AA986" s="32"/>
    </row>
    <row r="987">
      <c r="A987" s="32"/>
      <c r="B987" s="32"/>
      <c r="C987" s="32"/>
      <c r="D987" s="32"/>
      <c r="E987" s="32"/>
      <c r="F987" s="32"/>
      <c r="G987" s="32"/>
      <c r="H987" s="32"/>
      <c r="I987" s="32"/>
      <c r="J987" s="32"/>
      <c r="K987" s="32"/>
      <c r="L987" s="32"/>
      <c r="M987" s="32"/>
      <c r="N987" s="32"/>
      <c r="O987" s="32"/>
      <c r="P987" s="32"/>
      <c r="Q987" s="32"/>
      <c r="R987" s="32"/>
      <c r="S987" s="32"/>
      <c r="T987" s="32"/>
      <c r="U987" s="32"/>
      <c r="V987" s="32"/>
      <c r="W987" s="32"/>
      <c r="X987" s="32"/>
      <c r="Y987" s="32"/>
      <c r="Z987" s="32"/>
      <c r="AA987" s="32"/>
    </row>
    <row r="988">
      <c r="A988" s="32"/>
      <c r="B988" s="32"/>
      <c r="C988" s="32"/>
      <c r="D988" s="32"/>
      <c r="E988" s="32"/>
      <c r="F988" s="32"/>
      <c r="G988" s="32"/>
      <c r="H988" s="32"/>
      <c r="I988" s="32"/>
      <c r="J988" s="32"/>
      <c r="K988" s="32"/>
      <c r="L988" s="32"/>
      <c r="M988" s="32"/>
      <c r="N988" s="32"/>
      <c r="O988" s="32"/>
      <c r="P988" s="32"/>
      <c r="Q988" s="32"/>
      <c r="R988" s="32"/>
      <c r="S988" s="32"/>
      <c r="T988" s="32"/>
      <c r="U988" s="32"/>
      <c r="V988" s="32"/>
      <c r="W988" s="32"/>
      <c r="X988" s="32"/>
      <c r="Y988" s="32"/>
      <c r="Z988" s="32"/>
      <c r="AA988" s="32"/>
    </row>
    <row r="989">
      <c r="A989" s="32"/>
      <c r="B989" s="32"/>
      <c r="C989" s="32"/>
      <c r="D989" s="32"/>
      <c r="E989" s="32"/>
      <c r="F989" s="32"/>
      <c r="G989" s="32"/>
      <c r="H989" s="32"/>
      <c r="I989" s="32"/>
      <c r="J989" s="32"/>
      <c r="K989" s="32"/>
      <c r="L989" s="32"/>
      <c r="M989" s="32"/>
      <c r="N989" s="32"/>
      <c r="O989" s="32"/>
      <c r="P989" s="32"/>
      <c r="Q989" s="32"/>
      <c r="R989" s="32"/>
      <c r="S989" s="32"/>
      <c r="T989" s="32"/>
      <c r="U989" s="32"/>
      <c r="V989" s="32"/>
      <c r="W989" s="32"/>
      <c r="X989" s="32"/>
      <c r="Y989" s="32"/>
      <c r="Z989" s="32"/>
      <c r="AA989" s="32"/>
    </row>
    <row r="990">
      <c r="A990" s="32"/>
      <c r="B990" s="32"/>
      <c r="C990" s="32"/>
      <c r="D990" s="32"/>
      <c r="E990" s="32"/>
      <c r="F990" s="32"/>
      <c r="G990" s="32"/>
      <c r="H990" s="32"/>
      <c r="I990" s="32"/>
      <c r="J990" s="32"/>
      <c r="K990" s="32"/>
      <c r="L990" s="32"/>
      <c r="M990" s="32"/>
      <c r="N990" s="32"/>
      <c r="O990" s="32"/>
      <c r="P990" s="32"/>
      <c r="Q990" s="32"/>
      <c r="R990" s="32"/>
      <c r="S990" s="32"/>
      <c r="T990" s="32"/>
      <c r="U990" s="32"/>
      <c r="V990" s="32"/>
      <c r="W990" s="32"/>
      <c r="X990" s="32"/>
      <c r="Y990" s="32"/>
      <c r="Z990" s="32"/>
      <c r="AA990" s="32"/>
    </row>
    <row r="991">
      <c r="A991" s="32"/>
      <c r="B991" s="32"/>
      <c r="C991" s="32"/>
      <c r="D991" s="32"/>
      <c r="E991" s="32"/>
      <c r="F991" s="32"/>
      <c r="G991" s="32"/>
      <c r="H991" s="32"/>
      <c r="I991" s="32"/>
      <c r="J991" s="32"/>
      <c r="K991" s="32"/>
      <c r="L991" s="32"/>
      <c r="M991" s="32"/>
      <c r="N991" s="32"/>
      <c r="O991" s="32"/>
      <c r="P991" s="32"/>
      <c r="Q991" s="32"/>
      <c r="R991" s="32"/>
      <c r="S991" s="32"/>
      <c r="T991" s="32"/>
      <c r="U991" s="32"/>
      <c r="V991" s="32"/>
      <c r="W991" s="32"/>
      <c r="X991" s="32"/>
      <c r="Y991" s="32"/>
      <c r="Z991" s="32"/>
      <c r="AA991" s="32"/>
    </row>
    <row r="992">
      <c r="A992" s="32"/>
      <c r="B992" s="32"/>
      <c r="C992" s="32"/>
      <c r="D992" s="32"/>
      <c r="E992" s="32"/>
      <c r="F992" s="32"/>
      <c r="G992" s="32"/>
      <c r="H992" s="32"/>
      <c r="I992" s="32"/>
      <c r="J992" s="32"/>
      <c r="K992" s="32"/>
      <c r="L992" s="32"/>
      <c r="M992" s="32"/>
      <c r="N992" s="32"/>
      <c r="O992" s="32"/>
      <c r="P992" s="32"/>
      <c r="Q992" s="32"/>
      <c r="R992" s="32"/>
      <c r="S992" s="32"/>
      <c r="T992" s="32"/>
      <c r="U992" s="32"/>
      <c r="V992" s="32"/>
      <c r="W992" s="32"/>
      <c r="X992" s="32"/>
      <c r="Y992" s="32"/>
      <c r="Z992" s="32"/>
      <c r="AA992" s="32"/>
    </row>
    <row r="993">
      <c r="A993" s="32"/>
      <c r="B993" s="32"/>
      <c r="C993" s="32"/>
      <c r="D993" s="32"/>
      <c r="E993" s="32"/>
      <c r="F993" s="32"/>
      <c r="G993" s="32"/>
      <c r="H993" s="32"/>
      <c r="I993" s="32"/>
      <c r="J993" s="32"/>
      <c r="K993" s="32"/>
      <c r="L993" s="32"/>
      <c r="M993" s="32"/>
      <c r="N993" s="32"/>
      <c r="O993" s="32"/>
      <c r="P993" s="32"/>
      <c r="Q993" s="32"/>
      <c r="R993" s="32"/>
      <c r="S993" s="32"/>
      <c r="T993" s="32"/>
      <c r="U993" s="32"/>
      <c r="V993" s="32"/>
      <c r="W993" s="32"/>
      <c r="X993" s="32"/>
      <c r="Y993" s="32"/>
      <c r="Z993" s="32"/>
      <c r="AA993" s="32"/>
    </row>
    <row r="994">
      <c r="A994" s="32"/>
      <c r="B994" s="32"/>
      <c r="C994" s="32"/>
      <c r="D994" s="32"/>
      <c r="E994" s="32"/>
      <c r="F994" s="32"/>
      <c r="G994" s="32"/>
      <c r="H994" s="32"/>
      <c r="I994" s="32"/>
      <c r="J994" s="32"/>
      <c r="K994" s="32"/>
      <c r="L994" s="32"/>
      <c r="M994" s="32"/>
      <c r="N994" s="32"/>
      <c r="O994" s="32"/>
      <c r="P994" s="32"/>
      <c r="Q994" s="32"/>
      <c r="R994" s="32"/>
      <c r="S994" s="32"/>
      <c r="T994" s="32"/>
      <c r="U994" s="32"/>
      <c r="V994" s="32"/>
      <c r="W994" s="32"/>
      <c r="X994" s="32"/>
      <c r="Y994" s="32"/>
      <c r="Z994" s="32"/>
      <c r="AA994" s="32"/>
    </row>
    <row r="995">
      <c r="A995" s="32"/>
      <c r="B995" s="32"/>
      <c r="C995" s="32"/>
      <c r="D995" s="32"/>
      <c r="E995" s="32"/>
      <c r="F995" s="32"/>
      <c r="G995" s="32"/>
      <c r="H995" s="32"/>
      <c r="I995" s="32"/>
      <c r="J995" s="32"/>
      <c r="K995" s="32"/>
      <c r="L995" s="32"/>
      <c r="M995" s="32"/>
      <c r="N995" s="32"/>
      <c r="O995" s="32"/>
      <c r="P995" s="32"/>
      <c r="Q995" s="32"/>
      <c r="R995" s="32"/>
      <c r="S995" s="32"/>
      <c r="T995" s="32"/>
      <c r="U995" s="32"/>
      <c r="V995" s="32"/>
      <c r="W995" s="32"/>
      <c r="X995" s="32"/>
      <c r="Y995" s="32"/>
      <c r="Z995" s="32"/>
      <c r="AA995" s="32"/>
    </row>
    <row r="996">
      <c r="A996" s="32"/>
      <c r="B996" s="32"/>
      <c r="C996" s="32"/>
      <c r="D996" s="32"/>
      <c r="E996" s="32"/>
      <c r="F996" s="32"/>
      <c r="G996" s="32"/>
      <c r="H996" s="32"/>
      <c r="I996" s="32"/>
      <c r="J996" s="32"/>
      <c r="K996" s="32"/>
      <c r="L996" s="32"/>
      <c r="M996" s="32"/>
      <c r="N996" s="32"/>
      <c r="O996" s="32"/>
      <c r="P996" s="32"/>
      <c r="Q996" s="32"/>
      <c r="R996" s="32"/>
      <c r="S996" s="32"/>
      <c r="T996" s="32"/>
      <c r="U996" s="32"/>
      <c r="V996" s="32"/>
      <c r="W996" s="32"/>
      <c r="X996" s="32"/>
      <c r="Y996" s="32"/>
      <c r="Z996" s="32"/>
      <c r="AA996" s="32"/>
    </row>
    <row r="997">
      <c r="A997" s="32"/>
      <c r="B997" s="32"/>
      <c r="C997" s="32"/>
      <c r="D997" s="32"/>
      <c r="E997" s="32"/>
      <c r="F997" s="32"/>
      <c r="G997" s="32"/>
      <c r="H997" s="32"/>
      <c r="I997" s="32"/>
      <c r="J997" s="32"/>
      <c r="K997" s="32"/>
      <c r="L997" s="32"/>
      <c r="M997" s="32"/>
      <c r="N997" s="32"/>
      <c r="O997" s="32"/>
      <c r="P997" s="32"/>
      <c r="Q997" s="32"/>
      <c r="R997" s="32"/>
      <c r="S997" s="32"/>
      <c r="T997" s="32"/>
      <c r="U997" s="32"/>
      <c r="V997" s="32"/>
      <c r="W997" s="32"/>
      <c r="X997" s="32"/>
      <c r="Y997" s="32"/>
      <c r="Z997" s="32"/>
      <c r="AA997" s="32"/>
    </row>
    <row r="998">
      <c r="A998" s="32"/>
      <c r="B998" s="32"/>
      <c r="C998" s="32"/>
      <c r="D998" s="32"/>
      <c r="E998" s="32"/>
      <c r="F998" s="32"/>
      <c r="G998" s="32"/>
      <c r="H998" s="32"/>
      <c r="I998" s="32"/>
      <c r="J998" s="32"/>
      <c r="K998" s="32"/>
      <c r="L998" s="32"/>
      <c r="M998" s="32"/>
      <c r="N998" s="32"/>
      <c r="O998" s="32"/>
      <c r="P998" s="32"/>
      <c r="Q998" s="32"/>
      <c r="R998" s="32"/>
      <c r="S998" s="32"/>
      <c r="T998" s="32"/>
      <c r="U998" s="32"/>
      <c r="V998" s="32"/>
      <c r="W998" s="32"/>
      <c r="X998" s="32"/>
      <c r="Y998" s="32"/>
      <c r="Z998" s="32"/>
      <c r="AA998" s="32"/>
    </row>
    <row r="999">
      <c r="A999" s="32"/>
      <c r="B999" s="32"/>
      <c r="C999" s="32"/>
      <c r="D999" s="32"/>
      <c r="E999" s="32"/>
      <c r="F999" s="32"/>
      <c r="G999" s="32"/>
      <c r="H999" s="32"/>
      <c r="I999" s="32"/>
      <c r="J999" s="32"/>
      <c r="K999" s="32"/>
      <c r="L999" s="32"/>
      <c r="M999" s="32"/>
      <c r="N999" s="32"/>
      <c r="O999" s="32"/>
      <c r="P999" s="32"/>
      <c r="Q999" s="32"/>
      <c r="R999" s="32"/>
      <c r="S999" s="32"/>
      <c r="T999" s="32"/>
      <c r="U999" s="32"/>
      <c r="V999" s="32"/>
      <c r="W999" s="32"/>
      <c r="X999" s="32"/>
      <c r="Y999" s="32"/>
      <c r="Z999" s="32"/>
      <c r="AA999" s="32"/>
    </row>
    <row r="1000">
      <c r="A1000" s="32"/>
      <c r="B1000" s="32"/>
      <c r="C1000" s="32"/>
      <c r="D1000" s="32"/>
      <c r="E1000" s="32"/>
      <c r="F1000" s="32"/>
      <c r="G1000" s="32"/>
      <c r="H1000" s="32"/>
      <c r="I1000" s="32"/>
      <c r="J1000" s="32"/>
      <c r="K1000" s="32"/>
      <c r="L1000" s="32"/>
      <c r="M1000" s="32"/>
      <c r="N1000" s="32"/>
      <c r="O1000" s="32"/>
      <c r="P1000" s="32"/>
      <c r="Q1000" s="32"/>
      <c r="R1000" s="32"/>
      <c r="S1000" s="32"/>
      <c r="T1000" s="32"/>
      <c r="U1000" s="32"/>
      <c r="V1000" s="32"/>
      <c r="W1000" s="32"/>
      <c r="X1000" s="32"/>
      <c r="Y1000" s="32"/>
      <c r="Z1000" s="32"/>
      <c r="AA1000" s="32"/>
    </row>
  </sheetData>
  <mergeCells count="7">
    <mergeCell ref="A3:A4"/>
    <mergeCell ref="B3:D3"/>
    <mergeCell ref="A10:A11"/>
    <mergeCell ref="B10:D10"/>
    <mergeCell ref="A17:A18"/>
    <mergeCell ref="B17:D17"/>
    <mergeCell ref="F17:H17"/>
  </mergeCells>
  <conditionalFormatting sqref="B5:D8 B12:D15 B19:D22 F19:H22">
    <cfRule type="colorScale" priority="1">
      <colorScale>
        <cfvo type="formula" val="2023"/>
        <cfvo type="percentile" val="50"/>
        <cfvo type="formula" val="2052"/>
        <color rgb="FF57BB8A"/>
        <color rgb="FFFFD666"/>
        <color rgb="FFE67C73"/>
      </colorScale>
    </cfRule>
  </conditionalFormatting>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5.0" ySplit="5.0" topLeftCell="F6" activePane="bottomRight" state="frozen"/>
      <selection activeCell="F1" sqref="F1" pane="topRight"/>
      <selection activeCell="A6" sqref="A6" pane="bottomLeft"/>
      <selection activeCell="F6" sqref="F6" pane="bottomRight"/>
    </sheetView>
  </sheetViews>
  <sheetFormatPr customHeight="1" defaultColWidth="12.63" defaultRowHeight="15.75"/>
  <cols>
    <col customWidth="1" min="1" max="1" width="7.88"/>
    <col customWidth="1" min="2" max="2" width="16.38"/>
    <col customWidth="1" min="3" max="3" width="7.75"/>
    <col customWidth="1" min="4" max="5" width="12.0"/>
    <col customWidth="1" min="6" max="56" width="6.63"/>
  </cols>
  <sheetData>
    <row r="1">
      <c r="A1" s="59" t="s">
        <v>20</v>
      </c>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row>
    <row r="2">
      <c r="A2" s="60"/>
      <c r="B2" s="60"/>
      <c r="C2" s="3"/>
      <c r="D2" s="3"/>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row>
    <row r="3">
      <c r="A3" s="61" t="s">
        <v>65</v>
      </c>
      <c r="B3" s="61" t="s">
        <v>66</v>
      </c>
      <c r="C3" s="3"/>
      <c r="D3" s="3"/>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row>
    <row r="4">
      <c r="A4" s="3"/>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row>
    <row r="5">
      <c r="A5" s="62" t="s">
        <v>5</v>
      </c>
      <c r="B5" s="63" t="s">
        <v>7</v>
      </c>
      <c r="C5" s="63" t="s">
        <v>9</v>
      </c>
      <c r="D5" s="64" t="s">
        <v>67</v>
      </c>
      <c r="E5" s="65" t="s">
        <v>68</v>
      </c>
      <c r="F5" s="66">
        <v>2000.0</v>
      </c>
      <c r="G5" s="66">
        <v>2001.0</v>
      </c>
      <c r="H5" s="66">
        <v>2002.0</v>
      </c>
      <c r="I5" s="66">
        <v>2003.0</v>
      </c>
      <c r="J5" s="66">
        <v>2004.0</v>
      </c>
      <c r="K5" s="66">
        <v>2005.0</v>
      </c>
      <c r="L5" s="66">
        <v>2006.0</v>
      </c>
      <c r="M5" s="66">
        <v>2007.0</v>
      </c>
      <c r="N5" s="66">
        <v>2008.0</v>
      </c>
      <c r="O5" s="66">
        <v>2009.0</v>
      </c>
      <c r="P5" s="66">
        <v>2010.0</v>
      </c>
      <c r="Q5" s="66">
        <v>2011.0</v>
      </c>
      <c r="R5" s="66">
        <v>2012.0</v>
      </c>
      <c r="S5" s="66">
        <v>2013.0</v>
      </c>
      <c r="T5" s="66">
        <v>2014.0</v>
      </c>
      <c r="U5" s="66">
        <v>2015.0</v>
      </c>
      <c r="V5" s="66">
        <v>2016.0</v>
      </c>
      <c r="W5" s="66">
        <v>2017.0</v>
      </c>
      <c r="X5" s="66">
        <v>2018.0</v>
      </c>
      <c r="Y5" s="66">
        <v>2019.0</v>
      </c>
      <c r="Z5" s="66">
        <v>2020.0</v>
      </c>
      <c r="AA5" s="66">
        <v>2021.0</v>
      </c>
      <c r="AB5" s="66">
        <v>2022.0</v>
      </c>
      <c r="AC5" s="66">
        <v>2023.0</v>
      </c>
      <c r="AD5" s="66">
        <v>2024.0</v>
      </c>
      <c r="AE5" s="66">
        <v>2025.0</v>
      </c>
      <c r="AF5" s="66">
        <v>2026.0</v>
      </c>
      <c r="AG5" s="66">
        <v>2027.0</v>
      </c>
      <c r="AH5" s="66">
        <v>2028.0</v>
      </c>
      <c r="AI5" s="66">
        <v>2029.0</v>
      </c>
      <c r="AJ5" s="66">
        <v>2030.0</v>
      </c>
      <c r="AK5" s="66">
        <v>2031.0</v>
      </c>
      <c r="AL5" s="66">
        <v>2032.0</v>
      </c>
      <c r="AM5" s="66">
        <v>2033.0</v>
      </c>
      <c r="AN5" s="66">
        <v>2034.0</v>
      </c>
      <c r="AO5" s="66">
        <v>2035.0</v>
      </c>
      <c r="AP5" s="66">
        <v>2036.0</v>
      </c>
      <c r="AQ5" s="66">
        <v>2037.0</v>
      </c>
      <c r="AR5" s="66">
        <v>2038.0</v>
      </c>
      <c r="AS5" s="66">
        <v>2039.0</v>
      </c>
      <c r="AT5" s="66">
        <v>2040.0</v>
      </c>
      <c r="AU5" s="66">
        <v>2041.0</v>
      </c>
      <c r="AV5" s="66">
        <v>2042.0</v>
      </c>
      <c r="AW5" s="66">
        <v>2043.0</v>
      </c>
      <c r="AX5" s="66">
        <v>2044.0</v>
      </c>
      <c r="AY5" s="66">
        <v>2045.0</v>
      </c>
      <c r="AZ5" s="66">
        <v>2046.0</v>
      </c>
      <c r="BA5" s="66">
        <v>2047.0</v>
      </c>
      <c r="BB5" s="66">
        <v>2048.0</v>
      </c>
      <c r="BC5" s="66">
        <v>2049.0</v>
      </c>
      <c r="BD5" s="67">
        <v>2050.0</v>
      </c>
      <c r="BE5" s="68"/>
      <c r="BF5" s="68"/>
      <c r="BG5" s="68"/>
      <c r="BH5" s="68"/>
      <c r="BI5" s="68"/>
      <c r="BJ5" s="68"/>
      <c r="BK5" s="68"/>
      <c r="BL5" s="68"/>
      <c r="BM5" s="68"/>
      <c r="BN5" s="68"/>
    </row>
    <row r="6">
      <c r="A6" s="69" t="s">
        <v>69</v>
      </c>
      <c r="B6" s="70" t="s">
        <v>58</v>
      </c>
      <c r="C6" s="71" t="s">
        <v>70</v>
      </c>
      <c r="D6" s="71" t="s">
        <v>57</v>
      </c>
      <c r="E6" s="72" t="s">
        <v>57</v>
      </c>
      <c r="F6" s="73">
        <f>'Number of operations'!D$6*'Conversion conv. -&gt; electric to'!E6*'Aircraft and flight characteris'!$B$34*'Aircraft and flight characteris'!$D$34/'Aircraft and flight characteris'!$E$34/2/1000</f>
        <v>0</v>
      </c>
      <c r="G6" s="73">
        <f>'Number of operations'!E$6*'Conversion conv. -&gt; electric to'!F6*'Aircraft and flight characteris'!$B$34*'Aircraft and flight characteris'!$D$34/'Aircraft and flight characteris'!$E$34/2/1000</f>
        <v>0</v>
      </c>
      <c r="H6" s="73">
        <f>'Number of operations'!F$6*'Conversion conv. -&gt; electric to'!G6*'Aircraft and flight characteris'!$B$34*'Aircraft and flight characteris'!$D$34/'Aircraft and flight characteris'!$E$34/2/1000</f>
        <v>0</v>
      </c>
      <c r="I6" s="73">
        <f>'Number of operations'!G$6*'Conversion conv. -&gt; electric to'!H6*'Aircraft and flight characteris'!$B$34*'Aircraft and flight characteris'!$D$34/'Aircraft and flight characteris'!$E$34/2/1000</f>
        <v>0</v>
      </c>
      <c r="J6" s="73">
        <f>'Number of operations'!H$6*'Conversion conv. -&gt; electric to'!I6*'Aircraft and flight characteris'!$B$34*'Aircraft and flight characteris'!$D$34/'Aircraft and flight characteris'!$E$34/2/1000</f>
        <v>0</v>
      </c>
      <c r="K6" s="73">
        <f>'Number of operations'!I$6*'Conversion conv. -&gt; electric to'!J6*'Aircraft and flight characteris'!$B$34*'Aircraft and flight characteris'!$D$34/'Aircraft and flight characteris'!$E$34/2/1000</f>
        <v>0</v>
      </c>
      <c r="L6" s="73">
        <f>'Number of operations'!J$6*'Conversion conv. -&gt; electric to'!K6*'Aircraft and flight characteris'!$B$34*'Aircraft and flight characteris'!$D$34/'Aircraft and flight characteris'!$E$34/2/1000</f>
        <v>0</v>
      </c>
      <c r="M6" s="73">
        <f>'Number of operations'!K$6*'Conversion conv. -&gt; electric to'!L6*'Aircraft and flight characteris'!$B$34*'Aircraft and flight characteris'!$D$34/'Aircraft and flight characteris'!$E$34/2/1000</f>
        <v>0</v>
      </c>
      <c r="N6" s="73">
        <f>'Number of operations'!L$6*'Conversion conv. -&gt; electric to'!M6*'Aircraft and flight characteris'!$B$34*'Aircraft and flight characteris'!$D$34/'Aircraft and flight characteris'!$E$34/2/1000</f>
        <v>0</v>
      </c>
      <c r="O6" s="73">
        <f>'Number of operations'!M$6*'Conversion conv. -&gt; electric to'!N6*'Aircraft and flight characteris'!$B$34*'Aircraft and flight characteris'!$D$34/'Aircraft and flight characteris'!$E$34/2/1000</f>
        <v>0</v>
      </c>
      <c r="P6" s="73">
        <f>'Number of operations'!N$6*'Conversion conv. -&gt; electric to'!O6*'Aircraft and flight characteris'!$B$34*'Aircraft and flight characteris'!$D$34/'Aircraft and flight characteris'!$E$34/2/1000</f>
        <v>0</v>
      </c>
      <c r="Q6" s="73">
        <f>'Number of operations'!O$6*'Conversion conv. -&gt; electric to'!P6*'Aircraft and flight characteris'!$B$34*'Aircraft and flight characteris'!$D$34/'Aircraft and flight characteris'!$E$34/2/1000</f>
        <v>0</v>
      </c>
      <c r="R6" s="73">
        <f>'Number of operations'!P$6*'Conversion conv. -&gt; electric to'!Q6*'Aircraft and flight characteris'!$B$34*'Aircraft and flight characteris'!$D$34/'Aircraft and flight characteris'!$E$34/2/1000</f>
        <v>0</v>
      </c>
      <c r="S6" s="73">
        <f>'Number of operations'!Q$6*'Conversion conv. -&gt; electric to'!R6*'Aircraft and flight characteris'!$B$34*'Aircraft and flight characteris'!$D$34/'Aircraft and flight characteris'!$E$34/2/1000</f>
        <v>0</v>
      </c>
      <c r="T6" s="73">
        <f>'Number of operations'!R$6*'Conversion conv. -&gt; electric to'!S6*'Aircraft and flight characteris'!$B$34*'Aircraft and flight characteris'!$D$34/'Aircraft and flight characteris'!$E$34/2/1000</f>
        <v>0</v>
      </c>
      <c r="U6" s="73">
        <f>'Number of operations'!S$6*'Conversion conv. -&gt; electric to'!T6*'Aircraft and flight characteris'!$B$34*'Aircraft and flight characteris'!$D$34/'Aircraft and flight characteris'!$E$34/2/1000</f>
        <v>0</v>
      </c>
      <c r="V6" s="73">
        <f>'Number of operations'!T$6*'Conversion conv. -&gt; electric to'!U6*'Aircraft and flight characteris'!$B$34*'Aircraft and flight characteris'!$D$34/'Aircraft and flight characteris'!$E$34/2/1000</f>
        <v>0</v>
      </c>
      <c r="W6" s="73">
        <f>'Number of operations'!U$6*'Conversion conv. -&gt; electric to'!V6*'Aircraft and flight characteris'!$B$34*'Aircraft and flight characteris'!$D$34/'Aircraft and flight characteris'!$E$34/2/1000</f>
        <v>0</v>
      </c>
      <c r="X6" s="73">
        <f>'Number of operations'!V$6*'Conversion conv. -&gt; electric to'!W6*'Aircraft and flight characteris'!$B$34*'Aircraft and flight characteris'!$D$34/'Aircraft and flight characteris'!$E$34/2/1000</f>
        <v>0</v>
      </c>
      <c r="Y6" s="73">
        <f>'Number of operations'!W$6*'Conversion conv. -&gt; electric to'!X6*'Aircraft and flight characteris'!$B$34*'Aircraft and flight characteris'!$D$34/'Aircraft and flight characteris'!$E$34/2/1000</f>
        <v>0</v>
      </c>
      <c r="Z6" s="73">
        <f>'Number of operations'!X$6*'Conversion conv. -&gt; electric to'!Y6*'Aircraft and flight characteris'!$B$34*'Aircraft and flight characteris'!$D$34/'Aircraft and flight characteris'!$E$34/2/1000</f>
        <v>0</v>
      </c>
      <c r="AA6" s="73">
        <f>'Number of operations'!Y$6*'Conversion conv. -&gt; electric to'!Z6*'Aircraft and flight characteris'!$B$34*'Aircraft and flight characteris'!$D$34/'Aircraft and flight characteris'!$E$34/2/1000</f>
        <v>0</v>
      </c>
      <c r="AB6" s="73">
        <f>'Number of operations'!Z$6*'Conversion conv. -&gt; electric to'!AA6*'Aircraft and flight characteris'!$B$34*'Aircraft and flight characteris'!$D$34/'Aircraft and flight characteris'!$E$34/2/1000</f>
        <v>0</v>
      </c>
      <c r="AC6" s="73">
        <f>'Number of operations'!AA$6*'Conversion conv. -&gt; electric to'!AB6*'Aircraft and flight characteris'!$B$34*'Aircraft and flight characteris'!$D$34/'Aircraft and flight characteris'!$E$34/2/1000</f>
        <v>0.9967422</v>
      </c>
      <c r="AD6" s="73">
        <f>'Number of operations'!AB$6*'Conversion conv. -&gt; electric to'!AC6*'Aircraft and flight characteris'!$B$34*'Aircraft and flight characteris'!$D$34/'Aircraft and flight characteris'!$E$34/2/1000</f>
        <v>3.945485551</v>
      </c>
      <c r="AE6" s="73">
        <f>'Number of operations'!AC$6*'Conversion conv. -&gt; electric to'!AD6*'Aircraft and flight characteris'!$B$34*'Aircraft and flight characteris'!$D$34/'Aircraft and flight characteris'!$E$34/2/1000</f>
        <v>14.08152997</v>
      </c>
      <c r="AF6" s="73">
        <f>'Number of operations'!AD$6*'Conversion conv. -&gt; electric to'!AE6*'Aircraft and flight characteris'!$B$34*'Aircraft and flight characteris'!$D$34/'Aircraft and flight characteris'!$E$34/2/1000</f>
        <v>46.47309208</v>
      </c>
      <c r="AG6" s="73">
        <f>'Number of operations'!AE$6*'Conversion conv. -&gt; electric to'!AF6*'Aircraft and flight characteris'!$B$34*'Aircraft and flight characteris'!$D$34/'Aircraft and flight characteris'!$E$34/2/1000</f>
        <v>127.0407713</v>
      </c>
      <c r="AH6" s="73">
        <f>'Number of operations'!AF$6*'Conversion conv. -&gt; electric to'!AG6*'Aircraft and flight characteris'!$B$34*'Aircraft and flight characteris'!$D$34/'Aircraft and flight characteris'!$E$34/2/1000</f>
        <v>276.1875859</v>
      </c>
      <c r="AI6" s="73">
        <f>'Number of operations'!AG$6*'Conversion conv. -&gt; electric to'!AH6*'Aircraft and flight characteris'!$B$34*'Aircraft and flight characteris'!$D$34/'Aircraft and flight characteris'!$E$34/2/1000</f>
        <v>494.2898017</v>
      </c>
      <c r="AJ6" s="73">
        <f>'Number of operations'!AH$6*'Conversion conv. -&gt; electric to'!AI6*'Aircraft and flight characteris'!$B$34*'Aircraft and flight characteris'!$D$34/'Aircraft and flight characteris'!$E$34/2/1000</f>
        <v>760.3069232</v>
      </c>
      <c r="AK6" s="73">
        <f>'Number of operations'!AI$6*'Conversion conv. -&gt; electric to'!AJ6*'Aircraft and flight characteris'!$B$34*'Aircraft and flight characteris'!$D$34/'Aircraft and flight characteris'!$E$34/2/1000</f>
        <v>1048.898328</v>
      </c>
      <c r="AL6" s="73">
        <f>'Number of operations'!AJ$6*'Conversion conv. -&gt; electric to'!AK6*'Aircraft and flight characteris'!$B$34*'Aircraft and flight characteris'!$D$34/'Aircraft and flight characteris'!$E$34/2/1000</f>
        <v>1332.024801</v>
      </c>
      <c r="AM6" s="73">
        <f>'Number of operations'!AK$6*'Conversion conv. -&gt; electric to'!AL6*'Aircraft and flight characteris'!$B$34*'Aircraft and flight characteris'!$D$34/'Aircraft and flight characteris'!$E$34/2/1000</f>
        <v>1580.061378</v>
      </c>
      <c r="AN6" s="73">
        <f>'Number of operations'!AL$6*'Conversion conv. -&gt; electric to'!AM6*'Aircraft and flight characteris'!$B$34*'Aircraft and flight characteris'!$D$34/'Aircraft and flight characteris'!$E$34/2/1000</f>
        <v>1777.781196</v>
      </c>
      <c r="AO6" s="73">
        <f>'Number of operations'!AM$6*'Conversion conv. -&gt; electric to'!AN6*'Aircraft and flight characteris'!$B$34*'Aircraft and flight characteris'!$D$34/'Aircraft and flight characteris'!$E$34/2/1000</f>
        <v>1924.235404</v>
      </c>
      <c r="AP6" s="73">
        <f>'Number of operations'!AN$6*'Conversion conv. -&gt; electric to'!AO6*'Aircraft and flight characteris'!$B$34*'Aircraft and flight characteris'!$D$34/'Aircraft and flight characteris'!$E$34/2/1000</f>
        <v>2026.822634</v>
      </c>
      <c r="AQ6" s="73">
        <f>'Number of operations'!AO$6*'Conversion conv. -&gt; electric to'!AP6*'Aircraft and flight characteris'!$B$34*'Aircraft and flight characteris'!$D$34/'Aircraft and flight characteris'!$E$34/2/1000</f>
        <v>2096.834565</v>
      </c>
      <c r="AR6" s="73">
        <f>'Number of operations'!AP$6*'Conversion conv. -&gt; electric to'!AQ6*'Aircraft and flight characteris'!$B$34*'Aircraft and flight characteris'!$D$34/'Aircraft and flight characteris'!$E$34/2/1000</f>
        <v>2144.373503</v>
      </c>
      <c r="AS6" s="73">
        <f>'Number of operations'!AQ$6*'Conversion conv. -&gt; electric to'!AR6*'Aircraft and flight characteris'!$B$34*'Aircraft and flight characteris'!$D$34/'Aircraft and flight characteris'!$E$34/2/1000</f>
        <v>2177.025356</v>
      </c>
      <c r="AT6" s="73">
        <f>'Number of operations'!AR$6*'Conversion conv. -&gt; electric to'!AS6*'Aircraft and flight characteris'!$B$34*'Aircraft and flight characteris'!$D$34/'Aircraft and flight characteris'!$E$34/2/1000</f>
        <v>0</v>
      </c>
      <c r="AU6" s="73">
        <f>'Number of operations'!AS$6*'Conversion conv. -&gt; electric to'!AT6*'Aircraft and flight characteris'!$B$34*'Aircraft and flight characteris'!$D$34/'Aircraft and flight characteris'!$E$34/2/1000</f>
        <v>0</v>
      </c>
      <c r="AV6" s="73">
        <f>'Number of operations'!AT$6*'Conversion conv. -&gt; electric to'!AU6*'Aircraft and flight characteris'!$B$34*'Aircraft and flight characteris'!$D$34/'Aircraft and flight characteris'!$E$34/2/1000</f>
        <v>0</v>
      </c>
      <c r="AW6" s="73">
        <f>'Number of operations'!AU$6*'Conversion conv. -&gt; electric to'!AV6*'Aircraft and flight characteris'!$B$34*'Aircraft and flight characteris'!$D$34/'Aircraft and flight characteris'!$E$34/2/1000</f>
        <v>0</v>
      </c>
      <c r="AX6" s="73">
        <f>'Number of operations'!AV$6*'Conversion conv. -&gt; electric to'!AW6*'Aircraft and flight characteris'!$B$34*'Aircraft and flight characteris'!$D$34/'Aircraft and flight characteris'!$E$34/2/1000</f>
        <v>0</v>
      </c>
      <c r="AY6" s="73">
        <f>'Number of operations'!AW$6*'Conversion conv. -&gt; electric to'!AX6*'Aircraft and flight characteris'!$B$34*'Aircraft and flight characteris'!$D$34/'Aircraft and flight characteris'!$E$34/2/1000</f>
        <v>0</v>
      </c>
      <c r="AZ6" s="73">
        <f>'Number of operations'!AX$6*'Conversion conv. -&gt; electric to'!AY6*'Aircraft and flight characteris'!$B$34*'Aircraft and flight characteris'!$D$34/'Aircraft and flight characteris'!$E$34/2/1000</f>
        <v>0</v>
      </c>
      <c r="BA6" s="73">
        <f>'Number of operations'!AY$6*'Conversion conv. -&gt; electric to'!AZ6*'Aircraft and flight characteris'!$B$34*'Aircraft and flight characteris'!$D$34/'Aircraft and flight characteris'!$E$34/2/1000</f>
        <v>0</v>
      </c>
      <c r="BB6" s="73">
        <f>'Number of operations'!AZ$6*'Conversion conv. -&gt; electric to'!BA6*'Aircraft and flight characteris'!$B$34*'Aircraft and flight characteris'!$D$34/'Aircraft and flight characteris'!$E$34/2/1000</f>
        <v>0</v>
      </c>
      <c r="BC6" s="73">
        <f>'Number of operations'!BA$6*'Conversion conv. -&gt; electric to'!BB6*'Aircraft and flight characteris'!$B$34*'Aircraft and flight characteris'!$D$34/'Aircraft and flight characteris'!$E$34/2/1000</f>
        <v>0</v>
      </c>
      <c r="BD6" s="74">
        <f>'Number of operations'!BB$6*'Conversion conv. -&gt; electric to'!BC6*'Aircraft and flight characteris'!$B$34*'Aircraft and flight characteris'!$D$34/'Aircraft and flight characteris'!$E$34/2/1000</f>
        <v>0</v>
      </c>
      <c r="BE6" s="3"/>
      <c r="BF6" s="3"/>
      <c r="BG6" s="3"/>
      <c r="BH6" s="3"/>
      <c r="BI6" s="3"/>
      <c r="BJ6" s="3"/>
      <c r="BK6" s="3"/>
      <c r="BL6" s="3"/>
      <c r="BM6" s="3"/>
      <c r="BN6" s="3"/>
    </row>
    <row r="7">
      <c r="A7" s="75"/>
      <c r="E7" s="76" t="s">
        <v>56</v>
      </c>
      <c r="F7" s="73">
        <f>'Number of operations'!D$6*'Conversion conv. -&gt; electric to'!E7*'Aircraft and flight characteris'!$B$34*'Aircraft and flight characteris'!$D$34/'Aircraft and flight characteris'!$E$34/2/1000</f>
        <v>0</v>
      </c>
      <c r="G7" s="73">
        <f>'Number of operations'!E$6*'Conversion conv. -&gt; electric to'!F7*'Aircraft and flight characteris'!$B$34*'Aircraft and flight characteris'!$D$34/'Aircraft and flight characteris'!$E$34/2/1000</f>
        <v>0</v>
      </c>
      <c r="H7" s="73">
        <f>'Number of operations'!F$6*'Conversion conv. -&gt; electric to'!G7*'Aircraft and flight characteris'!$B$34*'Aircraft and flight characteris'!$D$34/'Aircraft and flight characteris'!$E$34/2/1000</f>
        <v>0</v>
      </c>
      <c r="I7" s="73">
        <f>'Number of operations'!G$6*'Conversion conv. -&gt; electric to'!H7*'Aircraft and flight characteris'!$B$34*'Aircraft and flight characteris'!$D$34/'Aircraft and flight characteris'!$E$34/2/1000</f>
        <v>0</v>
      </c>
      <c r="J7" s="73">
        <f>'Number of operations'!H$6*'Conversion conv. -&gt; electric to'!I7*'Aircraft and flight characteris'!$B$34*'Aircraft and flight characteris'!$D$34/'Aircraft and flight characteris'!$E$34/2/1000</f>
        <v>0</v>
      </c>
      <c r="K7" s="73">
        <f>'Number of operations'!I$6*'Conversion conv. -&gt; electric to'!J7*'Aircraft and flight characteris'!$B$34*'Aircraft and flight characteris'!$D$34/'Aircraft and flight characteris'!$E$34/2/1000</f>
        <v>0</v>
      </c>
      <c r="L7" s="73">
        <f>'Number of operations'!J$6*'Conversion conv. -&gt; electric to'!K7*'Aircraft and flight characteris'!$B$34*'Aircraft and flight characteris'!$D$34/'Aircraft and flight characteris'!$E$34/2/1000</f>
        <v>0</v>
      </c>
      <c r="M7" s="73">
        <f>'Number of operations'!K$6*'Conversion conv. -&gt; electric to'!L7*'Aircraft and flight characteris'!$B$34*'Aircraft and flight characteris'!$D$34/'Aircraft and flight characteris'!$E$34/2/1000</f>
        <v>0</v>
      </c>
      <c r="N7" s="73">
        <f>'Number of operations'!L$6*'Conversion conv. -&gt; electric to'!M7*'Aircraft and flight characteris'!$B$34*'Aircraft and flight characteris'!$D$34/'Aircraft and flight characteris'!$E$34/2/1000</f>
        <v>0</v>
      </c>
      <c r="O7" s="73">
        <f>'Number of operations'!M$6*'Conversion conv. -&gt; electric to'!N7*'Aircraft and flight characteris'!$B$34*'Aircraft and flight characteris'!$D$34/'Aircraft and flight characteris'!$E$34/2/1000</f>
        <v>0</v>
      </c>
      <c r="P7" s="73">
        <f>'Number of operations'!N$6*'Conversion conv. -&gt; electric to'!O7*'Aircraft and flight characteris'!$B$34*'Aircraft and flight characteris'!$D$34/'Aircraft and flight characteris'!$E$34/2/1000</f>
        <v>0</v>
      </c>
      <c r="Q7" s="73">
        <f>'Number of operations'!O$6*'Conversion conv. -&gt; electric to'!P7*'Aircraft and flight characteris'!$B$34*'Aircraft and flight characteris'!$D$34/'Aircraft and flight characteris'!$E$34/2/1000</f>
        <v>0</v>
      </c>
      <c r="R7" s="73">
        <f>'Number of operations'!P$6*'Conversion conv. -&gt; electric to'!Q7*'Aircraft and flight characteris'!$B$34*'Aircraft and flight characteris'!$D$34/'Aircraft and flight characteris'!$E$34/2/1000</f>
        <v>0</v>
      </c>
      <c r="S7" s="73">
        <f>'Number of operations'!Q$6*'Conversion conv. -&gt; electric to'!R7*'Aircraft and flight characteris'!$B$34*'Aircraft and flight characteris'!$D$34/'Aircraft and flight characteris'!$E$34/2/1000</f>
        <v>0</v>
      </c>
      <c r="T7" s="73">
        <f>'Number of operations'!R$6*'Conversion conv. -&gt; electric to'!S7*'Aircraft and flight characteris'!$B$34*'Aircraft and flight characteris'!$D$34/'Aircraft and flight characteris'!$E$34/2/1000</f>
        <v>0</v>
      </c>
      <c r="U7" s="73">
        <f>'Number of operations'!S$6*'Conversion conv. -&gt; electric to'!T7*'Aircraft and flight characteris'!$B$34*'Aircraft and flight characteris'!$D$34/'Aircraft and flight characteris'!$E$34/2/1000</f>
        <v>0</v>
      </c>
      <c r="V7" s="73">
        <f>'Number of operations'!T$6*'Conversion conv. -&gt; electric to'!U7*'Aircraft and flight characteris'!$B$34*'Aircraft and flight characteris'!$D$34/'Aircraft and flight characteris'!$E$34/2/1000</f>
        <v>0</v>
      </c>
      <c r="W7" s="73">
        <f>'Number of operations'!U$6*'Conversion conv. -&gt; electric to'!V7*'Aircraft and flight characteris'!$B$34*'Aircraft and flight characteris'!$D$34/'Aircraft and flight characteris'!$E$34/2/1000</f>
        <v>0</v>
      </c>
      <c r="X7" s="73">
        <f>'Number of operations'!V$6*'Conversion conv. -&gt; electric to'!W7*'Aircraft and flight characteris'!$B$34*'Aircraft and flight characteris'!$D$34/'Aircraft and flight characteris'!$E$34/2/1000</f>
        <v>0</v>
      </c>
      <c r="Y7" s="73">
        <f>'Number of operations'!W$6*'Conversion conv. -&gt; electric to'!X7*'Aircraft and flight characteris'!$B$34*'Aircraft and flight characteris'!$D$34/'Aircraft and flight characteris'!$E$34/2/1000</f>
        <v>0</v>
      </c>
      <c r="Z7" s="73">
        <f>'Number of operations'!X$6*'Conversion conv. -&gt; electric to'!Y7*'Aircraft and flight characteris'!$B$34*'Aircraft and flight characteris'!$D$34/'Aircraft and flight characteris'!$E$34/2/1000</f>
        <v>0</v>
      </c>
      <c r="AA7" s="73">
        <f>'Number of operations'!Y$6*'Conversion conv. -&gt; electric to'!Z7*'Aircraft and flight characteris'!$B$34*'Aircraft and flight characteris'!$D$34/'Aircraft and flight characteris'!$E$34/2/1000</f>
        <v>0</v>
      </c>
      <c r="AB7" s="73">
        <f>'Number of operations'!Z$6*'Conversion conv. -&gt; electric to'!AA7*'Aircraft and flight characteris'!$B$34*'Aircraft and flight characteris'!$D$34/'Aircraft and flight characteris'!$E$34/2/1000</f>
        <v>0</v>
      </c>
      <c r="AC7" s="73">
        <f>'Number of operations'!AA$6*'Conversion conv. -&gt; electric to'!AB7*'Aircraft and flight characteris'!$B$34*'Aircraft and flight characteris'!$D$34/'Aircraft and flight characteris'!$E$34/2/1000</f>
        <v>2.628200675</v>
      </c>
      <c r="AD7" s="73">
        <f>'Number of operations'!AB$6*'Conversion conv. -&gt; electric to'!AC7*'Aircraft and flight characteris'!$B$34*'Aircraft and flight characteris'!$D$34/'Aircraft and flight characteris'!$E$34/2/1000</f>
        <v>11.19521319</v>
      </c>
      <c r="AE7" s="73">
        <f>'Number of operations'!AC$6*'Conversion conv. -&gt; electric to'!AD7*'Aircraft and flight characteris'!$B$34*'Aircraft and flight characteris'!$D$34/'Aircraft and flight characteris'!$E$34/2/1000</f>
        <v>42.11793874</v>
      </c>
      <c r="AF7" s="73">
        <f>'Number of operations'!AD$6*'Conversion conv. -&gt; electric to'!AE7*'Aircraft and flight characteris'!$B$34*'Aircraft and flight characteris'!$D$34/'Aircraft and flight characteris'!$E$34/2/1000</f>
        <v>141.8089525</v>
      </c>
      <c r="AG7" s="73">
        <f>'Number of operations'!AE$6*'Conversion conv. -&gt; electric to'!AF7*'Aircraft and flight characteris'!$B$34*'Aircraft and flight characteris'!$D$34/'Aircraft and flight characteris'!$E$34/2/1000</f>
        <v>377.6425561</v>
      </c>
      <c r="AH7" s="73">
        <f>'Number of operations'!AF$6*'Conversion conv. -&gt; electric to'!AG7*'Aircraft and flight characteris'!$B$34*'Aircraft and flight characteris'!$D$34/'Aircraft and flight characteris'!$E$34/2/1000</f>
        <v>756.9872356</v>
      </c>
      <c r="AI7" s="73">
        <f>'Number of operations'!AG$6*'Conversion conv. -&gt; electric to'!AH7*'Aircraft and flight characteris'!$B$34*'Aircraft and flight characteris'!$D$34/'Aircraft and flight characteris'!$E$34/2/1000</f>
        <v>1186.657399</v>
      </c>
      <c r="AJ7" s="73">
        <f>'Number of operations'!AH$6*'Conversion conv. -&gt; electric to'!AI7*'Aircraft and flight characteris'!$B$34*'Aircraft and flight characteris'!$D$34/'Aircraft and flight characteris'!$E$34/2/1000</f>
        <v>1547.686811</v>
      </c>
      <c r="AK7" s="73">
        <f>'Number of operations'!AI$6*'Conversion conv. -&gt; electric to'!AJ7*'Aircraft and flight characteris'!$B$34*'Aircraft and flight characteris'!$D$34/'Aircraft and flight characteris'!$E$34/2/1000</f>
        <v>1800.221967</v>
      </c>
      <c r="AL7" s="73">
        <f>'Number of operations'!AJ$6*'Conversion conv. -&gt; electric to'!AK7*'Aircraft and flight characteris'!$B$34*'Aircraft and flight characteris'!$D$34/'Aircraft and flight characteris'!$E$34/2/1000</f>
        <v>1961.954212</v>
      </c>
      <c r="AM7" s="73">
        <f>'Number of operations'!AK$6*'Conversion conv. -&gt; electric to'!AL7*'Aircraft and flight characteris'!$B$34*'Aircraft and flight characteris'!$D$34/'Aircraft and flight characteris'!$E$34/2/1000</f>
        <v>2058.830348</v>
      </c>
      <c r="AN7" s="73">
        <f>'Number of operations'!AL$6*'Conversion conv. -&gt; electric to'!AM7*'Aircraft and flight characteris'!$B$34*'Aircraft and flight characteris'!$D$34/'Aircraft and flight characteris'!$E$34/2/1000</f>
        <v>2116.623758</v>
      </c>
      <c r="AO7" s="73">
        <f>'Number of operations'!AM$6*'Conversion conv. -&gt; electric to'!AN7*'Aircraft and flight characteris'!$B$34*'Aircraft and flight characteris'!$D$34/'Aircraft and flight characteris'!$E$34/2/1000</f>
        <v>2152.376225</v>
      </c>
      <c r="AP7" s="73">
        <f>'Number of operations'!AN$6*'Conversion conv. -&gt; electric to'!AO7*'Aircraft and flight characteris'!$B$34*'Aircraft and flight characteris'!$D$34/'Aircraft and flight characteris'!$E$34/2/1000</f>
        <v>2175.292262</v>
      </c>
      <c r="AQ7" s="73">
        <f>'Number of operations'!AO$6*'Conversion conv. -&gt; electric to'!AP7*'Aircraft and flight characteris'!$B$34*'Aircraft and flight characteris'!$D$34/'Aircraft and flight characteris'!$E$34/2/1000</f>
        <v>2191.33248</v>
      </c>
      <c r="AR7" s="73">
        <f>'Number of operations'!AP$6*'Conversion conv. -&gt; electric to'!AQ7*'Aircraft and flight characteris'!$B$34*'Aircraft and flight characteris'!$D$34/'Aircraft and flight characteris'!$E$34/2/1000</f>
        <v>2203.665631</v>
      </c>
      <c r="AS7" s="73">
        <f>'Number of operations'!AQ$6*'Conversion conv. -&gt; electric to'!AR7*'Aircraft and flight characteris'!$B$34*'Aircraft and flight characteris'!$D$34/'Aircraft and flight characteris'!$E$34/2/1000</f>
        <v>2213.887264</v>
      </c>
      <c r="AT7" s="73">
        <f>'Number of operations'!AR$6*'Conversion conv. -&gt; electric to'!AS7*'Aircraft and flight characteris'!$B$34*'Aircraft and flight characteris'!$D$34/'Aircraft and flight characteris'!$E$34/2/1000</f>
        <v>0</v>
      </c>
      <c r="AU7" s="73">
        <f>'Number of operations'!AS$6*'Conversion conv. -&gt; electric to'!AT7*'Aircraft and flight characteris'!$B$34*'Aircraft and flight characteris'!$D$34/'Aircraft and flight characteris'!$E$34/2/1000</f>
        <v>0</v>
      </c>
      <c r="AV7" s="73">
        <f>'Number of operations'!AT$6*'Conversion conv. -&gt; electric to'!AU7*'Aircraft and flight characteris'!$B$34*'Aircraft and flight characteris'!$D$34/'Aircraft and flight characteris'!$E$34/2/1000</f>
        <v>0</v>
      </c>
      <c r="AW7" s="73">
        <f>'Number of operations'!AU$6*'Conversion conv. -&gt; electric to'!AV7*'Aircraft and flight characteris'!$B$34*'Aircraft and flight characteris'!$D$34/'Aircraft and flight characteris'!$E$34/2/1000</f>
        <v>0</v>
      </c>
      <c r="AX7" s="73">
        <f>'Number of operations'!AV$6*'Conversion conv. -&gt; electric to'!AW7*'Aircraft and flight characteris'!$B$34*'Aircraft and flight characteris'!$D$34/'Aircraft and flight characteris'!$E$34/2/1000</f>
        <v>0</v>
      </c>
      <c r="AY7" s="73">
        <f>'Number of operations'!AW$6*'Conversion conv. -&gt; electric to'!AX7*'Aircraft and flight characteris'!$B$34*'Aircraft and flight characteris'!$D$34/'Aircraft and flight characteris'!$E$34/2/1000</f>
        <v>0</v>
      </c>
      <c r="AZ7" s="73">
        <f>'Number of operations'!AX$6*'Conversion conv. -&gt; electric to'!AY7*'Aircraft and flight characteris'!$B$34*'Aircraft and flight characteris'!$D$34/'Aircraft and flight characteris'!$E$34/2/1000</f>
        <v>0</v>
      </c>
      <c r="BA7" s="73">
        <f>'Number of operations'!AY$6*'Conversion conv. -&gt; electric to'!AZ7*'Aircraft and flight characteris'!$B$34*'Aircraft and flight characteris'!$D$34/'Aircraft and flight characteris'!$E$34/2/1000</f>
        <v>0</v>
      </c>
      <c r="BB7" s="73">
        <f>'Number of operations'!AZ$6*'Conversion conv. -&gt; electric to'!BA7*'Aircraft and flight characteris'!$B$34*'Aircraft and flight characteris'!$D$34/'Aircraft and flight characteris'!$E$34/2/1000</f>
        <v>0</v>
      </c>
      <c r="BC7" s="73">
        <f>'Number of operations'!BA$6*'Conversion conv. -&gt; electric to'!BB7*'Aircraft and flight characteris'!$B$34*'Aircraft and flight characteris'!$D$34/'Aircraft and flight characteris'!$E$34/2/1000</f>
        <v>0</v>
      </c>
      <c r="BD7" s="74">
        <f>'Number of operations'!BB$6*'Conversion conv. -&gt; electric to'!BC7*'Aircraft and flight characteris'!$B$34*'Aircraft and flight characteris'!$D$34/'Aircraft and flight characteris'!$E$34/2/1000</f>
        <v>0</v>
      </c>
      <c r="BE7" s="3"/>
      <c r="BF7" s="3"/>
      <c r="BG7" s="3"/>
      <c r="BH7" s="3"/>
      <c r="BI7" s="3"/>
      <c r="BJ7" s="3"/>
      <c r="BK7" s="3"/>
      <c r="BL7" s="3"/>
      <c r="BM7" s="3"/>
      <c r="BN7" s="3"/>
    </row>
    <row r="8">
      <c r="A8" s="75"/>
      <c r="E8" s="76" t="s">
        <v>55</v>
      </c>
      <c r="F8" s="73">
        <f>'Number of operations'!D$6*'Conversion conv. -&gt; electric to'!E8*'Aircraft and flight characteris'!$B$34*'Aircraft and flight characteris'!$D$34/'Aircraft and flight characteris'!$E$34/2/1000</f>
        <v>0</v>
      </c>
      <c r="G8" s="73">
        <f>'Number of operations'!E$6*'Conversion conv. -&gt; electric to'!F8*'Aircraft and flight characteris'!$B$34*'Aircraft and flight characteris'!$D$34/'Aircraft and flight characteris'!$E$34/2/1000</f>
        <v>0</v>
      </c>
      <c r="H8" s="73">
        <f>'Number of operations'!F$6*'Conversion conv. -&gt; electric to'!G8*'Aircraft and flight characteris'!$B$34*'Aircraft and flight characteris'!$D$34/'Aircraft and flight characteris'!$E$34/2/1000</f>
        <v>0</v>
      </c>
      <c r="I8" s="73">
        <f>'Number of operations'!G$6*'Conversion conv. -&gt; electric to'!H8*'Aircraft and flight characteris'!$B$34*'Aircraft and flight characteris'!$D$34/'Aircraft and flight characteris'!$E$34/2/1000</f>
        <v>0</v>
      </c>
      <c r="J8" s="73">
        <f>'Number of operations'!H$6*'Conversion conv. -&gt; electric to'!I8*'Aircraft and flight characteris'!$B$34*'Aircraft and flight characteris'!$D$34/'Aircraft and flight characteris'!$E$34/2/1000</f>
        <v>0</v>
      </c>
      <c r="K8" s="73">
        <f>'Number of operations'!I$6*'Conversion conv. -&gt; electric to'!J8*'Aircraft and flight characteris'!$B$34*'Aircraft and flight characteris'!$D$34/'Aircraft and flight characteris'!$E$34/2/1000</f>
        <v>0</v>
      </c>
      <c r="L8" s="73">
        <f>'Number of operations'!J$6*'Conversion conv. -&gt; electric to'!K8*'Aircraft and flight characteris'!$B$34*'Aircraft and flight characteris'!$D$34/'Aircraft and flight characteris'!$E$34/2/1000</f>
        <v>0</v>
      </c>
      <c r="M8" s="73">
        <f>'Number of operations'!K$6*'Conversion conv. -&gt; electric to'!L8*'Aircraft and flight characteris'!$B$34*'Aircraft and flight characteris'!$D$34/'Aircraft and flight characteris'!$E$34/2/1000</f>
        <v>0</v>
      </c>
      <c r="N8" s="73">
        <f>'Number of operations'!L$6*'Conversion conv. -&gt; electric to'!M8*'Aircraft and flight characteris'!$B$34*'Aircraft and flight characteris'!$D$34/'Aircraft and flight characteris'!$E$34/2/1000</f>
        <v>0</v>
      </c>
      <c r="O8" s="73">
        <f>'Number of operations'!M$6*'Conversion conv. -&gt; electric to'!N8*'Aircraft and flight characteris'!$B$34*'Aircraft and flight characteris'!$D$34/'Aircraft and flight characteris'!$E$34/2/1000</f>
        <v>0</v>
      </c>
      <c r="P8" s="73">
        <f>'Number of operations'!N$6*'Conversion conv. -&gt; electric to'!O8*'Aircraft and flight characteris'!$B$34*'Aircraft and flight characteris'!$D$34/'Aircraft and flight characteris'!$E$34/2/1000</f>
        <v>0</v>
      </c>
      <c r="Q8" s="73">
        <f>'Number of operations'!O$6*'Conversion conv. -&gt; electric to'!P8*'Aircraft and flight characteris'!$B$34*'Aircraft and flight characteris'!$D$34/'Aircraft and flight characteris'!$E$34/2/1000</f>
        <v>0</v>
      </c>
      <c r="R8" s="73">
        <f>'Number of operations'!P$6*'Conversion conv. -&gt; electric to'!Q8*'Aircraft and flight characteris'!$B$34*'Aircraft and flight characteris'!$D$34/'Aircraft and flight characteris'!$E$34/2/1000</f>
        <v>0</v>
      </c>
      <c r="S8" s="73">
        <f>'Number of operations'!Q$6*'Conversion conv. -&gt; electric to'!R8*'Aircraft and flight characteris'!$B$34*'Aircraft and flight characteris'!$D$34/'Aircraft and flight characteris'!$E$34/2/1000</f>
        <v>0</v>
      </c>
      <c r="T8" s="73">
        <f>'Number of operations'!R$6*'Conversion conv. -&gt; electric to'!S8*'Aircraft and flight characteris'!$B$34*'Aircraft and flight characteris'!$D$34/'Aircraft and flight characteris'!$E$34/2/1000</f>
        <v>0</v>
      </c>
      <c r="U8" s="73">
        <f>'Number of operations'!S$6*'Conversion conv. -&gt; electric to'!T8*'Aircraft and flight characteris'!$B$34*'Aircraft and flight characteris'!$D$34/'Aircraft and flight characteris'!$E$34/2/1000</f>
        <v>0</v>
      </c>
      <c r="V8" s="73">
        <f>'Number of operations'!T$6*'Conversion conv. -&gt; electric to'!U8*'Aircraft and flight characteris'!$B$34*'Aircraft and flight characteris'!$D$34/'Aircraft and flight characteris'!$E$34/2/1000</f>
        <v>0</v>
      </c>
      <c r="W8" s="73">
        <f>'Number of operations'!U$6*'Conversion conv. -&gt; electric to'!V8*'Aircraft and flight characteris'!$B$34*'Aircraft and flight characteris'!$D$34/'Aircraft and flight characteris'!$E$34/2/1000</f>
        <v>0</v>
      </c>
      <c r="X8" s="73">
        <f>'Number of operations'!V$6*'Conversion conv. -&gt; electric to'!W8*'Aircraft and flight characteris'!$B$34*'Aircraft and flight characteris'!$D$34/'Aircraft and flight characteris'!$E$34/2/1000</f>
        <v>0</v>
      </c>
      <c r="Y8" s="73">
        <f>'Number of operations'!W$6*'Conversion conv. -&gt; electric to'!X8*'Aircraft and flight characteris'!$B$34*'Aircraft and flight characteris'!$D$34/'Aircraft and flight characteris'!$E$34/2/1000</f>
        <v>0</v>
      </c>
      <c r="Z8" s="73">
        <f>'Number of operations'!X$6*'Conversion conv. -&gt; electric to'!Y8*'Aircraft and flight characteris'!$B$34*'Aircraft and flight characteris'!$D$34/'Aircraft and flight characteris'!$E$34/2/1000</f>
        <v>0</v>
      </c>
      <c r="AA8" s="73">
        <f>'Number of operations'!Y$6*'Conversion conv. -&gt; electric to'!Z8*'Aircraft and flight characteris'!$B$34*'Aircraft and flight characteris'!$D$34/'Aircraft and flight characteris'!$E$34/2/1000</f>
        <v>0</v>
      </c>
      <c r="AB8" s="73">
        <f>'Number of operations'!Z$6*'Conversion conv. -&gt; electric to'!AA8*'Aircraft and flight characteris'!$B$34*'Aircraft and flight characteris'!$D$34/'Aircraft and flight characteris'!$E$34/2/1000</f>
        <v>0</v>
      </c>
      <c r="AC8" s="73">
        <f>'Number of operations'!AA$6*'Conversion conv. -&gt; electric to'!AB8*'Aircraft and flight characteris'!$B$34*'Aircraft and flight characteris'!$D$34/'Aircraft and flight characteris'!$E$34/2/1000</f>
        <v>7.860963638</v>
      </c>
      <c r="AD8" s="73">
        <f>'Number of operations'!AB$6*'Conversion conv. -&gt; electric to'!AC8*'Aircraft and flight characteris'!$B$34*'Aircraft and flight characteris'!$D$34/'Aircraft and flight characteris'!$E$34/2/1000</f>
        <v>38.90678163</v>
      </c>
      <c r="AE8" s="73">
        <f>'Number of operations'!AC$6*'Conversion conv. -&gt; electric to'!AD8*'Aircraft and flight characteris'!$B$34*'Aircraft and flight characteris'!$D$34/'Aircraft and flight characteris'!$E$34/2/1000</f>
        <v>148.45831</v>
      </c>
      <c r="AF8" s="73">
        <f>'Number of operations'!AD$6*'Conversion conv. -&gt; electric to'!AE8*'Aircraft and flight characteris'!$B$34*'Aircraft and flight characteris'!$D$34/'Aircraft and flight characteris'!$E$34/2/1000</f>
        <v>435.5498865</v>
      </c>
      <c r="AG8" s="73">
        <f>'Number of operations'!AE$6*'Conversion conv. -&gt; electric to'!AF8*'Aircraft and flight characteris'!$B$34*'Aircraft and flight characteris'!$D$34/'Aircraft and flight characteris'!$E$34/2/1000</f>
        <v>914.574079</v>
      </c>
      <c r="AH8" s="73">
        <f>'Number of operations'!AF$6*'Conversion conv. -&gt; electric to'!AG8*'Aircraft and flight characteris'!$B$34*'Aircraft and flight characteris'!$D$34/'Aircraft and flight characteris'!$E$34/2/1000</f>
        <v>1418.634418</v>
      </c>
      <c r="AI8" s="73">
        <f>'Number of operations'!AG$6*'Conversion conv. -&gt; electric to'!AH8*'Aircraft and flight characteris'!$B$34*'Aircraft and flight characteris'!$D$34/'Aircraft and flight characteris'!$E$34/2/1000</f>
        <v>1789.025939</v>
      </c>
      <c r="AJ8" s="73">
        <f>'Number of operations'!AH$6*'Conversion conv. -&gt; electric to'!AI8*'Aircraft and flight characteris'!$B$34*'Aircraft and flight characteris'!$D$34/'Aircraft and flight characteris'!$E$34/2/1000</f>
        <v>1991.715163</v>
      </c>
      <c r="AK8" s="73">
        <f>'Number of operations'!AI$6*'Conversion conv. -&gt; electric to'!AJ8*'Aircraft and flight characteris'!$B$34*'Aircraft and flight characteris'!$D$34/'Aircraft and flight characteris'!$E$34/2/1000</f>
        <v>2088.36439</v>
      </c>
      <c r="AL8" s="73">
        <f>'Number of operations'!AJ$6*'Conversion conv. -&gt; electric to'!AK8*'Aircraft and flight characteris'!$B$34*'Aircraft and flight characteris'!$D$34/'Aircraft and flight characteris'!$E$34/2/1000</f>
        <v>2136.016306</v>
      </c>
      <c r="AM8" s="73">
        <f>'Number of operations'!AK$6*'Conversion conv. -&gt; electric to'!AL8*'Aircraft and flight characteris'!$B$34*'Aircraft and flight characteris'!$D$34/'Aircraft and flight characteris'!$E$34/2/1000</f>
        <v>2159.721058</v>
      </c>
      <c r="AN8" s="73">
        <f>'Number of operations'!AL$6*'Conversion conv. -&gt; electric to'!AM8*'Aircraft and flight characteris'!$B$34*'Aircraft and flight characteris'!$D$34/'Aircraft and flight characteris'!$E$34/2/1000</f>
        <v>2173.797966</v>
      </c>
      <c r="AO8" s="73">
        <f>'Number of operations'!AM$6*'Conversion conv. -&gt; electric to'!AN8*'Aircraft and flight characteris'!$B$34*'Aircraft and flight characteris'!$D$34/'Aircraft and flight characteris'!$E$34/2/1000</f>
        <v>2184.382773</v>
      </c>
      <c r="AP8" s="73">
        <f>'Number of operations'!AN$6*'Conversion conv. -&gt; electric to'!AO8*'Aircraft and flight characteris'!$B$34*'Aircraft and flight characteris'!$D$34/'Aircraft and flight characteris'!$E$34/2/1000</f>
        <v>2193.08433</v>
      </c>
      <c r="AQ8" s="73">
        <f>'Number of operations'!AO$6*'Conversion conv. -&gt; electric to'!AP8*'Aircraft and flight characteris'!$B$34*'Aircraft and flight characteris'!$D$34/'Aircraft and flight characteris'!$E$34/2/1000</f>
        <v>2201.184907</v>
      </c>
      <c r="AR8" s="73">
        <f>'Number of operations'!AP$6*'Conversion conv. -&gt; electric to'!AQ8*'Aircraft and flight characteris'!$B$34*'Aircraft and flight characteris'!$D$34/'Aircraft and flight characteris'!$E$34/2/1000</f>
        <v>2209.10965</v>
      </c>
      <c r="AS8" s="73">
        <f>'Number of operations'!AQ$6*'Conversion conv. -&gt; electric to'!AR8*'Aircraft and flight characteris'!$B$34*'Aircraft and flight characteris'!$D$34/'Aircraft and flight characteris'!$E$34/2/1000</f>
        <v>2216.89149</v>
      </c>
      <c r="AT8" s="73">
        <f>'Number of operations'!AR$6*'Conversion conv. -&gt; electric to'!AS8*'Aircraft and flight characteris'!$B$34*'Aircraft and flight characteris'!$D$34/'Aircraft and flight characteris'!$E$34/2/1000</f>
        <v>0</v>
      </c>
      <c r="AU8" s="73">
        <f>'Number of operations'!AS$6*'Conversion conv. -&gt; electric to'!AT8*'Aircraft and flight characteris'!$B$34*'Aircraft and flight characteris'!$D$34/'Aircraft and flight characteris'!$E$34/2/1000</f>
        <v>0</v>
      </c>
      <c r="AV8" s="73">
        <f>'Number of operations'!AT$6*'Conversion conv. -&gt; electric to'!AU8*'Aircraft and flight characteris'!$B$34*'Aircraft and flight characteris'!$D$34/'Aircraft and flight characteris'!$E$34/2/1000</f>
        <v>0</v>
      </c>
      <c r="AW8" s="73">
        <f>'Number of operations'!AU$6*'Conversion conv. -&gt; electric to'!AV8*'Aircraft and flight characteris'!$B$34*'Aircraft and flight characteris'!$D$34/'Aircraft and flight characteris'!$E$34/2/1000</f>
        <v>0</v>
      </c>
      <c r="AX8" s="73">
        <f>'Number of operations'!AV$6*'Conversion conv. -&gt; electric to'!AW8*'Aircraft and flight characteris'!$B$34*'Aircraft and flight characteris'!$D$34/'Aircraft and flight characteris'!$E$34/2/1000</f>
        <v>0</v>
      </c>
      <c r="AY8" s="73">
        <f>'Number of operations'!AW$6*'Conversion conv. -&gt; electric to'!AX8*'Aircraft and flight characteris'!$B$34*'Aircraft and flight characteris'!$D$34/'Aircraft and flight characteris'!$E$34/2/1000</f>
        <v>0</v>
      </c>
      <c r="AZ8" s="73">
        <f>'Number of operations'!AX$6*'Conversion conv. -&gt; electric to'!AY8*'Aircraft and flight characteris'!$B$34*'Aircraft and flight characteris'!$D$34/'Aircraft and flight characteris'!$E$34/2/1000</f>
        <v>0</v>
      </c>
      <c r="BA8" s="73">
        <f>'Number of operations'!AY$6*'Conversion conv. -&gt; electric to'!AZ8*'Aircraft and flight characteris'!$B$34*'Aircraft and flight characteris'!$D$34/'Aircraft and flight characteris'!$E$34/2/1000</f>
        <v>0</v>
      </c>
      <c r="BB8" s="73">
        <f>'Number of operations'!AZ$6*'Conversion conv. -&gt; electric to'!BA8*'Aircraft and flight characteris'!$B$34*'Aircraft and flight characteris'!$D$34/'Aircraft and flight characteris'!$E$34/2/1000</f>
        <v>0</v>
      </c>
      <c r="BC8" s="73">
        <f>'Number of operations'!BA$6*'Conversion conv. -&gt; electric to'!BB8*'Aircraft and flight characteris'!$B$34*'Aircraft and flight characteris'!$D$34/'Aircraft and flight characteris'!$E$34/2/1000</f>
        <v>0</v>
      </c>
      <c r="BD8" s="74">
        <f>'Number of operations'!BB$6*'Conversion conv. -&gt; electric to'!BC8*'Aircraft and flight characteris'!$B$34*'Aircraft and flight characteris'!$D$34/'Aircraft and flight characteris'!$E$34/2/1000</f>
        <v>0</v>
      </c>
      <c r="BE8" s="3"/>
      <c r="BF8" s="3"/>
      <c r="BG8" s="3"/>
      <c r="BH8" s="3"/>
      <c r="BI8" s="3"/>
      <c r="BJ8" s="3"/>
      <c r="BK8" s="3"/>
      <c r="BL8" s="3"/>
      <c r="BM8" s="3"/>
      <c r="BN8" s="3"/>
    </row>
    <row r="9">
      <c r="A9" s="75"/>
      <c r="D9" s="77" t="s">
        <v>56</v>
      </c>
      <c r="E9" s="76" t="s">
        <v>57</v>
      </c>
      <c r="F9" s="73">
        <f>'Number of operations'!D$6*'Conversion conv. -&gt; electric to'!E9*'Aircraft and flight characteris'!$B$34*'Aircraft and flight characteris'!$D$34/'Aircraft and flight characteris'!$E$34/2/1000</f>
        <v>0</v>
      </c>
      <c r="G9" s="73">
        <f>'Number of operations'!E$6*'Conversion conv. -&gt; electric to'!F9*'Aircraft and flight characteris'!$B$34*'Aircraft and flight characteris'!$D$34/'Aircraft and flight characteris'!$E$34/2/1000</f>
        <v>0</v>
      </c>
      <c r="H9" s="73">
        <f>'Number of operations'!F$6*'Conversion conv. -&gt; electric to'!G9*'Aircraft and flight characteris'!$B$34*'Aircraft and flight characteris'!$D$34/'Aircraft and flight characteris'!$E$34/2/1000</f>
        <v>0</v>
      </c>
      <c r="I9" s="73">
        <f>'Number of operations'!G$6*'Conversion conv. -&gt; electric to'!H9*'Aircraft and flight characteris'!$B$34*'Aircraft and flight characteris'!$D$34/'Aircraft and flight characteris'!$E$34/2/1000</f>
        <v>0</v>
      </c>
      <c r="J9" s="73">
        <f>'Number of operations'!H$6*'Conversion conv. -&gt; electric to'!I9*'Aircraft and flight characteris'!$B$34*'Aircraft and flight characteris'!$D$34/'Aircraft and flight characteris'!$E$34/2/1000</f>
        <v>0</v>
      </c>
      <c r="K9" s="73">
        <f>'Number of operations'!I$6*'Conversion conv. -&gt; electric to'!J9*'Aircraft and flight characteris'!$B$34*'Aircraft and flight characteris'!$D$34/'Aircraft and flight characteris'!$E$34/2/1000</f>
        <v>0</v>
      </c>
      <c r="L9" s="73">
        <f>'Number of operations'!J$6*'Conversion conv. -&gt; electric to'!K9*'Aircraft and flight characteris'!$B$34*'Aircraft and flight characteris'!$D$34/'Aircraft and flight characteris'!$E$34/2/1000</f>
        <v>0</v>
      </c>
      <c r="M9" s="73">
        <f>'Number of operations'!K$6*'Conversion conv. -&gt; electric to'!L9*'Aircraft and flight characteris'!$B$34*'Aircraft and flight characteris'!$D$34/'Aircraft and flight characteris'!$E$34/2/1000</f>
        <v>0</v>
      </c>
      <c r="N9" s="73">
        <f>'Number of operations'!L$6*'Conversion conv. -&gt; electric to'!M9*'Aircraft and flight characteris'!$B$34*'Aircraft and flight characteris'!$D$34/'Aircraft and flight characteris'!$E$34/2/1000</f>
        <v>0</v>
      </c>
      <c r="O9" s="73">
        <f>'Number of operations'!M$6*'Conversion conv. -&gt; electric to'!N9*'Aircraft and flight characteris'!$B$34*'Aircraft and flight characteris'!$D$34/'Aircraft and flight characteris'!$E$34/2/1000</f>
        <v>0</v>
      </c>
      <c r="P9" s="73">
        <f>'Number of operations'!N$6*'Conversion conv. -&gt; electric to'!O9*'Aircraft and flight characteris'!$B$34*'Aircraft and flight characteris'!$D$34/'Aircraft and flight characteris'!$E$34/2/1000</f>
        <v>0</v>
      </c>
      <c r="Q9" s="73">
        <f>'Number of operations'!O$6*'Conversion conv. -&gt; electric to'!P9*'Aircraft and flight characteris'!$B$34*'Aircraft and flight characteris'!$D$34/'Aircraft and flight characteris'!$E$34/2/1000</f>
        <v>0</v>
      </c>
      <c r="R9" s="73">
        <f>'Number of operations'!P$6*'Conversion conv. -&gt; electric to'!Q9*'Aircraft and flight characteris'!$B$34*'Aircraft and flight characteris'!$D$34/'Aircraft and flight characteris'!$E$34/2/1000</f>
        <v>0</v>
      </c>
      <c r="S9" s="73">
        <f>'Number of operations'!Q$6*'Conversion conv. -&gt; electric to'!R9*'Aircraft and flight characteris'!$B$34*'Aircraft and flight characteris'!$D$34/'Aircraft and flight characteris'!$E$34/2/1000</f>
        <v>0</v>
      </c>
      <c r="T9" s="73">
        <f>'Number of operations'!R$6*'Conversion conv. -&gt; electric to'!S9*'Aircraft and flight characteris'!$B$34*'Aircraft and flight characteris'!$D$34/'Aircraft and flight characteris'!$E$34/2/1000</f>
        <v>0</v>
      </c>
      <c r="U9" s="73">
        <f>'Number of operations'!S$6*'Conversion conv. -&gt; electric to'!T9*'Aircraft and flight characteris'!$B$34*'Aircraft and flight characteris'!$D$34/'Aircraft and flight characteris'!$E$34/2/1000</f>
        <v>0</v>
      </c>
      <c r="V9" s="73">
        <f>'Number of operations'!T$6*'Conversion conv. -&gt; electric to'!U9*'Aircraft and flight characteris'!$B$34*'Aircraft and flight characteris'!$D$34/'Aircraft and flight characteris'!$E$34/2/1000</f>
        <v>0</v>
      </c>
      <c r="W9" s="73">
        <f>'Number of operations'!U$6*'Conversion conv. -&gt; electric to'!V9*'Aircraft and flight characteris'!$B$34*'Aircraft and flight characteris'!$D$34/'Aircraft and flight characteris'!$E$34/2/1000</f>
        <v>0</v>
      </c>
      <c r="X9" s="73">
        <f>'Number of operations'!V$6*'Conversion conv. -&gt; electric to'!W9*'Aircraft and flight characteris'!$B$34*'Aircraft and flight characteris'!$D$34/'Aircraft and flight characteris'!$E$34/2/1000</f>
        <v>0</v>
      </c>
      <c r="Y9" s="73">
        <f>'Number of operations'!W$6*'Conversion conv. -&gt; electric to'!X9*'Aircraft and flight characteris'!$B$34*'Aircraft and flight characteris'!$D$34/'Aircraft and flight characteris'!$E$34/2/1000</f>
        <v>0</v>
      </c>
      <c r="Z9" s="73">
        <f>'Number of operations'!X$6*'Conversion conv. -&gt; electric to'!Y9*'Aircraft and flight characteris'!$B$34*'Aircraft and flight characteris'!$D$34/'Aircraft and flight characteris'!$E$34/2/1000</f>
        <v>0</v>
      </c>
      <c r="AA9" s="73">
        <f>'Number of operations'!Y$6*'Conversion conv. -&gt; electric to'!Z9*'Aircraft and flight characteris'!$B$34*'Aircraft and flight characteris'!$D$34/'Aircraft and flight characteris'!$E$34/2/1000</f>
        <v>0</v>
      </c>
      <c r="AB9" s="73">
        <f>'Number of operations'!Z$6*'Conversion conv. -&gt; electric to'!AA9*'Aircraft and flight characteris'!$B$34*'Aircraft and flight characteris'!$D$34/'Aircraft and flight characteris'!$E$34/2/1000</f>
        <v>0</v>
      </c>
      <c r="AC9" s="73">
        <f>'Number of operations'!AA$6*'Conversion conv. -&gt; electric to'!AB9*'Aircraft and flight characteris'!$B$34*'Aircraft and flight characteris'!$D$34/'Aircraft and flight characteris'!$E$34/2/1000</f>
        <v>4.961371919</v>
      </c>
      <c r="AD9" s="73">
        <f>'Number of operations'!AB$6*'Conversion conv. -&gt; electric to'!AC9*'Aircraft and flight characteris'!$B$34*'Aircraft and flight characteris'!$D$34/'Aircraft and flight characteris'!$E$34/2/1000</f>
        <v>17.59931997</v>
      </c>
      <c r="AE9" s="73">
        <f>'Number of operations'!AC$6*'Conversion conv. -&gt; electric to'!AD9*'Aircraft and flight characteris'!$B$34*'Aircraft and flight characteris'!$D$34/'Aircraft and flight characteris'!$E$34/2/1000</f>
        <v>49.63491101</v>
      </c>
      <c r="AF9" s="73">
        <f>'Number of operations'!AD$6*'Conversion conv. -&gt; electric to'!AE9*'Aircraft and flight characteris'!$B$34*'Aircraft and flight characteris'!$D$34/'Aircraft and flight characteris'!$E$34/2/1000</f>
        <v>115.6157312</v>
      </c>
      <c r="AG9" s="73">
        <f>'Number of operations'!AE$6*'Conversion conv. -&gt; electric to'!AF9*'Aircraft and flight characteris'!$B$34*'Aircraft and flight characteris'!$D$34/'Aircraft and flight characteris'!$E$34/2/1000</f>
        <v>220.4439734</v>
      </c>
      <c r="AH9" s="73">
        <f>'Number of operations'!AF$6*'Conversion conv. -&gt; electric to'!AG9*'Aircraft and flight characteris'!$B$34*'Aircraft and flight characteris'!$D$34/'Aircraft and flight characteris'!$E$34/2/1000</f>
        <v>366.6241035</v>
      </c>
      <c r="AI9" s="73">
        <f>'Number of operations'!AG$6*'Conversion conv. -&gt; electric to'!AH9*'Aircraft and flight characteris'!$B$34*'Aircraft and flight characteris'!$D$34/'Aircraft and flight characteris'!$E$34/2/1000</f>
        <v>562.8891906</v>
      </c>
      <c r="AJ9" s="73">
        <f>'Number of operations'!AH$6*'Conversion conv. -&gt; electric to'!AI9*'Aircraft and flight characteris'!$B$34*'Aircraft and flight characteris'!$D$34/'Aircraft and flight characteris'!$E$34/2/1000</f>
        <v>804.0903156</v>
      </c>
      <c r="AK9" s="73">
        <f>'Number of operations'!AI$6*'Conversion conv. -&gt; electric to'!AJ9*'Aircraft and flight characteris'!$B$34*'Aircraft and flight characteris'!$D$34/'Aircraft and flight characteris'!$E$34/2/1000</f>
        <v>1073.743267</v>
      </c>
      <c r="AL9" s="73">
        <f>'Number of operations'!AJ$6*'Conversion conv. -&gt; electric to'!AK9*'Aircraft and flight characteris'!$B$34*'Aircraft and flight characteris'!$D$34/'Aircraft and flight characteris'!$E$34/2/1000</f>
        <v>1344.955665</v>
      </c>
      <c r="AM9" s="73">
        <f>'Number of operations'!AK$6*'Conversion conv. -&gt; electric to'!AL9*'Aircraft and flight characteris'!$B$34*'Aircraft and flight characteris'!$D$34/'Aircraft and flight characteris'!$E$34/2/1000</f>
        <v>1586.337848</v>
      </c>
      <c r="AN9" s="73">
        <f>'Number of operations'!AL$6*'Conversion conv. -&gt; electric to'!AM9*'Aircraft and flight characteris'!$B$34*'Aircraft and flight characteris'!$D$34/'Aircraft and flight characteris'!$E$34/2/1000</f>
        <v>1780.668648</v>
      </c>
      <c r="AO9" s="73">
        <f>'Number of operations'!AM$6*'Conversion conv. -&gt; electric to'!AN9*'Aircraft and flight characteris'!$B$34*'Aircraft and flight characteris'!$D$34/'Aircraft and flight characteris'!$E$34/2/1000</f>
        <v>1925.512725</v>
      </c>
      <c r="AP9" s="73">
        <f>'Number of operations'!AN$6*'Conversion conv. -&gt; electric to'!AO9*'Aircraft and flight characteris'!$B$34*'Aircraft and flight characteris'!$D$34/'Aircraft and flight characteris'!$E$34/2/1000</f>
        <v>2027.372341</v>
      </c>
      <c r="AQ9" s="73">
        <f>'Number of operations'!AO$6*'Conversion conv. -&gt; electric to'!AP9*'Aircraft and flight characteris'!$B$34*'Aircraft and flight characteris'!$D$34/'Aircraft and flight characteris'!$E$34/2/1000</f>
        <v>2097.066863</v>
      </c>
      <c r="AR9" s="73">
        <f>'Number of operations'!AP$6*'Conversion conv. -&gt; electric to'!AQ9*'Aircraft and flight characteris'!$B$34*'Aircraft and flight characteris'!$D$34/'Aircraft and flight characteris'!$E$34/2/1000</f>
        <v>2144.470523</v>
      </c>
      <c r="AS9" s="73">
        <f>'Number of operations'!AQ$6*'Conversion conv. -&gt; electric to'!AR9*'Aircraft and flight characteris'!$B$34*'Aircraft and flight characteris'!$D$34/'Aircraft and flight characteris'!$E$34/2/1000</f>
        <v>2177.065573</v>
      </c>
      <c r="AT9" s="73">
        <f>'Number of operations'!AR$6*'Conversion conv. -&gt; electric to'!AS9*'Aircraft and flight characteris'!$B$34*'Aircraft and flight characteris'!$D$34/'Aircraft and flight characteris'!$E$34/2/1000</f>
        <v>0</v>
      </c>
      <c r="AU9" s="73">
        <f>'Number of operations'!AS$6*'Conversion conv. -&gt; electric to'!AT9*'Aircraft and flight characteris'!$B$34*'Aircraft and flight characteris'!$D$34/'Aircraft and flight characteris'!$E$34/2/1000</f>
        <v>0</v>
      </c>
      <c r="AV9" s="73">
        <f>'Number of operations'!AT$6*'Conversion conv. -&gt; electric to'!AU9*'Aircraft and flight characteris'!$B$34*'Aircraft and flight characteris'!$D$34/'Aircraft and flight characteris'!$E$34/2/1000</f>
        <v>0</v>
      </c>
      <c r="AW9" s="73">
        <f>'Number of operations'!AU$6*'Conversion conv. -&gt; electric to'!AV9*'Aircraft and flight characteris'!$B$34*'Aircraft and flight characteris'!$D$34/'Aircraft and flight characteris'!$E$34/2/1000</f>
        <v>0</v>
      </c>
      <c r="AX9" s="73">
        <f>'Number of operations'!AV$6*'Conversion conv. -&gt; electric to'!AW9*'Aircraft and flight characteris'!$B$34*'Aircraft and flight characteris'!$D$34/'Aircraft and flight characteris'!$E$34/2/1000</f>
        <v>0</v>
      </c>
      <c r="AY9" s="73">
        <f>'Number of operations'!AW$6*'Conversion conv. -&gt; electric to'!AX9*'Aircraft and flight characteris'!$B$34*'Aircraft and flight characteris'!$D$34/'Aircraft and flight characteris'!$E$34/2/1000</f>
        <v>0</v>
      </c>
      <c r="AZ9" s="73">
        <f>'Number of operations'!AX$6*'Conversion conv. -&gt; electric to'!AY9*'Aircraft and flight characteris'!$B$34*'Aircraft and flight characteris'!$D$34/'Aircraft and flight characteris'!$E$34/2/1000</f>
        <v>0</v>
      </c>
      <c r="BA9" s="73">
        <f>'Number of operations'!AY$6*'Conversion conv. -&gt; electric to'!AZ9*'Aircraft and flight characteris'!$B$34*'Aircraft and flight characteris'!$D$34/'Aircraft and flight characteris'!$E$34/2/1000</f>
        <v>0</v>
      </c>
      <c r="BB9" s="73">
        <f>'Number of operations'!AZ$6*'Conversion conv. -&gt; electric to'!BA9*'Aircraft and flight characteris'!$B$34*'Aircraft and flight characteris'!$D$34/'Aircraft and flight characteris'!$E$34/2/1000</f>
        <v>0</v>
      </c>
      <c r="BC9" s="73">
        <f>'Number of operations'!BA$6*'Conversion conv. -&gt; electric to'!BB9*'Aircraft and flight characteris'!$B$34*'Aircraft and flight characteris'!$D$34/'Aircraft and flight characteris'!$E$34/2/1000</f>
        <v>0</v>
      </c>
      <c r="BD9" s="74">
        <f>'Number of operations'!BB$6*'Conversion conv. -&gt; electric to'!BC9*'Aircraft and flight characteris'!$B$34*'Aircraft and flight characteris'!$D$34/'Aircraft and flight characteris'!$E$34/2/1000</f>
        <v>0</v>
      </c>
      <c r="BE9" s="3"/>
      <c r="BF9" s="3"/>
      <c r="BG9" s="3"/>
      <c r="BH9" s="3"/>
      <c r="BI9" s="3"/>
      <c r="BJ9" s="3"/>
      <c r="BK9" s="3"/>
      <c r="BL9" s="3"/>
      <c r="BM9" s="3"/>
      <c r="BN9" s="3"/>
    </row>
    <row r="10">
      <c r="A10" s="75"/>
      <c r="E10" s="76" t="s">
        <v>56</v>
      </c>
      <c r="F10" s="73">
        <f>'Number of operations'!D$6*'Conversion conv. -&gt; electric to'!E10*'Aircraft and flight characteris'!$B$34*'Aircraft and flight characteris'!$D$34/'Aircraft and flight characteris'!$E$34/2/1000</f>
        <v>0</v>
      </c>
      <c r="G10" s="73">
        <f>'Number of operations'!E$6*'Conversion conv. -&gt; electric to'!F10*'Aircraft and flight characteris'!$B$34*'Aircraft and flight characteris'!$D$34/'Aircraft and flight characteris'!$E$34/2/1000</f>
        <v>0</v>
      </c>
      <c r="H10" s="73">
        <f>'Number of operations'!F$6*'Conversion conv. -&gt; electric to'!G10*'Aircraft and flight characteris'!$B$34*'Aircraft and flight characteris'!$D$34/'Aircraft and flight characteris'!$E$34/2/1000</f>
        <v>0</v>
      </c>
      <c r="I10" s="73">
        <f>'Number of operations'!G$6*'Conversion conv. -&gt; electric to'!H10*'Aircraft and flight characteris'!$B$34*'Aircraft and flight characteris'!$D$34/'Aircraft and flight characteris'!$E$34/2/1000</f>
        <v>0</v>
      </c>
      <c r="J10" s="73">
        <f>'Number of operations'!H$6*'Conversion conv. -&gt; electric to'!I10*'Aircraft and flight characteris'!$B$34*'Aircraft and flight characteris'!$D$34/'Aircraft and flight characteris'!$E$34/2/1000</f>
        <v>0</v>
      </c>
      <c r="K10" s="73">
        <f>'Number of operations'!I$6*'Conversion conv. -&gt; electric to'!J10*'Aircraft and flight characteris'!$B$34*'Aircraft and flight characteris'!$D$34/'Aircraft and flight characteris'!$E$34/2/1000</f>
        <v>0</v>
      </c>
      <c r="L10" s="73">
        <f>'Number of operations'!J$6*'Conversion conv. -&gt; electric to'!K10*'Aircraft and flight characteris'!$B$34*'Aircraft and flight characteris'!$D$34/'Aircraft and flight characteris'!$E$34/2/1000</f>
        <v>0</v>
      </c>
      <c r="M10" s="73">
        <f>'Number of operations'!K$6*'Conversion conv. -&gt; electric to'!L10*'Aircraft and flight characteris'!$B$34*'Aircraft and flight characteris'!$D$34/'Aircraft and flight characteris'!$E$34/2/1000</f>
        <v>0</v>
      </c>
      <c r="N10" s="73">
        <f>'Number of operations'!L$6*'Conversion conv. -&gt; electric to'!M10*'Aircraft and flight characteris'!$B$34*'Aircraft and flight characteris'!$D$34/'Aircraft and flight characteris'!$E$34/2/1000</f>
        <v>0</v>
      </c>
      <c r="O10" s="73">
        <f>'Number of operations'!M$6*'Conversion conv. -&gt; electric to'!N10*'Aircraft and flight characteris'!$B$34*'Aircraft and flight characteris'!$D$34/'Aircraft and flight characteris'!$E$34/2/1000</f>
        <v>0</v>
      </c>
      <c r="P10" s="73">
        <f>'Number of operations'!N$6*'Conversion conv. -&gt; electric to'!O10*'Aircraft and flight characteris'!$B$34*'Aircraft and flight characteris'!$D$34/'Aircraft and flight characteris'!$E$34/2/1000</f>
        <v>0</v>
      </c>
      <c r="Q10" s="73">
        <f>'Number of operations'!O$6*'Conversion conv. -&gt; electric to'!P10*'Aircraft and flight characteris'!$B$34*'Aircraft and flight characteris'!$D$34/'Aircraft and flight characteris'!$E$34/2/1000</f>
        <v>0</v>
      </c>
      <c r="R10" s="73">
        <f>'Number of operations'!P$6*'Conversion conv. -&gt; electric to'!Q10*'Aircraft and flight characteris'!$B$34*'Aircraft and flight characteris'!$D$34/'Aircraft and flight characteris'!$E$34/2/1000</f>
        <v>0</v>
      </c>
      <c r="S10" s="73">
        <f>'Number of operations'!Q$6*'Conversion conv. -&gt; electric to'!R10*'Aircraft and flight characteris'!$B$34*'Aircraft and flight characteris'!$D$34/'Aircraft and flight characteris'!$E$34/2/1000</f>
        <v>0</v>
      </c>
      <c r="T10" s="73">
        <f>'Number of operations'!R$6*'Conversion conv. -&gt; electric to'!S10*'Aircraft and flight characteris'!$B$34*'Aircraft and flight characteris'!$D$34/'Aircraft and flight characteris'!$E$34/2/1000</f>
        <v>0</v>
      </c>
      <c r="U10" s="73">
        <f>'Number of operations'!S$6*'Conversion conv. -&gt; electric to'!T10*'Aircraft and flight characteris'!$B$34*'Aircraft and flight characteris'!$D$34/'Aircraft and flight characteris'!$E$34/2/1000</f>
        <v>0</v>
      </c>
      <c r="V10" s="73">
        <f>'Number of operations'!T$6*'Conversion conv. -&gt; electric to'!U10*'Aircraft and flight characteris'!$B$34*'Aircraft and flight characteris'!$D$34/'Aircraft and flight characteris'!$E$34/2/1000</f>
        <v>0</v>
      </c>
      <c r="W10" s="73">
        <f>'Number of operations'!U$6*'Conversion conv. -&gt; electric to'!V10*'Aircraft and flight characteris'!$B$34*'Aircraft and flight characteris'!$D$34/'Aircraft and flight characteris'!$E$34/2/1000</f>
        <v>0</v>
      </c>
      <c r="X10" s="73">
        <f>'Number of operations'!V$6*'Conversion conv. -&gt; electric to'!W10*'Aircraft and flight characteris'!$B$34*'Aircraft and flight characteris'!$D$34/'Aircraft and flight characteris'!$E$34/2/1000</f>
        <v>0</v>
      </c>
      <c r="Y10" s="73">
        <f>'Number of operations'!W$6*'Conversion conv. -&gt; electric to'!X10*'Aircraft and flight characteris'!$B$34*'Aircraft and flight characteris'!$D$34/'Aircraft and flight characteris'!$E$34/2/1000</f>
        <v>0</v>
      </c>
      <c r="Z10" s="73">
        <f>'Number of operations'!X$6*'Conversion conv. -&gt; electric to'!Y10*'Aircraft and flight characteris'!$B$34*'Aircraft and flight characteris'!$D$34/'Aircraft and flight characteris'!$E$34/2/1000</f>
        <v>0</v>
      </c>
      <c r="AA10" s="73">
        <f>'Number of operations'!Y$6*'Conversion conv. -&gt; electric to'!Z10*'Aircraft and flight characteris'!$B$34*'Aircraft and flight characteris'!$D$34/'Aircraft and flight characteris'!$E$34/2/1000</f>
        <v>0</v>
      </c>
      <c r="AB10" s="73">
        <f>'Number of operations'!Z$6*'Conversion conv. -&gt; electric to'!AA10*'Aircraft and flight characteris'!$B$34*'Aircraft and flight characteris'!$D$34/'Aircraft and flight characteris'!$E$34/2/1000</f>
        <v>0</v>
      </c>
      <c r="AC10" s="73">
        <f>'Number of operations'!AA$6*'Conversion conv. -&gt; electric to'!AB10*'Aircraft and flight characteris'!$B$34*'Aircraft and flight characteris'!$D$34/'Aircraft and flight characteris'!$E$34/2/1000</f>
        <v>13.08209989</v>
      </c>
      <c r="AD10" s="73">
        <f>'Number of operations'!AB$6*'Conversion conv. -&gt; electric to'!AC10*'Aircraft and flight characteris'!$B$34*'Aircraft and flight characteris'!$D$34/'Aircraft and flight characteris'!$E$34/2/1000</f>
        <v>49.93761515</v>
      </c>
      <c r="AE10" s="73">
        <f>'Number of operations'!AC$6*'Conversion conv. -&gt; electric to'!AD10*'Aircraft and flight characteris'!$B$34*'Aircraft and flight characteris'!$D$34/'Aircraft and flight characteris'!$E$34/2/1000</f>
        <v>148.45831</v>
      </c>
      <c r="AF10" s="73">
        <f>'Number of operations'!AD$6*'Conversion conv. -&gt; electric to'!AE10*'Aircraft and flight characteris'!$B$34*'Aircraft and flight characteris'!$D$34/'Aircraft and flight characteris'!$E$34/2/1000</f>
        <v>352.7922288</v>
      </c>
      <c r="AG10" s="73">
        <f>'Number of operations'!AE$6*'Conversion conv. -&gt; electric to'!AF10*'Aircraft and flight characteris'!$B$34*'Aircraft and flight characteris'!$D$34/'Aircraft and flight characteris'!$E$34/2/1000</f>
        <v>655.293767</v>
      </c>
      <c r="AH10" s="73">
        <f>'Number of operations'!AF$6*'Conversion conv. -&gt; electric to'!AG10*'Aircraft and flight characteris'!$B$34*'Aircraft and flight characteris'!$D$34/'Aircraft and flight characteris'!$E$34/2/1000</f>
        <v>1004.85967</v>
      </c>
      <c r="AI10" s="73">
        <f>'Number of operations'!AG$6*'Conversion conv. -&gt; electric to'!AH10*'Aircraft and flight characteris'!$B$34*'Aircraft and flight characteris'!$D$34/'Aircraft and flight characteris'!$E$34/2/1000</f>
        <v>1351.346155</v>
      </c>
      <c r="AJ10" s="73">
        <f>'Number of operations'!AH$6*'Conversion conv. -&gt; electric to'!AI10*'Aircraft and flight characteris'!$B$34*'Aircraft and flight characteris'!$D$34/'Aircraft and flight characteris'!$E$34/2/1000</f>
        <v>1636.812632</v>
      </c>
      <c r="AK10" s="73">
        <f>'Number of operations'!AI$6*'Conversion conv. -&gt; electric to'!AJ10*'Aircraft and flight characteris'!$B$34*'Aircraft and flight characteris'!$D$34/'Aircraft and flight characteris'!$E$34/2/1000</f>
        <v>1842.863281</v>
      </c>
      <c r="AL10" s="73">
        <f>'Number of operations'!AJ$6*'Conversion conv. -&gt; electric to'!AK10*'Aircraft and flight characteris'!$B$34*'Aircraft and flight characteris'!$D$34/'Aircraft and flight characteris'!$E$34/2/1000</f>
        <v>1981.000225</v>
      </c>
      <c r="AM10" s="73">
        <f>'Number of operations'!AK$6*'Conversion conv. -&gt; electric to'!AL10*'Aircraft and flight characteris'!$B$34*'Aircraft and flight characteris'!$D$34/'Aircraft and flight characteris'!$E$34/2/1000</f>
        <v>2067.008629</v>
      </c>
      <c r="AN10" s="73">
        <f>'Number of operations'!AL$6*'Conversion conv. -&gt; electric to'!AM10*'Aircraft and flight characteris'!$B$34*'Aircraft and flight characteris'!$D$34/'Aircraft and flight characteris'!$E$34/2/1000</f>
        <v>2120.061555</v>
      </c>
      <c r="AO10" s="73">
        <f>'Number of operations'!AM$6*'Conversion conv. -&gt; electric to'!AN10*'Aircraft and flight characteris'!$B$34*'Aircraft and flight characteris'!$D$34/'Aircraft and flight characteris'!$E$34/2/1000</f>
        <v>2153.804987</v>
      </c>
      <c r="AP10" s="73">
        <f>'Number of operations'!AN$6*'Conversion conv. -&gt; electric to'!AO10*'Aircraft and flight characteris'!$B$34*'Aircraft and flight characteris'!$D$34/'Aircraft and flight characteris'!$E$34/2/1000</f>
        <v>2175.882236</v>
      </c>
      <c r="AQ10" s="73">
        <f>'Number of operations'!AO$6*'Conversion conv. -&gt; electric to'!AP10*'Aircraft and flight characteris'!$B$34*'Aircraft and flight characteris'!$D$34/'Aircraft and flight characteris'!$E$34/2/1000</f>
        <v>2191.575248</v>
      </c>
      <c r="AR10" s="73">
        <f>'Number of operations'!AP$6*'Conversion conv. -&gt; electric to'!AQ10*'Aircraft and flight characteris'!$B$34*'Aircraft and flight characteris'!$D$34/'Aircraft and flight characteris'!$E$34/2/1000</f>
        <v>2203.765333</v>
      </c>
      <c r="AS10" s="73">
        <f>'Number of operations'!AQ$6*'Conversion conv. -&gt; electric to'!AR10*'Aircraft and flight characteris'!$B$34*'Aircraft and flight characteris'!$D$34/'Aircraft and flight characteris'!$E$34/2/1000</f>
        <v>2213.928162</v>
      </c>
      <c r="AT10" s="73">
        <f>'Number of operations'!AR$6*'Conversion conv. -&gt; electric to'!AS10*'Aircraft and flight characteris'!$B$34*'Aircraft and flight characteris'!$D$34/'Aircraft and flight characteris'!$E$34/2/1000</f>
        <v>0</v>
      </c>
      <c r="AU10" s="73">
        <f>'Number of operations'!AS$6*'Conversion conv. -&gt; electric to'!AT10*'Aircraft and flight characteris'!$B$34*'Aircraft and flight characteris'!$D$34/'Aircraft and flight characteris'!$E$34/2/1000</f>
        <v>0</v>
      </c>
      <c r="AV10" s="73">
        <f>'Number of operations'!AT$6*'Conversion conv. -&gt; electric to'!AU10*'Aircraft and flight characteris'!$B$34*'Aircraft and flight characteris'!$D$34/'Aircraft and flight characteris'!$E$34/2/1000</f>
        <v>0</v>
      </c>
      <c r="AW10" s="73">
        <f>'Number of operations'!AU$6*'Conversion conv. -&gt; electric to'!AV10*'Aircraft and flight characteris'!$B$34*'Aircraft and flight characteris'!$D$34/'Aircraft and flight characteris'!$E$34/2/1000</f>
        <v>0</v>
      </c>
      <c r="AX10" s="73">
        <f>'Number of operations'!AV$6*'Conversion conv. -&gt; electric to'!AW10*'Aircraft and flight characteris'!$B$34*'Aircraft and flight characteris'!$D$34/'Aircraft and flight characteris'!$E$34/2/1000</f>
        <v>0</v>
      </c>
      <c r="AY10" s="73">
        <f>'Number of operations'!AW$6*'Conversion conv. -&gt; electric to'!AX10*'Aircraft and flight characteris'!$B$34*'Aircraft and flight characteris'!$D$34/'Aircraft and flight characteris'!$E$34/2/1000</f>
        <v>0</v>
      </c>
      <c r="AZ10" s="73">
        <f>'Number of operations'!AX$6*'Conversion conv. -&gt; electric to'!AY10*'Aircraft and flight characteris'!$B$34*'Aircraft and flight characteris'!$D$34/'Aircraft and flight characteris'!$E$34/2/1000</f>
        <v>0</v>
      </c>
      <c r="BA10" s="73">
        <f>'Number of operations'!AY$6*'Conversion conv. -&gt; electric to'!AZ10*'Aircraft and flight characteris'!$B$34*'Aircraft and flight characteris'!$D$34/'Aircraft and flight characteris'!$E$34/2/1000</f>
        <v>0</v>
      </c>
      <c r="BB10" s="73">
        <f>'Number of operations'!AZ$6*'Conversion conv. -&gt; electric to'!BA10*'Aircraft and flight characteris'!$B$34*'Aircraft and flight characteris'!$D$34/'Aircraft and flight characteris'!$E$34/2/1000</f>
        <v>0</v>
      </c>
      <c r="BC10" s="73">
        <f>'Number of operations'!BA$6*'Conversion conv. -&gt; electric to'!BB10*'Aircraft and flight characteris'!$B$34*'Aircraft and flight characteris'!$D$34/'Aircraft and flight characteris'!$E$34/2/1000</f>
        <v>0</v>
      </c>
      <c r="BD10" s="74">
        <f>'Number of operations'!BB$6*'Conversion conv. -&gt; electric to'!BC10*'Aircraft and flight characteris'!$B$34*'Aircraft and flight characteris'!$D$34/'Aircraft and flight characteris'!$E$34/2/1000</f>
        <v>0</v>
      </c>
      <c r="BE10" s="3"/>
      <c r="BF10" s="3"/>
      <c r="BG10" s="3"/>
      <c r="BH10" s="3"/>
      <c r="BI10" s="3"/>
      <c r="BJ10" s="3"/>
      <c r="BK10" s="3"/>
      <c r="BL10" s="3"/>
      <c r="BM10" s="3"/>
      <c r="BN10" s="3"/>
    </row>
    <row r="11">
      <c r="A11" s="75"/>
      <c r="E11" s="76" t="s">
        <v>55</v>
      </c>
      <c r="F11" s="73">
        <f>'Number of operations'!D$6*'Conversion conv. -&gt; electric to'!E11*'Aircraft and flight characteris'!$B$34*'Aircraft and flight characteris'!$D$34/'Aircraft and flight characteris'!$E$34/2/1000</f>
        <v>0</v>
      </c>
      <c r="G11" s="73">
        <f>'Number of operations'!E$6*'Conversion conv. -&gt; electric to'!F11*'Aircraft and flight characteris'!$B$34*'Aircraft and flight characteris'!$D$34/'Aircraft and flight characteris'!$E$34/2/1000</f>
        <v>0</v>
      </c>
      <c r="H11" s="73">
        <f>'Number of operations'!F$6*'Conversion conv. -&gt; electric to'!G11*'Aircraft and flight characteris'!$B$34*'Aircraft and flight characteris'!$D$34/'Aircraft and flight characteris'!$E$34/2/1000</f>
        <v>0</v>
      </c>
      <c r="I11" s="73">
        <f>'Number of operations'!G$6*'Conversion conv. -&gt; electric to'!H11*'Aircraft and flight characteris'!$B$34*'Aircraft and flight characteris'!$D$34/'Aircraft and flight characteris'!$E$34/2/1000</f>
        <v>0</v>
      </c>
      <c r="J11" s="73">
        <f>'Number of operations'!H$6*'Conversion conv. -&gt; electric to'!I11*'Aircraft and flight characteris'!$B$34*'Aircraft and flight characteris'!$D$34/'Aircraft and flight characteris'!$E$34/2/1000</f>
        <v>0</v>
      </c>
      <c r="K11" s="73">
        <f>'Number of operations'!I$6*'Conversion conv. -&gt; electric to'!J11*'Aircraft and flight characteris'!$B$34*'Aircraft and flight characteris'!$D$34/'Aircraft and flight characteris'!$E$34/2/1000</f>
        <v>0</v>
      </c>
      <c r="L11" s="73">
        <f>'Number of operations'!J$6*'Conversion conv. -&gt; electric to'!K11*'Aircraft and flight characteris'!$B$34*'Aircraft and flight characteris'!$D$34/'Aircraft and flight characteris'!$E$34/2/1000</f>
        <v>0</v>
      </c>
      <c r="M11" s="73">
        <f>'Number of operations'!K$6*'Conversion conv. -&gt; electric to'!L11*'Aircraft and flight characteris'!$B$34*'Aircraft and flight characteris'!$D$34/'Aircraft and flight characteris'!$E$34/2/1000</f>
        <v>0</v>
      </c>
      <c r="N11" s="73">
        <f>'Number of operations'!L$6*'Conversion conv. -&gt; electric to'!M11*'Aircraft and flight characteris'!$B$34*'Aircraft and flight characteris'!$D$34/'Aircraft and flight characteris'!$E$34/2/1000</f>
        <v>0</v>
      </c>
      <c r="O11" s="73">
        <f>'Number of operations'!M$6*'Conversion conv. -&gt; electric to'!N11*'Aircraft and flight characteris'!$B$34*'Aircraft and flight characteris'!$D$34/'Aircraft and flight characteris'!$E$34/2/1000</f>
        <v>0</v>
      </c>
      <c r="P11" s="73">
        <f>'Number of operations'!N$6*'Conversion conv. -&gt; electric to'!O11*'Aircraft and flight characteris'!$B$34*'Aircraft and flight characteris'!$D$34/'Aircraft and flight characteris'!$E$34/2/1000</f>
        <v>0</v>
      </c>
      <c r="Q11" s="73">
        <f>'Number of operations'!O$6*'Conversion conv. -&gt; electric to'!P11*'Aircraft and flight characteris'!$B$34*'Aircraft and flight characteris'!$D$34/'Aircraft and flight characteris'!$E$34/2/1000</f>
        <v>0</v>
      </c>
      <c r="R11" s="73">
        <f>'Number of operations'!P$6*'Conversion conv. -&gt; electric to'!Q11*'Aircraft and flight characteris'!$B$34*'Aircraft and flight characteris'!$D$34/'Aircraft and flight characteris'!$E$34/2/1000</f>
        <v>0</v>
      </c>
      <c r="S11" s="73">
        <f>'Number of operations'!Q$6*'Conversion conv. -&gt; electric to'!R11*'Aircraft and flight characteris'!$B$34*'Aircraft and flight characteris'!$D$34/'Aircraft and flight characteris'!$E$34/2/1000</f>
        <v>0</v>
      </c>
      <c r="T11" s="73">
        <f>'Number of operations'!R$6*'Conversion conv. -&gt; electric to'!S11*'Aircraft and flight characteris'!$B$34*'Aircraft and flight characteris'!$D$34/'Aircraft and flight characteris'!$E$34/2/1000</f>
        <v>0</v>
      </c>
      <c r="U11" s="73">
        <f>'Number of operations'!S$6*'Conversion conv. -&gt; electric to'!T11*'Aircraft and flight characteris'!$B$34*'Aircraft and flight characteris'!$D$34/'Aircraft and flight characteris'!$E$34/2/1000</f>
        <v>0</v>
      </c>
      <c r="V11" s="73">
        <f>'Number of operations'!T$6*'Conversion conv. -&gt; electric to'!U11*'Aircraft and flight characteris'!$B$34*'Aircraft and flight characteris'!$D$34/'Aircraft and flight characteris'!$E$34/2/1000</f>
        <v>0</v>
      </c>
      <c r="W11" s="73">
        <f>'Number of operations'!U$6*'Conversion conv. -&gt; electric to'!V11*'Aircraft and flight characteris'!$B$34*'Aircraft and flight characteris'!$D$34/'Aircraft and flight characteris'!$E$34/2/1000</f>
        <v>0</v>
      </c>
      <c r="X11" s="73">
        <f>'Number of operations'!V$6*'Conversion conv. -&gt; electric to'!W11*'Aircraft and flight characteris'!$B$34*'Aircraft and flight characteris'!$D$34/'Aircraft and flight characteris'!$E$34/2/1000</f>
        <v>0</v>
      </c>
      <c r="Y11" s="73">
        <f>'Number of operations'!W$6*'Conversion conv. -&gt; electric to'!X11*'Aircraft and flight characteris'!$B$34*'Aircraft and flight characteris'!$D$34/'Aircraft and flight characteris'!$E$34/2/1000</f>
        <v>0</v>
      </c>
      <c r="Z11" s="73">
        <f>'Number of operations'!X$6*'Conversion conv. -&gt; electric to'!Y11*'Aircraft and flight characteris'!$B$34*'Aircraft and flight characteris'!$D$34/'Aircraft and flight characteris'!$E$34/2/1000</f>
        <v>0</v>
      </c>
      <c r="AA11" s="73">
        <f>'Number of operations'!Y$6*'Conversion conv. -&gt; electric to'!Z11*'Aircraft and flight characteris'!$B$34*'Aircraft and flight characteris'!$D$34/'Aircraft and flight characteris'!$E$34/2/1000</f>
        <v>0</v>
      </c>
      <c r="AB11" s="73">
        <f>'Number of operations'!Z$6*'Conversion conv. -&gt; electric to'!AA11*'Aircraft and flight characteris'!$B$34*'Aircraft and flight characteris'!$D$34/'Aircraft and flight characteris'!$E$34/2/1000</f>
        <v>0</v>
      </c>
      <c r="AC11" s="73">
        <f>'Number of operations'!AA$6*'Conversion conv. -&gt; electric to'!AB11*'Aircraft and flight characteris'!$B$34*'Aircraft and flight characteris'!$D$34/'Aircraft and flight characteris'!$E$34/2/1000</f>
        <v>39.12863753</v>
      </c>
      <c r="AD11" s="73">
        <f>'Number of operations'!AB$6*'Conversion conv. -&gt; electric to'!AC11*'Aircraft and flight characteris'!$B$34*'Aircraft and flight characteris'!$D$34/'Aircraft and flight characteris'!$E$34/2/1000</f>
        <v>173.5484493</v>
      </c>
      <c r="AE11" s="73">
        <f>'Number of operations'!AC$6*'Conversion conv. -&gt; electric to'!AD11*'Aircraft and flight characteris'!$B$34*'Aircraft and flight characteris'!$D$34/'Aircraft and flight characteris'!$E$34/2/1000</f>
        <v>523.2893744</v>
      </c>
      <c r="AF11" s="73">
        <f>'Number of operations'!AD$6*'Conversion conv. -&gt; electric to'!AE11*'Aircraft and flight characteris'!$B$34*'Aircraft and flight characteris'!$D$34/'Aircraft and flight characteris'!$E$34/2/1000</f>
        <v>1083.560752</v>
      </c>
      <c r="AG11" s="73">
        <f>'Number of operations'!AE$6*'Conversion conv. -&gt; electric to'!AF11*'Aircraft and flight characteris'!$B$34*'Aircraft and flight characteris'!$D$34/'Aircraft and flight characteris'!$E$34/2/1000</f>
        <v>1586.989294</v>
      </c>
      <c r="AH11" s="73">
        <f>'Number of operations'!AF$6*'Conversion conv. -&gt; electric to'!AG11*'Aircraft and flight characteris'!$B$34*'Aircraft and flight characteris'!$D$34/'Aircraft and flight characteris'!$E$34/2/1000</f>
        <v>1883.160569</v>
      </c>
      <c r="AI11" s="73">
        <f>'Number of operations'!AG$6*'Conversion conv. -&gt; electric to'!AH11*'Aircraft and flight characteris'!$B$34*'Aircraft and flight characteris'!$D$34/'Aircraft and flight characteris'!$E$34/2/1000</f>
        <v>2037.313656</v>
      </c>
      <c r="AJ11" s="73">
        <f>'Number of operations'!AH$6*'Conversion conv. -&gt; electric to'!AI11*'Aircraft and flight characteris'!$B$34*'Aircraft and flight characteris'!$D$34/'Aircraft and flight characteris'!$E$34/2/1000</f>
        <v>2106.41101</v>
      </c>
      <c r="AK11" s="73">
        <f>'Number of operations'!AI$6*'Conversion conv. -&gt; electric to'!AJ11*'Aircraft and flight characteris'!$B$34*'Aircraft and flight characteris'!$D$34/'Aircraft and flight characteris'!$E$34/2/1000</f>
        <v>2137.830847</v>
      </c>
      <c r="AL11" s="73">
        <f>'Number of operations'!AJ$6*'Conversion conv. -&gt; electric to'!AK11*'Aircraft and flight characteris'!$B$34*'Aircraft and flight characteris'!$D$34/'Aircraft and flight characteris'!$E$34/2/1000</f>
        <v>2156.752057</v>
      </c>
      <c r="AM11" s="73">
        <f>'Number of operations'!AK$6*'Conversion conv. -&gt; electric to'!AL11*'Aircraft and flight characteris'!$B$34*'Aircraft and flight characteris'!$D$34/'Aircraft and flight characteris'!$E$34/2/1000</f>
        <v>2168.300107</v>
      </c>
      <c r="AN11" s="73">
        <f>'Number of operations'!AL$6*'Conversion conv. -&gt; electric to'!AM11*'Aircraft and flight characteris'!$B$34*'Aircraft and flight characteris'!$D$34/'Aircraft and flight characteris'!$E$34/2/1000</f>
        <v>2177.328624</v>
      </c>
      <c r="AO11" s="73">
        <f>'Number of operations'!AM$6*'Conversion conv. -&gt; electric to'!AN11*'Aircraft and flight characteris'!$B$34*'Aircraft and flight characteris'!$D$34/'Aircraft and flight characteris'!$E$34/2/1000</f>
        <v>2185.832782</v>
      </c>
      <c r="AP11" s="73">
        <f>'Number of operations'!AN$6*'Conversion conv. -&gt; electric to'!AO11*'Aircraft and flight characteris'!$B$34*'Aircraft and flight characteris'!$D$34/'Aircraft and flight characteris'!$E$34/2/1000</f>
        <v>2193.67913</v>
      </c>
      <c r="AQ11" s="73">
        <f>'Number of operations'!AO$6*'Conversion conv. -&gt; electric to'!AP11*'Aircraft and flight characteris'!$B$34*'Aircraft and flight characteris'!$D$34/'Aircraft and flight characteris'!$E$34/2/1000</f>
        <v>2201.428767</v>
      </c>
      <c r="AR11" s="73">
        <f>'Number of operations'!AP$6*'Conversion conv. -&gt; electric to'!AQ11*'Aircraft and flight characteris'!$B$34*'Aircraft and flight characteris'!$D$34/'Aircraft and flight characteris'!$E$34/2/1000</f>
        <v>2209.209599</v>
      </c>
      <c r="AS11" s="73">
        <f>'Number of operations'!AQ$6*'Conversion conv. -&gt; electric to'!AR11*'Aircraft and flight characteris'!$B$34*'Aircraft and flight characteris'!$D$34/'Aircraft and flight characteris'!$E$34/2/1000</f>
        <v>2216.932444</v>
      </c>
      <c r="AT11" s="73">
        <f>'Number of operations'!AR$6*'Conversion conv. -&gt; electric to'!AS11*'Aircraft and flight characteris'!$B$34*'Aircraft and flight characteris'!$D$34/'Aircraft and flight characteris'!$E$34/2/1000</f>
        <v>0</v>
      </c>
      <c r="AU11" s="73">
        <f>'Number of operations'!AS$6*'Conversion conv. -&gt; electric to'!AT11*'Aircraft and flight characteris'!$B$34*'Aircraft and flight characteris'!$D$34/'Aircraft and flight characteris'!$E$34/2/1000</f>
        <v>0</v>
      </c>
      <c r="AV11" s="73">
        <f>'Number of operations'!AT$6*'Conversion conv. -&gt; electric to'!AU11*'Aircraft and flight characteris'!$B$34*'Aircraft and flight characteris'!$D$34/'Aircraft and flight characteris'!$E$34/2/1000</f>
        <v>0</v>
      </c>
      <c r="AW11" s="73">
        <f>'Number of operations'!AU$6*'Conversion conv. -&gt; electric to'!AV11*'Aircraft and flight characteris'!$B$34*'Aircraft and flight characteris'!$D$34/'Aircraft and flight characteris'!$E$34/2/1000</f>
        <v>0</v>
      </c>
      <c r="AX11" s="73">
        <f>'Number of operations'!AV$6*'Conversion conv. -&gt; electric to'!AW11*'Aircraft and flight characteris'!$B$34*'Aircraft and flight characteris'!$D$34/'Aircraft and flight characteris'!$E$34/2/1000</f>
        <v>0</v>
      </c>
      <c r="AY11" s="73">
        <f>'Number of operations'!AW$6*'Conversion conv. -&gt; electric to'!AX11*'Aircraft and flight characteris'!$B$34*'Aircraft and flight characteris'!$D$34/'Aircraft and flight characteris'!$E$34/2/1000</f>
        <v>0</v>
      </c>
      <c r="AZ11" s="73">
        <f>'Number of operations'!AX$6*'Conversion conv. -&gt; electric to'!AY11*'Aircraft and flight characteris'!$B$34*'Aircraft and flight characteris'!$D$34/'Aircraft and flight characteris'!$E$34/2/1000</f>
        <v>0</v>
      </c>
      <c r="BA11" s="73">
        <f>'Number of operations'!AY$6*'Conversion conv. -&gt; electric to'!AZ11*'Aircraft and flight characteris'!$B$34*'Aircraft and flight characteris'!$D$34/'Aircraft and flight characteris'!$E$34/2/1000</f>
        <v>0</v>
      </c>
      <c r="BB11" s="73">
        <f>'Number of operations'!AZ$6*'Conversion conv. -&gt; electric to'!BA11*'Aircraft and flight characteris'!$B$34*'Aircraft and flight characteris'!$D$34/'Aircraft and flight characteris'!$E$34/2/1000</f>
        <v>0</v>
      </c>
      <c r="BC11" s="73">
        <f>'Number of operations'!BA$6*'Conversion conv. -&gt; electric to'!BB11*'Aircraft and flight characteris'!$B$34*'Aircraft and flight characteris'!$D$34/'Aircraft and flight characteris'!$E$34/2/1000</f>
        <v>0</v>
      </c>
      <c r="BD11" s="74">
        <f>'Number of operations'!BB$6*'Conversion conv. -&gt; electric to'!BC11*'Aircraft and flight characteris'!$B$34*'Aircraft and flight characteris'!$D$34/'Aircraft and flight characteris'!$E$34/2/1000</f>
        <v>0</v>
      </c>
      <c r="BE11" s="3"/>
      <c r="BF11" s="3"/>
      <c r="BG11" s="3"/>
      <c r="BH11" s="3"/>
      <c r="BI11" s="3"/>
      <c r="BJ11" s="3"/>
      <c r="BK11" s="3"/>
      <c r="BL11" s="3"/>
      <c r="BM11" s="3"/>
      <c r="BN11" s="3"/>
    </row>
    <row r="12">
      <c r="A12" s="75"/>
      <c r="D12" s="77" t="s">
        <v>55</v>
      </c>
      <c r="E12" s="76" t="s">
        <v>57</v>
      </c>
      <c r="F12" s="73">
        <f>'Number of operations'!D$6*'Conversion conv. -&gt; electric to'!E12*'Aircraft and flight characteris'!$B$34*'Aircraft and flight characteris'!$D$34/'Aircraft and flight characteris'!$E$34/2/1000</f>
        <v>0</v>
      </c>
      <c r="G12" s="73">
        <f>'Number of operations'!E$6*'Conversion conv. -&gt; electric to'!F12*'Aircraft and flight characteris'!$B$34*'Aircraft and flight characteris'!$D$34/'Aircraft and flight characteris'!$E$34/2/1000</f>
        <v>0</v>
      </c>
      <c r="H12" s="73">
        <f>'Number of operations'!F$6*'Conversion conv. -&gt; electric to'!G12*'Aircraft and flight characteris'!$B$34*'Aircraft and flight characteris'!$D$34/'Aircraft and flight characteris'!$E$34/2/1000</f>
        <v>0</v>
      </c>
      <c r="I12" s="73">
        <f>'Number of operations'!G$6*'Conversion conv. -&gt; electric to'!H12*'Aircraft and flight characteris'!$B$34*'Aircraft and flight characteris'!$D$34/'Aircraft and flight characteris'!$E$34/2/1000</f>
        <v>0</v>
      </c>
      <c r="J12" s="73">
        <f>'Number of operations'!H$6*'Conversion conv. -&gt; electric to'!I12*'Aircraft and flight characteris'!$B$34*'Aircraft and flight characteris'!$D$34/'Aircraft and flight characteris'!$E$34/2/1000</f>
        <v>0</v>
      </c>
      <c r="K12" s="73">
        <f>'Number of operations'!I$6*'Conversion conv. -&gt; electric to'!J12*'Aircraft and flight characteris'!$B$34*'Aircraft and flight characteris'!$D$34/'Aircraft and flight characteris'!$E$34/2/1000</f>
        <v>0</v>
      </c>
      <c r="L12" s="73">
        <f>'Number of operations'!J$6*'Conversion conv. -&gt; electric to'!K12*'Aircraft and flight characteris'!$B$34*'Aircraft and flight characteris'!$D$34/'Aircraft and flight characteris'!$E$34/2/1000</f>
        <v>0</v>
      </c>
      <c r="M12" s="73">
        <f>'Number of operations'!K$6*'Conversion conv. -&gt; electric to'!L12*'Aircraft and flight characteris'!$B$34*'Aircraft and flight characteris'!$D$34/'Aircraft and flight characteris'!$E$34/2/1000</f>
        <v>0</v>
      </c>
      <c r="N12" s="73">
        <f>'Number of operations'!L$6*'Conversion conv. -&gt; electric to'!M12*'Aircraft and flight characteris'!$B$34*'Aircraft and flight characteris'!$D$34/'Aircraft and flight characteris'!$E$34/2/1000</f>
        <v>0</v>
      </c>
      <c r="O12" s="73">
        <f>'Number of operations'!M$6*'Conversion conv. -&gt; electric to'!N12*'Aircraft and flight characteris'!$B$34*'Aircraft and flight characteris'!$D$34/'Aircraft and flight characteris'!$E$34/2/1000</f>
        <v>0</v>
      </c>
      <c r="P12" s="73">
        <f>'Number of operations'!N$6*'Conversion conv. -&gt; electric to'!O12*'Aircraft and flight characteris'!$B$34*'Aircraft and flight characteris'!$D$34/'Aircraft and flight characteris'!$E$34/2/1000</f>
        <v>0</v>
      </c>
      <c r="Q12" s="73">
        <f>'Number of operations'!O$6*'Conversion conv. -&gt; electric to'!P12*'Aircraft and flight characteris'!$B$34*'Aircraft and flight characteris'!$D$34/'Aircraft and flight characteris'!$E$34/2/1000</f>
        <v>0</v>
      </c>
      <c r="R12" s="73">
        <f>'Number of operations'!P$6*'Conversion conv. -&gt; electric to'!Q12*'Aircraft and flight characteris'!$B$34*'Aircraft and flight characteris'!$D$34/'Aircraft and flight characteris'!$E$34/2/1000</f>
        <v>0</v>
      </c>
      <c r="S12" s="73">
        <f>'Number of operations'!Q$6*'Conversion conv. -&gt; electric to'!R12*'Aircraft and flight characteris'!$B$34*'Aircraft and flight characteris'!$D$34/'Aircraft and flight characteris'!$E$34/2/1000</f>
        <v>0</v>
      </c>
      <c r="T12" s="73">
        <f>'Number of operations'!R$6*'Conversion conv. -&gt; electric to'!S12*'Aircraft and flight characteris'!$B$34*'Aircraft and flight characteris'!$D$34/'Aircraft and flight characteris'!$E$34/2/1000</f>
        <v>0</v>
      </c>
      <c r="U12" s="73">
        <f>'Number of operations'!S$6*'Conversion conv. -&gt; electric to'!T12*'Aircraft and flight characteris'!$B$34*'Aircraft and flight characteris'!$D$34/'Aircraft and flight characteris'!$E$34/2/1000</f>
        <v>0</v>
      </c>
      <c r="V12" s="73">
        <f>'Number of operations'!T$6*'Conversion conv. -&gt; electric to'!U12*'Aircraft and flight characteris'!$B$34*'Aircraft and flight characteris'!$D$34/'Aircraft and flight characteris'!$E$34/2/1000</f>
        <v>0</v>
      </c>
      <c r="W12" s="73">
        <f>'Number of operations'!U$6*'Conversion conv. -&gt; electric to'!V12*'Aircraft and flight characteris'!$B$34*'Aircraft and flight characteris'!$D$34/'Aircraft and flight characteris'!$E$34/2/1000</f>
        <v>0</v>
      </c>
      <c r="X12" s="73">
        <f>'Number of operations'!V$6*'Conversion conv. -&gt; electric to'!W12*'Aircraft and flight characteris'!$B$34*'Aircraft and flight characteris'!$D$34/'Aircraft and flight characteris'!$E$34/2/1000</f>
        <v>0</v>
      </c>
      <c r="Y12" s="73">
        <f>'Number of operations'!W$6*'Conversion conv. -&gt; electric to'!X12*'Aircraft and flight characteris'!$B$34*'Aircraft and flight characteris'!$D$34/'Aircraft and flight characteris'!$E$34/2/1000</f>
        <v>0</v>
      </c>
      <c r="Z12" s="73">
        <f>'Number of operations'!X$6*'Conversion conv. -&gt; electric to'!Y12*'Aircraft and flight characteris'!$B$34*'Aircraft and flight characteris'!$D$34/'Aircraft and flight characteris'!$E$34/2/1000</f>
        <v>0</v>
      </c>
      <c r="AA12" s="73">
        <f>'Number of operations'!Y$6*'Conversion conv. -&gt; electric to'!Z12*'Aircraft and flight characteris'!$B$34*'Aircraft and flight characteris'!$D$34/'Aircraft and flight characteris'!$E$34/2/1000</f>
        <v>0</v>
      </c>
      <c r="AB12" s="73">
        <f>'Number of operations'!Z$6*'Conversion conv. -&gt; electric to'!AA12*'Aircraft and flight characteris'!$B$34*'Aircraft and flight characteris'!$D$34/'Aircraft and flight characteris'!$E$34/2/1000</f>
        <v>0</v>
      </c>
      <c r="AC12" s="73">
        <f>'Number of operations'!AA$6*'Conversion conv. -&gt; electric to'!AB12*'Aircraft and flight characteris'!$B$34*'Aircraft and flight characteris'!$D$34/'Aircraft and flight characteris'!$E$34/2/1000</f>
        <v>14.19268014</v>
      </c>
      <c r="AD12" s="73">
        <f>'Number of operations'!AB$6*'Conversion conv. -&gt; electric to'!AC12*'Aircraft and flight characteris'!$B$34*'Aircraft and flight characteris'!$D$34/'Aircraft and flight characteris'!$E$34/2/1000</f>
        <v>38.9254377</v>
      </c>
      <c r="AE12" s="73">
        <f>'Number of operations'!AC$6*'Conversion conv. -&gt; electric to'!AD12*'Aircraft and flight characteris'!$B$34*'Aircraft and flight characteris'!$D$34/'Aircraft and flight characteris'!$E$34/2/1000</f>
        <v>80.93732782</v>
      </c>
      <c r="AF12" s="73">
        <f>'Number of operations'!AD$6*'Conversion conv. -&gt; electric to'!AE12*'Aircraft and flight characteris'!$B$34*'Aircraft and flight characteris'!$D$34/'Aircraft and flight characteris'!$E$34/2/1000</f>
        <v>148.297309</v>
      </c>
      <c r="AG12" s="73">
        <f>'Number of operations'!AE$6*'Conversion conv. -&gt; electric to'!AF12*'Aircraft and flight characteris'!$B$34*'Aircraft and flight characteris'!$D$34/'Aircraft and flight characteris'!$E$34/2/1000</f>
        <v>246.3766057</v>
      </c>
      <c r="AH12" s="73">
        <f>'Number of operations'!AF$6*'Conversion conv. -&gt; electric to'!AG12*'Aircraft and flight characteris'!$B$34*'Aircraft and flight characteris'!$D$34/'Aircraft and flight characteris'!$E$34/2/1000</f>
        <v>384.0147051</v>
      </c>
      <c r="AI12" s="73">
        <f>'Number of operations'!AG$6*'Conversion conv. -&gt; electric to'!AH12*'Aircraft and flight characteris'!$B$34*'Aircraft and flight characteris'!$D$34/'Aircraft and flight characteris'!$E$34/2/1000</f>
        <v>573.5189931</v>
      </c>
      <c r="AJ12" s="73">
        <f>'Number of operations'!AH$6*'Conversion conv. -&gt; electric to'!AI12*'Aircraft and flight characteris'!$B$34*'Aircraft and flight characteris'!$D$34/'Aircraft and flight characteris'!$E$34/2/1000</f>
        <v>810.1040019</v>
      </c>
      <c r="AK12" s="73">
        <f>'Number of operations'!AI$6*'Conversion conv. -&gt; electric to'!AJ12*'Aircraft and flight characteris'!$B$34*'Aircraft and flight characteris'!$D$34/'Aircraft and flight characteris'!$E$34/2/1000</f>
        <v>1076.91612</v>
      </c>
      <c r="AL12" s="73">
        <f>'Number of operations'!AJ$6*'Conversion conv. -&gt; electric to'!AK12*'Aircraft and flight characteris'!$B$34*'Aircraft and flight characteris'!$D$34/'Aircraft and flight characteris'!$E$34/2/1000</f>
        <v>1346.523979</v>
      </c>
      <c r="AM12" s="73">
        <f>'Number of operations'!AK$6*'Conversion conv. -&gt; electric to'!AL12*'Aircraft and flight characteris'!$B$34*'Aircraft and flight characteris'!$D$34/'Aircraft and flight characteris'!$E$34/2/1000</f>
        <v>1587.06722</v>
      </c>
      <c r="AN12" s="73">
        <f>'Number of operations'!AL$6*'Conversion conv. -&gt; electric to'!AM12*'Aircraft and flight characteris'!$B$34*'Aircraft and flight characteris'!$D$34/'Aircraft and flight characteris'!$E$34/2/1000</f>
        <v>1780.991272</v>
      </c>
      <c r="AO12" s="73">
        <f>'Number of operations'!AM$6*'Conversion conv. -&gt; electric to'!AN12*'Aircraft and flight characteris'!$B$34*'Aircraft and flight characteris'!$D$34/'Aircraft and flight characteris'!$E$34/2/1000</f>
        <v>1925.650127</v>
      </c>
      <c r="AP12" s="73">
        <f>'Number of operations'!AN$6*'Conversion conv. -&gt; electric to'!AO12*'Aircraft and flight characteris'!$B$34*'Aircraft and flight characteris'!$D$34/'Aircraft and flight characteris'!$E$34/2/1000</f>
        <v>2027.429293</v>
      </c>
      <c r="AQ12" s="73">
        <f>'Number of operations'!AO$6*'Conversion conv. -&gt; electric to'!AP12*'Aircraft and flight characteris'!$B$34*'Aircraft and flight characteris'!$D$34/'Aircraft and flight characteris'!$E$34/2/1000</f>
        <v>2097.090044</v>
      </c>
      <c r="AR12" s="73">
        <f>'Number of operations'!AP$6*'Conversion conv. -&gt; electric to'!AQ12*'Aircraft and flight characteris'!$B$34*'Aircraft and flight characteris'!$D$34/'Aircraft and flight characteris'!$E$34/2/1000</f>
        <v>2144.479846</v>
      </c>
      <c r="AS12" s="73">
        <f>'Number of operations'!AQ$6*'Conversion conv. -&gt; electric to'!AR12*'Aircraft and flight characteris'!$B$34*'Aircraft and flight characteris'!$D$34/'Aircraft and flight characteris'!$E$34/2/1000</f>
        <v>2177.069294</v>
      </c>
      <c r="AT12" s="73">
        <f>'Number of operations'!AR$6*'Conversion conv. -&gt; electric to'!AS12*'Aircraft and flight characteris'!$B$34*'Aircraft and flight characteris'!$D$34/'Aircraft and flight characteris'!$E$34/2/1000</f>
        <v>0</v>
      </c>
      <c r="AU12" s="73">
        <f>'Number of operations'!AS$6*'Conversion conv. -&gt; electric to'!AT12*'Aircraft and flight characteris'!$B$34*'Aircraft and flight characteris'!$D$34/'Aircraft and flight characteris'!$E$34/2/1000</f>
        <v>0</v>
      </c>
      <c r="AV12" s="73">
        <f>'Number of operations'!AT$6*'Conversion conv. -&gt; electric to'!AU12*'Aircraft and flight characteris'!$B$34*'Aircraft and flight characteris'!$D$34/'Aircraft and flight characteris'!$E$34/2/1000</f>
        <v>0</v>
      </c>
      <c r="AW12" s="73">
        <f>'Number of operations'!AU$6*'Conversion conv. -&gt; electric to'!AV12*'Aircraft and flight characteris'!$B$34*'Aircraft and flight characteris'!$D$34/'Aircraft and flight characteris'!$E$34/2/1000</f>
        <v>0</v>
      </c>
      <c r="AX12" s="73">
        <f>'Number of operations'!AV$6*'Conversion conv. -&gt; electric to'!AW12*'Aircraft and flight characteris'!$B$34*'Aircraft and flight characteris'!$D$34/'Aircraft and flight characteris'!$E$34/2/1000</f>
        <v>0</v>
      </c>
      <c r="AY12" s="73">
        <f>'Number of operations'!AW$6*'Conversion conv. -&gt; electric to'!AX12*'Aircraft and flight characteris'!$B$34*'Aircraft and flight characteris'!$D$34/'Aircraft and flight characteris'!$E$34/2/1000</f>
        <v>0</v>
      </c>
      <c r="AZ12" s="73">
        <f>'Number of operations'!AX$6*'Conversion conv. -&gt; electric to'!AY12*'Aircraft and flight characteris'!$B$34*'Aircraft and flight characteris'!$D$34/'Aircraft and flight characteris'!$E$34/2/1000</f>
        <v>0</v>
      </c>
      <c r="BA12" s="73">
        <f>'Number of operations'!AY$6*'Conversion conv. -&gt; electric to'!AZ12*'Aircraft and flight characteris'!$B$34*'Aircraft and flight characteris'!$D$34/'Aircraft and flight characteris'!$E$34/2/1000</f>
        <v>0</v>
      </c>
      <c r="BB12" s="73">
        <f>'Number of operations'!AZ$6*'Conversion conv. -&gt; electric to'!BA12*'Aircraft and flight characteris'!$B$34*'Aircraft and flight characteris'!$D$34/'Aircraft and flight characteris'!$E$34/2/1000</f>
        <v>0</v>
      </c>
      <c r="BC12" s="73">
        <f>'Number of operations'!BA$6*'Conversion conv. -&gt; electric to'!BB12*'Aircraft and flight characteris'!$B$34*'Aircraft and flight characteris'!$D$34/'Aircraft and flight characteris'!$E$34/2/1000</f>
        <v>0</v>
      </c>
      <c r="BD12" s="74">
        <f>'Number of operations'!BB$6*'Conversion conv. -&gt; electric to'!BC12*'Aircraft and flight characteris'!$B$34*'Aircraft and flight characteris'!$D$34/'Aircraft and flight characteris'!$E$34/2/1000</f>
        <v>0</v>
      </c>
      <c r="BE12" s="3"/>
      <c r="BF12" s="3"/>
      <c r="BG12" s="3"/>
      <c r="BH12" s="3"/>
      <c r="BI12" s="3"/>
      <c r="BJ12" s="3"/>
      <c r="BK12" s="3"/>
      <c r="BL12" s="3"/>
      <c r="BM12" s="3"/>
      <c r="BN12" s="3"/>
    </row>
    <row r="13">
      <c r="A13" s="75"/>
      <c r="E13" s="76" t="s">
        <v>56</v>
      </c>
      <c r="F13" s="73">
        <f>'Number of operations'!D$6*'Conversion conv. -&gt; electric to'!E13*'Aircraft and flight characteris'!$B$34*'Aircraft and flight characteris'!$D$34/'Aircraft and flight characteris'!$E$34/2/1000</f>
        <v>0</v>
      </c>
      <c r="G13" s="73">
        <f>'Number of operations'!E$6*'Conversion conv. -&gt; electric to'!F13*'Aircraft and flight characteris'!$B$34*'Aircraft and flight characteris'!$D$34/'Aircraft and flight characteris'!$E$34/2/1000</f>
        <v>0</v>
      </c>
      <c r="H13" s="73">
        <f>'Number of operations'!F$6*'Conversion conv. -&gt; electric to'!G13*'Aircraft and flight characteris'!$B$34*'Aircraft and flight characteris'!$D$34/'Aircraft and flight characteris'!$E$34/2/1000</f>
        <v>0</v>
      </c>
      <c r="I13" s="73">
        <f>'Number of operations'!G$6*'Conversion conv. -&gt; electric to'!H13*'Aircraft and flight characteris'!$B$34*'Aircraft and flight characteris'!$D$34/'Aircraft and flight characteris'!$E$34/2/1000</f>
        <v>0</v>
      </c>
      <c r="J13" s="73">
        <f>'Number of operations'!H$6*'Conversion conv. -&gt; electric to'!I13*'Aircraft and flight characteris'!$B$34*'Aircraft and flight characteris'!$D$34/'Aircraft and flight characteris'!$E$34/2/1000</f>
        <v>0</v>
      </c>
      <c r="K13" s="73">
        <f>'Number of operations'!I$6*'Conversion conv. -&gt; electric to'!J13*'Aircraft and flight characteris'!$B$34*'Aircraft and flight characteris'!$D$34/'Aircraft and flight characteris'!$E$34/2/1000</f>
        <v>0</v>
      </c>
      <c r="L13" s="73">
        <f>'Number of operations'!J$6*'Conversion conv. -&gt; electric to'!K13*'Aircraft and flight characteris'!$B$34*'Aircraft and flight characteris'!$D$34/'Aircraft and flight characteris'!$E$34/2/1000</f>
        <v>0</v>
      </c>
      <c r="M13" s="73">
        <f>'Number of operations'!K$6*'Conversion conv. -&gt; electric to'!L13*'Aircraft and flight characteris'!$B$34*'Aircraft and flight characteris'!$D$34/'Aircraft and flight characteris'!$E$34/2/1000</f>
        <v>0</v>
      </c>
      <c r="N13" s="73">
        <f>'Number of operations'!L$6*'Conversion conv. -&gt; electric to'!M13*'Aircraft and flight characteris'!$B$34*'Aircraft and flight characteris'!$D$34/'Aircraft and flight characteris'!$E$34/2/1000</f>
        <v>0</v>
      </c>
      <c r="O13" s="73">
        <f>'Number of operations'!M$6*'Conversion conv. -&gt; electric to'!N13*'Aircraft and flight characteris'!$B$34*'Aircraft and flight characteris'!$D$34/'Aircraft and flight characteris'!$E$34/2/1000</f>
        <v>0</v>
      </c>
      <c r="P13" s="73">
        <f>'Number of operations'!N$6*'Conversion conv. -&gt; electric to'!O13*'Aircraft and flight characteris'!$B$34*'Aircraft and flight characteris'!$D$34/'Aircraft and flight characteris'!$E$34/2/1000</f>
        <v>0</v>
      </c>
      <c r="Q13" s="73">
        <f>'Number of operations'!O$6*'Conversion conv. -&gt; electric to'!P13*'Aircraft and flight characteris'!$B$34*'Aircraft and flight characteris'!$D$34/'Aircraft and flight characteris'!$E$34/2/1000</f>
        <v>0</v>
      </c>
      <c r="R13" s="73">
        <f>'Number of operations'!P$6*'Conversion conv. -&gt; electric to'!Q13*'Aircraft and flight characteris'!$B$34*'Aircraft and flight characteris'!$D$34/'Aircraft and flight characteris'!$E$34/2/1000</f>
        <v>0</v>
      </c>
      <c r="S13" s="73">
        <f>'Number of operations'!Q$6*'Conversion conv. -&gt; electric to'!R13*'Aircraft and flight characteris'!$B$34*'Aircraft and flight characteris'!$D$34/'Aircraft and flight characteris'!$E$34/2/1000</f>
        <v>0</v>
      </c>
      <c r="T13" s="73">
        <f>'Number of operations'!R$6*'Conversion conv. -&gt; electric to'!S13*'Aircraft and flight characteris'!$B$34*'Aircraft and flight characteris'!$D$34/'Aircraft and flight characteris'!$E$34/2/1000</f>
        <v>0</v>
      </c>
      <c r="U13" s="73">
        <f>'Number of operations'!S$6*'Conversion conv. -&gt; electric to'!T13*'Aircraft and flight characteris'!$B$34*'Aircraft and flight characteris'!$D$34/'Aircraft and flight characteris'!$E$34/2/1000</f>
        <v>0</v>
      </c>
      <c r="V13" s="73">
        <f>'Number of operations'!T$6*'Conversion conv. -&gt; electric to'!U13*'Aircraft and flight characteris'!$B$34*'Aircraft and flight characteris'!$D$34/'Aircraft and flight characteris'!$E$34/2/1000</f>
        <v>0</v>
      </c>
      <c r="W13" s="73">
        <f>'Number of operations'!U$6*'Conversion conv. -&gt; electric to'!V13*'Aircraft and flight characteris'!$B$34*'Aircraft and flight characteris'!$D$34/'Aircraft and flight characteris'!$E$34/2/1000</f>
        <v>0</v>
      </c>
      <c r="X13" s="73">
        <f>'Number of operations'!V$6*'Conversion conv. -&gt; electric to'!W13*'Aircraft and flight characteris'!$B$34*'Aircraft and flight characteris'!$D$34/'Aircraft and flight characteris'!$E$34/2/1000</f>
        <v>0</v>
      </c>
      <c r="Y13" s="73">
        <f>'Number of operations'!W$6*'Conversion conv. -&gt; electric to'!X13*'Aircraft and flight characteris'!$B$34*'Aircraft and flight characteris'!$D$34/'Aircraft and flight characteris'!$E$34/2/1000</f>
        <v>0</v>
      </c>
      <c r="Z13" s="73">
        <f>'Number of operations'!X$6*'Conversion conv. -&gt; electric to'!Y13*'Aircraft and flight characteris'!$B$34*'Aircraft and flight characteris'!$D$34/'Aircraft and flight characteris'!$E$34/2/1000</f>
        <v>0</v>
      </c>
      <c r="AA13" s="73">
        <f>'Number of operations'!Y$6*'Conversion conv. -&gt; electric to'!Z13*'Aircraft and flight characteris'!$B$34*'Aircraft and flight characteris'!$D$34/'Aircraft and flight characteris'!$E$34/2/1000</f>
        <v>0</v>
      </c>
      <c r="AB13" s="73">
        <f>'Number of operations'!Z$6*'Conversion conv. -&gt; electric to'!AA13*'Aircraft and flight characteris'!$B$34*'Aircraft and flight characteris'!$D$34/'Aircraft and flight characteris'!$E$34/2/1000</f>
        <v>0</v>
      </c>
      <c r="AC13" s="73">
        <f>'Number of operations'!AA$6*'Conversion conv. -&gt; electric to'!AB13*'Aircraft and flight characteris'!$B$34*'Aircraft and flight characteris'!$D$34/'Aircraft and flight characteris'!$E$34/2/1000</f>
        <v>37.42312859</v>
      </c>
      <c r="AD13" s="73">
        <f>'Number of operations'!AB$6*'Conversion conv. -&gt; electric to'!AC13*'Aircraft and flight characteris'!$B$34*'Aircraft and flight characteris'!$D$34/'Aircraft and flight characteris'!$E$34/2/1000</f>
        <v>110.4499225</v>
      </c>
      <c r="AE13" s="73">
        <f>'Number of operations'!AC$6*'Conversion conv. -&gt; electric to'!AD13*'Aircraft and flight characteris'!$B$34*'Aircraft and flight characteris'!$D$34/'Aircraft and flight characteris'!$E$34/2/1000</f>
        <v>242.0840223</v>
      </c>
      <c r="AF13" s="73">
        <f>'Number of operations'!AD$6*'Conversion conv. -&gt; electric to'!AE13*'Aircraft and flight characteris'!$B$34*'Aircraft and flight characteris'!$D$34/'Aircraft and flight characteris'!$E$34/2/1000</f>
        <v>452.51747</v>
      </c>
      <c r="AG13" s="73">
        <f>'Number of operations'!AE$6*'Conversion conv. -&gt; electric to'!AF13*'Aircraft and flight characteris'!$B$34*'Aircraft and flight characteris'!$D$34/'Aircraft and flight characteris'!$E$34/2/1000</f>
        <v>732.3813464</v>
      </c>
      <c r="AH13" s="73">
        <f>'Number of operations'!AF$6*'Conversion conv. -&gt; electric to'!AG13*'Aircraft and flight characteris'!$B$34*'Aircraft and flight characteris'!$D$34/'Aircraft and flight characteris'!$E$34/2/1000</f>
        <v>1052.524606</v>
      </c>
      <c r="AI13" s="73">
        <f>'Number of operations'!AG$6*'Conversion conv. -&gt; electric to'!AH13*'Aircraft and flight characteris'!$B$34*'Aircraft and flight characteris'!$D$34/'Aircraft and flight characteris'!$E$34/2/1000</f>
        <v>1376.865463</v>
      </c>
      <c r="AJ13" s="73">
        <f>'Number of operations'!AH$6*'Conversion conv. -&gt; electric to'!AI13*'Aircraft and flight characteris'!$B$34*'Aircraft and flight characteris'!$D$34/'Aircraft and flight characteris'!$E$34/2/1000</f>
        <v>1649.054139</v>
      </c>
      <c r="AK13" s="73">
        <f>'Number of operations'!AI$6*'Conversion conv. -&gt; electric to'!AJ13*'Aircraft and flight characteris'!$B$34*'Aircraft and flight characteris'!$D$34/'Aircraft and flight characteris'!$E$34/2/1000</f>
        <v>1848.308843</v>
      </c>
      <c r="AL13" s="73">
        <f>'Number of operations'!AJ$6*'Conversion conv. -&gt; electric to'!AK13*'Aircraft and flight characteris'!$B$34*'Aircraft and flight characteris'!$D$34/'Aircraft and flight characteris'!$E$34/2/1000</f>
        <v>1983.310213</v>
      </c>
      <c r="AM13" s="73">
        <f>'Number of operations'!AK$6*'Conversion conv. -&gt; electric to'!AL13*'Aircraft and flight characteris'!$B$34*'Aircraft and flight characteris'!$D$34/'Aircraft and flight characteris'!$E$34/2/1000</f>
        <v>2067.959005</v>
      </c>
      <c r="AN13" s="73">
        <f>'Number of operations'!AL$6*'Conversion conv. -&gt; electric to'!AM13*'Aircraft and flight characteris'!$B$34*'Aircraft and flight characteris'!$D$34/'Aircraft and flight characteris'!$E$34/2/1000</f>
        <v>2120.445671</v>
      </c>
      <c r="AO13" s="73">
        <f>'Number of operations'!AM$6*'Conversion conv. -&gt; electric to'!AN13*'Aircraft and flight characteris'!$B$34*'Aircraft and flight characteris'!$D$34/'Aircraft and flight characteris'!$E$34/2/1000</f>
        <v>2153.958679</v>
      </c>
      <c r="AP13" s="73">
        <f>'Number of operations'!AN$6*'Conversion conv. -&gt; electric to'!AO13*'Aircraft and flight characteris'!$B$34*'Aircraft and flight characteris'!$D$34/'Aircraft and flight characteris'!$E$34/2/1000</f>
        <v>2175.94336</v>
      </c>
      <c r="AQ13" s="73">
        <f>'Number of operations'!AO$6*'Conversion conv. -&gt; electric to'!AP13*'Aircraft and flight characteris'!$B$34*'Aircraft and flight characteris'!$D$34/'Aircraft and flight characteris'!$E$34/2/1000</f>
        <v>2191.599473</v>
      </c>
      <c r="AR13" s="73">
        <f>'Number of operations'!AP$6*'Conversion conv. -&gt; electric to'!AQ13*'Aircraft and flight characteris'!$B$34*'Aircraft and flight characteris'!$D$34/'Aircraft and flight characteris'!$E$34/2/1000</f>
        <v>2203.774915</v>
      </c>
      <c r="AS13" s="73">
        <f>'Number of operations'!AQ$6*'Conversion conv. -&gt; electric to'!AR13*'Aircraft and flight characteris'!$B$34*'Aircraft and flight characteris'!$D$34/'Aircraft and flight characteris'!$E$34/2/1000</f>
        <v>2213.931947</v>
      </c>
      <c r="AT13" s="73">
        <f>'Number of operations'!AR$6*'Conversion conv. -&gt; electric to'!AS13*'Aircraft and flight characteris'!$B$34*'Aircraft and flight characteris'!$D$34/'Aircraft and flight characteris'!$E$34/2/1000</f>
        <v>0</v>
      </c>
      <c r="AU13" s="73">
        <f>'Number of operations'!AS$6*'Conversion conv. -&gt; electric to'!AT13*'Aircraft and flight characteris'!$B$34*'Aircraft and flight characteris'!$D$34/'Aircraft and flight characteris'!$E$34/2/1000</f>
        <v>0</v>
      </c>
      <c r="AV13" s="73">
        <f>'Number of operations'!AT$6*'Conversion conv. -&gt; electric to'!AU13*'Aircraft and flight characteris'!$B$34*'Aircraft and flight characteris'!$D$34/'Aircraft and flight characteris'!$E$34/2/1000</f>
        <v>0</v>
      </c>
      <c r="AW13" s="73">
        <f>'Number of operations'!AU$6*'Conversion conv. -&gt; electric to'!AV13*'Aircraft and flight characteris'!$B$34*'Aircraft and flight characteris'!$D$34/'Aircraft and flight characteris'!$E$34/2/1000</f>
        <v>0</v>
      </c>
      <c r="AX13" s="73">
        <f>'Number of operations'!AV$6*'Conversion conv. -&gt; electric to'!AW13*'Aircraft and flight characteris'!$B$34*'Aircraft and flight characteris'!$D$34/'Aircraft and flight characteris'!$E$34/2/1000</f>
        <v>0</v>
      </c>
      <c r="AY13" s="73">
        <f>'Number of operations'!AW$6*'Conversion conv. -&gt; electric to'!AX13*'Aircraft and flight characteris'!$B$34*'Aircraft and flight characteris'!$D$34/'Aircraft and flight characteris'!$E$34/2/1000</f>
        <v>0</v>
      </c>
      <c r="AZ13" s="73">
        <f>'Number of operations'!AX$6*'Conversion conv. -&gt; electric to'!AY13*'Aircraft and flight characteris'!$B$34*'Aircraft and flight characteris'!$D$34/'Aircraft and flight characteris'!$E$34/2/1000</f>
        <v>0</v>
      </c>
      <c r="BA13" s="73">
        <f>'Number of operations'!AY$6*'Conversion conv. -&gt; electric to'!AZ13*'Aircraft and flight characteris'!$B$34*'Aircraft and flight characteris'!$D$34/'Aircraft and flight characteris'!$E$34/2/1000</f>
        <v>0</v>
      </c>
      <c r="BB13" s="73">
        <f>'Number of operations'!AZ$6*'Conversion conv. -&gt; electric to'!BA13*'Aircraft and flight characteris'!$B$34*'Aircraft and flight characteris'!$D$34/'Aircraft and flight characteris'!$E$34/2/1000</f>
        <v>0</v>
      </c>
      <c r="BC13" s="73">
        <f>'Number of operations'!BA$6*'Conversion conv. -&gt; electric to'!BB13*'Aircraft and flight characteris'!$B$34*'Aircraft and flight characteris'!$D$34/'Aircraft and flight characteris'!$E$34/2/1000</f>
        <v>0</v>
      </c>
      <c r="BD13" s="74">
        <f>'Number of operations'!BB$6*'Conversion conv. -&gt; electric to'!BC13*'Aircraft and flight characteris'!$B$34*'Aircraft and flight characteris'!$D$34/'Aircraft and flight characteris'!$E$34/2/1000</f>
        <v>0</v>
      </c>
      <c r="BE13" s="3"/>
      <c r="BF13" s="3"/>
      <c r="BG13" s="3"/>
      <c r="BH13" s="3"/>
      <c r="BI13" s="3"/>
      <c r="BJ13" s="3"/>
      <c r="BK13" s="3"/>
      <c r="BL13" s="3"/>
      <c r="BM13" s="3"/>
      <c r="BN13" s="3"/>
    </row>
    <row r="14">
      <c r="A14" s="75"/>
      <c r="E14" s="76" t="s">
        <v>55</v>
      </c>
      <c r="F14" s="73">
        <f>'Number of operations'!D$6*'Conversion conv. -&gt; electric to'!E14*'Aircraft and flight characteris'!$B$34*'Aircraft and flight characteris'!$D$34/'Aircraft and flight characteris'!$E$34/2/1000</f>
        <v>0</v>
      </c>
      <c r="G14" s="73">
        <f>'Number of operations'!E$6*'Conversion conv. -&gt; electric to'!F14*'Aircraft and flight characteris'!$B$34*'Aircraft and flight characteris'!$D$34/'Aircraft and flight characteris'!$E$34/2/1000</f>
        <v>0</v>
      </c>
      <c r="H14" s="73">
        <f>'Number of operations'!F$6*'Conversion conv. -&gt; electric to'!G14*'Aircraft and flight characteris'!$B$34*'Aircraft and flight characteris'!$D$34/'Aircraft and flight characteris'!$E$34/2/1000</f>
        <v>0</v>
      </c>
      <c r="I14" s="73">
        <f>'Number of operations'!G$6*'Conversion conv. -&gt; electric to'!H14*'Aircraft and flight characteris'!$B$34*'Aircraft and flight characteris'!$D$34/'Aircraft and flight characteris'!$E$34/2/1000</f>
        <v>0</v>
      </c>
      <c r="J14" s="73">
        <f>'Number of operations'!H$6*'Conversion conv. -&gt; electric to'!I14*'Aircraft and flight characteris'!$B$34*'Aircraft and flight characteris'!$D$34/'Aircraft and flight characteris'!$E$34/2/1000</f>
        <v>0</v>
      </c>
      <c r="K14" s="73">
        <f>'Number of operations'!I$6*'Conversion conv. -&gt; electric to'!J14*'Aircraft and flight characteris'!$B$34*'Aircraft and flight characteris'!$D$34/'Aircraft and flight characteris'!$E$34/2/1000</f>
        <v>0</v>
      </c>
      <c r="L14" s="73">
        <f>'Number of operations'!J$6*'Conversion conv. -&gt; electric to'!K14*'Aircraft and flight characteris'!$B$34*'Aircraft and flight characteris'!$D$34/'Aircraft and flight characteris'!$E$34/2/1000</f>
        <v>0</v>
      </c>
      <c r="M14" s="73">
        <f>'Number of operations'!K$6*'Conversion conv. -&gt; electric to'!L14*'Aircraft and flight characteris'!$B$34*'Aircraft and flight characteris'!$D$34/'Aircraft and flight characteris'!$E$34/2/1000</f>
        <v>0</v>
      </c>
      <c r="N14" s="73">
        <f>'Number of operations'!L$6*'Conversion conv. -&gt; electric to'!M14*'Aircraft and flight characteris'!$B$34*'Aircraft and flight characteris'!$D$34/'Aircraft and flight characteris'!$E$34/2/1000</f>
        <v>0</v>
      </c>
      <c r="O14" s="73">
        <f>'Number of operations'!M$6*'Conversion conv. -&gt; electric to'!N14*'Aircraft and flight characteris'!$B$34*'Aircraft and flight characteris'!$D$34/'Aircraft and flight characteris'!$E$34/2/1000</f>
        <v>0</v>
      </c>
      <c r="P14" s="73">
        <f>'Number of operations'!N$6*'Conversion conv. -&gt; electric to'!O14*'Aircraft and flight characteris'!$B$34*'Aircraft and flight characteris'!$D$34/'Aircraft and flight characteris'!$E$34/2/1000</f>
        <v>0</v>
      </c>
      <c r="Q14" s="73">
        <f>'Number of operations'!O$6*'Conversion conv. -&gt; electric to'!P14*'Aircraft and flight characteris'!$B$34*'Aircraft and flight characteris'!$D$34/'Aircraft and flight characteris'!$E$34/2/1000</f>
        <v>0</v>
      </c>
      <c r="R14" s="73">
        <f>'Number of operations'!P$6*'Conversion conv. -&gt; electric to'!Q14*'Aircraft and flight characteris'!$B$34*'Aircraft and flight characteris'!$D$34/'Aircraft and flight characteris'!$E$34/2/1000</f>
        <v>0</v>
      </c>
      <c r="S14" s="73">
        <f>'Number of operations'!Q$6*'Conversion conv. -&gt; electric to'!R14*'Aircraft and flight characteris'!$B$34*'Aircraft and flight characteris'!$D$34/'Aircraft and flight characteris'!$E$34/2/1000</f>
        <v>0</v>
      </c>
      <c r="T14" s="73">
        <f>'Number of operations'!R$6*'Conversion conv. -&gt; electric to'!S14*'Aircraft and flight characteris'!$B$34*'Aircraft and flight characteris'!$D$34/'Aircraft and flight characteris'!$E$34/2/1000</f>
        <v>0</v>
      </c>
      <c r="U14" s="73">
        <f>'Number of operations'!S$6*'Conversion conv. -&gt; electric to'!T14*'Aircraft and flight characteris'!$B$34*'Aircraft and flight characteris'!$D$34/'Aircraft and flight characteris'!$E$34/2/1000</f>
        <v>0</v>
      </c>
      <c r="V14" s="73">
        <f>'Number of operations'!T$6*'Conversion conv. -&gt; electric to'!U14*'Aircraft and flight characteris'!$B$34*'Aircraft and flight characteris'!$D$34/'Aircraft and flight characteris'!$E$34/2/1000</f>
        <v>0</v>
      </c>
      <c r="W14" s="73">
        <f>'Number of operations'!U$6*'Conversion conv. -&gt; electric to'!V14*'Aircraft and flight characteris'!$B$34*'Aircraft and flight characteris'!$D$34/'Aircraft and flight characteris'!$E$34/2/1000</f>
        <v>0</v>
      </c>
      <c r="X14" s="73">
        <f>'Number of operations'!V$6*'Conversion conv. -&gt; electric to'!W14*'Aircraft and flight characteris'!$B$34*'Aircraft and flight characteris'!$D$34/'Aircraft and flight characteris'!$E$34/2/1000</f>
        <v>0</v>
      </c>
      <c r="Y14" s="73">
        <f>'Number of operations'!W$6*'Conversion conv. -&gt; electric to'!X14*'Aircraft and flight characteris'!$B$34*'Aircraft and flight characteris'!$D$34/'Aircraft and flight characteris'!$E$34/2/1000</f>
        <v>0</v>
      </c>
      <c r="Z14" s="73">
        <f>'Number of operations'!X$6*'Conversion conv. -&gt; electric to'!Y14*'Aircraft and flight characteris'!$B$34*'Aircraft and flight characteris'!$D$34/'Aircraft and flight characteris'!$E$34/2/1000</f>
        <v>0</v>
      </c>
      <c r="AA14" s="73">
        <f>'Number of operations'!Y$6*'Conversion conv. -&gt; electric to'!Z14*'Aircraft and flight characteris'!$B$34*'Aircraft and flight characteris'!$D$34/'Aircraft and flight characteris'!$E$34/2/1000</f>
        <v>0</v>
      </c>
      <c r="AB14" s="73">
        <f>'Number of operations'!Z$6*'Conversion conv. -&gt; electric to'!AA14*'Aircraft and flight characteris'!$B$34*'Aircraft and flight characteris'!$D$34/'Aircraft and flight characteris'!$E$34/2/1000</f>
        <v>0</v>
      </c>
      <c r="AC14" s="73">
        <f>'Number of operations'!AA$6*'Conversion conv. -&gt; electric to'!AB14*'Aircraft and flight characteris'!$B$34*'Aircraft and flight characteris'!$D$34/'Aircraft and flight characteris'!$E$34/2/1000</f>
        <v>111.9327972</v>
      </c>
      <c r="AD14" s="73">
        <f>'Number of operations'!AB$6*'Conversion conv. -&gt; electric to'!AC14*'Aircraft and flight characteris'!$B$34*'Aircraft and flight characteris'!$D$34/'Aircraft and flight characteris'!$E$34/2/1000</f>
        <v>383.8471805</v>
      </c>
      <c r="AE14" s="73">
        <f>'Number of operations'!AC$6*'Conversion conv. -&gt; electric to'!AD14*'Aircraft and flight characteris'!$B$34*'Aircraft and flight characteris'!$D$34/'Aircraft and flight characteris'!$E$34/2/1000</f>
        <v>853.3035072</v>
      </c>
      <c r="AF14" s="73">
        <f>'Number of operations'!AD$6*'Conversion conv. -&gt; electric to'!AE14*'Aircraft and flight characteris'!$B$34*'Aircraft and flight characteris'!$D$34/'Aircraft and flight characteris'!$E$34/2/1000</f>
        <v>1389.855359</v>
      </c>
      <c r="AG14" s="73">
        <f>'Number of operations'!AE$6*'Conversion conv. -&gt; electric to'!AF14*'Aircraft and flight characteris'!$B$34*'Aircraft and flight characteris'!$D$34/'Aircraft and flight characteris'!$E$34/2/1000</f>
        <v>1773.679858</v>
      </c>
      <c r="AH14" s="73">
        <f>'Number of operations'!AF$6*'Conversion conv. -&gt; electric to'!AG14*'Aircraft and flight characteris'!$B$34*'Aircraft and flight characteris'!$D$34/'Aircraft and flight characteris'!$E$34/2/1000</f>
        <v>1972.487198</v>
      </c>
      <c r="AI14" s="73">
        <f>'Number of operations'!AG$6*'Conversion conv. -&gt; electric to'!AH14*'Aircraft and flight characteris'!$B$34*'Aircraft and flight characteris'!$D$34/'Aircraft and flight characteris'!$E$34/2/1000</f>
        <v>2075.787022</v>
      </c>
      <c r="AJ14" s="73">
        <f>'Number of operations'!AH$6*'Conversion conv. -&gt; electric to'!AI14*'Aircraft and flight characteris'!$B$34*'Aircraft and flight characteris'!$D$34/'Aircraft and flight characteris'!$E$34/2/1000</f>
        <v>2122.164582</v>
      </c>
      <c r="AK14" s="73">
        <f>'Number of operations'!AI$6*'Conversion conv. -&gt; electric to'!AJ14*'Aircraft and flight characteris'!$B$34*'Aircraft and flight characteris'!$D$34/'Aircraft and flight characteris'!$E$34/2/1000</f>
        <v>2144.148021</v>
      </c>
      <c r="AL14" s="73">
        <f>'Number of operations'!AJ$6*'Conversion conv. -&gt; electric to'!AK14*'Aircraft and flight characteris'!$B$34*'Aircraft and flight characteris'!$D$34/'Aircraft and flight characteris'!$E$34/2/1000</f>
        <v>2159.266984</v>
      </c>
      <c r="AM14" s="73">
        <f>'Number of operations'!AK$6*'Conversion conv. -&gt; electric to'!AL14*'Aircraft and flight characteris'!$B$34*'Aircraft and flight characteris'!$D$34/'Aircraft and flight characteris'!$E$34/2/1000</f>
        <v>2169.297055</v>
      </c>
      <c r="AN14" s="73">
        <f>'Number of operations'!AL$6*'Conversion conv. -&gt; electric to'!AM14*'Aircraft and flight characteris'!$B$34*'Aircraft and flight characteris'!$D$34/'Aircraft and flight characteris'!$E$34/2/1000</f>
        <v>2177.723116</v>
      </c>
      <c r="AO14" s="73">
        <f>'Number of operations'!AM$6*'Conversion conv. -&gt; electric to'!AN14*'Aircraft and flight characteris'!$B$34*'Aircraft and flight characteris'!$D$34/'Aircraft and flight characteris'!$E$34/2/1000</f>
        <v>2185.98876</v>
      </c>
      <c r="AP14" s="73">
        <f>'Number of operations'!AN$6*'Conversion conv. -&gt; electric to'!AO14*'Aircraft and flight characteris'!$B$34*'Aircraft and flight characteris'!$D$34/'Aircraft and flight characteris'!$E$34/2/1000</f>
        <v>2193.740753</v>
      </c>
      <c r="AQ14" s="73">
        <f>'Number of operations'!AO$6*'Conversion conv. -&gt; electric to'!AP14*'Aircraft and flight characteris'!$B$34*'Aircraft and flight characteris'!$D$34/'Aircraft and flight characteris'!$E$34/2/1000</f>
        <v>2201.453101</v>
      </c>
      <c r="AR14" s="73">
        <f>'Number of operations'!AP$6*'Conversion conv. -&gt; electric to'!AQ14*'Aircraft and flight characteris'!$B$34*'Aircraft and flight characteris'!$D$34/'Aircraft and flight characteris'!$E$34/2/1000</f>
        <v>2209.219204</v>
      </c>
      <c r="AS14" s="73">
        <f>'Number of operations'!AQ$6*'Conversion conv. -&gt; electric to'!AR14*'Aircraft and flight characteris'!$B$34*'Aircraft and flight characteris'!$D$34/'Aircraft and flight characteris'!$E$34/2/1000</f>
        <v>2216.936234</v>
      </c>
      <c r="AT14" s="73">
        <f>'Number of operations'!AR$6*'Conversion conv. -&gt; electric to'!AS14*'Aircraft and flight characteris'!$B$34*'Aircraft and flight characteris'!$D$34/'Aircraft and flight characteris'!$E$34/2/1000</f>
        <v>0</v>
      </c>
      <c r="AU14" s="73">
        <f>'Number of operations'!AS$6*'Conversion conv. -&gt; electric to'!AT14*'Aircraft and flight characteris'!$B$34*'Aircraft and flight characteris'!$D$34/'Aircraft and flight characteris'!$E$34/2/1000</f>
        <v>0</v>
      </c>
      <c r="AV14" s="73">
        <f>'Number of operations'!AT$6*'Conversion conv. -&gt; electric to'!AU14*'Aircraft and flight characteris'!$B$34*'Aircraft and flight characteris'!$D$34/'Aircraft and flight characteris'!$E$34/2/1000</f>
        <v>0</v>
      </c>
      <c r="AW14" s="73">
        <f>'Number of operations'!AU$6*'Conversion conv. -&gt; electric to'!AV14*'Aircraft and flight characteris'!$B$34*'Aircraft and flight characteris'!$D$34/'Aircraft and flight characteris'!$E$34/2/1000</f>
        <v>0</v>
      </c>
      <c r="AX14" s="73">
        <f>'Number of operations'!AV$6*'Conversion conv. -&gt; electric to'!AW14*'Aircraft and flight characteris'!$B$34*'Aircraft and flight characteris'!$D$34/'Aircraft and flight characteris'!$E$34/2/1000</f>
        <v>0</v>
      </c>
      <c r="AY14" s="73">
        <f>'Number of operations'!AW$6*'Conversion conv. -&gt; electric to'!AX14*'Aircraft and flight characteris'!$B$34*'Aircraft and flight characteris'!$D$34/'Aircraft and flight characteris'!$E$34/2/1000</f>
        <v>0</v>
      </c>
      <c r="AZ14" s="73">
        <f>'Number of operations'!AX$6*'Conversion conv. -&gt; electric to'!AY14*'Aircraft and flight characteris'!$B$34*'Aircraft and flight characteris'!$D$34/'Aircraft and flight characteris'!$E$34/2/1000</f>
        <v>0</v>
      </c>
      <c r="BA14" s="73">
        <f>'Number of operations'!AY$6*'Conversion conv. -&gt; electric to'!AZ14*'Aircraft and flight characteris'!$B$34*'Aircraft and flight characteris'!$D$34/'Aircraft and flight characteris'!$E$34/2/1000</f>
        <v>0</v>
      </c>
      <c r="BB14" s="73">
        <f>'Number of operations'!AZ$6*'Conversion conv. -&gt; electric to'!BA14*'Aircraft and flight characteris'!$B$34*'Aircraft and flight characteris'!$D$34/'Aircraft and flight characteris'!$E$34/2/1000</f>
        <v>0</v>
      </c>
      <c r="BC14" s="73">
        <f>'Number of operations'!BA$6*'Conversion conv. -&gt; electric to'!BB14*'Aircraft and flight characteris'!$B$34*'Aircraft and flight characteris'!$D$34/'Aircraft and flight characteris'!$E$34/2/1000</f>
        <v>0</v>
      </c>
      <c r="BD14" s="74">
        <f>'Number of operations'!BB$6*'Conversion conv. -&gt; electric to'!BC14*'Aircraft and flight characteris'!$B$34*'Aircraft and flight characteris'!$D$34/'Aircraft and flight characteris'!$E$34/2/1000</f>
        <v>0</v>
      </c>
      <c r="BE14" s="3"/>
      <c r="BF14" s="3"/>
      <c r="BG14" s="3"/>
      <c r="BH14" s="3"/>
      <c r="BI14" s="3"/>
      <c r="BJ14" s="3"/>
      <c r="BK14" s="3"/>
      <c r="BL14" s="3"/>
      <c r="BM14" s="3"/>
      <c r="BN14" s="3"/>
    </row>
    <row r="15">
      <c r="A15" s="75"/>
      <c r="C15" s="77" t="s">
        <v>56</v>
      </c>
      <c r="D15" s="71" t="s">
        <v>57</v>
      </c>
      <c r="E15" s="76" t="s">
        <v>57</v>
      </c>
      <c r="F15" s="73">
        <f>'Number of operations'!D$7*'Conversion conv. -&gt; electric to'!E6*'Aircraft and flight characteris'!$B$34*'Aircraft and flight characteris'!$D$34/'Aircraft and flight characteris'!$E$34/2/1000</f>
        <v>0</v>
      </c>
      <c r="G15" s="73">
        <f>'Number of operations'!E$7*'Conversion conv. -&gt; electric to'!F6*'Aircraft and flight characteris'!$B$34*'Aircraft and flight characteris'!$D$34/'Aircraft and flight characteris'!$E$34/2/1000</f>
        <v>0</v>
      </c>
      <c r="H15" s="73">
        <f>'Number of operations'!F$7*'Conversion conv. -&gt; electric to'!G6*'Aircraft and flight characteris'!$B$34*'Aircraft and flight characteris'!$D$34/'Aircraft and flight characteris'!$E$34/2/1000</f>
        <v>0</v>
      </c>
      <c r="I15" s="73">
        <f>'Number of operations'!G$7*'Conversion conv. -&gt; electric to'!H6*'Aircraft and flight characteris'!$B$34*'Aircraft and flight characteris'!$D$34/'Aircraft and flight characteris'!$E$34/2/1000</f>
        <v>0</v>
      </c>
      <c r="J15" s="73">
        <f>'Number of operations'!H$7*'Conversion conv. -&gt; electric to'!I6*'Aircraft and flight characteris'!$B$34*'Aircraft and flight characteris'!$D$34/'Aircraft and flight characteris'!$E$34/2/1000</f>
        <v>0</v>
      </c>
      <c r="K15" s="73">
        <f>'Number of operations'!I$7*'Conversion conv. -&gt; electric to'!J6*'Aircraft and flight characteris'!$B$34*'Aircraft and flight characteris'!$D$34/'Aircraft and flight characteris'!$E$34/2/1000</f>
        <v>0</v>
      </c>
      <c r="L15" s="73">
        <f>'Number of operations'!J$7*'Conversion conv. -&gt; electric to'!K6*'Aircraft and flight characteris'!$B$34*'Aircraft and flight characteris'!$D$34/'Aircraft and flight characteris'!$E$34/2/1000</f>
        <v>0</v>
      </c>
      <c r="M15" s="73">
        <f>'Number of operations'!K$7*'Conversion conv. -&gt; electric to'!L6*'Aircraft and flight characteris'!$B$34*'Aircraft and flight characteris'!$D$34/'Aircraft and flight characteris'!$E$34/2/1000</f>
        <v>0</v>
      </c>
      <c r="N15" s="73">
        <f>'Number of operations'!L$7*'Conversion conv. -&gt; electric to'!M6*'Aircraft and flight characteris'!$B$34*'Aircraft and flight characteris'!$D$34/'Aircraft and flight characteris'!$E$34/2/1000</f>
        <v>0</v>
      </c>
      <c r="O15" s="73">
        <f>'Number of operations'!M$7*'Conversion conv. -&gt; electric to'!N6*'Aircraft and flight characteris'!$B$34*'Aircraft and flight characteris'!$D$34/'Aircraft and flight characteris'!$E$34/2/1000</f>
        <v>0</v>
      </c>
      <c r="P15" s="73">
        <f>'Number of operations'!N$7*'Conversion conv. -&gt; electric to'!O6*'Aircraft and flight characteris'!$B$34*'Aircraft and flight characteris'!$D$34/'Aircraft and flight characteris'!$E$34/2/1000</f>
        <v>0</v>
      </c>
      <c r="Q15" s="73">
        <f>'Number of operations'!O$7*'Conversion conv. -&gt; electric to'!P6*'Aircraft and flight characteris'!$B$34*'Aircraft and flight characteris'!$D$34/'Aircraft and flight characteris'!$E$34/2/1000</f>
        <v>0</v>
      </c>
      <c r="R15" s="73">
        <f>'Number of operations'!P$7*'Conversion conv. -&gt; electric to'!Q6*'Aircraft and flight characteris'!$B$34*'Aircraft and flight characteris'!$D$34/'Aircraft and flight characteris'!$E$34/2/1000</f>
        <v>0</v>
      </c>
      <c r="S15" s="73">
        <f>'Number of operations'!Q$7*'Conversion conv. -&gt; electric to'!R6*'Aircraft and flight characteris'!$B$34*'Aircraft and flight characteris'!$D$34/'Aircraft and flight characteris'!$E$34/2/1000</f>
        <v>0</v>
      </c>
      <c r="T15" s="73">
        <f>'Number of operations'!R$7*'Conversion conv. -&gt; electric to'!S6*'Aircraft and flight characteris'!$B$34*'Aircraft and flight characteris'!$D$34/'Aircraft and flight characteris'!$E$34/2/1000</f>
        <v>0</v>
      </c>
      <c r="U15" s="73">
        <f>'Number of operations'!S$7*'Conversion conv. -&gt; electric to'!T6*'Aircraft and flight characteris'!$B$34*'Aircraft and flight characteris'!$D$34/'Aircraft and flight characteris'!$E$34/2/1000</f>
        <v>0</v>
      </c>
      <c r="V15" s="73">
        <f>'Number of operations'!T$7*'Conversion conv. -&gt; electric to'!U6*'Aircraft and flight characteris'!$B$34*'Aircraft and flight characteris'!$D$34/'Aircraft and flight characteris'!$E$34/2/1000</f>
        <v>0</v>
      </c>
      <c r="W15" s="73">
        <f>'Number of operations'!U$7*'Conversion conv. -&gt; electric to'!V6*'Aircraft and flight characteris'!$B$34*'Aircraft and flight characteris'!$D$34/'Aircraft and flight characteris'!$E$34/2/1000</f>
        <v>0</v>
      </c>
      <c r="X15" s="73">
        <f>'Number of operations'!V$7*'Conversion conv. -&gt; electric to'!W6*'Aircraft and flight characteris'!$B$34*'Aircraft and flight characteris'!$D$34/'Aircraft and flight characteris'!$E$34/2/1000</f>
        <v>0</v>
      </c>
      <c r="Y15" s="73">
        <f>'Number of operations'!W$7*'Conversion conv. -&gt; electric to'!X6*'Aircraft and flight characteris'!$B$34*'Aircraft and flight characteris'!$D$34/'Aircraft and flight characteris'!$E$34/2/1000</f>
        <v>0</v>
      </c>
      <c r="Z15" s="73">
        <f>'Number of operations'!X$7*'Conversion conv. -&gt; electric to'!Y6*'Aircraft and flight characteris'!$B$34*'Aircraft and flight characteris'!$D$34/'Aircraft and flight characteris'!$E$34/2/1000</f>
        <v>0</v>
      </c>
      <c r="AA15" s="73">
        <f>'Number of operations'!Y$7*'Conversion conv. -&gt; electric to'!Z6*'Aircraft and flight characteris'!$B$34*'Aircraft and flight characteris'!$D$34/'Aircraft and flight characteris'!$E$34/2/1000</f>
        <v>0</v>
      </c>
      <c r="AB15" s="73">
        <f>'Number of operations'!Z$7*'Conversion conv. -&gt; electric to'!AA6*'Aircraft and flight characteris'!$B$34*'Aircraft and flight characteris'!$D$34/'Aircraft and flight characteris'!$E$34/2/1000</f>
        <v>0</v>
      </c>
      <c r="AC15" s="73">
        <f>'Number of operations'!AA$7*'Conversion conv. -&gt; electric to'!AB6*'Aircraft and flight characteris'!$B$34*'Aircraft and flight characteris'!$D$34/'Aircraft and flight characteris'!$E$34/2/1000</f>
        <v>1.001691268</v>
      </c>
      <c r="AD15" s="73">
        <f>'Number of operations'!AB$7*'Conversion conv. -&gt; electric to'!AC6*'Aircraft and flight characteris'!$B$34*'Aircraft and flight characteris'!$D$34/'Aircraft and flight characteris'!$E$34/2/1000</f>
        <v>3.965075847</v>
      </c>
      <c r="AE15" s="73">
        <f>'Number of operations'!AC$7*'Conversion conv. -&gt; electric to'!AD6*'Aircraft and flight characteris'!$B$34*'Aircraft and flight characteris'!$D$34/'Aircraft and flight characteris'!$E$34/2/1000</f>
        <v>14.15144819</v>
      </c>
      <c r="AF15" s="73">
        <f>'Number of operations'!AD$7*'Conversion conv. -&gt; electric to'!AE6*'Aircraft and flight characteris'!$B$34*'Aircraft and flight characteris'!$D$34/'Aircraft and flight characteris'!$E$34/2/1000</f>
        <v>46.70384229</v>
      </c>
      <c r="AG15" s="73">
        <f>'Number of operations'!AE$7*'Conversion conv. -&gt; electric to'!AF6*'Aircraft and flight characteris'!$B$34*'Aircraft and flight characteris'!$D$34/'Aircraft and flight characteris'!$E$34/2/1000</f>
        <v>127.6715597</v>
      </c>
      <c r="AH15" s="73">
        <f>'Number of operations'!AF$7*'Conversion conv. -&gt; electric to'!AG6*'Aircraft and flight characteris'!$B$34*'Aircraft and flight characteris'!$D$34/'Aircraft and flight characteris'!$E$34/2/1000</f>
        <v>277.5589245</v>
      </c>
      <c r="AI15" s="73">
        <f>'Number of operations'!AG$7*'Conversion conv. -&gt; electric to'!AH6*'Aircraft and flight characteris'!$B$34*'Aircraft and flight characteris'!$D$34/'Aircraft and flight characteris'!$E$34/2/1000</f>
        <v>496.7440708</v>
      </c>
      <c r="AJ15" s="73">
        <f>'Number of operations'!AH$7*'Conversion conv. -&gt; electric to'!AI6*'Aircraft and flight characteris'!$B$34*'Aircraft and flight characteris'!$D$34/'Aircraft and flight characteris'!$E$34/2/1000</f>
        <v>764.082032</v>
      </c>
      <c r="AK15" s="73">
        <f>'Number of operations'!AI$7*'Conversion conv. -&gt; electric to'!AJ6*'Aircraft and flight characteris'!$B$34*'Aircraft and flight characteris'!$D$34/'Aircraft and flight characteris'!$E$34/2/1000</f>
        <v>1054.106364</v>
      </c>
      <c r="AL15" s="73">
        <f>'Number of operations'!AJ$7*'Conversion conv. -&gt; electric to'!AK6*'Aircraft and flight characteris'!$B$34*'Aircraft and flight characteris'!$D$34/'Aircraft and flight characteris'!$E$34/2/1000</f>
        <v>1338.638629</v>
      </c>
      <c r="AM15" s="73">
        <f>'Number of operations'!AK$7*'Conversion conv. -&gt; electric to'!AL6*'Aircraft and flight characteris'!$B$34*'Aircraft and flight characteris'!$D$34/'Aircraft and flight characteris'!$E$34/2/1000</f>
        <v>1587.906768</v>
      </c>
      <c r="AN15" s="73">
        <f>'Number of operations'!AL$7*'Conversion conv. -&gt; electric to'!AM6*'Aircraft and flight characteris'!$B$34*'Aircraft and flight characteris'!$D$34/'Aircraft and flight characteris'!$E$34/2/1000</f>
        <v>1786.608312</v>
      </c>
      <c r="AO15" s="73">
        <f>'Number of operations'!AM$7*'Conversion conv. -&gt; electric to'!AN6*'Aircraft and flight characteris'!$B$34*'Aircraft and flight characteris'!$D$34/'Aircraft and flight characteris'!$E$34/2/1000</f>
        <v>1933.789701</v>
      </c>
      <c r="AP15" s="73">
        <f>'Number of operations'!AN$7*'Conversion conv. -&gt; electric to'!AO6*'Aircraft and flight characteris'!$B$34*'Aircraft and flight characteris'!$D$34/'Aircraft and flight characteris'!$E$34/2/1000</f>
        <v>2036.886302</v>
      </c>
      <c r="AQ15" s="73">
        <f>'Number of operations'!AO$7*'Conversion conv. -&gt; electric to'!AP6*'Aircraft and flight characteris'!$B$34*'Aircraft and flight characteris'!$D$34/'Aircraft and flight characteris'!$E$34/2/1000</f>
        <v>2107.245858</v>
      </c>
      <c r="AR15" s="73">
        <f>'Number of operations'!AP$7*'Conversion conv. -&gt; electric to'!AQ6*'Aircraft and flight characteris'!$B$34*'Aircraft and flight characteris'!$D$34/'Aircraft and flight characteris'!$E$34/2/1000</f>
        <v>2155.02084</v>
      </c>
      <c r="AS15" s="73">
        <f>'Number of operations'!AQ$7*'Conversion conv. -&gt; electric to'!AR6*'Aircraft and flight characteris'!$B$34*'Aircraft and flight characteris'!$D$34/'Aircraft and flight characteris'!$E$34/2/1000</f>
        <v>2187.834816</v>
      </c>
      <c r="AT15" s="73">
        <f>'Number of operations'!AR$7*'Conversion conv. -&gt; electric to'!AS6*'Aircraft and flight characteris'!$B$34*'Aircraft and flight characteris'!$D$34/'Aircraft and flight characteris'!$E$34/2/1000</f>
        <v>0</v>
      </c>
      <c r="AU15" s="73">
        <f>'Number of operations'!AS$7*'Conversion conv. -&gt; electric to'!AT6*'Aircraft and flight characteris'!$B$34*'Aircraft and flight characteris'!$D$34/'Aircraft and flight characteris'!$E$34/2/1000</f>
        <v>0</v>
      </c>
      <c r="AV15" s="73">
        <f>'Number of operations'!AT$7*'Conversion conv. -&gt; electric to'!AU6*'Aircraft and flight characteris'!$B$34*'Aircraft and flight characteris'!$D$34/'Aircraft and flight characteris'!$E$34/2/1000</f>
        <v>0</v>
      </c>
      <c r="AW15" s="73">
        <f>'Number of operations'!AU$7*'Conversion conv. -&gt; electric to'!AV6*'Aircraft and flight characteris'!$B$34*'Aircraft and flight characteris'!$D$34/'Aircraft and flight characteris'!$E$34/2/1000</f>
        <v>0</v>
      </c>
      <c r="AX15" s="73">
        <f>'Number of operations'!AV$7*'Conversion conv. -&gt; electric to'!AW6*'Aircraft and flight characteris'!$B$34*'Aircraft and flight characteris'!$D$34/'Aircraft and flight characteris'!$E$34/2/1000</f>
        <v>0</v>
      </c>
      <c r="AY15" s="73">
        <f>'Number of operations'!AW$7*'Conversion conv. -&gt; electric to'!AX6*'Aircraft and flight characteris'!$B$34*'Aircraft and flight characteris'!$D$34/'Aircraft and flight characteris'!$E$34/2/1000</f>
        <v>0</v>
      </c>
      <c r="AZ15" s="73">
        <f>'Number of operations'!AX$7*'Conversion conv. -&gt; electric to'!AY6*'Aircraft and flight characteris'!$B$34*'Aircraft and flight characteris'!$D$34/'Aircraft and flight characteris'!$E$34/2/1000</f>
        <v>0</v>
      </c>
      <c r="BA15" s="73">
        <f>'Number of operations'!AY$7*'Conversion conv. -&gt; electric to'!AZ6*'Aircraft and flight characteris'!$B$34*'Aircraft and flight characteris'!$D$34/'Aircraft and flight characteris'!$E$34/2/1000</f>
        <v>0</v>
      </c>
      <c r="BB15" s="73">
        <f>'Number of operations'!AZ$7*'Conversion conv. -&gt; electric to'!BA6*'Aircraft and flight characteris'!$B$34*'Aircraft and flight characteris'!$D$34/'Aircraft and flight characteris'!$E$34/2/1000</f>
        <v>0</v>
      </c>
      <c r="BC15" s="73">
        <f>'Number of operations'!BA$7*'Conversion conv. -&gt; electric to'!BB6*'Aircraft and flight characteris'!$B$34*'Aircraft and flight characteris'!$D$34/'Aircraft and flight characteris'!$E$34/2/1000</f>
        <v>0</v>
      </c>
      <c r="BD15" s="74">
        <f>'Number of operations'!BB$7*'Conversion conv. -&gt; electric to'!BC6*'Aircraft and flight characteris'!$B$34*'Aircraft and flight characteris'!$D$34/'Aircraft and flight characteris'!$E$34/2/1000</f>
        <v>0</v>
      </c>
      <c r="BE15" s="3"/>
      <c r="BF15" s="3"/>
      <c r="BG15" s="3"/>
      <c r="BH15" s="3"/>
      <c r="BI15" s="3"/>
      <c r="BJ15" s="3"/>
      <c r="BK15" s="3"/>
      <c r="BL15" s="3"/>
      <c r="BM15" s="3"/>
      <c r="BN15" s="3"/>
    </row>
    <row r="16">
      <c r="A16" s="75"/>
      <c r="E16" s="76" t="s">
        <v>56</v>
      </c>
      <c r="F16" s="73">
        <f>'Number of operations'!D$7*'Conversion conv. -&gt; electric to'!E7*'Aircraft and flight characteris'!$B$34*'Aircraft and flight characteris'!$D$34/'Aircraft and flight characteris'!$E$34/2/1000</f>
        <v>0</v>
      </c>
      <c r="G16" s="73">
        <f>'Number of operations'!E$7*'Conversion conv. -&gt; electric to'!F7*'Aircraft and flight characteris'!$B$34*'Aircraft and flight characteris'!$D$34/'Aircraft and flight characteris'!$E$34/2/1000</f>
        <v>0</v>
      </c>
      <c r="H16" s="73">
        <f>'Number of operations'!F$7*'Conversion conv. -&gt; electric to'!G7*'Aircraft and flight characteris'!$B$34*'Aircraft and flight characteris'!$D$34/'Aircraft and flight characteris'!$E$34/2/1000</f>
        <v>0</v>
      </c>
      <c r="I16" s="73">
        <f>'Number of operations'!G$7*'Conversion conv. -&gt; electric to'!H7*'Aircraft and flight characteris'!$B$34*'Aircraft and flight characteris'!$D$34/'Aircraft and flight characteris'!$E$34/2/1000</f>
        <v>0</v>
      </c>
      <c r="J16" s="73">
        <f>'Number of operations'!H$7*'Conversion conv. -&gt; electric to'!I7*'Aircraft and flight characteris'!$B$34*'Aircraft and flight characteris'!$D$34/'Aircraft and flight characteris'!$E$34/2/1000</f>
        <v>0</v>
      </c>
      <c r="K16" s="73">
        <f>'Number of operations'!I$7*'Conversion conv. -&gt; electric to'!J7*'Aircraft and flight characteris'!$B$34*'Aircraft and flight characteris'!$D$34/'Aircraft and flight characteris'!$E$34/2/1000</f>
        <v>0</v>
      </c>
      <c r="L16" s="73">
        <f>'Number of operations'!J$7*'Conversion conv. -&gt; electric to'!K7*'Aircraft and flight characteris'!$B$34*'Aircraft and flight characteris'!$D$34/'Aircraft and flight characteris'!$E$34/2/1000</f>
        <v>0</v>
      </c>
      <c r="M16" s="73">
        <f>'Number of operations'!K$7*'Conversion conv. -&gt; electric to'!L7*'Aircraft and flight characteris'!$B$34*'Aircraft and flight characteris'!$D$34/'Aircraft and flight characteris'!$E$34/2/1000</f>
        <v>0</v>
      </c>
      <c r="N16" s="73">
        <f>'Number of operations'!L$7*'Conversion conv. -&gt; electric to'!M7*'Aircraft and flight characteris'!$B$34*'Aircraft and flight characteris'!$D$34/'Aircraft and flight characteris'!$E$34/2/1000</f>
        <v>0</v>
      </c>
      <c r="O16" s="73">
        <f>'Number of operations'!M$7*'Conversion conv. -&gt; electric to'!N7*'Aircraft and flight characteris'!$B$34*'Aircraft and flight characteris'!$D$34/'Aircraft and flight characteris'!$E$34/2/1000</f>
        <v>0</v>
      </c>
      <c r="P16" s="73">
        <f>'Number of operations'!N$7*'Conversion conv. -&gt; electric to'!O7*'Aircraft and flight characteris'!$B$34*'Aircraft and flight characteris'!$D$34/'Aircraft and flight characteris'!$E$34/2/1000</f>
        <v>0</v>
      </c>
      <c r="Q16" s="73">
        <f>'Number of operations'!O$7*'Conversion conv. -&gt; electric to'!P7*'Aircraft and flight characteris'!$B$34*'Aircraft and flight characteris'!$D$34/'Aircraft and flight characteris'!$E$34/2/1000</f>
        <v>0</v>
      </c>
      <c r="R16" s="73">
        <f>'Number of operations'!P$7*'Conversion conv. -&gt; electric to'!Q7*'Aircraft and flight characteris'!$B$34*'Aircraft and flight characteris'!$D$34/'Aircraft and flight characteris'!$E$34/2/1000</f>
        <v>0</v>
      </c>
      <c r="S16" s="73">
        <f>'Number of operations'!Q$7*'Conversion conv. -&gt; electric to'!R7*'Aircraft and flight characteris'!$B$34*'Aircraft and flight characteris'!$D$34/'Aircraft and flight characteris'!$E$34/2/1000</f>
        <v>0</v>
      </c>
      <c r="T16" s="73">
        <f>'Number of operations'!R$7*'Conversion conv. -&gt; electric to'!S7*'Aircraft and flight characteris'!$B$34*'Aircraft and flight characteris'!$D$34/'Aircraft and flight characteris'!$E$34/2/1000</f>
        <v>0</v>
      </c>
      <c r="U16" s="73">
        <f>'Number of operations'!S$7*'Conversion conv. -&gt; electric to'!T7*'Aircraft and flight characteris'!$B$34*'Aircraft and flight characteris'!$D$34/'Aircraft and flight characteris'!$E$34/2/1000</f>
        <v>0</v>
      </c>
      <c r="V16" s="73">
        <f>'Number of operations'!T$7*'Conversion conv. -&gt; electric to'!U7*'Aircraft and flight characteris'!$B$34*'Aircraft and flight characteris'!$D$34/'Aircraft and flight characteris'!$E$34/2/1000</f>
        <v>0</v>
      </c>
      <c r="W16" s="73">
        <f>'Number of operations'!U$7*'Conversion conv. -&gt; electric to'!V7*'Aircraft and flight characteris'!$B$34*'Aircraft and flight characteris'!$D$34/'Aircraft and flight characteris'!$E$34/2/1000</f>
        <v>0</v>
      </c>
      <c r="X16" s="73">
        <f>'Number of operations'!V$7*'Conversion conv. -&gt; electric to'!W7*'Aircraft and flight characteris'!$B$34*'Aircraft and flight characteris'!$D$34/'Aircraft and flight characteris'!$E$34/2/1000</f>
        <v>0</v>
      </c>
      <c r="Y16" s="73">
        <f>'Number of operations'!W$7*'Conversion conv. -&gt; electric to'!X7*'Aircraft and flight characteris'!$B$34*'Aircraft and flight characteris'!$D$34/'Aircraft and flight characteris'!$E$34/2/1000</f>
        <v>0</v>
      </c>
      <c r="Z16" s="73">
        <f>'Number of operations'!X$7*'Conversion conv. -&gt; electric to'!Y7*'Aircraft and flight characteris'!$B$34*'Aircraft and flight characteris'!$D$34/'Aircraft and flight characteris'!$E$34/2/1000</f>
        <v>0</v>
      </c>
      <c r="AA16" s="73">
        <f>'Number of operations'!Y$7*'Conversion conv. -&gt; electric to'!Z7*'Aircraft and flight characteris'!$B$34*'Aircraft and flight characteris'!$D$34/'Aircraft and flight characteris'!$E$34/2/1000</f>
        <v>0</v>
      </c>
      <c r="AB16" s="73">
        <f>'Number of operations'!Z$7*'Conversion conv. -&gt; electric to'!AA7*'Aircraft and flight characteris'!$B$34*'Aircraft and flight characteris'!$D$34/'Aircraft and flight characteris'!$E$34/2/1000</f>
        <v>0</v>
      </c>
      <c r="AC16" s="73">
        <f>'Number of operations'!AA$7*'Conversion conv. -&gt; electric to'!AB7*'Aircraft and flight characteris'!$B$34*'Aircraft and flight characteris'!$D$34/'Aircraft and flight characteris'!$E$34/2/1000</f>
        <v>2.641250331</v>
      </c>
      <c r="AD16" s="73">
        <f>'Number of operations'!AB$7*'Conversion conv. -&gt; electric to'!AC7*'Aircraft and flight characteris'!$B$34*'Aircraft and flight characteris'!$D$34/'Aircraft and flight characteris'!$E$34/2/1000</f>
        <v>11.25080014</v>
      </c>
      <c r="AE16" s="73">
        <f>'Number of operations'!AC$7*'Conversion conv. -&gt; electric to'!AD7*'Aircraft and flight characteris'!$B$34*'Aircraft and flight characteris'!$D$34/'Aircraft and flight characteris'!$E$34/2/1000</f>
        <v>42.32706455</v>
      </c>
      <c r="AF16" s="73">
        <f>'Number of operations'!AD$7*'Conversion conv. -&gt; electric to'!AE7*'Aircraft and flight characteris'!$B$34*'Aircraft and flight characteris'!$D$34/'Aircraft and flight characteris'!$E$34/2/1000</f>
        <v>142.5130685</v>
      </c>
      <c r="AG16" s="73">
        <f>'Number of operations'!AE$7*'Conversion conv. -&gt; electric to'!AF7*'Aircraft and flight characteris'!$B$34*'Aircraft and flight characteris'!$D$34/'Aircraft and flight characteris'!$E$34/2/1000</f>
        <v>379.5176433</v>
      </c>
      <c r="AH16" s="73">
        <f>'Number of operations'!AF$7*'Conversion conv. -&gt; electric to'!AG7*'Aircraft and flight characteris'!$B$34*'Aircraft and flight characteris'!$D$34/'Aircraft and flight characteris'!$E$34/2/1000</f>
        <v>760.7458614</v>
      </c>
      <c r="AI16" s="73">
        <f>'Number of operations'!AG$7*'Conversion conv. -&gt; electric to'!AH7*'Aircraft and flight characteris'!$B$34*'Aircraft and flight characteris'!$D$34/'Aircraft and flight characteris'!$E$34/2/1000</f>
        <v>1192.549442</v>
      </c>
      <c r="AJ16" s="73">
        <f>'Number of operations'!AH$7*'Conversion conv. -&gt; electric to'!AI7*'Aircraft and flight characteris'!$B$34*'Aircraft and flight characteris'!$D$34/'Aircraft and flight characteris'!$E$34/2/1000</f>
        <v>1555.371452</v>
      </c>
      <c r="AK16" s="73">
        <f>'Number of operations'!AI$7*'Conversion conv. -&gt; electric to'!AJ7*'Aircraft and flight characteris'!$B$34*'Aircraft and flight characteris'!$D$34/'Aircraft and flight characteris'!$E$34/2/1000</f>
        <v>1809.160507</v>
      </c>
      <c r="AL16" s="73">
        <f>'Number of operations'!AJ$7*'Conversion conv. -&gt; electric to'!AK7*'Aircraft and flight characteris'!$B$34*'Aircraft and flight characteris'!$D$34/'Aircraft and flight characteris'!$E$34/2/1000</f>
        <v>1971.695792</v>
      </c>
      <c r="AM16" s="73">
        <f>'Number of operations'!AK$7*'Conversion conv. -&gt; electric to'!AL7*'Aircraft and flight characteris'!$B$34*'Aircraft and flight characteris'!$D$34/'Aircraft and flight characteris'!$E$34/2/1000</f>
        <v>2069.052942</v>
      </c>
      <c r="AN16" s="73">
        <f>'Number of operations'!AL$7*'Conversion conv. -&gt; electric to'!AM7*'Aircraft and flight characteris'!$B$34*'Aircraft and flight characteris'!$D$34/'Aircraft and flight characteris'!$E$34/2/1000</f>
        <v>2127.13331</v>
      </c>
      <c r="AO16" s="73">
        <f>'Number of operations'!AM$7*'Conversion conv. -&gt; electric to'!AN7*'Aircraft and flight characteris'!$B$34*'Aircraft and flight characteris'!$D$34/'Aircraft and flight characteris'!$E$34/2/1000</f>
        <v>2163.063296</v>
      </c>
      <c r="AP16" s="73">
        <f>'Number of operations'!AN$7*'Conversion conv. -&gt; electric to'!AO7*'Aircraft and flight characteris'!$B$34*'Aircraft and flight characteris'!$D$34/'Aircraft and flight characteris'!$E$34/2/1000</f>
        <v>2186.093118</v>
      </c>
      <c r="AQ16" s="73">
        <f>'Number of operations'!AO$7*'Conversion conv. -&gt; electric to'!AP7*'Aircraft and flight characteris'!$B$34*'Aircraft and flight characteris'!$D$34/'Aircraft and flight characteris'!$E$34/2/1000</f>
        <v>2202.212979</v>
      </c>
      <c r="AR16" s="73">
        <f>'Number of operations'!AP$7*'Conversion conv. -&gt; electric to'!AQ7*'Aircraft and flight characteris'!$B$34*'Aircraft and flight characteris'!$D$34/'Aircraft and flight characteris'!$E$34/2/1000</f>
        <v>2214.607367</v>
      </c>
      <c r="AS16" s="73">
        <f>'Number of operations'!AQ$7*'Conversion conv. -&gt; electric to'!AR7*'Aircraft and flight characteris'!$B$34*'Aircraft and flight characteris'!$D$34/'Aircraft and flight characteris'!$E$34/2/1000</f>
        <v>2224.879753</v>
      </c>
      <c r="AT16" s="73">
        <f>'Number of operations'!AR$7*'Conversion conv. -&gt; electric to'!AS7*'Aircraft and flight characteris'!$B$34*'Aircraft and flight characteris'!$D$34/'Aircraft and flight characteris'!$E$34/2/1000</f>
        <v>0</v>
      </c>
      <c r="AU16" s="73">
        <f>'Number of operations'!AS$7*'Conversion conv. -&gt; electric to'!AT7*'Aircraft and flight characteris'!$B$34*'Aircraft and flight characteris'!$D$34/'Aircraft and flight characteris'!$E$34/2/1000</f>
        <v>0</v>
      </c>
      <c r="AV16" s="73">
        <f>'Number of operations'!AT$7*'Conversion conv. -&gt; electric to'!AU7*'Aircraft and flight characteris'!$B$34*'Aircraft and flight characteris'!$D$34/'Aircraft and flight characteris'!$E$34/2/1000</f>
        <v>0</v>
      </c>
      <c r="AW16" s="73">
        <f>'Number of operations'!AU$7*'Conversion conv. -&gt; electric to'!AV7*'Aircraft and flight characteris'!$B$34*'Aircraft and flight characteris'!$D$34/'Aircraft and flight characteris'!$E$34/2/1000</f>
        <v>0</v>
      </c>
      <c r="AX16" s="73">
        <f>'Number of operations'!AV$7*'Conversion conv. -&gt; electric to'!AW7*'Aircraft and flight characteris'!$B$34*'Aircraft and flight characteris'!$D$34/'Aircraft and flight characteris'!$E$34/2/1000</f>
        <v>0</v>
      </c>
      <c r="AY16" s="73">
        <f>'Number of operations'!AW$7*'Conversion conv. -&gt; electric to'!AX7*'Aircraft and flight characteris'!$B$34*'Aircraft and flight characteris'!$D$34/'Aircraft and flight characteris'!$E$34/2/1000</f>
        <v>0</v>
      </c>
      <c r="AZ16" s="73">
        <f>'Number of operations'!AX$7*'Conversion conv. -&gt; electric to'!AY7*'Aircraft and flight characteris'!$B$34*'Aircraft and flight characteris'!$D$34/'Aircraft and flight characteris'!$E$34/2/1000</f>
        <v>0</v>
      </c>
      <c r="BA16" s="73">
        <f>'Number of operations'!AY$7*'Conversion conv. -&gt; electric to'!AZ7*'Aircraft and flight characteris'!$B$34*'Aircraft and flight characteris'!$D$34/'Aircraft and flight characteris'!$E$34/2/1000</f>
        <v>0</v>
      </c>
      <c r="BB16" s="73">
        <f>'Number of operations'!AZ$7*'Conversion conv. -&gt; electric to'!BA7*'Aircraft and flight characteris'!$B$34*'Aircraft and flight characteris'!$D$34/'Aircraft and flight characteris'!$E$34/2/1000</f>
        <v>0</v>
      </c>
      <c r="BC16" s="73">
        <f>'Number of operations'!BA$7*'Conversion conv. -&gt; electric to'!BB7*'Aircraft and flight characteris'!$B$34*'Aircraft and flight characteris'!$D$34/'Aircraft and flight characteris'!$E$34/2/1000</f>
        <v>0</v>
      </c>
      <c r="BD16" s="74">
        <f>'Number of operations'!BB$7*'Conversion conv. -&gt; electric to'!BC7*'Aircraft and flight characteris'!$B$34*'Aircraft and flight characteris'!$D$34/'Aircraft and flight characteris'!$E$34/2/1000</f>
        <v>0</v>
      </c>
      <c r="BE16" s="3"/>
      <c r="BF16" s="3"/>
      <c r="BG16" s="3"/>
      <c r="BH16" s="3"/>
      <c r="BI16" s="3"/>
      <c r="BJ16" s="3"/>
      <c r="BK16" s="3"/>
      <c r="BL16" s="3"/>
      <c r="BM16" s="3"/>
      <c r="BN16" s="3"/>
    </row>
    <row r="17">
      <c r="A17" s="75"/>
      <c r="E17" s="76" t="s">
        <v>55</v>
      </c>
      <c r="F17" s="73">
        <f>'Number of operations'!D$7*'Conversion conv. -&gt; electric to'!E8*'Aircraft and flight characteris'!$B$34*'Aircraft and flight characteris'!$D$34/'Aircraft and flight characteris'!$E$34/2/1000</f>
        <v>0</v>
      </c>
      <c r="G17" s="73">
        <f>'Number of operations'!E$7*'Conversion conv. -&gt; electric to'!F8*'Aircraft and flight characteris'!$B$34*'Aircraft and flight characteris'!$D$34/'Aircraft and flight characteris'!$E$34/2/1000</f>
        <v>0</v>
      </c>
      <c r="H17" s="73">
        <f>'Number of operations'!F$7*'Conversion conv. -&gt; electric to'!G8*'Aircraft and flight characteris'!$B$34*'Aircraft and flight characteris'!$D$34/'Aircraft and flight characteris'!$E$34/2/1000</f>
        <v>0</v>
      </c>
      <c r="I17" s="73">
        <f>'Number of operations'!G$7*'Conversion conv. -&gt; electric to'!H8*'Aircraft and flight characteris'!$B$34*'Aircraft and flight characteris'!$D$34/'Aircraft and flight characteris'!$E$34/2/1000</f>
        <v>0</v>
      </c>
      <c r="J17" s="73">
        <f>'Number of operations'!H$7*'Conversion conv. -&gt; electric to'!I8*'Aircraft and flight characteris'!$B$34*'Aircraft and flight characteris'!$D$34/'Aircraft and flight characteris'!$E$34/2/1000</f>
        <v>0</v>
      </c>
      <c r="K17" s="73">
        <f>'Number of operations'!I$7*'Conversion conv. -&gt; electric to'!J8*'Aircraft and flight characteris'!$B$34*'Aircraft and flight characteris'!$D$34/'Aircraft and flight characteris'!$E$34/2/1000</f>
        <v>0</v>
      </c>
      <c r="L17" s="73">
        <f>'Number of operations'!J$7*'Conversion conv. -&gt; electric to'!K8*'Aircraft and flight characteris'!$B$34*'Aircraft and flight characteris'!$D$34/'Aircraft and flight characteris'!$E$34/2/1000</f>
        <v>0</v>
      </c>
      <c r="M17" s="73">
        <f>'Number of operations'!K$7*'Conversion conv. -&gt; electric to'!L8*'Aircraft and flight characteris'!$B$34*'Aircraft and flight characteris'!$D$34/'Aircraft and flight characteris'!$E$34/2/1000</f>
        <v>0</v>
      </c>
      <c r="N17" s="73">
        <f>'Number of operations'!L$7*'Conversion conv. -&gt; electric to'!M8*'Aircraft and flight characteris'!$B$34*'Aircraft and flight characteris'!$D$34/'Aircraft and flight characteris'!$E$34/2/1000</f>
        <v>0</v>
      </c>
      <c r="O17" s="73">
        <f>'Number of operations'!M$7*'Conversion conv. -&gt; electric to'!N8*'Aircraft and flight characteris'!$B$34*'Aircraft and flight characteris'!$D$34/'Aircraft and flight characteris'!$E$34/2/1000</f>
        <v>0</v>
      </c>
      <c r="P17" s="73">
        <f>'Number of operations'!N$7*'Conversion conv. -&gt; electric to'!O8*'Aircraft and flight characteris'!$B$34*'Aircraft and flight characteris'!$D$34/'Aircraft and flight characteris'!$E$34/2/1000</f>
        <v>0</v>
      </c>
      <c r="Q17" s="73">
        <f>'Number of operations'!O$7*'Conversion conv. -&gt; electric to'!P8*'Aircraft and flight characteris'!$B$34*'Aircraft and flight characteris'!$D$34/'Aircraft and flight characteris'!$E$34/2/1000</f>
        <v>0</v>
      </c>
      <c r="R17" s="73">
        <f>'Number of operations'!P$7*'Conversion conv. -&gt; electric to'!Q8*'Aircraft and flight characteris'!$B$34*'Aircraft and flight characteris'!$D$34/'Aircraft and flight characteris'!$E$34/2/1000</f>
        <v>0</v>
      </c>
      <c r="S17" s="73">
        <f>'Number of operations'!Q$7*'Conversion conv. -&gt; electric to'!R8*'Aircraft and flight characteris'!$B$34*'Aircraft and flight characteris'!$D$34/'Aircraft and flight characteris'!$E$34/2/1000</f>
        <v>0</v>
      </c>
      <c r="T17" s="73">
        <f>'Number of operations'!R$7*'Conversion conv. -&gt; electric to'!S8*'Aircraft and flight characteris'!$B$34*'Aircraft and flight characteris'!$D$34/'Aircraft and flight characteris'!$E$34/2/1000</f>
        <v>0</v>
      </c>
      <c r="U17" s="73">
        <f>'Number of operations'!S$7*'Conversion conv. -&gt; electric to'!T8*'Aircraft and flight characteris'!$B$34*'Aircraft and flight characteris'!$D$34/'Aircraft and flight characteris'!$E$34/2/1000</f>
        <v>0</v>
      </c>
      <c r="V17" s="73">
        <f>'Number of operations'!T$7*'Conversion conv. -&gt; electric to'!U8*'Aircraft and flight characteris'!$B$34*'Aircraft and flight characteris'!$D$34/'Aircraft and flight characteris'!$E$34/2/1000</f>
        <v>0</v>
      </c>
      <c r="W17" s="73">
        <f>'Number of operations'!U$7*'Conversion conv. -&gt; electric to'!V8*'Aircraft and flight characteris'!$B$34*'Aircraft and flight characteris'!$D$34/'Aircraft and flight characteris'!$E$34/2/1000</f>
        <v>0</v>
      </c>
      <c r="X17" s="73">
        <f>'Number of operations'!V$7*'Conversion conv. -&gt; electric to'!W8*'Aircraft and flight characteris'!$B$34*'Aircraft and flight characteris'!$D$34/'Aircraft and flight characteris'!$E$34/2/1000</f>
        <v>0</v>
      </c>
      <c r="Y17" s="73">
        <f>'Number of operations'!W$7*'Conversion conv. -&gt; electric to'!X8*'Aircraft and flight characteris'!$B$34*'Aircraft and flight characteris'!$D$34/'Aircraft and flight characteris'!$E$34/2/1000</f>
        <v>0</v>
      </c>
      <c r="Z17" s="73">
        <f>'Number of operations'!X$7*'Conversion conv. -&gt; electric to'!Y8*'Aircraft and flight characteris'!$B$34*'Aircraft and flight characteris'!$D$34/'Aircraft and flight characteris'!$E$34/2/1000</f>
        <v>0</v>
      </c>
      <c r="AA17" s="73">
        <f>'Number of operations'!Y$7*'Conversion conv. -&gt; electric to'!Z8*'Aircraft and flight characteris'!$B$34*'Aircraft and flight characteris'!$D$34/'Aircraft and flight characteris'!$E$34/2/1000</f>
        <v>0</v>
      </c>
      <c r="AB17" s="73">
        <f>'Number of operations'!Z$7*'Conversion conv. -&gt; electric to'!AA8*'Aircraft and flight characteris'!$B$34*'Aircraft and flight characteris'!$D$34/'Aircraft and flight characteris'!$E$34/2/1000</f>
        <v>0</v>
      </c>
      <c r="AC17" s="73">
        <f>'Number of operations'!AA$7*'Conversion conv. -&gt; electric to'!AB8*'Aircraft and flight characteris'!$B$34*'Aircraft and flight characteris'!$D$34/'Aircraft and flight characteris'!$E$34/2/1000</f>
        <v>7.899995235</v>
      </c>
      <c r="AD17" s="73">
        <f>'Number of operations'!AB$7*'Conversion conv. -&gt; electric to'!AC8*'Aircraft and flight characteris'!$B$34*'Aircraft and flight characteris'!$D$34/'Aircraft and flight characteris'!$E$34/2/1000</f>
        <v>39.09996327</v>
      </c>
      <c r="AE17" s="73">
        <f>'Number of operations'!AC$7*'Conversion conv. -&gt; electric to'!AD8*'Aircraft and flight characteris'!$B$34*'Aircraft and flight characteris'!$D$34/'Aircraft and flight characteris'!$E$34/2/1000</f>
        <v>149.1954417</v>
      </c>
      <c r="AF17" s="73">
        <f>'Number of operations'!AD$7*'Conversion conv. -&gt; electric to'!AE8*'Aircraft and flight characteris'!$B$34*'Aircraft and flight characteris'!$D$34/'Aircraft and flight characteris'!$E$34/2/1000</f>
        <v>437.7124977</v>
      </c>
      <c r="AG17" s="73">
        <f>'Number of operations'!AE$7*'Conversion conv. -&gt; electric to'!AF8*'Aircraft and flight characteris'!$B$34*'Aircraft and flight characteris'!$D$34/'Aircraft and flight characteris'!$E$34/2/1000</f>
        <v>919.1151618</v>
      </c>
      <c r="AH17" s="73">
        <f>'Number of operations'!AF$7*'Conversion conv. -&gt; electric to'!AG8*'Aircraft and flight characteris'!$B$34*'Aircraft and flight characteris'!$D$34/'Aircraft and flight characteris'!$E$34/2/1000</f>
        <v>1425.678283</v>
      </c>
      <c r="AI17" s="73">
        <f>'Number of operations'!AG$7*'Conversion conv. -&gt; electric to'!AH8*'Aircraft and flight characteris'!$B$34*'Aircraft and flight characteris'!$D$34/'Aircraft and flight characteris'!$E$34/2/1000</f>
        <v>1797.908889</v>
      </c>
      <c r="AJ17" s="73">
        <f>'Number of operations'!AH$7*'Conversion conv. -&gt; electric to'!AI8*'Aircraft and flight characteris'!$B$34*'Aircraft and flight characteris'!$D$34/'Aircraft and flight characteris'!$E$34/2/1000</f>
        <v>2001.604513</v>
      </c>
      <c r="AK17" s="73">
        <f>'Number of operations'!AI$7*'Conversion conv. -&gt; electric to'!AJ8*'Aircraft and flight characteris'!$B$34*'Aircraft and flight characteris'!$D$34/'Aircraft and flight characteris'!$E$34/2/1000</f>
        <v>2098.733627</v>
      </c>
      <c r="AL17" s="73">
        <f>'Number of operations'!AJ$7*'Conversion conv. -&gt; electric to'!AK8*'Aircraft and flight characteris'!$B$34*'Aircraft and flight characteris'!$D$34/'Aircraft and flight characteris'!$E$34/2/1000</f>
        <v>2146.622147</v>
      </c>
      <c r="AM17" s="73">
        <f>'Number of operations'!AK$7*'Conversion conv. -&gt; electric to'!AL8*'Aircraft and flight characteris'!$B$34*'Aircraft and flight characteris'!$D$34/'Aircraft and flight characteris'!$E$34/2/1000</f>
        <v>2170.444599</v>
      </c>
      <c r="AN17" s="73">
        <f>'Number of operations'!AL$7*'Conversion conv. -&gt; electric to'!AM8*'Aircraft and flight characteris'!$B$34*'Aircraft and flight characteris'!$D$34/'Aircraft and flight characteris'!$E$34/2/1000</f>
        <v>2184.591402</v>
      </c>
      <c r="AO17" s="73">
        <f>'Number of operations'!AM$7*'Conversion conv. -&gt; electric to'!AN8*'Aircraft and flight characteris'!$B$34*'Aircraft and flight characteris'!$D$34/'Aircraft and flight characteris'!$E$34/2/1000</f>
        <v>2195.228765</v>
      </c>
      <c r="AP17" s="73">
        <f>'Number of operations'!AN$7*'Conversion conv. -&gt; electric to'!AO8*'Aircraft and flight characteris'!$B$34*'Aircraft and flight characteris'!$D$34/'Aircraft and flight characteris'!$E$34/2/1000</f>
        <v>2203.973527</v>
      </c>
      <c r="AQ17" s="73">
        <f>'Number of operations'!AO$7*'Conversion conv. -&gt; electric to'!AP8*'Aircraft and flight characteris'!$B$34*'Aircraft and flight characteris'!$D$34/'Aircraft and flight characteris'!$E$34/2/1000</f>
        <v>2212.114326</v>
      </c>
      <c r="AR17" s="73">
        <f>'Number of operations'!AP$7*'Conversion conv. -&gt; electric to'!AQ8*'Aircraft and flight characteris'!$B$34*'Aircraft and flight characteris'!$D$34/'Aircraft and flight characteris'!$E$34/2/1000</f>
        <v>2220.078417</v>
      </c>
      <c r="AS17" s="73">
        <f>'Number of operations'!AQ$7*'Conversion conv. -&gt; electric to'!AR8*'Aircraft and flight characteris'!$B$34*'Aircraft and flight characteris'!$D$34/'Aircraft and flight characteris'!$E$34/2/1000</f>
        <v>2227.898896</v>
      </c>
      <c r="AT17" s="73">
        <f>'Number of operations'!AR$7*'Conversion conv. -&gt; electric to'!AS8*'Aircraft and flight characteris'!$B$34*'Aircraft and flight characteris'!$D$34/'Aircraft and flight characteris'!$E$34/2/1000</f>
        <v>0</v>
      </c>
      <c r="AU17" s="73">
        <f>'Number of operations'!AS$7*'Conversion conv. -&gt; electric to'!AT8*'Aircraft and flight characteris'!$B$34*'Aircraft and flight characteris'!$D$34/'Aircraft and flight characteris'!$E$34/2/1000</f>
        <v>0</v>
      </c>
      <c r="AV17" s="73">
        <f>'Number of operations'!AT$7*'Conversion conv. -&gt; electric to'!AU8*'Aircraft and flight characteris'!$B$34*'Aircraft and flight characteris'!$D$34/'Aircraft and flight characteris'!$E$34/2/1000</f>
        <v>0</v>
      </c>
      <c r="AW17" s="73">
        <f>'Number of operations'!AU$7*'Conversion conv. -&gt; electric to'!AV8*'Aircraft and flight characteris'!$B$34*'Aircraft and flight characteris'!$D$34/'Aircraft and flight characteris'!$E$34/2/1000</f>
        <v>0</v>
      </c>
      <c r="AX17" s="73">
        <f>'Number of operations'!AV$7*'Conversion conv. -&gt; electric to'!AW8*'Aircraft and flight characteris'!$B$34*'Aircraft and flight characteris'!$D$34/'Aircraft and flight characteris'!$E$34/2/1000</f>
        <v>0</v>
      </c>
      <c r="AY17" s="73">
        <f>'Number of operations'!AW$7*'Conversion conv. -&gt; electric to'!AX8*'Aircraft and flight characteris'!$B$34*'Aircraft and flight characteris'!$D$34/'Aircraft and flight characteris'!$E$34/2/1000</f>
        <v>0</v>
      </c>
      <c r="AZ17" s="73">
        <f>'Number of operations'!AX$7*'Conversion conv. -&gt; electric to'!AY8*'Aircraft and flight characteris'!$B$34*'Aircraft and flight characteris'!$D$34/'Aircraft and flight characteris'!$E$34/2/1000</f>
        <v>0</v>
      </c>
      <c r="BA17" s="73">
        <f>'Number of operations'!AY$7*'Conversion conv. -&gt; electric to'!AZ8*'Aircraft and flight characteris'!$B$34*'Aircraft and flight characteris'!$D$34/'Aircraft and flight characteris'!$E$34/2/1000</f>
        <v>0</v>
      </c>
      <c r="BB17" s="73">
        <f>'Number of operations'!AZ$7*'Conversion conv. -&gt; electric to'!BA8*'Aircraft and flight characteris'!$B$34*'Aircraft and flight characteris'!$D$34/'Aircraft and flight characteris'!$E$34/2/1000</f>
        <v>0</v>
      </c>
      <c r="BC17" s="73">
        <f>'Number of operations'!BA$7*'Conversion conv. -&gt; electric to'!BB8*'Aircraft and flight characteris'!$B$34*'Aircraft and flight characteris'!$D$34/'Aircraft and flight characteris'!$E$34/2/1000</f>
        <v>0</v>
      </c>
      <c r="BD17" s="74">
        <f>'Number of operations'!BB$7*'Conversion conv. -&gt; electric to'!BC8*'Aircraft and flight characteris'!$B$34*'Aircraft and flight characteris'!$D$34/'Aircraft and flight characteris'!$E$34/2/1000</f>
        <v>0</v>
      </c>
      <c r="BE17" s="3"/>
      <c r="BF17" s="3"/>
      <c r="BG17" s="3"/>
      <c r="BH17" s="3"/>
      <c r="BI17" s="3"/>
      <c r="BJ17" s="3"/>
      <c r="BK17" s="3"/>
      <c r="BL17" s="3"/>
      <c r="BM17" s="3"/>
      <c r="BN17" s="3"/>
    </row>
    <row r="18">
      <c r="A18" s="75"/>
      <c r="D18" s="77" t="s">
        <v>56</v>
      </c>
      <c r="E18" s="76" t="s">
        <v>57</v>
      </c>
      <c r="F18" s="73">
        <f>'Number of operations'!D$7*'Conversion conv. -&gt; electric to'!E9*'Aircraft and flight characteris'!$B$34*'Aircraft and flight characteris'!$D$34/'Aircraft and flight characteris'!$E$34/2/1000</f>
        <v>0</v>
      </c>
      <c r="G18" s="73">
        <f>'Number of operations'!E$7*'Conversion conv. -&gt; electric to'!F9*'Aircraft and flight characteris'!$B$34*'Aircraft and flight characteris'!$D$34/'Aircraft and flight characteris'!$E$34/2/1000</f>
        <v>0</v>
      </c>
      <c r="H18" s="73">
        <f>'Number of operations'!F$7*'Conversion conv. -&gt; electric to'!G9*'Aircraft and flight characteris'!$B$34*'Aircraft and flight characteris'!$D$34/'Aircraft and flight characteris'!$E$34/2/1000</f>
        <v>0</v>
      </c>
      <c r="I18" s="73">
        <f>'Number of operations'!G$7*'Conversion conv. -&gt; electric to'!H9*'Aircraft and flight characteris'!$B$34*'Aircraft and flight characteris'!$D$34/'Aircraft and flight characteris'!$E$34/2/1000</f>
        <v>0</v>
      </c>
      <c r="J18" s="73">
        <f>'Number of operations'!H$7*'Conversion conv. -&gt; electric to'!I9*'Aircraft and flight characteris'!$B$34*'Aircraft and flight characteris'!$D$34/'Aircraft and flight characteris'!$E$34/2/1000</f>
        <v>0</v>
      </c>
      <c r="K18" s="73">
        <f>'Number of operations'!I$7*'Conversion conv. -&gt; electric to'!J9*'Aircraft and flight characteris'!$B$34*'Aircraft and flight characteris'!$D$34/'Aircraft and flight characteris'!$E$34/2/1000</f>
        <v>0</v>
      </c>
      <c r="L18" s="73">
        <f>'Number of operations'!J$7*'Conversion conv. -&gt; electric to'!K9*'Aircraft and flight characteris'!$B$34*'Aircraft and flight characteris'!$D$34/'Aircraft and flight characteris'!$E$34/2/1000</f>
        <v>0</v>
      </c>
      <c r="M18" s="73">
        <f>'Number of operations'!K$7*'Conversion conv. -&gt; electric to'!L9*'Aircraft and flight characteris'!$B$34*'Aircraft and flight characteris'!$D$34/'Aircraft and flight characteris'!$E$34/2/1000</f>
        <v>0</v>
      </c>
      <c r="N18" s="73">
        <f>'Number of operations'!L$7*'Conversion conv. -&gt; electric to'!M9*'Aircraft and flight characteris'!$B$34*'Aircraft and flight characteris'!$D$34/'Aircraft and flight characteris'!$E$34/2/1000</f>
        <v>0</v>
      </c>
      <c r="O18" s="73">
        <f>'Number of operations'!M$7*'Conversion conv. -&gt; electric to'!N9*'Aircraft and flight characteris'!$B$34*'Aircraft and flight characteris'!$D$34/'Aircraft and flight characteris'!$E$34/2/1000</f>
        <v>0</v>
      </c>
      <c r="P18" s="73">
        <f>'Number of operations'!N$7*'Conversion conv. -&gt; electric to'!O9*'Aircraft and flight characteris'!$B$34*'Aircraft and flight characteris'!$D$34/'Aircraft and flight characteris'!$E$34/2/1000</f>
        <v>0</v>
      </c>
      <c r="Q18" s="73">
        <f>'Number of operations'!O$7*'Conversion conv. -&gt; electric to'!P9*'Aircraft and flight characteris'!$B$34*'Aircraft and flight characteris'!$D$34/'Aircraft and flight characteris'!$E$34/2/1000</f>
        <v>0</v>
      </c>
      <c r="R18" s="73">
        <f>'Number of operations'!P$7*'Conversion conv. -&gt; electric to'!Q9*'Aircraft and flight characteris'!$B$34*'Aircraft and flight characteris'!$D$34/'Aircraft and flight characteris'!$E$34/2/1000</f>
        <v>0</v>
      </c>
      <c r="S18" s="73">
        <f>'Number of operations'!Q$7*'Conversion conv. -&gt; electric to'!R9*'Aircraft and flight characteris'!$B$34*'Aircraft and flight characteris'!$D$34/'Aircraft and flight characteris'!$E$34/2/1000</f>
        <v>0</v>
      </c>
      <c r="T18" s="73">
        <f>'Number of operations'!R$7*'Conversion conv. -&gt; electric to'!S9*'Aircraft and flight characteris'!$B$34*'Aircraft and flight characteris'!$D$34/'Aircraft and flight characteris'!$E$34/2/1000</f>
        <v>0</v>
      </c>
      <c r="U18" s="73">
        <f>'Number of operations'!S$7*'Conversion conv. -&gt; electric to'!T9*'Aircraft and flight characteris'!$B$34*'Aircraft and flight characteris'!$D$34/'Aircraft and flight characteris'!$E$34/2/1000</f>
        <v>0</v>
      </c>
      <c r="V18" s="73">
        <f>'Number of operations'!T$7*'Conversion conv. -&gt; electric to'!U9*'Aircraft and flight characteris'!$B$34*'Aircraft and flight characteris'!$D$34/'Aircraft and flight characteris'!$E$34/2/1000</f>
        <v>0</v>
      </c>
      <c r="W18" s="73">
        <f>'Number of operations'!U$7*'Conversion conv. -&gt; electric to'!V9*'Aircraft and flight characteris'!$B$34*'Aircraft and flight characteris'!$D$34/'Aircraft and flight characteris'!$E$34/2/1000</f>
        <v>0</v>
      </c>
      <c r="X18" s="73">
        <f>'Number of operations'!V$7*'Conversion conv. -&gt; electric to'!W9*'Aircraft and flight characteris'!$B$34*'Aircraft and flight characteris'!$D$34/'Aircraft and flight characteris'!$E$34/2/1000</f>
        <v>0</v>
      </c>
      <c r="Y18" s="73">
        <f>'Number of operations'!W$7*'Conversion conv. -&gt; electric to'!X9*'Aircraft and flight characteris'!$B$34*'Aircraft and flight characteris'!$D$34/'Aircraft and flight characteris'!$E$34/2/1000</f>
        <v>0</v>
      </c>
      <c r="Z18" s="73">
        <f>'Number of operations'!X$7*'Conversion conv. -&gt; electric to'!Y9*'Aircraft and flight characteris'!$B$34*'Aircraft and flight characteris'!$D$34/'Aircraft and flight characteris'!$E$34/2/1000</f>
        <v>0</v>
      </c>
      <c r="AA18" s="73">
        <f>'Number of operations'!Y$7*'Conversion conv. -&gt; electric to'!Z9*'Aircraft and flight characteris'!$B$34*'Aircraft and flight characteris'!$D$34/'Aircraft and flight characteris'!$E$34/2/1000</f>
        <v>0</v>
      </c>
      <c r="AB18" s="73">
        <f>'Number of operations'!Z$7*'Conversion conv. -&gt; electric to'!AA9*'Aircraft and flight characteris'!$B$34*'Aircraft and flight characteris'!$D$34/'Aircraft and flight characteris'!$E$34/2/1000</f>
        <v>0</v>
      </c>
      <c r="AC18" s="73">
        <f>'Number of operations'!AA$7*'Conversion conv. -&gt; electric to'!AB9*'Aircraft and flight characteris'!$B$34*'Aircraft and flight characteris'!$D$34/'Aircraft and flight characteris'!$E$34/2/1000</f>
        <v>4.986006338</v>
      </c>
      <c r="AD18" s="73">
        <f>'Number of operations'!AB$7*'Conversion conv. -&gt; electric to'!AC9*'Aircraft and flight characteris'!$B$34*'Aircraft and flight characteris'!$D$34/'Aircraft and flight characteris'!$E$34/2/1000</f>
        <v>17.68670488</v>
      </c>
      <c r="AE18" s="73">
        <f>'Number of operations'!AC$7*'Conversion conv. -&gt; electric to'!AD9*'Aircraft and flight characteris'!$B$34*'Aircraft and flight characteris'!$D$34/'Aircraft and flight characteris'!$E$34/2/1000</f>
        <v>49.88136042</v>
      </c>
      <c r="AF18" s="73">
        <f>'Number of operations'!AD$7*'Conversion conv. -&gt; electric to'!AE9*'Aircraft and flight characteris'!$B$34*'Aircraft and flight characteris'!$D$34/'Aircraft and flight characteris'!$E$34/2/1000</f>
        <v>116.1897914</v>
      </c>
      <c r="AG18" s="73">
        <f>'Number of operations'!AE$7*'Conversion conv. -&gt; electric to'!AF9*'Aircraft and flight characteris'!$B$34*'Aircraft and flight characteris'!$D$34/'Aircraft and flight characteris'!$E$34/2/1000</f>
        <v>221.5385314</v>
      </c>
      <c r="AH18" s="73">
        <f>'Number of operations'!AF$7*'Conversion conv. -&gt; electric to'!AG9*'Aircraft and flight characteris'!$B$34*'Aircraft and flight characteris'!$D$34/'Aircraft and flight characteris'!$E$34/2/1000</f>
        <v>368.4444813</v>
      </c>
      <c r="AI18" s="73">
        <f>'Number of operations'!AG$7*'Conversion conv. -&gt; electric to'!AH9*'Aircraft and flight characteris'!$B$34*'Aircraft and flight characteris'!$D$34/'Aircraft and flight characteris'!$E$34/2/1000</f>
        <v>565.6840724</v>
      </c>
      <c r="AJ18" s="73">
        <f>'Number of operations'!AH$7*'Conversion conv. -&gt; electric to'!AI9*'Aircraft and flight characteris'!$B$34*'Aircraft and flight characteris'!$D$34/'Aircraft and flight characteris'!$E$34/2/1000</f>
        <v>808.0828196</v>
      </c>
      <c r="AK18" s="73">
        <f>'Number of operations'!AI$7*'Conversion conv. -&gt; electric to'!AJ9*'Aircraft and flight characteris'!$B$34*'Aircraft and flight characteris'!$D$34/'Aircraft and flight characteris'!$E$34/2/1000</f>
        <v>1079.074663</v>
      </c>
      <c r="AL18" s="73">
        <f>'Number of operations'!AJ$7*'Conversion conv. -&gt; electric to'!AK9*'Aircraft and flight characteris'!$B$34*'Aircraft and flight characteris'!$D$34/'Aircraft and flight characteris'!$E$34/2/1000</f>
        <v>1351.633697</v>
      </c>
      <c r="AM18" s="73">
        <f>'Number of operations'!AK$7*'Conversion conv. -&gt; electric to'!AL9*'Aircraft and flight characteris'!$B$34*'Aircraft and flight characteris'!$D$34/'Aircraft and flight characteris'!$E$34/2/1000</f>
        <v>1594.214401</v>
      </c>
      <c r="AN18" s="73">
        <f>'Number of operations'!AL$7*'Conversion conv. -&gt; electric to'!AM9*'Aircraft and flight characteris'!$B$34*'Aircraft and flight characteris'!$D$34/'Aircraft and flight characteris'!$E$34/2/1000</f>
        <v>1789.510101</v>
      </c>
      <c r="AO18" s="73">
        <f>'Number of operations'!AM$7*'Conversion conv. -&gt; electric to'!AN9*'Aircraft and flight characteris'!$B$34*'Aircraft and flight characteris'!$D$34/'Aircraft and flight characteris'!$E$34/2/1000</f>
        <v>1935.073364</v>
      </c>
      <c r="AP18" s="73">
        <f>'Number of operations'!AN$7*'Conversion conv. -&gt; electric to'!AO9*'Aircraft and flight characteris'!$B$34*'Aircraft and flight characteris'!$D$34/'Aircraft and flight characteris'!$E$34/2/1000</f>
        <v>2037.438738</v>
      </c>
      <c r="AQ18" s="73">
        <f>'Number of operations'!AO$7*'Conversion conv. -&gt; electric to'!AP9*'Aircraft and flight characteris'!$B$34*'Aircraft and flight characteris'!$D$34/'Aircraft and flight characteris'!$E$34/2/1000</f>
        <v>2107.479311</v>
      </c>
      <c r="AR18" s="73">
        <f>'Number of operations'!AP$7*'Conversion conv. -&gt; electric to'!AQ9*'Aircraft and flight characteris'!$B$34*'Aircraft and flight characteris'!$D$34/'Aircraft and flight characteris'!$E$34/2/1000</f>
        <v>2155.118341</v>
      </c>
      <c r="AS18" s="73">
        <f>'Number of operations'!AQ$7*'Conversion conv. -&gt; electric to'!AR9*'Aircraft and flight characteris'!$B$34*'Aircraft and flight characteris'!$D$34/'Aircraft and flight characteris'!$E$34/2/1000</f>
        <v>2187.875233</v>
      </c>
      <c r="AT18" s="73">
        <f>'Number of operations'!AR$7*'Conversion conv. -&gt; electric to'!AS9*'Aircraft and flight characteris'!$B$34*'Aircraft and flight characteris'!$D$34/'Aircraft and flight characteris'!$E$34/2/1000</f>
        <v>0</v>
      </c>
      <c r="AU18" s="73">
        <f>'Number of operations'!AS$7*'Conversion conv. -&gt; electric to'!AT9*'Aircraft and flight characteris'!$B$34*'Aircraft and flight characteris'!$D$34/'Aircraft and flight characteris'!$E$34/2/1000</f>
        <v>0</v>
      </c>
      <c r="AV18" s="73">
        <f>'Number of operations'!AT$7*'Conversion conv. -&gt; electric to'!AU9*'Aircraft and flight characteris'!$B$34*'Aircraft and flight characteris'!$D$34/'Aircraft and flight characteris'!$E$34/2/1000</f>
        <v>0</v>
      </c>
      <c r="AW18" s="73">
        <f>'Number of operations'!AU$7*'Conversion conv. -&gt; electric to'!AV9*'Aircraft and flight characteris'!$B$34*'Aircraft and flight characteris'!$D$34/'Aircraft and flight characteris'!$E$34/2/1000</f>
        <v>0</v>
      </c>
      <c r="AX18" s="73">
        <f>'Number of operations'!AV$7*'Conversion conv. -&gt; electric to'!AW9*'Aircraft and flight characteris'!$B$34*'Aircraft and flight characteris'!$D$34/'Aircraft and flight characteris'!$E$34/2/1000</f>
        <v>0</v>
      </c>
      <c r="AY18" s="73">
        <f>'Number of operations'!AW$7*'Conversion conv. -&gt; electric to'!AX9*'Aircraft and flight characteris'!$B$34*'Aircraft and flight characteris'!$D$34/'Aircraft and flight characteris'!$E$34/2/1000</f>
        <v>0</v>
      </c>
      <c r="AZ18" s="73">
        <f>'Number of operations'!AX$7*'Conversion conv. -&gt; electric to'!AY9*'Aircraft and flight characteris'!$B$34*'Aircraft and flight characteris'!$D$34/'Aircraft and flight characteris'!$E$34/2/1000</f>
        <v>0</v>
      </c>
      <c r="BA18" s="73">
        <f>'Number of operations'!AY$7*'Conversion conv. -&gt; electric to'!AZ9*'Aircraft and flight characteris'!$B$34*'Aircraft and flight characteris'!$D$34/'Aircraft and flight characteris'!$E$34/2/1000</f>
        <v>0</v>
      </c>
      <c r="BB18" s="73">
        <f>'Number of operations'!AZ$7*'Conversion conv. -&gt; electric to'!BA9*'Aircraft and flight characteris'!$B$34*'Aircraft and flight characteris'!$D$34/'Aircraft and flight characteris'!$E$34/2/1000</f>
        <v>0</v>
      </c>
      <c r="BC18" s="73">
        <f>'Number of operations'!BA$7*'Conversion conv. -&gt; electric to'!BB9*'Aircraft and flight characteris'!$B$34*'Aircraft and flight characteris'!$D$34/'Aircraft and flight characteris'!$E$34/2/1000</f>
        <v>0</v>
      </c>
      <c r="BD18" s="74">
        <f>'Number of operations'!BB$7*'Conversion conv. -&gt; electric to'!BC9*'Aircraft and flight characteris'!$B$34*'Aircraft and flight characteris'!$D$34/'Aircraft and flight characteris'!$E$34/2/1000</f>
        <v>0</v>
      </c>
      <c r="BE18" s="3"/>
      <c r="BF18" s="3"/>
      <c r="BG18" s="3"/>
      <c r="BH18" s="3"/>
      <c r="BI18" s="3"/>
      <c r="BJ18" s="3"/>
      <c r="BK18" s="3"/>
      <c r="BL18" s="3"/>
      <c r="BM18" s="3"/>
      <c r="BN18" s="3"/>
    </row>
    <row r="19">
      <c r="A19" s="75"/>
      <c r="E19" s="76" t="s">
        <v>56</v>
      </c>
      <c r="F19" s="73">
        <f>'Number of operations'!D$7*'Conversion conv. -&gt; electric to'!E10*'Aircraft and flight characteris'!$B$34*'Aircraft and flight characteris'!$D$34/'Aircraft and flight characteris'!$E$34/2/1000</f>
        <v>0</v>
      </c>
      <c r="G19" s="73">
        <f>'Number of operations'!E$7*'Conversion conv. -&gt; electric to'!F10*'Aircraft and flight characteris'!$B$34*'Aircraft and flight characteris'!$D$34/'Aircraft and flight characteris'!$E$34/2/1000</f>
        <v>0</v>
      </c>
      <c r="H19" s="73">
        <f>'Number of operations'!F$7*'Conversion conv. -&gt; electric to'!G10*'Aircraft and flight characteris'!$B$34*'Aircraft and flight characteris'!$D$34/'Aircraft and flight characteris'!$E$34/2/1000</f>
        <v>0</v>
      </c>
      <c r="I19" s="73">
        <f>'Number of operations'!G$7*'Conversion conv. -&gt; electric to'!H10*'Aircraft and flight characteris'!$B$34*'Aircraft and flight characteris'!$D$34/'Aircraft and flight characteris'!$E$34/2/1000</f>
        <v>0</v>
      </c>
      <c r="J19" s="73">
        <f>'Number of operations'!H$7*'Conversion conv. -&gt; electric to'!I10*'Aircraft and flight characteris'!$B$34*'Aircraft and flight characteris'!$D$34/'Aircraft and flight characteris'!$E$34/2/1000</f>
        <v>0</v>
      </c>
      <c r="K19" s="73">
        <f>'Number of operations'!I$7*'Conversion conv. -&gt; electric to'!J10*'Aircraft and flight characteris'!$B$34*'Aircraft and flight characteris'!$D$34/'Aircraft and flight characteris'!$E$34/2/1000</f>
        <v>0</v>
      </c>
      <c r="L19" s="73">
        <f>'Number of operations'!J$7*'Conversion conv. -&gt; electric to'!K10*'Aircraft and flight characteris'!$B$34*'Aircraft and flight characteris'!$D$34/'Aircraft and flight characteris'!$E$34/2/1000</f>
        <v>0</v>
      </c>
      <c r="M19" s="73">
        <f>'Number of operations'!K$7*'Conversion conv. -&gt; electric to'!L10*'Aircraft and flight characteris'!$B$34*'Aircraft and flight characteris'!$D$34/'Aircraft and flight characteris'!$E$34/2/1000</f>
        <v>0</v>
      </c>
      <c r="N19" s="73">
        <f>'Number of operations'!L$7*'Conversion conv. -&gt; electric to'!M10*'Aircraft and flight characteris'!$B$34*'Aircraft and flight characteris'!$D$34/'Aircraft and flight characteris'!$E$34/2/1000</f>
        <v>0</v>
      </c>
      <c r="O19" s="73">
        <f>'Number of operations'!M$7*'Conversion conv. -&gt; electric to'!N10*'Aircraft and flight characteris'!$B$34*'Aircraft and flight characteris'!$D$34/'Aircraft and flight characteris'!$E$34/2/1000</f>
        <v>0</v>
      </c>
      <c r="P19" s="73">
        <f>'Number of operations'!N$7*'Conversion conv. -&gt; electric to'!O10*'Aircraft and flight characteris'!$B$34*'Aircraft and flight characteris'!$D$34/'Aircraft and flight characteris'!$E$34/2/1000</f>
        <v>0</v>
      </c>
      <c r="Q19" s="73">
        <f>'Number of operations'!O$7*'Conversion conv. -&gt; electric to'!P10*'Aircraft and flight characteris'!$B$34*'Aircraft and flight characteris'!$D$34/'Aircraft and flight characteris'!$E$34/2/1000</f>
        <v>0</v>
      </c>
      <c r="R19" s="73">
        <f>'Number of operations'!P$7*'Conversion conv. -&gt; electric to'!Q10*'Aircraft and flight characteris'!$B$34*'Aircraft and flight characteris'!$D$34/'Aircraft and flight characteris'!$E$34/2/1000</f>
        <v>0</v>
      </c>
      <c r="S19" s="73">
        <f>'Number of operations'!Q$7*'Conversion conv. -&gt; electric to'!R10*'Aircraft and flight characteris'!$B$34*'Aircraft and flight characteris'!$D$34/'Aircraft and flight characteris'!$E$34/2/1000</f>
        <v>0</v>
      </c>
      <c r="T19" s="73">
        <f>'Number of operations'!R$7*'Conversion conv. -&gt; electric to'!S10*'Aircraft and flight characteris'!$B$34*'Aircraft and flight characteris'!$D$34/'Aircraft and flight characteris'!$E$34/2/1000</f>
        <v>0</v>
      </c>
      <c r="U19" s="73">
        <f>'Number of operations'!S$7*'Conversion conv. -&gt; electric to'!T10*'Aircraft and flight characteris'!$B$34*'Aircraft and flight characteris'!$D$34/'Aircraft and flight characteris'!$E$34/2/1000</f>
        <v>0</v>
      </c>
      <c r="V19" s="73">
        <f>'Number of operations'!T$7*'Conversion conv. -&gt; electric to'!U10*'Aircraft and flight characteris'!$B$34*'Aircraft and flight characteris'!$D$34/'Aircraft and flight characteris'!$E$34/2/1000</f>
        <v>0</v>
      </c>
      <c r="W19" s="73">
        <f>'Number of operations'!U$7*'Conversion conv. -&gt; electric to'!V10*'Aircraft and flight characteris'!$B$34*'Aircraft and flight characteris'!$D$34/'Aircraft and flight characteris'!$E$34/2/1000</f>
        <v>0</v>
      </c>
      <c r="X19" s="73">
        <f>'Number of operations'!V$7*'Conversion conv. -&gt; electric to'!W10*'Aircraft and flight characteris'!$B$34*'Aircraft and flight characteris'!$D$34/'Aircraft and flight characteris'!$E$34/2/1000</f>
        <v>0</v>
      </c>
      <c r="Y19" s="73">
        <f>'Number of operations'!W$7*'Conversion conv. -&gt; electric to'!X10*'Aircraft and flight characteris'!$B$34*'Aircraft and flight characteris'!$D$34/'Aircraft and flight characteris'!$E$34/2/1000</f>
        <v>0</v>
      </c>
      <c r="Z19" s="73">
        <f>'Number of operations'!X$7*'Conversion conv. -&gt; electric to'!Y10*'Aircraft and flight characteris'!$B$34*'Aircraft and flight characteris'!$D$34/'Aircraft and flight characteris'!$E$34/2/1000</f>
        <v>0</v>
      </c>
      <c r="AA19" s="73">
        <f>'Number of operations'!Y$7*'Conversion conv. -&gt; electric to'!Z10*'Aircraft and flight characteris'!$B$34*'Aircraft and flight characteris'!$D$34/'Aircraft and flight characteris'!$E$34/2/1000</f>
        <v>0</v>
      </c>
      <c r="AB19" s="73">
        <f>'Number of operations'!Z$7*'Conversion conv. -&gt; electric to'!AA10*'Aircraft and flight characteris'!$B$34*'Aircraft and flight characteris'!$D$34/'Aircraft and flight characteris'!$E$34/2/1000</f>
        <v>0</v>
      </c>
      <c r="AC19" s="73">
        <f>'Number of operations'!AA$7*'Conversion conv. -&gt; electric to'!AB10*'Aircraft and flight characteris'!$B$34*'Aircraft and flight characteris'!$D$34/'Aircraft and flight characteris'!$E$34/2/1000</f>
        <v>13.1470557</v>
      </c>
      <c r="AD19" s="73">
        <f>'Number of operations'!AB$7*'Conversion conv. -&gt; electric to'!AC10*'Aircraft and flight characteris'!$B$34*'Aircraft and flight characteris'!$D$34/'Aircraft and flight characteris'!$E$34/2/1000</f>
        <v>50.18556756</v>
      </c>
      <c r="AE19" s="73">
        <f>'Number of operations'!AC$7*'Conversion conv. -&gt; electric to'!AD10*'Aircraft and flight characteris'!$B$34*'Aircraft and flight characteris'!$D$34/'Aircraft and flight characteris'!$E$34/2/1000</f>
        <v>149.1954417</v>
      </c>
      <c r="AF19" s="73">
        <f>'Number of operations'!AD$7*'Conversion conv. -&gt; electric to'!AE10*'Aircraft and flight characteris'!$B$34*'Aircraft and flight characteris'!$D$34/'Aircraft and flight characteris'!$E$34/2/1000</f>
        <v>354.543928</v>
      </c>
      <c r="AG19" s="73">
        <f>'Number of operations'!AE$7*'Conversion conv. -&gt; electric to'!AF10*'Aircraft and flight characteris'!$B$34*'Aircraft and flight characteris'!$D$34/'Aircraft and flight characteris'!$E$34/2/1000</f>
        <v>658.54746</v>
      </c>
      <c r="AH19" s="73">
        <f>'Number of operations'!AF$7*'Conversion conv. -&gt; electric to'!AG10*'Aircraft and flight characteris'!$B$34*'Aircraft and flight characteris'!$D$34/'Aircraft and flight characteris'!$E$34/2/1000</f>
        <v>1009.849043</v>
      </c>
      <c r="AI19" s="73">
        <f>'Number of operations'!AG$7*'Conversion conv. -&gt; electric to'!AH10*'Aircraft and flight characteris'!$B$34*'Aircraft and flight characteris'!$D$34/'Aircraft and flight characteris'!$E$34/2/1000</f>
        <v>1358.055917</v>
      </c>
      <c r="AJ19" s="73">
        <f>'Number of operations'!AH$7*'Conversion conv. -&gt; electric to'!AI10*'Aircraft and flight characteris'!$B$34*'Aircraft and flight characteris'!$D$34/'Aircraft and flight characteris'!$E$34/2/1000</f>
        <v>1644.939805</v>
      </c>
      <c r="AK19" s="73">
        <f>'Number of operations'!AI$7*'Conversion conv. -&gt; electric to'!AJ10*'Aircraft and flight characteris'!$B$34*'Aircraft and flight characteris'!$D$34/'Aircraft and flight characteris'!$E$34/2/1000</f>
        <v>1852.013546</v>
      </c>
      <c r="AL19" s="73">
        <f>'Number of operations'!AJ$7*'Conversion conv. -&gt; electric to'!AK10*'Aircraft and flight characteris'!$B$34*'Aircraft and flight characteris'!$D$34/'Aircraft and flight characteris'!$E$34/2/1000</f>
        <v>1990.836373</v>
      </c>
      <c r="AM19" s="73">
        <f>'Number of operations'!AK$7*'Conversion conv. -&gt; electric to'!AL10*'Aircraft and flight characteris'!$B$34*'Aircraft and flight characteris'!$D$34/'Aircraft and flight characteris'!$E$34/2/1000</f>
        <v>2077.27183</v>
      </c>
      <c r="AN19" s="73">
        <f>'Number of operations'!AL$7*'Conversion conv. -&gt; electric to'!AM10*'Aircraft and flight characteris'!$B$34*'Aircraft and flight characteris'!$D$34/'Aircraft and flight characteris'!$E$34/2/1000</f>
        <v>2130.588176</v>
      </c>
      <c r="AO19" s="73">
        <f>'Number of operations'!AM$7*'Conversion conv. -&gt; electric to'!AN10*'Aircraft and flight characteris'!$B$34*'Aircraft and flight characteris'!$D$34/'Aircraft and flight characteris'!$E$34/2/1000</f>
        <v>2164.499152</v>
      </c>
      <c r="AP19" s="73">
        <f>'Number of operations'!AN$7*'Conversion conv. -&gt; electric to'!AO10*'Aircraft and flight characteris'!$B$34*'Aircraft and flight characteris'!$D$34/'Aircraft and flight characteris'!$E$34/2/1000</f>
        <v>2186.686021</v>
      </c>
      <c r="AQ19" s="73">
        <f>'Number of operations'!AO$7*'Conversion conv. -&gt; electric to'!AP10*'Aircraft and flight characteris'!$B$34*'Aircraft and flight characteris'!$D$34/'Aircraft and flight characteris'!$E$34/2/1000</f>
        <v>2202.456952</v>
      </c>
      <c r="AR19" s="73">
        <f>'Number of operations'!AP$7*'Conversion conv. -&gt; electric to'!AQ10*'Aircraft and flight characteris'!$B$34*'Aircraft and flight characteris'!$D$34/'Aircraft and flight characteris'!$E$34/2/1000</f>
        <v>2214.707564</v>
      </c>
      <c r="AS19" s="73">
        <f>'Number of operations'!AQ$7*'Conversion conv. -&gt; electric to'!AR10*'Aircraft and flight characteris'!$B$34*'Aircraft and flight characteris'!$D$34/'Aircraft and flight characteris'!$E$34/2/1000</f>
        <v>2224.920854</v>
      </c>
      <c r="AT19" s="73">
        <f>'Number of operations'!AR$7*'Conversion conv. -&gt; electric to'!AS10*'Aircraft and flight characteris'!$B$34*'Aircraft and flight characteris'!$D$34/'Aircraft and flight characteris'!$E$34/2/1000</f>
        <v>0</v>
      </c>
      <c r="AU19" s="73">
        <f>'Number of operations'!AS$7*'Conversion conv. -&gt; electric to'!AT10*'Aircraft and flight characteris'!$B$34*'Aircraft and flight characteris'!$D$34/'Aircraft and flight characteris'!$E$34/2/1000</f>
        <v>0</v>
      </c>
      <c r="AV19" s="73">
        <f>'Number of operations'!AT$7*'Conversion conv. -&gt; electric to'!AU10*'Aircraft and flight characteris'!$B$34*'Aircraft and flight characteris'!$D$34/'Aircraft and flight characteris'!$E$34/2/1000</f>
        <v>0</v>
      </c>
      <c r="AW19" s="73">
        <f>'Number of operations'!AU$7*'Conversion conv. -&gt; electric to'!AV10*'Aircraft and flight characteris'!$B$34*'Aircraft and flight characteris'!$D$34/'Aircraft and flight characteris'!$E$34/2/1000</f>
        <v>0</v>
      </c>
      <c r="AX19" s="73">
        <f>'Number of operations'!AV$7*'Conversion conv. -&gt; electric to'!AW10*'Aircraft and flight characteris'!$B$34*'Aircraft and flight characteris'!$D$34/'Aircraft and flight characteris'!$E$34/2/1000</f>
        <v>0</v>
      </c>
      <c r="AY19" s="73">
        <f>'Number of operations'!AW$7*'Conversion conv. -&gt; electric to'!AX10*'Aircraft and flight characteris'!$B$34*'Aircraft and flight characteris'!$D$34/'Aircraft and flight characteris'!$E$34/2/1000</f>
        <v>0</v>
      </c>
      <c r="AZ19" s="73">
        <f>'Number of operations'!AX$7*'Conversion conv. -&gt; electric to'!AY10*'Aircraft and flight characteris'!$B$34*'Aircraft and flight characteris'!$D$34/'Aircraft and flight characteris'!$E$34/2/1000</f>
        <v>0</v>
      </c>
      <c r="BA19" s="73">
        <f>'Number of operations'!AY$7*'Conversion conv. -&gt; electric to'!AZ10*'Aircraft and flight characteris'!$B$34*'Aircraft and flight characteris'!$D$34/'Aircraft and flight characteris'!$E$34/2/1000</f>
        <v>0</v>
      </c>
      <c r="BB19" s="73">
        <f>'Number of operations'!AZ$7*'Conversion conv. -&gt; electric to'!BA10*'Aircraft and flight characteris'!$B$34*'Aircraft and flight characteris'!$D$34/'Aircraft and flight characteris'!$E$34/2/1000</f>
        <v>0</v>
      </c>
      <c r="BC19" s="73">
        <f>'Number of operations'!BA$7*'Conversion conv. -&gt; electric to'!BB10*'Aircraft and flight characteris'!$B$34*'Aircraft and flight characteris'!$D$34/'Aircraft and flight characteris'!$E$34/2/1000</f>
        <v>0</v>
      </c>
      <c r="BD19" s="74">
        <f>'Number of operations'!BB$7*'Conversion conv. -&gt; electric to'!BC10*'Aircraft and flight characteris'!$B$34*'Aircraft and flight characteris'!$D$34/'Aircraft and flight characteris'!$E$34/2/1000</f>
        <v>0</v>
      </c>
      <c r="BE19" s="3"/>
      <c r="BF19" s="3"/>
      <c r="BG19" s="3"/>
      <c r="BH19" s="3"/>
      <c r="BI19" s="3"/>
      <c r="BJ19" s="3"/>
      <c r="BK19" s="3"/>
      <c r="BL19" s="3"/>
      <c r="BM19" s="3"/>
      <c r="BN19" s="3"/>
    </row>
    <row r="20">
      <c r="A20" s="75"/>
      <c r="E20" s="76" t="s">
        <v>55</v>
      </c>
      <c r="F20" s="73">
        <f>'Number of operations'!D$7*'Conversion conv. -&gt; electric to'!E11*'Aircraft and flight characteris'!$B$34*'Aircraft and flight characteris'!$D$34/'Aircraft and flight characteris'!$E$34/2/1000</f>
        <v>0</v>
      </c>
      <c r="G20" s="73">
        <f>'Number of operations'!E$7*'Conversion conv. -&gt; electric to'!F11*'Aircraft and flight characteris'!$B$34*'Aircraft and flight characteris'!$D$34/'Aircraft and flight characteris'!$E$34/2/1000</f>
        <v>0</v>
      </c>
      <c r="H20" s="73">
        <f>'Number of operations'!F$7*'Conversion conv. -&gt; electric to'!G11*'Aircraft and flight characteris'!$B$34*'Aircraft and flight characteris'!$D$34/'Aircraft and flight characteris'!$E$34/2/1000</f>
        <v>0</v>
      </c>
      <c r="I20" s="73">
        <f>'Number of operations'!G$7*'Conversion conv. -&gt; electric to'!H11*'Aircraft and flight characteris'!$B$34*'Aircraft and flight characteris'!$D$34/'Aircraft and flight characteris'!$E$34/2/1000</f>
        <v>0</v>
      </c>
      <c r="J20" s="73">
        <f>'Number of operations'!H$7*'Conversion conv. -&gt; electric to'!I11*'Aircraft and flight characteris'!$B$34*'Aircraft and flight characteris'!$D$34/'Aircraft and flight characteris'!$E$34/2/1000</f>
        <v>0</v>
      </c>
      <c r="K20" s="73">
        <f>'Number of operations'!I$7*'Conversion conv. -&gt; electric to'!J11*'Aircraft and flight characteris'!$B$34*'Aircraft and flight characteris'!$D$34/'Aircraft and flight characteris'!$E$34/2/1000</f>
        <v>0</v>
      </c>
      <c r="L20" s="73">
        <f>'Number of operations'!J$7*'Conversion conv. -&gt; electric to'!K11*'Aircraft and flight characteris'!$B$34*'Aircraft and flight characteris'!$D$34/'Aircraft and flight characteris'!$E$34/2/1000</f>
        <v>0</v>
      </c>
      <c r="M20" s="73">
        <f>'Number of operations'!K$7*'Conversion conv. -&gt; electric to'!L11*'Aircraft and flight characteris'!$B$34*'Aircraft and flight characteris'!$D$34/'Aircraft and flight characteris'!$E$34/2/1000</f>
        <v>0</v>
      </c>
      <c r="N20" s="73">
        <f>'Number of operations'!L$7*'Conversion conv. -&gt; electric to'!M11*'Aircraft and flight characteris'!$B$34*'Aircraft and flight characteris'!$D$34/'Aircraft and flight characteris'!$E$34/2/1000</f>
        <v>0</v>
      </c>
      <c r="O20" s="73">
        <f>'Number of operations'!M$7*'Conversion conv. -&gt; electric to'!N11*'Aircraft and flight characteris'!$B$34*'Aircraft and flight characteris'!$D$34/'Aircraft and flight characteris'!$E$34/2/1000</f>
        <v>0</v>
      </c>
      <c r="P20" s="73">
        <f>'Number of operations'!N$7*'Conversion conv. -&gt; electric to'!O11*'Aircraft and flight characteris'!$B$34*'Aircraft and flight characteris'!$D$34/'Aircraft and flight characteris'!$E$34/2/1000</f>
        <v>0</v>
      </c>
      <c r="Q20" s="73">
        <f>'Number of operations'!O$7*'Conversion conv. -&gt; electric to'!P11*'Aircraft and flight characteris'!$B$34*'Aircraft and flight characteris'!$D$34/'Aircraft and flight characteris'!$E$34/2/1000</f>
        <v>0</v>
      </c>
      <c r="R20" s="73">
        <f>'Number of operations'!P$7*'Conversion conv. -&gt; electric to'!Q11*'Aircraft and flight characteris'!$B$34*'Aircraft and flight characteris'!$D$34/'Aircraft and flight characteris'!$E$34/2/1000</f>
        <v>0</v>
      </c>
      <c r="S20" s="73">
        <f>'Number of operations'!Q$7*'Conversion conv. -&gt; electric to'!R11*'Aircraft and flight characteris'!$B$34*'Aircraft and flight characteris'!$D$34/'Aircraft and flight characteris'!$E$34/2/1000</f>
        <v>0</v>
      </c>
      <c r="T20" s="73">
        <f>'Number of operations'!R$7*'Conversion conv. -&gt; electric to'!S11*'Aircraft and flight characteris'!$B$34*'Aircraft and flight characteris'!$D$34/'Aircraft and flight characteris'!$E$34/2/1000</f>
        <v>0</v>
      </c>
      <c r="U20" s="73">
        <f>'Number of operations'!S$7*'Conversion conv. -&gt; electric to'!T11*'Aircraft and flight characteris'!$B$34*'Aircraft and flight characteris'!$D$34/'Aircraft and flight characteris'!$E$34/2/1000</f>
        <v>0</v>
      </c>
      <c r="V20" s="73">
        <f>'Number of operations'!T$7*'Conversion conv. -&gt; electric to'!U11*'Aircraft and flight characteris'!$B$34*'Aircraft and flight characteris'!$D$34/'Aircraft and flight characteris'!$E$34/2/1000</f>
        <v>0</v>
      </c>
      <c r="W20" s="73">
        <f>'Number of operations'!U$7*'Conversion conv. -&gt; electric to'!V11*'Aircraft and flight characteris'!$B$34*'Aircraft and flight characteris'!$D$34/'Aircraft and flight characteris'!$E$34/2/1000</f>
        <v>0</v>
      </c>
      <c r="X20" s="73">
        <f>'Number of operations'!V$7*'Conversion conv. -&gt; electric to'!W11*'Aircraft and flight characteris'!$B$34*'Aircraft and flight characteris'!$D$34/'Aircraft and flight characteris'!$E$34/2/1000</f>
        <v>0</v>
      </c>
      <c r="Y20" s="73">
        <f>'Number of operations'!W$7*'Conversion conv. -&gt; electric to'!X11*'Aircraft and flight characteris'!$B$34*'Aircraft and flight characteris'!$D$34/'Aircraft and flight characteris'!$E$34/2/1000</f>
        <v>0</v>
      </c>
      <c r="Z20" s="73">
        <f>'Number of operations'!X$7*'Conversion conv. -&gt; electric to'!Y11*'Aircraft and flight characteris'!$B$34*'Aircraft and flight characteris'!$D$34/'Aircraft and flight characteris'!$E$34/2/1000</f>
        <v>0</v>
      </c>
      <c r="AA20" s="73">
        <f>'Number of operations'!Y$7*'Conversion conv. -&gt; electric to'!Z11*'Aircraft and flight characteris'!$B$34*'Aircraft and flight characteris'!$D$34/'Aircraft and flight characteris'!$E$34/2/1000</f>
        <v>0</v>
      </c>
      <c r="AB20" s="73">
        <f>'Number of operations'!Z$7*'Conversion conv. -&gt; electric to'!AA11*'Aircraft and flight characteris'!$B$34*'Aircraft and flight characteris'!$D$34/'Aircraft and flight characteris'!$E$34/2/1000</f>
        <v>0</v>
      </c>
      <c r="AC20" s="73">
        <f>'Number of operations'!AA$7*'Conversion conv. -&gt; electric to'!AB11*'Aircraft and flight characteris'!$B$34*'Aircraft and flight characteris'!$D$34/'Aircraft and flight characteris'!$E$34/2/1000</f>
        <v>39.32292073</v>
      </c>
      <c r="AD20" s="73">
        <f>'Number of operations'!AB$7*'Conversion conv. -&gt; electric to'!AC11*'Aircraft and flight characteris'!$B$34*'Aircraft and flight characteris'!$D$34/'Aircraft and flight characteris'!$E$34/2/1000</f>
        <v>174.4101595</v>
      </c>
      <c r="AE20" s="73">
        <f>'Number of operations'!AC$7*'Conversion conv. -&gt; electric to'!AD11*'Aircraft and flight characteris'!$B$34*'Aircraft and flight characteris'!$D$34/'Aircraft and flight characteris'!$E$34/2/1000</f>
        <v>525.8876335</v>
      </c>
      <c r="AF20" s="73">
        <f>'Number of operations'!AD$7*'Conversion conv. -&gt; electric to'!AE11*'Aircraft and flight characteris'!$B$34*'Aircraft and flight characteris'!$D$34/'Aircraft and flight characteris'!$E$34/2/1000</f>
        <v>1088.940894</v>
      </c>
      <c r="AG20" s="73">
        <f>'Number of operations'!AE$7*'Conversion conv. -&gt; electric to'!AF11*'Aircraft and flight characteris'!$B$34*'Aircraft and flight characteris'!$D$34/'Aircraft and flight characteris'!$E$34/2/1000</f>
        <v>1594.869082</v>
      </c>
      <c r="AH20" s="73">
        <f>'Number of operations'!AF$7*'Conversion conv. -&gt; electric to'!AG11*'Aircraft and flight characteris'!$B$34*'Aircraft and flight characteris'!$D$34/'Aircraft and flight characteris'!$E$34/2/1000</f>
        <v>1892.51092</v>
      </c>
      <c r="AI20" s="73">
        <f>'Number of operations'!AG$7*'Conversion conv. -&gt; electric to'!AH11*'Aircraft and flight characteris'!$B$34*'Aircraft and flight characteris'!$D$34/'Aircraft and flight characteris'!$E$34/2/1000</f>
        <v>2047.429414</v>
      </c>
      <c r="AJ20" s="73">
        <f>'Number of operations'!AH$7*'Conversion conv. -&gt; electric to'!AI11*'Aircraft and flight characteris'!$B$34*'Aircraft and flight characteris'!$D$34/'Aircraft and flight characteris'!$E$34/2/1000</f>
        <v>2116.869853</v>
      </c>
      <c r="AK20" s="73">
        <f>'Number of operations'!AI$7*'Conversion conv. -&gt; electric to'!AJ11*'Aircraft and flight characteris'!$B$34*'Aircraft and flight characteris'!$D$34/'Aircraft and flight characteris'!$E$34/2/1000</f>
        <v>2148.445697</v>
      </c>
      <c r="AL20" s="73">
        <f>'Number of operations'!AJ$7*'Conversion conv. -&gt; electric to'!AK11*'Aircraft and flight characteris'!$B$34*'Aircraft and flight characteris'!$D$34/'Aircraft and flight characteris'!$E$34/2/1000</f>
        <v>2167.460856</v>
      </c>
      <c r="AM20" s="73">
        <f>'Number of operations'!AK$7*'Conversion conv. -&gt; electric to'!AL11*'Aircraft and flight characteris'!$B$34*'Aircraft and flight characteris'!$D$34/'Aircraft and flight characteris'!$E$34/2/1000</f>
        <v>2179.066245</v>
      </c>
      <c r="AN20" s="73">
        <f>'Number of operations'!AL$7*'Conversion conv. -&gt; electric to'!AM11*'Aircraft and flight characteris'!$B$34*'Aircraft and flight characteris'!$D$34/'Aircraft and flight characteris'!$E$34/2/1000</f>
        <v>2188.13959</v>
      </c>
      <c r="AO20" s="73">
        <f>'Number of operations'!AM$7*'Conversion conv. -&gt; electric to'!AN11*'Aircraft and flight characteris'!$B$34*'Aircraft and flight characteris'!$D$34/'Aircraft and flight characteris'!$E$34/2/1000</f>
        <v>2196.685973</v>
      </c>
      <c r="AP20" s="73">
        <f>'Number of operations'!AN$7*'Conversion conv. -&gt; electric to'!AO11*'Aircraft and flight characteris'!$B$34*'Aircraft and flight characteris'!$D$34/'Aircraft and flight characteris'!$E$34/2/1000</f>
        <v>2204.57128</v>
      </c>
      <c r="AQ20" s="73">
        <f>'Number of operations'!AO$7*'Conversion conv. -&gt; electric to'!AP11*'Aircraft and flight characteris'!$B$34*'Aircraft and flight characteris'!$D$34/'Aircraft and flight characteris'!$E$34/2/1000</f>
        <v>2212.359396</v>
      </c>
      <c r="AR20" s="73">
        <f>'Number of operations'!AP$7*'Conversion conv. -&gt; electric to'!AQ11*'Aircraft and flight characteris'!$B$34*'Aircraft and flight characteris'!$D$34/'Aircraft and flight characteris'!$E$34/2/1000</f>
        <v>2220.178862</v>
      </c>
      <c r="AS20" s="73">
        <f>'Number of operations'!AQ$7*'Conversion conv. -&gt; electric to'!AR11*'Aircraft and flight characteris'!$B$34*'Aircraft and flight characteris'!$D$34/'Aircraft and flight characteris'!$E$34/2/1000</f>
        <v>2227.940053</v>
      </c>
      <c r="AT20" s="73">
        <f>'Number of operations'!AR$7*'Conversion conv. -&gt; electric to'!AS11*'Aircraft and flight characteris'!$B$34*'Aircraft and flight characteris'!$D$34/'Aircraft and flight characteris'!$E$34/2/1000</f>
        <v>0</v>
      </c>
      <c r="AU20" s="73">
        <f>'Number of operations'!AS$7*'Conversion conv. -&gt; electric to'!AT11*'Aircraft and flight characteris'!$B$34*'Aircraft and flight characteris'!$D$34/'Aircraft and flight characteris'!$E$34/2/1000</f>
        <v>0</v>
      </c>
      <c r="AV20" s="73">
        <f>'Number of operations'!AT$7*'Conversion conv. -&gt; electric to'!AU11*'Aircraft and flight characteris'!$B$34*'Aircraft and flight characteris'!$D$34/'Aircraft and flight characteris'!$E$34/2/1000</f>
        <v>0</v>
      </c>
      <c r="AW20" s="73">
        <f>'Number of operations'!AU$7*'Conversion conv. -&gt; electric to'!AV11*'Aircraft and flight characteris'!$B$34*'Aircraft and flight characteris'!$D$34/'Aircraft and flight characteris'!$E$34/2/1000</f>
        <v>0</v>
      </c>
      <c r="AX20" s="73">
        <f>'Number of operations'!AV$7*'Conversion conv. -&gt; electric to'!AW11*'Aircraft and flight characteris'!$B$34*'Aircraft and flight characteris'!$D$34/'Aircraft and flight characteris'!$E$34/2/1000</f>
        <v>0</v>
      </c>
      <c r="AY20" s="73">
        <f>'Number of operations'!AW$7*'Conversion conv. -&gt; electric to'!AX11*'Aircraft and flight characteris'!$B$34*'Aircraft and flight characteris'!$D$34/'Aircraft and flight characteris'!$E$34/2/1000</f>
        <v>0</v>
      </c>
      <c r="AZ20" s="73">
        <f>'Number of operations'!AX$7*'Conversion conv. -&gt; electric to'!AY11*'Aircraft and flight characteris'!$B$34*'Aircraft and flight characteris'!$D$34/'Aircraft and flight characteris'!$E$34/2/1000</f>
        <v>0</v>
      </c>
      <c r="BA20" s="73">
        <f>'Number of operations'!AY$7*'Conversion conv. -&gt; electric to'!AZ11*'Aircraft and flight characteris'!$B$34*'Aircraft and flight characteris'!$D$34/'Aircraft and flight characteris'!$E$34/2/1000</f>
        <v>0</v>
      </c>
      <c r="BB20" s="73">
        <f>'Number of operations'!AZ$7*'Conversion conv. -&gt; electric to'!BA11*'Aircraft and flight characteris'!$B$34*'Aircraft and flight characteris'!$D$34/'Aircraft and flight characteris'!$E$34/2/1000</f>
        <v>0</v>
      </c>
      <c r="BC20" s="73">
        <f>'Number of operations'!BA$7*'Conversion conv. -&gt; electric to'!BB11*'Aircraft and flight characteris'!$B$34*'Aircraft and flight characteris'!$D$34/'Aircraft and flight characteris'!$E$34/2/1000</f>
        <v>0</v>
      </c>
      <c r="BD20" s="74">
        <f>'Number of operations'!BB$7*'Conversion conv. -&gt; electric to'!BC11*'Aircraft and flight characteris'!$B$34*'Aircraft and flight characteris'!$D$34/'Aircraft and flight characteris'!$E$34/2/1000</f>
        <v>0</v>
      </c>
      <c r="BE20" s="3"/>
      <c r="BF20" s="3"/>
      <c r="BG20" s="3"/>
      <c r="BH20" s="3"/>
      <c r="BI20" s="3"/>
      <c r="BJ20" s="3"/>
      <c r="BK20" s="3"/>
      <c r="BL20" s="3"/>
      <c r="BM20" s="3"/>
      <c r="BN20" s="3"/>
    </row>
    <row r="21">
      <c r="A21" s="75"/>
      <c r="D21" s="77" t="s">
        <v>55</v>
      </c>
      <c r="E21" s="76" t="s">
        <v>57</v>
      </c>
      <c r="F21" s="73">
        <f>'Number of operations'!D$7*'Conversion conv. -&gt; electric to'!E12*'Aircraft and flight characteris'!$B$34*'Aircraft and flight characteris'!$D$34/'Aircraft and flight characteris'!$E$34/2/1000</f>
        <v>0</v>
      </c>
      <c r="G21" s="73">
        <f>'Number of operations'!E$7*'Conversion conv. -&gt; electric to'!F12*'Aircraft and flight characteris'!$B$34*'Aircraft and flight characteris'!$D$34/'Aircraft and flight characteris'!$E$34/2/1000</f>
        <v>0</v>
      </c>
      <c r="H21" s="73">
        <f>'Number of operations'!F$7*'Conversion conv. -&gt; electric to'!G12*'Aircraft and flight characteris'!$B$34*'Aircraft and flight characteris'!$D$34/'Aircraft and flight characteris'!$E$34/2/1000</f>
        <v>0</v>
      </c>
      <c r="I21" s="73">
        <f>'Number of operations'!G$7*'Conversion conv. -&gt; electric to'!H12*'Aircraft and flight characteris'!$B$34*'Aircraft and flight characteris'!$D$34/'Aircraft and flight characteris'!$E$34/2/1000</f>
        <v>0</v>
      </c>
      <c r="J21" s="73">
        <f>'Number of operations'!H$7*'Conversion conv. -&gt; electric to'!I12*'Aircraft and flight characteris'!$B$34*'Aircraft and flight characteris'!$D$34/'Aircraft and flight characteris'!$E$34/2/1000</f>
        <v>0</v>
      </c>
      <c r="K21" s="73">
        <f>'Number of operations'!I$7*'Conversion conv. -&gt; electric to'!J12*'Aircraft and flight characteris'!$B$34*'Aircraft and flight characteris'!$D$34/'Aircraft and flight characteris'!$E$34/2/1000</f>
        <v>0</v>
      </c>
      <c r="L21" s="73">
        <f>'Number of operations'!J$7*'Conversion conv. -&gt; electric to'!K12*'Aircraft and flight characteris'!$B$34*'Aircraft and flight characteris'!$D$34/'Aircraft and flight characteris'!$E$34/2/1000</f>
        <v>0</v>
      </c>
      <c r="M21" s="73">
        <f>'Number of operations'!K$7*'Conversion conv. -&gt; electric to'!L12*'Aircraft and flight characteris'!$B$34*'Aircraft and flight characteris'!$D$34/'Aircraft and flight characteris'!$E$34/2/1000</f>
        <v>0</v>
      </c>
      <c r="N21" s="73">
        <f>'Number of operations'!L$7*'Conversion conv. -&gt; electric to'!M12*'Aircraft and flight characteris'!$B$34*'Aircraft and flight characteris'!$D$34/'Aircraft and flight characteris'!$E$34/2/1000</f>
        <v>0</v>
      </c>
      <c r="O21" s="73">
        <f>'Number of operations'!M$7*'Conversion conv. -&gt; electric to'!N12*'Aircraft and flight characteris'!$B$34*'Aircraft and flight characteris'!$D$34/'Aircraft and flight characteris'!$E$34/2/1000</f>
        <v>0</v>
      </c>
      <c r="P21" s="73">
        <f>'Number of operations'!N$7*'Conversion conv. -&gt; electric to'!O12*'Aircraft and flight characteris'!$B$34*'Aircraft and flight characteris'!$D$34/'Aircraft and flight characteris'!$E$34/2/1000</f>
        <v>0</v>
      </c>
      <c r="Q21" s="73">
        <f>'Number of operations'!O$7*'Conversion conv. -&gt; electric to'!P12*'Aircraft and flight characteris'!$B$34*'Aircraft and flight characteris'!$D$34/'Aircraft and flight characteris'!$E$34/2/1000</f>
        <v>0</v>
      </c>
      <c r="R21" s="73">
        <f>'Number of operations'!P$7*'Conversion conv. -&gt; electric to'!Q12*'Aircraft and flight characteris'!$B$34*'Aircraft and flight characteris'!$D$34/'Aircraft and flight characteris'!$E$34/2/1000</f>
        <v>0</v>
      </c>
      <c r="S21" s="73">
        <f>'Number of operations'!Q$7*'Conversion conv. -&gt; electric to'!R12*'Aircraft and flight characteris'!$B$34*'Aircraft and flight characteris'!$D$34/'Aircraft and flight characteris'!$E$34/2/1000</f>
        <v>0</v>
      </c>
      <c r="T21" s="73">
        <f>'Number of operations'!R$7*'Conversion conv. -&gt; electric to'!S12*'Aircraft and flight characteris'!$B$34*'Aircraft and flight characteris'!$D$34/'Aircraft and flight characteris'!$E$34/2/1000</f>
        <v>0</v>
      </c>
      <c r="U21" s="73">
        <f>'Number of operations'!S$7*'Conversion conv. -&gt; electric to'!T12*'Aircraft and flight characteris'!$B$34*'Aircraft and flight characteris'!$D$34/'Aircraft and flight characteris'!$E$34/2/1000</f>
        <v>0</v>
      </c>
      <c r="V21" s="73">
        <f>'Number of operations'!T$7*'Conversion conv. -&gt; electric to'!U12*'Aircraft and flight characteris'!$B$34*'Aircraft and flight characteris'!$D$34/'Aircraft and flight characteris'!$E$34/2/1000</f>
        <v>0</v>
      </c>
      <c r="W21" s="73">
        <f>'Number of operations'!U$7*'Conversion conv. -&gt; electric to'!V12*'Aircraft and flight characteris'!$B$34*'Aircraft and flight characteris'!$D$34/'Aircraft and flight characteris'!$E$34/2/1000</f>
        <v>0</v>
      </c>
      <c r="X21" s="73">
        <f>'Number of operations'!V$7*'Conversion conv. -&gt; electric to'!W12*'Aircraft and flight characteris'!$B$34*'Aircraft and flight characteris'!$D$34/'Aircraft and flight characteris'!$E$34/2/1000</f>
        <v>0</v>
      </c>
      <c r="Y21" s="73">
        <f>'Number of operations'!W$7*'Conversion conv. -&gt; electric to'!X12*'Aircraft and flight characteris'!$B$34*'Aircraft and flight characteris'!$D$34/'Aircraft and flight characteris'!$E$34/2/1000</f>
        <v>0</v>
      </c>
      <c r="Z21" s="73">
        <f>'Number of operations'!X$7*'Conversion conv. -&gt; electric to'!Y12*'Aircraft and flight characteris'!$B$34*'Aircraft and flight characteris'!$D$34/'Aircraft and flight characteris'!$E$34/2/1000</f>
        <v>0</v>
      </c>
      <c r="AA21" s="73">
        <f>'Number of operations'!Y$7*'Conversion conv. -&gt; electric to'!Z12*'Aircraft and flight characteris'!$B$34*'Aircraft and flight characteris'!$D$34/'Aircraft and flight characteris'!$E$34/2/1000</f>
        <v>0</v>
      </c>
      <c r="AB21" s="73">
        <f>'Number of operations'!Z$7*'Conversion conv. -&gt; electric to'!AA12*'Aircraft and flight characteris'!$B$34*'Aircraft and flight characteris'!$D$34/'Aircraft and flight characteris'!$E$34/2/1000</f>
        <v>0</v>
      </c>
      <c r="AC21" s="73">
        <f>'Number of operations'!AA$7*'Conversion conv. -&gt; electric to'!AB12*'Aircraft and flight characteris'!$B$34*'Aircraft and flight characteris'!$D$34/'Aircraft and flight characteris'!$E$34/2/1000</f>
        <v>14.26315025</v>
      </c>
      <c r="AD21" s="73">
        <f>'Number of operations'!AB$7*'Conversion conv. -&gt; electric to'!AC12*'Aircraft and flight characteris'!$B$34*'Aircraft and flight characteris'!$D$34/'Aircraft and flight characteris'!$E$34/2/1000</f>
        <v>39.11871197</v>
      </c>
      <c r="AE21" s="73">
        <f>'Number of operations'!AC$7*'Conversion conv. -&gt; electric to'!AD12*'Aircraft and flight characteris'!$B$34*'Aircraft and flight characteris'!$D$34/'Aircraft and flight characteris'!$E$34/2/1000</f>
        <v>81.33920135</v>
      </c>
      <c r="AF21" s="73">
        <f>'Number of operations'!AD$7*'Conversion conv. -&gt; electric to'!AE12*'Aircraft and flight characteris'!$B$34*'Aircraft and flight characteris'!$D$34/'Aircraft and flight characteris'!$E$34/2/1000</f>
        <v>149.0336412</v>
      </c>
      <c r="AG21" s="73">
        <f>'Number of operations'!AE$7*'Conversion conv. -&gt; electric to'!AF12*'Aircraft and flight characteris'!$B$34*'Aircraft and flight characteris'!$D$34/'Aircraft and flight characteris'!$E$34/2/1000</f>
        <v>247.5999255</v>
      </c>
      <c r="AH21" s="73">
        <f>'Number of operations'!AF$7*'Conversion conv. -&gt; electric to'!AG12*'Aircraft and flight characteris'!$B$34*'Aircraft and flight characteris'!$D$34/'Aircraft and flight characteris'!$E$34/2/1000</f>
        <v>385.9214315</v>
      </c>
      <c r="AI21" s="73">
        <f>'Number of operations'!AG$7*'Conversion conv. -&gt; electric to'!AH12*'Aircraft and flight characteris'!$B$34*'Aircraft and flight characteris'!$D$34/'Aircraft and flight characteris'!$E$34/2/1000</f>
        <v>576.3666545</v>
      </c>
      <c r="AJ21" s="73">
        <f>'Number of operations'!AH$7*'Conversion conv. -&gt; electric to'!AI12*'Aircraft and flight characteris'!$B$34*'Aircraft and flight characteris'!$D$34/'Aircraft and flight characteris'!$E$34/2/1000</f>
        <v>814.1263653</v>
      </c>
      <c r="AK21" s="73">
        <f>'Number of operations'!AI$7*'Conversion conv. -&gt; electric to'!AJ12*'Aircraft and flight characteris'!$B$34*'Aircraft and flight characteris'!$D$34/'Aircraft and flight characteris'!$E$34/2/1000</f>
        <v>1082.26327</v>
      </c>
      <c r="AL21" s="73">
        <f>'Number of operations'!AJ$7*'Conversion conv. -&gt; electric to'!AK12*'Aircraft and flight characteris'!$B$34*'Aircraft and flight characteris'!$D$34/'Aircraft and flight characteris'!$E$34/2/1000</f>
        <v>1353.209798</v>
      </c>
      <c r="AM21" s="73">
        <f>'Number of operations'!AK$7*'Conversion conv. -&gt; electric to'!AL12*'Aircraft and flight characteris'!$B$34*'Aircraft and flight characteris'!$D$34/'Aircraft and flight characteris'!$E$34/2/1000</f>
        <v>1594.947394</v>
      </c>
      <c r="AN21" s="73">
        <f>'Number of operations'!AL$7*'Conversion conv. -&gt; electric to'!AM12*'Aircraft and flight characteris'!$B$34*'Aircraft and flight characteris'!$D$34/'Aircraft and flight characteris'!$E$34/2/1000</f>
        <v>1789.834327</v>
      </c>
      <c r="AO21" s="73">
        <f>'Number of operations'!AM$7*'Conversion conv. -&gt; electric to'!AN12*'Aircraft and flight characteris'!$B$34*'Aircraft and flight characteris'!$D$34/'Aircraft and flight characteris'!$E$34/2/1000</f>
        <v>1935.211448</v>
      </c>
      <c r="AP21" s="73">
        <f>'Number of operations'!AN$7*'Conversion conv. -&gt; electric to'!AO12*'Aircraft and flight characteris'!$B$34*'Aircraft and flight characteris'!$D$34/'Aircraft and flight characteris'!$E$34/2/1000</f>
        <v>2037.495972</v>
      </c>
      <c r="AQ21" s="73">
        <f>'Number of operations'!AO$7*'Conversion conv. -&gt; electric to'!AP12*'Aircraft and flight characteris'!$B$34*'Aircraft and flight characteris'!$D$34/'Aircraft and flight characteris'!$E$34/2/1000</f>
        <v>2107.502606</v>
      </c>
      <c r="AR21" s="73">
        <f>'Number of operations'!AP$7*'Conversion conv. -&gt; electric to'!AQ12*'Aircraft and flight characteris'!$B$34*'Aircraft and flight characteris'!$D$34/'Aircraft and flight characteris'!$E$34/2/1000</f>
        <v>2155.127711</v>
      </c>
      <c r="AS21" s="73">
        <f>'Number of operations'!AQ$7*'Conversion conv. -&gt; electric to'!AR12*'Aircraft and flight characteris'!$B$34*'Aircraft and flight characteris'!$D$34/'Aircraft and flight characteris'!$E$34/2/1000</f>
        <v>2187.878973</v>
      </c>
      <c r="AT21" s="73">
        <f>'Number of operations'!AR$7*'Conversion conv. -&gt; electric to'!AS12*'Aircraft and flight characteris'!$B$34*'Aircraft and flight characteris'!$D$34/'Aircraft and flight characteris'!$E$34/2/1000</f>
        <v>0</v>
      </c>
      <c r="AU21" s="73">
        <f>'Number of operations'!AS$7*'Conversion conv. -&gt; electric to'!AT12*'Aircraft and flight characteris'!$B$34*'Aircraft and flight characteris'!$D$34/'Aircraft and flight characteris'!$E$34/2/1000</f>
        <v>0</v>
      </c>
      <c r="AV21" s="73">
        <f>'Number of operations'!AT$7*'Conversion conv. -&gt; electric to'!AU12*'Aircraft and flight characteris'!$B$34*'Aircraft and flight characteris'!$D$34/'Aircraft and flight characteris'!$E$34/2/1000</f>
        <v>0</v>
      </c>
      <c r="AW21" s="73">
        <f>'Number of operations'!AU$7*'Conversion conv. -&gt; electric to'!AV12*'Aircraft and flight characteris'!$B$34*'Aircraft and flight characteris'!$D$34/'Aircraft and flight characteris'!$E$34/2/1000</f>
        <v>0</v>
      </c>
      <c r="AX21" s="73">
        <f>'Number of operations'!AV$7*'Conversion conv. -&gt; electric to'!AW12*'Aircraft and flight characteris'!$B$34*'Aircraft and flight characteris'!$D$34/'Aircraft and flight characteris'!$E$34/2/1000</f>
        <v>0</v>
      </c>
      <c r="AY21" s="73">
        <f>'Number of operations'!AW$7*'Conversion conv. -&gt; electric to'!AX12*'Aircraft and flight characteris'!$B$34*'Aircraft and flight characteris'!$D$34/'Aircraft and flight characteris'!$E$34/2/1000</f>
        <v>0</v>
      </c>
      <c r="AZ21" s="73">
        <f>'Number of operations'!AX$7*'Conversion conv. -&gt; electric to'!AY12*'Aircraft and flight characteris'!$B$34*'Aircraft and flight characteris'!$D$34/'Aircraft and flight characteris'!$E$34/2/1000</f>
        <v>0</v>
      </c>
      <c r="BA21" s="73">
        <f>'Number of operations'!AY$7*'Conversion conv. -&gt; electric to'!AZ12*'Aircraft and flight characteris'!$B$34*'Aircraft and flight characteris'!$D$34/'Aircraft and flight characteris'!$E$34/2/1000</f>
        <v>0</v>
      </c>
      <c r="BB21" s="73">
        <f>'Number of operations'!AZ$7*'Conversion conv. -&gt; electric to'!BA12*'Aircraft and flight characteris'!$B$34*'Aircraft and flight characteris'!$D$34/'Aircraft and flight characteris'!$E$34/2/1000</f>
        <v>0</v>
      </c>
      <c r="BC21" s="73">
        <f>'Number of operations'!BA$7*'Conversion conv. -&gt; electric to'!BB12*'Aircraft and flight characteris'!$B$34*'Aircraft and flight characteris'!$D$34/'Aircraft and flight characteris'!$E$34/2/1000</f>
        <v>0</v>
      </c>
      <c r="BD21" s="74">
        <f>'Number of operations'!BB$7*'Conversion conv. -&gt; electric to'!BC12*'Aircraft and flight characteris'!$B$34*'Aircraft and flight characteris'!$D$34/'Aircraft and flight characteris'!$E$34/2/1000</f>
        <v>0</v>
      </c>
      <c r="BE21" s="3"/>
      <c r="BF21" s="3"/>
      <c r="BG21" s="3"/>
      <c r="BH21" s="3"/>
      <c r="BI21" s="3"/>
      <c r="BJ21" s="3"/>
      <c r="BK21" s="3"/>
      <c r="BL21" s="3"/>
      <c r="BM21" s="3"/>
      <c r="BN21" s="3"/>
    </row>
    <row r="22">
      <c r="A22" s="75"/>
      <c r="E22" s="76" t="s">
        <v>56</v>
      </c>
      <c r="F22" s="73">
        <f>'Number of operations'!D$7*'Conversion conv. -&gt; electric to'!E13*'Aircraft and flight characteris'!$B$34*'Aircraft and flight characteris'!$D$34/'Aircraft and flight characteris'!$E$34/2/1000</f>
        <v>0</v>
      </c>
      <c r="G22" s="73">
        <f>'Number of operations'!E$7*'Conversion conv. -&gt; electric to'!F13*'Aircraft and flight characteris'!$B$34*'Aircraft and flight characteris'!$D$34/'Aircraft and flight characteris'!$E$34/2/1000</f>
        <v>0</v>
      </c>
      <c r="H22" s="73">
        <f>'Number of operations'!F$7*'Conversion conv. -&gt; electric to'!G13*'Aircraft and flight characteris'!$B$34*'Aircraft and flight characteris'!$D$34/'Aircraft and flight characteris'!$E$34/2/1000</f>
        <v>0</v>
      </c>
      <c r="I22" s="73">
        <f>'Number of operations'!G$7*'Conversion conv. -&gt; electric to'!H13*'Aircraft and flight characteris'!$B$34*'Aircraft and flight characteris'!$D$34/'Aircraft and flight characteris'!$E$34/2/1000</f>
        <v>0</v>
      </c>
      <c r="J22" s="73">
        <f>'Number of operations'!H$7*'Conversion conv. -&gt; electric to'!I13*'Aircraft and flight characteris'!$B$34*'Aircraft and flight characteris'!$D$34/'Aircraft and flight characteris'!$E$34/2/1000</f>
        <v>0</v>
      </c>
      <c r="K22" s="73">
        <f>'Number of operations'!I$7*'Conversion conv. -&gt; electric to'!J13*'Aircraft and flight characteris'!$B$34*'Aircraft and flight characteris'!$D$34/'Aircraft and flight characteris'!$E$34/2/1000</f>
        <v>0</v>
      </c>
      <c r="L22" s="73">
        <f>'Number of operations'!J$7*'Conversion conv. -&gt; electric to'!K13*'Aircraft and flight characteris'!$B$34*'Aircraft and flight characteris'!$D$34/'Aircraft and flight characteris'!$E$34/2/1000</f>
        <v>0</v>
      </c>
      <c r="M22" s="73">
        <f>'Number of operations'!K$7*'Conversion conv. -&gt; electric to'!L13*'Aircraft and flight characteris'!$B$34*'Aircraft and flight characteris'!$D$34/'Aircraft and flight characteris'!$E$34/2/1000</f>
        <v>0</v>
      </c>
      <c r="N22" s="73">
        <f>'Number of operations'!L$7*'Conversion conv. -&gt; electric to'!M13*'Aircraft and flight characteris'!$B$34*'Aircraft and flight characteris'!$D$34/'Aircraft and flight characteris'!$E$34/2/1000</f>
        <v>0</v>
      </c>
      <c r="O22" s="73">
        <f>'Number of operations'!M$7*'Conversion conv. -&gt; electric to'!N13*'Aircraft and flight characteris'!$B$34*'Aircraft and flight characteris'!$D$34/'Aircraft and flight characteris'!$E$34/2/1000</f>
        <v>0</v>
      </c>
      <c r="P22" s="73">
        <f>'Number of operations'!N$7*'Conversion conv. -&gt; electric to'!O13*'Aircraft and flight characteris'!$B$34*'Aircraft and flight characteris'!$D$34/'Aircraft and flight characteris'!$E$34/2/1000</f>
        <v>0</v>
      </c>
      <c r="Q22" s="73">
        <f>'Number of operations'!O$7*'Conversion conv. -&gt; electric to'!P13*'Aircraft and flight characteris'!$B$34*'Aircraft and flight characteris'!$D$34/'Aircraft and flight characteris'!$E$34/2/1000</f>
        <v>0</v>
      </c>
      <c r="R22" s="73">
        <f>'Number of operations'!P$7*'Conversion conv. -&gt; electric to'!Q13*'Aircraft and flight characteris'!$B$34*'Aircraft and flight characteris'!$D$34/'Aircraft and flight characteris'!$E$34/2/1000</f>
        <v>0</v>
      </c>
      <c r="S22" s="73">
        <f>'Number of operations'!Q$7*'Conversion conv. -&gt; electric to'!R13*'Aircraft and flight characteris'!$B$34*'Aircraft and flight characteris'!$D$34/'Aircraft and flight characteris'!$E$34/2/1000</f>
        <v>0</v>
      </c>
      <c r="T22" s="73">
        <f>'Number of operations'!R$7*'Conversion conv. -&gt; electric to'!S13*'Aircraft and flight characteris'!$B$34*'Aircraft and flight characteris'!$D$34/'Aircraft and flight characteris'!$E$34/2/1000</f>
        <v>0</v>
      </c>
      <c r="U22" s="73">
        <f>'Number of operations'!S$7*'Conversion conv. -&gt; electric to'!T13*'Aircraft and flight characteris'!$B$34*'Aircraft and flight characteris'!$D$34/'Aircraft and flight characteris'!$E$34/2/1000</f>
        <v>0</v>
      </c>
      <c r="V22" s="73">
        <f>'Number of operations'!T$7*'Conversion conv. -&gt; electric to'!U13*'Aircraft and flight characteris'!$B$34*'Aircraft and flight characteris'!$D$34/'Aircraft and flight characteris'!$E$34/2/1000</f>
        <v>0</v>
      </c>
      <c r="W22" s="73">
        <f>'Number of operations'!U$7*'Conversion conv. -&gt; electric to'!V13*'Aircraft and flight characteris'!$B$34*'Aircraft and flight characteris'!$D$34/'Aircraft and flight characteris'!$E$34/2/1000</f>
        <v>0</v>
      </c>
      <c r="X22" s="73">
        <f>'Number of operations'!V$7*'Conversion conv. -&gt; electric to'!W13*'Aircraft and flight characteris'!$B$34*'Aircraft and flight characteris'!$D$34/'Aircraft and flight characteris'!$E$34/2/1000</f>
        <v>0</v>
      </c>
      <c r="Y22" s="73">
        <f>'Number of operations'!W$7*'Conversion conv. -&gt; electric to'!X13*'Aircraft and flight characteris'!$B$34*'Aircraft and flight characteris'!$D$34/'Aircraft and flight characteris'!$E$34/2/1000</f>
        <v>0</v>
      </c>
      <c r="Z22" s="73">
        <f>'Number of operations'!X$7*'Conversion conv. -&gt; electric to'!Y13*'Aircraft and flight characteris'!$B$34*'Aircraft and flight characteris'!$D$34/'Aircraft and flight characteris'!$E$34/2/1000</f>
        <v>0</v>
      </c>
      <c r="AA22" s="73">
        <f>'Number of operations'!Y$7*'Conversion conv. -&gt; electric to'!Z13*'Aircraft and flight characteris'!$B$34*'Aircraft and flight characteris'!$D$34/'Aircraft and flight characteris'!$E$34/2/1000</f>
        <v>0</v>
      </c>
      <c r="AB22" s="73">
        <f>'Number of operations'!Z$7*'Conversion conv. -&gt; electric to'!AA13*'Aircraft and flight characteris'!$B$34*'Aircraft and flight characteris'!$D$34/'Aircraft and flight characteris'!$E$34/2/1000</f>
        <v>0</v>
      </c>
      <c r="AC22" s="73">
        <f>'Number of operations'!AA$7*'Conversion conv. -&gt; electric to'!AB13*'Aircraft and flight characteris'!$B$34*'Aircraft and flight characteris'!$D$34/'Aircraft and flight characteris'!$E$34/2/1000</f>
        <v>37.60894353</v>
      </c>
      <c r="AD22" s="73">
        <f>'Number of operations'!AB$7*'Conversion conv. -&gt; electric to'!AC13*'Aircraft and flight characteris'!$B$34*'Aircraft and flight characteris'!$D$34/'Aircraft and flight characteris'!$E$34/2/1000</f>
        <v>110.9983333</v>
      </c>
      <c r="AE22" s="73">
        <f>'Number of operations'!AC$7*'Conversion conv. -&gt; electric to'!AD13*'Aircraft and flight characteris'!$B$34*'Aircraft and flight characteris'!$D$34/'Aircraft and flight characteris'!$E$34/2/1000</f>
        <v>243.2860284</v>
      </c>
      <c r="AF22" s="73">
        <f>'Number of operations'!AD$7*'Conversion conv. -&gt; electric to'!AE13*'Aircraft and flight characteris'!$B$34*'Aircraft and flight characteris'!$D$34/'Aircraft and flight characteris'!$E$34/2/1000</f>
        <v>454.7643293</v>
      </c>
      <c r="AG22" s="73">
        <f>'Number of operations'!AE$7*'Conversion conv. -&gt; electric to'!AF13*'Aircraft and flight characteris'!$B$34*'Aircraft and flight characteris'!$D$34/'Aircraft and flight characteris'!$E$34/2/1000</f>
        <v>736.017798</v>
      </c>
      <c r="AH22" s="73">
        <f>'Number of operations'!AF$7*'Conversion conv. -&gt; electric to'!AG13*'Aircraft and flight characteris'!$B$34*'Aircraft and flight characteris'!$D$34/'Aircraft and flight characteris'!$E$34/2/1000</f>
        <v>1057.750647</v>
      </c>
      <c r="AI22" s="73">
        <f>'Number of operations'!AG$7*'Conversion conv. -&gt; electric to'!AH13*'Aircraft and flight characteris'!$B$34*'Aircraft and flight characteris'!$D$34/'Aircraft and flight characteris'!$E$34/2/1000</f>
        <v>1383.701935</v>
      </c>
      <c r="AJ22" s="73">
        <f>'Number of operations'!AH$7*'Conversion conv. -&gt; electric to'!AI13*'Aircraft and flight characteris'!$B$34*'Aircraft and flight characteris'!$D$34/'Aircraft and flight characteris'!$E$34/2/1000</f>
        <v>1657.242094</v>
      </c>
      <c r="AK22" s="73">
        <f>'Number of operations'!AI$7*'Conversion conv. -&gt; electric to'!AJ13*'Aircraft and flight characteris'!$B$34*'Aircraft and flight characteris'!$D$34/'Aircraft and flight characteris'!$E$34/2/1000</f>
        <v>1857.486146</v>
      </c>
      <c r="AL22" s="73">
        <f>'Number of operations'!AJ$7*'Conversion conv. -&gt; electric to'!AK13*'Aircraft and flight characteris'!$B$34*'Aircraft and flight characteris'!$D$34/'Aircraft and flight characteris'!$E$34/2/1000</f>
        <v>1993.157831</v>
      </c>
      <c r="AM22" s="73">
        <f>'Number of operations'!AK$7*'Conversion conv. -&gt; electric to'!AL13*'Aircraft and flight characteris'!$B$34*'Aircraft and flight characteris'!$D$34/'Aircraft and flight characteris'!$E$34/2/1000</f>
        <v>2078.226925</v>
      </c>
      <c r="AN22" s="73">
        <f>'Number of operations'!AL$7*'Conversion conv. -&gt; electric to'!AM13*'Aircraft and flight characteris'!$B$34*'Aircraft and flight characteris'!$D$34/'Aircraft and flight characteris'!$E$34/2/1000</f>
        <v>2130.974199</v>
      </c>
      <c r="AO22" s="73">
        <f>'Number of operations'!AM$7*'Conversion conv. -&gt; electric to'!AN13*'Aircraft and flight characteris'!$B$34*'Aircraft and flight characteris'!$D$34/'Aircraft and flight characteris'!$E$34/2/1000</f>
        <v>2164.653608</v>
      </c>
      <c r="AP22" s="73">
        <f>'Number of operations'!AN$7*'Conversion conv. -&gt; electric to'!AO13*'Aircraft and flight characteris'!$B$34*'Aircraft and flight characteris'!$D$34/'Aircraft and flight characteris'!$E$34/2/1000</f>
        <v>2186.747448</v>
      </c>
      <c r="AQ22" s="73">
        <f>'Number of operations'!AO$7*'Conversion conv. -&gt; electric to'!AP13*'Aircraft and flight characteris'!$B$34*'Aircraft and flight characteris'!$D$34/'Aircraft and flight characteris'!$E$34/2/1000</f>
        <v>2202.481297</v>
      </c>
      <c r="AR22" s="73">
        <f>'Number of operations'!AP$7*'Conversion conv. -&gt; electric to'!AQ13*'Aircraft and flight characteris'!$B$34*'Aircraft and flight characteris'!$D$34/'Aircraft and flight characteris'!$E$34/2/1000</f>
        <v>2214.717193</v>
      </c>
      <c r="AS22" s="73">
        <f>'Number of operations'!AQ$7*'Conversion conv. -&gt; electric to'!AR13*'Aircraft and flight characteris'!$B$34*'Aircraft and flight characteris'!$D$34/'Aircraft and flight characteris'!$E$34/2/1000</f>
        <v>2224.924658</v>
      </c>
      <c r="AT22" s="73">
        <f>'Number of operations'!AR$7*'Conversion conv. -&gt; electric to'!AS13*'Aircraft and flight characteris'!$B$34*'Aircraft and flight characteris'!$D$34/'Aircraft and flight characteris'!$E$34/2/1000</f>
        <v>0</v>
      </c>
      <c r="AU22" s="73">
        <f>'Number of operations'!AS$7*'Conversion conv. -&gt; electric to'!AT13*'Aircraft and flight characteris'!$B$34*'Aircraft and flight characteris'!$D$34/'Aircraft and flight characteris'!$E$34/2/1000</f>
        <v>0</v>
      </c>
      <c r="AV22" s="73">
        <f>'Number of operations'!AT$7*'Conversion conv. -&gt; electric to'!AU13*'Aircraft and flight characteris'!$B$34*'Aircraft and flight characteris'!$D$34/'Aircraft and flight characteris'!$E$34/2/1000</f>
        <v>0</v>
      </c>
      <c r="AW22" s="73">
        <f>'Number of operations'!AU$7*'Conversion conv. -&gt; electric to'!AV13*'Aircraft and flight characteris'!$B$34*'Aircraft and flight characteris'!$D$34/'Aircraft and flight characteris'!$E$34/2/1000</f>
        <v>0</v>
      </c>
      <c r="AX22" s="73">
        <f>'Number of operations'!AV$7*'Conversion conv. -&gt; electric to'!AW13*'Aircraft and flight characteris'!$B$34*'Aircraft and flight characteris'!$D$34/'Aircraft and flight characteris'!$E$34/2/1000</f>
        <v>0</v>
      </c>
      <c r="AY22" s="73">
        <f>'Number of operations'!AW$7*'Conversion conv. -&gt; electric to'!AX13*'Aircraft and flight characteris'!$B$34*'Aircraft and flight characteris'!$D$34/'Aircraft and flight characteris'!$E$34/2/1000</f>
        <v>0</v>
      </c>
      <c r="AZ22" s="73">
        <f>'Number of operations'!AX$7*'Conversion conv. -&gt; electric to'!AY13*'Aircraft and flight characteris'!$B$34*'Aircraft and flight characteris'!$D$34/'Aircraft and flight characteris'!$E$34/2/1000</f>
        <v>0</v>
      </c>
      <c r="BA22" s="73">
        <f>'Number of operations'!AY$7*'Conversion conv. -&gt; electric to'!AZ13*'Aircraft and flight characteris'!$B$34*'Aircraft and flight characteris'!$D$34/'Aircraft and flight characteris'!$E$34/2/1000</f>
        <v>0</v>
      </c>
      <c r="BB22" s="73">
        <f>'Number of operations'!AZ$7*'Conversion conv. -&gt; electric to'!BA13*'Aircraft and flight characteris'!$B$34*'Aircraft and flight characteris'!$D$34/'Aircraft and flight characteris'!$E$34/2/1000</f>
        <v>0</v>
      </c>
      <c r="BC22" s="73">
        <f>'Number of operations'!BA$7*'Conversion conv. -&gt; electric to'!BB13*'Aircraft and flight characteris'!$B$34*'Aircraft and flight characteris'!$D$34/'Aircraft and flight characteris'!$E$34/2/1000</f>
        <v>0</v>
      </c>
      <c r="BD22" s="74">
        <f>'Number of operations'!BB$7*'Conversion conv. -&gt; electric to'!BC13*'Aircraft and flight characteris'!$B$34*'Aircraft and flight characteris'!$D$34/'Aircraft and flight characteris'!$E$34/2/1000</f>
        <v>0</v>
      </c>
      <c r="BE22" s="3"/>
      <c r="BF22" s="3"/>
      <c r="BG22" s="3"/>
      <c r="BH22" s="3"/>
      <c r="BI22" s="3"/>
      <c r="BJ22" s="3"/>
      <c r="BK22" s="3"/>
      <c r="BL22" s="3"/>
      <c r="BM22" s="3"/>
      <c r="BN22" s="3"/>
    </row>
    <row r="23">
      <c r="A23" s="75"/>
      <c r="E23" s="76" t="s">
        <v>55</v>
      </c>
      <c r="F23" s="73">
        <f>'Number of operations'!D$7*'Conversion conv. -&gt; electric to'!E14*'Aircraft and flight characteris'!$B$34*'Aircraft and flight characteris'!$D$34/'Aircraft and flight characteris'!$E$34/2/1000</f>
        <v>0</v>
      </c>
      <c r="G23" s="73">
        <f>'Number of operations'!E$7*'Conversion conv. -&gt; electric to'!F14*'Aircraft and flight characteris'!$B$34*'Aircraft and flight characteris'!$D$34/'Aircraft and flight characteris'!$E$34/2/1000</f>
        <v>0</v>
      </c>
      <c r="H23" s="73">
        <f>'Number of operations'!F$7*'Conversion conv. -&gt; electric to'!G14*'Aircraft and flight characteris'!$B$34*'Aircraft and flight characteris'!$D$34/'Aircraft and flight characteris'!$E$34/2/1000</f>
        <v>0</v>
      </c>
      <c r="I23" s="73">
        <f>'Number of operations'!G$7*'Conversion conv. -&gt; electric to'!H14*'Aircraft and flight characteris'!$B$34*'Aircraft and flight characteris'!$D$34/'Aircraft and flight characteris'!$E$34/2/1000</f>
        <v>0</v>
      </c>
      <c r="J23" s="73">
        <f>'Number of operations'!H$7*'Conversion conv. -&gt; electric to'!I14*'Aircraft and flight characteris'!$B$34*'Aircraft and flight characteris'!$D$34/'Aircraft and flight characteris'!$E$34/2/1000</f>
        <v>0</v>
      </c>
      <c r="K23" s="73">
        <f>'Number of operations'!I$7*'Conversion conv. -&gt; electric to'!J14*'Aircraft and flight characteris'!$B$34*'Aircraft and flight characteris'!$D$34/'Aircraft and flight characteris'!$E$34/2/1000</f>
        <v>0</v>
      </c>
      <c r="L23" s="73">
        <f>'Number of operations'!J$7*'Conversion conv. -&gt; electric to'!K14*'Aircraft and flight characteris'!$B$34*'Aircraft and flight characteris'!$D$34/'Aircraft and flight characteris'!$E$34/2/1000</f>
        <v>0</v>
      </c>
      <c r="M23" s="73">
        <f>'Number of operations'!K$7*'Conversion conv. -&gt; electric to'!L14*'Aircraft and flight characteris'!$B$34*'Aircraft and flight characteris'!$D$34/'Aircraft and flight characteris'!$E$34/2/1000</f>
        <v>0</v>
      </c>
      <c r="N23" s="73">
        <f>'Number of operations'!L$7*'Conversion conv. -&gt; electric to'!M14*'Aircraft and flight characteris'!$B$34*'Aircraft and flight characteris'!$D$34/'Aircraft and flight characteris'!$E$34/2/1000</f>
        <v>0</v>
      </c>
      <c r="O23" s="73">
        <f>'Number of operations'!M$7*'Conversion conv. -&gt; electric to'!N14*'Aircraft and flight characteris'!$B$34*'Aircraft and flight characteris'!$D$34/'Aircraft and flight characteris'!$E$34/2/1000</f>
        <v>0</v>
      </c>
      <c r="P23" s="73">
        <f>'Number of operations'!N$7*'Conversion conv. -&gt; electric to'!O14*'Aircraft and flight characteris'!$B$34*'Aircraft and flight characteris'!$D$34/'Aircraft and flight characteris'!$E$34/2/1000</f>
        <v>0</v>
      </c>
      <c r="Q23" s="73">
        <f>'Number of operations'!O$7*'Conversion conv. -&gt; electric to'!P14*'Aircraft and flight characteris'!$B$34*'Aircraft and flight characteris'!$D$34/'Aircraft and flight characteris'!$E$34/2/1000</f>
        <v>0</v>
      </c>
      <c r="R23" s="73">
        <f>'Number of operations'!P$7*'Conversion conv. -&gt; electric to'!Q14*'Aircraft and flight characteris'!$B$34*'Aircraft and flight characteris'!$D$34/'Aircraft and flight characteris'!$E$34/2/1000</f>
        <v>0</v>
      </c>
      <c r="S23" s="73">
        <f>'Number of operations'!Q$7*'Conversion conv. -&gt; electric to'!R14*'Aircraft and flight characteris'!$B$34*'Aircraft and flight characteris'!$D$34/'Aircraft and flight characteris'!$E$34/2/1000</f>
        <v>0</v>
      </c>
      <c r="T23" s="73">
        <f>'Number of operations'!R$7*'Conversion conv. -&gt; electric to'!S14*'Aircraft and flight characteris'!$B$34*'Aircraft and flight characteris'!$D$34/'Aircraft and flight characteris'!$E$34/2/1000</f>
        <v>0</v>
      </c>
      <c r="U23" s="73">
        <f>'Number of operations'!S$7*'Conversion conv. -&gt; electric to'!T14*'Aircraft and flight characteris'!$B$34*'Aircraft and flight characteris'!$D$34/'Aircraft and flight characteris'!$E$34/2/1000</f>
        <v>0</v>
      </c>
      <c r="V23" s="73">
        <f>'Number of operations'!T$7*'Conversion conv. -&gt; electric to'!U14*'Aircraft and flight characteris'!$B$34*'Aircraft and flight characteris'!$D$34/'Aircraft and flight characteris'!$E$34/2/1000</f>
        <v>0</v>
      </c>
      <c r="W23" s="73">
        <f>'Number of operations'!U$7*'Conversion conv. -&gt; electric to'!V14*'Aircraft and flight characteris'!$B$34*'Aircraft and flight characteris'!$D$34/'Aircraft and flight characteris'!$E$34/2/1000</f>
        <v>0</v>
      </c>
      <c r="X23" s="73">
        <f>'Number of operations'!V$7*'Conversion conv. -&gt; electric to'!W14*'Aircraft and flight characteris'!$B$34*'Aircraft and flight characteris'!$D$34/'Aircraft and flight characteris'!$E$34/2/1000</f>
        <v>0</v>
      </c>
      <c r="Y23" s="73">
        <f>'Number of operations'!W$7*'Conversion conv. -&gt; electric to'!X14*'Aircraft and flight characteris'!$B$34*'Aircraft and flight characteris'!$D$34/'Aircraft and flight characteris'!$E$34/2/1000</f>
        <v>0</v>
      </c>
      <c r="Z23" s="73">
        <f>'Number of operations'!X$7*'Conversion conv. -&gt; electric to'!Y14*'Aircraft and flight characteris'!$B$34*'Aircraft and flight characteris'!$D$34/'Aircraft and flight characteris'!$E$34/2/1000</f>
        <v>0</v>
      </c>
      <c r="AA23" s="73">
        <f>'Number of operations'!Y$7*'Conversion conv. -&gt; electric to'!Z14*'Aircraft and flight characteris'!$B$34*'Aircraft and flight characteris'!$D$34/'Aircraft and flight characteris'!$E$34/2/1000</f>
        <v>0</v>
      </c>
      <c r="AB23" s="73">
        <f>'Number of operations'!Z$7*'Conversion conv. -&gt; electric to'!AA14*'Aircraft and flight characteris'!$B$34*'Aircraft and flight characteris'!$D$34/'Aircraft and flight characteris'!$E$34/2/1000</f>
        <v>0</v>
      </c>
      <c r="AC23" s="73">
        <f>'Number of operations'!AA$7*'Conversion conv. -&gt; electric to'!AB14*'Aircraft and flight characteris'!$B$34*'Aircraft and flight characteris'!$D$34/'Aircraft and flight characteris'!$E$34/2/1000</f>
        <v>112.4885707</v>
      </c>
      <c r="AD23" s="73">
        <f>'Number of operations'!AB$7*'Conversion conv. -&gt; electric to'!AC14*'Aircraft and flight characteris'!$B$34*'Aircraft and flight characteris'!$D$34/'Aircraft and flight characteris'!$E$34/2/1000</f>
        <v>385.7530751</v>
      </c>
      <c r="AE23" s="73">
        <f>'Number of operations'!AC$7*'Conversion conv. -&gt; electric to'!AD14*'Aircraft and flight characteris'!$B$34*'Aircraft and flight characteris'!$D$34/'Aircraft and flight characteris'!$E$34/2/1000</f>
        <v>857.5403667</v>
      </c>
      <c r="AF23" s="73">
        <f>'Number of operations'!AD$7*'Conversion conv. -&gt; electric to'!AE14*'Aircraft and flight characteris'!$B$34*'Aircraft and flight characteris'!$D$34/'Aircraft and flight characteris'!$E$34/2/1000</f>
        <v>1396.756329</v>
      </c>
      <c r="AG23" s="73">
        <f>'Number of operations'!AE$7*'Conversion conv. -&gt; electric to'!AF14*'Aircraft and flight characteris'!$B$34*'Aircraft and flight characteris'!$D$34/'Aircraft and flight characteris'!$E$34/2/1000</f>
        <v>1782.48661</v>
      </c>
      <c r="AH23" s="73">
        <f>'Number of operations'!AF$7*'Conversion conv. -&gt; electric to'!AG14*'Aircraft and flight characteris'!$B$34*'Aircraft and flight characteris'!$D$34/'Aircraft and flight characteris'!$E$34/2/1000</f>
        <v>1982.281077</v>
      </c>
      <c r="AI23" s="73">
        <f>'Number of operations'!AG$7*'Conversion conv. -&gt; electric to'!AH14*'Aircraft and flight characteris'!$B$34*'Aircraft and flight characteris'!$D$34/'Aircraft and flight characteris'!$E$34/2/1000</f>
        <v>2086.09381</v>
      </c>
      <c r="AJ23" s="73">
        <f>'Number of operations'!AH$7*'Conversion conv. -&gt; electric to'!AI14*'Aircraft and flight characteris'!$B$34*'Aircraft and flight characteris'!$D$34/'Aircraft and flight characteris'!$E$34/2/1000</f>
        <v>2132.701646</v>
      </c>
      <c r="AK23" s="73">
        <f>'Number of operations'!AI$7*'Conversion conv. -&gt; electric to'!AJ14*'Aircraft and flight characteris'!$B$34*'Aircraft and flight characteris'!$D$34/'Aircraft and flight characteris'!$E$34/2/1000</f>
        <v>2154.794238</v>
      </c>
      <c r="AL23" s="73">
        <f>'Number of operations'!AJ$7*'Conversion conv. -&gt; electric to'!AK14*'Aircraft and flight characteris'!$B$34*'Aircraft and flight characteris'!$D$34/'Aircraft and flight characteris'!$E$34/2/1000</f>
        <v>2169.98827</v>
      </c>
      <c r="AM23" s="73">
        <f>'Number of operations'!AK$7*'Conversion conv. -&gt; electric to'!AL14*'Aircraft and flight characteris'!$B$34*'Aircraft and flight characteris'!$D$34/'Aircraft and flight characteris'!$E$34/2/1000</f>
        <v>2180.068143</v>
      </c>
      <c r="AN23" s="73">
        <f>'Number of operations'!AL$7*'Conversion conv. -&gt; electric to'!AM14*'Aircraft and flight characteris'!$B$34*'Aircraft and flight characteris'!$D$34/'Aircraft and flight characteris'!$E$34/2/1000</f>
        <v>2188.536041</v>
      </c>
      <c r="AO23" s="73">
        <f>'Number of operations'!AM$7*'Conversion conv. -&gt; electric to'!AN14*'Aircraft and flight characteris'!$B$34*'Aircraft and flight characteris'!$D$34/'Aircraft and flight characteris'!$E$34/2/1000</f>
        <v>2196.842726</v>
      </c>
      <c r="AP23" s="73">
        <f>'Number of operations'!AN$7*'Conversion conv. -&gt; electric to'!AO14*'Aircraft and flight characteris'!$B$34*'Aircraft and flight characteris'!$D$34/'Aircraft and flight characteris'!$E$34/2/1000</f>
        <v>2204.63321</v>
      </c>
      <c r="AQ23" s="73">
        <f>'Number of operations'!AO$7*'Conversion conv. -&gt; electric to'!AP14*'Aircraft and flight characteris'!$B$34*'Aircraft and flight characteris'!$D$34/'Aircraft and flight characteris'!$E$34/2/1000</f>
        <v>2212.383851</v>
      </c>
      <c r="AR23" s="73">
        <f>'Number of operations'!AP$7*'Conversion conv. -&gt; electric to'!AQ14*'Aircraft and flight characteris'!$B$34*'Aircraft and flight characteris'!$D$34/'Aircraft and flight characteris'!$E$34/2/1000</f>
        <v>2220.188515</v>
      </c>
      <c r="AS23" s="73">
        <f>'Number of operations'!AQ$7*'Conversion conv. -&gt; electric to'!AR14*'Aircraft and flight characteris'!$B$34*'Aircraft and flight characteris'!$D$34/'Aircraft and flight characteris'!$E$34/2/1000</f>
        <v>2227.943861</v>
      </c>
      <c r="AT23" s="73">
        <f>'Number of operations'!AR$7*'Conversion conv. -&gt; electric to'!AS14*'Aircraft and flight characteris'!$B$34*'Aircraft and flight characteris'!$D$34/'Aircraft and flight characteris'!$E$34/2/1000</f>
        <v>0</v>
      </c>
      <c r="AU23" s="73">
        <f>'Number of operations'!AS$7*'Conversion conv. -&gt; electric to'!AT14*'Aircraft and flight characteris'!$B$34*'Aircraft and flight characteris'!$D$34/'Aircraft and flight characteris'!$E$34/2/1000</f>
        <v>0</v>
      </c>
      <c r="AV23" s="73">
        <f>'Number of operations'!AT$7*'Conversion conv. -&gt; electric to'!AU14*'Aircraft and flight characteris'!$B$34*'Aircraft and flight characteris'!$D$34/'Aircraft and flight characteris'!$E$34/2/1000</f>
        <v>0</v>
      </c>
      <c r="AW23" s="73">
        <f>'Number of operations'!AU$7*'Conversion conv. -&gt; electric to'!AV14*'Aircraft and flight characteris'!$B$34*'Aircraft and flight characteris'!$D$34/'Aircraft and flight characteris'!$E$34/2/1000</f>
        <v>0</v>
      </c>
      <c r="AX23" s="73">
        <f>'Number of operations'!AV$7*'Conversion conv. -&gt; electric to'!AW14*'Aircraft and flight characteris'!$B$34*'Aircraft and flight characteris'!$D$34/'Aircraft and flight characteris'!$E$34/2/1000</f>
        <v>0</v>
      </c>
      <c r="AY23" s="73">
        <f>'Number of operations'!AW$7*'Conversion conv. -&gt; electric to'!AX14*'Aircraft and flight characteris'!$B$34*'Aircraft and flight characteris'!$D$34/'Aircraft and flight characteris'!$E$34/2/1000</f>
        <v>0</v>
      </c>
      <c r="AZ23" s="73">
        <f>'Number of operations'!AX$7*'Conversion conv. -&gt; electric to'!AY14*'Aircraft and flight characteris'!$B$34*'Aircraft and flight characteris'!$D$34/'Aircraft and flight characteris'!$E$34/2/1000</f>
        <v>0</v>
      </c>
      <c r="BA23" s="73">
        <f>'Number of operations'!AY$7*'Conversion conv. -&gt; electric to'!AZ14*'Aircraft and flight characteris'!$B$34*'Aircraft and flight characteris'!$D$34/'Aircraft and flight characteris'!$E$34/2/1000</f>
        <v>0</v>
      </c>
      <c r="BB23" s="73">
        <f>'Number of operations'!AZ$7*'Conversion conv. -&gt; electric to'!BA14*'Aircraft and flight characteris'!$B$34*'Aircraft and flight characteris'!$D$34/'Aircraft and flight characteris'!$E$34/2/1000</f>
        <v>0</v>
      </c>
      <c r="BC23" s="73">
        <f>'Number of operations'!BA$7*'Conversion conv. -&gt; electric to'!BB14*'Aircraft and flight characteris'!$B$34*'Aircraft and flight characteris'!$D$34/'Aircraft and flight characteris'!$E$34/2/1000</f>
        <v>0</v>
      </c>
      <c r="BD23" s="74">
        <f>'Number of operations'!BB$7*'Conversion conv. -&gt; electric to'!BC14*'Aircraft and flight characteris'!$B$34*'Aircraft and flight characteris'!$D$34/'Aircraft and flight characteris'!$E$34/2/1000</f>
        <v>0</v>
      </c>
      <c r="BE23" s="3"/>
      <c r="BF23" s="3"/>
      <c r="BG23" s="3"/>
      <c r="BH23" s="3"/>
      <c r="BI23" s="3"/>
      <c r="BJ23" s="3"/>
      <c r="BK23" s="3"/>
      <c r="BL23" s="3"/>
      <c r="BM23" s="3"/>
      <c r="BN23" s="3"/>
    </row>
    <row r="24">
      <c r="A24" s="75"/>
      <c r="C24" s="77" t="s">
        <v>71</v>
      </c>
      <c r="D24" s="71" t="s">
        <v>57</v>
      </c>
      <c r="E24" s="76" t="s">
        <v>57</v>
      </c>
      <c r="F24" s="73">
        <f>'Number of operations'!D$8*'Conversion conv. -&gt; electric to'!E6*'Aircraft and flight characteris'!$B$34*'Aircraft and flight characteris'!$D$34/'Aircraft and flight characteris'!$E$34/2/1000</f>
        <v>0</v>
      </c>
      <c r="G24" s="73">
        <f>'Number of operations'!E$8*'Conversion conv. -&gt; electric to'!F6*'Aircraft and flight characteris'!$B$34*'Aircraft and flight characteris'!$D$34/'Aircraft and flight characteris'!$E$34/2/1000</f>
        <v>0</v>
      </c>
      <c r="H24" s="73">
        <f>'Number of operations'!F$8*'Conversion conv. -&gt; electric to'!G6*'Aircraft and flight characteris'!$B$34*'Aircraft and flight characteris'!$D$34/'Aircraft and flight characteris'!$E$34/2/1000</f>
        <v>0</v>
      </c>
      <c r="I24" s="73">
        <f>'Number of operations'!G$8*'Conversion conv. -&gt; electric to'!H6*'Aircraft and flight characteris'!$B$34*'Aircraft and flight characteris'!$D$34/'Aircraft and flight characteris'!$E$34/2/1000</f>
        <v>0</v>
      </c>
      <c r="J24" s="73">
        <f>'Number of operations'!H$8*'Conversion conv. -&gt; electric to'!I6*'Aircraft and flight characteris'!$B$34*'Aircraft and flight characteris'!$D$34/'Aircraft and flight characteris'!$E$34/2/1000</f>
        <v>0</v>
      </c>
      <c r="K24" s="73">
        <f>'Number of operations'!I$8*'Conversion conv. -&gt; electric to'!J6*'Aircraft and flight characteris'!$B$34*'Aircraft and flight characteris'!$D$34/'Aircraft and flight characteris'!$E$34/2/1000</f>
        <v>0</v>
      </c>
      <c r="L24" s="73">
        <f>'Number of operations'!J$8*'Conversion conv. -&gt; electric to'!K6*'Aircraft and flight characteris'!$B$34*'Aircraft and flight characteris'!$D$34/'Aircraft and flight characteris'!$E$34/2/1000</f>
        <v>0</v>
      </c>
      <c r="M24" s="73">
        <f>'Number of operations'!K$8*'Conversion conv. -&gt; electric to'!L6*'Aircraft and flight characteris'!$B$34*'Aircraft and flight characteris'!$D$34/'Aircraft and flight characteris'!$E$34/2/1000</f>
        <v>0</v>
      </c>
      <c r="N24" s="73">
        <f>'Number of operations'!L$8*'Conversion conv. -&gt; electric to'!M6*'Aircraft and flight characteris'!$B$34*'Aircraft and flight characteris'!$D$34/'Aircraft and flight characteris'!$E$34/2/1000</f>
        <v>0</v>
      </c>
      <c r="O24" s="73">
        <f>'Number of operations'!M$8*'Conversion conv. -&gt; electric to'!N6*'Aircraft and flight characteris'!$B$34*'Aircraft and flight characteris'!$D$34/'Aircraft and flight characteris'!$E$34/2/1000</f>
        <v>0</v>
      </c>
      <c r="P24" s="73">
        <f>'Number of operations'!N$8*'Conversion conv. -&gt; electric to'!O6*'Aircraft and flight characteris'!$B$34*'Aircraft and flight characteris'!$D$34/'Aircraft and flight characteris'!$E$34/2/1000</f>
        <v>0</v>
      </c>
      <c r="Q24" s="73">
        <f>'Number of operations'!O$8*'Conversion conv. -&gt; electric to'!P6*'Aircraft and flight characteris'!$B$34*'Aircraft and flight characteris'!$D$34/'Aircraft and flight characteris'!$E$34/2/1000</f>
        <v>0</v>
      </c>
      <c r="R24" s="73">
        <f>'Number of operations'!P$8*'Conversion conv. -&gt; electric to'!Q6*'Aircraft and flight characteris'!$B$34*'Aircraft and flight characteris'!$D$34/'Aircraft and flight characteris'!$E$34/2/1000</f>
        <v>0</v>
      </c>
      <c r="S24" s="73">
        <f>'Number of operations'!Q$8*'Conversion conv. -&gt; electric to'!R6*'Aircraft and flight characteris'!$B$34*'Aircraft and flight characteris'!$D$34/'Aircraft and flight characteris'!$E$34/2/1000</f>
        <v>0</v>
      </c>
      <c r="T24" s="73">
        <f>'Number of operations'!R$8*'Conversion conv. -&gt; electric to'!S6*'Aircraft and flight characteris'!$B$34*'Aircraft and flight characteris'!$D$34/'Aircraft and flight characteris'!$E$34/2/1000</f>
        <v>0</v>
      </c>
      <c r="U24" s="73">
        <f>'Number of operations'!S$8*'Conversion conv. -&gt; electric to'!T6*'Aircraft and flight characteris'!$B$34*'Aircraft and flight characteris'!$D$34/'Aircraft and flight characteris'!$E$34/2/1000</f>
        <v>0</v>
      </c>
      <c r="V24" s="73">
        <f>'Number of operations'!T$8*'Conversion conv. -&gt; electric to'!U6*'Aircraft and flight characteris'!$B$34*'Aircraft and flight characteris'!$D$34/'Aircraft and flight characteris'!$E$34/2/1000</f>
        <v>0</v>
      </c>
      <c r="W24" s="73">
        <f>'Number of operations'!U$8*'Conversion conv. -&gt; electric to'!V6*'Aircraft and flight characteris'!$B$34*'Aircraft and flight characteris'!$D$34/'Aircraft and flight characteris'!$E$34/2/1000</f>
        <v>0</v>
      </c>
      <c r="X24" s="73">
        <f>'Number of operations'!V$8*'Conversion conv. -&gt; electric to'!W6*'Aircraft and flight characteris'!$B$34*'Aircraft and flight characteris'!$D$34/'Aircraft and flight characteris'!$E$34/2/1000</f>
        <v>0</v>
      </c>
      <c r="Y24" s="73">
        <f>'Number of operations'!W$8*'Conversion conv. -&gt; electric to'!X6*'Aircraft and flight characteris'!$B$34*'Aircraft and flight characteris'!$D$34/'Aircraft and flight characteris'!$E$34/2/1000</f>
        <v>0</v>
      </c>
      <c r="Z24" s="73">
        <f>'Number of operations'!X$8*'Conversion conv. -&gt; electric to'!Y6*'Aircraft and flight characteris'!$B$34*'Aircraft and flight characteris'!$D$34/'Aircraft and flight characteris'!$E$34/2/1000</f>
        <v>0</v>
      </c>
      <c r="AA24" s="73">
        <f>'Number of operations'!Y$8*'Conversion conv. -&gt; electric to'!Z6*'Aircraft and flight characteris'!$B$34*'Aircraft and flight characteris'!$D$34/'Aircraft and flight characteris'!$E$34/2/1000</f>
        <v>0</v>
      </c>
      <c r="AB24" s="73">
        <f>'Number of operations'!Z$8*'Conversion conv. -&gt; electric to'!AA6*'Aircraft and flight characteris'!$B$34*'Aircraft and flight characteris'!$D$34/'Aircraft and flight characteris'!$E$34/2/1000</f>
        <v>0</v>
      </c>
      <c r="AC24" s="73">
        <f>'Number of operations'!AA$8*'Conversion conv. -&gt; electric to'!AB6*'Aircraft and flight characteris'!$B$34*'Aircraft and flight characteris'!$D$34/'Aircraft and flight characteris'!$E$34/2/1000</f>
        <v>1.007630149</v>
      </c>
      <c r="AD24" s="73">
        <f>'Number of operations'!AB$8*'Conversion conv. -&gt; electric to'!AC6*'Aircraft and flight characteris'!$B$34*'Aircraft and flight characteris'!$D$34/'Aircraft and flight characteris'!$E$34/2/1000</f>
        <v>3.988584202</v>
      </c>
      <c r="AE24" s="73">
        <f>'Number of operations'!AC$8*'Conversion conv. -&gt; electric to'!AD6*'Aircraft and flight characteris'!$B$34*'Aircraft and flight characteris'!$D$34/'Aircraft and flight characteris'!$E$34/2/1000</f>
        <v>14.23535006</v>
      </c>
      <c r="AF24" s="73">
        <f>'Number of operations'!AD$8*'Conversion conv. -&gt; electric to'!AE6*'Aircraft and flight characteris'!$B$34*'Aircraft and flight characteris'!$D$34/'Aircraft and flight characteris'!$E$34/2/1000</f>
        <v>46.98074254</v>
      </c>
      <c r="AG24" s="73">
        <f>'Number of operations'!AE$8*'Conversion conv. -&gt; electric to'!AF6*'Aircraft and flight characteris'!$B$34*'Aircraft and flight characteris'!$D$34/'Aircraft and flight characteris'!$E$34/2/1000</f>
        <v>128.4285057</v>
      </c>
      <c r="AH24" s="73">
        <f>'Number of operations'!AF$8*'Conversion conv. -&gt; electric to'!AG6*'Aircraft and flight characteris'!$B$34*'Aircraft and flight characteris'!$D$34/'Aircraft and flight characteris'!$E$34/2/1000</f>
        <v>279.2045308</v>
      </c>
      <c r="AI24" s="73">
        <f>'Number of operations'!AG$8*'Conversion conv. -&gt; electric to'!AH6*'Aircraft and flight characteris'!$B$34*'Aircraft and flight characteris'!$D$34/'Aircraft and flight characteris'!$E$34/2/1000</f>
        <v>499.6891938</v>
      </c>
      <c r="AJ24" s="73">
        <f>'Number of operations'!AH$8*'Conversion conv. -&gt; electric to'!AI6*'Aircraft and flight characteris'!$B$34*'Aircraft and flight characteris'!$D$34/'Aircraft and flight characteris'!$E$34/2/1000</f>
        <v>768.6121627</v>
      </c>
      <c r="AK24" s="73">
        <f>'Number of operations'!AI$8*'Conversion conv. -&gt; electric to'!AJ6*'Aircraft and flight characteris'!$B$34*'Aircraft and flight characteris'!$D$34/'Aircraft and flight characteris'!$E$34/2/1000</f>
        <v>1060.356006</v>
      </c>
      <c r="AL24" s="73">
        <f>'Number of operations'!AJ$8*'Conversion conv. -&gt; electric to'!AK6*'Aircraft and flight characteris'!$B$34*'Aircraft and flight characteris'!$D$34/'Aircraft and flight characteris'!$E$34/2/1000</f>
        <v>1346.575221</v>
      </c>
      <c r="AM24" s="73">
        <f>'Number of operations'!AK$8*'Conversion conv. -&gt; electric to'!AL6*'Aircraft and flight characteris'!$B$34*'Aircraft and flight characteris'!$D$34/'Aircraft and flight characteris'!$E$34/2/1000</f>
        <v>1597.321235</v>
      </c>
      <c r="AN24" s="73">
        <f>'Number of operations'!AL$8*'Conversion conv. -&gt; electric to'!AM6*'Aircraft and flight characteris'!$B$34*'Aircraft and flight characteris'!$D$34/'Aircraft and flight characteris'!$E$34/2/1000</f>
        <v>1797.200851</v>
      </c>
      <c r="AO24" s="73">
        <f>'Number of operations'!AM$8*'Conversion conv. -&gt; electric to'!AN6*'Aircraft and flight characteris'!$B$34*'Aircraft and flight characteris'!$D$34/'Aircraft and flight characteris'!$E$34/2/1000</f>
        <v>1945.254858</v>
      </c>
      <c r="AP24" s="73">
        <f>'Number of operations'!AN$8*'Conversion conv. -&gt; electric to'!AO6*'Aircraft and flight characteris'!$B$34*'Aircraft and flight characteris'!$D$34/'Aircraft and flight characteris'!$E$34/2/1000</f>
        <v>2048.962703</v>
      </c>
      <c r="AQ24" s="73">
        <f>'Number of operations'!AO$8*'Conversion conv. -&gt; electric to'!AP6*'Aircraft and flight characteris'!$B$34*'Aircraft and flight characteris'!$D$34/'Aircraft and flight characteris'!$E$34/2/1000</f>
        <v>2119.739411</v>
      </c>
      <c r="AR24" s="73">
        <f>'Number of operations'!AP$8*'Conversion conv. -&gt; electric to'!AQ6*'Aircraft and flight characteris'!$B$34*'Aircraft and flight characteris'!$D$34/'Aircraft and flight characteris'!$E$34/2/1000</f>
        <v>2167.797643</v>
      </c>
      <c r="AS24" s="73">
        <f>'Number of operations'!AQ$8*'Conversion conv. -&gt; electric to'!AR6*'Aircraft and flight characteris'!$B$34*'Aircraft and flight characteris'!$D$34/'Aircraft and flight characteris'!$E$34/2/1000</f>
        <v>2200.806169</v>
      </c>
      <c r="AT24" s="73">
        <f>'Number of operations'!AR$8*'Conversion conv. -&gt; electric to'!AS6*'Aircraft and flight characteris'!$B$34*'Aircraft and flight characteris'!$D$34/'Aircraft and flight characteris'!$E$34/2/1000</f>
        <v>0</v>
      </c>
      <c r="AU24" s="73">
        <f>'Number of operations'!AS$8*'Conversion conv. -&gt; electric to'!AT6*'Aircraft and flight characteris'!$B$34*'Aircraft and flight characteris'!$D$34/'Aircraft and flight characteris'!$E$34/2/1000</f>
        <v>0</v>
      </c>
      <c r="AV24" s="73">
        <f>'Number of operations'!AT$8*'Conversion conv. -&gt; electric to'!AU6*'Aircraft and flight characteris'!$B$34*'Aircraft and flight characteris'!$D$34/'Aircraft and flight characteris'!$E$34/2/1000</f>
        <v>0</v>
      </c>
      <c r="AW24" s="73">
        <f>'Number of operations'!AU$8*'Conversion conv. -&gt; electric to'!AV6*'Aircraft and flight characteris'!$B$34*'Aircraft and flight characteris'!$D$34/'Aircraft and flight characteris'!$E$34/2/1000</f>
        <v>0</v>
      </c>
      <c r="AX24" s="73">
        <f>'Number of operations'!AV$8*'Conversion conv. -&gt; electric to'!AW6*'Aircraft and flight characteris'!$B$34*'Aircraft and flight characteris'!$D$34/'Aircraft and flight characteris'!$E$34/2/1000</f>
        <v>0</v>
      </c>
      <c r="AY24" s="73">
        <f>'Number of operations'!AW$8*'Conversion conv. -&gt; electric to'!AX6*'Aircraft and flight characteris'!$B$34*'Aircraft and flight characteris'!$D$34/'Aircraft and flight characteris'!$E$34/2/1000</f>
        <v>0</v>
      </c>
      <c r="AZ24" s="73">
        <f>'Number of operations'!AX$8*'Conversion conv. -&gt; electric to'!AY6*'Aircraft and flight characteris'!$B$34*'Aircraft and flight characteris'!$D$34/'Aircraft and flight characteris'!$E$34/2/1000</f>
        <v>0</v>
      </c>
      <c r="BA24" s="73">
        <f>'Number of operations'!AY$8*'Conversion conv. -&gt; electric to'!AZ6*'Aircraft and flight characteris'!$B$34*'Aircraft and flight characteris'!$D$34/'Aircraft and flight characteris'!$E$34/2/1000</f>
        <v>0</v>
      </c>
      <c r="BB24" s="73">
        <f>'Number of operations'!AZ$8*'Conversion conv. -&gt; electric to'!BA6*'Aircraft and flight characteris'!$B$34*'Aircraft and flight characteris'!$D$34/'Aircraft and flight characteris'!$E$34/2/1000</f>
        <v>0</v>
      </c>
      <c r="BC24" s="73">
        <f>'Number of operations'!BA$8*'Conversion conv. -&gt; electric to'!BB6*'Aircraft and flight characteris'!$B$34*'Aircraft and flight characteris'!$D$34/'Aircraft and flight characteris'!$E$34/2/1000</f>
        <v>0</v>
      </c>
      <c r="BD24" s="74">
        <f>'Number of operations'!BB$8*'Conversion conv. -&gt; electric to'!BC6*'Aircraft and flight characteris'!$B$34*'Aircraft and flight characteris'!$D$34/'Aircraft and flight characteris'!$E$34/2/1000</f>
        <v>0</v>
      </c>
      <c r="BE24" s="3"/>
      <c r="BF24" s="3"/>
      <c r="BG24" s="3"/>
      <c r="BH24" s="3"/>
      <c r="BI24" s="3"/>
      <c r="BJ24" s="3"/>
      <c r="BK24" s="3"/>
      <c r="BL24" s="3"/>
      <c r="BM24" s="3"/>
      <c r="BN24" s="3"/>
    </row>
    <row r="25">
      <c r="A25" s="75"/>
      <c r="E25" s="76" t="s">
        <v>56</v>
      </c>
      <c r="F25" s="73">
        <f>'Number of operations'!D$8*'Conversion conv. -&gt; electric to'!E7*'Aircraft and flight characteris'!$B$34*'Aircraft and flight characteris'!$D$34/'Aircraft and flight characteris'!$E$34/2/1000</f>
        <v>0</v>
      </c>
      <c r="G25" s="73">
        <f>'Number of operations'!E$8*'Conversion conv. -&gt; electric to'!F7*'Aircraft and flight characteris'!$B$34*'Aircraft and flight characteris'!$D$34/'Aircraft and flight characteris'!$E$34/2/1000</f>
        <v>0</v>
      </c>
      <c r="H25" s="73">
        <f>'Number of operations'!F$8*'Conversion conv. -&gt; electric to'!G7*'Aircraft and flight characteris'!$B$34*'Aircraft and flight characteris'!$D$34/'Aircraft and flight characteris'!$E$34/2/1000</f>
        <v>0</v>
      </c>
      <c r="I25" s="73">
        <f>'Number of operations'!G$8*'Conversion conv. -&gt; electric to'!H7*'Aircraft and flight characteris'!$B$34*'Aircraft and flight characteris'!$D$34/'Aircraft and flight characteris'!$E$34/2/1000</f>
        <v>0</v>
      </c>
      <c r="J25" s="73">
        <f>'Number of operations'!H$8*'Conversion conv. -&gt; electric to'!I7*'Aircraft and flight characteris'!$B$34*'Aircraft and flight characteris'!$D$34/'Aircraft and flight characteris'!$E$34/2/1000</f>
        <v>0</v>
      </c>
      <c r="K25" s="73">
        <f>'Number of operations'!I$8*'Conversion conv. -&gt; electric to'!J7*'Aircraft and flight characteris'!$B$34*'Aircraft and flight characteris'!$D$34/'Aircraft and flight characteris'!$E$34/2/1000</f>
        <v>0</v>
      </c>
      <c r="L25" s="73">
        <f>'Number of operations'!J$8*'Conversion conv. -&gt; electric to'!K7*'Aircraft and flight characteris'!$B$34*'Aircraft and flight characteris'!$D$34/'Aircraft and flight characteris'!$E$34/2/1000</f>
        <v>0</v>
      </c>
      <c r="M25" s="73">
        <f>'Number of operations'!K$8*'Conversion conv. -&gt; electric to'!L7*'Aircraft and flight characteris'!$B$34*'Aircraft and flight characteris'!$D$34/'Aircraft and flight characteris'!$E$34/2/1000</f>
        <v>0</v>
      </c>
      <c r="N25" s="73">
        <f>'Number of operations'!L$8*'Conversion conv. -&gt; electric to'!M7*'Aircraft and flight characteris'!$B$34*'Aircraft and flight characteris'!$D$34/'Aircraft and flight characteris'!$E$34/2/1000</f>
        <v>0</v>
      </c>
      <c r="O25" s="73">
        <f>'Number of operations'!M$8*'Conversion conv. -&gt; electric to'!N7*'Aircraft and flight characteris'!$B$34*'Aircraft and flight characteris'!$D$34/'Aircraft and flight characteris'!$E$34/2/1000</f>
        <v>0</v>
      </c>
      <c r="P25" s="73">
        <f>'Number of operations'!N$8*'Conversion conv. -&gt; electric to'!O7*'Aircraft and flight characteris'!$B$34*'Aircraft and flight characteris'!$D$34/'Aircraft and flight characteris'!$E$34/2/1000</f>
        <v>0</v>
      </c>
      <c r="Q25" s="73">
        <f>'Number of operations'!O$8*'Conversion conv. -&gt; electric to'!P7*'Aircraft and flight characteris'!$B$34*'Aircraft and flight characteris'!$D$34/'Aircraft and flight characteris'!$E$34/2/1000</f>
        <v>0</v>
      </c>
      <c r="R25" s="73">
        <f>'Number of operations'!P$8*'Conversion conv. -&gt; electric to'!Q7*'Aircraft and flight characteris'!$B$34*'Aircraft and flight characteris'!$D$34/'Aircraft and flight characteris'!$E$34/2/1000</f>
        <v>0</v>
      </c>
      <c r="S25" s="73">
        <f>'Number of operations'!Q$8*'Conversion conv. -&gt; electric to'!R7*'Aircraft and flight characteris'!$B$34*'Aircraft and flight characteris'!$D$34/'Aircraft and flight characteris'!$E$34/2/1000</f>
        <v>0</v>
      </c>
      <c r="T25" s="73">
        <f>'Number of operations'!R$8*'Conversion conv. -&gt; electric to'!S7*'Aircraft and flight characteris'!$B$34*'Aircraft and flight characteris'!$D$34/'Aircraft and flight characteris'!$E$34/2/1000</f>
        <v>0</v>
      </c>
      <c r="U25" s="73">
        <f>'Number of operations'!S$8*'Conversion conv. -&gt; electric to'!T7*'Aircraft and flight characteris'!$B$34*'Aircraft and flight characteris'!$D$34/'Aircraft and flight characteris'!$E$34/2/1000</f>
        <v>0</v>
      </c>
      <c r="V25" s="73">
        <f>'Number of operations'!T$8*'Conversion conv. -&gt; electric to'!U7*'Aircraft and flight characteris'!$B$34*'Aircraft and flight characteris'!$D$34/'Aircraft and flight characteris'!$E$34/2/1000</f>
        <v>0</v>
      </c>
      <c r="W25" s="73">
        <f>'Number of operations'!U$8*'Conversion conv. -&gt; electric to'!V7*'Aircraft and flight characteris'!$B$34*'Aircraft and flight characteris'!$D$34/'Aircraft and flight characteris'!$E$34/2/1000</f>
        <v>0</v>
      </c>
      <c r="X25" s="73">
        <f>'Number of operations'!V$8*'Conversion conv. -&gt; electric to'!W7*'Aircraft and flight characteris'!$B$34*'Aircraft and flight characteris'!$D$34/'Aircraft and flight characteris'!$E$34/2/1000</f>
        <v>0</v>
      </c>
      <c r="Y25" s="73">
        <f>'Number of operations'!W$8*'Conversion conv. -&gt; electric to'!X7*'Aircraft and flight characteris'!$B$34*'Aircraft and flight characteris'!$D$34/'Aircraft and flight characteris'!$E$34/2/1000</f>
        <v>0</v>
      </c>
      <c r="Z25" s="73">
        <f>'Number of operations'!X$8*'Conversion conv. -&gt; electric to'!Y7*'Aircraft and flight characteris'!$B$34*'Aircraft and flight characteris'!$D$34/'Aircraft and flight characteris'!$E$34/2/1000</f>
        <v>0</v>
      </c>
      <c r="AA25" s="73">
        <f>'Number of operations'!Y$8*'Conversion conv. -&gt; electric to'!Z7*'Aircraft and flight characteris'!$B$34*'Aircraft and flight characteris'!$D$34/'Aircraft and flight characteris'!$E$34/2/1000</f>
        <v>0</v>
      </c>
      <c r="AB25" s="73">
        <f>'Number of operations'!Z$8*'Conversion conv. -&gt; electric to'!AA7*'Aircraft and flight characteris'!$B$34*'Aircraft and flight characteris'!$D$34/'Aircraft and flight characteris'!$E$34/2/1000</f>
        <v>0</v>
      </c>
      <c r="AC25" s="73">
        <f>'Number of operations'!AA$8*'Conversion conv. -&gt; electric to'!AB7*'Aircraft and flight characteris'!$B$34*'Aircraft and flight characteris'!$D$34/'Aircraft and flight characteris'!$E$34/2/1000</f>
        <v>2.656909918</v>
      </c>
      <c r="AD25" s="73">
        <f>'Number of operations'!AB$8*'Conversion conv. -&gt; electric to'!AC7*'Aircraft and flight characteris'!$B$34*'Aircraft and flight characteris'!$D$34/'Aircraft and flight characteris'!$E$34/2/1000</f>
        <v>11.31750449</v>
      </c>
      <c r="AE25" s="73">
        <f>'Number of operations'!AC$8*'Conversion conv. -&gt; electric to'!AD7*'Aircraft and flight characteris'!$B$34*'Aircraft and flight characteris'!$D$34/'Aircraft and flight characteris'!$E$34/2/1000</f>
        <v>42.57801553</v>
      </c>
      <c r="AF25" s="73">
        <f>'Number of operations'!AD$8*'Conversion conv. -&gt; electric to'!AE7*'Aircraft and flight characteris'!$B$34*'Aircraft and flight characteris'!$D$34/'Aircraft and flight characteris'!$E$34/2/1000</f>
        <v>143.3580076</v>
      </c>
      <c r="AG25" s="73">
        <f>'Number of operations'!AE$8*'Conversion conv. -&gt; electric to'!AF7*'Aircraft and flight characteris'!$B$34*'Aircraft and flight characteris'!$D$34/'Aircraft and flight characteris'!$E$34/2/1000</f>
        <v>381.7677479</v>
      </c>
      <c r="AH25" s="73">
        <f>'Number of operations'!AF$8*'Conversion conv. -&gt; electric to'!AG7*'Aircraft and flight characteris'!$B$34*'Aircraft and flight characteris'!$D$34/'Aircraft and flight characteris'!$E$34/2/1000</f>
        <v>765.2562123</v>
      </c>
      <c r="AI25" s="73">
        <f>'Number of operations'!AG$8*'Conversion conv. -&gt; electric to'!AH7*'Aircraft and flight characteris'!$B$34*'Aircraft and flight characteris'!$D$34/'Aircraft and flight characteris'!$E$34/2/1000</f>
        <v>1199.619893</v>
      </c>
      <c r="AJ25" s="73">
        <f>'Number of operations'!AH$8*'Conversion conv. -&gt; electric to'!AI7*'Aircraft and flight characteris'!$B$34*'Aircraft and flight characteris'!$D$34/'Aircraft and flight characteris'!$E$34/2/1000</f>
        <v>1564.593022</v>
      </c>
      <c r="AK25" s="73">
        <f>'Number of operations'!AI$8*'Conversion conv. -&gt; electric to'!AJ7*'Aircraft and flight characteris'!$B$34*'Aircraft and flight characteris'!$D$34/'Aircraft and flight characteris'!$E$34/2/1000</f>
        <v>1819.886755</v>
      </c>
      <c r="AL25" s="73">
        <f>'Number of operations'!AJ$8*'Conversion conv. -&gt; electric to'!AK7*'Aircraft and flight characteris'!$B$34*'Aircraft and flight characteris'!$D$34/'Aircraft and flight characteris'!$E$34/2/1000</f>
        <v>1983.385688</v>
      </c>
      <c r="AM25" s="73">
        <f>'Number of operations'!AK$8*'Conversion conv. -&gt; electric to'!AL7*'Aircraft and flight characteris'!$B$34*'Aircraft and flight characteris'!$D$34/'Aircraft and flight characteris'!$E$34/2/1000</f>
        <v>2081.320054</v>
      </c>
      <c r="AN25" s="73">
        <f>'Number of operations'!AL$8*'Conversion conv. -&gt; electric to'!AM7*'Aircraft and flight characteris'!$B$34*'Aircraft and flight characteris'!$D$34/'Aircraft and flight characteris'!$E$34/2/1000</f>
        <v>2139.744773</v>
      </c>
      <c r="AO25" s="73">
        <f>'Number of operations'!AM$8*'Conversion conv. -&gt; electric to'!AN7*'Aircraft and flight characteris'!$B$34*'Aircraft and flight characteris'!$D$34/'Aircraft and flight characteris'!$E$34/2/1000</f>
        <v>2175.887782</v>
      </c>
      <c r="AP25" s="73">
        <f>'Number of operations'!AN$8*'Conversion conv. -&gt; electric to'!AO7*'Aircraft and flight characteris'!$B$34*'Aircraft and flight characteris'!$D$34/'Aircraft and flight characteris'!$E$34/2/1000</f>
        <v>2199.054144</v>
      </c>
      <c r="AQ25" s="73">
        <f>'Number of operations'!AO$8*'Conversion conv. -&gt; electric to'!AP7*'Aircraft and flight characteris'!$B$34*'Aircraft and flight characteris'!$D$34/'Aircraft and flight characteris'!$E$34/2/1000</f>
        <v>2215.269577</v>
      </c>
      <c r="AR25" s="73">
        <f>'Number of operations'!AP$8*'Conversion conv. -&gt; electric to'!AQ7*'Aircraft and flight characteris'!$B$34*'Aircraft and flight characteris'!$D$34/'Aircraft and flight characteris'!$E$34/2/1000</f>
        <v>2227.737451</v>
      </c>
      <c r="AS25" s="73">
        <f>'Number of operations'!AQ$8*'Conversion conv. -&gt; electric to'!AR7*'Aircraft and flight characteris'!$B$34*'Aircraft and flight characteris'!$D$34/'Aircraft and flight characteris'!$E$34/2/1000</f>
        <v>2238.07074</v>
      </c>
      <c r="AT25" s="73">
        <f>'Number of operations'!AR$8*'Conversion conv. -&gt; electric to'!AS7*'Aircraft and flight characteris'!$B$34*'Aircraft and flight characteris'!$D$34/'Aircraft and flight characteris'!$E$34/2/1000</f>
        <v>0</v>
      </c>
      <c r="AU25" s="73">
        <f>'Number of operations'!AS$8*'Conversion conv. -&gt; electric to'!AT7*'Aircraft and flight characteris'!$B$34*'Aircraft and flight characteris'!$D$34/'Aircraft and flight characteris'!$E$34/2/1000</f>
        <v>0</v>
      </c>
      <c r="AV25" s="73">
        <f>'Number of operations'!AT$8*'Conversion conv. -&gt; electric to'!AU7*'Aircraft and flight characteris'!$B$34*'Aircraft and flight characteris'!$D$34/'Aircraft and flight characteris'!$E$34/2/1000</f>
        <v>0</v>
      </c>
      <c r="AW25" s="73">
        <f>'Number of operations'!AU$8*'Conversion conv. -&gt; electric to'!AV7*'Aircraft and flight characteris'!$B$34*'Aircraft and flight characteris'!$D$34/'Aircraft and flight characteris'!$E$34/2/1000</f>
        <v>0</v>
      </c>
      <c r="AX25" s="73">
        <f>'Number of operations'!AV$8*'Conversion conv. -&gt; electric to'!AW7*'Aircraft and flight characteris'!$B$34*'Aircraft and flight characteris'!$D$34/'Aircraft and flight characteris'!$E$34/2/1000</f>
        <v>0</v>
      </c>
      <c r="AY25" s="73">
        <f>'Number of operations'!AW$8*'Conversion conv. -&gt; electric to'!AX7*'Aircraft and flight characteris'!$B$34*'Aircraft and flight characteris'!$D$34/'Aircraft and flight characteris'!$E$34/2/1000</f>
        <v>0</v>
      </c>
      <c r="AZ25" s="73">
        <f>'Number of operations'!AX$8*'Conversion conv. -&gt; electric to'!AY7*'Aircraft and flight characteris'!$B$34*'Aircraft and flight characteris'!$D$34/'Aircraft and flight characteris'!$E$34/2/1000</f>
        <v>0</v>
      </c>
      <c r="BA25" s="73">
        <f>'Number of operations'!AY$8*'Conversion conv. -&gt; electric to'!AZ7*'Aircraft and flight characteris'!$B$34*'Aircraft and flight characteris'!$D$34/'Aircraft and flight characteris'!$E$34/2/1000</f>
        <v>0</v>
      </c>
      <c r="BB25" s="73">
        <f>'Number of operations'!AZ$8*'Conversion conv. -&gt; electric to'!BA7*'Aircraft and flight characteris'!$B$34*'Aircraft and flight characteris'!$D$34/'Aircraft and flight characteris'!$E$34/2/1000</f>
        <v>0</v>
      </c>
      <c r="BC25" s="73">
        <f>'Number of operations'!BA$8*'Conversion conv. -&gt; electric to'!BB7*'Aircraft and flight characteris'!$B$34*'Aircraft and flight characteris'!$D$34/'Aircraft and flight characteris'!$E$34/2/1000</f>
        <v>0</v>
      </c>
      <c r="BD25" s="74">
        <f>'Number of operations'!BB$8*'Conversion conv. -&gt; electric to'!BC7*'Aircraft and flight characteris'!$B$34*'Aircraft and flight characteris'!$D$34/'Aircraft and flight characteris'!$E$34/2/1000</f>
        <v>0</v>
      </c>
      <c r="BE25" s="3"/>
      <c r="BF25" s="3"/>
      <c r="BG25" s="3"/>
      <c r="BH25" s="3"/>
      <c r="BI25" s="3"/>
      <c r="BJ25" s="3"/>
      <c r="BK25" s="3"/>
      <c r="BL25" s="3"/>
      <c r="BM25" s="3"/>
      <c r="BN25" s="3"/>
    </row>
    <row r="26">
      <c r="A26" s="75"/>
      <c r="E26" s="76" t="s">
        <v>55</v>
      </c>
      <c r="F26" s="73">
        <f>'Number of operations'!D$8*'Conversion conv. -&gt; electric to'!E8*'Aircraft and flight characteris'!$B$34*'Aircraft and flight characteris'!$D$34/'Aircraft and flight characteris'!$E$34/2/1000</f>
        <v>0</v>
      </c>
      <c r="G26" s="73">
        <f>'Number of operations'!E$8*'Conversion conv. -&gt; electric to'!F8*'Aircraft and flight characteris'!$B$34*'Aircraft and flight characteris'!$D$34/'Aircraft and flight characteris'!$E$34/2/1000</f>
        <v>0</v>
      </c>
      <c r="H26" s="73">
        <f>'Number of operations'!F$8*'Conversion conv. -&gt; electric to'!G8*'Aircraft and flight characteris'!$B$34*'Aircraft and flight characteris'!$D$34/'Aircraft and flight characteris'!$E$34/2/1000</f>
        <v>0</v>
      </c>
      <c r="I26" s="73">
        <f>'Number of operations'!G$8*'Conversion conv. -&gt; electric to'!H8*'Aircraft and flight characteris'!$B$34*'Aircraft and flight characteris'!$D$34/'Aircraft and flight characteris'!$E$34/2/1000</f>
        <v>0</v>
      </c>
      <c r="J26" s="73">
        <f>'Number of operations'!H$8*'Conversion conv. -&gt; electric to'!I8*'Aircraft and flight characteris'!$B$34*'Aircraft and flight characteris'!$D$34/'Aircraft and flight characteris'!$E$34/2/1000</f>
        <v>0</v>
      </c>
      <c r="K26" s="73">
        <f>'Number of operations'!I$8*'Conversion conv. -&gt; electric to'!J8*'Aircraft and flight characteris'!$B$34*'Aircraft and flight characteris'!$D$34/'Aircraft and flight characteris'!$E$34/2/1000</f>
        <v>0</v>
      </c>
      <c r="L26" s="73">
        <f>'Number of operations'!J$8*'Conversion conv. -&gt; electric to'!K8*'Aircraft and flight characteris'!$B$34*'Aircraft and flight characteris'!$D$34/'Aircraft and flight characteris'!$E$34/2/1000</f>
        <v>0</v>
      </c>
      <c r="M26" s="73">
        <f>'Number of operations'!K$8*'Conversion conv. -&gt; electric to'!L8*'Aircraft and flight characteris'!$B$34*'Aircraft and flight characteris'!$D$34/'Aircraft and flight characteris'!$E$34/2/1000</f>
        <v>0</v>
      </c>
      <c r="N26" s="73">
        <f>'Number of operations'!L$8*'Conversion conv. -&gt; electric to'!M8*'Aircraft and flight characteris'!$B$34*'Aircraft and flight characteris'!$D$34/'Aircraft and flight characteris'!$E$34/2/1000</f>
        <v>0</v>
      </c>
      <c r="O26" s="73">
        <f>'Number of operations'!M$8*'Conversion conv. -&gt; electric to'!N8*'Aircraft and flight characteris'!$B$34*'Aircraft and flight characteris'!$D$34/'Aircraft and flight characteris'!$E$34/2/1000</f>
        <v>0</v>
      </c>
      <c r="P26" s="73">
        <f>'Number of operations'!N$8*'Conversion conv. -&gt; electric to'!O8*'Aircraft and flight characteris'!$B$34*'Aircraft and flight characteris'!$D$34/'Aircraft and flight characteris'!$E$34/2/1000</f>
        <v>0</v>
      </c>
      <c r="Q26" s="73">
        <f>'Number of operations'!O$8*'Conversion conv. -&gt; electric to'!P8*'Aircraft and flight characteris'!$B$34*'Aircraft and flight characteris'!$D$34/'Aircraft and flight characteris'!$E$34/2/1000</f>
        <v>0</v>
      </c>
      <c r="R26" s="73">
        <f>'Number of operations'!P$8*'Conversion conv. -&gt; electric to'!Q8*'Aircraft and flight characteris'!$B$34*'Aircraft and flight characteris'!$D$34/'Aircraft and flight characteris'!$E$34/2/1000</f>
        <v>0</v>
      </c>
      <c r="S26" s="73">
        <f>'Number of operations'!Q$8*'Conversion conv. -&gt; electric to'!R8*'Aircraft and flight characteris'!$B$34*'Aircraft and flight characteris'!$D$34/'Aircraft and flight characteris'!$E$34/2/1000</f>
        <v>0</v>
      </c>
      <c r="T26" s="73">
        <f>'Number of operations'!R$8*'Conversion conv. -&gt; electric to'!S8*'Aircraft and flight characteris'!$B$34*'Aircraft and flight characteris'!$D$34/'Aircraft and flight characteris'!$E$34/2/1000</f>
        <v>0</v>
      </c>
      <c r="U26" s="73">
        <f>'Number of operations'!S$8*'Conversion conv. -&gt; electric to'!T8*'Aircraft and flight characteris'!$B$34*'Aircraft and flight characteris'!$D$34/'Aircraft and flight characteris'!$E$34/2/1000</f>
        <v>0</v>
      </c>
      <c r="V26" s="73">
        <f>'Number of operations'!T$8*'Conversion conv. -&gt; electric to'!U8*'Aircraft and flight characteris'!$B$34*'Aircraft and flight characteris'!$D$34/'Aircraft and flight characteris'!$E$34/2/1000</f>
        <v>0</v>
      </c>
      <c r="W26" s="73">
        <f>'Number of operations'!U$8*'Conversion conv. -&gt; electric to'!V8*'Aircraft and flight characteris'!$B$34*'Aircraft and flight characteris'!$D$34/'Aircraft and flight characteris'!$E$34/2/1000</f>
        <v>0</v>
      </c>
      <c r="X26" s="73">
        <f>'Number of operations'!V$8*'Conversion conv. -&gt; electric to'!W8*'Aircraft and flight characteris'!$B$34*'Aircraft and flight characteris'!$D$34/'Aircraft and flight characteris'!$E$34/2/1000</f>
        <v>0</v>
      </c>
      <c r="Y26" s="73">
        <f>'Number of operations'!W$8*'Conversion conv. -&gt; electric to'!X8*'Aircraft and flight characteris'!$B$34*'Aircraft and flight characteris'!$D$34/'Aircraft and flight characteris'!$E$34/2/1000</f>
        <v>0</v>
      </c>
      <c r="Z26" s="73">
        <f>'Number of operations'!X$8*'Conversion conv. -&gt; electric to'!Y8*'Aircraft and flight characteris'!$B$34*'Aircraft and flight characteris'!$D$34/'Aircraft and flight characteris'!$E$34/2/1000</f>
        <v>0</v>
      </c>
      <c r="AA26" s="73">
        <f>'Number of operations'!Y$8*'Conversion conv. -&gt; electric to'!Z8*'Aircraft and flight characteris'!$B$34*'Aircraft and flight characteris'!$D$34/'Aircraft and flight characteris'!$E$34/2/1000</f>
        <v>0</v>
      </c>
      <c r="AB26" s="73">
        <f>'Number of operations'!Z$8*'Conversion conv. -&gt; electric to'!AA8*'Aircraft and flight characteris'!$B$34*'Aircraft and flight characteris'!$D$34/'Aircraft and flight characteris'!$E$34/2/1000</f>
        <v>0</v>
      </c>
      <c r="AC26" s="73">
        <f>'Number of operations'!AA$8*'Conversion conv. -&gt; electric to'!AB8*'Aircraft and flight characteris'!$B$34*'Aircraft and flight characteris'!$D$34/'Aircraft and flight characteris'!$E$34/2/1000</f>
        <v>7.946833151</v>
      </c>
      <c r="AD26" s="73">
        <f>'Number of operations'!AB$8*'Conversion conv. -&gt; electric to'!AC8*'Aircraft and flight characteris'!$B$34*'Aircraft and flight characteris'!$D$34/'Aircraft and flight characteris'!$E$34/2/1000</f>
        <v>39.33178123</v>
      </c>
      <c r="AE26" s="73">
        <f>'Number of operations'!AC$8*'Conversion conv. -&gt; electric to'!AD8*'Aircraft and flight characteris'!$B$34*'Aircraft and flight characteris'!$D$34/'Aircraft and flight characteris'!$E$34/2/1000</f>
        <v>150.0799996</v>
      </c>
      <c r="AF26" s="73">
        <f>'Number of operations'!AD$8*'Conversion conv. -&gt; electric to'!AE8*'Aircraft and flight characteris'!$B$34*'Aircraft and flight characteris'!$D$34/'Aircraft and flight characteris'!$E$34/2/1000</f>
        <v>440.3076311</v>
      </c>
      <c r="AG26" s="73">
        <f>'Number of operations'!AE$8*'Conversion conv. -&gt; electric to'!AF8*'Aircraft and flight characteris'!$B$34*'Aircraft and flight characteris'!$D$34/'Aircraft and flight characteris'!$E$34/2/1000</f>
        <v>924.5644612</v>
      </c>
      <c r="AH26" s="73">
        <f>'Number of operations'!AF$8*'Conversion conv. -&gt; electric to'!AG8*'Aircraft and flight characteris'!$B$34*'Aircraft and flight characteris'!$D$34/'Aircraft and flight characteris'!$E$34/2/1000</f>
        <v>1434.130921</v>
      </c>
      <c r="AI26" s="73">
        <f>'Number of operations'!AG$8*'Conversion conv. -&gt; electric to'!AH8*'Aircraft and flight characteris'!$B$34*'Aircraft and flight characteris'!$D$34/'Aircraft and flight characteris'!$E$34/2/1000</f>
        <v>1808.568427</v>
      </c>
      <c r="AJ26" s="73">
        <f>'Number of operations'!AH$8*'Conversion conv. -&gt; electric to'!AI8*'Aircraft and flight characteris'!$B$34*'Aircraft and flight characteris'!$D$34/'Aircraft and flight characteris'!$E$34/2/1000</f>
        <v>2013.471734</v>
      </c>
      <c r="AK26" s="73">
        <f>'Number of operations'!AI$8*'Conversion conv. -&gt; electric to'!AJ8*'Aircraft and flight characteris'!$B$34*'Aircraft and flight characteris'!$D$34/'Aircraft and flight characteris'!$E$34/2/1000</f>
        <v>2111.176712</v>
      </c>
      <c r="AL26" s="73">
        <f>'Number of operations'!AJ$8*'Conversion conv. -&gt; electric to'!AK8*'Aircraft and flight characteris'!$B$34*'Aircraft and flight characteris'!$D$34/'Aircraft and flight characteris'!$E$34/2/1000</f>
        <v>2159.349156</v>
      </c>
      <c r="AM26" s="73">
        <f>'Number of operations'!AK$8*'Conversion conv. -&gt; electric to'!AL8*'Aircraft and flight characteris'!$B$34*'Aircraft and flight characteris'!$D$34/'Aircraft and flight characteris'!$E$34/2/1000</f>
        <v>2183.312847</v>
      </c>
      <c r="AN26" s="73">
        <f>'Number of operations'!AL$8*'Conversion conv. -&gt; electric to'!AM8*'Aircraft and flight characteris'!$B$34*'Aircraft and flight characteris'!$D$34/'Aircraft and flight characteris'!$E$34/2/1000</f>
        <v>2197.543524</v>
      </c>
      <c r="AO26" s="73">
        <f>'Number of operations'!AM$8*'Conversion conv. -&gt; electric to'!AN8*'Aircraft and flight characteris'!$B$34*'Aircraft and flight characteris'!$D$34/'Aircraft and flight characteris'!$E$34/2/1000</f>
        <v>2208.243956</v>
      </c>
      <c r="AP26" s="73">
        <f>'Number of operations'!AN$8*'Conversion conv. -&gt; electric to'!AO8*'Aircraft and flight characteris'!$B$34*'Aircraft and flight characteris'!$D$34/'Aircraft and flight characteris'!$E$34/2/1000</f>
        <v>2217.040564</v>
      </c>
      <c r="AQ26" s="73">
        <f>'Number of operations'!AO$8*'Conversion conv. -&gt; electric to'!AP8*'Aircraft and flight characteris'!$B$34*'Aircraft and flight characteris'!$D$34/'Aircraft and flight characteris'!$E$34/2/1000</f>
        <v>2225.229628</v>
      </c>
      <c r="AR26" s="73">
        <f>'Number of operations'!AP$8*'Conversion conv. -&gt; electric to'!AQ8*'Aircraft and flight characteris'!$B$34*'Aircraft and flight characteris'!$D$34/'Aircraft and flight characteris'!$E$34/2/1000</f>
        <v>2233.240938</v>
      </c>
      <c r="AS26" s="73">
        <f>'Number of operations'!AQ$8*'Conversion conv. -&gt; electric to'!AR8*'Aircraft and flight characteris'!$B$34*'Aircraft and flight characteris'!$D$34/'Aircraft and flight characteris'!$E$34/2/1000</f>
        <v>2241.107783</v>
      </c>
      <c r="AT26" s="73">
        <f>'Number of operations'!AR$8*'Conversion conv. -&gt; electric to'!AS8*'Aircraft and flight characteris'!$B$34*'Aircraft and flight characteris'!$D$34/'Aircraft and flight characteris'!$E$34/2/1000</f>
        <v>0</v>
      </c>
      <c r="AU26" s="73">
        <f>'Number of operations'!AS$8*'Conversion conv. -&gt; electric to'!AT8*'Aircraft and flight characteris'!$B$34*'Aircraft and flight characteris'!$D$34/'Aircraft and flight characteris'!$E$34/2/1000</f>
        <v>0</v>
      </c>
      <c r="AV26" s="73">
        <f>'Number of operations'!AT$8*'Conversion conv. -&gt; electric to'!AU8*'Aircraft and flight characteris'!$B$34*'Aircraft and flight characteris'!$D$34/'Aircraft and flight characteris'!$E$34/2/1000</f>
        <v>0</v>
      </c>
      <c r="AW26" s="73">
        <f>'Number of operations'!AU$8*'Conversion conv. -&gt; electric to'!AV8*'Aircraft and flight characteris'!$B$34*'Aircraft and flight characteris'!$D$34/'Aircraft and flight characteris'!$E$34/2/1000</f>
        <v>0</v>
      </c>
      <c r="AX26" s="73">
        <f>'Number of operations'!AV$8*'Conversion conv. -&gt; electric to'!AW8*'Aircraft and flight characteris'!$B$34*'Aircraft and flight characteris'!$D$34/'Aircraft and flight characteris'!$E$34/2/1000</f>
        <v>0</v>
      </c>
      <c r="AY26" s="73">
        <f>'Number of operations'!AW$8*'Conversion conv. -&gt; electric to'!AX8*'Aircraft and flight characteris'!$B$34*'Aircraft and flight characteris'!$D$34/'Aircraft and flight characteris'!$E$34/2/1000</f>
        <v>0</v>
      </c>
      <c r="AZ26" s="73">
        <f>'Number of operations'!AX$8*'Conversion conv. -&gt; electric to'!AY8*'Aircraft and flight characteris'!$B$34*'Aircraft and flight characteris'!$D$34/'Aircraft and flight characteris'!$E$34/2/1000</f>
        <v>0</v>
      </c>
      <c r="BA26" s="73">
        <f>'Number of operations'!AY$8*'Conversion conv. -&gt; electric to'!AZ8*'Aircraft and flight characteris'!$B$34*'Aircraft and flight characteris'!$D$34/'Aircraft and flight characteris'!$E$34/2/1000</f>
        <v>0</v>
      </c>
      <c r="BB26" s="73">
        <f>'Number of operations'!AZ$8*'Conversion conv. -&gt; electric to'!BA8*'Aircraft and flight characteris'!$B$34*'Aircraft and flight characteris'!$D$34/'Aircraft and flight characteris'!$E$34/2/1000</f>
        <v>0</v>
      </c>
      <c r="BC26" s="73">
        <f>'Number of operations'!BA$8*'Conversion conv. -&gt; electric to'!BB8*'Aircraft and flight characteris'!$B$34*'Aircraft and flight characteris'!$D$34/'Aircraft and flight characteris'!$E$34/2/1000</f>
        <v>0</v>
      </c>
      <c r="BD26" s="74">
        <f>'Number of operations'!BB$8*'Conversion conv. -&gt; electric to'!BC8*'Aircraft and flight characteris'!$B$34*'Aircraft and flight characteris'!$D$34/'Aircraft and flight characteris'!$E$34/2/1000</f>
        <v>0</v>
      </c>
      <c r="BE26" s="3"/>
      <c r="BF26" s="3"/>
      <c r="BG26" s="3"/>
      <c r="BH26" s="3"/>
      <c r="BI26" s="3"/>
      <c r="BJ26" s="3"/>
      <c r="BK26" s="3"/>
      <c r="BL26" s="3"/>
      <c r="BM26" s="3"/>
      <c r="BN26" s="3"/>
    </row>
    <row r="27">
      <c r="A27" s="75"/>
      <c r="D27" s="77" t="s">
        <v>56</v>
      </c>
      <c r="E27" s="76" t="s">
        <v>57</v>
      </c>
      <c r="F27" s="73">
        <f>'Number of operations'!D$8*'Conversion conv. -&gt; electric to'!E9*'Aircraft and flight characteris'!$B$34*'Aircraft and flight characteris'!$D$34/'Aircraft and flight characteris'!$E$34/2/1000</f>
        <v>0</v>
      </c>
      <c r="G27" s="73">
        <f>'Number of operations'!E$8*'Conversion conv. -&gt; electric to'!F9*'Aircraft and flight characteris'!$B$34*'Aircraft and flight characteris'!$D$34/'Aircraft and flight characteris'!$E$34/2/1000</f>
        <v>0</v>
      </c>
      <c r="H27" s="73">
        <f>'Number of operations'!F$8*'Conversion conv. -&gt; electric to'!G9*'Aircraft and flight characteris'!$B$34*'Aircraft and flight characteris'!$D$34/'Aircraft and flight characteris'!$E$34/2/1000</f>
        <v>0</v>
      </c>
      <c r="I27" s="73">
        <f>'Number of operations'!G$8*'Conversion conv. -&gt; electric to'!H9*'Aircraft and flight characteris'!$B$34*'Aircraft and flight characteris'!$D$34/'Aircraft and flight characteris'!$E$34/2/1000</f>
        <v>0</v>
      </c>
      <c r="J27" s="73">
        <f>'Number of operations'!H$8*'Conversion conv. -&gt; electric to'!I9*'Aircraft and flight characteris'!$B$34*'Aircraft and flight characteris'!$D$34/'Aircraft and flight characteris'!$E$34/2/1000</f>
        <v>0</v>
      </c>
      <c r="K27" s="73">
        <f>'Number of operations'!I$8*'Conversion conv. -&gt; electric to'!J9*'Aircraft and flight characteris'!$B$34*'Aircraft and flight characteris'!$D$34/'Aircraft and flight characteris'!$E$34/2/1000</f>
        <v>0</v>
      </c>
      <c r="L27" s="73">
        <f>'Number of operations'!J$8*'Conversion conv. -&gt; electric to'!K9*'Aircraft and flight characteris'!$B$34*'Aircraft and flight characteris'!$D$34/'Aircraft and flight characteris'!$E$34/2/1000</f>
        <v>0</v>
      </c>
      <c r="M27" s="73">
        <f>'Number of operations'!K$8*'Conversion conv. -&gt; electric to'!L9*'Aircraft and flight characteris'!$B$34*'Aircraft and flight characteris'!$D$34/'Aircraft and flight characteris'!$E$34/2/1000</f>
        <v>0</v>
      </c>
      <c r="N27" s="73">
        <f>'Number of operations'!L$8*'Conversion conv. -&gt; electric to'!M9*'Aircraft and flight characteris'!$B$34*'Aircraft and flight characteris'!$D$34/'Aircraft and flight characteris'!$E$34/2/1000</f>
        <v>0</v>
      </c>
      <c r="O27" s="73">
        <f>'Number of operations'!M$8*'Conversion conv. -&gt; electric to'!N9*'Aircraft and flight characteris'!$B$34*'Aircraft and flight characteris'!$D$34/'Aircraft and flight characteris'!$E$34/2/1000</f>
        <v>0</v>
      </c>
      <c r="P27" s="73">
        <f>'Number of operations'!N$8*'Conversion conv. -&gt; electric to'!O9*'Aircraft and flight characteris'!$B$34*'Aircraft and flight characteris'!$D$34/'Aircraft and flight characteris'!$E$34/2/1000</f>
        <v>0</v>
      </c>
      <c r="Q27" s="73">
        <f>'Number of operations'!O$8*'Conversion conv. -&gt; electric to'!P9*'Aircraft and flight characteris'!$B$34*'Aircraft and flight characteris'!$D$34/'Aircraft and flight characteris'!$E$34/2/1000</f>
        <v>0</v>
      </c>
      <c r="R27" s="73">
        <f>'Number of operations'!P$8*'Conversion conv. -&gt; electric to'!Q9*'Aircraft and flight characteris'!$B$34*'Aircraft and flight characteris'!$D$34/'Aircraft and flight characteris'!$E$34/2/1000</f>
        <v>0</v>
      </c>
      <c r="S27" s="73">
        <f>'Number of operations'!Q$8*'Conversion conv. -&gt; electric to'!R9*'Aircraft and flight characteris'!$B$34*'Aircraft and flight characteris'!$D$34/'Aircraft and flight characteris'!$E$34/2/1000</f>
        <v>0</v>
      </c>
      <c r="T27" s="73">
        <f>'Number of operations'!R$8*'Conversion conv. -&gt; electric to'!S9*'Aircraft and flight characteris'!$B$34*'Aircraft and flight characteris'!$D$34/'Aircraft and flight characteris'!$E$34/2/1000</f>
        <v>0</v>
      </c>
      <c r="U27" s="73">
        <f>'Number of operations'!S$8*'Conversion conv. -&gt; electric to'!T9*'Aircraft and flight characteris'!$B$34*'Aircraft and flight characteris'!$D$34/'Aircraft and flight characteris'!$E$34/2/1000</f>
        <v>0</v>
      </c>
      <c r="V27" s="73">
        <f>'Number of operations'!T$8*'Conversion conv. -&gt; electric to'!U9*'Aircraft and flight characteris'!$B$34*'Aircraft and flight characteris'!$D$34/'Aircraft and flight characteris'!$E$34/2/1000</f>
        <v>0</v>
      </c>
      <c r="W27" s="73">
        <f>'Number of operations'!U$8*'Conversion conv. -&gt; electric to'!V9*'Aircraft and flight characteris'!$B$34*'Aircraft and flight characteris'!$D$34/'Aircraft and flight characteris'!$E$34/2/1000</f>
        <v>0</v>
      </c>
      <c r="X27" s="73">
        <f>'Number of operations'!V$8*'Conversion conv. -&gt; electric to'!W9*'Aircraft and flight characteris'!$B$34*'Aircraft and flight characteris'!$D$34/'Aircraft and flight characteris'!$E$34/2/1000</f>
        <v>0</v>
      </c>
      <c r="Y27" s="73">
        <f>'Number of operations'!W$8*'Conversion conv. -&gt; electric to'!X9*'Aircraft and flight characteris'!$B$34*'Aircraft and flight characteris'!$D$34/'Aircraft and flight characteris'!$E$34/2/1000</f>
        <v>0</v>
      </c>
      <c r="Z27" s="73">
        <f>'Number of operations'!X$8*'Conversion conv. -&gt; electric to'!Y9*'Aircraft and flight characteris'!$B$34*'Aircraft and flight characteris'!$D$34/'Aircraft and flight characteris'!$E$34/2/1000</f>
        <v>0</v>
      </c>
      <c r="AA27" s="73">
        <f>'Number of operations'!Y$8*'Conversion conv. -&gt; electric to'!Z9*'Aircraft and flight characteris'!$B$34*'Aircraft and flight characteris'!$D$34/'Aircraft and flight characteris'!$E$34/2/1000</f>
        <v>0</v>
      </c>
      <c r="AB27" s="73">
        <f>'Number of operations'!Z$8*'Conversion conv. -&gt; electric to'!AA9*'Aircraft and flight characteris'!$B$34*'Aircraft and flight characteris'!$D$34/'Aircraft and flight characteris'!$E$34/2/1000</f>
        <v>0</v>
      </c>
      <c r="AC27" s="73">
        <f>'Number of operations'!AA$8*'Conversion conv. -&gt; electric to'!AB9*'Aircraft and flight characteris'!$B$34*'Aircraft and flight characteris'!$D$34/'Aircraft and flight characteris'!$E$34/2/1000</f>
        <v>5.01556764</v>
      </c>
      <c r="AD27" s="73">
        <f>'Number of operations'!AB$8*'Conversion conv. -&gt; electric to'!AC9*'Aircraft and flight characteris'!$B$34*'Aircraft and flight characteris'!$D$34/'Aircraft and flight characteris'!$E$34/2/1000</f>
        <v>17.79156676</v>
      </c>
      <c r="AE27" s="73">
        <f>'Number of operations'!AC$8*'Conversion conv. -&gt; electric to'!AD9*'Aircraft and flight characteris'!$B$34*'Aircraft and flight characteris'!$D$34/'Aircraft and flight characteris'!$E$34/2/1000</f>
        <v>50.17709971</v>
      </c>
      <c r="AF27" s="73">
        <f>'Number of operations'!AD$8*'Conversion conv. -&gt; electric to'!AE9*'Aircraft and flight characteris'!$B$34*'Aircraft and flight characteris'!$D$34/'Aircraft and flight characteris'!$E$34/2/1000</f>
        <v>116.8786637</v>
      </c>
      <c r="AG27" s="73">
        <f>'Number of operations'!AE$8*'Conversion conv. -&gt; electric to'!AF9*'Aircraft and flight characteris'!$B$34*'Aircraft and flight characteris'!$D$34/'Aircraft and flight characteris'!$E$34/2/1000</f>
        <v>222.8520009</v>
      </c>
      <c r="AH27" s="73">
        <f>'Number of operations'!AF$8*'Conversion conv. -&gt; electric to'!AG9*'Aircraft and flight characteris'!$B$34*'Aircraft and flight characteris'!$D$34/'Aircraft and flight characteris'!$E$34/2/1000</f>
        <v>370.6289348</v>
      </c>
      <c r="AI27" s="73">
        <f>'Number of operations'!AG$8*'Conversion conv. -&gt; electric to'!AH9*'Aircraft and flight characteris'!$B$34*'Aircraft and flight characteris'!$D$34/'Aircraft and flight characteris'!$E$34/2/1000</f>
        <v>569.0379305</v>
      </c>
      <c r="AJ27" s="73">
        <f>'Number of operations'!AH$8*'Conversion conv. -&gt; electric to'!AI9*'Aircraft and flight characteris'!$B$34*'Aircraft and flight characteris'!$D$34/'Aircraft and flight characteris'!$E$34/2/1000</f>
        <v>812.8738245</v>
      </c>
      <c r="AK27" s="73">
        <f>'Number of operations'!AI$8*'Conversion conv. -&gt; electric to'!AJ9*'Aircraft and flight characteris'!$B$34*'Aircraft and flight characteris'!$D$34/'Aircraft and flight characteris'!$E$34/2/1000</f>
        <v>1085.472339</v>
      </c>
      <c r="AL27" s="73">
        <f>'Number of operations'!AJ$8*'Conversion conv. -&gt; electric to'!AK9*'Aircraft and flight characteris'!$B$34*'Aircraft and flight characteris'!$D$34/'Aircraft and flight characteris'!$E$34/2/1000</f>
        <v>1359.647335</v>
      </c>
      <c r="AM27" s="73">
        <f>'Number of operations'!AK$8*'Conversion conv. -&gt; electric to'!AL9*'Aircraft and flight characteris'!$B$34*'Aircraft and flight characteris'!$D$34/'Aircraft and flight characteris'!$E$34/2/1000</f>
        <v>1603.666265</v>
      </c>
      <c r="AN27" s="73">
        <f>'Number of operations'!AL$8*'Conversion conv. -&gt; electric to'!AM9*'Aircraft and flight characteris'!$B$34*'Aircraft and flight characteris'!$D$34/'Aircraft and flight characteris'!$E$34/2/1000</f>
        <v>1800.119845</v>
      </c>
      <c r="AO27" s="73">
        <f>'Number of operations'!AM$8*'Conversion conv. -&gt; electric to'!AN9*'Aircraft and flight characteris'!$B$34*'Aircraft and flight characteris'!$D$34/'Aircraft and flight characteris'!$E$34/2/1000</f>
        <v>1946.546131</v>
      </c>
      <c r="AP27" s="73">
        <f>'Number of operations'!AN$8*'Conversion conv. -&gt; electric to'!AO9*'Aircraft and flight characteris'!$B$34*'Aircraft and flight characteris'!$D$34/'Aircraft and flight characteris'!$E$34/2/1000</f>
        <v>2049.518414</v>
      </c>
      <c r="AQ27" s="73">
        <f>'Number of operations'!AO$8*'Conversion conv. -&gt; electric to'!AP9*'Aircraft and flight characteris'!$B$34*'Aircraft and flight characteris'!$D$34/'Aircraft and flight characteris'!$E$34/2/1000</f>
        <v>2119.974247</v>
      </c>
      <c r="AR27" s="73">
        <f>'Number of operations'!AP$8*'Conversion conv. -&gt; electric to'!AQ9*'Aircraft and flight characteris'!$B$34*'Aircraft and flight characteris'!$D$34/'Aircraft and flight characteris'!$E$34/2/1000</f>
        <v>2167.895722</v>
      </c>
      <c r="AS27" s="73">
        <f>'Number of operations'!AQ$8*'Conversion conv. -&gt; electric to'!AR9*'Aircraft and flight characteris'!$B$34*'Aircraft and flight characteris'!$D$34/'Aircraft and flight characteris'!$E$34/2/1000</f>
        <v>2200.846825</v>
      </c>
      <c r="AT27" s="73">
        <f>'Number of operations'!AR$8*'Conversion conv. -&gt; electric to'!AS9*'Aircraft and flight characteris'!$B$34*'Aircraft and flight characteris'!$D$34/'Aircraft and flight characteris'!$E$34/2/1000</f>
        <v>0</v>
      </c>
      <c r="AU27" s="73">
        <f>'Number of operations'!AS$8*'Conversion conv. -&gt; electric to'!AT9*'Aircraft and flight characteris'!$B$34*'Aircraft and flight characteris'!$D$34/'Aircraft and flight characteris'!$E$34/2/1000</f>
        <v>0</v>
      </c>
      <c r="AV27" s="73">
        <f>'Number of operations'!AT$8*'Conversion conv. -&gt; electric to'!AU9*'Aircraft and flight characteris'!$B$34*'Aircraft and flight characteris'!$D$34/'Aircraft and flight characteris'!$E$34/2/1000</f>
        <v>0</v>
      </c>
      <c r="AW27" s="73">
        <f>'Number of operations'!AU$8*'Conversion conv. -&gt; electric to'!AV9*'Aircraft and flight characteris'!$B$34*'Aircraft and flight characteris'!$D$34/'Aircraft and flight characteris'!$E$34/2/1000</f>
        <v>0</v>
      </c>
      <c r="AX27" s="73">
        <f>'Number of operations'!AV$8*'Conversion conv. -&gt; electric to'!AW9*'Aircraft and flight characteris'!$B$34*'Aircraft and flight characteris'!$D$34/'Aircraft and flight characteris'!$E$34/2/1000</f>
        <v>0</v>
      </c>
      <c r="AY27" s="73">
        <f>'Number of operations'!AW$8*'Conversion conv. -&gt; electric to'!AX9*'Aircraft and flight characteris'!$B$34*'Aircraft and flight characteris'!$D$34/'Aircraft and flight characteris'!$E$34/2/1000</f>
        <v>0</v>
      </c>
      <c r="AZ27" s="73">
        <f>'Number of operations'!AX$8*'Conversion conv. -&gt; electric to'!AY9*'Aircraft and flight characteris'!$B$34*'Aircraft and flight characteris'!$D$34/'Aircraft and flight characteris'!$E$34/2/1000</f>
        <v>0</v>
      </c>
      <c r="BA27" s="73">
        <f>'Number of operations'!AY$8*'Conversion conv. -&gt; electric to'!AZ9*'Aircraft and flight characteris'!$B$34*'Aircraft and flight characteris'!$D$34/'Aircraft and flight characteris'!$E$34/2/1000</f>
        <v>0</v>
      </c>
      <c r="BB27" s="73">
        <f>'Number of operations'!AZ$8*'Conversion conv. -&gt; electric to'!BA9*'Aircraft and flight characteris'!$B$34*'Aircraft and flight characteris'!$D$34/'Aircraft and flight characteris'!$E$34/2/1000</f>
        <v>0</v>
      </c>
      <c r="BC27" s="73">
        <f>'Number of operations'!BA$8*'Conversion conv. -&gt; electric to'!BB9*'Aircraft and flight characteris'!$B$34*'Aircraft and flight characteris'!$D$34/'Aircraft and flight characteris'!$E$34/2/1000</f>
        <v>0</v>
      </c>
      <c r="BD27" s="74">
        <f>'Number of operations'!BB$8*'Conversion conv. -&gt; electric to'!BC9*'Aircraft and flight characteris'!$B$34*'Aircraft and flight characteris'!$D$34/'Aircraft and flight characteris'!$E$34/2/1000</f>
        <v>0</v>
      </c>
      <c r="BE27" s="3"/>
      <c r="BF27" s="3"/>
      <c r="BG27" s="3"/>
      <c r="BH27" s="3"/>
      <c r="BI27" s="3"/>
      <c r="BJ27" s="3"/>
      <c r="BK27" s="3"/>
      <c r="BL27" s="3"/>
      <c r="BM27" s="3"/>
      <c r="BN27" s="3"/>
    </row>
    <row r="28">
      <c r="A28" s="75"/>
      <c r="E28" s="76" t="s">
        <v>56</v>
      </c>
      <c r="F28" s="73">
        <f>'Number of operations'!D$8*'Conversion conv. -&gt; electric to'!E10*'Aircraft and flight characteris'!$B$34*'Aircraft and flight characteris'!$D$34/'Aircraft and flight characteris'!$E$34/2/1000</f>
        <v>0</v>
      </c>
      <c r="G28" s="73">
        <f>'Number of operations'!E$8*'Conversion conv. -&gt; electric to'!F10*'Aircraft and flight characteris'!$B$34*'Aircraft and flight characteris'!$D$34/'Aircraft and flight characteris'!$E$34/2/1000</f>
        <v>0</v>
      </c>
      <c r="H28" s="73">
        <f>'Number of operations'!F$8*'Conversion conv. -&gt; electric to'!G10*'Aircraft and flight characteris'!$B$34*'Aircraft and flight characteris'!$D$34/'Aircraft and flight characteris'!$E$34/2/1000</f>
        <v>0</v>
      </c>
      <c r="I28" s="73">
        <f>'Number of operations'!G$8*'Conversion conv. -&gt; electric to'!H10*'Aircraft and flight characteris'!$B$34*'Aircraft and flight characteris'!$D$34/'Aircraft and flight characteris'!$E$34/2/1000</f>
        <v>0</v>
      </c>
      <c r="J28" s="73">
        <f>'Number of operations'!H$8*'Conversion conv. -&gt; electric to'!I10*'Aircraft and flight characteris'!$B$34*'Aircraft and flight characteris'!$D$34/'Aircraft and flight characteris'!$E$34/2/1000</f>
        <v>0</v>
      </c>
      <c r="K28" s="73">
        <f>'Number of operations'!I$8*'Conversion conv. -&gt; electric to'!J10*'Aircraft and flight characteris'!$B$34*'Aircraft and flight characteris'!$D$34/'Aircraft and flight characteris'!$E$34/2/1000</f>
        <v>0</v>
      </c>
      <c r="L28" s="73">
        <f>'Number of operations'!J$8*'Conversion conv. -&gt; electric to'!K10*'Aircraft and flight characteris'!$B$34*'Aircraft and flight characteris'!$D$34/'Aircraft and flight characteris'!$E$34/2/1000</f>
        <v>0</v>
      </c>
      <c r="M28" s="73">
        <f>'Number of operations'!K$8*'Conversion conv. -&gt; electric to'!L10*'Aircraft and flight characteris'!$B$34*'Aircraft and flight characteris'!$D$34/'Aircraft and flight characteris'!$E$34/2/1000</f>
        <v>0</v>
      </c>
      <c r="N28" s="73">
        <f>'Number of operations'!L$8*'Conversion conv. -&gt; electric to'!M10*'Aircraft and flight characteris'!$B$34*'Aircraft and flight characteris'!$D$34/'Aircraft and flight characteris'!$E$34/2/1000</f>
        <v>0</v>
      </c>
      <c r="O28" s="73">
        <f>'Number of operations'!M$8*'Conversion conv. -&gt; electric to'!N10*'Aircraft and flight characteris'!$B$34*'Aircraft and flight characteris'!$D$34/'Aircraft and flight characteris'!$E$34/2/1000</f>
        <v>0</v>
      </c>
      <c r="P28" s="73">
        <f>'Number of operations'!N$8*'Conversion conv. -&gt; electric to'!O10*'Aircraft and flight characteris'!$B$34*'Aircraft and flight characteris'!$D$34/'Aircraft and flight characteris'!$E$34/2/1000</f>
        <v>0</v>
      </c>
      <c r="Q28" s="73">
        <f>'Number of operations'!O$8*'Conversion conv. -&gt; electric to'!P10*'Aircraft and flight characteris'!$B$34*'Aircraft and flight characteris'!$D$34/'Aircraft and flight characteris'!$E$34/2/1000</f>
        <v>0</v>
      </c>
      <c r="R28" s="73">
        <f>'Number of operations'!P$8*'Conversion conv. -&gt; electric to'!Q10*'Aircraft and flight characteris'!$B$34*'Aircraft and flight characteris'!$D$34/'Aircraft and flight characteris'!$E$34/2/1000</f>
        <v>0</v>
      </c>
      <c r="S28" s="73">
        <f>'Number of operations'!Q$8*'Conversion conv. -&gt; electric to'!R10*'Aircraft and flight characteris'!$B$34*'Aircraft and flight characteris'!$D$34/'Aircraft and flight characteris'!$E$34/2/1000</f>
        <v>0</v>
      </c>
      <c r="T28" s="73">
        <f>'Number of operations'!R$8*'Conversion conv. -&gt; electric to'!S10*'Aircraft and flight characteris'!$B$34*'Aircraft and flight characteris'!$D$34/'Aircraft and flight characteris'!$E$34/2/1000</f>
        <v>0</v>
      </c>
      <c r="U28" s="73">
        <f>'Number of operations'!S$8*'Conversion conv. -&gt; electric to'!T10*'Aircraft and flight characteris'!$B$34*'Aircraft and flight characteris'!$D$34/'Aircraft and flight characteris'!$E$34/2/1000</f>
        <v>0</v>
      </c>
      <c r="V28" s="73">
        <f>'Number of operations'!T$8*'Conversion conv. -&gt; electric to'!U10*'Aircraft and flight characteris'!$B$34*'Aircraft and flight characteris'!$D$34/'Aircraft and flight characteris'!$E$34/2/1000</f>
        <v>0</v>
      </c>
      <c r="W28" s="73">
        <f>'Number of operations'!U$8*'Conversion conv. -&gt; electric to'!V10*'Aircraft and flight characteris'!$B$34*'Aircraft and flight characteris'!$D$34/'Aircraft and flight characteris'!$E$34/2/1000</f>
        <v>0</v>
      </c>
      <c r="X28" s="73">
        <f>'Number of operations'!V$8*'Conversion conv. -&gt; electric to'!W10*'Aircraft and flight characteris'!$B$34*'Aircraft and flight characteris'!$D$34/'Aircraft and flight characteris'!$E$34/2/1000</f>
        <v>0</v>
      </c>
      <c r="Y28" s="73">
        <f>'Number of operations'!W$8*'Conversion conv. -&gt; electric to'!X10*'Aircraft and flight characteris'!$B$34*'Aircraft and flight characteris'!$D$34/'Aircraft and flight characteris'!$E$34/2/1000</f>
        <v>0</v>
      </c>
      <c r="Z28" s="73">
        <f>'Number of operations'!X$8*'Conversion conv. -&gt; electric to'!Y10*'Aircraft and flight characteris'!$B$34*'Aircraft and flight characteris'!$D$34/'Aircraft and flight characteris'!$E$34/2/1000</f>
        <v>0</v>
      </c>
      <c r="AA28" s="73">
        <f>'Number of operations'!Y$8*'Conversion conv. -&gt; electric to'!Z10*'Aircraft and flight characteris'!$B$34*'Aircraft and flight characteris'!$D$34/'Aircraft and flight characteris'!$E$34/2/1000</f>
        <v>0</v>
      </c>
      <c r="AB28" s="73">
        <f>'Number of operations'!Z$8*'Conversion conv. -&gt; electric to'!AA10*'Aircraft and flight characteris'!$B$34*'Aircraft and flight characteris'!$D$34/'Aircraft and flight characteris'!$E$34/2/1000</f>
        <v>0</v>
      </c>
      <c r="AC28" s="73">
        <f>'Number of operations'!AA$8*'Conversion conv. -&gt; electric to'!AB10*'Aircraft and flight characteris'!$B$34*'Aircraft and flight characteris'!$D$34/'Aircraft and flight characteris'!$E$34/2/1000</f>
        <v>13.22500267</v>
      </c>
      <c r="AD28" s="73">
        <f>'Number of operations'!AB$8*'Conversion conv. -&gt; electric to'!AC10*'Aircraft and flight characteris'!$B$34*'Aircraft and flight characteris'!$D$34/'Aircraft and flight characteris'!$E$34/2/1000</f>
        <v>50.48311045</v>
      </c>
      <c r="AE28" s="73">
        <f>'Number of operations'!AC$8*'Conversion conv. -&gt; electric to'!AD10*'Aircraft and flight characteris'!$B$34*'Aircraft and flight characteris'!$D$34/'Aircraft and flight characteris'!$E$34/2/1000</f>
        <v>150.0799996</v>
      </c>
      <c r="AF28" s="73">
        <f>'Number of operations'!AD$8*'Conversion conv. -&gt; electric to'!AE10*'Aircraft and flight characteris'!$B$34*'Aircraft and flight characteris'!$D$34/'Aircraft and flight characteris'!$E$34/2/1000</f>
        <v>356.6459671</v>
      </c>
      <c r="AG28" s="73">
        <f>'Number of operations'!AE$8*'Conversion conv. -&gt; electric to'!AF10*'Aircraft and flight characteris'!$B$34*'Aircraft and flight characteris'!$D$34/'Aircraft and flight characteris'!$E$34/2/1000</f>
        <v>662.4518916</v>
      </c>
      <c r="AH28" s="73">
        <f>'Number of operations'!AF$8*'Conversion conv. -&gt; electric to'!AG10*'Aircraft and flight characteris'!$B$34*'Aircraft and flight characteris'!$D$34/'Aircraft and flight characteris'!$E$34/2/1000</f>
        <v>1015.83629</v>
      </c>
      <c r="AI28" s="73">
        <f>'Number of operations'!AG$8*'Conversion conv. -&gt; electric to'!AH10*'Aircraft and flight characteris'!$B$34*'Aircraft and flight characteris'!$D$34/'Aircraft and flight characteris'!$E$34/2/1000</f>
        <v>1366.107632</v>
      </c>
      <c r="AJ28" s="73">
        <f>'Number of operations'!AH$8*'Conversion conv. -&gt; electric to'!AI10*'Aircraft and flight characteris'!$B$34*'Aircraft and flight characteris'!$D$34/'Aircraft and flight characteris'!$E$34/2/1000</f>
        <v>1654.692412</v>
      </c>
      <c r="AK28" s="73">
        <f>'Number of operations'!AI$8*'Conversion conv. -&gt; electric to'!AJ10*'Aircraft and flight characteris'!$B$34*'Aircraft and flight characteris'!$D$34/'Aircraft and flight characteris'!$E$34/2/1000</f>
        <v>1862.993863</v>
      </c>
      <c r="AL28" s="73">
        <f>'Number of operations'!AJ$8*'Conversion conv. -&gt; electric to'!AK10*'Aircraft and flight characteris'!$B$34*'Aircraft and flight characteris'!$D$34/'Aircraft and flight characteris'!$E$34/2/1000</f>
        <v>2002.639751</v>
      </c>
      <c r="AM28" s="73">
        <f>'Number of operations'!AK$8*'Conversion conv. -&gt; electric to'!AL10*'Aircraft and flight characteris'!$B$34*'Aircraft and flight characteris'!$D$34/'Aircraft and flight characteris'!$E$34/2/1000</f>
        <v>2089.587671</v>
      </c>
      <c r="AN28" s="73">
        <f>'Number of operations'!AL$8*'Conversion conv. -&gt; electric to'!AM10*'Aircraft and flight characteris'!$B$34*'Aircraft and flight characteris'!$D$34/'Aircraft and flight characteris'!$E$34/2/1000</f>
        <v>2143.220122</v>
      </c>
      <c r="AO28" s="73">
        <f>'Number of operations'!AM$8*'Conversion conv. -&gt; electric to'!AN10*'Aircraft and flight characteris'!$B$34*'Aircraft and flight characteris'!$D$34/'Aircraft and flight characteris'!$E$34/2/1000</f>
        <v>2177.332151</v>
      </c>
      <c r="AP28" s="73">
        <f>'Number of operations'!AN$8*'Conversion conv. -&gt; electric to'!AO10*'Aircraft and flight characteris'!$B$34*'Aircraft and flight characteris'!$D$34/'Aircraft and flight characteris'!$E$34/2/1000</f>
        <v>2199.650563</v>
      </c>
      <c r="AQ28" s="73">
        <f>'Number of operations'!AO$8*'Conversion conv. -&gt; electric to'!AP10*'Aircraft and flight characteris'!$B$34*'Aircraft and flight characteris'!$D$34/'Aircraft and flight characteris'!$E$34/2/1000</f>
        <v>2215.514997</v>
      </c>
      <c r="AR28" s="73">
        <f>'Number of operations'!AP$8*'Conversion conv. -&gt; electric to'!AQ10*'Aircraft and flight characteris'!$B$34*'Aircraft and flight characteris'!$D$34/'Aircraft and flight characteris'!$E$34/2/1000</f>
        <v>2227.838241</v>
      </c>
      <c r="AS28" s="73">
        <f>'Number of operations'!AQ$8*'Conversion conv. -&gt; electric to'!AR10*'Aircraft and flight characteris'!$B$34*'Aircraft and flight characteris'!$D$34/'Aircraft and flight characteris'!$E$34/2/1000</f>
        <v>2238.112085</v>
      </c>
      <c r="AT28" s="73">
        <f>'Number of operations'!AR$8*'Conversion conv. -&gt; electric to'!AS10*'Aircraft and flight characteris'!$B$34*'Aircraft and flight characteris'!$D$34/'Aircraft and flight characteris'!$E$34/2/1000</f>
        <v>0</v>
      </c>
      <c r="AU28" s="73">
        <f>'Number of operations'!AS$8*'Conversion conv. -&gt; electric to'!AT10*'Aircraft and flight characteris'!$B$34*'Aircraft and flight characteris'!$D$34/'Aircraft and flight characteris'!$E$34/2/1000</f>
        <v>0</v>
      </c>
      <c r="AV28" s="73">
        <f>'Number of operations'!AT$8*'Conversion conv. -&gt; electric to'!AU10*'Aircraft and flight characteris'!$B$34*'Aircraft and flight characteris'!$D$34/'Aircraft and flight characteris'!$E$34/2/1000</f>
        <v>0</v>
      </c>
      <c r="AW28" s="73">
        <f>'Number of operations'!AU$8*'Conversion conv. -&gt; electric to'!AV10*'Aircraft and flight characteris'!$B$34*'Aircraft and flight characteris'!$D$34/'Aircraft and flight characteris'!$E$34/2/1000</f>
        <v>0</v>
      </c>
      <c r="AX28" s="73">
        <f>'Number of operations'!AV$8*'Conversion conv. -&gt; electric to'!AW10*'Aircraft and flight characteris'!$B$34*'Aircraft and flight characteris'!$D$34/'Aircraft and flight characteris'!$E$34/2/1000</f>
        <v>0</v>
      </c>
      <c r="AY28" s="73">
        <f>'Number of operations'!AW$8*'Conversion conv. -&gt; electric to'!AX10*'Aircraft and flight characteris'!$B$34*'Aircraft and flight characteris'!$D$34/'Aircraft and flight characteris'!$E$34/2/1000</f>
        <v>0</v>
      </c>
      <c r="AZ28" s="73">
        <f>'Number of operations'!AX$8*'Conversion conv. -&gt; electric to'!AY10*'Aircraft and flight characteris'!$B$34*'Aircraft and flight characteris'!$D$34/'Aircraft and flight characteris'!$E$34/2/1000</f>
        <v>0</v>
      </c>
      <c r="BA28" s="73">
        <f>'Number of operations'!AY$8*'Conversion conv. -&gt; electric to'!AZ10*'Aircraft and flight characteris'!$B$34*'Aircraft and flight characteris'!$D$34/'Aircraft and flight characteris'!$E$34/2/1000</f>
        <v>0</v>
      </c>
      <c r="BB28" s="73">
        <f>'Number of operations'!AZ$8*'Conversion conv. -&gt; electric to'!BA10*'Aircraft and flight characteris'!$B$34*'Aircraft and flight characteris'!$D$34/'Aircraft and flight characteris'!$E$34/2/1000</f>
        <v>0</v>
      </c>
      <c r="BC28" s="73">
        <f>'Number of operations'!BA$8*'Conversion conv. -&gt; electric to'!BB10*'Aircraft and flight characteris'!$B$34*'Aircraft and flight characteris'!$D$34/'Aircraft and flight characteris'!$E$34/2/1000</f>
        <v>0</v>
      </c>
      <c r="BD28" s="74">
        <f>'Number of operations'!BB$8*'Conversion conv. -&gt; electric to'!BC10*'Aircraft and flight characteris'!$B$34*'Aircraft and flight characteris'!$D$34/'Aircraft and flight characteris'!$E$34/2/1000</f>
        <v>0</v>
      </c>
      <c r="BE28" s="3"/>
      <c r="BF28" s="3"/>
      <c r="BG28" s="3"/>
      <c r="BH28" s="3"/>
      <c r="BI28" s="3"/>
      <c r="BJ28" s="3"/>
      <c r="BK28" s="3"/>
      <c r="BL28" s="3"/>
      <c r="BM28" s="3"/>
      <c r="BN28" s="3"/>
    </row>
    <row r="29">
      <c r="A29" s="75"/>
      <c r="E29" s="76" t="s">
        <v>55</v>
      </c>
      <c r="F29" s="73">
        <f>'Number of operations'!D$8*'Conversion conv. -&gt; electric to'!E11*'Aircraft and flight characteris'!$B$34*'Aircraft and flight characteris'!$D$34/'Aircraft and flight characteris'!$E$34/2/1000</f>
        <v>0</v>
      </c>
      <c r="G29" s="73">
        <f>'Number of operations'!E$8*'Conversion conv. -&gt; electric to'!F11*'Aircraft and flight characteris'!$B$34*'Aircraft and flight characteris'!$D$34/'Aircraft and flight characteris'!$E$34/2/1000</f>
        <v>0</v>
      </c>
      <c r="H29" s="73">
        <f>'Number of operations'!F$8*'Conversion conv. -&gt; electric to'!G11*'Aircraft and flight characteris'!$B$34*'Aircraft and flight characteris'!$D$34/'Aircraft and flight characteris'!$E$34/2/1000</f>
        <v>0</v>
      </c>
      <c r="I29" s="73">
        <f>'Number of operations'!G$8*'Conversion conv. -&gt; electric to'!H11*'Aircraft and flight characteris'!$B$34*'Aircraft and flight characteris'!$D$34/'Aircraft and flight characteris'!$E$34/2/1000</f>
        <v>0</v>
      </c>
      <c r="J29" s="73">
        <f>'Number of operations'!H$8*'Conversion conv. -&gt; electric to'!I11*'Aircraft and flight characteris'!$B$34*'Aircraft and flight characteris'!$D$34/'Aircraft and flight characteris'!$E$34/2/1000</f>
        <v>0</v>
      </c>
      <c r="K29" s="73">
        <f>'Number of operations'!I$8*'Conversion conv. -&gt; electric to'!J11*'Aircraft and flight characteris'!$B$34*'Aircraft and flight characteris'!$D$34/'Aircraft and flight characteris'!$E$34/2/1000</f>
        <v>0</v>
      </c>
      <c r="L29" s="73">
        <f>'Number of operations'!J$8*'Conversion conv. -&gt; electric to'!K11*'Aircraft and flight characteris'!$B$34*'Aircraft and flight characteris'!$D$34/'Aircraft and flight characteris'!$E$34/2/1000</f>
        <v>0</v>
      </c>
      <c r="M29" s="73">
        <f>'Number of operations'!K$8*'Conversion conv. -&gt; electric to'!L11*'Aircraft and flight characteris'!$B$34*'Aircraft and flight characteris'!$D$34/'Aircraft and flight characteris'!$E$34/2/1000</f>
        <v>0</v>
      </c>
      <c r="N29" s="73">
        <f>'Number of operations'!L$8*'Conversion conv. -&gt; electric to'!M11*'Aircraft and flight characteris'!$B$34*'Aircraft and flight characteris'!$D$34/'Aircraft and flight characteris'!$E$34/2/1000</f>
        <v>0</v>
      </c>
      <c r="O29" s="73">
        <f>'Number of operations'!M$8*'Conversion conv. -&gt; electric to'!N11*'Aircraft and flight characteris'!$B$34*'Aircraft and flight characteris'!$D$34/'Aircraft and flight characteris'!$E$34/2/1000</f>
        <v>0</v>
      </c>
      <c r="P29" s="73">
        <f>'Number of operations'!N$8*'Conversion conv. -&gt; electric to'!O11*'Aircraft and flight characteris'!$B$34*'Aircraft and flight characteris'!$D$34/'Aircraft and flight characteris'!$E$34/2/1000</f>
        <v>0</v>
      </c>
      <c r="Q29" s="73">
        <f>'Number of operations'!O$8*'Conversion conv. -&gt; electric to'!P11*'Aircraft and flight characteris'!$B$34*'Aircraft and flight characteris'!$D$34/'Aircraft and flight characteris'!$E$34/2/1000</f>
        <v>0</v>
      </c>
      <c r="R29" s="73">
        <f>'Number of operations'!P$8*'Conversion conv. -&gt; electric to'!Q11*'Aircraft and flight characteris'!$B$34*'Aircraft and flight characteris'!$D$34/'Aircraft and flight characteris'!$E$34/2/1000</f>
        <v>0</v>
      </c>
      <c r="S29" s="73">
        <f>'Number of operations'!Q$8*'Conversion conv. -&gt; electric to'!R11*'Aircraft and flight characteris'!$B$34*'Aircraft and flight characteris'!$D$34/'Aircraft and flight characteris'!$E$34/2/1000</f>
        <v>0</v>
      </c>
      <c r="T29" s="73">
        <f>'Number of operations'!R$8*'Conversion conv. -&gt; electric to'!S11*'Aircraft and flight characteris'!$B$34*'Aircraft and flight characteris'!$D$34/'Aircraft and flight characteris'!$E$34/2/1000</f>
        <v>0</v>
      </c>
      <c r="U29" s="73">
        <f>'Number of operations'!S$8*'Conversion conv. -&gt; electric to'!T11*'Aircraft and flight characteris'!$B$34*'Aircraft and flight characteris'!$D$34/'Aircraft and flight characteris'!$E$34/2/1000</f>
        <v>0</v>
      </c>
      <c r="V29" s="73">
        <f>'Number of operations'!T$8*'Conversion conv. -&gt; electric to'!U11*'Aircraft and flight characteris'!$B$34*'Aircraft and flight characteris'!$D$34/'Aircraft and flight characteris'!$E$34/2/1000</f>
        <v>0</v>
      </c>
      <c r="W29" s="73">
        <f>'Number of operations'!U$8*'Conversion conv. -&gt; electric to'!V11*'Aircraft and flight characteris'!$B$34*'Aircraft and flight characteris'!$D$34/'Aircraft and flight characteris'!$E$34/2/1000</f>
        <v>0</v>
      </c>
      <c r="X29" s="73">
        <f>'Number of operations'!V$8*'Conversion conv. -&gt; electric to'!W11*'Aircraft and flight characteris'!$B$34*'Aircraft and flight characteris'!$D$34/'Aircraft and flight characteris'!$E$34/2/1000</f>
        <v>0</v>
      </c>
      <c r="Y29" s="73">
        <f>'Number of operations'!W$8*'Conversion conv. -&gt; electric to'!X11*'Aircraft and flight characteris'!$B$34*'Aircraft and flight characteris'!$D$34/'Aircraft and flight characteris'!$E$34/2/1000</f>
        <v>0</v>
      </c>
      <c r="Z29" s="73">
        <f>'Number of operations'!X$8*'Conversion conv. -&gt; electric to'!Y11*'Aircraft and flight characteris'!$B$34*'Aircraft and flight characteris'!$D$34/'Aircraft and flight characteris'!$E$34/2/1000</f>
        <v>0</v>
      </c>
      <c r="AA29" s="73">
        <f>'Number of operations'!Y$8*'Conversion conv. -&gt; electric to'!Z11*'Aircraft and flight characteris'!$B$34*'Aircraft and flight characteris'!$D$34/'Aircraft and flight characteris'!$E$34/2/1000</f>
        <v>0</v>
      </c>
      <c r="AB29" s="73">
        <f>'Number of operations'!Z$8*'Conversion conv. -&gt; electric to'!AA11*'Aircraft and flight characteris'!$B$34*'Aircraft and flight characteris'!$D$34/'Aircraft and flight characteris'!$E$34/2/1000</f>
        <v>0</v>
      </c>
      <c r="AC29" s="73">
        <f>'Number of operations'!AA$8*'Conversion conv. -&gt; electric to'!AB11*'Aircraft and flight characteris'!$B$34*'Aircraft and flight characteris'!$D$34/'Aircraft and flight characteris'!$E$34/2/1000</f>
        <v>39.55606058</v>
      </c>
      <c r="AD29" s="73">
        <f>'Number of operations'!AB$8*'Conversion conv. -&gt; electric to'!AC11*'Aircraft and flight characteris'!$B$34*'Aircraft and flight characteris'!$D$34/'Aircraft and flight characteris'!$E$34/2/1000</f>
        <v>175.4442119</v>
      </c>
      <c r="AE29" s="73">
        <f>'Number of operations'!AC$8*'Conversion conv. -&gt; electric to'!AD11*'Aircraft and flight characteris'!$B$34*'Aircraft and flight characteris'!$D$34/'Aircraft and flight characteris'!$E$34/2/1000</f>
        <v>529.0055443</v>
      </c>
      <c r="AF29" s="73">
        <f>'Number of operations'!AD$8*'Conversion conv. -&gt; electric to'!AE11*'Aircraft and flight characteris'!$B$34*'Aircraft and flight characteris'!$D$34/'Aircraft and flight characteris'!$E$34/2/1000</f>
        <v>1095.397066</v>
      </c>
      <c r="AG29" s="73">
        <f>'Number of operations'!AE$8*'Conversion conv. -&gt; electric to'!AF11*'Aircraft and flight characteris'!$B$34*'Aircraft and flight characteris'!$D$34/'Aircraft and flight characteris'!$E$34/2/1000</f>
        <v>1604.324827</v>
      </c>
      <c r="AH29" s="73">
        <f>'Number of operations'!AF$8*'Conversion conv. -&gt; electric to'!AG11*'Aircraft and flight characteris'!$B$34*'Aircraft and flight characteris'!$D$34/'Aircraft and flight characteris'!$E$34/2/1000</f>
        <v>1903.73134</v>
      </c>
      <c r="AI29" s="73">
        <f>'Number of operations'!AG$8*'Conversion conv. -&gt; electric to'!AH11*'Aircraft and flight characteris'!$B$34*'Aircraft and flight characteris'!$D$34/'Aircraft and flight characteris'!$E$34/2/1000</f>
        <v>2059.568324</v>
      </c>
      <c r="AJ29" s="73">
        <f>'Number of operations'!AH$8*'Conversion conv. -&gt; electric to'!AI11*'Aircraft and flight characteris'!$B$34*'Aircraft and flight characteris'!$D$34/'Aircraft and flight characteris'!$E$34/2/1000</f>
        <v>2129.420465</v>
      </c>
      <c r="AK29" s="73">
        <f>'Number of operations'!AI$8*'Conversion conv. -&gt; electric to'!AJ11*'Aircraft and flight characteris'!$B$34*'Aircraft and flight characteris'!$D$34/'Aircraft and flight characteris'!$E$34/2/1000</f>
        <v>2161.183518</v>
      </c>
      <c r="AL29" s="73">
        <f>'Number of operations'!AJ$8*'Conversion conv. -&gt; electric to'!AK11*'Aircraft and flight characteris'!$B$34*'Aircraft and flight characteris'!$D$34/'Aircraft and flight characteris'!$E$34/2/1000</f>
        <v>2180.311414</v>
      </c>
      <c r="AM29" s="73">
        <f>'Number of operations'!AK$8*'Conversion conv. -&gt; electric to'!AL11*'Aircraft and flight characteris'!$B$34*'Aircraft and flight characteris'!$D$34/'Aircraft and flight characteris'!$E$34/2/1000</f>
        <v>2191.98561</v>
      </c>
      <c r="AN29" s="73">
        <f>'Number of operations'!AL$8*'Conversion conv. -&gt; electric to'!AM11*'Aircraft and flight characteris'!$B$34*'Aircraft and flight characteris'!$D$34/'Aircraft and flight characteris'!$E$34/2/1000</f>
        <v>2201.11275</v>
      </c>
      <c r="AO29" s="73">
        <f>'Number of operations'!AM$8*'Conversion conv. -&gt; electric to'!AN11*'Aircraft and flight characteris'!$B$34*'Aircraft and flight characteris'!$D$34/'Aircraft and flight characteris'!$E$34/2/1000</f>
        <v>2209.709803</v>
      </c>
      <c r="AP29" s="73">
        <f>'Number of operations'!AN$8*'Conversion conv. -&gt; electric to'!AO11*'Aircraft and flight characteris'!$B$34*'Aircraft and flight characteris'!$D$34/'Aircraft and flight characteris'!$E$34/2/1000</f>
        <v>2217.641861</v>
      </c>
      <c r="AQ29" s="73">
        <f>'Number of operations'!AO$8*'Conversion conv. -&gt; electric to'!AP11*'Aircraft and flight characteris'!$B$34*'Aircraft and flight characteris'!$D$34/'Aircraft and flight characteris'!$E$34/2/1000</f>
        <v>2225.476151</v>
      </c>
      <c r="AR29" s="73">
        <f>'Number of operations'!AP$8*'Conversion conv. -&gt; electric to'!AQ11*'Aircraft and flight characteris'!$B$34*'Aircraft and flight characteris'!$D$34/'Aircraft and flight characteris'!$E$34/2/1000</f>
        <v>2233.341977</v>
      </c>
      <c r="AS29" s="73">
        <f>'Number of operations'!AQ$8*'Conversion conv. -&gt; electric to'!AR11*'Aircraft and flight characteris'!$B$34*'Aircraft and flight characteris'!$D$34/'Aircraft and flight characteris'!$E$34/2/1000</f>
        <v>2241.149184</v>
      </c>
      <c r="AT29" s="73">
        <f>'Number of operations'!AR$8*'Conversion conv. -&gt; electric to'!AS11*'Aircraft and flight characteris'!$B$34*'Aircraft and flight characteris'!$D$34/'Aircraft and flight characteris'!$E$34/2/1000</f>
        <v>0</v>
      </c>
      <c r="AU29" s="73">
        <f>'Number of operations'!AS$8*'Conversion conv. -&gt; electric to'!AT11*'Aircraft and flight characteris'!$B$34*'Aircraft and flight characteris'!$D$34/'Aircraft and flight characteris'!$E$34/2/1000</f>
        <v>0</v>
      </c>
      <c r="AV29" s="73">
        <f>'Number of operations'!AT$8*'Conversion conv. -&gt; electric to'!AU11*'Aircraft and flight characteris'!$B$34*'Aircraft and flight characteris'!$D$34/'Aircraft and flight characteris'!$E$34/2/1000</f>
        <v>0</v>
      </c>
      <c r="AW29" s="73">
        <f>'Number of operations'!AU$8*'Conversion conv. -&gt; electric to'!AV11*'Aircraft and flight characteris'!$B$34*'Aircraft and flight characteris'!$D$34/'Aircraft and flight characteris'!$E$34/2/1000</f>
        <v>0</v>
      </c>
      <c r="AX29" s="73">
        <f>'Number of operations'!AV$8*'Conversion conv. -&gt; electric to'!AW11*'Aircraft and flight characteris'!$B$34*'Aircraft and flight characteris'!$D$34/'Aircraft and flight characteris'!$E$34/2/1000</f>
        <v>0</v>
      </c>
      <c r="AY29" s="73">
        <f>'Number of operations'!AW$8*'Conversion conv. -&gt; electric to'!AX11*'Aircraft and flight characteris'!$B$34*'Aircraft and flight characteris'!$D$34/'Aircraft and flight characteris'!$E$34/2/1000</f>
        <v>0</v>
      </c>
      <c r="AZ29" s="73">
        <f>'Number of operations'!AX$8*'Conversion conv. -&gt; electric to'!AY11*'Aircraft and flight characteris'!$B$34*'Aircraft and flight characteris'!$D$34/'Aircraft and flight characteris'!$E$34/2/1000</f>
        <v>0</v>
      </c>
      <c r="BA29" s="73">
        <f>'Number of operations'!AY$8*'Conversion conv. -&gt; electric to'!AZ11*'Aircraft and flight characteris'!$B$34*'Aircraft and flight characteris'!$D$34/'Aircraft and flight characteris'!$E$34/2/1000</f>
        <v>0</v>
      </c>
      <c r="BB29" s="73">
        <f>'Number of operations'!AZ$8*'Conversion conv. -&gt; electric to'!BA11*'Aircraft and flight characteris'!$B$34*'Aircraft and flight characteris'!$D$34/'Aircraft and flight characteris'!$E$34/2/1000</f>
        <v>0</v>
      </c>
      <c r="BC29" s="73">
        <f>'Number of operations'!BA$8*'Conversion conv. -&gt; electric to'!BB11*'Aircraft and flight characteris'!$B$34*'Aircraft and flight characteris'!$D$34/'Aircraft and flight characteris'!$E$34/2/1000</f>
        <v>0</v>
      </c>
      <c r="BD29" s="74">
        <f>'Number of operations'!BB$8*'Conversion conv. -&gt; electric to'!BC11*'Aircraft and flight characteris'!$B$34*'Aircraft and flight characteris'!$D$34/'Aircraft and flight characteris'!$E$34/2/1000</f>
        <v>0</v>
      </c>
      <c r="BE29" s="3"/>
      <c r="BF29" s="3"/>
      <c r="BG29" s="3"/>
      <c r="BH29" s="3"/>
      <c r="BI29" s="3"/>
      <c r="BJ29" s="3"/>
      <c r="BK29" s="3"/>
      <c r="BL29" s="3"/>
      <c r="BM29" s="3"/>
      <c r="BN29" s="3"/>
    </row>
    <row r="30">
      <c r="A30" s="75"/>
      <c r="D30" s="77" t="s">
        <v>55</v>
      </c>
      <c r="E30" s="76" t="s">
        <v>57</v>
      </c>
      <c r="F30" s="73">
        <f>'Number of operations'!D$8*'Conversion conv. -&gt; electric to'!E12*'Aircraft and flight characteris'!$B$34*'Aircraft and flight characteris'!$D$34/'Aircraft and flight characteris'!$E$34/2/1000</f>
        <v>0</v>
      </c>
      <c r="G30" s="73">
        <f>'Number of operations'!E$8*'Conversion conv. -&gt; electric to'!F12*'Aircraft and flight characteris'!$B$34*'Aircraft and flight characteris'!$D$34/'Aircraft and flight characteris'!$E$34/2/1000</f>
        <v>0</v>
      </c>
      <c r="H30" s="73">
        <f>'Number of operations'!F$8*'Conversion conv. -&gt; electric to'!G12*'Aircraft and flight characteris'!$B$34*'Aircraft and flight characteris'!$D$34/'Aircraft and flight characteris'!$E$34/2/1000</f>
        <v>0</v>
      </c>
      <c r="I30" s="73">
        <f>'Number of operations'!G$8*'Conversion conv. -&gt; electric to'!H12*'Aircraft and flight characteris'!$B$34*'Aircraft and flight characteris'!$D$34/'Aircraft and flight characteris'!$E$34/2/1000</f>
        <v>0</v>
      </c>
      <c r="J30" s="73">
        <f>'Number of operations'!H$8*'Conversion conv. -&gt; electric to'!I12*'Aircraft and flight characteris'!$B$34*'Aircraft and flight characteris'!$D$34/'Aircraft and flight characteris'!$E$34/2/1000</f>
        <v>0</v>
      </c>
      <c r="K30" s="73">
        <f>'Number of operations'!I$8*'Conversion conv. -&gt; electric to'!J12*'Aircraft and flight characteris'!$B$34*'Aircraft and flight characteris'!$D$34/'Aircraft and flight characteris'!$E$34/2/1000</f>
        <v>0</v>
      </c>
      <c r="L30" s="73">
        <f>'Number of operations'!J$8*'Conversion conv. -&gt; electric to'!K12*'Aircraft and flight characteris'!$B$34*'Aircraft and flight characteris'!$D$34/'Aircraft and flight characteris'!$E$34/2/1000</f>
        <v>0</v>
      </c>
      <c r="M30" s="73">
        <f>'Number of operations'!K$8*'Conversion conv. -&gt; electric to'!L12*'Aircraft and flight characteris'!$B$34*'Aircraft and flight characteris'!$D$34/'Aircraft and flight characteris'!$E$34/2/1000</f>
        <v>0</v>
      </c>
      <c r="N30" s="73">
        <f>'Number of operations'!L$8*'Conversion conv. -&gt; electric to'!M12*'Aircraft and flight characteris'!$B$34*'Aircraft and flight characteris'!$D$34/'Aircraft and flight characteris'!$E$34/2/1000</f>
        <v>0</v>
      </c>
      <c r="O30" s="73">
        <f>'Number of operations'!M$8*'Conversion conv. -&gt; electric to'!N12*'Aircraft and flight characteris'!$B$34*'Aircraft and flight characteris'!$D$34/'Aircraft and flight characteris'!$E$34/2/1000</f>
        <v>0</v>
      </c>
      <c r="P30" s="73">
        <f>'Number of operations'!N$8*'Conversion conv. -&gt; electric to'!O12*'Aircraft and flight characteris'!$B$34*'Aircraft and flight characteris'!$D$34/'Aircraft and flight characteris'!$E$34/2/1000</f>
        <v>0</v>
      </c>
      <c r="Q30" s="73">
        <f>'Number of operations'!O$8*'Conversion conv. -&gt; electric to'!P12*'Aircraft and flight characteris'!$B$34*'Aircraft and flight characteris'!$D$34/'Aircraft and flight characteris'!$E$34/2/1000</f>
        <v>0</v>
      </c>
      <c r="R30" s="73">
        <f>'Number of operations'!P$8*'Conversion conv. -&gt; electric to'!Q12*'Aircraft and flight characteris'!$B$34*'Aircraft and flight characteris'!$D$34/'Aircraft and flight characteris'!$E$34/2/1000</f>
        <v>0</v>
      </c>
      <c r="S30" s="73">
        <f>'Number of operations'!Q$8*'Conversion conv. -&gt; electric to'!R12*'Aircraft and flight characteris'!$B$34*'Aircraft and flight characteris'!$D$34/'Aircraft and flight characteris'!$E$34/2/1000</f>
        <v>0</v>
      </c>
      <c r="T30" s="73">
        <f>'Number of operations'!R$8*'Conversion conv. -&gt; electric to'!S12*'Aircraft and flight characteris'!$B$34*'Aircraft and flight characteris'!$D$34/'Aircraft and flight characteris'!$E$34/2/1000</f>
        <v>0</v>
      </c>
      <c r="U30" s="73">
        <f>'Number of operations'!S$8*'Conversion conv. -&gt; electric to'!T12*'Aircraft and flight characteris'!$B$34*'Aircraft and flight characteris'!$D$34/'Aircraft and flight characteris'!$E$34/2/1000</f>
        <v>0</v>
      </c>
      <c r="V30" s="73">
        <f>'Number of operations'!T$8*'Conversion conv. -&gt; electric to'!U12*'Aircraft and flight characteris'!$B$34*'Aircraft and flight characteris'!$D$34/'Aircraft and flight characteris'!$E$34/2/1000</f>
        <v>0</v>
      </c>
      <c r="W30" s="73">
        <f>'Number of operations'!U$8*'Conversion conv. -&gt; electric to'!V12*'Aircraft and flight characteris'!$B$34*'Aircraft and flight characteris'!$D$34/'Aircraft and flight characteris'!$E$34/2/1000</f>
        <v>0</v>
      </c>
      <c r="X30" s="73">
        <f>'Number of operations'!V$8*'Conversion conv. -&gt; electric to'!W12*'Aircraft and flight characteris'!$B$34*'Aircraft and flight characteris'!$D$34/'Aircraft and flight characteris'!$E$34/2/1000</f>
        <v>0</v>
      </c>
      <c r="Y30" s="73">
        <f>'Number of operations'!W$8*'Conversion conv. -&gt; electric to'!X12*'Aircraft and flight characteris'!$B$34*'Aircraft and flight characteris'!$D$34/'Aircraft and flight characteris'!$E$34/2/1000</f>
        <v>0</v>
      </c>
      <c r="Z30" s="73">
        <f>'Number of operations'!X$8*'Conversion conv. -&gt; electric to'!Y12*'Aircraft and flight characteris'!$B$34*'Aircraft and flight characteris'!$D$34/'Aircraft and flight characteris'!$E$34/2/1000</f>
        <v>0</v>
      </c>
      <c r="AA30" s="73">
        <f>'Number of operations'!Y$8*'Conversion conv. -&gt; electric to'!Z12*'Aircraft and flight characteris'!$B$34*'Aircraft and flight characteris'!$D$34/'Aircraft and flight characteris'!$E$34/2/1000</f>
        <v>0</v>
      </c>
      <c r="AB30" s="73">
        <f>'Number of operations'!Z$8*'Conversion conv. -&gt; electric to'!AA12*'Aircraft and flight characteris'!$B$34*'Aircraft and flight characteris'!$D$34/'Aircraft and flight characteris'!$E$34/2/1000</f>
        <v>0</v>
      </c>
      <c r="AC30" s="73">
        <f>'Number of operations'!AA$8*'Conversion conv. -&gt; electric to'!AB12*'Aircraft and flight characteris'!$B$34*'Aircraft and flight characteris'!$D$34/'Aircraft and flight characteris'!$E$34/2/1000</f>
        <v>14.34771438</v>
      </c>
      <c r="AD30" s="73">
        <f>'Number of operations'!AB$8*'Conversion conv. -&gt; electric to'!AC12*'Aircraft and flight characteris'!$B$34*'Aircraft and flight characteris'!$D$34/'Aircraft and flight characteris'!$E$34/2/1000</f>
        <v>39.35064109</v>
      </c>
      <c r="AE30" s="73">
        <f>'Number of operations'!AC$8*'Conversion conv. -&gt; electric to'!AD12*'Aircraft and flight characteris'!$B$34*'Aircraft and flight characteris'!$D$34/'Aircraft and flight characteris'!$E$34/2/1000</f>
        <v>81.82144958</v>
      </c>
      <c r="AF30" s="73">
        <f>'Number of operations'!AD$8*'Conversion conv. -&gt; electric to'!AE12*'Aircraft and flight characteris'!$B$34*'Aircraft and flight characteris'!$D$34/'Aircraft and flight characteris'!$E$34/2/1000</f>
        <v>149.9172399</v>
      </c>
      <c r="AG30" s="73">
        <f>'Number of operations'!AE$8*'Conversion conv. -&gt; electric to'!AF12*'Aircraft and flight characteris'!$B$34*'Aircraft and flight characteris'!$D$34/'Aircraft and flight characteris'!$E$34/2/1000</f>
        <v>249.0679092</v>
      </c>
      <c r="AH30" s="73">
        <f>'Number of operations'!AF$8*'Conversion conv. -&gt; electric to'!AG12*'Aircraft and flight characteris'!$B$34*'Aircraft and flight characteris'!$D$34/'Aircraft and flight characteris'!$E$34/2/1000</f>
        <v>388.2095032</v>
      </c>
      <c r="AI30" s="73">
        <f>'Number of operations'!AG$8*'Conversion conv. -&gt; electric to'!AH12*'Aircraft and flight characteris'!$B$34*'Aircraft and flight characteris'!$D$34/'Aircraft and flight characteris'!$E$34/2/1000</f>
        <v>579.7838481</v>
      </c>
      <c r="AJ30" s="73">
        <f>'Number of operations'!AH$8*'Conversion conv. -&gt; electric to'!AI12*'Aircraft and flight characteris'!$B$34*'Aircraft and flight characteris'!$D$34/'Aircraft and flight characteris'!$E$34/2/1000</f>
        <v>818.9532015</v>
      </c>
      <c r="AK30" s="73">
        <f>'Number of operations'!AI$8*'Conversion conv. -&gt; electric to'!AJ12*'Aircraft and flight characteris'!$B$34*'Aircraft and flight characteris'!$D$34/'Aircraft and flight characteris'!$E$34/2/1000</f>
        <v>1088.679851</v>
      </c>
      <c r="AL30" s="73">
        <f>'Number of operations'!AJ$8*'Conversion conv. -&gt; electric to'!AK12*'Aircraft and flight characteris'!$B$34*'Aircraft and flight characteris'!$D$34/'Aircraft and flight characteris'!$E$34/2/1000</f>
        <v>1361.232781</v>
      </c>
      <c r="AM30" s="73">
        <f>'Number of operations'!AK$8*'Conversion conv. -&gt; electric to'!AL12*'Aircraft and flight characteris'!$B$34*'Aircraft and flight characteris'!$D$34/'Aircraft and flight characteris'!$E$34/2/1000</f>
        <v>1604.403604</v>
      </c>
      <c r="AN30" s="73">
        <f>'Number of operations'!AL$8*'Conversion conv. -&gt; electric to'!AM12*'Aircraft and flight characteris'!$B$34*'Aircraft and flight characteris'!$D$34/'Aircraft and flight characteris'!$E$34/2/1000</f>
        <v>1800.445993</v>
      </c>
      <c r="AO30" s="73">
        <f>'Number of operations'!AM$8*'Conversion conv. -&gt; electric to'!AN12*'Aircraft and flight characteris'!$B$34*'Aircraft and flight characteris'!$D$34/'Aircraft and flight characteris'!$E$34/2/1000</f>
        <v>1946.685034</v>
      </c>
      <c r="AP30" s="73">
        <f>'Number of operations'!AN$8*'Conversion conv. -&gt; electric to'!AO12*'Aircraft and flight characteris'!$B$34*'Aircraft and flight characteris'!$D$34/'Aircraft and flight characteris'!$E$34/2/1000</f>
        <v>2049.575988</v>
      </c>
      <c r="AQ30" s="73">
        <f>'Number of operations'!AO$8*'Conversion conv. -&gt; electric to'!AP12*'Aircraft and flight characteris'!$B$34*'Aircraft and flight characteris'!$D$34/'Aircraft and flight characteris'!$E$34/2/1000</f>
        <v>2119.997681</v>
      </c>
      <c r="AR30" s="73">
        <f>'Number of operations'!AP$8*'Conversion conv. -&gt; electric to'!AQ12*'Aircraft and flight characteris'!$B$34*'Aircraft and flight characteris'!$D$34/'Aircraft and flight characteris'!$E$34/2/1000</f>
        <v>2167.905148</v>
      </c>
      <c r="AS30" s="73">
        <f>'Number of operations'!AQ$8*'Conversion conv. -&gt; electric to'!AR12*'Aircraft and flight characteris'!$B$34*'Aircraft and flight characteris'!$D$34/'Aircraft and flight characteris'!$E$34/2/1000</f>
        <v>2200.850587</v>
      </c>
      <c r="AT30" s="73">
        <f>'Number of operations'!AR$8*'Conversion conv. -&gt; electric to'!AS12*'Aircraft and flight characteris'!$B$34*'Aircraft and flight characteris'!$D$34/'Aircraft and flight characteris'!$E$34/2/1000</f>
        <v>0</v>
      </c>
      <c r="AU30" s="73">
        <f>'Number of operations'!AS$8*'Conversion conv. -&gt; electric to'!AT12*'Aircraft and flight characteris'!$B$34*'Aircraft and flight characteris'!$D$34/'Aircraft and flight characteris'!$E$34/2/1000</f>
        <v>0</v>
      </c>
      <c r="AV30" s="73">
        <f>'Number of operations'!AT$8*'Conversion conv. -&gt; electric to'!AU12*'Aircraft and flight characteris'!$B$34*'Aircraft and flight characteris'!$D$34/'Aircraft and flight characteris'!$E$34/2/1000</f>
        <v>0</v>
      </c>
      <c r="AW30" s="73">
        <f>'Number of operations'!AU$8*'Conversion conv. -&gt; electric to'!AV12*'Aircraft and flight characteris'!$B$34*'Aircraft and flight characteris'!$D$34/'Aircraft and flight characteris'!$E$34/2/1000</f>
        <v>0</v>
      </c>
      <c r="AX30" s="73">
        <f>'Number of operations'!AV$8*'Conversion conv. -&gt; electric to'!AW12*'Aircraft and flight characteris'!$B$34*'Aircraft and flight characteris'!$D$34/'Aircraft and flight characteris'!$E$34/2/1000</f>
        <v>0</v>
      </c>
      <c r="AY30" s="73">
        <f>'Number of operations'!AW$8*'Conversion conv. -&gt; electric to'!AX12*'Aircraft and flight characteris'!$B$34*'Aircraft and flight characteris'!$D$34/'Aircraft and flight characteris'!$E$34/2/1000</f>
        <v>0</v>
      </c>
      <c r="AZ30" s="73">
        <f>'Number of operations'!AX$8*'Conversion conv. -&gt; electric to'!AY12*'Aircraft and flight characteris'!$B$34*'Aircraft and flight characteris'!$D$34/'Aircraft and flight characteris'!$E$34/2/1000</f>
        <v>0</v>
      </c>
      <c r="BA30" s="73">
        <f>'Number of operations'!AY$8*'Conversion conv. -&gt; electric to'!AZ12*'Aircraft and flight characteris'!$B$34*'Aircraft and flight characteris'!$D$34/'Aircraft and flight characteris'!$E$34/2/1000</f>
        <v>0</v>
      </c>
      <c r="BB30" s="73">
        <f>'Number of operations'!AZ$8*'Conversion conv. -&gt; electric to'!BA12*'Aircraft and flight characteris'!$B$34*'Aircraft and flight characteris'!$D$34/'Aircraft and flight characteris'!$E$34/2/1000</f>
        <v>0</v>
      </c>
      <c r="BC30" s="73">
        <f>'Number of operations'!BA$8*'Conversion conv. -&gt; electric to'!BB12*'Aircraft and flight characteris'!$B$34*'Aircraft and flight characteris'!$D$34/'Aircraft and flight characteris'!$E$34/2/1000</f>
        <v>0</v>
      </c>
      <c r="BD30" s="74">
        <f>'Number of operations'!BB$8*'Conversion conv. -&gt; electric to'!BC12*'Aircraft and flight characteris'!$B$34*'Aircraft and flight characteris'!$D$34/'Aircraft and flight characteris'!$E$34/2/1000</f>
        <v>0</v>
      </c>
      <c r="BE30" s="3"/>
      <c r="BF30" s="3"/>
      <c r="BG30" s="3"/>
      <c r="BH30" s="3"/>
      <c r="BI30" s="3"/>
      <c r="BJ30" s="3"/>
      <c r="BK30" s="3"/>
      <c r="BL30" s="3"/>
      <c r="BM30" s="3"/>
      <c r="BN30" s="3"/>
    </row>
    <row r="31">
      <c r="A31" s="75"/>
      <c r="E31" s="76" t="s">
        <v>56</v>
      </c>
      <c r="F31" s="73">
        <f>'Number of operations'!D$8*'Conversion conv. -&gt; electric to'!E13*'Aircraft and flight characteris'!$B$34*'Aircraft and flight characteris'!$D$34/'Aircraft and flight characteris'!$E$34/2/1000</f>
        <v>0</v>
      </c>
      <c r="G31" s="73">
        <f>'Number of operations'!E$8*'Conversion conv. -&gt; electric to'!F13*'Aircraft and flight characteris'!$B$34*'Aircraft and flight characteris'!$D$34/'Aircraft and flight characteris'!$E$34/2/1000</f>
        <v>0</v>
      </c>
      <c r="H31" s="73">
        <f>'Number of operations'!F$8*'Conversion conv. -&gt; electric to'!G13*'Aircraft and flight characteris'!$B$34*'Aircraft and flight characteris'!$D$34/'Aircraft and flight characteris'!$E$34/2/1000</f>
        <v>0</v>
      </c>
      <c r="I31" s="73">
        <f>'Number of operations'!G$8*'Conversion conv. -&gt; electric to'!H13*'Aircraft and flight characteris'!$B$34*'Aircraft and flight characteris'!$D$34/'Aircraft and flight characteris'!$E$34/2/1000</f>
        <v>0</v>
      </c>
      <c r="J31" s="73">
        <f>'Number of operations'!H$8*'Conversion conv. -&gt; electric to'!I13*'Aircraft and flight characteris'!$B$34*'Aircraft and flight characteris'!$D$34/'Aircraft and flight characteris'!$E$34/2/1000</f>
        <v>0</v>
      </c>
      <c r="K31" s="73">
        <f>'Number of operations'!I$8*'Conversion conv. -&gt; electric to'!J13*'Aircraft and flight characteris'!$B$34*'Aircraft and flight characteris'!$D$34/'Aircraft and flight characteris'!$E$34/2/1000</f>
        <v>0</v>
      </c>
      <c r="L31" s="73">
        <f>'Number of operations'!J$8*'Conversion conv. -&gt; electric to'!K13*'Aircraft and flight characteris'!$B$34*'Aircraft and flight characteris'!$D$34/'Aircraft and flight characteris'!$E$34/2/1000</f>
        <v>0</v>
      </c>
      <c r="M31" s="73">
        <f>'Number of operations'!K$8*'Conversion conv. -&gt; electric to'!L13*'Aircraft and flight characteris'!$B$34*'Aircraft and flight characteris'!$D$34/'Aircraft and flight characteris'!$E$34/2/1000</f>
        <v>0</v>
      </c>
      <c r="N31" s="73">
        <f>'Number of operations'!L$8*'Conversion conv. -&gt; electric to'!M13*'Aircraft and flight characteris'!$B$34*'Aircraft and flight characteris'!$D$34/'Aircraft and flight characteris'!$E$34/2/1000</f>
        <v>0</v>
      </c>
      <c r="O31" s="73">
        <f>'Number of operations'!M$8*'Conversion conv. -&gt; electric to'!N13*'Aircraft and flight characteris'!$B$34*'Aircraft and flight characteris'!$D$34/'Aircraft and flight characteris'!$E$34/2/1000</f>
        <v>0</v>
      </c>
      <c r="P31" s="73">
        <f>'Number of operations'!N$8*'Conversion conv. -&gt; electric to'!O13*'Aircraft and flight characteris'!$B$34*'Aircraft and flight characteris'!$D$34/'Aircraft and flight characteris'!$E$34/2/1000</f>
        <v>0</v>
      </c>
      <c r="Q31" s="73">
        <f>'Number of operations'!O$8*'Conversion conv. -&gt; electric to'!P13*'Aircraft and flight characteris'!$B$34*'Aircraft and flight characteris'!$D$34/'Aircraft and flight characteris'!$E$34/2/1000</f>
        <v>0</v>
      </c>
      <c r="R31" s="73">
        <f>'Number of operations'!P$8*'Conversion conv. -&gt; electric to'!Q13*'Aircraft and flight characteris'!$B$34*'Aircraft and flight characteris'!$D$34/'Aircraft and flight characteris'!$E$34/2/1000</f>
        <v>0</v>
      </c>
      <c r="S31" s="73">
        <f>'Number of operations'!Q$8*'Conversion conv. -&gt; electric to'!R13*'Aircraft and flight characteris'!$B$34*'Aircraft and flight characteris'!$D$34/'Aircraft and flight characteris'!$E$34/2/1000</f>
        <v>0</v>
      </c>
      <c r="T31" s="73">
        <f>'Number of operations'!R$8*'Conversion conv. -&gt; electric to'!S13*'Aircraft and flight characteris'!$B$34*'Aircraft and flight characteris'!$D$34/'Aircraft and flight characteris'!$E$34/2/1000</f>
        <v>0</v>
      </c>
      <c r="U31" s="73">
        <f>'Number of operations'!S$8*'Conversion conv. -&gt; electric to'!T13*'Aircraft and flight characteris'!$B$34*'Aircraft and flight characteris'!$D$34/'Aircraft and flight characteris'!$E$34/2/1000</f>
        <v>0</v>
      </c>
      <c r="V31" s="73">
        <f>'Number of operations'!T$8*'Conversion conv. -&gt; electric to'!U13*'Aircraft and flight characteris'!$B$34*'Aircraft and flight characteris'!$D$34/'Aircraft and flight characteris'!$E$34/2/1000</f>
        <v>0</v>
      </c>
      <c r="W31" s="73">
        <f>'Number of operations'!U$8*'Conversion conv. -&gt; electric to'!V13*'Aircraft and flight characteris'!$B$34*'Aircraft and flight characteris'!$D$34/'Aircraft and flight characteris'!$E$34/2/1000</f>
        <v>0</v>
      </c>
      <c r="X31" s="73">
        <f>'Number of operations'!V$8*'Conversion conv. -&gt; electric to'!W13*'Aircraft and flight characteris'!$B$34*'Aircraft and flight characteris'!$D$34/'Aircraft and flight characteris'!$E$34/2/1000</f>
        <v>0</v>
      </c>
      <c r="Y31" s="73">
        <f>'Number of operations'!W$8*'Conversion conv. -&gt; electric to'!X13*'Aircraft and flight characteris'!$B$34*'Aircraft and flight characteris'!$D$34/'Aircraft and flight characteris'!$E$34/2/1000</f>
        <v>0</v>
      </c>
      <c r="Z31" s="73">
        <f>'Number of operations'!X$8*'Conversion conv. -&gt; electric to'!Y13*'Aircraft and flight characteris'!$B$34*'Aircraft and flight characteris'!$D$34/'Aircraft and flight characteris'!$E$34/2/1000</f>
        <v>0</v>
      </c>
      <c r="AA31" s="73">
        <f>'Number of operations'!Y$8*'Conversion conv. -&gt; electric to'!Z13*'Aircraft and flight characteris'!$B$34*'Aircraft and flight characteris'!$D$34/'Aircraft and flight characteris'!$E$34/2/1000</f>
        <v>0</v>
      </c>
      <c r="AB31" s="73">
        <f>'Number of operations'!Z$8*'Conversion conv. -&gt; electric to'!AA13*'Aircraft and flight characteris'!$B$34*'Aircraft and flight characteris'!$D$34/'Aircraft and flight characteris'!$E$34/2/1000</f>
        <v>0</v>
      </c>
      <c r="AC31" s="73">
        <f>'Number of operations'!AA$8*'Conversion conv. -&gt; electric to'!AB13*'Aircraft and flight characteris'!$B$34*'Aircraft and flight characteris'!$D$34/'Aircraft and flight characteris'!$E$34/2/1000</f>
        <v>37.83192146</v>
      </c>
      <c r="AD31" s="73">
        <f>'Number of operations'!AB$8*'Conversion conv. -&gt; electric to'!AC13*'Aircraft and flight characteris'!$B$34*'Aircraft and flight characteris'!$D$34/'Aircraft and flight characteris'!$E$34/2/1000</f>
        <v>111.6564262</v>
      </c>
      <c r="AE31" s="73">
        <f>'Number of operations'!AC$8*'Conversion conv. -&gt; electric to'!AD13*'Aircraft and flight characteris'!$B$34*'Aircraft and flight characteris'!$D$34/'Aircraft and flight characteris'!$E$34/2/1000</f>
        <v>244.7284357</v>
      </c>
      <c r="AF31" s="73">
        <f>'Number of operations'!AD$8*'Conversion conv. -&gt; electric to'!AE13*'Aircraft and flight characteris'!$B$34*'Aircraft and flight characteris'!$D$34/'Aircraft and flight characteris'!$E$34/2/1000</f>
        <v>457.4605605</v>
      </c>
      <c r="AG31" s="73">
        <f>'Number of operations'!AE$8*'Conversion conv. -&gt; electric to'!AF13*'Aircraft and flight characteris'!$B$34*'Aircraft and flight characteris'!$D$34/'Aircraft and flight characteris'!$E$34/2/1000</f>
        <v>740.3815399</v>
      </c>
      <c r="AH31" s="73">
        <f>'Number of operations'!AF$8*'Conversion conv. -&gt; electric to'!AG13*'Aircraft and flight characteris'!$B$34*'Aircraft and flight characteris'!$D$34/'Aircraft and flight characteris'!$E$34/2/1000</f>
        <v>1064.021895</v>
      </c>
      <c r="AI31" s="73">
        <f>'Number of operations'!AG$8*'Conversion conv. -&gt; electric to'!AH13*'Aircraft and flight characteris'!$B$34*'Aircraft and flight characteris'!$D$34/'Aircraft and flight characteris'!$E$34/2/1000</f>
        <v>1391.905701</v>
      </c>
      <c r="AJ31" s="73">
        <f>'Number of operations'!AH$8*'Conversion conv. -&gt; electric to'!AI13*'Aircraft and flight characteris'!$B$34*'Aircraft and flight characteris'!$D$34/'Aircraft and flight characteris'!$E$34/2/1000</f>
        <v>1667.06764</v>
      </c>
      <c r="AK31" s="73">
        <f>'Number of operations'!AI$8*'Conversion conv. -&gt; electric to'!AJ13*'Aircraft and flight characteris'!$B$34*'Aircraft and flight characteris'!$D$34/'Aircraft and flight characteris'!$E$34/2/1000</f>
        <v>1868.49891</v>
      </c>
      <c r="AL31" s="73">
        <f>'Number of operations'!AJ$8*'Conversion conv. -&gt; electric to'!AK13*'Aircraft and flight characteris'!$B$34*'Aircraft and flight characteris'!$D$34/'Aircraft and flight characteris'!$E$34/2/1000</f>
        <v>2004.974972</v>
      </c>
      <c r="AM31" s="73">
        <f>'Number of operations'!AK$8*'Conversion conv. -&gt; electric to'!AL13*'Aircraft and flight characteris'!$B$34*'Aircraft and flight characteris'!$D$34/'Aircraft and flight characteris'!$E$34/2/1000</f>
        <v>2090.548428</v>
      </c>
      <c r="AN31" s="73">
        <f>'Number of operations'!AL$8*'Conversion conv. -&gt; electric to'!AM13*'Aircraft and flight characteris'!$B$34*'Aircraft and flight characteris'!$D$34/'Aircraft and flight characteris'!$E$34/2/1000</f>
        <v>2143.608434</v>
      </c>
      <c r="AO31" s="73">
        <f>'Number of operations'!AM$8*'Conversion conv. -&gt; electric to'!AN13*'Aircraft and flight characteris'!$B$34*'Aircraft and flight characteris'!$D$34/'Aircraft and flight characteris'!$E$34/2/1000</f>
        <v>2177.487523</v>
      </c>
      <c r="AP31" s="73">
        <f>'Number of operations'!AN$8*'Conversion conv. -&gt; electric to'!AO13*'Aircraft and flight characteris'!$B$34*'Aircraft and flight characteris'!$D$34/'Aircraft and flight characteris'!$E$34/2/1000</f>
        <v>2199.712354</v>
      </c>
      <c r="AQ31" s="73">
        <f>'Number of operations'!AO$8*'Conversion conv. -&gt; electric to'!AP13*'Aircraft and flight characteris'!$B$34*'Aircraft and flight characteris'!$D$34/'Aircraft and flight characteris'!$E$34/2/1000</f>
        <v>2215.539487</v>
      </c>
      <c r="AR31" s="73">
        <f>'Number of operations'!AP$8*'Conversion conv. -&gt; electric to'!AQ13*'Aircraft and flight characteris'!$B$34*'Aircraft and flight characteris'!$D$34/'Aircraft and flight characteris'!$E$34/2/1000</f>
        <v>2227.847928</v>
      </c>
      <c r="AS31" s="73">
        <f>'Number of operations'!AQ$8*'Conversion conv. -&gt; electric to'!AR13*'Aircraft and flight characteris'!$B$34*'Aircraft and flight characteris'!$D$34/'Aircraft and flight characteris'!$E$34/2/1000</f>
        <v>2238.115911</v>
      </c>
      <c r="AT31" s="73">
        <f>'Number of operations'!AR$8*'Conversion conv. -&gt; electric to'!AS13*'Aircraft and flight characteris'!$B$34*'Aircraft and flight characteris'!$D$34/'Aircraft and flight characteris'!$E$34/2/1000</f>
        <v>0</v>
      </c>
      <c r="AU31" s="73">
        <f>'Number of operations'!AS$8*'Conversion conv. -&gt; electric to'!AT13*'Aircraft and flight characteris'!$B$34*'Aircraft and flight characteris'!$D$34/'Aircraft and flight characteris'!$E$34/2/1000</f>
        <v>0</v>
      </c>
      <c r="AV31" s="73">
        <f>'Number of operations'!AT$8*'Conversion conv. -&gt; electric to'!AU13*'Aircraft and flight characteris'!$B$34*'Aircraft and flight characteris'!$D$34/'Aircraft and flight characteris'!$E$34/2/1000</f>
        <v>0</v>
      </c>
      <c r="AW31" s="73">
        <f>'Number of operations'!AU$8*'Conversion conv. -&gt; electric to'!AV13*'Aircraft and flight characteris'!$B$34*'Aircraft and flight characteris'!$D$34/'Aircraft and flight characteris'!$E$34/2/1000</f>
        <v>0</v>
      </c>
      <c r="AX31" s="73">
        <f>'Number of operations'!AV$8*'Conversion conv. -&gt; electric to'!AW13*'Aircraft and flight characteris'!$B$34*'Aircraft and flight characteris'!$D$34/'Aircraft and flight characteris'!$E$34/2/1000</f>
        <v>0</v>
      </c>
      <c r="AY31" s="73">
        <f>'Number of operations'!AW$8*'Conversion conv. -&gt; electric to'!AX13*'Aircraft and flight characteris'!$B$34*'Aircraft and flight characteris'!$D$34/'Aircraft and flight characteris'!$E$34/2/1000</f>
        <v>0</v>
      </c>
      <c r="AZ31" s="73">
        <f>'Number of operations'!AX$8*'Conversion conv. -&gt; electric to'!AY13*'Aircraft and flight characteris'!$B$34*'Aircraft and flight characteris'!$D$34/'Aircraft and flight characteris'!$E$34/2/1000</f>
        <v>0</v>
      </c>
      <c r="BA31" s="73">
        <f>'Number of operations'!AY$8*'Conversion conv. -&gt; electric to'!AZ13*'Aircraft and flight characteris'!$B$34*'Aircraft and flight characteris'!$D$34/'Aircraft and flight characteris'!$E$34/2/1000</f>
        <v>0</v>
      </c>
      <c r="BB31" s="73">
        <f>'Number of operations'!AZ$8*'Conversion conv. -&gt; electric to'!BA13*'Aircraft and flight characteris'!$B$34*'Aircraft and flight characteris'!$D$34/'Aircraft and flight characteris'!$E$34/2/1000</f>
        <v>0</v>
      </c>
      <c r="BC31" s="73">
        <f>'Number of operations'!BA$8*'Conversion conv. -&gt; electric to'!BB13*'Aircraft and flight characteris'!$B$34*'Aircraft and flight characteris'!$D$34/'Aircraft and flight characteris'!$E$34/2/1000</f>
        <v>0</v>
      </c>
      <c r="BD31" s="74">
        <f>'Number of operations'!BB$8*'Conversion conv. -&gt; electric to'!BC13*'Aircraft and flight characteris'!$B$34*'Aircraft and flight characteris'!$D$34/'Aircraft and flight characteris'!$E$34/2/1000</f>
        <v>0</v>
      </c>
      <c r="BE31" s="3"/>
      <c r="BF31" s="3"/>
      <c r="BG31" s="3"/>
      <c r="BH31" s="3"/>
      <c r="BI31" s="3"/>
      <c r="BJ31" s="3"/>
      <c r="BK31" s="3"/>
      <c r="BL31" s="3"/>
      <c r="BM31" s="3"/>
      <c r="BN31" s="3"/>
    </row>
    <row r="32">
      <c r="A32" s="75"/>
      <c r="E32" s="76" t="s">
        <v>55</v>
      </c>
      <c r="F32" s="73">
        <f>'Number of operations'!D$8*'Conversion conv. -&gt; electric to'!E14*'Aircraft and flight characteris'!$B$34*'Aircraft and flight characteris'!$D$34/'Aircraft and flight characteris'!$E$34/2/1000</f>
        <v>0</v>
      </c>
      <c r="G32" s="73">
        <f>'Number of operations'!E$8*'Conversion conv. -&gt; electric to'!F14*'Aircraft and flight characteris'!$B$34*'Aircraft and flight characteris'!$D$34/'Aircraft and flight characteris'!$E$34/2/1000</f>
        <v>0</v>
      </c>
      <c r="H32" s="73">
        <f>'Number of operations'!F$8*'Conversion conv. -&gt; electric to'!G14*'Aircraft and flight characteris'!$B$34*'Aircraft and flight characteris'!$D$34/'Aircraft and flight characteris'!$E$34/2/1000</f>
        <v>0</v>
      </c>
      <c r="I32" s="73">
        <f>'Number of operations'!G$8*'Conversion conv. -&gt; electric to'!H14*'Aircraft and flight characteris'!$B$34*'Aircraft and flight characteris'!$D$34/'Aircraft and flight characteris'!$E$34/2/1000</f>
        <v>0</v>
      </c>
      <c r="J32" s="73">
        <f>'Number of operations'!H$8*'Conversion conv. -&gt; electric to'!I14*'Aircraft and flight characteris'!$B$34*'Aircraft and flight characteris'!$D$34/'Aircraft and flight characteris'!$E$34/2/1000</f>
        <v>0</v>
      </c>
      <c r="K32" s="73">
        <f>'Number of operations'!I$8*'Conversion conv. -&gt; electric to'!J14*'Aircraft and flight characteris'!$B$34*'Aircraft and flight characteris'!$D$34/'Aircraft and flight characteris'!$E$34/2/1000</f>
        <v>0</v>
      </c>
      <c r="L32" s="73">
        <f>'Number of operations'!J$8*'Conversion conv. -&gt; electric to'!K14*'Aircraft and flight characteris'!$B$34*'Aircraft and flight characteris'!$D$34/'Aircraft and flight characteris'!$E$34/2/1000</f>
        <v>0</v>
      </c>
      <c r="M32" s="73">
        <f>'Number of operations'!K$8*'Conversion conv. -&gt; electric to'!L14*'Aircraft and flight characteris'!$B$34*'Aircraft and flight characteris'!$D$34/'Aircraft and flight characteris'!$E$34/2/1000</f>
        <v>0</v>
      </c>
      <c r="N32" s="73">
        <f>'Number of operations'!L$8*'Conversion conv. -&gt; electric to'!M14*'Aircraft and flight characteris'!$B$34*'Aircraft and flight characteris'!$D$34/'Aircraft and flight characteris'!$E$34/2/1000</f>
        <v>0</v>
      </c>
      <c r="O32" s="73">
        <f>'Number of operations'!M$8*'Conversion conv. -&gt; electric to'!N14*'Aircraft and flight characteris'!$B$34*'Aircraft and flight characteris'!$D$34/'Aircraft and flight characteris'!$E$34/2/1000</f>
        <v>0</v>
      </c>
      <c r="P32" s="73">
        <f>'Number of operations'!N$8*'Conversion conv. -&gt; electric to'!O14*'Aircraft and flight characteris'!$B$34*'Aircraft and flight characteris'!$D$34/'Aircraft and flight characteris'!$E$34/2/1000</f>
        <v>0</v>
      </c>
      <c r="Q32" s="73">
        <f>'Number of operations'!O$8*'Conversion conv. -&gt; electric to'!P14*'Aircraft and flight characteris'!$B$34*'Aircraft and flight characteris'!$D$34/'Aircraft and flight characteris'!$E$34/2/1000</f>
        <v>0</v>
      </c>
      <c r="R32" s="73">
        <f>'Number of operations'!P$8*'Conversion conv. -&gt; electric to'!Q14*'Aircraft and flight characteris'!$B$34*'Aircraft and flight characteris'!$D$34/'Aircraft and flight characteris'!$E$34/2/1000</f>
        <v>0</v>
      </c>
      <c r="S32" s="73">
        <f>'Number of operations'!Q$8*'Conversion conv. -&gt; electric to'!R14*'Aircraft and flight characteris'!$B$34*'Aircraft and flight characteris'!$D$34/'Aircraft and flight characteris'!$E$34/2/1000</f>
        <v>0</v>
      </c>
      <c r="T32" s="73">
        <f>'Number of operations'!R$8*'Conversion conv. -&gt; electric to'!S14*'Aircraft and flight characteris'!$B$34*'Aircraft and flight characteris'!$D$34/'Aircraft and flight characteris'!$E$34/2/1000</f>
        <v>0</v>
      </c>
      <c r="U32" s="73">
        <f>'Number of operations'!S$8*'Conversion conv. -&gt; electric to'!T14*'Aircraft and flight characteris'!$B$34*'Aircraft and flight characteris'!$D$34/'Aircraft and flight characteris'!$E$34/2/1000</f>
        <v>0</v>
      </c>
      <c r="V32" s="73">
        <f>'Number of operations'!T$8*'Conversion conv. -&gt; electric to'!U14*'Aircraft and flight characteris'!$B$34*'Aircraft and flight characteris'!$D$34/'Aircraft and flight characteris'!$E$34/2/1000</f>
        <v>0</v>
      </c>
      <c r="W32" s="73">
        <f>'Number of operations'!U$8*'Conversion conv. -&gt; electric to'!V14*'Aircraft and flight characteris'!$B$34*'Aircraft and flight characteris'!$D$34/'Aircraft and flight characteris'!$E$34/2/1000</f>
        <v>0</v>
      </c>
      <c r="X32" s="73">
        <f>'Number of operations'!V$8*'Conversion conv. -&gt; electric to'!W14*'Aircraft and flight characteris'!$B$34*'Aircraft and flight characteris'!$D$34/'Aircraft and flight characteris'!$E$34/2/1000</f>
        <v>0</v>
      </c>
      <c r="Y32" s="73">
        <f>'Number of operations'!W$8*'Conversion conv. -&gt; electric to'!X14*'Aircraft and flight characteris'!$B$34*'Aircraft and flight characteris'!$D$34/'Aircraft and flight characteris'!$E$34/2/1000</f>
        <v>0</v>
      </c>
      <c r="Z32" s="73">
        <f>'Number of operations'!X$8*'Conversion conv. -&gt; electric to'!Y14*'Aircraft and flight characteris'!$B$34*'Aircraft and flight characteris'!$D$34/'Aircraft and flight characteris'!$E$34/2/1000</f>
        <v>0</v>
      </c>
      <c r="AA32" s="73">
        <f>'Number of operations'!Y$8*'Conversion conv. -&gt; electric to'!Z14*'Aircraft and flight characteris'!$B$34*'Aircraft and flight characteris'!$D$34/'Aircraft and flight characteris'!$E$34/2/1000</f>
        <v>0</v>
      </c>
      <c r="AB32" s="73">
        <f>'Number of operations'!Z$8*'Conversion conv. -&gt; electric to'!AA14*'Aircraft and flight characteris'!$B$34*'Aircraft and flight characteris'!$D$34/'Aircraft and flight characteris'!$E$34/2/1000</f>
        <v>0</v>
      </c>
      <c r="AC32" s="73">
        <f>'Number of operations'!AA$8*'Conversion conv. -&gt; electric to'!AB14*'Aircraft and flight characteris'!$B$34*'Aircraft and flight characteris'!$D$34/'Aircraft and flight characteris'!$E$34/2/1000</f>
        <v>113.155499</v>
      </c>
      <c r="AD32" s="73">
        <f>'Number of operations'!AB$8*'Conversion conv. -&gt; electric to'!AC14*'Aircraft and flight characteris'!$B$34*'Aircraft and flight characteris'!$D$34/'Aircraft and flight characteris'!$E$34/2/1000</f>
        <v>388.0401487</v>
      </c>
      <c r="AE32" s="73">
        <f>'Number of operations'!AC$8*'Conversion conv. -&gt; electric to'!AD14*'Aircraft and flight characteris'!$B$34*'Aircraft and flight characteris'!$D$34/'Aircraft and flight characteris'!$E$34/2/1000</f>
        <v>862.6245981</v>
      </c>
      <c r="AF32" s="73">
        <f>'Number of operations'!AD$8*'Conversion conv. -&gt; electric to'!AE14*'Aircraft and flight characteris'!$B$34*'Aircraft and flight characteris'!$D$34/'Aircraft and flight characteris'!$E$34/2/1000</f>
        <v>1405.037493</v>
      </c>
      <c r="AG32" s="73">
        <f>'Number of operations'!AE$8*'Conversion conv. -&gt; electric to'!AF14*'Aircraft and flight characteris'!$B$34*'Aircraft and flight characteris'!$D$34/'Aircraft and flight characteris'!$E$34/2/1000</f>
        <v>1793.054713</v>
      </c>
      <c r="AH32" s="73">
        <f>'Number of operations'!AF$8*'Conversion conv. -&gt; electric to'!AG14*'Aircraft and flight characteris'!$B$34*'Aircraft and flight characteris'!$D$34/'Aircraft and flight characteris'!$E$34/2/1000</f>
        <v>1994.033732</v>
      </c>
      <c r="AI32" s="73">
        <f>'Number of operations'!AG$8*'Conversion conv. -&gt; electric to'!AH14*'Aircraft and flight characteris'!$B$34*'Aircraft and flight characteris'!$D$34/'Aircraft and flight characteris'!$E$34/2/1000</f>
        <v>2098.461955</v>
      </c>
      <c r="AJ32" s="73">
        <f>'Number of operations'!AH$8*'Conversion conv. -&gt; electric to'!AI14*'Aircraft and flight characteris'!$B$34*'Aircraft and flight characteris'!$D$34/'Aircraft and flight characteris'!$E$34/2/1000</f>
        <v>2145.346122</v>
      </c>
      <c r="AK32" s="73">
        <f>'Number of operations'!AI$8*'Conversion conv. -&gt; electric to'!AJ14*'Aircraft and flight characteris'!$B$34*'Aircraft and flight characteris'!$D$34/'Aircraft and flight characteris'!$E$34/2/1000</f>
        <v>2167.569698</v>
      </c>
      <c r="AL32" s="73">
        <f>'Number of operations'!AJ$8*'Conversion conv. -&gt; electric to'!AK14*'Aircraft and flight characteris'!$B$34*'Aircraft and flight characteris'!$D$34/'Aircraft and flight characteris'!$E$34/2/1000</f>
        <v>2182.853813</v>
      </c>
      <c r="AM32" s="73">
        <f>'Number of operations'!AK$8*'Conversion conv. -&gt; electric to'!AL14*'Aircraft and flight characteris'!$B$34*'Aircraft and flight characteris'!$D$34/'Aircraft and flight characteris'!$E$34/2/1000</f>
        <v>2192.993448</v>
      </c>
      <c r="AN32" s="73">
        <f>'Number of operations'!AL$8*'Conversion conv. -&gt; electric to'!AM14*'Aircraft and flight characteris'!$B$34*'Aircraft and flight characteris'!$D$34/'Aircraft and flight characteris'!$E$34/2/1000</f>
        <v>2201.511551</v>
      </c>
      <c r="AO32" s="73">
        <f>'Number of operations'!AM$8*'Conversion conv. -&gt; electric to'!AN14*'Aircraft and flight characteris'!$B$34*'Aircraft and flight characteris'!$D$34/'Aircraft and flight characteris'!$E$34/2/1000</f>
        <v>2209.867485</v>
      </c>
      <c r="AP32" s="73">
        <f>'Number of operations'!AN$8*'Conversion conv. -&gt; electric to'!AO14*'Aircraft and flight characteris'!$B$34*'Aircraft and flight characteris'!$D$34/'Aircraft and flight characteris'!$E$34/2/1000</f>
        <v>2217.704158</v>
      </c>
      <c r="AQ32" s="73">
        <f>'Number of operations'!AO$8*'Conversion conv. -&gt; electric to'!AP14*'Aircraft and flight characteris'!$B$34*'Aircraft and flight characteris'!$D$34/'Aircraft and flight characteris'!$E$34/2/1000</f>
        <v>2225.500751</v>
      </c>
      <c r="AR32" s="73">
        <f>'Number of operations'!AP$8*'Conversion conv. -&gt; electric to'!AQ14*'Aircraft and flight characteris'!$B$34*'Aircraft and flight characteris'!$D$34/'Aircraft and flight characteris'!$E$34/2/1000</f>
        <v>2233.351688</v>
      </c>
      <c r="AS32" s="73">
        <f>'Number of operations'!AQ$8*'Conversion conv. -&gt; electric to'!AR14*'Aircraft and flight characteris'!$B$34*'Aircraft and flight characteris'!$D$34/'Aircraft and flight characteris'!$E$34/2/1000</f>
        <v>2241.153015</v>
      </c>
      <c r="AT32" s="73">
        <f>'Number of operations'!AR$8*'Conversion conv. -&gt; electric to'!AS14*'Aircraft and flight characteris'!$B$34*'Aircraft and flight characteris'!$D$34/'Aircraft and flight characteris'!$E$34/2/1000</f>
        <v>0</v>
      </c>
      <c r="AU32" s="73">
        <f>'Number of operations'!AS$8*'Conversion conv. -&gt; electric to'!AT14*'Aircraft and flight characteris'!$B$34*'Aircraft and flight characteris'!$D$34/'Aircraft and flight characteris'!$E$34/2/1000</f>
        <v>0</v>
      </c>
      <c r="AV32" s="73">
        <f>'Number of operations'!AT$8*'Conversion conv. -&gt; electric to'!AU14*'Aircraft and flight characteris'!$B$34*'Aircraft and flight characteris'!$D$34/'Aircraft and flight characteris'!$E$34/2/1000</f>
        <v>0</v>
      </c>
      <c r="AW32" s="73">
        <f>'Number of operations'!AU$8*'Conversion conv. -&gt; electric to'!AV14*'Aircraft and flight characteris'!$B$34*'Aircraft and flight characteris'!$D$34/'Aircraft and flight characteris'!$E$34/2/1000</f>
        <v>0</v>
      </c>
      <c r="AX32" s="73">
        <f>'Number of operations'!AV$8*'Conversion conv. -&gt; electric to'!AW14*'Aircraft and flight characteris'!$B$34*'Aircraft and flight characteris'!$D$34/'Aircraft and flight characteris'!$E$34/2/1000</f>
        <v>0</v>
      </c>
      <c r="AY32" s="73">
        <f>'Number of operations'!AW$8*'Conversion conv. -&gt; electric to'!AX14*'Aircraft and flight characteris'!$B$34*'Aircraft and flight characteris'!$D$34/'Aircraft and flight characteris'!$E$34/2/1000</f>
        <v>0</v>
      </c>
      <c r="AZ32" s="73">
        <f>'Number of operations'!AX$8*'Conversion conv. -&gt; electric to'!AY14*'Aircraft and flight characteris'!$B$34*'Aircraft and flight characteris'!$D$34/'Aircraft and flight characteris'!$E$34/2/1000</f>
        <v>0</v>
      </c>
      <c r="BA32" s="73">
        <f>'Number of operations'!AY$8*'Conversion conv. -&gt; electric to'!AZ14*'Aircraft and flight characteris'!$B$34*'Aircraft and flight characteris'!$D$34/'Aircraft and flight characteris'!$E$34/2/1000</f>
        <v>0</v>
      </c>
      <c r="BB32" s="73">
        <f>'Number of operations'!AZ$8*'Conversion conv. -&gt; electric to'!BA14*'Aircraft and flight characteris'!$B$34*'Aircraft and flight characteris'!$D$34/'Aircraft and flight characteris'!$E$34/2/1000</f>
        <v>0</v>
      </c>
      <c r="BC32" s="73">
        <f>'Number of operations'!BA$8*'Conversion conv. -&gt; electric to'!BB14*'Aircraft and flight characteris'!$B$34*'Aircraft and flight characteris'!$D$34/'Aircraft and flight characteris'!$E$34/2/1000</f>
        <v>0</v>
      </c>
      <c r="BD32" s="74">
        <f>'Number of operations'!BB$8*'Conversion conv. -&gt; electric to'!BC14*'Aircraft and flight characteris'!$B$34*'Aircraft and flight characteris'!$D$34/'Aircraft and flight characteris'!$E$34/2/1000</f>
        <v>0</v>
      </c>
      <c r="BE32" s="3"/>
      <c r="BF32" s="3"/>
      <c r="BG32" s="3"/>
      <c r="BH32" s="3"/>
      <c r="BI32" s="3"/>
      <c r="BJ32" s="3"/>
      <c r="BK32" s="3"/>
      <c r="BL32" s="3"/>
      <c r="BM32" s="3"/>
      <c r="BN32" s="3"/>
    </row>
    <row r="33">
      <c r="A33" s="75"/>
      <c r="B33" s="70" t="s">
        <v>59</v>
      </c>
      <c r="C33" s="71" t="s">
        <v>70</v>
      </c>
      <c r="D33" s="71" t="s">
        <v>57</v>
      </c>
      <c r="E33" s="76" t="s">
        <v>57</v>
      </c>
      <c r="F33" s="73">
        <f>'Number of operations'!D$9*'Conversion conv. -&gt; electric to'!E15*'Aircraft and flight characteris'!$B$35*'Aircraft and flight characteris'!$D$35/'Aircraft and flight characteris'!$E$35/2/1000</f>
        <v>0</v>
      </c>
      <c r="G33" s="73">
        <f>'Number of operations'!E$9*'Conversion conv. -&gt; electric to'!F15*'Aircraft and flight characteris'!$B$35*'Aircraft and flight characteris'!$D$35/'Aircraft and flight characteris'!$E$35/2/1000</f>
        <v>0</v>
      </c>
      <c r="H33" s="73">
        <f>'Number of operations'!F$9*'Conversion conv. -&gt; electric to'!G15*'Aircraft and flight characteris'!$B$35*'Aircraft and flight characteris'!$D$35/'Aircraft and flight characteris'!$E$35/2/1000</f>
        <v>0</v>
      </c>
      <c r="I33" s="73">
        <f>'Number of operations'!G$9*'Conversion conv. -&gt; electric to'!H15*'Aircraft and flight characteris'!$B$35*'Aircraft and flight characteris'!$D$35/'Aircraft and flight characteris'!$E$35/2/1000</f>
        <v>0</v>
      </c>
      <c r="J33" s="73">
        <f>'Number of operations'!H$9*'Conversion conv. -&gt; electric to'!I15*'Aircraft and flight characteris'!$B$35*'Aircraft and flight characteris'!$D$35/'Aircraft and flight characteris'!$E$35/2/1000</f>
        <v>0</v>
      </c>
      <c r="K33" s="73">
        <f>'Number of operations'!I$9*'Conversion conv. -&gt; electric to'!J15*'Aircraft and flight characteris'!$B$35*'Aircraft and flight characteris'!$D$35/'Aircraft and flight characteris'!$E$35/2/1000</f>
        <v>0</v>
      </c>
      <c r="L33" s="73">
        <f>'Number of operations'!J$9*'Conversion conv. -&gt; electric to'!K15*'Aircraft and flight characteris'!$B$35*'Aircraft and flight characteris'!$D$35/'Aircraft and flight characteris'!$E$35/2/1000</f>
        <v>0</v>
      </c>
      <c r="M33" s="73">
        <f>'Number of operations'!K$9*'Conversion conv. -&gt; electric to'!L15*'Aircraft and flight characteris'!$B$35*'Aircraft and flight characteris'!$D$35/'Aircraft and flight characteris'!$E$35/2/1000</f>
        <v>0</v>
      </c>
      <c r="N33" s="73">
        <f>'Number of operations'!L$9*'Conversion conv. -&gt; electric to'!M15*'Aircraft and flight characteris'!$B$35*'Aircraft and flight characteris'!$D$35/'Aircraft and flight characteris'!$E$35/2/1000</f>
        <v>0</v>
      </c>
      <c r="O33" s="73">
        <f>'Number of operations'!M$9*'Conversion conv. -&gt; electric to'!N15*'Aircraft and flight characteris'!$B$35*'Aircraft and flight characteris'!$D$35/'Aircraft and flight characteris'!$E$35/2/1000</f>
        <v>0</v>
      </c>
      <c r="P33" s="73">
        <f>'Number of operations'!N$9*'Conversion conv. -&gt; electric to'!O15*'Aircraft and flight characteris'!$B$35*'Aircraft and flight characteris'!$D$35/'Aircraft and flight characteris'!$E$35/2/1000</f>
        <v>0</v>
      </c>
      <c r="Q33" s="73">
        <f>'Number of operations'!O$9*'Conversion conv. -&gt; electric to'!P15*'Aircraft and flight characteris'!$B$35*'Aircraft and flight characteris'!$D$35/'Aircraft and flight characteris'!$E$35/2/1000</f>
        <v>0</v>
      </c>
      <c r="R33" s="73">
        <f>'Number of operations'!P$9*'Conversion conv. -&gt; electric to'!Q15*'Aircraft and flight characteris'!$B$35*'Aircraft and flight characteris'!$D$35/'Aircraft and flight characteris'!$E$35/2/1000</f>
        <v>0</v>
      </c>
      <c r="S33" s="73">
        <f>'Number of operations'!Q$9*'Conversion conv. -&gt; electric to'!R15*'Aircraft and flight characteris'!$B$35*'Aircraft and flight characteris'!$D$35/'Aircraft and flight characteris'!$E$35/2/1000</f>
        <v>0</v>
      </c>
      <c r="T33" s="73">
        <f>'Number of operations'!R$9*'Conversion conv. -&gt; electric to'!S15*'Aircraft and flight characteris'!$B$35*'Aircraft and flight characteris'!$D$35/'Aircraft and flight characteris'!$E$35/2/1000</f>
        <v>0</v>
      </c>
      <c r="U33" s="73">
        <f>'Number of operations'!S$9*'Conversion conv. -&gt; electric to'!T15*'Aircraft and flight characteris'!$B$35*'Aircraft and flight characteris'!$D$35/'Aircraft and flight characteris'!$E$35/2/1000</f>
        <v>0</v>
      </c>
      <c r="V33" s="73">
        <f>'Number of operations'!T$9*'Conversion conv. -&gt; electric to'!U15*'Aircraft and flight characteris'!$B$35*'Aircraft and flight characteris'!$D$35/'Aircraft and flight characteris'!$E$35/2/1000</f>
        <v>0</v>
      </c>
      <c r="W33" s="73">
        <f>'Number of operations'!U$9*'Conversion conv. -&gt; electric to'!V15*'Aircraft and flight characteris'!$B$35*'Aircraft and flight characteris'!$D$35/'Aircraft and flight characteris'!$E$35/2/1000</f>
        <v>0</v>
      </c>
      <c r="X33" s="73">
        <f>'Number of operations'!V$9*'Conversion conv. -&gt; electric to'!W15*'Aircraft and flight characteris'!$B$35*'Aircraft and flight characteris'!$D$35/'Aircraft and flight characteris'!$E$35/2/1000</f>
        <v>0</v>
      </c>
      <c r="Y33" s="73">
        <f>'Number of operations'!W$9*'Conversion conv. -&gt; electric to'!X15*'Aircraft and flight characteris'!$B$35*'Aircraft and flight characteris'!$D$35/'Aircraft and flight characteris'!$E$35/2/1000</f>
        <v>0</v>
      </c>
      <c r="Z33" s="73">
        <f>'Number of operations'!X$9*'Conversion conv. -&gt; electric to'!Y15*'Aircraft and flight characteris'!$B$35*'Aircraft and flight characteris'!$D$35/'Aircraft and flight characteris'!$E$35/2/1000</f>
        <v>0</v>
      </c>
      <c r="AA33" s="73">
        <f>'Number of operations'!Y$9*'Conversion conv. -&gt; electric to'!Z15*'Aircraft and flight characteris'!$B$35*'Aircraft and flight characteris'!$D$35/'Aircraft and flight characteris'!$E$35/2/1000</f>
        <v>0</v>
      </c>
      <c r="AB33" s="73">
        <f>'Number of operations'!Z$9*'Conversion conv. -&gt; electric to'!AA15*'Aircraft and flight characteris'!$B$35*'Aircraft and flight characteris'!$D$35/'Aircraft and flight characteris'!$E$35/2/1000</f>
        <v>0</v>
      </c>
      <c r="AC33" s="73">
        <f>'Number of operations'!AA$9*'Conversion conv. -&gt; electric to'!AB15*'Aircraft and flight characteris'!$B$35*'Aircraft and flight characteris'!$D$35/'Aircraft and flight characteris'!$E$35/2/1000</f>
        <v>5.370956685</v>
      </c>
      <c r="AD33" s="73">
        <f>'Number of operations'!AB$9*'Conversion conv. -&gt; electric to'!AC15*'Aircraft and flight characteris'!$B$35*'Aircraft and flight characteris'!$D$35/'Aircraft and flight characteris'!$E$35/2/1000</f>
        <v>10.06574154</v>
      </c>
      <c r="AE33" s="73">
        <f>'Number of operations'!AC$9*'Conversion conv. -&gt; electric to'!AD15*'Aircraft and flight characteris'!$B$35*'Aircraft and flight characteris'!$D$35/'Aircraft and flight characteris'!$E$35/2/1000</f>
        <v>18.97926398</v>
      </c>
      <c r="AF33" s="73">
        <f>'Number of operations'!AD$9*'Conversion conv. -&gt; electric to'!AE15*'Aircraft and flight characteris'!$B$35*'Aircraft and flight characteris'!$D$35/'Aircraft and flight characteris'!$E$35/2/1000</f>
        <v>35.46428158</v>
      </c>
      <c r="AG33" s="73">
        <f>'Number of operations'!AE$9*'Conversion conv. -&gt; electric to'!AF15*'Aircraft and flight characteris'!$B$35*'Aircraft and flight characteris'!$D$35/'Aircraft and flight characteris'!$E$35/2/1000</f>
        <v>65.47927506</v>
      </c>
      <c r="AH33" s="73">
        <f>'Number of operations'!AF$9*'Conversion conv. -&gt; electric to'!AG15*'Aircraft and flight characteris'!$B$35*'Aircraft and flight characteris'!$D$35/'Aircraft and flight characteris'!$E$35/2/1000</f>
        <v>119.016487</v>
      </c>
      <c r="AI33" s="73">
        <f>'Number of operations'!AG$9*'Conversion conv. -&gt; electric to'!AH15*'Aircraft and flight characteris'!$B$35*'Aircraft and flight characteris'!$D$35/'Aircraft and flight characteris'!$E$35/2/1000</f>
        <v>211.9978046</v>
      </c>
      <c r="AJ33" s="73">
        <f>'Number of operations'!AH$9*'Conversion conv. -&gt; electric to'!AI15*'Aircraft and flight characteris'!$B$35*'Aircraft and flight characteris'!$D$35/'Aircraft and flight characteris'!$E$35/2/1000</f>
        <v>368.0979222</v>
      </c>
      <c r="AK33" s="73">
        <f>'Number of operations'!AI$9*'Conversion conv. -&gt; electric to'!AJ15*'Aircraft and flight characteris'!$B$35*'Aircraft and flight characteris'!$D$35/'Aircraft and flight characteris'!$E$35/2/1000</f>
        <v>619.3420385</v>
      </c>
      <c r="AL33" s="73">
        <f>'Number of operations'!AJ$9*'Conversion conv. -&gt; electric to'!AK15*'Aircraft and flight characteris'!$B$35*'Aircraft and flight characteris'!$D$35/'Aircraft and flight characteris'!$E$35/2/1000</f>
        <v>1023.316228</v>
      </c>
      <c r="AM33" s="73">
        <f>'Number of operations'!AK$9*'Conversion conv. -&gt; electric to'!AL15*'Aircraft and flight characteris'!$B$35*'Aircraft and flight characteris'!$D$35/'Aircraft and flight characteris'!$E$35/2/1000</f>
        <v>1619.193814</v>
      </c>
      <c r="AN33" s="73">
        <f>'Number of operations'!AL$9*'Conversion conv. -&gt; electric to'!AM15*'Aircraft and flight characteris'!$B$35*'Aircraft and flight characteris'!$D$35/'Aircraft and flight characteris'!$E$35/2/1000</f>
        <v>2442.573351</v>
      </c>
      <c r="AO33" s="73">
        <f>'Number of operations'!AM$9*'Conversion conv. -&gt; electric to'!AN15*'Aircraft and flight characteris'!$B$35*'Aircraft and flight characteris'!$D$35/'Aircraft and flight characteris'!$E$35/2/1000</f>
        <v>3503.839338</v>
      </c>
      <c r="AP33" s="73">
        <f>'Number of operations'!AN$9*'Conversion conv. -&gt; electric to'!AO15*'Aircraft and flight characteris'!$B$35*'Aircraft and flight characteris'!$D$35/'Aircraft and flight characteris'!$E$35/2/1000</f>
        <v>4778.821646</v>
      </c>
      <c r="AQ33" s="73">
        <f>'Number of operations'!AO$9*'Conversion conv. -&gt; electric to'!AP15*'Aircraft and flight characteris'!$B$35*'Aircraft and flight characteris'!$D$35/'Aircraft and flight characteris'!$E$35/2/1000</f>
        <v>6211.166219</v>
      </c>
      <c r="AR33" s="73">
        <f>'Number of operations'!AP$9*'Conversion conv. -&gt; electric to'!AQ15*'Aircraft and flight characteris'!$B$35*'Aircraft and flight characteris'!$D$35/'Aircraft and flight characteris'!$E$35/2/1000</f>
        <v>7726.491094</v>
      </c>
      <c r="AS33" s="73">
        <f>'Number of operations'!AQ$9*'Conversion conv. -&gt; electric to'!AR15*'Aircraft and flight characteris'!$B$35*'Aircraft and flight characteris'!$D$35/'Aircraft and flight characteris'!$E$35/2/1000</f>
        <v>9251.318577</v>
      </c>
      <c r="AT33" s="73">
        <f>'Number of operations'!AR$9*'Conversion conv. -&gt; electric to'!AS15*'Aircraft and flight characteris'!$B$35*'Aircraft and flight characteris'!$D$35/'Aircraft and flight characteris'!$E$35/2/1000</f>
        <v>0</v>
      </c>
      <c r="AU33" s="73">
        <f>'Number of operations'!AS$9*'Conversion conv. -&gt; electric to'!AT15*'Aircraft and flight characteris'!$B$35*'Aircraft and flight characteris'!$D$35/'Aircraft and flight characteris'!$E$35/2/1000</f>
        <v>0</v>
      </c>
      <c r="AV33" s="73">
        <f>'Number of operations'!AT$9*'Conversion conv. -&gt; electric to'!AU15*'Aircraft and flight characteris'!$B$35*'Aircraft and flight characteris'!$D$35/'Aircraft and flight characteris'!$E$35/2/1000</f>
        <v>0</v>
      </c>
      <c r="AW33" s="73">
        <f>'Number of operations'!AU$9*'Conversion conv. -&gt; electric to'!AV15*'Aircraft and flight characteris'!$B$35*'Aircraft and flight characteris'!$D$35/'Aircraft and flight characteris'!$E$35/2/1000</f>
        <v>0</v>
      </c>
      <c r="AX33" s="73">
        <f>'Number of operations'!AV$9*'Conversion conv. -&gt; electric to'!AW15*'Aircraft and flight characteris'!$B$35*'Aircraft and flight characteris'!$D$35/'Aircraft and flight characteris'!$E$35/2/1000</f>
        <v>0</v>
      </c>
      <c r="AY33" s="73">
        <f>'Number of operations'!AW$9*'Conversion conv. -&gt; electric to'!AX15*'Aircraft and flight characteris'!$B$35*'Aircraft and flight characteris'!$D$35/'Aircraft and flight characteris'!$E$35/2/1000</f>
        <v>0</v>
      </c>
      <c r="AZ33" s="73">
        <f>'Number of operations'!AX$9*'Conversion conv. -&gt; electric to'!AY15*'Aircraft and flight characteris'!$B$35*'Aircraft and flight characteris'!$D$35/'Aircraft and flight characteris'!$E$35/2/1000</f>
        <v>0</v>
      </c>
      <c r="BA33" s="73">
        <f>'Number of operations'!AY$9*'Conversion conv. -&gt; electric to'!AZ15*'Aircraft and flight characteris'!$B$35*'Aircraft and flight characteris'!$D$35/'Aircraft and flight characteris'!$E$35/2/1000</f>
        <v>0</v>
      </c>
      <c r="BB33" s="73">
        <f>'Number of operations'!AZ$9*'Conversion conv. -&gt; electric to'!BA15*'Aircraft and flight characteris'!$B$35*'Aircraft and flight characteris'!$D$35/'Aircraft and flight characteris'!$E$35/2/1000</f>
        <v>0</v>
      </c>
      <c r="BC33" s="73">
        <f>'Number of operations'!BA$9*'Conversion conv. -&gt; electric to'!BB15*'Aircraft and flight characteris'!$B$35*'Aircraft and flight characteris'!$D$35/'Aircraft and flight characteris'!$E$35/2/1000</f>
        <v>0</v>
      </c>
      <c r="BD33" s="74">
        <f>'Number of operations'!BB$9*'Conversion conv. -&gt; electric to'!BC15*'Aircraft and flight characteris'!$B$35*'Aircraft and flight characteris'!$D$35/'Aircraft and flight characteris'!$E$35/2/1000</f>
        <v>0</v>
      </c>
      <c r="BE33" s="3"/>
      <c r="BF33" s="3"/>
      <c r="BG33" s="3"/>
      <c r="BH33" s="3"/>
      <c r="BI33" s="3"/>
      <c r="BJ33" s="3"/>
      <c r="BK33" s="3"/>
      <c r="BL33" s="3"/>
      <c r="BM33" s="3"/>
      <c r="BN33" s="3"/>
    </row>
    <row r="34">
      <c r="A34" s="75"/>
      <c r="E34" s="76" t="s">
        <v>56</v>
      </c>
      <c r="F34" s="73">
        <f>'Number of operations'!D$9*'Conversion conv. -&gt; electric to'!E16*'Aircraft and flight characteris'!$B$35*'Aircraft and flight characteris'!$D$35/'Aircraft and flight characteris'!$E$35/2/1000</f>
        <v>0</v>
      </c>
      <c r="G34" s="73">
        <f>'Number of operations'!E$9*'Conversion conv. -&gt; electric to'!F16*'Aircraft and flight characteris'!$B$35*'Aircraft and flight characteris'!$D$35/'Aircraft and flight characteris'!$E$35/2/1000</f>
        <v>0</v>
      </c>
      <c r="H34" s="73">
        <f>'Number of operations'!F$9*'Conversion conv. -&gt; electric to'!G16*'Aircraft and flight characteris'!$B$35*'Aircraft and flight characteris'!$D$35/'Aircraft and flight characteris'!$E$35/2/1000</f>
        <v>0</v>
      </c>
      <c r="I34" s="73">
        <f>'Number of operations'!G$9*'Conversion conv. -&gt; electric to'!H16*'Aircraft and flight characteris'!$B$35*'Aircraft and flight characteris'!$D$35/'Aircraft and flight characteris'!$E$35/2/1000</f>
        <v>0</v>
      </c>
      <c r="J34" s="73">
        <f>'Number of operations'!H$9*'Conversion conv. -&gt; electric to'!I16*'Aircraft and flight characteris'!$B$35*'Aircraft and flight characteris'!$D$35/'Aircraft and flight characteris'!$E$35/2/1000</f>
        <v>0</v>
      </c>
      <c r="K34" s="73">
        <f>'Number of operations'!I$9*'Conversion conv. -&gt; electric to'!J16*'Aircraft and flight characteris'!$B$35*'Aircraft and flight characteris'!$D$35/'Aircraft and flight characteris'!$E$35/2/1000</f>
        <v>0</v>
      </c>
      <c r="L34" s="73">
        <f>'Number of operations'!J$9*'Conversion conv. -&gt; electric to'!K16*'Aircraft and flight characteris'!$B$35*'Aircraft and flight characteris'!$D$35/'Aircraft and flight characteris'!$E$35/2/1000</f>
        <v>0</v>
      </c>
      <c r="M34" s="73">
        <f>'Number of operations'!K$9*'Conversion conv. -&gt; electric to'!L16*'Aircraft and flight characteris'!$B$35*'Aircraft and flight characteris'!$D$35/'Aircraft and flight characteris'!$E$35/2/1000</f>
        <v>0</v>
      </c>
      <c r="N34" s="73">
        <f>'Number of operations'!L$9*'Conversion conv. -&gt; electric to'!M16*'Aircraft and flight characteris'!$B$35*'Aircraft and flight characteris'!$D$35/'Aircraft and flight characteris'!$E$35/2/1000</f>
        <v>0</v>
      </c>
      <c r="O34" s="73">
        <f>'Number of operations'!M$9*'Conversion conv. -&gt; electric to'!N16*'Aircraft and flight characteris'!$B$35*'Aircraft and flight characteris'!$D$35/'Aircraft and flight characteris'!$E$35/2/1000</f>
        <v>0</v>
      </c>
      <c r="P34" s="73">
        <f>'Number of operations'!N$9*'Conversion conv. -&gt; electric to'!O16*'Aircraft and flight characteris'!$B$35*'Aircraft and flight characteris'!$D$35/'Aircraft and flight characteris'!$E$35/2/1000</f>
        <v>0</v>
      </c>
      <c r="Q34" s="73">
        <f>'Number of operations'!O$9*'Conversion conv. -&gt; electric to'!P16*'Aircraft and flight characteris'!$B$35*'Aircraft and flight characteris'!$D$35/'Aircraft and flight characteris'!$E$35/2/1000</f>
        <v>0</v>
      </c>
      <c r="R34" s="73">
        <f>'Number of operations'!P$9*'Conversion conv. -&gt; electric to'!Q16*'Aircraft and flight characteris'!$B$35*'Aircraft and flight characteris'!$D$35/'Aircraft and flight characteris'!$E$35/2/1000</f>
        <v>0</v>
      </c>
      <c r="S34" s="73">
        <f>'Number of operations'!Q$9*'Conversion conv. -&gt; electric to'!R16*'Aircraft and flight characteris'!$B$35*'Aircraft and flight characteris'!$D$35/'Aircraft and flight characteris'!$E$35/2/1000</f>
        <v>0</v>
      </c>
      <c r="T34" s="73">
        <f>'Number of operations'!R$9*'Conversion conv. -&gt; electric to'!S16*'Aircraft and flight characteris'!$B$35*'Aircraft and flight characteris'!$D$35/'Aircraft and flight characteris'!$E$35/2/1000</f>
        <v>0</v>
      </c>
      <c r="U34" s="73">
        <f>'Number of operations'!S$9*'Conversion conv. -&gt; electric to'!T16*'Aircraft and flight characteris'!$B$35*'Aircraft and flight characteris'!$D$35/'Aircraft and flight characteris'!$E$35/2/1000</f>
        <v>0</v>
      </c>
      <c r="V34" s="73">
        <f>'Number of operations'!T$9*'Conversion conv. -&gt; electric to'!U16*'Aircraft and flight characteris'!$B$35*'Aircraft and flight characteris'!$D$35/'Aircraft and flight characteris'!$E$35/2/1000</f>
        <v>0</v>
      </c>
      <c r="W34" s="73">
        <f>'Number of operations'!U$9*'Conversion conv. -&gt; electric to'!V16*'Aircraft and flight characteris'!$B$35*'Aircraft and flight characteris'!$D$35/'Aircraft and flight characteris'!$E$35/2/1000</f>
        <v>0</v>
      </c>
      <c r="X34" s="73">
        <f>'Number of operations'!V$9*'Conversion conv. -&gt; electric to'!W16*'Aircraft and flight characteris'!$B$35*'Aircraft and flight characteris'!$D$35/'Aircraft and flight characteris'!$E$35/2/1000</f>
        <v>0</v>
      </c>
      <c r="Y34" s="73">
        <f>'Number of operations'!W$9*'Conversion conv. -&gt; electric to'!X16*'Aircraft and flight characteris'!$B$35*'Aircraft and flight characteris'!$D$35/'Aircraft and flight characteris'!$E$35/2/1000</f>
        <v>0</v>
      </c>
      <c r="Z34" s="73">
        <f>'Number of operations'!X$9*'Conversion conv. -&gt; electric to'!Y16*'Aircraft and flight characteris'!$B$35*'Aircraft and flight characteris'!$D$35/'Aircraft and flight characteris'!$E$35/2/1000</f>
        <v>0</v>
      </c>
      <c r="AA34" s="73">
        <f>'Number of operations'!Y$9*'Conversion conv. -&gt; electric to'!Z16*'Aircraft and flight characteris'!$B$35*'Aircraft and flight characteris'!$D$35/'Aircraft and flight characteris'!$E$35/2/1000</f>
        <v>0</v>
      </c>
      <c r="AB34" s="73">
        <f>'Number of operations'!Z$9*'Conversion conv. -&gt; electric to'!AA16*'Aircraft and flight characteris'!$B$35*'Aircraft and flight characteris'!$D$35/'Aircraft and flight characteris'!$E$35/2/1000</f>
        <v>0</v>
      </c>
      <c r="AC34" s="73">
        <f>'Number of operations'!AA$9*'Conversion conv. -&gt; electric to'!AB16*'Aircraft and flight characteris'!$B$35*'Aircraft and flight characteris'!$D$35/'Aircraft and flight characteris'!$E$35/2/1000</f>
        <v>5.802829837</v>
      </c>
      <c r="AD34" s="73">
        <f>'Number of operations'!AB$9*'Conversion conv. -&gt; electric to'!AC16*'Aircraft and flight characteris'!$B$35*'Aircraft and flight characteris'!$D$35/'Aircraft and flight characteris'!$E$35/2/1000</f>
        <v>11.50383815</v>
      </c>
      <c r="AE34" s="73">
        <f>'Number of operations'!AC$9*'Conversion conv. -&gt; electric to'!AD16*'Aircraft and flight characteris'!$B$35*'Aircraft and flight characteris'!$D$35/'Aircraft and flight characteris'!$E$35/2/1000</f>
        <v>22.88808543</v>
      </c>
      <c r="AF34" s="73">
        <f>'Number of operations'!AD$9*'Conversion conv. -&gt; electric to'!AE16*'Aircraft and flight characteris'!$B$35*'Aircraft and flight characteris'!$D$35/'Aircraft and flight characteris'!$E$35/2/1000</f>
        <v>44.96304189</v>
      </c>
      <c r="AG34" s="73">
        <f>'Number of operations'!AE$9*'Conversion conv. -&gt; electric to'!AF16*'Aircraft and flight characteris'!$B$35*'Aircraft and flight characteris'!$D$35/'Aircraft and flight characteris'!$E$35/2/1000</f>
        <v>86.81807521</v>
      </c>
      <c r="AH34" s="73">
        <f>'Number of operations'!AF$9*'Conversion conv. -&gt; electric to'!AG16*'Aircraft and flight characteris'!$B$35*'Aircraft and flight characteris'!$D$35/'Aircraft and flight characteris'!$E$35/2/1000</f>
        <v>163.8338531</v>
      </c>
      <c r="AI34" s="73">
        <f>'Number of operations'!AG$9*'Conversion conv. -&gt; electric to'!AH16*'Aircraft and flight characteris'!$B$35*'Aircraft and flight characteris'!$D$35/'Aircraft and flight characteris'!$E$35/2/1000</f>
        <v>300.1268161</v>
      </c>
      <c r="AJ34" s="73">
        <f>'Number of operations'!AH$9*'Conversion conv. -&gt; electric to'!AI16*'Aircraft and flight characteris'!$B$35*'Aircraft and flight characteris'!$D$35/'Aircraft and flight characteris'!$E$35/2/1000</f>
        <v>529.7597611</v>
      </c>
      <c r="AK34" s="73">
        <f>'Number of operations'!AI$9*'Conversion conv. -&gt; electric to'!AJ16*'Aircraft and flight characteris'!$B$35*'Aircraft and flight characteris'!$D$35/'Aircraft and flight characteris'!$E$35/2/1000</f>
        <v>894.3249428</v>
      </c>
      <c r="AL34" s="73">
        <f>'Number of operations'!AJ$9*'Conversion conv. -&gt; electric to'!AK16*'Aircraft and flight characteris'!$B$35*'Aircraft and flight characteris'!$D$35/'Aircraft and flight characteris'!$E$35/2/1000</f>
        <v>1462.793729</v>
      </c>
      <c r="AM34" s="73">
        <f>'Number of operations'!AK$9*'Conversion conv. -&gt; electric to'!AL16*'Aircraft and flight characteris'!$B$35*'Aircraft and flight characteris'!$D$35/'Aircraft and flight characteris'!$E$35/2/1000</f>
        <v>2263.420843</v>
      </c>
      <c r="AN34" s="73">
        <f>'Number of operations'!AL$9*'Conversion conv. -&gt; electric to'!AM16*'Aircraft and flight characteris'!$B$35*'Aircraft and flight characteris'!$D$35/'Aircraft and flight characteris'!$E$35/2/1000</f>
        <v>3307.224075</v>
      </c>
      <c r="AO34" s="73">
        <f>'Number of operations'!AM$9*'Conversion conv. -&gt; electric to'!AN16*'Aircraft and flight characteris'!$B$35*'Aircraft and flight characteris'!$D$35/'Aircraft and flight characteris'!$E$35/2/1000</f>
        <v>4568.221353</v>
      </c>
      <c r="AP34" s="73">
        <f>'Number of operations'!AN$9*'Conversion conv. -&gt; electric to'!AO16*'Aircraft and flight characteris'!$B$35*'Aircraft and flight characteris'!$D$35/'Aircraft and flight characteris'!$E$35/2/1000</f>
        <v>5986.751823</v>
      </c>
      <c r="AQ34" s="73">
        <f>'Number of operations'!AO$9*'Conversion conv. -&gt; electric to'!AP16*'Aircraft and flight characteris'!$B$35*'Aircraft and flight characteris'!$D$35/'Aircraft and flight characteris'!$E$35/2/1000</f>
        <v>7484.900372</v>
      </c>
      <c r="AR34" s="73">
        <f>'Number of operations'!AP$9*'Conversion conv. -&gt; electric to'!AQ16*'Aircraft and flight characteris'!$B$35*'Aircraft and flight characteris'!$D$35/'Aircraft and flight characteris'!$E$35/2/1000</f>
        <v>8986.409725</v>
      </c>
      <c r="AS34" s="73">
        <f>'Number of operations'!AQ$9*'Conversion conv. -&gt; electric to'!AR16*'Aircraft and flight characteris'!$B$35*'Aircraft and flight characteris'!$D$35/'Aircraft and flight characteris'!$E$35/2/1000</f>
        <v>10432.26338</v>
      </c>
      <c r="AT34" s="73">
        <f>'Number of operations'!AR$9*'Conversion conv. -&gt; electric to'!AS16*'Aircraft and flight characteris'!$B$35*'Aircraft and flight characteris'!$D$35/'Aircraft and flight characteris'!$E$35/2/1000</f>
        <v>0</v>
      </c>
      <c r="AU34" s="73">
        <f>'Number of operations'!AS$9*'Conversion conv. -&gt; electric to'!AT16*'Aircraft and flight characteris'!$B$35*'Aircraft and flight characteris'!$D$35/'Aircraft and flight characteris'!$E$35/2/1000</f>
        <v>0</v>
      </c>
      <c r="AV34" s="73">
        <f>'Number of operations'!AT$9*'Conversion conv. -&gt; electric to'!AU16*'Aircraft and flight characteris'!$B$35*'Aircraft and flight characteris'!$D$35/'Aircraft and flight characteris'!$E$35/2/1000</f>
        <v>0</v>
      </c>
      <c r="AW34" s="73">
        <f>'Number of operations'!AU$9*'Conversion conv. -&gt; electric to'!AV16*'Aircraft and flight characteris'!$B$35*'Aircraft and flight characteris'!$D$35/'Aircraft and flight characteris'!$E$35/2/1000</f>
        <v>0</v>
      </c>
      <c r="AX34" s="73">
        <f>'Number of operations'!AV$9*'Conversion conv. -&gt; electric to'!AW16*'Aircraft and flight characteris'!$B$35*'Aircraft and flight characteris'!$D$35/'Aircraft and flight characteris'!$E$35/2/1000</f>
        <v>0</v>
      </c>
      <c r="AY34" s="73">
        <f>'Number of operations'!AW$9*'Conversion conv. -&gt; electric to'!AX16*'Aircraft and flight characteris'!$B$35*'Aircraft and flight characteris'!$D$35/'Aircraft and flight characteris'!$E$35/2/1000</f>
        <v>0</v>
      </c>
      <c r="AZ34" s="73">
        <f>'Number of operations'!AX$9*'Conversion conv. -&gt; electric to'!AY16*'Aircraft and flight characteris'!$B$35*'Aircraft and flight characteris'!$D$35/'Aircraft and flight characteris'!$E$35/2/1000</f>
        <v>0</v>
      </c>
      <c r="BA34" s="73">
        <f>'Number of operations'!AY$9*'Conversion conv. -&gt; electric to'!AZ16*'Aircraft and flight characteris'!$B$35*'Aircraft and flight characteris'!$D$35/'Aircraft and flight characteris'!$E$35/2/1000</f>
        <v>0</v>
      </c>
      <c r="BB34" s="73">
        <f>'Number of operations'!AZ$9*'Conversion conv. -&gt; electric to'!BA16*'Aircraft and flight characteris'!$B$35*'Aircraft and flight characteris'!$D$35/'Aircraft and flight characteris'!$E$35/2/1000</f>
        <v>0</v>
      </c>
      <c r="BC34" s="73">
        <f>'Number of operations'!BA$9*'Conversion conv. -&gt; electric to'!BB16*'Aircraft and flight characteris'!$B$35*'Aircraft and flight characteris'!$D$35/'Aircraft and flight characteris'!$E$35/2/1000</f>
        <v>0</v>
      </c>
      <c r="BD34" s="74">
        <f>'Number of operations'!BB$9*'Conversion conv. -&gt; electric to'!BC16*'Aircraft and flight characteris'!$B$35*'Aircraft and flight characteris'!$D$35/'Aircraft and flight characteris'!$E$35/2/1000</f>
        <v>0</v>
      </c>
      <c r="BE34" s="3"/>
      <c r="BF34" s="3"/>
      <c r="BG34" s="3"/>
      <c r="BH34" s="3"/>
      <c r="BI34" s="3"/>
      <c r="BJ34" s="3"/>
      <c r="BK34" s="3"/>
      <c r="BL34" s="3"/>
      <c r="BM34" s="3"/>
      <c r="BN34" s="3"/>
    </row>
    <row r="35">
      <c r="A35" s="75"/>
      <c r="E35" s="76" t="s">
        <v>55</v>
      </c>
      <c r="F35" s="73">
        <f>'Number of operations'!D$9*'Conversion conv. -&gt; electric to'!E17*'Aircraft and flight characteris'!$B$35*'Aircraft and flight characteris'!$D$35/'Aircraft and flight characteris'!$E$35/2/1000</f>
        <v>0</v>
      </c>
      <c r="G35" s="73">
        <f>'Number of operations'!E$9*'Conversion conv. -&gt; electric to'!F17*'Aircraft and flight characteris'!$B$35*'Aircraft and flight characteris'!$D$35/'Aircraft and flight characteris'!$E$35/2/1000</f>
        <v>0</v>
      </c>
      <c r="H35" s="73">
        <f>'Number of operations'!F$9*'Conversion conv. -&gt; electric to'!G17*'Aircraft and flight characteris'!$B$35*'Aircraft and flight characteris'!$D$35/'Aircraft and flight characteris'!$E$35/2/1000</f>
        <v>0</v>
      </c>
      <c r="I35" s="73">
        <f>'Number of operations'!G$9*'Conversion conv. -&gt; electric to'!H17*'Aircraft and flight characteris'!$B$35*'Aircraft and flight characteris'!$D$35/'Aircraft and flight characteris'!$E$35/2/1000</f>
        <v>0</v>
      </c>
      <c r="J35" s="73">
        <f>'Number of operations'!H$9*'Conversion conv. -&gt; electric to'!I17*'Aircraft and flight characteris'!$B$35*'Aircraft and flight characteris'!$D$35/'Aircraft and flight characteris'!$E$35/2/1000</f>
        <v>0</v>
      </c>
      <c r="K35" s="73">
        <f>'Number of operations'!I$9*'Conversion conv. -&gt; electric to'!J17*'Aircraft and flight characteris'!$B$35*'Aircraft and flight characteris'!$D$35/'Aircraft and flight characteris'!$E$35/2/1000</f>
        <v>0</v>
      </c>
      <c r="L35" s="73">
        <f>'Number of operations'!J$9*'Conversion conv. -&gt; electric to'!K17*'Aircraft and flight characteris'!$B$35*'Aircraft and flight characteris'!$D$35/'Aircraft and flight characteris'!$E$35/2/1000</f>
        <v>0</v>
      </c>
      <c r="M35" s="73">
        <f>'Number of operations'!K$9*'Conversion conv. -&gt; electric to'!L17*'Aircraft and flight characteris'!$B$35*'Aircraft and flight characteris'!$D$35/'Aircraft and flight characteris'!$E$35/2/1000</f>
        <v>0</v>
      </c>
      <c r="N35" s="73">
        <f>'Number of operations'!L$9*'Conversion conv. -&gt; electric to'!M17*'Aircraft and flight characteris'!$B$35*'Aircraft and flight characteris'!$D$35/'Aircraft and flight characteris'!$E$35/2/1000</f>
        <v>0</v>
      </c>
      <c r="O35" s="73">
        <f>'Number of operations'!M$9*'Conversion conv. -&gt; electric to'!N17*'Aircraft and flight characteris'!$B$35*'Aircraft and flight characteris'!$D$35/'Aircraft and flight characteris'!$E$35/2/1000</f>
        <v>0</v>
      </c>
      <c r="P35" s="73">
        <f>'Number of operations'!N$9*'Conversion conv. -&gt; electric to'!O17*'Aircraft and flight characteris'!$B$35*'Aircraft and flight characteris'!$D$35/'Aircraft and flight characteris'!$E$35/2/1000</f>
        <v>0</v>
      </c>
      <c r="Q35" s="73">
        <f>'Number of operations'!O$9*'Conversion conv. -&gt; electric to'!P17*'Aircraft and flight characteris'!$B$35*'Aircraft and flight characteris'!$D$35/'Aircraft and flight characteris'!$E$35/2/1000</f>
        <v>0</v>
      </c>
      <c r="R35" s="73">
        <f>'Number of operations'!P$9*'Conversion conv. -&gt; electric to'!Q17*'Aircraft and flight characteris'!$B$35*'Aircraft and flight characteris'!$D$35/'Aircraft and flight characteris'!$E$35/2/1000</f>
        <v>0</v>
      </c>
      <c r="S35" s="73">
        <f>'Number of operations'!Q$9*'Conversion conv. -&gt; electric to'!R17*'Aircraft and flight characteris'!$B$35*'Aircraft and flight characteris'!$D$35/'Aircraft and flight characteris'!$E$35/2/1000</f>
        <v>0</v>
      </c>
      <c r="T35" s="73">
        <f>'Number of operations'!R$9*'Conversion conv. -&gt; electric to'!S17*'Aircraft and flight characteris'!$B$35*'Aircraft and flight characteris'!$D$35/'Aircraft and flight characteris'!$E$35/2/1000</f>
        <v>0</v>
      </c>
      <c r="U35" s="73">
        <f>'Number of operations'!S$9*'Conversion conv. -&gt; electric to'!T17*'Aircraft and flight characteris'!$B$35*'Aircraft and flight characteris'!$D$35/'Aircraft and flight characteris'!$E$35/2/1000</f>
        <v>0</v>
      </c>
      <c r="V35" s="73">
        <f>'Number of operations'!T$9*'Conversion conv. -&gt; electric to'!U17*'Aircraft and flight characteris'!$B$35*'Aircraft and flight characteris'!$D$35/'Aircraft and flight characteris'!$E$35/2/1000</f>
        <v>0</v>
      </c>
      <c r="W35" s="73">
        <f>'Number of operations'!U$9*'Conversion conv. -&gt; electric to'!V17*'Aircraft and flight characteris'!$B$35*'Aircraft and flight characteris'!$D$35/'Aircraft and flight characteris'!$E$35/2/1000</f>
        <v>0</v>
      </c>
      <c r="X35" s="73">
        <f>'Number of operations'!V$9*'Conversion conv. -&gt; electric to'!W17*'Aircraft and flight characteris'!$B$35*'Aircraft and flight characteris'!$D$35/'Aircraft and flight characteris'!$E$35/2/1000</f>
        <v>0</v>
      </c>
      <c r="Y35" s="73">
        <f>'Number of operations'!W$9*'Conversion conv. -&gt; electric to'!X17*'Aircraft and flight characteris'!$B$35*'Aircraft and flight characteris'!$D$35/'Aircraft and flight characteris'!$E$35/2/1000</f>
        <v>0</v>
      </c>
      <c r="Z35" s="73">
        <f>'Number of operations'!X$9*'Conversion conv. -&gt; electric to'!Y17*'Aircraft and flight characteris'!$B$35*'Aircraft and flight characteris'!$D$35/'Aircraft and flight characteris'!$E$35/2/1000</f>
        <v>0</v>
      </c>
      <c r="AA35" s="73">
        <f>'Number of operations'!Y$9*'Conversion conv. -&gt; electric to'!Z17*'Aircraft and flight characteris'!$B$35*'Aircraft and flight characteris'!$D$35/'Aircraft and flight characteris'!$E$35/2/1000</f>
        <v>0</v>
      </c>
      <c r="AB35" s="73">
        <f>'Number of operations'!Z$9*'Conversion conv. -&gt; electric to'!AA17*'Aircraft and flight characteris'!$B$35*'Aircraft and flight characteris'!$D$35/'Aircraft and flight characteris'!$E$35/2/1000</f>
        <v>0</v>
      </c>
      <c r="AC35" s="73">
        <f>'Number of operations'!AA$9*'Conversion conv. -&gt; electric to'!AB17*'Aircraft and flight characteris'!$B$35*'Aircraft and flight characteris'!$D$35/'Aircraft and flight characteris'!$E$35/2/1000</f>
        <v>8.43169153</v>
      </c>
      <c r="AD35" s="73">
        <f>'Number of operations'!AB$9*'Conversion conv. -&gt; electric to'!AC17*'Aircraft and flight characteris'!$B$35*'Aircraft and flight characteris'!$D$35/'Aircraft and flight characteris'!$E$35/2/1000</f>
        <v>18.54926521</v>
      </c>
      <c r="AE35" s="73">
        <f>'Number of operations'!AC$9*'Conversion conv. -&gt; electric to'!AD17*'Aircraft and flight characteris'!$B$35*'Aircraft and flight characteris'!$D$35/'Aircraft and flight characteris'!$E$35/2/1000</f>
        <v>40.49485026</v>
      </c>
      <c r="AF35" s="73">
        <f>'Number of operations'!AD$9*'Conversion conv. -&gt; electric to'!AE17*'Aircraft and flight characteris'!$B$35*'Aircraft and flight characteris'!$D$35/'Aircraft and flight characteris'!$E$35/2/1000</f>
        <v>85.79780721</v>
      </c>
      <c r="AG35" s="73">
        <f>'Number of operations'!AE$9*'Conversion conv. -&gt; electric to'!AF17*'Aircraft and flight characteris'!$B$35*'Aircraft and flight characteris'!$D$35/'Aircraft and flight characteris'!$E$35/2/1000</f>
        <v>174.3683981</v>
      </c>
      <c r="AH35" s="73">
        <f>'Number of operations'!AF$9*'Conversion conv. -&gt; electric to'!AG17*'Aircraft and flight characteris'!$B$35*'Aircraft and flight characteris'!$D$35/'Aircraft and flight characteris'!$E$35/2/1000</f>
        <v>335.6538489</v>
      </c>
      <c r="AI35" s="73">
        <f>'Number of operations'!AG$9*'Conversion conv. -&gt; electric to'!AH17*'Aircraft and flight characteris'!$B$35*'Aircraft and flight characteris'!$D$35/'Aircraft and flight characteris'!$E$35/2/1000</f>
        <v>605.40957</v>
      </c>
      <c r="AJ35" s="73">
        <f>'Number of operations'!AH$9*'Conversion conv. -&gt; electric to'!AI17*'Aircraft and flight characteris'!$B$35*'Aircraft and flight characteris'!$D$35/'Aircraft and flight characteris'!$E$35/2/1000</f>
        <v>1017.037836</v>
      </c>
      <c r="AK35" s="73">
        <f>'Number of operations'!AI$9*'Conversion conv. -&gt; electric to'!AJ17*'Aircraft and flight characteris'!$B$35*'Aircraft and flight characteris'!$D$35/'Aircraft and flight characteris'!$E$35/2/1000</f>
        <v>1591.69087</v>
      </c>
      <c r="AL35" s="73">
        <f>'Number of operations'!AJ$9*'Conversion conv. -&gt; electric to'!AK17*'Aircraft and flight characteris'!$B$35*'Aircraft and flight characteris'!$D$35/'Aircraft and flight characteris'!$E$35/2/1000</f>
        <v>2378.670492</v>
      </c>
      <c r="AM35" s="73">
        <f>'Number of operations'!AK$9*'Conversion conv. -&gt; electric to'!AL17*'Aircraft and flight characteris'!$B$35*'Aircraft and flight characteris'!$D$35/'Aircraft and flight characteris'!$E$35/2/1000</f>
        <v>3354.354277</v>
      </c>
      <c r="AN35" s="73">
        <f>'Number of operations'!AL$9*'Conversion conv. -&gt; electric to'!AM17*'Aircraft and flight characteris'!$B$35*'Aircraft and flight characteris'!$D$35/'Aircraft and flight characteris'!$E$35/2/1000</f>
        <v>4497.077736</v>
      </c>
      <c r="AO35" s="73">
        <f>'Number of operations'!AM$9*'Conversion conv. -&gt; electric to'!AN17*'Aircraft and flight characteris'!$B$35*'Aircraft and flight characteris'!$D$35/'Aircraft and flight characteris'!$E$35/2/1000</f>
        <v>5768.75044</v>
      </c>
      <c r="AP35" s="73">
        <f>'Number of operations'!AN$9*'Conversion conv. -&gt; electric to'!AO17*'Aircraft and flight characteris'!$B$35*'Aircraft and flight characteris'!$D$35/'Aircraft and flight characteris'!$E$35/2/1000</f>
        <v>7118.999552</v>
      </c>
      <c r="AQ35" s="73">
        <f>'Number of operations'!AO$9*'Conversion conv. -&gt; electric to'!AP17*'Aircraft and flight characteris'!$B$35*'Aircraft and flight characteris'!$D$35/'Aircraft and flight characteris'!$E$35/2/1000</f>
        <v>8493.28875</v>
      </c>
      <c r="AR35" s="73">
        <f>'Number of operations'!AP$9*'Conversion conv. -&gt; electric to'!AQ17*'Aircraft and flight characteris'!$B$35*'Aircraft and flight characteris'!$D$35/'Aircraft and flight characteris'!$E$35/2/1000</f>
        <v>9842.774992</v>
      </c>
      <c r="AS35" s="73">
        <f>'Number of operations'!AQ$9*'Conversion conv. -&gt; electric to'!AR17*'Aircraft and flight characteris'!$B$35*'Aircraft and flight characteris'!$D$35/'Aircraft and flight characteris'!$E$35/2/1000</f>
        <v>11131.99686</v>
      </c>
      <c r="AT35" s="73">
        <f>'Number of operations'!AR$9*'Conversion conv. -&gt; electric to'!AS17*'Aircraft and flight characteris'!$B$35*'Aircraft and flight characteris'!$D$35/'Aircraft and flight characteris'!$E$35/2/1000</f>
        <v>0</v>
      </c>
      <c r="AU35" s="73">
        <f>'Number of operations'!AS$9*'Conversion conv. -&gt; electric to'!AT17*'Aircraft and flight characteris'!$B$35*'Aircraft and flight characteris'!$D$35/'Aircraft and flight characteris'!$E$35/2/1000</f>
        <v>0</v>
      </c>
      <c r="AV35" s="73">
        <f>'Number of operations'!AT$9*'Conversion conv. -&gt; electric to'!AU17*'Aircraft and flight characteris'!$B$35*'Aircraft and flight characteris'!$D$35/'Aircraft and flight characteris'!$E$35/2/1000</f>
        <v>0</v>
      </c>
      <c r="AW35" s="73">
        <f>'Number of operations'!AU$9*'Conversion conv. -&gt; electric to'!AV17*'Aircraft and flight characteris'!$B$35*'Aircraft and flight characteris'!$D$35/'Aircraft and flight characteris'!$E$35/2/1000</f>
        <v>0</v>
      </c>
      <c r="AX35" s="73">
        <f>'Number of operations'!AV$9*'Conversion conv. -&gt; electric to'!AW17*'Aircraft and flight characteris'!$B$35*'Aircraft and flight characteris'!$D$35/'Aircraft and flight characteris'!$E$35/2/1000</f>
        <v>0</v>
      </c>
      <c r="AY35" s="73">
        <f>'Number of operations'!AW$9*'Conversion conv. -&gt; electric to'!AX17*'Aircraft and flight characteris'!$B$35*'Aircraft and flight characteris'!$D$35/'Aircraft and flight characteris'!$E$35/2/1000</f>
        <v>0</v>
      </c>
      <c r="AZ35" s="73">
        <f>'Number of operations'!AX$9*'Conversion conv. -&gt; electric to'!AY17*'Aircraft and flight characteris'!$B$35*'Aircraft and flight characteris'!$D$35/'Aircraft and flight characteris'!$E$35/2/1000</f>
        <v>0</v>
      </c>
      <c r="BA35" s="73">
        <f>'Number of operations'!AY$9*'Conversion conv. -&gt; electric to'!AZ17*'Aircraft and flight characteris'!$B$35*'Aircraft and flight characteris'!$D$35/'Aircraft and flight characteris'!$E$35/2/1000</f>
        <v>0</v>
      </c>
      <c r="BB35" s="73">
        <f>'Number of operations'!AZ$9*'Conversion conv. -&gt; electric to'!BA17*'Aircraft and flight characteris'!$B$35*'Aircraft and flight characteris'!$D$35/'Aircraft and flight characteris'!$E$35/2/1000</f>
        <v>0</v>
      </c>
      <c r="BC35" s="73">
        <f>'Number of operations'!BA$9*'Conversion conv. -&gt; electric to'!BB17*'Aircraft and flight characteris'!$B$35*'Aircraft and flight characteris'!$D$35/'Aircraft and flight characteris'!$E$35/2/1000</f>
        <v>0</v>
      </c>
      <c r="BD35" s="74">
        <f>'Number of operations'!BB$9*'Conversion conv. -&gt; electric to'!BC17*'Aircraft and flight characteris'!$B$35*'Aircraft and flight characteris'!$D$35/'Aircraft and flight characteris'!$E$35/2/1000</f>
        <v>0</v>
      </c>
      <c r="BE35" s="3"/>
      <c r="BF35" s="3"/>
      <c r="BG35" s="3"/>
      <c r="BH35" s="3"/>
      <c r="BI35" s="3"/>
      <c r="BJ35" s="3"/>
      <c r="BK35" s="3"/>
      <c r="BL35" s="3"/>
      <c r="BM35" s="3"/>
      <c r="BN35" s="3"/>
    </row>
    <row r="36">
      <c r="A36" s="75"/>
      <c r="D36" s="77" t="s">
        <v>56</v>
      </c>
      <c r="E36" s="76" t="s">
        <v>57</v>
      </c>
      <c r="F36" s="73">
        <f>'Number of operations'!D$9*'Conversion conv. -&gt; electric to'!E18*'Aircraft and flight characteris'!$B$35*'Aircraft and flight characteris'!$D$35/'Aircraft and flight characteris'!$E$35/2/1000</f>
        <v>0</v>
      </c>
      <c r="G36" s="73">
        <f>'Number of operations'!E$9*'Conversion conv. -&gt; electric to'!F18*'Aircraft and flight characteris'!$B$35*'Aircraft and flight characteris'!$D$35/'Aircraft and flight characteris'!$E$35/2/1000</f>
        <v>0</v>
      </c>
      <c r="H36" s="73">
        <f>'Number of operations'!F$9*'Conversion conv. -&gt; electric to'!G18*'Aircraft and flight characteris'!$B$35*'Aircraft and flight characteris'!$D$35/'Aircraft and flight characteris'!$E$35/2/1000</f>
        <v>0</v>
      </c>
      <c r="I36" s="73">
        <f>'Number of operations'!G$9*'Conversion conv. -&gt; electric to'!H18*'Aircraft and flight characteris'!$B$35*'Aircraft and flight characteris'!$D$35/'Aircraft and flight characteris'!$E$35/2/1000</f>
        <v>0</v>
      </c>
      <c r="J36" s="73">
        <f>'Number of operations'!H$9*'Conversion conv. -&gt; electric to'!I18*'Aircraft and flight characteris'!$B$35*'Aircraft and flight characteris'!$D$35/'Aircraft and flight characteris'!$E$35/2/1000</f>
        <v>0</v>
      </c>
      <c r="K36" s="73">
        <f>'Number of operations'!I$9*'Conversion conv. -&gt; electric to'!J18*'Aircraft and flight characteris'!$B$35*'Aircraft and flight characteris'!$D$35/'Aircraft and flight characteris'!$E$35/2/1000</f>
        <v>0</v>
      </c>
      <c r="L36" s="73">
        <f>'Number of operations'!J$9*'Conversion conv. -&gt; electric to'!K18*'Aircraft and flight characteris'!$B$35*'Aircraft and flight characteris'!$D$35/'Aircraft and flight characteris'!$E$35/2/1000</f>
        <v>0</v>
      </c>
      <c r="M36" s="73">
        <f>'Number of operations'!K$9*'Conversion conv. -&gt; electric to'!L18*'Aircraft and flight characteris'!$B$35*'Aircraft and flight characteris'!$D$35/'Aircraft and flight characteris'!$E$35/2/1000</f>
        <v>0</v>
      </c>
      <c r="N36" s="73">
        <f>'Number of operations'!L$9*'Conversion conv. -&gt; electric to'!M18*'Aircraft and flight characteris'!$B$35*'Aircraft and flight characteris'!$D$35/'Aircraft and flight characteris'!$E$35/2/1000</f>
        <v>0</v>
      </c>
      <c r="O36" s="73">
        <f>'Number of operations'!M$9*'Conversion conv. -&gt; electric to'!N18*'Aircraft and flight characteris'!$B$35*'Aircraft and flight characteris'!$D$35/'Aircraft and flight characteris'!$E$35/2/1000</f>
        <v>0</v>
      </c>
      <c r="P36" s="73">
        <f>'Number of operations'!N$9*'Conversion conv. -&gt; electric to'!O18*'Aircraft and flight characteris'!$B$35*'Aircraft and flight characteris'!$D$35/'Aircraft and flight characteris'!$E$35/2/1000</f>
        <v>0</v>
      </c>
      <c r="Q36" s="73">
        <f>'Number of operations'!O$9*'Conversion conv. -&gt; electric to'!P18*'Aircraft and flight characteris'!$B$35*'Aircraft and flight characteris'!$D$35/'Aircraft and flight characteris'!$E$35/2/1000</f>
        <v>0</v>
      </c>
      <c r="R36" s="73">
        <f>'Number of operations'!P$9*'Conversion conv. -&gt; electric to'!Q18*'Aircraft and flight characteris'!$B$35*'Aircraft and flight characteris'!$D$35/'Aircraft and flight characteris'!$E$35/2/1000</f>
        <v>0</v>
      </c>
      <c r="S36" s="73">
        <f>'Number of operations'!Q$9*'Conversion conv. -&gt; electric to'!R18*'Aircraft and flight characteris'!$B$35*'Aircraft and flight characteris'!$D$35/'Aircraft and flight characteris'!$E$35/2/1000</f>
        <v>0</v>
      </c>
      <c r="T36" s="73">
        <f>'Number of operations'!R$9*'Conversion conv. -&gt; electric to'!S18*'Aircraft and flight characteris'!$B$35*'Aircraft and flight characteris'!$D$35/'Aircraft and flight characteris'!$E$35/2/1000</f>
        <v>0</v>
      </c>
      <c r="U36" s="73">
        <f>'Number of operations'!S$9*'Conversion conv. -&gt; electric to'!T18*'Aircraft and flight characteris'!$B$35*'Aircraft and flight characteris'!$D$35/'Aircraft and flight characteris'!$E$35/2/1000</f>
        <v>0</v>
      </c>
      <c r="V36" s="73">
        <f>'Number of operations'!T$9*'Conversion conv. -&gt; electric to'!U18*'Aircraft and flight characteris'!$B$35*'Aircraft and flight characteris'!$D$35/'Aircraft and flight characteris'!$E$35/2/1000</f>
        <v>0</v>
      </c>
      <c r="W36" s="73">
        <f>'Number of operations'!U$9*'Conversion conv. -&gt; electric to'!V18*'Aircraft and flight characteris'!$B$35*'Aircraft and flight characteris'!$D$35/'Aircraft and flight characteris'!$E$35/2/1000</f>
        <v>0</v>
      </c>
      <c r="X36" s="73">
        <f>'Number of operations'!V$9*'Conversion conv. -&gt; electric to'!W18*'Aircraft and flight characteris'!$B$35*'Aircraft and flight characteris'!$D$35/'Aircraft and flight characteris'!$E$35/2/1000</f>
        <v>0</v>
      </c>
      <c r="Y36" s="73">
        <f>'Number of operations'!W$9*'Conversion conv. -&gt; electric to'!X18*'Aircraft and flight characteris'!$B$35*'Aircraft and flight characteris'!$D$35/'Aircraft and flight characteris'!$E$35/2/1000</f>
        <v>0</v>
      </c>
      <c r="Z36" s="73">
        <f>'Number of operations'!X$9*'Conversion conv. -&gt; electric to'!Y18*'Aircraft and flight characteris'!$B$35*'Aircraft and flight characteris'!$D$35/'Aircraft and flight characteris'!$E$35/2/1000</f>
        <v>0</v>
      </c>
      <c r="AA36" s="73">
        <f>'Number of operations'!Y$9*'Conversion conv. -&gt; electric to'!Z18*'Aircraft and flight characteris'!$B$35*'Aircraft and flight characteris'!$D$35/'Aircraft and flight characteris'!$E$35/2/1000</f>
        <v>0</v>
      </c>
      <c r="AB36" s="73">
        <f>'Number of operations'!Z$9*'Conversion conv. -&gt; electric to'!AA18*'Aircraft and flight characteris'!$B$35*'Aircraft and flight characteris'!$D$35/'Aircraft and flight characteris'!$E$35/2/1000</f>
        <v>0</v>
      </c>
      <c r="AC36" s="73">
        <f>'Number of operations'!AA$9*'Conversion conv. -&gt; electric to'!AB18*'Aircraft and flight characteris'!$B$35*'Aircraft and flight characteris'!$D$35/'Aircraft and flight characteris'!$E$35/2/1000</f>
        <v>18.08071995</v>
      </c>
      <c r="AD36" s="73">
        <f>'Number of operations'!AB$9*'Conversion conv. -&gt; electric to'!AC18*'Aircraft and flight characteris'!$B$35*'Aircraft and flight characteris'!$D$35/'Aircraft and flight characteris'!$E$35/2/1000</f>
        <v>37.15513171</v>
      </c>
      <c r="AE36" s="73">
        <f>'Number of operations'!AC$9*'Conversion conv. -&gt; electric to'!AD18*'Aircraft and flight characteris'!$B$35*'Aircraft and flight characteris'!$D$35/'Aircraft and flight characteris'!$E$35/2/1000</f>
        <v>75.68565634</v>
      </c>
      <c r="AF36" s="73">
        <f>'Number of operations'!AD$9*'Conversion conv. -&gt; electric to'!AE18*'Aircraft and flight characteris'!$B$35*'Aircraft and flight characteris'!$D$35/'Aircraft and flight characteris'!$E$35/2/1000</f>
        <v>149.6124237</v>
      </c>
      <c r="AG36" s="73">
        <f>'Number of operations'!AE$9*'Conversion conv. -&gt; electric to'!AF18*'Aircraft and flight characteris'!$B$35*'Aircraft and flight characteris'!$D$35/'Aircraft and flight characteris'!$E$35/2/1000</f>
        <v>284.1521576</v>
      </c>
      <c r="AH36" s="73">
        <f>'Number of operations'!AF$9*'Conversion conv. -&gt; electric to'!AG18*'Aircraft and flight characteris'!$B$35*'Aircraft and flight characteris'!$D$35/'Aircraft and flight characteris'!$E$35/2/1000</f>
        <v>513.1927205</v>
      </c>
      <c r="AI36" s="73">
        <f>'Number of operations'!AG$9*'Conversion conv. -&gt; electric to'!AH18*'Aircraft and flight characteris'!$B$35*'Aircraft and flight characteris'!$D$35/'Aircraft and flight characteris'!$E$35/2/1000</f>
        <v>873.7217085</v>
      </c>
      <c r="AJ36" s="73">
        <f>'Number of operations'!AH$9*'Conversion conv. -&gt; electric to'!AI18*'Aircraft and flight characteris'!$B$35*'Aircraft and flight characteris'!$D$35/'Aircraft and flight characteris'!$E$35/2/1000</f>
        <v>1395.174097</v>
      </c>
      <c r="AK36" s="73">
        <f>'Number of operations'!AI$9*'Conversion conv. -&gt; electric to'!AJ18*'Aircraft and flight characteris'!$B$35*'Aircraft and flight characteris'!$D$35/'Aircraft and flight characteris'!$E$35/2/1000</f>
        <v>2088.627637</v>
      </c>
      <c r="AL36" s="73">
        <f>'Number of operations'!AJ$9*'Conversion conv. -&gt; electric to'!AK18*'Aircraft and flight characteris'!$B$35*'Aircraft and flight characteris'!$D$35/'Aircraft and flight characteris'!$E$35/2/1000</f>
        <v>2999.665952</v>
      </c>
      <c r="AM36" s="73">
        <f>'Number of operations'!AK$9*'Conversion conv. -&gt; electric to'!AL18*'Aircraft and flight characteris'!$B$35*'Aircraft and flight characteris'!$D$35/'Aircraft and flight characteris'!$E$35/2/1000</f>
        <v>4077.921673</v>
      </c>
      <c r="AN36" s="73">
        <f>'Number of operations'!AL$9*'Conversion conv. -&gt; electric to'!AM18*'Aircraft and flight characteris'!$B$35*'Aircraft and flight characteris'!$D$35/'Aircraft and flight characteris'!$E$35/2/1000</f>
        <v>5283.263191</v>
      </c>
      <c r="AO36" s="73">
        <f>'Number of operations'!AM$9*'Conversion conv. -&gt; electric to'!AN18*'Aircraft and flight characteris'!$B$35*'Aircraft and flight characteris'!$D$35/'Aircraft and flight characteris'!$E$35/2/1000</f>
        <v>6566.381632</v>
      </c>
      <c r="AP36" s="73">
        <f>'Number of operations'!AN$9*'Conversion conv. -&gt; electric to'!AO18*'Aircraft and flight characteris'!$B$35*'Aircraft and flight characteris'!$D$35/'Aircraft and flight characteris'!$E$35/2/1000</f>
        <v>7876.888519</v>
      </c>
      <c r="AQ36" s="73">
        <f>'Number of operations'!AO$9*'Conversion conv. -&gt; electric to'!AP18*'Aircraft and flight characteris'!$B$35*'Aircraft and flight characteris'!$D$35/'Aircraft and flight characteris'!$E$35/2/1000</f>
        <v>9170.834433</v>
      </c>
      <c r="AR36" s="73">
        <f>'Number of operations'!AP$9*'Conversion conv. -&gt; electric to'!AQ18*'Aircraft and flight characteris'!$B$35*'Aircraft and flight characteris'!$D$35/'Aircraft and flight characteris'!$E$35/2/1000</f>
        <v>10416.00357</v>
      </c>
      <c r="AS36" s="73">
        <f>'Number of operations'!AQ$9*'Conversion conv. -&gt; electric to'!AR18*'Aircraft and flight characteris'!$B$35*'Aircraft and flight characteris'!$D$35/'Aircraft and flight characteris'!$E$35/2/1000</f>
        <v>11593.87603</v>
      </c>
      <c r="AT36" s="73">
        <f>'Number of operations'!AR$9*'Conversion conv. -&gt; electric to'!AS18*'Aircraft and flight characteris'!$B$35*'Aircraft and flight characteris'!$D$35/'Aircraft and flight characteris'!$E$35/2/1000</f>
        <v>0</v>
      </c>
      <c r="AU36" s="73">
        <f>'Number of operations'!AS$9*'Conversion conv. -&gt; electric to'!AT18*'Aircraft and flight characteris'!$B$35*'Aircraft and flight characteris'!$D$35/'Aircraft and flight characteris'!$E$35/2/1000</f>
        <v>0</v>
      </c>
      <c r="AV36" s="73">
        <f>'Number of operations'!AT$9*'Conversion conv. -&gt; electric to'!AU18*'Aircraft and flight characteris'!$B$35*'Aircraft and flight characteris'!$D$35/'Aircraft and flight characteris'!$E$35/2/1000</f>
        <v>0</v>
      </c>
      <c r="AW36" s="73">
        <f>'Number of operations'!AU$9*'Conversion conv. -&gt; electric to'!AV18*'Aircraft and flight characteris'!$B$35*'Aircraft and flight characteris'!$D$35/'Aircraft and flight characteris'!$E$35/2/1000</f>
        <v>0</v>
      </c>
      <c r="AX36" s="73">
        <f>'Number of operations'!AV$9*'Conversion conv. -&gt; electric to'!AW18*'Aircraft and flight characteris'!$B$35*'Aircraft and flight characteris'!$D$35/'Aircraft and flight characteris'!$E$35/2/1000</f>
        <v>0</v>
      </c>
      <c r="AY36" s="73">
        <f>'Number of operations'!AW$9*'Conversion conv. -&gt; electric to'!AX18*'Aircraft and flight characteris'!$B$35*'Aircraft and flight characteris'!$D$35/'Aircraft and flight characteris'!$E$35/2/1000</f>
        <v>0</v>
      </c>
      <c r="AZ36" s="73">
        <f>'Number of operations'!AX$9*'Conversion conv. -&gt; electric to'!AY18*'Aircraft and flight characteris'!$B$35*'Aircraft and flight characteris'!$D$35/'Aircraft and flight characteris'!$E$35/2/1000</f>
        <v>0</v>
      </c>
      <c r="BA36" s="73">
        <f>'Number of operations'!AY$9*'Conversion conv. -&gt; electric to'!AZ18*'Aircraft and flight characteris'!$B$35*'Aircraft and flight characteris'!$D$35/'Aircraft and flight characteris'!$E$35/2/1000</f>
        <v>0</v>
      </c>
      <c r="BB36" s="73">
        <f>'Number of operations'!AZ$9*'Conversion conv. -&gt; electric to'!BA18*'Aircraft and flight characteris'!$B$35*'Aircraft and flight characteris'!$D$35/'Aircraft and flight characteris'!$E$35/2/1000</f>
        <v>0</v>
      </c>
      <c r="BC36" s="73">
        <f>'Number of operations'!BA$9*'Conversion conv. -&gt; electric to'!BB18*'Aircraft and flight characteris'!$B$35*'Aircraft and flight characteris'!$D$35/'Aircraft and flight characteris'!$E$35/2/1000</f>
        <v>0</v>
      </c>
      <c r="BD36" s="74">
        <f>'Number of operations'!BB$9*'Conversion conv. -&gt; electric to'!BC18*'Aircraft and flight characteris'!$B$35*'Aircraft and flight characteris'!$D$35/'Aircraft and flight characteris'!$E$35/2/1000</f>
        <v>0</v>
      </c>
      <c r="BE36" s="3"/>
      <c r="BF36" s="3"/>
      <c r="BG36" s="3"/>
      <c r="BH36" s="3"/>
      <c r="BI36" s="3"/>
      <c r="BJ36" s="3"/>
      <c r="BK36" s="3"/>
      <c r="BL36" s="3"/>
      <c r="BM36" s="3"/>
      <c r="BN36" s="3"/>
    </row>
    <row r="37">
      <c r="A37" s="75"/>
      <c r="E37" s="76" t="s">
        <v>56</v>
      </c>
      <c r="F37" s="73">
        <f>'Number of operations'!D$9*'Conversion conv. -&gt; electric to'!E19*'Aircraft and flight characteris'!$B$35*'Aircraft and flight characteris'!$D$35/'Aircraft and flight characteris'!$E$35/2/1000</f>
        <v>0</v>
      </c>
      <c r="G37" s="73">
        <f>'Number of operations'!E$9*'Conversion conv. -&gt; electric to'!F19*'Aircraft and flight characteris'!$B$35*'Aircraft and flight characteris'!$D$35/'Aircraft and flight characteris'!$E$35/2/1000</f>
        <v>0</v>
      </c>
      <c r="H37" s="73">
        <f>'Number of operations'!F$9*'Conversion conv. -&gt; electric to'!G19*'Aircraft and flight characteris'!$B$35*'Aircraft and flight characteris'!$D$35/'Aircraft and flight characteris'!$E$35/2/1000</f>
        <v>0</v>
      </c>
      <c r="I37" s="73">
        <f>'Number of operations'!G$9*'Conversion conv. -&gt; electric to'!H19*'Aircraft and flight characteris'!$B$35*'Aircraft and flight characteris'!$D$35/'Aircraft and flight characteris'!$E$35/2/1000</f>
        <v>0</v>
      </c>
      <c r="J37" s="73">
        <f>'Number of operations'!H$9*'Conversion conv. -&gt; electric to'!I19*'Aircraft and flight characteris'!$B$35*'Aircraft and flight characteris'!$D$35/'Aircraft and flight characteris'!$E$35/2/1000</f>
        <v>0</v>
      </c>
      <c r="K37" s="73">
        <f>'Number of operations'!I$9*'Conversion conv. -&gt; electric to'!J19*'Aircraft and flight characteris'!$B$35*'Aircraft and flight characteris'!$D$35/'Aircraft and flight characteris'!$E$35/2/1000</f>
        <v>0</v>
      </c>
      <c r="L37" s="73">
        <f>'Number of operations'!J$9*'Conversion conv. -&gt; electric to'!K19*'Aircraft and flight characteris'!$B$35*'Aircraft and flight characteris'!$D$35/'Aircraft and flight characteris'!$E$35/2/1000</f>
        <v>0</v>
      </c>
      <c r="M37" s="73">
        <f>'Number of operations'!K$9*'Conversion conv. -&gt; electric to'!L19*'Aircraft and flight characteris'!$B$35*'Aircraft and flight characteris'!$D$35/'Aircraft and flight characteris'!$E$35/2/1000</f>
        <v>0</v>
      </c>
      <c r="N37" s="73">
        <f>'Number of operations'!L$9*'Conversion conv. -&gt; electric to'!M19*'Aircraft and flight characteris'!$B$35*'Aircraft and flight characteris'!$D$35/'Aircraft and flight characteris'!$E$35/2/1000</f>
        <v>0</v>
      </c>
      <c r="O37" s="73">
        <f>'Number of operations'!M$9*'Conversion conv. -&gt; electric to'!N19*'Aircraft and flight characteris'!$B$35*'Aircraft and flight characteris'!$D$35/'Aircraft and flight characteris'!$E$35/2/1000</f>
        <v>0</v>
      </c>
      <c r="P37" s="73">
        <f>'Number of operations'!N$9*'Conversion conv. -&gt; electric to'!O19*'Aircraft and flight characteris'!$B$35*'Aircraft and flight characteris'!$D$35/'Aircraft and flight characteris'!$E$35/2/1000</f>
        <v>0</v>
      </c>
      <c r="Q37" s="73">
        <f>'Number of operations'!O$9*'Conversion conv. -&gt; electric to'!P19*'Aircraft and flight characteris'!$B$35*'Aircraft and flight characteris'!$D$35/'Aircraft and flight characteris'!$E$35/2/1000</f>
        <v>0</v>
      </c>
      <c r="R37" s="73">
        <f>'Number of operations'!P$9*'Conversion conv. -&gt; electric to'!Q19*'Aircraft and flight characteris'!$B$35*'Aircraft and flight characteris'!$D$35/'Aircraft and flight characteris'!$E$35/2/1000</f>
        <v>0</v>
      </c>
      <c r="S37" s="73">
        <f>'Number of operations'!Q$9*'Conversion conv. -&gt; electric to'!R19*'Aircraft and flight characteris'!$B$35*'Aircraft and flight characteris'!$D$35/'Aircraft and flight characteris'!$E$35/2/1000</f>
        <v>0</v>
      </c>
      <c r="T37" s="73">
        <f>'Number of operations'!R$9*'Conversion conv. -&gt; electric to'!S19*'Aircraft and flight characteris'!$B$35*'Aircraft and flight characteris'!$D$35/'Aircraft and flight characteris'!$E$35/2/1000</f>
        <v>0</v>
      </c>
      <c r="U37" s="73">
        <f>'Number of operations'!S$9*'Conversion conv. -&gt; electric to'!T19*'Aircraft and flight characteris'!$B$35*'Aircraft and flight characteris'!$D$35/'Aircraft and flight characteris'!$E$35/2/1000</f>
        <v>0</v>
      </c>
      <c r="V37" s="73">
        <f>'Number of operations'!T$9*'Conversion conv. -&gt; electric to'!U19*'Aircraft and flight characteris'!$B$35*'Aircraft and flight characteris'!$D$35/'Aircraft and flight characteris'!$E$35/2/1000</f>
        <v>0</v>
      </c>
      <c r="W37" s="73">
        <f>'Number of operations'!U$9*'Conversion conv. -&gt; electric to'!V19*'Aircraft and flight characteris'!$B$35*'Aircraft and flight characteris'!$D$35/'Aircraft and flight characteris'!$E$35/2/1000</f>
        <v>0</v>
      </c>
      <c r="X37" s="73">
        <f>'Number of operations'!V$9*'Conversion conv. -&gt; electric to'!W19*'Aircraft and flight characteris'!$B$35*'Aircraft and flight characteris'!$D$35/'Aircraft and flight characteris'!$E$35/2/1000</f>
        <v>0</v>
      </c>
      <c r="Y37" s="73">
        <f>'Number of operations'!W$9*'Conversion conv. -&gt; electric to'!X19*'Aircraft and flight characteris'!$B$35*'Aircraft and flight characteris'!$D$35/'Aircraft and flight characteris'!$E$35/2/1000</f>
        <v>0</v>
      </c>
      <c r="Z37" s="73">
        <f>'Number of operations'!X$9*'Conversion conv. -&gt; electric to'!Y19*'Aircraft and flight characteris'!$B$35*'Aircraft and flight characteris'!$D$35/'Aircraft and flight characteris'!$E$35/2/1000</f>
        <v>0</v>
      </c>
      <c r="AA37" s="73">
        <f>'Number of operations'!Y$9*'Conversion conv. -&gt; electric to'!Z19*'Aircraft and flight characteris'!$B$35*'Aircraft and flight characteris'!$D$35/'Aircraft and flight characteris'!$E$35/2/1000</f>
        <v>0</v>
      </c>
      <c r="AB37" s="73">
        <f>'Number of operations'!Z$9*'Conversion conv. -&gt; electric to'!AA19*'Aircraft and flight characteris'!$B$35*'Aircraft and flight characteris'!$D$35/'Aircraft and flight characteris'!$E$35/2/1000</f>
        <v>0</v>
      </c>
      <c r="AC37" s="73">
        <f>'Number of operations'!AA$9*'Conversion conv. -&gt; electric to'!AB19*'Aircraft and flight characteris'!$B$35*'Aircraft and flight characteris'!$D$35/'Aircraft and flight characteris'!$E$35/2/1000</f>
        <v>19.53457221</v>
      </c>
      <c r="AD37" s="73">
        <f>'Number of operations'!AB$9*'Conversion conv. -&gt; electric to'!AC19*'Aircraft and flight characteris'!$B$35*'Aircraft and flight characteris'!$D$35/'Aircraft and flight characteris'!$E$35/2/1000</f>
        <v>42.46350057</v>
      </c>
      <c r="AE37" s="73">
        <f>'Number of operations'!AC$9*'Conversion conv. -&gt; electric to'!AD19*'Aircraft and flight characteris'!$B$35*'Aircraft and flight characteris'!$D$35/'Aircraft and flight characteris'!$E$35/2/1000</f>
        <v>91.27328489</v>
      </c>
      <c r="AF37" s="73">
        <f>'Number of operations'!AD$9*'Conversion conv. -&gt; electric to'!AE19*'Aircraft and flight characteris'!$B$35*'Aircraft and flight characteris'!$D$35/'Aircraft and flight characteris'!$E$35/2/1000</f>
        <v>189.6846454</v>
      </c>
      <c r="AG37" s="73">
        <f>'Number of operations'!AE$9*'Conversion conv. -&gt; electric to'!AF19*'Aircraft and flight characteris'!$B$35*'Aircraft and flight characteris'!$D$35/'Aircraft and flight characteris'!$E$35/2/1000</f>
        <v>376.7534593</v>
      </c>
      <c r="AH37" s="73">
        <f>'Number of operations'!AF$9*'Conversion conv. -&gt; electric to'!AG19*'Aircraft and flight characteris'!$B$35*'Aircraft and flight characteris'!$D$35/'Aircraft and flight characteris'!$E$35/2/1000</f>
        <v>706.4428042</v>
      </c>
      <c r="AI37" s="73">
        <f>'Number of operations'!AG$9*'Conversion conv. -&gt; electric to'!AH19*'Aircraft and flight characteris'!$B$35*'Aircraft and flight characteris'!$D$35/'Aircraft and flight characteris'!$E$35/2/1000</f>
        <v>1236.934104</v>
      </c>
      <c r="AJ37" s="73">
        <f>'Number of operations'!AH$9*'Conversion conv. -&gt; electric to'!AI19*'Aircraft and flight characteris'!$B$35*'Aircraft and flight characteris'!$D$35/'Aircraft and flight characteris'!$E$35/2/1000</f>
        <v>2007.908906</v>
      </c>
      <c r="AK37" s="73">
        <f>'Number of operations'!AI$9*'Conversion conv. -&gt; electric to'!AJ19*'Aircraft and flight characteris'!$B$35*'Aircraft and flight characteris'!$D$35/'Aircraft and flight characteris'!$E$35/2/1000</f>
        <v>3015.961579</v>
      </c>
      <c r="AL37" s="73">
        <f>'Number of operations'!AJ$9*'Conversion conv. -&gt; electric to'!AK19*'Aircraft and flight characteris'!$B$35*'Aircraft and flight characteris'!$D$35/'Aircraft and flight characteris'!$E$35/2/1000</f>
        <v>4287.914553</v>
      </c>
      <c r="AM37" s="73">
        <f>'Number of operations'!AK$9*'Conversion conv. -&gt; electric to'!AL19*'Aircraft and flight characteris'!$B$35*'Aircraft and flight characteris'!$D$35/'Aircraft and flight characteris'!$E$35/2/1000</f>
        <v>5700.400306</v>
      </c>
      <c r="AN37" s="73">
        <f>'Number of operations'!AL$9*'Conversion conv. -&gt; electric to'!AM19*'Aircraft and flight characteris'!$B$35*'Aircraft and flight characteris'!$D$35/'Aircraft and flight characteris'!$E$35/2/1000</f>
        <v>7153.494575</v>
      </c>
      <c r="AO37" s="73">
        <f>'Number of operations'!AM$9*'Conversion conv. -&gt; electric to'!AN19*'Aircraft and flight characteris'!$B$35*'Aircraft and flight characteris'!$D$35/'Aircraft and flight characteris'!$E$35/2/1000</f>
        <v>8561.090246</v>
      </c>
      <c r="AP37" s="73">
        <f>'Number of operations'!AN$9*'Conversion conv. -&gt; electric to'!AO19*'Aircraft and flight characteris'!$B$35*'Aircraft and flight characteris'!$D$35/'Aircraft and flight characteris'!$E$35/2/1000</f>
        <v>9867.90891</v>
      </c>
      <c r="AQ37" s="73">
        <f>'Number of operations'!AO$9*'Conversion conv. -&gt; electric to'!AP19*'Aircraft and flight characteris'!$B$35*'Aircraft and flight characteris'!$D$35/'Aircraft and flight characteris'!$E$35/2/1000</f>
        <v>11051.51265</v>
      </c>
      <c r="AR37" s="73">
        <f>'Number of operations'!AP$9*'Conversion conv. -&gt; electric to'!AQ19*'Aircraft and flight characteris'!$B$35*'Aircraft and flight characteris'!$D$35/'Aircraft and flight characteris'!$E$35/2/1000</f>
        <v>12114.48698</v>
      </c>
      <c r="AS37" s="73">
        <f>'Number of operations'!AQ$9*'Conversion conv. -&gt; electric to'!AR19*'Aircraft and flight characteris'!$B$35*'Aircraft and flight characteris'!$D$35/'Aircraft and flight characteris'!$E$35/2/1000</f>
        <v>13073.85184</v>
      </c>
      <c r="AT37" s="73">
        <f>'Number of operations'!AR$9*'Conversion conv. -&gt; electric to'!AS19*'Aircraft and flight characteris'!$B$35*'Aircraft and flight characteris'!$D$35/'Aircraft and flight characteris'!$E$35/2/1000</f>
        <v>0</v>
      </c>
      <c r="AU37" s="73">
        <f>'Number of operations'!AS$9*'Conversion conv. -&gt; electric to'!AT19*'Aircraft and flight characteris'!$B$35*'Aircraft and flight characteris'!$D$35/'Aircraft and flight characteris'!$E$35/2/1000</f>
        <v>0</v>
      </c>
      <c r="AV37" s="73">
        <f>'Number of operations'!AT$9*'Conversion conv. -&gt; electric to'!AU19*'Aircraft and flight characteris'!$B$35*'Aircraft and flight characteris'!$D$35/'Aircraft and flight characteris'!$E$35/2/1000</f>
        <v>0</v>
      </c>
      <c r="AW37" s="73">
        <f>'Number of operations'!AU$9*'Conversion conv. -&gt; electric to'!AV19*'Aircraft and flight characteris'!$B$35*'Aircraft and flight characteris'!$D$35/'Aircraft and flight characteris'!$E$35/2/1000</f>
        <v>0</v>
      </c>
      <c r="AX37" s="73">
        <f>'Number of operations'!AV$9*'Conversion conv. -&gt; electric to'!AW19*'Aircraft and flight characteris'!$B$35*'Aircraft and flight characteris'!$D$35/'Aircraft and flight characteris'!$E$35/2/1000</f>
        <v>0</v>
      </c>
      <c r="AY37" s="73">
        <f>'Number of operations'!AW$9*'Conversion conv. -&gt; electric to'!AX19*'Aircraft and flight characteris'!$B$35*'Aircraft and flight characteris'!$D$35/'Aircraft and flight characteris'!$E$35/2/1000</f>
        <v>0</v>
      </c>
      <c r="AZ37" s="73">
        <f>'Number of operations'!AX$9*'Conversion conv. -&gt; electric to'!AY19*'Aircraft and flight characteris'!$B$35*'Aircraft and flight characteris'!$D$35/'Aircraft and flight characteris'!$E$35/2/1000</f>
        <v>0</v>
      </c>
      <c r="BA37" s="73">
        <f>'Number of operations'!AY$9*'Conversion conv. -&gt; electric to'!AZ19*'Aircraft and flight characteris'!$B$35*'Aircraft and flight characteris'!$D$35/'Aircraft and flight characteris'!$E$35/2/1000</f>
        <v>0</v>
      </c>
      <c r="BB37" s="73">
        <f>'Number of operations'!AZ$9*'Conversion conv. -&gt; electric to'!BA19*'Aircraft and flight characteris'!$B$35*'Aircraft and flight characteris'!$D$35/'Aircraft and flight characteris'!$E$35/2/1000</f>
        <v>0</v>
      </c>
      <c r="BC37" s="73">
        <f>'Number of operations'!BA$9*'Conversion conv. -&gt; electric to'!BB19*'Aircraft and flight characteris'!$B$35*'Aircraft and flight characteris'!$D$35/'Aircraft and flight characteris'!$E$35/2/1000</f>
        <v>0</v>
      </c>
      <c r="BD37" s="74">
        <f>'Number of operations'!BB$9*'Conversion conv. -&gt; electric to'!BC19*'Aircraft and flight characteris'!$B$35*'Aircraft and flight characteris'!$D$35/'Aircraft and flight characteris'!$E$35/2/1000</f>
        <v>0</v>
      </c>
      <c r="BE37" s="3"/>
      <c r="BF37" s="3"/>
      <c r="BG37" s="3"/>
      <c r="BH37" s="3"/>
      <c r="BI37" s="3"/>
      <c r="BJ37" s="3"/>
      <c r="BK37" s="3"/>
      <c r="BL37" s="3"/>
      <c r="BM37" s="3"/>
      <c r="BN37" s="3"/>
    </row>
    <row r="38">
      <c r="A38" s="75"/>
      <c r="E38" s="76" t="s">
        <v>55</v>
      </c>
      <c r="F38" s="73">
        <f>'Number of operations'!D$9*'Conversion conv. -&gt; electric to'!E20*'Aircraft and flight characteris'!$B$35*'Aircraft and flight characteris'!$D$35/'Aircraft and flight characteris'!$E$35/2/1000</f>
        <v>0</v>
      </c>
      <c r="G38" s="73">
        <f>'Number of operations'!E$9*'Conversion conv. -&gt; electric to'!F20*'Aircraft and flight characteris'!$B$35*'Aircraft and flight characteris'!$D$35/'Aircraft and flight characteris'!$E$35/2/1000</f>
        <v>0</v>
      </c>
      <c r="H38" s="73">
        <f>'Number of operations'!F$9*'Conversion conv. -&gt; electric to'!G20*'Aircraft and flight characteris'!$B$35*'Aircraft and flight characteris'!$D$35/'Aircraft and flight characteris'!$E$35/2/1000</f>
        <v>0</v>
      </c>
      <c r="I38" s="73">
        <f>'Number of operations'!G$9*'Conversion conv. -&gt; electric to'!H20*'Aircraft and flight characteris'!$B$35*'Aircraft and flight characteris'!$D$35/'Aircraft and flight characteris'!$E$35/2/1000</f>
        <v>0</v>
      </c>
      <c r="J38" s="73">
        <f>'Number of operations'!H$9*'Conversion conv. -&gt; electric to'!I20*'Aircraft and flight characteris'!$B$35*'Aircraft and flight characteris'!$D$35/'Aircraft and flight characteris'!$E$35/2/1000</f>
        <v>0</v>
      </c>
      <c r="K38" s="73">
        <f>'Number of operations'!I$9*'Conversion conv. -&gt; electric to'!J20*'Aircraft and flight characteris'!$B$35*'Aircraft and flight characteris'!$D$35/'Aircraft and flight characteris'!$E$35/2/1000</f>
        <v>0</v>
      </c>
      <c r="L38" s="73">
        <f>'Number of operations'!J$9*'Conversion conv. -&gt; electric to'!K20*'Aircraft and flight characteris'!$B$35*'Aircraft and flight characteris'!$D$35/'Aircraft and flight characteris'!$E$35/2/1000</f>
        <v>0</v>
      </c>
      <c r="M38" s="73">
        <f>'Number of operations'!K$9*'Conversion conv. -&gt; electric to'!L20*'Aircraft and flight characteris'!$B$35*'Aircraft and flight characteris'!$D$35/'Aircraft and flight characteris'!$E$35/2/1000</f>
        <v>0</v>
      </c>
      <c r="N38" s="73">
        <f>'Number of operations'!L$9*'Conversion conv. -&gt; electric to'!M20*'Aircraft and flight characteris'!$B$35*'Aircraft and flight characteris'!$D$35/'Aircraft and flight characteris'!$E$35/2/1000</f>
        <v>0</v>
      </c>
      <c r="O38" s="73">
        <f>'Number of operations'!M$9*'Conversion conv. -&gt; electric to'!N20*'Aircraft and flight characteris'!$B$35*'Aircraft and flight characteris'!$D$35/'Aircraft and flight characteris'!$E$35/2/1000</f>
        <v>0</v>
      </c>
      <c r="P38" s="73">
        <f>'Number of operations'!N$9*'Conversion conv. -&gt; electric to'!O20*'Aircraft and flight characteris'!$B$35*'Aircraft and flight characteris'!$D$35/'Aircraft and flight characteris'!$E$35/2/1000</f>
        <v>0</v>
      </c>
      <c r="Q38" s="73">
        <f>'Number of operations'!O$9*'Conversion conv. -&gt; electric to'!P20*'Aircraft and flight characteris'!$B$35*'Aircraft and flight characteris'!$D$35/'Aircraft and flight characteris'!$E$35/2/1000</f>
        <v>0</v>
      </c>
      <c r="R38" s="73">
        <f>'Number of operations'!P$9*'Conversion conv. -&gt; electric to'!Q20*'Aircraft and flight characteris'!$B$35*'Aircraft and flight characteris'!$D$35/'Aircraft and flight characteris'!$E$35/2/1000</f>
        <v>0</v>
      </c>
      <c r="S38" s="73">
        <f>'Number of operations'!Q$9*'Conversion conv. -&gt; electric to'!R20*'Aircraft and flight characteris'!$B$35*'Aircraft and flight characteris'!$D$35/'Aircraft and flight characteris'!$E$35/2/1000</f>
        <v>0</v>
      </c>
      <c r="T38" s="73">
        <f>'Number of operations'!R$9*'Conversion conv. -&gt; electric to'!S20*'Aircraft and flight characteris'!$B$35*'Aircraft and flight characteris'!$D$35/'Aircraft and flight characteris'!$E$35/2/1000</f>
        <v>0</v>
      </c>
      <c r="U38" s="73">
        <f>'Number of operations'!S$9*'Conversion conv. -&gt; electric to'!T20*'Aircraft and flight characteris'!$B$35*'Aircraft and flight characteris'!$D$35/'Aircraft and flight characteris'!$E$35/2/1000</f>
        <v>0</v>
      </c>
      <c r="V38" s="73">
        <f>'Number of operations'!T$9*'Conversion conv. -&gt; electric to'!U20*'Aircraft and flight characteris'!$B$35*'Aircraft and flight characteris'!$D$35/'Aircraft and flight characteris'!$E$35/2/1000</f>
        <v>0</v>
      </c>
      <c r="W38" s="73">
        <f>'Number of operations'!U$9*'Conversion conv. -&gt; electric to'!V20*'Aircraft and flight characteris'!$B$35*'Aircraft and flight characteris'!$D$35/'Aircraft and flight characteris'!$E$35/2/1000</f>
        <v>0</v>
      </c>
      <c r="X38" s="73">
        <f>'Number of operations'!V$9*'Conversion conv. -&gt; electric to'!W20*'Aircraft and flight characteris'!$B$35*'Aircraft and flight characteris'!$D$35/'Aircraft and flight characteris'!$E$35/2/1000</f>
        <v>0</v>
      </c>
      <c r="Y38" s="73">
        <f>'Number of operations'!W$9*'Conversion conv. -&gt; electric to'!X20*'Aircraft and flight characteris'!$B$35*'Aircraft and flight characteris'!$D$35/'Aircraft and flight characteris'!$E$35/2/1000</f>
        <v>0</v>
      </c>
      <c r="Z38" s="73">
        <f>'Number of operations'!X$9*'Conversion conv. -&gt; electric to'!Y20*'Aircraft and flight characteris'!$B$35*'Aircraft and flight characteris'!$D$35/'Aircraft and flight characteris'!$E$35/2/1000</f>
        <v>0</v>
      </c>
      <c r="AA38" s="73">
        <f>'Number of operations'!Y$9*'Conversion conv. -&gt; electric to'!Z20*'Aircraft and flight characteris'!$B$35*'Aircraft and flight characteris'!$D$35/'Aircraft and flight characteris'!$E$35/2/1000</f>
        <v>0</v>
      </c>
      <c r="AB38" s="73">
        <f>'Number of operations'!Z$9*'Conversion conv. -&gt; electric to'!AA20*'Aircraft and flight characteris'!$B$35*'Aircraft and flight characteris'!$D$35/'Aircraft and flight characteris'!$E$35/2/1000</f>
        <v>0</v>
      </c>
      <c r="AC38" s="73">
        <f>'Number of operations'!AA$9*'Conversion conv. -&gt; electric to'!AB20*'Aircraft and flight characteris'!$B$35*'Aircraft and flight characteris'!$D$35/'Aircraft and flight characteris'!$E$35/2/1000</f>
        <v>28.38433862</v>
      </c>
      <c r="AD38" s="73">
        <f>'Number of operations'!AB$9*'Conversion conv. -&gt; electric to'!AC20*'Aircraft and flight characteris'!$B$35*'Aircraft and flight characteris'!$D$35/'Aircraft and flight characteris'!$E$35/2/1000</f>
        <v>68.46990749</v>
      </c>
      <c r="AE38" s="73">
        <f>'Number of operations'!AC$9*'Conversion conv. -&gt; electric to'!AD20*'Aircraft and flight characteris'!$B$35*'Aircraft and flight characteris'!$D$35/'Aircraft and flight characteris'!$E$35/2/1000</f>
        <v>161.4856784</v>
      </c>
      <c r="AF38" s="73">
        <f>'Number of operations'!AD$9*'Conversion conv. -&gt; electric to'!AE20*'Aircraft and flight characteris'!$B$35*'Aircraft and flight characteris'!$D$35/'Aircraft and flight characteris'!$E$35/2/1000</f>
        <v>361.9534166</v>
      </c>
      <c r="AG38" s="73">
        <f>'Number of operations'!AE$9*'Conversion conv. -&gt; electric to'!AF20*'Aircraft and flight characteris'!$B$35*'Aircraft and flight characteris'!$D$35/'Aircraft and flight characteris'!$E$35/2/1000</f>
        <v>756.6845616</v>
      </c>
      <c r="AH38" s="73">
        <f>'Number of operations'!AF$9*'Conversion conv. -&gt; electric to'!AG20*'Aircraft and flight characteris'!$B$35*'Aircraft and flight characteris'!$D$35/'Aircraft and flight characteris'!$E$35/2/1000</f>
        <v>1447.321428</v>
      </c>
      <c r="AI38" s="73">
        <f>'Number of operations'!AG$9*'Conversion conv. -&gt; electric to'!AH20*'Aircraft and flight characteris'!$B$35*'Aircraft and flight characteris'!$D$35/'Aircraft and flight characteris'!$E$35/2/1000</f>
        <v>2495.117743</v>
      </c>
      <c r="AJ38" s="73">
        <f>'Number of operations'!AH$9*'Conversion conv. -&gt; electric to'!AI20*'Aircraft and flight characteris'!$B$35*'Aircraft and flight characteris'!$D$35/'Aircraft and flight characteris'!$E$35/2/1000</f>
        <v>3854.802646</v>
      </c>
      <c r="AK38" s="73">
        <f>'Number of operations'!AI$9*'Conversion conv. -&gt; electric to'!AJ20*'Aircraft and flight characteris'!$B$35*'Aircraft and flight characteris'!$D$35/'Aircraft and flight characteris'!$E$35/2/1000</f>
        <v>5367.711756</v>
      </c>
      <c r="AL38" s="73">
        <f>'Number of operations'!AJ$9*'Conversion conv. -&gt; electric to'!AK20*'Aircraft and flight characteris'!$B$35*'Aircraft and flight characteris'!$D$35/'Aircraft and flight characteris'!$E$35/2/1000</f>
        <v>6972.641197</v>
      </c>
      <c r="AM38" s="73">
        <f>'Number of operations'!AK$9*'Conversion conv. -&gt; electric to'!AL20*'Aircraft and flight characteris'!$B$35*'Aircraft and flight characteris'!$D$35/'Aircraft and flight characteris'!$E$35/2/1000</f>
        <v>8447.904068</v>
      </c>
      <c r="AN38" s="73">
        <f>'Number of operations'!AL$9*'Conversion conv. -&gt; electric to'!AM20*'Aircraft and flight characteris'!$B$35*'Aircraft and flight characteris'!$D$35/'Aircraft and flight characteris'!$E$35/2/1000</f>
        <v>9727.136856</v>
      </c>
      <c r="AO38" s="73">
        <f>'Number of operations'!AM$9*'Conversion conv. -&gt; electric to'!AN20*'Aircraft and flight characteris'!$B$35*'Aircraft and flight characteris'!$D$35/'Aircraft and flight characteris'!$E$35/2/1000</f>
        <v>10810.94573</v>
      </c>
      <c r="AP38" s="73">
        <f>'Number of operations'!AN$9*'Conversion conv. -&gt; electric to'!AO20*'Aircraft and flight characteris'!$B$35*'Aircraft and flight characteris'!$D$35/'Aircraft and flight characteris'!$E$35/2/1000</f>
        <v>11734.18261</v>
      </c>
      <c r="AQ38" s="73">
        <f>'Number of operations'!AO$9*'Conversion conv. -&gt; electric to'!AP20*'Aircraft and flight characteris'!$B$35*'Aircraft and flight characteris'!$D$35/'Aircraft and flight characteris'!$E$35/2/1000</f>
        <v>12540.40581</v>
      </c>
      <c r="AR38" s="73">
        <f>'Number of operations'!AP$9*'Conversion conv. -&gt; electric to'!AQ20*'Aircraft and flight characteris'!$B$35*'Aircraft and flight characteris'!$D$35/'Aircraft and flight characteris'!$E$35/2/1000</f>
        <v>13268.94424</v>
      </c>
      <c r="AS38" s="73">
        <f>'Number of operations'!AQ$9*'Conversion conv. -&gt; electric to'!AR20*'Aircraft and flight characteris'!$B$35*'Aircraft and flight characteris'!$D$35/'Aircraft and flight characteris'!$E$35/2/1000</f>
        <v>13950.76718</v>
      </c>
      <c r="AT38" s="73">
        <f>'Number of operations'!AR$9*'Conversion conv. -&gt; electric to'!AS20*'Aircraft and flight characteris'!$B$35*'Aircraft and flight characteris'!$D$35/'Aircraft and flight characteris'!$E$35/2/1000</f>
        <v>0</v>
      </c>
      <c r="AU38" s="73">
        <f>'Number of operations'!AS$9*'Conversion conv. -&gt; electric to'!AT20*'Aircraft and flight characteris'!$B$35*'Aircraft and flight characteris'!$D$35/'Aircraft and flight characteris'!$E$35/2/1000</f>
        <v>0</v>
      </c>
      <c r="AV38" s="73">
        <f>'Number of operations'!AT$9*'Conversion conv. -&gt; electric to'!AU20*'Aircraft and flight characteris'!$B$35*'Aircraft and flight characteris'!$D$35/'Aircraft and flight characteris'!$E$35/2/1000</f>
        <v>0</v>
      </c>
      <c r="AW38" s="73">
        <f>'Number of operations'!AU$9*'Conversion conv. -&gt; electric to'!AV20*'Aircraft and flight characteris'!$B$35*'Aircraft and flight characteris'!$D$35/'Aircraft and flight characteris'!$E$35/2/1000</f>
        <v>0</v>
      </c>
      <c r="AX38" s="73">
        <f>'Number of operations'!AV$9*'Conversion conv. -&gt; electric to'!AW20*'Aircraft and flight characteris'!$B$35*'Aircraft and flight characteris'!$D$35/'Aircraft and flight characteris'!$E$35/2/1000</f>
        <v>0</v>
      </c>
      <c r="AY38" s="73">
        <f>'Number of operations'!AW$9*'Conversion conv. -&gt; electric to'!AX20*'Aircraft and flight characteris'!$B$35*'Aircraft and flight characteris'!$D$35/'Aircraft and flight characteris'!$E$35/2/1000</f>
        <v>0</v>
      </c>
      <c r="AZ38" s="73">
        <f>'Number of operations'!AX$9*'Conversion conv. -&gt; electric to'!AY20*'Aircraft and flight characteris'!$B$35*'Aircraft and flight characteris'!$D$35/'Aircraft and flight characteris'!$E$35/2/1000</f>
        <v>0</v>
      </c>
      <c r="BA38" s="73">
        <f>'Number of operations'!AY$9*'Conversion conv. -&gt; electric to'!AZ20*'Aircraft and flight characteris'!$B$35*'Aircraft and flight characteris'!$D$35/'Aircraft and flight characteris'!$E$35/2/1000</f>
        <v>0</v>
      </c>
      <c r="BB38" s="73">
        <f>'Number of operations'!AZ$9*'Conversion conv. -&gt; electric to'!BA20*'Aircraft and flight characteris'!$B$35*'Aircraft and flight characteris'!$D$35/'Aircraft and flight characteris'!$E$35/2/1000</f>
        <v>0</v>
      </c>
      <c r="BC38" s="73">
        <f>'Number of operations'!BA$9*'Conversion conv. -&gt; electric to'!BB20*'Aircraft and flight characteris'!$B$35*'Aircraft and flight characteris'!$D$35/'Aircraft and flight characteris'!$E$35/2/1000</f>
        <v>0</v>
      </c>
      <c r="BD38" s="74">
        <f>'Number of operations'!BB$9*'Conversion conv. -&gt; electric to'!BC20*'Aircraft and flight characteris'!$B$35*'Aircraft and flight characteris'!$D$35/'Aircraft and flight characteris'!$E$35/2/1000</f>
        <v>0</v>
      </c>
      <c r="BE38" s="3"/>
      <c r="BF38" s="3"/>
      <c r="BG38" s="3"/>
      <c r="BH38" s="3"/>
      <c r="BI38" s="3"/>
      <c r="BJ38" s="3"/>
      <c r="BK38" s="3"/>
      <c r="BL38" s="3"/>
      <c r="BM38" s="3"/>
      <c r="BN38" s="3"/>
    </row>
    <row r="39">
      <c r="A39" s="75"/>
      <c r="D39" s="77" t="s">
        <v>55</v>
      </c>
      <c r="E39" s="76" t="s">
        <v>57</v>
      </c>
      <c r="F39" s="73">
        <f>'Number of operations'!D$9*'Conversion conv. -&gt; electric to'!E21*'Aircraft and flight characteris'!$B$35*'Aircraft and flight characteris'!$D$35/'Aircraft and flight characteris'!$E$35/2/1000</f>
        <v>0</v>
      </c>
      <c r="G39" s="73">
        <f>'Number of operations'!E$9*'Conversion conv. -&gt; electric to'!F21*'Aircraft and flight characteris'!$B$35*'Aircraft and flight characteris'!$D$35/'Aircraft and flight characteris'!$E$35/2/1000</f>
        <v>0</v>
      </c>
      <c r="H39" s="73">
        <f>'Number of operations'!F$9*'Conversion conv. -&gt; electric to'!G21*'Aircraft and flight characteris'!$B$35*'Aircraft and flight characteris'!$D$35/'Aircraft and flight characteris'!$E$35/2/1000</f>
        <v>0</v>
      </c>
      <c r="I39" s="73">
        <f>'Number of operations'!G$9*'Conversion conv. -&gt; electric to'!H21*'Aircraft and flight characteris'!$B$35*'Aircraft and flight characteris'!$D$35/'Aircraft and flight characteris'!$E$35/2/1000</f>
        <v>0</v>
      </c>
      <c r="J39" s="73">
        <f>'Number of operations'!H$9*'Conversion conv. -&gt; electric to'!I21*'Aircraft and flight characteris'!$B$35*'Aircraft and flight characteris'!$D$35/'Aircraft and flight characteris'!$E$35/2/1000</f>
        <v>0</v>
      </c>
      <c r="K39" s="73">
        <f>'Number of operations'!I$9*'Conversion conv. -&gt; electric to'!J21*'Aircraft and flight characteris'!$B$35*'Aircraft and flight characteris'!$D$35/'Aircraft and flight characteris'!$E$35/2/1000</f>
        <v>0</v>
      </c>
      <c r="L39" s="73">
        <f>'Number of operations'!J$9*'Conversion conv. -&gt; electric to'!K21*'Aircraft and flight characteris'!$B$35*'Aircraft and flight characteris'!$D$35/'Aircraft and flight characteris'!$E$35/2/1000</f>
        <v>0</v>
      </c>
      <c r="M39" s="73">
        <f>'Number of operations'!K$9*'Conversion conv. -&gt; electric to'!L21*'Aircraft and flight characteris'!$B$35*'Aircraft and flight characteris'!$D$35/'Aircraft and flight characteris'!$E$35/2/1000</f>
        <v>0</v>
      </c>
      <c r="N39" s="73">
        <f>'Number of operations'!L$9*'Conversion conv. -&gt; electric to'!M21*'Aircraft and flight characteris'!$B$35*'Aircraft and flight characteris'!$D$35/'Aircraft and flight characteris'!$E$35/2/1000</f>
        <v>0</v>
      </c>
      <c r="O39" s="73">
        <f>'Number of operations'!M$9*'Conversion conv. -&gt; electric to'!N21*'Aircraft and flight characteris'!$B$35*'Aircraft and flight characteris'!$D$35/'Aircraft and flight characteris'!$E$35/2/1000</f>
        <v>0</v>
      </c>
      <c r="P39" s="73">
        <f>'Number of operations'!N$9*'Conversion conv. -&gt; electric to'!O21*'Aircraft and flight characteris'!$B$35*'Aircraft and flight characteris'!$D$35/'Aircraft and flight characteris'!$E$35/2/1000</f>
        <v>0</v>
      </c>
      <c r="Q39" s="73">
        <f>'Number of operations'!O$9*'Conversion conv. -&gt; electric to'!P21*'Aircraft and flight characteris'!$B$35*'Aircraft and flight characteris'!$D$35/'Aircraft and flight characteris'!$E$35/2/1000</f>
        <v>0</v>
      </c>
      <c r="R39" s="73">
        <f>'Number of operations'!P$9*'Conversion conv. -&gt; electric to'!Q21*'Aircraft and flight characteris'!$B$35*'Aircraft and flight characteris'!$D$35/'Aircraft and flight characteris'!$E$35/2/1000</f>
        <v>0</v>
      </c>
      <c r="S39" s="73">
        <f>'Number of operations'!Q$9*'Conversion conv. -&gt; electric to'!R21*'Aircraft and flight characteris'!$B$35*'Aircraft and flight characteris'!$D$35/'Aircraft and flight characteris'!$E$35/2/1000</f>
        <v>0</v>
      </c>
      <c r="T39" s="73">
        <f>'Number of operations'!R$9*'Conversion conv. -&gt; electric to'!S21*'Aircraft and flight characteris'!$B$35*'Aircraft and flight characteris'!$D$35/'Aircraft and flight characteris'!$E$35/2/1000</f>
        <v>0</v>
      </c>
      <c r="U39" s="73">
        <f>'Number of operations'!S$9*'Conversion conv. -&gt; electric to'!T21*'Aircraft and flight characteris'!$B$35*'Aircraft and flight characteris'!$D$35/'Aircraft and flight characteris'!$E$35/2/1000</f>
        <v>0</v>
      </c>
      <c r="V39" s="73">
        <f>'Number of operations'!T$9*'Conversion conv. -&gt; electric to'!U21*'Aircraft and flight characteris'!$B$35*'Aircraft and flight characteris'!$D$35/'Aircraft and flight characteris'!$E$35/2/1000</f>
        <v>0</v>
      </c>
      <c r="W39" s="73">
        <f>'Number of operations'!U$9*'Conversion conv. -&gt; electric to'!V21*'Aircraft and flight characteris'!$B$35*'Aircraft and flight characteris'!$D$35/'Aircraft and flight characteris'!$E$35/2/1000</f>
        <v>0</v>
      </c>
      <c r="X39" s="73">
        <f>'Number of operations'!V$9*'Conversion conv. -&gt; electric to'!W21*'Aircraft and flight characteris'!$B$35*'Aircraft and flight characteris'!$D$35/'Aircraft and flight characteris'!$E$35/2/1000</f>
        <v>0</v>
      </c>
      <c r="Y39" s="73">
        <f>'Number of operations'!W$9*'Conversion conv. -&gt; electric to'!X21*'Aircraft and flight characteris'!$B$35*'Aircraft and flight characteris'!$D$35/'Aircraft and flight characteris'!$E$35/2/1000</f>
        <v>0</v>
      </c>
      <c r="Z39" s="73">
        <f>'Number of operations'!X$9*'Conversion conv. -&gt; electric to'!Y21*'Aircraft and flight characteris'!$B$35*'Aircraft and flight characteris'!$D$35/'Aircraft and flight characteris'!$E$35/2/1000</f>
        <v>0</v>
      </c>
      <c r="AA39" s="73">
        <f>'Number of operations'!Y$9*'Conversion conv. -&gt; electric to'!Z21*'Aircraft and flight characteris'!$B$35*'Aircraft and flight characteris'!$D$35/'Aircraft and flight characteris'!$E$35/2/1000</f>
        <v>0</v>
      </c>
      <c r="AB39" s="73">
        <f>'Number of operations'!Z$9*'Conversion conv. -&gt; electric to'!AA21*'Aircraft and flight characteris'!$B$35*'Aircraft and flight characteris'!$D$35/'Aircraft and flight characteris'!$E$35/2/1000</f>
        <v>0</v>
      </c>
      <c r="AC39" s="73">
        <f>'Number of operations'!AA$9*'Conversion conv. -&gt; electric to'!AB21*'Aircraft and flight characteris'!$B$35*'Aircraft and flight characteris'!$D$35/'Aircraft and flight characteris'!$E$35/2/1000</f>
        <v>28.12850744</v>
      </c>
      <c r="AD39" s="73">
        <f>'Number of operations'!AB$9*'Conversion conv. -&gt; electric to'!AC21*'Aircraft and flight characteris'!$B$35*'Aircraft and flight characteris'!$D$35/'Aircraft and flight characteris'!$E$35/2/1000</f>
        <v>72.25609702</v>
      </c>
      <c r="AE39" s="73">
        <f>'Number of operations'!AC$9*'Conversion conv. -&gt; electric to'!AD21*'Aircraft and flight characteris'!$B$35*'Aircraft and flight characteris'!$D$35/'Aircraft and flight characteris'!$E$35/2/1000</f>
        <v>172.341185</v>
      </c>
      <c r="AF39" s="73">
        <f>'Number of operations'!AD$9*'Conversion conv. -&gt; electric to'!AE21*'Aircraft and flight characteris'!$B$35*'Aircraft and flight characteris'!$D$35/'Aircraft and flight characteris'!$E$35/2/1000</f>
        <v>363.3656034</v>
      </c>
      <c r="AG39" s="73">
        <f>'Number of operations'!AE$9*'Conversion conv. -&gt; electric to'!AF21*'Aircraft and flight characteris'!$B$35*'Aircraft and flight characteris'!$D$35/'Aircraft and flight characteris'!$E$35/2/1000</f>
        <v>665.5232737</v>
      </c>
      <c r="AH39" s="73">
        <f>'Number of operations'!AF$9*'Conversion conv. -&gt; electric to'!AG21*'Aircraft and flight characteris'!$B$35*'Aircraft and flight characteris'!$D$35/'Aircraft and flight characteris'!$E$35/2/1000</f>
        <v>1073.638525</v>
      </c>
      <c r="AI39" s="73">
        <f>'Number of operations'!AG$9*'Conversion conv. -&gt; electric to'!AH21*'Aircraft and flight characteris'!$B$35*'Aircraft and flight characteris'!$D$35/'Aircraft and flight characteris'!$E$35/2/1000</f>
        <v>1576.248475</v>
      </c>
      <c r="AJ39" s="73">
        <f>'Number of operations'!AH$9*'Conversion conv. -&gt; electric to'!AI21*'Aircraft and flight characteris'!$B$35*'Aircraft and flight characteris'!$D$35/'Aircraft and flight characteris'!$E$35/2/1000</f>
        <v>2172.214571</v>
      </c>
      <c r="AK39" s="73">
        <f>'Number of operations'!AI$9*'Conversion conv. -&gt; electric to'!AJ21*'Aircraft and flight characteris'!$B$35*'Aircraft and flight characteris'!$D$35/'Aircraft and flight characteris'!$E$35/2/1000</f>
        <v>2866.919895</v>
      </c>
      <c r="AL39" s="73">
        <f>'Number of operations'!AJ$9*'Conversion conv. -&gt; electric to'!AK21*'Aircraft and flight characteris'!$B$35*'Aircraft and flight characteris'!$D$35/'Aircraft and flight characteris'!$E$35/2/1000</f>
        <v>3733.262797</v>
      </c>
      <c r="AM39" s="73">
        <f>'Number of operations'!AK$9*'Conversion conv. -&gt; electric to'!AL21*'Aircraft and flight characteris'!$B$35*'Aircraft and flight characteris'!$D$35/'Aircraft and flight characteris'!$E$35/2/1000</f>
        <v>4725.402994</v>
      </c>
      <c r="AN39" s="73">
        <f>'Number of operations'!AL$9*'Conversion conv. -&gt; electric to'!AM21*'Aircraft and flight characteris'!$B$35*'Aircraft and flight characteris'!$D$35/'Aircraft and flight characteris'!$E$35/2/1000</f>
        <v>5824.475153</v>
      </c>
      <c r="AO39" s="73">
        <f>'Number of operations'!AM$9*'Conversion conv. -&gt; electric to'!AN21*'Aircraft and flight characteris'!$B$35*'Aircraft and flight characteris'!$D$35/'Aircraft and flight characteris'!$E$35/2/1000</f>
        <v>6998.712302</v>
      </c>
      <c r="AP39" s="73">
        <f>'Number of operations'!AN$9*'Conversion conv. -&gt; electric to'!AO21*'Aircraft and flight characteris'!$B$35*'Aircraft and flight characteris'!$D$35/'Aircraft and flight characteris'!$E$35/2/1000</f>
        <v>8209.41192</v>
      </c>
      <c r="AQ39" s="73">
        <f>'Number of operations'!AO$9*'Conversion conv. -&gt; electric to'!AP21*'Aircraft and flight characteris'!$B$35*'Aircraft and flight characteris'!$D$35/'Aircraft and flight characteris'!$E$35/2/1000</f>
        <v>9418.668934</v>
      </c>
      <c r="AR39" s="73">
        <f>'Number of operations'!AP$9*'Conversion conv. -&gt; electric to'!AQ21*'Aircraft and flight characteris'!$B$35*'Aircraft and flight characteris'!$D$35/'Aircraft and flight characteris'!$E$35/2/1000</f>
        <v>10596.00072</v>
      </c>
      <c r="AS39" s="73">
        <f>'Number of operations'!AQ$9*'Conversion conv. -&gt; electric to'!AR21*'Aircraft and flight characteris'!$B$35*'Aircraft and flight characteris'!$D$35/'Aircraft and flight characteris'!$E$35/2/1000</f>
        <v>11721.89417</v>
      </c>
      <c r="AT39" s="73">
        <f>'Number of operations'!AR$9*'Conversion conv. -&gt; electric to'!AS21*'Aircraft and flight characteris'!$B$35*'Aircraft and flight characteris'!$D$35/'Aircraft and flight characteris'!$E$35/2/1000</f>
        <v>0</v>
      </c>
      <c r="AU39" s="73">
        <f>'Number of operations'!AS$9*'Conversion conv. -&gt; electric to'!AT21*'Aircraft and flight characteris'!$B$35*'Aircraft and flight characteris'!$D$35/'Aircraft and flight characteris'!$E$35/2/1000</f>
        <v>0</v>
      </c>
      <c r="AV39" s="73">
        <f>'Number of operations'!AT$9*'Conversion conv. -&gt; electric to'!AU21*'Aircraft and flight characteris'!$B$35*'Aircraft and flight characteris'!$D$35/'Aircraft and flight characteris'!$E$35/2/1000</f>
        <v>0</v>
      </c>
      <c r="AW39" s="73">
        <f>'Number of operations'!AU$9*'Conversion conv. -&gt; electric to'!AV21*'Aircraft and flight characteris'!$B$35*'Aircraft and flight characteris'!$D$35/'Aircraft and flight characteris'!$E$35/2/1000</f>
        <v>0</v>
      </c>
      <c r="AX39" s="73">
        <f>'Number of operations'!AV$9*'Conversion conv. -&gt; electric to'!AW21*'Aircraft and flight characteris'!$B$35*'Aircraft and flight characteris'!$D$35/'Aircraft and flight characteris'!$E$35/2/1000</f>
        <v>0</v>
      </c>
      <c r="AY39" s="73">
        <f>'Number of operations'!AW$9*'Conversion conv. -&gt; electric to'!AX21*'Aircraft and flight characteris'!$B$35*'Aircraft and flight characteris'!$D$35/'Aircraft and flight characteris'!$E$35/2/1000</f>
        <v>0</v>
      </c>
      <c r="AZ39" s="73">
        <f>'Number of operations'!AX$9*'Conversion conv. -&gt; electric to'!AY21*'Aircraft and flight characteris'!$B$35*'Aircraft and flight characteris'!$D$35/'Aircraft and flight characteris'!$E$35/2/1000</f>
        <v>0</v>
      </c>
      <c r="BA39" s="73">
        <f>'Number of operations'!AY$9*'Conversion conv. -&gt; electric to'!AZ21*'Aircraft and flight characteris'!$B$35*'Aircraft and flight characteris'!$D$35/'Aircraft and flight characteris'!$E$35/2/1000</f>
        <v>0</v>
      </c>
      <c r="BB39" s="73">
        <f>'Number of operations'!AZ$9*'Conversion conv. -&gt; electric to'!BA21*'Aircraft and flight characteris'!$B$35*'Aircraft and flight characteris'!$D$35/'Aircraft and flight characteris'!$E$35/2/1000</f>
        <v>0</v>
      </c>
      <c r="BC39" s="73">
        <f>'Number of operations'!BA$9*'Conversion conv. -&gt; electric to'!BB21*'Aircraft and flight characteris'!$B$35*'Aircraft and flight characteris'!$D$35/'Aircraft and flight characteris'!$E$35/2/1000</f>
        <v>0</v>
      </c>
      <c r="BD39" s="74">
        <f>'Number of operations'!BB$9*'Conversion conv. -&gt; electric to'!BC21*'Aircraft and flight characteris'!$B$35*'Aircraft and flight characteris'!$D$35/'Aircraft and flight characteris'!$E$35/2/1000</f>
        <v>0</v>
      </c>
      <c r="BE39" s="3"/>
      <c r="BF39" s="3"/>
      <c r="BG39" s="3"/>
      <c r="BH39" s="3"/>
      <c r="BI39" s="3"/>
      <c r="BJ39" s="3"/>
      <c r="BK39" s="3"/>
      <c r="BL39" s="3"/>
      <c r="BM39" s="3"/>
      <c r="BN39" s="3"/>
    </row>
    <row r="40">
      <c r="A40" s="75"/>
      <c r="E40" s="76" t="s">
        <v>56</v>
      </c>
      <c r="F40" s="73">
        <f>'Number of operations'!D$9*'Conversion conv. -&gt; electric to'!E22*'Aircraft and flight characteris'!$B$35*'Aircraft and flight characteris'!$D$35/'Aircraft and flight characteris'!$E$35/2/1000</f>
        <v>0</v>
      </c>
      <c r="G40" s="73">
        <f>'Number of operations'!E$9*'Conversion conv. -&gt; electric to'!F22*'Aircraft and flight characteris'!$B$35*'Aircraft and flight characteris'!$D$35/'Aircraft and flight characteris'!$E$35/2/1000</f>
        <v>0</v>
      </c>
      <c r="H40" s="73">
        <f>'Number of operations'!F$9*'Conversion conv. -&gt; electric to'!G22*'Aircraft and flight characteris'!$B$35*'Aircraft and flight characteris'!$D$35/'Aircraft and flight characteris'!$E$35/2/1000</f>
        <v>0</v>
      </c>
      <c r="I40" s="73">
        <f>'Number of operations'!G$9*'Conversion conv. -&gt; electric to'!H22*'Aircraft and flight characteris'!$B$35*'Aircraft and flight characteris'!$D$35/'Aircraft and flight characteris'!$E$35/2/1000</f>
        <v>0</v>
      </c>
      <c r="J40" s="73">
        <f>'Number of operations'!H$9*'Conversion conv. -&gt; electric to'!I22*'Aircraft and flight characteris'!$B$35*'Aircraft and flight characteris'!$D$35/'Aircraft and flight characteris'!$E$35/2/1000</f>
        <v>0</v>
      </c>
      <c r="K40" s="73">
        <f>'Number of operations'!I$9*'Conversion conv. -&gt; electric to'!J22*'Aircraft and flight characteris'!$B$35*'Aircraft and flight characteris'!$D$35/'Aircraft and flight characteris'!$E$35/2/1000</f>
        <v>0</v>
      </c>
      <c r="L40" s="73">
        <f>'Number of operations'!J$9*'Conversion conv. -&gt; electric to'!K22*'Aircraft and flight characteris'!$B$35*'Aircraft and flight characteris'!$D$35/'Aircraft and flight characteris'!$E$35/2/1000</f>
        <v>0</v>
      </c>
      <c r="M40" s="73">
        <f>'Number of operations'!K$9*'Conversion conv. -&gt; electric to'!L22*'Aircraft and flight characteris'!$B$35*'Aircraft and flight characteris'!$D$35/'Aircraft and flight characteris'!$E$35/2/1000</f>
        <v>0</v>
      </c>
      <c r="N40" s="73">
        <f>'Number of operations'!L$9*'Conversion conv. -&gt; electric to'!M22*'Aircraft and flight characteris'!$B$35*'Aircraft and flight characteris'!$D$35/'Aircraft and flight characteris'!$E$35/2/1000</f>
        <v>0</v>
      </c>
      <c r="O40" s="73">
        <f>'Number of operations'!M$9*'Conversion conv. -&gt; electric to'!N22*'Aircraft and flight characteris'!$B$35*'Aircraft and flight characteris'!$D$35/'Aircraft and flight characteris'!$E$35/2/1000</f>
        <v>0</v>
      </c>
      <c r="P40" s="73">
        <f>'Number of operations'!N$9*'Conversion conv. -&gt; electric to'!O22*'Aircraft and flight characteris'!$B$35*'Aircraft and flight characteris'!$D$35/'Aircraft and flight characteris'!$E$35/2/1000</f>
        <v>0</v>
      </c>
      <c r="Q40" s="73">
        <f>'Number of operations'!O$9*'Conversion conv. -&gt; electric to'!P22*'Aircraft and flight characteris'!$B$35*'Aircraft and flight characteris'!$D$35/'Aircraft and flight characteris'!$E$35/2/1000</f>
        <v>0</v>
      </c>
      <c r="R40" s="73">
        <f>'Number of operations'!P$9*'Conversion conv. -&gt; electric to'!Q22*'Aircraft and flight characteris'!$B$35*'Aircraft and flight characteris'!$D$35/'Aircraft and flight characteris'!$E$35/2/1000</f>
        <v>0</v>
      </c>
      <c r="S40" s="73">
        <f>'Number of operations'!Q$9*'Conversion conv. -&gt; electric to'!R22*'Aircraft and flight characteris'!$B$35*'Aircraft and flight characteris'!$D$35/'Aircraft and flight characteris'!$E$35/2/1000</f>
        <v>0</v>
      </c>
      <c r="T40" s="73">
        <f>'Number of operations'!R$9*'Conversion conv. -&gt; electric to'!S22*'Aircraft and flight characteris'!$B$35*'Aircraft and flight characteris'!$D$35/'Aircraft and flight characteris'!$E$35/2/1000</f>
        <v>0</v>
      </c>
      <c r="U40" s="73">
        <f>'Number of operations'!S$9*'Conversion conv. -&gt; electric to'!T22*'Aircraft and flight characteris'!$B$35*'Aircraft and flight characteris'!$D$35/'Aircraft and flight characteris'!$E$35/2/1000</f>
        <v>0</v>
      </c>
      <c r="V40" s="73">
        <f>'Number of operations'!T$9*'Conversion conv. -&gt; electric to'!U22*'Aircraft and flight characteris'!$B$35*'Aircraft and flight characteris'!$D$35/'Aircraft and flight characteris'!$E$35/2/1000</f>
        <v>0</v>
      </c>
      <c r="W40" s="73">
        <f>'Number of operations'!U$9*'Conversion conv. -&gt; electric to'!V22*'Aircraft and flight characteris'!$B$35*'Aircraft and flight characteris'!$D$35/'Aircraft and flight characteris'!$E$35/2/1000</f>
        <v>0</v>
      </c>
      <c r="X40" s="73">
        <f>'Number of operations'!V$9*'Conversion conv. -&gt; electric to'!W22*'Aircraft and flight characteris'!$B$35*'Aircraft and flight characteris'!$D$35/'Aircraft and flight characteris'!$E$35/2/1000</f>
        <v>0</v>
      </c>
      <c r="Y40" s="73">
        <f>'Number of operations'!W$9*'Conversion conv. -&gt; electric to'!X22*'Aircraft and flight characteris'!$B$35*'Aircraft and flight characteris'!$D$35/'Aircraft and flight characteris'!$E$35/2/1000</f>
        <v>0</v>
      </c>
      <c r="Z40" s="73">
        <f>'Number of operations'!X$9*'Conversion conv. -&gt; electric to'!Y22*'Aircraft and flight characteris'!$B$35*'Aircraft and flight characteris'!$D$35/'Aircraft and flight characteris'!$E$35/2/1000</f>
        <v>0</v>
      </c>
      <c r="AA40" s="73">
        <f>'Number of operations'!Y$9*'Conversion conv. -&gt; electric to'!Z22*'Aircraft and flight characteris'!$B$35*'Aircraft and flight characteris'!$D$35/'Aircraft and flight characteris'!$E$35/2/1000</f>
        <v>0</v>
      </c>
      <c r="AB40" s="73">
        <f>'Number of operations'!Z$9*'Conversion conv. -&gt; electric to'!AA22*'Aircraft and flight characteris'!$B$35*'Aircraft and flight characteris'!$D$35/'Aircraft and flight characteris'!$E$35/2/1000</f>
        <v>0</v>
      </c>
      <c r="AC40" s="73">
        <f>'Number of operations'!AA$9*'Conversion conv. -&gt; electric to'!AB22*'Aircraft and flight characteris'!$B$35*'Aircraft and flight characteris'!$D$35/'Aircraft and flight characteris'!$E$35/2/1000</f>
        <v>30.39029204</v>
      </c>
      <c r="AD40" s="73">
        <f>'Number of operations'!AB$9*'Conversion conv. -&gt; electric to'!AC22*'Aircraft and flight characteris'!$B$35*'Aircraft and flight characteris'!$D$35/'Aircraft and flight characteris'!$E$35/2/1000</f>
        <v>82.57935515</v>
      </c>
      <c r="AE40" s="73">
        <f>'Number of operations'!AC$9*'Conversion conv. -&gt; electric to'!AD22*'Aircraft and flight characteris'!$B$35*'Aircraft and flight characteris'!$D$35/'Aircraft and flight characteris'!$E$35/2/1000</f>
        <v>207.8352338</v>
      </c>
      <c r="AF40" s="73">
        <f>'Number of operations'!AD$9*'Conversion conv. -&gt; electric to'!AE22*'Aircraft and flight characteris'!$B$35*'Aircraft and flight characteris'!$D$35/'Aircraft and flight characteris'!$E$35/2/1000</f>
        <v>460.6895196</v>
      </c>
      <c r="AG40" s="73">
        <f>'Number of operations'!AE$9*'Conversion conv. -&gt; electric to'!AF22*'Aircraft and flight characteris'!$B$35*'Aircraft and flight characteris'!$D$35/'Aircraft and flight characteris'!$E$35/2/1000</f>
        <v>882.4082058</v>
      </c>
      <c r="AH40" s="73">
        <f>'Number of operations'!AF$9*'Conversion conv. -&gt; electric to'!AG22*'Aircraft and flight characteris'!$B$35*'Aircraft and flight characteris'!$D$35/'Aircraft and flight characteris'!$E$35/2/1000</f>
        <v>1477.93252</v>
      </c>
      <c r="AI40" s="73">
        <f>'Number of operations'!AG$9*'Conversion conv. -&gt; electric to'!AH22*'Aircraft and flight characteris'!$B$35*'Aircraft and flight characteris'!$D$35/'Aircraft and flight characteris'!$E$35/2/1000</f>
        <v>2231.506298</v>
      </c>
      <c r="AJ40" s="73">
        <f>'Number of operations'!AH$9*'Conversion conv. -&gt; electric to'!AI22*'Aircraft and flight characteris'!$B$35*'Aircraft and flight characteris'!$D$35/'Aircraft and flight characteris'!$E$35/2/1000</f>
        <v>3126.211268</v>
      </c>
      <c r="AK40" s="73">
        <f>'Number of operations'!AI$9*'Conversion conv. -&gt; electric to'!AJ22*'Aircraft and flight characteris'!$B$35*'Aircraft and flight characteris'!$D$35/'Aircraft and flight characteris'!$E$35/2/1000</f>
        <v>4139.809365</v>
      </c>
      <c r="AL40" s="73">
        <f>'Number of operations'!AJ$9*'Conversion conv. -&gt; electric to'!AK22*'Aircraft and flight characteris'!$B$35*'Aircraft and flight characteris'!$D$35/'Aircraft and flight characteris'!$E$35/2/1000</f>
        <v>5336.564849</v>
      </c>
      <c r="AM40" s="73">
        <f>'Number of operations'!AK$9*'Conversion conv. -&gt; electric to'!AL22*'Aircraft and flight characteris'!$B$35*'Aircraft and flight characteris'!$D$35/'Aircraft and flight characteris'!$E$35/2/1000</f>
        <v>6605.494374</v>
      </c>
      <c r="AN40" s="73">
        <f>'Number of operations'!AL$9*'Conversion conv. -&gt; electric to'!AM22*'Aircraft and flight characteris'!$B$35*'Aircraft and flight characteris'!$D$35/'Aircraft and flight characteris'!$E$35/2/1000</f>
        <v>7886.291086</v>
      </c>
      <c r="AO40" s="73">
        <f>'Number of operations'!AM$9*'Conversion conv. -&gt; electric to'!AN22*'Aircraft and flight characteris'!$B$35*'Aircraft and flight characteris'!$D$35/'Aircraft and flight characteris'!$E$35/2/1000</f>
        <v>9124.752562</v>
      </c>
      <c r="AP40" s="73">
        <f>'Number of operations'!AN$9*'Conversion conv. -&gt; electric to'!AO22*'Aircraft and flight characteris'!$B$35*'Aircraft and flight characteris'!$D$35/'Aircraft and flight characteris'!$E$35/2/1000</f>
        <v>10284.48338</v>
      </c>
      <c r="AQ40" s="73">
        <f>'Number of operations'!AO$9*'Conversion conv. -&gt; electric to'!AP22*'Aircraft and flight characteris'!$B$35*'Aircraft and flight characteris'!$D$35/'Aircraft and flight characteris'!$E$35/2/1000</f>
        <v>11350.17099</v>
      </c>
      <c r="AR40" s="73">
        <f>'Number of operations'!AP$9*'Conversion conv. -&gt; electric to'!AQ22*'Aircraft and flight characteris'!$B$35*'Aircraft and flight characteris'!$D$35/'Aircraft and flight characteris'!$E$35/2/1000</f>
        <v>12323.83533</v>
      </c>
      <c r="AS40" s="73">
        <f>'Number of operations'!AQ$9*'Conversion conv. -&gt; electric to'!AR22*'Aircraft and flight characteris'!$B$35*'Aircraft and flight characteris'!$D$35/'Aircraft and flight characteris'!$E$35/2/1000</f>
        <v>13218.21169</v>
      </c>
      <c r="AT40" s="73">
        <f>'Number of operations'!AR$9*'Conversion conv. -&gt; electric to'!AS22*'Aircraft and flight characteris'!$B$35*'Aircraft and flight characteris'!$D$35/'Aircraft and flight characteris'!$E$35/2/1000</f>
        <v>0</v>
      </c>
      <c r="AU40" s="73">
        <f>'Number of operations'!AS$9*'Conversion conv. -&gt; electric to'!AT22*'Aircraft and flight characteris'!$B$35*'Aircraft and flight characteris'!$D$35/'Aircraft and flight characteris'!$E$35/2/1000</f>
        <v>0</v>
      </c>
      <c r="AV40" s="73">
        <f>'Number of operations'!AT$9*'Conversion conv. -&gt; electric to'!AU22*'Aircraft and flight characteris'!$B$35*'Aircraft and flight characteris'!$D$35/'Aircraft and flight characteris'!$E$35/2/1000</f>
        <v>0</v>
      </c>
      <c r="AW40" s="73">
        <f>'Number of operations'!AU$9*'Conversion conv. -&gt; electric to'!AV22*'Aircraft and flight characteris'!$B$35*'Aircraft and flight characteris'!$D$35/'Aircraft and flight characteris'!$E$35/2/1000</f>
        <v>0</v>
      </c>
      <c r="AX40" s="73">
        <f>'Number of operations'!AV$9*'Conversion conv. -&gt; electric to'!AW22*'Aircraft and flight characteris'!$B$35*'Aircraft and flight characteris'!$D$35/'Aircraft and flight characteris'!$E$35/2/1000</f>
        <v>0</v>
      </c>
      <c r="AY40" s="73">
        <f>'Number of operations'!AW$9*'Conversion conv. -&gt; electric to'!AX22*'Aircraft and flight characteris'!$B$35*'Aircraft and flight characteris'!$D$35/'Aircraft and flight characteris'!$E$35/2/1000</f>
        <v>0</v>
      </c>
      <c r="AZ40" s="73">
        <f>'Number of operations'!AX$9*'Conversion conv. -&gt; electric to'!AY22*'Aircraft and flight characteris'!$B$35*'Aircraft and flight characteris'!$D$35/'Aircraft and flight characteris'!$E$35/2/1000</f>
        <v>0</v>
      </c>
      <c r="BA40" s="73">
        <f>'Number of operations'!AY$9*'Conversion conv. -&gt; electric to'!AZ22*'Aircraft and flight characteris'!$B$35*'Aircraft and flight characteris'!$D$35/'Aircraft and flight characteris'!$E$35/2/1000</f>
        <v>0</v>
      </c>
      <c r="BB40" s="73">
        <f>'Number of operations'!AZ$9*'Conversion conv. -&gt; electric to'!BA22*'Aircraft and flight characteris'!$B$35*'Aircraft and flight characteris'!$D$35/'Aircraft and flight characteris'!$E$35/2/1000</f>
        <v>0</v>
      </c>
      <c r="BC40" s="73">
        <f>'Number of operations'!BA$9*'Conversion conv. -&gt; electric to'!BB22*'Aircraft and flight characteris'!$B$35*'Aircraft and flight characteris'!$D$35/'Aircraft and flight characteris'!$E$35/2/1000</f>
        <v>0</v>
      </c>
      <c r="BD40" s="74">
        <f>'Number of operations'!BB$9*'Conversion conv. -&gt; electric to'!BC22*'Aircraft and flight characteris'!$B$35*'Aircraft and flight characteris'!$D$35/'Aircraft and flight characteris'!$E$35/2/1000</f>
        <v>0</v>
      </c>
      <c r="BE40" s="3"/>
      <c r="BF40" s="3"/>
      <c r="BG40" s="3"/>
      <c r="BH40" s="3"/>
      <c r="BI40" s="3"/>
      <c r="BJ40" s="3"/>
      <c r="BK40" s="3"/>
      <c r="BL40" s="3"/>
      <c r="BM40" s="3"/>
      <c r="BN40" s="3"/>
    </row>
    <row r="41">
      <c r="A41" s="75"/>
      <c r="E41" s="76" t="s">
        <v>55</v>
      </c>
      <c r="F41" s="73">
        <f>'Number of operations'!D$9*'Conversion conv. -&gt; electric to'!E23*'Aircraft and flight characteris'!$B$35*'Aircraft and flight characteris'!$D$35/'Aircraft and flight characteris'!$E$35/2/1000</f>
        <v>0</v>
      </c>
      <c r="G41" s="73">
        <f>'Number of operations'!E$9*'Conversion conv. -&gt; electric to'!F23*'Aircraft and flight characteris'!$B$35*'Aircraft and flight characteris'!$D$35/'Aircraft and flight characteris'!$E$35/2/1000</f>
        <v>0</v>
      </c>
      <c r="H41" s="73">
        <f>'Number of operations'!F$9*'Conversion conv. -&gt; electric to'!G23*'Aircraft and flight characteris'!$B$35*'Aircraft and flight characteris'!$D$35/'Aircraft and flight characteris'!$E$35/2/1000</f>
        <v>0</v>
      </c>
      <c r="I41" s="73">
        <f>'Number of operations'!G$9*'Conversion conv. -&gt; electric to'!H23*'Aircraft and flight characteris'!$B$35*'Aircraft and flight characteris'!$D$35/'Aircraft and flight characteris'!$E$35/2/1000</f>
        <v>0</v>
      </c>
      <c r="J41" s="73">
        <f>'Number of operations'!H$9*'Conversion conv. -&gt; electric to'!I23*'Aircraft and flight characteris'!$B$35*'Aircraft and flight characteris'!$D$35/'Aircraft and flight characteris'!$E$35/2/1000</f>
        <v>0</v>
      </c>
      <c r="K41" s="73">
        <f>'Number of operations'!I$9*'Conversion conv. -&gt; electric to'!J23*'Aircraft and flight characteris'!$B$35*'Aircraft and flight characteris'!$D$35/'Aircraft and flight characteris'!$E$35/2/1000</f>
        <v>0</v>
      </c>
      <c r="L41" s="73">
        <f>'Number of operations'!J$9*'Conversion conv. -&gt; electric to'!K23*'Aircraft and flight characteris'!$B$35*'Aircraft and flight characteris'!$D$35/'Aircraft and flight characteris'!$E$35/2/1000</f>
        <v>0</v>
      </c>
      <c r="M41" s="73">
        <f>'Number of operations'!K$9*'Conversion conv. -&gt; electric to'!L23*'Aircraft and flight characteris'!$B$35*'Aircraft and flight characteris'!$D$35/'Aircraft and flight characteris'!$E$35/2/1000</f>
        <v>0</v>
      </c>
      <c r="N41" s="73">
        <f>'Number of operations'!L$9*'Conversion conv. -&gt; electric to'!M23*'Aircraft and flight characteris'!$B$35*'Aircraft and flight characteris'!$D$35/'Aircraft and flight characteris'!$E$35/2/1000</f>
        <v>0</v>
      </c>
      <c r="O41" s="73">
        <f>'Number of operations'!M$9*'Conversion conv. -&gt; electric to'!N23*'Aircraft and flight characteris'!$B$35*'Aircraft and flight characteris'!$D$35/'Aircraft and flight characteris'!$E$35/2/1000</f>
        <v>0</v>
      </c>
      <c r="P41" s="73">
        <f>'Number of operations'!N$9*'Conversion conv. -&gt; electric to'!O23*'Aircraft and flight characteris'!$B$35*'Aircraft and flight characteris'!$D$35/'Aircraft and flight characteris'!$E$35/2/1000</f>
        <v>0</v>
      </c>
      <c r="Q41" s="73">
        <f>'Number of operations'!O$9*'Conversion conv. -&gt; electric to'!P23*'Aircraft and flight characteris'!$B$35*'Aircraft and flight characteris'!$D$35/'Aircraft and flight characteris'!$E$35/2/1000</f>
        <v>0</v>
      </c>
      <c r="R41" s="73">
        <f>'Number of operations'!P$9*'Conversion conv. -&gt; electric to'!Q23*'Aircraft and flight characteris'!$B$35*'Aircraft and flight characteris'!$D$35/'Aircraft and flight characteris'!$E$35/2/1000</f>
        <v>0</v>
      </c>
      <c r="S41" s="73">
        <f>'Number of operations'!Q$9*'Conversion conv. -&gt; electric to'!R23*'Aircraft and flight characteris'!$B$35*'Aircraft and flight characteris'!$D$35/'Aircraft and flight characteris'!$E$35/2/1000</f>
        <v>0</v>
      </c>
      <c r="T41" s="73">
        <f>'Number of operations'!R$9*'Conversion conv. -&gt; electric to'!S23*'Aircraft and flight characteris'!$B$35*'Aircraft and flight characteris'!$D$35/'Aircraft and flight characteris'!$E$35/2/1000</f>
        <v>0</v>
      </c>
      <c r="U41" s="73">
        <f>'Number of operations'!S$9*'Conversion conv. -&gt; electric to'!T23*'Aircraft and flight characteris'!$B$35*'Aircraft and flight characteris'!$D$35/'Aircraft and flight characteris'!$E$35/2/1000</f>
        <v>0</v>
      </c>
      <c r="V41" s="73">
        <f>'Number of operations'!T$9*'Conversion conv. -&gt; electric to'!U23*'Aircraft and flight characteris'!$B$35*'Aircraft and flight characteris'!$D$35/'Aircraft and flight characteris'!$E$35/2/1000</f>
        <v>0</v>
      </c>
      <c r="W41" s="73">
        <f>'Number of operations'!U$9*'Conversion conv. -&gt; electric to'!V23*'Aircraft and flight characteris'!$B$35*'Aircraft and flight characteris'!$D$35/'Aircraft and flight characteris'!$E$35/2/1000</f>
        <v>0</v>
      </c>
      <c r="X41" s="73">
        <f>'Number of operations'!V$9*'Conversion conv. -&gt; electric to'!W23*'Aircraft and flight characteris'!$B$35*'Aircraft and flight characteris'!$D$35/'Aircraft and flight characteris'!$E$35/2/1000</f>
        <v>0</v>
      </c>
      <c r="Y41" s="73">
        <f>'Number of operations'!W$9*'Conversion conv. -&gt; electric to'!X23*'Aircraft and flight characteris'!$B$35*'Aircraft and flight characteris'!$D$35/'Aircraft and flight characteris'!$E$35/2/1000</f>
        <v>0</v>
      </c>
      <c r="Z41" s="73">
        <f>'Number of operations'!X$9*'Conversion conv. -&gt; electric to'!Y23*'Aircraft and flight characteris'!$B$35*'Aircraft and flight characteris'!$D$35/'Aircraft and flight characteris'!$E$35/2/1000</f>
        <v>0</v>
      </c>
      <c r="AA41" s="73">
        <f>'Number of operations'!Y$9*'Conversion conv. -&gt; electric to'!Z23*'Aircraft and flight characteris'!$B$35*'Aircraft and flight characteris'!$D$35/'Aircraft and flight characteris'!$E$35/2/1000</f>
        <v>0</v>
      </c>
      <c r="AB41" s="73">
        <f>'Number of operations'!Z$9*'Conversion conv. -&gt; electric to'!AA23*'Aircraft and flight characteris'!$B$35*'Aircraft and flight characteris'!$D$35/'Aircraft and flight characteris'!$E$35/2/1000</f>
        <v>0</v>
      </c>
      <c r="AC41" s="73">
        <f>'Number of operations'!AA$9*'Conversion conv. -&gt; electric to'!AB23*'Aircraft and flight characteris'!$B$35*'Aircraft and flight characteris'!$D$35/'Aircraft and flight characteris'!$E$35/2/1000</f>
        <v>44.15803586</v>
      </c>
      <c r="AD41" s="73">
        <f>'Number of operations'!AB$9*'Conversion conv. -&gt; electric to'!AC23*'Aircraft and flight characteris'!$B$35*'Aircraft and flight characteris'!$D$35/'Aircraft and flight characteris'!$E$35/2/1000</f>
        <v>133.1543733</v>
      </c>
      <c r="AE41" s="73">
        <f>'Number of operations'!AC$9*'Conversion conv. -&gt; electric to'!AD23*'Aircraft and flight characteris'!$B$35*'Aircraft and flight characteris'!$D$35/'Aircraft and flight characteris'!$E$35/2/1000</f>
        <v>367.7134417</v>
      </c>
      <c r="AF41" s="73">
        <f>'Number of operations'!AD$9*'Conversion conv. -&gt; electric to'!AE23*'Aircraft and flight characteris'!$B$35*'Aircraft and flight characteris'!$D$35/'Aircraft and flight characteris'!$E$35/2/1000</f>
        <v>879.0808834</v>
      </c>
      <c r="AG41" s="73">
        <f>'Number of operations'!AE$9*'Conversion conv. -&gt; electric to'!AF23*'Aircraft and flight characteris'!$B$35*'Aircraft and flight characteris'!$D$35/'Aircraft and flight characteris'!$E$35/2/1000</f>
        <v>1772.258887</v>
      </c>
      <c r="AH41" s="73">
        <f>'Number of operations'!AF$9*'Conversion conv. -&gt; electric to'!AG23*'Aircraft and flight characteris'!$B$35*'Aircraft and flight characteris'!$D$35/'Aircraft and flight characteris'!$E$35/2/1000</f>
        <v>3027.907415</v>
      </c>
      <c r="AI41" s="73">
        <f>'Number of operations'!AG$9*'Conversion conv. -&gt; electric to'!AH23*'Aircraft and flight characteris'!$B$35*'Aircraft and flight characteris'!$D$35/'Aircraft and flight characteris'!$E$35/2/1000</f>
        <v>4501.348082</v>
      </c>
      <c r="AJ41" s="73">
        <f>'Number of operations'!AH$9*'Conversion conv. -&gt; electric to'!AI23*'Aircraft and flight characteris'!$B$35*'Aircraft and flight characteris'!$D$35/'Aircraft and flight characteris'!$E$35/2/1000</f>
        <v>6001.730174</v>
      </c>
      <c r="AK41" s="73">
        <f>'Number of operations'!AI$9*'Conversion conv. -&gt; electric to'!AJ23*'Aircraft and flight characteris'!$B$35*'Aircraft and flight characteris'!$D$35/'Aircraft and flight characteris'!$E$35/2/1000</f>
        <v>7367.900027</v>
      </c>
      <c r="AL41" s="73">
        <f>'Number of operations'!AJ$9*'Conversion conv. -&gt; electric to'!AK23*'Aircraft and flight characteris'!$B$35*'Aircraft and flight characteris'!$D$35/'Aircraft and flight characteris'!$E$35/2/1000</f>
        <v>8677.866933</v>
      </c>
      <c r="AM41" s="73">
        <f>'Number of operations'!AK$9*'Conversion conv. -&gt; electric to'!AL23*'Aircraft and flight characteris'!$B$35*'Aircraft and flight characteris'!$D$35/'Aircraft and flight characteris'!$E$35/2/1000</f>
        <v>9789.239317</v>
      </c>
      <c r="AN41" s="73">
        <f>'Number of operations'!AL$9*'Conversion conv. -&gt; electric to'!AM23*'Aircraft and flight characteris'!$B$35*'Aircraft and flight characteris'!$D$35/'Aircraft and flight characteris'!$E$35/2/1000</f>
        <v>10723.57459</v>
      </c>
      <c r="AO41" s="73">
        <f>'Number of operations'!AM$9*'Conversion conv. -&gt; electric to'!AN23*'Aircraft and flight characteris'!$B$35*'Aircraft and flight characteris'!$D$35/'Aircraft and flight characteris'!$E$35/2/1000</f>
        <v>11522.73857</v>
      </c>
      <c r="AP41" s="73">
        <f>'Number of operations'!AN$9*'Conversion conv. -&gt; electric to'!AO23*'Aircraft and flight characteris'!$B$35*'Aircraft and flight characteris'!$D$35/'Aircraft and flight characteris'!$E$35/2/1000</f>
        <v>12229.54195</v>
      </c>
      <c r="AQ41" s="73">
        <f>'Number of operations'!AO$9*'Conversion conv. -&gt; electric to'!AP23*'Aircraft and flight characteris'!$B$35*'Aircraft and flight characteris'!$D$35/'Aircraft and flight characteris'!$E$35/2/1000</f>
        <v>12879.30029</v>
      </c>
      <c r="AR41" s="73">
        <f>'Number of operations'!AP$9*'Conversion conv. -&gt; electric to'!AQ23*'Aircraft and flight characteris'!$B$35*'Aircraft and flight characteris'!$D$35/'Aircraft and flight characteris'!$E$35/2/1000</f>
        <v>13498.24255</v>
      </c>
      <c r="AS41" s="73">
        <f>'Number of operations'!AQ$9*'Conversion conv. -&gt; electric to'!AR23*'Aircraft and flight characteris'!$B$35*'Aircraft and flight characteris'!$D$35/'Aircraft and flight characteris'!$E$35/2/1000</f>
        <v>14104.80982</v>
      </c>
      <c r="AT41" s="73">
        <f>'Number of operations'!AR$9*'Conversion conv. -&gt; electric to'!AS23*'Aircraft and flight characteris'!$B$35*'Aircraft and flight characteris'!$D$35/'Aircraft and flight characteris'!$E$35/2/1000</f>
        <v>0</v>
      </c>
      <c r="AU41" s="73">
        <f>'Number of operations'!AS$9*'Conversion conv. -&gt; electric to'!AT23*'Aircraft and flight characteris'!$B$35*'Aircraft and flight characteris'!$D$35/'Aircraft and flight characteris'!$E$35/2/1000</f>
        <v>0</v>
      </c>
      <c r="AV41" s="73">
        <f>'Number of operations'!AT$9*'Conversion conv. -&gt; electric to'!AU23*'Aircraft and flight characteris'!$B$35*'Aircraft and flight characteris'!$D$35/'Aircraft and flight characteris'!$E$35/2/1000</f>
        <v>0</v>
      </c>
      <c r="AW41" s="73">
        <f>'Number of operations'!AU$9*'Conversion conv. -&gt; electric to'!AV23*'Aircraft and flight characteris'!$B$35*'Aircraft and flight characteris'!$D$35/'Aircraft and flight characteris'!$E$35/2/1000</f>
        <v>0</v>
      </c>
      <c r="AX41" s="73">
        <f>'Number of operations'!AV$9*'Conversion conv. -&gt; electric to'!AW23*'Aircraft and flight characteris'!$B$35*'Aircraft and flight characteris'!$D$35/'Aircraft and flight characteris'!$E$35/2/1000</f>
        <v>0</v>
      </c>
      <c r="AY41" s="73">
        <f>'Number of operations'!AW$9*'Conversion conv. -&gt; electric to'!AX23*'Aircraft and flight characteris'!$B$35*'Aircraft and flight characteris'!$D$35/'Aircraft and flight characteris'!$E$35/2/1000</f>
        <v>0</v>
      </c>
      <c r="AZ41" s="73">
        <f>'Number of operations'!AX$9*'Conversion conv. -&gt; electric to'!AY23*'Aircraft and flight characteris'!$B$35*'Aircraft and flight characteris'!$D$35/'Aircraft and flight characteris'!$E$35/2/1000</f>
        <v>0</v>
      </c>
      <c r="BA41" s="73">
        <f>'Number of operations'!AY$9*'Conversion conv. -&gt; electric to'!AZ23*'Aircraft and flight characteris'!$B$35*'Aircraft and flight characteris'!$D$35/'Aircraft and flight characteris'!$E$35/2/1000</f>
        <v>0</v>
      </c>
      <c r="BB41" s="73">
        <f>'Number of operations'!AZ$9*'Conversion conv. -&gt; electric to'!BA23*'Aircraft and flight characteris'!$B$35*'Aircraft and flight characteris'!$D$35/'Aircraft and flight characteris'!$E$35/2/1000</f>
        <v>0</v>
      </c>
      <c r="BC41" s="73">
        <f>'Number of operations'!BA$9*'Conversion conv. -&gt; electric to'!BB23*'Aircraft and flight characteris'!$B$35*'Aircraft and flight characteris'!$D$35/'Aircraft and flight characteris'!$E$35/2/1000</f>
        <v>0</v>
      </c>
      <c r="BD41" s="74">
        <f>'Number of operations'!BB$9*'Conversion conv. -&gt; electric to'!BC23*'Aircraft and flight characteris'!$B$35*'Aircraft and flight characteris'!$D$35/'Aircraft and flight characteris'!$E$35/2/1000</f>
        <v>0</v>
      </c>
      <c r="BE41" s="3"/>
      <c r="BF41" s="3"/>
      <c r="BG41" s="3"/>
      <c r="BH41" s="3"/>
      <c r="BI41" s="3"/>
      <c r="BJ41" s="3"/>
      <c r="BK41" s="3"/>
      <c r="BL41" s="3"/>
      <c r="BM41" s="3"/>
      <c r="BN41" s="3"/>
    </row>
    <row r="42">
      <c r="A42" s="75"/>
      <c r="C42" s="77" t="s">
        <v>56</v>
      </c>
      <c r="D42" s="71" t="s">
        <v>57</v>
      </c>
      <c r="E42" s="71" t="s">
        <v>57</v>
      </c>
      <c r="F42" s="73">
        <f>'Number of operations'!D$10*'Conversion conv. -&gt; electric to'!E15*'Aircraft and flight characteris'!$B$35*'Aircraft and flight characteris'!$D$35/'Aircraft and flight characteris'!$E$35/2/1000</f>
        <v>0</v>
      </c>
      <c r="G42" s="73">
        <f>'Number of operations'!E$10*'Conversion conv. -&gt; electric to'!F15*'Aircraft and flight characteris'!$B$35*'Aircraft and flight characteris'!$D$35/'Aircraft and flight characteris'!$E$35/2/1000</f>
        <v>0</v>
      </c>
      <c r="H42" s="73">
        <f>'Number of operations'!F$10*'Conversion conv. -&gt; electric to'!G15*'Aircraft and flight characteris'!$B$35*'Aircraft and flight characteris'!$D$35/'Aircraft and flight characteris'!$E$35/2/1000</f>
        <v>0</v>
      </c>
      <c r="I42" s="73">
        <f>'Number of operations'!G$10*'Conversion conv. -&gt; electric to'!H15*'Aircraft and flight characteris'!$B$35*'Aircraft and flight characteris'!$D$35/'Aircraft and flight characteris'!$E$35/2/1000</f>
        <v>0</v>
      </c>
      <c r="J42" s="73">
        <f>'Number of operations'!H$10*'Conversion conv. -&gt; electric to'!I15*'Aircraft and flight characteris'!$B$35*'Aircraft and flight characteris'!$D$35/'Aircraft and flight characteris'!$E$35/2/1000</f>
        <v>0</v>
      </c>
      <c r="K42" s="73">
        <f>'Number of operations'!I$10*'Conversion conv. -&gt; electric to'!J15*'Aircraft and flight characteris'!$B$35*'Aircraft and flight characteris'!$D$35/'Aircraft and flight characteris'!$E$35/2/1000</f>
        <v>0</v>
      </c>
      <c r="L42" s="73">
        <f>'Number of operations'!J$10*'Conversion conv. -&gt; electric to'!K15*'Aircraft and flight characteris'!$B$35*'Aircraft and flight characteris'!$D$35/'Aircraft and flight characteris'!$E$35/2/1000</f>
        <v>0</v>
      </c>
      <c r="M42" s="73">
        <f>'Number of operations'!K$10*'Conversion conv. -&gt; electric to'!L15*'Aircraft and flight characteris'!$B$35*'Aircraft and flight characteris'!$D$35/'Aircraft and flight characteris'!$E$35/2/1000</f>
        <v>0</v>
      </c>
      <c r="N42" s="73">
        <f>'Number of operations'!L$10*'Conversion conv. -&gt; electric to'!M15*'Aircraft and flight characteris'!$B$35*'Aircraft and flight characteris'!$D$35/'Aircraft and flight characteris'!$E$35/2/1000</f>
        <v>0</v>
      </c>
      <c r="O42" s="73">
        <f>'Number of operations'!M$10*'Conversion conv. -&gt; electric to'!N15*'Aircraft and flight characteris'!$B$35*'Aircraft and flight characteris'!$D$35/'Aircraft and flight characteris'!$E$35/2/1000</f>
        <v>0</v>
      </c>
      <c r="P42" s="73">
        <f>'Number of operations'!N$10*'Conversion conv. -&gt; electric to'!O15*'Aircraft and flight characteris'!$B$35*'Aircraft and flight characteris'!$D$35/'Aircraft and flight characteris'!$E$35/2/1000</f>
        <v>0</v>
      </c>
      <c r="Q42" s="73">
        <f>'Number of operations'!O$10*'Conversion conv. -&gt; electric to'!P15*'Aircraft and flight characteris'!$B$35*'Aircraft and flight characteris'!$D$35/'Aircraft and flight characteris'!$E$35/2/1000</f>
        <v>0</v>
      </c>
      <c r="R42" s="73">
        <f>'Number of operations'!P$10*'Conversion conv. -&gt; electric to'!Q15*'Aircraft and flight characteris'!$B$35*'Aircraft and flight characteris'!$D$35/'Aircraft and flight characteris'!$E$35/2/1000</f>
        <v>0</v>
      </c>
      <c r="S42" s="73">
        <f>'Number of operations'!Q$10*'Conversion conv. -&gt; electric to'!R15*'Aircraft and flight characteris'!$B$35*'Aircraft and flight characteris'!$D$35/'Aircraft and flight characteris'!$E$35/2/1000</f>
        <v>0</v>
      </c>
      <c r="T42" s="73">
        <f>'Number of operations'!R$10*'Conversion conv. -&gt; electric to'!S15*'Aircraft and flight characteris'!$B$35*'Aircraft and flight characteris'!$D$35/'Aircraft and flight characteris'!$E$35/2/1000</f>
        <v>0</v>
      </c>
      <c r="U42" s="73">
        <f>'Number of operations'!S$10*'Conversion conv. -&gt; electric to'!T15*'Aircraft and flight characteris'!$B$35*'Aircraft and flight characteris'!$D$35/'Aircraft and flight characteris'!$E$35/2/1000</f>
        <v>0</v>
      </c>
      <c r="V42" s="73">
        <f>'Number of operations'!T$10*'Conversion conv. -&gt; electric to'!U15*'Aircraft and flight characteris'!$B$35*'Aircraft and flight characteris'!$D$35/'Aircraft and flight characteris'!$E$35/2/1000</f>
        <v>0</v>
      </c>
      <c r="W42" s="73">
        <f>'Number of operations'!U$10*'Conversion conv. -&gt; electric to'!V15*'Aircraft and flight characteris'!$B$35*'Aircraft and flight characteris'!$D$35/'Aircraft and flight characteris'!$E$35/2/1000</f>
        <v>0</v>
      </c>
      <c r="X42" s="73">
        <f>'Number of operations'!V$10*'Conversion conv. -&gt; electric to'!W15*'Aircraft and flight characteris'!$B$35*'Aircraft and flight characteris'!$D$35/'Aircraft and flight characteris'!$E$35/2/1000</f>
        <v>0</v>
      </c>
      <c r="Y42" s="73">
        <f>'Number of operations'!W$10*'Conversion conv. -&gt; electric to'!X15*'Aircraft and flight characteris'!$B$35*'Aircraft and flight characteris'!$D$35/'Aircraft and flight characteris'!$E$35/2/1000</f>
        <v>0</v>
      </c>
      <c r="Z42" s="73">
        <f>'Number of operations'!X$10*'Conversion conv. -&gt; electric to'!Y15*'Aircraft and flight characteris'!$B$35*'Aircraft and flight characteris'!$D$35/'Aircraft and flight characteris'!$E$35/2/1000</f>
        <v>0</v>
      </c>
      <c r="AA42" s="73">
        <f>'Number of operations'!Y$10*'Conversion conv. -&gt; electric to'!Z15*'Aircraft and flight characteris'!$B$35*'Aircraft and flight characteris'!$D$35/'Aircraft and flight characteris'!$E$35/2/1000</f>
        <v>0</v>
      </c>
      <c r="AB42" s="73">
        <f>'Number of operations'!Z$10*'Conversion conv. -&gt; electric to'!AA15*'Aircraft and flight characteris'!$B$35*'Aircraft and flight characteris'!$D$35/'Aircraft and flight characteris'!$E$35/2/1000</f>
        <v>0</v>
      </c>
      <c r="AC42" s="73">
        <f>'Number of operations'!AA$10*'Conversion conv. -&gt; electric to'!AB15*'Aircraft and flight characteris'!$B$35*'Aircraft and flight characteris'!$D$35/'Aircraft and flight characteris'!$E$35/2/1000</f>
        <v>5.424425312</v>
      </c>
      <c r="AD42" s="73">
        <f>'Number of operations'!AB$10*'Conversion conv. -&gt; electric to'!AC15*'Aircraft and flight characteris'!$B$35*'Aircraft and flight characteris'!$D$35/'Aircraft and flight characteris'!$E$35/2/1000</f>
        <v>10.21642381</v>
      </c>
      <c r="AE42" s="73">
        <f>'Number of operations'!AC$10*'Conversion conv. -&gt; electric to'!AD15*'Aircraft and flight characteris'!$B$35*'Aircraft and flight characteris'!$D$35/'Aircraft and flight characteris'!$E$35/2/1000</f>
        <v>19.49000802</v>
      </c>
      <c r="AF42" s="73">
        <f>'Number of operations'!AD$10*'Conversion conv. -&gt; electric to'!AE15*'Aircraft and flight characteris'!$B$35*'Aircraft and flight characteris'!$D$35/'Aircraft and flight characteris'!$E$35/2/1000</f>
        <v>36.84710258</v>
      </c>
      <c r="AG42" s="73">
        <f>'Number of operations'!AE$10*'Conversion conv. -&gt; electric to'!AF15*'Aircraft and flight characteris'!$B$35*'Aircraft and flight characteris'!$D$35/'Aircraft and flight characteris'!$E$35/2/1000</f>
        <v>68.83282041</v>
      </c>
      <c r="AH42" s="73">
        <f>'Number of operations'!AF$10*'Conversion conv. -&gt; electric to'!AG15*'Aircraft and flight characteris'!$B$35*'Aircraft and flight characteris'!$D$35/'Aircraft and flight characteris'!$E$35/2/1000</f>
        <v>126.5838659</v>
      </c>
      <c r="AI42" s="73">
        <f>'Number of operations'!AG$10*'Conversion conv. -&gt; electric to'!AH15*'Aircraft and flight characteris'!$B$35*'Aircraft and flight characteris'!$D$35/'Aircraft and flight characteris'!$E$35/2/1000</f>
        <v>228.1298511</v>
      </c>
      <c r="AJ42" s="73">
        <f>'Number of operations'!AH$10*'Conversion conv. -&gt; electric to'!AI15*'Aircraft and flight characteris'!$B$35*'Aircraft and flight characteris'!$D$35/'Aircraft and flight characteris'!$E$35/2/1000</f>
        <v>400.7685608</v>
      </c>
      <c r="AK42" s="73">
        <f>'Number of operations'!AI$10*'Conversion conv. -&gt; electric to'!AJ15*'Aircraft and flight characteris'!$B$35*'Aircraft and flight characteris'!$D$35/'Aircraft and flight characteris'!$E$35/2/1000</f>
        <v>682.2450035</v>
      </c>
      <c r="AL42" s="73">
        <f>'Number of operations'!AJ$10*'Conversion conv. -&gt; electric to'!AK15*'Aircraft and flight characteris'!$B$35*'Aircraft and flight characteris'!$D$35/'Aircraft and flight characteris'!$E$35/2/1000</f>
        <v>1127.248499</v>
      </c>
      <c r="AM42" s="73">
        <f>'Number of operations'!AK$10*'Conversion conv. -&gt; electric to'!AL15*'Aircraft and flight characteris'!$B$35*'Aircraft and flight characteris'!$D$35/'Aircraft and flight characteris'!$E$35/2/1000</f>
        <v>1783.645902</v>
      </c>
      <c r="AN42" s="73">
        <f>'Number of operations'!AL$10*'Conversion conv. -&gt; electric to'!AM15*'Aircraft and flight characteris'!$B$35*'Aircraft and flight characteris'!$D$35/'Aircraft and flight characteris'!$E$35/2/1000</f>
        <v>2690.651306</v>
      </c>
      <c r="AO42" s="73">
        <f>'Number of operations'!AM$10*'Conversion conv. -&gt; electric to'!AN15*'Aircraft and flight characteris'!$B$35*'Aircraft and flight characteris'!$D$35/'Aircraft and flight characteris'!$E$35/2/1000</f>
        <v>3859.7039</v>
      </c>
      <c r="AP42" s="73">
        <f>'Number of operations'!AN$10*'Conversion conv. -&gt; electric to'!AO15*'Aircraft and flight characteris'!$B$35*'Aircraft and flight characteris'!$D$35/'Aircraft and flight characteris'!$E$35/2/1000</f>
        <v>5264.178738</v>
      </c>
      <c r="AQ42" s="73">
        <f>'Number of operations'!AO$10*'Conversion conv. -&gt; electric to'!AP15*'Aircraft and flight characteris'!$B$35*'Aircraft and flight characteris'!$D$35/'Aircraft and flight characteris'!$E$35/2/1000</f>
        <v>6841.99821</v>
      </c>
      <c r="AR42" s="73">
        <f>'Number of operations'!AP$10*'Conversion conv. -&gt; electric to'!AQ15*'Aircraft and flight characteris'!$B$35*'Aircraft and flight characteris'!$D$35/'Aircraft and flight characteris'!$E$35/2/1000</f>
        <v>8511.225811</v>
      </c>
      <c r="AS42" s="73">
        <f>'Number of operations'!AQ$10*'Conversion conv. -&gt; electric to'!AR15*'Aircraft and flight characteris'!$B$35*'Aircraft and flight characteris'!$D$35/'Aircraft and flight characteris'!$E$35/2/1000</f>
        <v>10190.92114</v>
      </c>
      <c r="AT42" s="73">
        <f>'Number of operations'!AR$10*'Conversion conv. -&gt; electric to'!AS15*'Aircraft and flight characteris'!$B$35*'Aircraft and flight characteris'!$D$35/'Aircraft and flight characteris'!$E$35/2/1000</f>
        <v>0</v>
      </c>
      <c r="AU42" s="73">
        <f>'Number of operations'!AS$10*'Conversion conv. -&gt; electric to'!AT15*'Aircraft and flight characteris'!$B$35*'Aircraft and flight characteris'!$D$35/'Aircraft and flight characteris'!$E$35/2/1000</f>
        <v>0</v>
      </c>
      <c r="AV42" s="73">
        <f>'Number of operations'!AT$10*'Conversion conv. -&gt; electric to'!AU15*'Aircraft and flight characteris'!$B$35*'Aircraft and flight characteris'!$D$35/'Aircraft and flight characteris'!$E$35/2/1000</f>
        <v>0</v>
      </c>
      <c r="AW42" s="73">
        <f>'Number of operations'!AU$10*'Conversion conv. -&gt; electric to'!AV15*'Aircraft and flight characteris'!$B$35*'Aircraft and flight characteris'!$D$35/'Aircraft and flight characteris'!$E$35/2/1000</f>
        <v>0</v>
      </c>
      <c r="AX42" s="73">
        <f>'Number of operations'!AV$10*'Conversion conv. -&gt; electric to'!AW15*'Aircraft and flight characteris'!$B$35*'Aircraft and flight characteris'!$D$35/'Aircraft and flight characteris'!$E$35/2/1000</f>
        <v>0</v>
      </c>
      <c r="AY42" s="73">
        <f>'Number of operations'!AW$10*'Conversion conv. -&gt; electric to'!AX15*'Aircraft and flight characteris'!$B$35*'Aircraft and flight characteris'!$D$35/'Aircraft and flight characteris'!$E$35/2/1000</f>
        <v>0</v>
      </c>
      <c r="AZ42" s="73">
        <f>'Number of operations'!AX$10*'Conversion conv. -&gt; electric to'!AY15*'Aircraft and flight characteris'!$B$35*'Aircraft and flight characteris'!$D$35/'Aircraft and flight characteris'!$E$35/2/1000</f>
        <v>0</v>
      </c>
      <c r="BA42" s="73">
        <f>'Number of operations'!AY$10*'Conversion conv. -&gt; electric to'!AZ15*'Aircraft and flight characteris'!$B$35*'Aircraft and flight characteris'!$D$35/'Aircraft and flight characteris'!$E$35/2/1000</f>
        <v>0</v>
      </c>
      <c r="BB42" s="73">
        <f>'Number of operations'!AZ$10*'Conversion conv. -&gt; electric to'!BA15*'Aircraft and flight characteris'!$B$35*'Aircraft and flight characteris'!$D$35/'Aircraft and flight characteris'!$E$35/2/1000</f>
        <v>0</v>
      </c>
      <c r="BC42" s="73">
        <f>'Number of operations'!BA$10*'Conversion conv. -&gt; electric to'!BB15*'Aircraft and flight characteris'!$B$35*'Aircraft and flight characteris'!$D$35/'Aircraft and flight characteris'!$E$35/2/1000</f>
        <v>0</v>
      </c>
      <c r="BD42" s="74">
        <f>'Number of operations'!BB$10*'Conversion conv. -&gt; electric to'!BC15*'Aircraft and flight characteris'!$B$35*'Aircraft and flight characteris'!$D$35/'Aircraft and flight characteris'!$E$35/2/1000</f>
        <v>0</v>
      </c>
      <c r="BE42" s="3"/>
      <c r="BF42" s="3"/>
      <c r="BG42" s="3"/>
      <c r="BH42" s="3"/>
      <c r="BI42" s="3"/>
      <c r="BJ42" s="3"/>
      <c r="BK42" s="3"/>
      <c r="BL42" s="3"/>
      <c r="BM42" s="3"/>
      <c r="BN42" s="3"/>
    </row>
    <row r="43">
      <c r="A43" s="75"/>
      <c r="E43" s="71" t="s">
        <v>56</v>
      </c>
      <c r="F43" s="73">
        <f>'Number of operations'!D$10*'Conversion conv. -&gt; electric to'!E16*'Aircraft and flight characteris'!$B$35*'Aircraft and flight characteris'!$D$35/'Aircraft and flight characteris'!$E$35/2/1000</f>
        <v>0</v>
      </c>
      <c r="G43" s="73">
        <f>'Number of operations'!E$10*'Conversion conv. -&gt; electric to'!F16*'Aircraft and flight characteris'!$B$35*'Aircraft and flight characteris'!$D$35/'Aircraft and flight characteris'!$E$35/2/1000</f>
        <v>0</v>
      </c>
      <c r="H43" s="73">
        <f>'Number of operations'!F$10*'Conversion conv. -&gt; electric to'!G16*'Aircraft and flight characteris'!$B$35*'Aircraft and flight characteris'!$D$35/'Aircraft and flight characteris'!$E$35/2/1000</f>
        <v>0</v>
      </c>
      <c r="I43" s="73">
        <f>'Number of operations'!G$10*'Conversion conv. -&gt; electric to'!H16*'Aircraft and flight characteris'!$B$35*'Aircraft and flight characteris'!$D$35/'Aircraft and flight characteris'!$E$35/2/1000</f>
        <v>0</v>
      </c>
      <c r="J43" s="73">
        <f>'Number of operations'!H$10*'Conversion conv. -&gt; electric to'!I16*'Aircraft and flight characteris'!$B$35*'Aircraft and flight characteris'!$D$35/'Aircraft and flight characteris'!$E$35/2/1000</f>
        <v>0</v>
      </c>
      <c r="K43" s="73">
        <f>'Number of operations'!I$10*'Conversion conv. -&gt; electric to'!J16*'Aircraft and flight characteris'!$B$35*'Aircraft and flight characteris'!$D$35/'Aircraft and flight characteris'!$E$35/2/1000</f>
        <v>0</v>
      </c>
      <c r="L43" s="73">
        <f>'Number of operations'!J$10*'Conversion conv. -&gt; electric to'!K16*'Aircraft and flight characteris'!$B$35*'Aircraft and flight characteris'!$D$35/'Aircraft and flight characteris'!$E$35/2/1000</f>
        <v>0</v>
      </c>
      <c r="M43" s="73">
        <f>'Number of operations'!K$10*'Conversion conv. -&gt; electric to'!L16*'Aircraft and flight characteris'!$B$35*'Aircraft and flight characteris'!$D$35/'Aircraft and flight characteris'!$E$35/2/1000</f>
        <v>0</v>
      </c>
      <c r="N43" s="73">
        <f>'Number of operations'!L$10*'Conversion conv. -&gt; electric to'!M16*'Aircraft and flight characteris'!$B$35*'Aircraft and flight characteris'!$D$35/'Aircraft and flight characteris'!$E$35/2/1000</f>
        <v>0</v>
      </c>
      <c r="O43" s="73">
        <f>'Number of operations'!M$10*'Conversion conv. -&gt; electric to'!N16*'Aircraft and flight characteris'!$B$35*'Aircraft and flight characteris'!$D$35/'Aircraft and flight characteris'!$E$35/2/1000</f>
        <v>0</v>
      </c>
      <c r="P43" s="73">
        <f>'Number of operations'!N$10*'Conversion conv. -&gt; electric to'!O16*'Aircraft and flight characteris'!$B$35*'Aircraft and flight characteris'!$D$35/'Aircraft and flight characteris'!$E$35/2/1000</f>
        <v>0</v>
      </c>
      <c r="Q43" s="73">
        <f>'Number of operations'!O$10*'Conversion conv. -&gt; electric to'!P16*'Aircraft and flight characteris'!$B$35*'Aircraft and flight characteris'!$D$35/'Aircraft and flight characteris'!$E$35/2/1000</f>
        <v>0</v>
      </c>
      <c r="R43" s="73">
        <f>'Number of operations'!P$10*'Conversion conv. -&gt; electric to'!Q16*'Aircraft and flight characteris'!$B$35*'Aircraft and flight characteris'!$D$35/'Aircraft and flight characteris'!$E$35/2/1000</f>
        <v>0</v>
      </c>
      <c r="S43" s="73">
        <f>'Number of operations'!Q$10*'Conversion conv. -&gt; electric to'!R16*'Aircraft and flight characteris'!$B$35*'Aircraft and flight characteris'!$D$35/'Aircraft and flight characteris'!$E$35/2/1000</f>
        <v>0</v>
      </c>
      <c r="T43" s="73">
        <f>'Number of operations'!R$10*'Conversion conv. -&gt; electric to'!S16*'Aircraft and flight characteris'!$B$35*'Aircraft and flight characteris'!$D$35/'Aircraft and flight characteris'!$E$35/2/1000</f>
        <v>0</v>
      </c>
      <c r="U43" s="73">
        <f>'Number of operations'!S$10*'Conversion conv. -&gt; electric to'!T16*'Aircraft and flight characteris'!$B$35*'Aircraft and flight characteris'!$D$35/'Aircraft and flight characteris'!$E$35/2/1000</f>
        <v>0</v>
      </c>
      <c r="V43" s="73">
        <f>'Number of operations'!T$10*'Conversion conv. -&gt; electric to'!U16*'Aircraft and flight characteris'!$B$35*'Aircraft and flight characteris'!$D$35/'Aircraft and flight characteris'!$E$35/2/1000</f>
        <v>0</v>
      </c>
      <c r="W43" s="73">
        <f>'Number of operations'!U$10*'Conversion conv. -&gt; electric to'!V16*'Aircraft and flight characteris'!$B$35*'Aircraft and flight characteris'!$D$35/'Aircraft and flight characteris'!$E$35/2/1000</f>
        <v>0</v>
      </c>
      <c r="X43" s="73">
        <f>'Number of operations'!V$10*'Conversion conv. -&gt; electric to'!W16*'Aircraft and flight characteris'!$B$35*'Aircraft and flight characteris'!$D$35/'Aircraft and flight characteris'!$E$35/2/1000</f>
        <v>0</v>
      </c>
      <c r="Y43" s="73">
        <f>'Number of operations'!W$10*'Conversion conv. -&gt; electric to'!X16*'Aircraft and flight characteris'!$B$35*'Aircraft and flight characteris'!$D$35/'Aircraft and flight characteris'!$E$35/2/1000</f>
        <v>0</v>
      </c>
      <c r="Z43" s="73">
        <f>'Number of operations'!X$10*'Conversion conv. -&gt; electric to'!Y16*'Aircraft and flight characteris'!$B$35*'Aircraft and flight characteris'!$D$35/'Aircraft and flight characteris'!$E$35/2/1000</f>
        <v>0</v>
      </c>
      <c r="AA43" s="73">
        <f>'Number of operations'!Y$10*'Conversion conv. -&gt; electric to'!Z16*'Aircraft and flight characteris'!$B$35*'Aircraft and flight characteris'!$D$35/'Aircraft and flight characteris'!$E$35/2/1000</f>
        <v>0</v>
      </c>
      <c r="AB43" s="73">
        <f>'Number of operations'!Z$10*'Conversion conv. -&gt; electric to'!AA16*'Aircraft and flight characteris'!$B$35*'Aircraft and flight characteris'!$D$35/'Aircraft and flight characteris'!$E$35/2/1000</f>
        <v>0</v>
      </c>
      <c r="AC43" s="73">
        <f>'Number of operations'!AA$10*'Conversion conv. -&gt; electric to'!AB16*'Aircraft and flight characteris'!$B$35*'Aircraft and flight characteris'!$D$35/'Aircraft and flight characteris'!$E$35/2/1000</f>
        <v>5.860597821</v>
      </c>
      <c r="AD43" s="73">
        <f>'Number of operations'!AB$10*'Conversion conv. -&gt; electric to'!AC16*'Aircraft and flight characteris'!$B$35*'Aircraft and flight characteris'!$D$35/'Aircraft and flight characteris'!$E$35/2/1000</f>
        <v>11.67604846</v>
      </c>
      <c r="AE43" s="73">
        <f>'Number of operations'!AC$10*'Conversion conv. -&gt; electric to'!AD16*'Aircraft and flight characteris'!$B$35*'Aircraft and flight characteris'!$D$35/'Aircraft and flight characteris'!$E$35/2/1000</f>
        <v>23.50401834</v>
      </c>
      <c r="AF43" s="73">
        <f>'Number of operations'!AD$10*'Conversion conv. -&gt; electric to'!AE16*'Aircraft and flight characteris'!$B$35*'Aircraft and flight characteris'!$D$35/'Aircraft and flight characteris'!$E$35/2/1000</f>
        <v>46.71623795</v>
      </c>
      <c r="AG43" s="73">
        <f>'Number of operations'!AE$10*'Conversion conv. -&gt; electric to'!AF16*'Aircraft and flight characteris'!$B$35*'Aircraft and flight characteris'!$D$35/'Aircraft and flight characteris'!$E$35/2/1000</f>
        <v>91.26449511</v>
      </c>
      <c r="AH43" s="73">
        <f>'Number of operations'!AF$10*'Conversion conv. -&gt; electric to'!AG16*'Aircraft and flight characteris'!$B$35*'Aircraft and flight characteris'!$D$35/'Aircraft and flight characteris'!$E$35/2/1000</f>
        <v>174.2508372</v>
      </c>
      <c r="AI43" s="73">
        <f>'Number of operations'!AG$10*'Conversion conv. -&gt; electric to'!AH16*'Aircraft and flight characteris'!$B$35*'Aircraft and flight characteris'!$D$35/'Aircraft and flight characteris'!$E$35/2/1000</f>
        <v>322.9650703</v>
      </c>
      <c r="AJ43" s="73">
        <f>'Number of operations'!AH$10*'Conversion conv. -&gt; electric to'!AI16*'Aircraft and flight characteris'!$B$35*'Aircraft and flight characteris'!$D$35/'Aircraft and flight characteris'!$E$35/2/1000</f>
        <v>576.7787435</v>
      </c>
      <c r="AK43" s="73">
        <f>'Number of operations'!AI$10*'Conversion conv. -&gt; electric to'!AJ16*'Aircraft and flight characteris'!$B$35*'Aircraft and flight characteris'!$D$35/'Aircraft and flight characteris'!$E$35/2/1000</f>
        <v>985.1563204</v>
      </c>
      <c r="AL43" s="73">
        <f>'Number of operations'!AJ$10*'Conversion conv. -&gt; electric to'!AK16*'Aircraft and flight characteris'!$B$35*'Aircraft and flight characteris'!$D$35/'Aircraft and flight characteris'!$E$35/2/1000</f>
        <v>1611.361172</v>
      </c>
      <c r="AM43" s="73">
        <f>'Number of operations'!AK$10*'Conversion conv. -&gt; electric to'!AL16*'Aircraft and flight characteris'!$B$35*'Aircraft and flight characteris'!$D$35/'Aircraft and flight characteris'!$E$35/2/1000</f>
        <v>2493.30332</v>
      </c>
      <c r="AN43" s="73">
        <f>'Number of operations'!AL$10*'Conversion conv. -&gt; electric to'!AM16*'Aircraft and flight characteris'!$B$35*'Aircraft and flight characteris'!$D$35/'Aircraft and flight characteris'!$E$35/2/1000</f>
        <v>3643.119569</v>
      </c>
      <c r="AO43" s="73">
        <f>'Number of operations'!AM$10*'Conversion conv. -&gt; electric to'!AN16*'Aircraft and flight characteris'!$B$35*'Aircraft and flight characteris'!$D$35/'Aircraft and flight characteris'!$E$35/2/1000</f>
        <v>5032.188999</v>
      </c>
      <c r="AP43" s="73">
        <f>'Number of operations'!AN$10*'Conversion conv. -&gt; electric to'!AO16*'Aircraft and flight characteris'!$B$35*'Aircraft and flight characteris'!$D$35/'Aircraft and flight characteris'!$E$35/2/1000</f>
        <v>6594.791351</v>
      </c>
      <c r="AQ43" s="73">
        <f>'Number of operations'!AO$10*'Conversion conv. -&gt; electric to'!AP16*'Aircraft and flight characteris'!$B$35*'Aircraft and flight characteris'!$D$35/'Aircraft and flight characteris'!$E$35/2/1000</f>
        <v>8245.098125</v>
      </c>
      <c r="AR43" s="73">
        <f>'Number of operations'!AP$10*'Conversion conv. -&gt; electric to'!AQ16*'Aircraft and flight characteris'!$B$35*'Aircraft and flight characteris'!$D$35/'Aircraft and flight characteris'!$E$35/2/1000</f>
        <v>9899.107042</v>
      </c>
      <c r="AS43" s="73">
        <f>'Number of operations'!AQ$10*'Conversion conv. -&gt; electric to'!AR16*'Aircraft and flight characteris'!$B$35*'Aircraft and flight characteris'!$D$35/'Aircraft and flight characteris'!$E$35/2/1000</f>
        <v>11491.80764</v>
      </c>
      <c r="AT43" s="73">
        <f>'Number of operations'!AR$10*'Conversion conv. -&gt; electric to'!AS16*'Aircraft and flight characteris'!$B$35*'Aircraft and flight characteris'!$D$35/'Aircraft and flight characteris'!$E$35/2/1000</f>
        <v>0</v>
      </c>
      <c r="AU43" s="73">
        <f>'Number of operations'!AS$10*'Conversion conv. -&gt; electric to'!AT16*'Aircraft and flight characteris'!$B$35*'Aircraft and flight characteris'!$D$35/'Aircraft and flight characteris'!$E$35/2/1000</f>
        <v>0</v>
      </c>
      <c r="AV43" s="73">
        <f>'Number of operations'!AT$10*'Conversion conv. -&gt; electric to'!AU16*'Aircraft and flight characteris'!$B$35*'Aircraft and flight characteris'!$D$35/'Aircraft and flight characteris'!$E$35/2/1000</f>
        <v>0</v>
      </c>
      <c r="AW43" s="73">
        <f>'Number of operations'!AU$10*'Conversion conv. -&gt; electric to'!AV16*'Aircraft and flight characteris'!$B$35*'Aircraft and flight characteris'!$D$35/'Aircraft and flight characteris'!$E$35/2/1000</f>
        <v>0</v>
      </c>
      <c r="AX43" s="73">
        <f>'Number of operations'!AV$10*'Conversion conv. -&gt; electric to'!AW16*'Aircraft and flight characteris'!$B$35*'Aircraft and flight characteris'!$D$35/'Aircraft and flight characteris'!$E$35/2/1000</f>
        <v>0</v>
      </c>
      <c r="AY43" s="73">
        <f>'Number of operations'!AW$10*'Conversion conv. -&gt; electric to'!AX16*'Aircraft and flight characteris'!$B$35*'Aircraft and flight characteris'!$D$35/'Aircraft and flight characteris'!$E$35/2/1000</f>
        <v>0</v>
      </c>
      <c r="AZ43" s="73">
        <f>'Number of operations'!AX$10*'Conversion conv. -&gt; electric to'!AY16*'Aircraft and flight characteris'!$B$35*'Aircraft and flight characteris'!$D$35/'Aircraft and flight characteris'!$E$35/2/1000</f>
        <v>0</v>
      </c>
      <c r="BA43" s="73">
        <f>'Number of operations'!AY$10*'Conversion conv. -&gt; electric to'!AZ16*'Aircraft and flight characteris'!$B$35*'Aircraft and flight characteris'!$D$35/'Aircraft and flight characteris'!$E$35/2/1000</f>
        <v>0</v>
      </c>
      <c r="BB43" s="73">
        <f>'Number of operations'!AZ$10*'Conversion conv. -&gt; electric to'!BA16*'Aircraft and flight characteris'!$B$35*'Aircraft and flight characteris'!$D$35/'Aircraft and flight characteris'!$E$35/2/1000</f>
        <v>0</v>
      </c>
      <c r="BC43" s="73">
        <f>'Number of operations'!BA$10*'Conversion conv. -&gt; electric to'!BB16*'Aircraft and flight characteris'!$B$35*'Aircraft and flight characteris'!$D$35/'Aircraft and flight characteris'!$E$35/2/1000</f>
        <v>0</v>
      </c>
      <c r="BD43" s="74">
        <f>'Number of operations'!BB$10*'Conversion conv. -&gt; electric to'!BC16*'Aircraft and flight characteris'!$B$35*'Aircraft and flight characteris'!$D$35/'Aircraft and flight characteris'!$E$35/2/1000</f>
        <v>0</v>
      </c>
      <c r="BE43" s="3"/>
      <c r="BF43" s="3"/>
      <c r="BG43" s="3"/>
      <c r="BH43" s="3"/>
      <c r="BI43" s="3"/>
      <c r="BJ43" s="3"/>
      <c r="BK43" s="3"/>
      <c r="BL43" s="3"/>
      <c r="BM43" s="3"/>
      <c r="BN43" s="3"/>
    </row>
    <row r="44">
      <c r="A44" s="75"/>
      <c r="E44" s="71" t="s">
        <v>55</v>
      </c>
      <c r="F44" s="73">
        <f>'Number of operations'!D$10*'Conversion conv. -&gt; electric to'!E17*'Aircraft and flight characteris'!$B$35*'Aircraft and flight characteris'!$D$35/'Aircraft and flight characteris'!$E$35/2/1000</f>
        <v>0</v>
      </c>
      <c r="G44" s="73">
        <f>'Number of operations'!E$10*'Conversion conv. -&gt; electric to'!F17*'Aircraft and flight characteris'!$B$35*'Aircraft and flight characteris'!$D$35/'Aircraft and flight characteris'!$E$35/2/1000</f>
        <v>0</v>
      </c>
      <c r="H44" s="73">
        <f>'Number of operations'!F$10*'Conversion conv. -&gt; electric to'!G17*'Aircraft and flight characteris'!$B$35*'Aircraft and flight characteris'!$D$35/'Aircraft and flight characteris'!$E$35/2/1000</f>
        <v>0</v>
      </c>
      <c r="I44" s="73">
        <f>'Number of operations'!G$10*'Conversion conv. -&gt; electric to'!H17*'Aircraft and flight characteris'!$B$35*'Aircraft and flight characteris'!$D$35/'Aircraft and flight characteris'!$E$35/2/1000</f>
        <v>0</v>
      </c>
      <c r="J44" s="73">
        <f>'Number of operations'!H$10*'Conversion conv. -&gt; electric to'!I17*'Aircraft and flight characteris'!$B$35*'Aircraft and flight characteris'!$D$35/'Aircraft and flight characteris'!$E$35/2/1000</f>
        <v>0</v>
      </c>
      <c r="K44" s="73">
        <f>'Number of operations'!I$10*'Conversion conv. -&gt; electric to'!J17*'Aircraft and flight characteris'!$B$35*'Aircraft and flight characteris'!$D$35/'Aircraft and flight characteris'!$E$35/2/1000</f>
        <v>0</v>
      </c>
      <c r="L44" s="73">
        <f>'Number of operations'!J$10*'Conversion conv. -&gt; electric to'!K17*'Aircraft and flight characteris'!$B$35*'Aircraft and flight characteris'!$D$35/'Aircraft and flight characteris'!$E$35/2/1000</f>
        <v>0</v>
      </c>
      <c r="M44" s="73">
        <f>'Number of operations'!K$10*'Conversion conv. -&gt; electric to'!L17*'Aircraft and flight characteris'!$B$35*'Aircraft and flight characteris'!$D$35/'Aircraft and flight characteris'!$E$35/2/1000</f>
        <v>0</v>
      </c>
      <c r="N44" s="73">
        <f>'Number of operations'!L$10*'Conversion conv. -&gt; electric to'!M17*'Aircraft and flight characteris'!$B$35*'Aircraft and flight characteris'!$D$35/'Aircraft and flight characteris'!$E$35/2/1000</f>
        <v>0</v>
      </c>
      <c r="O44" s="73">
        <f>'Number of operations'!M$10*'Conversion conv. -&gt; electric to'!N17*'Aircraft and flight characteris'!$B$35*'Aircraft and flight characteris'!$D$35/'Aircraft and flight characteris'!$E$35/2/1000</f>
        <v>0</v>
      </c>
      <c r="P44" s="73">
        <f>'Number of operations'!N$10*'Conversion conv. -&gt; electric to'!O17*'Aircraft and flight characteris'!$B$35*'Aircraft and flight characteris'!$D$35/'Aircraft and flight characteris'!$E$35/2/1000</f>
        <v>0</v>
      </c>
      <c r="Q44" s="73">
        <f>'Number of operations'!O$10*'Conversion conv. -&gt; electric to'!P17*'Aircraft and flight characteris'!$B$35*'Aircraft and flight characteris'!$D$35/'Aircraft and flight characteris'!$E$35/2/1000</f>
        <v>0</v>
      </c>
      <c r="R44" s="73">
        <f>'Number of operations'!P$10*'Conversion conv. -&gt; electric to'!Q17*'Aircraft and flight characteris'!$B$35*'Aircraft and flight characteris'!$D$35/'Aircraft and flight characteris'!$E$35/2/1000</f>
        <v>0</v>
      </c>
      <c r="S44" s="73">
        <f>'Number of operations'!Q$10*'Conversion conv. -&gt; electric to'!R17*'Aircraft and flight characteris'!$B$35*'Aircraft and flight characteris'!$D$35/'Aircraft and flight characteris'!$E$35/2/1000</f>
        <v>0</v>
      </c>
      <c r="T44" s="73">
        <f>'Number of operations'!R$10*'Conversion conv. -&gt; electric to'!S17*'Aircraft and flight characteris'!$B$35*'Aircraft and flight characteris'!$D$35/'Aircraft and flight characteris'!$E$35/2/1000</f>
        <v>0</v>
      </c>
      <c r="U44" s="73">
        <f>'Number of operations'!S$10*'Conversion conv. -&gt; electric to'!T17*'Aircraft and flight characteris'!$B$35*'Aircraft and flight characteris'!$D$35/'Aircraft and flight characteris'!$E$35/2/1000</f>
        <v>0</v>
      </c>
      <c r="V44" s="73">
        <f>'Number of operations'!T$10*'Conversion conv. -&gt; electric to'!U17*'Aircraft and flight characteris'!$B$35*'Aircraft and flight characteris'!$D$35/'Aircraft and flight characteris'!$E$35/2/1000</f>
        <v>0</v>
      </c>
      <c r="W44" s="73">
        <f>'Number of operations'!U$10*'Conversion conv. -&gt; electric to'!V17*'Aircraft and flight characteris'!$B$35*'Aircraft and flight characteris'!$D$35/'Aircraft and flight characteris'!$E$35/2/1000</f>
        <v>0</v>
      </c>
      <c r="X44" s="73">
        <f>'Number of operations'!V$10*'Conversion conv. -&gt; electric to'!W17*'Aircraft and flight characteris'!$B$35*'Aircraft and flight characteris'!$D$35/'Aircraft and flight characteris'!$E$35/2/1000</f>
        <v>0</v>
      </c>
      <c r="Y44" s="73">
        <f>'Number of operations'!W$10*'Conversion conv. -&gt; electric to'!X17*'Aircraft and flight characteris'!$B$35*'Aircraft and flight characteris'!$D$35/'Aircraft and flight characteris'!$E$35/2/1000</f>
        <v>0</v>
      </c>
      <c r="Z44" s="73">
        <f>'Number of operations'!X$10*'Conversion conv. -&gt; electric to'!Y17*'Aircraft and flight characteris'!$B$35*'Aircraft and flight characteris'!$D$35/'Aircraft and flight characteris'!$E$35/2/1000</f>
        <v>0</v>
      </c>
      <c r="AA44" s="73">
        <f>'Number of operations'!Y$10*'Conversion conv. -&gt; electric to'!Z17*'Aircraft and flight characteris'!$B$35*'Aircraft and flight characteris'!$D$35/'Aircraft and flight characteris'!$E$35/2/1000</f>
        <v>0</v>
      </c>
      <c r="AB44" s="73">
        <f>'Number of operations'!Z$10*'Conversion conv. -&gt; electric to'!AA17*'Aircraft and flight characteris'!$B$35*'Aircraft and flight characteris'!$D$35/'Aircraft and flight characteris'!$E$35/2/1000</f>
        <v>0</v>
      </c>
      <c r="AC44" s="73">
        <f>'Number of operations'!AA$10*'Conversion conv. -&gt; electric to'!AB17*'Aircraft and flight characteris'!$B$35*'Aircraft and flight characteris'!$D$35/'Aircraft and flight characteris'!$E$35/2/1000</f>
        <v>8.515630201</v>
      </c>
      <c r="AD44" s="73">
        <f>'Number of operations'!AB$10*'Conversion conv. -&gt; electric to'!AC17*'Aircraft and flight characteris'!$B$35*'Aircraft and flight characteris'!$D$35/'Aircraft and flight characteris'!$E$35/2/1000</f>
        <v>18.82694425</v>
      </c>
      <c r="AE44" s="73">
        <f>'Number of operations'!AC$10*'Conversion conv. -&gt; electric to'!AD17*'Aircraft and flight characteris'!$B$35*'Aircraft and flight characteris'!$D$35/'Aircraft and flight characteris'!$E$35/2/1000</f>
        <v>41.58459238</v>
      </c>
      <c r="AF44" s="73">
        <f>'Number of operations'!AD$10*'Conversion conv. -&gt; electric to'!AE17*'Aircraft and flight characteris'!$B$35*'Aircraft and flight characteris'!$D$35/'Aircraft and flight characteris'!$E$35/2/1000</f>
        <v>89.14322983</v>
      </c>
      <c r="AG44" s="73">
        <f>'Number of operations'!AE$10*'Conversion conv. -&gt; electric to'!AF17*'Aircraft and flight characteris'!$B$35*'Aircraft and flight characteris'!$D$35/'Aircraft and flight characteris'!$E$35/2/1000</f>
        <v>183.2987403</v>
      </c>
      <c r="AH44" s="73">
        <f>'Number of operations'!AF$10*'Conversion conv. -&gt; electric to'!AG17*'Aircraft and flight characteris'!$B$35*'Aircraft and flight characteris'!$D$35/'Aircraft and flight characteris'!$E$35/2/1000</f>
        <v>356.9955967</v>
      </c>
      <c r="AI44" s="73">
        <f>'Number of operations'!AG$10*'Conversion conv. -&gt; electric to'!AH17*'Aircraft and flight characteris'!$B$35*'Aircraft and flight characteris'!$D$35/'Aircraft and flight characteris'!$E$35/2/1000</f>
        <v>651.4784213</v>
      </c>
      <c r="AJ44" s="73">
        <f>'Number of operations'!AH$10*'Conversion conv. -&gt; electric to'!AI17*'Aircraft and flight characteris'!$B$35*'Aircraft and flight characteris'!$D$35/'Aircraft and flight characteris'!$E$35/2/1000</f>
        <v>1107.305327</v>
      </c>
      <c r="AK44" s="73">
        <f>'Number of operations'!AI$10*'Conversion conv. -&gt; electric to'!AJ17*'Aircraft and flight characteris'!$B$35*'Aircraft and flight characteris'!$D$35/'Aircraft and flight characteris'!$E$35/2/1000</f>
        <v>1753.349645</v>
      </c>
      <c r="AL44" s="73">
        <f>'Number of operations'!AJ$10*'Conversion conv. -&gt; electric to'!AK17*'Aircraft and flight characteris'!$B$35*'Aircraft and flight characteris'!$D$35/'Aircraft and flight characteris'!$E$35/2/1000</f>
        <v>2620.258205</v>
      </c>
      <c r="AM44" s="73">
        <f>'Number of operations'!AK$10*'Conversion conv. -&gt; electric to'!AL17*'Aircraft and flight characteris'!$B$35*'Aircraft and flight characteris'!$D$35/'Aircraft and flight characteris'!$E$35/2/1000</f>
        <v>3695.036512</v>
      </c>
      <c r="AN44" s="73">
        <f>'Number of operations'!AL$10*'Conversion conv. -&gt; electric to'!AM17*'Aircraft and flight characteris'!$B$35*'Aircraft and flight characteris'!$D$35/'Aircraft and flight characteris'!$E$35/2/1000</f>
        <v>4953.81974</v>
      </c>
      <c r="AO44" s="73">
        <f>'Number of operations'!AM$10*'Conversion conv. -&gt; electric to'!AN17*'Aircraft and flight characteris'!$B$35*'Aircraft and flight characteris'!$D$35/'Aircraft and flight characteris'!$E$35/2/1000</f>
        <v>6354.648836</v>
      </c>
      <c r="AP44" s="73">
        <f>'Number of operations'!AN$10*'Conversion conv. -&gt; electric to'!AO17*'Aircraft and flight characteris'!$B$35*'Aircraft and flight characteris'!$D$35/'Aircraft and flight characteris'!$E$35/2/1000</f>
        <v>7842.03489</v>
      </c>
      <c r="AQ44" s="73">
        <f>'Number of operations'!AO$10*'Conversion conv. -&gt; electric to'!AP17*'Aircraft and flight characteris'!$B$35*'Aircraft and flight characteris'!$D$35/'Aircraft and flight characteris'!$E$35/2/1000</f>
        <v>9355.90264</v>
      </c>
      <c r="AR44" s="73">
        <f>'Number of operations'!AP$10*'Conversion conv. -&gt; electric to'!AQ17*'Aircraft and flight characteris'!$B$35*'Aircraft and flight characteris'!$D$35/'Aircraft and flight characteris'!$E$35/2/1000</f>
        <v>10842.44834</v>
      </c>
      <c r="AS44" s="73">
        <f>'Number of operations'!AQ$10*'Conversion conv. -&gt; electric to'!AR17*'Aircraft and flight characteris'!$B$35*'Aircraft and flight characteris'!$D$35/'Aircraft and flight characteris'!$E$35/2/1000</f>
        <v>12262.60897</v>
      </c>
      <c r="AT44" s="73">
        <f>'Number of operations'!AR$10*'Conversion conv. -&gt; electric to'!AS17*'Aircraft and flight characteris'!$B$35*'Aircraft and flight characteris'!$D$35/'Aircraft and flight characteris'!$E$35/2/1000</f>
        <v>0</v>
      </c>
      <c r="AU44" s="73">
        <f>'Number of operations'!AS$10*'Conversion conv. -&gt; electric to'!AT17*'Aircraft and flight characteris'!$B$35*'Aircraft and flight characteris'!$D$35/'Aircraft and flight characteris'!$E$35/2/1000</f>
        <v>0</v>
      </c>
      <c r="AV44" s="73">
        <f>'Number of operations'!AT$10*'Conversion conv. -&gt; electric to'!AU17*'Aircraft and flight characteris'!$B$35*'Aircraft and flight characteris'!$D$35/'Aircraft and flight characteris'!$E$35/2/1000</f>
        <v>0</v>
      </c>
      <c r="AW44" s="73">
        <f>'Number of operations'!AU$10*'Conversion conv. -&gt; electric to'!AV17*'Aircraft and flight characteris'!$B$35*'Aircraft and flight characteris'!$D$35/'Aircraft and flight characteris'!$E$35/2/1000</f>
        <v>0</v>
      </c>
      <c r="AX44" s="73">
        <f>'Number of operations'!AV$10*'Conversion conv. -&gt; electric to'!AW17*'Aircraft and flight characteris'!$B$35*'Aircraft and flight characteris'!$D$35/'Aircraft and flight characteris'!$E$35/2/1000</f>
        <v>0</v>
      </c>
      <c r="AY44" s="73">
        <f>'Number of operations'!AW$10*'Conversion conv. -&gt; electric to'!AX17*'Aircraft and flight characteris'!$B$35*'Aircraft and flight characteris'!$D$35/'Aircraft and flight characteris'!$E$35/2/1000</f>
        <v>0</v>
      </c>
      <c r="AZ44" s="73">
        <f>'Number of operations'!AX$10*'Conversion conv. -&gt; electric to'!AY17*'Aircraft and flight characteris'!$B$35*'Aircraft and flight characteris'!$D$35/'Aircraft and flight characteris'!$E$35/2/1000</f>
        <v>0</v>
      </c>
      <c r="BA44" s="73">
        <f>'Number of operations'!AY$10*'Conversion conv. -&gt; electric to'!AZ17*'Aircraft and flight characteris'!$B$35*'Aircraft and flight characteris'!$D$35/'Aircraft and flight characteris'!$E$35/2/1000</f>
        <v>0</v>
      </c>
      <c r="BB44" s="73">
        <f>'Number of operations'!AZ$10*'Conversion conv. -&gt; electric to'!BA17*'Aircraft and flight characteris'!$B$35*'Aircraft and flight characteris'!$D$35/'Aircraft and flight characteris'!$E$35/2/1000</f>
        <v>0</v>
      </c>
      <c r="BC44" s="73">
        <f>'Number of operations'!BA$10*'Conversion conv. -&gt; electric to'!BB17*'Aircraft and flight characteris'!$B$35*'Aircraft and flight characteris'!$D$35/'Aircraft and flight characteris'!$E$35/2/1000</f>
        <v>0</v>
      </c>
      <c r="BD44" s="74">
        <f>'Number of operations'!BB$10*'Conversion conv. -&gt; electric to'!BC17*'Aircraft and flight characteris'!$B$35*'Aircraft and flight characteris'!$D$35/'Aircraft and flight characteris'!$E$35/2/1000</f>
        <v>0</v>
      </c>
      <c r="BE44" s="3"/>
      <c r="BF44" s="3"/>
      <c r="BG44" s="3"/>
      <c r="BH44" s="3"/>
      <c r="BI44" s="3"/>
      <c r="BJ44" s="3"/>
      <c r="BK44" s="3"/>
      <c r="BL44" s="3"/>
      <c r="BM44" s="3"/>
      <c r="BN44" s="3"/>
    </row>
    <row r="45">
      <c r="A45" s="75"/>
      <c r="D45" s="77" t="s">
        <v>56</v>
      </c>
      <c r="E45" s="71" t="s">
        <v>57</v>
      </c>
      <c r="F45" s="73">
        <f>'Number of operations'!D$10*'Conversion conv. -&gt; electric to'!E18*'Aircraft and flight characteris'!$B$35*'Aircraft and flight characteris'!$D$35/'Aircraft and flight characteris'!$E$35/2/1000</f>
        <v>0</v>
      </c>
      <c r="G45" s="73">
        <f>'Number of operations'!E$10*'Conversion conv. -&gt; electric to'!F18*'Aircraft and flight characteris'!$B$35*'Aircraft and flight characteris'!$D$35/'Aircraft and flight characteris'!$E$35/2/1000</f>
        <v>0</v>
      </c>
      <c r="H45" s="73">
        <f>'Number of operations'!F$10*'Conversion conv. -&gt; electric to'!G18*'Aircraft and flight characteris'!$B$35*'Aircraft and flight characteris'!$D$35/'Aircraft and flight characteris'!$E$35/2/1000</f>
        <v>0</v>
      </c>
      <c r="I45" s="73">
        <f>'Number of operations'!G$10*'Conversion conv. -&gt; electric to'!H18*'Aircraft and flight characteris'!$B$35*'Aircraft and flight characteris'!$D$35/'Aircraft and flight characteris'!$E$35/2/1000</f>
        <v>0</v>
      </c>
      <c r="J45" s="73">
        <f>'Number of operations'!H$10*'Conversion conv. -&gt; electric to'!I18*'Aircraft and flight characteris'!$B$35*'Aircraft and flight characteris'!$D$35/'Aircraft and flight characteris'!$E$35/2/1000</f>
        <v>0</v>
      </c>
      <c r="K45" s="73">
        <f>'Number of operations'!I$10*'Conversion conv. -&gt; electric to'!J18*'Aircraft and flight characteris'!$B$35*'Aircraft and flight characteris'!$D$35/'Aircraft and flight characteris'!$E$35/2/1000</f>
        <v>0</v>
      </c>
      <c r="L45" s="73">
        <f>'Number of operations'!J$10*'Conversion conv. -&gt; electric to'!K18*'Aircraft and flight characteris'!$B$35*'Aircraft and flight characteris'!$D$35/'Aircraft and flight characteris'!$E$35/2/1000</f>
        <v>0</v>
      </c>
      <c r="M45" s="73">
        <f>'Number of operations'!K$10*'Conversion conv. -&gt; electric to'!L18*'Aircraft and flight characteris'!$B$35*'Aircraft and flight characteris'!$D$35/'Aircraft and flight characteris'!$E$35/2/1000</f>
        <v>0</v>
      </c>
      <c r="N45" s="73">
        <f>'Number of operations'!L$10*'Conversion conv. -&gt; electric to'!M18*'Aircraft and flight characteris'!$B$35*'Aircraft and flight characteris'!$D$35/'Aircraft and flight characteris'!$E$35/2/1000</f>
        <v>0</v>
      </c>
      <c r="O45" s="73">
        <f>'Number of operations'!M$10*'Conversion conv. -&gt; electric to'!N18*'Aircraft and flight characteris'!$B$35*'Aircraft and flight characteris'!$D$35/'Aircraft and flight characteris'!$E$35/2/1000</f>
        <v>0</v>
      </c>
      <c r="P45" s="73">
        <f>'Number of operations'!N$10*'Conversion conv. -&gt; electric to'!O18*'Aircraft and flight characteris'!$B$35*'Aircraft and flight characteris'!$D$35/'Aircraft and flight characteris'!$E$35/2/1000</f>
        <v>0</v>
      </c>
      <c r="Q45" s="73">
        <f>'Number of operations'!O$10*'Conversion conv. -&gt; electric to'!P18*'Aircraft and flight characteris'!$B$35*'Aircraft and flight characteris'!$D$35/'Aircraft and flight characteris'!$E$35/2/1000</f>
        <v>0</v>
      </c>
      <c r="R45" s="73">
        <f>'Number of operations'!P$10*'Conversion conv. -&gt; electric to'!Q18*'Aircraft and flight characteris'!$B$35*'Aircraft and flight characteris'!$D$35/'Aircraft and flight characteris'!$E$35/2/1000</f>
        <v>0</v>
      </c>
      <c r="S45" s="73">
        <f>'Number of operations'!Q$10*'Conversion conv. -&gt; electric to'!R18*'Aircraft and flight characteris'!$B$35*'Aircraft and flight characteris'!$D$35/'Aircraft and flight characteris'!$E$35/2/1000</f>
        <v>0</v>
      </c>
      <c r="T45" s="73">
        <f>'Number of operations'!R$10*'Conversion conv. -&gt; electric to'!S18*'Aircraft and flight characteris'!$B$35*'Aircraft and flight characteris'!$D$35/'Aircraft and flight characteris'!$E$35/2/1000</f>
        <v>0</v>
      </c>
      <c r="U45" s="73">
        <f>'Number of operations'!S$10*'Conversion conv. -&gt; electric to'!T18*'Aircraft and flight characteris'!$B$35*'Aircraft and flight characteris'!$D$35/'Aircraft and flight characteris'!$E$35/2/1000</f>
        <v>0</v>
      </c>
      <c r="V45" s="73">
        <f>'Number of operations'!T$10*'Conversion conv. -&gt; electric to'!U18*'Aircraft and flight characteris'!$B$35*'Aircraft and flight characteris'!$D$35/'Aircraft and flight characteris'!$E$35/2/1000</f>
        <v>0</v>
      </c>
      <c r="W45" s="73">
        <f>'Number of operations'!U$10*'Conversion conv. -&gt; electric to'!V18*'Aircraft and flight characteris'!$B$35*'Aircraft and flight characteris'!$D$35/'Aircraft and flight characteris'!$E$35/2/1000</f>
        <v>0</v>
      </c>
      <c r="X45" s="73">
        <f>'Number of operations'!V$10*'Conversion conv. -&gt; electric to'!W18*'Aircraft and flight characteris'!$B$35*'Aircraft and flight characteris'!$D$35/'Aircraft and flight characteris'!$E$35/2/1000</f>
        <v>0</v>
      </c>
      <c r="Y45" s="73">
        <f>'Number of operations'!W$10*'Conversion conv. -&gt; electric to'!X18*'Aircraft and flight characteris'!$B$35*'Aircraft and flight characteris'!$D$35/'Aircraft and flight characteris'!$E$35/2/1000</f>
        <v>0</v>
      </c>
      <c r="Z45" s="73">
        <f>'Number of operations'!X$10*'Conversion conv. -&gt; electric to'!Y18*'Aircraft and flight characteris'!$B$35*'Aircraft and flight characteris'!$D$35/'Aircraft and flight characteris'!$E$35/2/1000</f>
        <v>0</v>
      </c>
      <c r="AA45" s="73">
        <f>'Number of operations'!Y$10*'Conversion conv. -&gt; electric to'!Z18*'Aircraft and flight characteris'!$B$35*'Aircraft and flight characteris'!$D$35/'Aircraft and flight characteris'!$E$35/2/1000</f>
        <v>0</v>
      </c>
      <c r="AB45" s="73">
        <f>'Number of operations'!Z$10*'Conversion conv. -&gt; electric to'!AA18*'Aircraft and flight characteris'!$B$35*'Aircraft and flight characteris'!$D$35/'Aircraft and flight characteris'!$E$35/2/1000</f>
        <v>0</v>
      </c>
      <c r="AC45" s="73">
        <f>'Number of operations'!AA$10*'Conversion conv. -&gt; electric to'!AB18*'Aircraft and flight characteris'!$B$35*'Aircraft and flight characteris'!$D$35/'Aircraft and flight characteris'!$E$35/2/1000</f>
        <v>18.26071605</v>
      </c>
      <c r="AD45" s="73">
        <f>'Number of operations'!AB$10*'Conversion conv. -&gt; electric to'!AC18*'Aircraft and flight characteris'!$B$35*'Aircraft and flight characteris'!$D$35/'Aircraft and flight characteris'!$E$35/2/1000</f>
        <v>37.71133709</v>
      </c>
      <c r="AE45" s="73">
        <f>'Number of operations'!AC$10*'Conversion conv. -&gt; electric to'!AD18*'Aircraft and flight characteris'!$B$35*'Aircraft and flight characteris'!$D$35/'Aircraft and flight characteris'!$E$35/2/1000</f>
        <v>77.72240538</v>
      </c>
      <c r="AF45" s="73">
        <f>'Number of operations'!AD$10*'Conversion conv. -&gt; electric to'!AE18*'Aircraft and flight characteris'!$B$35*'Aircraft and flight characteris'!$D$35/'Aircraft and flight characteris'!$E$35/2/1000</f>
        <v>155.4461018</v>
      </c>
      <c r="AG45" s="73">
        <f>'Number of operations'!AE$10*'Conversion conv. -&gt; electric to'!AF18*'Aircraft and flight characteris'!$B$35*'Aircraft and flight characteris'!$D$35/'Aircraft and flight characteris'!$E$35/2/1000</f>
        <v>298.7051157</v>
      </c>
      <c r="AH45" s="73">
        <f>'Number of operations'!AF$10*'Conversion conv. -&gt; electric to'!AG18*'Aircraft and flight characteris'!$B$35*'Aircraft and flight characteris'!$D$35/'Aircraft and flight characteris'!$E$35/2/1000</f>
        <v>545.8228533</v>
      </c>
      <c r="AI45" s="73">
        <f>'Number of operations'!AG$10*'Conversion conv. -&gt; electric to'!AH18*'Aircraft and flight characteris'!$B$35*'Aircraft and flight characteris'!$D$35/'Aircraft and flight characteris'!$E$35/2/1000</f>
        <v>940.2078651</v>
      </c>
      <c r="AJ45" s="73">
        <f>'Number of operations'!AH$10*'Conversion conv. -&gt; electric to'!AI18*'Aircraft and flight characteris'!$B$35*'Aircraft and flight characteris'!$D$35/'Aircraft and flight characteris'!$E$35/2/1000</f>
        <v>1519.003182</v>
      </c>
      <c r="AK45" s="73">
        <f>'Number of operations'!AI$10*'Conversion conv. -&gt; electric to'!AJ18*'Aircraft and flight characteris'!$B$35*'Aircraft and flight characteris'!$D$35/'Aircraft and flight characteris'!$E$35/2/1000</f>
        <v>2300.757387</v>
      </c>
      <c r="AL45" s="73">
        <f>'Number of operations'!AJ$10*'Conversion conv. -&gt; electric to'!AK18*'Aircraft and flight characteris'!$B$35*'Aircraft and flight characteris'!$D$35/'Aircraft and flight characteris'!$E$35/2/1000</f>
        <v>3304.324559</v>
      </c>
      <c r="AM45" s="73">
        <f>'Number of operations'!AK$10*'Conversion conv. -&gt; electric to'!AL18*'Aircraft and flight characteris'!$B$35*'Aircraft and flight characteris'!$D$35/'Aircraft and flight characteris'!$E$35/2/1000</f>
        <v>4492.092436</v>
      </c>
      <c r="AN45" s="73">
        <f>'Number of operations'!AL$10*'Conversion conv. -&gt; electric to'!AM18*'Aircraft and flight characteris'!$B$35*'Aircraft and flight characteris'!$D$35/'Aircraft and flight characteris'!$E$35/2/1000</f>
        <v>5819.853474</v>
      </c>
      <c r="AO45" s="73">
        <f>'Number of operations'!AM$10*'Conversion conv. -&gt; electric to'!AN18*'Aircraft and flight characteris'!$B$35*'Aircraft and flight characteris'!$D$35/'Aircraft and flight characteris'!$E$35/2/1000</f>
        <v>7233.290785</v>
      </c>
      <c r="AP45" s="73">
        <f>'Number of operations'!AN$10*'Conversion conv. -&gt; electric to'!AO18*'Aircraft and flight characteris'!$B$35*'Aircraft and flight characteris'!$D$35/'Aircraft and flight characteris'!$E$35/2/1000</f>
        <v>8676.898227</v>
      </c>
      <c r="AQ45" s="73">
        <f>'Number of operations'!AO$10*'Conversion conv. -&gt; electric to'!AP18*'Aircraft and flight characteris'!$B$35*'Aircraft and flight characteris'!$D$35/'Aircraft and flight characteris'!$E$35/2/1000</f>
        <v>10102.26269</v>
      </c>
      <c r="AR45" s="73">
        <f>'Number of operations'!AP$10*'Conversion conv. -&gt; electric to'!AQ18*'Aircraft and flight characteris'!$B$35*'Aircraft and flight characteris'!$D$35/'Aircraft and flight characteris'!$E$35/2/1000</f>
        <v>11473.89641</v>
      </c>
      <c r="AS45" s="73">
        <f>'Number of operations'!AQ$10*'Conversion conv. -&gt; electric to'!AR18*'Aircraft and flight characteris'!$B$35*'Aircraft and flight characteris'!$D$35/'Aircraft and flight characteris'!$E$35/2/1000</f>
        <v>12771.39852</v>
      </c>
      <c r="AT45" s="73">
        <f>'Number of operations'!AR$10*'Conversion conv. -&gt; electric to'!AS18*'Aircraft and flight characteris'!$B$35*'Aircraft and flight characteris'!$D$35/'Aircraft and flight characteris'!$E$35/2/1000</f>
        <v>0</v>
      </c>
      <c r="AU45" s="73">
        <f>'Number of operations'!AS$10*'Conversion conv. -&gt; electric to'!AT18*'Aircraft and flight characteris'!$B$35*'Aircraft and flight characteris'!$D$35/'Aircraft and flight characteris'!$E$35/2/1000</f>
        <v>0</v>
      </c>
      <c r="AV45" s="73">
        <f>'Number of operations'!AT$10*'Conversion conv. -&gt; electric to'!AU18*'Aircraft and flight characteris'!$B$35*'Aircraft and flight characteris'!$D$35/'Aircraft and flight characteris'!$E$35/2/1000</f>
        <v>0</v>
      </c>
      <c r="AW45" s="73">
        <f>'Number of operations'!AU$10*'Conversion conv. -&gt; electric to'!AV18*'Aircraft and flight characteris'!$B$35*'Aircraft and flight characteris'!$D$35/'Aircraft and flight characteris'!$E$35/2/1000</f>
        <v>0</v>
      </c>
      <c r="AX45" s="73">
        <f>'Number of operations'!AV$10*'Conversion conv. -&gt; electric to'!AW18*'Aircraft and flight characteris'!$B$35*'Aircraft and flight characteris'!$D$35/'Aircraft and flight characteris'!$E$35/2/1000</f>
        <v>0</v>
      </c>
      <c r="AY45" s="73">
        <f>'Number of operations'!AW$10*'Conversion conv. -&gt; electric to'!AX18*'Aircraft and flight characteris'!$B$35*'Aircraft and flight characteris'!$D$35/'Aircraft and flight characteris'!$E$35/2/1000</f>
        <v>0</v>
      </c>
      <c r="AZ45" s="73">
        <f>'Number of operations'!AX$10*'Conversion conv. -&gt; electric to'!AY18*'Aircraft and flight characteris'!$B$35*'Aircraft and flight characteris'!$D$35/'Aircraft and flight characteris'!$E$35/2/1000</f>
        <v>0</v>
      </c>
      <c r="BA45" s="73">
        <f>'Number of operations'!AY$10*'Conversion conv. -&gt; electric to'!AZ18*'Aircraft and flight characteris'!$B$35*'Aircraft and flight characteris'!$D$35/'Aircraft and flight characteris'!$E$35/2/1000</f>
        <v>0</v>
      </c>
      <c r="BB45" s="73">
        <f>'Number of operations'!AZ$10*'Conversion conv. -&gt; electric to'!BA18*'Aircraft and flight characteris'!$B$35*'Aircraft and flight characteris'!$D$35/'Aircraft and flight characteris'!$E$35/2/1000</f>
        <v>0</v>
      </c>
      <c r="BC45" s="73">
        <f>'Number of operations'!BA$10*'Conversion conv. -&gt; electric to'!BB18*'Aircraft and flight characteris'!$B$35*'Aircraft and flight characteris'!$D$35/'Aircraft and flight characteris'!$E$35/2/1000</f>
        <v>0</v>
      </c>
      <c r="BD45" s="74">
        <f>'Number of operations'!BB$10*'Conversion conv. -&gt; electric to'!BC18*'Aircraft and flight characteris'!$B$35*'Aircraft and flight characteris'!$D$35/'Aircraft and flight characteris'!$E$35/2/1000</f>
        <v>0</v>
      </c>
      <c r="BE45" s="3"/>
      <c r="BF45" s="3"/>
      <c r="BG45" s="3"/>
      <c r="BH45" s="3"/>
      <c r="BI45" s="3"/>
      <c r="BJ45" s="3"/>
      <c r="BK45" s="3"/>
      <c r="BL45" s="3"/>
      <c r="BM45" s="3"/>
      <c r="BN45" s="3"/>
    </row>
    <row r="46">
      <c r="A46" s="75"/>
      <c r="E46" s="71" t="s">
        <v>56</v>
      </c>
      <c r="F46" s="73">
        <f>'Number of operations'!D$10*'Conversion conv. -&gt; electric to'!E19*'Aircraft and flight characteris'!$B$35*'Aircraft and flight characteris'!$D$35/'Aircraft and flight characteris'!$E$35/2/1000</f>
        <v>0</v>
      </c>
      <c r="G46" s="73">
        <f>'Number of operations'!E$10*'Conversion conv. -&gt; electric to'!F19*'Aircraft and flight characteris'!$B$35*'Aircraft and flight characteris'!$D$35/'Aircraft and flight characteris'!$E$35/2/1000</f>
        <v>0</v>
      </c>
      <c r="H46" s="73">
        <f>'Number of operations'!F$10*'Conversion conv. -&gt; electric to'!G19*'Aircraft and flight characteris'!$B$35*'Aircraft and flight characteris'!$D$35/'Aircraft and flight characteris'!$E$35/2/1000</f>
        <v>0</v>
      </c>
      <c r="I46" s="73">
        <f>'Number of operations'!G$10*'Conversion conv. -&gt; electric to'!H19*'Aircraft and flight characteris'!$B$35*'Aircraft and flight characteris'!$D$35/'Aircraft and flight characteris'!$E$35/2/1000</f>
        <v>0</v>
      </c>
      <c r="J46" s="73">
        <f>'Number of operations'!H$10*'Conversion conv. -&gt; electric to'!I19*'Aircraft and flight characteris'!$B$35*'Aircraft and flight characteris'!$D$35/'Aircraft and flight characteris'!$E$35/2/1000</f>
        <v>0</v>
      </c>
      <c r="K46" s="73">
        <f>'Number of operations'!I$10*'Conversion conv. -&gt; electric to'!J19*'Aircraft and flight characteris'!$B$35*'Aircraft and flight characteris'!$D$35/'Aircraft and flight characteris'!$E$35/2/1000</f>
        <v>0</v>
      </c>
      <c r="L46" s="73">
        <f>'Number of operations'!J$10*'Conversion conv. -&gt; electric to'!K19*'Aircraft and flight characteris'!$B$35*'Aircraft and flight characteris'!$D$35/'Aircraft and flight characteris'!$E$35/2/1000</f>
        <v>0</v>
      </c>
      <c r="M46" s="73">
        <f>'Number of operations'!K$10*'Conversion conv. -&gt; electric to'!L19*'Aircraft and flight characteris'!$B$35*'Aircraft and flight characteris'!$D$35/'Aircraft and flight characteris'!$E$35/2/1000</f>
        <v>0</v>
      </c>
      <c r="N46" s="73">
        <f>'Number of operations'!L$10*'Conversion conv. -&gt; electric to'!M19*'Aircraft and flight characteris'!$B$35*'Aircraft and flight characteris'!$D$35/'Aircraft and flight characteris'!$E$35/2/1000</f>
        <v>0</v>
      </c>
      <c r="O46" s="73">
        <f>'Number of operations'!M$10*'Conversion conv. -&gt; electric to'!N19*'Aircraft and flight characteris'!$B$35*'Aircraft and flight characteris'!$D$35/'Aircraft and flight characteris'!$E$35/2/1000</f>
        <v>0</v>
      </c>
      <c r="P46" s="73">
        <f>'Number of operations'!N$10*'Conversion conv. -&gt; electric to'!O19*'Aircraft and flight characteris'!$B$35*'Aircraft and flight characteris'!$D$35/'Aircraft and flight characteris'!$E$35/2/1000</f>
        <v>0</v>
      </c>
      <c r="Q46" s="73">
        <f>'Number of operations'!O$10*'Conversion conv. -&gt; electric to'!P19*'Aircraft and flight characteris'!$B$35*'Aircraft and flight characteris'!$D$35/'Aircraft and flight characteris'!$E$35/2/1000</f>
        <v>0</v>
      </c>
      <c r="R46" s="73">
        <f>'Number of operations'!P$10*'Conversion conv. -&gt; electric to'!Q19*'Aircraft and flight characteris'!$B$35*'Aircraft and flight characteris'!$D$35/'Aircraft and flight characteris'!$E$35/2/1000</f>
        <v>0</v>
      </c>
      <c r="S46" s="73">
        <f>'Number of operations'!Q$10*'Conversion conv. -&gt; electric to'!R19*'Aircraft and flight characteris'!$B$35*'Aircraft and flight characteris'!$D$35/'Aircraft and flight characteris'!$E$35/2/1000</f>
        <v>0</v>
      </c>
      <c r="T46" s="73">
        <f>'Number of operations'!R$10*'Conversion conv. -&gt; electric to'!S19*'Aircraft and flight characteris'!$B$35*'Aircraft and flight characteris'!$D$35/'Aircraft and flight characteris'!$E$35/2/1000</f>
        <v>0</v>
      </c>
      <c r="U46" s="73">
        <f>'Number of operations'!S$10*'Conversion conv. -&gt; electric to'!T19*'Aircraft and flight characteris'!$B$35*'Aircraft and flight characteris'!$D$35/'Aircraft and flight characteris'!$E$35/2/1000</f>
        <v>0</v>
      </c>
      <c r="V46" s="73">
        <f>'Number of operations'!T$10*'Conversion conv. -&gt; electric to'!U19*'Aircraft and flight characteris'!$B$35*'Aircraft and flight characteris'!$D$35/'Aircraft and flight characteris'!$E$35/2/1000</f>
        <v>0</v>
      </c>
      <c r="W46" s="73">
        <f>'Number of operations'!U$10*'Conversion conv. -&gt; electric to'!V19*'Aircraft and flight characteris'!$B$35*'Aircraft and flight characteris'!$D$35/'Aircraft and flight characteris'!$E$35/2/1000</f>
        <v>0</v>
      </c>
      <c r="X46" s="73">
        <f>'Number of operations'!V$10*'Conversion conv. -&gt; electric to'!W19*'Aircraft and flight characteris'!$B$35*'Aircraft and flight characteris'!$D$35/'Aircraft and flight characteris'!$E$35/2/1000</f>
        <v>0</v>
      </c>
      <c r="Y46" s="73">
        <f>'Number of operations'!W$10*'Conversion conv. -&gt; electric to'!X19*'Aircraft and flight characteris'!$B$35*'Aircraft and flight characteris'!$D$35/'Aircraft and flight characteris'!$E$35/2/1000</f>
        <v>0</v>
      </c>
      <c r="Z46" s="73">
        <f>'Number of operations'!X$10*'Conversion conv. -&gt; electric to'!Y19*'Aircraft and flight characteris'!$B$35*'Aircraft and flight characteris'!$D$35/'Aircraft and flight characteris'!$E$35/2/1000</f>
        <v>0</v>
      </c>
      <c r="AA46" s="73">
        <f>'Number of operations'!Y$10*'Conversion conv. -&gt; electric to'!Z19*'Aircraft and flight characteris'!$B$35*'Aircraft and flight characteris'!$D$35/'Aircraft and flight characteris'!$E$35/2/1000</f>
        <v>0</v>
      </c>
      <c r="AB46" s="73">
        <f>'Number of operations'!Z$10*'Conversion conv. -&gt; electric to'!AA19*'Aircraft and flight characteris'!$B$35*'Aircraft and flight characteris'!$D$35/'Aircraft and flight characteris'!$E$35/2/1000</f>
        <v>0</v>
      </c>
      <c r="AC46" s="73">
        <f>'Number of operations'!AA$10*'Conversion conv. -&gt; electric to'!AB19*'Aircraft and flight characteris'!$B$35*'Aircraft and flight characteris'!$D$35/'Aircraft and flight characteris'!$E$35/2/1000</f>
        <v>19.72904161</v>
      </c>
      <c r="AD46" s="73">
        <f>'Number of operations'!AB$10*'Conversion conv. -&gt; electric to'!AC19*'Aircraft and flight characteris'!$B$35*'Aircraft and flight characteris'!$D$35/'Aircraft and flight characteris'!$E$35/2/1000</f>
        <v>43.09917125</v>
      </c>
      <c r="AE46" s="73">
        <f>'Number of operations'!AC$10*'Conversion conv. -&gt; electric to'!AD19*'Aircraft and flight characteris'!$B$35*'Aircraft and flight characteris'!$D$35/'Aircraft and flight characteris'!$E$35/2/1000</f>
        <v>93.7295069</v>
      </c>
      <c r="AF46" s="73">
        <f>'Number of operations'!AD$10*'Conversion conv. -&gt; electric to'!AE19*'Aircraft and flight characteris'!$B$35*'Aircraft and flight characteris'!$D$35/'Aircraft and flight characteris'!$E$35/2/1000</f>
        <v>197.080817</v>
      </c>
      <c r="AG46" s="73">
        <f>'Number of operations'!AE$10*'Conversion conv. -&gt; electric to'!AF19*'Aircraft and flight characteris'!$B$35*'Aircraft and flight characteris'!$D$35/'Aircraft and flight characteris'!$E$35/2/1000</f>
        <v>396.0490274</v>
      </c>
      <c r="AH46" s="73">
        <f>'Number of operations'!AF$10*'Conversion conv. -&gt; electric to'!AG19*'Aircraft and flight characteris'!$B$35*'Aircraft and flight characteris'!$D$35/'Aircraft and flight characteris'!$E$35/2/1000</f>
        <v>751.3602818</v>
      </c>
      <c r="AI46" s="73">
        <f>'Number of operations'!AG$10*'Conversion conv. -&gt; electric to'!AH19*'Aircraft and flight characteris'!$B$35*'Aircraft and flight characteris'!$D$35/'Aircraft and flight characteris'!$E$35/2/1000</f>
        <v>1331.059034</v>
      </c>
      <c r="AJ46" s="73">
        <f>'Number of operations'!AH$10*'Conversion conv. -&gt; electric to'!AI19*'Aircraft and flight characteris'!$B$35*'Aircraft and flight characteris'!$D$35/'Aircraft and flight characteris'!$E$35/2/1000</f>
        <v>2186.121448</v>
      </c>
      <c r="AK46" s="73">
        <f>'Number of operations'!AI$10*'Conversion conv. -&gt; electric to'!AJ19*'Aircraft and flight characteris'!$B$35*'Aircraft and flight characteris'!$D$35/'Aircraft and flight characteris'!$E$35/2/1000</f>
        <v>3322.275237</v>
      </c>
      <c r="AL46" s="73">
        <f>'Number of operations'!AJ$10*'Conversion conv. -&gt; electric to'!AK19*'Aircraft and flight characteris'!$B$35*'Aircraft and flight characteris'!$D$35/'Aircraft and flight characteris'!$E$35/2/1000</f>
        <v>4723.41307</v>
      </c>
      <c r="AM46" s="73">
        <f>'Number of operations'!AK$10*'Conversion conv. -&gt; electric to'!AL19*'Aircraft and flight characteris'!$B$35*'Aircraft and flight characteris'!$D$35/'Aircraft and flight characteris'!$E$35/2/1000</f>
        <v>6279.356777</v>
      </c>
      <c r="AN46" s="73">
        <f>'Number of operations'!AL$10*'Conversion conv. -&gt; electric to'!AM19*'Aircraft and flight characteris'!$B$35*'Aircraft and flight characteris'!$D$35/'Aircraft and flight characteris'!$E$35/2/1000</f>
        <v>7880.033372</v>
      </c>
      <c r="AO46" s="73">
        <f>'Number of operations'!AM$10*'Conversion conv. -&gt; electric to'!AN19*'Aircraft and flight characteris'!$B$35*'Aircraft and flight characteris'!$D$35/'Aircraft and flight characteris'!$E$35/2/1000</f>
        <v>9430.59034</v>
      </c>
      <c r="AP46" s="73">
        <f>'Number of operations'!AN$10*'Conversion conv. -&gt; electric to'!AO19*'Aircraft and flight characteris'!$B$35*'Aircraft and flight characteris'!$D$35/'Aircraft and flight characteris'!$E$35/2/1000</f>
        <v>10870.13497</v>
      </c>
      <c r="AQ46" s="73">
        <f>'Number of operations'!AO$10*'Conversion conv. -&gt; electric to'!AP19*'Aircraft and flight characteris'!$B$35*'Aircraft and flight characteris'!$D$35/'Aircraft and flight characteris'!$E$35/2/1000</f>
        <v>12173.95045</v>
      </c>
      <c r="AR46" s="73">
        <f>'Number of operations'!AP$10*'Conversion conv. -&gt; electric to'!AQ19*'Aircraft and flight characteris'!$B$35*'Aircraft and flight characteris'!$D$35/'Aircraft and flight characteris'!$E$35/2/1000</f>
        <v>13344.8849</v>
      </c>
      <c r="AS46" s="73">
        <f>'Number of operations'!AQ$10*'Conversion conv. -&gt; electric to'!AR19*'Aircraft and flight characteris'!$B$35*'Aircraft and flight characteris'!$D$35/'Aircraft and flight characteris'!$E$35/2/1000</f>
        <v>14401.68685</v>
      </c>
      <c r="AT46" s="73">
        <f>'Number of operations'!AR$10*'Conversion conv. -&gt; electric to'!AS19*'Aircraft and flight characteris'!$B$35*'Aircraft and flight characteris'!$D$35/'Aircraft and flight characteris'!$E$35/2/1000</f>
        <v>0</v>
      </c>
      <c r="AU46" s="73">
        <f>'Number of operations'!AS$10*'Conversion conv. -&gt; electric to'!AT19*'Aircraft and flight characteris'!$B$35*'Aircraft and flight characteris'!$D$35/'Aircraft and flight characteris'!$E$35/2/1000</f>
        <v>0</v>
      </c>
      <c r="AV46" s="73">
        <f>'Number of operations'!AT$10*'Conversion conv. -&gt; electric to'!AU19*'Aircraft and flight characteris'!$B$35*'Aircraft and flight characteris'!$D$35/'Aircraft and flight characteris'!$E$35/2/1000</f>
        <v>0</v>
      </c>
      <c r="AW46" s="73">
        <f>'Number of operations'!AU$10*'Conversion conv. -&gt; electric to'!AV19*'Aircraft and flight characteris'!$B$35*'Aircraft and flight characteris'!$D$35/'Aircraft and flight characteris'!$E$35/2/1000</f>
        <v>0</v>
      </c>
      <c r="AX46" s="73">
        <f>'Number of operations'!AV$10*'Conversion conv. -&gt; electric to'!AW19*'Aircraft and flight characteris'!$B$35*'Aircraft and flight characteris'!$D$35/'Aircraft and flight characteris'!$E$35/2/1000</f>
        <v>0</v>
      </c>
      <c r="AY46" s="73">
        <f>'Number of operations'!AW$10*'Conversion conv. -&gt; electric to'!AX19*'Aircraft and flight characteris'!$B$35*'Aircraft and flight characteris'!$D$35/'Aircraft and flight characteris'!$E$35/2/1000</f>
        <v>0</v>
      </c>
      <c r="AZ46" s="73">
        <f>'Number of operations'!AX$10*'Conversion conv. -&gt; electric to'!AY19*'Aircraft and flight characteris'!$B$35*'Aircraft and flight characteris'!$D$35/'Aircraft and flight characteris'!$E$35/2/1000</f>
        <v>0</v>
      </c>
      <c r="BA46" s="73">
        <f>'Number of operations'!AY$10*'Conversion conv. -&gt; electric to'!AZ19*'Aircraft and flight characteris'!$B$35*'Aircraft and flight characteris'!$D$35/'Aircraft and flight characteris'!$E$35/2/1000</f>
        <v>0</v>
      </c>
      <c r="BB46" s="73">
        <f>'Number of operations'!AZ$10*'Conversion conv. -&gt; electric to'!BA19*'Aircraft and flight characteris'!$B$35*'Aircraft and flight characteris'!$D$35/'Aircraft and flight characteris'!$E$35/2/1000</f>
        <v>0</v>
      </c>
      <c r="BC46" s="73">
        <f>'Number of operations'!BA$10*'Conversion conv. -&gt; electric to'!BB19*'Aircraft and flight characteris'!$B$35*'Aircraft and flight characteris'!$D$35/'Aircraft and flight characteris'!$E$35/2/1000</f>
        <v>0</v>
      </c>
      <c r="BD46" s="74">
        <f>'Number of operations'!BB$10*'Conversion conv. -&gt; electric to'!BC19*'Aircraft and flight characteris'!$B$35*'Aircraft and flight characteris'!$D$35/'Aircraft and flight characteris'!$E$35/2/1000</f>
        <v>0</v>
      </c>
      <c r="BE46" s="3"/>
      <c r="BF46" s="3"/>
      <c r="BG46" s="3"/>
      <c r="BH46" s="3"/>
      <c r="BI46" s="3"/>
      <c r="BJ46" s="3"/>
      <c r="BK46" s="3"/>
      <c r="BL46" s="3"/>
      <c r="BM46" s="3"/>
      <c r="BN46" s="3"/>
    </row>
    <row r="47">
      <c r="A47" s="75"/>
      <c r="E47" s="71" t="s">
        <v>55</v>
      </c>
      <c r="F47" s="73">
        <f>'Number of operations'!D$10*'Conversion conv. -&gt; electric to'!E20*'Aircraft and flight characteris'!$B$35*'Aircraft and flight characteris'!$D$35/'Aircraft and flight characteris'!$E$35/2/1000</f>
        <v>0</v>
      </c>
      <c r="G47" s="73">
        <f>'Number of operations'!E$10*'Conversion conv. -&gt; electric to'!F20*'Aircraft and flight characteris'!$B$35*'Aircraft and flight characteris'!$D$35/'Aircraft and flight characteris'!$E$35/2/1000</f>
        <v>0</v>
      </c>
      <c r="H47" s="73">
        <f>'Number of operations'!F$10*'Conversion conv. -&gt; electric to'!G20*'Aircraft and flight characteris'!$B$35*'Aircraft and flight characteris'!$D$35/'Aircraft and flight characteris'!$E$35/2/1000</f>
        <v>0</v>
      </c>
      <c r="I47" s="73">
        <f>'Number of operations'!G$10*'Conversion conv. -&gt; electric to'!H20*'Aircraft and flight characteris'!$B$35*'Aircraft and flight characteris'!$D$35/'Aircraft and flight characteris'!$E$35/2/1000</f>
        <v>0</v>
      </c>
      <c r="J47" s="73">
        <f>'Number of operations'!H$10*'Conversion conv. -&gt; electric to'!I20*'Aircraft and flight characteris'!$B$35*'Aircraft and flight characteris'!$D$35/'Aircraft and flight characteris'!$E$35/2/1000</f>
        <v>0</v>
      </c>
      <c r="K47" s="73">
        <f>'Number of operations'!I$10*'Conversion conv. -&gt; electric to'!J20*'Aircraft and flight characteris'!$B$35*'Aircraft and flight characteris'!$D$35/'Aircraft and flight characteris'!$E$35/2/1000</f>
        <v>0</v>
      </c>
      <c r="L47" s="73">
        <f>'Number of operations'!J$10*'Conversion conv. -&gt; electric to'!K20*'Aircraft and flight characteris'!$B$35*'Aircraft and flight characteris'!$D$35/'Aircraft and flight characteris'!$E$35/2/1000</f>
        <v>0</v>
      </c>
      <c r="M47" s="73">
        <f>'Number of operations'!K$10*'Conversion conv. -&gt; electric to'!L20*'Aircraft and flight characteris'!$B$35*'Aircraft and flight characteris'!$D$35/'Aircraft and flight characteris'!$E$35/2/1000</f>
        <v>0</v>
      </c>
      <c r="N47" s="73">
        <f>'Number of operations'!L$10*'Conversion conv. -&gt; electric to'!M20*'Aircraft and flight characteris'!$B$35*'Aircraft and flight characteris'!$D$35/'Aircraft and flight characteris'!$E$35/2/1000</f>
        <v>0</v>
      </c>
      <c r="O47" s="73">
        <f>'Number of operations'!M$10*'Conversion conv. -&gt; electric to'!N20*'Aircraft and flight characteris'!$B$35*'Aircraft and flight characteris'!$D$35/'Aircraft and flight characteris'!$E$35/2/1000</f>
        <v>0</v>
      </c>
      <c r="P47" s="73">
        <f>'Number of operations'!N$10*'Conversion conv. -&gt; electric to'!O20*'Aircraft and flight characteris'!$B$35*'Aircraft and flight characteris'!$D$35/'Aircraft and flight characteris'!$E$35/2/1000</f>
        <v>0</v>
      </c>
      <c r="Q47" s="73">
        <f>'Number of operations'!O$10*'Conversion conv. -&gt; electric to'!P20*'Aircraft and flight characteris'!$B$35*'Aircraft and flight characteris'!$D$35/'Aircraft and flight characteris'!$E$35/2/1000</f>
        <v>0</v>
      </c>
      <c r="R47" s="73">
        <f>'Number of operations'!P$10*'Conversion conv. -&gt; electric to'!Q20*'Aircraft and flight characteris'!$B$35*'Aircraft and flight characteris'!$D$35/'Aircraft and flight characteris'!$E$35/2/1000</f>
        <v>0</v>
      </c>
      <c r="S47" s="73">
        <f>'Number of operations'!Q$10*'Conversion conv. -&gt; electric to'!R20*'Aircraft and flight characteris'!$B$35*'Aircraft and flight characteris'!$D$35/'Aircraft and flight characteris'!$E$35/2/1000</f>
        <v>0</v>
      </c>
      <c r="T47" s="73">
        <f>'Number of operations'!R$10*'Conversion conv. -&gt; electric to'!S20*'Aircraft and flight characteris'!$B$35*'Aircraft and flight characteris'!$D$35/'Aircraft and flight characteris'!$E$35/2/1000</f>
        <v>0</v>
      </c>
      <c r="U47" s="73">
        <f>'Number of operations'!S$10*'Conversion conv. -&gt; electric to'!T20*'Aircraft and flight characteris'!$B$35*'Aircraft and flight characteris'!$D$35/'Aircraft and flight characteris'!$E$35/2/1000</f>
        <v>0</v>
      </c>
      <c r="V47" s="73">
        <f>'Number of operations'!T$10*'Conversion conv. -&gt; electric to'!U20*'Aircraft and flight characteris'!$B$35*'Aircraft and flight characteris'!$D$35/'Aircraft and flight characteris'!$E$35/2/1000</f>
        <v>0</v>
      </c>
      <c r="W47" s="73">
        <f>'Number of operations'!U$10*'Conversion conv. -&gt; electric to'!V20*'Aircraft and flight characteris'!$B$35*'Aircraft and flight characteris'!$D$35/'Aircraft and flight characteris'!$E$35/2/1000</f>
        <v>0</v>
      </c>
      <c r="X47" s="73">
        <f>'Number of operations'!V$10*'Conversion conv. -&gt; electric to'!W20*'Aircraft and flight characteris'!$B$35*'Aircraft and flight characteris'!$D$35/'Aircraft and flight characteris'!$E$35/2/1000</f>
        <v>0</v>
      </c>
      <c r="Y47" s="73">
        <f>'Number of operations'!W$10*'Conversion conv. -&gt; electric to'!X20*'Aircraft and flight characteris'!$B$35*'Aircraft and flight characteris'!$D$35/'Aircraft and flight characteris'!$E$35/2/1000</f>
        <v>0</v>
      </c>
      <c r="Z47" s="73">
        <f>'Number of operations'!X$10*'Conversion conv. -&gt; electric to'!Y20*'Aircraft and flight characteris'!$B$35*'Aircraft and flight characteris'!$D$35/'Aircraft and flight characteris'!$E$35/2/1000</f>
        <v>0</v>
      </c>
      <c r="AA47" s="73">
        <f>'Number of operations'!Y$10*'Conversion conv. -&gt; electric to'!Z20*'Aircraft and flight characteris'!$B$35*'Aircraft and flight characteris'!$D$35/'Aircraft and flight characteris'!$E$35/2/1000</f>
        <v>0</v>
      </c>
      <c r="AB47" s="73">
        <f>'Number of operations'!Z$10*'Conversion conv. -&gt; electric to'!AA20*'Aircraft and flight characteris'!$B$35*'Aircraft and flight characteris'!$D$35/'Aircraft and flight characteris'!$E$35/2/1000</f>
        <v>0</v>
      </c>
      <c r="AC47" s="73">
        <f>'Number of operations'!AA$10*'Conversion conv. -&gt; electric to'!AB20*'Aircraft and flight characteris'!$B$35*'Aircraft and flight characteris'!$D$35/'Aircraft and flight characteris'!$E$35/2/1000</f>
        <v>28.66690869</v>
      </c>
      <c r="AD47" s="73">
        <f>'Number of operations'!AB$10*'Conversion conv. -&gt; electric to'!AC20*'Aircraft and flight characteris'!$B$35*'Aircraft and flight characteris'!$D$35/'Aircraft and flight characteris'!$E$35/2/1000</f>
        <v>69.49488921</v>
      </c>
      <c r="AE47" s="73">
        <f>'Number of operations'!AC$10*'Conversion conv. -&gt; electric to'!AD20*'Aircraft and flight characteris'!$B$35*'Aircraft and flight characteris'!$D$35/'Aircraft and flight characteris'!$E$35/2/1000</f>
        <v>165.8313605</v>
      </c>
      <c r="AF47" s="73">
        <f>'Number of operations'!AD$10*'Conversion conv. -&gt; electric to'!AE20*'Aircraft and flight characteris'!$B$35*'Aircraft and flight characteris'!$D$35/'Aircraft and flight characteris'!$E$35/2/1000</f>
        <v>376.0666811</v>
      </c>
      <c r="AG47" s="73">
        <f>'Number of operations'!AE$10*'Conversion conv. -&gt; electric to'!AF20*'Aircraft and flight characteris'!$B$35*'Aircraft and flight characteris'!$D$35/'Aircraft and flight characteris'!$E$35/2/1000</f>
        <v>795.4384419</v>
      </c>
      <c r="AH47" s="73">
        <f>'Number of operations'!AF$10*'Conversion conv. -&gt; electric to'!AG20*'Aircraft and flight characteris'!$B$35*'Aircraft and flight characteris'!$D$35/'Aircraft and flight characteris'!$E$35/2/1000</f>
        <v>1539.345902</v>
      </c>
      <c r="AI47" s="73">
        <f>'Number of operations'!AG$10*'Conversion conv. -&gt; electric to'!AH20*'Aircraft and flight characteris'!$B$35*'Aircraft and flight characteris'!$D$35/'Aircraft and flight characteris'!$E$35/2/1000</f>
        <v>2684.984593</v>
      </c>
      <c r="AJ47" s="73">
        <f>'Number of operations'!AH$10*'Conversion conv. -&gt; electric to'!AI20*'Aircraft and flight characteris'!$B$35*'Aircraft and flight characteris'!$D$35/'Aircraft and flight characteris'!$E$35/2/1000</f>
        <v>4196.936782</v>
      </c>
      <c r="AK47" s="73">
        <f>'Number of operations'!AI$10*'Conversion conv. -&gt; electric to'!AJ20*'Aircraft and flight characteris'!$B$35*'Aircraft and flight characteris'!$D$35/'Aircraft and flight characteris'!$E$35/2/1000</f>
        <v>5912.878988</v>
      </c>
      <c r="AL47" s="73">
        <f>'Number of operations'!AJ$10*'Conversion conv. -&gt; electric to'!AK20*'Aircraft and flight characteris'!$B$35*'Aircraft and flight characteris'!$D$35/'Aircraft and flight characteris'!$E$35/2/1000</f>
        <v>7680.811768</v>
      </c>
      <c r="AM47" s="73">
        <f>'Number of operations'!AK$10*'Conversion conv. -&gt; electric to'!AL20*'Aircraft and flight characteris'!$B$35*'Aircraft and flight characteris'!$D$35/'Aircraft and flight characteris'!$E$35/2/1000</f>
        <v>9305.908501</v>
      </c>
      <c r="AN47" s="73">
        <f>'Number of operations'!AL$10*'Conversion conv. -&gt; electric to'!AM20*'Aircraft and flight characteris'!$B$35*'Aircraft and flight characteris'!$D$35/'Aircraft and flight characteris'!$E$35/2/1000</f>
        <v>10715.06552</v>
      </c>
      <c r="AO47" s="73">
        <f>'Number of operations'!AM$10*'Conversion conv. -&gt; electric to'!AN20*'Aircraft and flight characteris'!$B$35*'Aircraft and flight characteris'!$D$35/'Aircraft and flight characteris'!$E$35/2/1000</f>
        <v>11908.95055</v>
      </c>
      <c r="AP47" s="73">
        <f>'Number of operations'!AN$10*'Conversion conv. -&gt; electric to'!AO20*'Aircraft and flight characteris'!$B$35*'Aircraft and flight characteris'!$D$35/'Aircraft and flight characteris'!$E$35/2/1000</f>
        <v>12925.95522</v>
      </c>
      <c r="AQ47" s="73">
        <f>'Number of operations'!AO$10*'Conversion conv. -&gt; electric to'!AP20*'Aircraft and flight characteris'!$B$35*'Aircraft and flight characteris'!$D$35/'Aircraft and flight characteris'!$E$35/2/1000</f>
        <v>13814.06181</v>
      </c>
      <c r="AR47" s="73">
        <f>'Number of operations'!AP$10*'Conversion conv. -&gt; electric to'!AQ20*'Aircraft and flight characteris'!$B$35*'Aircraft and flight characteris'!$D$35/'Aircraft and flight characteris'!$E$35/2/1000</f>
        <v>14616.59365</v>
      </c>
      <c r="AS47" s="73">
        <f>'Number of operations'!AQ$10*'Conversion conv. -&gt; electric to'!AR20*'Aircraft and flight characteris'!$B$35*'Aircraft and flight characteris'!$D$35/'Aircraft and flight characteris'!$E$35/2/1000</f>
        <v>15367.66538</v>
      </c>
      <c r="AT47" s="73">
        <f>'Number of operations'!AR$10*'Conversion conv. -&gt; electric to'!AS20*'Aircraft and flight characteris'!$B$35*'Aircraft and flight characteris'!$D$35/'Aircraft and flight characteris'!$E$35/2/1000</f>
        <v>0</v>
      </c>
      <c r="AU47" s="73">
        <f>'Number of operations'!AS$10*'Conversion conv. -&gt; electric to'!AT20*'Aircraft and flight characteris'!$B$35*'Aircraft and flight characteris'!$D$35/'Aircraft and flight characteris'!$E$35/2/1000</f>
        <v>0</v>
      </c>
      <c r="AV47" s="73">
        <f>'Number of operations'!AT$10*'Conversion conv. -&gt; electric to'!AU20*'Aircraft and flight characteris'!$B$35*'Aircraft and flight characteris'!$D$35/'Aircraft and flight characteris'!$E$35/2/1000</f>
        <v>0</v>
      </c>
      <c r="AW47" s="73">
        <f>'Number of operations'!AU$10*'Conversion conv. -&gt; electric to'!AV20*'Aircraft and flight characteris'!$B$35*'Aircraft and flight characteris'!$D$35/'Aircraft and flight characteris'!$E$35/2/1000</f>
        <v>0</v>
      </c>
      <c r="AX47" s="73">
        <f>'Number of operations'!AV$10*'Conversion conv. -&gt; electric to'!AW20*'Aircraft and flight characteris'!$B$35*'Aircraft and flight characteris'!$D$35/'Aircraft and flight characteris'!$E$35/2/1000</f>
        <v>0</v>
      </c>
      <c r="AY47" s="73">
        <f>'Number of operations'!AW$10*'Conversion conv. -&gt; electric to'!AX20*'Aircraft and flight characteris'!$B$35*'Aircraft and flight characteris'!$D$35/'Aircraft and flight characteris'!$E$35/2/1000</f>
        <v>0</v>
      </c>
      <c r="AZ47" s="73">
        <f>'Number of operations'!AX$10*'Conversion conv. -&gt; electric to'!AY20*'Aircraft and flight characteris'!$B$35*'Aircraft and flight characteris'!$D$35/'Aircraft and flight characteris'!$E$35/2/1000</f>
        <v>0</v>
      </c>
      <c r="BA47" s="73">
        <f>'Number of operations'!AY$10*'Conversion conv. -&gt; electric to'!AZ20*'Aircraft and flight characteris'!$B$35*'Aircraft and flight characteris'!$D$35/'Aircraft and flight characteris'!$E$35/2/1000</f>
        <v>0</v>
      </c>
      <c r="BB47" s="73">
        <f>'Number of operations'!AZ$10*'Conversion conv. -&gt; electric to'!BA20*'Aircraft and flight characteris'!$B$35*'Aircraft and flight characteris'!$D$35/'Aircraft and flight characteris'!$E$35/2/1000</f>
        <v>0</v>
      </c>
      <c r="BC47" s="73">
        <f>'Number of operations'!BA$10*'Conversion conv. -&gt; electric to'!BB20*'Aircraft and flight characteris'!$B$35*'Aircraft and flight characteris'!$D$35/'Aircraft and flight characteris'!$E$35/2/1000</f>
        <v>0</v>
      </c>
      <c r="BD47" s="74">
        <f>'Number of operations'!BB$10*'Conversion conv. -&gt; electric to'!BC20*'Aircraft and flight characteris'!$B$35*'Aircraft and flight characteris'!$D$35/'Aircraft and flight characteris'!$E$35/2/1000</f>
        <v>0</v>
      </c>
      <c r="BE47" s="3"/>
      <c r="BF47" s="3"/>
      <c r="BG47" s="3"/>
      <c r="BH47" s="3"/>
      <c r="BI47" s="3"/>
      <c r="BJ47" s="3"/>
      <c r="BK47" s="3"/>
      <c r="BL47" s="3"/>
      <c r="BM47" s="3"/>
      <c r="BN47" s="3"/>
    </row>
    <row r="48">
      <c r="A48" s="75"/>
      <c r="D48" s="77" t="s">
        <v>55</v>
      </c>
      <c r="E48" s="71" t="s">
        <v>57</v>
      </c>
      <c r="F48" s="73">
        <f>'Number of operations'!D$10*'Conversion conv. -&gt; electric to'!E21*'Aircraft and flight characteris'!$B$35*'Aircraft and flight characteris'!$D$35/'Aircraft and flight characteris'!$E$35/2/1000</f>
        <v>0</v>
      </c>
      <c r="G48" s="73">
        <f>'Number of operations'!E$10*'Conversion conv. -&gt; electric to'!F21*'Aircraft and flight characteris'!$B$35*'Aircraft and flight characteris'!$D$35/'Aircraft and flight characteris'!$E$35/2/1000</f>
        <v>0</v>
      </c>
      <c r="H48" s="73">
        <f>'Number of operations'!F$10*'Conversion conv. -&gt; electric to'!G21*'Aircraft and flight characteris'!$B$35*'Aircraft and flight characteris'!$D$35/'Aircraft and flight characteris'!$E$35/2/1000</f>
        <v>0</v>
      </c>
      <c r="I48" s="73">
        <f>'Number of operations'!G$10*'Conversion conv. -&gt; electric to'!H21*'Aircraft and flight characteris'!$B$35*'Aircraft and flight characteris'!$D$35/'Aircraft and flight characteris'!$E$35/2/1000</f>
        <v>0</v>
      </c>
      <c r="J48" s="73">
        <f>'Number of operations'!H$10*'Conversion conv. -&gt; electric to'!I21*'Aircraft and flight characteris'!$B$35*'Aircraft and flight characteris'!$D$35/'Aircraft and flight characteris'!$E$35/2/1000</f>
        <v>0</v>
      </c>
      <c r="K48" s="73">
        <f>'Number of operations'!I$10*'Conversion conv. -&gt; electric to'!J21*'Aircraft and flight characteris'!$B$35*'Aircraft and flight characteris'!$D$35/'Aircraft and flight characteris'!$E$35/2/1000</f>
        <v>0</v>
      </c>
      <c r="L48" s="73">
        <f>'Number of operations'!J$10*'Conversion conv. -&gt; electric to'!K21*'Aircraft and flight characteris'!$B$35*'Aircraft and flight characteris'!$D$35/'Aircraft and flight characteris'!$E$35/2/1000</f>
        <v>0</v>
      </c>
      <c r="M48" s="73">
        <f>'Number of operations'!K$10*'Conversion conv. -&gt; electric to'!L21*'Aircraft and flight characteris'!$B$35*'Aircraft and flight characteris'!$D$35/'Aircraft and flight characteris'!$E$35/2/1000</f>
        <v>0</v>
      </c>
      <c r="N48" s="73">
        <f>'Number of operations'!L$10*'Conversion conv. -&gt; electric to'!M21*'Aircraft and flight characteris'!$B$35*'Aircraft and flight characteris'!$D$35/'Aircraft and flight characteris'!$E$35/2/1000</f>
        <v>0</v>
      </c>
      <c r="O48" s="73">
        <f>'Number of operations'!M$10*'Conversion conv. -&gt; electric to'!N21*'Aircraft and flight characteris'!$B$35*'Aircraft and flight characteris'!$D$35/'Aircraft and flight characteris'!$E$35/2/1000</f>
        <v>0</v>
      </c>
      <c r="P48" s="73">
        <f>'Number of operations'!N$10*'Conversion conv. -&gt; electric to'!O21*'Aircraft and flight characteris'!$B$35*'Aircraft and flight characteris'!$D$35/'Aircraft and flight characteris'!$E$35/2/1000</f>
        <v>0</v>
      </c>
      <c r="Q48" s="73">
        <f>'Number of operations'!O$10*'Conversion conv. -&gt; electric to'!P21*'Aircraft and flight characteris'!$B$35*'Aircraft and flight characteris'!$D$35/'Aircraft and flight characteris'!$E$35/2/1000</f>
        <v>0</v>
      </c>
      <c r="R48" s="73">
        <f>'Number of operations'!P$10*'Conversion conv. -&gt; electric to'!Q21*'Aircraft and flight characteris'!$B$35*'Aircraft and flight characteris'!$D$35/'Aircraft and flight characteris'!$E$35/2/1000</f>
        <v>0</v>
      </c>
      <c r="S48" s="73">
        <f>'Number of operations'!Q$10*'Conversion conv. -&gt; electric to'!R21*'Aircraft and flight characteris'!$B$35*'Aircraft and flight characteris'!$D$35/'Aircraft and flight characteris'!$E$35/2/1000</f>
        <v>0</v>
      </c>
      <c r="T48" s="73">
        <f>'Number of operations'!R$10*'Conversion conv. -&gt; electric to'!S21*'Aircraft and flight characteris'!$B$35*'Aircraft and flight characteris'!$D$35/'Aircraft and flight characteris'!$E$35/2/1000</f>
        <v>0</v>
      </c>
      <c r="U48" s="73">
        <f>'Number of operations'!S$10*'Conversion conv. -&gt; electric to'!T21*'Aircraft and flight characteris'!$B$35*'Aircraft and flight characteris'!$D$35/'Aircraft and flight characteris'!$E$35/2/1000</f>
        <v>0</v>
      </c>
      <c r="V48" s="73">
        <f>'Number of operations'!T$10*'Conversion conv. -&gt; electric to'!U21*'Aircraft and flight characteris'!$B$35*'Aircraft and flight characteris'!$D$35/'Aircraft and flight characteris'!$E$35/2/1000</f>
        <v>0</v>
      </c>
      <c r="W48" s="73">
        <f>'Number of operations'!U$10*'Conversion conv. -&gt; electric to'!V21*'Aircraft and flight characteris'!$B$35*'Aircraft and flight characteris'!$D$35/'Aircraft and flight characteris'!$E$35/2/1000</f>
        <v>0</v>
      </c>
      <c r="X48" s="73">
        <f>'Number of operations'!V$10*'Conversion conv. -&gt; electric to'!W21*'Aircraft and flight characteris'!$B$35*'Aircraft and flight characteris'!$D$35/'Aircraft and flight characteris'!$E$35/2/1000</f>
        <v>0</v>
      </c>
      <c r="Y48" s="73">
        <f>'Number of operations'!W$10*'Conversion conv. -&gt; electric to'!X21*'Aircraft and flight characteris'!$B$35*'Aircraft and flight characteris'!$D$35/'Aircraft and flight characteris'!$E$35/2/1000</f>
        <v>0</v>
      </c>
      <c r="Z48" s="73">
        <f>'Number of operations'!X$10*'Conversion conv. -&gt; electric to'!Y21*'Aircraft and flight characteris'!$B$35*'Aircraft and flight characteris'!$D$35/'Aircraft and flight characteris'!$E$35/2/1000</f>
        <v>0</v>
      </c>
      <c r="AA48" s="73">
        <f>'Number of operations'!Y$10*'Conversion conv. -&gt; electric to'!Z21*'Aircraft and flight characteris'!$B$35*'Aircraft and flight characteris'!$D$35/'Aircraft and flight characteris'!$E$35/2/1000</f>
        <v>0</v>
      </c>
      <c r="AB48" s="73">
        <f>'Number of operations'!Z$10*'Conversion conv. -&gt; electric to'!AA21*'Aircraft and flight characteris'!$B$35*'Aircraft and flight characteris'!$D$35/'Aircraft and flight characteris'!$E$35/2/1000</f>
        <v>0</v>
      </c>
      <c r="AC48" s="73">
        <f>'Number of operations'!AA$10*'Conversion conv. -&gt; electric to'!AB21*'Aircraft and flight characteris'!$B$35*'Aircraft and flight characteris'!$D$35/'Aircraft and flight characteris'!$E$35/2/1000</f>
        <v>28.40853067</v>
      </c>
      <c r="AD48" s="73">
        <f>'Number of operations'!AB$10*'Conversion conv. -&gt; electric to'!AC21*'Aircraft and flight characteris'!$B$35*'Aircraft and flight characteris'!$D$35/'Aircraft and flight characteris'!$E$35/2/1000</f>
        <v>73.3377573</v>
      </c>
      <c r="AE48" s="73">
        <f>'Number of operations'!AC$10*'Conversion conv. -&gt; electric to'!AD21*'Aircraft and flight characteris'!$B$35*'Aircraft and flight characteris'!$D$35/'Aircraft and flight characteris'!$E$35/2/1000</f>
        <v>176.9789957</v>
      </c>
      <c r="AF48" s="73">
        <f>'Number of operations'!AD$10*'Conversion conv. -&gt; electric to'!AE21*'Aircraft and flight characteris'!$B$35*'Aircraft and flight characteris'!$D$35/'Aircraft and flight characteris'!$E$35/2/1000</f>
        <v>377.5339318</v>
      </c>
      <c r="AG48" s="73">
        <f>'Number of operations'!AE$10*'Conversion conv. -&gt; electric to'!AF21*'Aircraft and flight characteris'!$B$35*'Aircraft and flight characteris'!$D$35/'Aircraft and flight characteris'!$E$35/2/1000</f>
        <v>699.6082948</v>
      </c>
      <c r="AH48" s="73">
        <f>'Number of operations'!AF$10*'Conversion conv. -&gt; electric to'!AG21*'Aircraft and flight characteris'!$B$35*'Aircraft and flight characteris'!$D$35/'Aircraft and flight characteris'!$E$35/2/1000</f>
        <v>1141.903265</v>
      </c>
      <c r="AI48" s="73">
        <f>'Number of operations'!AG$10*'Conversion conv. -&gt; electric to'!AH21*'Aircraft and flight characteris'!$B$35*'Aircraft and flight characteris'!$D$35/'Aircraft and flight characteris'!$E$35/2/1000</f>
        <v>1696.193649</v>
      </c>
      <c r="AJ48" s="73">
        <f>'Number of operations'!AH$10*'Conversion conv. -&gt; electric to'!AI21*'Aircraft and flight characteris'!$B$35*'Aircraft and flight characteris'!$D$35/'Aircraft and flight characteris'!$E$35/2/1000</f>
        <v>2365.01011</v>
      </c>
      <c r="AK48" s="73">
        <f>'Number of operations'!AI$10*'Conversion conv. -&gt; electric to'!AJ21*'Aircraft and flight characteris'!$B$35*'Aircraft and flight characteris'!$D$35/'Aircraft and flight characteris'!$E$35/2/1000</f>
        <v>3158.096258</v>
      </c>
      <c r="AL48" s="73">
        <f>'Number of operations'!AJ$10*'Conversion conv. -&gt; electric to'!AK21*'Aircraft and flight characteris'!$B$35*'Aircraft and flight characteris'!$D$35/'Aircraft and flight characteris'!$E$35/2/1000</f>
        <v>4112.428564</v>
      </c>
      <c r="AM48" s="73">
        <f>'Number of operations'!AK$10*'Conversion conv. -&gt; electric to'!AL21*'Aircraft and flight characteris'!$B$35*'Aircraft and flight characteris'!$D$35/'Aircraft and flight characteris'!$E$35/2/1000</f>
        <v>5205.334664</v>
      </c>
      <c r="AN48" s="73">
        <f>'Number of operations'!AL$10*'Conversion conv. -&gt; electric to'!AM21*'Aircraft and flight characteris'!$B$35*'Aircraft and flight characteris'!$D$35/'Aircraft and flight characteris'!$E$35/2/1000</f>
        <v>6416.033184</v>
      </c>
      <c r="AO48" s="73">
        <f>'Number of operations'!AM$10*'Conversion conv. -&gt; electric to'!AN21*'Aircraft and flight characteris'!$B$35*'Aircraft and flight characteris'!$D$35/'Aircraft and flight characteris'!$E$35/2/1000</f>
        <v>7709.530763</v>
      </c>
      <c r="AP48" s="73">
        <f>'Number of operations'!AN$10*'Conversion conv. -&gt; electric to'!AO21*'Aircraft and flight characteris'!$B$35*'Aircraft and flight characteris'!$D$35/'Aircraft and flight characteris'!$E$35/2/1000</f>
        <v>9043.194093</v>
      </c>
      <c r="AQ48" s="73">
        <f>'Number of operations'!AO$10*'Conversion conv. -&gt; electric to'!AP21*'Aircraft and flight characteris'!$B$35*'Aircraft and flight characteris'!$D$35/'Aircraft and flight characteris'!$E$35/2/1000</f>
        <v>10375.2683</v>
      </c>
      <c r="AR48" s="73">
        <f>'Number of operations'!AP$10*'Conversion conv. -&gt; electric to'!AQ21*'Aircraft and flight characteris'!$B$35*'Aircraft and flight characteris'!$D$35/'Aircraft and flight characteris'!$E$35/2/1000</f>
        <v>11672.17482</v>
      </c>
      <c r="AS48" s="73">
        <f>'Number of operations'!AQ$10*'Conversion conv. -&gt; electric to'!AR21*'Aircraft and flight characteris'!$B$35*'Aircraft and flight characteris'!$D$35/'Aircraft and flight characteris'!$E$35/2/1000</f>
        <v>12912.41872</v>
      </c>
      <c r="AT48" s="73">
        <f>'Number of operations'!AR$10*'Conversion conv. -&gt; electric to'!AS21*'Aircraft and flight characteris'!$B$35*'Aircraft and flight characteris'!$D$35/'Aircraft and flight characteris'!$E$35/2/1000</f>
        <v>0</v>
      </c>
      <c r="AU48" s="73">
        <f>'Number of operations'!AS$10*'Conversion conv. -&gt; electric to'!AT21*'Aircraft and flight characteris'!$B$35*'Aircraft and flight characteris'!$D$35/'Aircraft and flight characteris'!$E$35/2/1000</f>
        <v>0</v>
      </c>
      <c r="AV48" s="73">
        <f>'Number of operations'!AT$10*'Conversion conv. -&gt; electric to'!AU21*'Aircraft and flight characteris'!$B$35*'Aircraft and flight characteris'!$D$35/'Aircraft and flight characteris'!$E$35/2/1000</f>
        <v>0</v>
      </c>
      <c r="AW48" s="73">
        <f>'Number of operations'!AU$10*'Conversion conv. -&gt; electric to'!AV21*'Aircraft and flight characteris'!$B$35*'Aircraft and flight characteris'!$D$35/'Aircraft and flight characteris'!$E$35/2/1000</f>
        <v>0</v>
      </c>
      <c r="AX48" s="73">
        <f>'Number of operations'!AV$10*'Conversion conv. -&gt; electric to'!AW21*'Aircraft and flight characteris'!$B$35*'Aircraft and flight characteris'!$D$35/'Aircraft and flight characteris'!$E$35/2/1000</f>
        <v>0</v>
      </c>
      <c r="AY48" s="73">
        <f>'Number of operations'!AW$10*'Conversion conv. -&gt; electric to'!AX21*'Aircraft and flight characteris'!$B$35*'Aircraft and flight characteris'!$D$35/'Aircraft and flight characteris'!$E$35/2/1000</f>
        <v>0</v>
      </c>
      <c r="AZ48" s="73">
        <f>'Number of operations'!AX$10*'Conversion conv. -&gt; electric to'!AY21*'Aircraft and flight characteris'!$B$35*'Aircraft and flight characteris'!$D$35/'Aircraft and flight characteris'!$E$35/2/1000</f>
        <v>0</v>
      </c>
      <c r="BA48" s="73">
        <f>'Number of operations'!AY$10*'Conversion conv. -&gt; electric to'!AZ21*'Aircraft and flight characteris'!$B$35*'Aircraft and flight characteris'!$D$35/'Aircraft and flight characteris'!$E$35/2/1000</f>
        <v>0</v>
      </c>
      <c r="BB48" s="73">
        <f>'Number of operations'!AZ$10*'Conversion conv. -&gt; electric to'!BA21*'Aircraft and flight characteris'!$B$35*'Aircraft and flight characteris'!$D$35/'Aircraft and flight characteris'!$E$35/2/1000</f>
        <v>0</v>
      </c>
      <c r="BC48" s="73">
        <f>'Number of operations'!BA$10*'Conversion conv. -&gt; electric to'!BB21*'Aircraft and flight characteris'!$B$35*'Aircraft and flight characteris'!$D$35/'Aircraft and flight characteris'!$E$35/2/1000</f>
        <v>0</v>
      </c>
      <c r="BD48" s="74">
        <f>'Number of operations'!BB$10*'Conversion conv. -&gt; electric to'!BC21*'Aircraft and flight characteris'!$B$35*'Aircraft and flight characteris'!$D$35/'Aircraft and flight characteris'!$E$35/2/1000</f>
        <v>0</v>
      </c>
      <c r="BE48" s="3"/>
      <c r="BF48" s="3"/>
      <c r="BG48" s="3"/>
      <c r="BH48" s="3"/>
      <c r="BI48" s="3"/>
      <c r="BJ48" s="3"/>
      <c r="BK48" s="3"/>
      <c r="BL48" s="3"/>
      <c r="BM48" s="3"/>
      <c r="BN48" s="3"/>
    </row>
    <row r="49">
      <c r="A49" s="75"/>
      <c r="E49" s="71" t="s">
        <v>56</v>
      </c>
      <c r="F49" s="73">
        <f>'Number of operations'!D$10*'Conversion conv. -&gt; electric to'!E22*'Aircraft and flight characteris'!$B$35*'Aircraft and flight characteris'!$D$35/'Aircraft and flight characteris'!$E$35/2/1000</f>
        <v>0</v>
      </c>
      <c r="G49" s="73">
        <f>'Number of operations'!E$10*'Conversion conv. -&gt; electric to'!F22*'Aircraft and flight characteris'!$B$35*'Aircraft and flight characteris'!$D$35/'Aircraft and flight characteris'!$E$35/2/1000</f>
        <v>0</v>
      </c>
      <c r="H49" s="73">
        <f>'Number of operations'!F$10*'Conversion conv. -&gt; electric to'!G22*'Aircraft and flight characteris'!$B$35*'Aircraft and flight characteris'!$D$35/'Aircraft and flight characteris'!$E$35/2/1000</f>
        <v>0</v>
      </c>
      <c r="I49" s="73">
        <f>'Number of operations'!G$10*'Conversion conv. -&gt; electric to'!H22*'Aircraft and flight characteris'!$B$35*'Aircraft and flight characteris'!$D$35/'Aircraft and flight characteris'!$E$35/2/1000</f>
        <v>0</v>
      </c>
      <c r="J49" s="73">
        <f>'Number of operations'!H$10*'Conversion conv. -&gt; electric to'!I22*'Aircraft and flight characteris'!$B$35*'Aircraft and flight characteris'!$D$35/'Aircraft and flight characteris'!$E$35/2/1000</f>
        <v>0</v>
      </c>
      <c r="K49" s="73">
        <f>'Number of operations'!I$10*'Conversion conv. -&gt; electric to'!J22*'Aircraft and flight characteris'!$B$35*'Aircraft and flight characteris'!$D$35/'Aircraft and flight characteris'!$E$35/2/1000</f>
        <v>0</v>
      </c>
      <c r="L49" s="73">
        <f>'Number of operations'!J$10*'Conversion conv. -&gt; electric to'!K22*'Aircraft and flight characteris'!$B$35*'Aircraft and flight characteris'!$D$35/'Aircraft and flight characteris'!$E$35/2/1000</f>
        <v>0</v>
      </c>
      <c r="M49" s="73">
        <f>'Number of operations'!K$10*'Conversion conv. -&gt; electric to'!L22*'Aircraft and flight characteris'!$B$35*'Aircraft and flight characteris'!$D$35/'Aircraft and flight characteris'!$E$35/2/1000</f>
        <v>0</v>
      </c>
      <c r="N49" s="73">
        <f>'Number of operations'!L$10*'Conversion conv. -&gt; electric to'!M22*'Aircraft and flight characteris'!$B$35*'Aircraft and flight characteris'!$D$35/'Aircraft and flight characteris'!$E$35/2/1000</f>
        <v>0</v>
      </c>
      <c r="O49" s="73">
        <f>'Number of operations'!M$10*'Conversion conv. -&gt; electric to'!N22*'Aircraft and flight characteris'!$B$35*'Aircraft and flight characteris'!$D$35/'Aircraft and flight characteris'!$E$35/2/1000</f>
        <v>0</v>
      </c>
      <c r="P49" s="73">
        <f>'Number of operations'!N$10*'Conversion conv. -&gt; electric to'!O22*'Aircraft and flight characteris'!$B$35*'Aircraft and flight characteris'!$D$35/'Aircraft and flight characteris'!$E$35/2/1000</f>
        <v>0</v>
      </c>
      <c r="Q49" s="73">
        <f>'Number of operations'!O$10*'Conversion conv. -&gt; electric to'!P22*'Aircraft and flight characteris'!$B$35*'Aircraft and flight characteris'!$D$35/'Aircraft and flight characteris'!$E$35/2/1000</f>
        <v>0</v>
      </c>
      <c r="R49" s="73">
        <f>'Number of operations'!P$10*'Conversion conv. -&gt; electric to'!Q22*'Aircraft and flight characteris'!$B$35*'Aircraft and flight characteris'!$D$35/'Aircraft and flight characteris'!$E$35/2/1000</f>
        <v>0</v>
      </c>
      <c r="S49" s="73">
        <f>'Number of operations'!Q$10*'Conversion conv. -&gt; electric to'!R22*'Aircraft and flight characteris'!$B$35*'Aircraft and flight characteris'!$D$35/'Aircraft and flight characteris'!$E$35/2/1000</f>
        <v>0</v>
      </c>
      <c r="T49" s="73">
        <f>'Number of operations'!R$10*'Conversion conv. -&gt; electric to'!S22*'Aircraft and flight characteris'!$B$35*'Aircraft and flight characteris'!$D$35/'Aircraft and flight characteris'!$E$35/2/1000</f>
        <v>0</v>
      </c>
      <c r="U49" s="73">
        <f>'Number of operations'!S$10*'Conversion conv. -&gt; electric to'!T22*'Aircraft and flight characteris'!$B$35*'Aircraft and flight characteris'!$D$35/'Aircraft and flight characteris'!$E$35/2/1000</f>
        <v>0</v>
      </c>
      <c r="V49" s="73">
        <f>'Number of operations'!T$10*'Conversion conv. -&gt; electric to'!U22*'Aircraft and flight characteris'!$B$35*'Aircraft and flight characteris'!$D$35/'Aircraft and flight characteris'!$E$35/2/1000</f>
        <v>0</v>
      </c>
      <c r="W49" s="73">
        <f>'Number of operations'!U$10*'Conversion conv. -&gt; electric to'!V22*'Aircraft and flight characteris'!$B$35*'Aircraft and flight characteris'!$D$35/'Aircraft and flight characteris'!$E$35/2/1000</f>
        <v>0</v>
      </c>
      <c r="X49" s="73">
        <f>'Number of operations'!V$10*'Conversion conv. -&gt; electric to'!W22*'Aircraft and flight characteris'!$B$35*'Aircraft and flight characteris'!$D$35/'Aircraft and flight characteris'!$E$35/2/1000</f>
        <v>0</v>
      </c>
      <c r="Y49" s="73">
        <f>'Number of operations'!W$10*'Conversion conv. -&gt; electric to'!X22*'Aircraft and flight characteris'!$B$35*'Aircraft and flight characteris'!$D$35/'Aircraft and flight characteris'!$E$35/2/1000</f>
        <v>0</v>
      </c>
      <c r="Z49" s="73">
        <f>'Number of operations'!X$10*'Conversion conv. -&gt; electric to'!Y22*'Aircraft and flight characteris'!$B$35*'Aircraft and flight characteris'!$D$35/'Aircraft and flight characteris'!$E$35/2/1000</f>
        <v>0</v>
      </c>
      <c r="AA49" s="73">
        <f>'Number of operations'!Y$10*'Conversion conv. -&gt; electric to'!Z22*'Aircraft and flight characteris'!$B$35*'Aircraft and flight characteris'!$D$35/'Aircraft and flight characteris'!$E$35/2/1000</f>
        <v>0</v>
      </c>
      <c r="AB49" s="73">
        <f>'Number of operations'!Z$10*'Conversion conv. -&gt; electric to'!AA22*'Aircraft and flight characteris'!$B$35*'Aircraft and flight characteris'!$D$35/'Aircraft and flight characteris'!$E$35/2/1000</f>
        <v>0</v>
      </c>
      <c r="AC49" s="73">
        <f>'Number of operations'!AA$10*'Conversion conv. -&gt; electric to'!AB22*'Aircraft and flight characteris'!$B$35*'Aircraft and flight characteris'!$D$35/'Aircraft and flight characteris'!$E$35/2/1000</f>
        <v>30.69283166</v>
      </c>
      <c r="AD49" s="73">
        <f>'Number of operations'!AB$10*'Conversion conv. -&gt; electric to'!AC22*'Aircraft and flight characteris'!$B$35*'Aircraft and flight characteris'!$D$35/'Aircraft and flight characteris'!$E$35/2/1000</f>
        <v>83.81555267</v>
      </c>
      <c r="AE49" s="73">
        <f>'Number of operations'!AC$10*'Conversion conv. -&gt; electric to'!AD22*'Aircraft and flight characteris'!$B$35*'Aircraft and flight characteris'!$D$35/'Aircraft and flight characteris'!$E$35/2/1000</f>
        <v>213.4282118</v>
      </c>
      <c r="AF49" s="73">
        <f>'Number of operations'!AD$10*'Conversion conv. -&gt; electric to'!AE22*'Aircraft and flight characteris'!$B$35*'Aircraft and flight characteris'!$D$35/'Aircraft and flight characteris'!$E$35/2/1000</f>
        <v>478.652696</v>
      </c>
      <c r="AG49" s="73">
        <f>'Number of operations'!AE$10*'Conversion conv. -&gt; electric to'!AF22*'Aircraft and flight characteris'!$B$35*'Aircraft and flight characteris'!$D$35/'Aircraft and flight characteris'!$E$35/2/1000</f>
        <v>927.6010692</v>
      </c>
      <c r="AH49" s="73">
        <f>'Number of operations'!AF$10*'Conversion conv. -&gt; electric to'!AG22*'Aircraft and flight characteris'!$B$35*'Aircraft and flight characteris'!$D$35/'Aircraft and flight characteris'!$E$35/2/1000</f>
        <v>1571.903328</v>
      </c>
      <c r="AI49" s="73">
        <f>'Number of operations'!AG$10*'Conversion conv. -&gt; electric to'!AH22*'Aircraft and flight characteris'!$B$35*'Aircraft and flight characteris'!$D$35/'Aircraft and flight characteris'!$E$35/2/1000</f>
        <v>2401.313544</v>
      </c>
      <c r="AJ49" s="73">
        <f>'Number of operations'!AH$10*'Conversion conv. -&gt; electric to'!AI22*'Aircraft and flight characteris'!$B$35*'Aircraft and flight characteris'!$D$35/'Aircraft and flight characteris'!$E$35/2/1000</f>
        <v>3403.679062</v>
      </c>
      <c r="AK49" s="73">
        <f>'Number of operations'!AI$10*'Conversion conv. -&gt; electric to'!AJ22*'Aircraft and flight characteris'!$B$35*'Aircraft and flight characteris'!$D$35/'Aircraft and flight characteris'!$E$35/2/1000</f>
        <v>4560.265701</v>
      </c>
      <c r="AL49" s="73">
        <f>'Number of operations'!AJ$10*'Conversion conv. -&gt; electric to'!AK22*'Aircraft and flight characteris'!$B$35*'Aircraft and flight characteris'!$D$35/'Aircraft and flight characteris'!$E$35/2/1000</f>
        <v>5878.568671</v>
      </c>
      <c r="AM49" s="73">
        <f>'Number of operations'!AK$10*'Conversion conv. -&gt; electric to'!AL22*'Aircraft and flight characteris'!$B$35*'Aircraft and flight characteris'!$D$35/'Aircraft and flight characteris'!$E$35/2/1000</f>
        <v>7276.37598</v>
      </c>
      <c r="AN49" s="73">
        <f>'Number of operations'!AL$10*'Conversion conv. -&gt; electric to'!AM22*'Aircraft and flight characteris'!$B$35*'Aircraft and flight characteris'!$D$35/'Aircraft and flight characteris'!$E$35/2/1000</f>
        <v>8687.255758</v>
      </c>
      <c r="AO49" s="73">
        <f>'Number of operations'!AM$10*'Conversion conv. -&gt; electric to'!AN22*'Aircraft and flight characteris'!$B$35*'Aircraft and flight characteris'!$D$35/'Aircraft and flight characteris'!$E$35/2/1000</f>
        <v>10051.50056</v>
      </c>
      <c r="AP49" s="73">
        <f>'Number of operations'!AN$10*'Conversion conv. -&gt; electric to'!AO22*'Aircraft and flight characteris'!$B$35*'Aircraft and flight characteris'!$D$35/'Aircraft and flight characteris'!$E$35/2/1000</f>
        <v>11329.01848</v>
      </c>
      <c r="AQ49" s="73">
        <f>'Number of operations'!AO$10*'Conversion conv. -&gt; electric to'!AP22*'Aircraft and flight characteris'!$B$35*'Aircraft and flight characteris'!$D$35/'Aircraft and flight characteris'!$E$35/2/1000</f>
        <v>12502.94177</v>
      </c>
      <c r="AR49" s="73">
        <f>'Number of operations'!AP$10*'Conversion conv. -&gt; electric to'!AQ22*'Aircraft and flight characteris'!$B$35*'Aircraft and flight characteris'!$D$35/'Aircraft and flight characteris'!$E$35/2/1000</f>
        <v>13575.49553</v>
      </c>
      <c r="AS49" s="73">
        <f>'Number of operations'!AQ$10*'Conversion conv. -&gt; electric to'!AR22*'Aircraft and flight characteris'!$B$35*'Aircraft and flight characteris'!$D$35/'Aircraft and flight characteris'!$E$35/2/1000</f>
        <v>14560.70849</v>
      </c>
      <c r="AT49" s="73">
        <f>'Number of operations'!AR$10*'Conversion conv. -&gt; electric to'!AS22*'Aircraft and flight characteris'!$B$35*'Aircraft and flight characteris'!$D$35/'Aircraft and flight characteris'!$E$35/2/1000</f>
        <v>0</v>
      </c>
      <c r="AU49" s="73">
        <f>'Number of operations'!AS$10*'Conversion conv. -&gt; electric to'!AT22*'Aircraft and flight characteris'!$B$35*'Aircraft and flight characteris'!$D$35/'Aircraft and flight characteris'!$E$35/2/1000</f>
        <v>0</v>
      </c>
      <c r="AV49" s="73">
        <f>'Number of operations'!AT$10*'Conversion conv. -&gt; electric to'!AU22*'Aircraft and flight characteris'!$B$35*'Aircraft and flight characteris'!$D$35/'Aircraft and flight characteris'!$E$35/2/1000</f>
        <v>0</v>
      </c>
      <c r="AW49" s="73">
        <f>'Number of operations'!AU$10*'Conversion conv. -&gt; electric to'!AV22*'Aircraft and flight characteris'!$B$35*'Aircraft and flight characteris'!$D$35/'Aircraft and flight characteris'!$E$35/2/1000</f>
        <v>0</v>
      </c>
      <c r="AX49" s="73">
        <f>'Number of operations'!AV$10*'Conversion conv. -&gt; electric to'!AW22*'Aircraft and flight characteris'!$B$35*'Aircraft and flight characteris'!$D$35/'Aircraft and flight characteris'!$E$35/2/1000</f>
        <v>0</v>
      </c>
      <c r="AY49" s="73">
        <f>'Number of operations'!AW$10*'Conversion conv. -&gt; electric to'!AX22*'Aircraft and flight characteris'!$B$35*'Aircraft and flight characteris'!$D$35/'Aircraft and flight characteris'!$E$35/2/1000</f>
        <v>0</v>
      </c>
      <c r="AZ49" s="73">
        <f>'Number of operations'!AX$10*'Conversion conv. -&gt; electric to'!AY22*'Aircraft and flight characteris'!$B$35*'Aircraft and flight characteris'!$D$35/'Aircraft and flight characteris'!$E$35/2/1000</f>
        <v>0</v>
      </c>
      <c r="BA49" s="73">
        <f>'Number of operations'!AY$10*'Conversion conv. -&gt; electric to'!AZ22*'Aircraft and flight characteris'!$B$35*'Aircraft and flight characteris'!$D$35/'Aircraft and flight characteris'!$E$35/2/1000</f>
        <v>0</v>
      </c>
      <c r="BB49" s="73">
        <f>'Number of operations'!AZ$10*'Conversion conv. -&gt; electric to'!BA22*'Aircraft and flight characteris'!$B$35*'Aircraft and flight characteris'!$D$35/'Aircraft and flight characteris'!$E$35/2/1000</f>
        <v>0</v>
      </c>
      <c r="BC49" s="73">
        <f>'Number of operations'!BA$10*'Conversion conv. -&gt; electric to'!BB22*'Aircraft and flight characteris'!$B$35*'Aircraft and flight characteris'!$D$35/'Aircraft and flight characteris'!$E$35/2/1000</f>
        <v>0</v>
      </c>
      <c r="BD49" s="74">
        <f>'Number of operations'!BB$10*'Conversion conv. -&gt; electric to'!BC22*'Aircraft and flight characteris'!$B$35*'Aircraft and flight characteris'!$D$35/'Aircraft and flight characteris'!$E$35/2/1000</f>
        <v>0</v>
      </c>
      <c r="BE49" s="3"/>
      <c r="BF49" s="3"/>
      <c r="BG49" s="3"/>
      <c r="BH49" s="3"/>
      <c r="BI49" s="3"/>
      <c r="BJ49" s="3"/>
      <c r="BK49" s="3"/>
      <c r="BL49" s="3"/>
      <c r="BM49" s="3"/>
      <c r="BN49" s="3"/>
    </row>
    <row r="50">
      <c r="A50" s="75"/>
      <c r="E50" s="71" t="s">
        <v>55</v>
      </c>
      <c r="F50" s="73">
        <f>'Number of operations'!D$10*'Conversion conv. -&gt; electric to'!E23*'Aircraft and flight characteris'!$B$35*'Aircraft and flight characteris'!$D$35/'Aircraft and flight characteris'!$E$35/2/1000</f>
        <v>0</v>
      </c>
      <c r="G50" s="73">
        <f>'Number of operations'!E$10*'Conversion conv. -&gt; electric to'!F23*'Aircraft and flight characteris'!$B$35*'Aircraft and flight characteris'!$D$35/'Aircraft and flight characteris'!$E$35/2/1000</f>
        <v>0</v>
      </c>
      <c r="H50" s="73">
        <f>'Number of operations'!F$10*'Conversion conv. -&gt; electric to'!G23*'Aircraft and flight characteris'!$B$35*'Aircraft and flight characteris'!$D$35/'Aircraft and flight characteris'!$E$35/2/1000</f>
        <v>0</v>
      </c>
      <c r="I50" s="73">
        <f>'Number of operations'!G$10*'Conversion conv. -&gt; electric to'!H23*'Aircraft and flight characteris'!$B$35*'Aircraft and flight characteris'!$D$35/'Aircraft and flight characteris'!$E$35/2/1000</f>
        <v>0</v>
      </c>
      <c r="J50" s="73">
        <f>'Number of operations'!H$10*'Conversion conv. -&gt; electric to'!I23*'Aircraft and flight characteris'!$B$35*'Aircraft and flight characteris'!$D$35/'Aircraft and flight characteris'!$E$35/2/1000</f>
        <v>0</v>
      </c>
      <c r="K50" s="73">
        <f>'Number of operations'!I$10*'Conversion conv. -&gt; electric to'!J23*'Aircraft and flight characteris'!$B$35*'Aircraft and flight characteris'!$D$35/'Aircraft and flight characteris'!$E$35/2/1000</f>
        <v>0</v>
      </c>
      <c r="L50" s="73">
        <f>'Number of operations'!J$10*'Conversion conv. -&gt; electric to'!K23*'Aircraft and flight characteris'!$B$35*'Aircraft and flight characteris'!$D$35/'Aircraft and flight characteris'!$E$35/2/1000</f>
        <v>0</v>
      </c>
      <c r="M50" s="73">
        <f>'Number of operations'!K$10*'Conversion conv. -&gt; electric to'!L23*'Aircraft and flight characteris'!$B$35*'Aircraft and flight characteris'!$D$35/'Aircraft and flight characteris'!$E$35/2/1000</f>
        <v>0</v>
      </c>
      <c r="N50" s="73">
        <f>'Number of operations'!L$10*'Conversion conv. -&gt; electric to'!M23*'Aircraft and flight characteris'!$B$35*'Aircraft and flight characteris'!$D$35/'Aircraft and flight characteris'!$E$35/2/1000</f>
        <v>0</v>
      </c>
      <c r="O50" s="73">
        <f>'Number of operations'!M$10*'Conversion conv. -&gt; electric to'!N23*'Aircraft and flight characteris'!$B$35*'Aircraft and flight characteris'!$D$35/'Aircraft and flight characteris'!$E$35/2/1000</f>
        <v>0</v>
      </c>
      <c r="P50" s="73">
        <f>'Number of operations'!N$10*'Conversion conv. -&gt; electric to'!O23*'Aircraft and flight characteris'!$B$35*'Aircraft and flight characteris'!$D$35/'Aircraft and flight characteris'!$E$35/2/1000</f>
        <v>0</v>
      </c>
      <c r="Q50" s="73">
        <f>'Number of operations'!O$10*'Conversion conv. -&gt; electric to'!P23*'Aircraft and flight characteris'!$B$35*'Aircraft and flight characteris'!$D$35/'Aircraft and flight characteris'!$E$35/2/1000</f>
        <v>0</v>
      </c>
      <c r="R50" s="73">
        <f>'Number of operations'!P$10*'Conversion conv. -&gt; electric to'!Q23*'Aircraft and flight characteris'!$B$35*'Aircraft and flight characteris'!$D$35/'Aircraft and flight characteris'!$E$35/2/1000</f>
        <v>0</v>
      </c>
      <c r="S50" s="73">
        <f>'Number of operations'!Q$10*'Conversion conv. -&gt; electric to'!R23*'Aircraft and flight characteris'!$B$35*'Aircraft and flight characteris'!$D$35/'Aircraft and flight characteris'!$E$35/2/1000</f>
        <v>0</v>
      </c>
      <c r="T50" s="73">
        <f>'Number of operations'!R$10*'Conversion conv. -&gt; electric to'!S23*'Aircraft and flight characteris'!$B$35*'Aircraft and flight characteris'!$D$35/'Aircraft and flight characteris'!$E$35/2/1000</f>
        <v>0</v>
      </c>
      <c r="U50" s="73">
        <f>'Number of operations'!S$10*'Conversion conv. -&gt; electric to'!T23*'Aircraft and flight characteris'!$B$35*'Aircraft and flight characteris'!$D$35/'Aircraft and flight characteris'!$E$35/2/1000</f>
        <v>0</v>
      </c>
      <c r="V50" s="73">
        <f>'Number of operations'!T$10*'Conversion conv. -&gt; electric to'!U23*'Aircraft and flight characteris'!$B$35*'Aircraft and flight characteris'!$D$35/'Aircraft and flight characteris'!$E$35/2/1000</f>
        <v>0</v>
      </c>
      <c r="W50" s="73">
        <f>'Number of operations'!U$10*'Conversion conv. -&gt; electric to'!V23*'Aircraft and flight characteris'!$B$35*'Aircraft and flight characteris'!$D$35/'Aircraft and flight characteris'!$E$35/2/1000</f>
        <v>0</v>
      </c>
      <c r="X50" s="73">
        <f>'Number of operations'!V$10*'Conversion conv. -&gt; electric to'!W23*'Aircraft and flight characteris'!$B$35*'Aircraft and flight characteris'!$D$35/'Aircraft and flight characteris'!$E$35/2/1000</f>
        <v>0</v>
      </c>
      <c r="Y50" s="73">
        <f>'Number of operations'!W$10*'Conversion conv. -&gt; electric to'!X23*'Aircraft and flight characteris'!$B$35*'Aircraft and flight characteris'!$D$35/'Aircraft and flight characteris'!$E$35/2/1000</f>
        <v>0</v>
      </c>
      <c r="Z50" s="73">
        <f>'Number of operations'!X$10*'Conversion conv. -&gt; electric to'!Y23*'Aircraft and flight characteris'!$B$35*'Aircraft and flight characteris'!$D$35/'Aircraft and flight characteris'!$E$35/2/1000</f>
        <v>0</v>
      </c>
      <c r="AA50" s="73">
        <f>'Number of operations'!Y$10*'Conversion conv. -&gt; electric to'!Z23*'Aircraft and flight characteris'!$B$35*'Aircraft and flight characteris'!$D$35/'Aircraft and flight characteris'!$E$35/2/1000</f>
        <v>0</v>
      </c>
      <c r="AB50" s="73">
        <f>'Number of operations'!Z$10*'Conversion conv. -&gt; electric to'!AA23*'Aircraft and flight characteris'!$B$35*'Aircraft and flight characteris'!$D$35/'Aircraft and flight characteris'!$E$35/2/1000</f>
        <v>0</v>
      </c>
      <c r="AC50" s="73">
        <f>'Number of operations'!AA$10*'Conversion conv. -&gt; electric to'!AB23*'Aircraft and flight characteris'!$B$35*'Aircraft and flight characteris'!$D$35/'Aircraft and flight characteris'!$E$35/2/1000</f>
        <v>44.5976353</v>
      </c>
      <c r="AD50" s="73">
        <f>'Number of operations'!AB$10*'Conversion conv. -&gt; electric to'!AC23*'Aircraft and flight characteris'!$B$35*'Aircraft and flight characteris'!$D$35/'Aircraft and flight characteris'!$E$35/2/1000</f>
        <v>135.1476694</v>
      </c>
      <c r="AE50" s="73">
        <f>'Number of operations'!AC$10*'Conversion conv. -&gt; electric to'!AD23*'Aircraft and flight characteris'!$B$35*'Aircraft and flight characteris'!$D$35/'Aircraft and flight characteris'!$E$35/2/1000</f>
        <v>377.6088438</v>
      </c>
      <c r="AF50" s="73">
        <f>'Number of operations'!AD$10*'Conversion conv. -&gt; electric to'!AE23*'Aircraft and flight characteris'!$B$35*'Aircraft and flight characteris'!$D$35/'Aircraft and flight characteris'!$E$35/2/1000</f>
        <v>913.3579491</v>
      </c>
      <c r="AG50" s="73">
        <f>'Number of operations'!AE$10*'Conversion conv. -&gt; electric to'!AF23*'Aircraft and flight characteris'!$B$35*'Aircraft and flight characteris'!$D$35/'Aircraft and flight characteris'!$E$35/2/1000</f>
        <v>1863.025783</v>
      </c>
      <c r="AH50" s="73">
        <f>'Number of operations'!AF$10*'Conversion conv. -&gt; electric to'!AG23*'Aircraft and flight characteris'!$B$35*'Aircraft and flight characteris'!$D$35/'Aircraft and flight characteris'!$E$35/2/1000</f>
        <v>3220.429672</v>
      </c>
      <c r="AI50" s="73">
        <f>'Number of operations'!AG$10*'Conversion conv. -&gt; electric to'!AH23*'Aircraft and flight characteris'!$B$35*'Aircraft and flight characteris'!$D$35/'Aircraft and flight characteris'!$E$35/2/1000</f>
        <v>4843.879726</v>
      </c>
      <c r="AJ50" s="73">
        <f>'Number of operations'!AH$10*'Conversion conv. -&gt; electric to'!AI23*'Aircraft and flight characteris'!$B$35*'Aircraft and flight characteris'!$D$35/'Aircraft and flight characteris'!$E$35/2/1000</f>
        <v>6534.415489</v>
      </c>
      <c r="AK50" s="73">
        <f>'Number of operations'!AI$10*'Conversion conv. -&gt; electric to'!AJ23*'Aircraft and flight characteris'!$B$35*'Aircraft and flight characteris'!$D$35/'Aircraft and flight characteris'!$E$35/2/1000</f>
        <v>8116.214736</v>
      </c>
      <c r="AL50" s="73">
        <f>'Number of operations'!AJ$10*'Conversion conv. -&gt; electric to'!AK23*'Aircraft and flight characteris'!$B$35*'Aircraft and flight characteris'!$D$35/'Aircraft and flight characteris'!$E$35/2/1000</f>
        <v>9559.227355</v>
      </c>
      <c r="AM50" s="73">
        <f>'Number of operations'!AK$10*'Conversion conv. -&gt; electric to'!AL23*'Aircraft and flight characteris'!$B$35*'Aircraft and flight characteris'!$D$35/'Aircraft and flight characteris'!$E$35/2/1000</f>
        <v>10783.47536</v>
      </c>
      <c r="AN50" s="73">
        <f>'Number of operations'!AL$10*'Conversion conv. -&gt; electric to'!AM23*'Aircraft and flight characteris'!$B$35*'Aircraft and flight characteris'!$D$35/'Aircraft and flight characteris'!$E$35/2/1000</f>
        <v>11812.70563</v>
      </c>
      <c r="AO50" s="73">
        <f>'Number of operations'!AM$10*'Conversion conv. -&gt; electric to'!AN23*'Aircraft and flight characteris'!$B$35*'Aircraft and flight characteris'!$D$35/'Aircraft and flight characteris'!$E$35/2/1000</f>
        <v>12693.03604</v>
      </c>
      <c r="AP50" s="73">
        <f>'Number of operations'!AN$10*'Conversion conv. -&gt; electric to'!AO23*'Aircraft and flight characteris'!$B$35*'Aircraft and flight characteris'!$D$35/'Aircraft and flight characteris'!$E$35/2/1000</f>
        <v>13471.62532</v>
      </c>
      <c r="AQ50" s="73">
        <f>'Number of operations'!AO$10*'Conversion conv. -&gt; electric to'!AP23*'Aircraft and flight characteris'!$B$35*'Aircraft and flight characteris'!$D$35/'Aircraft and flight characteris'!$E$35/2/1000</f>
        <v>14187.37584</v>
      </c>
      <c r="AR50" s="73">
        <f>'Number of operations'!AP$10*'Conversion conv. -&gt; electric to'!AQ23*'Aircraft and flight characteris'!$B$35*'Aircraft and flight characteris'!$D$35/'Aircraft and flight characteris'!$E$35/2/1000</f>
        <v>14869.18046</v>
      </c>
      <c r="AS50" s="73">
        <f>'Number of operations'!AQ$10*'Conversion conv. -&gt; electric to'!AR23*'Aircraft and flight characteris'!$B$35*'Aircraft and flight characteris'!$D$35/'Aircraft and flight characteris'!$E$35/2/1000</f>
        <v>15537.35323</v>
      </c>
      <c r="AT50" s="73">
        <f>'Number of operations'!AR$10*'Conversion conv. -&gt; electric to'!AS23*'Aircraft and flight characteris'!$B$35*'Aircraft and flight characteris'!$D$35/'Aircraft and flight characteris'!$E$35/2/1000</f>
        <v>0</v>
      </c>
      <c r="AU50" s="73">
        <f>'Number of operations'!AS$10*'Conversion conv. -&gt; electric to'!AT23*'Aircraft and flight characteris'!$B$35*'Aircraft and flight characteris'!$D$35/'Aircraft and flight characteris'!$E$35/2/1000</f>
        <v>0</v>
      </c>
      <c r="AV50" s="73">
        <f>'Number of operations'!AT$10*'Conversion conv. -&gt; electric to'!AU23*'Aircraft and flight characteris'!$B$35*'Aircraft and flight characteris'!$D$35/'Aircraft and flight characteris'!$E$35/2/1000</f>
        <v>0</v>
      </c>
      <c r="AW50" s="73">
        <f>'Number of operations'!AU$10*'Conversion conv. -&gt; electric to'!AV23*'Aircraft and flight characteris'!$B$35*'Aircraft and flight characteris'!$D$35/'Aircraft and flight characteris'!$E$35/2/1000</f>
        <v>0</v>
      </c>
      <c r="AX50" s="73">
        <f>'Number of operations'!AV$10*'Conversion conv. -&gt; electric to'!AW23*'Aircraft and flight characteris'!$B$35*'Aircraft and flight characteris'!$D$35/'Aircraft and flight characteris'!$E$35/2/1000</f>
        <v>0</v>
      </c>
      <c r="AY50" s="73">
        <f>'Number of operations'!AW$10*'Conversion conv. -&gt; electric to'!AX23*'Aircraft and flight characteris'!$B$35*'Aircraft and flight characteris'!$D$35/'Aircraft and flight characteris'!$E$35/2/1000</f>
        <v>0</v>
      </c>
      <c r="AZ50" s="73">
        <f>'Number of operations'!AX$10*'Conversion conv. -&gt; electric to'!AY23*'Aircraft and flight characteris'!$B$35*'Aircraft and flight characteris'!$D$35/'Aircraft and flight characteris'!$E$35/2/1000</f>
        <v>0</v>
      </c>
      <c r="BA50" s="73">
        <f>'Number of operations'!AY$10*'Conversion conv. -&gt; electric to'!AZ23*'Aircraft and flight characteris'!$B$35*'Aircraft and flight characteris'!$D$35/'Aircraft and flight characteris'!$E$35/2/1000</f>
        <v>0</v>
      </c>
      <c r="BB50" s="73">
        <f>'Number of operations'!AZ$10*'Conversion conv. -&gt; electric to'!BA23*'Aircraft and flight characteris'!$B$35*'Aircraft and flight characteris'!$D$35/'Aircraft and flight characteris'!$E$35/2/1000</f>
        <v>0</v>
      </c>
      <c r="BC50" s="73">
        <f>'Number of operations'!BA$10*'Conversion conv. -&gt; electric to'!BB23*'Aircraft and flight characteris'!$B$35*'Aircraft and flight characteris'!$D$35/'Aircraft and flight characteris'!$E$35/2/1000</f>
        <v>0</v>
      </c>
      <c r="BD50" s="74">
        <f>'Number of operations'!BB$10*'Conversion conv. -&gt; electric to'!BC23*'Aircraft and flight characteris'!$B$35*'Aircraft and flight characteris'!$D$35/'Aircraft and flight characteris'!$E$35/2/1000</f>
        <v>0</v>
      </c>
      <c r="BE50" s="3"/>
      <c r="BF50" s="3"/>
      <c r="BG50" s="3"/>
      <c r="BH50" s="3"/>
      <c r="BI50" s="3"/>
      <c r="BJ50" s="3"/>
      <c r="BK50" s="3"/>
      <c r="BL50" s="3"/>
      <c r="BM50" s="3"/>
      <c r="BN50" s="3"/>
    </row>
    <row r="51">
      <c r="A51" s="75"/>
      <c r="C51" s="77" t="s">
        <v>71</v>
      </c>
      <c r="D51" s="71" t="s">
        <v>57</v>
      </c>
      <c r="E51" s="76" t="s">
        <v>57</v>
      </c>
      <c r="F51" s="73">
        <f>'Number of operations'!D$11*'Conversion conv. -&gt; electric to'!E15*'Aircraft and flight characteris'!$B$35*'Aircraft and flight characteris'!$D$35/'Aircraft and flight characteris'!$E$35/2/1000</f>
        <v>0</v>
      </c>
      <c r="G51" s="73">
        <f>'Number of operations'!E$11*'Conversion conv. -&gt; electric to'!F15*'Aircraft and flight characteris'!$B$35*'Aircraft and flight characteris'!$D$35/'Aircraft and flight characteris'!$E$35/2/1000</f>
        <v>0</v>
      </c>
      <c r="H51" s="73">
        <f>'Number of operations'!F$11*'Conversion conv. -&gt; electric to'!G15*'Aircraft and flight characteris'!$B$35*'Aircraft and flight characteris'!$D$35/'Aircraft and flight characteris'!$E$35/2/1000</f>
        <v>0</v>
      </c>
      <c r="I51" s="73">
        <f>'Number of operations'!G$11*'Conversion conv. -&gt; electric to'!H15*'Aircraft and flight characteris'!$B$35*'Aircraft and flight characteris'!$D$35/'Aircraft and flight characteris'!$E$35/2/1000</f>
        <v>0</v>
      </c>
      <c r="J51" s="73">
        <f>'Number of operations'!H$11*'Conversion conv. -&gt; electric to'!I15*'Aircraft and flight characteris'!$B$35*'Aircraft and flight characteris'!$D$35/'Aircraft and flight characteris'!$E$35/2/1000</f>
        <v>0</v>
      </c>
      <c r="K51" s="73">
        <f>'Number of operations'!I$11*'Conversion conv. -&gt; electric to'!J15*'Aircraft and flight characteris'!$B$35*'Aircraft and flight characteris'!$D$35/'Aircraft and flight characteris'!$E$35/2/1000</f>
        <v>0</v>
      </c>
      <c r="L51" s="73">
        <f>'Number of operations'!J$11*'Conversion conv. -&gt; electric to'!K15*'Aircraft and flight characteris'!$B$35*'Aircraft and flight characteris'!$D$35/'Aircraft and flight characteris'!$E$35/2/1000</f>
        <v>0</v>
      </c>
      <c r="M51" s="73">
        <f>'Number of operations'!K$11*'Conversion conv. -&gt; electric to'!L15*'Aircraft and flight characteris'!$B$35*'Aircraft and flight characteris'!$D$35/'Aircraft and flight characteris'!$E$35/2/1000</f>
        <v>0</v>
      </c>
      <c r="N51" s="73">
        <f>'Number of operations'!L$11*'Conversion conv. -&gt; electric to'!M15*'Aircraft and flight characteris'!$B$35*'Aircraft and flight characteris'!$D$35/'Aircraft and flight characteris'!$E$35/2/1000</f>
        <v>0</v>
      </c>
      <c r="O51" s="73">
        <f>'Number of operations'!M$11*'Conversion conv. -&gt; electric to'!N15*'Aircraft and flight characteris'!$B$35*'Aircraft and flight characteris'!$D$35/'Aircraft and flight characteris'!$E$35/2/1000</f>
        <v>0</v>
      </c>
      <c r="P51" s="73">
        <f>'Number of operations'!N$11*'Conversion conv. -&gt; electric to'!O15*'Aircraft and flight characteris'!$B$35*'Aircraft and flight characteris'!$D$35/'Aircraft and flight characteris'!$E$35/2/1000</f>
        <v>0</v>
      </c>
      <c r="Q51" s="73">
        <f>'Number of operations'!O$11*'Conversion conv. -&gt; electric to'!P15*'Aircraft and flight characteris'!$B$35*'Aircraft and flight characteris'!$D$35/'Aircraft and flight characteris'!$E$35/2/1000</f>
        <v>0</v>
      </c>
      <c r="R51" s="73">
        <f>'Number of operations'!P$11*'Conversion conv. -&gt; electric to'!Q15*'Aircraft and flight characteris'!$B$35*'Aircraft and flight characteris'!$D$35/'Aircraft and flight characteris'!$E$35/2/1000</f>
        <v>0</v>
      </c>
      <c r="S51" s="73">
        <f>'Number of operations'!Q$11*'Conversion conv. -&gt; electric to'!R15*'Aircraft and flight characteris'!$B$35*'Aircraft and flight characteris'!$D$35/'Aircraft and flight characteris'!$E$35/2/1000</f>
        <v>0</v>
      </c>
      <c r="T51" s="73">
        <f>'Number of operations'!R$11*'Conversion conv. -&gt; electric to'!S15*'Aircraft and flight characteris'!$B$35*'Aircraft and flight characteris'!$D$35/'Aircraft and flight characteris'!$E$35/2/1000</f>
        <v>0</v>
      </c>
      <c r="U51" s="73">
        <f>'Number of operations'!S$11*'Conversion conv. -&gt; electric to'!T15*'Aircraft and flight characteris'!$B$35*'Aircraft and flight characteris'!$D$35/'Aircraft and flight characteris'!$E$35/2/1000</f>
        <v>0</v>
      </c>
      <c r="V51" s="73">
        <f>'Number of operations'!T$11*'Conversion conv. -&gt; electric to'!U15*'Aircraft and flight characteris'!$B$35*'Aircraft and flight characteris'!$D$35/'Aircraft and flight characteris'!$E$35/2/1000</f>
        <v>0</v>
      </c>
      <c r="W51" s="73">
        <f>'Number of operations'!U$11*'Conversion conv. -&gt; electric to'!V15*'Aircraft and flight characteris'!$B$35*'Aircraft and flight characteris'!$D$35/'Aircraft and flight characteris'!$E$35/2/1000</f>
        <v>0</v>
      </c>
      <c r="X51" s="73">
        <f>'Number of operations'!V$11*'Conversion conv. -&gt; electric to'!W15*'Aircraft and flight characteris'!$B$35*'Aircraft and flight characteris'!$D$35/'Aircraft and flight characteris'!$E$35/2/1000</f>
        <v>0</v>
      </c>
      <c r="Y51" s="73">
        <f>'Number of operations'!W$11*'Conversion conv. -&gt; electric to'!X15*'Aircraft and flight characteris'!$B$35*'Aircraft and flight characteris'!$D$35/'Aircraft and flight characteris'!$E$35/2/1000</f>
        <v>0</v>
      </c>
      <c r="Z51" s="73">
        <f>'Number of operations'!X$11*'Conversion conv. -&gt; electric to'!Y15*'Aircraft and flight characteris'!$B$35*'Aircraft and flight characteris'!$D$35/'Aircraft and flight characteris'!$E$35/2/1000</f>
        <v>0</v>
      </c>
      <c r="AA51" s="73">
        <f>'Number of operations'!Y$11*'Conversion conv. -&gt; electric to'!Z15*'Aircraft and flight characteris'!$B$35*'Aircraft and flight characteris'!$D$35/'Aircraft and flight characteris'!$E$35/2/1000</f>
        <v>0</v>
      </c>
      <c r="AB51" s="73">
        <f>'Number of operations'!Z$11*'Conversion conv. -&gt; electric to'!AA15*'Aircraft and flight characteris'!$B$35*'Aircraft and flight characteris'!$D$35/'Aircraft and flight characteris'!$E$35/2/1000</f>
        <v>0</v>
      </c>
      <c r="AC51" s="73">
        <f>'Number of operations'!AA$11*'Conversion conv. -&gt; electric to'!AB15*'Aircraft and flight characteris'!$B$35*'Aircraft and flight characteris'!$D$35/'Aircraft and flight characteris'!$E$35/2/1000</f>
        <v>5.488937236</v>
      </c>
      <c r="AD51" s="73">
        <f>'Number of operations'!AB$11*'Conversion conv. -&gt; electric to'!AC15*'Aircraft and flight characteris'!$B$35*'Aircraft and flight characteris'!$D$35/'Aircraft and flight characteris'!$E$35/2/1000</f>
        <v>10.39921835</v>
      </c>
      <c r="AE51" s="73">
        <f>'Number of operations'!AC$11*'Conversion conv. -&gt; electric to'!AD15*'Aircraft and flight characteris'!$B$35*'Aircraft and flight characteris'!$D$35/'Aircraft and flight characteris'!$E$35/2/1000</f>
        <v>20.03096333</v>
      </c>
      <c r="AF51" s="73">
        <f>'Number of operations'!AD$11*'Conversion conv. -&gt; electric to'!AE15*'Aircraft and flight characteris'!$B$35*'Aircraft and flight characteris'!$D$35/'Aircraft and flight characteris'!$E$35/2/1000</f>
        <v>38.23676864</v>
      </c>
      <c r="AG51" s="73">
        <f>'Number of operations'!AE$11*'Conversion conv. -&gt; electric to'!AF15*'Aircraft and flight characteris'!$B$35*'Aircraft and flight characteris'!$D$35/'Aircraft and flight characteris'!$E$35/2/1000</f>
        <v>72.12094797</v>
      </c>
      <c r="AH51" s="73">
        <f>'Number of operations'!AF$11*'Conversion conv. -&gt; electric to'!AG15*'Aircraft and flight characteris'!$B$35*'Aircraft and flight characteris'!$D$35/'Aircraft and flight characteris'!$E$35/2/1000</f>
        <v>133.9159289</v>
      </c>
      <c r="AI51" s="73">
        <f>'Number of operations'!AG$11*'Conversion conv. -&gt; electric to'!AH15*'Aircraft and flight characteris'!$B$35*'Aircraft and flight characteris'!$D$35/'Aircraft and flight characteris'!$E$35/2/1000</f>
        <v>243.6823207</v>
      </c>
      <c r="AJ51" s="73">
        <f>'Number of operations'!AH$11*'Conversion conv. -&gt; electric to'!AI15*'Aircraft and flight characteris'!$B$35*'Aircraft and flight characteris'!$D$35/'Aircraft and flight characteris'!$E$35/2/1000</f>
        <v>432.2386236</v>
      </c>
      <c r="AK51" s="73">
        <f>'Number of operations'!AI$11*'Conversion conv. -&gt; electric to'!AJ15*'Aircraft and flight characteris'!$B$35*'Aircraft and flight characteris'!$D$35/'Aircraft and flight characteris'!$E$35/2/1000</f>
        <v>742.9478187</v>
      </c>
      <c r="AL51" s="73">
        <f>'Number of operations'!AJ$11*'Conversion conv. -&gt; electric to'!AK15*'Aircraft and flight characteris'!$B$35*'Aircraft and flight characteris'!$D$35/'Aircraft and flight characteris'!$E$35/2/1000</f>
        <v>1252.332521</v>
      </c>
      <c r="AM51" s="73">
        <f>'Number of operations'!AK$11*'Conversion conv. -&gt; electric to'!AL15*'Aircraft and flight characteris'!$B$35*'Aircraft and flight characteris'!$D$35/'Aircraft and flight characteris'!$E$35/2/1000</f>
        <v>2021.578815</v>
      </c>
      <c r="AN51" s="73">
        <f>'Number of operations'!AL$11*'Conversion conv. -&gt; electric to'!AM15*'Aircraft and flight characteris'!$B$35*'Aircraft and flight characteris'!$D$35/'Aircraft and flight characteris'!$E$35/2/1000</f>
        <v>3111.153944</v>
      </c>
      <c r="AO51" s="73">
        <f>'Number of operations'!AM$11*'Conversion conv. -&gt; electric to'!AN15*'Aircraft and flight characteris'!$B$35*'Aircraft and flight characteris'!$D$35/'Aircraft and flight characteris'!$E$35/2/1000</f>
        <v>4553.025843</v>
      </c>
      <c r="AP51" s="73">
        <f>'Number of operations'!AN$11*'Conversion conv. -&gt; electric to'!AO15*'Aircraft and flight characteris'!$B$35*'Aircraft and flight characteris'!$D$35/'Aircraft and flight characteris'!$E$35/2/1000</f>
        <v>6335.177652</v>
      </c>
      <c r="AQ51" s="73">
        <f>'Number of operations'!AO$11*'Conversion conv. -&gt; electric to'!AP15*'Aircraft and flight characteris'!$B$35*'Aircraft and flight characteris'!$D$35/'Aircraft and flight characteris'!$E$35/2/1000</f>
        <v>8400.268583</v>
      </c>
      <c r="AR51" s="73">
        <f>'Number of operations'!AP$11*'Conversion conv. -&gt; electric to'!AQ15*'Aircraft and flight characteris'!$B$35*'Aircraft and flight characteris'!$D$35/'Aircraft and flight characteris'!$E$35/2/1000</f>
        <v>10660.66689</v>
      </c>
      <c r="AS51" s="73">
        <f>'Number of operations'!AQ$11*'Conversion conv. -&gt; electric to'!AR15*'Aircraft and flight characteris'!$B$35*'Aircraft and flight characteris'!$D$35/'Aircraft and flight characteris'!$E$35/2/1000</f>
        <v>13022.3015</v>
      </c>
      <c r="AT51" s="73">
        <f>'Number of operations'!AR$11*'Conversion conv. -&gt; electric to'!AS15*'Aircraft and flight characteris'!$B$35*'Aircraft and flight characteris'!$D$35/'Aircraft and flight characteris'!$E$35/2/1000</f>
        <v>0</v>
      </c>
      <c r="AU51" s="73">
        <f>'Number of operations'!AS$11*'Conversion conv. -&gt; electric to'!AT15*'Aircraft and flight characteris'!$B$35*'Aircraft and flight characteris'!$D$35/'Aircraft and flight characteris'!$E$35/2/1000</f>
        <v>0</v>
      </c>
      <c r="AV51" s="73">
        <f>'Number of operations'!AT$11*'Conversion conv. -&gt; electric to'!AU15*'Aircraft and flight characteris'!$B$35*'Aircraft and flight characteris'!$D$35/'Aircraft and flight characteris'!$E$35/2/1000</f>
        <v>0</v>
      </c>
      <c r="AW51" s="73">
        <f>'Number of operations'!AU$11*'Conversion conv. -&gt; electric to'!AV15*'Aircraft and flight characteris'!$B$35*'Aircraft and flight characteris'!$D$35/'Aircraft and flight characteris'!$E$35/2/1000</f>
        <v>0</v>
      </c>
      <c r="AX51" s="73">
        <f>'Number of operations'!AV$11*'Conversion conv. -&gt; electric to'!AW15*'Aircraft and flight characteris'!$B$35*'Aircraft and flight characteris'!$D$35/'Aircraft and flight characteris'!$E$35/2/1000</f>
        <v>0</v>
      </c>
      <c r="AY51" s="73">
        <f>'Number of operations'!AW$11*'Conversion conv. -&gt; electric to'!AX15*'Aircraft and flight characteris'!$B$35*'Aircraft and flight characteris'!$D$35/'Aircraft and flight characteris'!$E$35/2/1000</f>
        <v>0</v>
      </c>
      <c r="AZ51" s="73">
        <f>'Number of operations'!AX$11*'Conversion conv. -&gt; electric to'!AY15*'Aircraft and flight characteris'!$B$35*'Aircraft and flight characteris'!$D$35/'Aircraft and flight characteris'!$E$35/2/1000</f>
        <v>0</v>
      </c>
      <c r="BA51" s="73">
        <f>'Number of operations'!AY$11*'Conversion conv. -&gt; electric to'!AZ15*'Aircraft and flight characteris'!$B$35*'Aircraft and flight characteris'!$D$35/'Aircraft and flight characteris'!$E$35/2/1000</f>
        <v>0</v>
      </c>
      <c r="BB51" s="73">
        <f>'Number of operations'!AZ$11*'Conversion conv. -&gt; electric to'!BA15*'Aircraft and flight characteris'!$B$35*'Aircraft and flight characteris'!$D$35/'Aircraft and flight characteris'!$E$35/2/1000</f>
        <v>0</v>
      </c>
      <c r="BC51" s="73">
        <f>'Number of operations'!BA$11*'Conversion conv. -&gt; electric to'!BB15*'Aircraft and flight characteris'!$B$35*'Aircraft and flight characteris'!$D$35/'Aircraft and flight characteris'!$E$35/2/1000</f>
        <v>0</v>
      </c>
      <c r="BD51" s="74">
        <f>'Number of operations'!BB$11*'Conversion conv. -&gt; electric to'!BC15*'Aircraft and flight characteris'!$B$35*'Aircraft and flight characteris'!$D$35/'Aircraft and flight characteris'!$E$35/2/1000</f>
        <v>0</v>
      </c>
      <c r="BE51" s="3"/>
      <c r="BF51" s="3"/>
      <c r="BG51" s="3"/>
      <c r="BH51" s="3"/>
      <c r="BI51" s="3"/>
      <c r="BJ51" s="3"/>
      <c r="BK51" s="3"/>
      <c r="BL51" s="3"/>
      <c r="BM51" s="3"/>
      <c r="BN51" s="3"/>
    </row>
    <row r="52">
      <c r="A52" s="75"/>
      <c r="E52" s="76" t="s">
        <v>56</v>
      </c>
      <c r="F52" s="73">
        <f>'Number of operations'!D$11*'Conversion conv. -&gt; electric to'!E16*'Aircraft and flight characteris'!$B$35*'Aircraft and flight characteris'!$D$35/'Aircraft and flight characteris'!$E$35/2/1000</f>
        <v>0</v>
      </c>
      <c r="G52" s="73">
        <f>'Number of operations'!E$11*'Conversion conv. -&gt; electric to'!F16*'Aircraft and flight characteris'!$B$35*'Aircraft and flight characteris'!$D$35/'Aircraft and flight characteris'!$E$35/2/1000</f>
        <v>0</v>
      </c>
      <c r="H52" s="73">
        <f>'Number of operations'!F$11*'Conversion conv. -&gt; electric to'!G16*'Aircraft and flight characteris'!$B$35*'Aircraft and flight characteris'!$D$35/'Aircraft and flight characteris'!$E$35/2/1000</f>
        <v>0</v>
      </c>
      <c r="I52" s="73">
        <f>'Number of operations'!G$11*'Conversion conv. -&gt; electric to'!H16*'Aircraft and flight characteris'!$B$35*'Aircraft and flight characteris'!$D$35/'Aircraft and flight characteris'!$E$35/2/1000</f>
        <v>0</v>
      </c>
      <c r="J52" s="73">
        <f>'Number of operations'!H$11*'Conversion conv. -&gt; electric to'!I16*'Aircraft and flight characteris'!$B$35*'Aircraft and flight characteris'!$D$35/'Aircraft and flight characteris'!$E$35/2/1000</f>
        <v>0</v>
      </c>
      <c r="K52" s="73">
        <f>'Number of operations'!I$11*'Conversion conv. -&gt; electric to'!J16*'Aircraft and flight characteris'!$B$35*'Aircraft and flight characteris'!$D$35/'Aircraft and flight characteris'!$E$35/2/1000</f>
        <v>0</v>
      </c>
      <c r="L52" s="73">
        <f>'Number of operations'!J$11*'Conversion conv. -&gt; electric to'!K16*'Aircraft and flight characteris'!$B$35*'Aircraft and flight characteris'!$D$35/'Aircraft and flight characteris'!$E$35/2/1000</f>
        <v>0</v>
      </c>
      <c r="M52" s="73">
        <f>'Number of operations'!K$11*'Conversion conv. -&gt; electric to'!L16*'Aircraft and flight characteris'!$B$35*'Aircraft and flight characteris'!$D$35/'Aircraft and flight characteris'!$E$35/2/1000</f>
        <v>0</v>
      </c>
      <c r="N52" s="73">
        <f>'Number of operations'!L$11*'Conversion conv. -&gt; electric to'!M16*'Aircraft and flight characteris'!$B$35*'Aircraft and flight characteris'!$D$35/'Aircraft and flight characteris'!$E$35/2/1000</f>
        <v>0</v>
      </c>
      <c r="O52" s="73">
        <f>'Number of operations'!M$11*'Conversion conv. -&gt; electric to'!N16*'Aircraft and flight characteris'!$B$35*'Aircraft and flight characteris'!$D$35/'Aircraft and flight characteris'!$E$35/2/1000</f>
        <v>0</v>
      </c>
      <c r="P52" s="73">
        <f>'Number of operations'!N$11*'Conversion conv. -&gt; electric to'!O16*'Aircraft and flight characteris'!$B$35*'Aircraft and flight characteris'!$D$35/'Aircraft and flight characteris'!$E$35/2/1000</f>
        <v>0</v>
      </c>
      <c r="Q52" s="73">
        <f>'Number of operations'!O$11*'Conversion conv. -&gt; electric to'!P16*'Aircraft and flight characteris'!$B$35*'Aircraft and flight characteris'!$D$35/'Aircraft and flight characteris'!$E$35/2/1000</f>
        <v>0</v>
      </c>
      <c r="R52" s="73">
        <f>'Number of operations'!P$11*'Conversion conv. -&gt; electric to'!Q16*'Aircraft and flight characteris'!$B$35*'Aircraft and flight characteris'!$D$35/'Aircraft and flight characteris'!$E$35/2/1000</f>
        <v>0</v>
      </c>
      <c r="S52" s="73">
        <f>'Number of operations'!Q$11*'Conversion conv. -&gt; electric to'!R16*'Aircraft and flight characteris'!$B$35*'Aircraft and flight characteris'!$D$35/'Aircraft and flight characteris'!$E$35/2/1000</f>
        <v>0</v>
      </c>
      <c r="T52" s="73">
        <f>'Number of operations'!R$11*'Conversion conv. -&gt; electric to'!S16*'Aircraft and flight characteris'!$B$35*'Aircraft and flight characteris'!$D$35/'Aircraft and flight characteris'!$E$35/2/1000</f>
        <v>0</v>
      </c>
      <c r="U52" s="73">
        <f>'Number of operations'!S$11*'Conversion conv. -&gt; electric to'!T16*'Aircraft and flight characteris'!$B$35*'Aircraft and flight characteris'!$D$35/'Aircraft and flight characteris'!$E$35/2/1000</f>
        <v>0</v>
      </c>
      <c r="V52" s="73">
        <f>'Number of operations'!T$11*'Conversion conv. -&gt; electric to'!U16*'Aircraft and flight characteris'!$B$35*'Aircraft and flight characteris'!$D$35/'Aircraft and flight characteris'!$E$35/2/1000</f>
        <v>0</v>
      </c>
      <c r="W52" s="73">
        <f>'Number of operations'!U$11*'Conversion conv. -&gt; electric to'!V16*'Aircraft and flight characteris'!$B$35*'Aircraft and flight characteris'!$D$35/'Aircraft and flight characteris'!$E$35/2/1000</f>
        <v>0</v>
      </c>
      <c r="X52" s="73">
        <f>'Number of operations'!V$11*'Conversion conv. -&gt; electric to'!W16*'Aircraft and flight characteris'!$B$35*'Aircraft and flight characteris'!$D$35/'Aircraft and flight characteris'!$E$35/2/1000</f>
        <v>0</v>
      </c>
      <c r="Y52" s="73">
        <f>'Number of operations'!W$11*'Conversion conv. -&gt; electric to'!X16*'Aircraft and flight characteris'!$B$35*'Aircraft and flight characteris'!$D$35/'Aircraft and flight characteris'!$E$35/2/1000</f>
        <v>0</v>
      </c>
      <c r="Z52" s="73">
        <f>'Number of operations'!X$11*'Conversion conv. -&gt; electric to'!Y16*'Aircraft and flight characteris'!$B$35*'Aircraft and flight characteris'!$D$35/'Aircraft and flight characteris'!$E$35/2/1000</f>
        <v>0</v>
      </c>
      <c r="AA52" s="73">
        <f>'Number of operations'!Y$11*'Conversion conv. -&gt; electric to'!Z16*'Aircraft and flight characteris'!$B$35*'Aircraft and flight characteris'!$D$35/'Aircraft and flight characteris'!$E$35/2/1000</f>
        <v>0</v>
      </c>
      <c r="AB52" s="73">
        <f>'Number of operations'!Z$11*'Conversion conv. -&gt; electric to'!AA16*'Aircraft and flight characteris'!$B$35*'Aircraft and flight characteris'!$D$35/'Aircraft and flight characteris'!$E$35/2/1000</f>
        <v>0</v>
      </c>
      <c r="AC52" s="73">
        <f>'Number of operations'!AA$11*'Conversion conv. -&gt; electric to'!AB16*'Aircraft and flight characteris'!$B$35*'Aircraft and flight characteris'!$D$35/'Aircraft and flight characteris'!$E$35/2/1000</f>
        <v>5.930297084</v>
      </c>
      <c r="AD52" s="73">
        <f>'Number of operations'!AB$11*'Conversion conv. -&gt; electric to'!AC16*'Aircraft and flight characteris'!$B$35*'Aircraft and flight characteris'!$D$35/'Aircraft and flight characteris'!$E$35/2/1000</f>
        <v>11.88495893</v>
      </c>
      <c r="AE52" s="73">
        <f>'Number of operations'!AC$11*'Conversion conv. -&gt; electric to'!AD16*'Aircraft and flight characteris'!$B$35*'Aircraft and flight characteris'!$D$35/'Aircraft and flight characteris'!$E$35/2/1000</f>
        <v>24.1563846</v>
      </c>
      <c r="AF52" s="73">
        <f>'Number of operations'!AD$11*'Conversion conv. -&gt; electric to'!AE16*'Aircraft and flight characteris'!$B$35*'Aircraft and flight characteris'!$D$35/'Aircraft and flight characteris'!$E$35/2/1000</f>
        <v>48.47811245</v>
      </c>
      <c r="AG52" s="73">
        <f>'Number of operations'!AE$11*'Conversion conv. -&gt; electric to'!AF16*'Aircraft and flight characteris'!$B$35*'Aircraft and flight characteris'!$D$35/'Aircraft and flight characteris'!$E$35/2/1000</f>
        <v>95.62417848</v>
      </c>
      <c r="AH52" s="73">
        <f>'Number of operations'!AF$11*'Conversion conv. -&gt; electric to'!AG16*'Aircraft and flight characteris'!$B$35*'Aircraft and flight characteris'!$D$35/'Aircraft and flight characteris'!$E$35/2/1000</f>
        <v>184.3438937</v>
      </c>
      <c r="AI52" s="73">
        <f>'Number of operations'!AG$11*'Conversion conv. -&gt; electric to'!AH16*'Aircraft and flight characteris'!$B$35*'Aircraft and flight characteris'!$D$35/'Aircraft and flight characteris'!$E$35/2/1000</f>
        <v>344.9828132</v>
      </c>
      <c r="AJ52" s="73">
        <f>'Number of operations'!AH$11*'Conversion conv. -&gt; electric to'!AI16*'Aircraft and flight characteris'!$B$35*'Aircraft and flight characteris'!$D$35/'Aircraft and flight characteris'!$E$35/2/1000</f>
        <v>622.0698791</v>
      </c>
      <c r="AK52" s="73">
        <f>'Number of operations'!AI$11*'Conversion conv. -&gt; electric to'!AJ16*'Aircraft and flight characteris'!$B$35*'Aircraft and flight characteris'!$D$35/'Aircraft and flight characteris'!$E$35/2/1000</f>
        <v>1072.810699</v>
      </c>
      <c r="AL52" s="73">
        <f>'Number of operations'!AJ$11*'Conversion conv. -&gt; electric to'!AK16*'Aircraft and flight characteris'!$B$35*'Aircraft and flight characteris'!$D$35/'Aircraft and flight characteris'!$E$35/2/1000</f>
        <v>1790.164281</v>
      </c>
      <c r="AM52" s="73">
        <f>'Number of operations'!AK$11*'Conversion conv. -&gt; electric to'!AL16*'Aircraft and flight characteris'!$B$35*'Aircraft and flight characteris'!$D$35/'Aircraft and flight characteris'!$E$35/2/1000</f>
        <v>2825.902364</v>
      </c>
      <c r="AN52" s="73">
        <f>'Number of operations'!AL$11*'Conversion conv. -&gt; electric to'!AM16*'Aircraft and flight characteris'!$B$35*'Aircraft and flight characteris'!$D$35/'Aircraft and flight characteris'!$E$35/2/1000</f>
        <v>4212.476657</v>
      </c>
      <c r="AO52" s="73">
        <f>'Number of operations'!AM$11*'Conversion conv. -&gt; electric to'!AN16*'Aircraft and flight characteris'!$B$35*'Aircraft and flight characteris'!$D$35/'Aircraft and flight characteris'!$E$35/2/1000</f>
        <v>5936.125452</v>
      </c>
      <c r="AP52" s="73">
        <f>'Number of operations'!AN$11*'Conversion conv. -&gt; electric to'!AO16*'Aircraft and flight characteris'!$B$35*'Aircraft and flight characteris'!$D$35/'Aircraft and flight characteris'!$E$35/2/1000</f>
        <v>7936.503843</v>
      </c>
      <c r="AQ52" s="73">
        <f>'Number of operations'!AO$11*'Conversion conv. -&gt; electric to'!AP16*'Aircraft and flight characteris'!$B$35*'Aircraft and flight characteris'!$D$35/'Aircraft and flight characteris'!$E$35/2/1000</f>
        <v>10122.92559</v>
      </c>
      <c r="AR52" s="73">
        <f>'Number of operations'!AP$11*'Conversion conv. -&gt; electric to'!AQ16*'Aircraft and flight characteris'!$B$35*'Aircraft and flight characteris'!$D$35/'Aircraft and flight characteris'!$E$35/2/1000</f>
        <v>12399.04627</v>
      </c>
      <c r="AS52" s="73">
        <f>'Number of operations'!AQ$11*'Conversion conv. -&gt; electric to'!AR16*'Aircraft and flight characteris'!$B$35*'Aircraft and flight characteris'!$D$35/'Aircraft and flight characteris'!$E$35/2/1000</f>
        <v>14684.61798</v>
      </c>
      <c r="AT52" s="73">
        <f>'Number of operations'!AR$11*'Conversion conv. -&gt; electric to'!AS16*'Aircraft and flight characteris'!$B$35*'Aircraft and flight characteris'!$D$35/'Aircraft and flight characteris'!$E$35/2/1000</f>
        <v>0</v>
      </c>
      <c r="AU52" s="73">
        <f>'Number of operations'!AS$11*'Conversion conv. -&gt; electric to'!AT16*'Aircraft and flight characteris'!$B$35*'Aircraft and flight characteris'!$D$35/'Aircraft and flight characteris'!$E$35/2/1000</f>
        <v>0</v>
      </c>
      <c r="AV52" s="73">
        <f>'Number of operations'!AT$11*'Conversion conv. -&gt; electric to'!AU16*'Aircraft and flight characteris'!$B$35*'Aircraft and flight characteris'!$D$35/'Aircraft and flight characteris'!$E$35/2/1000</f>
        <v>0</v>
      </c>
      <c r="AW52" s="73">
        <f>'Number of operations'!AU$11*'Conversion conv. -&gt; electric to'!AV16*'Aircraft and flight characteris'!$B$35*'Aircraft and flight characteris'!$D$35/'Aircraft and flight characteris'!$E$35/2/1000</f>
        <v>0</v>
      </c>
      <c r="AX52" s="73">
        <f>'Number of operations'!AV$11*'Conversion conv. -&gt; electric to'!AW16*'Aircraft and flight characteris'!$B$35*'Aircraft and flight characteris'!$D$35/'Aircraft and flight characteris'!$E$35/2/1000</f>
        <v>0</v>
      </c>
      <c r="AY52" s="73">
        <f>'Number of operations'!AW$11*'Conversion conv. -&gt; electric to'!AX16*'Aircraft and flight characteris'!$B$35*'Aircraft and flight characteris'!$D$35/'Aircraft and flight characteris'!$E$35/2/1000</f>
        <v>0</v>
      </c>
      <c r="AZ52" s="73">
        <f>'Number of operations'!AX$11*'Conversion conv. -&gt; electric to'!AY16*'Aircraft and flight characteris'!$B$35*'Aircraft and flight characteris'!$D$35/'Aircraft and flight characteris'!$E$35/2/1000</f>
        <v>0</v>
      </c>
      <c r="BA52" s="73">
        <f>'Number of operations'!AY$11*'Conversion conv. -&gt; electric to'!AZ16*'Aircraft and flight characteris'!$B$35*'Aircraft and flight characteris'!$D$35/'Aircraft and flight characteris'!$E$35/2/1000</f>
        <v>0</v>
      </c>
      <c r="BB52" s="73">
        <f>'Number of operations'!AZ$11*'Conversion conv. -&gt; electric to'!BA16*'Aircraft and flight characteris'!$B$35*'Aircraft and flight characteris'!$D$35/'Aircraft and flight characteris'!$E$35/2/1000</f>
        <v>0</v>
      </c>
      <c r="BC52" s="73">
        <f>'Number of operations'!BA$11*'Conversion conv. -&gt; electric to'!BB16*'Aircraft and flight characteris'!$B$35*'Aircraft and flight characteris'!$D$35/'Aircraft and flight characteris'!$E$35/2/1000</f>
        <v>0</v>
      </c>
      <c r="BD52" s="74">
        <f>'Number of operations'!BB$11*'Conversion conv. -&gt; electric to'!BC16*'Aircraft and flight characteris'!$B$35*'Aircraft and flight characteris'!$D$35/'Aircraft and flight characteris'!$E$35/2/1000</f>
        <v>0</v>
      </c>
      <c r="BE52" s="3"/>
      <c r="BF52" s="3"/>
      <c r="BG52" s="3"/>
      <c r="BH52" s="3"/>
      <c r="BI52" s="3"/>
      <c r="BJ52" s="3"/>
      <c r="BK52" s="3"/>
      <c r="BL52" s="3"/>
      <c r="BM52" s="3"/>
      <c r="BN52" s="3"/>
    </row>
    <row r="53">
      <c r="A53" s="75"/>
      <c r="E53" s="76" t="s">
        <v>55</v>
      </c>
      <c r="F53" s="73">
        <f>'Number of operations'!D$11*'Conversion conv. -&gt; electric to'!E17*'Aircraft and flight characteris'!$B$35*'Aircraft and flight characteris'!$D$35/'Aircraft and flight characteris'!$E$35/2/1000</f>
        <v>0</v>
      </c>
      <c r="G53" s="73">
        <f>'Number of operations'!E$11*'Conversion conv. -&gt; electric to'!F17*'Aircraft and flight characteris'!$B$35*'Aircraft and flight characteris'!$D$35/'Aircraft and flight characteris'!$E$35/2/1000</f>
        <v>0</v>
      </c>
      <c r="H53" s="73">
        <f>'Number of operations'!F$11*'Conversion conv. -&gt; electric to'!G17*'Aircraft and flight characteris'!$B$35*'Aircraft and flight characteris'!$D$35/'Aircraft and flight characteris'!$E$35/2/1000</f>
        <v>0</v>
      </c>
      <c r="I53" s="73">
        <f>'Number of operations'!G$11*'Conversion conv. -&gt; electric to'!H17*'Aircraft and flight characteris'!$B$35*'Aircraft and flight characteris'!$D$35/'Aircraft and flight characteris'!$E$35/2/1000</f>
        <v>0</v>
      </c>
      <c r="J53" s="73">
        <f>'Number of operations'!H$11*'Conversion conv. -&gt; electric to'!I17*'Aircraft and flight characteris'!$B$35*'Aircraft and flight characteris'!$D$35/'Aircraft and flight characteris'!$E$35/2/1000</f>
        <v>0</v>
      </c>
      <c r="K53" s="73">
        <f>'Number of operations'!I$11*'Conversion conv. -&gt; electric to'!J17*'Aircraft and flight characteris'!$B$35*'Aircraft and flight characteris'!$D$35/'Aircraft and flight characteris'!$E$35/2/1000</f>
        <v>0</v>
      </c>
      <c r="L53" s="73">
        <f>'Number of operations'!J$11*'Conversion conv. -&gt; electric to'!K17*'Aircraft and flight characteris'!$B$35*'Aircraft and flight characteris'!$D$35/'Aircraft and flight characteris'!$E$35/2/1000</f>
        <v>0</v>
      </c>
      <c r="M53" s="73">
        <f>'Number of operations'!K$11*'Conversion conv. -&gt; electric to'!L17*'Aircraft and flight characteris'!$B$35*'Aircraft and flight characteris'!$D$35/'Aircraft and flight characteris'!$E$35/2/1000</f>
        <v>0</v>
      </c>
      <c r="N53" s="73">
        <f>'Number of operations'!L$11*'Conversion conv. -&gt; electric to'!M17*'Aircraft and flight characteris'!$B$35*'Aircraft and flight characteris'!$D$35/'Aircraft and flight characteris'!$E$35/2/1000</f>
        <v>0</v>
      </c>
      <c r="O53" s="73">
        <f>'Number of operations'!M$11*'Conversion conv. -&gt; electric to'!N17*'Aircraft and flight characteris'!$B$35*'Aircraft and flight characteris'!$D$35/'Aircraft and flight characteris'!$E$35/2/1000</f>
        <v>0</v>
      </c>
      <c r="P53" s="73">
        <f>'Number of operations'!N$11*'Conversion conv. -&gt; electric to'!O17*'Aircraft and flight characteris'!$B$35*'Aircraft and flight characteris'!$D$35/'Aircraft and flight characteris'!$E$35/2/1000</f>
        <v>0</v>
      </c>
      <c r="Q53" s="73">
        <f>'Number of operations'!O$11*'Conversion conv. -&gt; electric to'!P17*'Aircraft and flight characteris'!$B$35*'Aircraft and flight characteris'!$D$35/'Aircraft and flight characteris'!$E$35/2/1000</f>
        <v>0</v>
      </c>
      <c r="R53" s="73">
        <f>'Number of operations'!P$11*'Conversion conv. -&gt; electric to'!Q17*'Aircraft and flight characteris'!$B$35*'Aircraft and flight characteris'!$D$35/'Aircraft and flight characteris'!$E$35/2/1000</f>
        <v>0</v>
      </c>
      <c r="S53" s="73">
        <f>'Number of operations'!Q$11*'Conversion conv. -&gt; electric to'!R17*'Aircraft and flight characteris'!$B$35*'Aircraft and flight characteris'!$D$35/'Aircraft and flight characteris'!$E$35/2/1000</f>
        <v>0</v>
      </c>
      <c r="T53" s="73">
        <f>'Number of operations'!R$11*'Conversion conv. -&gt; electric to'!S17*'Aircraft and flight characteris'!$B$35*'Aircraft and flight characteris'!$D$35/'Aircraft and flight characteris'!$E$35/2/1000</f>
        <v>0</v>
      </c>
      <c r="U53" s="73">
        <f>'Number of operations'!S$11*'Conversion conv. -&gt; electric to'!T17*'Aircraft and flight characteris'!$B$35*'Aircraft and flight characteris'!$D$35/'Aircraft and flight characteris'!$E$35/2/1000</f>
        <v>0</v>
      </c>
      <c r="V53" s="73">
        <f>'Number of operations'!T$11*'Conversion conv. -&gt; electric to'!U17*'Aircraft and flight characteris'!$B$35*'Aircraft and flight characteris'!$D$35/'Aircraft and flight characteris'!$E$35/2/1000</f>
        <v>0</v>
      </c>
      <c r="W53" s="73">
        <f>'Number of operations'!U$11*'Conversion conv. -&gt; electric to'!V17*'Aircraft and flight characteris'!$B$35*'Aircraft and flight characteris'!$D$35/'Aircraft and flight characteris'!$E$35/2/1000</f>
        <v>0</v>
      </c>
      <c r="X53" s="73">
        <f>'Number of operations'!V$11*'Conversion conv. -&gt; electric to'!W17*'Aircraft and flight characteris'!$B$35*'Aircraft and flight characteris'!$D$35/'Aircraft and flight characteris'!$E$35/2/1000</f>
        <v>0</v>
      </c>
      <c r="Y53" s="73">
        <f>'Number of operations'!W$11*'Conversion conv. -&gt; electric to'!X17*'Aircraft and flight characteris'!$B$35*'Aircraft and flight characteris'!$D$35/'Aircraft and flight characteris'!$E$35/2/1000</f>
        <v>0</v>
      </c>
      <c r="Z53" s="73">
        <f>'Number of operations'!X$11*'Conversion conv. -&gt; electric to'!Y17*'Aircraft and flight characteris'!$B$35*'Aircraft and flight characteris'!$D$35/'Aircraft and flight characteris'!$E$35/2/1000</f>
        <v>0</v>
      </c>
      <c r="AA53" s="73">
        <f>'Number of operations'!Y$11*'Conversion conv. -&gt; electric to'!Z17*'Aircraft and flight characteris'!$B$35*'Aircraft and flight characteris'!$D$35/'Aircraft and flight characteris'!$E$35/2/1000</f>
        <v>0</v>
      </c>
      <c r="AB53" s="73">
        <f>'Number of operations'!Z$11*'Conversion conv. -&gt; electric to'!AA17*'Aircraft and flight characteris'!$B$35*'Aircraft and flight characteris'!$D$35/'Aircraft and flight characteris'!$E$35/2/1000</f>
        <v>0</v>
      </c>
      <c r="AC53" s="73">
        <f>'Number of operations'!AA$11*'Conversion conv. -&gt; electric to'!AB17*'Aircraft and flight characteris'!$B$35*'Aircraft and flight characteris'!$D$35/'Aircraft and flight characteris'!$E$35/2/1000</f>
        <v>8.616905389</v>
      </c>
      <c r="AD53" s="73">
        <f>'Number of operations'!AB$11*'Conversion conv. -&gt; electric to'!AC17*'Aircraft and flight characteris'!$B$35*'Aircraft and flight characteris'!$D$35/'Aircraft and flight characteris'!$E$35/2/1000</f>
        <v>19.16380014</v>
      </c>
      <c r="AE53" s="73">
        <f>'Number of operations'!AC$11*'Conversion conv. -&gt; electric to'!AD17*'Aircraft and flight characteris'!$B$35*'Aircraft and flight characteris'!$D$35/'Aircraft and flight characteris'!$E$35/2/1000</f>
        <v>42.73879437</v>
      </c>
      <c r="AF53" s="73">
        <f>'Number of operations'!AD$11*'Conversion conv. -&gt; electric to'!AE17*'Aircraft and flight characteris'!$B$35*'Aircraft and flight characteris'!$D$35/'Aircraft and flight characteris'!$E$35/2/1000</f>
        <v>92.50521251</v>
      </c>
      <c r="AG53" s="73">
        <f>'Number of operations'!AE$11*'Conversion conv. -&gt; electric to'!AF17*'Aircraft and flight characteris'!$B$35*'Aircraft and flight characteris'!$D$35/'Aircraft and flight characteris'!$E$35/2/1000</f>
        <v>192.0548778</v>
      </c>
      <c r="AH53" s="73">
        <f>'Number of operations'!AF$11*'Conversion conv. -&gt; electric to'!AG17*'Aircraft and flight characteris'!$B$35*'Aircraft and flight characteris'!$D$35/'Aircraft and flight characteris'!$E$35/2/1000</f>
        <v>377.6736997</v>
      </c>
      <c r="AI53" s="73">
        <f>'Number of operations'!AG$11*'Conversion conv. -&gt; electric to'!AH17*'Aircraft and flight characteris'!$B$35*'Aircraft and flight characteris'!$D$35/'Aircraft and flight characteris'!$E$35/2/1000</f>
        <v>695.8921542</v>
      </c>
      <c r="AJ53" s="73">
        <f>'Number of operations'!AH$11*'Conversion conv. -&gt; electric to'!AI17*'Aircraft and flight characteris'!$B$35*'Aircraft and flight characteris'!$D$35/'Aircraft and flight characteris'!$E$35/2/1000</f>
        <v>1194.25568</v>
      </c>
      <c r="AK53" s="73">
        <f>'Number of operations'!AI$11*'Conversion conv. -&gt; electric to'!AJ17*'Aircraft and flight characteris'!$B$35*'Aircraft and flight characteris'!$D$35/'Aircraft and flight characteris'!$E$35/2/1000</f>
        <v>1909.354099</v>
      </c>
      <c r="AL53" s="73">
        <f>'Number of operations'!AJ$11*'Conversion conv. -&gt; electric to'!AK17*'Aircraft and flight characteris'!$B$35*'Aircraft and flight characteris'!$D$35/'Aircraft and flight characteris'!$E$35/2/1000</f>
        <v>2911.012581</v>
      </c>
      <c r="AM53" s="73">
        <f>'Number of operations'!AK$11*'Conversion conv. -&gt; electric to'!AL17*'Aircraft and flight characteris'!$B$35*'Aircraft and flight characteris'!$D$35/'Aircraft and flight characteris'!$E$35/2/1000</f>
        <v>4187.943091</v>
      </c>
      <c r="AN53" s="73">
        <f>'Number of operations'!AL$11*'Conversion conv. -&gt; electric to'!AM17*'Aircraft and flight characteris'!$B$35*'Aircraft and flight characteris'!$D$35/'Aircraft and flight characteris'!$E$35/2/1000</f>
        <v>5728.016778</v>
      </c>
      <c r="AO53" s="73">
        <f>'Number of operations'!AM$11*'Conversion conv. -&gt; electric to'!AN17*'Aircraft and flight characteris'!$B$35*'Aircraft and flight characteris'!$D$35/'Aircraft and flight characteris'!$E$35/2/1000</f>
        <v>7496.139891</v>
      </c>
      <c r="AP53" s="73">
        <f>'Number of operations'!AN$11*'Conversion conv. -&gt; electric to'!AO17*'Aircraft and flight characteris'!$B$35*'Aircraft and flight characteris'!$D$35/'Aircraft and flight characteris'!$E$35/2/1000</f>
        <v>9437.499495</v>
      </c>
      <c r="AQ53" s="73">
        <f>'Number of operations'!AO$11*'Conversion conv. -&gt; electric to'!AP17*'Aircraft and flight characteris'!$B$35*'Aircraft and flight characteris'!$D$35/'Aircraft and flight characteris'!$E$35/2/1000</f>
        <v>11486.71669</v>
      </c>
      <c r="AR53" s="73">
        <f>'Number of operations'!AP$11*'Conversion conv. -&gt; electric to'!AQ17*'Aircraft and flight characteris'!$B$35*'Aircraft and flight characteris'!$D$35/'Aircraft and flight characteris'!$E$35/2/1000</f>
        <v>13580.62077</v>
      </c>
      <c r="AS53" s="73">
        <f>'Number of operations'!AQ$11*'Conversion conv. -&gt; electric to'!AR17*'Aircraft and flight characteris'!$B$35*'Aircraft and flight characteris'!$D$35/'Aircraft and flight characteris'!$E$35/2/1000</f>
        <v>15669.57382</v>
      </c>
      <c r="AT53" s="73">
        <f>'Number of operations'!AR$11*'Conversion conv. -&gt; electric to'!AS17*'Aircraft and flight characteris'!$B$35*'Aircraft and flight characteris'!$D$35/'Aircraft and flight characteris'!$E$35/2/1000</f>
        <v>0</v>
      </c>
      <c r="AU53" s="73">
        <f>'Number of operations'!AS$11*'Conversion conv. -&gt; electric to'!AT17*'Aircraft and flight characteris'!$B$35*'Aircraft and flight characteris'!$D$35/'Aircraft and flight characteris'!$E$35/2/1000</f>
        <v>0</v>
      </c>
      <c r="AV53" s="73">
        <f>'Number of operations'!AT$11*'Conversion conv. -&gt; electric to'!AU17*'Aircraft and flight characteris'!$B$35*'Aircraft and flight characteris'!$D$35/'Aircraft and flight characteris'!$E$35/2/1000</f>
        <v>0</v>
      </c>
      <c r="AW53" s="73">
        <f>'Number of operations'!AU$11*'Conversion conv. -&gt; electric to'!AV17*'Aircraft and flight characteris'!$B$35*'Aircraft and flight characteris'!$D$35/'Aircraft and flight characteris'!$E$35/2/1000</f>
        <v>0</v>
      </c>
      <c r="AX53" s="73">
        <f>'Number of operations'!AV$11*'Conversion conv. -&gt; electric to'!AW17*'Aircraft and flight characteris'!$B$35*'Aircraft and flight characteris'!$D$35/'Aircraft and flight characteris'!$E$35/2/1000</f>
        <v>0</v>
      </c>
      <c r="AY53" s="73">
        <f>'Number of operations'!AW$11*'Conversion conv. -&gt; electric to'!AX17*'Aircraft and flight characteris'!$B$35*'Aircraft and flight characteris'!$D$35/'Aircraft and flight characteris'!$E$35/2/1000</f>
        <v>0</v>
      </c>
      <c r="AZ53" s="73">
        <f>'Number of operations'!AX$11*'Conversion conv. -&gt; electric to'!AY17*'Aircraft and flight characteris'!$B$35*'Aircraft and flight characteris'!$D$35/'Aircraft and flight characteris'!$E$35/2/1000</f>
        <v>0</v>
      </c>
      <c r="BA53" s="73">
        <f>'Number of operations'!AY$11*'Conversion conv. -&gt; electric to'!AZ17*'Aircraft and flight characteris'!$B$35*'Aircraft and flight characteris'!$D$35/'Aircraft and flight characteris'!$E$35/2/1000</f>
        <v>0</v>
      </c>
      <c r="BB53" s="73">
        <f>'Number of operations'!AZ$11*'Conversion conv. -&gt; electric to'!BA17*'Aircraft and flight characteris'!$B$35*'Aircraft and flight characteris'!$D$35/'Aircraft and flight characteris'!$E$35/2/1000</f>
        <v>0</v>
      </c>
      <c r="BC53" s="73">
        <f>'Number of operations'!BA$11*'Conversion conv. -&gt; electric to'!BB17*'Aircraft and flight characteris'!$B$35*'Aircraft and flight characteris'!$D$35/'Aircraft and flight characteris'!$E$35/2/1000</f>
        <v>0</v>
      </c>
      <c r="BD53" s="74">
        <f>'Number of operations'!BB$11*'Conversion conv. -&gt; electric to'!BC17*'Aircraft and flight characteris'!$B$35*'Aircraft and flight characteris'!$D$35/'Aircraft and flight characteris'!$E$35/2/1000</f>
        <v>0</v>
      </c>
      <c r="BE53" s="3"/>
      <c r="BF53" s="3"/>
      <c r="BG53" s="3"/>
      <c r="BH53" s="3"/>
      <c r="BI53" s="3"/>
      <c r="BJ53" s="3"/>
      <c r="BK53" s="3"/>
      <c r="BL53" s="3"/>
      <c r="BM53" s="3"/>
      <c r="BN53" s="3"/>
    </row>
    <row r="54">
      <c r="A54" s="75"/>
      <c r="D54" s="77" t="s">
        <v>56</v>
      </c>
      <c r="E54" s="76" t="s">
        <v>57</v>
      </c>
      <c r="F54" s="73">
        <f>'Number of operations'!D$11*'Conversion conv. -&gt; electric to'!E18*'Aircraft and flight characteris'!$B$35*'Aircraft and flight characteris'!$D$35/'Aircraft and flight characteris'!$E$35/2/1000</f>
        <v>0</v>
      </c>
      <c r="G54" s="73">
        <f>'Number of operations'!E$11*'Conversion conv. -&gt; electric to'!F18*'Aircraft and flight characteris'!$B$35*'Aircraft and flight characteris'!$D$35/'Aircraft and flight characteris'!$E$35/2/1000</f>
        <v>0</v>
      </c>
      <c r="H54" s="73">
        <f>'Number of operations'!F$11*'Conversion conv. -&gt; electric to'!G18*'Aircraft and flight characteris'!$B$35*'Aircraft and flight characteris'!$D$35/'Aircraft and flight characteris'!$E$35/2/1000</f>
        <v>0</v>
      </c>
      <c r="I54" s="73">
        <f>'Number of operations'!G$11*'Conversion conv. -&gt; electric to'!H18*'Aircraft and flight characteris'!$B$35*'Aircraft and flight characteris'!$D$35/'Aircraft and flight characteris'!$E$35/2/1000</f>
        <v>0</v>
      </c>
      <c r="J54" s="73">
        <f>'Number of operations'!H$11*'Conversion conv. -&gt; electric to'!I18*'Aircraft and flight characteris'!$B$35*'Aircraft and flight characteris'!$D$35/'Aircraft and flight characteris'!$E$35/2/1000</f>
        <v>0</v>
      </c>
      <c r="K54" s="73">
        <f>'Number of operations'!I$11*'Conversion conv. -&gt; electric to'!J18*'Aircraft and flight characteris'!$B$35*'Aircraft and flight characteris'!$D$35/'Aircraft and flight characteris'!$E$35/2/1000</f>
        <v>0</v>
      </c>
      <c r="L54" s="73">
        <f>'Number of operations'!J$11*'Conversion conv. -&gt; electric to'!K18*'Aircraft and flight characteris'!$B$35*'Aircraft and flight characteris'!$D$35/'Aircraft and flight characteris'!$E$35/2/1000</f>
        <v>0</v>
      </c>
      <c r="M54" s="73">
        <f>'Number of operations'!K$11*'Conversion conv. -&gt; electric to'!L18*'Aircraft and flight characteris'!$B$35*'Aircraft and flight characteris'!$D$35/'Aircraft and flight characteris'!$E$35/2/1000</f>
        <v>0</v>
      </c>
      <c r="N54" s="73">
        <f>'Number of operations'!L$11*'Conversion conv. -&gt; electric to'!M18*'Aircraft and flight characteris'!$B$35*'Aircraft and flight characteris'!$D$35/'Aircraft and flight characteris'!$E$35/2/1000</f>
        <v>0</v>
      </c>
      <c r="O54" s="73">
        <f>'Number of operations'!M$11*'Conversion conv. -&gt; electric to'!N18*'Aircraft and flight characteris'!$B$35*'Aircraft and flight characteris'!$D$35/'Aircraft and flight characteris'!$E$35/2/1000</f>
        <v>0</v>
      </c>
      <c r="P54" s="73">
        <f>'Number of operations'!N$11*'Conversion conv. -&gt; electric to'!O18*'Aircraft and flight characteris'!$B$35*'Aircraft and flight characteris'!$D$35/'Aircraft and flight characteris'!$E$35/2/1000</f>
        <v>0</v>
      </c>
      <c r="Q54" s="73">
        <f>'Number of operations'!O$11*'Conversion conv. -&gt; electric to'!P18*'Aircraft and flight characteris'!$B$35*'Aircraft and flight characteris'!$D$35/'Aircraft and flight characteris'!$E$35/2/1000</f>
        <v>0</v>
      </c>
      <c r="R54" s="73">
        <f>'Number of operations'!P$11*'Conversion conv. -&gt; electric to'!Q18*'Aircraft and flight characteris'!$B$35*'Aircraft and flight characteris'!$D$35/'Aircraft and flight characteris'!$E$35/2/1000</f>
        <v>0</v>
      </c>
      <c r="S54" s="73">
        <f>'Number of operations'!Q$11*'Conversion conv. -&gt; electric to'!R18*'Aircraft and flight characteris'!$B$35*'Aircraft and flight characteris'!$D$35/'Aircraft and flight characteris'!$E$35/2/1000</f>
        <v>0</v>
      </c>
      <c r="T54" s="73">
        <f>'Number of operations'!R$11*'Conversion conv. -&gt; electric to'!S18*'Aircraft and flight characteris'!$B$35*'Aircraft and flight characteris'!$D$35/'Aircraft and flight characteris'!$E$35/2/1000</f>
        <v>0</v>
      </c>
      <c r="U54" s="73">
        <f>'Number of operations'!S$11*'Conversion conv. -&gt; electric to'!T18*'Aircraft and flight characteris'!$B$35*'Aircraft and flight characteris'!$D$35/'Aircraft and flight characteris'!$E$35/2/1000</f>
        <v>0</v>
      </c>
      <c r="V54" s="73">
        <f>'Number of operations'!T$11*'Conversion conv. -&gt; electric to'!U18*'Aircraft and flight characteris'!$B$35*'Aircraft and flight characteris'!$D$35/'Aircraft and flight characteris'!$E$35/2/1000</f>
        <v>0</v>
      </c>
      <c r="W54" s="73">
        <f>'Number of operations'!U$11*'Conversion conv. -&gt; electric to'!V18*'Aircraft and flight characteris'!$B$35*'Aircraft and flight characteris'!$D$35/'Aircraft and flight characteris'!$E$35/2/1000</f>
        <v>0</v>
      </c>
      <c r="X54" s="73">
        <f>'Number of operations'!V$11*'Conversion conv. -&gt; electric to'!W18*'Aircraft and flight characteris'!$B$35*'Aircraft and flight characteris'!$D$35/'Aircraft and flight characteris'!$E$35/2/1000</f>
        <v>0</v>
      </c>
      <c r="Y54" s="73">
        <f>'Number of operations'!W$11*'Conversion conv. -&gt; electric to'!X18*'Aircraft and flight characteris'!$B$35*'Aircraft and flight characteris'!$D$35/'Aircraft and flight characteris'!$E$35/2/1000</f>
        <v>0</v>
      </c>
      <c r="Z54" s="73">
        <f>'Number of operations'!X$11*'Conversion conv. -&gt; electric to'!Y18*'Aircraft and flight characteris'!$B$35*'Aircraft and flight characteris'!$D$35/'Aircraft and flight characteris'!$E$35/2/1000</f>
        <v>0</v>
      </c>
      <c r="AA54" s="73">
        <f>'Number of operations'!Y$11*'Conversion conv. -&gt; electric to'!Z18*'Aircraft and flight characteris'!$B$35*'Aircraft and flight characteris'!$D$35/'Aircraft and flight characteris'!$E$35/2/1000</f>
        <v>0</v>
      </c>
      <c r="AB54" s="73">
        <f>'Number of operations'!Z$11*'Conversion conv. -&gt; electric to'!AA18*'Aircraft and flight characteris'!$B$35*'Aircraft and flight characteris'!$D$35/'Aircraft and flight characteris'!$E$35/2/1000</f>
        <v>0</v>
      </c>
      <c r="AC54" s="73">
        <f>'Number of operations'!AA$11*'Conversion conv. -&gt; electric to'!AB18*'Aircraft and flight characteris'!$B$35*'Aircraft and flight characteris'!$D$35/'Aircraft and flight characteris'!$E$35/2/1000</f>
        <v>18.47788817</v>
      </c>
      <c r="AD54" s="73">
        <f>'Number of operations'!AB$11*'Conversion conv. -&gt; electric to'!AC18*'Aircraft and flight characteris'!$B$35*'Aircraft and flight characteris'!$D$35/'Aircraft and flight characteris'!$E$35/2/1000</f>
        <v>38.38607677</v>
      </c>
      <c r="AE54" s="73">
        <f>'Number of operations'!AC$11*'Conversion conv. -&gt; electric to'!AD18*'Aircraft and flight characteris'!$B$35*'Aircraft and flight characteris'!$D$35/'Aircraft and flight characteris'!$E$35/2/1000</f>
        <v>79.87963118</v>
      </c>
      <c r="AF54" s="73">
        <f>'Number of operations'!AD$11*'Conversion conv. -&gt; electric to'!AE18*'Aircraft and flight characteris'!$B$35*'Aircraft and flight characteris'!$D$35/'Aircraft and flight characteris'!$E$35/2/1000</f>
        <v>161.308657</v>
      </c>
      <c r="AG54" s="73">
        <f>'Number of operations'!AE$11*'Conversion conv. -&gt; electric to'!AF18*'Aircraft and flight characteris'!$B$35*'Aircraft and flight characteris'!$D$35/'Aircraft and flight characteris'!$E$35/2/1000</f>
        <v>312.9741885</v>
      </c>
      <c r="AH54" s="73">
        <f>'Number of operations'!AF$11*'Conversion conv. -&gt; electric to'!AG18*'Aircraft and flight characteris'!$B$35*'Aircraft and flight characteris'!$D$35/'Aircraft and flight characteris'!$E$35/2/1000</f>
        <v>577.4383165</v>
      </c>
      <c r="AI54" s="73">
        <f>'Number of operations'!AG$11*'Conversion conv. -&gt; electric to'!AH18*'Aircraft and flight characteris'!$B$35*'Aircraft and flight characteris'!$D$35/'Aircraft and flight characteris'!$E$35/2/1000</f>
        <v>1004.30537</v>
      </c>
      <c r="AJ54" s="73">
        <f>'Number of operations'!AH$11*'Conversion conv. -&gt; electric to'!AI18*'Aircraft and flight characteris'!$B$35*'Aircraft and flight characteris'!$D$35/'Aircraft and flight characteris'!$E$35/2/1000</f>
        <v>1638.281813</v>
      </c>
      <c r="AK54" s="73">
        <f>'Number of operations'!AI$11*'Conversion conv. -&gt; electric to'!AJ18*'Aircraft and flight characteris'!$B$35*'Aircraft and flight characteris'!$D$35/'Aircraft and flight characteris'!$E$35/2/1000</f>
        <v>2505.467498</v>
      </c>
      <c r="AL54" s="73">
        <f>'Number of operations'!AJ$11*'Conversion conv. -&gt; electric to'!AK18*'Aircraft and flight characteris'!$B$35*'Aircraft and flight characteris'!$D$35/'Aircraft and flight characteris'!$E$35/2/1000</f>
        <v>3670.985685</v>
      </c>
      <c r="AM54" s="73">
        <f>'Number of operations'!AK$11*'Conversion conv. -&gt; electric to'!AL18*'Aircraft and flight characteris'!$B$35*'Aircraft and flight characteris'!$D$35/'Aircraft and flight characteris'!$E$35/2/1000</f>
        <v>5091.32384</v>
      </c>
      <c r="AN54" s="73">
        <f>'Number of operations'!AL$11*'Conversion conv. -&gt; electric to'!AM18*'Aircraft and flight characteris'!$B$35*'Aircraft and flight characteris'!$D$35/'Aircraft and flight characteris'!$E$35/2/1000</f>
        <v>6729.396727</v>
      </c>
      <c r="AO54" s="73">
        <f>'Number of operations'!AM$11*'Conversion conv. -&gt; electric to'!AN18*'Aircraft and flight characteris'!$B$35*'Aircraft and flight characteris'!$D$35/'Aircraft and flight characteris'!$E$35/2/1000</f>
        <v>8532.613051</v>
      </c>
      <c r="AP54" s="73">
        <f>'Number of operations'!AN$11*'Conversion conv. -&gt; electric to'!AO18*'Aircraft and flight characteris'!$B$35*'Aircraft and flight characteris'!$D$35/'Aircraft and flight characteris'!$E$35/2/1000</f>
        <v>10442.21606</v>
      </c>
      <c r="AQ54" s="73">
        <f>'Number of operations'!AO$11*'Conversion conv. -&gt; electric to'!AP18*'Aircraft and flight characteris'!$B$35*'Aircraft and flight characteris'!$D$35/'Aircraft and flight characteris'!$E$35/2/1000</f>
        <v>12403.06082</v>
      </c>
      <c r="AR54" s="73">
        <f>'Number of operations'!AP$11*'Conversion conv. -&gt; electric to'!AQ18*'Aircraft and flight characteris'!$B$35*'Aircraft and flight characteris'!$D$35/'Aircraft and flight characteris'!$E$35/2/1000</f>
        <v>14371.53593</v>
      </c>
      <c r="AS54" s="73">
        <f>'Number of operations'!AQ$11*'Conversion conv. -&gt; electric to'!AR18*'Aircraft and flight characteris'!$B$35*'Aircraft and flight characteris'!$D$35/'Aircraft and flight characteris'!$E$35/2/1000</f>
        <v>16319.7222</v>
      </c>
      <c r="AT54" s="73">
        <f>'Number of operations'!AR$11*'Conversion conv. -&gt; electric to'!AS18*'Aircraft and flight characteris'!$B$35*'Aircraft and flight characteris'!$D$35/'Aircraft and flight characteris'!$E$35/2/1000</f>
        <v>0</v>
      </c>
      <c r="AU54" s="73">
        <f>'Number of operations'!AS$11*'Conversion conv. -&gt; electric to'!AT18*'Aircraft and flight characteris'!$B$35*'Aircraft and flight characteris'!$D$35/'Aircraft and flight characteris'!$E$35/2/1000</f>
        <v>0</v>
      </c>
      <c r="AV54" s="73">
        <f>'Number of operations'!AT$11*'Conversion conv. -&gt; electric to'!AU18*'Aircraft and flight characteris'!$B$35*'Aircraft and flight characteris'!$D$35/'Aircraft and flight characteris'!$E$35/2/1000</f>
        <v>0</v>
      </c>
      <c r="AW54" s="73">
        <f>'Number of operations'!AU$11*'Conversion conv. -&gt; electric to'!AV18*'Aircraft and flight characteris'!$B$35*'Aircraft and flight characteris'!$D$35/'Aircraft and flight characteris'!$E$35/2/1000</f>
        <v>0</v>
      </c>
      <c r="AX54" s="73">
        <f>'Number of operations'!AV$11*'Conversion conv. -&gt; electric to'!AW18*'Aircraft and flight characteris'!$B$35*'Aircraft and flight characteris'!$D$35/'Aircraft and flight characteris'!$E$35/2/1000</f>
        <v>0</v>
      </c>
      <c r="AY54" s="73">
        <f>'Number of operations'!AW$11*'Conversion conv. -&gt; electric to'!AX18*'Aircraft and flight characteris'!$B$35*'Aircraft and flight characteris'!$D$35/'Aircraft and flight characteris'!$E$35/2/1000</f>
        <v>0</v>
      </c>
      <c r="AZ54" s="73">
        <f>'Number of operations'!AX$11*'Conversion conv. -&gt; electric to'!AY18*'Aircraft and flight characteris'!$B$35*'Aircraft and flight characteris'!$D$35/'Aircraft and flight characteris'!$E$35/2/1000</f>
        <v>0</v>
      </c>
      <c r="BA54" s="73">
        <f>'Number of operations'!AY$11*'Conversion conv. -&gt; electric to'!AZ18*'Aircraft and flight characteris'!$B$35*'Aircraft and flight characteris'!$D$35/'Aircraft and flight characteris'!$E$35/2/1000</f>
        <v>0</v>
      </c>
      <c r="BB54" s="73">
        <f>'Number of operations'!AZ$11*'Conversion conv. -&gt; electric to'!BA18*'Aircraft and flight characteris'!$B$35*'Aircraft and flight characteris'!$D$35/'Aircraft and flight characteris'!$E$35/2/1000</f>
        <v>0</v>
      </c>
      <c r="BC54" s="73">
        <f>'Number of operations'!BA$11*'Conversion conv. -&gt; electric to'!BB18*'Aircraft and flight characteris'!$B$35*'Aircraft and flight characteris'!$D$35/'Aircraft and flight characteris'!$E$35/2/1000</f>
        <v>0</v>
      </c>
      <c r="BD54" s="74">
        <f>'Number of operations'!BB$11*'Conversion conv. -&gt; electric to'!BC18*'Aircraft and flight characteris'!$B$35*'Aircraft and flight characteris'!$D$35/'Aircraft and flight characteris'!$E$35/2/1000</f>
        <v>0</v>
      </c>
      <c r="BE54" s="3"/>
      <c r="BF54" s="3"/>
      <c r="BG54" s="3"/>
      <c r="BH54" s="3"/>
      <c r="BI54" s="3"/>
      <c r="BJ54" s="3"/>
      <c r="BK54" s="3"/>
      <c r="BL54" s="3"/>
      <c r="BM54" s="3"/>
      <c r="BN54" s="3"/>
    </row>
    <row r="55">
      <c r="A55" s="75"/>
      <c r="E55" s="76" t="s">
        <v>56</v>
      </c>
      <c r="F55" s="73">
        <f>'Number of operations'!D$11*'Conversion conv. -&gt; electric to'!E19*'Aircraft and flight characteris'!$B$35*'Aircraft and flight characteris'!$D$35/'Aircraft and flight characteris'!$E$35/2/1000</f>
        <v>0</v>
      </c>
      <c r="G55" s="73">
        <f>'Number of operations'!E$11*'Conversion conv. -&gt; electric to'!F19*'Aircraft and flight characteris'!$B$35*'Aircraft and flight characteris'!$D$35/'Aircraft and flight characteris'!$E$35/2/1000</f>
        <v>0</v>
      </c>
      <c r="H55" s="73">
        <f>'Number of operations'!F$11*'Conversion conv. -&gt; electric to'!G19*'Aircraft and flight characteris'!$B$35*'Aircraft and flight characteris'!$D$35/'Aircraft and flight characteris'!$E$35/2/1000</f>
        <v>0</v>
      </c>
      <c r="I55" s="73">
        <f>'Number of operations'!G$11*'Conversion conv. -&gt; electric to'!H19*'Aircraft and flight characteris'!$B$35*'Aircraft and flight characteris'!$D$35/'Aircraft and flight characteris'!$E$35/2/1000</f>
        <v>0</v>
      </c>
      <c r="J55" s="73">
        <f>'Number of operations'!H$11*'Conversion conv. -&gt; electric to'!I19*'Aircraft and flight characteris'!$B$35*'Aircraft and flight characteris'!$D$35/'Aircraft and flight characteris'!$E$35/2/1000</f>
        <v>0</v>
      </c>
      <c r="K55" s="73">
        <f>'Number of operations'!I$11*'Conversion conv. -&gt; electric to'!J19*'Aircraft and flight characteris'!$B$35*'Aircraft and flight characteris'!$D$35/'Aircraft and flight characteris'!$E$35/2/1000</f>
        <v>0</v>
      </c>
      <c r="L55" s="73">
        <f>'Number of operations'!J$11*'Conversion conv. -&gt; electric to'!K19*'Aircraft and flight characteris'!$B$35*'Aircraft and flight characteris'!$D$35/'Aircraft and flight characteris'!$E$35/2/1000</f>
        <v>0</v>
      </c>
      <c r="M55" s="73">
        <f>'Number of operations'!K$11*'Conversion conv. -&gt; electric to'!L19*'Aircraft and flight characteris'!$B$35*'Aircraft and flight characteris'!$D$35/'Aircraft and flight characteris'!$E$35/2/1000</f>
        <v>0</v>
      </c>
      <c r="N55" s="73">
        <f>'Number of operations'!L$11*'Conversion conv. -&gt; electric to'!M19*'Aircraft and flight characteris'!$B$35*'Aircraft and flight characteris'!$D$35/'Aircraft and flight characteris'!$E$35/2/1000</f>
        <v>0</v>
      </c>
      <c r="O55" s="73">
        <f>'Number of operations'!M$11*'Conversion conv. -&gt; electric to'!N19*'Aircraft and flight characteris'!$B$35*'Aircraft and flight characteris'!$D$35/'Aircraft and flight characteris'!$E$35/2/1000</f>
        <v>0</v>
      </c>
      <c r="P55" s="73">
        <f>'Number of operations'!N$11*'Conversion conv. -&gt; electric to'!O19*'Aircraft and flight characteris'!$B$35*'Aircraft and flight characteris'!$D$35/'Aircraft and flight characteris'!$E$35/2/1000</f>
        <v>0</v>
      </c>
      <c r="Q55" s="73">
        <f>'Number of operations'!O$11*'Conversion conv. -&gt; electric to'!P19*'Aircraft and flight characteris'!$B$35*'Aircraft and flight characteris'!$D$35/'Aircraft and flight characteris'!$E$35/2/1000</f>
        <v>0</v>
      </c>
      <c r="R55" s="73">
        <f>'Number of operations'!P$11*'Conversion conv. -&gt; electric to'!Q19*'Aircraft and flight characteris'!$B$35*'Aircraft and flight characteris'!$D$35/'Aircraft and flight characteris'!$E$35/2/1000</f>
        <v>0</v>
      </c>
      <c r="S55" s="73">
        <f>'Number of operations'!Q$11*'Conversion conv. -&gt; electric to'!R19*'Aircraft and flight characteris'!$B$35*'Aircraft and flight characteris'!$D$35/'Aircraft and flight characteris'!$E$35/2/1000</f>
        <v>0</v>
      </c>
      <c r="T55" s="73">
        <f>'Number of operations'!R$11*'Conversion conv. -&gt; electric to'!S19*'Aircraft and flight characteris'!$B$35*'Aircraft and flight characteris'!$D$35/'Aircraft and flight characteris'!$E$35/2/1000</f>
        <v>0</v>
      </c>
      <c r="U55" s="73">
        <f>'Number of operations'!S$11*'Conversion conv. -&gt; electric to'!T19*'Aircraft and flight characteris'!$B$35*'Aircraft and flight characteris'!$D$35/'Aircraft and flight characteris'!$E$35/2/1000</f>
        <v>0</v>
      </c>
      <c r="V55" s="73">
        <f>'Number of operations'!T$11*'Conversion conv. -&gt; electric to'!U19*'Aircraft and flight characteris'!$B$35*'Aircraft and flight characteris'!$D$35/'Aircraft and flight characteris'!$E$35/2/1000</f>
        <v>0</v>
      </c>
      <c r="W55" s="73">
        <f>'Number of operations'!U$11*'Conversion conv. -&gt; electric to'!V19*'Aircraft and flight characteris'!$B$35*'Aircraft and flight characteris'!$D$35/'Aircraft and flight characteris'!$E$35/2/1000</f>
        <v>0</v>
      </c>
      <c r="X55" s="73">
        <f>'Number of operations'!V$11*'Conversion conv. -&gt; electric to'!W19*'Aircraft and flight characteris'!$B$35*'Aircraft and flight characteris'!$D$35/'Aircraft and flight characteris'!$E$35/2/1000</f>
        <v>0</v>
      </c>
      <c r="Y55" s="73">
        <f>'Number of operations'!W$11*'Conversion conv. -&gt; electric to'!X19*'Aircraft and flight characteris'!$B$35*'Aircraft and flight characteris'!$D$35/'Aircraft and flight characteris'!$E$35/2/1000</f>
        <v>0</v>
      </c>
      <c r="Z55" s="73">
        <f>'Number of operations'!X$11*'Conversion conv. -&gt; electric to'!Y19*'Aircraft and flight characteris'!$B$35*'Aircraft and flight characteris'!$D$35/'Aircraft and flight characteris'!$E$35/2/1000</f>
        <v>0</v>
      </c>
      <c r="AA55" s="73">
        <f>'Number of operations'!Y$11*'Conversion conv. -&gt; electric to'!Z19*'Aircraft and flight characteris'!$B$35*'Aircraft and flight characteris'!$D$35/'Aircraft and flight characteris'!$E$35/2/1000</f>
        <v>0</v>
      </c>
      <c r="AB55" s="73">
        <f>'Number of operations'!Z$11*'Conversion conv. -&gt; electric to'!AA19*'Aircraft and flight characteris'!$B$35*'Aircraft and flight characteris'!$D$35/'Aircraft and flight characteris'!$E$35/2/1000</f>
        <v>0</v>
      </c>
      <c r="AC55" s="73">
        <f>'Number of operations'!AA$11*'Conversion conv. -&gt; electric to'!AB19*'Aircraft and flight characteris'!$B$35*'Aircraft and flight characteris'!$D$35/'Aircraft and flight characteris'!$E$35/2/1000</f>
        <v>19.96367632</v>
      </c>
      <c r="AD55" s="73">
        <f>'Number of operations'!AB$11*'Conversion conv. -&gt; electric to'!AC19*'Aircraft and flight characteris'!$B$35*'Aircraft and flight characteris'!$D$35/'Aircraft and flight characteris'!$E$35/2/1000</f>
        <v>43.87031125</v>
      </c>
      <c r="AE55" s="73">
        <f>'Number of operations'!AC$11*'Conversion conv. -&gt; electric to'!AD19*'Aircraft and flight characteris'!$B$35*'Aircraft and flight characteris'!$D$35/'Aircraft and flight characteris'!$E$35/2/1000</f>
        <v>96.33101814</v>
      </c>
      <c r="AF55" s="73">
        <f>'Number of operations'!AD$11*'Conversion conv. -&gt; electric to'!AE19*'Aircraft and flight characteris'!$B$35*'Aircraft and flight characteris'!$D$35/'Aircraft and flight characteris'!$E$35/2/1000</f>
        <v>204.5136001</v>
      </c>
      <c r="AG55" s="73">
        <f>'Number of operations'!AE$11*'Conversion conv. -&gt; electric to'!AF19*'Aircraft and flight characteris'!$B$35*'Aircraft and flight characteris'!$D$35/'Aircraft and flight characteris'!$E$35/2/1000</f>
        <v>414.9681958</v>
      </c>
      <c r="AH55" s="73">
        <f>'Number of operations'!AF$11*'Conversion conv. -&gt; electric to'!AG19*'Aircraft and flight characteris'!$B$35*'Aircraft and flight characteris'!$D$35/'Aircraft and flight characteris'!$E$35/2/1000</f>
        <v>794.8810014</v>
      </c>
      <c r="AI55" s="73">
        <f>'Number of operations'!AG$11*'Conversion conv. -&gt; electric to'!AH19*'Aircraft and flight characteris'!$B$35*'Aircraft and flight characteris'!$D$35/'Aircraft and flight characteris'!$E$35/2/1000</f>
        <v>1421.802332</v>
      </c>
      <c r="AJ55" s="73">
        <f>'Number of operations'!AH$11*'Conversion conv. -&gt; electric to'!AI19*'Aircraft and flight characteris'!$B$35*'Aircraft and flight characteris'!$D$35/'Aircraft and flight characteris'!$E$35/2/1000</f>
        <v>2357.785061</v>
      </c>
      <c r="AK55" s="73">
        <f>'Number of operations'!AI$11*'Conversion conv. -&gt; electric to'!AJ19*'Aircraft and flight characteris'!$B$35*'Aircraft and flight characteris'!$D$35/'Aircraft and flight characteris'!$E$35/2/1000</f>
        <v>3617.874998</v>
      </c>
      <c r="AL55" s="73">
        <f>'Number of operations'!AJ$11*'Conversion conv. -&gt; electric to'!AK19*'Aircraft and flight characteris'!$B$35*'Aircraft and flight characteris'!$D$35/'Aircraft and flight characteris'!$E$35/2/1000</f>
        <v>5247.541958</v>
      </c>
      <c r="AM55" s="73">
        <f>'Number of operations'!AK$11*'Conversion conv. -&gt; electric to'!AL19*'Aircraft and flight characteris'!$B$35*'Aircraft and flight characteris'!$D$35/'Aircraft and flight characteris'!$E$35/2/1000</f>
        <v>7117.003783</v>
      </c>
      <c r="AN55" s="73">
        <f>'Number of operations'!AL$11*'Conversion conv. -&gt; electric to'!AM19*'Aircraft and flight characteris'!$B$35*'Aircraft and flight characteris'!$D$35/'Aircraft and flight characteris'!$E$35/2/1000</f>
        <v>9111.547398</v>
      </c>
      <c r="AO55" s="73">
        <f>'Number of operations'!AM$11*'Conversion conv. -&gt; electric to'!AN19*'Aircraft and flight characteris'!$B$35*'Aircraft and flight characteris'!$D$35/'Aircraft and flight characteris'!$E$35/2/1000</f>
        <v>11124.61542</v>
      </c>
      <c r="AP55" s="73">
        <f>'Number of operations'!AN$11*'Conversion conv. -&gt; electric to'!AO19*'Aircraft and flight characteris'!$B$35*'Aircraft and flight characteris'!$D$35/'Aircraft and flight characteris'!$E$35/2/1000</f>
        <v>13081.66754</v>
      </c>
      <c r="AQ55" s="73">
        <f>'Number of operations'!AO$11*'Conversion conv. -&gt; electric to'!AP19*'Aircraft and flight characteris'!$B$35*'Aircraft and flight characteris'!$D$35/'Aircraft and flight characteris'!$E$35/2/1000</f>
        <v>14946.57706</v>
      </c>
      <c r="AR55" s="73">
        <f>'Number of operations'!AP$11*'Conversion conv. -&gt; electric to'!AQ19*'Aircraft and flight characteris'!$B$35*'Aircraft and flight characteris'!$D$35/'Aircraft and flight characteris'!$E$35/2/1000</f>
        <v>16715.02739</v>
      </c>
      <c r="AS55" s="73">
        <f>'Number of operations'!AQ$11*'Conversion conv. -&gt; electric to'!AR19*'Aircraft and flight characteris'!$B$35*'Aircraft and flight characteris'!$D$35/'Aircraft and flight characteris'!$E$35/2/1000</f>
        <v>18402.95942</v>
      </c>
      <c r="AT55" s="73">
        <f>'Number of operations'!AR$11*'Conversion conv. -&gt; electric to'!AS19*'Aircraft and flight characteris'!$B$35*'Aircraft and flight characteris'!$D$35/'Aircraft and flight characteris'!$E$35/2/1000</f>
        <v>0</v>
      </c>
      <c r="AU55" s="73">
        <f>'Number of operations'!AS$11*'Conversion conv. -&gt; electric to'!AT19*'Aircraft and flight characteris'!$B$35*'Aircraft and flight characteris'!$D$35/'Aircraft and flight characteris'!$E$35/2/1000</f>
        <v>0</v>
      </c>
      <c r="AV55" s="73">
        <f>'Number of operations'!AT$11*'Conversion conv. -&gt; electric to'!AU19*'Aircraft and flight characteris'!$B$35*'Aircraft and flight characteris'!$D$35/'Aircraft and flight characteris'!$E$35/2/1000</f>
        <v>0</v>
      </c>
      <c r="AW55" s="73">
        <f>'Number of operations'!AU$11*'Conversion conv. -&gt; electric to'!AV19*'Aircraft and flight characteris'!$B$35*'Aircraft and flight characteris'!$D$35/'Aircraft and flight characteris'!$E$35/2/1000</f>
        <v>0</v>
      </c>
      <c r="AX55" s="73">
        <f>'Number of operations'!AV$11*'Conversion conv. -&gt; electric to'!AW19*'Aircraft and flight characteris'!$B$35*'Aircraft and flight characteris'!$D$35/'Aircraft and flight characteris'!$E$35/2/1000</f>
        <v>0</v>
      </c>
      <c r="AY55" s="73">
        <f>'Number of operations'!AW$11*'Conversion conv. -&gt; electric to'!AX19*'Aircraft and flight characteris'!$B$35*'Aircraft and flight characteris'!$D$35/'Aircraft and flight characteris'!$E$35/2/1000</f>
        <v>0</v>
      </c>
      <c r="AZ55" s="73">
        <f>'Number of operations'!AX$11*'Conversion conv. -&gt; electric to'!AY19*'Aircraft and flight characteris'!$B$35*'Aircraft and flight characteris'!$D$35/'Aircraft and flight characteris'!$E$35/2/1000</f>
        <v>0</v>
      </c>
      <c r="BA55" s="73">
        <f>'Number of operations'!AY$11*'Conversion conv. -&gt; electric to'!AZ19*'Aircraft and flight characteris'!$B$35*'Aircraft and flight characteris'!$D$35/'Aircraft and flight characteris'!$E$35/2/1000</f>
        <v>0</v>
      </c>
      <c r="BB55" s="73">
        <f>'Number of operations'!AZ$11*'Conversion conv. -&gt; electric to'!BA19*'Aircraft and flight characteris'!$B$35*'Aircraft and flight characteris'!$D$35/'Aircraft and flight characteris'!$E$35/2/1000</f>
        <v>0</v>
      </c>
      <c r="BC55" s="73">
        <f>'Number of operations'!BA$11*'Conversion conv. -&gt; electric to'!BB19*'Aircraft and flight characteris'!$B$35*'Aircraft and flight characteris'!$D$35/'Aircraft and flight characteris'!$E$35/2/1000</f>
        <v>0</v>
      </c>
      <c r="BD55" s="74">
        <f>'Number of operations'!BB$11*'Conversion conv. -&gt; electric to'!BC19*'Aircraft and flight characteris'!$B$35*'Aircraft and flight characteris'!$D$35/'Aircraft and flight characteris'!$E$35/2/1000</f>
        <v>0</v>
      </c>
      <c r="BE55" s="3"/>
      <c r="BF55" s="3"/>
      <c r="BG55" s="3"/>
      <c r="BH55" s="3"/>
      <c r="BI55" s="3"/>
      <c r="BJ55" s="3"/>
      <c r="BK55" s="3"/>
      <c r="BL55" s="3"/>
      <c r="BM55" s="3"/>
      <c r="BN55" s="3"/>
    </row>
    <row r="56">
      <c r="A56" s="75"/>
      <c r="E56" s="76" t="s">
        <v>55</v>
      </c>
      <c r="F56" s="73">
        <f>'Number of operations'!D$11*'Conversion conv. -&gt; electric to'!E20*'Aircraft and flight characteris'!$B$35*'Aircraft and flight characteris'!$D$35/'Aircraft and flight characteris'!$E$35/2/1000</f>
        <v>0</v>
      </c>
      <c r="G56" s="73">
        <f>'Number of operations'!E$11*'Conversion conv. -&gt; electric to'!F20*'Aircraft and flight characteris'!$B$35*'Aircraft and flight characteris'!$D$35/'Aircraft and flight characteris'!$E$35/2/1000</f>
        <v>0</v>
      </c>
      <c r="H56" s="73">
        <f>'Number of operations'!F$11*'Conversion conv. -&gt; electric to'!G20*'Aircraft and flight characteris'!$B$35*'Aircraft and flight characteris'!$D$35/'Aircraft and flight characteris'!$E$35/2/1000</f>
        <v>0</v>
      </c>
      <c r="I56" s="73">
        <f>'Number of operations'!G$11*'Conversion conv. -&gt; electric to'!H20*'Aircraft and flight characteris'!$B$35*'Aircraft and flight characteris'!$D$35/'Aircraft and flight characteris'!$E$35/2/1000</f>
        <v>0</v>
      </c>
      <c r="J56" s="73">
        <f>'Number of operations'!H$11*'Conversion conv. -&gt; electric to'!I20*'Aircraft and flight characteris'!$B$35*'Aircraft and flight characteris'!$D$35/'Aircraft and flight characteris'!$E$35/2/1000</f>
        <v>0</v>
      </c>
      <c r="K56" s="73">
        <f>'Number of operations'!I$11*'Conversion conv. -&gt; electric to'!J20*'Aircraft and flight characteris'!$B$35*'Aircraft and flight characteris'!$D$35/'Aircraft and flight characteris'!$E$35/2/1000</f>
        <v>0</v>
      </c>
      <c r="L56" s="73">
        <f>'Number of operations'!J$11*'Conversion conv. -&gt; electric to'!K20*'Aircraft and flight characteris'!$B$35*'Aircraft and flight characteris'!$D$35/'Aircraft and flight characteris'!$E$35/2/1000</f>
        <v>0</v>
      </c>
      <c r="M56" s="73">
        <f>'Number of operations'!K$11*'Conversion conv. -&gt; electric to'!L20*'Aircraft and flight characteris'!$B$35*'Aircraft and flight characteris'!$D$35/'Aircraft and flight characteris'!$E$35/2/1000</f>
        <v>0</v>
      </c>
      <c r="N56" s="73">
        <f>'Number of operations'!L$11*'Conversion conv. -&gt; electric to'!M20*'Aircraft and flight characteris'!$B$35*'Aircraft and flight characteris'!$D$35/'Aircraft and flight characteris'!$E$35/2/1000</f>
        <v>0</v>
      </c>
      <c r="O56" s="73">
        <f>'Number of operations'!M$11*'Conversion conv. -&gt; electric to'!N20*'Aircraft and flight characteris'!$B$35*'Aircraft and flight characteris'!$D$35/'Aircraft and flight characteris'!$E$35/2/1000</f>
        <v>0</v>
      </c>
      <c r="P56" s="73">
        <f>'Number of operations'!N$11*'Conversion conv. -&gt; electric to'!O20*'Aircraft and flight characteris'!$B$35*'Aircraft and flight characteris'!$D$35/'Aircraft and flight characteris'!$E$35/2/1000</f>
        <v>0</v>
      </c>
      <c r="Q56" s="73">
        <f>'Number of operations'!O$11*'Conversion conv. -&gt; electric to'!P20*'Aircraft and flight characteris'!$B$35*'Aircraft and flight characteris'!$D$35/'Aircraft and flight characteris'!$E$35/2/1000</f>
        <v>0</v>
      </c>
      <c r="R56" s="73">
        <f>'Number of operations'!P$11*'Conversion conv. -&gt; electric to'!Q20*'Aircraft and flight characteris'!$B$35*'Aircraft and flight characteris'!$D$35/'Aircraft and flight characteris'!$E$35/2/1000</f>
        <v>0</v>
      </c>
      <c r="S56" s="73">
        <f>'Number of operations'!Q$11*'Conversion conv. -&gt; electric to'!R20*'Aircraft and flight characteris'!$B$35*'Aircraft and flight characteris'!$D$35/'Aircraft and flight characteris'!$E$35/2/1000</f>
        <v>0</v>
      </c>
      <c r="T56" s="73">
        <f>'Number of operations'!R$11*'Conversion conv. -&gt; electric to'!S20*'Aircraft and flight characteris'!$B$35*'Aircraft and flight characteris'!$D$35/'Aircraft and flight characteris'!$E$35/2/1000</f>
        <v>0</v>
      </c>
      <c r="U56" s="73">
        <f>'Number of operations'!S$11*'Conversion conv. -&gt; electric to'!T20*'Aircraft and flight characteris'!$B$35*'Aircraft and flight characteris'!$D$35/'Aircraft and flight characteris'!$E$35/2/1000</f>
        <v>0</v>
      </c>
      <c r="V56" s="73">
        <f>'Number of operations'!T$11*'Conversion conv. -&gt; electric to'!U20*'Aircraft and flight characteris'!$B$35*'Aircraft and flight characteris'!$D$35/'Aircraft and flight characteris'!$E$35/2/1000</f>
        <v>0</v>
      </c>
      <c r="W56" s="73">
        <f>'Number of operations'!U$11*'Conversion conv. -&gt; electric to'!V20*'Aircraft and flight characteris'!$B$35*'Aircraft and flight characteris'!$D$35/'Aircraft and flight characteris'!$E$35/2/1000</f>
        <v>0</v>
      </c>
      <c r="X56" s="73">
        <f>'Number of operations'!V$11*'Conversion conv. -&gt; electric to'!W20*'Aircraft and flight characteris'!$B$35*'Aircraft and flight characteris'!$D$35/'Aircraft and flight characteris'!$E$35/2/1000</f>
        <v>0</v>
      </c>
      <c r="Y56" s="73">
        <f>'Number of operations'!W$11*'Conversion conv. -&gt; electric to'!X20*'Aircraft and flight characteris'!$B$35*'Aircraft and flight characteris'!$D$35/'Aircraft and flight characteris'!$E$35/2/1000</f>
        <v>0</v>
      </c>
      <c r="Z56" s="73">
        <f>'Number of operations'!X$11*'Conversion conv. -&gt; electric to'!Y20*'Aircraft and flight characteris'!$B$35*'Aircraft and flight characteris'!$D$35/'Aircraft and flight characteris'!$E$35/2/1000</f>
        <v>0</v>
      </c>
      <c r="AA56" s="73">
        <f>'Number of operations'!Y$11*'Conversion conv. -&gt; electric to'!Z20*'Aircraft and flight characteris'!$B$35*'Aircraft and flight characteris'!$D$35/'Aircraft and flight characteris'!$E$35/2/1000</f>
        <v>0</v>
      </c>
      <c r="AB56" s="73">
        <f>'Number of operations'!Z$11*'Conversion conv. -&gt; electric to'!AA20*'Aircraft and flight characteris'!$B$35*'Aircraft and flight characteris'!$D$35/'Aircraft and flight characteris'!$E$35/2/1000</f>
        <v>0</v>
      </c>
      <c r="AC56" s="73">
        <f>'Number of operations'!AA$11*'Conversion conv. -&gt; electric to'!AB20*'Aircraft and flight characteris'!$B$35*'Aircraft and flight characteris'!$D$35/'Aircraft and flight characteris'!$E$35/2/1000</f>
        <v>29.00784019</v>
      </c>
      <c r="AD56" s="73">
        <f>'Number of operations'!AB$11*'Conversion conv. -&gt; electric to'!AC20*'Aircraft and flight characteris'!$B$35*'Aircraft and flight characteris'!$D$35/'Aircraft and flight characteris'!$E$35/2/1000</f>
        <v>70.73830731</v>
      </c>
      <c r="AE56" s="73">
        <f>'Number of operations'!AC$11*'Conversion conv. -&gt; electric to'!AD20*'Aircraft and flight characteris'!$B$35*'Aircraft and flight characteris'!$D$35/'Aircraft and flight characteris'!$E$35/2/1000</f>
        <v>170.4340962</v>
      </c>
      <c r="AF56" s="73">
        <f>'Number of operations'!AD$11*'Conversion conv. -&gt; electric to'!AE20*'Aircraft and flight characteris'!$B$35*'Aircraft and flight characteris'!$D$35/'Aircraft and flight characteris'!$E$35/2/1000</f>
        <v>390.2498072</v>
      </c>
      <c r="AG56" s="73">
        <f>'Number of operations'!AE$11*'Conversion conv. -&gt; electric to'!AF20*'Aircraft and flight characteris'!$B$35*'Aircraft and flight characteris'!$D$35/'Aircraft and flight characteris'!$E$35/2/1000</f>
        <v>833.4363483</v>
      </c>
      <c r="AH56" s="73">
        <f>'Number of operations'!AF$11*'Conversion conv. -&gt; electric to'!AG20*'Aircraft and flight characteris'!$B$35*'Aircraft and flight characteris'!$D$35/'Aircraft and flight characteris'!$E$35/2/1000</f>
        <v>1628.508775</v>
      </c>
      <c r="AI56" s="73">
        <f>'Number of operations'!AG$11*'Conversion conv. -&gt; electric to'!AH20*'Aircraft and flight characteris'!$B$35*'Aircraft and flight characteris'!$D$35/'Aircraft and flight characteris'!$E$35/2/1000</f>
        <v>2868.030086</v>
      </c>
      <c r="AJ56" s="73">
        <f>'Number of operations'!AH$11*'Conversion conv. -&gt; electric to'!AI20*'Aircraft and flight characteris'!$B$35*'Aircraft and flight characteris'!$D$35/'Aircraft and flight characteris'!$E$35/2/1000</f>
        <v>4526.498221</v>
      </c>
      <c r="AK56" s="73">
        <f>'Number of operations'!AI$11*'Conversion conv. -&gt; electric to'!AJ20*'Aircraft and flight characteris'!$B$35*'Aircraft and flight characteris'!$D$35/'Aircraft and flight characteris'!$E$35/2/1000</f>
        <v>6438.977968</v>
      </c>
      <c r="AL56" s="73">
        <f>'Number of operations'!AJ$11*'Conversion conv. -&gt; electric to'!AK20*'Aircraft and flight characteris'!$B$35*'Aircraft and flight characteris'!$D$35/'Aircraft and flight characteris'!$E$35/2/1000</f>
        <v>8533.105496</v>
      </c>
      <c r="AM56" s="73">
        <f>'Number of operations'!AK$11*'Conversion conv. -&gt; electric to'!AL20*'Aircraft and flight characteris'!$B$35*'Aircraft and flight characteris'!$D$35/'Aircraft and flight characteris'!$E$35/2/1000</f>
        <v>10547.28826</v>
      </c>
      <c r="AN56" s="73">
        <f>'Number of operations'!AL$11*'Conversion conv. -&gt; electric to'!AM20*'Aircraft and flight characteris'!$B$35*'Aircraft and flight characteris'!$D$35/'Aircraft and flight characteris'!$E$35/2/1000</f>
        <v>12389.64643</v>
      </c>
      <c r="AO56" s="73">
        <f>'Number of operations'!AM$11*'Conversion conv. -&gt; electric to'!AN20*'Aircraft and flight characteris'!$B$35*'Aircraft and flight characteris'!$D$35/'Aircraft and flight characteris'!$E$35/2/1000</f>
        <v>14048.16561</v>
      </c>
      <c r="AP56" s="73">
        <f>'Number of operations'!AN$11*'Conversion conv. -&gt; electric to'!AO20*'Aircraft and flight characteris'!$B$35*'Aircraft and flight characteris'!$D$35/'Aircraft and flight characteris'!$E$35/2/1000</f>
        <v>15555.7451</v>
      </c>
      <c r="AQ56" s="73">
        <f>'Number of operations'!AO$11*'Conversion conv. -&gt; electric to'!AP20*'Aircraft and flight characteris'!$B$35*'Aircraft and flight characteris'!$D$35/'Aircraft and flight characteris'!$E$35/2/1000</f>
        <v>16960.22505</v>
      </c>
      <c r="AR56" s="73">
        <f>'Number of operations'!AP$11*'Conversion conv. -&gt; electric to'!AQ20*'Aircraft and flight characteris'!$B$35*'Aircraft and flight characteris'!$D$35/'Aircraft and flight characteris'!$E$35/2/1000</f>
        <v>18307.89588</v>
      </c>
      <c r="AS56" s="73">
        <f>'Number of operations'!AQ$11*'Conversion conv. -&gt; electric to'!AR20*'Aircraft and flight characteris'!$B$35*'Aircraft and flight characteris'!$D$35/'Aircraft and flight characteris'!$E$35/2/1000</f>
        <v>19637.31924</v>
      </c>
      <c r="AT56" s="73">
        <f>'Number of operations'!AR$11*'Conversion conv. -&gt; electric to'!AS20*'Aircraft and flight characteris'!$B$35*'Aircraft and flight characteris'!$D$35/'Aircraft and flight characteris'!$E$35/2/1000</f>
        <v>0</v>
      </c>
      <c r="AU56" s="73">
        <f>'Number of operations'!AS$11*'Conversion conv. -&gt; electric to'!AT20*'Aircraft and flight characteris'!$B$35*'Aircraft and flight characteris'!$D$35/'Aircraft and flight characteris'!$E$35/2/1000</f>
        <v>0</v>
      </c>
      <c r="AV56" s="73">
        <f>'Number of operations'!AT$11*'Conversion conv. -&gt; electric to'!AU20*'Aircraft and flight characteris'!$B$35*'Aircraft and flight characteris'!$D$35/'Aircraft and flight characteris'!$E$35/2/1000</f>
        <v>0</v>
      </c>
      <c r="AW56" s="73">
        <f>'Number of operations'!AU$11*'Conversion conv. -&gt; electric to'!AV20*'Aircraft and flight characteris'!$B$35*'Aircraft and flight characteris'!$D$35/'Aircraft and flight characteris'!$E$35/2/1000</f>
        <v>0</v>
      </c>
      <c r="AX56" s="73">
        <f>'Number of operations'!AV$11*'Conversion conv. -&gt; electric to'!AW20*'Aircraft and flight characteris'!$B$35*'Aircraft and flight characteris'!$D$35/'Aircraft and flight characteris'!$E$35/2/1000</f>
        <v>0</v>
      </c>
      <c r="AY56" s="73">
        <f>'Number of operations'!AW$11*'Conversion conv. -&gt; electric to'!AX20*'Aircraft and flight characteris'!$B$35*'Aircraft and flight characteris'!$D$35/'Aircraft and flight characteris'!$E$35/2/1000</f>
        <v>0</v>
      </c>
      <c r="AZ56" s="73">
        <f>'Number of operations'!AX$11*'Conversion conv. -&gt; electric to'!AY20*'Aircraft and flight characteris'!$B$35*'Aircraft and flight characteris'!$D$35/'Aircraft and flight characteris'!$E$35/2/1000</f>
        <v>0</v>
      </c>
      <c r="BA56" s="73">
        <f>'Number of operations'!AY$11*'Conversion conv. -&gt; electric to'!AZ20*'Aircraft and flight characteris'!$B$35*'Aircraft and flight characteris'!$D$35/'Aircraft and flight characteris'!$E$35/2/1000</f>
        <v>0</v>
      </c>
      <c r="BB56" s="73">
        <f>'Number of operations'!AZ$11*'Conversion conv. -&gt; electric to'!BA20*'Aircraft and flight characteris'!$B$35*'Aircraft and flight characteris'!$D$35/'Aircraft and flight characteris'!$E$35/2/1000</f>
        <v>0</v>
      </c>
      <c r="BC56" s="73">
        <f>'Number of operations'!BA$11*'Conversion conv. -&gt; electric to'!BB20*'Aircraft and flight characteris'!$B$35*'Aircraft and flight characteris'!$D$35/'Aircraft and flight characteris'!$E$35/2/1000</f>
        <v>0</v>
      </c>
      <c r="BD56" s="74">
        <f>'Number of operations'!BB$11*'Conversion conv. -&gt; electric to'!BC20*'Aircraft and flight characteris'!$B$35*'Aircraft and flight characteris'!$D$35/'Aircraft and flight characteris'!$E$35/2/1000</f>
        <v>0</v>
      </c>
      <c r="BE56" s="3"/>
      <c r="BF56" s="3"/>
      <c r="BG56" s="3"/>
      <c r="BH56" s="3"/>
      <c r="BI56" s="3"/>
      <c r="BJ56" s="3"/>
      <c r="BK56" s="3"/>
      <c r="BL56" s="3"/>
      <c r="BM56" s="3"/>
      <c r="BN56" s="3"/>
    </row>
    <row r="57">
      <c r="A57" s="75"/>
      <c r="D57" s="77" t="s">
        <v>55</v>
      </c>
      <c r="E57" s="76" t="s">
        <v>57</v>
      </c>
      <c r="F57" s="73">
        <f>'Number of operations'!D$11*'Conversion conv. -&gt; electric to'!E21*'Aircraft and flight characteris'!$B$35*'Aircraft and flight characteris'!$D$35/'Aircraft and flight characteris'!$E$35/2/1000</f>
        <v>0</v>
      </c>
      <c r="G57" s="73">
        <f>'Number of operations'!E$11*'Conversion conv. -&gt; electric to'!F21*'Aircraft and flight characteris'!$B$35*'Aircraft and flight characteris'!$D$35/'Aircraft and flight characteris'!$E$35/2/1000</f>
        <v>0</v>
      </c>
      <c r="H57" s="73">
        <f>'Number of operations'!F$11*'Conversion conv. -&gt; electric to'!G21*'Aircraft and flight characteris'!$B$35*'Aircraft and flight characteris'!$D$35/'Aircraft and flight characteris'!$E$35/2/1000</f>
        <v>0</v>
      </c>
      <c r="I57" s="73">
        <f>'Number of operations'!G$11*'Conversion conv. -&gt; electric to'!H21*'Aircraft and flight characteris'!$B$35*'Aircraft and flight characteris'!$D$35/'Aircraft and flight characteris'!$E$35/2/1000</f>
        <v>0</v>
      </c>
      <c r="J57" s="73">
        <f>'Number of operations'!H$11*'Conversion conv. -&gt; electric to'!I21*'Aircraft and flight characteris'!$B$35*'Aircraft and flight characteris'!$D$35/'Aircraft and flight characteris'!$E$35/2/1000</f>
        <v>0</v>
      </c>
      <c r="K57" s="73">
        <f>'Number of operations'!I$11*'Conversion conv. -&gt; electric to'!J21*'Aircraft and flight characteris'!$B$35*'Aircraft and flight characteris'!$D$35/'Aircraft and flight characteris'!$E$35/2/1000</f>
        <v>0</v>
      </c>
      <c r="L57" s="73">
        <f>'Number of operations'!J$11*'Conversion conv. -&gt; electric to'!K21*'Aircraft and flight characteris'!$B$35*'Aircraft and flight characteris'!$D$35/'Aircraft and flight characteris'!$E$35/2/1000</f>
        <v>0</v>
      </c>
      <c r="M57" s="73">
        <f>'Number of operations'!K$11*'Conversion conv. -&gt; electric to'!L21*'Aircraft and flight characteris'!$B$35*'Aircraft and flight characteris'!$D$35/'Aircraft and flight characteris'!$E$35/2/1000</f>
        <v>0</v>
      </c>
      <c r="N57" s="73">
        <f>'Number of operations'!L$11*'Conversion conv. -&gt; electric to'!M21*'Aircraft and flight characteris'!$B$35*'Aircraft and flight characteris'!$D$35/'Aircraft and flight characteris'!$E$35/2/1000</f>
        <v>0</v>
      </c>
      <c r="O57" s="73">
        <f>'Number of operations'!M$11*'Conversion conv. -&gt; electric to'!N21*'Aircraft and flight characteris'!$B$35*'Aircraft and flight characteris'!$D$35/'Aircraft and flight characteris'!$E$35/2/1000</f>
        <v>0</v>
      </c>
      <c r="P57" s="73">
        <f>'Number of operations'!N$11*'Conversion conv. -&gt; electric to'!O21*'Aircraft and flight characteris'!$B$35*'Aircraft and flight characteris'!$D$35/'Aircraft and flight characteris'!$E$35/2/1000</f>
        <v>0</v>
      </c>
      <c r="Q57" s="73">
        <f>'Number of operations'!O$11*'Conversion conv. -&gt; electric to'!P21*'Aircraft and flight characteris'!$B$35*'Aircraft and flight characteris'!$D$35/'Aircraft and flight characteris'!$E$35/2/1000</f>
        <v>0</v>
      </c>
      <c r="R57" s="73">
        <f>'Number of operations'!P$11*'Conversion conv. -&gt; electric to'!Q21*'Aircraft and flight characteris'!$B$35*'Aircraft and flight characteris'!$D$35/'Aircraft and flight characteris'!$E$35/2/1000</f>
        <v>0</v>
      </c>
      <c r="S57" s="73">
        <f>'Number of operations'!Q$11*'Conversion conv. -&gt; electric to'!R21*'Aircraft and flight characteris'!$B$35*'Aircraft and flight characteris'!$D$35/'Aircraft and flight characteris'!$E$35/2/1000</f>
        <v>0</v>
      </c>
      <c r="T57" s="73">
        <f>'Number of operations'!R$11*'Conversion conv. -&gt; electric to'!S21*'Aircraft and flight characteris'!$B$35*'Aircraft and flight characteris'!$D$35/'Aircraft and flight characteris'!$E$35/2/1000</f>
        <v>0</v>
      </c>
      <c r="U57" s="73">
        <f>'Number of operations'!S$11*'Conversion conv. -&gt; electric to'!T21*'Aircraft and flight characteris'!$B$35*'Aircraft and flight characteris'!$D$35/'Aircraft and flight characteris'!$E$35/2/1000</f>
        <v>0</v>
      </c>
      <c r="V57" s="73">
        <f>'Number of operations'!T$11*'Conversion conv. -&gt; electric to'!U21*'Aircraft and flight characteris'!$B$35*'Aircraft and flight characteris'!$D$35/'Aircraft and flight characteris'!$E$35/2/1000</f>
        <v>0</v>
      </c>
      <c r="W57" s="73">
        <f>'Number of operations'!U$11*'Conversion conv. -&gt; electric to'!V21*'Aircraft and flight characteris'!$B$35*'Aircraft and flight characteris'!$D$35/'Aircraft and flight characteris'!$E$35/2/1000</f>
        <v>0</v>
      </c>
      <c r="X57" s="73">
        <f>'Number of operations'!V$11*'Conversion conv. -&gt; electric to'!W21*'Aircraft and flight characteris'!$B$35*'Aircraft and flight characteris'!$D$35/'Aircraft and flight characteris'!$E$35/2/1000</f>
        <v>0</v>
      </c>
      <c r="Y57" s="73">
        <f>'Number of operations'!W$11*'Conversion conv. -&gt; electric to'!X21*'Aircraft and flight characteris'!$B$35*'Aircraft and flight characteris'!$D$35/'Aircraft and flight characteris'!$E$35/2/1000</f>
        <v>0</v>
      </c>
      <c r="Z57" s="73">
        <f>'Number of operations'!X$11*'Conversion conv. -&gt; electric to'!Y21*'Aircraft and flight characteris'!$B$35*'Aircraft and flight characteris'!$D$35/'Aircraft and flight characteris'!$E$35/2/1000</f>
        <v>0</v>
      </c>
      <c r="AA57" s="73">
        <f>'Number of operations'!Y$11*'Conversion conv. -&gt; electric to'!Z21*'Aircraft and flight characteris'!$B$35*'Aircraft and flight characteris'!$D$35/'Aircraft and flight characteris'!$E$35/2/1000</f>
        <v>0</v>
      </c>
      <c r="AB57" s="73">
        <f>'Number of operations'!Z$11*'Conversion conv. -&gt; electric to'!AA21*'Aircraft and flight characteris'!$B$35*'Aircraft and flight characteris'!$D$35/'Aircraft and flight characteris'!$E$35/2/1000</f>
        <v>0</v>
      </c>
      <c r="AC57" s="73">
        <f>'Number of operations'!AA$11*'Conversion conv. -&gt; electric to'!AB21*'Aircraft and flight characteris'!$B$35*'Aircraft and flight characteris'!$D$35/'Aircraft and flight characteris'!$E$35/2/1000</f>
        <v>28.74638932</v>
      </c>
      <c r="AD57" s="73">
        <f>'Number of operations'!AB$11*'Conversion conv. -&gt; electric to'!AC21*'Aircraft and flight characteris'!$B$35*'Aircraft and flight characteris'!$D$35/'Aircraft and flight characteris'!$E$35/2/1000</f>
        <v>74.64993285</v>
      </c>
      <c r="AE57" s="73">
        <f>'Number of operations'!AC$11*'Conversion conv. -&gt; electric to'!AD21*'Aircraft and flight characteris'!$B$35*'Aircraft and flight characteris'!$D$35/'Aircraft and flight characteris'!$E$35/2/1000</f>
        <v>181.8911398</v>
      </c>
      <c r="AF57" s="73">
        <f>'Number of operations'!AD$11*'Conversion conv. -&gt; electric to'!AE21*'Aircraft and flight characteris'!$B$35*'Aircraft and flight characteris'!$D$35/'Aircraft and flight characteris'!$E$35/2/1000</f>
        <v>391.7723943</v>
      </c>
      <c r="AG57" s="73">
        <f>'Number of operations'!AE$11*'Conversion conv. -&gt; electric to'!AF21*'Aircraft and flight characteris'!$B$35*'Aircraft and flight characteris'!$D$35/'Aircraft and flight characteris'!$E$35/2/1000</f>
        <v>733.0284177</v>
      </c>
      <c r="AH57" s="73">
        <f>'Number of operations'!AF$11*'Conversion conv. -&gt; electric to'!AG21*'Aircraft and flight characteris'!$B$35*'Aircraft and flight characteris'!$D$35/'Aircraft and flight characteris'!$E$35/2/1000</f>
        <v>1208.045239</v>
      </c>
      <c r="AI57" s="73">
        <f>'Number of operations'!AG$11*'Conversion conv. -&gt; electric to'!AH21*'Aircraft and flight characteris'!$B$35*'Aircraft and flight characteris'!$D$35/'Aircraft and flight characteris'!$E$35/2/1000</f>
        <v>1811.829547</v>
      </c>
      <c r="AJ57" s="73">
        <f>'Number of operations'!AH$11*'Conversion conv. -&gt; electric to'!AI21*'Aircraft and flight characteris'!$B$35*'Aircraft and flight characteris'!$D$35/'Aircraft and flight characteris'!$E$35/2/1000</f>
        <v>2550.720826</v>
      </c>
      <c r="AK57" s="73">
        <f>'Number of operations'!AI$11*'Conversion conv. -&gt; electric to'!AJ21*'Aircraft and flight characteris'!$B$35*'Aircraft and flight characteris'!$D$35/'Aircraft and flight characteris'!$E$35/2/1000</f>
        <v>3439.088178</v>
      </c>
      <c r="AL57" s="73">
        <f>'Number of operations'!AJ$11*'Conversion conv. -&gt; electric to'!AK21*'Aircraft and flight characteris'!$B$35*'Aircraft and flight characteris'!$D$35/'Aircraft and flight characteris'!$E$35/2/1000</f>
        <v>4568.760157</v>
      </c>
      <c r="AM57" s="73">
        <f>'Number of operations'!AK$11*'Conversion conv. -&gt; electric to'!AL21*'Aircraft and flight characteris'!$B$35*'Aircraft and flight characteris'!$D$35/'Aircraft and flight characteris'!$E$35/2/1000</f>
        <v>5899.710402</v>
      </c>
      <c r="AN57" s="73">
        <f>'Number of operations'!AL$11*'Conversion conv. -&gt; electric to'!AM21*'Aircraft and flight characteris'!$B$35*'Aircraft and flight characteris'!$D$35/'Aircraft and flight characteris'!$E$35/2/1000</f>
        <v>7418.749097</v>
      </c>
      <c r="AO57" s="73">
        <f>'Number of operations'!AM$11*'Conversion conv. -&gt; electric to'!AN21*'Aircraft and flight characteris'!$B$35*'Aircraft and flight characteris'!$D$35/'Aircraft and flight characteris'!$E$35/2/1000</f>
        <v>9094.400428</v>
      </c>
      <c r="AP57" s="73">
        <f>'Number of operations'!AN$11*'Conversion conv. -&gt; electric to'!AO21*'Aircraft and flight characteris'!$B$35*'Aircraft and flight characteris'!$D$35/'Aircraft and flight characteris'!$E$35/2/1000</f>
        <v>10883.03494</v>
      </c>
      <c r="AQ57" s="73">
        <f>'Number of operations'!AO$11*'Conversion conv. -&gt; electric to'!AP21*'Aircraft and flight characteris'!$B$35*'Aircraft and flight characteris'!$D$35/'Aircraft and flight characteris'!$E$35/2/1000</f>
        <v>12738.24367</v>
      </c>
      <c r="AR57" s="73">
        <f>'Number of operations'!AP$11*'Conversion conv. -&gt; electric to'!AQ21*'Aircraft and flight characteris'!$B$35*'Aircraft and flight characteris'!$D$35/'Aircraft and flight characteris'!$E$35/2/1000</f>
        <v>14619.88795</v>
      </c>
      <c r="AS57" s="73">
        <f>'Number of operations'!AQ$11*'Conversion conv. -&gt; electric to'!AR21*'Aircraft and flight characteris'!$B$35*'Aircraft and flight characteris'!$D$35/'Aircraft and flight characteris'!$E$35/2/1000</f>
        <v>16499.92255</v>
      </c>
      <c r="AT57" s="73">
        <f>'Number of operations'!AR$11*'Conversion conv. -&gt; electric to'!AS21*'Aircraft and flight characteris'!$B$35*'Aircraft and flight characteris'!$D$35/'Aircraft and flight characteris'!$E$35/2/1000</f>
        <v>0</v>
      </c>
      <c r="AU57" s="73">
        <f>'Number of operations'!AS$11*'Conversion conv. -&gt; electric to'!AT21*'Aircraft and flight characteris'!$B$35*'Aircraft and flight characteris'!$D$35/'Aircraft and flight characteris'!$E$35/2/1000</f>
        <v>0</v>
      </c>
      <c r="AV57" s="73">
        <f>'Number of operations'!AT$11*'Conversion conv. -&gt; electric to'!AU21*'Aircraft and flight characteris'!$B$35*'Aircraft and flight characteris'!$D$35/'Aircraft and flight characteris'!$E$35/2/1000</f>
        <v>0</v>
      </c>
      <c r="AW57" s="73">
        <f>'Number of operations'!AU$11*'Conversion conv. -&gt; electric to'!AV21*'Aircraft and flight characteris'!$B$35*'Aircraft and flight characteris'!$D$35/'Aircraft and flight characteris'!$E$35/2/1000</f>
        <v>0</v>
      </c>
      <c r="AX57" s="73">
        <f>'Number of operations'!AV$11*'Conversion conv. -&gt; electric to'!AW21*'Aircraft and flight characteris'!$B$35*'Aircraft and flight characteris'!$D$35/'Aircraft and flight characteris'!$E$35/2/1000</f>
        <v>0</v>
      </c>
      <c r="AY57" s="73">
        <f>'Number of operations'!AW$11*'Conversion conv. -&gt; electric to'!AX21*'Aircraft and flight characteris'!$B$35*'Aircraft and flight characteris'!$D$35/'Aircraft and flight characteris'!$E$35/2/1000</f>
        <v>0</v>
      </c>
      <c r="AZ57" s="73">
        <f>'Number of operations'!AX$11*'Conversion conv. -&gt; electric to'!AY21*'Aircraft and flight characteris'!$B$35*'Aircraft and flight characteris'!$D$35/'Aircraft and flight characteris'!$E$35/2/1000</f>
        <v>0</v>
      </c>
      <c r="BA57" s="73">
        <f>'Number of operations'!AY$11*'Conversion conv. -&gt; electric to'!AZ21*'Aircraft and flight characteris'!$B$35*'Aircraft and flight characteris'!$D$35/'Aircraft and flight characteris'!$E$35/2/1000</f>
        <v>0</v>
      </c>
      <c r="BB57" s="73">
        <f>'Number of operations'!AZ$11*'Conversion conv. -&gt; electric to'!BA21*'Aircraft and flight characteris'!$B$35*'Aircraft and flight characteris'!$D$35/'Aircraft and flight characteris'!$E$35/2/1000</f>
        <v>0</v>
      </c>
      <c r="BC57" s="73">
        <f>'Number of operations'!BA$11*'Conversion conv. -&gt; electric to'!BB21*'Aircraft and flight characteris'!$B$35*'Aircraft and flight characteris'!$D$35/'Aircraft and flight characteris'!$E$35/2/1000</f>
        <v>0</v>
      </c>
      <c r="BD57" s="74">
        <f>'Number of operations'!BB$11*'Conversion conv. -&gt; electric to'!BC21*'Aircraft and flight characteris'!$B$35*'Aircraft and flight characteris'!$D$35/'Aircraft and flight characteris'!$E$35/2/1000</f>
        <v>0</v>
      </c>
      <c r="BE57" s="3"/>
      <c r="BF57" s="3"/>
      <c r="BG57" s="3"/>
      <c r="BH57" s="3"/>
      <c r="BI57" s="3"/>
      <c r="BJ57" s="3"/>
      <c r="BK57" s="3"/>
      <c r="BL57" s="3"/>
      <c r="BM57" s="3"/>
      <c r="BN57" s="3"/>
    </row>
    <row r="58">
      <c r="A58" s="75"/>
      <c r="E58" s="76" t="s">
        <v>56</v>
      </c>
      <c r="F58" s="73">
        <f>'Number of operations'!D$11*'Conversion conv. -&gt; electric to'!E22*'Aircraft and flight characteris'!$B$35*'Aircraft and flight characteris'!$D$35/'Aircraft and flight characteris'!$E$35/2/1000</f>
        <v>0</v>
      </c>
      <c r="G58" s="73">
        <f>'Number of operations'!E$11*'Conversion conv. -&gt; electric to'!F22*'Aircraft and flight characteris'!$B$35*'Aircraft and flight characteris'!$D$35/'Aircraft and flight characteris'!$E$35/2/1000</f>
        <v>0</v>
      </c>
      <c r="H58" s="73">
        <f>'Number of operations'!F$11*'Conversion conv. -&gt; electric to'!G22*'Aircraft and flight characteris'!$B$35*'Aircraft and flight characteris'!$D$35/'Aircraft and flight characteris'!$E$35/2/1000</f>
        <v>0</v>
      </c>
      <c r="I58" s="73">
        <f>'Number of operations'!G$11*'Conversion conv. -&gt; electric to'!H22*'Aircraft and flight characteris'!$B$35*'Aircraft and flight characteris'!$D$35/'Aircraft and flight characteris'!$E$35/2/1000</f>
        <v>0</v>
      </c>
      <c r="J58" s="73">
        <f>'Number of operations'!H$11*'Conversion conv. -&gt; electric to'!I22*'Aircraft and flight characteris'!$B$35*'Aircraft and flight characteris'!$D$35/'Aircraft and flight characteris'!$E$35/2/1000</f>
        <v>0</v>
      </c>
      <c r="K58" s="73">
        <f>'Number of operations'!I$11*'Conversion conv. -&gt; electric to'!J22*'Aircraft and flight characteris'!$B$35*'Aircraft and flight characteris'!$D$35/'Aircraft and flight characteris'!$E$35/2/1000</f>
        <v>0</v>
      </c>
      <c r="L58" s="73">
        <f>'Number of operations'!J$11*'Conversion conv. -&gt; electric to'!K22*'Aircraft and flight characteris'!$B$35*'Aircraft and flight characteris'!$D$35/'Aircraft and flight characteris'!$E$35/2/1000</f>
        <v>0</v>
      </c>
      <c r="M58" s="73">
        <f>'Number of operations'!K$11*'Conversion conv. -&gt; electric to'!L22*'Aircraft and flight characteris'!$B$35*'Aircraft and flight characteris'!$D$35/'Aircraft and flight characteris'!$E$35/2/1000</f>
        <v>0</v>
      </c>
      <c r="N58" s="73">
        <f>'Number of operations'!L$11*'Conversion conv. -&gt; electric to'!M22*'Aircraft and flight characteris'!$B$35*'Aircraft and flight characteris'!$D$35/'Aircraft and flight characteris'!$E$35/2/1000</f>
        <v>0</v>
      </c>
      <c r="O58" s="73">
        <f>'Number of operations'!M$11*'Conversion conv. -&gt; electric to'!N22*'Aircraft and flight characteris'!$B$35*'Aircraft and flight characteris'!$D$35/'Aircraft and flight characteris'!$E$35/2/1000</f>
        <v>0</v>
      </c>
      <c r="P58" s="73">
        <f>'Number of operations'!N$11*'Conversion conv. -&gt; electric to'!O22*'Aircraft and flight characteris'!$B$35*'Aircraft and flight characteris'!$D$35/'Aircraft and flight characteris'!$E$35/2/1000</f>
        <v>0</v>
      </c>
      <c r="Q58" s="73">
        <f>'Number of operations'!O$11*'Conversion conv. -&gt; electric to'!P22*'Aircraft and flight characteris'!$B$35*'Aircraft and flight characteris'!$D$35/'Aircraft and flight characteris'!$E$35/2/1000</f>
        <v>0</v>
      </c>
      <c r="R58" s="73">
        <f>'Number of operations'!P$11*'Conversion conv. -&gt; electric to'!Q22*'Aircraft and flight characteris'!$B$35*'Aircraft and flight characteris'!$D$35/'Aircraft and flight characteris'!$E$35/2/1000</f>
        <v>0</v>
      </c>
      <c r="S58" s="73">
        <f>'Number of operations'!Q$11*'Conversion conv. -&gt; electric to'!R22*'Aircraft and flight characteris'!$B$35*'Aircraft and flight characteris'!$D$35/'Aircraft and flight characteris'!$E$35/2/1000</f>
        <v>0</v>
      </c>
      <c r="T58" s="73">
        <f>'Number of operations'!R$11*'Conversion conv. -&gt; electric to'!S22*'Aircraft and flight characteris'!$B$35*'Aircraft and flight characteris'!$D$35/'Aircraft and flight characteris'!$E$35/2/1000</f>
        <v>0</v>
      </c>
      <c r="U58" s="73">
        <f>'Number of operations'!S$11*'Conversion conv. -&gt; electric to'!T22*'Aircraft and flight characteris'!$B$35*'Aircraft and flight characteris'!$D$35/'Aircraft and flight characteris'!$E$35/2/1000</f>
        <v>0</v>
      </c>
      <c r="V58" s="73">
        <f>'Number of operations'!T$11*'Conversion conv. -&gt; electric to'!U22*'Aircraft and flight characteris'!$B$35*'Aircraft and flight characteris'!$D$35/'Aircraft and flight characteris'!$E$35/2/1000</f>
        <v>0</v>
      </c>
      <c r="W58" s="73">
        <f>'Number of operations'!U$11*'Conversion conv. -&gt; electric to'!V22*'Aircraft and flight characteris'!$B$35*'Aircraft and flight characteris'!$D$35/'Aircraft and flight characteris'!$E$35/2/1000</f>
        <v>0</v>
      </c>
      <c r="X58" s="73">
        <f>'Number of operations'!V$11*'Conversion conv. -&gt; electric to'!W22*'Aircraft and flight characteris'!$B$35*'Aircraft and flight characteris'!$D$35/'Aircraft and flight characteris'!$E$35/2/1000</f>
        <v>0</v>
      </c>
      <c r="Y58" s="73">
        <f>'Number of operations'!W$11*'Conversion conv. -&gt; electric to'!X22*'Aircraft and flight characteris'!$B$35*'Aircraft and flight characteris'!$D$35/'Aircraft and flight characteris'!$E$35/2/1000</f>
        <v>0</v>
      </c>
      <c r="Z58" s="73">
        <f>'Number of operations'!X$11*'Conversion conv. -&gt; electric to'!Y22*'Aircraft and flight characteris'!$B$35*'Aircraft and flight characteris'!$D$35/'Aircraft and flight characteris'!$E$35/2/1000</f>
        <v>0</v>
      </c>
      <c r="AA58" s="73">
        <f>'Number of operations'!Y$11*'Conversion conv. -&gt; electric to'!Z22*'Aircraft and flight characteris'!$B$35*'Aircraft and flight characteris'!$D$35/'Aircraft and flight characteris'!$E$35/2/1000</f>
        <v>0</v>
      </c>
      <c r="AB58" s="73">
        <f>'Number of operations'!Z$11*'Conversion conv. -&gt; electric to'!AA22*'Aircraft and flight characteris'!$B$35*'Aircraft and flight characteris'!$D$35/'Aircraft and flight characteris'!$E$35/2/1000</f>
        <v>0</v>
      </c>
      <c r="AC58" s="73">
        <f>'Number of operations'!AA$11*'Conversion conv. -&gt; electric to'!AB22*'Aircraft and flight characteris'!$B$35*'Aircraft and flight characteris'!$D$35/'Aircraft and flight characteris'!$E$35/2/1000</f>
        <v>31.05785718</v>
      </c>
      <c r="AD58" s="73">
        <f>'Number of operations'!AB$11*'Conversion conv. -&gt; electric to'!AC22*'Aircraft and flight characteris'!$B$35*'Aircraft and flight characteris'!$D$35/'Aircraft and flight characteris'!$E$35/2/1000</f>
        <v>85.31519928</v>
      </c>
      <c r="AE58" s="73">
        <f>'Number of operations'!AC$11*'Conversion conv. -&gt; electric to'!AD22*'Aircraft and flight characteris'!$B$35*'Aircraft and flight characteris'!$D$35/'Aircraft and flight characteris'!$E$35/2/1000</f>
        <v>219.3520229</v>
      </c>
      <c r="AF58" s="73">
        <f>'Number of operations'!AD$11*'Conversion conv. -&gt; electric to'!AE22*'Aircraft and flight characteris'!$B$35*'Aircraft and flight characteris'!$D$35/'Aircraft and flight characteris'!$E$35/2/1000</f>
        <v>496.7047912</v>
      </c>
      <c r="AG58" s="73">
        <f>'Number of operations'!AE$11*'Conversion conv. -&gt; electric to'!AF22*'Aircraft and flight characteris'!$B$35*'Aircraft and flight characteris'!$D$35/'Aircraft and flight characteris'!$E$35/2/1000</f>
        <v>971.912353</v>
      </c>
      <c r="AH58" s="73">
        <f>'Number of operations'!AF$11*'Conversion conv. -&gt; electric to'!AG22*'Aircraft and flight characteris'!$B$35*'Aircraft and flight characteris'!$D$35/'Aircraft and flight characteris'!$E$35/2/1000</f>
        <v>1662.95201</v>
      </c>
      <c r="AI58" s="73">
        <f>'Number of operations'!AG$11*'Conversion conv. -&gt; electric to'!AH22*'Aircraft and flight characteris'!$B$35*'Aircraft and flight characteris'!$D$35/'Aircraft and flight characteris'!$E$35/2/1000</f>
        <v>2565.020115</v>
      </c>
      <c r="AJ58" s="73">
        <f>'Number of operations'!AH$11*'Conversion conv. -&gt; electric to'!AI22*'Aircraft and flight characteris'!$B$35*'Aircraft and flight characteris'!$D$35/'Aircraft and flight characteris'!$E$35/2/1000</f>
        <v>3670.95051</v>
      </c>
      <c r="AK58" s="73">
        <f>'Number of operations'!AI$11*'Conversion conv. -&gt; electric to'!AJ22*'Aircraft and flight characteris'!$B$35*'Aircraft and flight characteris'!$D$35/'Aircraft and flight characteris'!$E$35/2/1000</f>
        <v>4966.015782</v>
      </c>
      <c r="AL58" s="73">
        <f>'Number of operations'!AJ$11*'Conversion conv. -&gt; electric to'!AK22*'Aircraft and flight characteris'!$B$35*'Aircraft and flight characteris'!$D$35/'Aircraft and flight characteris'!$E$35/2/1000</f>
        <v>6530.878265</v>
      </c>
      <c r="AM58" s="73">
        <f>'Number of operations'!AK$11*'Conversion conv. -&gt; electric to'!AL22*'Aircraft and flight characteris'!$B$35*'Aircraft and flight characteris'!$D$35/'Aircraft and flight characteris'!$E$35/2/1000</f>
        <v>8247.022301</v>
      </c>
      <c r="AN58" s="73">
        <f>'Number of operations'!AL$11*'Conversion conv. -&gt; electric to'!AM22*'Aircraft and flight characteris'!$B$35*'Aircraft and flight characteris'!$D$35/'Aircraft and flight characteris'!$E$35/2/1000</f>
        <v>10044.92479</v>
      </c>
      <c r="AO58" s="73">
        <f>'Number of operations'!AM$11*'Conversion conv. -&gt; electric to'!AN22*'Aircraft and flight characteris'!$B$35*'Aircraft and flight characteris'!$D$35/'Aircraft and flight characteris'!$E$35/2/1000</f>
        <v>11857.06027</v>
      </c>
      <c r="AP58" s="73">
        <f>'Number of operations'!AN$11*'Conversion conv. -&gt; electric to'!AO22*'Aircraft and flight characteris'!$B$35*'Aircraft and flight characteris'!$D$35/'Aircraft and flight characteris'!$E$35/2/1000</f>
        <v>13633.91105</v>
      </c>
      <c r="AQ58" s="73">
        <f>'Number of operations'!AO$11*'Conversion conv. -&gt; electric to'!AP22*'Aircraft and flight characteris'!$B$35*'Aircraft and flight characteris'!$D$35/'Aircraft and flight characteris'!$E$35/2/1000</f>
        <v>15350.49641</v>
      </c>
      <c r="AR58" s="73">
        <f>'Number of operations'!AP$11*'Conversion conv. -&gt; electric to'!AQ22*'Aircraft and flight characteris'!$B$35*'Aircraft and flight characteris'!$D$35/'Aircraft and flight characteris'!$E$35/2/1000</f>
        <v>17003.87687</v>
      </c>
      <c r="AS58" s="73">
        <f>'Number of operations'!AQ$11*'Conversion conv. -&gt; electric to'!AR22*'Aircraft and flight characteris'!$B$35*'Aircraft and flight characteris'!$D$35/'Aircraft and flight characteris'!$E$35/2/1000</f>
        <v>18606.16261</v>
      </c>
      <c r="AT58" s="73">
        <f>'Number of operations'!AR$11*'Conversion conv. -&gt; electric to'!AS22*'Aircraft and flight characteris'!$B$35*'Aircraft and flight characteris'!$D$35/'Aircraft and flight characteris'!$E$35/2/1000</f>
        <v>0</v>
      </c>
      <c r="AU58" s="73">
        <f>'Number of operations'!AS$11*'Conversion conv. -&gt; electric to'!AT22*'Aircraft and flight characteris'!$B$35*'Aircraft and flight characteris'!$D$35/'Aircraft and flight characteris'!$E$35/2/1000</f>
        <v>0</v>
      </c>
      <c r="AV58" s="73">
        <f>'Number of operations'!AT$11*'Conversion conv. -&gt; electric to'!AU22*'Aircraft and flight characteris'!$B$35*'Aircraft and flight characteris'!$D$35/'Aircraft and flight characteris'!$E$35/2/1000</f>
        <v>0</v>
      </c>
      <c r="AW58" s="73">
        <f>'Number of operations'!AU$11*'Conversion conv. -&gt; electric to'!AV22*'Aircraft and flight characteris'!$B$35*'Aircraft and flight characteris'!$D$35/'Aircraft and flight characteris'!$E$35/2/1000</f>
        <v>0</v>
      </c>
      <c r="AX58" s="73">
        <f>'Number of operations'!AV$11*'Conversion conv. -&gt; electric to'!AW22*'Aircraft and flight characteris'!$B$35*'Aircraft and flight characteris'!$D$35/'Aircraft and flight characteris'!$E$35/2/1000</f>
        <v>0</v>
      </c>
      <c r="AY58" s="73">
        <f>'Number of operations'!AW$11*'Conversion conv. -&gt; electric to'!AX22*'Aircraft and flight characteris'!$B$35*'Aircraft and flight characteris'!$D$35/'Aircraft and flight characteris'!$E$35/2/1000</f>
        <v>0</v>
      </c>
      <c r="AZ58" s="73">
        <f>'Number of operations'!AX$11*'Conversion conv. -&gt; electric to'!AY22*'Aircraft and flight characteris'!$B$35*'Aircraft and flight characteris'!$D$35/'Aircraft and flight characteris'!$E$35/2/1000</f>
        <v>0</v>
      </c>
      <c r="BA58" s="73">
        <f>'Number of operations'!AY$11*'Conversion conv. -&gt; electric to'!AZ22*'Aircraft and flight characteris'!$B$35*'Aircraft and flight characteris'!$D$35/'Aircraft and flight characteris'!$E$35/2/1000</f>
        <v>0</v>
      </c>
      <c r="BB58" s="73">
        <f>'Number of operations'!AZ$11*'Conversion conv. -&gt; electric to'!BA22*'Aircraft and flight characteris'!$B$35*'Aircraft and flight characteris'!$D$35/'Aircraft and flight characteris'!$E$35/2/1000</f>
        <v>0</v>
      </c>
      <c r="BC58" s="73">
        <f>'Number of operations'!BA$11*'Conversion conv. -&gt; electric to'!BB22*'Aircraft and flight characteris'!$B$35*'Aircraft and flight characteris'!$D$35/'Aircraft and flight characteris'!$E$35/2/1000</f>
        <v>0</v>
      </c>
      <c r="BD58" s="74">
        <f>'Number of operations'!BB$11*'Conversion conv. -&gt; electric to'!BC22*'Aircraft and flight characteris'!$B$35*'Aircraft and flight characteris'!$D$35/'Aircraft and flight characteris'!$E$35/2/1000</f>
        <v>0</v>
      </c>
      <c r="BE58" s="3"/>
      <c r="BF58" s="3"/>
      <c r="BG58" s="3"/>
      <c r="BH58" s="3"/>
      <c r="BI58" s="3"/>
      <c r="BJ58" s="3"/>
      <c r="BK58" s="3"/>
      <c r="BL58" s="3"/>
      <c r="BM58" s="3"/>
      <c r="BN58" s="3"/>
    </row>
    <row r="59">
      <c r="A59" s="75"/>
      <c r="E59" s="76" t="s">
        <v>55</v>
      </c>
      <c r="F59" s="73">
        <f>'Number of operations'!D$11*'Conversion conv. -&gt; electric to'!E23*'Aircraft and flight characteris'!$B$35*'Aircraft and flight characteris'!$D$35/'Aircraft and flight characteris'!$E$35/2/1000</f>
        <v>0</v>
      </c>
      <c r="G59" s="73">
        <f>'Number of operations'!E$11*'Conversion conv. -&gt; electric to'!F23*'Aircraft and flight characteris'!$B$35*'Aircraft and flight characteris'!$D$35/'Aircraft and flight characteris'!$E$35/2/1000</f>
        <v>0</v>
      </c>
      <c r="H59" s="73">
        <f>'Number of operations'!F$11*'Conversion conv. -&gt; electric to'!G23*'Aircraft and flight characteris'!$B$35*'Aircraft and flight characteris'!$D$35/'Aircraft and flight characteris'!$E$35/2/1000</f>
        <v>0</v>
      </c>
      <c r="I59" s="73">
        <f>'Number of operations'!G$11*'Conversion conv. -&gt; electric to'!H23*'Aircraft and flight characteris'!$B$35*'Aircraft and flight characteris'!$D$35/'Aircraft and flight characteris'!$E$35/2/1000</f>
        <v>0</v>
      </c>
      <c r="J59" s="73">
        <f>'Number of operations'!H$11*'Conversion conv. -&gt; electric to'!I23*'Aircraft and flight characteris'!$B$35*'Aircraft and flight characteris'!$D$35/'Aircraft and flight characteris'!$E$35/2/1000</f>
        <v>0</v>
      </c>
      <c r="K59" s="73">
        <f>'Number of operations'!I$11*'Conversion conv. -&gt; electric to'!J23*'Aircraft and flight characteris'!$B$35*'Aircraft and flight characteris'!$D$35/'Aircraft and flight characteris'!$E$35/2/1000</f>
        <v>0</v>
      </c>
      <c r="L59" s="73">
        <f>'Number of operations'!J$11*'Conversion conv. -&gt; electric to'!K23*'Aircraft and flight characteris'!$B$35*'Aircraft and flight characteris'!$D$35/'Aircraft and flight characteris'!$E$35/2/1000</f>
        <v>0</v>
      </c>
      <c r="M59" s="73">
        <f>'Number of operations'!K$11*'Conversion conv. -&gt; electric to'!L23*'Aircraft and flight characteris'!$B$35*'Aircraft and flight characteris'!$D$35/'Aircraft and flight characteris'!$E$35/2/1000</f>
        <v>0</v>
      </c>
      <c r="N59" s="73">
        <f>'Number of operations'!L$11*'Conversion conv. -&gt; electric to'!M23*'Aircraft and flight characteris'!$B$35*'Aircraft and flight characteris'!$D$35/'Aircraft and flight characteris'!$E$35/2/1000</f>
        <v>0</v>
      </c>
      <c r="O59" s="73">
        <f>'Number of operations'!M$11*'Conversion conv. -&gt; electric to'!N23*'Aircraft and flight characteris'!$B$35*'Aircraft and flight characteris'!$D$35/'Aircraft and flight characteris'!$E$35/2/1000</f>
        <v>0</v>
      </c>
      <c r="P59" s="73">
        <f>'Number of operations'!N$11*'Conversion conv. -&gt; electric to'!O23*'Aircraft and flight characteris'!$B$35*'Aircraft and flight characteris'!$D$35/'Aircraft and flight characteris'!$E$35/2/1000</f>
        <v>0</v>
      </c>
      <c r="Q59" s="73">
        <f>'Number of operations'!O$11*'Conversion conv. -&gt; electric to'!P23*'Aircraft and flight characteris'!$B$35*'Aircraft and flight characteris'!$D$35/'Aircraft and flight characteris'!$E$35/2/1000</f>
        <v>0</v>
      </c>
      <c r="R59" s="73">
        <f>'Number of operations'!P$11*'Conversion conv. -&gt; electric to'!Q23*'Aircraft and flight characteris'!$B$35*'Aircraft and flight characteris'!$D$35/'Aircraft and flight characteris'!$E$35/2/1000</f>
        <v>0</v>
      </c>
      <c r="S59" s="73">
        <f>'Number of operations'!Q$11*'Conversion conv. -&gt; electric to'!R23*'Aircraft and flight characteris'!$B$35*'Aircraft and flight characteris'!$D$35/'Aircraft and flight characteris'!$E$35/2/1000</f>
        <v>0</v>
      </c>
      <c r="T59" s="73">
        <f>'Number of operations'!R$11*'Conversion conv. -&gt; electric to'!S23*'Aircraft and flight characteris'!$B$35*'Aircraft and flight characteris'!$D$35/'Aircraft and flight characteris'!$E$35/2/1000</f>
        <v>0</v>
      </c>
      <c r="U59" s="73">
        <f>'Number of operations'!S$11*'Conversion conv. -&gt; electric to'!T23*'Aircraft and flight characteris'!$B$35*'Aircraft and flight characteris'!$D$35/'Aircraft and flight characteris'!$E$35/2/1000</f>
        <v>0</v>
      </c>
      <c r="V59" s="73">
        <f>'Number of operations'!T$11*'Conversion conv. -&gt; electric to'!U23*'Aircraft and flight characteris'!$B$35*'Aircraft and flight characteris'!$D$35/'Aircraft and flight characteris'!$E$35/2/1000</f>
        <v>0</v>
      </c>
      <c r="W59" s="73">
        <f>'Number of operations'!U$11*'Conversion conv. -&gt; electric to'!V23*'Aircraft and flight characteris'!$B$35*'Aircraft and flight characteris'!$D$35/'Aircraft and flight characteris'!$E$35/2/1000</f>
        <v>0</v>
      </c>
      <c r="X59" s="73">
        <f>'Number of operations'!V$11*'Conversion conv. -&gt; electric to'!W23*'Aircraft and flight characteris'!$B$35*'Aircraft and flight characteris'!$D$35/'Aircraft and flight characteris'!$E$35/2/1000</f>
        <v>0</v>
      </c>
      <c r="Y59" s="73">
        <f>'Number of operations'!W$11*'Conversion conv. -&gt; electric to'!X23*'Aircraft and flight characteris'!$B$35*'Aircraft and flight characteris'!$D$35/'Aircraft and flight characteris'!$E$35/2/1000</f>
        <v>0</v>
      </c>
      <c r="Z59" s="73">
        <f>'Number of operations'!X$11*'Conversion conv. -&gt; electric to'!Y23*'Aircraft and flight characteris'!$B$35*'Aircraft and flight characteris'!$D$35/'Aircraft and flight characteris'!$E$35/2/1000</f>
        <v>0</v>
      </c>
      <c r="AA59" s="73">
        <f>'Number of operations'!Y$11*'Conversion conv. -&gt; electric to'!Z23*'Aircraft and flight characteris'!$B$35*'Aircraft and flight characteris'!$D$35/'Aircraft and flight characteris'!$E$35/2/1000</f>
        <v>0</v>
      </c>
      <c r="AB59" s="73">
        <f>'Number of operations'!Z$11*'Conversion conv. -&gt; electric to'!AA23*'Aircraft and flight characteris'!$B$35*'Aircraft and flight characteris'!$D$35/'Aircraft and flight characteris'!$E$35/2/1000</f>
        <v>0</v>
      </c>
      <c r="AC59" s="73">
        <f>'Number of operations'!AA$11*'Conversion conv. -&gt; electric to'!AB23*'Aircraft and flight characteris'!$B$35*'Aircraft and flight characteris'!$D$35/'Aircraft and flight characteris'!$E$35/2/1000</f>
        <v>45.12802868</v>
      </c>
      <c r="AD59" s="73">
        <f>'Number of operations'!AB$11*'Conversion conv. -&gt; electric to'!AC23*'Aircraft and flight characteris'!$B$35*'Aircraft and flight characteris'!$D$35/'Aircraft and flight characteris'!$E$35/2/1000</f>
        <v>137.5657617</v>
      </c>
      <c r="AE59" s="73">
        <f>'Number of operations'!AC$11*'Conversion conv. -&gt; electric to'!AD23*'Aircraft and flight characteris'!$B$35*'Aircraft and flight characteris'!$D$35/'Aircraft and flight characteris'!$E$35/2/1000</f>
        <v>388.0895737</v>
      </c>
      <c r="AF59" s="73">
        <f>'Number of operations'!AD$11*'Conversion conv. -&gt; electric to'!AE23*'Aircraft and flight characteris'!$B$35*'Aircraft and flight characteris'!$D$35/'Aircraft and flight characteris'!$E$35/2/1000</f>
        <v>947.8046885</v>
      </c>
      <c r="AG59" s="73">
        <f>'Number of operations'!AE$11*'Conversion conv. -&gt; electric to'!AF23*'Aircraft and flight characteris'!$B$35*'Aircraft and flight characteris'!$D$35/'Aircraft and flight characteris'!$E$35/2/1000</f>
        <v>1952.022084</v>
      </c>
      <c r="AH59" s="73">
        <f>'Number of operations'!AF$11*'Conversion conv. -&gt; electric to'!AG23*'Aircraft and flight characteris'!$B$35*'Aircraft and flight characteris'!$D$35/'Aircraft and flight characteris'!$E$35/2/1000</f>
        <v>3406.96524</v>
      </c>
      <c r="AI59" s="73">
        <f>'Number of operations'!AG$11*'Conversion conv. -&gt; electric to'!AH23*'Aircraft and flight characteris'!$B$35*'Aircraft and flight characteris'!$D$35/'Aircraft and flight characteris'!$E$35/2/1000</f>
        <v>5174.105216</v>
      </c>
      <c r="AJ59" s="73">
        <f>'Number of operations'!AH$11*'Conversion conv. -&gt; electric to'!AI23*'Aircraft and flight characteris'!$B$35*'Aircraft and flight characteris'!$D$35/'Aircraft and flight characteris'!$E$35/2/1000</f>
        <v>7047.525761</v>
      </c>
      <c r="AK59" s="73">
        <f>'Number of operations'!AI$11*'Conversion conv. -&gt; electric to'!AJ23*'Aircraft and flight characteris'!$B$35*'Aircraft and flight characteris'!$D$35/'Aircraft and flight characteris'!$E$35/2/1000</f>
        <v>8838.355728</v>
      </c>
      <c r="AL59" s="73">
        <f>'Number of operations'!AJ$11*'Conversion conv. -&gt; electric to'!AK23*'Aircraft and flight characteris'!$B$35*'Aircraft and flight characteris'!$D$35/'Aircraft and flight characteris'!$E$35/2/1000</f>
        <v>10619.95762</v>
      </c>
      <c r="AM59" s="73">
        <f>'Number of operations'!AK$11*'Conversion conv. -&gt; electric to'!AL23*'Aircraft and flight characteris'!$B$35*'Aircraft and flight characteris'!$D$35/'Aircraft and flight characteris'!$E$35/2/1000</f>
        <v>12221.95802</v>
      </c>
      <c r="AN59" s="73">
        <f>'Number of operations'!AL$11*'Conversion conv. -&gt; electric to'!AM23*'Aircraft and flight characteris'!$B$35*'Aircraft and flight characteris'!$D$35/'Aircraft and flight characteris'!$E$35/2/1000</f>
        <v>13658.82886</v>
      </c>
      <c r="AO59" s="73">
        <f>'Number of operations'!AM$11*'Conversion conv. -&gt; electric to'!AN23*'Aircraft and flight characteris'!$B$35*'Aircraft and flight characteris'!$D$35/'Aircraft and flight characteris'!$E$35/2/1000</f>
        <v>14973.09705</v>
      </c>
      <c r="AP59" s="73">
        <f>'Number of operations'!AN$11*'Conversion conv. -&gt; electric to'!AO23*'Aircraft and flight characteris'!$B$35*'Aircraft and flight characteris'!$D$35/'Aircraft and flight characteris'!$E$35/2/1000</f>
        <v>16212.43197</v>
      </c>
      <c r="AQ59" s="73">
        <f>'Number of operations'!AO$11*'Conversion conv. -&gt; electric to'!AP23*'Aircraft and flight characteris'!$B$35*'Aircraft and flight characteris'!$D$35/'Aircraft and flight characteris'!$E$35/2/1000</f>
        <v>17418.56164</v>
      </c>
      <c r="AR59" s="73">
        <f>'Number of operations'!AP$11*'Conversion conv. -&gt; electric to'!AQ23*'Aircraft and flight characteris'!$B$35*'Aircraft and flight characteris'!$D$35/'Aircraft and flight characteris'!$E$35/2/1000</f>
        <v>18624.27144</v>
      </c>
      <c r="AS59" s="73">
        <f>'Number of operations'!AQ$11*'Conversion conv. -&gt; electric to'!AR23*'Aircraft and flight characteris'!$B$35*'Aircraft and flight characteris'!$D$35/'Aircraft and flight characteris'!$E$35/2/1000</f>
        <v>19854.15209</v>
      </c>
      <c r="AT59" s="73">
        <f>'Number of operations'!AR$11*'Conversion conv. -&gt; electric to'!AS23*'Aircraft and flight characteris'!$B$35*'Aircraft and flight characteris'!$D$35/'Aircraft and flight characteris'!$E$35/2/1000</f>
        <v>0</v>
      </c>
      <c r="AU59" s="73">
        <f>'Number of operations'!AS$11*'Conversion conv. -&gt; electric to'!AT23*'Aircraft and flight characteris'!$B$35*'Aircraft and flight characteris'!$D$35/'Aircraft and flight characteris'!$E$35/2/1000</f>
        <v>0</v>
      </c>
      <c r="AV59" s="73">
        <f>'Number of operations'!AT$11*'Conversion conv. -&gt; electric to'!AU23*'Aircraft and flight characteris'!$B$35*'Aircraft and flight characteris'!$D$35/'Aircraft and flight characteris'!$E$35/2/1000</f>
        <v>0</v>
      </c>
      <c r="AW59" s="73">
        <f>'Number of operations'!AU$11*'Conversion conv. -&gt; electric to'!AV23*'Aircraft and flight characteris'!$B$35*'Aircraft and flight characteris'!$D$35/'Aircraft and flight characteris'!$E$35/2/1000</f>
        <v>0</v>
      </c>
      <c r="AX59" s="73">
        <f>'Number of operations'!AV$11*'Conversion conv. -&gt; electric to'!AW23*'Aircraft and flight characteris'!$B$35*'Aircraft and flight characteris'!$D$35/'Aircraft and flight characteris'!$E$35/2/1000</f>
        <v>0</v>
      </c>
      <c r="AY59" s="73">
        <f>'Number of operations'!AW$11*'Conversion conv. -&gt; electric to'!AX23*'Aircraft and flight characteris'!$B$35*'Aircraft and flight characteris'!$D$35/'Aircraft and flight characteris'!$E$35/2/1000</f>
        <v>0</v>
      </c>
      <c r="AZ59" s="73">
        <f>'Number of operations'!AX$11*'Conversion conv. -&gt; electric to'!AY23*'Aircraft and flight characteris'!$B$35*'Aircraft and flight characteris'!$D$35/'Aircraft and flight characteris'!$E$35/2/1000</f>
        <v>0</v>
      </c>
      <c r="BA59" s="73">
        <f>'Number of operations'!AY$11*'Conversion conv. -&gt; electric to'!AZ23*'Aircraft and flight characteris'!$B$35*'Aircraft and flight characteris'!$D$35/'Aircraft and flight characteris'!$E$35/2/1000</f>
        <v>0</v>
      </c>
      <c r="BB59" s="73">
        <f>'Number of operations'!AZ$11*'Conversion conv. -&gt; electric to'!BA23*'Aircraft and flight characteris'!$B$35*'Aircraft and flight characteris'!$D$35/'Aircraft and flight characteris'!$E$35/2/1000</f>
        <v>0</v>
      </c>
      <c r="BC59" s="73">
        <f>'Number of operations'!BA$11*'Conversion conv. -&gt; electric to'!BB23*'Aircraft and flight characteris'!$B$35*'Aircraft and flight characteris'!$D$35/'Aircraft and flight characteris'!$E$35/2/1000</f>
        <v>0</v>
      </c>
      <c r="BD59" s="74">
        <f>'Number of operations'!BB$11*'Conversion conv. -&gt; electric to'!BC23*'Aircraft and flight characteris'!$B$35*'Aircraft and flight characteris'!$D$35/'Aircraft and flight characteris'!$E$35/2/1000</f>
        <v>0</v>
      </c>
      <c r="BE59" s="3"/>
      <c r="BF59" s="3"/>
      <c r="BG59" s="3"/>
      <c r="BH59" s="3"/>
      <c r="BI59" s="3"/>
      <c r="BJ59" s="3"/>
      <c r="BK59" s="3"/>
      <c r="BL59" s="3"/>
      <c r="BM59" s="3"/>
      <c r="BN59" s="3"/>
    </row>
    <row r="60">
      <c r="A60" s="75"/>
      <c r="B60" s="70" t="s">
        <v>60</v>
      </c>
      <c r="C60" s="71" t="s">
        <v>70</v>
      </c>
      <c r="D60" s="71" t="s">
        <v>57</v>
      </c>
      <c r="E60" s="76" t="s">
        <v>57</v>
      </c>
      <c r="F60" s="73">
        <f>'Number of operations'!D$12*'Conversion conv. -&gt; electric to'!E24*'Aircraft and flight characteris'!$B$36*'Aircraft and flight characteris'!$D$36/'Aircraft and flight characteris'!$E$36/2/1000</f>
        <v>0</v>
      </c>
      <c r="G60" s="73">
        <f>'Number of operations'!E$12*'Conversion conv. -&gt; electric to'!F24*'Aircraft and flight characteris'!$B$36*'Aircraft and flight characteris'!$D$36/'Aircraft and flight characteris'!$E$36/2/1000</f>
        <v>0</v>
      </c>
      <c r="H60" s="73">
        <f>'Number of operations'!F$12*'Conversion conv. -&gt; electric to'!G24*'Aircraft and flight characteris'!$B$36*'Aircraft and flight characteris'!$D$36/'Aircraft and flight characteris'!$E$36/2/1000</f>
        <v>0</v>
      </c>
      <c r="I60" s="73">
        <f>'Number of operations'!G$12*'Conversion conv. -&gt; electric to'!H24*'Aircraft and flight characteris'!$B$36*'Aircraft and flight characteris'!$D$36/'Aircraft and flight characteris'!$E$36/2/1000</f>
        <v>0</v>
      </c>
      <c r="J60" s="73">
        <f>'Number of operations'!H$12*'Conversion conv. -&gt; electric to'!I24*'Aircraft and flight characteris'!$B$36*'Aircraft and flight characteris'!$D$36/'Aircraft and flight characteris'!$E$36/2/1000</f>
        <v>0</v>
      </c>
      <c r="K60" s="73">
        <f>'Number of operations'!I$12*'Conversion conv. -&gt; electric to'!J24*'Aircraft and flight characteris'!$B$36*'Aircraft and flight characteris'!$D$36/'Aircraft and flight characteris'!$E$36/2/1000</f>
        <v>0</v>
      </c>
      <c r="L60" s="73">
        <f>'Number of operations'!J$12*'Conversion conv. -&gt; electric to'!K24*'Aircraft and flight characteris'!$B$36*'Aircraft and flight characteris'!$D$36/'Aircraft and flight characteris'!$E$36/2/1000</f>
        <v>0</v>
      </c>
      <c r="M60" s="73">
        <f>'Number of operations'!K$12*'Conversion conv. -&gt; electric to'!L24*'Aircraft and flight characteris'!$B$36*'Aircraft and flight characteris'!$D$36/'Aircraft and flight characteris'!$E$36/2/1000</f>
        <v>0</v>
      </c>
      <c r="N60" s="73">
        <f>'Number of operations'!L$12*'Conversion conv. -&gt; electric to'!M24*'Aircraft and flight characteris'!$B$36*'Aircraft and flight characteris'!$D$36/'Aircraft and flight characteris'!$E$36/2/1000</f>
        <v>0</v>
      </c>
      <c r="O60" s="73">
        <f>'Number of operations'!M$12*'Conversion conv. -&gt; electric to'!N24*'Aircraft and flight characteris'!$B$36*'Aircraft and flight characteris'!$D$36/'Aircraft and flight characteris'!$E$36/2/1000</f>
        <v>0</v>
      </c>
      <c r="P60" s="73">
        <f>'Number of operations'!N$12*'Conversion conv. -&gt; electric to'!O24*'Aircraft and flight characteris'!$B$36*'Aircraft and flight characteris'!$D$36/'Aircraft and flight characteris'!$E$36/2/1000</f>
        <v>0</v>
      </c>
      <c r="Q60" s="73">
        <f>'Number of operations'!O$12*'Conversion conv. -&gt; electric to'!P24*'Aircraft and flight characteris'!$B$36*'Aircraft and flight characteris'!$D$36/'Aircraft and flight characteris'!$E$36/2/1000</f>
        <v>0</v>
      </c>
      <c r="R60" s="73">
        <f>'Number of operations'!P$12*'Conversion conv. -&gt; electric to'!Q24*'Aircraft and flight characteris'!$B$36*'Aircraft and flight characteris'!$D$36/'Aircraft and flight characteris'!$E$36/2/1000</f>
        <v>0</v>
      </c>
      <c r="S60" s="73">
        <f>'Number of operations'!Q$12*'Conversion conv. -&gt; electric to'!R24*'Aircraft and flight characteris'!$B$36*'Aircraft and flight characteris'!$D$36/'Aircraft and flight characteris'!$E$36/2/1000</f>
        <v>0</v>
      </c>
      <c r="T60" s="73">
        <f>'Number of operations'!R$12*'Conversion conv. -&gt; electric to'!S24*'Aircraft and flight characteris'!$B$36*'Aircraft and flight characteris'!$D$36/'Aircraft and flight characteris'!$E$36/2/1000</f>
        <v>0</v>
      </c>
      <c r="U60" s="73">
        <f>'Number of operations'!S$12*'Conversion conv. -&gt; electric to'!T24*'Aircraft and flight characteris'!$B$36*'Aircraft and flight characteris'!$D$36/'Aircraft and flight characteris'!$E$36/2/1000</f>
        <v>0</v>
      </c>
      <c r="V60" s="73">
        <f>'Number of operations'!T$12*'Conversion conv. -&gt; electric to'!U24*'Aircraft and flight characteris'!$B$36*'Aircraft and flight characteris'!$D$36/'Aircraft and flight characteris'!$E$36/2/1000</f>
        <v>0</v>
      </c>
      <c r="W60" s="73">
        <f>'Number of operations'!U$12*'Conversion conv. -&gt; electric to'!V24*'Aircraft and flight characteris'!$B$36*'Aircraft and flight characteris'!$D$36/'Aircraft and flight characteris'!$E$36/2/1000</f>
        <v>0</v>
      </c>
      <c r="X60" s="73">
        <f>'Number of operations'!V$12*'Conversion conv. -&gt; electric to'!W24*'Aircraft and flight characteris'!$B$36*'Aircraft and flight characteris'!$D$36/'Aircraft and flight characteris'!$E$36/2/1000</f>
        <v>0</v>
      </c>
      <c r="Y60" s="73">
        <f>'Number of operations'!W$12*'Conversion conv. -&gt; electric to'!X24*'Aircraft and flight characteris'!$B$36*'Aircraft and flight characteris'!$D$36/'Aircraft and flight characteris'!$E$36/2/1000</f>
        <v>0</v>
      </c>
      <c r="Z60" s="73">
        <f>'Number of operations'!X$12*'Conversion conv. -&gt; electric to'!Y24*'Aircraft and flight characteris'!$B$36*'Aircraft and flight characteris'!$D$36/'Aircraft and flight characteris'!$E$36/2/1000</f>
        <v>0</v>
      </c>
      <c r="AA60" s="73">
        <f>'Number of operations'!Y$12*'Conversion conv. -&gt; electric to'!Z24*'Aircraft and flight characteris'!$B$36*'Aircraft and flight characteris'!$D$36/'Aircraft and flight characteris'!$E$36/2/1000</f>
        <v>0</v>
      </c>
      <c r="AB60" s="73">
        <f>'Number of operations'!Z$12*'Conversion conv. -&gt; electric to'!AA24*'Aircraft and flight characteris'!$B$36*'Aircraft and flight characteris'!$D$36/'Aircraft and flight characteris'!$E$36/2/1000</f>
        <v>0</v>
      </c>
      <c r="AC60" s="73">
        <f>'Number of operations'!AA$12*'Conversion conv. -&gt; electric to'!AB24*'Aircraft and flight characteris'!$B$36*'Aircraft and flight characteris'!$D$36/'Aircraft and flight characteris'!$E$36/2/1000</f>
        <v>0.1523412057</v>
      </c>
      <c r="AD60" s="73">
        <f>'Number of operations'!AB$12*'Conversion conv. -&gt; electric to'!AC24*'Aircraft and flight characteris'!$B$36*'Aircraft and flight characteris'!$D$36/'Aircraft and flight characteris'!$E$36/2/1000</f>
        <v>0.2879021216</v>
      </c>
      <c r="AE60" s="73">
        <f>'Number of operations'!AC$12*'Conversion conv. -&gt; electric to'!AD24*'Aircraft and flight characteris'!$B$36*'Aircraft and flight characteris'!$D$36/'Aircraft and flight characteris'!$E$36/2/1000</f>
        <v>0.5521241002</v>
      </c>
      <c r="AF60" s="73">
        <f>'Number of operations'!AD$12*'Conversion conv. -&gt; electric to'!AE24*'Aircraft and flight characteris'!$B$36*'Aircraft and flight characteris'!$D$36/'Aircraft and flight characteris'!$E$36/2/1000</f>
        <v>1.052698027</v>
      </c>
      <c r="AG60" s="73">
        <f>'Number of operations'!AE$12*'Conversion conv. -&gt; electric to'!AF24*'Aircraft and flight characteris'!$B$36*'Aircraft and flight characteris'!$D$36/'Aircraft and flight characteris'!$E$36/2/1000</f>
        <v>1.991878329</v>
      </c>
      <c r="AH60" s="73">
        <f>'Number of operations'!AF$12*'Conversion conv. -&gt; electric to'!AG24*'Aircraft and flight characteris'!$B$36*'Aircraft and flight characteris'!$D$36/'Aircraft and flight characteris'!$E$36/2/1000</f>
        <v>3.732000836</v>
      </c>
      <c r="AI60" s="73">
        <f>'Number of operations'!AG$12*'Conversion conv. -&gt; electric to'!AH24*'Aircraft and flight characteris'!$B$36*'Aircraft and flight characteris'!$D$36/'Aircraft and flight characteris'!$E$36/2/1000</f>
        <v>6.905125593</v>
      </c>
      <c r="AJ60" s="73">
        <f>'Number of operations'!AH$12*'Conversion conv. -&gt; electric to'!AI24*'Aircraft and flight characteris'!$B$36*'Aircraft and flight characteris'!$D$36/'Aircraft and flight characteris'!$E$36/2/1000</f>
        <v>12.57772345</v>
      </c>
      <c r="AK60" s="73">
        <f>'Number of operations'!AI$12*'Conversion conv. -&gt; electric to'!AJ24*'Aircraft and flight characteris'!$B$36*'Aircraft and flight characteris'!$D$36/'Aircraft and flight characteris'!$E$36/2/1000</f>
        <v>22.47771384</v>
      </c>
      <c r="AL60" s="73">
        <f>'Number of operations'!AJ$12*'Conversion conv. -&gt; electric to'!AK24*'Aircraft and flight characteris'!$B$36*'Aircraft and flight characteris'!$D$36/'Aircraft and flight characteris'!$E$36/2/1000</f>
        <v>40.01462331</v>
      </c>
      <c r="AM60" s="73">
        <f>'Number of operations'!AK$12*'Conversion conv. -&gt; electric to'!AL24*'Aircraft and flight characteris'!$B$36*'Aircraft and flight characteris'!$D$36/'Aircraft and flight characteris'!$E$36/2/1000</f>
        <v>69.41372805</v>
      </c>
      <c r="AN60" s="73">
        <f>'Number of operations'!AL$12*'Conversion conv. -&gt; electric to'!AM24*'Aircraft and flight characteris'!$B$36*'Aircraft and flight characteris'!$D$36/'Aircraft and flight characteris'!$E$36/2/1000</f>
        <v>117.0051341</v>
      </c>
      <c r="AO60" s="73">
        <f>'Number of operations'!AM$12*'Conversion conv. -&gt; electric to'!AN24*'Aircraft and flight characteris'!$B$36*'Aircraft and flight characteris'!$D$36/'Aircraft and flight characteris'!$E$36/2/1000</f>
        <v>191.2403051</v>
      </c>
      <c r="AP60" s="73">
        <f>'Number of operations'!AN$12*'Conversion conv. -&gt; electric to'!AO24*'Aircraft and flight characteris'!$B$36*'Aircraft and flight characteris'!$D$36/'Aircraft and flight characteris'!$E$36/2/1000</f>
        <v>302.6868811</v>
      </c>
      <c r="AQ60" s="73">
        <f>'Number of operations'!AO$12*'Conversion conv. -&gt; electric to'!AP24*'Aircraft and flight characteris'!$B$36*'Aircraft and flight characteris'!$D$36/'Aircraft and flight characteris'!$E$36/2/1000</f>
        <v>463.634511</v>
      </c>
      <c r="AR60" s="73">
        <f>'Number of operations'!AP$12*'Conversion conv. -&gt; electric to'!AQ24*'Aircraft and flight characteris'!$B$36*'Aircraft and flight characteris'!$D$36/'Aircraft and flight characteris'!$E$36/2/1000</f>
        <v>687.1812537</v>
      </c>
      <c r="AS60" s="73">
        <f>'Number of operations'!AQ$12*'Conversion conv. -&gt; electric to'!AR24*'Aircraft and flight characteris'!$B$36*'Aircraft and flight characteris'!$D$36/'Aircraft and flight characteris'!$E$36/2/1000</f>
        <v>985.7236221</v>
      </c>
      <c r="AT60" s="73">
        <f>'Number of operations'!AR$12*'Conversion conv. -&gt; electric to'!AS24*'Aircraft and flight characteris'!$B$36*'Aircraft and flight characteris'!$D$36/'Aircraft and flight characteris'!$E$36/2/1000</f>
        <v>0</v>
      </c>
      <c r="AU60" s="73">
        <f>'Number of operations'!AS$12*'Conversion conv. -&gt; electric to'!AT24*'Aircraft and flight characteris'!$B$36*'Aircraft and flight characteris'!$D$36/'Aircraft and flight characteris'!$E$36/2/1000</f>
        <v>0</v>
      </c>
      <c r="AV60" s="73">
        <f>'Number of operations'!AT$12*'Conversion conv. -&gt; electric to'!AU24*'Aircraft and flight characteris'!$B$36*'Aircraft and flight characteris'!$D$36/'Aircraft and flight characteris'!$E$36/2/1000</f>
        <v>0</v>
      </c>
      <c r="AW60" s="73">
        <f>'Number of operations'!AU$12*'Conversion conv. -&gt; electric to'!AV24*'Aircraft and flight characteris'!$B$36*'Aircraft and flight characteris'!$D$36/'Aircraft and flight characteris'!$E$36/2/1000</f>
        <v>0</v>
      </c>
      <c r="AX60" s="73">
        <f>'Number of operations'!AV$12*'Conversion conv. -&gt; electric to'!AW24*'Aircraft and flight characteris'!$B$36*'Aircraft and flight characteris'!$D$36/'Aircraft and flight characteris'!$E$36/2/1000</f>
        <v>0</v>
      </c>
      <c r="AY60" s="73">
        <f>'Number of operations'!AW$12*'Conversion conv. -&gt; electric to'!AX24*'Aircraft and flight characteris'!$B$36*'Aircraft and flight characteris'!$D$36/'Aircraft and flight characteris'!$E$36/2/1000</f>
        <v>0</v>
      </c>
      <c r="AZ60" s="73">
        <f>'Number of operations'!AX$12*'Conversion conv. -&gt; electric to'!AY24*'Aircraft and flight characteris'!$B$36*'Aircraft and flight characteris'!$D$36/'Aircraft and flight characteris'!$E$36/2/1000</f>
        <v>0</v>
      </c>
      <c r="BA60" s="73">
        <f>'Number of operations'!AY$12*'Conversion conv. -&gt; electric to'!AZ24*'Aircraft and flight characteris'!$B$36*'Aircraft and flight characteris'!$D$36/'Aircraft and flight characteris'!$E$36/2/1000</f>
        <v>0</v>
      </c>
      <c r="BB60" s="73">
        <f>'Number of operations'!AZ$12*'Conversion conv. -&gt; electric to'!BA24*'Aircraft and flight characteris'!$B$36*'Aircraft and flight characteris'!$D$36/'Aircraft and flight characteris'!$E$36/2/1000</f>
        <v>0</v>
      </c>
      <c r="BC60" s="73">
        <f>'Number of operations'!BA$12*'Conversion conv. -&gt; electric to'!BB24*'Aircraft and flight characteris'!$B$36*'Aircraft and flight characteris'!$D$36/'Aircraft and flight characteris'!$E$36/2/1000</f>
        <v>0</v>
      </c>
      <c r="BD60" s="74">
        <f>'Number of operations'!BB$12*'Conversion conv. -&gt; electric to'!BC24*'Aircraft and flight characteris'!$B$36*'Aircraft and flight characteris'!$D$36/'Aircraft and flight characteris'!$E$36/2/1000</f>
        <v>0</v>
      </c>
      <c r="BE60" s="3"/>
      <c r="BF60" s="3"/>
      <c r="BG60" s="3"/>
      <c r="BH60" s="3"/>
      <c r="BI60" s="3"/>
      <c r="BJ60" s="3"/>
      <c r="BK60" s="3"/>
      <c r="BL60" s="3"/>
      <c r="BM60" s="3"/>
      <c r="BN60" s="3"/>
    </row>
    <row r="61">
      <c r="A61" s="75"/>
      <c r="E61" s="76" t="s">
        <v>56</v>
      </c>
      <c r="F61" s="73">
        <f>'Number of operations'!D$12*'Conversion conv. -&gt; electric to'!E25*'Aircraft and flight characteris'!$B$36*'Aircraft and flight characteris'!$D$36/'Aircraft and flight characteris'!$E$36/2/1000</f>
        <v>0</v>
      </c>
      <c r="G61" s="73">
        <f>'Number of operations'!E$12*'Conversion conv. -&gt; electric to'!F25*'Aircraft and flight characteris'!$B$36*'Aircraft and flight characteris'!$D$36/'Aircraft and flight characteris'!$E$36/2/1000</f>
        <v>0</v>
      </c>
      <c r="H61" s="73">
        <f>'Number of operations'!F$12*'Conversion conv. -&gt; electric to'!G25*'Aircraft and flight characteris'!$B$36*'Aircraft and flight characteris'!$D$36/'Aircraft and flight characteris'!$E$36/2/1000</f>
        <v>0</v>
      </c>
      <c r="I61" s="73">
        <f>'Number of operations'!G$12*'Conversion conv. -&gt; electric to'!H25*'Aircraft and flight characteris'!$B$36*'Aircraft and flight characteris'!$D$36/'Aircraft and flight characteris'!$E$36/2/1000</f>
        <v>0</v>
      </c>
      <c r="J61" s="73">
        <f>'Number of operations'!H$12*'Conversion conv. -&gt; electric to'!I25*'Aircraft and flight characteris'!$B$36*'Aircraft and flight characteris'!$D$36/'Aircraft and flight characteris'!$E$36/2/1000</f>
        <v>0</v>
      </c>
      <c r="K61" s="73">
        <f>'Number of operations'!I$12*'Conversion conv. -&gt; electric to'!J25*'Aircraft and flight characteris'!$B$36*'Aircraft and flight characteris'!$D$36/'Aircraft and flight characteris'!$E$36/2/1000</f>
        <v>0</v>
      </c>
      <c r="L61" s="73">
        <f>'Number of operations'!J$12*'Conversion conv. -&gt; electric to'!K25*'Aircraft and flight characteris'!$B$36*'Aircraft and flight characteris'!$D$36/'Aircraft and flight characteris'!$E$36/2/1000</f>
        <v>0</v>
      </c>
      <c r="M61" s="73">
        <f>'Number of operations'!K$12*'Conversion conv. -&gt; electric to'!L25*'Aircraft and flight characteris'!$B$36*'Aircraft and flight characteris'!$D$36/'Aircraft and flight characteris'!$E$36/2/1000</f>
        <v>0</v>
      </c>
      <c r="N61" s="73">
        <f>'Number of operations'!L$12*'Conversion conv. -&gt; electric to'!M25*'Aircraft and flight characteris'!$B$36*'Aircraft and flight characteris'!$D$36/'Aircraft and flight characteris'!$E$36/2/1000</f>
        <v>0</v>
      </c>
      <c r="O61" s="73">
        <f>'Number of operations'!M$12*'Conversion conv. -&gt; electric to'!N25*'Aircraft and flight characteris'!$B$36*'Aircraft and flight characteris'!$D$36/'Aircraft and flight characteris'!$E$36/2/1000</f>
        <v>0</v>
      </c>
      <c r="P61" s="73">
        <f>'Number of operations'!N$12*'Conversion conv. -&gt; electric to'!O25*'Aircraft and flight characteris'!$B$36*'Aircraft and flight characteris'!$D$36/'Aircraft and flight characteris'!$E$36/2/1000</f>
        <v>0</v>
      </c>
      <c r="Q61" s="73">
        <f>'Number of operations'!O$12*'Conversion conv. -&gt; electric to'!P25*'Aircraft and flight characteris'!$B$36*'Aircraft and flight characteris'!$D$36/'Aircraft and flight characteris'!$E$36/2/1000</f>
        <v>0</v>
      </c>
      <c r="R61" s="73">
        <f>'Number of operations'!P$12*'Conversion conv. -&gt; electric to'!Q25*'Aircraft and flight characteris'!$B$36*'Aircraft and flight characteris'!$D$36/'Aircraft and flight characteris'!$E$36/2/1000</f>
        <v>0</v>
      </c>
      <c r="S61" s="73">
        <f>'Number of operations'!Q$12*'Conversion conv. -&gt; electric to'!R25*'Aircraft and flight characteris'!$B$36*'Aircraft and flight characteris'!$D$36/'Aircraft and flight characteris'!$E$36/2/1000</f>
        <v>0</v>
      </c>
      <c r="T61" s="73">
        <f>'Number of operations'!R$12*'Conversion conv. -&gt; electric to'!S25*'Aircraft and flight characteris'!$B$36*'Aircraft and flight characteris'!$D$36/'Aircraft and flight characteris'!$E$36/2/1000</f>
        <v>0</v>
      </c>
      <c r="U61" s="73">
        <f>'Number of operations'!S$12*'Conversion conv. -&gt; electric to'!T25*'Aircraft and flight characteris'!$B$36*'Aircraft and flight characteris'!$D$36/'Aircraft and flight characteris'!$E$36/2/1000</f>
        <v>0</v>
      </c>
      <c r="V61" s="73">
        <f>'Number of operations'!T$12*'Conversion conv. -&gt; electric to'!U25*'Aircraft and flight characteris'!$B$36*'Aircraft and flight characteris'!$D$36/'Aircraft and flight characteris'!$E$36/2/1000</f>
        <v>0</v>
      </c>
      <c r="W61" s="73">
        <f>'Number of operations'!U$12*'Conversion conv. -&gt; electric to'!V25*'Aircraft and flight characteris'!$B$36*'Aircraft and flight characteris'!$D$36/'Aircraft and flight characteris'!$E$36/2/1000</f>
        <v>0</v>
      </c>
      <c r="X61" s="73">
        <f>'Number of operations'!V$12*'Conversion conv. -&gt; electric to'!W25*'Aircraft and flight characteris'!$B$36*'Aircraft and flight characteris'!$D$36/'Aircraft and flight characteris'!$E$36/2/1000</f>
        <v>0</v>
      </c>
      <c r="Y61" s="73">
        <f>'Number of operations'!W$12*'Conversion conv. -&gt; electric to'!X25*'Aircraft and flight characteris'!$B$36*'Aircraft and flight characteris'!$D$36/'Aircraft and flight characteris'!$E$36/2/1000</f>
        <v>0</v>
      </c>
      <c r="Z61" s="73">
        <f>'Number of operations'!X$12*'Conversion conv. -&gt; electric to'!Y25*'Aircraft and flight characteris'!$B$36*'Aircraft and flight characteris'!$D$36/'Aircraft and flight characteris'!$E$36/2/1000</f>
        <v>0</v>
      </c>
      <c r="AA61" s="73">
        <f>'Number of operations'!Y$12*'Conversion conv. -&gt; electric to'!Z25*'Aircraft and flight characteris'!$B$36*'Aircraft and flight characteris'!$D$36/'Aircraft and flight characteris'!$E$36/2/1000</f>
        <v>0</v>
      </c>
      <c r="AB61" s="73">
        <f>'Number of operations'!Z$12*'Conversion conv. -&gt; electric to'!AA25*'Aircraft and flight characteris'!$B$36*'Aircraft and flight characteris'!$D$36/'Aircraft and flight characteris'!$E$36/2/1000</f>
        <v>0</v>
      </c>
      <c r="AC61" s="73">
        <f>'Number of operations'!AA$12*'Conversion conv. -&gt; electric to'!AB25*'Aircraft and flight characteris'!$B$36*'Aircraft and flight characteris'!$D$36/'Aircraft and flight characteris'!$E$36/2/1000</f>
        <v>0.1645908068</v>
      </c>
      <c r="AD61" s="73">
        <f>'Number of operations'!AB$12*'Conversion conv. -&gt; electric to'!AC25*'Aircraft and flight characteris'!$B$36*'Aircraft and flight characteris'!$D$36/'Aircraft and flight characteris'!$E$36/2/1000</f>
        <v>0.3290348155</v>
      </c>
      <c r="AE61" s="73">
        <f>'Number of operations'!AC$12*'Conversion conv. -&gt; electric to'!AD25*'Aircraft and flight characteris'!$B$36*'Aircraft and flight characteris'!$D$36/'Aircraft and flight characteris'!$E$36/2/1000</f>
        <v>0.6658352814</v>
      </c>
      <c r="AF61" s="73">
        <f>'Number of operations'!AD$12*'Conversion conv. -&gt; electric to'!AE25*'Aircraft and flight characteris'!$B$36*'Aircraft and flight characteris'!$D$36/'Aircraft and flight characteris'!$E$36/2/1000</f>
        <v>1.334652879</v>
      </c>
      <c r="AG61" s="73">
        <f>'Number of operations'!AE$12*'Conversion conv. -&gt; electric to'!AF25*'Aircraft and flight characteris'!$B$36*'Aircraft and flight characteris'!$D$36/'Aircraft and flight characteris'!$E$36/2/1000</f>
        <v>2.641004233</v>
      </c>
      <c r="AH61" s="73">
        <f>'Number of operations'!AF$12*'Conversion conv. -&gt; electric to'!AG25*'Aircraft and flight characteris'!$B$36*'Aircraft and flight characteris'!$D$36/'Aircraft and flight characteris'!$E$36/2/1000</f>
        <v>5.137339309</v>
      </c>
      <c r="AI61" s="73">
        <f>'Number of operations'!AG$12*'Conversion conv. -&gt; electric to'!AH25*'Aircraft and flight characteris'!$B$36*'Aircraft and flight characteris'!$D$36/'Aircraft and flight characteris'!$E$36/2/1000</f>
        <v>9.775635944</v>
      </c>
      <c r="AJ61" s="73">
        <f>'Number of operations'!AH$12*'Conversion conv. -&gt; electric to'!AI25*'Aircraft and flight characteris'!$B$36*'Aircraft and flight characteris'!$D$36/'Aircraft and flight characteris'!$E$36/2/1000</f>
        <v>18.10162832</v>
      </c>
      <c r="AK61" s="73">
        <f>'Number of operations'!AI$12*'Conversion conv. -&gt; electric to'!AJ25*'Aircraft and flight characteris'!$B$36*'Aircraft and flight characteris'!$D$36/'Aircraft and flight characteris'!$E$36/2/1000</f>
        <v>32.45763874</v>
      </c>
      <c r="AL61" s="73">
        <f>'Number of operations'!AJ$12*'Conversion conv. -&gt; electric to'!AK25*'Aircraft and flight characteris'!$B$36*'Aircraft and flight characteris'!$D$36/'Aircraft and flight characteris'!$E$36/2/1000</f>
        <v>57.19946433</v>
      </c>
      <c r="AM61" s="73">
        <f>'Number of operations'!AK$12*'Conversion conv. -&gt; electric to'!AL25*'Aircraft and flight characteris'!$B$36*'Aircraft and flight characteris'!$D$36/'Aircraft and flight characteris'!$E$36/2/1000</f>
        <v>97.03129887</v>
      </c>
      <c r="AN61" s="73">
        <f>'Number of operations'!AL$12*'Conversion conv. -&gt; electric to'!AM25*'Aircraft and flight characteris'!$B$36*'Aircraft and flight characteris'!$D$36/'Aircraft and flight characteris'!$E$36/2/1000</f>
        <v>158.4239819</v>
      </c>
      <c r="AO61" s="73">
        <f>'Number of operations'!AM$12*'Conversion conv. -&gt; electric to'!AN25*'Aircraft and flight characteris'!$B$36*'Aircraft and flight characteris'!$D$36/'Aircraft and flight characteris'!$E$36/2/1000</f>
        <v>249.3345046</v>
      </c>
      <c r="AP61" s="73">
        <f>'Number of operations'!AN$12*'Conversion conv. -&gt; electric to'!AO25*'Aircraft and flight characteris'!$B$36*'Aircraft and flight characteris'!$D$36/'Aircraft and flight characteris'!$E$36/2/1000</f>
        <v>379.1962479</v>
      </c>
      <c r="AQ61" s="73">
        <f>'Number of operations'!AO$12*'Conversion conv. -&gt; electric to'!AP25*'Aircraft and flight characteris'!$B$36*'Aircraft and flight characteris'!$D$36/'Aircraft and flight characteris'!$E$36/2/1000</f>
        <v>558.7128088</v>
      </c>
      <c r="AR61" s="73">
        <f>'Number of operations'!AP$12*'Conversion conv. -&gt; electric to'!AQ25*'Aircraft and flight characteris'!$B$36*'Aircraft and flight characteris'!$D$36/'Aircraft and flight characteris'!$E$36/2/1000</f>
        <v>799.2363191</v>
      </c>
      <c r="AS61" s="73">
        <f>'Number of operations'!AQ$12*'Conversion conv. -&gt; electric to'!AR25*'Aircraft and flight characteris'!$B$36*'Aircraft and flight characteris'!$D$36/'Aircraft and flight characteris'!$E$36/2/1000</f>
        <v>1111.552733</v>
      </c>
      <c r="AT61" s="73">
        <f>'Number of operations'!AR$12*'Conversion conv. -&gt; electric to'!AS25*'Aircraft and flight characteris'!$B$36*'Aircraft and flight characteris'!$D$36/'Aircraft and flight characteris'!$E$36/2/1000</f>
        <v>0</v>
      </c>
      <c r="AU61" s="73">
        <f>'Number of operations'!AS$12*'Conversion conv. -&gt; electric to'!AT25*'Aircraft and flight characteris'!$B$36*'Aircraft and flight characteris'!$D$36/'Aircraft and flight characteris'!$E$36/2/1000</f>
        <v>0</v>
      </c>
      <c r="AV61" s="73">
        <f>'Number of operations'!AT$12*'Conversion conv. -&gt; electric to'!AU25*'Aircraft and flight characteris'!$B$36*'Aircraft and flight characteris'!$D$36/'Aircraft and flight characteris'!$E$36/2/1000</f>
        <v>0</v>
      </c>
      <c r="AW61" s="73">
        <f>'Number of operations'!AU$12*'Conversion conv. -&gt; electric to'!AV25*'Aircraft and flight characteris'!$B$36*'Aircraft and flight characteris'!$D$36/'Aircraft and flight characteris'!$E$36/2/1000</f>
        <v>0</v>
      </c>
      <c r="AX61" s="73">
        <f>'Number of operations'!AV$12*'Conversion conv. -&gt; electric to'!AW25*'Aircraft and flight characteris'!$B$36*'Aircraft and flight characteris'!$D$36/'Aircraft and flight characteris'!$E$36/2/1000</f>
        <v>0</v>
      </c>
      <c r="AY61" s="73">
        <f>'Number of operations'!AW$12*'Conversion conv. -&gt; electric to'!AX25*'Aircraft and flight characteris'!$B$36*'Aircraft and flight characteris'!$D$36/'Aircraft and flight characteris'!$E$36/2/1000</f>
        <v>0</v>
      </c>
      <c r="AZ61" s="73">
        <f>'Number of operations'!AX$12*'Conversion conv. -&gt; electric to'!AY25*'Aircraft and flight characteris'!$B$36*'Aircraft and flight characteris'!$D$36/'Aircraft and flight characteris'!$E$36/2/1000</f>
        <v>0</v>
      </c>
      <c r="BA61" s="73">
        <f>'Number of operations'!AY$12*'Conversion conv. -&gt; electric to'!AZ25*'Aircraft and flight characteris'!$B$36*'Aircraft and flight characteris'!$D$36/'Aircraft and flight characteris'!$E$36/2/1000</f>
        <v>0</v>
      </c>
      <c r="BB61" s="73">
        <f>'Number of operations'!AZ$12*'Conversion conv. -&gt; electric to'!BA25*'Aircraft and flight characteris'!$B$36*'Aircraft and flight characteris'!$D$36/'Aircraft and flight characteris'!$E$36/2/1000</f>
        <v>0</v>
      </c>
      <c r="BC61" s="73">
        <f>'Number of operations'!BA$12*'Conversion conv. -&gt; electric to'!BB25*'Aircraft and flight characteris'!$B$36*'Aircraft and flight characteris'!$D$36/'Aircraft and flight characteris'!$E$36/2/1000</f>
        <v>0</v>
      </c>
      <c r="BD61" s="74">
        <f>'Number of operations'!BB$12*'Conversion conv. -&gt; electric to'!BC25*'Aircraft and flight characteris'!$B$36*'Aircraft and flight characteris'!$D$36/'Aircraft and flight characteris'!$E$36/2/1000</f>
        <v>0</v>
      </c>
      <c r="BE61" s="3"/>
      <c r="BF61" s="3"/>
      <c r="BG61" s="3"/>
      <c r="BH61" s="3"/>
      <c r="BI61" s="3"/>
      <c r="BJ61" s="3"/>
      <c r="BK61" s="3"/>
      <c r="BL61" s="3"/>
      <c r="BM61" s="3"/>
      <c r="BN61" s="3"/>
    </row>
    <row r="62">
      <c r="A62" s="75"/>
      <c r="E62" s="76" t="s">
        <v>55</v>
      </c>
      <c r="F62" s="73">
        <f>'Number of operations'!D$12*'Conversion conv. -&gt; electric to'!E26*'Aircraft and flight characteris'!$B$36*'Aircraft and flight characteris'!$D$36/'Aircraft and flight characteris'!$E$36/2/1000</f>
        <v>0</v>
      </c>
      <c r="G62" s="73">
        <f>'Number of operations'!E$12*'Conversion conv. -&gt; electric to'!F26*'Aircraft and flight characteris'!$B$36*'Aircraft and flight characteris'!$D$36/'Aircraft and flight characteris'!$E$36/2/1000</f>
        <v>0</v>
      </c>
      <c r="H62" s="73">
        <f>'Number of operations'!F$12*'Conversion conv. -&gt; electric to'!G26*'Aircraft and flight characteris'!$B$36*'Aircraft and flight characteris'!$D$36/'Aircraft and flight characteris'!$E$36/2/1000</f>
        <v>0</v>
      </c>
      <c r="I62" s="73">
        <f>'Number of operations'!G$12*'Conversion conv. -&gt; electric to'!H26*'Aircraft and flight characteris'!$B$36*'Aircraft and flight characteris'!$D$36/'Aircraft and flight characteris'!$E$36/2/1000</f>
        <v>0</v>
      </c>
      <c r="J62" s="73">
        <f>'Number of operations'!H$12*'Conversion conv. -&gt; electric to'!I26*'Aircraft and flight characteris'!$B$36*'Aircraft and flight characteris'!$D$36/'Aircraft and flight characteris'!$E$36/2/1000</f>
        <v>0</v>
      </c>
      <c r="K62" s="73">
        <f>'Number of operations'!I$12*'Conversion conv. -&gt; electric to'!J26*'Aircraft and flight characteris'!$B$36*'Aircraft and flight characteris'!$D$36/'Aircraft and flight characteris'!$E$36/2/1000</f>
        <v>0</v>
      </c>
      <c r="L62" s="73">
        <f>'Number of operations'!J$12*'Conversion conv. -&gt; electric to'!K26*'Aircraft and flight characteris'!$B$36*'Aircraft and flight characteris'!$D$36/'Aircraft and flight characteris'!$E$36/2/1000</f>
        <v>0</v>
      </c>
      <c r="M62" s="73">
        <f>'Number of operations'!K$12*'Conversion conv. -&gt; electric to'!L26*'Aircraft and flight characteris'!$B$36*'Aircraft and flight characteris'!$D$36/'Aircraft and flight characteris'!$E$36/2/1000</f>
        <v>0</v>
      </c>
      <c r="N62" s="73">
        <f>'Number of operations'!L$12*'Conversion conv. -&gt; electric to'!M26*'Aircraft and flight characteris'!$B$36*'Aircraft and flight characteris'!$D$36/'Aircraft and flight characteris'!$E$36/2/1000</f>
        <v>0</v>
      </c>
      <c r="O62" s="73">
        <f>'Number of operations'!M$12*'Conversion conv. -&gt; electric to'!N26*'Aircraft and flight characteris'!$B$36*'Aircraft and flight characteris'!$D$36/'Aircraft and flight characteris'!$E$36/2/1000</f>
        <v>0</v>
      </c>
      <c r="P62" s="73">
        <f>'Number of operations'!N$12*'Conversion conv. -&gt; electric to'!O26*'Aircraft and flight characteris'!$B$36*'Aircraft and flight characteris'!$D$36/'Aircraft and flight characteris'!$E$36/2/1000</f>
        <v>0</v>
      </c>
      <c r="Q62" s="73">
        <f>'Number of operations'!O$12*'Conversion conv. -&gt; electric to'!P26*'Aircraft and flight characteris'!$B$36*'Aircraft and flight characteris'!$D$36/'Aircraft and flight characteris'!$E$36/2/1000</f>
        <v>0</v>
      </c>
      <c r="R62" s="73">
        <f>'Number of operations'!P$12*'Conversion conv. -&gt; electric to'!Q26*'Aircraft and flight characteris'!$B$36*'Aircraft and flight characteris'!$D$36/'Aircraft and flight characteris'!$E$36/2/1000</f>
        <v>0</v>
      </c>
      <c r="S62" s="73">
        <f>'Number of operations'!Q$12*'Conversion conv. -&gt; electric to'!R26*'Aircraft and flight characteris'!$B$36*'Aircraft and flight characteris'!$D$36/'Aircraft and flight characteris'!$E$36/2/1000</f>
        <v>0</v>
      </c>
      <c r="T62" s="73">
        <f>'Number of operations'!R$12*'Conversion conv. -&gt; electric to'!S26*'Aircraft and flight characteris'!$B$36*'Aircraft and flight characteris'!$D$36/'Aircraft and flight characteris'!$E$36/2/1000</f>
        <v>0</v>
      </c>
      <c r="U62" s="73">
        <f>'Number of operations'!S$12*'Conversion conv. -&gt; electric to'!T26*'Aircraft and flight characteris'!$B$36*'Aircraft and flight characteris'!$D$36/'Aircraft and flight characteris'!$E$36/2/1000</f>
        <v>0</v>
      </c>
      <c r="V62" s="73">
        <f>'Number of operations'!T$12*'Conversion conv. -&gt; electric to'!U26*'Aircraft and flight characteris'!$B$36*'Aircraft and flight characteris'!$D$36/'Aircraft and flight characteris'!$E$36/2/1000</f>
        <v>0</v>
      </c>
      <c r="W62" s="73">
        <f>'Number of operations'!U$12*'Conversion conv. -&gt; electric to'!V26*'Aircraft and flight characteris'!$B$36*'Aircraft and flight characteris'!$D$36/'Aircraft and flight characteris'!$E$36/2/1000</f>
        <v>0</v>
      </c>
      <c r="X62" s="73">
        <f>'Number of operations'!V$12*'Conversion conv. -&gt; electric to'!W26*'Aircraft and flight characteris'!$B$36*'Aircraft and flight characteris'!$D$36/'Aircraft and flight characteris'!$E$36/2/1000</f>
        <v>0</v>
      </c>
      <c r="Y62" s="73">
        <f>'Number of operations'!W$12*'Conversion conv. -&gt; electric to'!X26*'Aircraft and flight characteris'!$B$36*'Aircraft and flight characteris'!$D$36/'Aircraft and flight characteris'!$E$36/2/1000</f>
        <v>0</v>
      </c>
      <c r="Z62" s="73">
        <f>'Number of operations'!X$12*'Conversion conv. -&gt; electric to'!Y26*'Aircraft and flight characteris'!$B$36*'Aircraft and flight characteris'!$D$36/'Aircraft and flight characteris'!$E$36/2/1000</f>
        <v>0</v>
      </c>
      <c r="AA62" s="73">
        <f>'Number of operations'!Y$12*'Conversion conv. -&gt; electric to'!Z26*'Aircraft and flight characteris'!$B$36*'Aircraft and flight characteris'!$D$36/'Aircraft and flight characteris'!$E$36/2/1000</f>
        <v>0</v>
      </c>
      <c r="AB62" s="73">
        <f>'Number of operations'!Z$12*'Conversion conv. -&gt; electric to'!AA26*'Aircraft and flight characteris'!$B$36*'Aircraft and flight characteris'!$D$36/'Aircraft and flight characteris'!$E$36/2/1000</f>
        <v>0</v>
      </c>
      <c r="AC62" s="73">
        <f>'Number of operations'!AA$12*'Conversion conv. -&gt; electric to'!AB26*'Aircraft and flight characteris'!$B$36*'Aircraft and flight characteris'!$D$36/'Aircraft and flight characteris'!$E$36/2/1000</f>
        <v>0.2391555414</v>
      </c>
      <c r="AD62" s="73">
        <f>'Number of operations'!AB$12*'Conversion conv. -&gt; electric to'!AC26*'Aircraft and flight characteris'!$B$36*'Aircraft and flight characteris'!$D$36/'Aircraft and flight characteris'!$E$36/2/1000</f>
        <v>0.5305493676</v>
      </c>
      <c r="AE62" s="73">
        <f>'Number of operations'!AC$12*'Conversion conv. -&gt; electric to'!AD26*'Aircraft and flight characteris'!$B$36*'Aircraft and flight characteris'!$D$36/'Aircraft and flight characteris'!$E$36/2/1000</f>
        <v>1.178032129</v>
      </c>
      <c r="AF62" s="73">
        <f>'Number of operations'!AD$12*'Conversion conv. -&gt; electric to'!AE26*'Aircraft and flight characteris'!$B$36*'Aircraft and flight characteris'!$D$36/'Aircraft and flight characteris'!$E$36/2/1000</f>
        <v>2.546764755</v>
      </c>
      <c r="AG62" s="73">
        <f>'Number of operations'!AE$12*'Conversion conv. -&gt; electric to'!AF26*'Aircraft and flight characteris'!$B$36*'Aircraft and flight characteris'!$D$36/'Aircraft and flight characteris'!$E$36/2/1000</f>
        <v>5.304283427</v>
      </c>
      <c r="AH62" s="73">
        <f>'Number of operations'!AF$12*'Conversion conv. -&gt; electric to'!AG26*'Aircraft and flight characteris'!$B$36*'Aircraft and flight characteris'!$D$36/'Aircraft and flight characteris'!$E$36/2/1000</f>
        <v>10.52510015</v>
      </c>
      <c r="AI62" s="73">
        <f>'Number of operations'!AG$12*'Conversion conv. -&gt; electric to'!AH26*'Aircraft and flight characteris'!$B$36*'Aircraft and flight characteris'!$D$36/'Aircraft and flight characteris'!$E$36/2/1000</f>
        <v>19.71920946</v>
      </c>
      <c r="AJ62" s="73">
        <f>'Number of operations'!AH$12*'Conversion conv. -&gt; electric to'!AI26*'Aircraft and flight characteris'!$B$36*'Aircraft and flight characteris'!$D$36/'Aircraft and flight characteris'!$E$36/2/1000</f>
        <v>34.75167849</v>
      </c>
      <c r="AK62" s="73">
        <f>'Number of operations'!AI$12*'Conversion conv. -&gt; electric to'!AJ26*'Aircraft and flight characteris'!$B$36*'Aircraft and flight characteris'!$D$36/'Aircraft and flight characteris'!$E$36/2/1000</f>
        <v>57.76706516</v>
      </c>
      <c r="AL62" s="73">
        <f>'Number of operations'!AJ$12*'Conversion conv. -&gt; electric to'!AK26*'Aircraft and flight characteris'!$B$36*'Aircraft and flight characteris'!$D$36/'Aircraft and flight characteris'!$E$36/2/1000</f>
        <v>93.0128939</v>
      </c>
      <c r="AM62" s="73">
        <f>'Number of operations'!AK$12*'Conversion conv. -&gt; electric to'!AL26*'Aircraft and flight characteris'!$B$36*'Aircraft and flight characteris'!$D$36/'Aircraft and flight characteris'!$E$36/2/1000</f>
        <v>143.7988668</v>
      </c>
      <c r="AN62" s="73">
        <f>'Number of operations'!AL$12*'Conversion conv. -&gt; electric to'!AM26*'Aircraft and flight characteris'!$B$36*'Aircraft and flight characteris'!$D$36/'Aircraft and flight characteris'!$E$36/2/1000</f>
        <v>215.420832</v>
      </c>
      <c r="AO62" s="73">
        <f>'Number of operations'!AM$12*'Conversion conv. -&gt; electric to'!AN26*'Aircraft and flight characteris'!$B$36*'Aircraft and flight characteris'!$D$36/'Aircraft and flight characteris'!$E$36/2/1000</f>
        <v>314.8596405</v>
      </c>
      <c r="AP62" s="73">
        <f>'Number of operations'!AN$12*'Conversion conv. -&gt; electric to'!AO26*'Aircraft and flight characteris'!$B$36*'Aircraft and flight characteris'!$D$36/'Aircraft and flight characteris'!$E$36/2/1000</f>
        <v>450.9119467</v>
      </c>
      <c r="AQ62" s="73">
        <f>'Number of operations'!AO$12*'Conversion conv. -&gt; electric to'!AP26*'Aircraft and flight characteris'!$B$36*'Aircraft and flight characteris'!$D$36/'Aircraft and flight characteris'!$E$36/2/1000</f>
        <v>633.9842853</v>
      </c>
      <c r="AR62" s="73">
        <f>'Number of operations'!AP$12*'Conversion conv. -&gt; electric to'!AQ26*'Aircraft and flight characteris'!$B$36*'Aircraft and flight characteris'!$D$36/'Aircraft and flight characteris'!$E$36/2/1000</f>
        <v>875.4000201</v>
      </c>
      <c r="AS62" s="73">
        <f>'Number of operations'!AQ$12*'Conversion conv. -&gt; electric to'!AR26*'Aircraft and flight characteris'!$B$36*'Aircraft and flight characteris'!$D$36/'Aircraft and flight characteris'!$E$36/2/1000</f>
        <v>1186.109004</v>
      </c>
      <c r="AT62" s="73">
        <f>'Number of operations'!AR$12*'Conversion conv. -&gt; electric to'!AS26*'Aircraft and flight characteris'!$B$36*'Aircraft and flight characteris'!$D$36/'Aircraft and flight characteris'!$E$36/2/1000</f>
        <v>0</v>
      </c>
      <c r="AU62" s="73">
        <f>'Number of operations'!AS$12*'Conversion conv. -&gt; electric to'!AT26*'Aircraft and flight characteris'!$B$36*'Aircraft and flight characteris'!$D$36/'Aircraft and flight characteris'!$E$36/2/1000</f>
        <v>0</v>
      </c>
      <c r="AV62" s="73">
        <f>'Number of operations'!AT$12*'Conversion conv. -&gt; electric to'!AU26*'Aircraft and flight characteris'!$B$36*'Aircraft and flight characteris'!$D$36/'Aircraft and flight characteris'!$E$36/2/1000</f>
        <v>0</v>
      </c>
      <c r="AW62" s="73">
        <f>'Number of operations'!AU$12*'Conversion conv. -&gt; electric to'!AV26*'Aircraft and flight characteris'!$B$36*'Aircraft and flight characteris'!$D$36/'Aircraft and flight characteris'!$E$36/2/1000</f>
        <v>0</v>
      </c>
      <c r="AX62" s="73">
        <f>'Number of operations'!AV$12*'Conversion conv. -&gt; electric to'!AW26*'Aircraft and flight characteris'!$B$36*'Aircraft and flight characteris'!$D$36/'Aircraft and flight characteris'!$E$36/2/1000</f>
        <v>0</v>
      </c>
      <c r="AY62" s="73">
        <f>'Number of operations'!AW$12*'Conversion conv. -&gt; electric to'!AX26*'Aircraft and flight characteris'!$B$36*'Aircraft and flight characteris'!$D$36/'Aircraft and flight characteris'!$E$36/2/1000</f>
        <v>0</v>
      </c>
      <c r="AZ62" s="73">
        <f>'Number of operations'!AX$12*'Conversion conv. -&gt; electric to'!AY26*'Aircraft and flight characteris'!$B$36*'Aircraft and flight characteris'!$D$36/'Aircraft and flight characteris'!$E$36/2/1000</f>
        <v>0</v>
      </c>
      <c r="BA62" s="73">
        <f>'Number of operations'!AY$12*'Conversion conv. -&gt; electric to'!AZ26*'Aircraft and flight characteris'!$B$36*'Aircraft and flight characteris'!$D$36/'Aircraft and flight characteris'!$E$36/2/1000</f>
        <v>0</v>
      </c>
      <c r="BB62" s="73">
        <f>'Number of operations'!AZ$12*'Conversion conv. -&gt; electric to'!BA26*'Aircraft and flight characteris'!$B$36*'Aircraft and flight characteris'!$D$36/'Aircraft and flight characteris'!$E$36/2/1000</f>
        <v>0</v>
      </c>
      <c r="BC62" s="73">
        <f>'Number of operations'!BA$12*'Conversion conv. -&gt; electric to'!BB26*'Aircraft and flight characteris'!$B$36*'Aircraft and flight characteris'!$D$36/'Aircraft and flight characteris'!$E$36/2/1000</f>
        <v>0</v>
      </c>
      <c r="BD62" s="74">
        <f>'Number of operations'!BB$12*'Conversion conv. -&gt; electric to'!BC26*'Aircraft and flight characteris'!$B$36*'Aircraft and flight characteris'!$D$36/'Aircraft and flight characteris'!$E$36/2/1000</f>
        <v>0</v>
      </c>
      <c r="BE62" s="3"/>
      <c r="BF62" s="3"/>
      <c r="BG62" s="3"/>
      <c r="BH62" s="3"/>
      <c r="BI62" s="3"/>
      <c r="BJ62" s="3"/>
      <c r="BK62" s="3"/>
      <c r="BL62" s="3"/>
      <c r="BM62" s="3"/>
      <c r="BN62" s="3"/>
    </row>
    <row r="63">
      <c r="A63" s="75"/>
      <c r="D63" s="77" t="s">
        <v>56</v>
      </c>
      <c r="E63" s="76" t="s">
        <v>57</v>
      </c>
      <c r="F63" s="73">
        <f>'Number of operations'!D$12*'Conversion conv. -&gt; electric to'!E27*'Aircraft and flight characteris'!$B$36*'Aircraft and flight characteris'!$D$36/'Aircraft and flight characteris'!$E$36/2/1000</f>
        <v>0</v>
      </c>
      <c r="G63" s="73">
        <f>'Number of operations'!E$12*'Conversion conv. -&gt; electric to'!F27*'Aircraft and flight characteris'!$B$36*'Aircraft and flight characteris'!$D$36/'Aircraft and flight characteris'!$E$36/2/1000</f>
        <v>0</v>
      </c>
      <c r="H63" s="73">
        <f>'Number of operations'!F$12*'Conversion conv. -&gt; electric to'!G27*'Aircraft and flight characteris'!$B$36*'Aircraft and flight characteris'!$D$36/'Aircraft and flight characteris'!$E$36/2/1000</f>
        <v>0</v>
      </c>
      <c r="I63" s="73">
        <f>'Number of operations'!G$12*'Conversion conv. -&gt; electric to'!H27*'Aircraft and flight characteris'!$B$36*'Aircraft and flight characteris'!$D$36/'Aircraft and flight characteris'!$E$36/2/1000</f>
        <v>0</v>
      </c>
      <c r="J63" s="73">
        <f>'Number of operations'!H$12*'Conversion conv. -&gt; electric to'!I27*'Aircraft and flight characteris'!$B$36*'Aircraft and flight characteris'!$D$36/'Aircraft and flight characteris'!$E$36/2/1000</f>
        <v>0</v>
      </c>
      <c r="K63" s="73">
        <f>'Number of operations'!I$12*'Conversion conv. -&gt; electric to'!J27*'Aircraft and flight characteris'!$B$36*'Aircraft and flight characteris'!$D$36/'Aircraft and flight characteris'!$E$36/2/1000</f>
        <v>0</v>
      </c>
      <c r="L63" s="73">
        <f>'Number of operations'!J$12*'Conversion conv. -&gt; electric to'!K27*'Aircraft and flight characteris'!$B$36*'Aircraft and flight characteris'!$D$36/'Aircraft and flight characteris'!$E$36/2/1000</f>
        <v>0</v>
      </c>
      <c r="M63" s="73">
        <f>'Number of operations'!K$12*'Conversion conv. -&gt; electric to'!L27*'Aircraft and flight characteris'!$B$36*'Aircraft and flight characteris'!$D$36/'Aircraft and flight characteris'!$E$36/2/1000</f>
        <v>0</v>
      </c>
      <c r="N63" s="73">
        <f>'Number of operations'!L$12*'Conversion conv. -&gt; electric to'!M27*'Aircraft and flight characteris'!$B$36*'Aircraft and flight characteris'!$D$36/'Aircraft and flight characteris'!$E$36/2/1000</f>
        <v>0</v>
      </c>
      <c r="O63" s="73">
        <f>'Number of operations'!M$12*'Conversion conv. -&gt; electric to'!N27*'Aircraft and flight characteris'!$B$36*'Aircraft and flight characteris'!$D$36/'Aircraft and flight characteris'!$E$36/2/1000</f>
        <v>0</v>
      </c>
      <c r="P63" s="73">
        <f>'Number of operations'!N$12*'Conversion conv. -&gt; electric to'!O27*'Aircraft and flight characteris'!$B$36*'Aircraft and flight characteris'!$D$36/'Aircraft and flight characteris'!$E$36/2/1000</f>
        <v>0</v>
      </c>
      <c r="Q63" s="73">
        <f>'Number of operations'!O$12*'Conversion conv. -&gt; electric to'!P27*'Aircraft and flight characteris'!$B$36*'Aircraft and flight characteris'!$D$36/'Aircraft and flight characteris'!$E$36/2/1000</f>
        <v>0</v>
      </c>
      <c r="R63" s="73">
        <f>'Number of operations'!P$12*'Conversion conv. -&gt; electric to'!Q27*'Aircraft and flight characteris'!$B$36*'Aircraft and flight characteris'!$D$36/'Aircraft and flight characteris'!$E$36/2/1000</f>
        <v>0</v>
      </c>
      <c r="S63" s="73">
        <f>'Number of operations'!Q$12*'Conversion conv. -&gt; electric to'!R27*'Aircraft and flight characteris'!$B$36*'Aircraft and flight characteris'!$D$36/'Aircraft and flight characteris'!$E$36/2/1000</f>
        <v>0</v>
      </c>
      <c r="T63" s="73">
        <f>'Number of operations'!R$12*'Conversion conv. -&gt; electric to'!S27*'Aircraft and flight characteris'!$B$36*'Aircraft and flight characteris'!$D$36/'Aircraft and flight characteris'!$E$36/2/1000</f>
        <v>0</v>
      </c>
      <c r="U63" s="73">
        <f>'Number of operations'!S$12*'Conversion conv. -&gt; electric to'!T27*'Aircraft and flight characteris'!$B$36*'Aircraft and flight characteris'!$D$36/'Aircraft and flight characteris'!$E$36/2/1000</f>
        <v>0</v>
      </c>
      <c r="V63" s="73">
        <f>'Number of operations'!T$12*'Conversion conv. -&gt; electric to'!U27*'Aircraft and flight characteris'!$B$36*'Aircraft and flight characteris'!$D$36/'Aircraft and flight characteris'!$E$36/2/1000</f>
        <v>0</v>
      </c>
      <c r="W63" s="73">
        <f>'Number of operations'!U$12*'Conversion conv. -&gt; electric to'!V27*'Aircraft and flight characteris'!$B$36*'Aircraft and flight characteris'!$D$36/'Aircraft and flight characteris'!$E$36/2/1000</f>
        <v>0</v>
      </c>
      <c r="X63" s="73">
        <f>'Number of operations'!V$12*'Conversion conv. -&gt; electric to'!W27*'Aircraft and flight characteris'!$B$36*'Aircraft and flight characteris'!$D$36/'Aircraft and flight characteris'!$E$36/2/1000</f>
        <v>0</v>
      </c>
      <c r="Y63" s="73">
        <f>'Number of operations'!W$12*'Conversion conv. -&gt; electric to'!X27*'Aircraft and flight characteris'!$B$36*'Aircraft and flight characteris'!$D$36/'Aircraft and flight characteris'!$E$36/2/1000</f>
        <v>0</v>
      </c>
      <c r="Z63" s="73">
        <f>'Number of operations'!X$12*'Conversion conv. -&gt; electric to'!Y27*'Aircraft and flight characteris'!$B$36*'Aircraft and flight characteris'!$D$36/'Aircraft and flight characteris'!$E$36/2/1000</f>
        <v>0</v>
      </c>
      <c r="AA63" s="73">
        <f>'Number of operations'!Y$12*'Conversion conv. -&gt; electric to'!Z27*'Aircraft and flight characteris'!$B$36*'Aircraft and flight characteris'!$D$36/'Aircraft and flight characteris'!$E$36/2/1000</f>
        <v>0</v>
      </c>
      <c r="AB63" s="73">
        <f>'Number of operations'!Z$12*'Conversion conv. -&gt; electric to'!AA27*'Aircraft and flight characteris'!$B$36*'Aircraft and flight characteris'!$D$36/'Aircraft and flight characteris'!$E$36/2/1000</f>
        <v>0</v>
      </c>
      <c r="AC63" s="73">
        <f>'Number of operations'!AA$12*'Conversion conv. -&gt; electric to'!AB27*'Aircraft and flight characteris'!$B$36*'Aircraft and flight characteris'!$D$36/'Aircraft and flight characteris'!$E$36/2/1000</f>
        <v>0.5540531248</v>
      </c>
      <c r="AD63" s="73">
        <f>'Number of operations'!AB$12*'Conversion conv. -&gt; electric to'!AC27*'Aircraft and flight characteris'!$B$36*'Aircraft and flight characteris'!$D$36/'Aircraft and flight characteris'!$E$36/2/1000</f>
        <v>1.15168003</v>
      </c>
      <c r="AE63" s="73">
        <f>'Number of operations'!AC$12*'Conversion conv. -&gt; electric to'!AD27*'Aircraft and flight characteris'!$B$36*'Aircraft and flight characteris'!$D$36/'Aircraft and flight characteris'!$E$36/2/1000</f>
        <v>2.423320494</v>
      </c>
      <c r="AF63" s="73">
        <f>'Number of operations'!AD$12*'Conversion conv. -&gt; electric to'!AE27*'Aircraft and flight characteris'!$B$36*'Aircraft and flight characteris'!$D$36/'Aircraft and flight characteris'!$E$36/2/1000</f>
        <v>5.051065204</v>
      </c>
      <c r="AG63" s="73">
        <f>'Number of operations'!AE$12*'Conversion conv. -&gt; electric to'!AF27*'Aircraft and flight characteris'!$B$36*'Aircraft and flight characteris'!$D$36/'Aircraft and flight characteris'!$E$36/2/1000</f>
        <v>10.39258942</v>
      </c>
      <c r="AH63" s="73">
        <f>'Number of operations'!AF$12*'Conversion conv. -&gt; electric to'!AG27*'Aircraft and flight characteris'!$B$36*'Aircraft and flight characteris'!$D$36/'Aircraft and flight characteris'!$E$36/2/1000</f>
        <v>21.00987593</v>
      </c>
      <c r="AI63" s="73">
        <f>'Number of operations'!AG$12*'Conversion conv. -&gt; electric to'!AH27*'Aircraft and flight characteris'!$B$36*'Aircraft and flight characteris'!$D$36/'Aircraft and flight characteris'!$E$36/2/1000</f>
        <v>41.48681772</v>
      </c>
      <c r="AJ63" s="73">
        <f>'Number of operations'!AH$12*'Conversion conv. -&gt; electric to'!AI27*'Aircraft and flight characteris'!$B$36*'Aircraft and flight characteris'!$D$36/'Aircraft and flight characteris'!$E$36/2/1000</f>
        <v>79.43853846</v>
      </c>
      <c r="AK63" s="73">
        <f>'Number of operations'!AI$12*'Conversion conv. -&gt; electric to'!AJ27*'Aircraft and flight characteris'!$B$36*'Aircraft and flight characteris'!$D$36/'Aircraft and flight characteris'!$E$36/2/1000</f>
        <v>146.2710071</v>
      </c>
      <c r="AL63" s="73">
        <f>'Number of operations'!AJ$12*'Conversion conv. -&gt; electric to'!AK27*'Aircraft and flight characteris'!$B$36*'Aircraft and flight characteris'!$D$36/'Aircraft and flight characteris'!$E$36/2/1000</f>
        <v>261.5777744</v>
      </c>
      <c r="AM63" s="73">
        <f>'Number of operations'!AK$12*'Conversion conv. -&gt; electric to'!AL27*'Aircraft and flight characteris'!$B$36*'Aircraft and flight characteris'!$D$36/'Aircraft and flight characteris'!$E$36/2/1000</f>
        <v>442.3551065</v>
      </c>
      <c r="AN63" s="73">
        <f>'Number of operations'!AL$12*'Conversion conv. -&gt; electric to'!AM27*'Aircraft and flight characteris'!$B$36*'Aircraft and flight characteris'!$D$36/'Aircraft and flight characteris'!$E$36/2/1000</f>
        <v>703.3866824</v>
      </c>
      <c r="AO63" s="73">
        <f>'Number of operations'!AM$12*'Conversion conv. -&gt; electric to'!AN27*'Aircraft and flight characteris'!$B$36*'Aircraft and flight characteris'!$D$36/'Aircraft and flight characteris'!$E$36/2/1000</f>
        <v>1049.464224</v>
      </c>
      <c r="AP63" s="73">
        <f>'Number of operations'!AN$12*'Conversion conv. -&gt; electric to'!AO27*'Aircraft and flight characteris'!$B$36*'Aircraft and flight characteris'!$D$36/'Aircraft and flight characteris'!$E$36/2/1000</f>
        <v>1472.292252</v>
      </c>
      <c r="AQ63" s="73">
        <f>'Number of operations'!AO$12*'Conversion conv. -&gt; electric to'!AP27*'Aircraft and flight characteris'!$B$36*'Aircraft and flight characteris'!$D$36/'Aircraft and flight characteris'!$E$36/2/1000</f>
        <v>1953.205915</v>
      </c>
      <c r="AR63" s="73">
        <f>'Number of operations'!AP$12*'Conversion conv. -&gt; electric to'!AQ27*'Aircraft and flight characteris'!$B$36*'Aircraft and flight characteris'!$D$36/'Aircraft and flight characteris'!$E$36/2/1000</f>
        <v>2470.015778</v>
      </c>
      <c r="AS63" s="73">
        <f>'Number of operations'!AQ$12*'Conversion conv. -&gt; electric to'!AR27*'Aircraft and flight characteris'!$B$36*'Aircraft and flight characteris'!$D$36/'Aircraft and flight characteris'!$E$36/2/1000</f>
        <v>3003.705214</v>
      </c>
      <c r="AT63" s="73">
        <f>'Number of operations'!AR$12*'Conversion conv. -&gt; electric to'!AS27*'Aircraft and flight characteris'!$B$36*'Aircraft and flight characteris'!$D$36/'Aircraft and flight characteris'!$E$36/2/1000</f>
        <v>0</v>
      </c>
      <c r="AU63" s="73">
        <f>'Number of operations'!AS$12*'Conversion conv. -&gt; electric to'!AT27*'Aircraft and flight characteris'!$B$36*'Aircraft and flight characteris'!$D$36/'Aircraft and flight characteris'!$E$36/2/1000</f>
        <v>0</v>
      </c>
      <c r="AV63" s="73">
        <f>'Number of operations'!AT$12*'Conversion conv. -&gt; electric to'!AU27*'Aircraft and flight characteris'!$B$36*'Aircraft and flight characteris'!$D$36/'Aircraft and flight characteris'!$E$36/2/1000</f>
        <v>0</v>
      </c>
      <c r="AW63" s="73">
        <f>'Number of operations'!AU$12*'Conversion conv. -&gt; electric to'!AV27*'Aircraft and flight characteris'!$B$36*'Aircraft and flight characteris'!$D$36/'Aircraft and flight characteris'!$E$36/2/1000</f>
        <v>0</v>
      </c>
      <c r="AX63" s="73">
        <f>'Number of operations'!AV$12*'Conversion conv. -&gt; electric to'!AW27*'Aircraft and flight characteris'!$B$36*'Aircraft and flight characteris'!$D$36/'Aircraft and flight characteris'!$E$36/2/1000</f>
        <v>0</v>
      </c>
      <c r="AY63" s="73">
        <f>'Number of operations'!AW$12*'Conversion conv. -&gt; electric to'!AX27*'Aircraft and flight characteris'!$B$36*'Aircraft and flight characteris'!$D$36/'Aircraft and flight characteris'!$E$36/2/1000</f>
        <v>0</v>
      </c>
      <c r="AZ63" s="73">
        <f>'Number of operations'!AX$12*'Conversion conv. -&gt; electric to'!AY27*'Aircraft and flight characteris'!$B$36*'Aircraft and flight characteris'!$D$36/'Aircraft and flight characteris'!$E$36/2/1000</f>
        <v>0</v>
      </c>
      <c r="BA63" s="73">
        <f>'Number of operations'!AY$12*'Conversion conv. -&gt; electric to'!AZ27*'Aircraft and flight characteris'!$B$36*'Aircraft and flight characteris'!$D$36/'Aircraft and flight characteris'!$E$36/2/1000</f>
        <v>0</v>
      </c>
      <c r="BB63" s="73">
        <f>'Number of operations'!AZ$12*'Conversion conv. -&gt; electric to'!BA27*'Aircraft and flight characteris'!$B$36*'Aircraft and flight characteris'!$D$36/'Aircraft and flight characteris'!$E$36/2/1000</f>
        <v>0</v>
      </c>
      <c r="BC63" s="73">
        <f>'Number of operations'!BA$12*'Conversion conv. -&gt; electric to'!BB27*'Aircraft and flight characteris'!$B$36*'Aircraft and flight characteris'!$D$36/'Aircraft and flight characteris'!$E$36/2/1000</f>
        <v>0</v>
      </c>
      <c r="BD63" s="74">
        <f>'Number of operations'!BB$12*'Conversion conv. -&gt; electric to'!BC27*'Aircraft and flight characteris'!$B$36*'Aircraft and flight characteris'!$D$36/'Aircraft and flight characteris'!$E$36/2/1000</f>
        <v>0</v>
      </c>
      <c r="BE63" s="3"/>
      <c r="BF63" s="3"/>
      <c r="BG63" s="3"/>
      <c r="BH63" s="3"/>
      <c r="BI63" s="3"/>
      <c r="BJ63" s="3"/>
      <c r="BK63" s="3"/>
      <c r="BL63" s="3"/>
      <c r="BM63" s="3"/>
      <c r="BN63" s="3"/>
    </row>
    <row r="64">
      <c r="A64" s="75"/>
      <c r="E64" s="76" t="s">
        <v>56</v>
      </c>
      <c r="F64" s="73">
        <f>'Number of operations'!D$12*'Conversion conv. -&gt; electric to'!E28*'Aircraft and flight characteris'!$B$36*'Aircraft and flight characteris'!$D$36/'Aircraft and flight characteris'!$E$36/2/1000</f>
        <v>0</v>
      </c>
      <c r="G64" s="73">
        <f>'Number of operations'!E$12*'Conversion conv. -&gt; electric to'!F28*'Aircraft and flight characteris'!$B$36*'Aircraft and flight characteris'!$D$36/'Aircraft and flight characteris'!$E$36/2/1000</f>
        <v>0</v>
      </c>
      <c r="H64" s="73">
        <f>'Number of operations'!F$12*'Conversion conv. -&gt; electric to'!G28*'Aircraft and flight characteris'!$B$36*'Aircraft and flight characteris'!$D$36/'Aircraft and flight characteris'!$E$36/2/1000</f>
        <v>0</v>
      </c>
      <c r="I64" s="73">
        <f>'Number of operations'!G$12*'Conversion conv. -&gt; electric to'!H28*'Aircraft and flight characteris'!$B$36*'Aircraft and flight characteris'!$D$36/'Aircraft and flight characteris'!$E$36/2/1000</f>
        <v>0</v>
      </c>
      <c r="J64" s="73">
        <f>'Number of operations'!H$12*'Conversion conv. -&gt; electric to'!I28*'Aircraft and flight characteris'!$B$36*'Aircraft and flight characteris'!$D$36/'Aircraft and flight characteris'!$E$36/2/1000</f>
        <v>0</v>
      </c>
      <c r="K64" s="73">
        <f>'Number of operations'!I$12*'Conversion conv. -&gt; electric to'!J28*'Aircraft and flight characteris'!$B$36*'Aircraft and flight characteris'!$D$36/'Aircraft and flight characteris'!$E$36/2/1000</f>
        <v>0</v>
      </c>
      <c r="L64" s="73">
        <f>'Number of operations'!J$12*'Conversion conv. -&gt; electric to'!K28*'Aircraft and flight characteris'!$B$36*'Aircraft and flight characteris'!$D$36/'Aircraft and flight characteris'!$E$36/2/1000</f>
        <v>0</v>
      </c>
      <c r="M64" s="73">
        <f>'Number of operations'!K$12*'Conversion conv. -&gt; electric to'!L28*'Aircraft and flight characteris'!$B$36*'Aircraft and flight characteris'!$D$36/'Aircraft and flight characteris'!$E$36/2/1000</f>
        <v>0</v>
      </c>
      <c r="N64" s="73">
        <f>'Number of operations'!L$12*'Conversion conv. -&gt; electric to'!M28*'Aircraft and flight characteris'!$B$36*'Aircraft and flight characteris'!$D$36/'Aircraft and flight characteris'!$E$36/2/1000</f>
        <v>0</v>
      </c>
      <c r="O64" s="73">
        <f>'Number of operations'!M$12*'Conversion conv. -&gt; electric to'!N28*'Aircraft and flight characteris'!$B$36*'Aircraft and flight characteris'!$D$36/'Aircraft and flight characteris'!$E$36/2/1000</f>
        <v>0</v>
      </c>
      <c r="P64" s="73">
        <f>'Number of operations'!N$12*'Conversion conv. -&gt; electric to'!O28*'Aircraft and flight characteris'!$B$36*'Aircraft and flight characteris'!$D$36/'Aircraft and flight characteris'!$E$36/2/1000</f>
        <v>0</v>
      </c>
      <c r="Q64" s="73">
        <f>'Number of operations'!O$12*'Conversion conv. -&gt; electric to'!P28*'Aircraft and flight characteris'!$B$36*'Aircraft and flight characteris'!$D$36/'Aircraft and flight characteris'!$E$36/2/1000</f>
        <v>0</v>
      </c>
      <c r="R64" s="73">
        <f>'Number of operations'!P$12*'Conversion conv. -&gt; electric to'!Q28*'Aircraft and flight characteris'!$B$36*'Aircraft and flight characteris'!$D$36/'Aircraft and flight characteris'!$E$36/2/1000</f>
        <v>0</v>
      </c>
      <c r="S64" s="73">
        <f>'Number of operations'!Q$12*'Conversion conv. -&gt; electric to'!R28*'Aircraft and flight characteris'!$B$36*'Aircraft and flight characteris'!$D$36/'Aircraft and flight characteris'!$E$36/2/1000</f>
        <v>0</v>
      </c>
      <c r="T64" s="73">
        <f>'Number of operations'!R$12*'Conversion conv. -&gt; electric to'!S28*'Aircraft and flight characteris'!$B$36*'Aircraft and flight characteris'!$D$36/'Aircraft and flight characteris'!$E$36/2/1000</f>
        <v>0</v>
      </c>
      <c r="U64" s="73">
        <f>'Number of operations'!S$12*'Conversion conv. -&gt; electric to'!T28*'Aircraft and flight characteris'!$B$36*'Aircraft and flight characteris'!$D$36/'Aircraft and flight characteris'!$E$36/2/1000</f>
        <v>0</v>
      </c>
      <c r="V64" s="73">
        <f>'Number of operations'!T$12*'Conversion conv. -&gt; electric to'!U28*'Aircraft and flight characteris'!$B$36*'Aircraft and flight characteris'!$D$36/'Aircraft and flight characteris'!$E$36/2/1000</f>
        <v>0</v>
      </c>
      <c r="W64" s="73">
        <f>'Number of operations'!U$12*'Conversion conv. -&gt; electric to'!V28*'Aircraft and flight characteris'!$B$36*'Aircraft and flight characteris'!$D$36/'Aircraft and flight characteris'!$E$36/2/1000</f>
        <v>0</v>
      </c>
      <c r="X64" s="73">
        <f>'Number of operations'!V$12*'Conversion conv. -&gt; electric to'!W28*'Aircraft and flight characteris'!$B$36*'Aircraft and flight characteris'!$D$36/'Aircraft and flight characteris'!$E$36/2/1000</f>
        <v>0</v>
      </c>
      <c r="Y64" s="73">
        <f>'Number of operations'!W$12*'Conversion conv. -&gt; electric to'!X28*'Aircraft and flight characteris'!$B$36*'Aircraft and flight characteris'!$D$36/'Aircraft and flight characteris'!$E$36/2/1000</f>
        <v>0</v>
      </c>
      <c r="Z64" s="73">
        <f>'Number of operations'!X$12*'Conversion conv. -&gt; electric to'!Y28*'Aircraft and flight characteris'!$B$36*'Aircraft and flight characteris'!$D$36/'Aircraft and flight characteris'!$E$36/2/1000</f>
        <v>0</v>
      </c>
      <c r="AA64" s="73">
        <f>'Number of operations'!Y$12*'Conversion conv. -&gt; electric to'!Z28*'Aircraft and flight characteris'!$B$36*'Aircraft and flight characteris'!$D$36/'Aircraft and flight characteris'!$E$36/2/1000</f>
        <v>0</v>
      </c>
      <c r="AB64" s="73">
        <f>'Number of operations'!Z$12*'Conversion conv. -&gt; electric to'!AA28*'Aircraft and flight characteris'!$B$36*'Aircraft and flight characteris'!$D$36/'Aircraft and flight characteris'!$E$36/2/1000</f>
        <v>0</v>
      </c>
      <c r="AC64" s="73">
        <f>'Number of operations'!AA$12*'Conversion conv. -&gt; electric to'!AB28*'Aircraft and flight characteris'!$B$36*'Aircraft and flight characteris'!$D$36/'Aircraft and flight characteris'!$E$36/2/1000</f>
        <v>0.5986039717</v>
      </c>
      <c r="AD64" s="73">
        <f>'Number of operations'!AB$12*'Conversion conv. -&gt; electric to'!AC28*'Aircraft and flight characteris'!$B$36*'Aircraft and flight characteris'!$D$36/'Aircraft and flight characteris'!$E$36/2/1000</f>
        <v>1.316221027</v>
      </c>
      <c r="AE64" s="73">
        <f>'Number of operations'!AC$12*'Conversion conv. -&gt; electric to'!AD28*'Aircraft and flight characteris'!$B$36*'Aircraft and flight characteris'!$D$36/'Aircraft and flight characteris'!$E$36/2/1000</f>
        <v>2.922408717</v>
      </c>
      <c r="AF64" s="73">
        <f>'Number of operations'!AD$12*'Conversion conv. -&gt; electric to'!AE28*'Aircraft and flight characteris'!$B$36*'Aircraft and flight characteris'!$D$36/'Aircraft and flight characteris'!$E$36/2/1000</f>
        <v>6.403943524</v>
      </c>
      <c r="AG64" s="73">
        <f>'Number of operations'!AE$12*'Conversion conv. -&gt; electric to'!AF28*'Aircraft and flight characteris'!$B$36*'Aircraft and flight characteris'!$D$36/'Aircraft and flight characteris'!$E$36/2/1000</f>
        <v>13.77939216</v>
      </c>
      <c r="AH64" s="73">
        <f>'Number of operations'!AF$12*'Conversion conv. -&gt; electric to'!AG28*'Aircraft and flight characteris'!$B$36*'Aircraft and flight characteris'!$D$36/'Aircraft and flight characteris'!$E$36/2/1000</f>
        <v>28.92144622</v>
      </c>
      <c r="AI64" s="73">
        <f>'Number of operations'!AG$12*'Conversion conv. -&gt; electric to'!AH28*'Aircraft and flight characteris'!$B$36*'Aircraft and flight characteris'!$D$36/'Aircraft and flight characteris'!$E$36/2/1000</f>
        <v>58.73318611</v>
      </c>
      <c r="AJ64" s="73">
        <f>'Number of operations'!AH$12*'Conversion conv. -&gt; electric to'!AI28*'Aircraft and flight characteris'!$B$36*'Aircraft and flight characteris'!$D$36/'Aircraft and flight characteris'!$E$36/2/1000</f>
        <v>114.3264838</v>
      </c>
      <c r="AK64" s="73">
        <f>'Number of operations'!AI$12*'Conversion conv. -&gt; electric to'!AJ28*'Aircraft and flight characteris'!$B$36*'Aircraft and flight characteris'!$D$36/'Aircraft and flight characteris'!$E$36/2/1000</f>
        <v>211.2141626</v>
      </c>
      <c r="AL64" s="73">
        <f>'Number of operations'!AJ$12*'Conversion conv. -&gt; electric to'!AK28*'Aircraft and flight characteris'!$B$36*'Aircraft and flight characteris'!$D$36/'Aircraft and flight characteris'!$E$36/2/1000</f>
        <v>373.9160171</v>
      </c>
      <c r="AM64" s="73">
        <f>'Number of operations'!AK$12*'Conversion conv. -&gt; electric to'!AL28*'Aircraft and flight characteris'!$B$36*'Aircraft and flight characteris'!$D$36/'Aircraft and flight characteris'!$E$36/2/1000</f>
        <v>618.354492</v>
      </c>
      <c r="AN64" s="73">
        <f>'Number of operations'!AL$12*'Conversion conv. -&gt; electric to'!AM28*'Aircraft and flight characteris'!$B$36*'Aircraft and flight characteris'!$D$36/'Aircraft and flight characteris'!$E$36/2/1000</f>
        <v>952.3797387</v>
      </c>
      <c r="AO64" s="73">
        <f>'Number of operations'!AM$12*'Conversion conv. -&gt; electric to'!AN28*'Aircraft and flight characteris'!$B$36*'Aircraft and flight characteris'!$D$36/'Aircraft and flight characteris'!$E$36/2/1000</f>
        <v>1368.266183</v>
      </c>
      <c r="AP64" s="73">
        <f>'Number of operations'!AN$12*'Conversion conv. -&gt; electric to'!AO28*'Aircraft and flight characteris'!$B$36*'Aircraft and flight characteris'!$D$36/'Aircraft and flight characteris'!$E$36/2/1000</f>
        <v>1844.439691</v>
      </c>
      <c r="AQ64" s="73">
        <f>'Number of operations'!AO$12*'Conversion conv. -&gt; electric to'!AP28*'Aircraft and flight characteris'!$B$36*'Aircraft and flight characteris'!$D$36/'Aircraft and flight characteris'!$E$36/2/1000</f>
        <v>2353.75309</v>
      </c>
      <c r="AR64" s="73">
        <f>'Number of operations'!AP$12*'Conversion conv. -&gt; electric to'!AQ28*'Aircraft and flight characteris'!$B$36*'Aircraft and flight characteris'!$D$36/'Aircraft and flight characteris'!$E$36/2/1000</f>
        <v>2872.788377</v>
      </c>
      <c r="AS64" s="73">
        <f>'Number of operations'!AQ$12*'Conversion conv. -&gt; electric to'!AR28*'Aircraft and flight characteris'!$B$36*'Aircraft and flight characteris'!$D$36/'Aircraft and flight characteris'!$E$36/2/1000</f>
        <v>3387.132727</v>
      </c>
      <c r="AT64" s="73">
        <f>'Number of operations'!AR$12*'Conversion conv. -&gt; electric to'!AS28*'Aircraft and flight characteris'!$B$36*'Aircraft and flight characteris'!$D$36/'Aircraft and flight characteris'!$E$36/2/1000</f>
        <v>0</v>
      </c>
      <c r="AU64" s="73">
        <f>'Number of operations'!AS$12*'Conversion conv. -&gt; electric to'!AT28*'Aircraft and flight characteris'!$B$36*'Aircraft and flight characteris'!$D$36/'Aircraft and flight characteris'!$E$36/2/1000</f>
        <v>0</v>
      </c>
      <c r="AV64" s="73">
        <f>'Number of operations'!AT$12*'Conversion conv. -&gt; electric to'!AU28*'Aircraft and flight characteris'!$B$36*'Aircraft and flight characteris'!$D$36/'Aircraft and flight characteris'!$E$36/2/1000</f>
        <v>0</v>
      </c>
      <c r="AW64" s="73">
        <f>'Number of operations'!AU$12*'Conversion conv. -&gt; electric to'!AV28*'Aircraft and flight characteris'!$B$36*'Aircraft and flight characteris'!$D$36/'Aircraft and flight characteris'!$E$36/2/1000</f>
        <v>0</v>
      </c>
      <c r="AX64" s="73">
        <f>'Number of operations'!AV$12*'Conversion conv. -&gt; electric to'!AW28*'Aircraft and flight characteris'!$B$36*'Aircraft and flight characteris'!$D$36/'Aircraft and flight characteris'!$E$36/2/1000</f>
        <v>0</v>
      </c>
      <c r="AY64" s="73">
        <f>'Number of operations'!AW$12*'Conversion conv. -&gt; electric to'!AX28*'Aircraft and flight characteris'!$B$36*'Aircraft and flight characteris'!$D$36/'Aircraft and flight characteris'!$E$36/2/1000</f>
        <v>0</v>
      </c>
      <c r="AZ64" s="73">
        <f>'Number of operations'!AX$12*'Conversion conv. -&gt; electric to'!AY28*'Aircraft and flight characteris'!$B$36*'Aircraft and flight characteris'!$D$36/'Aircraft and flight characteris'!$E$36/2/1000</f>
        <v>0</v>
      </c>
      <c r="BA64" s="73">
        <f>'Number of operations'!AY$12*'Conversion conv. -&gt; electric to'!AZ28*'Aircraft and flight characteris'!$B$36*'Aircraft and flight characteris'!$D$36/'Aircraft and flight characteris'!$E$36/2/1000</f>
        <v>0</v>
      </c>
      <c r="BB64" s="73">
        <f>'Number of operations'!AZ$12*'Conversion conv. -&gt; electric to'!BA28*'Aircraft and flight characteris'!$B$36*'Aircraft and flight characteris'!$D$36/'Aircraft and flight characteris'!$E$36/2/1000</f>
        <v>0</v>
      </c>
      <c r="BC64" s="73">
        <f>'Number of operations'!BA$12*'Conversion conv. -&gt; electric to'!BB28*'Aircraft and flight characteris'!$B$36*'Aircraft and flight characteris'!$D$36/'Aircraft and flight characteris'!$E$36/2/1000</f>
        <v>0</v>
      </c>
      <c r="BD64" s="74">
        <f>'Number of operations'!BB$12*'Conversion conv. -&gt; electric to'!BC28*'Aircraft and flight characteris'!$B$36*'Aircraft and flight characteris'!$D$36/'Aircraft and flight characteris'!$E$36/2/1000</f>
        <v>0</v>
      </c>
      <c r="BE64" s="3"/>
      <c r="BF64" s="3"/>
      <c r="BG64" s="3"/>
      <c r="BH64" s="3"/>
      <c r="BI64" s="3"/>
      <c r="BJ64" s="3"/>
      <c r="BK64" s="3"/>
      <c r="BL64" s="3"/>
      <c r="BM64" s="3"/>
      <c r="BN64" s="3"/>
    </row>
    <row r="65">
      <c r="A65" s="75"/>
      <c r="E65" s="76" t="s">
        <v>55</v>
      </c>
      <c r="F65" s="73">
        <f>'Number of operations'!D$12*'Conversion conv. -&gt; electric to'!E29*'Aircraft and flight characteris'!$B$36*'Aircraft and flight characteris'!$D$36/'Aircraft and flight characteris'!$E$36/2/1000</f>
        <v>0</v>
      </c>
      <c r="G65" s="73">
        <f>'Number of operations'!E$12*'Conversion conv. -&gt; electric to'!F29*'Aircraft and flight characteris'!$B$36*'Aircraft and flight characteris'!$D$36/'Aircraft and flight characteris'!$E$36/2/1000</f>
        <v>0</v>
      </c>
      <c r="H65" s="73">
        <f>'Number of operations'!F$12*'Conversion conv. -&gt; electric to'!G29*'Aircraft and flight characteris'!$B$36*'Aircraft and flight characteris'!$D$36/'Aircraft and flight characteris'!$E$36/2/1000</f>
        <v>0</v>
      </c>
      <c r="I65" s="73">
        <f>'Number of operations'!G$12*'Conversion conv. -&gt; electric to'!H29*'Aircraft and flight characteris'!$B$36*'Aircraft and flight characteris'!$D$36/'Aircraft and flight characteris'!$E$36/2/1000</f>
        <v>0</v>
      </c>
      <c r="J65" s="73">
        <f>'Number of operations'!H$12*'Conversion conv. -&gt; electric to'!I29*'Aircraft and flight characteris'!$B$36*'Aircraft and flight characteris'!$D$36/'Aircraft and flight characteris'!$E$36/2/1000</f>
        <v>0</v>
      </c>
      <c r="K65" s="73">
        <f>'Number of operations'!I$12*'Conversion conv. -&gt; electric to'!J29*'Aircraft and flight characteris'!$B$36*'Aircraft and flight characteris'!$D$36/'Aircraft and flight characteris'!$E$36/2/1000</f>
        <v>0</v>
      </c>
      <c r="L65" s="73">
        <f>'Number of operations'!J$12*'Conversion conv. -&gt; electric to'!K29*'Aircraft and flight characteris'!$B$36*'Aircraft and flight characteris'!$D$36/'Aircraft and flight characteris'!$E$36/2/1000</f>
        <v>0</v>
      </c>
      <c r="M65" s="73">
        <f>'Number of operations'!K$12*'Conversion conv. -&gt; electric to'!L29*'Aircraft and flight characteris'!$B$36*'Aircraft and flight characteris'!$D$36/'Aircraft and flight characteris'!$E$36/2/1000</f>
        <v>0</v>
      </c>
      <c r="N65" s="73">
        <f>'Number of operations'!L$12*'Conversion conv. -&gt; electric to'!M29*'Aircraft and flight characteris'!$B$36*'Aircraft and flight characteris'!$D$36/'Aircraft and flight characteris'!$E$36/2/1000</f>
        <v>0</v>
      </c>
      <c r="O65" s="73">
        <f>'Number of operations'!M$12*'Conversion conv. -&gt; electric to'!N29*'Aircraft and flight characteris'!$B$36*'Aircraft and flight characteris'!$D$36/'Aircraft and flight characteris'!$E$36/2/1000</f>
        <v>0</v>
      </c>
      <c r="P65" s="73">
        <f>'Number of operations'!N$12*'Conversion conv. -&gt; electric to'!O29*'Aircraft and flight characteris'!$B$36*'Aircraft and flight characteris'!$D$36/'Aircraft and flight characteris'!$E$36/2/1000</f>
        <v>0</v>
      </c>
      <c r="Q65" s="73">
        <f>'Number of operations'!O$12*'Conversion conv. -&gt; electric to'!P29*'Aircraft and flight characteris'!$B$36*'Aircraft and flight characteris'!$D$36/'Aircraft and flight characteris'!$E$36/2/1000</f>
        <v>0</v>
      </c>
      <c r="R65" s="73">
        <f>'Number of operations'!P$12*'Conversion conv. -&gt; electric to'!Q29*'Aircraft and flight characteris'!$B$36*'Aircraft and flight characteris'!$D$36/'Aircraft and flight characteris'!$E$36/2/1000</f>
        <v>0</v>
      </c>
      <c r="S65" s="73">
        <f>'Number of operations'!Q$12*'Conversion conv. -&gt; electric to'!R29*'Aircraft and flight characteris'!$B$36*'Aircraft and flight characteris'!$D$36/'Aircraft and flight characteris'!$E$36/2/1000</f>
        <v>0</v>
      </c>
      <c r="T65" s="73">
        <f>'Number of operations'!R$12*'Conversion conv. -&gt; electric to'!S29*'Aircraft and flight characteris'!$B$36*'Aircraft and flight characteris'!$D$36/'Aircraft and flight characteris'!$E$36/2/1000</f>
        <v>0</v>
      </c>
      <c r="U65" s="73">
        <f>'Number of operations'!S$12*'Conversion conv. -&gt; electric to'!T29*'Aircraft and flight characteris'!$B$36*'Aircraft and flight characteris'!$D$36/'Aircraft and flight characteris'!$E$36/2/1000</f>
        <v>0</v>
      </c>
      <c r="V65" s="73">
        <f>'Number of operations'!T$12*'Conversion conv. -&gt; electric to'!U29*'Aircraft and flight characteris'!$B$36*'Aircraft and flight characteris'!$D$36/'Aircraft and flight characteris'!$E$36/2/1000</f>
        <v>0</v>
      </c>
      <c r="W65" s="73">
        <f>'Number of operations'!U$12*'Conversion conv. -&gt; electric to'!V29*'Aircraft and flight characteris'!$B$36*'Aircraft and flight characteris'!$D$36/'Aircraft and flight characteris'!$E$36/2/1000</f>
        <v>0</v>
      </c>
      <c r="X65" s="73">
        <f>'Number of operations'!V$12*'Conversion conv. -&gt; electric to'!W29*'Aircraft and flight characteris'!$B$36*'Aircraft and flight characteris'!$D$36/'Aircraft and flight characteris'!$E$36/2/1000</f>
        <v>0</v>
      </c>
      <c r="Y65" s="73">
        <f>'Number of operations'!W$12*'Conversion conv. -&gt; electric to'!X29*'Aircraft and flight characteris'!$B$36*'Aircraft and flight characteris'!$D$36/'Aircraft and flight characteris'!$E$36/2/1000</f>
        <v>0</v>
      </c>
      <c r="Z65" s="73">
        <f>'Number of operations'!X$12*'Conversion conv. -&gt; electric to'!Y29*'Aircraft and flight characteris'!$B$36*'Aircraft and flight characteris'!$D$36/'Aircraft and flight characteris'!$E$36/2/1000</f>
        <v>0</v>
      </c>
      <c r="AA65" s="73">
        <f>'Number of operations'!Y$12*'Conversion conv. -&gt; electric to'!Z29*'Aircraft and flight characteris'!$B$36*'Aircraft and flight characteris'!$D$36/'Aircraft and flight characteris'!$E$36/2/1000</f>
        <v>0</v>
      </c>
      <c r="AB65" s="73">
        <f>'Number of operations'!Z$12*'Conversion conv. -&gt; electric to'!AA29*'Aircraft and flight characteris'!$B$36*'Aircraft and flight characteris'!$D$36/'Aircraft and flight characteris'!$E$36/2/1000</f>
        <v>0</v>
      </c>
      <c r="AC65" s="73">
        <f>'Number of operations'!AA$12*'Conversion conv. -&gt; electric to'!AB29*'Aircraft and flight characteris'!$B$36*'Aircraft and flight characteris'!$D$36/'Aircraft and flight characteris'!$E$36/2/1000</f>
        <v>0.8697901163</v>
      </c>
      <c r="AD65" s="73">
        <f>'Number of operations'!AB$12*'Conversion conv. -&gt; electric to'!AC29*'Aircraft and flight characteris'!$B$36*'Aircraft and flight characteris'!$D$36/'Aircraft and flight characteris'!$E$36/2/1000</f>
        <v>2.122329311</v>
      </c>
      <c r="AE65" s="73">
        <f>'Number of operations'!AC$12*'Conversion conv. -&gt; electric to'!AD29*'Aircraft and flight characteris'!$B$36*'Aircraft and flight characteris'!$D$36/'Aircraft and flight characteris'!$E$36/2/1000</f>
        <v>5.170485043</v>
      </c>
      <c r="AF65" s="73">
        <f>'Number of operations'!AD$12*'Conversion conv. -&gt; electric to'!AE29*'Aircraft and flight characteris'!$B$36*'Aircraft and flight characteris'!$D$36/'Aircraft and flight characteris'!$E$36/2/1000</f>
        <v>12.2199097</v>
      </c>
      <c r="AG65" s="73">
        <f>'Number of operations'!AE$12*'Conversion conv. -&gt; electric to'!AF29*'Aircraft and flight characteris'!$B$36*'Aircraft and flight characteris'!$D$36/'Aircraft and flight characteris'!$E$36/2/1000</f>
        <v>27.67500354</v>
      </c>
      <c r="AH65" s="73">
        <f>'Number of operations'!AF$12*'Conversion conv. -&gt; electric to'!AG29*'Aircraft and flight characteris'!$B$36*'Aircraft and flight characteris'!$D$36/'Aircraft and flight characteris'!$E$36/2/1000</f>
        <v>59.25267919</v>
      </c>
      <c r="AI65" s="73">
        <f>'Number of operations'!AG$12*'Conversion conv. -&gt; electric to'!AH29*'Aircraft and flight characteris'!$B$36*'Aircraft and flight characteris'!$D$36/'Aircraft and flight characteris'!$E$36/2/1000</f>
        <v>118.4753612</v>
      </c>
      <c r="AJ65" s="73">
        <f>'Number of operations'!AH$12*'Conversion conv. -&gt; electric to'!AI29*'Aircraft and flight characteris'!$B$36*'Aircraft and flight characteris'!$D$36/'Aircraft and flight characteris'!$E$36/2/1000</f>
        <v>219.4850728</v>
      </c>
      <c r="AK65" s="73">
        <f>'Number of operations'!AI$12*'Conversion conv. -&gt; electric to'!AJ29*'Aircraft and flight characteris'!$B$36*'Aircraft and flight characteris'!$D$36/'Aircraft and flight characteris'!$E$36/2/1000</f>
        <v>375.9121971</v>
      </c>
      <c r="AL65" s="73">
        <f>'Number of operations'!AJ$12*'Conversion conv. -&gt; electric to'!AK29*'Aircraft and flight characteris'!$B$36*'Aircraft and flight characteris'!$D$36/'Aircraft and flight characteris'!$E$36/2/1000</f>
        <v>608.030359</v>
      </c>
      <c r="AM65" s="73">
        <f>'Number of operations'!AK$12*'Conversion conv. -&gt; electric to'!AL29*'Aircraft and flight characteris'!$B$36*'Aircraft and flight characteris'!$D$36/'Aircraft and flight characteris'!$E$36/2/1000</f>
        <v>916.3916827</v>
      </c>
      <c r="AN65" s="73">
        <f>'Number of operations'!AL$12*'Conversion conv. -&gt; electric to'!AM29*'Aircraft and flight characteris'!$B$36*'Aircraft and flight characteris'!$D$36/'Aircraft and flight characteris'!$E$36/2/1000</f>
        <v>1295.02133</v>
      </c>
      <c r="AO65" s="73">
        <f>'Number of operations'!AM$12*'Conversion conv. -&gt; electric to'!AN29*'Aircraft and flight characteris'!$B$36*'Aircraft and flight characteris'!$D$36/'Aircraft and flight characteris'!$E$36/2/1000</f>
        <v>1727.84669</v>
      </c>
      <c r="AP65" s="73">
        <f>'Number of operations'!AN$12*'Conversion conv. -&gt; electric to'!AO29*'Aircraft and flight characteris'!$B$36*'Aircraft and flight characteris'!$D$36/'Aircraft and flight characteris'!$E$36/2/1000</f>
        <v>2193.270362</v>
      </c>
      <c r="AQ65" s="73">
        <f>'Number of operations'!AO$12*'Conversion conv. -&gt; electric to'!AP29*'Aircraft and flight characteris'!$B$36*'Aircraft and flight characteris'!$D$36/'Aircraft and flight characteris'!$E$36/2/1000</f>
        <v>2670.857813</v>
      </c>
      <c r="AR65" s="73">
        <f>'Number of operations'!AP$12*'Conversion conv. -&gt; electric to'!AQ29*'Aircraft and flight characteris'!$B$36*'Aircraft and flight characteris'!$D$36/'Aircraft and flight characteris'!$E$36/2/1000</f>
        <v>3146.552456</v>
      </c>
      <c r="AS65" s="73">
        <f>'Number of operations'!AQ$12*'Conversion conv. -&gt; electric to'!AR29*'Aircraft and flight characteris'!$B$36*'Aircraft and flight characteris'!$D$36/'Aircraft and flight characteris'!$E$36/2/1000</f>
        <v>3614.321216</v>
      </c>
      <c r="AT65" s="73">
        <f>'Number of operations'!AR$12*'Conversion conv. -&gt; electric to'!AS29*'Aircraft and flight characteris'!$B$36*'Aircraft and flight characteris'!$D$36/'Aircraft and flight characteris'!$E$36/2/1000</f>
        <v>0</v>
      </c>
      <c r="AU65" s="73">
        <f>'Number of operations'!AS$12*'Conversion conv. -&gt; electric to'!AT29*'Aircraft and flight characteris'!$B$36*'Aircraft and flight characteris'!$D$36/'Aircraft and flight characteris'!$E$36/2/1000</f>
        <v>0</v>
      </c>
      <c r="AV65" s="73">
        <f>'Number of operations'!AT$12*'Conversion conv. -&gt; electric to'!AU29*'Aircraft and flight characteris'!$B$36*'Aircraft and flight characteris'!$D$36/'Aircraft and flight characteris'!$E$36/2/1000</f>
        <v>0</v>
      </c>
      <c r="AW65" s="73">
        <f>'Number of operations'!AU$12*'Conversion conv. -&gt; electric to'!AV29*'Aircraft and flight characteris'!$B$36*'Aircraft and flight characteris'!$D$36/'Aircraft and flight characteris'!$E$36/2/1000</f>
        <v>0</v>
      </c>
      <c r="AX65" s="73">
        <f>'Number of operations'!AV$12*'Conversion conv. -&gt; electric to'!AW29*'Aircraft and flight characteris'!$B$36*'Aircraft and flight characteris'!$D$36/'Aircraft and flight characteris'!$E$36/2/1000</f>
        <v>0</v>
      </c>
      <c r="AY65" s="73">
        <f>'Number of operations'!AW$12*'Conversion conv. -&gt; electric to'!AX29*'Aircraft and flight characteris'!$B$36*'Aircraft and flight characteris'!$D$36/'Aircraft and flight characteris'!$E$36/2/1000</f>
        <v>0</v>
      </c>
      <c r="AZ65" s="73">
        <f>'Number of operations'!AX$12*'Conversion conv. -&gt; electric to'!AY29*'Aircraft and flight characteris'!$B$36*'Aircraft and flight characteris'!$D$36/'Aircraft and flight characteris'!$E$36/2/1000</f>
        <v>0</v>
      </c>
      <c r="BA65" s="73">
        <f>'Number of operations'!AY$12*'Conversion conv. -&gt; electric to'!AZ29*'Aircraft and flight characteris'!$B$36*'Aircraft and flight characteris'!$D$36/'Aircraft and flight characteris'!$E$36/2/1000</f>
        <v>0</v>
      </c>
      <c r="BB65" s="73">
        <f>'Number of operations'!AZ$12*'Conversion conv. -&gt; electric to'!BA29*'Aircraft and flight characteris'!$B$36*'Aircraft and flight characteris'!$D$36/'Aircraft and flight characteris'!$E$36/2/1000</f>
        <v>0</v>
      </c>
      <c r="BC65" s="73">
        <f>'Number of operations'!BA$12*'Conversion conv. -&gt; electric to'!BB29*'Aircraft and flight characteris'!$B$36*'Aircraft and flight characteris'!$D$36/'Aircraft and flight characteris'!$E$36/2/1000</f>
        <v>0</v>
      </c>
      <c r="BD65" s="74">
        <f>'Number of operations'!BB$12*'Conversion conv. -&gt; electric to'!BC29*'Aircraft and flight characteris'!$B$36*'Aircraft and flight characteris'!$D$36/'Aircraft and flight characteris'!$E$36/2/1000</f>
        <v>0</v>
      </c>
      <c r="BE65" s="3"/>
      <c r="BF65" s="3"/>
      <c r="BG65" s="3"/>
      <c r="BH65" s="3"/>
      <c r="BI65" s="3"/>
      <c r="BJ65" s="3"/>
      <c r="BK65" s="3"/>
      <c r="BL65" s="3"/>
      <c r="BM65" s="3"/>
      <c r="BN65" s="3"/>
    </row>
    <row r="66">
      <c r="A66" s="75"/>
      <c r="D66" s="77" t="s">
        <v>55</v>
      </c>
      <c r="E66" s="76" t="s">
        <v>57</v>
      </c>
      <c r="F66" s="73">
        <f>'Number of operations'!D$12*'Conversion conv. -&gt; electric to'!E30*'Aircraft and flight characteris'!$B$36*'Aircraft and flight characteris'!$D$36/'Aircraft and flight characteris'!$E$36/2/1000</f>
        <v>0</v>
      </c>
      <c r="G66" s="73">
        <f>'Number of operations'!E$12*'Conversion conv. -&gt; electric to'!F30*'Aircraft and flight characteris'!$B$36*'Aircraft and flight characteris'!$D$36/'Aircraft and flight characteris'!$E$36/2/1000</f>
        <v>0</v>
      </c>
      <c r="H66" s="73">
        <f>'Number of operations'!F$12*'Conversion conv. -&gt; electric to'!G30*'Aircraft and flight characteris'!$B$36*'Aircraft and flight characteris'!$D$36/'Aircraft and flight characteris'!$E$36/2/1000</f>
        <v>0</v>
      </c>
      <c r="I66" s="73">
        <f>'Number of operations'!G$12*'Conversion conv. -&gt; electric to'!H30*'Aircraft and flight characteris'!$B$36*'Aircraft and flight characteris'!$D$36/'Aircraft and flight characteris'!$E$36/2/1000</f>
        <v>0</v>
      </c>
      <c r="J66" s="73">
        <f>'Number of operations'!H$12*'Conversion conv. -&gt; electric to'!I30*'Aircraft and flight characteris'!$B$36*'Aircraft and flight characteris'!$D$36/'Aircraft and flight characteris'!$E$36/2/1000</f>
        <v>0</v>
      </c>
      <c r="K66" s="73">
        <f>'Number of operations'!I$12*'Conversion conv. -&gt; electric to'!J30*'Aircraft and flight characteris'!$B$36*'Aircraft and flight characteris'!$D$36/'Aircraft and flight characteris'!$E$36/2/1000</f>
        <v>0</v>
      </c>
      <c r="L66" s="73">
        <f>'Number of operations'!J$12*'Conversion conv. -&gt; electric to'!K30*'Aircraft and flight characteris'!$B$36*'Aircraft and flight characteris'!$D$36/'Aircraft and flight characteris'!$E$36/2/1000</f>
        <v>0</v>
      </c>
      <c r="M66" s="73">
        <f>'Number of operations'!K$12*'Conversion conv. -&gt; electric to'!L30*'Aircraft and flight characteris'!$B$36*'Aircraft and flight characteris'!$D$36/'Aircraft and flight characteris'!$E$36/2/1000</f>
        <v>0</v>
      </c>
      <c r="N66" s="73">
        <f>'Number of operations'!L$12*'Conversion conv. -&gt; electric to'!M30*'Aircraft and flight characteris'!$B$36*'Aircraft and flight characteris'!$D$36/'Aircraft and flight characteris'!$E$36/2/1000</f>
        <v>0</v>
      </c>
      <c r="O66" s="73">
        <f>'Number of operations'!M$12*'Conversion conv. -&gt; electric to'!N30*'Aircraft and flight characteris'!$B$36*'Aircraft and flight characteris'!$D$36/'Aircraft and flight characteris'!$E$36/2/1000</f>
        <v>0</v>
      </c>
      <c r="P66" s="73">
        <f>'Number of operations'!N$12*'Conversion conv. -&gt; electric to'!O30*'Aircraft and flight characteris'!$B$36*'Aircraft and flight characteris'!$D$36/'Aircraft and flight characteris'!$E$36/2/1000</f>
        <v>0</v>
      </c>
      <c r="Q66" s="73">
        <f>'Number of operations'!O$12*'Conversion conv. -&gt; electric to'!P30*'Aircraft and flight characteris'!$B$36*'Aircraft and flight characteris'!$D$36/'Aircraft and flight characteris'!$E$36/2/1000</f>
        <v>0</v>
      </c>
      <c r="R66" s="73">
        <f>'Number of operations'!P$12*'Conversion conv. -&gt; electric to'!Q30*'Aircraft and flight characteris'!$B$36*'Aircraft and flight characteris'!$D$36/'Aircraft and flight characteris'!$E$36/2/1000</f>
        <v>0</v>
      </c>
      <c r="S66" s="73">
        <f>'Number of operations'!Q$12*'Conversion conv. -&gt; electric to'!R30*'Aircraft and flight characteris'!$B$36*'Aircraft and flight characteris'!$D$36/'Aircraft and flight characteris'!$E$36/2/1000</f>
        <v>0</v>
      </c>
      <c r="T66" s="73">
        <f>'Number of operations'!R$12*'Conversion conv. -&gt; electric to'!S30*'Aircraft and flight characteris'!$B$36*'Aircraft and flight characteris'!$D$36/'Aircraft and flight characteris'!$E$36/2/1000</f>
        <v>0</v>
      </c>
      <c r="U66" s="73">
        <f>'Number of operations'!S$12*'Conversion conv. -&gt; electric to'!T30*'Aircraft and flight characteris'!$B$36*'Aircraft and flight characteris'!$D$36/'Aircraft and flight characteris'!$E$36/2/1000</f>
        <v>0</v>
      </c>
      <c r="V66" s="73">
        <f>'Number of operations'!T$12*'Conversion conv. -&gt; electric to'!U30*'Aircraft and flight characteris'!$B$36*'Aircraft and flight characteris'!$D$36/'Aircraft and flight characteris'!$E$36/2/1000</f>
        <v>0</v>
      </c>
      <c r="W66" s="73">
        <f>'Number of operations'!U$12*'Conversion conv. -&gt; electric to'!V30*'Aircraft and flight characteris'!$B$36*'Aircraft and flight characteris'!$D$36/'Aircraft and flight characteris'!$E$36/2/1000</f>
        <v>0</v>
      </c>
      <c r="X66" s="73">
        <f>'Number of operations'!V$12*'Conversion conv. -&gt; electric to'!W30*'Aircraft and flight characteris'!$B$36*'Aircraft and flight characteris'!$D$36/'Aircraft and flight characteris'!$E$36/2/1000</f>
        <v>0</v>
      </c>
      <c r="Y66" s="73">
        <f>'Number of operations'!W$12*'Conversion conv. -&gt; electric to'!X30*'Aircraft and flight characteris'!$B$36*'Aircraft and flight characteris'!$D$36/'Aircraft and flight characteris'!$E$36/2/1000</f>
        <v>0</v>
      </c>
      <c r="Z66" s="73">
        <f>'Number of operations'!X$12*'Conversion conv. -&gt; electric to'!Y30*'Aircraft and flight characteris'!$B$36*'Aircraft and flight characteris'!$D$36/'Aircraft and flight characteris'!$E$36/2/1000</f>
        <v>0</v>
      </c>
      <c r="AA66" s="73">
        <f>'Number of operations'!Y$12*'Conversion conv. -&gt; electric to'!Z30*'Aircraft and flight characteris'!$B$36*'Aircraft and flight characteris'!$D$36/'Aircraft and flight characteris'!$E$36/2/1000</f>
        <v>0</v>
      </c>
      <c r="AB66" s="73">
        <f>'Number of operations'!Z$12*'Conversion conv. -&gt; electric to'!AA30*'Aircraft and flight characteris'!$B$36*'Aircraft and flight characteris'!$D$36/'Aircraft and flight characteris'!$E$36/2/1000</f>
        <v>0</v>
      </c>
      <c r="AC66" s="73">
        <f>'Number of operations'!AA$12*'Conversion conv. -&gt; electric to'!AB30*'Aircraft and flight characteris'!$B$36*'Aircraft and flight characteris'!$D$36/'Aircraft and flight characteris'!$E$36/2/1000</f>
        <v>0.6749097007</v>
      </c>
      <c r="AD66" s="73">
        <f>'Number of operations'!AB$12*'Conversion conv. -&gt; electric to'!AC30*'Aircraft and flight characteris'!$B$36*'Aircraft and flight characteris'!$D$36/'Aircraft and flight characteris'!$E$36/2/1000</f>
        <v>1.703039519</v>
      </c>
      <c r="AE66" s="73">
        <f>'Number of operations'!AC$12*'Conversion conv. -&gt; electric to'!AD30*'Aircraft and flight characteris'!$B$36*'Aircraft and flight characteris'!$D$36/'Aircraft and flight characteris'!$E$36/2/1000</f>
        <v>4.321093288</v>
      </c>
      <c r="AF66" s="73">
        <f>'Number of operations'!AD$12*'Conversion conv. -&gt; electric to'!AE30*'Aircraft and flight characteris'!$B$36*'Aircraft and flight characteris'!$D$36/'Aircraft and flight characteris'!$E$36/2/1000</f>
        <v>10.72648947</v>
      </c>
      <c r="AG66" s="73">
        <f>'Number of operations'!AE$12*'Conversion conv. -&gt; electric to'!AF30*'Aircraft and flight characteris'!$B$36*'Aircraft and flight characteris'!$D$36/'Aircraft and flight characteris'!$E$36/2/1000</f>
        <v>25.71689611</v>
      </c>
      <c r="AH66" s="73">
        <f>'Number of operations'!AF$12*'Conversion conv. -&gt; electric to'!AG30*'Aircraft and flight characteris'!$B$36*'Aircraft and flight characteris'!$D$36/'Aircraft and flight characteris'!$E$36/2/1000</f>
        <v>58.47189985</v>
      </c>
      <c r="AI66" s="73">
        <f>'Number of operations'!AG$12*'Conversion conv. -&gt; electric to'!AH30*'Aircraft and flight characteris'!$B$36*'Aircraft and flight characteris'!$D$36/'Aircraft and flight characteris'!$E$36/2/1000</f>
        <v>123.324093</v>
      </c>
      <c r="AJ66" s="73">
        <f>'Number of operations'!AH$12*'Conversion conv. -&gt; electric to'!AI30*'Aircraft and flight characteris'!$B$36*'Aircraft and flight characteris'!$D$36/'Aircraft and flight characteris'!$E$36/2/1000</f>
        <v>236.4500976</v>
      </c>
      <c r="AK66" s="73">
        <f>'Number of operations'!AI$12*'Conversion conv. -&gt; electric to'!AJ30*'Aircraft and flight characteris'!$B$36*'Aircraft and flight characteris'!$D$36/'Aircraft and flight characteris'!$E$36/2/1000</f>
        <v>407.9952902</v>
      </c>
      <c r="AL66" s="73">
        <f>'Number of operations'!AJ$12*'Conversion conv. -&gt; electric to'!AK30*'Aircraft and flight characteris'!$B$36*'Aircraft and flight characteris'!$D$36/'Aircraft and flight characteris'!$E$36/2/1000</f>
        <v>648.4272751</v>
      </c>
      <c r="AM66" s="73">
        <f>'Number of operations'!AK$12*'Conversion conv. -&gt; electric to'!AL30*'Aircraft and flight characteris'!$B$36*'Aircraft and flight characteris'!$D$36/'Aircraft and flight characteris'!$E$36/2/1000</f>
        <v>945.9130105</v>
      </c>
      <c r="AN66" s="73">
        <f>'Number of operations'!AL$12*'Conversion conv. -&gt; electric to'!AM30*'Aircraft and flight characteris'!$B$36*'Aircraft and flight characteris'!$D$36/'Aircraft and flight characteris'!$E$36/2/1000</f>
        <v>1289.768231</v>
      </c>
      <c r="AO66" s="73">
        <f>'Number of operations'!AM$12*'Conversion conv. -&gt; electric to'!AN30*'Aircraft and flight characteris'!$B$36*'Aircraft and flight characteris'!$D$36/'Aircraft and flight characteris'!$E$36/2/1000</f>
        <v>1669.806367</v>
      </c>
      <c r="AP66" s="73">
        <f>'Number of operations'!AN$12*'Conversion conv. -&gt; electric to'!AO30*'Aircraft and flight characteris'!$B$36*'Aircraft and flight characteris'!$D$36/'Aircraft and flight characteris'!$E$36/2/1000</f>
        <v>2077.082187</v>
      </c>
      <c r="AQ66" s="73">
        <f>'Number of operations'!AO$12*'Conversion conv. -&gt; electric to'!AP30*'Aircraft and flight characteris'!$B$36*'Aircraft and flight characteris'!$D$36/'Aircraft and flight characteris'!$E$36/2/1000</f>
        <v>2503.952027</v>
      </c>
      <c r="AR66" s="73">
        <f>'Number of operations'!AP$12*'Conversion conv. -&gt; electric to'!AQ30*'Aircraft and flight characteris'!$B$36*'Aircraft and flight characteris'!$D$36/'Aircraft and flight characteris'!$E$36/2/1000</f>
        <v>2944.471111</v>
      </c>
      <c r="AS66" s="73">
        <f>'Number of operations'!AQ$12*'Conversion conv. -&gt; electric to'!AR30*'Aircraft and flight characteris'!$B$36*'Aircraft and flight characteris'!$D$36/'Aircraft and flight characteris'!$E$36/2/1000</f>
        <v>3394.879263</v>
      </c>
      <c r="AT66" s="73">
        <f>'Number of operations'!AR$12*'Conversion conv. -&gt; electric to'!AS30*'Aircraft and flight characteris'!$B$36*'Aircraft and flight characteris'!$D$36/'Aircraft and flight characteris'!$E$36/2/1000</f>
        <v>0</v>
      </c>
      <c r="AU66" s="73">
        <f>'Number of operations'!AS$12*'Conversion conv. -&gt; electric to'!AT30*'Aircraft and flight characteris'!$B$36*'Aircraft and flight characteris'!$D$36/'Aircraft and flight characteris'!$E$36/2/1000</f>
        <v>0</v>
      </c>
      <c r="AV66" s="73">
        <f>'Number of operations'!AT$12*'Conversion conv. -&gt; electric to'!AU30*'Aircraft and flight characteris'!$B$36*'Aircraft and flight characteris'!$D$36/'Aircraft and flight characteris'!$E$36/2/1000</f>
        <v>0</v>
      </c>
      <c r="AW66" s="73">
        <f>'Number of operations'!AU$12*'Conversion conv. -&gt; electric to'!AV30*'Aircraft and flight characteris'!$B$36*'Aircraft and flight characteris'!$D$36/'Aircraft and flight characteris'!$E$36/2/1000</f>
        <v>0</v>
      </c>
      <c r="AX66" s="73">
        <f>'Number of operations'!AV$12*'Conversion conv. -&gt; electric to'!AW30*'Aircraft and flight characteris'!$B$36*'Aircraft and flight characteris'!$D$36/'Aircraft and flight characteris'!$E$36/2/1000</f>
        <v>0</v>
      </c>
      <c r="AY66" s="73">
        <f>'Number of operations'!AW$12*'Conversion conv. -&gt; electric to'!AX30*'Aircraft and flight characteris'!$B$36*'Aircraft and flight characteris'!$D$36/'Aircraft and flight characteris'!$E$36/2/1000</f>
        <v>0</v>
      </c>
      <c r="AZ66" s="73">
        <f>'Number of operations'!AX$12*'Conversion conv. -&gt; electric to'!AY30*'Aircraft and flight characteris'!$B$36*'Aircraft and flight characteris'!$D$36/'Aircraft and flight characteris'!$E$36/2/1000</f>
        <v>0</v>
      </c>
      <c r="BA66" s="73">
        <f>'Number of operations'!AY$12*'Conversion conv. -&gt; electric to'!AZ30*'Aircraft and flight characteris'!$B$36*'Aircraft and flight characteris'!$D$36/'Aircraft and flight characteris'!$E$36/2/1000</f>
        <v>0</v>
      </c>
      <c r="BB66" s="73">
        <f>'Number of operations'!AZ$12*'Conversion conv. -&gt; electric to'!BA30*'Aircraft and flight characteris'!$B$36*'Aircraft and flight characteris'!$D$36/'Aircraft and flight characteris'!$E$36/2/1000</f>
        <v>0</v>
      </c>
      <c r="BC66" s="73">
        <f>'Number of operations'!BA$12*'Conversion conv. -&gt; electric to'!BB30*'Aircraft and flight characteris'!$B$36*'Aircraft and flight characteris'!$D$36/'Aircraft and flight characteris'!$E$36/2/1000</f>
        <v>0</v>
      </c>
      <c r="BD66" s="74">
        <f>'Number of operations'!BB$12*'Conversion conv. -&gt; electric to'!BC30*'Aircraft and flight characteris'!$B$36*'Aircraft and flight characteris'!$D$36/'Aircraft and flight characteris'!$E$36/2/1000</f>
        <v>0</v>
      </c>
      <c r="BE66" s="3"/>
      <c r="BF66" s="3"/>
      <c r="BG66" s="3"/>
      <c r="BH66" s="3"/>
      <c r="BI66" s="3"/>
      <c r="BJ66" s="3"/>
      <c r="BK66" s="3"/>
      <c r="BL66" s="3"/>
      <c r="BM66" s="3"/>
      <c r="BN66" s="3"/>
    </row>
    <row r="67">
      <c r="A67" s="75"/>
      <c r="E67" s="76" t="s">
        <v>56</v>
      </c>
      <c r="F67" s="73">
        <f>'Number of operations'!D$12*'Conversion conv. -&gt; electric to'!E31*'Aircraft and flight characteris'!$B$36*'Aircraft and flight characteris'!$D$36/'Aircraft and flight characteris'!$E$36/2/1000</f>
        <v>0</v>
      </c>
      <c r="G67" s="73">
        <f>'Number of operations'!E$12*'Conversion conv. -&gt; electric to'!F31*'Aircraft and flight characteris'!$B$36*'Aircraft and flight characteris'!$D$36/'Aircraft and flight characteris'!$E$36/2/1000</f>
        <v>0</v>
      </c>
      <c r="H67" s="73">
        <f>'Number of operations'!F$12*'Conversion conv. -&gt; electric to'!G31*'Aircraft and flight characteris'!$B$36*'Aircraft and flight characteris'!$D$36/'Aircraft and flight characteris'!$E$36/2/1000</f>
        <v>0</v>
      </c>
      <c r="I67" s="73">
        <f>'Number of operations'!G$12*'Conversion conv. -&gt; electric to'!H31*'Aircraft and flight characteris'!$B$36*'Aircraft and flight characteris'!$D$36/'Aircraft and flight characteris'!$E$36/2/1000</f>
        <v>0</v>
      </c>
      <c r="J67" s="73">
        <f>'Number of operations'!H$12*'Conversion conv. -&gt; electric to'!I31*'Aircraft and flight characteris'!$B$36*'Aircraft and flight characteris'!$D$36/'Aircraft and flight characteris'!$E$36/2/1000</f>
        <v>0</v>
      </c>
      <c r="K67" s="73">
        <f>'Number of operations'!I$12*'Conversion conv. -&gt; electric to'!J31*'Aircraft and flight characteris'!$B$36*'Aircraft and flight characteris'!$D$36/'Aircraft and flight characteris'!$E$36/2/1000</f>
        <v>0</v>
      </c>
      <c r="L67" s="73">
        <f>'Number of operations'!J$12*'Conversion conv. -&gt; electric to'!K31*'Aircraft and flight characteris'!$B$36*'Aircraft and flight characteris'!$D$36/'Aircraft and flight characteris'!$E$36/2/1000</f>
        <v>0</v>
      </c>
      <c r="M67" s="73">
        <f>'Number of operations'!K$12*'Conversion conv. -&gt; electric to'!L31*'Aircraft and flight characteris'!$B$36*'Aircraft and flight characteris'!$D$36/'Aircraft and flight characteris'!$E$36/2/1000</f>
        <v>0</v>
      </c>
      <c r="N67" s="73">
        <f>'Number of operations'!L$12*'Conversion conv. -&gt; electric to'!M31*'Aircraft and flight characteris'!$B$36*'Aircraft and flight characteris'!$D$36/'Aircraft and flight characteris'!$E$36/2/1000</f>
        <v>0</v>
      </c>
      <c r="O67" s="73">
        <f>'Number of operations'!M$12*'Conversion conv. -&gt; electric to'!N31*'Aircraft and flight characteris'!$B$36*'Aircraft and flight characteris'!$D$36/'Aircraft and flight characteris'!$E$36/2/1000</f>
        <v>0</v>
      </c>
      <c r="P67" s="73">
        <f>'Number of operations'!N$12*'Conversion conv. -&gt; electric to'!O31*'Aircraft and flight characteris'!$B$36*'Aircraft and flight characteris'!$D$36/'Aircraft and flight characteris'!$E$36/2/1000</f>
        <v>0</v>
      </c>
      <c r="Q67" s="73">
        <f>'Number of operations'!O$12*'Conversion conv. -&gt; electric to'!P31*'Aircraft and flight characteris'!$B$36*'Aircraft and flight characteris'!$D$36/'Aircraft and flight characteris'!$E$36/2/1000</f>
        <v>0</v>
      </c>
      <c r="R67" s="73">
        <f>'Number of operations'!P$12*'Conversion conv. -&gt; electric to'!Q31*'Aircraft and flight characteris'!$B$36*'Aircraft and flight characteris'!$D$36/'Aircraft and flight characteris'!$E$36/2/1000</f>
        <v>0</v>
      </c>
      <c r="S67" s="73">
        <f>'Number of operations'!Q$12*'Conversion conv. -&gt; electric to'!R31*'Aircraft and flight characteris'!$B$36*'Aircraft and flight characteris'!$D$36/'Aircraft and flight characteris'!$E$36/2/1000</f>
        <v>0</v>
      </c>
      <c r="T67" s="73">
        <f>'Number of operations'!R$12*'Conversion conv. -&gt; electric to'!S31*'Aircraft and flight characteris'!$B$36*'Aircraft and flight characteris'!$D$36/'Aircraft and flight characteris'!$E$36/2/1000</f>
        <v>0</v>
      </c>
      <c r="U67" s="73">
        <f>'Number of operations'!S$12*'Conversion conv. -&gt; electric to'!T31*'Aircraft and flight characteris'!$B$36*'Aircraft and flight characteris'!$D$36/'Aircraft and flight characteris'!$E$36/2/1000</f>
        <v>0</v>
      </c>
      <c r="V67" s="73">
        <f>'Number of operations'!T$12*'Conversion conv. -&gt; electric to'!U31*'Aircraft and flight characteris'!$B$36*'Aircraft and flight characteris'!$D$36/'Aircraft and flight characteris'!$E$36/2/1000</f>
        <v>0</v>
      </c>
      <c r="W67" s="73">
        <f>'Number of operations'!U$12*'Conversion conv. -&gt; electric to'!V31*'Aircraft and flight characteris'!$B$36*'Aircraft and flight characteris'!$D$36/'Aircraft and flight characteris'!$E$36/2/1000</f>
        <v>0</v>
      </c>
      <c r="X67" s="73">
        <f>'Number of operations'!V$12*'Conversion conv. -&gt; electric to'!W31*'Aircraft and flight characteris'!$B$36*'Aircraft and flight characteris'!$D$36/'Aircraft and flight characteris'!$E$36/2/1000</f>
        <v>0</v>
      </c>
      <c r="Y67" s="73">
        <f>'Number of operations'!W$12*'Conversion conv. -&gt; electric to'!X31*'Aircraft and flight characteris'!$B$36*'Aircraft and flight characteris'!$D$36/'Aircraft and flight characteris'!$E$36/2/1000</f>
        <v>0</v>
      </c>
      <c r="Z67" s="73">
        <f>'Number of operations'!X$12*'Conversion conv. -&gt; electric to'!Y31*'Aircraft and flight characteris'!$B$36*'Aircraft and flight characteris'!$D$36/'Aircraft and flight characteris'!$E$36/2/1000</f>
        <v>0</v>
      </c>
      <c r="AA67" s="73">
        <f>'Number of operations'!Y$12*'Conversion conv. -&gt; electric to'!Z31*'Aircraft and flight characteris'!$B$36*'Aircraft and flight characteris'!$D$36/'Aircraft and flight characteris'!$E$36/2/1000</f>
        <v>0</v>
      </c>
      <c r="AB67" s="73">
        <f>'Number of operations'!Z$12*'Conversion conv. -&gt; electric to'!AA31*'Aircraft and flight characteris'!$B$36*'Aircraft and flight characteris'!$D$36/'Aircraft and flight characteris'!$E$36/2/1000</f>
        <v>0</v>
      </c>
      <c r="AC67" s="73">
        <f>'Number of operations'!AA$12*'Conversion conv. -&gt; electric to'!AB31*'Aircraft and flight characteris'!$B$36*'Aircraft and flight characteris'!$D$36/'Aircraft and flight characteris'!$E$36/2/1000</f>
        <v>0.7291785017</v>
      </c>
      <c r="AD67" s="73">
        <f>'Number of operations'!AB$12*'Conversion conv. -&gt; electric to'!AC31*'Aircraft and flight characteris'!$B$36*'Aircraft and flight characteris'!$D$36/'Aircraft and flight characteris'!$E$36/2/1000</f>
        <v>1.946353471</v>
      </c>
      <c r="AE67" s="73">
        <f>'Number of operations'!AC$12*'Conversion conv. -&gt; electric to'!AD31*'Aircraft and flight characteris'!$B$36*'Aircraft and flight characteris'!$D$36/'Aircraft and flight characteris'!$E$36/2/1000</f>
        <v>5.211032021</v>
      </c>
      <c r="AF67" s="73">
        <f>'Number of operations'!AD$12*'Conversion conv. -&gt; electric to'!AE31*'Aircraft and flight characteris'!$B$36*'Aircraft and flight characteris'!$D$36/'Aircraft and flight characteris'!$E$36/2/1000</f>
        <v>13.59947457</v>
      </c>
      <c r="AG67" s="73">
        <f>'Number of operations'!AE$12*'Conversion conv. -&gt; electric to'!AF31*'Aircraft and flight characteris'!$B$36*'Aircraft and flight characteris'!$D$36/'Aircraft and flight characteris'!$E$36/2/1000</f>
        <v>34.0976808</v>
      </c>
      <c r="AH67" s="73">
        <f>'Number of operations'!AF$12*'Conversion conv. -&gt; electric to'!AG31*'Aircraft and flight characteris'!$B$36*'Aircraft and flight characteris'!$D$36/'Aircraft and flight characteris'!$E$36/2/1000</f>
        <v>80.49033287</v>
      </c>
      <c r="AI67" s="73">
        <f>'Number of operations'!AG$12*'Conversion conv. -&gt; electric to'!AH31*'Aircraft and flight characteris'!$B$36*'Aircraft and flight characteris'!$D$36/'Aircraft and flight characteris'!$E$36/2/1000</f>
        <v>174.590805</v>
      </c>
      <c r="AJ67" s="73">
        <f>'Number of operations'!AH$12*'Conversion conv. -&gt; electric to'!AI31*'Aircraft and flight characteris'!$B$36*'Aircraft and flight characteris'!$D$36/'Aircraft and flight characteris'!$E$36/2/1000</f>
        <v>340.2946326</v>
      </c>
      <c r="AK67" s="73">
        <f>'Number of operations'!AI$12*'Conversion conv. -&gt; electric to'!AJ31*'Aircraft and flight characteris'!$B$36*'Aircraft and flight characteris'!$D$36/'Aircraft and flight characteris'!$E$36/2/1000</f>
        <v>589.1419311</v>
      </c>
      <c r="AL67" s="73">
        <f>'Number of operations'!AJ$12*'Conversion conv. -&gt; electric to'!AK31*'Aircraft and flight characteris'!$B$36*'Aircraft and flight characteris'!$D$36/'Aircraft and flight characteris'!$E$36/2/1000</f>
        <v>926.90346</v>
      </c>
      <c r="AM67" s="73">
        <f>'Number of operations'!AK$12*'Conversion conv. -&gt; electric to'!AL31*'Aircraft and flight characteris'!$B$36*'Aircraft and flight characteris'!$D$36/'Aircraft and flight characteris'!$E$36/2/1000</f>
        <v>1322.262478</v>
      </c>
      <c r="AN67" s="73">
        <f>'Number of operations'!AL$12*'Conversion conv. -&gt; electric to'!AM31*'Aircraft and flight characteris'!$B$36*'Aircraft and flight characteris'!$D$36/'Aircraft and flight characteris'!$E$36/2/1000</f>
        <v>1746.335495</v>
      </c>
      <c r="AO67" s="73">
        <f>'Number of operations'!AM$12*'Conversion conv. -&gt; electric to'!AN31*'Aircraft and flight characteris'!$B$36*'Aircraft and flight characteris'!$D$36/'Aircraft and flight characteris'!$E$36/2/1000</f>
        <v>2177.053331</v>
      </c>
      <c r="AP67" s="73">
        <f>'Number of operations'!AN$12*'Conversion conv. -&gt; electric to'!AO31*'Aircraft and flight characteris'!$B$36*'Aircraft and flight characteris'!$D$36/'Aircraft and flight characteris'!$E$36/2/1000</f>
        <v>2602.100788</v>
      </c>
      <c r="AQ67" s="73">
        <f>'Number of operations'!AO$12*'Conversion conv. -&gt; electric to'!AP31*'Aircraft and flight characteris'!$B$36*'Aircraft and flight characteris'!$D$36/'Aircraft and flight characteris'!$E$36/2/1000</f>
        <v>3017.44162</v>
      </c>
      <c r="AR67" s="73">
        <f>'Number of operations'!AP$12*'Conversion conv. -&gt; electric to'!AQ31*'Aircraft and flight characteris'!$B$36*'Aircraft and flight characteris'!$D$36/'Aircraft and flight characteris'!$E$36/2/1000</f>
        <v>3424.610668</v>
      </c>
      <c r="AS67" s="73">
        <f>'Number of operations'!AQ$12*'Conversion conv. -&gt; electric to'!AR31*'Aircraft and flight characteris'!$B$36*'Aircraft and flight characteris'!$D$36/'Aircraft and flight characteris'!$E$36/2/1000</f>
        <v>3828.240735</v>
      </c>
      <c r="AT67" s="73">
        <f>'Number of operations'!AR$12*'Conversion conv. -&gt; electric to'!AS31*'Aircraft and flight characteris'!$B$36*'Aircraft and flight characteris'!$D$36/'Aircraft and flight characteris'!$E$36/2/1000</f>
        <v>0</v>
      </c>
      <c r="AU67" s="73">
        <f>'Number of operations'!AS$12*'Conversion conv. -&gt; electric to'!AT31*'Aircraft and flight characteris'!$B$36*'Aircraft and flight characteris'!$D$36/'Aircraft and flight characteris'!$E$36/2/1000</f>
        <v>0</v>
      </c>
      <c r="AV67" s="73">
        <f>'Number of operations'!AT$12*'Conversion conv. -&gt; electric to'!AU31*'Aircraft and flight characteris'!$B$36*'Aircraft and flight characteris'!$D$36/'Aircraft and flight characteris'!$E$36/2/1000</f>
        <v>0</v>
      </c>
      <c r="AW67" s="73">
        <f>'Number of operations'!AU$12*'Conversion conv. -&gt; electric to'!AV31*'Aircraft and flight characteris'!$B$36*'Aircraft and flight characteris'!$D$36/'Aircraft and flight characteris'!$E$36/2/1000</f>
        <v>0</v>
      </c>
      <c r="AX67" s="73">
        <f>'Number of operations'!AV$12*'Conversion conv. -&gt; electric to'!AW31*'Aircraft and flight characteris'!$B$36*'Aircraft and flight characteris'!$D$36/'Aircraft and flight characteris'!$E$36/2/1000</f>
        <v>0</v>
      </c>
      <c r="AY67" s="73">
        <f>'Number of operations'!AW$12*'Conversion conv. -&gt; electric to'!AX31*'Aircraft and flight characteris'!$B$36*'Aircraft and flight characteris'!$D$36/'Aircraft and flight characteris'!$E$36/2/1000</f>
        <v>0</v>
      </c>
      <c r="AZ67" s="73">
        <f>'Number of operations'!AX$12*'Conversion conv. -&gt; electric to'!AY31*'Aircraft and flight characteris'!$B$36*'Aircraft and flight characteris'!$D$36/'Aircraft and flight characteris'!$E$36/2/1000</f>
        <v>0</v>
      </c>
      <c r="BA67" s="73">
        <f>'Number of operations'!AY$12*'Conversion conv. -&gt; electric to'!AZ31*'Aircraft and flight characteris'!$B$36*'Aircraft and flight characteris'!$D$36/'Aircraft and flight characteris'!$E$36/2/1000</f>
        <v>0</v>
      </c>
      <c r="BB67" s="73">
        <f>'Number of operations'!AZ$12*'Conversion conv. -&gt; electric to'!BA31*'Aircraft and flight characteris'!$B$36*'Aircraft and flight characteris'!$D$36/'Aircraft and flight characteris'!$E$36/2/1000</f>
        <v>0</v>
      </c>
      <c r="BC67" s="73">
        <f>'Number of operations'!BA$12*'Conversion conv. -&gt; electric to'!BB31*'Aircraft and flight characteris'!$B$36*'Aircraft and flight characteris'!$D$36/'Aircraft and flight characteris'!$E$36/2/1000</f>
        <v>0</v>
      </c>
      <c r="BD67" s="74">
        <f>'Number of operations'!BB$12*'Conversion conv. -&gt; electric to'!BC31*'Aircraft and flight characteris'!$B$36*'Aircraft and flight characteris'!$D$36/'Aircraft and flight characteris'!$E$36/2/1000</f>
        <v>0</v>
      </c>
      <c r="BE67" s="3"/>
      <c r="BF67" s="3"/>
      <c r="BG67" s="3"/>
      <c r="BH67" s="3"/>
      <c r="BI67" s="3"/>
      <c r="BJ67" s="3"/>
      <c r="BK67" s="3"/>
      <c r="BL67" s="3"/>
      <c r="BM67" s="3"/>
      <c r="BN67" s="3"/>
    </row>
    <row r="68">
      <c r="A68" s="75"/>
      <c r="E68" s="76" t="s">
        <v>55</v>
      </c>
      <c r="F68" s="73">
        <f>'Number of operations'!D$12*'Conversion conv. -&gt; electric to'!E32*'Aircraft and flight characteris'!$B$36*'Aircraft and flight characteris'!$D$36/'Aircraft and flight characteris'!$E$36/2/1000</f>
        <v>0</v>
      </c>
      <c r="G68" s="73">
        <f>'Number of operations'!E$12*'Conversion conv. -&gt; electric to'!F32*'Aircraft and flight characteris'!$B$36*'Aircraft and flight characteris'!$D$36/'Aircraft and flight characteris'!$E$36/2/1000</f>
        <v>0</v>
      </c>
      <c r="H68" s="73">
        <f>'Number of operations'!F$12*'Conversion conv. -&gt; electric to'!G32*'Aircraft and flight characteris'!$B$36*'Aircraft and flight characteris'!$D$36/'Aircraft and flight characteris'!$E$36/2/1000</f>
        <v>0</v>
      </c>
      <c r="I68" s="73">
        <f>'Number of operations'!G$12*'Conversion conv. -&gt; electric to'!H32*'Aircraft and flight characteris'!$B$36*'Aircraft and flight characteris'!$D$36/'Aircraft and flight characteris'!$E$36/2/1000</f>
        <v>0</v>
      </c>
      <c r="J68" s="73">
        <f>'Number of operations'!H$12*'Conversion conv. -&gt; electric to'!I32*'Aircraft and flight characteris'!$B$36*'Aircraft and flight characteris'!$D$36/'Aircraft and flight characteris'!$E$36/2/1000</f>
        <v>0</v>
      </c>
      <c r="K68" s="73">
        <f>'Number of operations'!I$12*'Conversion conv. -&gt; electric to'!J32*'Aircraft and flight characteris'!$B$36*'Aircraft and flight characteris'!$D$36/'Aircraft and flight characteris'!$E$36/2/1000</f>
        <v>0</v>
      </c>
      <c r="L68" s="73">
        <f>'Number of operations'!J$12*'Conversion conv. -&gt; electric to'!K32*'Aircraft and flight characteris'!$B$36*'Aircraft and flight characteris'!$D$36/'Aircraft and flight characteris'!$E$36/2/1000</f>
        <v>0</v>
      </c>
      <c r="M68" s="73">
        <f>'Number of operations'!K$12*'Conversion conv. -&gt; electric to'!L32*'Aircraft and flight characteris'!$B$36*'Aircraft and flight characteris'!$D$36/'Aircraft and flight characteris'!$E$36/2/1000</f>
        <v>0</v>
      </c>
      <c r="N68" s="73">
        <f>'Number of operations'!L$12*'Conversion conv. -&gt; electric to'!M32*'Aircraft and flight characteris'!$B$36*'Aircraft and flight characteris'!$D$36/'Aircraft and flight characteris'!$E$36/2/1000</f>
        <v>0</v>
      </c>
      <c r="O68" s="73">
        <f>'Number of operations'!M$12*'Conversion conv. -&gt; electric to'!N32*'Aircraft and flight characteris'!$B$36*'Aircraft and flight characteris'!$D$36/'Aircraft and flight characteris'!$E$36/2/1000</f>
        <v>0</v>
      </c>
      <c r="P68" s="73">
        <f>'Number of operations'!N$12*'Conversion conv. -&gt; electric to'!O32*'Aircraft and flight characteris'!$B$36*'Aircraft and flight characteris'!$D$36/'Aircraft and flight characteris'!$E$36/2/1000</f>
        <v>0</v>
      </c>
      <c r="Q68" s="73">
        <f>'Number of operations'!O$12*'Conversion conv. -&gt; electric to'!P32*'Aircraft and flight characteris'!$B$36*'Aircraft and flight characteris'!$D$36/'Aircraft and flight characteris'!$E$36/2/1000</f>
        <v>0</v>
      </c>
      <c r="R68" s="73">
        <f>'Number of operations'!P$12*'Conversion conv. -&gt; electric to'!Q32*'Aircraft and flight characteris'!$B$36*'Aircraft and flight characteris'!$D$36/'Aircraft and flight characteris'!$E$36/2/1000</f>
        <v>0</v>
      </c>
      <c r="S68" s="73">
        <f>'Number of operations'!Q$12*'Conversion conv. -&gt; electric to'!R32*'Aircraft and flight characteris'!$B$36*'Aircraft and flight characteris'!$D$36/'Aircraft and flight characteris'!$E$36/2/1000</f>
        <v>0</v>
      </c>
      <c r="T68" s="73">
        <f>'Number of operations'!R$12*'Conversion conv. -&gt; electric to'!S32*'Aircraft and flight characteris'!$B$36*'Aircraft and flight characteris'!$D$36/'Aircraft and flight characteris'!$E$36/2/1000</f>
        <v>0</v>
      </c>
      <c r="U68" s="73">
        <f>'Number of operations'!S$12*'Conversion conv. -&gt; electric to'!T32*'Aircraft and flight characteris'!$B$36*'Aircraft and flight characteris'!$D$36/'Aircraft and flight characteris'!$E$36/2/1000</f>
        <v>0</v>
      </c>
      <c r="V68" s="73">
        <f>'Number of operations'!T$12*'Conversion conv. -&gt; electric to'!U32*'Aircraft and flight characteris'!$B$36*'Aircraft and flight characteris'!$D$36/'Aircraft and flight characteris'!$E$36/2/1000</f>
        <v>0</v>
      </c>
      <c r="W68" s="73">
        <f>'Number of operations'!U$12*'Conversion conv. -&gt; electric to'!V32*'Aircraft and flight characteris'!$B$36*'Aircraft and flight characteris'!$D$36/'Aircraft and flight characteris'!$E$36/2/1000</f>
        <v>0</v>
      </c>
      <c r="X68" s="73">
        <f>'Number of operations'!V$12*'Conversion conv. -&gt; electric to'!W32*'Aircraft and flight characteris'!$B$36*'Aircraft and flight characteris'!$D$36/'Aircraft and flight characteris'!$E$36/2/1000</f>
        <v>0</v>
      </c>
      <c r="Y68" s="73">
        <f>'Number of operations'!W$12*'Conversion conv. -&gt; electric to'!X32*'Aircraft and flight characteris'!$B$36*'Aircraft and flight characteris'!$D$36/'Aircraft and flight characteris'!$E$36/2/1000</f>
        <v>0</v>
      </c>
      <c r="Z68" s="73">
        <f>'Number of operations'!X$12*'Conversion conv. -&gt; electric to'!Y32*'Aircraft and flight characteris'!$B$36*'Aircraft and flight characteris'!$D$36/'Aircraft and flight characteris'!$E$36/2/1000</f>
        <v>0</v>
      </c>
      <c r="AA68" s="73">
        <f>'Number of operations'!Y$12*'Conversion conv. -&gt; electric to'!Z32*'Aircraft and flight characteris'!$B$36*'Aircraft and flight characteris'!$D$36/'Aircraft and flight characteris'!$E$36/2/1000</f>
        <v>0</v>
      </c>
      <c r="AB68" s="73">
        <f>'Number of operations'!Z$12*'Conversion conv. -&gt; electric to'!AA32*'Aircraft and flight characteris'!$B$36*'Aircraft and flight characteris'!$D$36/'Aircraft and flight characteris'!$E$36/2/1000</f>
        <v>0</v>
      </c>
      <c r="AC68" s="73">
        <f>'Number of operations'!AA$12*'Conversion conv. -&gt; electric to'!AB32*'Aircraft and flight characteris'!$B$36*'Aircraft and flight characteris'!$D$36/'Aircraft and flight characteris'!$E$36/2/1000</f>
        <v>1.059518954</v>
      </c>
      <c r="AD68" s="73">
        <f>'Number of operations'!AB$12*'Conversion conv. -&gt; electric to'!AC32*'Aircraft and flight characteris'!$B$36*'Aircraft and flight characteris'!$D$36/'Aircraft and flight characteris'!$E$36/2/1000</f>
        <v>3.138380969</v>
      </c>
      <c r="AE68" s="73">
        <f>'Number of operations'!AC$12*'Conversion conv. -&gt; electric to'!AD32*'Aircraft and flight characteris'!$B$36*'Aircraft and flight characteris'!$D$36/'Aircraft and flight characteris'!$E$36/2/1000</f>
        <v>9.219642333</v>
      </c>
      <c r="AF68" s="73">
        <f>'Number of operations'!AD$12*'Conversion conv. -&gt; electric to'!AE32*'Aircraft and flight characteris'!$B$36*'Aircraft and flight characteris'!$D$36/'Aircraft and flight characteris'!$E$36/2/1000</f>
        <v>25.95031492</v>
      </c>
      <c r="AG68" s="73">
        <f>'Number of operations'!AE$12*'Conversion conv. -&gt; electric to'!AF32*'Aircraft and flight characteris'!$B$36*'Aircraft and flight characteris'!$D$36/'Aircraft and flight characteris'!$E$36/2/1000</f>
        <v>68.48295089</v>
      </c>
      <c r="AH68" s="73">
        <f>'Number of operations'!AF$12*'Conversion conv. -&gt; electric to'!AG32*'Aircraft and flight characteris'!$B$36*'Aircraft and flight characteris'!$D$36/'Aircraft and flight characteris'!$E$36/2/1000</f>
        <v>164.9041972</v>
      </c>
      <c r="AI68" s="73">
        <f>'Number of operations'!AG$12*'Conversion conv. -&gt; electric to'!AH32*'Aircraft and flight characteris'!$B$36*'Aircraft and flight characteris'!$D$36/'Aircraft and flight characteris'!$E$36/2/1000</f>
        <v>352.1809398</v>
      </c>
      <c r="AJ68" s="73">
        <f>'Number of operations'!AH$12*'Conversion conv. -&gt; electric to'!AI32*'Aircraft and flight characteris'!$B$36*'Aircraft and flight characteris'!$D$36/'Aircraft and flight characteris'!$E$36/2/1000</f>
        <v>653.3008776</v>
      </c>
      <c r="AK68" s="73">
        <f>'Number of operations'!AI$12*'Conversion conv. -&gt; electric to'!AJ32*'Aircraft and flight characteris'!$B$36*'Aircraft and flight characteris'!$D$36/'Aircraft and flight characteris'!$E$36/2/1000</f>
        <v>1048.535927</v>
      </c>
      <c r="AL68" s="73">
        <f>'Number of operations'!AJ$12*'Conversion conv. -&gt; electric to'!AK32*'Aircraft and flight characteris'!$B$36*'Aircraft and flight characteris'!$D$36/'Aircraft and flight characteris'!$E$36/2/1000</f>
        <v>1507.251409</v>
      </c>
      <c r="AM68" s="73">
        <f>'Number of operations'!AK$12*'Conversion conv. -&gt; electric to'!AL32*'Aircraft and flight characteris'!$B$36*'Aircraft and flight characteris'!$D$36/'Aircraft and flight characteris'!$E$36/2/1000</f>
        <v>1959.572304</v>
      </c>
      <c r="AN68" s="73">
        <f>'Number of operations'!AL$12*'Conversion conv. -&gt; electric to'!AM32*'Aircraft and flight characteris'!$B$36*'Aircraft and flight characteris'!$D$36/'Aircraft and flight characteris'!$E$36/2/1000</f>
        <v>2374.621827</v>
      </c>
      <c r="AO68" s="73">
        <f>'Number of operations'!AM$12*'Conversion conv. -&gt; electric to'!AN32*'Aircraft and flight characteris'!$B$36*'Aircraft and flight characteris'!$D$36/'Aircraft and flight characteris'!$E$36/2/1000</f>
        <v>2749.183192</v>
      </c>
      <c r="AP68" s="73">
        <f>'Number of operations'!AN$12*'Conversion conv. -&gt; electric to'!AO32*'Aircraft and flight characteris'!$B$36*'Aircraft and flight characteris'!$D$36/'Aircraft and flight characteris'!$E$36/2/1000</f>
        <v>3094.224529</v>
      </c>
      <c r="AQ68" s="73">
        <f>'Number of operations'!AO$12*'Conversion conv. -&gt; electric to'!AP32*'Aircraft and flight characteris'!$B$36*'Aircraft and flight characteris'!$D$36/'Aircraft and flight characteris'!$E$36/2/1000</f>
        <v>3423.960466</v>
      </c>
      <c r="AR68" s="73">
        <f>'Number of operations'!AP$12*'Conversion conv. -&gt; electric to'!AQ32*'Aircraft and flight characteris'!$B$36*'Aircraft and flight characteris'!$D$36/'Aircraft and flight characteris'!$E$36/2/1000</f>
        <v>3750.960981</v>
      </c>
      <c r="AS68" s="73">
        <f>'Number of operations'!AQ$12*'Conversion conv. -&gt; electric to'!AR32*'Aircraft and flight characteris'!$B$36*'Aircraft and flight characteris'!$D$36/'Aircraft and flight characteris'!$E$36/2/1000</f>
        <v>4085.016096</v>
      </c>
      <c r="AT68" s="73">
        <f>'Number of operations'!AR$12*'Conversion conv. -&gt; electric to'!AS32*'Aircraft and flight characteris'!$B$36*'Aircraft and flight characteris'!$D$36/'Aircraft and flight characteris'!$E$36/2/1000</f>
        <v>0</v>
      </c>
      <c r="AU68" s="73">
        <f>'Number of operations'!AS$12*'Conversion conv. -&gt; electric to'!AT32*'Aircraft and flight characteris'!$B$36*'Aircraft and flight characteris'!$D$36/'Aircraft and flight characteris'!$E$36/2/1000</f>
        <v>0</v>
      </c>
      <c r="AV68" s="73">
        <f>'Number of operations'!AT$12*'Conversion conv. -&gt; electric to'!AU32*'Aircraft and flight characteris'!$B$36*'Aircraft and flight characteris'!$D$36/'Aircraft and flight characteris'!$E$36/2/1000</f>
        <v>0</v>
      </c>
      <c r="AW68" s="73">
        <f>'Number of operations'!AU$12*'Conversion conv. -&gt; electric to'!AV32*'Aircraft and flight characteris'!$B$36*'Aircraft and flight characteris'!$D$36/'Aircraft and flight characteris'!$E$36/2/1000</f>
        <v>0</v>
      </c>
      <c r="AX68" s="73">
        <f>'Number of operations'!AV$12*'Conversion conv. -&gt; electric to'!AW32*'Aircraft and flight characteris'!$B$36*'Aircraft and flight characteris'!$D$36/'Aircraft and flight characteris'!$E$36/2/1000</f>
        <v>0</v>
      </c>
      <c r="AY68" s="73">
        <f>'Number of operations'!AW$12*'Conversion conv. -&gt; electric to'!AX32*'Aircraft and flight characteris'!$B$36*'Aircraft and flight characteris'!$D$36/'Aircraft and flight characteris'!$E$36/2/1000</f>
        <v>0</v>
      </c>
      <c r="AZ68" s="73">
        <f>'Number of operations'!AX$12*'Conversion conv. -&gt; electric to'!AY32*'Aircraft and flight characteris'!$B$36*'Aircraft and flight characteris'!$D$36/'Aircraft and flight characteris'!$E$36/2/1000</f>
        <v>0</v>
      </c>
      <c r="BA68" s="73">
        <f>'Number of operations'!AY$12*'Conversion conv. -&gt; electric to'!AZ32*'Aircraft and flight characteris'!$B$36*'Aircraft and flight characteris'!$D$36/'Aircraft and flight characteris'!$E$36/2/1000</f>
        <v>0</v>
      </c>
      <c r="BB68" s="73">
        <f>'Number of operations'!AZ$12*'Conversion conv. -&gt; electric to'!BA32*'Aircraft and flight characteris'!$B$36*'Aircraft and flight characteris'!$D$36/'Aircraft and flight characteris'!$E$36/2/1000</f>
        <v>0</v>
      </c>
      <c r="BC68" s="73">
        <f>'Number of operations'!BA$12*'Conversion conv. -&gt; electric to'!BB32*'Aircraft and flight characteris'!$B$36*'Aircraft and flight characteris'!$D$36/'Aircraft and flight characteris'!$E$36/2/1000</f>
        <v>0</v>
      </c>
      <c r="BD68" s="74">
        <f>'Number of operations'!BB$12*'Conversion conv. -&gt; electric to'!BC32*'Aircraft and flight characteris'!$B$36*'Aircraft and flight characteris'!$D$36/'Aircraft and flight characteris'!$E$36/2/1000</f>
        <v>0</v>
      </c>
      <c r="BE68" s="3"/>
      <c r="BF68" s="3"/>
      <c r="BG68" s="3"/>
      <c r="BH68" s="3"/>
      <c r="BI68" s="3"/>
      <c r="BJ68" s="3"/>
      <c r="BK68" s="3"/>
      <c r="BL68" s="3"/>
      <c r="BM68" s="3"/>
      <c r="BN68" s="3"/>
    </row>
    <row r="69">
      <c r="A69" s="75"/>
      <c r="C69" s="77" t="s">
        <v>56</v>
      </c>
      <c r="D69" s="71" t="s">
        <v>57</v>
      </c>
      <c r="E69" s="76" t="s">
        <v>57</v>
      </c>
      <c r="F69" s="73">
        <f>'Number of operations'!D$13*'Conversion conv. -&gt; electric to'!E24*'Aircraft and flight characteris'!$B$36*'Aircraft and flight characteris'!$D$36/'Aircraft and flight characteris'!$E$36/2/1000</f>
        <v>0</v>
      </c>
      <c r="G69" s="73">
        <f>'Number of operations'!E$13*'Conversion conv. -&gt; electric to'!F24*'Aircraft and flight characteris'!$B$36*'Aircraft and flight characteris'!$D$36/'Aircraft and flight characteris'!$E$36/2/1000</f>
        <v>0</v>
      </c>
      <c r="H69" s="73">
        <f>'Number of operations'!F$13*'Conversion conv. -&gt; electric to'!G24*'Aircraft and flight characteris'!$B$36*'Aircraft and flight characteris'!$D$36/'Aircraft and flight characteris'!$E$36/2/1000</f>
        <v>0</v>
      </c>
      <c r="I69" s="73">
        <f>'Number of operations'!G$13*'Conversion conv. -&gt; electric to'!H24*'Aircraft and flight characteris'!$B$36*'Aircraft and flight characteris'!$D$36/'Aircraft and flight characteris'!$E$36/2/1000</f>
        <v>0</v>
      </c>
      <c r="J69" s="73">
        <f>'Number of operations'!H$13*'Conversion conv. -&gt; electric to'!I24*'Aircraft and flight characteris'!$B$36*'Aircraft and flight characteris'!$D$36/'Aircraft and flight characteris'!$E$36/2/1000</f>
        <v>0</v>
      </c>
      <c r="K69" s="73">
        <f>'Number of operations'!I$13*'Conversion conv. -&gt; electric to'!J24*'Aircraft and flight characteris'!$B$36*'Aircraft and flight characteris'!$D$36/'Aircraft and flight characteris'!$E$36/2/1000</f>
        <v>0</v>
      </c>
      <c r="L69" s="73">
        <f>'Number of operations'!J$13*'Conversion conv. -&gt; electric to'!K24*'Aircraft and flight characteris'!$B$36*'Aircraft and flight characteris'!$D$36/'Aircraft and flight characteris'!$E$36/2/1000</f>
        <v>0</v>
      </c>
      <c r="M69" s="73">
        <f>'Number of operations'!K$13*'Conversion conv. -&gt; electric to'!L24*'Aircraft and flight characteris'!$B$36*'Aircraft and flight characteris'!$D$36/'Aircraft and flight characteris'!$E$36/2/1000</f>
        <v>0</v>
      </c>
      <c r="N69" s="73">
        <f>'Number of operations'!L$13*'Conversion conv. -&gt; electric to'!M24*'Aircraft and flight characteris'!$B$36*'Aircraft and flight characteris'!$D$36/'Aircraft and flight characteris'!$E$36/2/1000</f>
        <v>0</v>
      </c>
      <c r="O69" s="73">
        <f>'Number of operations'!M$13*'Conversion conv. -&gt; electric to'!N24*'Aircraft and flight characteris'!$B$36*'Aircraft and flight characteris'!$D$36/'Aircraft and flight characteris'!$E$36/2/1000</f>
        <v>0</v>
      </c>
      <c r="P69" s="73">
        <f>'Number of operations'!N$13*'Conversion conv. -&gt; electric to'!O24*'Aircraft and flight characteris'!$B$36*'Aircraft and flight characteris'!$D$36/'Aircraft and flight characteris'!$E$36/2/1000</f>
        <v>0</v>
      </c>
      <c r="Q69" s="73">
        <f>'Number of operations'!O$13*'Conversion conv. -&gt; electric to'!P24*'Aircraft and flight characteris'!$B$36*'Aircraft and flight characteris'!$D$36/'Aircraft and flight characteris'!$E$36/2/1000</f>
        <v>0</v>
      </c>
      <c r="R69" s="73">
        <f>'Number of operations'!P$13*'Conversion conv. -&gt; electric to'!Q24*'Aircraft and flight characteris'!$B$36*'Aircraft and flight characteris'!$D$36/'Aircraft and flight characteris'!$E$36/2/1000</f>
        <v>0</v>
      </c>
      <c r="S69" s="73">
        <f>'Number of operations'!Q$13*'Conversion conv. -&gt; electric to'!R24*'Aircraft and flight characteris'!$B$36*'Aircraft and flight characteris'!$D$36/'Aircraft and flight characteris'!$E$36/2/1000</f>
        <v>0</v>
      </c>
      <c r="T69" s="73">
        <f>'Number of operations'!R$13*'Conversion conv. -&gt; electric to'!S24*'Aircraft and flight characteris'!$B$36*'Aircraft and flight characteris'!$D$36/'Aircraft and flight characteris'!$E$36/2/1000</f>
        <v>0</v>
      </c>
      <c r="U69" s="73">
        <f>'Number of operations'!S$13*'Conversion conv. -&gt; electric to'!T24*'Aircraft and flight characteris'!$B$36*'Aircraft and flight characteris'!$D$36/'Aircraft and flight characteris'!$E$36/2/1000</f>
        <v>0</v>
      </c>
      <c r="V69" s="73">
        <f>'Number of operations'!T$13*'Conversion conv. -&gt; electric to'!U24*'Aircraft and flight characteris'!$B$36*'Aircraft and flight characteris'!$D$36/'Aircraft and flight characteris'!$E$36/2/1000</f>
        <v>0</v>
      </c>
      <c r="W69" s="73">
        <f>'Number of operations'!U$13*'Conversion conv. -&gt; electric to'!V24*'Aircraft and flight characteris'!$B$36*'Aircraft and flight characteris'!$D$36/'Aircraft and flight characteris'!$E$36/2/1000</f>
        <v>0</v>
      </c>
      <c r="X69" s="73">
        <f>'Number of operations'!V$13*'Conversion conv. -&gt; electric to'!W24*'Aircraft and flight characteris'!$B$36*'Aircraft and flight characteris'!$D$36/'Aircraft and flight characteris'!$E$36/2/1000</f>
        <v>0</v>
      </c>
      <c r="Y69" s="73">
        <f>'Number of operations'!W$13*'Conversion conv. -&gt; electric to'!X24*'Aircraft and flight characteris'!$B$36*'Aircraft and flight characteris'!$D$36/'Aircraft and flight characteris'!$E$36/2/1000</f>
        <v>0</v>
      </c>
      <c r="Z69" s="73">
        <f>'Number of operations'!X$13*'Conversion conv. -&gt; electric to'!Y24*'Aircraft and flight characteris'!$B$36*'Aircraft and flight characteris'!$D$36/'Aircraft and flight characteris'!$E$36/2/1000</f>
        <v>0</v>
      </c>
      <c r="AA69" s="73">
        <f>'Number of operations'!Y$13*'Conversion conv. -&gt; electric to'!Z24*'Aircraft and flight characteris'!$B$36*'Aircraft and flight characteris'!$D$36/'Aircraft and flight characteris'!$E$36/2/1000</f>
        <v>0</v>
      </c>
      <c r="AB69" s="73">
        <f>'Number of operations'!Z$13*'Conversion conv. -&gt; electric to'!AA24*'Aircraft and flight characteris'!$B$36*'Aircraft and flight characteris'!$D$36/'Aircraft and flight characteris'!$E$36/2/1000</f>
        <v>0</v>
      </c>
      <c r="AC69" s="73">
        <f>'Number of operations'!AA$13*'Conversion conv. -&gt; electric to'!AB24*'Aircraft and flight characteris'!$B$36*'Aircraft and flight characteris'!$D$36/'Aircraft and flight characteris'!$E$36/2/1000</f>
        <v>0.1582568221</v>
      </c>
      <c r="AD69" s="73">
        <f>'Number of operations'!AB$13*'Conversion conv. -&gt; electric to'!AC24*'Aircraft and flight characteris'!$B$36*'Aircraft and flight characteris'!$D$36/'Aircraft and flight characteris'!$E$36/2/1000</f>
        <v>0.304833325</v>
      </c>
      <c r="AE69" s="73">
        <f>'Number of operations'!AC$13*'Conversion conv. -&gt; electric to'!AD24*'Aircraft and flight characteris'!$B$36*'Aircraft and flight characteris'!$D$36/'Aircraft and flight characteris'!$E$36/2/1000</f>
        <v>0.5956239777</v>
      </c>
      <c r="AF69" s="73">
        <f>'Number of operations'!AD$13*'Conversion conv. -&gt; electric to'!AE24*'Aircraft and flight characteris'!$B$36*'Aircraft and flight characteris'!$D$36/'Aircraft and flight characteris'!$E$36/2/1000</f>
        <v>1.15706343</v>
      </c>
      <c r="AG69" s="73">
        <f>'Number of operations'!AE$13*'Conversion conv. -&gt; electric to'!AF24*'Aircraft and flight characteris'!$B$36*'Aircraft and flight characteris'!$D$36/'Aircraft and flight characteris'!$E$36/2/1000</f>
        <v>2.23066347</v>
      </c>
      <c r="AH69" s="73">
        <f>'Number of operations'!AF$13*'Conversion conv. -&gt; electric to'!AG24*'Aircraft and flight characteris'!$B$36*'Aircraft and flight characteris'!$D$36/'Aircraft and flight characteris'!$E$36/2/1000</f>
        <v>4.258247216</v>
      </c>
      <c r="AI69" s="73">
        <f>'Number of operations'!AG$13*'Conversion conv. -&gt; electric to'!AH24*'Aircraft and flight characteris'!$B$36*'Aircraft and flight characteris'!$D$36/'Aircraft and flight characteris'!$E$36/2/1000</f>
        <v>8.027468519</v>
      </c>
      <c r="AJ69" s="73">
        <f>'Number of operations'!AH$13*'Conversion conv. -&gt; electric to'!AI24*'Aircraft and flight characteris'!$B$36*'Aircraft and flight characteris'!$D$36/'Aircraft and flight characteris'!$E$36/2/1000</f>
        <v>14.89796539</v>
      </c>
      <c r="AK69" s="73">
        <f>'Number of operations'!AI$13*'Conversion conv. -&gt; electric to'!AJ24*'Aircraft and flight characteris'!$B$36*'Aircraft and flight characteris'!$D$36/'Aircraft and flight characteris'!$E$36/2/1000</f>
        <v>27.12657401</v>
      </c>
      <c r="AL69" s="73">
        <f>'Number of operations'!AJ$13*'Conversion conv. -&gt; electric to'!AK24*'Aircraft and flight characteris'!$B$36*'Aircraft and flight characteris'!$D$36/'Aircraft and flight characteris'!$E$36/2/1000</f>
        <v>49.18475042</v>
      </c>
      <c r="AM69" s="73">
        <f>'Number of operations'!AK$13*'Conversion conv. -&gt; electric to'!AL24*'Aircraft and flight characteris'!$B$36*'Aircraft and flight characteris'!$D$36/'Aircraft and flight characteris'!$E$36/2/1000</f>
        <v>86.90125307</v>
      </c>
      <c r="AN69" s="73">
        <f>'Number of operations'!AL$13*'Conversion conv. -&gt; electric to'!AM24*'Aircraft and flight characteris'!$B$36*'Aircraft and flight characteris'!$D$36/'Aircraft and flight characteris'!$E$36/2/1000</f>
        <v>149.1950853</v>
      </c>
      <c r="AO69" s="73">
        <f>'Number of operations'!AM$13*'Conversion conv. -&gt; electric to'!AN24*'Aircraft and flight characteris'!$B$36*'Aircraft and flight characteris'!$D$36/'Aircraft and flight characteris'!$E$36/2/1000</f>
        <v>248.3693245</v>
      </c>
      <c r="AP69" s="73">
        <f>'Number of operations'!AN$13*'Conversion conv. -&gt; electric to'!AO24*'Aircraft and flight characteris'!$B$36*'Aircraft and flight characteris'!$D$36/'Aircraft and flight characteris'!$E$36/2/1000</f>
        <v>400.3880032</v>
      </c>
      <c r="AQ69" s="73">
        <f>'Number of operations'!AO$13*'Conversion conv. -&gt; electric to'!AP24*'Aircraft and flight characteris'!$B$36*'Aircraft and flight characteris'!$D$36/'Aircraft and flight characteris'!$E$36/2/1000</f>
        <v>624.643382</v>
      </c>
      <c r="AR69" s="73">
        <f>'Number of operations'!AP$13*'Conversion conv. -&gt; electric to'!AQ24*'Aircraft and flight characteris'!$B$36*'Aircraft and flight characteris'!$D$36/'Aircraft and flight characteris'!$E$36/2/1000</f>
        <v>942.9672739</v>
      </c>
      <c r="AS69" s="73">
        <f>'Number of operations'!AQ$13*'Conversion conv. -&gt; electric to'!AR24*'Aircraft and flight characteris'!$B$36*'Aircraft and flight characteris'!$D$36/'Aircraft and flight characteris'!$E$36/2/1000</f>
        <v>1377.683354</v>
      </c>
      <c r="AT69" s="73">
        <f>'Number of operations'!AR$13*'Conversion conv. -&gt; electric to'!AS24*'Aircraft and flight characteris'!$B$36*'Aircraft and flight characteris'!$D$36/'Aircraft and flight characteris'!$E$36/2/1000</f>
        <v>0</v>
      </c>
      <c r="AU69" s="73">
        <f>'Number of operations'!AS$13*'Conversion conv. -&gt; electric to'!AT24*'Aircraft and flight characteris'!$B$36*'Aircraft and flight characteris'!$D$36/'Aircraft and flight characteris'!$E$36/2/1000</f>
        <v>0</v>
      </c>
      <c r="AV69" s="73">
        <f>'Number of operations'!AT$13*'Conversion conv. -&gt; electric to'!AU24*'Aircraft and flight characteris'!$B$36*'Aircraft and flight characteris'!$D$36/'Aircraft and flight characteris'!$E$36/2/1000</f>
        <v>0</v>
      </c>
      <c r="AW69" s="73">
        <f>'Number of operations'!AU$13*'Conversion conv. -&gt; electric to'!AV24*'Aircraft and flight characteris'!$B$36*'Aircraft and flight characteris'!$D$36/'Aircraft and flight characteris'!$E$36/2/1000</f>
        <v>0</v>
      </c>
      <c r="AX69" s="73">
        <f>'Number of operations'!AV$13*'Conversion conv. -&gt; electric to'!AW24*'Aircraft and flight characteris'!$B$36*'Aircraft and flight characteris'!$D$36/'Aircraft and flight characteris'!$E$36/2/1000</f>
        <v>0</v>
      </c>
      <c r="AY69" s="73">
        <f>'Number of operations'!AW$13*'Conversion conv. -&gt; electric to'!AX24*'Aircraft and flight characteris'!$B$36*'Aircraft and flight characteris'!$D$36/'Aircraft and flight characteris'!$E$36/2/1000</f>
        <v>0</v>
      </c>
      <c r="AZ69" s="73">
        <f>'Number of operations'!AX$13*'Conversion conv. -&gt; electric to'!AY24*'Aircraft and flight characteris'!$B$36*'Aircraft and flight characteris'!$D$36/'Aircraft and flight characteris'!$E$36/2/1000</f>
        <v>0</v>
      </c>
      <c r="BA69" s="73">
        <f>'Number of operations'!AY$13*'Conversion conv. -&gt; electric to'!AZ24*'Aircraft and flight characteris'!$B$36*'Aircraft and flight characteris'!$D$36/'Aircraft and flight characteris'!$E$36/2/1000</f>
        <v>0</v>
      </c>
      <c r="BB69" s="73">
        <f>'Number of operations'!AZ$13*'Conversion conv. -&gt; electric to'!BA24*'Aircraft and flight characteris'!$B$36*'Aircraft and flight characteris'!$D$36/'Aircraft and flight characteris'!$E$36/2/1000</f>
        <v>0</v>
      </c>
      <c r="BC69" s="73">
        <f>'Number of operations'!BA$13*'Conversion conv. -&gt; electric to'!BB24*'Aircraft and flight characteris'!$B$36*'Aircraft and flight characteris'!$D$36/'Aircraft and flight characteris'!$E$36/2/1000</f>
        <v>0</v>
      </c>
      <c r="BD69" s="74">
        <f>'Number of operations'!BB$13*'Conversion conv. -&gt; electric to'!BC24*'Aircraft and flight characteris'!$B$36*'Aircraft and flight characteris'!$D$36/'Aircraft and flight characteris'!$E$36/2/1000</f>
        <v>0</v>
      </c>
      <c r="BE69" s="3"/>
      <c r="BF69" s="3"/>
      <c r="BG69" s="3"/>
      <c r="BH69" s="3"/>
      <c r="BI69" s="3"/>
      <c r="BJ69" s="3"/>
      <c r="BK69" s="3"/>
      <c r="BL69" s="3"/>
      <c r="BM69" s="3"/>
      <c r="BN69" s="3"/>
    </row>
    <row r="70">
      <c r="A70" s="75"/>
      <c r="E70" s="76" t="s">
        <v>56</v>
      </c>
      <c r="F70" s="73">
        <f>'Number of operations'!D$13*'Conversion conv. -&gt; electric to'!E25*'Aircraft and flight characteris'!$B$36*'Aircraft and flight characteris'!$D$36/'Aircraft and flight characteris'!$E$36/2/1000</f>
        <v>0</v>
      </c>
      <c r="G70" s="73">
        <f>'Number of operations'!E$13*'Conversion conv. -&gt; electric to'!F25*'Aircraft and flight characteris'!$B$36*'Aircraft and flight characteris'!$D$36/'Aircraft and flight characteris'!$E$36/2/1000</f>
        <v>0</v>
      </c>
      <c r="H70" s="73">
        <f>'Number of operations'!F$13*'Conversion conv. -&gt; electric to'!G25*'Aircraft and flight characteris'!$B$36*'Aircraft and flight characteris'!$D$36/'Aircraft and flight characteris'!$E$36/2/1000</f>
        <v>0</v>
      </c>
      <c r="I70" s="73">
        <f>'Number of operations'!G$13*'Conversion conv. -&gt; electric to'!H25*'Aircraft and flight characteris'!$B$36*'Aircraft and flight characteris'!$D$36/'Aircraft and flight characteris'!$E$36/2/1000</f>
        <v>0</v>
      </c>
      <c r="J70" s="73">
        <f>'Number of operations'!H$13*'Conversion conv. -&gt; electric to'!I25*'Aircraft and flight characteris'!$B$36*'Aircraft and flight characteris'!$D$36/'Aircraft and flight characteris'!$E$36/2/1000</f>
        <v>0</v>
      </c>
      <c r="K70" s="73">
        <f>'Number of operations'!I$13*'Conversion conv. -&gt; electric to'!J25*'Aircraft and flight characteris'!$B$36*'Aircraft and flight characteris'!$D$36/'Aircraft and flight characteris'!$E$36/2/1000</f>
        <v>0</v>
      </c>
      <c r="L70" s="73">
        <f>'Number of operations'!J$13*'Conversion conv. -&gt; electric to'!K25*'Aircraft and flight characteris'!$B$36*'Aircraft and flight characteris'!$D$36/'Aircraft and flight characteris'!$E$36/2/1000</f>
        <v>0</v>
      </c>
      <c r="M70" s="73">
        <f>'Number of operations'!K$13*'Conversion conv. -&gt; electric to'!L25*'Aircraft and flight characteris'!$B$36*'Aircraft and flight characteris'!$D$36/'Aircraft and flight characteris'!$E$36/2/1000</f>
        <v>0</v>
      </c>
      <c r="N70" s="73">
        <f>'Number of operations'!L$13*'Conversion conv. -&gt; electric to'!M25*'Aircraft and flight characteris'!$B$36*'Aircraft and flight characteris'!$D$36/'Aircraft and flight characteris'!$E$36/2/1000</f>
        <v>0</v>
      </c>
      <c r="O70" s="73">
        <f>'Number of operations'!M$13*'Conversion conv. -&gt; electric to'!N25*'Aircraft and flight characteris'!$B$36*'Aircraft and flight characteris'!$D$36/'Aircraft and flight characteris'!$E$36/2/1000</f>
        <v>0</v>
      </c>
      <c r="P70" s="73">
        <f>'Number of operations'!N$13*'Conversion conv. -&gt; electric to'!O25*'Aircraft and flight characteris'!$B$36*'Aircraft and flight characteris'!$D$36/'Aircraft and flight characteris'!$E$36/2/1000</f>
        <v>0</v>
      </c>
      <c r="Q70" s="73">
        <f>'Number of operations'!O$13*'Conversion conv. -&gt; electric to'!P25*'Aircraft and flight characteris'!$B$36*'Aircraft and flight characteris'!$D$36/'Aircraft and flight characteris'!$E$36/2/1000</f>
        <v>0</v>
      </c>
      <c r="R70" s="73">
        <f>'Number of operations'!P$13*'Conversion conv. -&gt; electric to'!Q25*'Aircraft and flight characteris'!$B$36*'Aircraft and flight characteris'!$D$36/'Aircraft and flight characteris'!$E$36/2/1000</f>
        <v>0</v>
      </c>
      <c r="S70" s="73">
        <f>'Number of operations'!Q$13*'Conversion conv. -&gt; electric to'!R25*'Aircraft and flight characteris'!$B$36*'Aircraft and flight characteris'!$D$36/'Aircraft and flight characteris'!$E$36/2/1000</f>
        <v>0</v>
      </c>
      <c r="T70" s="73">
        <f>'Number of operations'!R$13*'Conversion conv. -&gt; electric to'!S25*'Aircraft and flight characteris'!$B$36*'Aircraft and flight characteris'!$D$36/'Aircraft and flight characteris'!$E$36/2/1000</f>
        <v>0</v>
      </c>
      <c r="U70" s="73">
        <f>'Number of operations'!S$13*'Conversion conv. -&gt; electric to'!T25*'Aircraft and flight characteris'!$B$36*'Aircraft and flight characteris'!$D$36/'Aircraft and flight characteris'!$E$36/2/1000</f>
        <v>0</v>
      </c>
      <c r="V70" s="73">
        <f>'Number of operations'!T$13*'Conversion conv. -&gt; electric to'!U25*'Aircraft and flight characteris'!$B$36*'Aircraft and flight characteris'!$D$36/'Aircraft and flight characteris'!$E$36/2/1000</f>
        <v>0</v>
      </c>
      <c r="W70" s="73">
        <f>'Number of operations'!U$13*'Conversion conv. -&gt; electric to'!V25*'Aircraft and flight characteris'!$B$36*'Aircraft and flight characteris'!$D$36/'Aircraft and flight characteris'!$E$36/2/1000</f>
        <v>0</v>
      </c>
      <c r="X70" s="73">
        <f>'Number of operations'!V$13*'Conversion conv. -&gt; electric to'!W25*'Aircraft and flight characteris'!$B$36*'Aircraft and flight characteris'!$D$36/'Aircraft and flight characteris'!$E$36/2/1000</f>
        <v>0</v>
      </c>
      <c r="Y70" s="73">
        <f>'Number of operations'!W$13*'Conversion conv. -&gt; electric to'!X25*'Aircraft and flight characteris'!$B$36*'Aircraft and flight characteris'!$D$36/'Aircraft and flight characteris'!$E$36/2/1000</f>
        <v>0</v>
      </c>
      <c r="Z70" s="73">
        <f>'Number of operations'!X$13*'Conversion conv. -&gt; electric to'!Y25*'Aircraft and flight characteris'!$B$36*'Aircraft and flight characteris'!$D$36/'Aircraft and flight characteris'!$E$36/2/1000</f>
        <v>0</v>
      </c>
      <c r="AA70" s="73">
        <f>'Number of operations'!Y$13*'Conversion conv. -&gt; electric to'!Z25*'Aircraft and flight characteris'!$B$36*'Aircraft and flight characteris'!$D$36/'Aircraft and flight characteris'!$E$36/2/1000</f>
        <v>0</v>
      </c>
      <c r="AB70" s="73">
        <f>'Number of operations'!Z$13*'Conversion conv. -&gt; electric to'!AA25*'Aircraft and flight characteris'!$B$36*'Aircraft and flight characteris'!$D$36/'Aircraft and flight characteris'!$E$36/2/1000</f>
        <v>0</v>
      </c>
      <c r="AC70" s="73">
        <f>'Number of operations'!AA$13*'Conversion conv. -&gt; electric to'!AB25*'Aircraft and flight characteris'!$B$36*'Aircraft and flight characteris'!$D$36/'Aircraft and flight characteris'!$E$36/2/1000</f>
        <v>0.1709820918</v>
      </c>
      <c r="AD70" s="73">
        <f>'Number of operations'!AB$13*'Conversion conv. -&gt; electric to'!AC25*'Aircraft and flight characteris'!$B$36*'Aircraft and flight characteris'!$D$36/'Aircraft and flight characteris'!$E$36/2/1000</f>
        <v>0.3483849868</v>
      </c>
      <c r="AE70" s="73">
        <f>'Number of operations'!AC$13*'Conversion conv. -&gt; electric to'!AD25*'Aircraft and flight characteris'!$B$36*'Aircraft and flight characteris'!$D$36/'Aircraft and flight characteris'!$E$36/2/1000</f>
        <v>0.7182940551</v>
      </c>
      <c r="AF70" s="73">
        <f>'Number of operations'!AD$13*'Conversion conv. -&gt; electric to'!AE25*'Aircraft and flight characteris'!$B$36*'Aircraft and flight characteris'!$D$36/'Aircraft and flight characteris'!$E$36/2/1000</f>
        <v>1.466971531</v>
      </c>
      <c r="AG70" s="73">
        <f>'Number of operations'!AE$13*'Conversion conv. -&gt; electric to'!AF25*'Aircraft and flight characteris'!$B$36*'Aircraft and flight characteris'!$D$36/'Aircraft and flight characteris'!$E$36/2/1000</f>
        <v>2.957606185</v>
      </c>
      <c r="AH70" s="73">
        <f>'Number of operations'!AF$13*'Conversion conv. -&gt; electric to'!AG25*'Aircraft and flight characteris'!$B$36*'Aircraft and flight characteris'!$D$36/'Aircraft and flight characteris'!$E$36/2/1000</f>
        <v>5.861751315</v>
      </c>
      <c r="AI70" s="73">
        <f>'Number of operations'!AG$13*'Conversion conv. -&gt; electric to'!AH25*'Aircraft and flight characteris'!$B$36*'Aircraft and flight characteris'!$D$36/'Aircraft and flight characteris'!$E$36/2/1000</f>
        <v>11.36454489</v>
      </c>
      <c r="AJ70" s="73">
        <f>'Number of operations'!AH$13*'Conversion conv. -&gt; electric to'!AI25*'Aircraft and flight characteris'!$B$36*'Aircraft and flight characteris'!$D$36/'Aircraft and flight characteris'!$E$36/2/1000</f>
        <v>21.44087784</v>
      </c>
      <c r="AK70" s="73">
        <f>'Number of operations'!AI$13*'Conversion conv. -&gt; electric to'!AJ25*'Aircraft and flight characteris'!$B$36*'Aircraft and flight characteris'!$D$36/'Aircraft and flight characteris'!$E$36/2/1000</f>
        <v>39.1705556</v>
      </c>
      <c r="AL70" s="73">
        <f>'Number of operations'!AJ$13*'Conversion conv. -&gt; electric to'!AK25*'Aircraft and flight characteris'!$B$36*'Aircraft and flight characteris'!$D$36/'Aircraft and flight characteris'!$E$36/2/1000</f>
        <v>70.3078311</v>
      </c>
      <c r="AM70" s="73">
        <f>'Number of operations'!AK$13*'Conversion conv. -&gt; electric to'!AL25*'Aircraft and flight characteris'!$B$36*'Aircraft and flight characteris'!$D$36/'Aircraft and flight characteris'!$E$36/2/1000</f>
        <v>121.476568</v>
      </c>
      <c r="AN70" s="73">
        <f>'Number of operations'!AL$13*'Conversion conv. -&gt; electric to'!AM25*'Aircraft and flight characteris'!$B$36*'Aircraft and flight characteris'!$D$36/'Aircraft and flight characteris'!$E$36/2/1000</f>
        <v>202.0089091</v>
      </c>
      <c r="AO70" s="73">
        <f>'Number of operations'!AM$13*'Conversion conv. -&gt; electric to'!AN25*'Aircraft and flight characteris'!$B$36*'Aircraft and flight characteris'!$D$36/'Aircraft and flight characteris'!$E$36/2/1000</f>
        <v>323.8179443</v>
      </c>
      <c r="AP70" s="73">
        <f>'Number of operations'!AN$13*'Conversion conv. -&gt; electric to'!AO25*'Aircraft and flight characteris'!$B$36*'Aircraft and flight characteris'!$D$36/'Aircraft and flight characteris'!$E$36/2/1000</f>
        <v>501.5930255</v>
      </c>
      <c r="AQ70" s="73">
        <f>'Number of operations'!AO$13*'Conversion conv. -&gt; electric to'!AP25*'Aircraft and flight characteris'!$B$36*'Aircraft and flight characteris'!$D$36/'Aircraft and flight characteris'!$E$36/2/1000</f>
        <v>752.7400358</v>
      </c>
      <c r="AR70" s="73">
        <f>'Number of operations'!AP$13*'Conversion conv. -&gt; electric to'!AQ25*'Aircraft and flight characteris'!$B$36*'Aircraft and flight characteris'!$D$36/'Aircraft and flight characteris'!$E$36/2/1000</f>
        <v>1096.732032</v>
      </c>
      <c r="AS70" s="73">
        <f>'Number of operations'!AQ$13*'Conversion conv. -&gt; electric to'!AR25*'Aircraft and flight characteris'!$B$36*'Aircraft and flight characteris'!$D$36/'Aircraft and flight characteris'!$E$36/2/1000</f>
        <v>1553.546718</v>
      </c>
      <c r="AT70" s="73">
        <f>'Number of operations'!AR$13*'Conversion conv. -&gt; electric to'!AS25*'Aircraft and flight characteris'!$B$36*'Aircraft and flight characteris'!$D$36/'Aircraft and flight characteris'!$E$36/2/1000</f>
        <v>0</v>
      </c>
      <c r="AU70" s="73">
        <f>'Number of operations'!AS$13*'Conversion conv. -&gt; electric to'!AT25*'Aircraft and flight characteris'!$B$36*'Aircraft and flight characteris'!$D$36/'Aircraft and flight characteris'!$E$36/2/1000</f>
        <v>0</v>
      </c>
      <c r="AV70" s="73">
        <f>'Number of operations'!AT$13*'Conversion conv. -&gt; electric to'!AU25*'Aircraft and flight characteris'!$B$36*'Aircraft and flight characteris'!$D$36/'Aircraft and flight characteris'!$E$36/2/1000</f>
        <v>0</v>
      </c>
      <c r="AW70" s="73">
        <f>'Number of operations'!AU$13*'Conversion conv. -&gt; electric to'!AV25*'Aircraft and flight characteris'!$B$36*'Aircraft and flight characteris'!$D$36/'Aircraft and flight characteris'!$E$36/2/1000</f>
        <v>0</v>
      </c>
      <c r="AX70" s="73">
        <f>'Number of operations'!AV$13*'Conversion conv. -&gt; electric to'!AW25*'Aircraft and flight characteris'!$B$36*'Aircraft and flight characteris'!$D$36/'Aircraft and flight characteris'!$E$36/2/1000</f>
        <v>0</v>
      </c>
      <c r="AY70" s="73">
        <f>'Number of operations'!AW$13*'Conversion conv. -&gt; electric to'!AX25*'Aircraft and flight characteris'!$B$36*'Aircraft and flight characteris'!$D$36/'Aircraft and flight characteris'!$E$36/2/1000</f>
        <v>0</v>
      </c>
      <c r="AZ70" s="73">
        <f>'Number of operations'!AX$13*'Conversion conv. -&gt; electric to'!AY25*'Aircraft and flight characteris'!$B$36*'Aircraft and flight characteris'!$D$36/'Aircraft and flight characteris'!$E$36/2/1000</f>
        <v>0</v>
      </c>
      <c r="BA70" s="73">
        <f>'Number of operations'!AY$13*'Conversion conv. -&gt; electric to'!AZ25*'Aircraft and flight characteris'!$B$36*'Aircraft and flight characteris'!$D$36/'Aircraft and flight characteris'!$E$36/2/1000</f>
        <v>0</v>
      </c>
      <c r="BB70" s="73">
        <f>'Number of operations'!AZ$13*'Conversion conv. -&gt; electric to'!BA25*'Aircraft and flight characteris'!$B$36*'Aircraft and flight characteris'!$D$36/'Aircraft and flight characteris'!$E$36/2/1000</f>
        <v>0</v>
      </c>
      <c r="BC70" s="73">
        <f>'Number of operations'!BA$13*'Conversion conv. -&gt; electric to'!BB25*'Aircraft and flight characteris'!$B$36*'Aircraft and flight characteris'!$D$36/'Aircraft and flight characteris'!$E$36/2/1000</f>
        <v>0</v>
      </c>
      <c r="BD70" s="74">
        <f>'Number of operations'!BB$13*'Conversion conv. -&gt; electric to'!BC25*'Aircraft and flight characteris'!$B$36*'Aircraft and flight characteris'!$D$36/'Aircraft and flight characteris'!$E$36/2/1000</f>
        <v>0</v>
      </c>
      <c r="BE70" s="3"/>
      <c r="BF70" s="3"/>
      <c r="BG70" s="3"/>
      <c r="BH70" s="3"/>
      <c r="BI70" s="3"/>
      <c r="BJ70" s="3"/>
      <c r="BK70" s="3"/>
      <c r="BL70" s="3"/>
      <c r="BM70" s="3"/>
      <c r="BN70" s="3"/>
    </row>
    <row r="71">
      <c r="A71" s="75"/>
      <c r="E71" s="76" t="s">
        <v>55</v>
      </c>
      <c r="F71" s="73">
        <f>'Number of operations'!D$13*'Conversion conv. -&gt; electric to'!E26*'Aircraft and flight characteris'!$B$36*'Aircraft and flight characteris'!$D$36/'Aircraft and flight characteris'!$E$36/2/1000</f>
        <v>0</v>
      </c>
      <c r="G71" s="73">
        <f>'Number of operations'!E$13*'Conversion conv. -&gt; electric to'!F26*'Aircraft and flight characteris'!$B$36*'Aircraft and flight characteris'!$D$36/'Aircraft and flight characteris'!$E$36/2/1000</f>
        <v>0</v>
      </c>
      <c r="H71" s="73">
        <f>'Number of operations'!F$13*'Conversion conv. -&gt; electric to'!G26*'Aircraft and flight characteris'!$B$36*'Aircraft and flight characteris'!$D$36/'Aircraft and flight characteris'!$E$36/2/1000</f>
        <v>0</v>
      </c>
      <c r="I71" s="73">
        <f>'Number of operations'!G$13*'Conversion conv. -&gt; electric to'!H26*'Aircraft and flight characteris'!$B$36*'Aircraft and flight characteris'!$D$36/'Aircraft and flight characteris'!$E$36/2/1000</f>
        <v>0</v>
      </c>
      <c r="J71" s="73">
        <f>'Number of operations'!H$13*'Conversion conv. -&gt; electric to'!I26*'Aircraft and flight characteris'!$B$36*'Aircraft and flight characteris'!$D$36/'Aircraft and flight characteris'!$E$36/2/1000</f>
        <v>0</v>
      </c>
      <c r="K71" s="73">
        <f>'Number of operations'!I$13*'Conversion conv. -&gt; electric to'!J26*'Aircraft and flight characteris'!$B$36*'Aircraft and flight characteris'!$D$36/'Aircraft and flight characteris'!$E$36/2/1000</f>
        <v>0</v>
      </c>
      <c r="L71" s="73">
        <f>'Number of operations'!J$13*'Conversion conv. -&gt; electric to'!K26*'Aircraft and flight characteris'!$B$36*'Aircraft and flight characteris'!$D$36/'Aircraft and flight characteris'!$E$36/2/1000</f>
        <v>0</v>
      </c>
      <c r="M71" s="73">
        <f>'Number of operations'!K$13*'Conversion conv. -&gt; electric to'!L26*'Aircraft and flight characteris'!$B$36*'Aircraft and flight characteris'!$D$36/'Aircraft and flight characteris'!$E$36/2/1000</f>
        <v>0</v>
      </c>
      <c r="N71" s="73">
        <f>'Number of operations'!L$13*'Conversion conv. -&gt; electric to'!M26*'Aircraft and flight characteris'!$B$36*'Aircraft and flight characteris'!$D$36/'Aircraft and flight characteris'!$E$36/2/1000</f>
        <v>0</v>
      </c>
      <c r="O71" s="73">
        <f>'Number of operations'!M$13*'Conversion conv. -&gt; electric to'!N26*'Aircraft and flight characteris'!$B$36*'Aircraft and flight characteris'!$D$36/'Aircraft and flight characteris'!$E$36/2/1000</f>
        <v>0</v>
      </c>
      <c r="P71" s="73">
        <f>'Number of operations'!N$13*'Conversion conv. -&gt; electric to'!O26*'Aircraft and flight characteris'!$B$36*'Aircraft and flight characteris'!$D$36/'Aircraft and flight characteris'!$E$36/2/1000</f>
        <v>0</v>
      </c>
      <c r="Q71" s="73">
        <f>'Number of operations'!O$13*'Conversion conv. -&gt; electric to'!P26*'Aircraft and flight characteris'!$B$36*'Aircraft and flight characteris'!$D$36/'Aircraft and flight characteris'!$E$36/2/1000</f>
        <v>0</v>
      </c>
      <c r="R71" s="73">
        <f>'Number of operations'!P$13*'Conversion conv. -&gt; electric to'!Q26*'Aircraft and flight characteris'!$B$36*'Aircraft and flight characteris'!$D$36/'Aircraft and flight characteris'!$E$36/2/1000</f>
        <v>0</v>
      </c>
      <c r="S71" s="73">
        <f>'Number of operations'!Q$13*'Conversion conv. -&gt; electric to'!R26*'Aircraft and flight characteris'!$B$36*'Aircraft and flight characteris'!$D$36/'Aircraft and flight characteris'!$E$36/2/1000</f>
        <v>0</v>
      </c>
      <c r="T71" s="73">
        <f>'Number of operations'!R$13*'Conversion conv. -&gt; electric to'!S26*'Aircraft and flight characteris'!$B$36*'Aircraft and flight characteris'!$D$36/'Aircraft and flight characteris'!$E$36/2/1000</f>
        <v>0</v>
      </c>
      <c r="U71" s="73">
        <f>'Number of operations'!S$13*'Conversion conv. -&gt; electric to'!T26*'Aircraft and flight characteris'!$B$36*'Aircraft and flight characteris'!$D$36/'Aircraft and flight characteris'!$E$36/2/1000</f>
        <v>0</v>
      </c>
      <c r="V71" s="73">
        <f>'Number of operations'!T$13*'Conversion conv. -&gt; electric to'!U26*'Aircraft and flight characteris'!$B$36*'Aircraft and flight characteris'!$D$36/'Aircraft and flight characteris'!$E$36/2/1000</f>
        <v>0</v>
      </c>
      <c r="W71" s="73">
        <f>'Number of operations'!U$13*'Conversion conv. -&gt; electric to'!V26*'Aircraft and flight characteris'!$B$36*'Aircraft and flight characteris'!$D$36/'Aircraft and flight characteris'!$E$36/2/1000</f>
        <v>0</v>
      </c>
      <c r="X71" s="73">
        <f>'Number of operations'!V$13*'Conversion conv. -&gt; electric to'!W26*'Aircraft and flight characteris'!$B$36*'Aircraft and flight characteris'!$D$36/'Aircraft and flight characteris'!$E$36/2/1000</f>
        <v>0</v>
      </c>
      <c r="Y71" s="73">
        <f>'Number of operations'!W$13*'Conversion conv. -&gt; electric to'!X26*'Aircraft and flight characteris'!$B$36*'Aircraft and flight characteris'!$D$36/'Aircraft and flight characteris'!$E$36/2/1000</f>
        <v>0</v>
      </c>
      <c r="Z71" s="73">
        <f>'Number of operations'!X$13*'Conversion conv. -&gt; electric to'!Y26*'Aircraft and flight characteris'!$B$36*'Aircraft and flight characteris'!$D$36/'Aircraft and flight characteris'!$E$36/2/1000</f>
        <v>0</v>
      </c>
      <c r="AA71" s="73">
        <f>'Number of operations'!Y$13*'Conversion conv. -&gt; electric to'!Z26*'Aircraft and flight characteris'!$B$36*'Aircraft and flight characteris'!$D$36/'Aircraft and flight characteris'!$E$36/2/1000</f>
        <v>0</v>
      </c>
      <c r="AB71" s="73">
        <f>'Number of operations'!Z$13*'Conversion conv. -&gt; electric to'!AA26*'Aircraft and flight characteris'!$B$36*'Aircraft and flight characteris'!$D$36/'Aircraft and flight characteris'!$E$36/2/1000</f>
        <v>0</v>
      </c>
      <c r="AC71" s="73">
        <f>'Number of operations'!AA$13*'Conversion conv. -&gt; electric to'!AB26*'Aircraft and flight characteris'!$B$36*'Aircraft and flight characteris'!$D$36/'Aircraft and flight characteris'!$E$36/2/1000</f>
        <v>0.2484422766</v>
      </c>
      <c r="AD71" s="73">
        <f>'Number of operations'!AB$13*'Conversion conv. -&gt; electric to'!AC26*'Aircraft and flight characteris'!$B$36*'Aircraft and flight characteris'!$D$36/'Aircraft and flight characteris'!$E$36/2/1000</f>
        <v>0.5617503855</v>
      </c>
      <c r="AE71" s="73">
        <f>'Number of operations'!AC$13*'Conversion conv. -&gt; electric to'!AD26*'Aircraft and flight characteris'!$B$36*'Aircraft and flight characteris'!$D$36/'Aircraft and flight characteris'!$E$36/2/1000</f>
        <v>1.270845055</v>
      </c>
      <c r="AF71" s="73">
        <f>'Number of operations'!AD$13*'Conversion conv. -&gt; electric to'!AE26*'Aircraft and flight characteris'!$B$36*'Aircraft and flight characteris'!$D$36/'Aircraft and flight characteris'!$E$36/2/1000</f>
        <v>2.799253238</v>
      </c>
      <c r="AG71" s="73">
        <f>'Number of operations'!AE$13*'Conversion conv. -&gt; electric to'!AF26*'Aircraft and flight characteris'!$B$36*'Aircraft and flight characteris'!$D$36/'Aircraft and flight characteris'!$E$36/2/1000</f>
        <v>5.94015764</v>
      </c>
      <c r="AH71" s="73">
        <f>'Number of operations'!AF$13*'Conversion conv. -&gt; electric to'!AG26*'Aircraft and flight characteris'!$B$36*'Aircraft and flight characteris'!$D$36/'Aircraft and flight characteris'!$E$36/2/1000</f>
        <v>12.0092359</v>
      </c>
      <c r="AI71" s="73">
        <f>'Number of operations'!AG$13*'Conversion conv. -&gt; electric to'!AH26*'Aircraft and flight characteris'!$B$36*'Aircraft and flight characteris'!$D$36/'Aircraft and flight characteris'!$E$36/2/1000</f>
        <v>22.92432354</v>
      </c>
      <c r="AJ71" s="73">
        <f>'Number of operations'!AH$13*'Conversion conv. -&gt; electric to'!AI26*'Aircraft and flight characteris'!$B$36*'Aircraft and flight characteris'!$D$36/'Aircraft and flight characteris'!$E$36/2/1000</f>
        <v>41.16240154</v>
      </c>
      <c r="AK71" s="73">
        <f>'Number of operations'!AI$13*'Conversion conv. -&gt; electric to'!AJ26*'Aircraft and flight characteris'!$B$36*'Aircraft and flight characteris'!$D$36/'Aircraft and flight characteris'!$E$36/2/1000</f>
        <v>69.71449943</v>
      </c>
      <c r="AL71" s="73">
        <f>'Number of operations'!AJ$13*'Conversion conv. -&gt; electric to'!AK26*'Aircraft and flight characteris'!$B$36*'Aircraft and flight characteris'!$D$36/'Aircraft and flight characteris'!$E$36/2/1000</f>
        <v>114.3286028</v>
      </c>
      <c r="AM71" s="73">
        <f>'Number of operations'!AK$13*'Conversion conv. -&gt; electric to'!AL26*'Aircraft and flight characteris'!$B$36*'Aircraft and flight characteris'!$D$36/'Aircraft and flight characteris'!$E$36/2/1000</f>
        <v>180.0263733</v>
      </c>
      <c r="AN71" s="73">
        <f>'Number of operations'!AL$13*'Conversion conv. -&gt; electric to'!AM26*'Aircraft and flight characteris'!$B$36*'Aircraft and flight characteris'!$D$36/'Aircraft and flight characteris'!$E$36/2/1000</f>
        <v>274.6864884</v>
      </c>
      <c r="AO71" s="73">
        <f>'Number of operations'!AM$13*'Conversion conv. -&gt; electric to'!AN26*'Aircraft and flight characteris'!$B$36*'Aircraft and flight characteris'!$D$36/'Aircraft and flight characteris'!$E$36/2/1000</f>
        <v>408.9173366</v>
      </c>
      <c r="AP71" s="73">
        <f>'Number of operations'!AN$13*'Conversion conv. -&gt; electric to'!AO26*'Aircraft and flight characteris'!$B$36*'Aircraft and flight characteris'!$D$36/'Aircraft and flight characteris'!$E$36/2/1000</f>
        <v>596.4570822</v>
      </c>
      <c r="AQ71" s="73">
        <f>'Number of operations'!AO$13*'Conversion conv. -&gt; electric to'!AP26*'Aircraft and flight characteris'!$B$36*'Aircraft and flight characteris'!$D$36/'Aircraft and flight characteris'!$E$36/2/1000</f>
        <v>854.1514463</v>
      </c>
      <c r="AR71" s="73">
        <f>'Number of operations'!AP$13*'Conversion conv. -&gt; electric to'!AQ26*'Aircraft and flight characteris'!$B$36*'Aircraft and flight characteris'!$D$36/'Aircraft and flight characteris'!$E$36/2/1000</f>
        <v>1201.245764</v>
      </c>
      <c r="AS71" s="73">
        <f>'Number of operations'!AQ$13*'Conversion conv. -&gt; electric to'!AR26*'Aircraft and flight characteris'!$B$36*'Aircraft and flight characteris'!$D$36/'Aircraft and flight characteris'!$E$36/2/1000</f>
        <v>1657.749287</v>
      </c>
      <c r="AT71" s="73">
        <f>'Number of operations'!AR$13*'Conversion conv. -&gt; electric to'!AS26*'Aircraft and flight characteris'!$B$36*'Aircraft and flight characteris'!$D$36/'Aircraft and flight characteris'!$E$36/2/1000</f>
        <v>0</v>
      </c>
      <c r="AU71" s="73">
        <f>'Number of operations'!AS$13*'Conversion conv. -&gt; electric to'!AT26*'Aircraft and flight characteris'!$B$36*'Aircraft and flight characteris'!$D$36/'Aircraft and flight characteris'!$E$36/2/1000</f>
        <v>0</v>
      </c>
      <c r="AV71" s="73">
        <f>'Number of operations'!AT$13*'Conversion conv. -&gt; electric to'!AU26*'Aircraft and flight characteris'!$B$36*'Aircraft and flight characteris'!$D$36/'Aircraft and flight characteris'!$E$36/2/1000</f>
        <v>0</v>
      </c>
      <c r="AW71" s="73">
        <f>'Number of operations'!AU$13*'Conversion conv. -&gt; electric to'!AV26*'Aircraft and flight characteris'!$B$36*'Aircraft and flight characteris'!$D$36/'Aircraft and flight characteris'!$E$36/2/1000</f>
        <v>0</v>
      </c>
      <c r="AX71" s="73">
        <f>'Number of operations'!AV$13*'Conversion conv. -&gt; electric to'!AW26*'Aircraft and flight characteris'!$B$36*'Aircraft and flight characteris'!$D$36/'Aircraft and flight characteris'!$E$36/2/1000</f>
        <v>0</v>
      </c>
      <c r="AY71" s="73">
        <f>'Number of operations'!AW$13*'Conversion conv. -&gt; electric to'!AX26*'Aircraft and flight characteris'!$B$36*'Aircraft and flight characteris'!$D$36/'Aircraft and flight characteris'!$E$36/2/1000</f>
        <v>0</v>
      </c>
      <c r="AZ71" s="73">
        <f>'Number of operations'!AX$13*'Conversion conv. -&gt; electric to'!AY26*'Aircraft and flight characteris'!$B$36*'Aircraft and flight characteris'!$D$36/'Aircraft and flight characteris'!$E$36/2/1000</f>
        <v>0</v>
      </c>
      <c r="BA71" s="73">
        <f>'Number of operations'!AY$13*'Conversion conv. -&gt; electric to'!AZ26*'Aircraft and flight characteris'!$B$36*'Aircraft and flight characteris'!$D$36/'Aircraft and flight characteris'!$E$36/2/1000</f>
        <v>0</v>
      </c>
      <c r="BB71" s="73">
        <f>'Number of operations'!AZ$13*'Conversion conv. -&gt; electric to'!BA26*'Aircraft and flight characteris'!$B$36*'Aircraft and flight characteris'!$D$36/'Aircraft and flight characteris'!$E$36/2/1000</f>
        <v>0</v>
      </c>
      <c r="BC71" s="73">
        <f>'Number of operations'!BA$13*'Conversion conv. -&gt; electric to'!BB26*'Aircraft and flight characteris'!$B$36*'Aircraft and flight characteris'!$D$36/'Aircraft and flight characteris'!$E$36/2/1000</f>
        <v>0</v>
      </c>
      <c r="BD71" s="74">
        <f>'Number of operations'!BB$13*'Conversion conv. -&gt; electric to'!BC26*'Aircraft and flight characteris'!$B$36*'Aircraft and flight characteris'!$D$36/'Aircraft and flight characteris'!$E$36/2/1000</f>
        <v>0</v>
      </c>
      <c r="BE71" s="3"/>
      <c r="BF71" s="3"/>
      <c r="BG71" s="3"/>
      <c r="BH71" s="3"/>
      <c r="BI71" s="3"/>
      <c r="BJ71" s="3"/>
      <c r="BK71" s="3"/>
      <c r="BL71" s="3"/>
      <c r="BM71" s="3"/>
      <c r="BN71" s="3"/>
    </row>
    <row r="72">
      <c r="A72" s="75"/>
      <c r="D72" s="77" t="s">
        <v>56</v>
      </c>
      <c r="E72" s="76" t="s">
        <v>57</v>
      </c>
      <c r="F72" s="73">
        <f>'Number of operations'!D$13*'Conversion conv. -&gt; electric to'!E27*'Aircraft and flight characteris'!$B$36*'Aircraft and flight characteris'!$D$36/'Aircraft and flight characteris'!$E$36/2/1000</f>
        <v>0</v>
      </c>
      <c r="G72" s="73">
        <f>'Number of operations'!E$13*'Conversion conv. -&gt; electric to'!F27*'Aircraft and flight characteris'!$B$36*'Aircraft and flight characteris'!$D$36/'Aircraft and flight characteris'!$E$36/2/1000</f>
        <v>0</v>
      </c>
      <c r="H72" s="73">
        <f>'Number of operations'!F$13*'Conversion conv. -&gt; electric to'!G27*'Aircraft and flight characteris'!$B$36*'Aircraft and flight characteris'!$D$36/'Aircraft and flight characteris'!$E$36/2/1000</f>
        <v>0</v>
      </c>
      <c r="I72" s="73">
        <f>'Number of operations'!G$13*'Conversion conv. -&gt; electric to'!H27*'Aircraft and flight characteris'!$B$36*'Aircraft and flight characteris'!$D$36/'Aircraft and flight characteris'!$E$36/2/1000</f>
        <v>0</v>
      </c>
      <c r="J72" s="73">
        <f>'Number of operations'!H$13*'Conversion conv. -&gt; electric to'!I27*'Aircraft and flight characteris'!$B$36*'Aircraft and flight characteris'!$D$36/'Aircraft and flight characteris'!$E$36/2/1000</f>
        <v>0</v>
      </c>
      <c r="K72" s="73">
        <f>'Number of operations'!I$13*'Conversion conv. -&gt; electric to'!J27*'Aircraft and flight characteris'!$B$36*'Aircraft and flight characteris'!$D$36/'Aircraft and flight characteris'!$E$36/2/1000</f>
        <v>0</v>
      </c>
      <c r="L72" s="73">
        <f>'Number of operations'!J$13*'Conversion conv. -&gt; electric to'!K27*'Aircraft and flight characteris'!$B$36*'Aircraft and flight characteris'!$D$36/'Aircraft and flight characteris'!$E$36/2/1000</f>
        <v>0</v>
      </c>
      <c r="M72" s="73">
        <f>'Number of operations'!K$13*'Conversion conv. -&gt; electric to'!L27*'Aircraft and flight characteris'!$B$36*'Aircraft and flight characteris'!$D$36/'Aircraft and flight characteris'!$E$36/2/1000</f>
        <v>0</v>
      </c>
      <c r="N72" s="73">
        <f>'Number of operations'!L$13*'Conversion conv. -&gt; electric to'!M27*'Aircraft and flight characteris'!$B$36*'Aircraft and flight characteris'!$D$36/'Aircraft and flight characteris'!$E$36/2/1000</f>
        <v>0</v>
      </c>
      <c r="O72" s="73">
        <f>'Number of operations'!M$13*'Conversion conv. -&gt; electric to'!N27*'Aircraft and flight characteris'!$B$36*'Aircraft and flight characteris'!$D$36/'Aircraft and flight characteris'!$E$36/2/1000</f>
        <v>0</v>
      </c>
      <c r="P72" s="73">
        <f>'Number of operations'!N$13*'Conversion conv. -&gt; electric to'!O27*'Aircraft and flight characteris'!$B$36*'Aircraft and flight characteris'!$D$36/'Aircraft and flight characteris'!$E$36/2/1000</f>
        <v>0</v>
      </c>
      <c r="Q72" s="73">
        <f>'Number of operations'!O$13*'Conversion conv. -&gt; electric to'!P27*'Aircraft and flight characteris'!$B$36*'Aircraft and flight characteris'!$D$36/'Aircraft and flight characteris'!$E$36/2/1000</f>
        <v>0</v>
      </c>
      <c r="R72" s="73">
        <f>'Number of operations'!P$13*'Conversion conv. -&gt; electric to'!Q27*'Aircraft and flight characteris'!$B$36*'Aircraft and flight characteris'!$D$36/'Aircraft and flight characteris'!$E$36/2/1000</f>
        <v>0</v>
      </c>
      <c r="S72" s="73">
        <f>'Number of operations'!Q$13*'Conversion conv. -&gt; electric to'!R27*'Aircraft and flight characteris'!$B$36*'Aircraft and flight characteris'!$D$36/'Aircraft and flight characteris'!$E$36/2/1000</f>
        <v>0</v>
      </c>
      <c r="T72" s="73">
        <f>'Number of operations'!R$13*'Conversion conv. -&gt; electric to'!S27*'Aircraft and flight characteris'!$B$36*'Aircraft and flight characteris'!$D$36/'Aircraft and flight characteris'!$E$36/2/1000</f>
        <v>0</v>
      </c>
      <c r="U72" s="73">
        <f>'Number of operations'!S$13*'Conversion conv. -&gt; electric to'!T27*'Aircraft and flight characteris'!$B$36*'Aircraft and flight characteris'!$D$36/'Aircraft and flight characteris'!$E$36/2/1000</f>
        <v>0</v>
      </c>
      <c r="V72" s="73">
        <f>'Number of operations'!T$13*'Conversion conv. -&gt; electric to'!U27*'Aircraft and flight characteris'!$B$36*'Aircraft and flight characteris'!$D$36/'Aircraft and flight characteris'!$E$36/2/1000</f>
        <v>0</v>
      </c>
      <c r="W72" s="73">
        <f>'Number of operations'!U$13*'Conversion conv. -&gt; electric to'!V27*'Aircraft and flight characteris'!$B$36*'Aircraft and flight characteris'!$D$36/'Aircraft and flight characteris'!$E$36/2/1000</f>
        <v>0</v>
      </c>
      <c r="X72" s="73">
        <f>'Number of operations'!V$13*'Conversion conv. -&gt; electric to'!W27*'Aircraft and flight characteris'!$B$36*'Aircraft and flight characteris'!$D$36/'Aircraft and flight characteris'!$E$36/2/1000</f>
        <v>0</v>
      </c>
      <c r="Y72" s="73">
        <f>'Number of operations'!W$13*'Conversion conv. -&gt; electric to'!X27*'Aircraft and flight characteris'!$B$36*'Aircraft and flight characteris'!$D$36/'Aircraft and flight characteris'!$E$36/2/1000</f>
        <v>0</v>
      </c>
      <c r="Z72" s="73">
        <f>'Number of operations'!X$13*'Conversion conv. -&gt; electric to'!Y27*'Aircraft and flight characteris'!$B$36*'Aircraft and flight characteris'!$D$36/'Aircraft and flight characteris'!$E$36/2/1000</f>
        <v>0</v>
      </c>
      <c r="AA72" s="73">
        <f>'Number of operations'!Y$13*'Conversion conv. -&gt; electric to'!Z27*'Aircraft and flight characteris'!$B$36*'Aircraft and flight characteris'!$D$36/'Aircraft and flight characteris'!$E$36/2/1000</f>
        <v>0</v>
      </c>
      <c r="AB72" s="73">
        <f>'Number of operations'!Z$13*'Conversion conv. -&gt; electric to'!AA27*'Aircraft and flight characteris'!$B$36*'Aircraft and flight characteris'!$D$36/'Aircraft and flight characteris'!$E$36/2/1000</f>
        <v>0</v>
      </c>
      <c r="AC72" s="73">
        <f>'Number of operations'!AA$13*'Conversion conv. -&gt; electric to'!AB27*'Aircraft and flight characteris'!$B$36*'Aircraft and flight characteris'!$D$36/'Aircraft and flight characteris'!$E$36/2/1000</f>
        <v>0.5755677617</v>
      </c>
      <c r="AD72" s="73">
        <f>'Number of operations'!AB$13*'Conversion conv. -&gt; electric to'!AC27*'Aircraft and flight characteris'!$B$36*'Aircraft and flight characteris'!$D$36/'Aircraft and flight characteris'!$E$36/2/1000</f>
        <v>1.219409051</v>
      </c>
      <c r="AE72" s="73">
        <f>'Number of operations'!AC$13*'Conversion conv. -&gt; electric to'!AD27*'Aircraft and flight characteris'!$B$36*'Aircraft and flight characteris'!$D$36/'Aircraft and flight characteris'!$E$36/2/1000</f>
        <v>2.614245224</v>
      </c>
      <c r="AF72" s="73">
        <f>'Number of operations'!AD$13*'Conversion conv. -&gt; electric to'!AE27*'Aircraft and flight characteris'!$B$36*'Aircraft and flight characteris'!$D$36/'Aircraft and flight characteris'!$E$36/2/1000</f>
        <v>5.551832222</v>
      </c>
      <c r="AG72" s="73">
        <f>'Number of operations'!AE$13*'Conversion conv. -&gt; electric to'!AF27*'Aircraft and flight characteris'!$B$36*'Aircraft and flight characteris'!$D$36/'Aircraft and flight characteris'!$E$36/2/1000</f>
        <v>11.6384466</v>
      </c>
      <c r="AH72" s="73">
        <f>'Number of operations'!AF$13*'Conversion conv. -&gt; electric to'!AG27*'Aircraft and flight characteris'!$B$36*'Aircraft and flight characteris'!$D$36/'Aircraft and flight characteris'!$E$36/2/1000</f>
        <v>23.97246132</v>
      </c>
      <c r="AI72" s="73">
        <f>'Number of operations'!AG$13*'Conversion conv. -&gt; electric to'!AH27*'Aircraft and flight characteris'!$B$36*'Aircraft and flight characteris'!$D$36/'Aircraft and flight characteris'!$E$36/2/1000</f>
        <v>48.22998782</v>
      </c>
      <c r="AJ72" s="73">
        <f>'Number of operations'!AH$13*'Conversion conv. -&gt; electric to'!AI27*'Aircraft and flight characteris'!$B$36*'Aircraft and flight characteris'!$D$36/'Aircraft and flight characteris'!$E$36/2/1000</f>
        <v>94.09275061</v>
      </c>
      <c r="AK72" s="73">
        <f>'Number of operations'!AI$13*'Conversion conv. -&gt; electric to'!AJ27*'Aircraft and flight characteris'!$B$36*'Aircraft and flight characteris'!$D$36/'Aircraft and flight characteris'!$E$36/2/1000</f>
        <v>176.522903</v>
      </c>
      <c r="AL72" s="73">
        <f>'Number of operations'!AJ$13*'Conversion conv. -&gt; electric to'!AK27*'Aircraft and flight characteris'!$B$36*'Aircraft and flight characteris'!$D$36/'Aircraft and flight characteris'!$E$36/2/1000</f>
        <v>321.5233953</v>
      </c>
      <c r="AM72" s="73">
        <f>'Number of operations'!AK$13*'Conversion conv. -&gt; electric to'!AL27*'Aircraft and flight characteris'!$B$36*'Aircraft and flight characteris'!$D$36/'Aircraft and flight characteris'!$E$36/2/1000</f>
        <v>553.7984219</v>
      </c>
      <c r="AN72" s="73">
        <f>'Number of operations'!AL$13*'Conversion conv. -&gt; electric to'!AM27*'Aircraft and flight characteris'!$B$36*'Aircraft and flight characteris'!$D$36/'Aircraft and flight characteris'!$E$36/2/1000</f>
        <v>896.8994131</v>
      </c>
      <c r="AO72" s="73">
        <f>'Number of operations'!AM$13*'Conversion conv. -&gt; electric to'!AN27*'Aircraft and flight characteris'!$B$36*'Aircraft and flight characteris'!$D$36/'Aircraft and flight characteris'!$E$36/2/1000</f>
        <v>1362.969591</v>
      </c>
      <c r="AP72" s="73">
        <f>'Number of operations'!AN$13*'Conversion conv. -&gt; electric to'!AO27*'Aircraft and flight characteris'!$B$36*'Aircraft and flight characteris'!$D$36/'Aircraft and flight characteris'!$E$36/2/1000</f>
        <v>1947.518018</v>
      </c>
      <c r="AQ72" s="73">
        <f>'Number of operations'!AO$13*'Conversion conv. -&gt; electric to'!AP27*'Aircraft and flight characteris'!$B$36*'Aircraft and flight characteris'!$D$36/'Aircraft and flight characteris'!$E$36/2/1000</f>
        <v>2631.506326</v>
      </c>
      <c r="AR72" s="73">
        <f>'Number of operations'!AP$13*'Conversion conv. -&gt; electric to'!AQ27*'Aircraft and flight characteris'!$B$36*'Aircraft and flight characteris'!$D$36/'Aircraft and flight characteris'!$E$36/2/1000</f>
        <v>3389.417322</v>
      </c>
      <c r="AS72" s="73">
        <f>'Number of operations'!AQ$13*'Conversion conv. -&gt; electric to'!AR27*'Aircraft and flight characteris'!$B$36*'Aircraft and flight characteris'!$D$36/'Aircraft and flight characteris'!$E$36/2/1000</f>
        <v>4198.088167</v>
      </c>
      <c r="AT72" s="73">
        <f>'Number of operations'!AR$13*'Conversion conv. -&gt; electric to'!AS27*'Aircraft and flight characteris'!$B$36*'Aircraft and flight characteris'!$D$36/'Aircraft and flight characteris'!$E$36/2/1000</f>
        <v>0</v>
      </c>
      <c r="AU72" s="73">
        <f>'Number of operations'!AS$13*'Conversion conv. -&gt; electric to'!AT27*'Aircraft and flight characteris'!$B$36*'Aircraft and flight characteris'!$D$36/'Aircraft and flight characteris'!$E$36/2/1000</f>
        <v>0</v>
      </c>
      <c r="AV72" s="73">
        <f>'Number of operations'!AT$13*'Conversion conv. -&gt; electric to'!AU27*'Aircraft and flight characteris'!$B$36*'Aircraft and flight characteris'!$D$36/'Aircraft and flight characteris'!$E$36/2/1000</f>
        <v>0</v>
      </c>
      <c r="AW72" s="73">
        <f>'Number of operations'!AU$13*'Conversion conv. -&gt; electric to'!AV27*'Aircraft and flight characteris'!$B$36*'Aircraft and flight characteris'!$D$36/'Aircraft and flight characteris'!$E$36/2/1000</f>
        <v>0</v>
      </c>
      <c r="AX72" s="73">
        <f>'Number of operations'!AV$13*'Conversion conv. -&gt; electric to'!AW27*'Aircraft and flight characteris'!$B$36*'Aircraft and flight characteris'!$D$36/'Aircraft and flight characteris'!$E$36/2/1000</f>
        <v>0</v>
      </c>
      <c r="AY72" s="73">
        <f>'Number of operations'!AW$13*'Conversion conv. -&gt; electric to'!AX27*'Aircraft and flight characteris'!$B$36*'Aircraft and flight characteris'!$D$36/'Aircraft and flight characteris'!$E$36/2/1000</f>
        <v>0</v>
      </c>
      <c r="AZ72" s="73">
        <f>'Number of operations'!AX$13*'Conversion conv. -&gt; electric to'!AY27*'Aircraft and flight characteris'!$B$36*'Aircraft and flight characteris'!$D$36/'Aircraft and flight characteris'!$E$36/2/1000</f>
        <v>0</v>
      </c>
      <c r="BA72" s="73">
        <f>'Number of operations'!AY$13*'Conversion conv. -&gt; electric to'!AZ27*'Aircraft and flight characteris'!$B$36*'Aircraft and flight characteris'!$D$36/'Aircraft and flight characteris'!$E$36/2/1000</f>
        <v>0</v>
      </c>
      <c r="BB72" s="73">
        <f>'Number of operations'!AZ$13*'Conversion conv. -&gt; electric to'!BA27*'Aircraft and flight characteris'!$B$36*'Aircraft and flight characteris'!$D$36/'Aircraft and flight characteris'!$E$36/2/1000</f>
        <v>0</v>
      </c>
      <c r="BC72" s="73">
        <f>'Number of operations'!BA$13*'Conversion conv. -&gt; electric to'!BB27*'Aircraft and flight characteris'!$B$36*'Aircraft and flight characteris'!$D$36/'Aircraft and flight characteris'!$E$36/2/1000</f>
        <v>0</v>
      </c>
      <c r="BD72" s="74">
        <f>'Number of operations'!BB$13*'Conversion conv. -&gt; electric to'!BC27*'Aircraft and flight characteris'!$B$36*'Aircraft and flight characteris'!$D$36/'Aircraft and flight characteris'!$E$36/2/1000</f>
        <v>0</v>
      </c>
      <c r="BE72" s="3"/>
      <c r="BF72" s="3"/>
      <c r="BG72" s="3"/>
      <c r="BH72" s="3"/>
      <c r="BI72" s="3"/>
      <c r="BJ72" s="3"/>
      <c r="BK72" s="3"/>
      <c r="BL72" s="3"/>
      <c r="BM72" s="3"/>
      <c r="BN72" s="3"/>
    </row>
    <row r="73">
      <c r="A73" s="75"/>
      <c r="E73" s="76" t="s">
        <v>56</v>
      </c>
      <c r="F73" s="73">
        <f>'Number of operations'!D$13*'Conversion conv. -&gt; electric to'!E28*'Aircraft and flight characteris'!$B$36*'Aircraft and flight characteris'!$D$36/'Aircraft and flight characteris'!$E$36/2/1000</f>
        <v>0</v>
      </c>
      <c r="G73" s="73">
        <f>'Number of operations'!E$13*'Conversion conv. -&gt; electric to'!F28*'Aircraft and flight characteris'!$B$36*'Aircraft and flight characteris'!$D$36/'Aircraft and flight characteris'!$E$36/2/1000</f>
        <v>0</v>
      </c>
      <c r="H73" s="73">
        <f>'Number of operations'!F$13*'Conversion conv. -&gt; electric to'!G28*'Aircraft and flight characteris'!$B$36*'Aircraft and flight characteris'!$D$36/'Aircraft and flight characteris'!$E$36/2/1000</f>
        <v>0</v>
      </c>
      <c r="I73" s="73">
        <f>'Number of operations'!G$13*'Conversion conv. -&gt; electric to'!H28*'Aircraft and flight characteris'!$B$36*'Aircraft and flight characteris'!$D$36/'Aircraft and flight characteris'!$E$36/2/1000</f>
        <v>0</v>
      </c>
      <c r="J73" s="73">
        <f>'Number of operations'!H$13*'Conversion conv. -&gt; electric to'!I28*'Aircraft and flight characteris'!$B$36*'Aircraft and flight characteris'!$D$36/'Aircraft and flight characteris'!$E$36/2/1000</f>
        <v>0</v>
      </c>
      <c r="K73" s="73">
        <f>'Number of operations'!I$13*'Conversion conv. -&gt; electric to'!J28*'Aircraft and flight characteris'!$B$36*'Aircraft and flight characteris'!$D$36/'Aircraft and flight characteris'!$E$36/2/1000</f>
        <v>0</v>
      </c>
      <c r="L73" s="73">
        <f>'Number of operations'!J$13*'Conversion conv. -&gt; electric to'!K28*'Aircraft and flight characteris'!$B$36*'Aircraft and flight characteris'!$D$36/'Aircraft and flight characteris'!$E$36/2/1000</f>
        <v>0</v>
      </c>
      <c r="M73" s="73">
        <f>'Number of operations'!K$13*'Conversion conv. -&gt; electric to'!L28*'Aircraft and flight characteris'!$B$36*'Aircraft and flight characteris'!$D$36/'Aircraft and flight characteris'!$E$36/2/1000</f>
        <v>0</v>
      </c>
      <c r="N73" s="73">
        <f>'Number of operations'!L$13*'Conversion conv. -&gt; electric to'!M28*'Aircraft and flight characteris'!$B$36*'Aircraft and flight characteris'!$D$36/'Aircraft and flight characteris'!$E$36/2/1000</f>
        <v>0</v>
      </c>
      <c r="O73" s="73">
        <f>'Number of operations'!M$13*'Conversion conv. -&gt; electric to'!N28*'Aircraft and flight characteris'!$B$36*'Aircraft and flight characteris'!$D$36/'Aircraft and flight characteris'!$E$36/2/1000</f>
        <v>0</v>
      </c>
      <c r="P73" s="73">
        <f>'Number of operations'!N$13*'Conversion conv. -&gt; electric to'!O28*'Aircraft and flight characteris'!$B$36*'Aircraft and flight characteris'!$D$36/'Aircraft and flight characteris'!$E$36/2/1000</f>
        <v>0</v>
      </c>
      <c r="Q73" s="73">
        <f>'Number of operations'!O$13*'Conversion conv. -&gt; electric to'!P28*'Aircraft and flight characteris'!$B$36*'Aircraft and flight characteris'!$D$36/'Aircraft and flight characteris'!$E$36/2/1000</f>
        <v>0</v>
      </c>
      <c r="R73" s="73">
        <f>'Number of operations'!P$13*'Conversion conv. -&gt; electric to'!Q28*'Aircraft and flight characteris'!$B$36*'Aircraft and flight characteris'!$D$36/'Aircraft and flight characteris'!$E$36/2/1000</f>
        <v>0</v>
      </c>
      <c r="S73" s="73">
        <f>'Number of operations'!Q$13*'Conversion conv. -&gt; electric to'!R28*'Aircraft and flight characteris'!$B$36*'Aircraft and flight characteris'!$D$36/'Aircraft and flight characteris'!$E$36/2/1000</f>
        <v>0</v>
      </c>
      <c r="T73" s="73">
        <f>'Number of operations'!R$13*'Conversion conv. -&gt; electric to'!S28*'Aircraft and flight characteris'!$B$36*'Aircraft and flight characteris'!$D$36/'Aircraft and flight characteris'!$E$36/2/1000</f>
        <v>0</v>
      </c>
      <c r="U73" s="73">
        <f>'Number of operations'!S$13*'Conversion conv. -&gt; electric to'!T28*'Aircraft and flight characteris'!$B$36*'Aircraft and flight characteris'!$D$36/'Aircraft and flight characteris'!$E$36/2/1000</f>
        <v>0</v>
      </c>
      <c r="V73" s="73">
        <f>'Number of operations'!T$13*'Conversion conv. -&gt; electric to'!U28*'Aircraft and flight characteris'!$B$36*'Aircraft and flight characteris'!$D$36/'Aircraft and flight characteris'!$E$36/2/1000</f>
        <v>0</v>
      </c>
      <c r="W73" s="73">
        <f>'Number of operations'!U$13*'Conversion conv. -&gt; electric to'!V28*'Aircraft and flight characteris'!$B$36*'Aircraft and flight characteris'!$D$36/'Aircraft and flight characteris'!$E$36/2/1000</f>
        <v>0</v>
      </c>
      <c r="X73" s="73">
        <f>'Number of operations'!V$13*'Conversion conv. -&gt; electric to'!W28*'Aircraft and flight characteris'!$B$36*'Aircraft and flight characteris'!$D$36/'Aircraft and flight characteris'!$E$36/2/1000</f>
        <v>0</v>
      </c>
      <c r="Y73" s="73">
        <f>'Number of operations'!W$13*'Conversion conv. -&gt; electric to'!X28*'Aircraft and flight characteris'!$B$36*'Aircraft and flight characteris'!$D$36/'Aircraft and flight characteris'!$E$36/2/1000</f>
        <v>0</v>
      </c>
      <c r="Z73" s="73">
        <f>'Number of operations'!X$13*'Conversion conv. -&gt; electric to'!Y28*'Aircraft and flight characteris'!$B$36*'Aircraft and flight characteris'!$D$36/'Aircraft and flight characteris'!$E$36/2/1000</f>
        <v>0</v>
      </c>
      <c r="AA73" s="73">
        <f>'Number of operations'!Y$13*'Conversion conv. -&gt; electric to'!Z28*'Aircraft and flight characteris'!$B$36*'Aircraft and flight characteris'!$D$36/'Aircraft and flight characteris'!$E$36/2/1000</f>
        <v>0</v>
      </c>
      <c r="AB73" s="73">
        <f>'Number of operations'!Z$13*'Conversion conv. -&gt; electric to'!AA28*'Aircraft and flight characteris'!$B$36*'Aircraft and flight characteris'!$D$36/'Aircraft and flight characteris'!$E$36/2/1000</f>
        <v>0</v>
      </c>
      <c r="AC73" s="73">
        <f>'Number of operations'!AA$13*'Conversion conv. -&gt; electric to'!AB28*'Aircraft and flight characteris'!$B$36*'Aircraft and flight characteris'!$D$36/'Aircraft and flight characteris'!$E$36/2/1000</f>
        <v>0.6218485786</v>
      </c>
      <c r="AD73" s="73">
        <f>'Number of operations'!AB$13*'Conversion conv. -&gt; electric to'!AC28*'Aircraft and flight characteris'!$B$36*'Aircraft and flight characteris'!$D$36/'Aircraft and flight characteris'!$E$36/2/1000</f>
        <v>1.39362652</v>
      </c>
      <c r="AE73" s="73">
        <f>'Number of operations'!AC$13*'Conversion conv. -&gt; electric to'!AD28*'Aircraft and flight characteris'!$B$36*'Aircraft and flight characteris'!$D$36/'Aircraft and flight characteris'!$E$36/2/1000</f>
        <v>3.152654818</v>
      </c>
      <c r="AF73" s="73">
        <f>'Number of operations'!AD$13*'Conversion conv. -&gt; electric to'!AE28*'Aircraft and flight characteris'!$B$36*'Aircraft and flight characteris'!$D$36/'Aircraft and flight characteris'!$E$36/2/1000</f>
        <v>7.038836081</v>
      </c>
      <c r="AG73" s="73">
        <f>'Number of operations'!AE$13*'Conversion conv. -&gt; electric to'!AF28*'Aircraft and flight characteris'!$B$36*'Aircraft and flight characteris'!$D$36/'Aircraft and flight characteris'!$E$36/2/1000</f>
        <v>15.43125717</v>
      </c>
      <c r="AH73" s="73">
        <f>'Number of operations'!AF$13*'Conversion conv. -&gt; electric to'!AG28*'Aircraft and flight characteris'!$B$36*'Aircraft and flight characteris'!$D$36/'Aircraft and flight characteris'!$E$36/2/1000</f>
        <v>32.99963566</v>
      </c>
      <c r="AI73" s="73">
        <f>'Number of operations'!AG$13*'Conversion conv. -&gt; electric to'!AH28*'Aircraft and flight characteris'!$B$36*'Aircraft and flight characteris'!$D$36/'Aircraft and flight characteris'!$E$36/2/1000</f>
        <v>68.27954049</v>
      </c>
      <c r="AJ73" s="73">
        <f>'Number of operations'!AH$13*'Conversion conv. -&gt; electric to'!AI28*'Aircraft and flight characteris'!$B$36*'Aircraft and flight characteris'!$D$36/'Aircraft and flight characteris'!$E$36/2/1000</f>
        <v>135.4165565</v>
      </c>
      <c r="AK73" s="73">
        <f>'Number of operations'!AI$13*'Conversion conv. -&gt; electric to'!AJ28*'Aircraft and flight characteris'!$B$36*'Aircraft and flight characteris'!$D$36/'Aircraft and flight characteris'!$E$36/2/1000</f>
        <v>254.897658</v>
      </c>
      <c r="AL73" s="73">
        <f>'Number of operations'!AJ$13*'Conversion conv. -&gt; electric to'!AK28*'Aircraft and flight characteris'!$B$36*'Aircraft and flight characteris'!$D$36/'Aircraft and flight characteris'!$E$36/2/1000</f>
        <v>459.6061255</v>
      </c>
      <c r="AM73" s="73">
        <f>'Number of operations'!AK$13*'Conversion conv. -&gt; electric to'!AL28*'Aircraft and flight characteris'!$B$36*'Aircraft and flight characteris'!$D$36/'Aircraft and flight characteris'!$E$36/2/1000</f>
        <v>774.1376483</v>
      </c>
      <c r="AN73" s="73">
        <f>'Number of operations'!AL$13*'Conversion conv. -&gt; electric to'!AM28*'Aircraft and flight characteris'!$B$36*'Aircraft and flight characteris'!$D$36/'Aircraft and flight characteris'!$E$36/2/1000</f>
        <v>1214.394372</v>
      </c>
      <c r="AO73" s="73">
        <f>'Number of operations'!AM$13*'Conversion conv. -&gt; electric to'!AN28*'Aircraft and flight characteris'!$B$36*'Aircraft and flight characteris'!$D$36/'Aircraft and flight characteris'!$E$36/2/1000</f>
        <v>1777.00693</v>
      </c>
      <c r="AP73" s="73">
        <f>'Number of operations'!AN$13*'Conversion conv. -&gt; electric to'!AO28*'Aircraft and flight characteris'!$B$36*'Aircraft and flight characteris'!$D$36/'Aircraft and flight characteris'!$E$36/2/1000</f>
        <v>2439.787024</v>
      </c>
      <c r="AQ73" s="73">
        <f>'Number of operations'!AO$13*'Conversion conv. -&gt; electric to'!AP28*'Aircraft and flight characteris'!$B$36*'Aircraft and flight characteris'!$D$36/'Aircraft and flight characteris'!$E$36/2/1000</f>
        <v>3171.153691</v>
      </c>
      <c r="AR73" s="73">
        <f>'Number of operations'!AP$13*'Conversion conv. -&gt; electric to'!AQ28*'Aircraft and flight characteris'!$B$36*'Aircraft and flight characteris'!$D$36/'Aircraft and flight characteris'!$E$36/2/1000</f>
        <v>3942.111939</v>
      </c>
      <c r="AS73" s="73">
        <f>'Number of operations'!AQ$13*'Conversion conv. -&gt; electric to'!AR28*'Aircraft and flight characteris'!$B$36*'Aircraft and flight characteris'!$D$36/'Aircraft and flight characteris'!$E$36/2/1000</f>
        <v>4733.98047</v>
      </c>
      <c r="AT73" s="73">
        <f>'Number of operations'!AR$13*'Conversion conv. -&gt; electric to'!AS28*'Aircraft and flight characteris'!$B$36*'Aircraft and flight characteris'!$D$36/'Aircraft and flight characteris'!$E$36/2/1000</f>
        <v>0</v>
      </c>
      <c r="AU73" s="73">
        <f>'Number of operations'!AS$13*'Conversion conv. -&gt; electric to'!AT28*'Aircraft and flight characteris'!$B$36*'Aircraft and flight characteris'!$D$36/'Aircraft and flight characteris'!$E$36/2/1000</f>
        <v>0</v>
      </c>
      <c r="AV73" s="73">
        <f>'Number of operations'!AT$13*'Conversion conv. -&gt; electric to'!AU28*'Aircraft and flight characteris'!$B$36*'Aircraft and flight characteris'!$D$36/'Aircraft and flight characteris'!$E$36/2/1000</f>
        <v>0</v>
      </c>
      <c r="AW73" s="73">
        <f>'Number of operations'!AU$13*'Conversion conv. -&gt; electric to'!AV28*'Aircraft and flight characteris'!$B$36*'Aircraft and flight characteris'!$D$36/'Aircraft and flight characteris'!$E$36/2/1000</f>
        <v>0</v>
      </c>
      <c r="AX73" s="73">
        <f>'Number of operations'!AV$13*'Conversion conv. -&gt; electric to'!AW28*'Aircraft and flight characteris'!$B$36*'Aircraft and flight characteris'!$D$36/'Aircraft and flight characteris'!$E$36/2/1000</f>
        <v>0</v>
      </c>
      <c r="AY73" s="73">
        <f>'Number of operations'!AW$13*'Conversion conv. -&gt; electric to'!AX28*'Aircraft and flight characteris'!$B$36*'Aircraft and flight characteris'!$D$36/'Aircraft and flight characteris'!$E$36/2/1000</f>
        <v>0</v>
      </c>
      <c r="AZ73" s="73">
        <f>'Number of operations'!AX$13*'Conversion conv. -&gt; electric to'!AY28*'Aircraft and flight characteris'!$B$36*'Aircraft and flight characteris'!$D$36/'Aircraft and flight characteris'!$E$36/2/1000</f>
        <v>0</v>
      </c>
      <c r="BA73" s="73">
        <f>'Number of operations'!AY$13*'Conversion conv. -&gt; electric to'!AZ28*'Aircraft and flight characteris'!$B$36*'Aircraft and flight characteris'!$D$36/'Aircraft and flight characteris'!$E$36/2/1000</f>
        <v>0</v>
      </c>
      <c r="BB73" s="73">
        <f>'Number of operations'!AZ$13*'Conversion conv. -&gt; electric to'!BA28*'Aircraft and flight characteris'!$B$36*'Aircraft and flight characteris'!$D$36/'Aircraft and flight characteris'!$E$36/2/1000</f>
        <v>0</v>
      </c>
      <c r="BC73" s="73">
        <f>'Number of operations'!BA$13*'Conversion conv. -&gt; electric to'!BB28*'Aircraft and flight characteris'!$B$36*'Aircraft and flight characteris'!$D$36/'Aircraft and flight characteris'!$E$36/2/1000</f>
        <v>0</v>
      </c>
      <c r="BD73" s="74">
        <f>'Number of operations'!BB$13*'Conversion conv. -&gt; electric to'!BC28*'Aircraft and flight characteris'!$B$36*'Aircraft and flight characteris'!$D$36/'Aircraft and flight characteris'!$E$36/2/1000</f>
        <v>0</v>
      </c>
      <c r="BE73" s="3"/>
      <c r="BF73" s="3"/>
      <c r="BG73" s="3"/>
      <c r="BH73" s="3"/>
      <c r="BI73" s="3"/>
      <c r="BJ73" s="3"/>
      <c r="BK73" s="3"/>
      <c r="BL73" s="3"/>
      <c r="BM73" s="3"/>
      <c r="BN73" s="3"/>
    </row>
    <row r="74">
      <c r="A74" s="75"/>
      <c r="E74" s="76" t="s">
        <v>55</v>
      </c>
      <c r="F74" s="73">
        <f>'Number of operations'!D$13*'Conversion conv. -&gt; electric to'!E29*'Aircraft and flight characteris'!$B$36*'Aircraft and flight characteris'!$D$36/'Aircraft and flight characteris'!$E$36/2/1000</f>
        <v>0</v>
      </c>
      <c r="G74" s="73">
        <f>'Number of operations'!E$13*'Conversion conv. -&gt; electric to'!F29*'Aircraft and flight characteris'!$B$36*'Aircraft and flight characteris'!$D$36/'Aircraft and flight characteris'!$E$36/2/1000</f>
        <v>0</v>
      </c>
      <c r="H74" s="73">
        <f>'Number of operations'!F$13*'Conversion conv. -&gt; electric to'!G29*'Aircraft and flight characteris'!$B$36*'Aircraft and flight characteris'!$D$36/'Aircraft and flight characteris'!$E$36/2/1000</f>
        <v>0</v>
      </c>
      <c r="I74" s="73">
        <f>'Number of operations'!G$13*'Conversion conv. -&gt; electric to'!H29*'Aircraft and flight characteris'!$B$36*'Aircraft and flight characteris'!$D$36/'Aircraft and flight characteris'!$E$36/2/1000</f>
        <v>0</v>
      </c>
      <c r="J74" s="73">
        <f>'Number of operations'!H$13*'Conversion conv. -&gt; electric to'!I29*'Aircraft and flight characteris'!$B$36*'Aircraft and flight characteris'!$D$36/'Aircraft and flight characteris'!$E$36/2/1000</f>
        <v>0</v>
      </c>
      <c r="K74" s="73">
        <f>'Number of operations'!I$13*'Conversion conv. -&gt; electric to'!J29*'Aircraft and flight characteris'!$B$36*'Aircraft and flight characteris'!$D$36/'Aircraft and flight characteris'!$E$36/2/1000</f>
        <v>0</v>
      </c>
      <c r="L74" s="73">
        <f>'Number of operations'!J$13*'Conversion conv. -&gt; electric to'!K29*'Aircraft and flight characteris'!$B$36*'Aircraft and flight characteris'!$D$36/'Aircraft and flight characteris'!$E$36/2/1000</f>
        <v>0</v>
      </c>
      <c r="M74" s="73">
        <f>'Number of operations'!K$13*'Conversion conv. -&gt; electric to'!L29*'Aircraft and flight characteris'!$B$36*'Aircraft and flight characteris'!$D$36/'Aircraft and flight characteris'!$E$36/2/1000</f>
        <v>0</v>
      </c>
      <c r="N74" s="73">
        <f>'Number of operations'!L$13*'Conversion conv. -&gt; electric to'!M29*'Aircraft and flight characteris'!$B$36*'Aircraft and flight characteris'!$D$36/'Aircraft and flight characteris'!$E$36/2/1000</f>
        <v>0</v>
      </c>
      <c r="O74" s="73">
        <f>'Number of operations'!M$13*'Conversion conv. -&gt; electric to'!N29*'Aircraft and flight characteris'!$B$36*'Aircraft and flight characteris'!$D$36/'Aircraft and flight characteris'!$E$36/2/1000</f>
        <v>0</v>
      </c>
      <c r="P74" s="73">
        <f>'Number of operations'!N$13*'Conversion conv. -&gt; electric to'!O29*'Aircraft and flight characteris'!$B$36*'Aircraft and flight characteris'!$D$36/'Aircraft and flight characteris'!$E$36/2/1000</f>
        <v>0</v>
      </c>
      <c r="Q74" s="73">
        <f>'Number of operations'!O$13*'Conversion conv. -&gt; electric to'!P29*'Aircraft and flight characteris'!$B$36*'Aircraft and flight characteris'!$D$36/'Aircraft and flight characteris'!$E$36/2/1000</f>
        <v>0</v>
      </c>
      <c r="R74" s="73">
        <f>'Number of operations'!P$13*'Conversion conv. -&gt; electric to'!Q29*'Aircraft and flight characteris'!$B$36*'Aircraft and flight characteris'!$D$36/'Aircraft and flight characteris'!$E$36/2/1000</f>
        <v>0</v>
      </c>
      <c r="S74" s="73">
        <f>'Number of operations'!Q$13*'Conversion conv. -&gt; electric to'!R29*'Aircraft and flight characteris'!$B$36*'Aircraft and flight characteris'!$D$36/'Aircraft and flight characteris'!$E$36/2/1000</f>
        <v>0</v>
      </c>
      <c r="T74" s="73">
        <f>'Number of operations'!R$13*'Conversion conv. -&gt; electric to'!S29*'Aircraft and flight characteris'!$B$36*'Aircraft and flight characteris'!$D$36/'Aircraft and flight characteris'!$E$36/2/1000</f>
        <v>0</v>
      </c>
      <c r="U74" s="73">
        <f>'Number of operations'!S$13*'Conversion conv. -&gt; electric to'!T29*'Aircraft and flight characteris'!$B$36*'Aircraft and flight characteris'!$D$36/'Aircraft and flight characteris'!$E$36/2/1000</f>
        <v>0</v>
      </c>
      <c r="V74" s="73">
        <f>'Number of operations'!T$13*'Conversion conv. -&gt; electric to'!U29*'Aircraft and flight characteris'!$B$36*'Aircraft and flight characteris'!$D$36/'Aircraft and flight characteris'!$E$36/2/1000</f>
        <v>0</v>
      </c>
      <c r="W74" s="73">
        <f>'Number of operations'!U$13*'Conversion conv. -&gt; electric to'!V29*'Aircraft and flight characteris'!$B$36*'Aircraft and flight characteris'!$D$36/'Aircraft and flight characteris'!$E$36/2/1000</f>
        <v>0</v>
      </c>
      <c r="X74" s="73">
        <f>'Number of operations'!V$13*'Conversion conv. -&gt; electric to'!W29*'Aircraft and flight characteris'!$B$36*'Aircraft and flight characteris'!$D$36/'Aircraft and flight characteris'!$E$36/2/1000</f>
        <v>0</v>
      </c>
      <c r="Y74" s="73">
        <f>'Number of operations'!W$13*'Conversion conv. -&gt; electric to'!X29*'Aircraft and flight characteris'!$B$36*'Aircraft and flight characteris'!$D$36/'Aircraft and flight characteris'!$E$36/2/1000</f>
        <v>0</v>
      </c>
      <c r="Z74" s="73">
        <f>'Number of operations'!X$13*'Conversion conv. -&gt; electric to'!Y29*'Aircraft and flight characteris'!$B$36*'Aircraft and flight characteris'!$D$36/'Aircraft and flight characteris'!$E$36/2/1000</f>
        <v>0</v>
      </c>
      <c r="AA74" s="73">
        <f>'Number of operations'!Y$13*'Conversion conv. -&gt; electric to'!Z29*'Aircraft and flight characteris'!$B$36*'Aircraft and flight characteris'!$D$36/'Aircraft and flight characteris'!$E$36/2/1000</f>
        <v>0</v>
      </c>
      <c r="AB74" s="73">
        <f>'Number of operations'!Z$13*'Conversion conv. -&gt; electric to'!AA29*'Aircraft and flight characteris'!$B$36*'Aircraft and flight characteris'!$D$36/'Aircraft and flight characteris'!$E$36/2/1000</f>
        <v>0</v>
      </c>
      <c r="AC74" s="73">
        <f>'Number of operations'!AA$13*'Conversion conv. -&gt; electric to'!AB29*'Aircraft and flight characteris'!$B$36*'Aircraft and flight characteris'!$D$36/'Aircraft and flight characteris'!$E$36/2/1000</f>
        <v>0.9035652502</v>
      </c>
      <c r="AD74" s="73">
        <f>'Number of operations'!AB$13*'Conversion conv. -&gt; electric to'!AC29*'Aircraft and flight characteris'!$B$36*'Aircraft and flight characteris'!$D$36/'Aircraft and flight characteris'!$E$36/2/1000</f>
        <v>2.247141136</v>
      </c>
      <c r="AE74" s="73">
        <f>'Number of operations'!AC$13*'Conversion conv. -&gt; electric to'!AD29*'Aircraft and flight characteris'!$B$36*'Aircraft and flight characteris'!$D$36/'Aircraft and flight characteris'!$E$36/2/1000</f>
        <v>5.577849014</v>
      </c>
      <c r="AF74" s="73">
        <f>'Number of operations'!AD$13*'Conversion conv. -&gt; electric to'!AE29*'Aircraft and flight characteris'!$B$36*'Aircraft and flight characteris'!$D$36/'Aircraft and flight characteris'!$E$36/2/1000</f>
        <v>13.43140223</v>
      </c>
      <c r="AG74" s="73">
        <f>'Number of operations'!AE$13*'Conversion conv. -&gt; electric to'!AF29*'Aircraft and flight characteris'!$B$36*'Aircraft and flight characteris'!$D$36/'Aircraft and flight characteris'!$E$36/2/1000</f>
        <v>30.99266583</v>
      </c>
      <c r="AH74" s="73">
        <f>'Number of operations'!AF$13*'Conversion conv. -&gt; electric to'!AG29*'Aircraft and flight characteris'!$B$36*'Aircraft and flight characteris'!$D$36/'Aircraft and flight characteris'!$E$36/2/1000</f>
        <v>67.60785093</v>
      </c>
      <c r="AI74" s="73">
        <f>'Number of operations'!AG$13*'Conversion conv. -&gt; electric to'!AH29*'Aircraft and flight characteris'!$B$36*'Aircraft and flight characteris'!$D$36/'Aircraft and flight characteris'!$E$36/2/1000</f>
        <v>137.7320687</v>
      </c>
      <c r="AJ74" s="73">
        <f>'Number of operations'!AH$13*'Conversion conv. -&gt; electric to'!AI29*'Aircraft and flight characteris'!$B$36*'Aircraft and flight characteris'!$D$36/'Aircraft and flight characteris'!$E$36/2/1000</f>
        <v>259.9739953</v>
      </c>
      <c r="AK74" s="73">
        <f>'Number of operations'!AI$13*'Conversion conv. -&gt; electric to'!AJ29*'Aircraft and flight characteris'!$B$36*'Aircraft and flight characteris'!$D$36/'Aircraft and flight characteris'!$E$36/2/1000</f>
        <v>453.6586822</v>
      </c>
      <c r="AL74" s="73">
        <f>'Number of operations'!AJ$13*'Conversion conv. -&gt; electric to'!AK29*'Aircraft and flight characteris'!$B$36*'Aircraft and flight characteris'!$D$36/'Aircraft and flight characteris'!$E$36/2/1000</f>
        <v>747.37231</v>
      </c>
      <c r="AM74" s="73">
        <f>'Number of operations'!AK$13*'Conversion conv. -&gt; electric to'!AL29*'Aircraft and flight characteris'!$B$36*'Aircraft and flight characteris'!$D$36/'Aircraft and flight characteris'!$E$36/2/1000</f>
        <v>1147.259883</v>
      </c>
      <c r="AN74" s="73">
        <f>'Number of operations'!AL$13*'Conversion conv. -&gt; electric to'!AM29*'Aircraft and flight characteris'!$B$36*'Aircraft and flight characteris'!$D$36/'Aircraft and flight characteris'!$E$36/2/1000</f>
        <v>1651.30205</v>
      </c>
      <c r="AO74" s="73">
        <f>'Number of operations'!AM$13*'Conversion conv. -&gt; electric to'!AN29*'Aircraft and flight characteris'!$B$36*'Aircraft and flight characteris'!$D$36/'Aircraft and flight characteris'!$E$36/2/1000</f>
        <v>2244.004552</v>
      </c>
      <c r="AP74" s="73">
        <f>'Number of operations'!AN$13*'Conversion conv. -&gt; electric to'!AO29*'Aircraft and flight characteris'!$B$36*'Aircraft and flight characteris'!$D$36/'Aircraft and flight characteris'!$E$36/2/1000</f>
        <v>2901.213086</v>
      </c>
      <c r="AQ74" s="73">
        <f>'Number of operations'!AO$13*'Conversion conv. -&gt; electric to'!AP29*'Aircraft and flight characteris'!$B$36*'Aircraft and flight characteris'!$D$36/'Aircraft and flight characteris'!$E$36/2/1000</f>
        <v>3598.381091</v>
      </c>
      <c r="AR74" s="73">
        <f>'Number of operations'!AP$13*'Conversion conv. -&gt; electric to'!AQ29*'Aircraft and flight characteris'!$B$36*'Aircraft and flight characteris'!$D$36/'Aircraft and flight characteris'!$E$36/2/1000</f>
        <v>4317.777843</v>
      </c>
      <c r="AS74" s="73">
        <f>'Number of operations'!AQ$13*'Conversion conv. -&gt; electric to'!AR29*'Aircraft and flight characteris'!$B$36*'Aircraft and flight characteris'!$D$36/'Aircraft and flight characteris'!$E$36/2/1000</f>
        <v>5051.507405</v>
      </c>
      <c r="AT74" s="73">
        <f>'Number of operations'!AR$13*'Conversion conv. -&gt; electric to'!AS29*'Aircraft and flight characteris'!$B$36*'Aircraft and flight characteris'!$D$36/'Aircraft and flight characteris'!$E$36/2/1000</f>
        <v>0</v>
      </c>
      <c r="AU74" s="73">
        <f>'Number of operations'!AS$13*'Conversion conv. -&gt; electric to'!AT29*'Aircraft and flight characteris'!$B$36*'Aircraft and flight characteris'!$D$36/'Aircraft and flight characteris'!$E$36/2/1000</f>
        <v>0</v>
      </c>
      <c r="AV74" s="73">
        <f>'Number of operations'!AT$13*'Conversion conv. -&gt; electric to'!AU29*'Aircraft and flight characteris'!$B$36*'Aircraft and flight characteris'!$D$36/'Aircraft and flight characteris'!$E$36/2/1000</f>
        <v>0</v>
      </c>
      <c r="AW74" s="73">
        <f>'Number of operations'!AU$13*'Conversion conv. -&gt; electric to'!AV29*'Aircraft and flight characteris'!$B$36*'Aircraft and flight characteris'!$D$36/'Aircraft and flight characteris'!$E$36/2/1000</f>
        <v>0</v>
      </c>
      <c r="AX74" s="73">
        <f>'Number of operations'!AV$13*'Conversion conv. -&gt; electric to'!AW29*'Aircraft and flight characteris'!$B$36*'Aircraft and flight characteris'!$D$36/'Aircraft and flight characteris'!$E$36/2/1000</f>
        <v>0</v>
      </c>
      <c r="AY74" s="73">
        <f>'Number of operations'!AW$13*'Conversion conv. -&gt; electric to'!AX29*'Aircraft and flight characteris'!$B$36*'Aircraft and flight characteris'!$D$36/'Aircraft and flight characteris'!$E$36/2/1000</f>
        <v>0</v>
      </c>
      <c r="AZ74" s="73">
        <f>'Number of operations'!AX$13*'Conversion conv. -&gt; electric to'!AY29*'Aircraft and flight characteris'!$B$36*'Aircraft and flight characteris'!$D$36/'Aircraft and flight characteris'!$E$36/2/1000</f>
        <v>0</v>
      </c>
      <c r="BA74" s="73">
        <f>'Number of operations'!AY$13*'Conversion conv. -&gt; electric to'!AZ29*'Aircraft and flight characteris'!$B$36*'Aircraft and flight characteris'!$D$36/'Aircraft and flight characteris'!$E$36/2/1000</f>
        <v>0</v>
      </c>
      <c r="BB74" s="73">
        <f>'Number of operations'!AZ$13*'Conversion conv. -&gt; electric to'!BA29*'Aircraft and flight characteris'!$B$36*'Aircraft and flight characteris'!$D$36/'Aircraft and flight characteris'!$E$36/2/1000</f>
        <v>0</v>
      </c>
      <c r="BC74" s="73">
        <f>'Number of operations'!BA$13*'Conversion conv. -&gt; electric to'!BB29*'Aircraft and flight characteris'!$B$36*'Aircraft and flight characteris'!$D$36/'Aircraft and flight characteris'!$E$36/2/1000</f>
        <v>0</v>
      </c>
      <c r="BD74" s="74">
        <f>'Number of operations'!BB$13*'Conversion conv. -&gt; electric to'!BC29*'Aircraft and flight characteris'!$B$36*'Aircraft and flight characteris'!$D$36/'Aircraft and flight characteris'!$E$36/2/1000</f>
        <v>0</v>
      </c>
      <c r="BE74" s="3"/>
      <c r="BF74" s="3"/>
      <c r="BG74" s="3"/>
      <c r="BH74" s="3"/>
      <c r="BI74" s="3"/>
      <c r="BJ74" s="3"/>
      <c r="BK74" s="3"/>
      <c r="BL74" s="3"/>
      <c r="BM74" s="3"/>
      <c r="BN74" s="3"/>
    </row>
    <row r="75">
      <c r="A75" s="75"/>
      <c r="D75" s="77" t="s">
        <v>55</v>
      </c>
      <c r="E75" s="76" t="s">
        <v>57</v>
      </c>
      <c r="F75" s="73">
        <f>'Number of operations'!D$13*'Conversion conv. -&gt; electric to'!E30*'Aircraft and flight characteris'!$B$36*'Aircraft and flight characteris'!$D$36/'Aircraft and flight characteris'!$E$36/2/1000</f>
        <v>0</v>
      </c>
      <c r="G75" s="73">
        <f>'Number of operations'!E$13*'Conversion conv. -&gt; electric to'!F30*'Aircraft and flight characteris'!$B$36*'Aircraft and flight characteris'!$D$36/'Aircraft and flight characteris'!$E$36/2/1000</f>
        <v>0</v>
      </c>
      <c r="H75" s="73">
        <f>'Number of operations'!F$13*'Conversion conv. -&gt; electric to'!G30*'Aircraft and flight characteris'!$B$36*'Aircraft and flight characteris'!$D$36/'Aircraft and flight characteris'!$E$36/2/1000</f>
        <v>0</v>
      </c>
      <c r="I75" s="73">
        <f>'Number of operations'!G$13*'Conversion conv. -&gt; electric to'!H30*'Aircraft and flight characteris'!$B$36*'Aircraft and flight characteris'!$D$36/'Aircraft and flight characteris'!$E$36/2/1000</f>
        <v>0</v>
      </c>
      <c r="J75" s="73">
        <f>'Number of operations'!H$13*'Conversion conv. -&gt; electric to'!I30*'Aircraft and flight characteris'!$B$36*'Aircraft and flight characteris'!$D$36/'Aircraft and flight characteris'!$E$36/2/1000</f>
        <v>0</v>
      </c>
      <c r="K75" s="73">
        <f>'Number of operations'!I$13*'Conversion conv. -&gt; electric to'!J30*'Aircraft and flight characteris'!$B$36*'Aircraft and flight characteris'!$D$36/'Aircraft and flight characteris'!$E$36/2/1000</f>
        <v>0</v>
      </c>
      <c r="L75" s="73">
        <f>'Number of operations'!J$13*'Conversion conv. -&gt; electric to'!K30*'Aircraft and flight characteris'!$B$36*'Aircraft and flight characteris'!$D$36/'Aircraft and flight characteris'!$E$36/2/1000</f>
        <v>0</v>
      </c>
      <c r="M75" s="73">
        <f>'Number of operations'!K$13*'Conversion conv. -&gt; electric to'!L30*'Aircraft and flight characteris'!$B$36*'Aircraft and flight characteris'!$D$36/'Aircraft and flight characteris'!$E$36/2/1000</f>
        <v>0</v>
      </c>
      <c r="N75" s="73">
        <f>'Number of operations'!L$13*'Conversion conv. -&gt; electric to'!M30*'Aircraft and flight characteris'!$B$36*'Aircraft and flight characteris'!$D$36/'Aircraft and flight characteris'!$E$36/2/1000</f>
        <v>0</v>
      </c>
      <c r="O75" s="73">
        <f>'Number of operations'!M$13*'Conversion conv. -&gt; electric to'!N30*'Aircraft and flight characteris'!$B$36*'Aircraft and flight characteris'!$D$36/'Aircraft and flight characteris'!$E$36/2/1000</f>
        <v>0</v>
      </c>
      <c r="P75" s="73">
        <f>'Number of operations'!N$13*'Conversion conv. -&gt; electric to'!O30*'Aircraft and flight characteris'!$B$36*'Aircraft and flight characteris'!$D$36/'Aircraft and flight characteris'!$E$36/2/1000</f>
        <v>0</v>
      </c>
      <c r="Q75" s="73">
        <f>'Number of operations'!O$13*'Conversion conv. -&gt; electric to'!P30*'Aircraft and flight characteris'!$B$36*'Aircraft and flight characteris'!$D$36/'Aircraft and flight characteris'!$E$36/2/1000</f>
        <v>0</v>
      </c>
      <c r="R75" s="73">
        <f>'Number of operations'!P$13*'Conversion conv. -&gt; electric to'!Q30*'Aircraft and flight characteris'!$B$36*'Aircraft and flight characteris'!$D$36/'Aircraft and flight characteris'!$E$36/2/1000</f>
        <v>0</v>
      </c>
      <c r="S75" s="73">
        <f>'Number of operations'!Q$13*'Conversion conv. -&gt; electric to'!R30*'Aircraft and flight characteris'!$B$36*'Aircraft and flight characteris'!$D$36/'Aircraft and flight characteris'!$E$36/2/1000</f>
        <v>0</v>
      </c>
      <c r="T75" s="73">
        <f>'Number of operations'!R$13*'Conversion conv. -&gt; electric to'!S30*'Aircraft and flight characteris'!$B$36*'Aircraft and flight characteris'!$D$36/'Aircraft and flight characteris'!$E$36/2/1000</f>
        <v>0</v>
      </c>
      <c r="U75" s="73">
        <f>'Number of operations'!S$13*'Conversion conv. -&gt; electric to'!T30*'Aircraft and flight characteris'!$B$36*'Aircraft and flight characteris'!$D$36/'Aircraft and flight characteris'!$E$36/2/1000</f>
        <v>0</v>
      </c>
      <c r="V75" s="73">
        <f>'Number of operations'!T$13*'Conversion conv. -&gt; electric to'!U30*'Aircraft and flight characteris'!$B$36*'Aircraft and flight characteris'!$D$36/'Aircraft and flight characteris'!$E$36/2/1000</f>
        <v>0</v>
      </c>
      <c r="W75" s="73">
        <f>'Number of operations'!U$13*'Conversion conv. -&gt; electric to'!V30*'Aircraft and flight characteris'!$B$36*'Aircraft and flight characteris'!$D$36/'Aircraft and flight characteris'!$E$36/2/1000</f>
        <v>0</v>
      </c>
      <c r="X75" s="73">
        <f>'Number of operations'!V$13*'Conversion conv. -&gt; electric to'!W30*'Aircraft and flight characteris'!$B$36*'Aircraft and flight characteris'!$D$36/'Aircraft and flight characteris'!$E$36/2/1000</f>
        <v>0</v>
      </c>
      <c r="Y75" s="73">
        <f>'Number of operations'!W$13*'Conversion conv. -&gt; electric to'!X30*'Aircraft and flight characteris'!$B$36*'Aircraft and flight characteris'!$D$36/'Aircraft and flight characteris'!$E$36/2/1000</f>
        <v>0</v>
      </c>
      <c r="Z75" s="73">
        <f>'Number of operations'!X$13*'Conversion conv. -&gt; electric to'!Y30*'Aircraft and flight characteris'!$B$36*'Aircraft and flight characteris'!$D$36/'Aircraft and flight characteris'!$E$36/2/1000</f>
        <v>0</v>
      </c>
      <c r="AA75" s="73">
        <f>'Number of operations'!Y$13*'Conversion conv. -&gt; electric to'!Z30*'Aircraft and flight characteris'!$B$36*'Aircraft and flight characteris'!$D$36/'Aircraft and flight characteris'!$E$36/2/1000</f>
        <v>0</v>
      </c>
      <c r="AB75" s="73">
        <f>'Number of operations'!Z$13*'Conversion conv. -&gt; electric to'!AA30*'Aircraft and flight characteris'!$B$36*'Aircraft and flight characteris'!$D$36/'Aircraft and flight characteris'!$E$36/2/1000</f>
        <v>0</v>
      </c>
      <c r="AC75" s="73">
        <f>'Number of operations'!AA$13*'Conversion conv. -&gt; electric to'!AB30*'Aircraft and flight characteris'!$B$36*'Aircraft and flight characteris'!$D$36/'Aircraft and flight characteris'!$E$36/2/1000</f>
        <v>0.7011173629</v>
      </c>
      <c r="AD75" s="73">
        <f>'Number of operations'!AB$13*'Conversion conv. -&gt; electric to'!AC30*'Aircraft and flight characteris'!$B$36*'Aircraft and flight characteris'!$D$36/'Aircraft and flight characteris'!$E$36/2/1000</f>
        <v>1.803193377</v>
      </c>
      <c r="AE75" s="73">
        <f>'Number of operations'!AC$13*'Conversion conv. -&gt; electric to'!AD30*'Aircraft and flight characteris'!$B$36*'Aircraft and flight characteris'!$D$36/'Aircraft and flight characteris'!$E$36/2/1000</f>
        <v>4.66153673</v>
      </c>
      <c r="AF75" s="73">
        <f>'Number of operations'!AD$13*'Conversion conv. -&gt; electric to'!AE30*'Aircraft and flight characteris'!$B$36*'Aircraft and flight characteris'!$D$36/'Aircraft and flight characteris'!$E$36/2/1000</f>
        <v>11.78992301</v>
      </c>
      <c r="AG75" s="73">
        <f>'Number of operations'!AE$13*'Conversion conv. -&gt; electric to'!AF30*'Aircraft and flight characteris'!$B$36*'Aircraft and flight characteris'!$D$36/'Aircraft and flight characteris'!$E$36/2/1000</f>
        <v>28.79982169</v>
      </c>
      <c r="AH75" s="73">
        <f>'Number of operations'!AF$13*'Conversion conv. -&gt; electric to'!AG30*'Aircraft and flight characteris'!$B$36*'Aircraft and flight characteris'!$D$36/'Aircraft and flight characteris'!$E$36/2/1000</f>
        <v>66.71697453</v>
      </c>
      <c r="AI75" s="73">
        <f>'Number of operations'!AG$13*'Conversion conv. -&gt; electric to'!AH30*'Aircraft and flight characteris'!$B$36*'Aircraft and flight characteris'!$D$36/'Aircraft and flight characteris'!$E$36/2/1000</f>
        <v>143.3689019</v>
      </c>
      <c r="AJ75" s="73">
        <f>'Number of operations'!AH$13*'Conversion conv. -&gt; electric to'!AI30*'Aircraft and flight characteris'!$B$36*'Aircraft and flight characteris'!$D$36/'Aircraft and flight characteris'!$E$36/2/1000</f>
        <v>280.0685977</v>
      </c>
      <c r="AK75" s="73">
        <f>'Number of operations'!AI$13*'Conversion conv. -&gt; electric to'!AJ30*'Aircraft and flight characteris'!$B$36*'Aircraft and flight characteris'!$D$36/'Aircraft and flight characteris'!$E$36/2/1000</f>
        <v>492.3772282</v>
      </c>
      <c r="AL75" s="73">
        <f>'Number of operations'!AJ$13*'Conversion conv. -&gt; electric to'!AK30*'Aircraft and flight characteris'!$B$36*'Aircraft and flight characteris'!$D$36/'Aircraft and flight characteris'!$E$36/2/1000</f>
        <v>797.026963</v>
      </c>
      <c r="AM75" s="73">
        <f>'Number of operations'!AK$13*'Conversion conv. -&gt; electric to'!AL30*'Aircraft and flight characteris'!$B$36*'Aircraft and flight characteris'!$D$36/'Aircraft and flight characteris'!$E$36/2/1000</f>
        <v>1184.218572</v>
      </c>
      <c r="AN75" s="73">
        <f>'Number of operations'!AL$13*'Conversion conv. -&gt; electric to'!AM30*'Aircraft and flight characteris'!$B$36*'Aircraft and flight characteris'!$D$36/'Aircraft and flight characteris'!$E$36/2/1000</f>
        <v>1644.603741</v>
      </c>
      <c r="AO75" s="73">
        <f>'Number of operations'!AM$13*'Conversion conv. -&gt; electric to'!AN30*'Aircraft and flight characteris'!$B$36*'Aircraft and flight characteris'!$D$36/'Aircraft and flight characteris'!$E$36/2/1000</f>
        <v>2168.625903</v>
      </c>
      <c r="AP75" s="73">
        <f>'Number of operations'!AN$13*'Conversion conv. -&gt; electric to'!AO30*'Aircraft and flight characteris'!$B$36*'Aircraft and flight characteris'!$D$36/'Aircraft and flight characteris'!$E$36/2/1000</f>
        <v>2747.52175</v>
      </c>
      <c r="AQ75" s="73">
        <f>'Number of operations'!AO$13*'Conversion conv. -&gt; electric to'!AP30*'Aircraft and flight characteris'!$B$36*'Aircraft and flight characteris'!$D$36/'Aircraft and flight characteris'!$E$36/2/1000</f>
        <v>3373.513026</v>
      </c>
      <c r="AR75" s="73">
        <f>'Number of operations'!AP$13*'Conversion conv. -&gt; electric to'!AQ30*'Aircraft and flight characteris'!$B$36*'Aircraft and flight characteris'!$D$36/'Aircraft and flight characteris'!$E$36/2/1000</f>
        <v>4040.476776</v>
      </c>
      <c r="AS75" s="73">
        <f>'Number of operations'!AQ$13*'Conversion conv. -&gt; electric to'!AR30*'Aircraft and flight characteris'!$B$36*'Aircraft and flight characteris'!$D$36/'Aircraft and flight characteris'!$E$36/2/1000</f>
        <v>4744.807312</v>
      </c>
      <c r="AT75" s="73">
        <f>'Number of operations'!AR$13*'Conversion conv. -&gt; electric to'!AS30*'Aircraft and flight characteris'!$B$36*'Aircraft and flight characteris'!$D$36/'Aircraft and flight characteris'!$E$36/2/1000</f>
        <v>0</v>
      </c>
      <c r="AU75" s="73">
        <f>'Number of operations'!AS$13*'Conversion conv. -&gt; electric to'!AT30*'Aircraft and flight characteris'!$B$36*'Aircraft and flight characteris'!$D$36/'Aircraft and flight characteris'!$E$36/2/1000</f>
        <v>0</v>
      </c>
      <c r="AV75" s="73">
        <f>'Number of operations'!AT$13*'Conversion conv. -&gt; electric to'!AU30*'Aircraft and flight characteris'!$B$36*'Aircraft and flight characteris'!$D$36/'Aircraft and flight characteris'!$E$36/2/1000</f>
        <v>0</v>
      </c>
      <c r="AW75" s="73">
        <f>'Number of operations'!AU$13*'Conversion conv. -&gt; electric to'!AV30*'Aircraft and flight characteris'!$B$36*'Aircraft and flight characteris'!$D$36/'Aircraft and flight characteris'!$E$36/2/1000</f>
        <v>0</v>
      </c>
      <c r="AX75" s="73">
        <f>'Number of operations'!AV$13*'Conversion conv. -&gt; electric to'!AW30*'Aircraft and flight characteris'!$B$36*'Aircraft and flight characteris'!$D$36/'Aircraft and flight characteris'!$E$36/2/1000</f>
        <v>0</v>
      </c>
      <c r="AY75" s="73">
        <f>'Number of operations'!AW$13*'Conversion conv. -&gt; electric to'!AX30*'Aircraft and flight characteris'!$B$36*'Aircraft and flight characteris'!$D$36/'Aircraft and flight characteris'!$E$36/2/1000</f>
        <v>0</v>
      </c>
      <c r="AZ75" s="73">
        <f>'Number of operations'!AX$13*'Conversion conv. -&gt; electric to'!AY30*'Aircraft and flight characteris'!$B$36*'Aircraft and flight characteris'!$D$36/'Aircraft and flight characteris'!$E$36/2/1000</f>
        <v>0</v>
      </c>
      <c r="BA75" s="73">
        <f>'Number of operations'!AY$13*'Conversion conv. -&gt; electric to'!AZ30*'Aircraft and flight characteris'!$B$36*'Aircraft and flight characteris'!$D$36/'Aircraft and flight characteris'!$E$36/2/1000</f>
        <v>0</v>
      </c>
      <c r="BB75" s="73">
        <f>'Number of operations'!AZ$13*'Conversion conv. -&gt; electric to'!BA30*'Aircraft and flight characteris'!$B$36*'Aircraft and flight characteris'!$D$36/'Aircraft and flight characteris'!$E$36/2/1000</f>
        <v>0</v>
      </c>
      <c r="BC75" s="73">
        <f>'Number of operations'!BA$13*'Conversion conv. -&gt; electric to'!BB30*'Aircraft and flight characteris'!$B$36*'Aircraft and flight characteris'!$D$36/'Aircraft and flight characteris'!$E$36/2/1000</f>
        <v>0</v>
      </c>
      <c r="BD75" s="74">
        <f>'Number of operations'!BB$13*'Conversion conv. -&gt; electric to'!BC30*'Aircraft and flight characteris'!$B$36*'Aircraft and flight characteris'!$D$36/'Aircraft and flight characteris'!$E$36/2/1000</f>
        <v>0</v>
      </c>
      <c r="BE75" s="3"/>
      <c r="BF75" s="3"/>
      <c r="BG75" s="3"/>
      <c r="BH75" s="3"/>
      <c r="BI75" s="3"/>
      <c r="BJ75" s="3"/>
      <c r="BK75" s="3"/>
      <c r="BL75" s="3"/>
      <c r="BM75" s="3"/>
      <c r="BN75" s="3"/>
    </row>
    <row r="76">
      <c r="A76" s="75"/>
      <c r="E76" s="76" t="s">
        <v>56</v>
      </c>
      <c r="F76" s="73">
        <f>'Number of operations'!D$13*'Conversion conv. -&gt; electric to'!E31*'Aircraft and flight characteris'!$B$36*'Aircraft and flight characteris'!$D$36/'Aircraft and flight characteris'!$E$36/2/1000</f>
        <v>0</v>
      </c>
      <c r="G76" s="73">
        <f>'Number of operations'!E$13*'Conversion conv. -&gt; electric to'!F31*'Aircraft and flight characteris'!$B$36*'Aircraft and flight characteris'!$D$36/'Aircraft and flight characteris'!$E$36/2/1000</f>
        <v>0</v>
      </c>
      <c r="H76" s="73">
        <f>'Number of operations'!F$13*'Conversion conv. -&gt; electric to'!G31*'Aircraft and flight characteris'!$B$36*'Aircraft and flight characteris'!$D$36/'Aircraft and flight characteris'!$E$36/2/1000</f>
        <v>0</v>
      </c>
      <c r="I76" s="73">
        <f>'Number of operations'!G$13*'Conversion conv. -&gt; electric to'!H31*'Aircraft and flight characteris'!$B$36*'Aircraft and flight characteris'!$D$36/'Aircraft and flight characteris'!$E$36/2/1000</f>
        <v>0</v>
      </c>
      <c r="J76" s="73">
        <f>'Number of operations'!H$13*'Conversion conv. -&gt; electric to'!I31*'Aircraft and flight characteris'!$B$36*'Aircraft and flight characteris'!$D$36/'Aircraft and flight characteris'!$E$36/2/1000</f>
        <v>0</v>
      </c>
      <c r="K76" s="73">
        <f>'Number of operations'!I$13*'Conversion conv. -&gt; electric to'!J31*'Aircraft and flight characteris'!$B$36*'Aircraft and flight characteris'!$D$36/'Aircraft and flight characteris'!$E$36/2/1000</f>
        <v>0</v>
      </c>
      <c r="L76" s="73">
        <f>'Number of operations'!J$13*'Conversion conv. -&gt; electric to'!K31*'Aircraft and flight characteris'!$B$36*'Aircraft and flight characteris'!$D$36/'Aircraft and flight characteris'!$E$36/2/1000</f>
        <v>0</v>
      </c>
      <c r="M76" s="73">
        <f>'Number of operations'!K$13*'Conversion conv. -&gt; electric to'!L31*'Aircraft and flight characteris'!$B$36*'Aircraft and flight characteris'!$D$36/'Aircraft and flight characteris'!$E$36/2/1000</f>
        <v>0</v>
      </c>
      <c r="N76" s="73">
        <f>'Number of operations'!L$13*'Conversion conv. -&gt; electric to'!M31*'Aircraft and flight characteris'!$B$36*'Aircraft and flight characteris'!$D$36/'Aircraft and flight characteris'!$E$36/2/1000</f>
        <v>0</v>
      </c>
      <c r="O76" s="73">
        <f>'Number of operations'!M$13*'Conversion conv. -&gt; electric to'!N31*'Aircraft and flight characteris'!$B$36*'Aircraft and flight characteris'!$D$36/'Aircraft and flight characteris'!$E$36/2/1000</f>
        <v>0</v>
      </c>
      <c r="P76" s="73">
        <f>'Number of operations'!N$13*'Conversion conv. -&gt; electric to'!O31*'Aircraft and flight characteris'!$B$36*'Aircraft and flight characteris'!$D$36/'Aircraft and flight characteris'!$E$36/2/1000</f>
        <v>0</v>
      </c>
      <c r="Q76" s="73">
        <f>'Number of operations'!O$13*'Conversion conv. -&gt; electric to'!P31*'Aircraft and flight characteris'!$B$36*'Aircraft and flight characteris'!$D$36/'Aircraft and flight characteris'!$E$36/2/1000</f>
        <v>0</v>
      </c>
      <c r="R76" s="73">
        <f>'Number of operations'!P$13*'Conversion conv. -&gt; electric to'!Q31*'Aircraft and flight characteris'!$B$36*'Aircraft and flight characteris'!$D$36/'Aircraft and flight characteris'!$E$36/2/1000</f>
        <v>0</v>
      </c>
      <c r="S76" s="73">
        <f>'Number of operations'!Q$13*'Conversion conv. -&gt; electric to'!R31*'Aircraft and flight characteris'!$B$36*'Aircraft and flight characteris'!$D$36/'Aircraft and flight characteris'!$E$36/2/1000</f>
        <v>0</v>
      </c>
      <c r="T76" s="73">
        <f>'Number of operations'!R$13*'Conversion conv. -&gt; electric to'!S31*'Aircraft and flight characteris'!$B$36*'Aircraft and flight characteris'!$D$36/'Aircraft and flight characteris'!$E$36/2/1000</f>
        <v>0</v>
      </c>
      <c r="U76" s="73">
        <f>'Number of operations'!S$13*'Conversion conv. -&gt; electric to'!T31*'Aircraft and flight characteris'!$B$36*'Aircraft and flight characteris'!$D$36/'Aircraft and flight characteris'!$E$36/2/1000</f>
        <v>0</v>
      </c>
      <c r="V76" s="73">
        <f>'Number of operations'!T$13*'Conversion conv. -&gt; electric to'!U31*'Aircraft and flight characteris'!$B$36*'Aircraft and flight characteris'!$D$36/'Aircraft and flight characteris'!$E$36/2/1000</f>
        <v>0</v>
      </c>
      <c r="W76" s="73">
        <f>'Number of operations'!U$13*'Conversion conv. -&gt; electric to'!V31*'Aircraft and flight characteris'!$B$36*'Aircraft and flight characteris'!$D$36/'Aircraft and flight characteris'!$E$36/2/1000</f>
        <v>0</v>
      </c>
      <c r="X76" s="73">
        <f>'Number of operations'!V$13*'Conversion conv. -&gt; electric to'!W31*'Aircraft and flight characteris'!$B$36*'Aircraft and flight characteris'!$D$36/'Aircraft and flight characteris'!$E$36/2/1000</f>
        <v>0</v>
      </c>
      <c r="Y76" s="73">
        <f>'Number of operations'!W$13*'Conversion conv. -&gt; electric to'!X31*'Aircraft and flight characteris'!$B$36*'Aircraft and flight characteris'!$D$36/'Aircraft and flight characteris'!$E$36/2/1000</f>
        <v>0</v>
      </c>
      <c r="Z76" s="73">
        <f>'Number of operations'!X$13*'Conversion conv. -&gt; electric to'!Y31*'Aircraft and flight characteris'!$B$36*'Aircraft and flight characteris'!$D$36/'Aircraft and flight characteris'!$E$36/2/1000</f>
        <v>0</v>
      </c>
      <c r="AA76" s="73">
        <f>'Number of operations'!Y$13*'Conversion conv. -&gt; electric to'!Z31*'Aircraft and flight characteris'!$B$36*'Aircraft and flight characteris'!$D$36/'Aircraft and flight characteris'!$E$36/2/1000</f>
        <v>0</v>
      </c>
      <c r="AB76" s="73">
        <f>'Number of operations'!Z$13*'Conversion conv. -&gt; electric to'!AA31*'Aircraft and flight characteris'!$B$36*'Aircraft and flight characteris'!$D$36/'Aircraft and flight characteris'!$E$36/2/1000</f>
        <v>0</v>
      </c>
      <c r="AC76" s="73">
        <f>'Number of operations'!AA$13*'Conversion conv. -&gt; electric to'!AB31*'Aircraft and flight characteris'!$B$36*'Aircraft and flight characteris'!$D$36/'Aircraft and flight characteris'!$E$36/2/1000</f>
        <v>0.7574934953</v>
      </c>
      <c r="AD76" s="73">
        <f>'Number of operations'!AB$13*'Conversion conv. -&gt; electric to'!AC31*'Aircraft and flight characteris'!$B$36*'Aircraft and flight characteris'!$D$36/'Aircraft and flight characteris'!$E$36/2/1000</f>
        <v>2.060816353</v>
      </c>
      <c r="AE76" s="73">
        <f>'Number of operations'!AC$13*'Conversion conv. -&gt; electric to'!AD31*'Aircraft and flight characteris'!$B$36*'Aircraft and flight characteris'!$D$36/'Aircraft and flight characteris'!$E$36/2/1000</f>
        <v>5.621590543</v>
      </c>
      <c r="AF76" s="73">
        <f>'Number of operations'!AD$13*'Conversion conv. -&gt; electric to'!AE31*'Aircraft and flight characteris'!$B$36*'Aircraft and flight characteris'!$D$36/'Aircraft and flight characteris'!$E$36/2/1000</f>
        <v>14.94773836</v>
      </c>
      <c r="AG76" s="73">
        <f>'Number of operations'!AE$13*'Conversion conv. -&gt; electric to'!AF31*'Aircraft and flight characteris'!$B$36*'Aircraft and flight characteris'!$D$36/'Aircraft and flight characteris'!$E$36/2/1000</f>
        <v>38.18528967</v>
      </c>
      <c r="AH76" s="73">
        <f>'Number of operations'!AF$13*'Conversion conv. -&gt; electric to'!AG31*'Aircraft and flight characteris'!$B$36*'Aircraft and flight characteris'!$D$36/'Aircraft and flight characteris'!$E$36/2/1000</f>
        <v>91.84020875</v>
      </c>
      <c r="AI76" s="73">
        <f>'Number of operations'!AG$13*'Conversion conv. -&gt; electric to'!AH31*'Aircraft and flight characteris'!$B$36*'Aircraft and flight characteris'!$D$36/'Aircraft and flight characteris'!$E$36/2/1000</f>
        <v>202.9683851</v>
      </c>
      <c r="AJ76" s="73">
        <f>'Number of operations'!AH$13*'Conversion conv. -&gt; electric to'!AI31*'Aircraft and flight characteris'!$B$36*'Aircraft and flight characteris'!$D$36/'Aircraft and flight characteris'!$E$36/2/1000</f>
        <v>403.0695759</v>
      </c>
      <c r="AK76" s="73">
        <f>'Number of operations'!AI$13*'Conversion conv. -&gt; electric to'!AJ31*'Aircraft and flight characteris'!$B$36*'Aircraft and flight characteris'!$D$36/'Aircraft and flight characteris'!$E$36/2/1000</f>
        <v>710.9887737</v>
      </c>
      <c r="AL76" s="73">
        <f>'Number of operations'!AJ$13*'Conversion conv. -&gt; electric to'!AK31*'Aircraft and flight characteris'!$B$36*'Aircraft and flight characteris'!$D$36/'Aircraft and flight characteris'!$E$36/2/1000</f>
        <v>1139.321367</v>
      </c>
      <c r="AM76" s="73">
        <f>'Number of operations'!AK$13*'Conversion conv. -&gt; electric to'!AL31*'Aircraft and flight characteris'!$B$36*'Aircraft and flight characteris'!$D$36/'Aircraft and flight characteris'!$E$36/2/1000</f>
        <v>1655.382435</v>
      </c>
      <c r="AN76" s="73">
        <f>'Number of operations'!AL$13*'Conversion conv. -&gt; electric to'!AM31*'Aircraft and flight characteris'!$B$36*'Aircraft and flight characteris'!$D$36/'Aircraft and flight characteris'!$E$36/2/1000</f>
        <v>2226.779835</v>
      </c>
      <c r="AO76" s="73">
        <f>'Number of operations'!AM$13*'Conversion conv. -&gt; electric to'!AN31*'Aircraft and flight characteris'!$B$36*'Aircraft and flight characteris'!$D$36/'Aircraft and flight characteris'!$E$36/2/1000</f>
        <v>2827.40223</v>
      </c>
      <c r="AP76" s="73">
        <f>'Number of operations'!AN$13*'Conversion conv. -&gt; electric to'!AO31*'Aircraft and flight characteris'!$B$36*'Aircraft and flight characteris'!$D$36/'Aircraft and flight characteris'!$E$36/2/1000</f>
        <v>3442.005595</v>
      </c>
      <c r="AQ76" s="73">
        <f>'Number of operations'!AO$13*'Conversion conv. -&gt; electric to'!AP31*'Aircraft and flight characteris'!$B$36*'Aircraft and flight characteris'!$D$36/'Aircraft and flight characteris'!$E$36/2/1000</f>
        <v>4065.324935</v>
      </c>
      <c r="AR76" s="73">
        <f>'Number of operations'!AP$13*'Conversion conv. -&gt; electric to'!AQ31*'Aircraft and flight characteris'!$B$36*'Aircraft and flight characteris'!$D$36/'Aircraft and flight characteris'!$E$36/2/1000</f>
        <v>4699.336264</v>
      </c>
      <c r="AS76" s="73">
        <f>'Number of operations'!AQ$13*'Conversion conv. -&gt; electric to'!AR31*'Aircraft and flight characteris'!$B$36*'Aircraft and flight characteris'!$D$36/'Aircraft and flight characteris'!$E$36/2/1000</f>
        <v>5350.48914</v>
      </c>
      <c r="AT76" s="73">
        <f>'Number of operations'!AR$13*'Conversion conv. -&gt; electric to'!AS31*'Aircraft and flight characteris'!$B$36*'Aircraft and flight characteris'!$D$36/'Aircraft and flight characteris'!$E$36/2/1000</f>
        <v>0</v>
      </c>
      <c r="AU76" s="73">
        <f>'Number of operations'!AS$13*'Conversion conv. -&gt; electric to'!AT31*'Aircraft and flight characteris'!$B$36*'Aircraft and flight characteris'!$D$36/'Aircraft and flight characteris'!$E$36/2/1000</f>
        <v>0</v>
      </c>
      <c r="AV76" s="73">
        <f>'Number of operations'!AT$13*'Conversion conv. -&gt; electric to'!AU31*'Aircraft and flight characteris'!$B$36*'Aircraft and flight characteris'!$D$36/'Aircraft and flight characteris'!$E$36/2/1000</f>
        <v>0</v>
      </c>
      <c r="AW76" s="73">
        <f>'Number of operations'!AU$13*'Conversion conv. -&gt; electric to'!AV31*'Aircraft and flight characteris'!$B$36*'Aircraft and flight characteris'!$D$36/'Aircraft and flight characteris'!$E$36/2/1000</f>
        <v>0</v>
      </c>
      <c r="AX76" s="73">
        <f>'Number of operations'!AV$13*'Conversion conv. -&gt; electric to'!AW31*'Aircraft and flight characteris'!$B$36*'Aircraft and flight characteris'!$D$36/'Aircraft and flight characteris'!$E$36/2/1000</f>
        <v>0</v>
      </c>
      <c r="AY76" s="73">
        <f>'Number of operations'!AW$13*'Conversion conv. -&gt; electric to'!AX31*'Aircraft and flight characteris'!$B$36*'Aircraft and flight characteris'!$D$36/'Aircraft and flight characteris'!$E$36/2/1000</f>
        <v>0</v>
      </c>
      <c r="AZ76" s="73">
        <f>'Number of operations'!AX$13*'Conversion conv. -&gt; electric to'!AY31*'Aircraft and flight characteris'!$B$36*'Aircraft and flight characteris'!$D$36/'Aircraft and flight characteris'!$E$36/2/1000</f>
        <v>0</v>
      </c>
      <c r="BA76" s="73">
        <f>'Number of operations'!AY$13*'Conversion conv. -&gt; electric to'!AZ31*'Aircraft and flight characteris'!$B$36*'Aircraft and flight characteris'!$D$36/'Aircraft and flight characteris'!$E$36/2/1000</f>
        <v>0</v>
      </c>
      <c r="BB76" s="73">
        <f>'Number of operations'!AZ$13*'Conversion conv. -&gt; electric to'!BA31*'Aircraft and flight characteris'!$B$36*'Aircraft and flight characteris'!$D$36/'Aircraft and flight characteris'!$E$36/2/1000</f>
        <v>0</v>
      </c>
      <c r="BC76" s="73">
        <f>'Number of operations'!BA$13*'Conversion conv. -&gt; electric to'!BB31*'Aircraft and flight characteris'!$B$36*'Aircraft and flight characteris'!$D$36/'Aircraft and flight characteris'!$E$36/2/1000</f>
        <v>0</v>
      </c>
      <c r="BD76" s="74">
        <f>'Number of operations'!BB$13*'Conversion conv. -&gt; electric to'!BC31*'Aircraft and flight characteris'!$B$36*'Aircraft and flight characteris'!$D$36/'Aircraft and flight characteris'!$E$36/2/1000</f>
        <v>0</v>
      </c>
      <c r="BE76" s="3"/>
      <c r="BF76" s="3"/>
      <c r="BG76" s="3"/>
      <c r="BH76" s="3"/>
      <c r="BI76" s="3"/>
      <c r="BJ76" s="3"/>
      <c r="BK76" s="3"/>
      <c r="BL76" s="3"/>
      <c r="BM76" s="3"/>
      <c r="BN76" s="3"/>
    </row>
    <row r="77">
      <c r="A77" s="75"/>
      <c r="E77" s="76" t="s">
        <v>55</v>
      </c>
      <c r="F77" s="73">
        <f>'Number of operations'!D$13*'Conversion conv. -&gt; electric to'!E32*'Aircraft and flight characteris'!$B$36*'Aircraft and flight characteris'!$D$36/'Aircraft and flight characteris'!$E$36/2/1000</f>
        <v>0</v>
      </c>
      <c r="G77" s="73">
        <f>'Number of operations'!E$13*'Conversion conv. -&gt; electric to'!F32*'Aircraft and flight characteris'!$B$36*'Aircraft and flight characteris'!$D$36/'Aircraft and flight characteris'!$E$36/2/1000</f>
        <v>0</v>
      </c>
      <c r="H77" s="73">
        <f>'Number of operations'!F$13*'Conversion conv. -&gt; electric to'!G32*'Aircraft and flight characteris'!$B$36*'Aircraft and flight characteris'!$D$36/'Aircraft and flight characteris'!$E$36/2/1000</f>
        <v>0</v>
      </c>
      <c r="I77" s="73">
        <f>'Number of operations'!G$13*'Conversion conv. -&gt; electric to'!H32*'Aircraft and flight characteris'!$B$36*'Aircraft and flight characteris'!$D$36/'Aircraft and flight characteris'!$E$36/2/1000</f>
        <v>0</v>
      </c>
      <c r="J77" s="73">
        <f>'Number of operations'!H$13*'Conversion conv. -&gt; electric to'!I32*'Aircraft and flight characteris'!$B$36*'Aircraft and flight characteris'!$D$36/'Aircraft and flight characteris'!$E$36/2/1000</f>
        <v>0</v>
      </c>
      <c r="K77" s="73">
        <f>'Number of operations'!I$13*'Conversion conv. -&gt; electric to'!J32*'Aircraft and flight characteris'!$B$36*'Aircraft and flight characteris'!$D$36/'Aircraft and flight characteris'!$E$36/2/1000</f>
        <v>0</v>
      </c>
      <c r="L77" s="73">
        <f>'Number of operations'!J$13*'Conversion conv. -&gt; electric to'!K32*'Aircraft and flight characteris'!$B$36*'Aircraft and flight characteris'!$D$36/'Aircraft and flight characteris'!$E$36/2/1000</f>
        <v>0</v>
      </c>
      <c r="M77" s="73">
        <f>'Number of operations'!K$13*'Conversion conv. -&gt; electric to'!L32*'Aircraft and flight characteris'!$B$36*'Aircraft and flight characteris'!$D$36/'Aircraft and flight characteris'!$E$36/2/1000</f>
        <v>0</v>
      </c>
      <c r="N77" s="73">
        <f>'Number of operations'!L$13*'Conversion conv. -&gt; electric to'!M32*'Aircraft and flight characteris'!$B$36*'Aircraft and flight characteris'!$D$36/'Aircraft and flight characteris'!$E$36/2/1000</f>
        <v>0</v>
      </c>
      <c r="O77" s="73">
        <f>'Number of operations'!M$13*'Conversion conv. -&gt; electric to'!N32*'Aircraft and flight characteris'!$B$36*'Aircraft and flight characteris'!$D$36/'Aircraft and flight characteris'!$E$36/2/1000</f>
        <v>0</v>
      </c>
      <c r="P77" s="73">
        <f>'Number of operations'!N$13*'Conversion conv. -&gt; electric to'!O32*'Aircraft and flight characteris'!$B$36*'Aircraft and flight characteris'!$D$36/'Aircraft and flight characteris'!$E$36/2/1000</f>
        <v>0</v>
      </c>
      <c r="Q77" s="73">
        <f>'Number of operations'!O$13*'Conversion conv. -&gt; electric to'!P32*'Aircraft and flight characteris'!$B$36*'Aircraft and flight characteris'!$D$36/'Aircraft and flight characteris'!$E$36/2/1000</f>
        <v>0</v>
      </c>
      <c r="R77" s="73">
        <f>'Number of operations'!P$13*'Conversion conv. -&gt; electric to'!Q32*'Aircraft and flight characteris'!$B$36*'Aircraft and flight characteris'!$D$36/'Aircraft and flight characteris'!$E$36/2/1000</f>
        <v>0</v>
      </c>
      <c r="S77" s="73">
        <f>'Number of operations'!Q$13*'Conversion conv. -&gt; electric to'!R32*'Aircraft and flight characteris'!$B$36*'Aircraft and flight characteris'!$D$36/'Aircraft and flight characteris'!$E$36/2/1000</f>
        <v>0</v>
      </c>
      <c r="T77" s="73">
        <f>'Number of operations'!R$13*'Conversion conv. -&gt; electric to'!S32*'Aircraft and flight characteris'!$B$36*'Aircraft and flight characteris'!$D$36/'Aircraft and flight characteris'!$E$36/2/1000</f>
        <v>0</v>
      </c>
      <c r="U77" s="73">
        <f>'Number of operations'!S$13*'Conversion conv. -&gt; electric to'!T32*'Aircraft and flight characteris'!$B$36*'Aircraft and flight characteris'!$D$36/'Aircraft and flight characteris'!$E$36/2/1000</f>
        <v>0</v>
      </c>
      <c r="V77" s="73">
        <f>'Number of operations'!T$13*'Conversion conv. -&gt; electric to'!U32*'Aircraft and flight characteris'!$B$36*'Aircraft and flight characteris'!$D$36/'Aircraft and flight characteris'!$E$36/2/1000</f>
        <v>0</v>
      </c>
      <c r="W77" s="73">
        <f>'Number of operations'!U$13*'Conversion conv. -&gt; electric to'!V32*'Aircraft and flight characteris'!$B$36*'Aircraft and flight characteris'!$D$36/'Aircraft and flight characteris'!$E$36/2/1000</f>
        <v>0</v>
      </c>
      <c r="X77" s="73">
        <f>'Number of operations'!V$13*'Conversion conv. -&gt; electric to'!W32*'Aircraft and flight characteris'!$B$36*'Aircraft and flight characteris'!$D$36/'Aircraft and flight characteris'!$E$36/2/1000</f>
        <v>0</v>
      </c>
      <c r="Y77" s="73">
        <f>'Number of operations'!W$13*'Conversion conv. -&gt; electric to'!X32*'Aircraft and flight characteris'!$B$36*'Aircraft and flight characteris'!$D$36/'Aircraft and flight characteris'!$E$36/2/1000</f>
        <v>0</v>
      </c>
      <c r="Z77" s="73">
        <f>'Number of operations'!X$13*'Conversion conv. -&gt; electric to'!Y32*'Aircraft and flight characteris'!$B$36*'Aircraft and flight characteris'!$D$36/'Aircraft and flight characteris'!$E$36/2/1000</f>
        <v>0</v>
      </c>
      <c r="AA77" s="73">
        <f>'Number of operations'!Y$13*'Conversion conv. -&gt; electric to'!Z32*'Aircraft and flight characteris'!$B$36*'Aircraft and flight characteris'!$D$36/'Aircraft and flight characteris'!$E$36/2/1000</f>
        <v>0</v>
      </c>
      <c r="AB77" s="73">
        <f>'Number of operations'!Z$13*'Conversion conv. -&gt; electric to'!AA32*'Aircraft and flight characteris'!$B$36*'Aircraft and flight characteris'!$D$36/'Aircraft and flight characteris'!$E$36/2/1000</f>
        <v>0</v>
      </c>
      <c r="AC77" s="73">
        <f>'Number of operations'!AA$13*'Conversion conv. -&gt; electric to'!AB32*'Aircraft and flight characteris'!$B$36*'Aircraft and flight characteris'!$D$36/'Aircraft and flight characteris'!$E$36/2/1000</f>
        <v>1.100661517</v>
      </c>
      <c r="AD77" s="73">
        <f>'Number of operations'!AB$13*'Conversion conv. -&gt; electric to'!AC32*'Aircraft and flight characteris'!$B$36*'Aircraft and flight characteris'!$D$36/'Aircraft and flight characteris'!$E$36/2/1000</f>
        <v>3.322945662</v>
      </c>
      <c r="AE77" s="73">
        <f>'Number of operations'!AC$13*'Conversion conv. -&gt; electric to'!AD32*'Aircraft and flight characteris'!$B$36*'Aircraft and flight characteris'!$D$36/'Aircraft and flight characteris'!$E$36/2/1000</f>
        <v>9.946024884</v>
      </c>
      <c r="AF77" s="73">
        <f>'Number of operations'!AD$13*'Conversion conv. -&gt; electric to'!AE32*'Aircraft and flight characteris'!$B$36*'Aircraft and flight characteris'!$D$36/'Aircraft and flight characteris'!$E$36/2/1000</f>
        <v>28.52305182</v>
      </c>
      <c r="AG77" s="73">
        <f>'Number of operations'!AE$13*'Conversion conv. -&gt; electric to'!AF32*'Aircraft and flight characteris'!$B$36*'Aircraft and flight characteris'!$D$36/'Aircraft and flight characteris'!$E$36/2/1000</f>
        <v>76.69264465</v>
      </c>
      <c r="AH77" s="73">
        <f>'Number of operations'!AF$13*'Conversion conv. -&gt; electric to'!AG32*'Aircraft and flight characteris'!$B$36*'Aircraft and flight characteris'!$D$36/'Aircraft and flight characteris'!$E$36/2/1000</f>
        <v>188.1572029</v>
      </c>
      <c r="AI77" s="73">
        <f>'Number of operations'!AG$13*'Conversion conv. -&gt; electric to'!AH32*'Aircraft and flight characteris'!$B$36*'Aircraft and flight characteris'!$D$36/'Aircraft and flight characteris'!$E$36/2/1000</f>
        <v>409.4236042</v>
      </c>
      <c r="AJ77" s="73">
        <f>'Number of operations'!AH$13*'Conversion conv. -&gt; electric to'!AI32*'Aircraft and flight characteris'!$B$36*'Aircraft and flight characteris'!$D$36/'Aircraft and flight characteris'!$E$36/2/1000</f>
        <v>773.8168117</v>
      </c>
      <c r="AK77" s="73">
        <f>'Number of operations'!AI$13*'Conversion conv. -&gt; electric to'!AJ32*'Aircraft and flight characteris'!$B$36*'Aircraft and flight characteris'!$D$36/'Aircraft and flight characteris'!$E$36/2/1000</f>
        <v>1265.395032</v>
      </c>
      <c r="AL77" s="73">
        <f>'Number of operations'!AJ$13*'Conversion conv. -&gt; electric to'!AK32*'Aircraft and flight characteris'!$B$36*'Aircraft and flight characteris'!$D$36/'Aircraft and flight characteris'!$E$36/2/1000</f>
        <v>1852.667306</v>
      </c>
      <c r="AM77" s="73">
        <f>'Number of operations'!AK$13*'Conversion conv. -&gt; electric to'!AL32*'Aircraft and flight characteris'!$B$36*'Aircraft and flight characteris'!$D$36/'Aircraft and flight characteris'!$E$36/2/1000</f>
        <v>2453.25087</v>
      </c>
      <c r="AN77" s="73">
        <f>'Number of operations'!AL$13*'Conversion conv. -&gt; electric to'!AM32*'Aircraft and flight characteris'!$B$36*'Aircraft and flight characteris'!$D$36/'Aircraft and flight characteris'!$E$36/2/1000</f>
        <v>3027.917611</v>
      </c>
      <c r="AO77" s="73">
        <f>'Number of operations'!AM$13*'Conversion conv. -&gt; electric to'!AN32*'Aircraft and flight characteris'!$B$36*'Aircraft and flight characteris'!$D$36/'Aircraft and flight characteris'!$E$36/2/1000</f>
        <v>3570.443855</v>
      </c>
      <c r="AP77" s="73">
        <f>'Number of operations'!AN$13*'Conversion conv. -&gt; electric to'!AO32*'Aircraft and flight characteris'!$B$36*'Aircraft and flight characteris'!$D$36/'Aircraft and flight characteris'!$E$36/2/1000</f>
        <v>4092.976795</v>
      </c>
      <c r="AQ77" s="73">
        <f>'Number of operations'!AO$13*'Conversion conv. -&gt; electric to'!AP32*'Aircraft and flight characteris'!$B$36*'Aircraft and flight characteris'!$D$36/'Aircraft and flight characteris'!$E$36/2/1000</f>
        <v>4613.017785</v>
      </c>
      <c r="AR77" s="73">
        <f>'Number of operations'!AP$13*'Conversion conv. -&gt; electric to'!AQ32*'Aircraft and flight characteris'!$B$36*'Aircraft and flight characteris'!$D$36/'Aircraft and flight characteris'!$E$36/2/1000</f>
        <v>5147.162312</v>
      </c>
      <c r="AS77" s="73">
        <f>'Number of operations'!AQ$13*'Conversion conv. -&gt; electric to'!AR32*'Aircraft and flight characteris'!$B$36*'Aircraft and flight characteris'!$D$36/'Aircraft and flight characteris'!$E$36/2/1000</f>
        <v>5709.367768</v>
      </c>
      <c r="AT77" s="73">
        <f>'Number of operations'!AR$13*'Conversion conv. -&gt; electric to'!AS32*'Aircraft and flight characteris'!$B$36*'Aircraft and flight characteris'!$D$36/'Aircraft and flight characteris'!$E$36/2/1000</f>
        <v>0</v>
      </c>
      <c r="AU77" s="73">
        <f>'Number of operations'!AS$13*'Conversion conv. -&gt; electric to'!AT32*'Aircraft and flight characteris'!$B$36*'Aircraft and flight characteris'!$D$36/'Aircraft and flight characteris'!$E$36/2/1000</f>
        <v>0</v>
      </c>
      <c r="AV77" s="73">
        <f>'Number of operations'!AT$13*'Conversion conv. -&gt; electric to'!AU32*'Aircraft and flight characteris'!$B$36*'Aircraft and flight characteris'!$D$36/'Aircraft and flight characteris'!$E$36/2/1000</f>
        <v>0</v>
      </c>
      <c r="AW77" s="73">
        <f>'Number of operations'!AU$13*'Conversion conv. -&gt; electric to'!AV32*'Aircraft and flight characteris'!$B$36*'Aircraft and flight characteris'!$D$36/'Aircraft and flight characteris'!$E$36/2/1000</f>
        <v>0</v>
      </c>
      <c r="AX77" s="73">
        <f>'Number of operations'!AV$13*'Conversion conv. -&gt; electric to'!AW32*'Aircraft and flight characteris'!$B$36*'Aircraft and flight characteris'!$D$36/'Aircraft and flight characteris'!$E$36/2/1000</f>
        <v>0</v>
      </c>
      <c r="AY77" s="73">
        <f>'Number of operations'!AW$13*'Conversion conv. -&gt; electric to'!AX32*'Aircraft and flight characteris'!$B$36*'Aircraft and flight characteris'!$D$36/'Aircraft and flight characteris'!$E$36/2/1000</f>
        <v>0</v>
      </c>
      <c r="AZ77" s="73">
        <f>'Number of operations'!AX$13*'Conversion conv. -&gt; electric to'!AY32*'Aircraft and flight characteris'!$B$36*'Aircraft and flight characteris'!$D$36/'Aircraft and flight characteris'!$E$36/2/1000</f>
        <v>0</v>
      </c>
      <c r="BA77" s="73">
        <f>'Number of operations'!AY$13*'Conversion conv. -&gt; electric to'!AZ32*'Aircraft and flight characteris'!$B$36*'Aircraft and flight characteris'!$D$36/'Aircraft and flight characteris'!$E$36/2/1000</f>
        <v>0</v>
      </c>
      <c r="BB77" s="73">
        <f>'Number of operations'!AZ$13*'Conversion conv. -&gt; electric to'!BA32*'Aircraft and flight characteris'!$B$36*'Aircraft and flight characteris'!$D$36/'Aircraft and flight characteris'!$E$36/2/1000</f>
        <v>0</v>
      </c>
      <c r="BC77" s="73">
        <f>'Number of operations'!BA$13*'Conversion conv. -&gt; electric to'!BB32*'Aircraft and flight characteris'!$B$36*'Aircraft and flight characteris'!$D$36/'Aircraft and flight characteris'!$E$36/2/1000</f>
        <v>0</v>
      </c>
      <c r="BD77" s="74">
        <f>'Number of operations'!BB$13*'Conversion conv. -&gt; electric to'!BC32*'Aircraft and flight characteris'!$B$36*'Aircraft and flight characteris'!$D$36/'Aircraft and flight characteris'!$E$36/2/1000</f>
        <v>0</v>
      </c>
      <c r="BE77" s="3"/>
      <c r="BF77" s="3"/>
      <c r="BG77" s="3"/>
      <c r="BH77" s="3"/>
      <c r="BI77" s="3"/>
      <c r="BJ77" s="3"/>
      <c r="BK77" s="3"/>
      <c r="BL77" s="3"/>
      <c r="BM77" s="3"/>
      <c r="BN77" s="3"/>
    </row>
    <row r="78">
      <c r="A78" s="75"/>
      <c r="C78" s="77" t="s">
        <v>71</v>
      </c>
      <c r="D78" s="71" t="s">
        <v>57</v>
      </c>
      <c r="E78" s="76" t="s">
        <v>57</v>
      </c>
      <c r="F78" s="73">
        <f>'Number of operations'!D$14*'Conversion conv. -&gt; electric to'!E24*'Aircraft and flight characteris'!$B$36*'Aircraft and flight characteris'!$D$36/'Aircraft and flight characteris'!$E$36/2/1000</f>
        <v>0</v>
      </c>
      <c r="G78" s="73">
        <f>'Number of operations'!E$14*'Conversion conv. -&gt; electric to'!F24*'Aircraft and flight characteris'!$B$36*'Aircraft and flight characteris'!$D$36/'Aircraft and flight characteris'!$E$36/2/1000</f>
        <v>0</v>
      </c>
      <c r="H78" s="73">
        <f>'Number of operations'!F$14*'Conversion conv. -&gt; electric to'!G24*'Aircraft and flight characteris'!$B$36*'Aircraft and flight characteris'!$D$36/'Aircraft and flight characteris'!$E$36/2/1000</f>
        <v>0</v>
      </c>
      <c r="I78" s="73">
        <f>'Number of operations'!G$14*'Conversion conv. -&gt; electric to'!H24*'Aircraft and flight characteris'!$B$36*'Aircraft and flight characteris'!$D$36/'Aircraft and flight characteris'!$E$36/2/1000</f>
        <v>0</v>
      </c>
      <c r="J78" s="73">
        <f>'Number of operations'!H$14*'Conversion conv. -&gt; electric to'!I24*'Aircraft and flight characteris'!$B$36*'Aircraft and flight characteris'!$D$36/'Aircraft and flight characteris'!$E$36/2/1000</f>
        <v>0</v>
      </c>
      <c r="K78" s="73">
        <f>'Number of operations'!I$14*'Conversion conv. -&gt; electric to'!J24*'Aircraft and flight characteris'!$B$36*'Aircraft and flight characteris'!$D$36/'Aircraft and flight characteris'!$E$36/2/1000</f>
        <v>0</v>
      </c>
      <c r="L78" s="73">
        <f>'Number of operations'!J$14*'Conversion conv. -&gt; electric to'!K24*'Aircraft and flight characteris'!$B$36*'Aircraft and flight characteris'!$D$36/'Aircraft and flight characteris'!$E$36/2/1000</f>
        <v>0</v>
      </c>
      <c r="M78" s="73">
        <f>'Number of operations'!K$14*'Conversion conv. -&gt; electric to'!L24*'Aircraft and flight characteris'!$B$36*'Aircraft and flight characteris'!$D$36/'Aircraft and flight characteris'!$E$36/2/1000</f>
        <v>0</v>
      </c>
      <c r="N78" s="73">
        <f>'Number of operations'!L$14*'Conversion conv. -&gt; electric to'!M24*'Aircraft and flight characteris'!$B$36*'Aircraft and flight characteris'!$D$36/'Aircraft and flight characteris'!$E$36/2/1000</f>
        <v>0</v>
      </c>
      <c r="O78" s="73">
        <f>'Number of operations'!M$14*'Conversion conv. -&gt; electric to'!N24*'Aircraft and flight characteris'!$B$36*'Aircraft and flight characteris'!$D$36/'Aircraft and flight characteris'!$E$36/2/1000</f>
        <v>0</v>
      </c>
      <c r="P78" s="73">
        <f>'Number of operations'!N$14*'Conversion conv. -&gt; electric to'!O24*'Aircraft and flight characteris'!$B$36*'Aircraft and flight characteris'!$D$36/'Aircraft and flight characteris'!$E$36/2/1000</f>
        <v>0</v>
      </c>
      <c r="Q78" s="73">
        <f>'Number of operations'!O$14*'Conversion conv. -&gt; electric to'!P24*'Aircraft and flight characteris'!$B$36*'Aircraft and flight characteris'!$D$36/'Aircraft and flight characteris'!$E$36/2/1000</f>
        <v>0</v>
      </c>
      <c r="R78" s="73">
        <f>'Number of operations'!P$14*'Conversion conv. -&gt; electric to'!Q24*'Aircraft and flight characteris'!$B$36*'Aircraft and flight characteris'!$D$36/'Aircraft and flight characteris'!$E$36/2/1000</f>
        <v>0</v>
      </c>
      <c r="S78" s="73">
        <f>'Number of operations'!Q$14*'Conversion conv. -&gt; electric to'!R24*'Aircraft and flight characteris'!$B$36*'Aircraft and flight characteris'!$D$36/'Aircraft and flight characteris'!$E$36/2/1000</f>
        <v>0</v>
      </c>
      <c r="T78" s="73">
        <f>'Number of operations'!R$14*'Conversion conv. -&gt; electric to'!S24*'Aircraft and flight characteris'!$B$36*'Aircraft and flight characteris'!$D$36/'Aircraft and flight characteris'!$E$36/2/1000</f>
        <v>0</v>
      </c>
      <c r="U78" s="73">
        <f>'Number of operations'!S$14*'Conversion conv. -&gt; electric to'!T24*'Aircraft and flight characteris'!$B$36*'Aircraft and flight characteris'!$D$36/'Aircraft and flight characteris'!$E$36/2/1000</f>
        <v>0</v>
      </c>
      <c r="V78" s="73">
        <f>'Number of operations'!T$14*'Conversion conv. -&gt; electric to'!U24*'Aircraft and flight characteris'!$B$36*'Aircraft and flight characteris'!$D$36/'Aircraft and flight characteris'!$E$36/2/1000</f>
        <v>0</v>
      </c>
      <c r="W78" s="73">
        <f>'Number of operations'!U$14*'Conversion conv. -&gt; electric to'!V24*'Aircraft and flight characteris'!$B$36*'Aircraft and flight characteris'!$D$36/'Aircraft and flight characteris'!$E$36/2/1000</f>
        <v>0</v>
      </c>
      <c r="X78" s="73">
        <f>'Number of operations'!V$14*'Conversion conv. -&gt; electric to'!W24*'Aircraft and flight characteris'!$B$36*'Aircraft and flight characteris'!$D$36/'Aircraft and flight characteris'!$E$36/2/1000</f>
        <v>0</v>
      </c>
      <c r="Y78" s="73">
        <f>'Number of operations'!W$14*'Conversion conv. -&gt; electric to'!X24*'Aircraft and flight characteris'!$B$36*'Aircraft and flight characteris'!$D$36/'Aircraft and flight characteris'!$E$36/2/1000</f>
        <v>0</v>
      </c>
      <c r="Z78" s="73">
        <f>'Number of operations'!X$14*'Conversion conv. -&gt; electric to'!Y24*'Aircraft and flight characteris'!$B$36*'Aircraft and flight characteris'!$D$36/'Aircraft and flight characteris'!$E$36/2/1000</f>
        <v>0</v>
      </c>
      <c r="AA78" s="73">
        <f>'Number of operations'!Y$14*'Conversion conv. -&gt; electric to'!Z24*'Aircraft and flight characteris'!$B$36*'Aircraft and flight characteris'!$D$36/'Aircraft and flight characteris'!$E$36/2/1000</f>
        <v>0</v>
      </c>
      <c r="AB78" s="73">
        <f>'Number of operations'!Z$14*'Conversion conv. -&gt; electric to'!AA24*'Aircraft and flight characteris'!$B$36*'Aircraft and flight characteris'!$D$36/'Aircraft and flight characteris'!$E$36/2/1000</f>
        <v>0</v>
      </c>
      <c r="AC78" s="73">
        <f>'Number of operations'!AA$14*'Conversion conv. -&gt; electric to'!AB24*'Aircraft and flight characteris'!$B$36*'Aircraft and flight characteris'!$D$36/'Aircraft and flight characteris'!$E$36/2/1000</f>
        <v>0.1642851168</v>
      </c>
      <c r="AD78" s="73">
        <f>'Number of operations'!AB$14*'Conversion conv. -&gt; electric to'!AC24*'Aircraft and flight characteris'!$B$36*'Aircraft and flight characteris'!$D$36/'Aircraft and flight characteris'!$E$36/2/1000</f>
        <v>0.3224156497</v>
      </c>
      <c r="AE78" s="73">
        <f>'Number of operations'!AC$14*'Conversion conv. -&gt; electric to'!AD24*'Aircraft and flight characteris'!$B$36*'Aircraft and flight characteris'!$D$36/'Aircraft and flight characteris'!$E$36/2/1000</f>
        <v>0.6416449387</v>
      </c>
      <c r="AF78" s="73">
        <f>'Number of operations'!AD$14*'Conversion conv. -&gt; electric to'!AE24*'Aircraft and flight characteris'!$B$36*'Aircraft and flight characteris'!$D$36/'Aircraft and flight characteris'!$E$36/2/1000</f>
        <v>1.269546748</v>
      </c>
      <c r="AG78" s="73">
        <f>'Number of operations'!AE$14*'Conversion conv. -&gt; electric to'!AF24*'Aircraft and flight characteris'!$B$36*'Aircraft and flight characteris'!$D$36/'Aircraft and flight characteris'!$E$36/2/1000</f>
        <v>2.492840633</v>
      </c>
      <c r="AH78" s="73">
        <f>'Number of operations'!AF$14*'Conversion conv. -&gt; electric to'!AG24*'Aircraft and flight characteris'!$B$36*'Aircraft and flight characteris'!$D$36/'Aircraft and flight characteris'!$E$36/2/1000</f>
        <v>4.846857601</v>
      </c>
      <c r="AI78" s="73">
        <f>'Number of operations'!AG$14*'Conversion conv. -&gt; electric to'!AH24*'Aircraft and flight characteris'!$B$36*'Aircraft and flight characteris'!$D$36/'Aircraft and flight characteris'!$E$36/2/1000</f>
        <v>9.306297464</v>
      </c>
      <c r="AJ78" s="73">
        <f>'Number of operations'!AH$14*'Conversion conv. -&gt; electric to'!AI24*'Aircraft and flight characteris'!$B$36*'Aircraft and flight characteris'!$D$36/'Aircraft and flight characteris'!$E$36/2/1000</f>
        <v>17.5911491</v>
      </c>
      <c r="AK78" s="73">
        <f>'Number of operations'!AI$14*'Conversion conv. -&gt; electric to'!AJ24*'Aircraft and flight characteris'!$B$36*'Aircraft and flight characteris'!$D$36/'Aircraft and flight characteris'!$E$36/2/1000</f>
        <v>32.62354308</v>
      </c>
      <c r="AL78" s="73">
        <f>'Number of operations'!AJ$14*'Conversion conv. -&gt; electric to'!AK24*'Aircraft and flight characteris'!$B$36*'Aircraft and flight characteris'!$D$36/'Aircraft and flight characteris'!$E$36/2/1000</f>
        <v>60.22710498</v>
      </c>
      <c r="AM78" s="73">
        <f>'Number of operations'!AK$14*'Conversion conv. -&gt; electric to'!AL24*'Aircraft and flight characteris'!$B$36*'Aircraft and flight characteris'!$D$36/'Aircraft and flight characteris'!$E$36/2/1000</f>
        <v>108.3460025</v>
      </c>
      <c r="AN78" s="73">
        <f>'Number of operations'!AL$14*'Conversion conv. -&gt; electric to'!AM24*'Aircraft and flight characteris'!$B$36*'Aircraft and flight characteris'!$D$36/'Aircraft and flight characteris'!$E$36/2/1000</f>
        <v>189.3942144</v>
      </c>
      <c r="AO78" s="73">
        <f>'Number of operations'!AM$14*'Conversion conv. -&gt; electric to'!AN24*'Aircraft and flight characteris'!$B$36*'Aircraft and flight characteris'!$D$36/'Aircraft and flight characteris'!$E$36/2/1000</f>
        <v>321.0225089</v>
      </c>
      <c r="AP78" s="73">
        <f>'Number of operations'!AN$14*'Conversion conv. -&gt; electric to'!AO24*'Aircraft and flight characteris'!$B$36*'Aircraft and flight characteris'!$D$36/'Aircraft and flight characteris'!$E$36/2/1000</f>
        <v>526.9190767</v>
      </c>
      <c r="AQ78" s="73">
        <f>'Number of operations'!AO$14*'Conversion conv. -&gt; electric to'!AP24*'Aircraft and flight characteris'!$B$36*'Aircraft and flight characteris'!$D$36/'Aircraft and flight characteris'!$E$36/2/1000</f>
        <v>836.9901488</v>
      </c>
      <c r="AR78" s="73">
        <f>'Number of operations'!AP$14*'Conversion conv. -&gt; electric to'!AQ24*'Aircraft and flight characteris'!$B$36*'Aircraft and flight characteris'!$D$36/'Aircraft and flight characteris'!$E$36/2/1000</f>
        <v>1286.501099</v>
      </c>
      <c r="AS78" s="73">
        <f>'Number of operations'!AQ$14*'Conversion conv. -&gt; electric to'!AR24*'Aircraft and flight characteris'!$B$36*'Aircraft and flight characteris'!$D$36/'Aircraft and flight characteris'!$E$36/2/1000</f>
        <v>1913.763598</v>
      </c>
      <c r="AT78" s="73">
        <f>'Number of operations'!AR$14*'Conversion conv. -&gt; electric to'!AS24*'Aircraft and flight characteris'!$B$36*'Aircraft and flight characteris'!$D$36/'Aircraft and flight characteris'!$E$36/2/1000</f>
        <v>0</v>
      </c>
      <c r="AU78" s="73">
        <f>'Number of operations'!AS$14*'Conversion conv. -&gt; electric to'!AT24*'Aircraft and flight characteris'!$B$36*'Aircraft and flight characteris'!$D$36/'Aircraft and flight characteris'!$E$36/2/1000</f>
        <v>0</v>
      </c>
      <c r="AV78" s="73">
        <f>'Number of operations'!AT$14*'Conversion conv. -&gt; electric to'!AU24*'Aircraft and flight characteris'!$B$36*'Aircraft and flight characteris'!$D$36/'Aircraft and flight characteris'!$E$36/2/1000</f>
        <v>0</v>
      </c>
      <c r="AW78" s="73">
        <f>'Number of operations'!AU$14*'Conversion conv. -&gt; electric to'!AV24*'Aircraft and flight characteris'!$B$36*'Aircraft and flight characteris'!$D$36/'Aircraft and flight characteris'!$E$36/2/1000</f>
        <v>0</v>
      </c>
      <c r="AX78" s="73">
        <f>'Number of operations'!AV$14*'Conversion conv. -&gt; electric to'!AW24*'Aircraft and flight characteris'!$B$36*'Aircraft and flight characteris'!$D$36/'Aircraft and flight characteris'!$E$36/2/1000</f>
        <v>0</v>
      </c>
      <c r="AY78" s="73">
        <f>'Number of operations'!AW$14*'Conversion conv. -&gt; electric to'!AX24*'Aircraft and flight characteris'!$B$36*'Aircraft and flight characteris'!$D$36/'Aircraft and flight characteris'!$E$36/2/1000</f>
        <v>0</v>
      </c>
      <c r="AZ78" s="73">
        <f>'Number of operations'!AX$14*'Conversion conv. -&gt; electric to'!AY24*'Aircraft and flight characteris'!$B$36*'Aircraft and flight characteris'!$D$36/'Aircraft and flight characteris'!$E$36/2/1000</f>
        <v>0</v>
      </c>
      <c r="BA78" s="73">
        <f>'Number of operations'!AY$14*'Conversion conv. -&gt; electric to'!AZ24*'Aircraft and flight characteris'!$B$36*'Aircraft and flight characteris'!$D$36/'Aircraft and flight characteris'!$E$36/2/1000</f>
        <v>0</v>
      </c>
      <c r="BB78" s="73">
        <f>'Number of operations'!AZ$14*'Conversion conv. -&gt; electric to'!BA24*'Aircraft and flight characteris'!$B$36*'Aircraft and flight characteris'!$D$36/'Aircraft and flight characteris'!$E$36/2/1000</f>
        <v>0</v>
      </c>
      <c r="BC78" s="73">
        <f>'Number of operations'!BA$14*'Conversion conv. -&gt; electric to'!BB24*'Aircraft and flight characteris'!$B$36*'Aircraft and flight characteris'!$D$36/'Aircraft and flight characteris'!$E$36/2/1000</f>
        <v>0</v>
      </c>
      <c r="BD78" s="74">
        <f>'Number of operations'!BB$14*'Conversion conv. -&gt; electric to'!BC24*'Aircraft and flight characteris'!$B$36*'Aircraft and flight characteris'!$D$36/'Aircraft and flight characteris'!$E$36/2/1000</f>
        <v>0</v>
      </c>
      <c r="BE78" s="3"/>
      <c r="BF78" s="3"/>
      <c r="BG78" s="3"/>
      <c r="BH78" s="3"/>
      <c r="BI78" s="3"/>
      <c r="BJ78" s="3"/>
      <c r="BK78" s="3"/>
      <c r="BL78" s="3"/>
      <c r="BM78" s="3"/>
      <c r="BN78" s="3"/>
    </row>
    <row r="79">
      <c r="A79" s="75"/>
      <c r="E79" s="76" t="s">
        <v>56</v>
      </c>
      <c r="F79" s="73">
        <f>'Number of operations'!D$14*'Conversion conv. -&gt; electric to'!E25*'Aircraft and flight characteris'!$B$36*'Aircraft and flight characteris'!$D$36/'Aircraft and flight characteris'!$E$36/2/1000</f>
        <v>0</v>
      </c>
      <c r="G79" s="73">
        <f>'Number of operations'!E$14*'Conversion conv. -&gt; electric to'!F25*'Aircraft and flight characteris'!$B$36*'Aircraft and flight characteris'!$D$36/'Aircraft and flight characteris'!$E$36/2/1000</f>
        <v>0</v>
      </c>
      <c r="H79" s="73">
        <f>'Number of operations'!F$14*'Conversion conv. -&gt; electric to'!G25*'Aircraft and flight characteris'!$B$36*'Aircraft and flight characteris'!$D$36/'Aircraft and flight characteris'!$E$36/2/1000</f>
        <v>0</v>
      </c>
      <c r="I79" s="73">
        <f>'Number of operations'!G$14*'Conversion conv. -&gt; electric to'!H25*'Aircraft and flight characteris'!$B$36*'Aircraft and flight characteris'!$D$36/'Aircraft and flight characteris'!$E$36/2/1000</f>
        <v>0</v>
      </c>
      <c r="J79" s="73">
        <f>'Number of operations'!H$14*'Conversion conv. -&gt; electric to'!I25*'Aircraft and flight characteris'!$B$36*'Aircraft and flight characteris'!$D$36/'Aircraft and flight characteris'!$E$36/2/1000</f>
        <v>0</v>
      </c>
      <c r="K79" s="73">
        <f>'Number of operations'!I$14*'Conversion conv. -&gt; electric to'!J25*'Aircraft and flight characteris'!$B$36*'Aircraft and flight characteris'!$D$36/'Aircraft and flight characteris'!$E$36/2/1000</f>
        <v>0</v>
      </c>
      <c r="L79" s="73">
        <f>'Number of operations'!J$14*'Conversion conv. -&gt; electric to'!K25*'Aircraft and flight characteris'!$B$36*'Aircraft and flight characteris'!$D$36/'Aircraft and flight characteris'!$E$36/2/1000</f>
        <v>0</v>
      </c>
      <c r="M79" s="73">
        <f>'Number of operations'!K$14*'Conversion conv. -&gt; electric to'!L25*'Aircraft and flight characteris'!$B$36*'Aircraft and flight characteris'!$D$36/'Aircraft and flight characteris'!$E$36/2/1000</f>
        <v>0</v>
      </c>
      <c r="N79" s="73">
        <f>'Number of operations'!L$14*'Conversion conv. -&gt; electric to'!M25*'Aircraft and flight characteris'!$B$36*'Aircraft and flight characteris'!$D$36/'Aircraft and flight characteris'!$E$36/2/1000</f>
        <v>0</v>
      </c>
      <c r="O79" s="73">
        <f>'Number of operations'!M$14*'Conversion conv. -&gt; electric to'!N25*'Aircraft and flight characteris'!$B$36*'Aircraft and flight characteris'!$D$36/'Aircraft and flight characteris'!$E$36/2/1000</f>
        <v>0</v>
      </c>
      <c r="P79" s="73">
        <f>'Number of operations'!N$14*'Conversion conv. -&gt; electric to'!O25*'Aircraft and flight characteris'!$B$36*'Aircraft and flight characteris'!$D$36/'Aircraft and flight characteris'!$E$36/2/1000</f>
        <v>0</v>
      </c>
      <c r="Q79" s="73">
        <f>'Number of operations'!O$14*'Conversion conv. -&gt; electric to'!P25*'Aircraft and flight characteris'!$B$36*'Aircraft and flight characteris'!$D$36/'Aircraft and flight characteris'!$E$36/2/1000</f>
        <v>0</v>
      </c>
      <c r="R79" s="73">
        <f>'Number of operations'!P$14*'Conversion conv. -&gt; electric to'!Q25*'Aircraft and flight characteris'!$B$36*'Aircraft and flight characteris'!$D$36/'Aircraft and flight characteris'!$E$36/2/1000</f>
        <v>0</v>
      </c>
      <c r="S79" s="73">
        <f>'Number of operations'!Q$14*'Conversion conv. -&gt; electric to'!R25*'Aircraft and flight characteris'!$B$36*'Aircraft and flight characteris'!$D$36/'Aircraft and flight characteris'!$E$36/2/1000</f>
        <v>0</v>
      </c>
      <c r="T79" s="73">
        <f>'Number of operations'!R$14*'Conversion conv. -&gt; electric to'!S25*'Aircraft and flight characteris'!$B$36*'Aircraft and flight characteris'!$D$36/'Aircraft and flight characteris'!$E$36/2/1000</f>
        <v>0</v>
      </c>
      <c r="U79" s="73">
        <f>'Number of operations'!S$14*'Conversion conv. -&gt; electric to'!T25*'Aircraft and flight characteris'!$B$36*'Aircraft and flight characteris'!$D$36/'Aircraft and flight characteris'!$E$36/2/1000</f>
        <v>0</v>
      </c>
      <c r="V79" s="73">
        <f>'Number of operations'!T$14*'Conversion conv. -&gt; electric to'!U25*'Aircraft and flight characteris'!$B$36*'Aircraft and flight characteris'!$D$36/'Aircraft and flight characteris'!$E$36/2/1000</f>
        <v>0</v>
      </c>
      <c r="W79" s="73">
        <f>'Number of operations'!U$14*'Conversion conv. -&gt; electric to'!V25*'Aircraft and flight characteris'!$B$36*'Aircraft and flight characteris'!$D$36/'Aircraft and flight characteris'!$E$36/2/1000</f>
        <v>0</v>
      </c>
      <c r="X79" s="73">
        <f>'Number of operations'!V$14*'Conversion conv. -&gt; electric to'!W25*'Aircraft and flight characteris'!$B$36*'Aircraft and flight characteris'!$D$36/'Aircraft and flight characteris'!$E$36/2/1000</f>
        <v>0</v>
      </c>
      <c r="Y79" s="73">
        <f>'Number of operations'!W$14*'Conversion conv. -&gt; electric to'!X25*'Aircraft and flight characteris'!$B$36*'Aircraft and flight characteris'!$D$36/'Aircraft and flight characteris'!$E$36/2/1000</f>
        <v>0</v>
      </c>
      <c r="Z79" s="73">
        <f>'Number of operations'!X$14*'Conversion conv. -&gt; electric to'!Y25*'Aircraft and flight characteris'!$B$36*'Aircraft and flight characteris'!$D$36/'Aircraft and flight characteris'!$E$36/2/1000</f>
        <v>0</v>
      </c>
      <c r="AA79" s="73">
        <f>'Number of operations'!Y$14*'Conversion conv. -&gt; electric to'!Z25*'Aircraft and flight characteris'!$B$36*'Aircraft and flight characteris'!$D$36/'Aircraft and flight characteris'!$E$36/2/1000</f>
        <v>0</v>
      </c>
      <c r="AB79" s="73">
        <f>'Number of operations'!Z$14*'Conversion conv. -&gt; electric to'!AA25*'Aircraft and flight characteris'!$B$36*'Aircraft and flight characteris'!$D$36/'Aircraft and flight characteris'!$E$36/2/1000</f>
        <v>0</v>
      </c>
      <c r="AC79" s="73">
        <f>'Number of operations'!AA$14*'Conversion conv. -&gt; electric to'!AB25*'Aircraft and flight characteris'!$B$36*'Aircraft and flight characteris'!$D$36/'Aircraft and flight characteris'!$E$36/2/1000</f>
        <v>0.1774951156</v>
      </c>
      <c r="AD79" s="73">
        <f>'Number of operations'!AB$14*'Conversion conv. -&gt; electric to'!AC25*'Aircraft and flight characteris'!$B$36*'Aircraft and flight characteris'!$D$36/'Aircraft and flight characteris'!$E$36/2/1000</f>
        <v>0.3684793055</v>
      </c>
      <c r="AE79" s="73">
        <f>'Number of operations'!AC$14*'Conversion conv. -&gt; electric to'!AD25*'Aircraft and flight characteris'!$B$36*'Aircraft and flight characteris'!$D$36/'Aircraft and flight characteris'!$E$36/2/1000</f>
        <v>0.773793135</v>
      </c>
      <c r="AF79" s="73">
        <f>'Number of operations'!AD$14*'Conversion conv. -&gt; electric to'!AE25*'Aircraft and flight characteris'!$B$36*'Aircraft and flight characteris'!$D$36/'Aircraft and flight characteris'!$E$36/2/1000</f>
        <v>1.609582405</v>
      </c>
      <c r="AG79" s="73">
        <f>'Number of operations'!AE$14*'Conversion conv. -&gt; electric to'!AF25*'Aircraft and flight characteris'!$B$36*'Aircraft and flight characteris'!$D$36/'Aircraft and flight characteris'!$E$36/2/1000</f>
        <v>3.305223299</v>
      </c>
      <c r="AH79" s="73">
        <f>'Number of operations'!AF$14*'Conversion conv. -&gt; electric to'!AG25*'Aircraft and flight characteris'!$B$36*'Aircraft and flight characteris'!$D$36/'Aircraft and flight characteris'!$E$36/2/1000</f>
        <v>6.672011388</v>
      </c>
      <c r="AI79" s="73">
        <f>'Number of operations'!AG$14*'Conversion conv. -&gt; electric to'!AH25*'Aircraft and flight characteris'!$B$36*'Aircraft and flight characteris'!$D$36/'Aircraft and flight characteris'!$E$36/2/1000</f>
        <v>13.17499222</v>
      </c>
      <c r="AJ79" s="73">
        <f>'Number of operations'!AH$14*'Conversion conv. -&gt; electric to'!AI25*'Aircraft and flight characteris'!$B$36*'Aircraft and flight characteris'!$D$36/'Aircraft and flight characteris'!$E$36/2/1000</f>
        <v>25.31685832</v>
      </c>
      <c r="AK79" s="73">
        <f>'Number of operations'!AI$14*'Conversion conv. -&gt; electric to'!AJ25*'Aircraft and flight characteris'!$B$36*'Aircraft and flight characteris'!$D$36/'Aircraft and flight characteris'!$E$36/2/1000</f>
        <v>47.1081349</v>
      </c>
      <c r="AL79" s="73">
        <f>'Number of operations'!AJ$14*'Conversion conv. -&gt; electric to'!AK25*'Aircraft and flight characteris'!$B$36*'Aircraft and flight characteris'!$D$36/'Aircraft and flight characteris'!$E$36/2/1000</f>
        <v>86.09247966</v>
      </c>
      <c r="AM79" s="73">
        <f>'Number of operations'!AK$14*'Conversion conv. -&gt; electric to'!AL25*'Aircraft and flight characteris'!$B$36*'Aircraft and flight characteris'!$D$36/'Aircraft and flight characteris'!$E$36/2/1000</f>
        <v>151.4535185</v>
      </c>
      <c r="AN79" s="73">
        <f>'Number of operations'!AL$14*'Conversion conv. -&gt; electric to'!AM25*'Aircraft and flight characteris'!$B$36*'Aircraft and flight characteris'!$D$36/'Aircraft and flight characteris'!$E$36/2/1000</f>
        <v>256.4381967</v>
      </c>
      <c r="AO79" s="73">
        <f>'Number of operations'!AM$14*'Conversion conv. -&gt; electric to'!AN25*'Aircraft and flight characteris'!$B$36*'Aircraft and flight characteris'!$D$36/'Aircraft and flight characteris'!$E$36/2/1000</f>
        <v>418.5414165</v>
      </c>
      <c r="AP79" s="73">
        <f>'Number of operations'!AN$14*'Conversion conv. -&gt; electric to'!AO25*'Aircraft and flight characteris'!$B$36*'Aircraft and flight characteris'!$D$36/'Aircraft and flight characteris'!$E$36/2/1000</f>
        <v>660.1070257</v>
      </c>
      <c r="AQ79" s="73">
        <f>'Number of operations'!AO$14*'Conversion conv. -&gt; electric to'!AP25*'Aircraft and flight characteris'!$B$36*'Aircraft and flight characteris'!$D$36/'Aircraft and flight characteris'!$E$36/2/1000</f>
        <v>1008.633106</v>
      </c>
      <c r="AR79" s="73">
        <f>'Number of operations'!AP$14*'Conversion conv. -&gt; electric to'!AQ25*'Aircraft and flight characteris'!$B$36*'Aircraft and flight characteris'!$D$36/'Aircraft and flight characteris'!$E$36/2/1000</f>
        <v>1496.284128</v>
      </c>
      <c r="AS79" s="73">
        <f>'Number of operations'!AQ$14*'Conversion conv. -&gt; electric to'!AR25*'Aircraft and flight characteris'!$B$36*'Aircraft and flight characteris'!$D$36/'Aircraft and flight characteris'!$E$36/2/1000</f>
        <v>2158.058415</v>
      </c>
      <c r="AT79" s="73">
        <f>'Number of operations'!AR$14*'Conversion conv. -&gt; electric to'!AS25*'Aircraft and flight characteris'!$B$36*'Aircraft and flight characteris'!$D$36/'Aircraft and flight characteris'!$E$36/2/1000</f>
        <v>0</v>
      </c>
      <c r="AU79" s="73">
        <f>'Number of operations'!AS$14*'Conversion conv. -&gt; electric to'!AT25*'Aircraft and flight characteris'!$B$36*'Aircraft and flight characteris'!$D$36/'Aircraft and flight characteris'!$E$36/2/1000</f>
        <v>0</v>
      </c>
      <c r="AV79" s="73">
        <f>'Number of operations'!AT$14*'Conversion conv. -&gt; electric to'!AU25*'Aircraft and flight characteris'!$B$36*'Aircraft and flight characteris'!$D$36/'Aircraft and flight characteris'!$E$36/2/1000</f>
        <v>0</v>
      </c>
      <c r="AW79" s="73">
        <f>'Number of operations'!AU$14*'Conversion conv. -&gt; electric to'!AV25*'Aircraft and flight characteris'!$B$36*'Aircraft and flight characteris'!$D$36/'Aircraft and flight characteris'!$E$36/2/1000</f>
        <v>0</v>
      </c>
      <c r="AX79" s="73">
        <f>'Number of operations'!AV$14*'Conversion conv. -&gt; electric to'!AW25*'Aircraft and flight characteris'!$B$36*'Aircraft and flight characteris'!$D$36/'Aircraft and flight characteris'!$E$36/2/1000</f>
        <v>0</v>
      </c>
      <c r="AY79" s="73">
        <f>'Number of operations'!AW$14*'Conversion conv. -&gt; electric to'!AX25*'Aircraft and flight characteris'!$B$36*'Aircraft and flight characteris'!$D$36/'Aircraft and flight characteris'!$E$36/2/1000</f>
        <v>0</v>
      </c>
      <c r="AZ79" s="73">
        <f>'Number of operations'!AX$14*'Conversion conv. -&gt; electric to'!AY25*'Aircraft and flight characteris'!$B$36*'Aircraft and flight characteris'!$D$36/'Aircraft and flight characteris'!$E$36/2/1000</f>
        <v>0</v>
      </c>
      <c r="BA79" s="73">
        <f>'Number of operations'!AY$14*'Conversion conv. -&gt; electric to'!AZ25*'Aircraft and flight characteris'!$B$36*'Aircraft and flight characteris'!$D$36/'Aircraft and flight characteris'!$E$36/2/1000</f>
        <v>0</v>
      </c>
      <c r="BB79" s="73">
        <f>'Number of operations'!AZ$14*'Conversion conv. -&gt; electric to'!BA25*'Aircraft and flight characteris'!$B$36*'Aircraft and flight characteris'!$D$36/'Aircraft and flight characteris'!$E$36/2/1000</f>
        <v>0</v>
      </c>
      <c r="BC79" s="73">
        <f>'Number of operations'!BA$14*'Conversion conv. -&gt; electric to'!BB25*'Aircraft and flight characteris'!$B$36*'Aircraft and flight characteris'!$D$36/'Aircraft and flight characteris'!$E$36/2/1000</f>
        <v>0</v>
      </c>
      <c r="BD79" s="74">
        <f>'Number of operations'!BB$14*'Conversion conv. -&gt; electric to'!BC25*'Aircraft and flight characteris'!$B$36*'Aircraft and flight characteris'!$D$36/'Aircraft and flight characteris'!$E$36/2/1000</f>
        <v>0</v>
      </c>
      <c r="BE79" s="3"/>
      <c r="BF79" s="3"/>
      <c r="BG79" s="3"/>
      <c r="BH79" s="3"/>
      <c r="BI79" s="3"/>
      <c r="BJ79" s="3"/>
      <c r="BK79" s="3"/>
      <c r="BL79" s="3"/>
      <c r="BM79" s="3"/>
      <c r="BN79" s="3"/>
    </row>
    <row r="80">
      <c r="A80" s="75"/>
      <c r="E80" s="76" t="s">
        <v>55</v>
      </c>
      <c r="F80" s="73">
        <f>'Number of operations'!D$14*'Conversion conv. -&gt; electric to'!E26*'Aircraft and flight characteris'!$B$36*'Aircraft and flight characteris'!$D$36/'Aircraft and flight characteris'!$E$36/2/1000</f>
        <v>0</v>
      </c>
      <c r="G80" s="73">
        <f>'Number of operations'!E$14*'Conversion conv. -&gt; electric to'!F26*'Aircraft and flight characteris'!$B$36*'Aircraft and flight characteris'!$D$36/'Aircraft and flight characteris'!$E$36/2/1000</f>
        <v>0</v>
      </c>
      <c r="H80" s="73">
        <f>'Number of operations'!F$14*'Conversion conv. -&gt; electric to'!G26*'Aircraft and flight characteris'!$B$36*'Aircraft and flight characteris'!$D$36/'Aircraft and flight characteris'!$E$36/2/1000</f>
        <v>0</v>
      </c>
      <c r="I80" s="73">
        <f>'Number of operations'!G$14*'Conversion conv. -&gt; electric to'!H26*'Aircraft and flight characteris'!$B$36*'Aircraft and flight characteris'!$D$36/'Aircraft and flight characteris'!$E$36/2/1000</f>
        <v>0</v>
      </c>
      <c r="J80" s="73">
        <f>'Number of operations'!H$14*'Conversion conv. -&gt; electric to'!I26*'Aircraft and flight characteris'!$B$36*'Aircraft and flight characteris'!$D$36/'Aircraft and flight characteris'!$E$36/2/1000</f>
        <v>0</v>
      </c>
      <c r="K80" s="73">
        <f>'Number of operations'!I$14*'Conversion conv. -&gt; electric to'!J26*'Aircraft and flight characteris'!$B$36*'Aircraft and flight characteris'!$D$36/'Aircraft and flight characteris'!$E$36/2/1000</f>
        <v>0</v>
      </c>
      <c r="L80" s="73">
        <f>'Number of operations'!J$14*'Conversion conv. -&gt; electric to'!K26*'Aircraft and flight characteris'!$B$36*'Aircraft and flight characteris'!$D$36/'Aircraft and flight characteris'!$E$36/2/1000</f>
        <v>0</v>
      </c>
      <c r="M80" s="73">
        <f>'Number of operations'!K$14*'Conversion conv. -&gt; electric to'!L26*'Aircraft and flight characteris'!$B$36*'Aircraft and flight characteris'!$D$36/'Aircraft and flight characteris'!$E$36/2/1000</f>
        <v>0</v>
      </c>
      <c r="N80" s="73">
        <f>'Number of operations'!L$14*'Conversion conv. -&gt; electric to'!M26*'Aircraft and flight characteris'!$B$36*'Aircraft and flight characteris'!$D$36/'Aircraft and flight characteris'!$E$36/2/1000</f>
        <v>0</v>
      </c>
      <c r="O80" s="73">
        <f>'Number of operations'!M$14*'Conversion conv. -&gt; electric to'!N26*'Aircraft and flight characteris'!$B$36*'Aircraft and flight characteris'!$D$36/'Aircraft and flight characteris'!$E$36/2/1000</f>
        <v>0</v>
      </c>
      <c r="P80" s="73">
        <f>'Number of operations'!N$14*'Conversion conv. -&gt; electric to'!O26*'Aircraft and flight characteris'!$B$36*'Aircraft and flight characteris'!$D$36/'Aircraft and flight characteris'!$E$36/2/1000</f>
        <v>0</v>
      </c>
      <c r="Q80" s="73">
        <f>'Number of operations'!O$14*'Conversion conv. -&gt; electric to'!P26*'Aircraft and flight characteris'!$B$36*'Aircraft and flight characteris'!$D$36/'Aircraft and flight characteris'!$E$36/2/1000</f>
        <v>0</v>
      </c>
      <c r="R80" s="73">
        <f>'Number of operations'!P$14*'Conversion conv. -&gt; electric to'!Q26*'Aircraft and flight characteris'!$B$36*'Aircraft and flight characteris'!$D$36/'Aircraft and flight characteris'!$E$36/2/1000</f>
        <v>0</v>
      </c>
      <c r="S80" s="73">
        <f>'Number of operations'!Q$14*'Conversion conv. -&gt; electric to'!R26*'Aircraft and flight characteris'!$B$36*'Aircraft and flight characteris'!$D$36/'Aircraft and flight characteris'!$E$36/2/1000</f>
        <v>0</v>
      </c>
      <c r="T80" s="73">
        <f>'Number of operations'!R$14*'Conversion conv. -&gt; electric to'!S26*'Aircraft and flight characteris'!$B$36*'Aircraft and flight characteris'!$D$36/'Aircraft and flight characteris'!$E$36/2/1000</f>
        <v>0</v>
      </c>
      <c r="U80" s="73">
        <f>'Number of operations'!S$14*'Conversion conv. -&gt; electric to'!T26*'Aircraft and flight characteris'!$B$36*'Aircraft and flight characteris'!$D$36/'Aircraft and flight characteris'!$E$36/2/1000</f>
        <v>0</v>
      </c>
      <c r="V80" s="73">
        <f>'Number of operations'!T$14*'Conversion conv. -&gt; electric to'!U26*'Aircraft and flight characteris'!$B$36*'Aircraft and flight characteris'!$D$36/'Aircraft and flight characteris'!$E$36/2/1000</f>
        <v>0</v>
      </c>
      <c r="W80" s="73">
        <f>'Number of operations'!U$14*'Conversion conv. -&gt; electric to'!V26*'Aircraft and flight characteris'!$B$36*'Aircraft and flight characteris'!$D$36/'Aircraft and flight characteris'!$E$36/2/1000</f>
        <v>0</v>
      </c>
      <c r="X80" s="73">
        <f>'Number of operations'!V$14*'Conversion conv. -&gt; electric to'!W26*'Aircraft and flight characteris'!$B$36*'Aircraft and flight characteris'!$D$36/'Aircraft and flight characteris'!$E$36/2/1000</f>
        <v>0</v>
      </c>
      <c r="Y80" s="73">
        <f>'Number of operations'!W$14*'Conversion conv. -&gt; electric to'!X26*'Aircraft and flight characteris'!$B$36*'Aircraft and flight characteris'!$D$36/'Aircraft and flight characteris'!$E$36/2/1000</f>
        <v>0</v>
      </c>
      <c r="Z80" s="73">
        <f>'Number of operations'!X$14*'Conversion conv. -&gt; electric to'!Y26*'Aircraft and flight characteris'!$B$36*'Aircraft and flight characteris'!$D$36/'Aircraft and flight characteris'!$E$36/2/1000</f>
        <v>0</v>
      </c>
      <c r="AA80" s="73">
        <f>'Number of operations'!Y$14*'Conversion conv. -&gt; electric to'!Z26*'Aircraft and flight characteris'!$B$36*'Aircraft and flight characteris'!$D$36/'Aircraft and flight characteris'!$E$36/2/1000</f>
        <v>0</v>
      </c>
      <c r="AB80" s="73">
        <f>'Number of operations'!Z$14*'Conversion conv. -&gt; electric to'!AA26*'Aircraft and flight characteris'!$B$36*'Aircraft and flight characteris'!$D$36/'Aircraft and flight characteris'!$E$36/2/1000</f>
        <v>0</v>
      </c>
      <c r="AC80" s="73">
        <f>'Number of operations'!AA$14*'Conversion conv. -&gt; electric to'!AB26*'Aircraft and flight characteris'!$B$36*'Aircraft and flight characteris'!$D$36/'Aircraft and flight characteris'!$E$36/2/1000</f>
        <v>0.2579059019</v>
      </c>
      <c r="AD80" s="73">
        <f>'Number of operations'!AB$14*'Conversion conv. -&gt; electric to'!AC26*'Aircraft and flight characteris'!$B$36*'Aircraft and flight characteris'!$D$36/'Aircraft and flight characteris'!$E$36/2/1000</f>
        <v>0.5941512973</v>
      </c>
      <c r="AE80" s="73">
        <f>'Number of operations'!AC$14*'Conversion conv. -&gt; electric to'!AD26*'Aircraft and flight characteris'!$B$36*'Aircraft and flight characteris'!$D$36/'Aircraft and flight characteris'!$E$36/2/1000</f>
        <v>1.369037057</v>
      </c>
      <c r="AF80" s="73">
        <f>'Number of operations'!AD$14*'Conversion conv. -&gt; electric to'!AE26*'Aircraft and flight characteris'!$B$36*'Aircraft and flight characteris'!$D$36/'Aircraft and flight characteris'!$E$36/2/1000</f>
        <v>3.071381184</v>
      </c>
      <c r="AG80" s="73">
        <f>'Number of operations'!AE$14*'Conversion conv. -&gt; electric to'!AF26*'Aircraft and flight characteris'!$B$36*'Aircraft and flight characteris'!$D$36/'Aircraft and flight characteris'!$E$36/2/1000</f>
        <v>6.638323767</v>
      </c>
      <c r="AH80" s="73">
        <f>'Number of operations'!AF$14*'Conversion conv. -&gt; electric to'!AG26*'Aircraft and flight characteris'!$B$36*'Aircraft and flight characteris'!$D$36/'Aircraft and flight characteris'!$E$36/2/1000</f>
        <v>13.66925247</v>
      </c>
      <c r="AI80" s="73">
        <f>'Number of operations'!AG$14*'Conversion conv. -&gt; electric to'!AH26*'Aircraft and flight characteris'!$B$36*'Aircraft and flight characteris'!$D$36/'Aircraft and flight characteris'!$E$36/2/1000</f>
        <v>26.57632024</v>
      </c>
      <c r="AJ80" s="73">
        <f>'Number of operations'!AH$14*'Conversion conv. -&gt; electric to'!AI26*'Aircraft and flight characteris'!$B$36*'Aircraft and flight characteris'!$D$36/'Aircraft and flight characteris'!$E$36/2/1000</f>
        <v>48.60354578</v>
      </c>
      <c r="AK80" s="73">
        <f>'Number of operations'!AI$14*'Conversion conv. -&gt; electric to'!AJ26*'Aircraft and flight characteris'!$B$36*'Aircraft and flight characteris'!$D$36/'Aircraft and flight characteris'!$E$36/2/1000</f>
        <v>83.84154866</v>
      </c>
      <c r="AL80" s="73">
        <f>'Number of operations'!AJ$14*'Conversion conv. -&gt; electric to'!AK26*'Aircraft and flight characteris'!$B$36*'Aircraft and flight characteris'!$D$36/'Aircraft and flight characteris'!$E$36/2/1000</f>
        <v>139.9962529</v>
      </c>
      <c r="AM80" s="73">
        <f>'Number of operations'!AK$14*'Conversion conv. -&gt; electric to'!AL26*'Aircraft and flight characteris'!$B$36*'Aircraft and flight characteris'!$D$36/'Aircraft and flight characteris'!$E$36/2/1000</f>
        <v>224.4517449</v>
      </c>
      <c r="AN80" s="73">
        <f>'Number of operations'!AL$14*'Conversion conv. -&gt; electric to'!AM26*'Aircraft and flight characteris'!$B$36*'Aircraft and flight characteris'!$D$36/'Aircraft and flight characteris'!$E$36/2/1000</f>
        <v>348.6980256</v>
      </c>
      <c r="AO80" s="73">
        <f>'Number of operations'!AM$14*'Conversion conv. -&gt; electric to'!AN26*'Aircraft and flight characteris'!$B$36*'Aircraft and flight characteris'!$D$36/'Aircraft and flight characteris'!$E$36/2/1000</f>
        <v>528.534148</v>
      </c>
      <c r="AP80" s="73">
        <f>'Number of operations'!AN$14*'Conversion conv. -&gt; electric to'!AO26*'Aircraft and flight characteris'!$B$36*'Aircraft and flight characteris'!$D$36/'Aircraft and flight characteris'!$E$36/2/1000</f>
        <v>784.9501297</v>
      </c>
      <c r="AQ80" s="73">
        <f>'Number of operations'!AO$14*'Conversion conv. -&gt; electric to'!AP26*'Aircraft and flight characteris'!$B$36*'Aircraft and flight characteris'!$D$36/'Aircraft and flight characteris'!$E$36/2/1000</f>
        <v>1144.519204</v>
      </c>
      <c r="AR80" s="73">
        <f>'Number of operations'!AP$14*'Conversion conv. -&gt; electric to'!AQ26*'Aircraft and flight characteris'!$B$36*'Aircraft and flight characteris'!$D$36/'Aircraft and flight characteris'!$E$36/2/1000</f>
        <v>1638.873415</v>
      </c>
      <c r="AS80" s="73">
        <f>'Number of operations'!AQ$14*'Conversion conv. -&gt; electric to'!AR26*'Aircraft and flight characteris'!$B$36*'Aircraft and flight characteris'!$D$36/'Aircraft and flight characteris'!$E$36/2/1000</f>
        <v>2302.807993</v>
      </c>
      <c r="AT80" s="73">
        <f>'Number of operations'!AR$14*'Conversion conv. -&gt; electric to'!AS26*'Aircraft and flight characteris'!$B$36*'Aircraft and flight characteris'!$D$36/'Aircraft and flight characteris'!$E$36/2/1000</f>
        <v>0</v>
      </c>
      <c r="AU80" s="73">
        <f>'Number of operations'!AS$14*'Conversion conv. -&gt; electric to'!AT26*'Aircraft and flight characteris'!$B$36*'Aircraft and flight characteris'!$D$36/'Aircraft and flight characteris'!$E$36/2/1000</f>
        <v>0</v>
      </c>
      <c r="AV80" s="73">
        <f>'Number of operations'!AT$14*'Conversion conv. -&gt; electric to'!AU26*'Aircraft and flight characteris'!$B$36*'Aircraft and flight characteris'!$D$36/'Aircraft and flight characteris'!$E$36/2/1000</f>
        <v>0</v>
      </c>
      <c r="AW80" s="73">
        <f>'Number of operations'!AU$14*'Conversion conv. -&gt; electric to'!AV26*'Aircraft and flight characteris'!$B$36*'Aircraft and flight characteris'!$D$36/'Aircraft and flight characteris'!$E$36/2/1000</f>
        <v>0</v>
      </c>
      <c r="AX80" s="73">
        <f>'Number of operations'!AV$14*'Conversion conv. -&gt; electric to'!AW26*'Aircraft and flight characteris'!$B$36*'Aircraft and flight characteris'!$D$36/'Aircraft and flight characteris'!$E$36/2/1000</f>
        <v>0</v>
      </c>
      <c r="AY80" s="73">
        <f>'Number of operations'!AW$14*'Conversion conv. -&gt; electric to'!AX26*'Aircraft and flight characteris'!$B$36*'Aircraft and flight characteris'!$D$36/'Aircraft and flight characteris'!$E$36/2/1000</f>
        <v>0</v>
      </c>
      <c r="AZ80" s="73">
        <f>'Number of operations'!AX$14*'Conversion conv. -&gt; electric to'!AY26*'Aircraft and flight characteris'!$B$36*'Aircraft and flight characteris'!$D$36/'Aircraft and flight characteris'!$E$36/2/1000</f>
        <v>0</v>
      </c>
      <c r="BA80" s="73">
        <f>'Number of operations'!AY$14*'Conversion conv. -&gt; electric to'!AZ26*'Aircraft and flight characteris'!$B$36*'Aircraft and flight characteris'!$D$36/'Aircraft and flight characteris'!$E$36/2/1000</f>
        <v>0</v>
      </c>
      <c r="BB80" s="73">
        <f>'Number of operations'!AZ$14*'Conversion conv. -&gt; electric to'!BA26*'Aircraft and flight characteris'!$B$36*'Aircraft and flight characteris'!$D$36/'Aircraft and flight characteris'!$E$36/2/1000</f>
        <v>0</v>
      </c>
      <c r="BC80" s="73">
        <f>'Number of operations'!BA$14*'Conversion conv. -&gt; electric to'!BB26*'Aircraft and flight characteris'!$B$36*'Aircraft and flight characteris'!$D$36/'Aircraft and flight characteris'!$E$36/2/1000</f>
        <v>0</v>
      </c>
      <c r="BD80" s="74">
        <f>'Number of operations'!BB$14*'Conversion conv. -&gt; electric to'!BC26*'Aircraft and flight characteris'!$B$36*'Aircraft and flight characteris'!$D$36/'Aircraft and flight characteris'!$E$36/2/1000</f>
        <v>0</v>
      </c>
      <c r="BE80" s="3"/>
      <c r="BF80" s="3"/>
      <c r="BG80" s="3"/>
      <c r="BH80" s="3"/>
      <c r="BI80" s="3"/>
      <c r="BJ80" s="3"/>
      <c r="BK80" s="3"/>
      <c r="BL80" s="3"/>
      <c r="BM80" s="3"/>
      <c r="BN80" s="3"/>
    </row>
    <row r="81">
      <c r="A81" s="75"/>
      <c r="D81" s="77" t="s">
        <v>56</v>
      </c>
      <c r="E81" s="76" t="s">
        <v>57</v>
      </c>
      <c r="F81" s="73">
        <f>'Number of operations'!D$14*'Conversion conv. -&gt; electric to'!E27*'Aircraft and flight characteris'!$B$36*'Aircraft and flight characteris'!$D$36/'Aircraft and flight characteris'!$E$36/2/1000</f>
        <v>0</v>
      </c>
      <c r="G81" s="73">
        <f>'Number of operations'!E$14*'Conversion conv. -&gt; electric to'!F27*'Aircraft and flight characteris'!$B$36*'Aircraft and flight characteris'!$D$36/'Aircraft and flight characteris'!$E$36/2/1000</f>
        <v>0</v>
      </c>
      <c r="H81" s="73">
        <f>'Number of operations'!F$14*'Conversion conv. -&gt; electric to'!G27*'Aircraft and flight characteris'!$B$36*'Aircraft and flight characteris'!$D$36/'Aircraft and flight characteris'!$E$36/2/1000</f>
        <v>0</v>
      </c>
      <c r="I81" s="73">
        <f>'Number of operations'!G$14*'Conversion conv. -&gt; electric to'!H27*'Aircraft and flight characteris'!$B$36*'Aircraft and flight characteris'!$D$36/'Aircraft and flight characteris'!$E$36/2/1000</f>
        <v>0</v>
      </c>
      <c r="J81" s="73">
        <f>'Number of operations'!H$14*'Conversion conv. -&gt; electric to'!I27*'Aircraft and flight characteris'!$B$36*'Aircraft and flight characteris'!$D$36/'Aircraft and flight characteris'!$E$36/2/1000</f>
        <v>0</v>
      </c>
      <c r="K81" s="73">
        <f>'Number of operations'!I$14*'Conversion conv. -&gt; electric to'!J27*'Aircraft and flight characteris'!$B$36*'Aircraft and flight characteris'!$D$36/'Aircraft and flight characteris'!$E$36/2/1000</f>
        <v>0</v>
      </c>
      <c r="L81" s="73">
        <f>'Number of operations'!J$14*'Conversion conv. -&gt; electric to'!K27*'Aircraft and flight characteris'!$B$36*'Aircraft and flight characteris'!$D$36/'Aircraft and flight characteris'!$E$36/2/1000</f>
        <v>0</v>
      </c>
      <c r="M81" s="73">
        <f>'Number of operations'!K$14*'Conversion conv. -&gt; electric to'!L27*'Aircraft and flight characteris'!$B$36*'Aircraft and flight characteris'!$D$36/'Aircraft and flight characteris'!$E$36/2/1000</f>
        <v>0</v>
      </c>
      <c r="N81" s="73">
        <f>'Number of operations'!L$14*'Conversion conv. -&gt; electric to'!M27*'Aircraft and flight characteris'!$B$36*'Aircraft and flight characteris'!$D$36/'Aircraft and flight characteris'!$E$36/2/1000</f>
        <v>0</v>
      </c>
      <c r="O81" s="73">
        <f>'Number of operations'!M$14*'Conversion conv. -&gt; electric to'!N27*'Aircraft and flight characteris'!$B$36*'Aircraft and flight characteris'!$D$36/'Aircraft and flight characteris'!$E$36/2/1000</f>
        <v>0</v>
      </c>
      <c r="P81" s="73">
        <f>'Number of operations'!N$14*'Conversion conv. -&gt; electric to'!O27*'Aircraft and flight characteris'!$B$36*'Aircraft and flight characteris'!$D$36/'Aircraft and flight characteris'!$E$36/2/1000</f>
        <v>0</v>
      </c>
      <c r="Q81" s="73">
        <f>'Number of operations'!O$14*'Conversion conv. -&gt; electric to'!P27*'Aircraft and flight characteris'!$B$36*'Aircraft and flight characteris'!$D$36/'Aircraft and flight characteris'!$E$36/2/1000</f>
        <v>0</v>
      </c>
      <c r="R81" s="73">
        <f>'Number of operations'!P$14*'Conversion conv. -&gt; electric to'!Q27*'Aircraft and flight characteris'!$B$36*'Aircraft and flight characteris'!$D$36/'Aircraft and flight characteris'!$E$36/2/1000</f>
        <v>0</v>
      </c>
      <c r="S81" s="73">
        <f>'Number of operations'!Q$14*'Conversion conv. -&gt; electric to'!R27*'Aircraft and flight characteris'!$B$36*'Aircraft and flight characteris'!$D$36/'Aircraft and flight characteris'!$E$36/2/1000</f>
        <v>0</v>
      </c>
      <c r="T81" s="73">
        <f>'Number of operations'!R$14*'Conversion conv. -&gt; electric to'!S27*'Aircraft and flight characteris'!$B$36*'Aircraft and flight characteris'!$D$36/'Aircraft and flight characteris'!$E$36/2/1000</f>
        <v>0</v>
      </c>
      <c r="U81" s="73">
        <f>'Number of operations'!S$14*'Conversion conv. -&gt; electric to'!T27*'Aircraft and flight characteris'!$B$36*'Aircraft and flight characteris'!$D$36/'Aircraft and flight characteris'!$E$36/2/1000</f>
        <v>0</v>
      </c>
      <c r="V81" s="73">
        <f>'Number of operations'!T$14*'Conversion conv. -&gt; electric to'!U27*'Aircraft and flight characteris'!$B$36*'Aircraft and flight characteris'!$D$36/'Aircraft and flight characteris'!$E$36/2/1000</f>
        <v>0</v>
      </c>
      <c r="W81" s="73">
        <f>'Number of operations'!U$14*'Conversion conv. -&gt; electric to'!V27*'Aircraft and flight characteris'!$B$36*'Aircraft and flight characteris'!$D$36/'Aircraft and flight characteris'!$E$36/2/1000</f>
        <v>0</v>
      </c>
      <c r="X81" s="73">
        <f>'Number of operations'!V$14*'Conversion conv. -&gt; electric to'!W27*'Aircraft and flight characteris'!$B$36*'Aircraft and flight characteris'!$D$36/'Aircraft and flight characteris'!$E$36/2/1000</f>
        <v>0</v>
      </c>
      <c r="Y81" s="73">
        <f>'Number of operations'!W$14*'Conversion conv. -&gt; electric to'!X27*'Aircraft and flight characteris'!$B$36*'Aircraft and flight characteris'!$D$36/'Aircraft and flight characteris'!$E$36/2/1000</f>
        <v>0</v>
      </c>
      <c r="Z81" s="73">
        <f>'Number of operations'!X$14*'Conversion conv. -&gt; electric to'!Y27*'Aircraft and flight characteris'!$B$36*'Aircraft and flight characteris'!$D$36/'Aircraft and flight characteris'!$E$36/2/1000</f>
        <v>0</v>
      </c>
      <c r="AA81" s="73">
        <f>'Number of operations'!Y$14*'Conversion conv. -&gt; electric to'!Z27*'Aircraft and flight characteris'!$B$36*'Aircraft and flight characteris'!$D$36/'Aircraft and flight characteris'!$E$36/2/1000</f>
        <v>0</v>
      </c>
      <c r="AB81" s="73">
        <f>'Number of operations'!Z$14*'Conversion conv. -&gt; electric to'!AA27*'Aircraft and flight characteris'!$B$36*'Aircraft and flight characteris'!$D$36/'Aircraft and flight characteris'!$E$36/2/1000</f>
        <v>0</v>
      </c>
      <c r="AC81" s="73">
        <f>'Number of operations'!AA$14*'Conversion conv. -&gt; electric to'!AB27*'Aircraft and flight characteris'!$B$36*'Aircraft and flight characteris'!$D$36/'Aircraft and flight characteris'!$E$36/2/1000</f>
        <v>0.5974922011</v>
      </c>
      <c r="AD81" s="73">
        <f>'Number of operations'!AB$14*'Conversion conv. -&gt; electric to'!AC27*'Aircraft and flight characteris'!$B$36*'Aircraft and flight characteris'!$D$36/'Aircraft and flight characteris'!$E$36/2/1000</f>
        <v>1.289742719</v>
      </c>
      <c r="AE81" s="73">
        <f>'Number of operations'!AC$14*'Conversion conv. -&gt; electric to'!AD27*'Aircraft and flight characteris'!$B$36*'Aircraft and flight characteris'!$D$36/'Aircraft and flight characteris'!$E$36/2/1000</f>
        <v>2.816235208</v>
      </c>
      <c r="AF81" s="73">
        <f>'Number of operations'!AD$14*'Conversion conv. -&gt; electric to'!AE27*'Aircraft and flight characteris'!$B$36*'Aircraft and flight characteris'!$D$36/'Aircraft and flight characteris'!$E$36/2/1000</f>
        <v>6.0915507</v>
      </c>
      <c r="AG81" s="73">
        <f>'Number of operations'!AE$14*'Conversion conv. -&gt; electric to'!AF27*'Aircraft and flight characteris'!$B$36*'Aircraft and flight characteris'!$D$36/'Aircraft and flight characteris'!$E$36/2/1000</f>
        <v>13.00635124</v>
      </c>
      <c r="AH81" s="73">
        <f>'Number of operations'!AF$14*'Conversion conv. -&gt; electric to'!AG27*'Aircraft and flight characteris'!$B$36*'Aircraft and flight characteris'!$D$36/'Aircraft and flight characteris'!$E$36/2/1000</f>
        <v>27.28613452</v>
      </c>
      <c r="AI81" s="73">
        <f>'Number of operations'!AG$14*'Conversion conv. -&gt; electric to'!AH27*'Aircraft and flight characteris'!$B$36*'Aircraft and flight characteris'!$D$36/'Aircraft and flight characteris'!$E$36/2/1000</f>
        <v>55.91334457</v>
      </c>
      <c r="AJ81" s="73">
        <f>'Number of operations'!AH$14*'Conversion conv. -&gt; electric to'!AI27*'Aircraft and flight characteris'!$B$36*'Aircraft and flight characteris'!$D$36/'Aircraft and flight characteris'!$E$36/2/1000</f>
        <v>111.102393</v>
      </c>
      <c r="AK81" s="73">
        <f>'Number of operations'!AI$14*'Conversion conv. -&gt; electric to'!AJ27*'Aircraft and flight characteris'!$B$36*'Aircraft and flight characteris'!$D$36/'Aircraft and flight characteris'!$E$36/2/1000</f>
        <v>212.293765</v>
      </c>
      <c r="AL81" s="73">
        <f>'Number of operations'!AJ$14*'Conversion conv. -&gt; electric to'!AK27*'Aircraft and flight characteris'!$B$36*'Aircraft and flight characteris'!$D$36/'Aircraft and flight characteris'!$E$36/2/1000</f>
        <v>393.7078692</v>
      </c>
      <c r="AM81" s="73">
        <f>'Number of operations'!AK$14*'Conversion conv. -&gt; electric to'!AL27*'Aircraft and flight characteris'!$B$36*'Aircraft and flight characteris'!$D$36/'Aircraft and flight characteris'!$E$36/2/1000</f>
        <v>690.4600689</v>
      </c>
      <c r="AN81" s="73">
        <f>'Number of operations'!AL$14*'Conversion conv. -&gt; electric to'!AM27*'Aircraft and flight characteris'!$B$36*'Aircraft and flight characteris'!$D$36/'Aircraft and flight characteris'!$E$36/2/1000</f>
        <v>1138.560023</v>
      </c>
      <c r="AO81" s="73">
        <f>'Number of operations'!AM$14*'Conversion conv. -&gt; electric to'!AN27*'Aircraft and flight characteris'!$B$36*'Aircraft and flight characteris'!$D$36/'Aircraft and flight characteris'!$E$36/2/1000</f>
        <v>1761.666496</v>
      </c>
      <c r="AP81" s="73">
        <f>'Number of operations'!AN$14*'Conversion conv. -&gt; electric to'!AO27*'Aircraft and flight characteris'!$B$36*'Aircraft and flight characteris'!$D$36/'Aircraft and flight characteris'!$E$36/2/1000</f>
        <v>2562.974884</v>
      </c>
      <c r="AQ81" s="73">
        <f>'Number of operations'!AO$14*'Conversion conv. -&gt; electric to'!AP27*'Aircraft and flight characteris'!$B$36*'Aircraft and flight characteris'!$D$36/'Aircraft and flight characteris'!$E$36/2/1000</f>
        <v>3526.083738</v>
      </c>
      <c r="AR81" s="73">
        <f>'Number of operations'!AP$14*'Conversion conv. -&gt; electric to'!AQ27*'Aircraft and flight characteris'!$B$36*'Aircraft and flight characteris'!$D$36/'Aircraft and flight characteris'!$E$36/2/1000</f>
        <v>4624.221042</v>
      </c>
      <c r="AS81" s="73">
        <f>'Number of operations'!AQ$14*'Conversion conv. -&gt; electric to'!AR27*'Aircraft and flight characteris'!$B$36*'Aircraft and flight characteris'!$D$36/'Aircraft and flight characteris'!$E$36/2/1000</f>
        <v>5831.636341</v>
      </c>
      <c r="AT81" s="73">
        <f>'Number of operations'!AR$14*'Conversion conv. -&gt; electric to'!AS27*'Aircraft and flight characteris'!$B$36*'Aircraft and flight characteris'!$D$36/'Aircraft and flight characteris'!$E$36/2/1000</f>
        <v>0</v>
      </c>
      <c r="AU81" s="73">
        <f>'Number of operations'!AS$14*'Conversion conv. -&gt; electric to'!AT27*'Aircraft and flight characteris'!$B$36*'Aircraft and flight characteris'!$D$36/'Aircraft and flight characteris'!$E$36/2/1000</f>
        <v>0</v>
      </c>
      <c r="AV81" s="73">
        <f>'Number of operations'!AT$14*'Conversion conv. -&gt; electric to'!AU27*'Aircraft and flight characteris'!$B$36*'Aircraft and flight characteris'!$D$36/'Aircraft and flight characteris'!$E$36/2/1000</f>
        <v>0</v>
      </c>
      <c r="AW81" s="73">
        <f>'Number of operations'!AU$14*'Conversion conv. -&gt; electric to'!AV27*'Aircraft and flight characteris'!$B$36*'Aircraft and flight characteris'!$D$36/'Aircraft and flight characteris'!$E$36/2/1000</f>
        <v>0</v>
      </c>
      <c r="AX81" s="73">
        <f>'Number of operations'!AV$14*'Conversion conv. -&gt; electric to'!AW27*'Aircraft and flight characteris'!$B$36*'Aircraft and flight characteris'!$D$36/'Aircraft and flight characteris'!$E$36/2/1000</f>
        <v>0</v>
      </c>
      <c r="AY81" s="73">
        <f>'Number of operations'!AW$14*'Conversion conv. -&gt; electric to'!AX27*'Aircraft and flight characteris'!$B$36*'Aircraft and flight characteris'!$D$36/'Aircraft and flight characteris'!$E$36/2/1000</f>
        <v>0</v>
      </c>
      <c r="AZ81" s="73">
        <f>'Number of operations'!AX$14*'Conversion conv. -&gt; electric to'!AY27*'Aircraft and flight characteris'!$B$36*'Aircraft and flight characteris'!$D$36/'Aircraft and flight characteris'!$E$36/2/1000</f>
        <v>0</v>
      </c>
      <c r="BA81" s="73">
        <f>'Number of operations'!AY$14*'Conversion conv. -&gt; electric to'!AZ27*'Aircraft and flight characteris'!$B$36*'Aircraft and flight characteris'!$D$36/'Aircraft and flight characteris'!$E$36/2/1000</f>
        <v>0</v>
      </c>
      <c r="BB81" s="73">
        <f>'Number of operations'!AZ$14*'Conversion conv. -&gt; electric to'!BA27*'Aircraft and flight characteris'!$B$36*'Aircraft and flight characteris'!$D$36/'Aircraft and flight characteris'!$E$36/2/1000</f>
        <v>0</v>
      </c>
      <c r="BC81" s="73">
        <f>'Number of operations'!BA$14*'Conversion conv. -&gt; electric to'!BB27*'Aircraft and flight characteris'!$B$36*'Aircraft and flight characteris'!$D$36/'Aircraft and flight characteris'!$E$36/2/1000</f>
        <v>0</v>
      </c>
      <c r="BD81" s="74">
        <f>'Number of operations'!BB$14*'Conversion conv. -&gt; electric to'!BC27*'Aircraft and flight characteris'!$B$36*'Aircraft and flight characteris'!$D$36/'Aircraft and flight characteris'!$E$36/2/1000</f>
        <v>0</v>
      </c>
      <c r="BE81" s="3"/>
      <c r="BF81" s="3"/>
      <c r="BG81" s="3"/>
      <c r="BH81" s="3"/>
      <c r="BI81" s="3"/>
      <c r="BJ81" s="3"/>
      <c r="BK81" s="3"/>
      <c r="BL81" s="3"/>
      <c r="BM81" s="3"/>
      <c r="BN81" s="3"/>
    </row>
    <row r="82">
      <c r="A82" s="75"/>
      <c r="E82" s="76" t="s">
        <v>56</v>
      </c>
      <c r="F82" s="73">
        <f>'Number of operations'!D$14*'Conversion conv. -&gt; electric to'!E28*'Aircraft and flight characteris'!$B$36*'Aircraft and flight characteris'!$D$36/'Aircraft and flight characteris'!$E$36/2/1000</f>
        <v>0</v>
      </c>
      <c r="G82" s="73">
        <f>'Number of operations'!E$14*'Conversion conv. -&gt; electric to'!F28*'Aircraft and flight characteris'!$B$36*'Aircraft and flight characteris'!$D$36/'Aircraft and flight characteris'!$E$36/2/1000</f>
        <v>0</v>
      </c>
      <c r="H82" s="73">
        <f>'Number of operations'!F$14*'Conversion conv. -&gt; electric to'!G28*'Aircraft and flight characteris'!$B$36*'Aircraft and flight characteris'!$D$36/'Aircraft and flight characteris'!$E$36/2/1000</f>
        <v>0</v>
      </c>
      <c r="I82" s="73">
        <f>'Number of operations'!G$14*'Conversion conv. -&gt; electric to'!H28*'Aircraft and flight characteris'!$B$36*'Aircraft and flight characteris'!$D$36/'Aircraft and flight characteris'!$E$36/2/1000</f>
        <v>0</v>
      </c>
      <c r="J82" s="73">
        <f>'Number of operations'!H$14*'Conversion conv. -&gt; electric to'!I28*'Aircraft and flight characteris'!$B$36*'Aircraft and flight characteris'!$D$36/'Aircraft and flight characteris'!$E$36/2/1000</f>
        <v>0</v>
      </c>
      <c r="K82" s="73">
        <f>'Number of operations'!I$14*'Conversion conv. -&gt; electric to'!J28*'Aircraft and flight characteris'!$B$36*'Aircraft and flight characteris'!$D$36/'Aircraft and flight characteris'!$E$36/2/1000</f>
        <v>0</v>
      </c>
      <c r="L82" s="73">
        <f>'Number of operations'!J$14*'Conversion conv. -&gt; electric to'!K28*'Aircraft and flight characteris'!$B$36*'Aircraft and flight characteris'!$D$36/'Aircraft and flight characteris'!$E$36/2/1000</f>
        <v>0</v>
      </c>
      <c r="M82" s="73">
        <f>'Number of operations'!K$14*'Conversion conv. -&gt; electric to'!L28*'Aircraft and flight characteris'!$B$36*'Aircraft and flight characteris'!$D$36/'Aircraft and flight characteris'!$E$36/2/1000</f>
        <v>0</v>
      </c>
      <c r="N82" s="73">
        <f>'Number of operations'!L$14*'Conversion conv. -&gt; electric to'!M28*'Aircraft and flight characteris'!$B$36*'Aircraft and flight characteris'!$D$36/'Aircraft and flight characteris'!$E$36/2/1000</f>
        <v>0</v>
      </c>
      <c r="O82" s="73">
        <f>'Number of operations'!M$14*'Conversion conv. -&gt; electric to'!N28*'Aircraft and flight characteris'!$B$36*'Aircraft and flight characteris'!$D$36/'Aircraft and flight characteris'!$E$36/2/1000</f>
        <v>0</v>
      </c>
      <c r="P82" s="73">
        <f>'Number of operations'!N$14*'Conversion conv. -&gt; electric to'!O28*'Aircraft and flight characteris'!$B$36*'Aircraft and flight characteris'!$D$36/'Aircraft and flight characteris'!$E$36/2/1000</f>
        <v>0</v>
      </c>
      <c r="Q82" s="73">
        <f>'Number of operations'!O$14*'Conversion conv. -&gt; electric to'!P28*'Aircraft and flight characteris'!$B$36*'Aircraft and flight characteris'!$D$36/'Aircraft and flight characteris'!$E$36/2/1000</f>
        <v>0</v>
      </c>
      <c r="R82" s="73">
        <f>'Number of operations'!P$14*'Conversion conv. -&gt; electric to'!Q28*'Aircraft and flight characteris'!$B$36*'Aircraft and flight characteris'!$D$36/'Aircraft and flight characteris'!$E$36/2/1000</f>
        <v>0</v>
      </c>
      <c r="S82" s="73">
        <f>'Number of operations'!Q$14*'Conversion conv. -&gt; electric to'!R28*'Aircraft and flight characteris'!$B$36*'Aircraft and flight characteris'!$D$36/'Aircraft and flight characteris'!$E$36/2/1000</f>
        <v>0</v>
      </c>
      <c r="T82" s="73">
        <f>'Number of operations'!R$14*'Conversion conv. -&gt; electric to'!S28*'Aircraft and flight characteris'!$B$36*'Aircraft and flight characteris'!$D$36/'Aircraft and flight characteris'!$E$36/2/1000</f>
        <v>0</v>
      </c>
      <c r="U82" s="73">
        <f>'Number of operations'!S$14*'Conversion conv. -&gt; electric to'!T28*'Aircraft and flight characteris'!$B$36*'Aircraft and flight characteris'!$D$36/'Aircraft and flight characteris'!$E$36/2/1000</f>
        <v>0</v>
      </c>
      <c r="V82" s="73">
        <f>'Number of operations'!T$14*'Conversion conv. -&gt; electric to'!U28*'Aircraft and flight characteris'!$B$36*'Aircraft and flight characteris'!$D$36/'Aircraft and flight characteris'!$E$36/2/1000</f>
        <v>0</v>
      </c>
      <c r="W82" s="73">
        <f>'Number of operations'!U$14*'Conversion conv. -&gt; electric to'!V28*'Aircraft and flight characteris'!$B$36*'Aircraft and flight characteris'!$D$36/'Aircraft and flight characteris'!$E$36/2/1000</f>
        <v>0</v>
      </c>
      <c r="X82" s="73">
        <f>'Number of operations'!V$14*'Conversion conv. -&gt; electric to'!W28*'Aircraft and flight characteris'!$B$36*'Aircraft and flight characteris'!$D$36/'Aircraft and flight characteris'!$E$36/2/1000</f>
        <v>0</v>
      </c>
      <c r="Y82" s="73">
        <f>'Number of operations'!W$14*'Conversion conv. -&gt; electric to'!X28*'Aircraft and flight characteris'!$B$36*'Aircraft and flight characteris'!$D$36/'Aircraft and flight characteris'!$E$36/2/1000</f>
        <v>0</v>
      </c>
      <c r="Z82" s="73">
        <f>'Number of operations'!X$14*'Conversion conv. -&gt; electric to'!Y28*'Aircraft and flight characteris'!$B$36*'Aircraft and flight characteris'!$D$36/'Aircraft and flight characteris'!$E$36/2/1000</f>
        <v>0</v>
      </c>
      <c r="AA82" s="73">
        <f>'Number of operations'!Y$14*'Conversion conv. -&gt; electric to'!Z28*'Aircraft and flight characteris'!$B$36*'Aircraft and flight characteris'!$D$36/'Aircraft and flight characteris'!$E$36/2/1000</f>
        <v>0</v>
      </c>
      <c r="AB82" s="73">
        <f>'Number of operations'!Z$14*'Conversion conv. -&gt; electric to'!AA28*'Aircraft and flight characteris'!$B$36*'Aircraft and flight characteris'!$D$36/'Aircraft and flight characteris'!$E$36/2/1000</f>
        <v>0</v>
      </c>
      <c r="AC82" s="73">
        <f>'Number of operations'!AA$14*'Conversion conv. -&gt; electric to'!AB28*'Aircraft and flight characteris'!$B$36*'Aircraft and flight characteris'!$D$36/'Aircraft and flight characteris'!$E$36/2/1000</f>
        <v>0.6455359399</v>
      </c>
      <c r="AD82" s="73">
        <f>'Number of operations'!AB$14*'Conversion conv. -&gt; electric to'!AC28*'Aircraft and flight characteris'!$B$36*'Aircraft and flight characteris'!$D$36/'Aircraft and flight characteris'!$E$36/2/1000</f>
        <v>1.474008788</v>
      </c>
      <c r="AE82" s="73">
        <f>'Number of operations'!AC$14*'Conversion conv. -&gt; electric to'!AD28*'Aircraft and flight characteris'!$B$36*'Aircraft and flight characteris'!$D$36/'Aircraft and flight characteris'!$E$36/2/1000</f>
        <v>3.396245086</v>
      </c>
      <c r="AF82" s="73">
        <f>'Number of operations'!AD$14*'Conversion conv. -&gt; electric to'!AE28*'Aircraft and flight characteris'!$B$36*'Aircraft and flight characteris'!$D$36/'Aircraft and flight characteris'!$E$36/2/1000</f>
        <v>7.723112864</v>
      </c>
      <c r="AG82" s="73">
        <f>'Number of operations'!AE$14*'Conversion conv. -&gt; electric to'!AF28*'Aircraft and flight characteris'!$B$36*'Aircraft and flight characteris'!$D$36/'Aircraft and flight characteris'!$E$36/2/1000</f>
        <v>17.24494322</v>
      </c>
      <c r="AH82" s="73">
        <f>'Number of operations'!AF$14*'Conversion conv. -&gt; electric to'!AG28*'Aircraft and flight characteris'!$B$36*'Aircraft and flight characteris'!$D$36/'Aircraft and flight characteris'!$E$36/2/1000</f>
        <v>37.56112006</v>
      </c>
      <c r="AI82" s="73">
        <f>'Number of operations'!AG$14*'Conversion conv. -&gt; electric to'!AH28*'Aircraft and flight characteris'!$B$36*'Aircraft and flight characteris'!$D$36/'Aircraft and flight characteris'!$E$36/2/1000</f>
        <v>79.15692388</v>
      </c>
      <c r="AJ82" s="73">
        <f>'Number of operations'!AH$14*'Conversion conv. -&gt; electric to'!AI28*'Aircraft and flight characteris'!$B$36*'Aircraft and flight characteris'!$D$36/'Aircraft and flight characteris'!$E$36/2/1000</f>
        <v>159.8965211</v>
      </c>
      <c r="AK82" s="73">
        <f>'Number of operations'!AI$14*'Conversion conv. -&gt; electric to'!AJ28*'Aircraft and flight characteris'!$B$36*'Aircraft and flight characteris'!$D$36/'Aircraft and flight characteris'!$E$36/2/1000</f>
        <v>306.5504963</v>
      </c>
      <c r="AL82" s="73">
        <f>'Number of operations'!AJ$14*'Conversion conv. -&gt; electric to'!AK28*'Aircraft and flight characteris'!$B$36*'Aircraft and flight characteris'!$D$36/'Aircraft and flight characteris'!$E$36/2/1000</f>
        <v>562.7912337</v>
      </c>
      <c r="AM82" s="73">
        <f>'Number of operations'!AK$14*'Conversion conv. -&gt; electric to'!AL28*'Aircraft and flight characteris'!$B$36*'Aircraft and flight characteris'!$D$36/'Aircraft and flight characteris'!$E$36/2/1000</f>
        <v>965.1727286</v>
      </c>
      <c r="AN82" s="73">
        <f>'Number of operations'!AL$14*'Conversion conv. -&gt; electric to'!AM28*'Aircraft and flight characteris'!$B$36*'Aircraft and flight characteris'!$D$36/'Aircraft and flight characteris'!$E$36/2/1000</f>
        <v>1541.600835</v>
      </c>
      <c r="AO82" s="73">
        <f>'Number of operations'!AM$14*'Conversion conv. -&gt; electric to'!AN28*'Aircraft and flight characteris'!$B$36*'Aircraft and flight characteris'!$D$36/'Aircraft and flight characteris'!$E$36/2/1000</f>
        <v>2296.818354</v>
      </c>
      <c r="AP82" s="73">
        <f>'Number of operations'!AN$14*'Conversion conv. -&gt; electric to'!AO28*'Aircraft and flight characteris'!$B$36*'Aircraft and flight characteris'!$D$36/'Aircraft and flight characteris'!$E$36/2/1000</f>
        <v>3210.811303</v>
      </c>
      <c r="AQ82" s="73">
        <f>'Number of operations'!AO$14*'Conversion conv. -&gt; electric to'!AP28*'Aircraft and flight characteris'!$B$36*'Aircraft and flight characteris'!$D$36/'Aircraft and flight characteris'!$E$36/2/1000</f>
        <v>4249.183576</v>
      </c>
      <c r="AR82" s="73">
        <f>'Number of operations'!AP$14*'Conversion conv. -&gt; electric to'!AQ28*'Aircraft and flight characteris'!$B$36*'Aircraft and flight characteris'!$D$36/'Aircraft and flight characteris'!$E$36/2/1000</f>
        <v>5378.268665</v>
      </c>
      <c r="AS82" s="73">
        <f>'Number of operations'!AQ$14*'Conversion conv. -&gt; electric to'!AR28*'Aircraft and flight characteris'!$B$36*'Aircraft and flight characteris'!$D$36/'Aircraft and flight characteris'!$E$36/2/1000</f>
        <v>6576.053539</v>
      </c>
      <c r="AT82" s="73">
        <f>'Number of operations'!AR$14*'Conversion conv. -&gt; electric to'!AS28*'Aircraft and flight characteris'!$B$36*'Aircraft and flight characteris'!$D$36/'Aircraft and flight characteris'!$E$36/2/1000</f>
        <v>0</v>
      </c>
      <c r="AU82" s="73">
        <f>'Number of operations'!AS$14*'Conversion conv. -&gt; electric to'!AT28*'Aircraft and flight characteris'!$B$36*'Aircraft and flight characteris'!$D$36/'Aircraft and flight characteris'!$E$36/2/1000</f>
        <v>0</v>
      </c>
      <c r="AV82" s="73">
        <f>'Number of operations'!AT$14*'Conversion conv. -&gt; electric to'!AU28*'Aircraft and flight characteris'!$B$36*'Aircraft and flight characteris'!$D$36/'Aircraft and flight characteris'!$E$36/2/1000</f>
        <v>0</v>
      </c>
      <c r="AW82" s="73">
        <f>'Number of operations'!AU$14*'Conversion conv. -&gt; electric to'!AV28*'Aircraft and flight characteris'!$B$36*'Aircraft and flight characteris'!$D$36/'Aircraft and flight characteris'!$E$36/2/1000</f>
        <v>0</v>
      </c>
      <c r="AX82" s="73">
        <f>'Number of operations'!AV$14*'Conversion conv. -&gt; electric to'!AW28*'Aircraft and flight characteris'!$B$36*'Aircraft and flight characteris'!$D$36/'Aircraft and flight characteris'!$E$36/2/1000</f>
        <v>0</v>
      </c>
      <c r="AY82" s="73">
        <f>'Number of operations'!AW$14*'Conversion conv. -&gt; electric to'!AX28*'Aircraft and flight characteris'!$B$36*'Aircraft and flight characteris'!$D$36/'Aircraft and flight characteris'!$E$36/2/1000</f>
        <v>0</v>
      </c>
      <c r="AZ82" s="73">
        <f>'Number of operations'!AX$14*'Conversion conv. -&gt; electric to'!AY28*'Aircraft and flight characteris'!$B$36*'Aircraft and flight characteris'!$D$36/'Aircraft and flight characteris'!$E$36/2/1000</f>
        <v>0</v>
      </c>
      <c r="BA82" s="73">
        <f>'Number of operations'!AY$14*'Conversion conv. -&gt; electric to'!AZ28*'Aircraft and flight characteris'!$B$36*'Aircraft and flight characteris'!$D$36/'Aircraft and flight characteris'!$E$36/2/1000</f>
        <v>0</v>
      </c>
      <c r="BB82" s="73">
        <f>'Number of operations'!AZ$14*'Conversion conv. -&gt; electric to'!BA28*'Aircraft and flight characteris'!$B$36*'Aircraft and flight characteris'!$D$36/'Aircraft and flight characteris'!$E$36/2/1000</f>
        <v>0</v>
      </c>
      <c r="BC82" s="73">
        <f>'Number of operations'!BA$14*'Conversion conv. -&gt; electric to'!BB28*'Aircraft and flight characteris'!$B$36*'Aircraft and flight characteris'!$D$36/'Aircraft and flight characteris'!$E$36/2/1000</f>
        <v>0</v>
      </c>
      <c r="BD82" s="74">
        <f>'Number of operations'!BB$14*'Conversion conv. -&gt; electric to'!BC28*'Aircraft and flight characteris'!$B$36*'Aircraft and flight characteris'!$D$36/'Aircraft and flight characteris'!$E$36/2/1000</f>
        <v>0</v>
      </c>
      <c r="BE82" s="3"/>
      <c r="BF82" s="3"/>
      <c r="BG82" s="3"/>
      <c r="BH82" s="3"/>
      <c r="BI82" s="3"/>
      <c r="BJ82" s="3"/>
      <c r="BK82" s="3"/>
      <c r="BL82" s="3"/>
      <c r="BM82" s="3"/>
      <c r="BN82" s="3"/>
    </row>
    <row r="83">
      <c r="A83" s="75"/>
      <c r="E83" s="76" t="s">
        <v>55</v>
      </c>
      <c r="F83" s="73">
        <f>'Number of operations'!D$14*'Conversion conv. -&gt; electric to'!E29*'Aircraft and flight characteris'!$B$36*'Aircraft and flight characteris'!$D$36/'Aircraft and flight characteris'!$E$36/2/1000</f>
        <v>0</v>
      </c>
      <c r="G83" s="73">
        <f>'Number of operations'!E$14*'Conversion conv. -&gt; electric to'!F29*'Aircraft and flight characteris'!$B$36*'Aircraft and flight characteris'!$D$36/'Aircraft and flight characteris'!$E$36/2/1000</f>
        <v>0</v>
      </c>
      <c r="H83" s="73">
        <f>'Number of operations'!F$14*'Conversion conv. -&gt; electric to'!G29*'Aircraft and flight characteris'!$B$36*'Aircraft and flight characteris'!$D$36/'Aircraft and flight characteris'!$E$36/2/1000</f>
        <v>0</v>
      </c>
      <c r="I83" s="73">
        <f>'Number of operations'!G$14*'Conversion conv. -&gt; electric to'!H29*'Aircraft and flight characteris'!$B$36*'Aircraft and flight characteris'!$D$36/'Aircraft and flight characteris'!$E$36/2/1000</f>
        <v>0</v>
      </c>
      <c r="J83" s="73">
        <f>'Number of operations'!H$14*'Conversion conv. -&gt; electric to'!I29*'Aircraft and flight characteris'!$B$36*'Aircraft and flight characteris'!$D$36/'Aircraft and flight characteris'!$E$36/2/1000</f>
        <v>0</v>
      </c>
      <c r="K83" s="73">
        <f>'Number of operations'!I$14*'Conversion conv. -&gt; electric to'!J29*'Aircraft and flight characteris'!$B$36*'Aircraft and flight characteris'!$D$36/'Aircraft and flight characteris'!$E$36/2/1000</f>
        <v>0</v>
      </c>
      <c r="L83" s="73">
        <f>'Number of operations'!J$14*'Conversion conv. -&gt; electric to'!K29*'Aircraft and flight characteris'!$B$36*'Aircraft and flight characteris'!$D$36/'Aircraft and flight characteris'!$E$36/2/1000</f>
        <v>0</v>
      </c>
      <c r="M83" s="73">
        <f>'Number of operations'!K$14*'Conversion conv. -&gt; electric to'!L29*'Aircraft and flight characteris'!$B$36*'Aircraft and flight characteris'!$D$36/'Aircraft and flight characteris'!$E$36/2/1000</f>
        <v>0</v>
      </c>
      <c r="N83" s="73">
        <f>'Number of operations'!L$14*'Conversion conv. -&gt; electric to'!M29*'Aircraft and flight characteris'!$B$36*'Aircraft and flight characteris'!$D$36/'Aircraft and flight characteris'!$E$36/2/1000</f>
        <v>0</v>
      </c>
      <c r="O83" s="73">
        <f>'Number of operations'!M$14*'Conversion conv. -&gt; electric to'!N29*'Aircraft and flight characteris'!$B$36*'Aircraft and flight characteris'!$D$36/'Aircraft and flight characteris'!$E$36/2/1000</f>
        <v>0</v>
      </c>
      <c r="P83" s="73">
        <f>'Number of operations'!N$14*'Conversion conv. -&gt; electric to'!O29*'Aircraft and flight characteris'!$B$36*'Aircraft and flight characteris'!$D$36/'Aircraft and flight characteris'!$E$36/2/1000</f>
        <v>0</v>
      </c>
      <c r="Q83" s="73">
        <f>'Number of operations'!O$14*'Conversion conv. -&gt; electric to'!P29*'Aircraft and flight characteris'!$B$36*'Aircraft and flight characteris'!$D$36/'Aircraft and flight characteris'!$E$36/2/1000</f>
        <v>0</v>
      </c>
      <c r="R83" s="73">
        <f>'Number of operations'!P$14*'Conversion conv. -&gt; electric to'!Q29*'Aircraft and flight characteris'!$B$36*'Aircraft and flight characteris'!$D$36/'Aircraft and flight characteris'!$E$36/2/1000</f>
        <v>0</v>
      </c>
      <c r="S83" s="73">
        <f>'Number of operations'!Q$14*'Conversion conv. -&gt; electric to'!R29*'Aircraft and flight characteris'!$B$36*'Aircraft and flight characteris'!$D$36/'Aircraft and flight characteris'!$E$36/2/1000</f>
        <v>0</v>
      </c>
      <c r="T83" s="73">
        <f>'Number of operations'!R$14*'Conversion conv. -&gt; electric to'!S29*'Aircraft and flight characteris'!$B$36*'Aircraft and flight characteris'!$D$36/'Aircraft and flight characteris'!$E$36/2/1000</f>
        <v>0</v>
      </c>
      <c r="U83" s="73">
        <f>'Number of operations'!S$14*'Conversion conv. -&gt; electric to'!T29*'Aircraft and flight characteris'!$B$36*'Aircraft and flight characteris'!$D$36/'Aircraft and flight characteris'!$E$36/2/1000</f>
        <v>0</v>
      </c>
      <c r="V83" s="73">
        <f>'Number of operations'!T$14*'Conversion conv. -&gt; electric to'!U29*'Aircraft and flight characteris'!$B$36*'Aircraft and flight characteris'!$D$36/'Aircraft and flight characteris'!$E$36/2/1000</f>
        <v>0</v>
      </c>
      <c r="W83" s="73">
        <f>'Number of operations'!U$14*'Conversion conv. -&gt; electric to'!V29*'Aircraft and flight characteris'!$B$36*'Aircraft and flight characteris'!$D$36/'Aircraft and flight characteris'!$E$36/2/1000</f>
        <v>0</v>
      </c>
      <c r="X83" s="73">
        <f>'Number of operations'!V$14*'Conversion conv. -&gt; electric to'!W29*'Aircraft and flight characteris'!$B$36*'Aircraft and flight characteris'!$D$36/'Aircraft and flight characteris'!$E$36/2/1000</f>
        <v>0</v>
      </c>
      <c r="Y83" s="73">
        <f>'Number of operations'!W$14*'Conversion conv. -&gt; electric to'!X29*'Aircraft and flight characteris'!$B$36*'Aircraft and flight characteris'!$D$36/'Aircraft and flight characteris'!$E$36/2/1000</f>
        <v>0</v>
      </c>
      <c r="Z83" s="73">
        <f>'Number of operations'!X$14*'Conversion conv. -&gt; electric to'!Y29*'Aircraft and flight characteris'!$B$36*'Aircraft and flight characteris'!$D$36/'Aircraft and flight characteris'!$E$36/2/1000</f>
        <v>0</v>
      </c>
      <c r="AA83" s="73">
        <f>'Number of operations'!Y$14*'Conversion conv. -&gt; electric to'!Z29*'Aircraft and flight characteris'!$B$36*'Aircraft and flight characteris'!$D$36/'Aircraft and flight characteris'!$E$36/2/1000</f>
        <v>0</v>
      </c>
      <c r="AB83" s="73">
        <f>'Number of operations'!Z$14*'Conversion conv. -&gt; electric to'!AA29*'Aircraft and flight characteris'!$B$36*'Aircraft and flight characteris'!$D$36/'Aircraft and flight characteris'!$E$36/2/1000</f>
        <v>0</v>
      </c>
      <c r="AC83" s="73">
        <f>'Number of operations'!AA$14*'Conversion conv. -&gt; electric to'!AB29*'Aircraft and flight characteris'!$B$36*'Aircraft and flight characteris'!$D$36/'Aircraft and flight characteris'!$E$36/2/1000</f>
        <v>0.93798372</v>
      </c>
      <c r="AD83" s="73">
        <f>'Number of operations'!AB$14*'Conversion conv. -&gt; electric to'!AC29*'Aircraft and flight characteris'!$B$36*'Aircraft and flight characteris'!$D$36/'Aircraft and flight characteris'!$E$36/2/1000</f>
        <v>2.376752835</v>
      </c>
      <c r="AE83" s="73">
        <f>'Number of operations'!AC$14*'Conversion conv. -&gt; electric to'!AD29*'Aircraft and flight characteris'!$B$36*'Aircraft and flight characteris'!$D$36/'Aircraft and flight characteris'!$E$36/2/1000</f>
        <v>6.008822215</v>
      </c>
      <c r="AF83" s="73">
        <f>'Number of operations'!AD$14*'Conversion conv. -&gt; electric to'!AE29*'Aircraft and flight characteris'!$B$36*'Aircraft and flight characteris'!$D$36/'Aircraft and flight characteris'!$E$36/2/1000</f>
        <v>14.737129</v>
      </c>
      <c r="AG83" s="73">
        <f>'Number of operations'!AE$14*'Conversion conv. -&gt; electric to'!AF29*'Aircraft and flight characteris'!$B$36*'Aircraft and flight characteris'!$D$36/'Aircraft and flight characteris'!$E$36/2/1000</f>
        <v>34.63533506</v>
      </c>
      <c r="AH83" s="73">
        <f>'Number of operations'!AF$14*'Conversion conv. -&gt; electric to'!AG29*'Aircraft and flight characteris'!$B$36*'Aircraft and flight characteris'!$D$36/'Aircraft and flight characteris'!$E$36/2/1000</f>
        <v>76.953171</v>
      </c>
      <c r="AI83" s="73">
        <f>'Number of operations'!AG$14*'Conversion conv. -&gt; electric to'!AH29*'Aircraft and flight characteris'!$B$36*'Aircraft and flight characteris'!$D$36/'Aircraft and flight characteris'!$E$36/2/1000</f>
        <v>159.6737002</v>
      </c>
      <c r="AJ83" s="73">
        <f>'Number of operations'!AH$14*'Conversion conv. -&gt; electric to'!AI29*'Aircraft and flight characteris'!$B$36*'Aircraft and flight characteris'!$D$36/'Aircraft and flight characteris'!$E$36/2/1000</f>
        <v>306.9708644</v>
      </c>
      <c r="AK83" s="73">
        <f>'Number of operations'!AI$14*'Conversion conv. -&gt; electric to'!AJ29*'Aircraft and flight characteris'!$B$36*'Aircraft and flight characteris'!$D$36/'Aircraft and flight characteris'!$E$36/2/1000</f>
        <v>545.5887482</v>
      </c>
      <c r="AL83" s="73">
        <f>'Number of operations'!AJ$14*'Conversion conv. -&gt; electric to'!AK29*'Aircraft and flight characteris'!$B$36*'Aircraft and flight characteris'!$D$36/'Aircraft and flight characteris'!$E$36/2/1000</f>
        <v>915.1631388</v>
      </c>
      <c r="AM83" s="73">
        <f>'Number of operations'!AK$14*'Conversion conv. -&gt; electric to'!AL29*'Aircraft and flight characteris'!$B$36*'Aircraft and flight characteris'!$D$36/'Aircraft and flight characteris'!$E$36/2/1000</f>
        <v>1430.370883</v>
      </c>
      <c r="AN83" s="73">
        <f>'Number of operations'!AL$14*'Conversion conv. -&gt; electric to'!AM29*'Aircraft and flight characteris'!$B$36*'Aircraft and flight characteris'!$D$36/'Aircraft and flight characteris'!$E$36/2/1000</f>
        <v>2096.228933</v>
      </c>
      <c r="AO83" s="73">
        <f>'Number of operations'!AM$14*'Conversion conv. -&gt; electric to'!AN29*'Aircraft and flight characteris'!$B$36*'Aircraft and flight characteris'!$D$36/'Aircraft and flight characteris'!$E$36/2/1000</f>
        <v>2900.422477</v>
      </c>
      <c r="AP83" s="73">
        <f>'Number of operations'!AN$14*'Conversion conv. -&gt; electric to'!AO29*'Aircraft and flight characteris'!$B$36*'Aircraft and flight characteris'!$D$36/'Aircraft and flight characteris'!$E$36/2/1000</f>
        <v>3818.057756</v>
      </c>
      <c r="AQ83" s="73">
        <f>'Number of operations'!AO$14*'Conversion conv. -&gt; electric to'!AP29*'Aircraft and flight characteris'!$B$36*'Aircraft and flight characteris'!$D$36/'Aircraft and flight characteris'!$E$36/2/1000</f>
        <v>4821.646417</v>
      </c>
      <c r="AR83" s="73">
        <f>'Number of operations'!AP$14*'Conversion conv. -&gt; electric to'!AQ29*'Aircraft and flight characteris'!$B$36*'Aircraft and flight characteris'!$D$36/'Aircraft and flight characteris'!$E$36/2/1000</f>
        <v>5890.793981</v>
      </c>
      <c r="AS83" s="73">
        <f>'Number of operations'!AQ$14*'Conversion conv. -&gt; electric to'!AR29*'Aircraft and flight characteris'!$B$36*'Aircraft and flight characteris'!$D$36/'Aircraft and flight characteris'!$E$36/2/1000</f>
        <v>7017.135655</v>
      </c>
      <c r="AT83" s="73">
        <f>'Number of operations'!AR$14*'Conversion conv. -&gt; electric to'!AS29*'Aircraft and flight characteris'!$B$36*'Aircraft and flight characteris'!$D$36/'Aircraft and flight characteris'!$E$36/2/1000</f>
        <v>0</v>
      </c>
      <c r="AU83" s="73">
        <f>'Number of operations'!AS$14*'Conversion conv. -&gt; electric to'!AT29*'Aircraft and flight characteris'!$B$36*'Aircraft and flight characteris'!$D$36/'Aircraft and flight characteris'!$E$36/2/1000</f>
        <v>0</v>
      </c>
      <c r="AV83" s="73">
        <f>'Number of operations'!AT$14*'Conversion conv. -&gt; electric to'!AU29*'Aircraft and flight characteris'!$B$36*'Aircraft and flight characteris'!$D$36/'Aircraft and flight characteris'!$E$36/2/1000</f>
        <v>0</v>
      </c>
      <c r="AW83" s="73">
        <f>'Number of operations'!AU$14*'Conversion conv. -&gt; electric to'!AV29*'Aircraft and flight characteris'!$B$36*'Aircraft and flight characteris'!$D$36/'Aircraft and flight characteris'!$E$36/2/1000</f>
        <v>0</v>
      </c>
      <c r="AX83" s="73">
        <f>'Number of operations'!AV$14*'Conversion conv. -&gt; electric to'!AW29*'Aircraft and flight characteris'!$B$36*'Aircraft and flight characteris'!$D$36/'Aircraft and flight characteris'!$E$36/2/1000</f>
        <v>0</v>
      </c>
      <c r="AY83" s="73">
        <f>'Number of operations'!AW$14*'Conversion conv. -&gt; electric to'!AX29*'Aircraft and flight characteris'!$B$36*'Aircraft and flight characteris'!$D$36/'Aircraft and flight characteris'!$E$36/2/1000</f>
        <v>0</v>
      </c>
      <c r="AZ83" s="73">
        <f>'Number of operations'!AX$14*'Conversion conv. -&gt; electric to'!AY29*'Aircraft and flight characteris'!$B$36*'Aircraft and flight characteris'!$D$36/'Aircraft and flight characteris'!$E$36/2/1000</f>
        <v>0</v>
      </c>
      <c r="BA83" s="73">
        <f>'Number of operations'!AY$14*'Conversion conv. -&gt; electric to'!AZ29*'Aircraft and flight characteris'!$B$36*'Aircraft and flight characteris'!$D$36/'Aircraft and flight characteris'!$E$36/2/1000</f>
        <v>0</v>
      </c>
      <c r="BB83" s="73">
        <f>'Number of operations'!AZ$14*'Conversion conv. -&gt; electric to'!BA29*'Aircraft and flight characteris'!$B$36*'Aircraft and flight characteris'!$D$36/'Aircraft and flight characteris'!$E$36/2/1000</f>
        <v>0</v>
      </c>
      <c r="BC83" s="73">
        <f>'Number of operations'!BA$14*'Conversion conv. -&gt; electric to'!BB29*'Aircraft and flight characteris'!$B$36*'Aircraft and flight characteris'!$D$36/'Aircraft and flight characteris'!$E$36/2/1000</f>
        <v>0</v>
      </c>
      <c r="BD83" s="74">
        <f>'Number of operations'!BB$14*'Conversion conv. -&gt; electric to'!BC29*'Aircraft and flight characteris'!$B$36*'Aircraft and flight characteris'!$D$36/'Aircraft and flight characteris'!$E$36/2/1000</f>
        <v>0</v>
      </c>
      <c r="BE83" s="3"/>
      <c r="BF83" s="3"/>
      <c r="BG83" s="3"/>
      <c r="BH83" s="3"/>
      <c r="BI83" s="3"/>
      <c r="BJ83" s="3"/>
      <c r="BK83" s="3"/>
      <c r="BL83" s="3"/>
      <c r="BM83" s="3"/>
      <c r="BN83" s="3"/>
    </row>
    <row r="84">
      <c r="A84" s="75"/>
      <c r="D84" s="77" t="s">
        <v>55</v>
      </c>
      <c r="E84" s="76" t="s">
        <v>57</v>
      </c>
      <c r="F84" s="73">
        <f>'Number of operations'!D$14*'Conversion conv. -&gt; electric to'!E30*'Aircraft and flight characteris'!$B$36*'Aircraft and flight characteris'!$D$36/'Aircraft and flight characteris'!$E$36/2/1000</f>
        <v>0</v>
      </c>
      <c r="G84" s="73">
        <f>'Number of operations'!E$14*'Conversion conv. -&gt; electric to'!F30*'Aircraft and flight characteris'!$B$36*'Aircraft and flight characteris'!$D$36/'Aircraft and flight characteris'!$E$36/2/1000</f>
        <v>0</v>
      </c>
      <c r="H84" s="73">
        <f>'Number of operations'!F$14*'Conversion conv. -&gt; electric to'!G30*'Aircraft and flight characteris'!$B$36*'Aircraft and flight characteris'!$D$36/'Aircraft and flight characteris'!$E$36/2/1000</f>
        <v>0</v>
      </c>
      <c r="I84" s="73">
        <f>'Number of operations'!G$14*'Conversion conv. -&gt; electric to'!H30*'Aircraft and flight characteris'!$B$36*'Aircraft and flight characteris'!$D$36/'Aircraft and flight characteris'!$E$36/2/1000</f>
        <v>0</v>
      </c>
      <c r="J84" s="73">
        <f>'Number of operations'!H$14*'Conversion conv. -&gt; electric to'!I30*'Aircraft and flight characteris'!$B$36*'Aircraft and flight characteris'!$D$36/'Aircraft and flight characteris'!$E$36/2/1000</f>
        <v>0</v>
      </c>
      <c r="K84" s="73">
        <f>'Number of operations'!I$14*'Conversion conv. -&gt; electric to'!J30*'Aircraft and flight characteris'!$B$36*'Aircraft and flight characteris'!$D$36/'Aircraft and flight characteris'!$E$36/2/1000</f>
        <v>0</v>
      </c>
      <c r="L84" s="73">
        <f>'Number of operations'!J$14*'Conversion conv. -&gt; electric to'!K30*'Aircraft and flight characteris'!$B$36*'Aircraft and flight characteris'!$D$36/'Aircraft and flight characteris'!$E$36/2/1000</f>
        <v>0</v>
      </c>
      <c r="M84" s="73">
        <f>'Number of operations'!K$14*'Conversion conv. -&gt; electric to'!L30*'Aircraft and flight characteris'!$B$36*'Aircraft and flight characteris'!$D$36/'Aircraft and flight characteris'!$E$36/2/1000</f>
        <v>0</v>
      </c>
      <c r="N84" s="73">
        <f>'Number of operations'!L$14*'Conversion conv. -&gt; electric to'!M30*'Aircraft and flight characteris'!$B$36*'Aircraft and flight characteris'!$D$36/'Aircraft and flight characteris'!$E$36/2/1000</f>
        <v>0</v>
      </c>
      <c r="O84" s="73">
        <f>'Number of operations'!M$14*'Conversion conv. -&gt; electric to'!N30*'Aircraft and flight characteris'!$B$36*'Aircraft and flight characteris'!$D$36/'Aircraft and flight characteris'!$E$36/2/1000</f>
        <v>0</v>
      </c>
      <c r="P84" s="73">
        <f>'Number of operations'!N$14*'Conversion conv. -&gt; electric to'!O30*'Aircraft and flight characteris'!$B$36*'Aircraft and flight characteris'!$D$36/'Aircraft and flight characteris'!$E$36/2/1000</f>
        <v>0</v>
      </c>
      <c r="Q84" s="73">
        <f>'Number of operations'!O$14*'Conversion conv. -&gt; electric to'!P30*'Aircraft and flight characteris'!$B$36*'Aircraft and flight characteris'!$D$36/'Aircraft and flight characteris'!$E$36/2/1000</f>
        <v>0</v>
      </c>
      <c r="R84" s="73">
        <f>'Number of operations'!P$14*'Conversion conv. -&gt; electric to'!Q30*'Aircraft and flight characteris'!$B$36*'Aircraft and flight characteris'!$D$36/'Aircraft and flight characteris'!$E$36/2/1000</f>
        <v>0</v>
      </c>
      <c r="S84" s="73">
        <f>'Number of operations'!Q$14*'Conversion conv. -&gt; electric to'!R30*'Aircraft and flight characteris'!$B$36*'Aircraft and flight characteris'!$D$36/'Aircraft and flight characteris'!$E$36/2/1000</f>
        <v>0</v>
      </c>
      <c r="T84" s="73">
        <f>'Number of operations'!R$14*'Conversion conv. -&gt; electric to'!S30*'Aircraft and flight characteris'!$B$36*'Aircraft and flight characteris'!$D$36/'Aircraft and flight characteris'!$E$36/2/1000</f>
        <v>0</v>
      </c>
      <c r="U84" s="73">
        <f>'Number of operations'!S$14*'Conversion conv. -&gt; electric to'!T30*'Aircraft and flight characteris'!$B$36*'Aircraft and flight characteris'!$D$36/'Aircraft and flight characteris'!$E$36/2/1000</f>
        <v>0</v>
      </c>
      <c r="V84" s="73">
        <f>'Number of operations'!T$14*'Conversion conv. -&gt; electric to'!U30*'Aircraft and flight characteris'!$B$36*'Aircraft and flight characteris'!$D$36/'Aircraft and flight characteris'!$E$36/2/1000</f>
        <v>0</v>
      </c>
      <c r="W84" s="73">
        <f>'Number of operations'!U$14*'Conversion conv. -&gt; electric to'!V30*'Aircraft and flight characteris'!$B$36*'Aircraft and flight characteris'!$D$36/'Aircraft and flight characteris'!$E$36/2/1000</f>
        <v>0</v>
      </c>
      <c r="X84" s="73">
        <f>'Number of operations'!V$14*'Conversion conv. -&gt; electric to'!W30*'Aircraft and flight characteris'!$B$36*'Aircraft and flight characteris'!$D$36/'Aircraft and flight characteris'!$E$36/2/1000</f>
        <v>0</v>
      </c>
      <c r="Y84" s="73">
        <f>'Number of operations'!W$14*'Conversion conv. -&gt; electric to'!X30*'Aircraft and flight characteris'!$B$36*'Aircraft and flight characteris'!$D$36/'Aircraft and flight characteris'!$E$36/2/1000</f>
        <v>0</v>
      </c>
      <c r="Z84" s="73">
        <f>'Number of operations'!X$14*'Conversion conv. -&gt; electric to'!Y30*'Aircraft and flight characteris'!$B$36*'Aircraft and flight characteris'!$D$36/'Aircraft and flight characteris'!$E$36/2/1000</f>
        <v>0</v>
      </c>
      <c r="AA84" s="73">
        <f>'Number of operations'!Y$14*'Conversion conv. -&gt; electric to'!Z30*'Aircraft and flight characteris'!$B$36*'Aircraft and flight characteris'!$D$36/'Aircraft and flight characteris'!$E$36/2/1000</f>
        <v>0</v>
      </c>
      <c r="AB84" s="73">
        <f>'Number of operations'!Z$14*'Conversion conv. -&gt; electric to'!AA30*'Aircraft and flight characteris'!$B$36*'Aircraft and flight characteris'!$D$36/'Aircraft and flight characteris'!$E$36/2/1000</f>
        <v>0</v>
      </c>
      <c r="AC84" s="73">
        <f>'Number of operations'!AA$14*'Conversion conv. -&gt; electric to'!AB30*'Aircraft and flight characteris'!$B$36*'Aircraft and flight characteris'!$D$36/'Aircraft and flight characteris'!$E$36/2/1000</f>
        <v>0.7278242187</v>
      </c>
      <c r="AD84" s="73">
        <f>'Number of operations'!AB$14*'Conversion conv. -&gt; electric to'!AC30*'Aircraft and flight characteris'!$B$36*'Aircraft and flight characteris'!$D$36/'Aircraft and flight characteris'!$E$36/2/1000</f>
        <v>1.907198842</v>
      </c>
      <c r="AE84" s="73">
        <f>'Number of operations'!AC$14*'Conversion conv. -&gt; electric to'!AD30*'Aircraft and flight characteris'!$B$36*'Aircraft and flight characteris'!$D$36/'Aircraft and flight characteris'!$E$36/2/1000</f>
        <v>5.021710947</v>
      </c>
      <c r="AF84" s="73">
        <f>'Number of operations'!AD$14*'Conversion conv. -&gt; electric to'!AE30*'Aircraft and flight characteris'!$B$36*'Aircraft and flight characteris'!$D$36/'Aircraft and flight characteris'!$E$36/2/1000</f>
        <v>12.93607423</v>
      </c>
      <c r="AG84" s="73">
        <f>'Number of operations'!AE$14*'Conversion conv. -&gt; electric to'!AF30*'Aircraft and flight characteris'!$B$36*'Aircraft and flight characteris'!$D$36/'Aircraft and flight characteris'!$E$36/2/1000</f>
        <v>32.18475879</v>
      </c>
      <c r="AH84" s="73">
        <f>'Number of operations'!AF$14*'Conversion conv. -&gt; electric to'!AG30*'Aircraft and flight characteris'!$B$36*'Aircraft and flight characteris'!$D$36/'Aircraft and flight characteris'!$E$36/2/1000</f>
        <v>75.93915025</v>
      </c>
      <c r="AI84" s="73">
        <f>'Number of operations'!AG$14*'Conversion conv. -&gt; electric to'!AH30*'Aircraft and flight characteris'!$B$36*'Aircraft and flight characteris'!$D$36/'Aircraft and flight characteris'!$E$36/2/1000</f>
        <v>166.2085183</v>
      </c>
      <c r="AJ84" s="73">
        <f>'Number of operations'!AH$14*'Conversion conv. -&gt; electric to'!AI30*'Aircraft and flight characteris'!$B$36*'Aircraft and flight characteris'!$D$36/'Aircraft and flight characteris'!$E$36/2/1000</f>
        <v>330.698074</v>
      </c>
      <c r="AK84" s="73">
        <f>'Number of operations'!AI$14*'Conversion conv. -&gt; electric to'!AJ30*'Aircraft and flight characteris'!$B$36*'Aircraft and flight characteris'!$D$36/'Aircraft and flight characteris'!$E$36/2/1000</f>
        <v>592.1532777</v>
      </c>
      <c r="AL84" s="73">
        <f>'Number of operations'!AJ$14*'Conversion conv. -&gt; electric to'!AK30*'Aircraft and flight characteris'!$B$36*'Aircraft and flight characteris'!$D$36/'Aircraft and flight characteris'!$E$36/2/1000</f>
        <v>975.9656432</v>
      </c>
      <c r="AM84" s="73">
        <f>'Number of operations'!AK$14*'Conversion conv. -&gt; electric to'!AL30*'Aircraft and flight characteris'!$B$36*'Aircraft and flight characteris'!$D$36/'Aircraft and flight characteris'!$E$36/2/1000</f>
        <v>1476.449922</v>
      </c>
      <c r="AN84" s="73">
        <f>'Number of operations'!AL$14*'Conversion conv. -&gt; electric to'!AM30*'Aircraft and flight characteris'!$B$36*'Aircraft and flight characteris'!$D$36/'Aircraft and flight characteris'!$E$36/2/1000</f>
        <v>2087.725831</v>
      </c>
      <c r="AO84" s="73">
        <f>'Number of operations'!AM$14*'Conversion conv. -&gt; electric to'!AN30*'Aircraft and flight characteris'!$B$36*'Aircraft and flight characteris'!$D$36/'Aircraft and flight characteris'!$E$36/2/1000</f>
        <v>2802.994008</v>
      </c>
      <c r="AP84" s="73">
        <f>'Number of operations'!AN$14*'Conversion conv. -&gt; electric to'!AO30*'Aircraft and flight characteris'!$B$36*'Aircraft and flight characteris'!$D$36/'Aircraft and flight characteris'!$E$36/2/1000</f>
        <v>3615.796708</v>
      </c>
      <c r="AQ84" s="73">
        <f>'Number of operations'!AO$14*'Conversion conv. -&gt; electric to'!AP30*'Aircraft and flight characteris'!$B$36*'Aircraft and flight characteris'!$D$36/'Aircraft and flight characteris'!$E$36/2/1000</f>
        <v>4520.334724</v>
      </c>
      <c r="AR84" s="73">
        <f>'Number of operations'!AP$14*'Conversion conv. -&gt; electric to'!AQ30*'Aircraft and flight characteris'!$B$36*'Aircraft and flight characteris'!$D$36/'Aircraft and flight characteris'!$E$36/2/1000</f>
        <v>5512.468944</v>
      </c>
      <c r="AS84" s="73">
        <f>'Number of operations'!AQ$14*'Conversion conv. -&gt; electric to'!AR30*'Aircraft and flight characteris'!$B$36*'Aircraft and flight characteris'!$D$36/'Aircraft and flight characteris'!$E$36/2/1000</f>
        <v>6591.093291</v>
      </c>
      <c r="AT84" s="73">
        <f>'Number of operations'!AR$14*'Conversion conv. -&gt; electric to'!AS30*'Aircraft and flight characteris'!$B$36*'Aircraft and flight characteris'!$D$36/'Aircraft and flight characteris'!$E$36/2/1000</f>
        <v>0</v>
      </c>
      <c r="AU84" s="73">
        <f>'Number of operations'!AS$14*'Conversion conv. -&gt; electric to'!AT30*'Aircraft and flight characteris'!$B$36*'Aircraft and flight characteris'!$D$36/'Aircraft and flight characteris'!$E$36/2/1000</f>
        <v>0</v>
      </c>
      <c r="AV84" s="73">
        <f>'Number of operations'!AT$14*'Conversion conv. -&gt; electric to'!AU30*'Aircraft and flight characteris'!$B$36*'Aircraft and flight characteris'!$D$36/'Aircraft and flight characteris'!$E$36/2/1000</f>
        <v>0</v>
      </c>
      <c r="AW84" s="73">
        <f>'Number of operations'!AU$14*'Conversion conv. -&gt; electric to'!AV30*'Aircraft and flight characteris'!$B$36*'Aircraft and flight characteris'!$D$36/'Aircraft and flight characteris'!$E$36/2/1000</f>
        <v>0</v>
      </c>
      <c r="AX84" s="73">
        <f>'Number of operations'!AV$14*'Conversion conv. -&gt; electric to'!AW30*'Aircraft and flight characteris'!$B$36*'Aircraft and flight characteris'!$D$36/'Aircraft and flight characteris'!$E$36/2/1000</f>
        <v>0</v>
      </c>
      <c r="AY84" s="73">
        <f>'Number of operations'!AW$14*'Conversion conv. -&gt; electric to'!AX30*'Aircraft and flight characteris'!$B$36*'Aircraft and flight characteris'!$D$36/'Aircraft and flight characteris'!$E$36/2/1000</f>
        <v>0</v>
      </c>
      <c r="AZ84" s="73">
        <f>'Number of operations'!AX$14*'Conversion conv. -&gt; electric to'!AY30*'Aircraft and flight characteris'!$B$36*'Aircraft and flight characteris'!$D$36/'Aircraft and flight characteris'!$E$36/2/1000</f>
        <v>0</v>
      </c>
      <c r="BA84" s="73">
        <f>'Number of operations'!AY$14*'Conversion conv. -&gt; electric to'!AZ30*'Aircraft and flight characteris'!$B$36*'Aircraft and flight characteris'!$D$36/'Aircraft and flight characteris'!$E$36/2/1000</f>
        <v>0</v>
      </c>
      <c r="BB84" s="73">
        <f>'Number of operations'!AZ$14*'Conversion conv. -&gt; electric to'!BA30*'Aircraft and flight characteris'!$B$36*'Aircraft and flight characteris'!$D$36/'Aircraft and flight characteris'!$E$36/2/1000</f>
        <v>0</v>
      </c>
      <c r="BC84" s="73">
        <f>'Number of operations'!BA$14*'Conversion conv. -&gt; electric to'!BB30*'Aircraft and flight characteris'!$B$36*'Aircraft and flight characteris'!$D$36/'Aircraft and flight characteris'!$E$36/2/1000</f>
        <v>0</v>
      </c>
      <c r="BD84" s="74">
        <f>'Number of operations'!BB$14*'Conversion conv. -&gt; electric to'!BC30*'Aircraft and flight characteris'!$B$36*'Aircraft and flight characteris'!$D$36/'Aircraft and flight characteris'!$E$36/2/1000</f>
        <v>0</v>
      </c>
      <c r="BE84" s="3"/>
      <c r="BF84" s="3"/>
      <c r="BG84" s="3"/>
      <c r="BH84" s="3"/>
      <c r="BI84" s="3"/>
      <c r="BJ84" s="3"/>
      <c r="BK84" s="3"/>
      <c r="BL84" s="3"/>
      <c r="BM84" s="3"/>
      <c r="BN84" s="3"/>
    </row>
    <row r="85">
      <c r="A85" s="75"/>
      <c r="E85" s="76" t="s">
        <v>56</v>
      </c>
      <c r="F85" s="73">
        <f>'Number of operations'!D$14*'Conversion conv. -&gt; electric to'!E31*'Aircraft and flight characteris'!$B$36*'Aircraft and flight characteris'!$D$36/'Aircraft and flight characteris'!$E$36/2/1000</f>
        <v>0</v>
      </c>
      <c r="G85" s="73">
        <f>'Number of operations'!E$14*'Conversion conv. -&gt; electric to'!F31*'Aircraft and flight characteris'!$B$36*'Aircraft and flight characteris'!$D$36/'Aircraft and flight characteris'!$E$36/2/1000</f>
        <v>0</v>
      </c>
      <c r="H85" s="73">
        <f>'Number of operations'!F$14*'Conversion conv. -&gt; electric to'!G31*'Aircraft and flight characteris'!$B$36*'Aircraft and flight characteris'!$D$36/'Aircraft and flight characteris'!$E$36/2/1000</f>
        <v>0</v>
      </c>
      <c r="I85" s="73">
        <f>'Number of operations'!G$14*'Conversion conv. -&gt; electric to'!H31*'Aircraft and flight characteris'!$B$36*'Aircraft and flight characteris'!$D$36/'Aircraft and flight characteris'!$E$36/2/1000</f>
        <v>0</v>
      </c>
      <c r="J85" s="73">
        <f>'Number of operations'!H$14*'Conversion conv. -&gt; electric to'!I31*'Aircraft and flight characteris'!$B$36*'Aircraft and flight characteris'!$D$36/'Aircraft and flight characteris'!$E$36/2/1000</f>
        <v>0</v>
      </c>
      <c r="K85" s="73">
        <f>'Number of operations'!I$14*'Conversion conv. -&gt; electric to'!J31*'Aircraft and flight characteris'!$B$36*'Aircraft and flight characteris'!$D$36/'Aircraft and flight characteris'!$E$36/2/1000</f>
        <v>0</v>
      </c>
      <c r="L85" s="73">
        <f>'Number of operations'!J$14*'Conversion conv. -&gt; electric to'!K31*'Aircraft and flight characteris'!$B$36*'Aircraft and flight characteris'!$D$36/'Aircraft and flight characteris'!$E$36/2/1000</f>
        <v>0</v>
      </c>
      <c r="M85" s="73">
        <f>'Number of operations'!K$14*'Conversion conv. -&gt; electric to'!L31*'Aircraft and flight characteris'!$B$36*'Aircraft and flight characteris'!$D$36/'Aircraft and flight characteris'!$E$36/2/1000</f>
        <v>0</v>
      </c>
      <c r="N85" s="73">
        <f>'Number of operations'!L$14*'Conversion conv. -&gt; electric to'!M31*'Aircraft and flight characteris'!$B$36*'Aircraft and flight characteris'!$D$36/'Aircraft and flight characteris'!$E$36/2/1000</f>
        <v>0</v>
      </c>
      <c r="O85" s="73">
        <f>'Number of operations'!M$14*'Conversion conv. -&gt; electric to'!N31*'Aircraft and flight characteris'!$B$36*'Aircraft and flight characteris'!$D$36/'Aircraft and flight characteris'!$E$36/2/1000</f>
        <v>0</v>
      </c>
      <c r="P85" s="73">
        <f>'Number of operations'!N$14*'Conversion conv. -&gt; electric to'!O31*'Aircraft and flight characteris'!$B$36*'Aircraft and flight characteris'!$D$36/'Aircraft and flight characteris'!$E$36/2/1000</f>
        <v>0</v>
      </c>
      <c r="Q85" s="73">
        <f>'Number of operations'!O$14*'Conversion conv. -&gt; electric to'!P31*'Aircraft and flight characteris'!$B$36*'Aircraft and flight characteris'!$D$36/'Aircraft and flight characteris'!$E$36/2/1000</f>
        <v>0</v>
      </c>
      <c r="R85" s="73">
        <f>'Number of operations'!P$14*'Conversion conv. -&gt; electric to'!Q31*'Aircraft and flight characteris'!$B$36*'Aircraft and flight characteris'!$D$36/'Aircraft and flight characteris'!$E$36/2/1000</f>
        <v>0</v>
      </c>
      <c r="S85" s="73">
        <f>'Number of operations'!Q$14*'Conversion conv. -&gt; electric to'!R31*'Aircraft and flight characteris'!$B$36*'Aircraft and flight characteris'!$D$36/'Aircraft and flight characteris'!$E$36/2/1000</f>
        <v>0</v>
      </c>
      <c r="T85" s="73">
        <f>'Number of operations'!R$14*'Conversion conv. -&gt; electric to'!S31*'Aircraft and flight characteris'!$B$36*'Aircraft and flight characteris'!$D$36/'Aircraft and flight characteris'!$E$36/2/1000</f>
        <v>0</v>
      </c>
      <c r="U85" s="73">
        <f>'Number of operations'!S$14*'Conversion conv. -&gt; electric to'!T31*'Aircraft and flight characteris'!$B$36*'Aircraft and flight characteris'!$D$36/'Aircraft and flight characteris'!$E$36/2/1000</f>
        <v>0</v>
      </c>
      <c r="V85" s="73">
        <f>'Number of operations'!T$14*'Conversion conv. -&gt; electric to'!U31*'Aircraft and flight characteris'!$B$36*'Aircraft and flight characteris'!$D$36/'Aircraft and flight characteris'!$E$36/2/1000</f>
        <v>0</v>
      </c>
      <c r="W85" s="73">
        <f>'Number of operations'!U$14*'Conversion conv. -&gt; electric to'!V31*'Aircraft and flight characteris'!$B$36*'Aircraft and flight characteris'!$D$36/'Aircraft and flight characteris'!$E$36/2/1000</f>
        <v>0</v>
      </c>
      <c r="X85" s="73">
        <f>'Number of operations'!V$14*'Conversion conv. -&gt; electric to'!W31*'Aircraft and flight characteris'!$B$36*'Aircraft and flight characteris'!$D$36/'Aircraft and flight characteris'!$E$36/2/1000</f>
        <v>0</v>
      </c>
      <c r="Y85" s="73">
        <f>'Number of operations'!W$14*'Conversion conv. -&gt; electric to'!X31*'Aircraft and flight characteris'!$B$36*'Aircraft and flight characteris'!$D$36/'Aircraft and flight characteris'!$E$36/2/1000</f>
        <v>0</v>
      </c>
      <c r="Z85" s="73">
        <f>'Number of operations'!X$14*'Conversion conv. -&gt; electric to'!Y31*'Aircraft and flight characteris'!$B$36*'Aircraft and flight characteris'!$D$36/'Aircraft and flight characteris'!$E$36/2/1000</f>
        <v>0</v>
      </c>
      <c r="AA85" s="73">
        <f>'Number of operations'!Y$14*'Conversion conv. -&gt; electric to'!Z31*'Aircraft and flight characteris'!$B$36*'Aircraft and flight characteris'!$D$36/'Aircraft and flight characteris'!$E$36/2/1000</f>
        <v>0</v>
      </c>
      <c r="AB85" s="73">
        <f>'Number of operations'!Z$14*'Conversion conv. -&gt; electric to'!AA31*'Aircraft and flight characteris'!$B$36*'Aircraft and flight characteris'!$D$36/'Aircraft and flight characteris'!$E$36/2/1000</f>
        <v>0</v>
      </c>
      <c r="AC85" s="73">
        <f>'Number of operations'!AA$14*'Conversion conv. -&gt; electric to'!AB31*'Aircraft and flight characteris'!$B$36*'Aircraft and flight characteris'!$D$36/'Aircraft and flight characteris'!$E$36/2/1000</f>
        <v>0.7863478221</v>
      </c>
      <c r="AD85" s="73">
        <f>'Number of operations'!AB$14*'Conversion conv. -&gt; electric to'!AC31*'Aircraft and flight characteris'!$B$36*'Aircraft and flight characteris'!$D$36/'Aircraft and flight characteris'!$E$36/2/1000</f>
        <v>2.17968112</v>
      </c>
      <c r="AE85" s="73">
        <f>'Number of operations'!AC$14*'Conversion conv. -&gt; electric to'!AD31*'Aircraft and flight characteris'!$B$36*'Aircraft and flight characteris'!$D$36/'Aircraft and flight characteris'!$E$36/2/1000</f>
        <v>6.055943439</v>
      </c>
      <c r="AF85" s="73">
        <f>'Number of operations'!AD$14*'Conversion conv. -&gt; electric to'!AE31*'Aircraft and flight characteris'!$B$36*'Aircraft and flight characteris'!$D$36/'Aircraft and flight characteris'!$E$36/2/1000</f>
        <v>16.40087496</v>
      </c>
      <c r="AG85" s="73">
        <f>'Number of operations'!AE$14*'Conversion conv. -&gt; electric to'!AF31*'Aircraft and flight characteris'!$B$36*'Aircraft and flight characteris'!$D$36/'Aircraft and flight characteris'!$E$36/2/1000</f>
        <v>42.67333147</v>
      </c>
      <c r="AH85" s="73">
        <f>'Number of operations'!AF$14*'Conversion conv. -&gt; electric to'!AG31*'Aircraft and flight characteris'!$B$36*'Aircraft and flight characteris'!$D$36/'Aircraft and flight characteris'!$E$36/2/1000</f>
        <v>104.5351271</v>
      </c>
      <c r="AI85" s="73">
        <f>'Number of operations'!AG$14*'Conversion conv. -&gt; electric to'!AH31*'Aircraft and flight characteris'!$B$36*'Aircraft and flight characteris'!$D$36/'Aircraft and flight characteris'!$E$36/2/1000</f>
        <v>235.3025943</v>
      </c>
      <c r="AJ85" s="73">
        <f>'Number of operations'!AH$14*'Conversion conv. -&gt; electric to'!AI31*'Aircraft and flight characteris'!$B$36*'Aircraft and flight characteris'!$D$36/'Aircraft and flight characteris'!$E$36/2/1000</f>
        <v>475.9345872</v>
      </c>
      <c r="AK85" s="73">
        <f>'Number of operations'!AI$14*'Conversion conv. -&gt; electric to'!AJ31*'Aircraft and flight characteris'!$B$36*'Aircraft and flight characteris'!$D$36/'Aircraft and flight characteris'!$E$36/2/1000</f>
        <v>855.06459</v>
      </c>
      <c r="AL85" s="73">
        <f>'Number of operations'!AJ$14*'Conversion conv. -&gt; electric to'!AK31*'Aircraft and flight characteris'!$B$36*'Aircraft and flight characteris'!$D$36/'Aircraft and flight characteris'!$E$36/2/1000</f>
        <v>1395.107773</v>
      </c>
      <c r="AM85" s="73">
        <f>'Number of operations'!AK$14*'Conversion conv. -&gt; electric to'!AL31*'Aircraft and flight characteris'!$B$36*'Aircraft and flight characteris'!$D$36/'Aircraft and flight characteris'!$E$36/2/1000</f>
        <v>2063.883581</v>
      </c>
      <c r="AN85" s="73">
        <f>'Number of operations'!AL$14*'Conversion conv. -&gt; electric to'!AM31*'Aircraft and flight characteris'!$B$36*'Aircraft and flight characteris'!$D$36/'Aircraft and flight characteris'!$E$36/2/1000</f>
        <v>2826.763473</v>
      </c>
      <c r="AO85" s="73">
        <f>'Number of operations'!AM$14*'Conversion conv. -&gt; electric to'!AN31*'Aircraft and flight characteris'!$B$36*'Aircraft and flight characteris'!$D$36/'Aircraft and flight characteris'!$E$36/2/1000</f>
        <v>3654.476088</v>
      </c>
      <c r="AP85" s="73">
        <f>'Number of operations'!AN$14*'Conversion conv. -&gt; electric to'!AO31*'Aircraft and flight characteris'!$B$36*'Aircraft and flight characteris'!$D$36/'Aircraft and flight characteris'!$E$36/2/1000</f>
        <v>4529.75213</v>
      </c>
      <c r="AQ85" s="73">
        <f>'Number of operations'!AO$14*'Conversion conv. -&gt; electric to'!AP31*'Aircraft and flight characteris'!$B$36*'Aircraft and flight characteris'!$D$36/'Aircraft and flight characteris'!$E$36/2/1000</f>
        <v>5447.32726</v>
      </c>
      <c r="AR85" s="73">
        <f>'Number of operations'!AP$14*'Conversion conv. -&gt; electric to'!AQ31*'Aircraft and flight characteris'!$B$36*'Aircraft and flight characteris'!$D$36/'Aircraft and flight characteris'!$E$36/2/1000</f>
        <v>6411.358523</v>
      </c>
      <c r="AS85" s="73">
        <f>'Number of operations'!AQ$14*'Conversion conv. -&gt; electric to'!AR31*'Aircraft and flight characteris'!$B$36*'Aircraft and flight characteris'!$D$36/'Aircraft and flight characteris'!$E$36/2/1000</f>
        <v>7432.456316</v>
      </c>
      <c r="AT85" s="73">
        <f>'Number of operations'!AR$14*'Conversion conv. -&gt; electric to'!AS31*'Aircraft and flight characteris'!$B$36*'Aircraft and flight characteris'!$D$36/'Aircraft and flight characteris'!$E$36/2/1000</f>
        <v>0</v>
      </c>
      <c r="AU85" s="73">
        <f>'Number of operations'!AS$14*'Conversion conv. -&gt; electric to'!AT31*'Aircraft and flight characteris'!$B$36*'Aircraft and flight characteris'!$D$36/'Aircraft and flight characteris'!$E$36/2/1000</f>
        <v>0</v>
      </c>
      <c r="AV85" s="73">
        <f>'Number of operations'!AT$14*'Conversion conv. -&gt; electric to'!AU31*'Aircraft and flight characteris'!$B$36*'Aircraft and flight characteris'!$D$36/'Aircraft and flight characteris'!$E$36/2/1000</f>
        <v>0</v>
      </c>
      <c r="AW85" s="73">
        <f>'Number of operations'!AU$14*'Conversion conv. -&gt; electric to'!AV31*'Aircraft and flight characteris'!$B$36*'Aircraft and flight characteris'!$D$36/'Aircraft and flight characteris'!$E$36/2/1000</f>
        <v>0</v>
      </c>
      <c r="AX85" s="73">
        <f>'Number of operations'!AV$14*'Conversion conv. -&gt; electric to'!AW31*'Aircraft and flight characteris'!$B$36*'Aircraft and flight characteris'!$D$36/'Aircraft and flight characteris'!$E$36/2/1000</f>
        <v>0</v>
      </c>
      <c r="AY85" s="73">
        <f>'Number of operations'!AW$14*'Conversion conv. -&gt; electric to'!AX31*'Aircraft and flight characteris'!$B$36*'Aircraft and flight characteris'!$D$36/'Aircraft and flight characteris'!$E$36/2/1000</f>
        <v>0</v>
      </c>
      <c r="AZ85" s="73">
        <f>'Number of operations'!AX$14*'Conversion conv. -&gt; electric to'!AY31*'Aircraft and flight characteris'!$B$36*'Aircraft and flight characteris'!$D$36/'Aircraft and flight characteris'!$E$36/2/1000</f>
        <v>0</v>
      </c>
      <c r="BA85" s="73">
        <f>'Number of operations'!AY$14*'Conversion conv. -&gt; electric to'!AZ31*'Aircraft and flight characteris'!$B$36*'Aircraft and flight characteris'!$D$36/'Aircraft and flight characteris'!$E$36/2/1000</f>
        <v>0</v>
      </c>
      <c r="BB85" s="73">
        <f>'Number of operations'!AZ$14*'Conversion conv. -&gt; electric to'!BA31*'Aircraft and flight characteris'!$B$36*'Aircraft and flight characteris'!$D$36/'Aircraft and flight characteris'!$E$36/2/1000</f>
        <v>0</v>
      </c>
      <c r="BC85" s="73">
        <f>'Number of operations'!BA$14*'Conversion conv. -&gt; electric to'!BB31*'Aircraft and flight characteris'!$B$36*'Aircraft and flight characteris'!$D$36/'Aircraft and flight characteris'!$E$36/2/1000</f>
        <v>0</v>
      </c>
      <c r="BD85" s="74">
        <f>'Number of operations'!BB$14*'Conversion conv. -&gt; electric to'!BC31*'Aircraft and flight characteris'!$B$36*'Aircraft and flight characteris'!$D$36/'Aircraft and flight characteris'!$E$36/2/1000</f>
        <v>0</v>
      </c>
      <c r="BE85" s="3"/>
      <c r="BF85" s="3"/>
      <c r="BG85" s="3"/>
      <c r="BH85" s="3"/>
      <c r="BI85" s="3"/>
      <c r="BJ85" s="3"/>
      <c r="BK85" s="3"/>
      <c r="BL85" s="3"/>
      <c r="BM85" s="3"/>
      <c r="BN85" s="3"/>
    </row>
    <row r="86">
      <c r="A86" s="75"/>
      <c r="E86" s="76" t="s">
        <v>55</v>
      </c>
      <c r="F86" s="73">
        <f>'Number of operations'!D$14*'Conversion conv. -&gt; electric to'!E32*'Aircraft and flight characteris'!$B$36*'Aircraft and flight characteris'!$D$36/'Aircraft and flight characteris'!$E$36/2/1000</f>
        <v>0</v>
      </c>
      <c r="G86" s="73">
        <f>'Number of operations'!E$14*'Conversion conv. -&gt; electric to'!F32*'Aircraft and flight characteris'!$B$36*'Aircraft and flight characteris'!$D$36/'Aircraft and flight characteris'!$E$36/2/1000</f>
        <v>0</v>
      </c>
      <c r="H86" s="73">
        <f>'Number of operations'!F$14*'Conversion conv. -&gt; electric to'!G32*'Aircraft and flight characteris'!$B$36*'Aircraft and flight characteris'!$D$36/'Aircraft and flight characteris'!$E$36/2/1000</f>
        <v>0</v>
      </c>
      <c r="I86" s="73">
        <f>'Number of operations'!G$14*'Conversion conv. -&gt; electric to'!H32*'Aircraft and flight characteris'!$B$36*'Aircraft and flight characteris'!$D$36/'Aircraft and flight characteris'!$E$36/2/1000</f>
        <v>0</v>
      </c>
      <c r="J86" s="73">
        <f>'Number of operations'!H$14*'Conversion conv. -&gt; electric to'!I32*'Aircraft and flight characteris'!$B$36*'Aircraft and flight characteris'!$D$36/'Aircraft and flight characteris'!$E$36/2/1000</f>
        <v>0</v>
      </c>
      <c r="K86" s="73">
        <f>'Number of operations'!I$14*'Conversion conv. -&gt; electric to'!J32*'Aircraft and flight characteris'!$B$36*'Aircraft and flight characteris'!$D$36/'Aircraft and flight characteris'!$E$36/2/1000</f>
        <v>0</v>
      </c>
      <c r="L86" s="73">
        <f>'Number of operations'!J$14*'Conversion conv. -&gt; electric to'!K32*'Aircraft and flight characteris'!$B$36*'Aircraft and flight characteris'!$D$36/'Aircraft and flight characteris'!$E$36/2/1000</f>
        <v>0</v>
      </c>
      <c r="M86" s="73">
        <f>'Number of operations'!K$14*'Conversion conv. -&gt; electric to'!L32*'Aircraft and flight characteris'!$B$36*'Aircraft and flight characteris'!$D$36/'Aircraft and flight characteris'!$E$36/2/1000</f>
        <v>0</v>
      </c>
      <c r="N86" s="73">
        <f>'Number of operations'!L$14*'Conversion conv. -&gt; electric to'!M32*'Aircraft and flight characteris'!$B$36*'Aircraft and flight characteris'!$D$36/'Aircraft and flight characteris'!$E$36/2/1000</f>
        <v>0</v>
      </c>
      <c r="O86" s="73">
        <f>'Number of operations'!M$14*'Conversion conv. -&gt; electric to'!N32*'Aircraft and flight characteris'!$B$36*'Aircraft and flight characteris'!$D$36/'Aircraft and flight characteris'!$E$36/2/1000</f>
        <v>0</v>
      </c>
      <c r="P86" s="73">
        <f>'Number of operations'!N$14*'Conversion conv. -&gt; electric to'!O32*'Aircraft and flight characteris'!$B$36*'Aircraft and flight characteris'!$D$36/'Aircraft and flight characteris'!$E$36/2/1000</f>
        <v>0</v>
      </c>
      <c r="Q86" s="73">
        <f>'Number of operations'!O$14*'Conversion conv. -&gt; electric to'!P32*'Aircraft and flight characteris'!$B$36*'Aircraft and flight characteris'!$D$36/'Aircraft and flight characteris'!$E$36/2/1000</f>
        <v>0</v>
      </c>
      <c r="R86" s="73">
        <f>'Number of operations'!P$14*'Conversion conv. -&gt; electric to'!Q32*'Aircraft and flight characteris'!$B$36*'Aircraft and flight characteris'!$D$36/'Aircraft and flight characteris'!$E$36/2/1000</f>
        <v>0</v>
      </c>
      <c r="S86" s="73">
        <f>'Number of operations'!Q$14*'Conversion conv. -&gt; electric to'!R32*'Aircraft and flight characteris'!$B$36*'Aircraft and flight characteris'!$D$36/'Aircraft and flight characteris'!$E$36/2/1000</f>
        <v>0</v>
      </c>
      <c r="T86" s="73">
        <f>'Number of operations'!R$14*'Conversion conv. -&gt; electric to'!S32*'Aircraft and flight characteris'!$B$36*'Aircraft and flight characteris'!$D$36/'Aircraft and flight characteris'!$E$36/2/1000</f>
        <v>0</v>
      </c>
      <c r="U86" s="73">
        <f>'Number of operations'!S$14*'Conversion conv. -&gt; electric to'!T32*'Aircraft and flight characteris'!$B$36*'Aircraft and flight characteris'!$D$36/'Aircraft and flight characteris'!$E$36/2/1000</f>
        <v>0</v>
      </c>
      <c r="V86" s="73">
        <f>'Number of operations'!T$14*'Conversion conv. -&gt; electric to'!U32*'Aircraft and flight characteris'!$B$36*'Aircraft and flight characteris'!$D$36/'Aircraft and flight characteris'!$E$36/2/1000</f>
        <v>0</v>
      </c>
      <c r="W86" s="73">
        <f>'Number of operations'!U$14*'Conversion conv. -&gt; electric to'!V32*'Aircraft and flight characteris'!$B$36*'Aircraft and flight characteris'!$D$36/'Aircraft and flight characteris'!$E$36/2/1000</f>
        <v>0</v>
      </c>
      <c r="X86" s="73">
        <f>'Number of operations'!V$14*'Conversion conv. -&gt; electric to'!W32*'Aircraft and flight characteris'!$B$36*'Aircraft and flight characteris'!$D$36/'Aircraft and flight characteris'!$E$36/2/1000</f>
        <v>0</v>
      </c>
      <c r="Y86" s="73">
        <f>'Number of operations'!W$14*'Conversion conv. -&gt; electric to'!X32*'Aircraft and flight characteris'!$B$36*'Aircraft and flight characteris'!$D$36/'Aircraft and flight characteris'!$E$36/2/1000</f>
        <v>0</v>
      </c>
      <c r="Z86" s="73">
        <f>'Number of operations'!X$14*'Conversion conv. -&gt; electric to'!Y32*'Aircraft and flight characteris'!$B$36*'Aircraft and flight characteris'!$D$36/'Aircraft and flight characteris'!$E$36/2/1000</f>
        <v>0</v>
      </c>
      <c r="AA86" s="73">
        <f>'Number of operations'!Y$14*'Conversion conv. -&gt; electric to'!Z32*'Aircraft and flight characteris'!$B$36*'Aircraft and flight characteris'!$D$36/'Aircraft and flight characteris'!$E$36/2/1000</f>
        <v>0</v>
      </c>
      <c r="AB86" s="73">
        <f>'Number of operations'!Z$14*'Conversion conv. -&gt; electric to'!AA32*'Aircraft and flight characteris'!$B$36*'Aircraft and flight characteris'!$D$36/'Aircraft and flight characteris'!$E$36/2/1000</f>
        <v>0</v>
      </c>
      <c r="AC86" s="73">
        <f>'Number of operations'!AA$14*'Conversion conv. -&gt; electric to'!AB32*'Aircraft and flight characteris'!$B$36*'Aircraft and flight characteris'!$D$36/'Aircraft and flight characteris'!$E$36/2/1000</f>
        <v>1.142587747</v>
      </c>
      <c r="AD86" s="73">
        <f>'Number of operations'!AB$14*'Conversion conv. -&gt; electric to'!AC32*'Aircraft and flight characteris'!$B$36*'Aircraft and flight characteris'!$D$36/'Aircraft and flight characteris'!$E$36/2/1000</f>
        <v>3.514608137</v>
      </c>
      <c r="AE86" s="73">
        <f>'Number of operations'!AC$14*'Conversion conv. -&gt; electric to'!AD32*'Aircraft and flight characteris'!$B$36*'Aircraft and flight characteris'!$D$36/'Aircraft and flight characteris'!$E$36/2/1000</f>
        <v>10.71450574</v>
      </c>
      <c r="AF86" s="73">
        <f>'Number of operations'!AD$14*'Conversion conv. -&gt; electric to'!AE32*'Aircraft and flight characteris'!$B$36*'Aircraft and flight characteris'!$D$36/'Aircraft and flight characteris'!$E$36/2/1000</f>
        <v>31.29590545</v>
      </c>
      <c r="AG86" s="73">
        <f>'Number of operations'!AE$14*'Conversion conv. -&gt; electric to'!AF32*'Aircraft and flight characteris'!$B$36*'Aircraft and flight characteris'!$D$36/'Aircraft and flight characteris'!$E$36/2/1000</f>
        <v>85.70658163</v>
      </c>
      <c r="AH86" s="73">
        <f>'Number of operations'!AF$14*'Conversion conv. -&gt; electric to'!AG32*'Aircraft and flight characteris'!$B$36*'Aircraft and flight characteris'!$D$36/'Aircraft and flight characteris'!$E$36/2/1000</f>
        <v>214.1658581</v>
      </c>
      <c r="AI86" s="73">
        <f>'Number of operations'!AG$14*'Conversion conv. -&gt; electric to'!AH32*'Aircraft and flight characteris'!$B$36*'Aircraft and flight characteris'!$D$36/'Aircraft and flight characteris'!$E$36/2/1000</f>
        <v>474.6474982</v>
      </c>
      <c r="AJ86" s="73">
        <f>'Number of operations'!AH$14*'Conversion conv. -&gt; electric to'!AI32*'Aircraft and flight characteris'!$B$36*'Aircraft and flight characteris'!$D$36/'Aircraft and flight characteris'!$E$36/2/1000</f>
        <v>913.7037546</v>
      </c>
      <c r="AK86" s="73">
        <f>'Number of operations'!AI$14*'Conversion conv. -&gt; electric to'!AJ32*'Aircraft and flight characteris'!$B$36*'Aircraft and flight characteris'!$D$36/'Aircraft and flight characteris'!$E$36/2/1000</f>
        <v>1521.816552</v>
      </c>
      <c r="AL86" s="73">
        <f>'Number of operations'!AJ$14*'Conversion conv. -&gt; electric to'!AK32*'Aircraft and flight characteris'!$B$36*'Aircraft and flight characteris'!$D$36/'Aircraft and flight characteris'!$E$36/2/1000</f>
        <v>2268.605358</v>
      </c>
      <c r="AM86" s="73">
        <f>'Number of operations'!AK$14*'Conversion conv. -&gt; electric to'!AL32*'Aircraft and flight characteris'!$B$36*'Aircraft and flight characteris'!$D$36/'Aircraft and flight characteris'!$E$36/2/1000</f>
        <v>3058.643177</v>
      </c>
      <c r="AN86" s="73">
        <f>'Number of operations'!AL$14*'Conversion conv. -&gt; electric to'!AM32*'Aircraft and flight characteris'!$B$36*'Aircraft and flight characteris'!$D$36/'Aircraft and flight characteris'!$E$36/2/1000</f>
        <v>3843.75984</v>
      </c>
      <c r="AO86" s="73">
        <f>'Number of operations'!AM$14*'Conversion conv. -&gt; electric to'!AN32*'Aircraft and flight characteris'!$B$36*'Aircraft and flight characteris'!$D$36/'Aircraft and flight characteris'!$E$36/2/1000</f>
        <v>4614.872817</v>
      </c>
      <c r="AP86" s="73">
        <f>'Number of operations'!AN$14*'Conversion conv. -&gt; electric to'!AO32*'Aircraft and flight characteris'!$B$36*'Aircraft and flight characteris'!$D$36/'Aircraft and flight characteris'!$E$36/2/1000</f>
        <v>5386.443991</v>
      </c>
      <c r="AQ86" s="73">
        <f>'Number of operations'!AO$14*'Conversion conv. -&gt; electric to'!AP32*'Aircraft and flight characteris'!$B$36*'Aircraft and flight characteris'!$D$36/'Aircraft and flight characteris'!$E$36/2/1000</f>
        <v>6181.207636</v>
      </c>
      <c r="AR86" s="73">
        <f>'Number of operations'!AP$14*'Conversion conv. -&gt; electric to'!AQ32*'Aircraft and flight characteris'!$B$36*'Aircraft and flight characteris'!$D$36/'Aircraft and flight characteris'!$E$36/2/1000</f>
        <v>7022.332751</v>
      </c>
      <c r="AS86" s="73">
        <f>'Number of operations'!AQ$14*'Conversion conv. -&gt; electric to'!AR32*'Aircraft and flight characteris'!$B$36*'Aircraft and flight characteris'!$D$36/'Aircraft and flight characteris'!$E$36/2/1000</f>
        <v>7930.98078</v>
      </c>
      <c r="AT86" s="73">
        <f>'Number of operations'!AR$14*'Conversion conv. -&gt; electric to'!AS32*'Aircraft and flight characteris'!$B$36*'Aircraft and flight characteris'!$D$36/'Aircraft and flight characteris'!$E$36/2/1000</f>
        <v>0</v>
      </c>
      <c r="AU86" s="73">
        <f>'Number of operations'!AS$14*'Conversion conv. -&gt; electric to'!AT32*'Aircraft and flight characteris'!$B$36*'Aircraft and flight characteris'!$D$36/'Aircraft and flight characteris'!$E$36/2/1000</f>
        <v>0</v>
      </c>
      <c r="AV86" s="73">
        <f>'Number of operations'!AT$14*'Conversion conv. -&gt; electric to'!AU32*'Aircraft and flight characteris'!$B$36*'Aircraft and flight characteris'!$D$36/'Aircraft and flight characteris'!$E$36/2/1000</f>
        <v>0</v>
      </c>
      <c r="AW86" s="73">
        <f>'Number of operations'!AU$14*'Conversion conv. -&gt; electric to'!AV32*'Aircraft and flight characteris'!$B$36*'Aircraft and flight characteris'!$D$36/'Aircraft and flight characteris'!$E$36/2/1000</f>
        <v>0</v>
      </c>
      <c r="AX86" s="73">
        <f>'Number of operations'!AV$14*'Conversion conv. -&gt; electric to'!AW32*'Aircraft and flight characteris'!$B$36*'Aircraft and flight characteris'!$D$36/'Aircraft and flight characteris'!$E$36/2/1000</f>
        <v>0</v>
      </c>
      <c r="AY86" s="73">
        <f>'Number of operations'!AW$14*'Conversion conv. -&gt; electric to'!AX32*'Aircraft and flight characteris'!$B$36*'Aircraft and flight characteris'!$D$36/'Aircraft and flight characteris'!$E$36/2/1000</f>
        <v>0</v>
      </c>
      <c r="AZ86" s="73">
        <f>'Number of operations'!AX$14*'Conversion conv. -&gt; electric to'!AY32*'Aircraft and flight characteris'!$B$36*'Aircraft and flight characteris'!$D$36/'Aircraft and flight characteris'!$E$36/2/1000</f>
        <v>0</v>
      </c>
      <c r="BA86" s="73">
        <f>'Number of operations'!AY$14*'Conversion conv. -&gt; electric to'!AZ32*'Aircraft and flight characteris'!$B$36*'Aircraft and flight characteris'!$D$36/'Aircraft and flight characteris'!$E$36/2/1000</f>
        <v>0</v>
      </c>
      <c r="BB86" s="73">
        <f>'Number of operations'!AZ$14*'Conversion conv. -&gt; electric to'!BA32*'Aircraft and flight characteris'!$B$36*'Aircraft and flight characteris'!$D$36/'Aircraft and flight characteris'!$E$36/2/1000</f>
        <v>0</v>
      </c>
      <c r="BC86" s="73">
        <f>'Number of operations'!BA$14*'Conversion conv. -&gt; electric to'!BB32*'Aircraft and flight characteris'!$B$36*'Aircraft and flight characteris'!$D$36/'Aircraft and flight characteris'!$E$36/2/1000</f>
        <v>0</v>
      </c>
      <c r="BD86" s="74">
        <f>'Number of operations'!BB$14*'Conversion conv. -&gt; electric to'!BC32*'Aircraft and flight characteris'!$B$36*'Aircraft and flight characteris'!$D$36/'Aircraft and flight characteris'!$E$36/2/1000</f>
        <v>0</v>
      </c>
      <c r="BE86" s="3"/>
      <c r="BF86" s="3"/>
      <c r="BG86" s="3"/>
      <c r="BH86" s="3"/>
      <c r="BI86" s="3"/>
      <c r="BJ86" s="3"/>
      <c r="BK86" s="3"/>
      <c r="BL86" s="3"/>
      <c r="BM86" s="3"/>
      <c r="BN86" s="3"/>
    </row>
    <row r="87">
      <c r="A87" s="75"/>
      <c r="B87" s="70" t="s">
        <v>61</v>
      </c>
      <c r="C87" s="71" t="s">
        <v>70</v>
      </c>
      <c r="D87" s="71" t="s">
        <v>57</v>
      </c>
      <c r="E87" s="76" t="s">
        <v>57</v>
      </c>
      <c r="F87" s="73">
        <f>'eVTOL market'!F50*'Aircraft and flight characteris'!$B$37*'Aircraft and flight characteris'!$D$37/'Aircraft and flight characteris'!$E$37/1000</f>
        <v>0</v>
      </c>
      <c r="G87" s="73">
        <f>'eVTOL market'!G50*'Aircraft and flight characteris'!$B$37*'Aircraft and flight characteris'!$D$37/'Aircraft and flight characteris'!$E$37/1000</f>
        <v>0</v>
      </c>
      <c r="H87" s="73">
        <f>'eVTOL market'!H50*'Aircraft and flight characteris'!$B$37*'Aircraft and flight characteris'!$D$37/'Aircraft and flight characteris'!$E$37/1000</f>
        <v>0</v>
      </c>
      <c r="I87" s="73">
        <f>'eVTOL market'!I50*'Aircraft and flight characteris'!$B$37*'Aircraft and flight characteris'!$D$37/'Aircraft and flight characteris'!$E$37/1000</f>
        <v>0</v>
      </c>
      <c r="J87" s="73">
        <f>'eVTOL market'!J50*'Aircraft and flight characteris'!$B$37*'Aircraft and flight characteris'!$D$37/'Aircraft and flight characteris'!$E$37/1000</f>
        <v>0</v>
      </c>
      <c r="K87" s="73">
        <f>'eVTOL market'!K50*'Aircraft and flight characteris'!$B$37*'Aircraft and flight characteris'!$D$37/'Aircraft and flight characteris'!$E$37/1000</f>
        <v>0</v>
      </c>
      <c r="L87" s="73">
        <f>'eVTOL market'!L50*'Aircraft and flight characteris'!$B$37*'Aircraft and flight characteris'!$D$37/'Aircraft and flight characteris'!$E$37/1000</f>
        <v>0</v>
      </c>
      <c r="M87" s="73">
        <f>'eVTOL market'!M50*'Aircraft and flight characteris'!$B$37*'Aircraft and flight characteris'!$D$37/'Aircraft and flight characteris'!$E$37/1000</f>
        <v>0</v>
      </c>
      <c r="N87" s="73">
        <f>'eVTOL market'!N50*'Aircraft and flight characteris'!$B$37*'Aircraft and flight characteris'!$D$37/'Aircraft and flight characteris'!$E$37/1000</f>
        <v>0</v>
      </c>
      <c r="O87" s="73">
        <f>'eVTOL market'!O50*'Aircraft and flight characteris'!$B$37*'Aircraft and flight characteris'!$D$37/'Aircraft and flight characteris'!$E$37/1000</f>
        <v>0</v>
      </c>
      <c r="P87" s="73">
        <f>'eVTOL market'!P50*'Aircraft and flight characteris'!$B$37*'Aircraft and flight characteris'!$D$37/'Aircraft and flight characteris'!$E$37/1000</f>
        <v>0</v>
      </c>
      <c r="Q87" s="73">
        <f>'eVTOL market'!Q50*'Aircraft and flight characteris'!$B$37*'Aircraft and flight characteris'!$D$37/'Aircraft and flight characteris'!$E$37/1000</f>
        <v>0</v>
      </c>
      <c r="R87" s="73">
        <f>'eVTOL market'!R50*'Aircraft and flight characteris'!$B$37*'Aircraft and flight characteris'!$D$37/'Aircraft and flight characteris'!$E$37/1000</f>
        <v>0</v>
      </c>
      <c r="S87" s="73">
        <f>'eVTOL market'!S50*'Aircraft and flight characteris'!$B$37*'Aircraft and flight characteris'!$D$37/'Aircraft and flight characteris'!$E$37/1000</f>
        <v>0</v>
      </c>
      <c r="T87" s="73">
        <f>'eVTOL market'!T50*'Aircraft and flight characteris'!$B$37*'Aircraft and flight characteris'!$D$37/'Aircraft and flight characteris'!$E$37/1000</f>
        <v>0</v>
      </c>
      <c r="U87" s="73">
        <f>'eVTOL market'!U50*'Aircraft and flight characteris'!$B$37*'Aircraft and flight characteris'!$D$37/'Aircraft and flight characteris'!$E$37/1000</f>
        <v>0</v>
      </c>
      <c r="V87" s="73">
        <f>'eVTOL market'!V50*'Aircraft and flight characteris'!$B$37*'Aircraft and flight characteris'!$D$37/'Aircraft and flight characteris'!$E$37/1000</f>
        <v>0</v>
      </c>
      <c r="W87" s="73">
        <f>'eVTOL market'!W50*'Aircraft and flight characteris'!$B$37*'Aircraft and flight characteris'!$D$37/'Aircraft and flight characteris'!$E$37/1000</f>
        <v>0</v>
      </c>
      <c r="X87" s="73">
        <f>'eVTOL market'!X50*'Aircraft and flight characteris'!$B$37*'Aircraft and flight characteris'!$D$37/'Aircraft and flight characteris'!$E$37/1000</f>
        <v>0</v>
      </c>
      <c r="Y87" s="73">
        <f>'eVTOL market'!Y50*'Aircraft and flight characteris'!$B$37*'Aircraft and flight characteris'!$D$37/'Aircraft and flight characteris'!$E$37/1000</f>
        <v>0</v>
      </c>
      <c r="Z87" s="73">
        <f>'eVTOL market'!Z50*'Aircraft and flight characteris'!$B$37*'Aircraft and flight characteris'!$D$37/'Aircraft and flight characteris'!$E$37/1000</f>
        <v>0</v>
      </c>
      <c r="AA87" s="73">
        <f>'eVTOL market'!AA50*'Aircraft and flight characteris'!$B$37*'Aircraft and flight characteris'!$D$37/'Aircraft and flight characteris'!$E$37/1000</f>
        <v>0</v>
      </c>
      <c r="AB87" s="73">
        <f>'eVTOL market'!AB50*'Aircraft and flight characteris'!$B$37*'Aircraft and flight characteris'!$D$37/'Aircraft and flight characteris'!$E$37/1000</f>
        <v>0</v>
      </c>
      <c r="AC87" s="73">
        <f>'eVTOL market'!AC50*'Aircraft and flight characteris'!$B$37*'Aircraft and flight characteris'!$D$37/'Aircraft and flight characteris'!$E$37/1000</f>
        <v>0</v>
      </c>
      <c r="AD87" s="73">
        <f>'eVTOL market'!AD50*'Aircraft and flight characteris'!$B$37*'Aircraft and flight characteris'!$D$37/'Aircraft and flight characteris'!$E$37/1000</f>
        <v>0</v>
      </c>
      <c r="AE87" s="73">
        <f>'eVTOL market'!AE50*'Aircraft and flight characteris'!$B$37*'Aircraft and flight characteris'!$D$37/'Aircraft and flight characteris'!$E$37/1000</f>
        <v>0</v>
      </c>
      <c r="AF87" s="73">
        <f>'eVTOL market'!AF50*'Aircraft and flight characteris'!$B$37*'Aircraft and flight characteris'!$D$37/'Aircraft and flight characteris'!$E$37/1000</f>
        <v>0</v>
      </c>
      <c r="AG87" s="73">
        <f>'eVTOL market'!AG50*'Aircraft and flight characteris'!$B$37*'Aircraft and flight characteris'!$D$37/'Aircraft and flight characteris'!$E$37/1000</f>
        <v>0</v>
      </c>
      <c r="AH87" s="73">
        <f>'eVTOL market'!AH50*'Aircraft and flight characteris'!$B$37*'Aircraft and flight characteris'!$D$37/'Aircraft and flight characteris'!$E$37/1000</f>
        <v>0</v>
      </c>
      <c r="AI87" s="73">
        <f>'eVTOL market'!AI50*'Aircraft and flight characteris'!$B$37*'Aircraft and flight characteris'!$D$37/'Aircraft and flight characteris'!$E$37/1000</f>
        <v>0</v>
      </c>
      <c r="AJ87" s="73">
        <f>'eVTOL market'!AJ50*'Aircraft and flight characteris'!$B$37*'Aircraft and flight characteris'!$D$37/'Aircraft and flight characteris'!$E$37/1000</f>
        <v>0</v>
      </c>
      <c r="AK87" s="73">
        <f>'eVTOL market'!AK50*'Aircraft and flight characteris'!$B$37*'Aircraft and flight characteris'!$D$37/'Aircraft and flight characteris'!$E$37/1000</f>
        <v>0</v>
      </c>
      <c r="AL87" s="73">
        <f>'eVTOL market'!AL50*'Aircraft and flight characteris'!$B$37*'Aircraft and flight characteris'!$D$37/'Aircraft and flight characteris'!$E$37/1000</f>
        <v>0</v>
      </c>
      <c r="AM87" s="73">
        <f>'eVTOL market'!AM50*'Aircraft and flight characteris'!$B$37*'Aircraft and flight characteris'!$D$37/'Aircraft and flight characteris'!$E$37/1000</f>
        <v>0</v>
      </c>
      <c r="AN87" s="73">
        <f>'eVTOL market'!AN50*'Aircraft and flight characteris'!$B$37*'Aircraft and flight characteris'!$D$37/'Aircraft and flight characteris'!$E$37/1000</f>
        <v>0</v>
      </c>
      <c r="AO87" s="73">
        <f>'eVTOL market'!AO50*'Aircraft and flight characteris'!$B$37*'Aircraft and flight characteris'!$D$37/'Aircraft and flight characteris'!$E$37/1000</f>
        <v>0</v>
      </c>
      <c r="AP87" s="73">
        <f>'eVTOL market'!AP50*'Aircraft and flight characteris'!$B$37*'Aircraft and flight characteris'!$D$37/'Aircraft and flight characteris'!$E$37/1000</f>
        <v>0</v>
      </c>
      <c r="AQ87" s="73">
        <f>'eVTOL market'!AQ50*'Aircraft and flight characteris'!$B$37*'Aircraft and flight characteris'!$D$37/'Aircraft and flight characteris'!$E$37/1000</f>
        <v>0</v>
      </c>
      <c r="AR87" s="73">
        <f>'eVTOL market'!AR50*'Aircraft and flight characteris'!$B$37*'Aircraft and flight characteris'!$D$37/'Aircraft and flight characteris'!$E$37/1000</f>
        <v>0</v>
      </c>
      <c r="AS87" s="73">
        <f>'eVTOL market'!AS50*'Aircraft and flight characteris'!$B$37*'Aircraft and flight characteris'!$D$37/'Aircraft and flight characteris'!$E$37/1000</f>
        <v>0</v>
      </c>
      <c r="AT87" s="73">
        <f>'eVTOL market'!AT50*'Aircraft and flight characteris'!$B$37*'Aircraft and flight characteris'!$D$37/'Aircraft and flight characteris'!$E$37/1000</f>
        <v>483.7428496</v>
      </c>
      <c r="AU87" s="73">
        <f>'eVTOL market'!AU50*'Aircraft and flight characteris'!$B$37*'Aircraft and flight characteris'!$D$37/'Aircraft and flight characteris'!$E$37/1000</f>
        <v>490.3839663</v>
      </c>
      <c r="AV87" s="73">
        <f>'eVTOL market'!AV50*'Aircraft and flight characteris'!$B$37*'Aircraft and flight characteris'!$D$37/'Aircraft and flight characteris'!$E$37/1000</f>
        <v>504.3861951</v>
      </c>
      <c r="AW87" s="73">
        <f>'eVTOL market'!AW50*'Aircraft and flight characteris'!$B$37*'Aircraft and flight characteris'!$D$37/'Aircraft and flight characteris'!$E$37/1000</f>
        <v>533.7759007</v>
      </c>
      <c r="AX87" s="73">
        <f>'eVTOL market'!AX50*'Aircraft and flight characteris'!$B$37*'Aircraft and flight characteris'!$D$37/'Aircraft and flight characteris'!$E$37/1000</f>
        <v>594.8832899</v>
      </c>
      <c r="AY87" s="73">
        <f>'eVTOL market'!AY50*'Aircraft and flight characteris'!$B$37*'Aircraft and flight characteris'!$D$37/'Aircraft and flight characteris'!$E$37/1000</f>
        <v>719.4813689</v>
      </c>
      <c r="AZ87" s="73">
        <f>'eVTOL market'!AZ50*'Aircraft and flight characteris'!$B$37*'Aircraft and flight characteris'!$D$37/'Aircraft and flight characteris'!$E$37/1000</f>
        <v>963.7166664</v>
      </c>
      <c r="BA87" s="73">
        <f>'eVTOL market'!BA50*'Aircraft and flight characteris'!$B$37*'Aircraft and flight characteris'!$D$37/'Aircraft and flight characteris'!$E$37/1000</f>
        <v>1407.486559</v>
      </c>
      <c r="BB87" s="73">
        <f>'eVTOL market'!BB50*'Aircraft and flight characteris'!$B$37*'Aircraft and flight characteris'!$D$37/'Aircraft and flight characteris'!$E$37/1000</f>
        <v>2112.79959</v>
      </c>
      <c r="BC87" s="73">
        <f>'eVTOL market'!BC50*'Aircraft and flight characteris'!$B$37*'Aircraft and flight characteris'!$D$37/'Aircraft and flight characteris'!$E$37/1000</f>
        <v>3025.956583</v>
      </c>
      <c r="BD87" s="74">
        <f>'eVTOL market'!BD50*'Aircraft and flight characteris'!$B$37*'Aircraft and flight characteris'!$D$37/'Aircraft and flight characteris'!$E$37/1000</f>
        <v>3939.113575</v>
      </c>
      <c r="BE87" s="3"/>
      <c r="BF87" s="3"/>
      <c r="BG87" s="3"/>
      <c r="BH87" s="3"/>
      <c r="BI87" s="3"/>
      <c r="BJ87" s="3"/>
      <c r="BK87" s="3"/>
      <c r="BL87" s="3"/>
      <c r="BM87" s="3"/>
      <c r="BN87" s="3"/>
    </row>
    <row r="88">
      <c r="A88" s="75"/>
      <c r="E88" s="76" t="s">
        <v>56</v>
      </c>
      <c r="F88" s="73">
        <f>'eVTOL market'!F51*'Aircraft and flight characteris'!$B$37*'Aircraft and flight characteris'!$D$37/'Aircraft and flight characteris'!$E$37/1000</f>
        <v>0</v>
      </c>
      <c r="G88" s="73">
        <f>'eVTOL market'!G51*'Aircraft and flight characteris'!$B$37*'Aircraft and flight characteris'!$D$37/'Aircraft and flight characteris'!$E$37/1000</f>
        <v>0</v>
      </c>
      <c r="H88" s="73">
        <f>'eVTOL market'!H51*'Aircraft and flight characteris'!$B$37*'Aircraft and flight characteris'!$D$37/'Aircraft and flight characteris'!$E$37/1000</f>
        <v>0</v>
      </c>
      <c r="I88" s="73">
        <f>'eVTOL market'!I51*'Aircraft and flight characteris'!$B$37*'Aircraft and flight characteris'!$D$37/'Aircraft and flight characteris'!$E$37/1000</f>
        <v>0</v>
      </c>
      <c r="J88" s="73">
        <f>'eVTOL market'!J51*'Aircraft and flight characteris'!$B$37*'Aircraft and flight characteris'!$D$37/'Aircraft and flight characteris'!$E$37/1000</f>
        <v>0</v>
      </c>
      <c r="K88" s="73">
        <f>'eVTOL market'!K51*'Aircraft and flight characteris'!$B$37*'Aircraft and flight characteris'!$D$37/'Aircraft and flight characteris'!$E$37/1000</f>
        <v>0</v>
      </c>
      <c r="L88" s="73">
        <f>'eVTOL market'!L51*'Aircraft and flight characteris'!$B$37*'Aircraft and flight characteris'!$D$37/'Aircraft and flight characteris'!$E$37/1000</f>
        <v>0</v>
      </c>
      <c r="M88" s="73">
        <f>'eVTOL market'!M51*'Aircraft and flight characteris'!$B$37*'Aircraft and flight characteris'!$D$37/'Aircraft and flight characteris'!$E$37/1000</f>
        <v>0</v>
      </c>
      <c r="N88" s="73">
        <f>'eVTOL market'!N51*'Aircraft and flight characteris'!$B$37*'Aircraft and flight characteris'!$D$37/'Aircraft and flight characteris'!$E$37/1000</f>
        <v>0</v>
      </c>
      <c r="O88" s="73">
        <f>'eVTOL market'!O51*'Aircraft and flight characteris'!$B$37*'Aircraft and flight characteris'!$D$37/'Aircraft and flight characteris'!$E$37/1000</f>
        <v>0</v>
      </c>
      <c r="P88" s="73">
        <f>'eVTOL market'!P51*'Aircraft and flight characteris'!$B$37*'Aircraft and flight characteris'!$D$37/'Aircraft and flight characteris'!$E$37/1000</f>
        <v>0</v>
      </c>
      <c r="Q88" s="73">
        <f>'eVTOL market'!Q51*'Aircraft and flight characteris'!$B$37*'Aircraft and flight characteris'!$D$37/'Aircraft and flight characteris'!$E$37/1000</f>
        <v>0</v>
      </c>
      <c r="R88" s="73">
        <f>'eVTOL market'!R51*'Aircraft and flight characteris'!$B$37*'Aircraft and flight characteris'!$D$37/'Aircraft and flight characteris'!$E$37/1000</f>
        <v>0</v>
      </c>
      <c r="S88" s="73">
        <f>'eVTOL market'!S51*'Aircraft and flight characteris'!$B$37*'Aircraft and flight characteris'!$D$37/'Aircraft and flight characteris'!$E$37/1000</f>
        <v>0</v>
      </c>
      <c r="T88" s="73">
        <f>'eVTOL market'!T51*'Aircraft and flight characteris'!$B$37*'Aircraft and flight characteris'!$D$37/'Aircraft and flight characteris'!$E$37/1000</f>
        <v>0</v>
      </c>
      <c r="U88" s="73">
        <f>'eVTOL market'!U51*'Aircraft and flight characteris'!$B$37*'Aircraft and flight characteris'!$D$37/'Aircraft and flight characteris'!$E$37/1000</f>
        <v>0</v>
      </c>
      <c r="V88" s="73">
        <f>'eVTOL market'!V51*'Aircraft and flight characteris'!$B$37*'Aircraft and flight characteris'!$D$37/'Aircraft and flight characteris'!$E$37/1000</f>
        <v>0</v>
      </c>
      <c r="W88" s="73">
        <f>'eVTOL market'!W51*'Aircraft and flight characteris'!$B$37*'Aircraft and flight characteris'!$D$37/'Aircraft and flight characteris'!$E$37/1000</f>
        <v>0</v>
      </c>
      <c r="X88" s="73">
        <f>'eVTOL market'!X51*'Aircraft and flight characteris'!$B$37*'Aircraft and flight characteris'!$D$37/'Aircraft and flight characteris'!$E$37/1000</f>
        <v>0</v>
      </c>
      <c r="Y88" s="73">
        <f>'eVTOL market'!Y51*'Aircraft and flight characteris'!$B$37*'Aircraft and flight characteris'!$D$37/'Aircraft and flight characteris'!$E$37/1000</f>
        <v>0</v>
      </c>
      <c r="Z88" s="73">
        <f>'eVTOL market'!Z51*'Aircraft and flight characteris'!$B$37*'Aircraft and flight characteris'!$D$37/'Aircraft and flight characteris'!$E$37/1000</f>
        <v>0</v>
      </c>
      <c r="AA88" s="73">
        <f>'eVTOL market'!AA51*'Aircraft and flight characteris'!$B$37*'Aircraft and flight characteris'!$D$37/'Aircraft and flight characteris'!$E$37/1000</f>
        <v>0</v>
      </c>
      <c r="AB88" s="73">
        <f>'eVTOL market'!AB51*'Aircraft and flight characteris'!$B$37*'Aircraft and flight characteris'!$D$37/'Aircraft and flight characteris'!$E$37/1000</f>
        <v>0</v>
      </c>
      <c r="AC88" s="73">
        <f>'eVTOL market'!AC51*'Aircraft and flight characteris'!$B$37*'Aircraft and flight characteris'!$D$37/'Aircraft and flight characteris'!$E$37/1000</f>
        <v>0</v>
      </c>
      <c r="AD88" s="73">
        <f>'eVTOL market'!AD51*'Aircraft and flight characteris'!$B$37*'Aircraft and flight characteris'!$D$37/'Aircraft and flight characteris'!$E$37/1000</f>
        <v>0</v>
      </c>
      <c r="AE88" s="73">
        <f>'eVTOL market'!AE51*'Aircraft and flight characteris'!$B$37*'Aircraft and flight characteris'!$D$37/'Aircraft and flight characteris'!$E$37/1000</f>
        <v>0</v>
      </c>
      <c r="AF88" s="73">
        <f>'eVTOL market'!AF51*'Aircraft and flight characteris'!$B$37*'Aircraft and flight characteris'!$D$37/'Aircraft and flight characteris'!$E$37/1000</f>
        <v>0</v>
      </c>
      <c r="AG88" s="73">
        <f>'eVTOL market'!AG51*'Aircraft and flight characteris'!$B$37*'Aircraft and flight characteris'!$D$37/'Aircraft and flight characteris'!$E$37/1000</f>
        <v>0</v>
      </c>
      <c r="AH88" s="73">
        <f>'eVTOL market'!AH51*'Aircraft and flight characteris'!$B$37*'Aircraft and flight characteris'!$D$37/'Aircraft and flight characteris'!$E$37/1000</f>
        <v>0</v>
      </c>
      <c r="AI88" s="73">
        <f>'eVTOL market'!AI51*'Aircraft and flight characteris'!$B$37*'Aircraft and flight characteris'!$D$37/'Aircraft and flight characteris'!$E$37/1000</f>
        <v>0</v>
      </c>
      <c r="AJ88" s="73">
        <f>'eVTOL market'!AJ51*'Aircraft and flight characteris'!$B$37*'Aircraft and flight characteris'!$D$37/'Aircraft and flight characteris'!$E$37/1000</f>
        <v>0</v>
      </c>
      <c r="AK88" s="73">
        <f>'eVTOL market'!AK51*'Aircraft and flight characteris'!$B$37*'Aircraft and flight characteris'!$D$37/'Aircraft and flight characteris'!$E$37/1000</f>
        <v>0</v>
      </c>
      <c r="AL88" s="73">
        <f>'eVTOL market'!AL51*'Aircraft and flight characteris'!$B$37*'Aircraft and flight characteris'!$D$37/'Aircraft and flight characteris'!$E$37/1000</f>
        <v>0</v>
      </c>
      <c r="AM88" s="73">
        <f>'eVTOL market'!AM51*'Aircraft and flight characteris'!$B$37*'Aircraft and flight characteris'!$D$37/'Aircraft and flight characteris'!$E$37/1000</f>
        <v>0</v>
      </c>
      <c r="AN88" s="73">
        <f>'eVTOL market'!AN51*'Aircraft and flight characteris'!$B$37*'Aircraft and flight characteris'!$D$37/'Aircraft and flight characteris'!$E$37/1000</f>
        <v>0</v>
      </c>
      <c r="AO88" s="73">
        <f>'eVTOL market'!AO51*'Aircraft and flight characteris'!$B$37*'Aircraft and flight characteris'!$D$37/'Aircraft and flight characteris'!$E$37/1000</f>
        <v>0</v>
      </c>
      <c r="AP88" s="73">
        <f>'eVTOL market'!AP51*'Aircraft and flight characteris'!$B$37*'Aircraft and flight characteris'!$D$37/'Aircraft and flight characteris'!$E$37/1000</f>
        <v>0</v>
      </c>
      <c r="AQ88" s="73">
        <f>'eVTOL market'!AQ51*'Aircraft and flight characteris'!$B$37*'Aircraft and flight characteris'!$D$37/'Aircraft and flight characteris'!$E$37/1000</f>
        <v>0</v>
      </c>
      <c r="AR88" s="73">
        <f>'eVTOL market'!AR51*'Aircraft and flight characteris'!$B$37*'Aircraft and flight characteris'!$D$37/'Aircraft and flight characteris'!$E$37/1000</f>
        <v>0</v>
      </c>
      <c r="AS88" s="73">
        <f>'eVTOL market'!AS51*'Aircraft and flight characteris'!$B$37*'Aircraft and flight characteris'!$D$37/'Aircraft and flight characteris'!$E$37/1000</f>
        <v>0</v>
      </c>
      <c r="AT88" s="73">
        <f>'eVTOL market'!AT51*'Aircraft and flight characteris'!$B$37*'Aircraft and flight characteris'!$D$37/'Aircraft and flight characteris'!$E$37/1000</f>
        <v>486.536708</v>
      </c>
      <c r="AU88" s="73">
        <f>'eVTOL market'!AU51*'Aircraft and flight characteris'!$B$37*'Aircraft and flight characteris'!$D$37/'Aircraft and flight characteris'!$E$37/1000</f>
        <v>496.2908481</v>
      </c>
      <c r="AV88" s="73">
        <f>'eVTOL market'!AV51*'Aircraft and flight characteris'!$B$37*'Aircraft and flight characteris'!$D$37/'Aircraft and flight characteris'!$E$37/1000</f>
        <v>516.8566217</v>
      </c>
      <c r="AW88" s="73">
        <f>'eVTOL market'!AW51*'Aircraft and flight characteris'!$B$37*'Aircraft and flight characteris'!$D$37/'Aircraft and flight characteris'!$E$37/1000</f>
        <v>560.0227518</v>
      </c>
      <c r="AX88" s="73">
        <f>'eVTOL market'!AX51*'Aircraft and flight characteris'!$B$37*'Aircraft and flight characteris'!$D$37/'Aircraft and flight characteris'!$E$37/1000</f>
        <v>649.7742297</v>
      </c>
      <c r="AY88" s="73">
        <f>'eVTOL market'!AY51*'Aircraft and flight characteris'!$B$37*'Aircraft and flight characteris'!$D$37/'Aircraft and flight characteris'!$E$37/1000</f>
        <v>832.7776583</v>
      </c>
      <c r="AZ88" s="73">
        <f>'eVTOL market'!AZ51*'Aircraft and flight characteris'!$B$37*'Aircraft and flight characteris'!$D$37/'Aircraft and flight characteris'!$E$37/1000</f>
        <v>1191.498251</v>
      </c>
      <c r="BA88" s="73">
        <f>'eVTOL market'!BA51*'Aircraft and flight characteris'!$B$37*'Aircraft and flight characteris'!$D$37/'Aircraft and flight characteris'!$E$37/1000</f>
        <v>1843.285281</v>
      </c>
      <c r="BB88" s="73">
        <f>'eVTOL market'!BB51*'Aircraft and flight characteris'!$B$37*'Aircraft and flight characteris'!$D$37/'Aircraft and flight characteris'!$E$37/1000</f>
        <v>2879.213796</v>
      </c>
      <c r="BC88" s="73">
        <f>'eVTOL market'!BC51*'Aircraft and flight characteris'!$B$37*'Aircraft and flight characteris'!$D$37/'Aircraft and flight characteris'!$E$37/1000</f>
        <v>4220.413129</v>
      </c>
      <c r="BD88" s="74">
        <f>'eVTOL market'!BD51*'Aircraft and flight characteris'!$B$37*'Aircraft and flight characteris'!$D$37/'Aircraft and flight characteris'!$E$37/1000</f>
        <v>5561.612462</v>
      </c>
      <c r="BE88" s="3"/>
      <c r="BF88" s="3"/>
      <c r="BG88" s="3"/>
      <c r="BH88" s="3"/>
      <c r="BI88" s="3"/>
      <c r="BJ88" s="3"/>
      <c r="BK88" s="3"/>
      <c r="BL88" s="3"/>
      <c r="BM88" s="3"/>
      <c r="BN88" s="3"/>
    </row>
    <row r="89">
      <c r="A89" s="75"/>
      <c r="E89" s="76" t="s">
        <v>55</v>
      </c>
      <c r="F89" s="73">
        <f>'eVTOL market'!F52*'Aircraft and flight characteris'!$B$37*'Aircraft and flight characteris'!$D$37/'Aircraft and flight characteris'!$E$37/1000</f>
        <v>0</v>
      </c>
      <c r="G89" s="73">
        <f>'eVTOL market'!G52*'Aircraft and flight characteris'!$B$37*'Aircraft and flight characteris'!$D$37/'Aircraft and flight characteris'!$E$37/1000</f>
        <v>0</v>
      </c>
      <c r="H89" s="73">
        <f>'eVTOL market'!H52*'Aircraft and flight characteris'!$B$37*'Aircraft and flight characteris'!$D$37/'Aircraft and flight characteris'!$E$37/1000</f>
        <v>0</v>
      </c>
      <c r="I89" s="73">
        <f>'eVTOL market'!I52*'Aircraft and flight characteris'!$B$37*'Aircraft and flight characteris'!$D$37/'Aircraft and flight characteris'!$E$37/1000</f>
        <v>0</v>
      </c>
      <c r="J89" s="73">
        <f>'eVTOL market'!J52*'Aircraft and flight characteris'!$B$37*'Aircraft and flight characteris'!$D$37/'Aircraft and flight characteris'!$E$37/1000</f>
        <v>0</v>
      </c>
      <c r="K89" s="73">
        <f>'eVTOL market'!K52*'Aircraft and flight characteris'!$B$37*'Aircraft and flight characteris'!$D$37/'Aircraft and flight characteris'!$E$37/1000</f>
        <v>0</v>
      </c>
      <c r="L89" s="73">
        <f>'eVTOL market'!L52*'Aircraft and flight characteris'!$B$37*'Aircraft and flight characteris'!$D$37/'Aircraft and flight characteris'!$E$37/1000</f>
        <v>0</v>
      </c>
      <c r="M89" s="73">
        <f>'eVTOL market'!M52*'Aircraft and flight characteris'!$B$37*'Aircraft and flight characteris'!$D$37/'Aircraft and flight characteris'!$E$37/1000</f>
        <v>0</v>
      </c>
      <c r="N89" s="73">
        <f>'eVTOL market'!N52*'Aircraft and flight characteris'!$B$37*'Aircraft and flight characteris'!$D$37/'Aircraft and flight characteris'!$E$37/1000</f>
        <v>0</v>
      </c>
      <c r="O89" s="73">
        <f>'eVTOL market'!O52*'Aircraft and flight characteris'!$B$37*'Aircraft and flight characteris'!$D$37/'Aircraft and flight characteris'!$E$37/1000</f>
        <v>0</v>
      </c>
      <c r="P89" s="73">
        <f>'eVTOL market'!P52*'Aircraft and flight characteris'!$B$37*'Aircraft and flight characteris'!$D$37/'Aircraft and flight characteris'!$E$37/1000</f>
        <v>0</v>
      </c>
      <c r="Q89" s="73">
        <f>'eVTOL market'!Q52*'Aircraft and flight characteris'!$B$37*'Aircraft and flight characteris'!$D$37/'Aircraft and flight characteris'!$E$37/1000</f>
        <v>0</v>
      </c>
      <c r="R89" s="73">
        <f>'eVTOL market'!R52*'Aircraft and flight characteris'!$B$37*'Aircraft and flight characteris'!$D$37/'Aircraft and flight characteris'!$E$37/1000</f>
        <v>0</v>
      </c>
      <c r="S89" s="73">
        <f>'eVTOL market'!S52*'Aircraft and flight characteris'!$B$37*'Aircraft and flight characteris'!$D$37/'Aircraft and flight characteris'!$E$37/1000</f>
        <v>0</v>
      </c>
      <c r="T89" s="73">
        <f>'eVTOL market'!T52*'Aircraft and flight characteris'!$B$37*'Aircraft and flight characteris'!$D$37/'Aircraft and flight characteris'!$E$37/1000</f>
        <v>0</v>
      </c>
      <c r="U89" s="73">
        <f>'eVTOL market'!U52*'Aircraft and flight characteris'!$B$37*'Aircraft and flight characteris'!$D$37/'Aircraft and flight characteris'!$E$37/1000</f>
        <v>0</v>
      </c>
      <c r="V89" s="73">
        <f>'eVTOL market'!V52*'Aircraft and flight characteris'!$B$37*'Aircraft and flight characteris'!$D$37/'Aircraft and flight characteris'!$E$37/1000</f>
        <v>0</v>
      </c>
      <c r="W89" s="73">
        <f>'eVTOL market'!W52*'Aircraft and flight characteris'!$B$37*'Aircraft and flight characteris'!$D$37/'Aircraft and flight characteris'!$E$37/1000</f>
        <v>0</v>
      </c>
      <c r="X89" s="73">
        <f>'eVTOL market'!X52*'Aircraft and flight characteris'!$B$37*'Aircraft and flight characteris'!$D$37/'Aircraft and flight characteris'!$E$37/1000</f>
        <v>0</v>
      </c>
      <c r="Y89" s="73">
        <f>'eVTOL market'!Y52*'Aircraft and flight characteris'!$B$37*'Aircraft and flight characteris'!$D$37/'Aircraft and flight characteris'!$E$37/1000</f>
        <v>0</v>
      </c>
      <c r="Z89" s="73">
        <f>'eVTOL market'!Z52*'Aircraft and flight characteris'!$B$37*'Aircraft and flight characteris'!$D$37/'Aircraft and flight characteris'!$E$37/1000</f>
        <v>0</v>
      </c>
      <c r="AA89" s="73">
        <f>'eVTOL market'!AA52*'Aircraft and flight characteris'!$B$37*'Aircraft and flight characteris'!$D$37/'Aircraft and flight characteris'!$E$37/1000</f>
        <v>0</v>
      </c>
      <c r="AB89" s="73">
        <f>'eVTOL market'!AB52*'Aircraft and flight characteris'!$B$37*'Aircraft and flight characteris'!$D$37/'Aircraft and flight characteris'!$E$37/1000</f>
        <v>0</v>
      </c>
      <c r="AC89" s="73">
        <f>'eVTOL market'!AC52*'Aircraft and flight characteris'!$B$37*'Aircraft and flight characteris'!$D$37/'Aircraft and flight characteris'!$E$37/1000</f>
        <v>0</v>
      </c>
      <c r="AD89" s="73">
        <f>'eVTOL market'!AD52*'Aircraft and flight characteris'!$B$37*'Aircraft and flight characteris'!$D$37/'Aircraft and flight characteris'!$E$37/1000</f>
        <v>0</v>
      </c>
      <c r="AE89" s="73">
        <f>'eVTOL market'!AE52*'Aircraft and flight characteris'!$B$37*'Aircraft and flight characteris'!$D$37/'Aircraft and flight characteris'!$E$37/1000</f>
        <v>0</v>
      </c>
      <c r="AF89" s="73">
        <f>'eVTOL market'!AF52*'Aircraft and flight characteris'!$B$37*'Aircraft and flight characteris'!$D$37/'Aircraft and flight characteris'!$E$37/1000</f>
        <v>0</v>
      </c>
      <c r="AG89" s="73">
        <f>'eVTOL market'!AG52*'Aircraft and flight characteris'!$B$37*'Aircraft and flight characteris'!$D$37/'Aircraft and flight characteris'!$E$37/1000</f>
        <v>0</v>
      </c>
      <c r="AH89" s="73">
        <f>'eVTOL market'!AH52*'Aircraft and flight characteris'!$B$37*'Aircraft and flight characteris'!$D$37/'Aircraft and flight characteris'!$E$37/1000</f>
        <v>0</v>
      </c>
      <c r="AI89" s="73">
        <f>'eVTOL market'!AI52*'Aircraft and flight characteris'!$B$37*'Aircraft and flight characteris'!$D$37/'Aircraft and flight characteris'!$E$37/1000</f>
        <v>0</v>
      </c>
      <c r="AJ89" s="73">
        <f>'eVTOL market'!AJ52*'Aircraft and flight characteris'!$B$37*'Aircraft and flight characteris'!$D$37/'Aircraft and flight characteris'!$E$37/1000</f>
        <v>0</v>
      </c>
      <c r="AK89" s="73">
        <f>'eVTOL market'!AK52*'Aircraft and flight characteris'!$B$37*'Aircraft and flight characteris'!$D$37/'Aircraft and flight characteris'!$E$37/1000</f>
        <v>0</v>
      </c>
      <c r="AL89" s="73">
        <f>'eVTOL market'!AL52*'Aircraft and flight characteris'!$B$37*'Aircraft and flight characteris'!$D$37/'Aircraft and flight characteris'!$E$37/1000</f>
        <v>0</v>
      </c>
      <c r="AM89" s="73">
        <f>'eVTOL market'!AM52*'Aircraft and flight characteris'!$B$37*'Aircraft and flight characteris'!$D$37/'Aircraft and flight characteris'!$E$37/1000</f>
        <v>0</v>
      </c>
      <c r="AN89" s="73">
        <f>'eVTOL market'!AN52*'Aircraft and flight characteris'!$B$37*'Aircraft and flight characteris'!$D$37/'Aircraft and flight characteris'!$E$37/1000</f>
        <v>0</v>
      </c>
      <c r="AO89" s="73">
        <f>'eVTOL market'!AO52*'Aircraft and flight characteris'!$B$37*'Aircraft and flight characteris'!$D$37/'Aircraft and flight characteris'!$E$37/1000</f>
        <v>0</v>
      </c>
      <c r="AP89" s="73">
        <f>'eVTOL market'!AP52*'Aircraft and flight characteris'!$B$37*'Aircraft and flight characteris'!$D$37/'Aircraft and flight characteris'!$E$37/1000</f>
        <v>0</v>
      </c>
      <c r="AQ89" s="73">
        <f>'eVTOL market'!AQ52*'Aircraft and flight characteris'!$B$37*'Aircraft and flight characteris'!$D$37/'Aircraft and flight characteris'!$E$37/1000</f>
        <v>0</v>
      </c>
      <c r="AR89" s="73">
        <f>'eVTOL market'!AR52*'Aircraft and flight characteris'!$B$37*'Aircraft and flight characteris'!$D$37/'Aircraft and flight characteris'!$E$37/1000</f>
        <v>0</v>
      </c>
      <c r="AS89" s="73">
        <f>'eVTOL market'!AS52*'Aircraft and flight characteris'!$B$37*'Aircraft and flight characteris'!$D$37/'Aircraft and flight characteris'!$E$37/1000</f>
        <v>0</v>
      </c>
      <c r="AT89" s="73">
        <f>'eVTOL market'!AT52*'Aircraft and flight characteris'!$B$37*'Aircraft and flight characteris'!$D$37/'Aircraft and flight characteris'!$E$37/1000</f>
        <v>493.0557109</v>
      </c>
      <c r="AU89" s="73">
        <f>'eVTOL market'!AU52*'Aircraft and flight characteris'!$B$37*'Aircraft and flight characteris'!$D$37/'Aircraft and flight characteris'!$E$37/1000</f>
        <v>510.0735724</v>
      </c>
      <c r="AV89" s="73">
        <f>'eVTOL market'!AV52*'Aircraft and flight characteris'!$B$37*'Aircraft and flight characteris'!$D$37/'Aircraft and flight characteris'!$E$37/1000</f>
        <v>545.9542838</v>
      </c>
      <c r="AW89" s="73">
        <f>'eVTOL market'!AW52*'Aircraft and flight characteris'!$B$37*'Aircraft and flight characteris'!$D$37/'Aircraft and flight characteris'!$E$37/1000</f>
        <v>621.2654043</v>
      </c>
      <c r="AX89" s="73">
        <f>'eVTOL market'!AX52*'Aircraft and flight characteris'!$B$37*'Aircraft and flight characteris'!$D$37/'Aircraft and flight characteris'!$E$37/1000</f>
        <v>777.8530892</v>
      </c>
      <c r="AY89" s="73">
        <f>'eVTOL market'!AY52*'Aircraft and flight characteris'!$B$37*'Aircraft and flight characteris'!$D$37/'Aircraft and flight characteris'!$E$37/1000</f>
        <v>1097.135667</v>
      </c>
      <c r="AZ89" s="73">
        <f>'eVTOL market'!AZ52*'Aircraft and flight characteris'!$B$37*'Aircraft and flight characteris'!$D$37/'Aircraft and flight characteris'!$E$37/1000</f>
        <v>1722.988616</v>
      </c>
      <c r="BA89" s="73">
        <f>'eVTOL market'!BA52*'Aircraft and flight characteris'!$B$37*'Aircraft and flight characteris'!$D$37/'Aircraft and flight characteris'!$E$37/1000</f>
        <v>2860.148966</v>
      </c>
      <c r="BB89" s="73">
        <f>'eVTOL market'!BB52*'Aircraft and flight characteris'!$B$37*'Aircraft and flight characteris'!$D$37/'Aircraft and flight characteris'!$E$37/1000</f>
        <v>4667.513609</v>
      </c>
      <c r="BC89" s="73">
        <f>'eVTOL market'!BC52*'Aircraft and flight characteris'!$B$37*'Aircraft and flight characteris'!$D$37/'Aircraft and flight characteris'!$E$37/1000</f>
        <v>7007.478403</v>
      </c>
      <c r="BD89" s="74">
        <f>'eVTOL market'!BD52*'Aircraft and flight characteris'!$B$37*'Aircraft and flight characteris'!$D$37/'Aircraft and flight characteris'!$E$37/1000</f>
        <v>9347.443196</v>
      </c>
      <c r="BE89" s="3"/>
      <c r="BF89" s="3"/>
      <c r="BG89" s="3"/>
      <c r="BH89" s="3"/>
      <c r="BI89" s="3"/>
      <c r="BJ89" s="3"/>
      <c r="BK89" s="3"/>
      <c r="BL89" s="3"/>
      <c r="BM89" s="3"/>
      <c r="BN89" s="3"/>
    </row>
    <row r="90">
      <c r="A90" s="75"/>
      <c r="D90" s="77" t="s">
        <v>56</v>
      </c>
      <c r="E90" s="76" t="s">
        <v>57</v>
      </c>
      <c r="F90" s="73">
        <f>'eVTOL market'!F53*'Aircraft and flight characteris'!$B$37*'Aircraft and flight characteris'!$D$37/'Aircraft and flight characteris'!$E$37/1000</f>
        <v>0</v>
      </c>
      <c r="G90" s="73">
        <f>'eVTOL market'!G53*'Aircraft and flight characteris'!$B$37*'Aircraft and flight characteris'!$D$37/'Aircraft and flight characteris'!$E$37/1000</f>
        <v>0</v>
      </c>
      <c r="H90" s="73">
        <f>'eVTOL market'!H53*'Aircraft and flight characteris'!$B$37*'Aircraft and flight characteris'!$D$37/'Aircraft and flight characteris'!$E$37/1000</f>
        <v>0</v>
      </c>
      <c r="I90" s="73">
        <f>'eVTOL market'!I53*'Aircraft and flight characteris'!$B$37*'Aircraft and flight characteris'!$D$37/'Aircraft and flight characteris'!$E$37/1000</f>
        <v>0</v>
      </c>
      <c r="J90" s="73">
        <f>'eVTOL market'!J53*'Aircraft and flight characteris'!$B$37*'Aircraft and flight characteris'!$D$37/'Aircraft and flight characteris'!$E$37/1000</f>
        <v>0</v>
      </c>
      <c r="K90" s="73">
        <f>'eVTOL market'!K53*'Aircraft and flight characteris'!$B$37*'Aircraft and flight characteris'!$D$37/'Aircraft and flight characteris'!$E$37/1000</f>
        <v>0</v>
      </c>
      <c r="L90" s="73">
        <f>'eVTOL market'!L53*'Aircraft and flight characteris'!$B$37*'Aircraft and flight characteris'!$D$37/'Aircraft and flight characteris'!$E$37/1000</f>
        <v>0</v>
      </c>
      <c r="M90" s="73">
        <f>'eVTOL market'!M53*'Aircraft and flight characteris'!$B$37*'Aircraft and flight characteris'!$D$37/'Aircraft and flight characteris'!$E$37/1000</f>
        <v>0</v>
      </c>
      <c r="N90" s="73">
        <f>'eVTOL market'!N53*'Aircraft and flight characteris'!$B$37*'Aircraft and flight characteris'!$D$37/'Aircraft and flight characteris'!$E$37/1000</f>
        <v>0</v>
      </c>
      <c r="O90" s="73">
        <f>'eVTOL market'!O53*'Aircraft and flight characteris'!$B$37*'Aircraft and flight characteris'!$D$37/'Aircraft and flight characteris'!$E$37/1000</f>
        <v>0</v>
      </c>
      <c r="P90" s="73">
        <f>'eVTOL market'!P53*'Aircraft and flight characteris'!$B$37*'Aircraft and flight characteris'!$D$37/'Aircraft and flight characteris'!$E$37/1000</f>
        <v>0</v>
      </c>
      <c r="Q90" s="73">
        <f>'eVTOL market'!Q53*'Aircraft and flight characteris'!$B$37*'Aircraft and flight characteris'!$D$37/'Aircraft and flight characteris'!$E$37/1000</f>
        <v>0</v>
      </c>
      <c r="R90" s="73">
        <f>'eVTOL market'!R53*'Aircraft and flight characteris'!$B$37*'Aircraft and flight characteris'!$D$37/'Aircraft and flight characteris'!$E$37/1000</f>
        <v>0</v>
      </c>
      <c r="S90" s="73">
        <f>'eVTOL market'!S53*'Aircraft and flight characteris'!$B$37*'Aircraft and flight characteris'!$D$37/'Aircraft and flight characteris'!$E$37/1000</f>
        <v>0</v>
      </c>
      <c r="T90" s="73">
        <f>'eVTOL market'!T53*'Aircraft and flight characteris'!$B$37*'Aircraft and flight characteris'!$D$37/'Aircraft and flight characteris'!$E$37/1000</f>
        <v>0</v>
      </c>
      <c r="U90" s="73">
        <f>'eVTOL market'!U53*'Aircraft and flight characteris'!$B$37*'Aircraft and flight characteris'!$D$37/'Aircraft and flight characteris'!$E$37/1000</f>
        <v>0</v>
      </c>
      <c r="V90" s="73">
        <f>'eVTOL market'!V53*'Aircraft and flight characteris'!$B$37*'Aircraft and flight characteris'!$D$37/'Aircraft and flight characteris'!$E$37/1000</f>
        <v>0</v>
      </c>
      <c r="W90" s="73">
        <f>'eVTOL market'!W53*'Aircraft and flight characteris'!$B$37*'Aircraft and flight characteris'!$D$37/'Aircraft and flight characteris'!$E$37/1000</f>
        <v>0</v>
      </c>
      <c r="X90" s="73">
        <f>'eVTOL market'!X53*'Aircraft and flight characteris'!$B$37*'Aircraft and flight characteris'!$D$37/'Aircraft and flight characteris'!$E$37/1000</f>
        <v>0</v>
      </c>
      <c r="Y90" s="73">
        <f>'eVTOL market'!Y53*'Aircraft and flight characteris'!$B$37*'Aircraft and flight characteris'!$D$37/'Aircraft and flight characteris'!$E$37/1000</f>
        <v>0</v>
      </c>
      <c r="Z90" s="73">
        <f>'eVTOL market'!Z53*'Aircraft and flight characteris'!$B$37*'Aircraft and flight characteris'!$D$37/'Aircraft and flight characteris'!$E$37/1000</f>
        <v>0</v>
      </c>
      <c r="AA90" s="73">
        <f>'eVTOL market'!AA53*'Aircraft and flight characteris'!$B$37*'Aircraft and flight characteris'!$D$37/'Aircraft and flight characteris'!$E$37/1000</f>
        <v>0</v>
      </c>
      <c r="AB90" s="73">
        <f>'eVTOL market'!AB53*'Aircraft and flight characteris'!$B$37*'Aircraft and flight characteris'!$D$37/'Aircraft and flight characteris'!$E$37/1000</f>
        <v>0</v>
      </c>
      <c r="AC90" s="73">
        <f>'eVTOL market'!AC53*'Aircraft and flight characteris'!$B$37*'Aircraft and flight characteris'!$D$37/'Aircraft and flight characteris'!$E$37/1000</f>
        <v>0</v>
      </c>
      <c r="AD90" s="73">
        <f>'eVTOL market'!AD53*'Aircraft and flight characteris'!$B$37*'Aircraft and flight characteris'!$D$37/'Aircraft and flight characteris'!$E$37/1000</f>
        <v>0</v>
      </c>
      <c r="AE90" s="73">
        <f>'eVTOL market'!AE53*'Aircraft and flight characteris'!$B$37*'Aircraft and flight characteris'!$D$37/'Aircraft and flight characteris'!$E$37/1000</f>
        <v>0</v>
      </c>
      <c r="AF90" s="73">
        <f>'eVTOL market'!AF53*'Aircraft and flight characteris'!$B$37*'Aircraft and flight characteris'!$D$37/'Aircraft and flight characteris'!$E$37/1000</f>
        <v>0</v>
      </c>
      <c r="AG90" s="73">
        <f>'eVTOL market'!AG53*'Aircraft and flight characteris'!$B$37*'Aircraft and flight characteris'!$D$37/'Aircraft and flight characteris'!$E$37/1000</f>
        <v>0</v>
      </c>
      <c r="AH90" s="73">
        <f>'eVTOL market'!AH53*'Aircraft and flight characteris'!$B$37*'Aircraft and flight characteris'!$D$37/'Aircraft and flight characteris'!$E$37/1000</f>
        <v>0</v>
      </c>
      <c r="AI90" s="73">
        <f>'eVTOL market'!AI53*'Aircraft and flight characteris'!$B$37*'Aircraft and flight characteris'!$D$37/'Aircraft and flight characteris'!$E$37/1000</f>
        <v>0</v>
      </c>
      <c r="AJ90" s="73">
        <f>'eVTOL market'!AJ53*'Aircraft and flight characteris'!$B$37*'Aircraft and flight characteris'!$D$37/'Aircraft and flight characteris'!$E$37/1000</f>
        <v>0</v>
      </c>
      <c r="AK90" s="73">
        <f>'eVTOL market'!AK53*'Aircraft and flight characteris'!$B$37*'Aircraft and flight characteris'!$D$37/'Aircraft and flight characteris'!$E$37/1000</f>
        <v>0</v>
      </c>
      <c r="AL90" s="73">
        <f>'eVTOL market'!AL53*'Aircraft and flight characteris'!$B$37*'Aircraft and flight characteris'!$D$37/'Aircraft and flight characteris'!$E$37/1000</f>
        <v>0</v>
      </c>
      <c r="AM90" s="73">
        <f>'eVTOL market'!AM53*'Aircraft and flight characteris'!$B$37*'Aircraft and flight characteris'!$D$37/'Aircraft and flight characteris'!$E$37/1000</f>
        <v>0</v>
      </c>
      <c r="AN90" s="73">
        <f>'eVTOL market'!AN53*'Aircraft and flight characteris'!$B$37*'Aircraft and flight characteris'!$D$37/'Aircraft and flight characteris'!$E$37/1000</f>
        <v>0</v>
      </c>
      <c r="AO90" s="73">
        <f>'eVTOL market'!AO53*'Aircraft and flight characteris'!$B$37*'Aircraft and flight characteris'!$D$37/'Aircraft and flight characteris'!$E$37/1000</f>
        <v>483.7428496</v>
      </c>
      <c r="AP90" s="73">
        <f>'eVTOL market'!AP53*'Aircraft and flight characteris'!$B$37*'Aircraft and flight characteris'!$D$37/'Aircraft and flight characteris'!$E$37/1000</f>
        <v>490.3839663</v>
      </c>
      <c r="AQ90" s="73">
        <f>'eVTOL market'!AQ53*'Aircraft and flight characteris'!$B$37*'Aircraft and flight characteris'!$D$37/'Aircraft and flight characteris'!$E$37/1000</f>
        <v>504.3861951</v>
      </c>
      <c r="AR90" s="73">
        <f>'eVTOL market'!AR53*'Aircraft and flight characteris'!$B$37*'Aircraft and flight characteris'!$D$37/'Aircraft and flight characteris'!$E$37/1000</f>
        <v>533.7759007</v>
      </c>
      <c r="AS90" s="73">
        <f>'eVTOL market'!AS53*'Aircraft and flight characteris'!$B$37*'Aircraft and flight characteris'!$D$37/'Aircraft and flight characteris'!$E$37/1000</f>
        <v>594.8832899</v>
      </c>
      <c r="AT90" s="73">
        <f>'eVTOL market'!AT53*'Aircraft and flight characteris'!$B$37*'Aircraft and flight characteris'!$D$37/'Aircraft and flight characteris'!$E$37/1000</f>
        <v>719.4813689</v>
      </c>
      <c r="AU90" s="73">
        <f>'eVTOL market'!AU53*'Aircraft and flight characteris'!$B$37*'Aircraft and flight characteris'!$D$37/'Aircraft and flight characteris'!$E$37/1000</f>
        <v>963.7166664</v>
      </c>
      <c r="AV90" s="73">
        <f>'eVTOL market'!AV53*'Aircraft and flight characteris'!$B$37*'Aircraft and flight characteris'!$D$37/'Aircraft and flight characteris'!$E$37/1000</f>
        <v>1407.486559</v>
      </c>
      <c r="AW90" s="73">
        <f>'eVTOL market'!AW53*'Aircraft and flight characteris'!$B$37*'Aircraft and flight characteris'!$D$37/'Aircraft and flight characteris'!$E$37/1000</f>
        <v>2112.79959</v>
      </c>
      <c r="AX90" s="73">
        <f>'eVTOL market'!AX53*'Aircraft and flight characteris'!$B$37*'Aircraft and flight characteris'!$D$37/'Aircraft and flight characteris'!$E$37/1000</f>
        <v>3025.956583</v>
      </c>
      <c r="AY90" s="73">
        <f>'eVTOL market'!AY53*'Aircraft and flight characteris'!$B$37*'Aircraft and flight characteris'!$D$37/'Aircraft and flight characteris'!$E$37/1000</f>
        <v>3939.113575</v>
      </c>
      <c r="AZ90" s="73">
        <f>'eVTOL market'!AZ53*'Aircraft and flight characteris'!$B$37*'Aircraft and flight characteris'!$D$37/'Aircraft and flight characteris'!$E$37/1000</f>
        <v>4644.426607</v>
      </c>
      <c r="BA90" s="73">
        <f>'eVTOL market'!BA53*'Aircraft and flight characteris'!$B$37*'Aircraft and flight characteris'!$D$37/'Aircraft and flight characteris'!$E$37/1000</f>
        <v>5088.1965</v>
      </c>
      <c r="BB90" s="73">
        <f>'eVTOL market'!BB53*'Aircraft and flight characteris'!$B$37*'Aircraft and flight characteris'!$D$37/'Aircraft and flight characteris'!$E$37/1000</f>
        <v>5332.431797</v>
      </c>
      <c r="BC90" s="73">
        <f>'eVTOL market'!BC53*'Aircraft and flight characteris'!$B$37*'Aircraft and flight characteris'!$D$37/'Aircraft and flight characteris'!$E$37/1000</f>
        <v>5457.029876</v>
      </c>
      <c r="BD90" s="74">
        <f>'eVTOL market'!BD53*'Aircraft and flight characteris'!$B$37*'Aircraft and flight characteris'!$D$37/'Aircraft and flight characteris'!$E$37/1000</f>
        <v>5518.137265</v>
      </c>
      <c r="BE90" s="3"/>
      <c r="BF90" s="3"/>
      <c r="BG90" s="3"/>
      <c r="BH90" s="3"/>
      <c r="BI90" s="3"/>
      <c r="BJ90" s="3"/>
      <c r="BK90" s="3"/>
      <c r="BL90" s="3"/>
      <c r="BM90" s="3"/>
      <c r="BN90" s="3"/>
    </row>
    <row r="91">
      <c r="A91" s="75"/>
      <c r="E91" s="76" t="s">
        <v>56</v>
      </c>
      <c r="F91" s="73">
        <f>'eVTOL market'!F54*'Aircraft and flight characteris'!$B$37*'Aircraft and flight characteris'!$D$37/'Aircraft and flight characteris'!$E$37/1000</f>
        <v>0</v>
      </c>
      <c r="G91" s="73">
        <f>'eVTOL market'!G54*'Aircraft and flight characteris'!$B$37*'Aircraft and flight characteris'!$D$37/'Aircraft and flight characteris'!$E$37/1000</f>
        <v>0</v>
      </c>
      <c r="H91" s="73">
        <f>'eVTOL market'!H54*'Aircraft and flight characteris'!$B$37*'Aircraft and flight characteris'!$D$37/'Aircraft and flight characteris'!$E$37/1000</f>
        <v>0</v>
      </c>
      <c r="I91" s="73">
        <f>'eVTOL market'!I54*'Aircraft and flight characteris'!$B$37*'Aircraft and flight characteris'!$D$37/'Aircraft and flight characteris'!$E$37/1000</f>
        <v>0</v>
      </c>
      <c r="J91" s="73">
        <f>'eVTOL market'!J54*'Aircraft and flight characteris'!$B$37*'Aircraft and flight characteris'!$D$37/'Aircraft and flight characteris'!$E$37/1000</f>
        <v>0</v>
      </c>
      <c r="K91" s="73">
        <f>'eVTOL market'!K54*'Aircraft and flight characteris'!$B$37*'Aircraft and flight characteris'!$D$37/'Aircraft and flight characteris'!$E$37/1000</f>
        <v>0</v>
      </c>
      <c r="L91" s="73">
        <f>'eVTOL market'!L54*'Aircraft and flight characteris'!$B$37*'Aircraft and flight characteris'!$D$37/'Aircraft and flight characteris'!$E$37/1000</f>
        <v>0</v>
      </c>
      <c r="M91" s="73">
        <f>'eVTOL market'!M54*'Aircraft and flight characteris'!$B$37*'Aircraft and flight characteris'!$D$37/'Aircraft and flight characteris'!$E$37/1000</f>
        <v>0</v>
      </c>
      <c r="N91" s="73">
        <f>'eVTOL market'!N54*'Aircraft and flight characteris'!$B$37*'Aircraft and flight characteris'!$D$37/'Aircraft and flight characteris'!$E$37/1000</f>
        <v>0</v>
      </c>
      <c r="O91" s="73">
        <f>'eVTOL market'!O54*'Aircraft and flight characteris'!$B$37*'Aircraft and flight characteris'!$D$37/'Aircraft and flight characteris'!$E$37/1000</f>
        <v>0</v>
      </c>
      <c r="P91" s="73">
        <f>'eVTOL market'!P54*'Aircraft and flight characteris'!$B$37*'Aircraft and flight characteris'!$D$37/'Aircraft and flight characteris'!$E$37/1000</f>
        <v>0</v>
      </c>
      <c r="Q91" s="73">
        <f>'eVTOL market'!Q54*'Aircraft and flight characteris'!$B$37*'Aircraft and flight characteris'!$D$37/'Aircraft and flight characteris'!$E$37/1000</f>
        <v>0</v>
      </c>
      <c r="R91" s="73">
        <f>'eVTOL market'!R54*'Aircraft and flight characteris'!$B$37*'Aircraft and flight characteris'!$D$37/'Aircraft and flight characteris'!$E$37/1000</f>
        <v>0</v>
      </c>
      <c r="S91" s="73">
        <f>'eVTOL market'!S54*'Aircraft and flight characteris'!$B$37*'Aircraft and flight characteris'!$D$37/'Aircraft and flight characteris'!$E$37/1000</f>
        <v>0</v>
      </c>
      <c r="T91" s="73">
        <f>'eVTOL market'!T54*'Aircraft and flight characteris'!$B$37*'Aircraft and flight characteris'!$D$37/'Aircraft and flight characteris'!$E$37/1000</f>
        <v>0</v>
      </c>
      <c r="U91" s="73">
        <f>'eVTOL market'!U54*'Aircraft and flight characteris'!$B$37*'Aircraft and flight characteris'!$D$37/'Aircraft and flight characteris'!$E$37/1000</f>
        <v>0</v>
      </c>
      <c r="V91" s="73">
        <f>'eVTOL market'!V54*'Aircraft and flight characteris'!$B$37*'Aircraft and flight characteris'!$D$37/'Aircraft and flight characteris'!$E$37/1000</f>
        <v>0</v>
      </c>
      <c r="W91" s="73">
        <f>'eVTOL market'!W54*'Aircraft and flight characteris'!$B$37*'Aircraft and flight characteris'!$D$37/'Aircraft and flight characteris'!$E$37/1000</f>
        <v>0</v>
      </c>
      <c r="X91" s="73">
        <f>'eVTOL market'!X54*'Aircraft and flight characteris'!$B$37*'Aircraft and flight characteris'!$D$37/'Aircraft and flight characteris'!$E$37/1000</f>
        <v>0</v>
      </c>
      <c r="Y91" s="73">
        <f>'eVTOL market'!Y54*'Aircraft and flight characteris'!$B$37*'Aircraft and flight characteris'!$D$37/'Aircraft and flight characteris'!$E$37/1000</f>
        <v>0</v>
      </c>
      <c r="Z91" s="73">
        <f>'eVTOL market'!Z54*'Aircraft and flight characteris'!$B$37*'Aircraft and flight characteris'!$D$37/'Aircraft and flight characteris'!$E$37/1000</f>
        <v>0</v>
      </c>
      <c r="AA91" s="73">
        <f>'eVTOL market'!AA54*'Aircraft and flight characteris'!$B$37*'Aircraft and flight characteris'!$D$37/'Aircraft and flight characteris'!$E$37/1000</f>
        <v>0</v>
      </c>
      <c r="AB91" s="73">
        <f>'eVTOL market'!AB54*'Aircraft and flight characteris'!$B$37*'Aircraft and flight characteris'!$D$37/'Aircraft and flight characteris'!$E$37/1000</f>
        <v>0</v>
      </c>
      <c r="AC91" s="73">
        <f>'eVTOL market'!AC54*'Aircraft and flight characteris'!$B$37*'Aircraft and flight characteris'!$D$37/'Aircraft and flight characteris'!$E$37/1000</f>
        <v>0</v>
      </c>
      <c r="AD91" s="73">
        <f>'eVTOL market'!AD54*'Aircraft and flight characteris'!$B$37*'Aircraft and flight characteris'!$D$37/'Aircraft and flight characteris'!$E$37/1000</f>
        <v>0</v>
      </c>
      <c r="AE91" s="73">
        <f>'eVTOL market'!AE54*'Aircraft and flight characteris'!$B$37*'Aircraft and flight characteris'!$D$37/'Aircraft and flight characteris'!$E$37/1000</f>
        <v>0</v>
      </c>
      <c r="AF91" s="73">
        <f>'eVTOL market'!AF54*'Aircraft and flight characteris'!$B$37*'Aircraft and flight characteris'!$D$37/'Aircraft and flight characteris'!$E$37/1000</f>
        <v>0</v>
      </c>
      <c r="AG91" s="73">
        <f>'eVTOL market'!AG54*'Aircraft and flight characteris'!$B$37*'Aircraft and flight characteris'!$D$37/'Aircraft and flight characteris'!$E$37/1000</f>
        <v>0</v>
      </c>
      <c r="AH91" s="73">
        <f>'eVTOL market'!AH54*'Aircraft and flight characteris'!$B$37*'Aircraft and flight characteris'!$D$37/'Aircraft and flight characteris'!$E$37/1000</f>
        <v>0</v>
      </c>
      <c r="AI91" s="73">
        <f>'eVTOL market'!AI54*'Aircraft and flight characteris'!$B$37*'Aircraft and flight characteris'!$D$37/'Aircraft and flight characteris'!$E$37/1000</f>
        <v>0</v>
      </c>
      <c r="AJ91" s="73">
        <f>'eVTOL market'!AJ54*'Aircraft and flight characteris'!$B$37*'Aircraft and flight characteris'!$D$37/'Aircraft and flight characteris'!$E$37/1000</f>
        <v>0</v>
      </c>
      <c r="AK91" s="73">
        <f>'eVTOL market'!AK54*'Aircraft and flight characteris'!$B$37*'Aircraft and flight characteris'!$D$37/'Aircraft and flight characteris'!$E$37/1000</f>
        <v>0</v>
      </c>
      <c r="AL91" s="73">
        <f>'eVTOL market'!AL54*'Aircraft and flight characteris'!$B$37*'Aircraft and flight characteris'!$D$37/'Aircraft and flight characteris'!$E$37/1000</f>
        <v>0</v>
      </c>
      <c r="AM91" s="73">
        <f>'eVTOL market'!AM54*'Aircraft and flight characteris'!$B$37*'Aircraft and flight characteris'!$D$37/'Aircraft and flight characteris'!$E$37/1000</f>
        <v>0</v>
      </c>
      <c r="AN91" s="73">
        <f>'eVTOL market'!AN54*'Aircraft and flight characteris'!$B$37*'Aircraft and flight characteris'!$D$37/'Aircraft and flight characteris'!$E$37/1000</f>
        <v>0</v>
      </c>
      <c r="AO91" s="73">
        <f>'eVTOL market'!AO54*'Aircraft and flight characteris'!$B$37*'Aircraft and flight characteris'!$D$37/'Aircraft and flight characteris'!$E$37/1000</f>
        <v>486.536708</v>
      </c>
      <c r="AP91" s="73">
        <f>'eVTOL market'!AP54*'Aircraft and flight characteris'!$B$37*'Aircraft and flight characteris'!$D$37/'Aircraft and flight characteris'!$E$37/1000</f>
        <v>496.2908481</v>
      </c>
      <c r="AQ91" s="73">
        <f>'eVTOL market'!AQ54*'Aircraft and flight characteris'!$B$37*'Aircraft and flight characteris'!$D$37/'Aircraft and flight characteris'!$E$37/1000</f>
        <v>516.8566217</v>
      </c>
      <c r="AR91" s="73">
        <f>'eVTOL market'!AR54*'Aircraft and flight characteris'!$B$37*'Aircraft and flight characteris'!$D$37/'Aircraft and flight characteris'!$E$37/1000</f>
        <v>560.0227518</v>
      </c>
      <c r="AS91" s="73">
        <f>'eVTOL market'!AS54*'Aircraft and flight characteris'!$B$37*'Aircraft and flight characteris'!$D$37/'Aircraft and flight characteris'!$E$37/1000</f>
        <v>649.7742297</v>
      </c>
      <c r="AT91" s="73">
        <f>'eVTOL market'!AT54*'Aircraft and flight characteris'!$B$37*'Aircraft and flight characteris'!$D$37/'Aircraft and flight characteris'!$E$37/1000</f>
        <v>832.7776583</v>
      </c>
      <c r="AU91" s="73">
        <f>'eVTOL market'!AU54*'Aircraft and flight characteris'!$B$37*'Aircraft and flight characteris'!$D$37/'Aircraft and flight characteris'!$E$37/1000</f>
        <v>1191.498251</v>
      </c>
      <c r="AV91" s="73">
        <f>'eVTOL market'!AV54*'Aircraft and flight characteris'!$B$37*'Aircraft and flight characteris'!$D$37/'Aircraft and flight characteris'!$E$37/1000</f>
        <v>1843.285281</v>
      </c>
      <c r="AW91" s="73">
        <f>'eVTOL market'!AW54*'Aircraft and flight characteris'!$B$37*'Aircraft and flight characteris'!$D$37/'Aircraft and flight characteris'!$E$37/1000</f>
        <v>2879.213796</v>
      </c>
      <c r="AX91" s="73">
        <f>'eVTOL market'!AX54*'Aircraft and flight characteris'!$B$37*'Aircraft and flight characteris'!$D$37/'Aircraft and flight characteris'!$E$37/1000</f>
        <v>4220.413129</v>
      </c>
      <c r="AY91" s="73">
        <f>'eVTOL market'!AY54*'Aircraft and flight characteris'!$B$37*'Aircraft and flight characteris'!$D$37/'Aircraft and flight characteris'!$E$37/1000</f>
        <v>5561.612462</v>
      </c>
      <c r="AZ91" s="73">
        <f>'eVTOL market'!AZ54*'Aircraft and flight characteris'!$B$37*'Aircraft and flight characteris'!$D$37/'Aircraft and flight characteris'!$E$37/1000</f>
        <v>6597.540977</v>
      </c>
      <c r="BA91" s="73">
        <f>'eVTOL market'!BA54*'Aircraft and flight characteris'!$B$37*'Aircraft and flight characteris'!$D$37/'Aircraft and flight characteris'!$E$37/1000</f>
        <v>7249.328006</v>
      </c>
      <c r="BB91" s="73">
        <f>'eVTOL market'!BB54*'Aircraft and flight characteris'!$B$37*'Aircraft and flight characteris'!$D$37/'Aircraft and flight characteris'!$E$37/1000</f>
        <v>7608.0486</v>
      </c>
      <c r="BC91" s="73">
        <f>'eVTOL market'!BC54*'Aircraft and flight characteris'!$B$37*'Aircraft and flight characteris'!$D$37/'Aircraft and flight characteris'!$E$37/1000</f>
        <v>7791.052028</v>
      </c>
      <c r="BD91" s="74">
        <f>'eVTOL market'!BD54*'Aircraft and flight characteris'!$B$37*'Aircraft and flight characteris'!$D$37/'Aircraft and flight characteris'!$E$37/1000</f>
        <v>7880.803506</v>
      </c>
      <c r="BE91" s="3"/>
      <c r="BF91" s="3"/>
      <c r="BG91" s="3"/>
      <c r="BH91" s="3"/>
      <c r="BI91" s="3"/>
      <c r="BJ91" s="3"/>
      <c r="BK91" s="3"/>
      <c r="BL91" s="3"/>
      <c r="BM91" s="3"/>
      <c r="BN91" s="3"/>
    </row>
    <row r="92">
      <c r="A92" s="75"/>
      <c r="E92" s="76" t="s">
        <v>55</v>
      </c>
      <c r="F92" s="73">
        <f>'eVTOL market'!F55*'Aircraft and flight characteris'!$B$37*'Aircraft and flight characteris'!$D$37/'Aircraft and flight characteris'!$E$37/1000</f>
        <v>0</v>
      </c>
      <c r="G92" s="73">
        <f>'eVTOL market'!G55*'Aircraft and flight characteris'!$B$37*'Aircraft and flight characteris'!$D$37/'Aircraft and flight characteris'!$E$37/1000</f>
        <v>0</v>
      </c>
      <c r="H92" s="73">
        <f>'eVTOL market'!H55*'Aircraft and flight characteris'!$B$37*'Aircraft and flight characteris'!$D$37/'Aircraft and flight characteris'!$E$37/1000</f>
        <v>0</v>
      </c>
      <c r="I92" s="73">
        <f>'eVTOL market'!I55*'Aircraft and flight characteris'!$B$37*'Aircraft and flight characteris'!$D$37/'Aircraft and flight characteris'!$E$37/1000</f>
        <v>0</v>
      </c>
      <c r="J92" s="73">
        <f>'eVTOL market'!J55*'Aircraft and flight characteris'!$B$37*'Aircraft and flight characteris'!$D$37/'Aircraft and flight characteris'!$E$37/1000</f>
        <v>0</v>
      </c>
      <c r="K92" s="73">
        <f>'eVTOL market'!K55*'Aircraft and flight characteris'!$B$37*'Aircraft and flight characteris'!$D$37/'Aircraft and flight characteris'!$E$37/1000</f>
        <v>0</v>
      </c>
      <c r="L92" s="73">
        <f>'eVTOL market'!L55*'Aircraft and flight characteris'!$B$37*'Aircraft and flight characteris'!$D$37/'Aircraft and flight characteris'!$E$37/1000</f>
        <v>0</v>
      </c>
      <c r="M92" s="73">
        <f>'eVTOL market'!M55*'Aircraft and flight characteris'!$B$37*'Aircraft and flight characteris'!$D$37/'Aircraft and flight characteris'!$E$37/1000</f>
        <v>0</v>
      </c>
      <c r="N92" s="73">
        <f>'eVTOL market'!N55*'Aircraft and flight characteris'!$B$37*'Aircraft and flight characteris'!$D$37/'Aircraft and flight characteris'!$E$37/1000</f>
        <v>0</v>
      </c>
      <c r="O92" s="73">
        <f>'eVTOL market'!O55*'Aircraft and flight characteris'!$B$37*'Aircraft and flight characteris'!$D$37/'Aircraft and flight characteris'!$E$37/1000</f>
        <v>0</v>
      </c>
      <c r="P92" s="73">
        <f>'eVTOL market'!P55*'Aircraft and flight characteris'!$B$37*'Aircraft and flight characteris'!$D$37/'Aircraft and flight characteris'!$E$37/1000</f>
        <v>0</v>
      </c>
      <c r="Q92" s="73">
        <f>'eVTOL market'!Q55*'Aircraft and flight characteris'!$B$37*'Aircraft and flight characteris'!$D$37/'Aircraft and flight characteris'!$E$37/1000</f>
        <v>0</v>
      </c>
      <c r="R92" s="73">
        <f>'eVTOL market'!R55*'Aircraft and flight characteris'!$B$37*'Aircraft and flight characteris'!$D$37/'Aircraft and flight characteris'!$E$37/1000</f>
        <v>0</v>
      </c>
      <c r="S92" s="73">
        <f>'eVTOL market'!S55*'Aircraft and flight characteris'!$B$37*'Aircraft and flight characteris'!$D$37/'Aircraft and flight characteris'!$E$37/1000</f>
        <v>0</v>
      </c>
      <c r="T92" s="73">
        <f>'eVTOL market'!T55*'Aircraft and flight characteris'!$B$37*'Aircraft and flight characteris'!$D$37/'Aircraft and flight characteris'!$E$37/1000</f>
        <v>0</v>
      </c>
      <c r="U92" s="73">
        <f>'eVTOL market'!U55*'Aircraft and flight characteris'!$B$37*'Aircraft and flight characteris'!$D$37/'Aircraft and flight characteris'!$E$37/1000</f>
        <v>0</v>
      </c>
      <c r="V92" s="73">
        <f>'eVTOL market'!V55*'Aircraft and flight characteris'!$B$37*'Aircraft and flight characteris'!$D$37/'Aircraft and flight characteris'!$E$37/1000</f>
        <v>0</v>
      </c>
      <c r="W92" s="73">
        <f>'eVTOL market'!W55*'Aircraft and flight characteris'!$B$37*'Aircraft and flight characteris'!$D$37/'Aircraft and flight characteris'!$E$37/1000</f>
        <v>0</v>
      </c>
      <c r="X92" s="73">
        <f>'eVTOL market'!X55*'Aircraft and flight characteris'!$B$37*'Aircraft and flight characteris'!$D$37/'Aircraft and flight characteris'!$E$37/1000</f>
        <v>0</v>
      </c>
      <c r="Y92" s="73">
        <f>'eVTOL market'!Y55*'Aircraft and flight characteris'!$B$37*'Aircraft and flight characteris'!$D$37/'Aircraft and flight characteris'!$E$37/1000</f>
        <v>0</v>
      </c>
      <c r="Z92" s="73">
        <f>'eVTOL market'!Z55*'Aircraft and flight characteris'!$B$37*'Aircraft and flight characteris'!$D$37/'Aircraft and flight characteris'!$E$37/1000</f>
        <v>0</v>
      </c>
      <c r="AA92" s="73">
        <f>'eVTOL market'!AA55*'Aircraft and flight characteris'!$B$37*'Aircraft and flight characteris'!$D$37/'Aircraft and flight characteris'!$E$37/1000</f>
        <v>0</v>
      </c>
      <c r="AB92" s="73">
        <f>'eVTOL market'!AB55*'Aircraft and flight characteris'!$B$37*'Aircraft and flight characteris'!$D$37/'Aircraft and flight characteris'!$E$37/1000</f>
        <v>0</v>
      </c>
      <c r="AC92" s="73">
        <f>'eVTOL market'!AC55*'Aircraft and flight characteris'!$B$37*'Aircraft and flight characteris'!$D$37/'Aircraft and flight characteris'!$E$37/1000</f>
        <v>0</v>
      </c>
      <c r="AD92" s="73">
        <f>'eVTOL market'!AD55*'Aircraft and flight characteris'!$B$37*'Aircraft and flight characteris'!$D$37/'Aircraft and flight characteris'!$E$37/1000</f>
        <v>0</v>
      </c>
      <c r="AE92" s="73">
        <f>'eVTOL market'!AE55*'Aircraft and flight characteris'!$B$37*'Aircraft and flight characteris'!$D$37/'Aircraft and flight characteris'!$E$37/1000</f>
        <v>0</v>
      </c>
      <c r="AF92" s="73">
        <f>'eVTOL market'!AF55*'Aircraft and flight characteris'!$B$37*'Aircraft and flight characteris'!$D$37/'Aircraft and flight characteris'!$E$37/1000</f>
        <v>0</v>
      </c>
      <c r="AG92" s="73">
        <f>'eVTOL market'!AG55*'Aircraft and flight characteris'!$B$37*'Aircraft and flight characteris'!$D$37/'Aircraft and flight characteris'!$E$37/1000</f>
        <v>0</v>
      </c>
      <c r="AH92" s="73">
        <f>'eVTOL market'!AH55*'Aircraft and flight characteris'!$B$37*'Aircraft and flight characteris'!$D$37/'Aircraft and flight characteris'!$E$37/1000</f>
        <v>0</v>
      </c>
      <c r="AI92" s="73">
        <f>'eVTOL market'!AI55*'Aircraft and flight characteris'!$B$37*'Aircraft and flight characteris'!$D$37/'Aircraft and flight characteris'!$E$37/1000</f>
        <v>0</v>
      </c>
      <c r="AJ92" s="73">
        <f>'eVTOL market'!AJ55*'Aircraft and flight characteris'!$B$37*'Aircraft and flight characteris'!$D$37/'Aircraft and flight characteris'!$E$37/1000</f>
        <v>0</v>
      </c>
      <c r="AK92" s="73">
        <f>'eVTOL market'!AK55*'Aircraft and flight characteris'!$B$37*'Aircraft and flight characteris'!$D$37/'Aircraft and flight characteris'!$E$37/1000</f>
        <v>0</v>
      </c>
      <c r="AL92" s="73">
        <f>'eVTOL market'!AL55*'Aircraft and flight characteris'!$B$37*'Aircraft and flight characteris'!$D$37/'Aircraft and flight characteris'!$E$37/1000</f>
        <v>0</v>
      </c>
      <c r="AM92" s="73">
        <f>'eVTOL market'!AM55*'Aircraft and flight characteris'!$B$37*'Aircraft and flight characteris'!$D$37/'Aircraft and flight characteris'!$E$37/1000</f>
        <v>0</v>
      </c>
      <c r="AN92" s="73">
        <f>'eVTOL market'!AN55*'Aircraft and flight characteris'!$B$37*'Aircraft and flight characteris'!$D$37/'Aircraft and flight characteris'!$E$37/1000</f>
        <v>0</v>
      </c>
      <c r="AO92" s="73">
        <f>'eVTOL market'!AO55*'Aircraft and flight characteris'!$B$37*'Aircraft and flight characteris'!$D$37/'Aircraft and flight characteris'!$E$37/1000</f>
        <v>493.0557109</v>
      </c>
      <c r="AP92" s="73">
        <f>'eVTOL market'!AP55*'Aircraft and flight characteris'!$B$37*'Aircraft and flight characteris'!$D$37/'Aircraft and flight characteris'!$E$37/1000</f>
        <v>510.0735724</v>
      </c>
      <c r="AQ92" s="73">
        <f>'eVTOL market'!AQ55*'Aircraft and flight characteris'!$B$37*'Aircraft and flight characteris'!$D$37/'Aircraft and flight characteris'!$E$37/1000</f>
        <v>545.9542838</v>
      </c>
      <c r="AR92" s="73">
        <f>'eVTOL market'!AR55*'Aircraft and flight characteris'!$B$37*'Aircraft and flight characteris'!$D$37/'Aircraft and flight characteris'!$E$37/1000</f>
        <v>621.2654043</v>
      </c>
      <c r="AS92" s="73">
        <f>'eVTOL market'!AS55*'Aircraft and flight characteris'!$B$37*'Aircraft and flight characteris'!$D$37/'Aircraft and flight characteris'!$E$37/1000</f>
        <v>777.8530892</v>
      </c>
      <c r="AT92" s="73">
        <f>'eVTOL market'!AT55*'Aircraft and flight characteris'!$B$37*'Aircraft and flight characteris'!$D$37/'Aircraft and flight characteris'!$E$37/1000</f>
        <v>1097.135667</v>
      </c>
      <c r="AU92" s="73">
        <f>'eVTOL market'!AU55*'Aircraft and flight characteris'!$B$37*'Aircraft and flight characteris'!$D$37/'Aircraft and flight characteris'!$E$37/1000</f>
        <v>1722.988616</v>
      </c>
      <c r="AV92" s="73">
        <f>'eVTOL market'!AV55*'Aircraft and flight characteris'!$B$37*'Aircraft and flight characteris'!$D$37/'Aircraft and flight characteris'!$E$37/1000</f>
        <v>2860.148966</v>
      </c>
      <c r="AW92" s="73">
        <f>'eVTOL market'!AW55*'Aircraft and flight characteris'!$B$37*'Aircraft and flight characteris'!$D$37/'Aircraft and flight characteris'!$E$37/1000</f>
        <v>4667.513609</v>
      </c>
      <c r="AX92" s="73">
        <f>'eVTOL market'!AX55*'Aircraft and flight characteris'!$B$37*'Aircraft and flight characteris'!$D$37/'Aircraft and flight characteris'!$E$37/1000</f>
        <v>7007.478403</v>
      </c>
      <c r="AY92" s="73">
        <f>'eVTOL market'!AY55*'Aircraft and flight characteris'!$B$37*'Aircraft and flight characteris'!$D$37/'Aircraft and flight characteris'!$E$37/1000</f>
        <v>9347.443196</v>
      </c>
      <c r="AZ92" s="73">
        <f>'eVTOL market'!AZ55*'Aircraft and flight characteris'!$B$37*'Aircraft and flight characteris'!$D$37/'Aircraft and flight characteris'!$E$37/1000</f>
        <v>11154.80784</v>
      </c>
      <c r="BA92" s="73">
        <f>'eVTOL market'!BA55*'Aircraft and flight characteris'!$B$37*'Aircraft and flight characteris'!$D$37/'Aircraft and flight characteris'!$E$37/1000</f>
        <v>12291.96819</v>
      </c>
      <c r="BB92" s="73">
        <f>'eVTOL market'!BB55*'Aircraft and flight characteris'!$B$37*'Aircraft and flight characteris'!$D$37/'Aircraft and flight characteris'!$E$37/1000</f>
        <v>12917.82114</v>
      </c>
      <c r="BC92" s="73">
        <f>'eVTOL market'!BC55*'Aircraft and flight characteris'!$B$37*'Aircraft and flight characteris'!$D$37/'Aircraft and flight characteris'!$E$37/1000</f>
        <v>13237.10372</v>
      </c>
      <c r="BD92" s="74">
        <f>'eVTOL market'!BD55*'Aircraft and flight characteris'!$B$37*'Aircraft and flight characteris'!$D$37/'Aircraft and flight characteris'!$E$37/1000</f>
        <v>13393.6914</v>
      </c>
      <c r="BE92" s="3"/>
      <c r="BF92" s="3"/>
      <c r="BG92" s="3"/>
      <c r="BH92" s="3"/>
      <c r="BI92" s="3"/>
      <c r="BJ92" s="3"/>
      <c r="BK92" s="3"/>
      <c r="BL92" s="3"/>
      <c r="BM92" s="3"/>
      <c r="BN92" s="3"/>
    </row>
    <row r="93">
      <c r="A93" s="75"/>
      <c r="D93" s="77" t="s">
        <v>55</v>
      </c>
      <c r="E93" s="76" t="s">
        <v>57</v>
      </c>
      <c r="F93" s="73">
        <f>'eVTOL market'!F56*'Aircraft and flight characteris'!$B$37*'Aircraft and flight characteris'!$D$37/'Aircraft and flight characteris'!$E$37/1000</f>
        <v>0</v>
      </c>
      <c r="G93" s="73">
        <f>'eVTOL market'!G56*'Aircraft and flight characteris'!$B$37*'Aircraft and flight characteris'!$D$37/'Aircraft and flight characteris'!$E$37/1000</f>
        <v>0</v>
      </c>
      <c r="H93" s="73">
        <f>'eVTOL market'!H56*'Aircraft and flight characteris'!$B$37*'Aircraft and flight characteris'!$D$37/'Aircraft and flight characteris'!$E$37/1000</f>
        <v>0</v>
      </c>
      <c r="I93" s="73">
        <f>'eVTOL market'!I56*'Aircraft and flight characteris'!$B$37*'Aircraft and flight characteris'!$D$37/'Aircraft and flight characteris'!$E$37/1000</f>
        <v>0</v>
      </c>
      <c r="J93" s="73">
        <f>'eVTOL market'!J56*'Aircraft and flight characteris'!$B$37*'Aircraft and flight characteris'!$D$37/'Aircraft and flight characteris'!$E$37/1000</f>
        <v>0</v>
      </c>
      <c r="K93" s="73">
        <f>'eVTOL market'!K56*'Aircraft and flight characteris'!$B$37*'Aircraft and flight characteris'!$D$37/'Aircraft and flight characteris'!$E$37/1000</f>
        <v>0</v>
      </c>
      <c r="L93" s="73">
        <f>'eVTOL market'!L56*'Aircraft and flight characteris'!$B$37*'Aircraft and flight characteris'!$D$37/'Aircraft and flight characteris'!$E$37/1000</f>
        <v>0</v>
      </c>
      <c r="M93" s="73">
        <f>'eVTOL market'!M56*'Aircraft and flight characteris'!$B$37*'Aircraft and flight characteris'!$D$37/'Aircraft and flight characteris'!$E$37/1000</f>
        <v>0</v>
      </c>
      <c r="N93" s="73">
        <f>'eVTOL market'!N56*'Aircraft and flight characteris'!$B$37*'Aircraft and flight characteris'!$D$37/'Aircraft and flight characteris'!$E$37/1000</f>
        <v>0</v>
      </c>
      <c r="O93" s="73">
        <f>'eVTOL market'!O56*'Aircraft and flight characteris'!$B$37*'Aircraft and flight characteris'!$D$37/'Aircraft and flight characteris'!$E$37/1000</f>
        <v>0</v>
      </c>
      <c r="P93" s="73">
        <f>'eVTOL market'!P56*'Aircraft and flight characteris'!$B$37*'Aircraft and flight characteris'!$D$37/'Aircraft and flight characteris'!$E$37/1000</f>
        <v>0</v>
      </c>
      <c r="Q93" s="73">
        <f>'eVTOL market'!Q56*'Aircraft and flight characteris'!$B$37*'Aircraft and flight characteris'!$D$37/'Aircraft and flight characteris'!$E$37/1000</f>
        <v>0</v>
      </c>
      <c r="R93" s="73">
        <f>'eVTOL market'!R56*'Aircraft and flight characteris'!$B$37*'Aircraft and flight characteris'!$D$37/'Aircraft and flight characteris'!$E$37/1000</f>
        <v>0</v>
      </c>
      <c r="S93" s="73">
        <f>'eVTOL market'!S56*'Aircraft and flight characteris'!$B$37*'Aircraft and flight characteris'!$D$37/'Aircraft and flight characteris'!$E$37/1000</f>
        <v>0</v>
      </c>
      <c r="T93" s="73">
        <f>'eVTOL market'!T56*'Aircraft and flight characteris'!$B$37*'Aircraft and flight characteris'!$D$37/'Aircraft and flight characteris'!$E$37/1000</f>
        <v>0</v>
      </c>
      <c r="U93" s="73">
        <f>'eVTOL market'!U56*'Aircraft and flight characteris'!$B$37*'Aircraft and flight characteris'!$D$37/'Aircraft and flight characteris'!$E$37/1000</f>
        <v>0</v>
      </c>
      <c r="V93" s="73">
        <f>'eVTOL market'!V56*'Aircraft and flight characteris'!$B$37*'Aircraft and flight characteris'!$D$37/'Aircraft and flight characteris'!$E$37/1000</f>
        <v>0</v>
      </c>
      <c r="W93" s="73">
        <f>'eVTOL market'!W56*'Aircraft and flight characteris'!$B$37*'Aircraft and flight characteris'!$D$37/'Aircraft and flight characteris'!$E$37/1000</f>
        <v>0</v>
      </c>
      <c r="X93" s="73">
        <f>'eVTOL market'!X56*'Aircraft and flight characteris'!$B$37*'Aircraft and flight characteris'!$D$37/'Aircraft and flight characteris'!$E$37/1000</f>
        <v>0</v>
      </c>
      <c r="Y93" s="73">
        <f>'eVTOL market'!Y56*'Aircraft and flight characteris'!$B$37*'Aircraft and flight characteris'!$D$37/'Aircraft and flight characteris'!$E$37/1000</f>
        <v>0</v>
      </c>
      <c r="Z93" s="73">
        <f>'eVTOL market'!Z56*'Aircraft and flight characteris'!$B$37*'Aircraft and flight characteris'!$D$37/'Aircraft and flight characteris'!$E$37/1000</f>
        <v>0</v>
      </c>
      <c r="AA93" s="73">
        <f>'eVTOL market'!AA56*'Aircraft and flight characteris'!$B$37*'Aircraft and flight characteris'!$D$37/'Aircraft and flight characteris'!$E$37/1000</f>
        <v>0</v>
      </c>
      <c r="AB93" s="73">
        <f>'eVTOL market'!AB56*'Aircraft and flight characteris'!$B$37*'Aircraft and flight characteris'!$D$37/'Aircraft and flight characteris'!$E$37/1000</f>
        <v>0</v>
      </c>
      <c r="AC93" s="73">
        <f>'eVTOL market'!AC56*'Aircraft and flight characteris'!$B$37*'Aircraft and flight characteris'!$D$37/'Aircraft and flight characteris'!$E$37/1000</f>
        <v>0</v>
      </c>
      <c r="AD93" s="73">
        <f>'eVTOL market'!AD56*'Aircraft and flight characteris'!$B$37*'Aircraft and flight characteris'!$D$37/'Aircraft and flight characteris'!$E$37/1000</f>
        <v>0</v>
      </c>
      <c r="AE93" s="73">
        <f>'eVTOL market'!AE56*'Aircraft and flight characteris'!$B$37*'Aircraft and flight characteris'!$D$37/'Aircraft and flight characteris'!$E$37/1000</f>
        <v>0</v>
      </c>
      <c r="AF93" s="73">
        <f>'eVTOL market'!AF56*'Aircraft and flight characteris'!$B$37*'Aircraft and flight characteris'!$D$37/'Aircraft and flight characteris'!$E$37/1000</f>
        <v>0</v>
      </c>
      <c r="AG93" s="73">
        <f>'eVTOL market'!AG56*'Aircraft and flight characteris'!$B$37*'Aircraft and flight characteris'!$D$37/'Aircraft and flight characteris'!$E$37/1000</f>
        <v>0</v>
      </c>
      <c r="AH93" s="73">
        <f>'eVTOL market'!AH56*'Aircraft and flight characteris'!$B$37*'Aircraft and flight characteris'!$D$37/'Aircraft and flight characteris'!$E$37/1000</f>
        <v>0</v>
      </c>
      <c r="AI93" s="73">
        <f>'eVTOL market'!AI56*'Aircraft and flight characteris'!$B$37*'Aircraft and flight characteris'!$D$37/'Aircraft and flight characteris'!$E$37/1000</f>
        <v>0</v>
      </c>
      <c r="AJ93" s="73">
        <f>'eVTOL market'!AJ56*'Aircraft and flight characteris'!$B$37*'Aircraft and flight characteris'!$D$37/'Aircraft and flight characteris'!$E$37/1000</f>
        <v>483.7428496</v>
      </c>
      <c r="AK93" s="73">
        <f>'eVTOL market'!AK56*'Aircraft and flight characteris'!$B$37*'Aircraft and flight characteris'!$D$37/'Aircraft and flight characteris'!$E$37/1000</f>
        <v>490.3839663</v>
      </c>
      <c r="AL93" s="73">
        <f>'eVTOL market'!AL56*'Aircraft and flight characteris'!$B$37*'Aircraft and flight characteris'!$D$37/'Aircraft and flight characteris'!$E$37/1000</f>
        <v>504.3861951</v>
      </c>
      <c r="AM93" s="73">
        <f>'eVTOL market'!AM56*'Aircraft and flight characteris'!$B$37*'Aircraft and flight characteris'!$D$37/'Aircraft and flight characteris'!$E$37/1000</f>
        <v>533.7759007</v>
      </c>
      <c r="AN93" s="73">
        <f>'eVTOL market'!AN56*'Aircraft and flight characteris'!$B$37*'Aircraft and flight characteris'!$D$37/'Aircraft and flight characteris'!$E$37/1000</f>
        <v>594.8832899</v>
      </c>
      <c r="AO93" s="73">
        <f>'eVTOL market'!AO56*'Aircraft and flight characteris'!$B$37*'Aircraft and flight characteris'!$D$37/'Aircraft and flight characteris'!$E$37/1000</f>
        <v>719.4813689</v>
      </c>
      <c r="AP93" s="73">
        <f>'eVTOL market'!AP56*'Aircraft and flight characteris'!$B$37*'Aircraft and flight characteris'!$D$37/'Aircraft and flight characteris'!$E$37/1000</f>
        <v>963.7166664</v>
      </c>
      <c r="AQ93" s="73">
        <f>'eVTOL market'!AQ56*'Aircraft and flight characteris'!$B$37*'Aircraft and flight characteris'!$D$37/'Aircraft and flight characteris'!$E$37/1000</f>
        <v>1407.486559</v>
      </c>
      <c r="AR93" s="73">
        <f>'eVTOL market'!AR56*'Aircraft and flight characteris'!$B$37*'Aircraft and flight characteris'!$D$37/'Aircraft and flight characteris'!$E$37/1000</f>
        <v>2112.79959</v>
      </c>
      <c r="AS93" s="73">
        <f>'eVTOL market'!AS56*'Aircraft and flight characteris'!$B$37*'Aircraft and flight characteris'!$D$37/'Aircraft and flight characteris'!$E$37/1000</f>
        <v>3025.956583</v>
      </c>
      <c r="AT93" s="73">
        <f>'eVTOL market'!AT56*'Aircraft and flight characteris'!$B$37*'Aircraft and flight characteris'!$D$37/'Aircraft and flight characteris'!$E$37/1000</f>
        <v>3939.113575</v>
      </c>
      <c r="AU93" s="73">
        <f>'eVTOL market'!AU56*'Aircraft and flight characteris'!$B$37*'Aircraft and flight characteris'!$D$37/'Aircraft and flight characteris'!$E$37/1000</f>
        <v>4644.426607</v>
      </c>
      <c r="AV93" s="73">
        <f>'eVTOL market'!AV56*'Aircraft and flight characteris'!$B$37*'Aircraft and flight characteris'!$D$37/'Aircraft and flight characteris'!$E$37/1000</f>
        <v>5088.1965</v>
      </c>
      <c r="AW93" s="73">
        <f>'eVTOL market'!AW56*'Aircraft and flight characteris'!$B$37*'Aircraft and flight characteris'!$D$37/'Aircraft and flight characteris'!$E$37/1000</f>
        <v>5332.431797</v>
      </c>
      <c r="AX93" s="73">
        <f>'eVTOL market'!AX56*'Aircraft and flight characteris'!$B$37*'Aircraft and flight characteris'!$D$37/'Aircraft and flight characteris'!$E$37/1000</f>
        <v>5457.029876</v>
      </c>
      <c r="AY93" s="73">
        <f>'eVTOL market'!AY56*'Aircraft and flight characteris'!$B$37*'Aircraft and flight characteris'!$D$37/'Aircraft and flight characteris'!$E$37/1000</f>
        <v>5518.137265</v>
      </c>
      <c r="AZ93" s="73">
        <f>'eVTOL market'!AZ56*'Aircraft and flight characteris'!$B$37*'Aircraft and flight characteris'!$D$37/'Aircraft and flight characteris'!$E$37/1000</f>
        <v>5547.526971</v>
      </c>
      <c r="BA93" s="73">
        <f>'eVTOL market'!BA56*'Aircraft and flight characteris'!$B$37*'Aircraft and flight characteris'!$D$37/'Aircraft and flight characteris'!$E$37/1000</f>
        <v>5561.5292</v>
      </c>
      <c r="BB93" s="73">
        <f>'eVTOL market'!BB56*'Aircraft and flight characteris'!$B$37*'Aircraft and flight characteris'!$D$37/'Aircraft and flight characteris'!$E$37/1000</f>
        <v>5568.170316</v>
      </c>
      <c r="BC93" s="73">
        <f>'eVTOL market'!BC56*'Aircraft and flight characteris'!$B$37*'Aircraft and flight characteris'!$D$37/'Aircraft and flight characteris'!$E$37/1000</f>
        <v>5571.313395</v>
      </c>
      <c r="BD93" s="74">
        <f>'eVTOL market'!BD56*'Aircraft and flight characteris'!$B$37*'Aircraft and flight characteris'!$D$37/'Aircraft and flight characteris'!$E$37/1000</f>
        <v>5572.799431</v>
      </c>
      <c r="BE93" s="3"/>
      <c r="BF93" s="3"/>
      <c r="BG93" s="3"/>
      <c r="BH93" s="3"/>
      <c r="BI93" s="3"/>
      <c r="BJ93" s="3"/>
      <c r="BK93" s="3"/>
      <c r="BL93" s="3"/>
      <c r="BM93" s="3"/>
      <c r="BN93" s="3"/>
    </row>
    <row r="94">
      <c r="A94" s="75"/>
      <c r="E94" s="76" t="s">
        <v>56</v>
      </c>
      <c r="F94" s="73">
        <f>'eVTOL market'!F57*'Aircraft and flight characteris'!$B$37*'Aircraft and flight characteris'!$D$37/'Aircraft and flight characteris'!$E$37/1000</f>
        <v>0</v>
      </c>
      <c r="G94" s="73">
        <f>'eVTOL market'!G57*'Aircraft and flight characteris'!$B$37*'Aircraft and flight characteris'!$D$37/'Aircraft and flight characteris'!$E$37/1000</f>
        <v>0</v>
      </c>
      <c r="H94" s="73">
        <f>'eVTOL market'!H57*'Aircraft and flight characteris'!$B$37*'Aircraft and flight characteris'!$D$37/'Aircraft and flight characteris'!$E$37/1000</f>
        <v>0</v>
      </c>
      <c r="I94" s="73">
        <f>'eVTOL market'!I57*'Aircraft and flight characteris'!$B$37*'Aircraft and flight characteris'!$D$37/'Aircraft and flight characteris'!$E$37/1000</f>
        <v>0</v>
      </c>
      <c r="J94" s="73">
        <f>'eVTOL market'!J57*'Aircraft and flight characteris'!$B$37*'Aircraft and flight characteris'!$D$37/'Aircraft and flight characteris'!$E$37/1000</f>
        <v>0</v>
      </c>
      <c r="K94" s="73">
        <f>'eVTOL market'!K57*'Aircraft and flight characteris'!$B$37*'Aircraft and flight characteris'!$D$37/'Aircraft and flight characteris'!$E$37/1000</f>
        <v>0</v>
      </c>
      <c r="L94" s="73">
        <f>'eVTOL market'!L57*'Aircraft and flight characteris'!$B$37*'Aircraft and flight characteris'!$D$37/'Aircraft and flight characteris'!$E$37/1000</f>
        <v>0</v>
      </c>
      <c r="M94" s="73">
        <f>'eVTOL market'!M57*'Aircraft and flight characteris'!$B$37*'Aircraft and flight characteris'!$D$37/'Aircraft and flight characteris'!$E$37/1000</f>
        <v>0</v>
      </c>
      <c r="N94" s="73">
        <f>'eVTOL market'!N57*'Aircraft and flight characteris'!$B$37*'Aircraft and flight characteris'!$D$37/'Aircraft and flight characteris'!$E$37/1000</f>
        <v>0</v>
      </c>
      <c r="O94" s="73">
        <f>'eVTOL market'!O57*'Aircraft and flight characteris'!$B$37*'Aircraft and flight characteris'!$D$37/'Aircraft and flight characteris'!$E$37/1000</f>
        <v>0</v>
      </c>
      <c r="P94" s="73">
        <f>'eVTOL market'!P57*'Aircraft and flight characteris'!$B$37*'Aircraft and flight characteris'!$D$37/'Aircraft and flight characteris'!$E$37/1000</f>
        <v>0</v>
      </c>
      <c r="Q94" s="73">
        <f>'eVTOL market'!Q57*'Aircraft and flight characteris'!$B$37*'Aircraft and flight characteris'!$D$37/'Aircraft and flight characteris'!$E$37/1000</f>
        <v>0</v>
      </c>
      <c r="R94" s="73">
        <f>'eVTOL market'!R57*'Aircraft and flight characteris'!$B$37*'Aircraft and flight characteris'!$D$37/'Aircraft and flight characteris'!$E$37/1000</f>
        <v>0</v>
      </c>
      <c r="S94" s="73">
        <f>'eVTOL market'!S57*'Aircraft and flight characteris'!$B$37*'Aircraft and flight characteris'!$D$37/'Aircraft and flight characteris'!$E$37/1000</f>
        <v>0</v>
      </c>
      <c r="T94" s="73">
        <f>'eVTOL market'!T57*'Aircraft and flight characteris'!$B$37*'Aircraft and flight characteris'!$D$37/'Aircraft and flight characteris'!$E$37/1000</f>
        <v>0</v>
      </c>
      <c r="U94" s="73">
        <f>'eVTOL market'!U57*'Aircraft and flight characteris'!$B$37*'Aircraft and flight characteris'!$D$37/'Aircraft and flight characteris'!$E$37/1000</f>
        <v>0</v>
      </c>
      <c r="V94" s="73">
        <f>'eVTOL market'!V57*'Aircraft and flight characteris'!$B$37*'Aircraft and flight characteris'!$D$37/'Aircraft and flight characteris'!$E$37/1000</f>
        <v>0</v>
      </c>
      <c r="W94" s="73">
        <f>'eVTOL market'!W57*'Aircraft and flight characteris'!$B$37*'Aircraft and flight characteris'!$D$37/'Aircraft and flight characteris'!$E$37/1000</f>
        <v>0</v>
      </c>
      <c r="X94" s="73">
        <f>'eVTOL market'!X57*'Aircraft and flight characteris'!$B$37*'Aircraft and flight characteris'!$D$37/'Aircraft and flight characteris'!$E$37/1000</f>
        <v>0</v>
      </c>
      <c r="Y94" s="73">
        <f>'eVTOL market'!Y57*'Aircraft and flight characteris'!$B$37*'Aircraft and flight characteris'!$D$37/'Aircraft and flight characteris'!$E$37/1000</f>
        <v>0</v>
      </c>
      <c r="Z94" s="73">
        <f>'eVTOL market'!Z57*'Aircraft and flight characteris'!$B$37*'Aircraft and flight characteris'!$D$37/'Aircraft and flight characteris'!$E$37/1000</f>
        <v>0</v>
      </c>
      <c r="AA94" s="73">
        <f>'eVTOL market'!AA57*'Aircraft and flight characteris'!$B$37*'Aircraft and flight characteris'!$D$37/'Aircraft and flight characteris'!$E$37/1000</f>
        <v>0</v>
      </c>
      <c r="AB94" s="73">
        <f>'eVTOL market'!AB57*'Aircraft and flight characteris'!$B$37*'Aircraft and flight characteris'!$D$37/'Aircraft and flight characteris'!$E$37/1000</f>
        <v>0</v>
      </c>
      <c r="AC94" s="73">
        <f>'eVTOL market'!AC57*'Aircraft and flight characteris'!$B$37*'Aircraft and flight characteris'!$D$37/'Aircraft and flight characteris'!$E$37/1000</f>
        <v>0</v>
      </c>
      <c r="AD94" s="73">
        <f>'eVTOL market'!AD57*'Aircraft and flight characteris'!$B$37*'Aircraft and flight characteris'!$D$37/'Aircraft and flight characteris'!$E$37/1000</f>
        <v>0</v>
      </c>
      <c r="AE94" s="73">
        <f>'eVTOL market'!AE57*'Aircraft and flight characteris'!$B$37*'Aircraft and flight characteris'!$D$37/'Aircraft and flight characteris'!$E$37/1000</f>
        <v>0</v>
      </c>
      <c r="AF94" s="73">
        <f>'eVTOL market'!AF57*'Aircraft and flight characteris'!$B$37*'Aircraft and flight characteris'!$D$37/'Aircraft and flight characteris'!$E$37/1000</f>
        <v>0</v>
      </c>
      <c r="AG94" s="73">
        <f>'eVTOL market'!AG57*'Aircraft and flight characteris'!$B$37*'Aircraft and flight characteris'!$D$37/'Aircraft and flight characteris'!$E$37/1000</f>
        <v>0</v>
      </c>
      <c r="AH94" s="73">
        <f>'eVTOL market'!AH57*'Aircraft and flight characteris'!$B$37*'Aircraft and flight characteris'!$D$37/'Aircraft and flight characteris'!$E$37/1000</f>
        <v>0</v>
      </c>
      <c r="AI94" s="73">
        <f>'eVTOL market'!AI57*'Aircraft and flight characteris'!$B$37*'Aircraft and flight characteris'!$D$37/'Aircraft and flight characteris'!$E$37/1000</f>
        <v>0</v>
      </c>
      <c r="AJ94" s="73">
        <f>'eVTOL market'!AJ57*'Aircraft and flight characteris'!$B$37*'Aircraft and flight characteris'!$D$37/'Aircraft and flight characteris'!$E$37/1000</f>
        <v>486.536708</v>
      </c>
      <c r="AK94" s="73">
        <f>'eVTOL market'!AK57*'Aircraft and flight characteris'!$B$37*'Aircraft and flight characteris'!$D$37/'Aircraft and flight characteris'!$E$37/1000</f>
        <v>496.2908481</v>
      </c>
      <c r="AL94" s="73">
        <f>'eVTOL market'!AL57*'Aircraft and flight characteris'!$B$37*'Aircraft and flight characteris'!$D$37/'Aircraft and flight characteris'!$E$37/1000</f>
        <v>516.8566217</v>
      </c>
      <c r="AM94" s="73">
        <f>'eVTOL market'!AM57*'Aircraft and flight characteris'!$B$37*'Aircraft and flight characteris'!$D$37/'Aircraft and flight characteris'!$E$37/1000</f>
        <v>560.0227518</v>
      </c>
      <c r="AN94" s="73">
        <f>'eVTOL market'!AN57*'Aircraft and flight characteris'!$B$37*'Aircraft and flight characteris'!$D$37/'Aircraft and flight characteris'!$E$37/1000</f>
        <v>649.7742297</v>
      </c>
      <c r="AO94" s="73">
        <f>'eVTOL market'!AO57*'Aircraft and flight characteris'!$B$37*'Aircraft and flight characteris'!$D$37/'Aircraft and flight characteris'!$E$37/1000</f>
        <v>832.7776583</v>
      </c>
      <c r="AP94" s="73">
        <f>'eVTOL market'!AP57*'Aircraft and flight characteris'!$B$37*'Aircraft and flight characteris'!$D$37/'Aircraft and flight characteris'!$E$37/1000</f>
        <v>1191.498251</v>
      </c>
      <c r="AQ94" s="73">
        <f>'eVTOL market'!AQ57*'Aircraft and flight characteris'!$B$37*'Aircraft and flight characteris'!$D$37/'Aircraft and flight characteris'!$E$37/1000</f>
        <v>1843.285281</v>
      </c>
      <c r="AR94" s="73">
        <f>'eVTOL market'!AR57*'Aircraft and flight characteris'!$B$37*'Aircraft and flight characteris'!$D$37/'Aircraft and flight characteris'!$E$37/1000</f>
        <v>2879.213796</v>
      </c>
      <c r="AS94" s="73">
        <f>'eVTOL market'!AS57*'Aircraft and flight characteris'!$B$37*'Aircraft and flight characteris'!$D$37/'Aircraft and flight characteris'!$E$37/1000</f>
        <v>4220.413129</v>
      </c>
      <c r="AT94" s="73">
        <f>'eVTOL market'!AT57*'Aircraft and flight characteris'!$B$37*'Aircraft and flight characteris'!$D$37/'Aircraft and flight characteris'!$E$37/1000</f>
        <v>5561.612462</v>
      </c>
      <c r="AU94" s="73">
        <f>'eVTOL market'!AU57*'Aircraft and flight characteris'!$B$37*'Aircraft and flight characteris'!$D$37/'Aircraft and flight characteris'!$E$37/1000</f>
        <v>6597.540977</v>
      </c>
      <c r="AV94" s="73">
        <f>'eVTOL market'!AV57*'Aircraft and flight characteris'!$B$37*'Aircraft and flight characteris'!$D$37/'Aircraft and flight characteris'!$E$37/1000</f>
        <v>7249.328006</v>
      </c>
      <c r="AW94" s="73">
        <f>'eVTOL market'!AW57*'Aircraft and flight characteris'!$B$37*'Aircraft and flight characteris'!$D$37/'Aircraft and flight characteris'!$E$37/1000</f>
        <v>7608.0486</v>
      </c>
      <c r="AX94" s="73">
        <f>'eVTOL market'!AX57*'Aircraft and flight characteris'!$B$37*'Aircraft and flight characteris'!$D$37/'Aircraft and flight characteris'!$E$37/1000</f>
        <v>7791.052028</v>
      </c>
      <c r="AY94" s="73">
        <f>'eVTOL market'!AY57*'Aircraft and flight characteris'!$B$37*'Aircraft and flight characteris'!$D$37/'Aircraft and flight characteris'!$E$37/1000</f>
        <v>7880.803506</v>
      </c>
      <c r="AZ94" s="73">
        <f>'eVTOL market'!AZ57*'Aircraft and flight characteris'!$B$37*'Aircraft and flight characteris'!$D$37/'Aircraft and flight characteris'!$E$37/1000</f>
        <v>7923.969636</v>
      </c>
      <c r="BA94" s="73">
        <f>'eVTOL market'!BA57*'Aircraft and flight characteris'!$B$37*'Aircraft and flight characteris'!$D$37/'Aircraft and flight characteris'!$E$37/1000</f>
        <v>7944.53541</v>
      </c>
      <c r="BB94" s="73">
        <f>'eVTOL market'!BB57*'Aircraft and flight characteris'!$B$37*'Aircraft and flight characteris'!$D$37/'Aircraft and flight characteris'!$E$37/1000</f>
        <v>7954.28955</v>
      </c>
      <c r="BC94" s="73">
        <f>'eVTOL market'!BC57*'Aircraft and flight characteris'!$B$37*'Aircraft and flight characteris'!$D$37/'Aircraft and flight characteris'!$E$37/1000</f>
        <v>7958.905947</v>
      </c>
      <c r="BD94" s="74">
        <f>'eVTOL market'!BD57*'Aircraft and flight characteris'!$B$37*'Aircraft and flight characteris'!$D$37/'Aircraft and flight characteris'!$E$37/1000</f>
        <v>7961.088562</v>
      </c>
      <c r="BE94" s="3"/>
      <c r="BF94" s="3"/>
      <c r="BG94" s="3"/>
      <c r="BH94" s="3"/>
      <c r="BI94" s="3"/>
      <c r="BJ94" s="3"/>
      <c r="BK94" s="3"/>
      <c r="BL94" s="3"/>
      <c r="BM94" s="3"/>
      <c r="BN94" s="3"/>
    </row>
    <row r="95">
      <c r="A95" s="75"/>
      <c r="E95" s="76" t="s">
        <v>55</v>
      </c>
      <c r="F95" s="73">
        <f>'eVTOL market'!F58*'Aircraft and flight characteris'!$B$37*'Aircraft and flight characteris'!$D$37/'Aircraft and flight characteris'!$E$37/1000</f>
        <v>0</v>
      </c>
      <c r="G95" s="73">
        <f>'eVTOL market'!G58*'Aircraft and flight characteris'!$B$37*'Aircraft and flight characteris'!$D$37/'Aircraft and flight characteris'!$E$37/1000</f>
        <v>0</v>
      </c>
      <c r="H95" s="73">
        <f>'eVTOL market'!H58*'Aircraft and flight characteris'!$B$37*'Aircraft and flight characteris'!$D$37/'Aircraft and flight characteris'!$E$37/1000</f>
        <v>0</v>
      </c>
      <c r="I95" s="73">
        <f>'eVTOL market'!I58*'Aircraft and flight characteris'!$B$37*'Aircraft and flight characteris'!$D$37/'Aircraft and flight characteris'!$E$37/1000</f>
        <v>0</v>
      </c>
      <c r="J95" s="73">
        <f>'eVTOL market'!J58*'Aircraft and flight characteris'!$B$37*'Aircraft and flight characteris'!$D$37/'Aircraft and flight characteris'!$E$37/1000</f>
        <v>0</v>
      </c>
      <c r="K95" s="73">
        <f>'eVTOL market'!K58*'Aircraft and flight characteris'!$B$37*'Aircraft and flight characteris'!$D$37/'Aircraft and flight characteris'!$E$37/1000</f>
        <v>0</v>
      </c>
      <c r="L95" s="73">
        <f>'eVTOL market'!L58*'Aircraft and flight characteris'!$B$37*'Aircraft and flight characteris'!$D$37/'Aircraft and flight characteris'!$E$37/1000</f>
        <v>0</v>
      </c>
      <c r="M95" s="73">
        <f>'eVTOL market'!M58*'Aircraft and flight characteris'!$B$37*'Aircraft and flight characteris'!$D$37/'Aircraft and flight characteris'!$E$37/1000</f>
        <v>0</v>
      </c>
      <c r="N95" s="73">
        <f>'eVTOL market'!N58*'Aircraft and flight characteris'!$B$37*'Aircraft and flight characteris'!$D$37/'Aircraft and flight characteris'!$E$37/1000</f>
        <v>0</v>
      </c>
      <c r="O95" s="73">
        <f>'eVTOL market'!O58*'Aircraft and flight characteris'!$B$37*'Aircraft and flight characteris'!$D$37/'Aircraft and flight characteris'!$E$37/1000</f>
        <v>0</v>
      </c>
      <c r="P95" s="73">
        <f>'eVTOL market'!P58*'Aircraft and flight characteris'!$B$37*'Aircraft and flight characteris'!$D$37/'Aircraft and flight characteris'!$E$37/1000</f>
        <v>0</v>
      </c>
      <c r="Q95" s="73">
        <f>'eVTOL market'!Q58*'Aircraft and flight characteris'!$B$37*'Aircraft and flight characteris'!$D$37/'Aircraft and flight characteris'!$E$37/1000</f>
        <v>0</v>
      </c>
      <c r="R95" s="73">
        <f>'eVTOL market'!R58*'Aircraft and flight characteris'!$B$37*'Aircraft and flight characteris'!$D$37/'Aircraft and flight characteris'!$E$37/1000</f>
        <v>0</v>
      </c>
      <c r="S95" s="73">
        <f>'eVTOL market'!S58*'Aircraft and flight characteris'!$B$37*'Aircraft and flight characteris'!$D$37/'Aircraft and flight characteris'!$E$37/1000</f>
        <v>0</v>
      </c>
      <c r="T95" s="73">
        <f>'eVTOL market'!T58*'Aircraft and flight characteris'!$B$37*'Aircraft and flight characteris'!$D$37/'Aircraft and flight characteris'!$E$37/1000</f>
        <v>0</v>
      </c>
      <c r="U95" s="73">
        <f>'eVTOL market'!U58*'Aircraft and flight characteris'!$B$37*'Aircraft and flight characteris'!$D$37/'Aircraft and flight characteris'!$E$37/1000</f>
        <v>0</v>
      </c>
      <c r="V95" s="73">
        <f>'eVTOL market'!V58*'Aircraft and flight characteris'!$B$37*'Aircraft and flight characteris'!$D$37/'Aircraft and flight characteris'!$E$37/1000</f>
        <v>0</v>
      </c>
      <c r="W95" s="73">
        <f>'eVTOL market'!W58*'Aircraft and flight characteris'!$B$37*'Aircraft and flight characteris'!$D$37/'Aircraft and flight characteris'!$E$37/1000</f>
        <v>0</v>
      </c>
      <c r="X95" s="73">
        <f>'eVTOL market'!X58*'Aircraft and flight characteris'!$B$37*'Aircraft and flight characteris'!$D$37/'Aircraft and flight characteris'!$E$37/1000</f>
        <v>0</v>
      </c>
      <c r="Y95" s="73">
        <f>'eVTOL market'!Y58*'Aircraft and flight characteris'!$B$37*'Aircraft and flight characteris'!$D$37/'Aircraft and flight characteris'!$E$37/1000</f>
        <v>0</v>
      </c>
      <c r="Z95" s="73">
        <f>'eVTOL market'!Z58*'Aircraft and flight characteris'!$B$37*'Aircraft and flight characteris'!$D$37/'Aircraft and flight characteris'!$E$37/1000</f>
        <v>0</v>
      </c>
      <c r="AA95" s="73">
        <f>'eVTOL market'!AA58*'Aircraft and flight characteris'!$B$37*'Aircraft and flight characteris'!$D$37/'Aircraft and flight characteris'!$E$37/1000</f>
        <v>0</v>
      </c>
      <c r="AB95" s="73">
        <f>'eVTOL market'!AB58*'Aircraft and flight characteris'!$B$37*'Aircraft and flight characteris'!$D$37/'Aircraft and flight characteris'!$E$37/1000</f>
        <v>0</v>
      </c>
      <c r="AC95" s="73">
        <f>'eVTOL market'!AC58*'Aircraft and flight characteris'!$B$37*'Aircraft and flight characteris'!$D$37/'Aircraft and flight characteris'!$E$37/1000</f>
        <v>0</v>
      </c>
      <c r="AD95" s="73">
        <f>'eVTOL market'!AD58*'Aircraft and flight characteris'!$B$37*'Aircraft and flight characteris'!$D$37/'Aircraft and flight characteris'!$E$37/1000</f>
        <v>0</v>
      </c>
      <c r="AE95" s="73">
        <f>'eVTOL market'!AE58*'Aircraft and flight characteris'!$B$37*'Aircraft and flight characteris'!$D$37/'Aircraft and flight characteris'!$E$37/1000</f>
        <v>0</v>
      </c>
      <c r="AF95" s="73">
        <f>'eVTOL market'!AF58*'Aircraft and flight characteris'!$B$37*'Aircraft and flight characteris'!$D$37/'Aircraft and flight characteris'!$E$37/1000</f>
        <v>0</v>
      </c>
      <c r="AG95" s="73">
        <f>'eVTOL market'!AG58*'Aircraft and flight characteris'!$B$37*'Aircraft and flight characteris'!$D$37/'Aircraft and flight characteris'!$E$37/1000</f>
        <v>0</v>
      </c>
      <c r="AH95" s="73">
        <f>'eVTOL market'!AH58*'Aircraft and flight characteris'!$B$37*'Aircraft and flight characteris'!$D$37/'Aircraft and flight characteris'!$E$37/1000</f>
        <v>0</v>
      </c>
      <c r="AI95" s="73">
        <f>'eVTOL market'!AI58*'Aircraft and flight characteris'!$B$37*'Aircraft and flight characteris'!$D$37/'Aircraft and flight characteris'!$E$37/1000</f>
        <v>0</v>
      </c>
      <c r="AJ95" s="73">
        <f>'eVTOL market'!AJ58*'Aircraft and flight characteris'!$B$37*'Aircraft and flight characteris'!$D$37/'Aircraft and flight characteris'!$E$37/1000</f>
        <v>493.0557109</v>
      </c>
      <c r="AK95" s="73">
        <f>'eVTOL market'!AK58*'Aircraft and flight characteris'!$B$37*'Aircraft and flight characteris'!$D$37/'Aircraft and flight characteris'!$E$37/1000</f>
        <v>510.0735724</v>
      </c>
      <c r="AL95" s="73">
        <f>'eVTOL market'!AL58*'Aircraft and flight characteris'!$B$37*'Aircraft and flight characteris'!$D$37/'Aircraft and flight characteris'!$E$37/1000</f>
        <v>545.9542838</v>
      </c>
      <c r="AM95" s="73">
        <f>'eVTOL market'!AM58*'Aircraft and flight characteris'!$B$37*'Aircraft and flight characteris'!$D$37/'Aircraft and flight characteris'!$E$37/1000</f>
        <v>621.2654043</v>
      </c>
      <c r="AN95" s="73">
        <f>'eVTOL market'!AN58*'Aircraft and flight characteris'!$B$37*'Aircraft and flight characteris'!$D$37/'Aircraft and flight characteris'!$E$37/1000</f>
        <v>777.8530892</v>
      </c>
      <c r="AO95" s="73">
        <f>'eVTOL market'!AO58*'Aircraft and flight characteris'!$B$37*'Aircraft and flight characteris'!$D$37/'Aircraft and flight characteris'!$E$37/1000</f>
        <v>1097.135667</v>
      </c>
      <c r="AP95" s="73">
        <f>'eVTOL market'!AP58*'Aircraft and flight characteris'!$B$37*'Aircraft and flight characteris'!$D$37/'Aircraft and flight characteris'!$E$37/1000</f>
        <v>1722.988616</v>
      </c>
      <c r="AQ95" s="73">
        <f>'eVTOL market'!AQ58*'Aircraft and flight characteris'!$B$37*'Aircraft and flight characteris'!$D$37/'Aircraft and flight characteris'!$E$37/1000</f>
        <v>2860.148966</v>
      </c>
      <c r="AR95" s="73">
        <f>'eVTOL market'!AR58*'Aircraft and flight characteris'!$B$37*'Aircraft and flight characteris'!$D$37/'Aircraft and flight characteris'!$E$37/1000</f>
        <v>4667.513609</v>
      </c>
      <c r="AS95" s="73">
        <f>'eVTOL market'!AS58*'Aircraft and flight characteris'!$B$37*'Aircraft and flight characteris'!$D$37/'Aircraft and flight characteris'!$E$37/1000</f>
        <v>7007.478403</v>
      </c>
      <c r="AT95" s="73">
        <f>'eVTOL market'!AT58*'Aircraft and flight characteris'!$B$37*'Aircraft and flight characteris'!$D$37/'Aircraft and flight characteris'!$E$37/1000</f>
        <v>9347.443196</v>
      </c>
      <c r="AU95" s="73">
        <f>'eVTOL market'!AU58*'Aircraft and flight characteris'!$B$37*'Aircraft and flight characteris'!$D$37/'Aircraft and flight characteris'!$E$37/1000</f>
        <v>11154.80784</v>
      </c>
      <c r="AV95" s="73">
        <f>'eVTOL market'!AV58*'Aircraft and flight characteris'!$B$37*'Aircraft and flight characteris'!$D$37/'Aircraft and flight characteris'!$E$37/1000</f>
        <v>12291.96819</v>
      </c>
      <c r="AW95" s="73">
        <f>'eVTOL market'!AW58*'Aircraft and flight characteris'!$B$37*'Aircraft and flight characteris'!$D$37/'Aircraft and flight characteris'!$E$37/1000</f>
        <v>12917.82114</v>
      </c>
      <c r="AX95" s="73">
        <f>'eVTOL market'!AX58*'Aircraft and flight characteris'!$B$37*'Aircraft and flight characteris'!$D$37/'Aircraft and flight characteris'!$E$37/1000</f>
        <v>13237.10372</v>
      </c>
      <c r="AY95" s="73">
        <f>'eVTOL market'!AY58*'Aircraft and flight characteris'!$B$37*'Aircraft and flight characteris'!$D$37/'Aircraft and flight characteris'!$E$37/1000</f>
        <v>13393.6914</v>
      </c>
      <c r="AZ95" s="73">
        <f>'eVTOL market'!AZ58*'Aircraft and flight characteris'!$B$37*'Aircraft and flight characteris'!$D$37/'Aircraft and flight characteris'!$E$37/1000</f>
        <v>13469.00252</v>
      </c>
      <c r="BA95" s="73">
        <f>'eVTOL market'!BA58*'Aircraft and flight characteris'!$B$37*'Aircraft and flight characteris'!$D$37/'Aircraft and flight characteris'!$E$37/1000</f>
        <v>13504.88323</v>
      </c>
      <c r="BB95" s="73">
        <f>'eVTOL market'!BB58*'Aircraft and flight characteris'!$B$37*'Aircraft and flight characteris'!$D$37/'Aircraft and flight characteris'!$E$37/1000</f>
        <v>13521.90109</v>
      </c>
      <c r="BC95" s="73">
        <f>'eVTOL market'!BC58*'Aircraft and flight characteris'!$B$37*'Aircraft and flight characteris'!$D$37/'Aircraft and flight characteris'!$E$37/1000</f>
        <v>13529.95523</v>
      </c>
      <c r="BD95" s="74">
        <f>'eVTOL market'!BD58*'Aircraft and flight characteris'!$B$37*'Aircraft and flight characteris'!$D$37/'Aircraft and flight characteris'!$E$37/1000</f>
        <v>13533.7632</v>
      </c>
      <c r="BE95" s="3"/>
      <c r="BF95" s="3"/>
      <c r="BG95" s="3"/>
      <c r="BH95" s="3"/>
      <c r="BI95" s="3"/>
      <c r="BJ95" s="3"/>
      <c r="BK95" s="3"/>
      <c r="BL95" s="3"/>
      <c r="BM95" s="3"/>
      <c r="BN95" s="3"/>
    </row>
    <row r="96">
      <c r="A96" s="75"/>
      <c r="C96" s="77" t="s">
        <v>56</v>
      </c>
      <c r="D96" s="71" t="s">
        <v>57</v>
      </c>
      <c r="E96" s="76" t="s">
        <v>57</v>
      </c>
      <c r="F96" s="73">
        <f>'eVTOL market'!F59*'Aircraft and flight characteris'!$B$37*'Aircraft and flight characteris'!$D$37/'Aircraft and flight characteris'!$E$37/1000</f>
        <v>0</v>
      </c>
      <c r="G96" s="73">
        <f>'eVTOL market'!G59*'Aircraft and flight characteris'!$B$37*'Aircraft and flight characteris'!$D$37/'Aircraft and flight characteris'!$E$37/1000</f>
        <v>0</v>
      </c>
      <c r="H96" s="73">
        <f>'eVTOL market'!H59*'Aircraft and flight characteris'!$B$37*'Aircraft and flight characteris'!$D$37/'Aircraft and flight characteris'!$E$37/1000</f>
        <v>0</v>
      </c>
      <c r="I96" s="73">
        <f>'eVTOL market'!I59*'Aircraft and flight characteris'!$B$37*'Aircraft and flight characteris'!$D$37/'Aircraft and flight characteris'!$E$37/1000</f>
        <v>0</v>
      </c>
      <c r="J96" s="73">
        <f>'eVTOL market'!J59*'Aircraft and flight characteris'!$B$37*'Aircraft and flight characteris'!$D$37/'Aircraft and flight characteris'!$E$37/1000</f>
        <v>0</v>
      </c>
      <c r="K96" s="73">
        <f>'eVTOL market'!K59*'Aircraft and flight characteris'!$B$37*'Aircraft and flight characteris'!$D$37/'Aircraft and flight characteris'!$E$37/1000</f>
        <v>0</v>
      </c>
      <c r="L96" s="73">
        <f>'eVTOL market'!L59*'Aircraft and flight characteris'!$B$37*'Aircraft and flight characteris'!$D$37/'Aircraft and flight characteris'!$E$37/1000</f>
        <v>0</v>
      </c>
      <c r="M96" s="73">
        <f>'eVTOL market'!M59*'Aircraft and flight characteris'!$B$37*'Aircraft and flight characteris'!$D$37/'Aircraft and flight characteris'!$E$37/1000</f>
        <v>0</v>
      </c>
      <c r="N96" s="73">
        <f>'eVTOL market'!N59*'Aircraft and flight characteris'!$B$37*'Aircraft and flight characteris'!$D$37/'Aircraft and flight characteris'!$E$37/1000</f>
        <v>0</v>
      </c>
      <c r="O96" s="73">
        <f>'eVTOL market'!O59*'Aircraft and flight characteris'!$B$37*'Aircraft and flight characteris'!$D$37/'Aircraft and flight characteris'!$E$37/1000</f>
        <v>0</v>
      </c>
      <c r="P96" s="73">
        <f>'eVTOL market'!P59*'Aircraft and flight characteris'!$B$37*'Aircraft and flight characteris'!$D$37/'Aircraft and flight characteris'!$E$37/1000</f>
        <v>0</v>
      </c>
      <c r="Q96" s="73">
        <f>'eVTOL market'!Q59*'Aircraft and flight characteris'!$B$37*'Aircraft and flight characteris'!$D$37/'Aircraft and flight characteris'!$E$37/1000</f>
        <v>0</v>
      </c>
      <c r="R96" s="73">
        <f>'eVTOL market'!R59*'Aircraft and flight characteris'!$B$37*'Aircraft and flight characteris'!$D$37/'Aircraft and flight characteris'!$E$37/1000</f>
        <v>0</v>
      </c>
      <c r="S96" s="73">
        <f>'eVTOL market'!S59*'Aircraft and flight characteris'!$B$37*'Aircraft and flight characteris'!$D$37/'Aircraft and flight characteris'!$E$37/1000</f>
        <v>0</v>
      </c>
      <c r="T96" s="73">
        <f>'eVTOL market'!T59*'Aircraft and flight characteris'!$B$37*'Aircraft and flight characteris'!$D$37/'Aircraft and flight characteris'!$E$37/1000</f>
        <v>0</v>
      </c>
      <c r="U96" s="73">
        <f>'eVTOL market'!U59*'Aircraft and flight characteris'!$B$37*'Aircraft and flight characteris'!$D$37/'Aircraft and flight characteris'!$E$37/1000</f>
        <v>0</v>
      </c>
      <c r="V96" s="73">
        <f>'eVTOL market'!V59*'Aircraft and flight characteris'!$B$37*'Aircraft and flight characteris'!$D$37/'Aircraft and flight characteris'!$E$37/1000</f>
        <v>0</v>
      </c>
      <c r="W96" s="73">
        <f>'eVTOL market'!W59*'Aircraft and flight characteris'!$B$37*'Aircraft and flight characteris'!$D$37/'Aircraft and flight characteris'!$E$37/1000</f>
        <v>0</v>
      </c>
      <c r="X96" s="73">
        <f>'eVTOL market'!X59*'Aircraft and flight characteris'!$B$37*'Aircraft and flight characteris'!$D$37/'Aircraft and flight characteris'!$E$37/1000</f>
        <v>0</v>
      </c>
      <c r="Y96" s="73">
        <f>'eVTOL market'!Y59*'Aircraft and flight characteris'!$B$37*'Aircraft and flight characteris'!$D$37/'Aircraft and flight characteris'!$E$37/1000</f>
        <v>0</v>
      </c>
      <c r="Z96" s="73">
        <f>'eVTOL market'!Z59*'Aircraft and flight characteris'!$B$37*'Aircraft and flight characteris'!$D$37/'Aircraft and flight characteris'!$E$37/1000</f>
        <v>0</v>
      </c>
      <c r="AA96" s="73">
        <f>'eVTOL market'!AA59*'Aircraft and flight characteris'!$B$37*'Aircraft and flight characteris'!$D$37/'Aircraft and flight characteris'!$E$37/1000</f>
        <v>0</v>
      </c>
      <c r="AB96" s="73">
        <f>'eVTOL market'!AB59*'Aircraft and flight characteris'!$B$37*'Aircraft and flight characteris'!$D$37/'Aircraft and flight characteris'!$E$37/1000</f>
        <v>0</v>
      </c>
      <c r="AC96" s="73">
        <f>'eVTOL market'!AC59*'Aircraft and flight characteris'!$B$37*'Aircraft and flight characteris'!$D$37/'Aircraft and flight characteris'!$E$37/1000</f>
        <v>0</v>
      </c>
      <c r="AD96" s="73">
        <f>'eVTOL market'!AD59*'Aircraft and flight characteris'!$B$37*'Aircraft and flight characteris'!$D$37/'Aircraft and flight characteris'!$E$37/1000</f>
        <v>0</v>
      </c>
      <c r="AE96" s="73">
        <f>'eVTOL market'!AE59*'Aircraft and flight characteris'!$B$37*'Aircraft and flight characteris'!$D$37/'Aircraft and flight characteris'!$E$37/1000</f>
        <v>0</v>
      </c>
      <c r="AF96" s="73">
        <f>'eVTOL market'!AF59*'Aircraft and flight characteris'!$B$37*'Aircraft and flight characteris'!$D$37/'Aircraft and flight characteris'!$E$37/1000</f>
        <v>0</v>
      </c>
      <c r="AG96" s="73">
        <f>'eVTOL market'!AG59*'Aircraft and flight characteris'!$B$37*'Aircraft and flight characteris'!$D$37/'Aircraft and flight characteris'!$E$37/1000</f>
        <v>0</v>
      </c>
      <c r="AH96" s="73">
        <f>'eVTOL market'!AH59*'Aircraft and flight characteris'!$B$37*'Aircraft and flight characteris'!$D$37/'Aircraft and flight characteris'!$E$37/1000</f>
        <v>0</v>
      </c>
      <c r="AI96" s="73">
        <f>'eVTOL market'!AI59*'Aircraft and flight characteris'!$B$37*'Aircraft and flight characteris'!$D$37/'Aircraft and flight characteris'!$E$37/1000</f>
        <v>0</v>
      </c>
      <c r="AJ96" s="73">
        <f>'eVTOL market'!AJ59*'Aircraft and flight characteris'!$B$37*'Aircraft and flight characteris'!$D$37/'Aircraft and flight characteris'!$E$37/1000</f>
        <v>0</v>
      </c>
      <c r="AK96" s="73">
        <f>'eVTOL market'!AK59*'Aircraft and flight characteris'!$B$37*'Aircraft and flight characteris'!$D$37/'Aircraft and flight characteris'!$E$37/1000</f>
        <v>0</v>
      </c>
      <c r="AL96" s="73">
        <f>'eVTOL market'!AL59*'Aircraft and flight characteris'!$B$37*'Aircraft and flight characteris'!$D$37/'Aircraft and flight characteris'!$E$37/1000</f>
        <v>0</v>
      </c>
      <c r="AM96" s="73">
        <f>'eVTOL market'!AM59*'Aircraft and flight characteris'!$B$37*'Aircraft and flight characteris'!$D$37/'Aircraft and flight characteris'!$E$37/1000</f>
        <v>0</v>
      </c>
      <c r="AN96" s="73">
        <f>'eVTOL market'!AN59*'Aircraft and flight characteris'!$B$37*'Aircraft and flight characteris'!$D$37/'Aircraft and flight characteris'!$E$37/1000</f>
        <v>0</v>
      </c>
      <c r="AO96" s="73">
        <f>'eVTOL market'!AO59*'Aircraft and flight characteris'!$B$37*'Aircraft and flight characteris'!$D$37/'Aircraft and flight characteris'!$E$37/1000</f>
        <v>0</v>
      </c>
      <c r="AP96" s="73">
        <f>'eVTOL market'!AP59*'Aircraft and flight characteris'!$B$37*'Aircraft and flight characteris'!$D$37/'Aircraft and flight characteris'!$E$37/1000</f>
        <v>0</v>
      </c>
      <c r="AQ96" s="73">
        <f>'eVTOL market'!AQ59*'Aircraft and flight characteris'!$B$37*'Aircraft and flight characteris'!$D$37/'Aircraft and flight characteris'!$E$37/1000</f>
        <v>0</v>
      </c>
      <c r="AR96" s="73">
        <f>'eVTOL market'!AR59*'Aircraft and flight characteris'!$B$37*'Aircraft and flight characteris'!$D$37/'Aircraft and flight characteris'!$E$37/1000</f>
        <v>0</v>
      </c>
      <c r="AS96" s="73">
        <f>'eVTOL market'!AS59*'Aircraft and flight characteris'!$B$37*'Aircraft and flight characteris'!$D$37/'Aircraft and flight characteris'!$E$37/1000</f>
        <v>0</v>
      </c>
      <c r="AT96" s="73">
        <f>'eVTOL market'!AT59*'Aircraft and flight characteris'!$B$37*'Aircraft and flight characteris'!$D$37/'Aircraft and flight characteris'!$E$37/1000</f>
        <v>504.3861951</v>
      </c>
      <c r="AU96" s="73">
        <f>'eVTOL market'!AU59*'Aircraft and flight characteris'!$B$37*'Aircraft and flight characteris'!$D$37/'Aircraft and flight characteris'!$E$37/1000</f>
        <v>533.7759007</v>
      </c>
      <c r="AV96" s="73">
        <f>'eVTOL market'!AV59*'Aircraft and flight characteris'!$B$37*'Aircraft and flight characteris'!$D$37/'Aircraft and flight characteris'!$E$37/1000</f>
        <v>594.8832899</v>
      </c>
      <c r="AW96" s="73">
        <f>'eVTOL market'!AW59*'Aircraft and flight characteris'!$B$37*'Aircraft and flight characteris'!$D$37/'Aircraft and flight characteris'!$E$37/1000</f>
        <v>719.4813689</v>
      </c>
      <c r="AX96" s="73">
        <f>'eVTOL market'!AX59*'Aircraft and flight characteris'!$B$37*'Aircraft and flight characteris'!$D$37/'Aircraft and flight characteris'!$E$37/1000</f>
        <v>963.7166664</v>
      </c>
      <c r="AY96" s="73">
        <f>'eVTOL market'!AY59*'Aircraft and flight characteris'!$B$37*'Aircraft and flight characteris'!$D$37/'Aircraft and flight characteris'!$E$37/1000</f>
        <v>1407.486559</v>
      </c>
      <c r="AZ96" s="73">
        <f>'eVTOL market'!AZ59*'Aircraft and flight characteris'!$B$37*'Aircraft and flight characteris'!$D$37/'Aircraft and flight characteris'!$E$37/1000</f>
        <v>2112.79959</v>
      </c>
      <c r="BA96" s="73">
        <f>'eVTOL market'!BA59*'Aircraft and flight characteris'!$B$37*'Aircraft and flight characteris'!$D$37/'Aircraft and flight characteris'!$E$37/1000</f>
        <v>3025.956583</v>
      </c>
      <c r="BB96" s="73">
        <f>'eVTOL market'!BB59*'Aircraft and flight characteris'!$B$37*'Aircraft and flight characteris'!$D$37/'Aircraft and flight characteris'!$E$37/1000</f>
        <v>3939.113575</v>
      </c>
      <c r="BC96" s="73">
        <f>'eVTOL market'!BC59*'Aircraft and flight characteris'!$B$37*'Aircraft and flight characteris'!$D$37/'Aircraft and flight characteris'!$E$37/1000</f>
        <v>4644.426607</v>
      </c>
      <c r="BD96" s="74">
        <f>'eVTOL market'!BD59*'Aircraft and flight characteris'!$B$37*'Aircraft and flight characteris'!$D$37/'Aircraft and flight characteris'!$E$37/1000</f>
        <v>5088.1965</v>
      </c>
      <c r="BE96" s="3"/>
      <c r="BF96" s="3"/>
      <c r="BG96" s="3"/>
      <c r="BH96" s="3"/>
      <c r="BI96" s="3"/>
      <c r="BJ96" s="3"/>
      <c r="BK96" s="3"/>
      <c r="BL96" s="3"/>
      <c r="BM96" s="3"/>
      <c r="BN96" s="3"/>
    </row>
    <row r="97">
      <c r="A97" s="75"/>
      <c r="E97" s="76" t="s">
        <v>56</v>
      </c>
      <c r="F97" s="73">
        <f>'eVTOL market'!F60*'Aircraft and flight characteris'!$B$37*'Aircraft and flight characteris'!$D$37/'Aircraft and flight characteris'!$E$37/1000</f>
        <v>0</v>
      </c>
      <c r="G97" s="73">
        <f>'eVTOL market'!G60*'Aircraft and flight characteris'!$B$37*'Aircraft and flight characteris'!$D$37/'Aircraft and flight characteris'!$E$37/1000</f>
        <v>0</v>
      </c>
      <c r="H97" s="73">
        <f>'eVTOL market'!H60*'Aircraft and flight characteris'!$B$37*'Aircraft and flight characteris'!$D$37/'Aircraft and flight characteris'!$E$37/1000</f>
        <v>0</v>
      </c>
      <c r="I97" s="73">
        <f>'eVTOL market'!I60*'Aircraft and flight characteris'!$B$37*'Aircraft and flight characteris'!$D$37/'Aircraft and flight characteris'!$E$37/1000</f>
        <v>0</v>
      </c>
      <c r="J97" s="73">
        <f>'eVTOL market'!J60*'Aircraft and flight characteris'!$B$37*'Aircraft and flight characteris'!$D$37/'Aircraft and flight characteris'!$E$37/1000</f>
        <v>0</v>
      </c>
      <c r="K97" s="73">
        <f>'eVTOL market'!K60*'Aircraft and flight characteris'!$B$37*'Aircraft and flight characteris'!$D$37/'Aircraft and flight characteris'!$E$37/1000</f>
        <v>0</v>
      </c>
      <c r="L97" s="73">
        <f>'eVTOL market'!L60*'Aircraft and flight characteris'!$B$37*'Aircraft and flight characteris'!$D$37/'Aircraft and flight characteris'!$E$37/1000</f>
        <v>0</v>
      </c>
      <c r="M97" s="73">
        <f>'eVTOL market'!M60*'Aircraft and flight characteris'!$B$37*'Aircraft and flight characteris'!$D$37/'Aircraft and flight characteris'!$E$37/1000</f>
        <v>0</v>
      </c>
      <c r="N97" s="73">
        <f>'eVTOL market'!N60*'Aircraft and flight characteris'!$B$37*'Aircraft and flight characteris'!$D$37/'Aircraft and flight characteris'!$E$37/1000</f>
        <v>0</v>
      </c>
      <c r="O97" s="73">
        <f>'eVTOL market'!O60*'Aircraft and flight characteris'!$B$37*'Aircraft and flight characteris'!$D$37/'Aircraft and flight characteris'!$E$37/1000</f>
        <v>0</v>
      </c>
      <c r="P97" s="73">
        <f>'eVTOL market'!P60*'Aircraft and flight characteris'!$B$37*'Aircraft and flight characteris'!$D$37/'Aircraft and flight characteris'!$E$37/1000</f>
        <v>0</v>
      </c>
      <c r="Q97" s="73">
        <f>'eVTOL market'!Q60*'Aircraft and flight characteris'!$B$37*'Aircraft and flight characteris'!$D$37/'Aircraft and flight characteris'!$E$37/1000</f>
        <v>0</v>
      </c>
      <c r="R97" s="73">
        <f>'eVTOL market'!R60*'Aircraft and flight characteris'!$B$37*'Aircraft and flight characteris'!$D$37/'Aircraft and flight characteris'!$E$37/1000</f>
        <v>0</v>
      </c>
      <c r="S97" s="73">
        <f>'eVTOL market'!S60*'Aircraft and flight characteris'!$B$37*'Aircraft and flight characteris'!$D$37/'Aircraft and flight characteris'!$E$37/1000</f>
        <v>0</v>
      </c>
      <c r="T97" s="73">
        <f>'eVTOL market'!T60*'Aircraft and flight characteris'!$B$37*'Aircraft and flight characteris'!$D$37/'Aircraft and flight characteris'!$E$37/1000</f>
        <v>0</v>
      </c>
      <c r="U97" s="73">
        <f>'eVTOL market'!U60*'Aircraft and flight characteris'!$B$37*'Aircraft and flight characteris'!$D$37/'Aircraft and flight characteris'!$E$37/1000</f>
        <v>0</v>
      </c>
      <c r="V97" s="73">
        <f>'eVTOL market'!V60*'Aircraft and flight characteris'!$B$37*'Aircraft and flight characteris'!$D$37/'Aircraft and flight characteris'!$E$37/1000</f>
        <v>0</v>
      </c>
      <c r="W97" s="73">
        <f>'eVTOL market'!W60*'Aircraft and flight characteris'!$B$37*'Aircraft and flight characteris'!$D$37/'Aircraft and flight characteris'!$E$37/1000</f>
        <v>0</v>
      </c>
      <c r="X97" s="73">
        <f>'eVTOL market'!X60*'Aircraft and flight characteris'!$B$37*'Aircraft and flight characteris'!$D$37/'Aircraft and flight characteris'!$E$37/1000</f>
        <v>0</v>
      </c>
      <c r="Y97" s="73">
        <f>'eVTOL market'!Y60*'Aircraft and flight characteris'!$B$37*'Aircraft and flight characteris'!$D$37/'Aircraft and flight characteris'!$E$37/1000</f>
        <v>0</v>
      </c>
      <c r="Z97" s="73">
        <f>'eVTOL market'!Z60*'Aircraft and flight characteris'!$B$37*'Aircraft and flight characteris'!$D$37/'Aircraft and flight characteris'!$E$37/1000</f>
        <v>0</v>
      </c>
      <c r="AA97" s="73">
        <f>'eVTOL market'!AA60*'Aircraft and flight characteris'!$B$37*'Aircraft and flight characteris'!$D$37/'Aircraft and flight characteris'!$E$37/1000</f>
        <v>0</v>
      </c>
      <c r="AB97" s="73">
        <f>'eVTOL market'!AB60*'Aircraft and flight characteris'!$B$37*'Aircraft and flight characteris'!$D$37/'Aircraft and flight characteris'!$E$37/1000</f>
        <v>0</v>
      </c>
      <c r="AC97" s="73">
        <f>'eVTOL market'!AC60*'Aircraft and flight characteris'!$B$37*'Aircraft and flight characteris'!$D$37/'Aircraft and flight characteris'!$E$37/1000</f>
        <v>0</v>
      </c>
      <c r="AD97" s="73">
        <f>'eVTOL market'!AD60*'Aircraft and flight characteris'!$B$37*'Aircraft and flight characteris'!$D$37/'Aircraft and flight characteris'!$E$37/1000</f>
        <v>0</v>
      </c>
      <c r="AE97" s="73">
        <f>'eVTOL market'!AE60*'Aircraft and flight characteris'!$B$37*'Aircraft and flight characteris'!$D$37/'Aircraft and flight characteris'!$E$37/1000</f>
        <v>0</v>
      </c>
      <c r="AF97" s="73">
        <f>'eVTOL market'!AF60*'Aircraft and flight characteris'!$B$37*'Aircraft and flight characteris'!$D$37/'Aircraft and flight characteris'!$E$37/1000</f>
        <v>0</v>
      </c>
      <c r="AG97" s="73">
        <f>'eVTOL market'!AG60*'Aircraft and flight characteris'!$B$37*'Aircraft and flight characteris'!$D$37/'Aircraft and flight characteris'!$E$37/1000</f>
        <v>0</v>
      </c>
      <c r="AH97" s="73">
        <f>'eVTOL market'!AH60*'Aircraft and flight characteris'!$B$37*'Aircraft and flight characteris'!$D$37/'Aircraft and flight characteris'!$E$37/1000</f>
        <v>0</v>
      </c>
      <c r="AI97" s="73">
        <f>'eVTOL market'!AI60*'Aircraft and flight characteris'!$B$37*'Aircraft and flight characteris'!$D$37/'Aircraft and flight characteris'!$E$37/1000</f>
        <v>0</v>
      </c>
      <c r="AJ97" s="73">
        <f>'eVTOL market'!AJ60*'Aircraft and flight characteris'!$B$37*'Aircraft and flight characteris'!$D$37/'Aircraft and flight characteris'!$E$37/1000</f>
        <v>0</v>
      </c>
      <c r="AK97" s="73">
        <f>'eVTOL market'!AK60*'Aircraft and flight characteris'!$B$37*'Aircraft and flight characteris'!$D$37/'Aircraft and flight characteris'!$E$37/1000</f>
        <v>0</v>
      </c>
      <c r="AL97" s="73">
        <f>'eVTOL market'!AL60*'Aircraft and flight characteris'!$B$37*'Aircraft and flight characteris'!$D$37/'Aircraft and flight characteris'!$E$37/1000</f>
        <v>0</v>
      </c>
      <c r="AM97" s="73">
        <f>'eVTOL market'!AM60*'Aircraft and flight characteris'!$B$37*'Aircraft and flight characteris'!$D$37/'Aircraft and flight characteris'!$E$37/1000</f>
        <v>0</v>
      </c>
      <c r="AN97" s="73">
        <f>'eVTOL market'!AN60*'Aircraft and flight characteris'!$B$37*'Aircraft and flight characteris'!$D$37/'Aircraft and flight characteris'!$E$37/1000</f>
        <v>0</v>
      </c>
      <c r="AO97" s="73">
        <f>'eVTOL market'!AO60*'Aircraft and flight characteris'!$B$37*'Aircraft and flight characteris'!$D$37/'Aircraft and flight characteris'!$E$37/1000</f>
        <v>0</v>
      </c>
      <c r="AP97" s="73">
        <f>'eVTOL market'!AP60*'Aircraft and flight characteris'!$B$37*'Aircraft and flight characteris'!$D$37/'Aircraft and flight characteris'!$E$37/1000</f>
        <v>0</v>
      </c>
      <c r="AQ97" s="73">
        <f>'eVTOL market'!AQ60*'Aircraft and flight characteris'!$B$37*'Aircraft and flight characteris'!$D$37/'Aircraft and flight characteris'!$E$37/1000</f>
        <v>0</v>
      </c>
      <c r="AR97" s="73">
        <f>'eVTOL market'!AR60*'Aircraft and flight characteris'!$B$37*'Aircraft and flight characteris'!$D$37/'Aircraft and flight characteris'!$E$37/1000</f>
        <v>0</v>
      </c>
      <c r="AS97" s="73">
        <f>'eVTOL market'!AS60*'Aircraft and flight characteris'!$B$37*'Aircraft and flight characteris'!$D$37/'Aircraft and flight characteris'!$E$37/1000</f>
        <v>0</v>
      </c>
      <c r="AT97" s="73">
        <f>'eVTOL market'!AT60*'Aircraft and flight characteris'!$B$37*'Aircraft and flight characteris'!$D$37/'Aircraft and flight characteris'!$E$37/1000</f>
        <v>516.8566217</v>
      </c>
      <c r="AU97" s="73">
        <f>'eVTOL market'!AU60*'Aircraft and flight characteris'!$B$37*'Aircraft and flight characteris'!$D$37/'Aircraft and flight characteris'!$E$37/1000</f>
        <v>560.0227518</v>
      </c>
      <c r="AV97" s="73">
        <f>'eVTOL market'!AV60*'Aircraft and flight characteris'!$B$37*'Aircraft and flight characteris'!$D$37/'Aircraft and flight characteris'!$E$37/1000</f>
        <v>649.7742297</v>
      </c>
      <c r="AW97" s="73">
        <f>'eVTOL market'!AW60*'Aircraft and flight characteris'!$B$37*'Aircraft and flight characteris'!$D$37/'Aircraft and flight characteris'!$E$37/1000</f>
        <v>832.7776583</v>
      </c>
      <c r="AX97" s="73">
        <f>'eVTOL market'!AX60*'Aircraft and flight characteris'!$B$37*'Aircraft and flight characteris'!$D$37/'Aircraft and flight characteris'!$E$37/1000</f>
        <v>1191.498251</v>
      </c>
      <c r="AY97" s="73">
        <f>'eVTOL market'!AY60*'Aircraft and flight characteris'!$B$37*'Aircraft and flight characteris'!$D$37/'Aircraft and flight characteris'!$E$37/1000</f>
        <v>1843.285281</v>
      </c>
      <c r="AZ97" s="73">
        <f>'eVTOL market'!AZ60*'Aircraft and flight characteris'!$B$37*'Aircraft and flight characteris'!$D$37/'Aircraft and flight characteris'!$E$37/1000</f>
        <v>2879.213796</v>
      </c>
      <c r="BA97" s="73">
        <f>'eVTOL market'!BA60*'Aircraft and flight characteris'!$B$37*'Aircraft and flight characteris'!$D$37/'Aircraft and flight characteris'!$E$37/1000</f>
        <v>4220.413129</v>
      </c>
      <c r="BB97" s="73">
        <f>'eVTOL market'!BB60*'Aircraft and flight characteris'!$B$37*'Aircraft and flight characteris'!$D$37/'Aircraft and flight characteris'!$E$37/1000</f>
        <v>5561.612462</v>
      </c>
      <c r="BC97" s="73">
        <f>'eVTOL market'!BC60*'Aircraft and flight characteris'!$B$37*'Aircraft and flight characteris'!$D$37/'Aircraft and flight characteris'!$E$37/1000</f>
        <v>6597.540977</v>
      </c>
      <c r="BD97" s="74">
        <f>'eVTOL market'!BD60*'Aircraft and flight characteris'!$B$37*'Aircraft and flight characteris'!$D$37/'Aircraft and flight characteris'!$E$37/1000</f>
        <v>7249.328006</v>
      </c>
      <c r="BE97" s="3"/>
      <c r="BF97" s="3"/>
      <c r="BG97" s="3"/>
      <c r="BH97" s="3"/>
      <c r="BI97" s="3"/>
      <c r="BJ97" s="3"/>
      <c r="BK97" s="3"/>
      <c r="BL97" s="3"/>
      <c r="BM97" s="3"/>
      <c r="BN97" s="3"/>
    </row>
    <row r="98">
      <c r="A98" s="75"/>
      <c r="E98" s="76" t="s">
        <v>55</v>
      </c>
      <c r="F98" s="73">
        <f>'eVTOL market'!F61*'Aircraft and flight characteris'!$B$37*'Aircraft and flight characteris'!$D$37/'Aircraft and flight characteris'!$E$37/1000</f>
        <v>0</v>
      </c>
      <c r="G98" s="73">
        <f>'eVTOL market'!G61*'Aircraft and flight characteris'!$B$37*'Aircraft and flight characteris'!$D$37/'Aircraft and flight characteris'!$E$37/1000</f>
        <v>0</v>
      </c>
      <c r="H98" s="73">
        <f>'eVTOL market'!H61*'Aircraft and flight characteris'!$B$37*'Aircraft and flight characteris'!$D$37/'Aircraft and flight characteris'!$E$37/1000</f>
        <v>0</v>
      </c>
      <c r="I98" s="73">
        <f>'eVTOL market'!I61*'Aircraft and flight characteris'!$B$37*'Aircraft and flight characteris'!$D$37/'Aircraft and flight characteris'!$E$37/1000</f>
        <v>0</v>
      </c>
      <c r="J98" s="73">
        <f>'eVTOL market'!J61*'Aircraft and flight characteris'!$B$37*'Aircraft and flight characteris'!$D$37/'Aircraft and flight characteris'!$E$37/1000</f>
        <v>0</v>
      </c>
      <c r="K98" s="73">
        <f>'eVTOL market'!K61*'Aircraft and flight characteris'!$B$37*'Aircraft and flight characteris'!$D$37/'Aircraft and flight characteris'!$E$37/1000</f>
        <v>0</v>
      </c>
      <c r="L98" s="73">
        <f>'eVTOL market'!L61*'Aircraft and flight characteris'!$B$37*'Aircraft and flight characteris'!$D$37/'Aircraft and flight characteris'!$E$37/1000</f>
        <v>0</v>
      </c>
      <c r="M98" s="73">
        <f>'eVTOL market'!M61*'Aircraft and flight characteris'!$B$37*'Aircraft and flight characteris'!$D$37/'Aircraft and flight characteris'!$E$37/1000</f>
        <v>0</v>
      </c>
      <c r="N98" s="73">
        <f>'eVTOL market'!N61*'Aircraft and flight characteris'!$B$37*'Aircraft and flight characteris'!$D$37/'Aircraft and flight characteris'!$E$37/1000</f>
        <v>0</v>
      </c>
      <c r="O98" s="73">
        <f>'eVTOL market'!O61*'Aircraft and flight characteris'!$B$37*'Aircraft and flight characteris'!$D$37/'Aircraft and flight characteris'!$E$37/1000</f>
        <v>0</v>
      </c>
      <c r="P98" s="73">
        <f>'eVTOL market'!P61*'Aircraft and flight characteris'!$B$37*'Aircraft and flight characteris'!$D$37/'Aircraft and flight characteris'!$E$37/1000</f>
        <v>0</v>
      </c>
      <c r="Q98" s="73">
        <f>'eVTOL market'!Q61*'Aircraft and flight characteris'!$B$37*'Aircraft and flight characteris'!$D$37/'Aircraft and flight characteris'!$E$37/1000</f>
        <v>0</v>
      </c>
      <c r="R98" s="73">
        <f>'eVTOL market'!R61*'Aircraft and flight characteris'!$B$37*'Aircraft and flight characteris'!$D$37/'Aircraft and flight characteris'!$E$37/1000</f>
        <v>0</v>
      </c>
      <c r="S98" s="73">
        <f>'eVTOL market'!S61*'Aircraft and flight characteris'!$B$37*'Aircraft and flight characteris'!$D$37/'Aircraft and flight characteris'!$E$37/1000</f>
        <v>0</v>
      </c>
      <c r="T98" s="73">
        <f>'eVTOL market'!T61*'Aircraft and flight characteris'!$B$37*'Aircraft and flight characteris'!$D$37/'Aircraft and flight characteris'!$E$37/1000</f>
        <v>0</v>
      </c>
      <c r="U98" s="73">
        <f>'eVTOL market'!U61*'Aircraft and flight characteris'!$B$37*'Aircraft and flight characteris'!$D$37/'Aircraft and flight characteris'!$E$37/1000</f>
        <v>0</v>
      </c>
      <c r="V98" s="73">
        <f>'eVTOL market'!V61*'Aircraft and flight characteris'!$B$37*'Aircraft and flight characteris'!$D$37/'Aircraft and flight characteris'!$E$37/1000</f>
        <v>0</v>
      </c>
      <c r="W98" s="73">
        <f>'eVTOL market'!W61*'Aircraft and flight characteris'!$B$37*'Aircraft and flight characteris'!$D$37/'Aircraft and flight characteris'!$E$37/1000</f>
        <v>0</v>
      </c>
      <c r="X98" s="73">
        <f>'eVTOL market'!X61*'Aircraft and flight characteris'!$B$37*'Aircraft and flight characteris'!$D$37/'Aircraft and flight characteris'!$E$37/1000</f>
        <v>0</v>
      </c>
      <c r="Y98" s="73">
        <f>'eVTOL market'!Y61*'Aircraft and flight characteris'!$B$37*'Aircraft and flight characteris'!$D$37/'Aircraft and flight characteris'!$E$37/1000</f>
        <v>0</v>
      </c>
      <c r="Z98" s="73">
        <f>'eVTOL market'!Z61*'Aircraft and flight characteris'!$B$37*'Aircraft and flight characteris'!$D$37/'Aircraft and flight characteris'!$E$37/1000</f>
        <v>0</v>
      </c>
      <c r="AA98" s="73">
        <f>'eVTOL market'!AA61*'Aircraft and flight characteris'!$B$37*'Aircraft and flight characteris'!$D$37/'Aircraft and flight characteris'!$E$37/1000</f>
        <v>0</v>
      </c>
      <c r="AB98" s="73">
        <f>'eVTOL market'!AB61*'Aircraft and flight characteris'!$B$37*'Aircraft and flight characteris'!$D$37/'Aircraft and flight characteris'!$E$37/1000</f>
        <v>0</v>
      </c>
      <c r="AC98" s="73">
        <f>'eVTOL market'!AC61*'Aircraft and flight characteris'!$B$37*'Aircraft and flight characteris'!$D$37/'Aircraft and flight characteris'!$E$37/1000</f>
        <v>0</v>
      </c>
      <c r="AD98" s="73">
        <f>'eVTOL market'!AD61*'Aircraft and flight characteris'!$B$37*'Aircraft and flight characteris'!$D$37/'Aircraft and flight characteris'!$E$37/1000</f>
        <v>0</v>
      </c>
      <c r="AE98" s="73">
        <f>'eVTOL market'!AE61*'Aircraft and flight characteris'!$B$37*'Aircraft and flight characteris'!$D$37/'Aircraft and flight characteris'!$E$37/1000</f>
        <v>0</v>
      </c>
      <c r="AF98" s="73">
        <f>'eVTOL market'!AF61*'Aircraft and flight characteris'!$B$37*'Aircraft and flight characteris'!$D$37/'Aircraft and flight characteris'!$E$37/1000</f>
        <v>0</v>
      </c>
      <c r="AG98" s="73">
        <f>'eVTOL market'!AG61*'Aircraft and flight characteris'!$B$37*'Aircraft and flight characteris'!$D$37/'Aircraft and flight characteris'!$E$37/1000</f>
        <v>0</v>
      </c>
      <c r="AH98" s="73">
        <f>'eVTOL market'!AH61*'Aircraft and flight characteris'!$B$37*'Aircraft and flight characteris'!$D$37/'Aircraft and flight characteris'!$E$37/1000</f>
        <v>0</v>
      </c>
      <c r="AI98" s="73">
        <f>'eVTOL market'!AI61*'Aircraft and flight characteris'!$B$37*'Aircraft and flight characteris'!$D$37/'Aircraft and flight characteris'!$E$37/1000</f>
        <v>0</v>
      </c>
      <c r="AJ98" s="73">
        <f>'eVTOL market'!AJ61*'Aircraft and flight characteris'!$B$37*'Aircraft and flight characteris'!$D$37/'Aircraft and flight characteris'!$E$37/1000</f>
        <v>0</v>
      </c>
      <c r="AK98" s="73">
        <f>'eVTOL market'!AK61*'Aircraft and flight characteris'!$B$37*'Aircraft and flight characteris'!$D$37/'Aircraft and flight characteris'!$E$37/1000</f>
        <v>0</v>
      </c>
      <c r="AL98" s="73">
        <f>'eVTOL market'!AL61*'Aircraft and flight characteris'!$B$37*'Aircraft and flight characteris'!$D$37/'Aircraft and flight characteris'!$E$37/1000</f>
        <v>0</v>
      </c>
      <c r="AM98" s="73">
        <f>'eVTOL market'!AM61*'Aircraft and flight characteris'!$B$37*'Aircraft and flight characteris'!$D$37/'Aircraft and flight characteris'!$E$37/1000</f>
        <v>0</v>
      </c>
      <c r="AN98" s="73">
        <f>'eVTOL market'!AN61*'Aircraft and flight characteris'!$B$37*'Aircraft and flight characteris'!$D$37/'Aircraft and flight characteris'!$E$37/1000</f>
        <v>0</v>
      </c>
      <c r="AO98" s="73">
        <f>'eVTOL market'!AO61*'Aircraft and flight characteris'!$B$37*'Aircraft and flight characteris'!$D$37/'Aircraft and flight characteris'!$E$37/1000</f>
        <v>0</v>
      </c>
      <c r="AP98" s="73">
        <f>'eVTOL market'!AP61*'Aircraft and flight characteris'!$B$37*'Aircraft and flight characteris'!$D$37/'Aircraft and flight characteris'!$E$37/1000</f>
        <v>0</v>
      </c>
      <c r="AQ98" s="73">
        <f>'eVTOL market'!AQ61*'Aircraft and flight characteris'!$B$37*'Aircraft and flight characteris'!$D$37/'Aircraft and flight characteris'!$E$37/1000</f>
        <v>0</v>
      </c>
      <c r="AR98" s="73">
        <f>'eVTOL market'!AR61*'Aircraft and flight characteris'!$B$37*'Aircraft and flight characteris'!$D$37/'Aircraft and flight characteris'!$E$37/1000</f>
        <v>0</v>
      </c>
      <c r="AS98" s="73">
        <f>'eVTOL market'!AS61*'Aircraft and flight characteris'!$B$37*'Aircraft and flight characteris'!$D$37/'Aircraft and flight characteris'!$E$37/1000</f>
        <v>0</v>
      </c>
      <c r="AT98" s="73">
        <f>'eVTOL market'!AT61*'Aircraft and flight characteris'!$B$37*'Aircraft and flight characteris'!$D$37/'Aircraft and flight characteris'!$E$37/1000</f>
        <v>545.9542838</v>
      </c>
      <c r="AU98" s="73">
        <f>'eVTOL market'!AU61*'Aircraft and flight characteris'!$B$37*'Aircraft and flight characteris'!$D$37/'Aircraft and flight characteris'!$E$37/1000</f>
        <v>621.2654043</v>
      </c>
      <c r="AV98" s="73">
        <f>'eVTOL market'!AV61*'Aircraft and flight characteris'!$B$37*'Aircraft and flight characteris'!$D$37/'Aircraft and flight characteris'!$E$37/1000</f>
        <v>777.8530892</v>
      </c>
      <c r="AW98" s="73">
        <f>'eVTOL market'!AW61*'Aircraft and flight characteris'!$B$37*'Aircraft and flight characteris'!$D$37/'Aircraft and flight characteris'!$E$37/1000</f>
        <v>1097.135667</v>
      </c>
      <c r="AX98" s="73">
        <f>'eVTOL market'!AX61*'Aircraft and flight characteris'!$B$37*'Aircraft and flight characteris'!$D$37/'Aircraft and flight characteris'!$E$37/1000</f>
        <v>1722.988616</v>
      </c>
      <c r="AY98" s="73">
        <f>'eVTOL market'!AY61*'Aircraft and flight characteris'!$B$37*'Aircraft and flight characteris'!$D$37/'Aircraft and flight characteris'!$E$37/1000</f>
        <v>2860.148966</v>
      </c>
      <c r="AZ98" s="73">
        <f>'eVTOL market'!AZ61*'Aircraft and flight characteris'!$B$37*'Aircraft and flight characteris'!$D$37/'Aircraft and flight characteris'!$E$37/1000</f>
        <v>4667.513609</v>
      </c>
      <c r="BA98" s="73">
        <f>'eVTOL market'!BA61*'Aircraft and flight characteris'!$B$37*'Aircraft and flight characteris'!$D$37/'Aircraft and flight characteris'!$E$37/1000</f>
        <v>7007.478403</v>
      </c>
      <c r="BB98" s="73">
        <f>'eVTOL market'!BB61*'Aircraft and flight characteris'!$B$37*'Aircraft and flight characteris'!$D$37/'Aircraft and flight characteris'!$E$37/1000</f>
        <v>9347.443196</v>
      </c>
      <c r="BC98" s="73">
        <f>'eVTOL market'!BC61*'Aircraft and flight characteris'!$B$37*'Aircraft and flight characteris'!$D$37/'Aircraft and flight characteris'!$E$37/1000</f>
        <v>11154.80784</v>
      </c>
      <c r="BD98" s="74">
        <f>'eVTOL market'!BD61*'Aircraft and flight characteris'!$B$37*'Aircraft and flight characteris'!$D$37/'Aircraft and flight characteris'!$E$37/1000</f>
        <v>12291.96819</v>
      </c>
      <c r="BE98" s="3"/>
      <c r="BF98" s="3"/>
      <c r="BG98" s="3"/>
      <c r="BH98" s="3"/>
      <c r="BI98" s="3"/>
      <c r="BJ98" s="3"/>
      <c r="BK98" s="3"/>
      <c r="BL98" s="3"/>
      <c r="BM98" s="3"/>
      <c r="BN98" s="3"/>
    </row>
    <row r="99">
      <c r="A99" s="75"/>
      <c r="D99" s="77" t="s">
        <v>56</v>
      </c>
      <c r="E99" s="76" t="s">
        <v>57</v>
      </c>
      <c r="F99" s="73">
        <f>'eVTOL market'!F62*'Aircraft and flight characteris'!$B$37*'Aircraft and flight characteris'!$D$37/'Aircraft and flight characteris'!$E$37/1000</f>
        <v>0</v>
      </c>
      <c r="G99" s="73">
        <f>'eVTOL market'!G62*'Aircraft and flight characteris'!$B$37*'Aircraft and flight characteris'!$D$37/'Aircraft and flight characteris'!$E$37/1000</f>
        <v>0</v>
      </c>
      <c r="H99" s="73">
        <f>'eVTOL market'!H62*'Aircraft and flight characteris'!$B$37*'Aircraft and flight characteris'!$D$37/'Aircraft and flight characteris'!$E$37/1000</f>
        <v>0</v>
      </c>
      <c r="I99" s="73">
        <f>'eVTOL market'!I62*'Aircraft and flight characteris'!$B$37*'Aircraft and flight characteris'!$D$37/'Aircraft and flight characteris'!$E$37/1000</f>
        <v>0</v>
      </c>
      <c r="J99" s="73">
        <f>'eVTOL market'!J62*'Aircraft and flight characteris'!$B$37*'Aircraft and flight characteris'!$D$37/'Aircraft and flight characteris'!$E$37/1000</f>
        <v>0</v>
      </c>
      <c r="K99" s="73">
        <f>'eVTOL market'!K62*'Aircraft and flight characteris'!$B$37*'Aircraft and flight characteris'!$D$37/'Aircraft and flight characteris'!$E$37/1000</f>
        <v>0</v>
      </c>
      <c r="L99" s="73">
        <f>'eVTOL market'!L62*'Aircraft and flight characteris'!$B$37*'Aircraft and flight characteris'!$D$37/'Aircraft and flight characteris'!$E$37/1000</f>
        <v>0</v>
      </c>
      <c r="M99" s="73">
        <f>'eVTOL market'!M62*'Aircraft and flight characteris'!$B$37*'Aircraft and flight characteris'!$D$37/'Aircraft and flight characteris'!$E$37/1000</f>
        <v>0</v>
      </c>
      <c r="N99" s="73">
        <f>'eVTOL market'!N62*'Aircraft and flight characteris'!$B$37*'Aircraft and flight characteris'!$D$37/'Aircraft and flight characteris'!$E$37/1000</f>
        <v>0</v>
      </c>
      <c r="O99" s="73">
        <f>'eVTOL market'!O62*'Aircraft and flight characteris'!$B$37*'Aircraft and flight characteris'!$D$37/'Aircraft and flight characteris'!$E$37/1000</f>
        <v>0</v>
      </c>
      <c r="P99" s="73">
        <f>'eVTOL market'!P62*'Aircraft and flight characteris'!$B$37*'Aircraft and flight characteris'!$D$37/'Aircraft and flight characteris'!$E$37/1000</f>
        <v>0</v>
      </c>
      <c r="Q99" s="73">
        <f>'eVTOL market'!Q62*'Aircraft and flight characteris'!$B$37*'Aircraft and flight characteris'!$D$37/'Aircraft and flight characteris'!$E$37/1000</f>
        <v>0</v>
      </c>
      <c r="R99" s="73">
        <f>'eVTOL market'!R62*'Aircraft and flight characteris'!$B$37*'Aircraft and flight characteris'!$D$37/'Aircraft and flight characteris'!$E$37/1000</f>
        <v>0</v>
      </c>
      <c r="S99" s="73">
        <f>'eVTOL market'!S62*'Aircraft and flight characteris'!$B$37*'Aircraft and flight characteris'!$D$37/'Aircraft and flight characteris'!$E$37/1000</f>
        <v>0</v>
      </c>
      <c r="T99" s="73">
        <f>'eVTOL market'!T62*'Aircraft and flight characteris'!$B$37*'Aircraft and flight characteris'!$D$37/'Aircraft and flight characteris'!$E$37/1000</f>
        <v>0</v>
      </c>
      <c r="U99" s="73">
        <f>'eVTOL market'!U62*'Aircraft and flight characteris'!$B$37*'Aircraft and flight characteris'!$D$37/'Aircraft and flight characteris'!$E$37/1000</f>
        <v>0</v>
      </c>
      <c r="V99" s="73">
        <f>'eVTOL market'!V62*'Aircraft and flight characteris'!$B$37*'Aircraft and flight characteris'!$D$37/'Aircraft and flight characteris'!$E$37/1000</f>
        <v>0</v>
      </c>
      <c r="W99" s="73">
        <f>'eVTOL market'!W62*'Aircraft and flight characteris'!$B$37*'Aircraft and flight characteris'!$D$37/'Aircraft and flight characteris'!$E$37/1000</f>
        <v>0</v>
      </c>
      <c r="X99" s="73">
        <f>'eVTOL market'!X62*'Aircraft and flight characteris'!$B$37*'Aircraft and flight characteris'!$D$37/'Aircraft and flight characteris'!$E$37/1000</f>
        <v>0</v>
      </c>
      <c r="Y99" s="73">
        <f>'eVTOL market'!Y62*'Aircraft and flight characteris'!$B$37*'Aircraft and flight characteris'!$D$37/'Aircraft and flight characteris'!$E$37/1000</f>
        <v>0</v>
      </c>
      <c r="Z99" s="73">
        <f>'eVTOL market'!Z62*'Aircraft and flight characteris'!$B$37*'Aircraft and flight characteris'!$D$37/'Aircraft and flight characteris'!$E$37/1000</f>
        <v>0</v>
      </c>
      <c r="AA99" s="73">
        <f>'eVTOL market'!AA62*'Aircraft and flight characteris'!$B$37*'Aircraft and flight characteris'!$D$37/'Aircraft and flight characteris'!$E$37/1000</f>
        <v>0</v>
      </c>
      <c r="AB99" s="73">
        <f>'eVTOL market'!AB62*'Aircraft and flight characteris'!$B$37*'Aircraft and flight characteris'!$D$37/'Aircraft and flight characteris'!$E$37/1000</f>
        <v>0</v>
      </c>
      <c r="AC99" s="73">
        <f>'eVTOL market'!AC62*'Aircraft and flight characteris'!$B$37*'Aircraft and flight characteris'!$D$37/'Aircraft and flight characteris'!$E$37/1000</f>
        <v>0</v>
      </c>
      <c r="AD99" s="73">
        <f>'eVTOL market'!AD62*'Aircraft and flight characteris'!$B$37*'Aircraft and flight characteris'!$D$37/'Aircraft and flight characteris'!$E$37/1000</f>
        <v>0</v>
      </c>
      <c r="AE99" s="73">
        <f>'eVTOL market'!AE62*'Aircraft and flight characteris'!$B$37*'Aircraft and flight characteris'!$D$37/'Aircraft and flight characteris'!$E$37/1000</f>
        <v>0</v>
      </c>
      <c r="AF99" s="73">
        <f>'eVTOL market'!AF62*'Aircraft and flight characteris'!$B$37*'Aircraft and flight characteris'!$D$37/'Aircraft and flight characteris'!$E$37/1000</f>
        <v>0</v>
      </c>
      <c r="AG99" s="73">
        <f>'eVTOL market'!AG62*'Aircraft and flight characteris'!$B$37*'Aircraft and flight characteris'!$D$37/'Aircraft and flight characteris'!$E$37/1000</f>
        <v>0</v>
      </c>
      <c r="AH99" s="73">
        <f>'eVTOL market'!AH62*'Aircraft and flight characteris'!$B$37*'Aircraft and flight characteris'!$D$37/'Aircraft and flight characteris'!$E$37/1000</f>
        <v>0</v>
      </c>
      <c r="AI99" s="73">
        <f>'eVTOL market'!AI62*'Aircraft and flight characteris'!$B$37*'Aircraft and flight characteris'!$D$37/'Aircraft and flight characteris'!$E$37/1000</f>
        <v>0</v>
      </c>
      <c r="AJ99" s="73">
        <f>'eVTOL market'!AJ62*'Aircraft and flight characteris'!$B$37*'Aircraft and flight characteris'!$D$37/'Aircraft and flight characteris'!$E$37/1000</f>
        <v>0</v>
      </c>
      <c r="AK99" s="73">
        <f>'eVTOL market'!AK62*'Aircraft and flight characteris'!$B$37*'Aircraft and flight characteris'!$D$37/'Aircraft and flight characteris'!$E$37/1000</f>
        <v>0</v>
      </c>
      <c r="AL99" s="73">
        <f>'eVTOL market'!AL62*'Aircraft and flight characteris'!$B$37*'Aircraft and flight characteris'!$D$37/'Aircraft and flight characteris'!$E$37/1000</f>
        <v>0</v>
      </c>
      <c r="AM99" s="73">
        <f>'eVTOL market'!AM62*'Aircraft and flight characteris'!$B$37*'Aircraft and flight characteris'!$D$37/'Aircraft and flight characteris'!$E$37/1000</f>
        <v>0</v>
      </c>
      <c r="AN99" s="73">
        <f>'eVTOL market'!AN62*'Aircraft and flight characteris'!$B$37*'Aircraft and flight characteris'!$D$37/'Aircraft and flight characteris'!$E$37/1000</f>
        <v>0</v>
      </c>
      <c r="AO99" s="73">
        <f>'eVTOL market'!AO62*'Aircraft and flight characteris'!$B$37*'Aircraft and flight characteris'!$D$37/'Aircraft and flight characteris'!$E$37/1000</f>
        <v>504.3861951</v>
      </c>
      <c r="AP99" s="73">
        <f>'eVTOL market'!AP62*'Aircraft and flight characteris'!$B$37*'Aircraft and flight characteris'!$D$37/'Aircraft and flight characteris'!$E$37/1000</f>
        <v>533.7759007</v>
      </c>
      <c r="AQ99" s="73">
        <f>'eVTOL market'!AQ62*'Aircraft and flight characteris'!$B$37*'Aircraft and flight characteris'!$D$37/'Aircraft and flight characteris'!$E$37/1000</f>
        <v>594.8832899</v>
      </c>
      <c r="AR99" s="73">
        <f>'eVTOL market'!AR62*'Aircraft and flight characteris'!$B$37*'Aircraft and flight characteris'!$D$37/'Aircraft and flight characteris'!$E$37/1000</f>
        <v>719.4813689</v>
      </c>
      <c r="AS99" s="73">
        <f>'eVTOL market'!AS62*'Aircraft and flight characteris'!$B$37*'Aircraft and flight characteris'!$D$37/'Aircraft and flight characteris'!$E$37/1000</f>
        <v>963.7166664</v>
      </c>
      <c r="AT99" s="73">
        <f>'eVTOL market'!AT62*'Aircraft and flight characteris'!$B$37*'Aircraft and flight characteris'!$D$37/'Aircraft and flight characteris'!$E$37/1000</f>
        <v>1407.486559</v>
      </c>
      <c r="AU99" s="73">
        <f>'eVTOL market'!AU62*'Aircraft and flight characteris'!$B$37*'Aircraft and flight characteris'!$D$37/'Aircraft and flight characteris'!$E$37/1000</f>
        <v>2112.79959</v>
      </c>
      <c r="AV99" s="73">
        <f>'eVTOL market'!AV62*'Aircraft and flight characteris'!$B$37*'Aircraft and flight characteris'!$D$37/'Aircraft and flight characteris'!$E$37/1000</f>
        <v>3025.956583</v>
      </c>
      <c r="AW99" s="73">
        <f>'eVTOL market'!AW62*'Aircraft and flight characteris'!$B$37*'Aircraft and flight characteris'!$D$37/'Aircraft and flight characteris'!$E$37/1000</f>
        <v>3939.113575</v>
      </c>
      <c r="AX99" s="73">
        <f>'eVTOL market'!AX62*'Aircraft and flight characteris'!$B$37*'Aircraft and flight characteris'!$D$37/'Aircraft and flight characteris'!$E$37/1000</f>
        <v>4644.426607</v>
      </c>
      <c r="AY99" s="73">
        <f>'eVTOL market'!AY62*'Aircraft and flight characteris'!$B$37*'Aircraft and flight characteris'!$D$37/'Aircraft and flight characteris'!$E$37/1000</f>
        <v>5088.1965</v>
      </c>
      <c r="AZ99" s="73">
        <f>'eVTOL market'!AZ62*'Aircraft and flight characteris'!$B$37*'Aircraft and flight characteris'!$D$37/'Aircraft and flight characteris'!$E$37/1000</f>
        <v>5332.431797</v>
      </c>
      <c r="BA99" s="73">
        <f>'eVTOL market'!BA62*'Aircraft and flight characteris'!$B$37*'Aircraft and flight characteris'!$D$37/'Aircraft and flight characteris'!$E$37/1000</f>
        <v>5457.029876</v>
      </c>
      <c r="BB99" s="73">
        <f>'eVTOL market'!BB62*'Aircraft and flight characteris'!$B$37*'Aircraft and flight characteris'!$D$37/'Aircraft and flight characteris'!$E$37/1000</f>
        <v>5518.137265</v>
      </c>
      <c r="BC99" s="73">
        <f>'eVTOL market'!BC62*'Aircraft and flight characteris'!$B$37*'Aircraft and flight characteris'!$D$37/'Aircraft and flight characteris'!$E$37/1000</f>
        <v>5547.526971</v>
      </c>
      <c r="BD99" s="74">
        <f>'eVTOL market'!BD62*'Aircraft and flight characteris'!$B$37*'Aircraft and flight characteris'!$D$37/'Aircraft and flight characteris'!$E$37/1000</f>
        <v>5561.5292</v>
      </c>
      <c r="BE99" s="3"/>
      <c r="BF99" s="3"/>
      <c r="BG99" s="3"/>
      <c r="BH99" s="3"/>
      <c r="BI99" s="3"/>
      <c r="BJ99" s="3"/>
      <c r="BK99" s="3"/>
      <c r="BL99" s="3"/>
      <c r="BM99" s="3"/>
      <c r="BN99" s="3"/>
    </row>
    <row r="100">
      <c r="A100" s="75"/>
      <c r="E100" s="76" t="s">
        <v>56</v>
      </c>
      <c r="F100" s="73">
        <f>'eVTOL market'!F63*'Aircraft and flight characteris'!$B$37*'Aircraft and flight characteris'!$D$37/'Aircraft and flight characteris'!$E$37/1000</f>
        <v>0</v>
      </c>
      <c r="G100" s="73">
        <f>'eVTOL market'!G63*'Aircraft and flight characteris'!$B$37*'Aircraft and flight characteris'!$D$37/'Aircraft and flight characteris'!$E$37/1000</f>
        <v>0</v>
      </c>
      <c r="H100" s="73">
        <f>'eVTOL market'!H63*'Aircraft and flight characteris'!$B$37*'Aircraft and flight characteris'!$D$37/'Aircraft and flight characteris'!$E$37/1000</f>
        <v>0</v>
      </c>
      <c r="I100" s="73">
        <f>'eVTOL market'!I63*'Aircraft and flight characteris'!$B$37*'Aircraft and flight characteris'!$D$37/'Aircraft and flight characteris'!$E$37/1000</f>
        <v>0</v>
      </c>
      <c r="J100" s="73">
        <f>'eVTOL market'!J63*'Aircraft and flight characteris'!$B$37*'Aircraft and flight characteris'!$D$37/'Aircraft and flight characteris'!$E$37/1000</f>
        <v>0</v>
      </c>
      <c r="K100" s="73">
        <f>'eVTOL market'!K63*'Aircraft and flight characteris'!$B$37*'Aircraft and flight characteris'!$D$37/'Aircraft and flight characteris'!$E$37/1000</f>
        <v>0</v>
      </c>
      <c r="L100" s="73">
        <f>'eVTOL market'!L63*'Aircraft and flight characteris'!$B$37*'Aircraft and flight characteris'!$D$37/'Aircraft and flight characteris'!$E$37/1000</f>
        <v>0</v>
      </c>
      <c r="M100" s="73">
        <f>'eVTOL market'!M63*'Aircraft and flight characteris'!$B$37*'Aircraft and flight characteris'!$D$37/'Aircraft and flight characteris'!$E$37/1000</f>
        <v>0</v>
      </c>
      <c r="N100" s="73">
        <f>'eVTOL market'!N63*'Aircraft and flight characteris'!$B$37*'Aircraft and flight characteris'!$D$37/'Aircraft and flight characteris'!$E$37/1000</f>
        <v>0</v>
      </c>
      <c r="O100" s="73">
        <f>'eVTOL market'!O63*'Aircraft and flight characteris'!$B$37*'Aircraft and flight characteris'!$D$37/'Aircraft and flight characteris'!$E$37/1000</f>
        <v>0</v>
      </c>
      <c r="P100" s="73">
        <f>'eVTOL market'!P63*'Aircraft and flight characteris'!$B$37*'Aircraft and flight characteris'!$D$37/'Aircraft and flight characteris'!$E$37/1000</f>
        <v>0</v>
      </c>
      <c r="Q100" s="73">
        <f>'eVTOL market'!Q63*'Aircraft and flight characteris'!$B$37*'Aircraft and flight characteris'!$D$37/'Aircraft and flight characteris'!$E$37/1000</f>
        <v>0</v>
      </c>
      <c r="R100" s="73">
        <f>'eVTOL market'!R63*'Aircraft and flight characteris'!$B$37*'Aircraft and flight characteris'!$D$37/'Aircraft and flight characteris'!$E$37/1000</f>
        <v>0</v>
      </c>
      <c r="S100" s="73">
        <f>'eVTOL market'!S63*'Aircraft and flight characteris'!$B$37*'Aircraft and flight characteris'!$D$37/'Aircraft and flight characteris'!$E$37/1000</f>
        <v>0</v>
      </c>
      <c r="T100" s="73">
        <f>'eVTOL market'!T63*'Aircraft and flight characteris'!$B$37*'Aircraft and flight characteris'!$D$37/'Aircraft and flight characteris'!$E$37/1000</f>
        <v>0</v>
      </c>
      <c r="U100" s="73">
        <f>'eVTOL market'!U63*'Aircraft and flight characteris'!$B$37*'Aircraft and flight characteris'!$D$37/'Aircraft and flight characteris'!$E$37/1000</f>
        <v>0</v>
      </c>
      <c r="V100" s="73">
        <f>'eVTOL market'!V63*'Aircraft and flight characteris'!$B$37*'Aircraft and flight characteris'!$D$37/'Aircraft and flight characteris'!$E$37/1000</f>
        <v>0</v>
      </c>
      <c r="W100" s="73">
        <f>'eVTOL market'!W63*'Aircraft and flight characteris'!$B$37*'Aircraft and flight characteris'!$D$37/'Aircraft and flight characteris'!$E$37/1000</f>
        <v>0</v>
      </c>
      <c r="X100" s="73">
        <f>'eVTOL market'!X63*'Aircraft and flight characteris'!$B$37*'Aircraft and flight characteris'!$D$37/'Aircraft and flight characteris'!$E$37/1000</f>
        <v>0</v>
      </c>
      <c r="Y100" s="73">
        <f>'eVTOL market'!Y63*'Aircraft and flight characteris'!$B$37*'Aircraft and flight characteris'!$D$37/'Aircraft and flight characteris'!$E$37/1000</f>
        <v>0</v>
      </c>
      <c r="Z100" s="73">
        <f>'eVTOL market'!Z63*'Aircraft and flight characteris'!$B$37*'Aircraft and flight characteris'!$D$37/'Aircraft and flight characteris'!$E$37/1000</f>
        <v>0</v>
      </c>
      <c r="AA100" s="73">
        <f>'eVTOL market'!AA63*'Aircraft and flight characteris'!$B$37*'Aircraft and flight characteris'!$D$37/'Aircraft and flight characteris'!$E$37/1000</f>
        <v>0</v>
      </c>
      <c r="AB100" s="73">
        <f>'eVTOL market'!AB63*'Aircraft and flight characteris'!$B$37*'Aircraft and flight characteris'!$D$37/'Aircraft and flight characteris'!$E$37/1000</f>
        <v>0</v>
      </c>
      <c r="AC100" s="73">
        <f>'eVTOL market'!AC63*'Aircraft and flight characteris'!$B$37*'Aircraft and flight characteris'!$D$37/'Aircraft and flight characteris'!$E$37/1000</f>
        <v>0</v>
      </c>
      <c r="AD100" s="73">
        <f>'eVTOL market'!AD63*'Aircraft and flight characteris'!$B$37*'Aircraft and flight characteris'!$D$37/'Aircraft and flight characteris'!$E$37/1000</f>
        <v>0</v>
      </c>
      <c r="AE100" s="73">
        <f>'eVTOL market'!AE63*'Aircraft and flight characteris'!$B$37*'Aircraft and flight characteris'!$D$37/'Aircraft and flight characteris'!$E$37/1000</f>
        <v>0</v>
      </c>
      <c r="AF100" s="73">
        <f>'eVTOL market'!AF63*'Aircraft and flight characteris'!$B$37*'Aircraft and flight characteris'!$D$37/'Aircraft and flight characteris'!$E$37/1000</f>
        <v>0</v>
      </c>
      <c r="AG100" s="73">
        <f>'eVTOL market'!AG63*'Aircraft and flight characteris'!$B$37*'Aircraft and flight characteris'!$D$37/'Aircraft and flight characteris'!$E$37/1000</f>
        <v>0</v>
      </c>
      <c r="AH100" s="73">
        <f>'eVTOL market'!AH63*'Aircraft and flight characteris'!$B$37*'Aircraft and flight characteris'!$D$37/'Aircraft and flight characteris'!$E$37/1000</f>
        <v>0</v>
      </c>
      <c r="AI100" s="73">
        <f>'eVTOL market'!AI63*'Aircraft and flight characteris'!$B$37*'Aircraft and flight characteris'!$D$37/'Aircraft and flight characteris'!$E$37/1000</f>
        <v>0</v>
      </c>
      <c r="AJ100" s="73">
        <f>'eVTOL market'!AJ63*'Aircraft and flight characteris'!$B$37*'Aircraft and flight characteris'!$D$37/'Aircraft and flight characteris'!$E$37/1000</f>
        <v>0</v>
      </c>
      <c r="AK100" s="73">
        <f>'eVTOL market'!AK63*'Aircraft and flight characteris'!$B$37*'Aircraft and flight characteris'!$D$37/'Aircraft and flight characteris'!$E$37/1000</f>
        <v>0</v>
      </c>
      <c r="AL100" s="73">
        <f>'eVTOL market'!AL63*'Aircraft and flight characteris'!$B$37*'Aircraft and flight characteris'!$D$37/'Aircraft and flight characteris'!$E$37/1000</f>
        <v>0</v>
      </c>
      <c r="AM100" s="73">
        <f>'eVTOL market'!AM63*'Aircraft and flight characteris'!$B$37*'Aircraft and flight characteris'!$D$37/'Aircraft and flight characteris'!$E$37/1000</f>
        <v>0</v>
      </c>
      <c r="AN100" s="73">
        <f>'eVTOL market'!AN63*'Aircraft and flight characteris'!$B$37*'Aircraft and flight characteris'!$D$37/'Aircraft and flight characteris'!$E$37/1000</f>
        <v>0</v>
      </c>
      <c r="AO100" s="73">
        <f>'eVTOL market'!AO63*'Aircraft and flight characteris'!$B$37*'Aircraft and flight characteris'!$D$37/'Aircraft and flight characteris'!$E$37/1000</f>
        <v>516.8566217</v>
      </c>
      <c r="AP100" s="73">
        <f>'eVTOL market'!AP63*'Aircraft and flight characteris'!$B$37*'Aircraft and flight characteris'!$D$37/'Aircraft and flight characteris'!$E$37/1000</f>
        <v>560.0227518</v>
      </c>
      <c r="AQ100" s="73">
        <f>'eVTOL market'!AQ63*'Aircraft and flight characteris'!$B$37*'Aircraft and flight characteris'!$D$37/'Aircraft and flight characteris'!$E$37/1000</f>
        <v>649.7742297</v>
      </c>
      <c r="AR100" s="73">
        <f>'eVTOL market'!AR63*'Aircraft and flight characteris'!$B$37*'Aircraft and flight characteris'!$D$37/'Aircraft and flight characteris'!$E$37/1000</f>
        <v>832.7776583</v>
      </c>
      <c r="AS100" s="73">
        <f>'eVTOL market'!AS63*'Aircraft and flight characteris'!$B$37*'Aircraft and flight characteris'!$D$37/'Aircraft and flight characteris'!$E$37/1000</f>
        <v>1191.498251</v>
      </c>
      <c r="AT100" s="73">
        <f>'eVTOL market'!AT63*'Aircraft and flight characteris'!$B$37*'Aircraft and flight characteris'!$D$37/'Aircraft and flight characteris'!$E$37/1000</f>
        <v>1843.285281</v>
      </c>
      <c r="AU100" s="73">
        <f>'eVTOL market'!AU63*'Aircraft and flight characteris'!$B$37*'Aircraft and flight characteris'!$D$37/'Aircraft and flight characteris'!$E$37/1000</f>
        <v>2879.213796</v>
      </c>
      <c r="AV100" s="73">
        <f>'eVTOL market'!AV63*'Aircraft and flight characteris'!$B$37*'Aircraft and flight characteris'!$D$37/'Aircraft and flight characteris'!$E$37/1000</f>
        <v>4220.413129</v>
      </c>
      <c r="AW100" s="73">
        <f>'eVTOL market'!AW63*'Aircraft and flight characteris'!$B$37*'Aircraft and flight characteris'!$D$37/'Aircraft and flight characteris'!$E$37/1000</f>
        <v>5561.612462</v>
      </c>
      <c r="AX100" s="73">
        <f>'eVTOL market'!AX63*'Aircraft and flight characteris'!$B$37*'Aircraft and flight characteris'!$D$37/'Aircraft and flight characteris'!$E$37/1000</f>
        <v>6597.540977</v>
      </c>
      <c r="AY100" s="73">
        <f>'eVTOL market'!AY63*'Aircraft and flight characteris'!$B$37*'Aircraft and flight characteris'!$D$37/'Aircraft and flight characteris'!$E$37/1000</f>
        <v>7249.328006</v>
      </c>
      <c r="AZ100" s="73">
        <f>'eVTOL market'!AZ63*'Aircraft and flight characteris'!$B$37*'Aircraft and flight characteris'!$D$37/'Aircraft and flight characteris'!$E$37/1000</f>
        <v>7608.0486</v>
      </c>
      <c r="BA100" s="73">
        <f>'eVTOL market'!BA63*'Aircraft and flight characteris'!$B$37*'Aircraft and flight characteris'!$D$37/'Aircraft and flight characteris'!$E$37/1000</f>
        <v>7791.052028</v>
      </c>
      <c r="BB100" s="73">
        <f>'eVTOL market'!BB63*'Aircraft and flight characteris'!$B$37*'Aircraft and flight characteris'!$D$37/'Aircraft and flight characteris'!$E$37/1000</f>
        <v>7880.803506</v>
      </c>
      <c r="BC100" s="73">
        <f>'eVTOL market'!BC63*'Aircraft and flight characteris'!$B$37*'Aircraft and flight characteris'!$D$37/'Aircraft and flight characteris'!$E$37/1000</f>
        <v>7923.969636</v>
      </c>
      <c r="BD100" s="74">
        <f>'eVTOL market'!BD63*'Aircraft and flight characteris'!$B$37*'Aircraft and flight characteris'!$D$37/'Aircraft and flight characteris'!$E$37/1000</f>
        <v>7944.53541</v>
      </c>
      <c r="BE100" s="3"/>
      <c r="BF100" s="3"/>
      <c r="BG100" s="3"/>
      <c r="BH100" s="3"/>
      <c r="BI100" s="3"/>
      <c r="BJ100" s="3"/>
      <c r="BK100" s="3"/>
      <c r="BL100" s="3"/>
      <c r="BM100" s="3"/>
      <c r="BN100" s="3"/>
    </row>
    <row r="101">
      <c r="A101" s="75"/>
      <c r="E101" s="76" t="s">
        <v>55</v>
      </c>
      <c r="F101" s="73">
        <f>'eVTOL market'!F64*'Aircraft and flight characteris'!$B$37*'Aircraft and flight characteris'!$D$37/'Aircraft and flight characteris'!$E$37/1000</f>
        <v>0</v>
      </c>
      <c r="G101" s="73">
        <f>'eVTOL market'!G64*'Aircraft and flight characteris'!$B$37*'Aircraft and flight characteris'!$D$37/'Aircraft and flight characteris'!$E$37/1000</f>
        <v>0</v>
      </c>
      <c r="H101" s="73">
        <f>'eVTOL market'!H64*'Aircraft and flight characteris'!$B$37*'Aircraft and flight characteris'!$D$37/'Aircraft and flight characteris'!$E$37/1000</f>
        <v>0</v>
      </c>
      <c r="I101" s="73">
        <f>'eVTOL market'!I64*'Aircraft and flight characteris'!$B$37*'Aircraft and flight characteris'!$D$37/'Aircraft and flight characteris'!$E$37/1000</f>
        <v>0</v>
      </c>
      <c r="J101" s="73">
        <f>'eVTOL market'!J64*'Aircraft and flight characteris'!$B$37*'Aircraft and flight characteris'!$D$37/'Aircraft and flight characteris'!$E$37/1000</f>
        <v>0</v>
      </c>
      <c r="K101" s="73">
        <f>'eVTOL market'!K64*'Aircraft and flight characteris'!$B$37*'Aircraft and flight characteris'!$D$37/'Aircraft and flight characteris'!$E$37/1000</f>
        <v>0</v>
      </c>
      <c r="L101" s="73">
        <f>'eVTOL market'!L64*'Aircraft and flight characteris'!$B$37*'Aircraft and flight characteris'!$D$37/'Aircraft and flight characteris'!$E$37/1000</f>
        <v>0</v>
      </c>
      <c r="M101" s="73">
        <f>'eVTOL market'!M64*'Aircraft and flight characteris'!$B$37*'Aircraft and flight characteris'!$D$37/'Aircraft and flight characteris'!$E$37/1000</f>
        <v>0</v>
      </c>
      <c r="N101" s="73">
        <f>'eVTOL market'!N64*'Aircraft and flight characteris'!$B$37*'Aircraft and flight characteris'!$D$37/'Aircraft and flight characteris'!$E$37/1000</f>
        <v>0</v>
      </c>
      <c r="O101" s="73">
        <f>'eVTOL market'!O64*'Aircraft and flight characteris'!$B$37*'Aircraft and flight characteris'!$D$37/'Aircraft and flight characteris'!$E$37/1000</f>
        <v>0</v>
      </c>
      <c r="P101" s="73">
        <f>'eVTOL market'!P64*'Aircraft and flight characteris'!$B$37*'Aircraft and flight characteris'!$D$37/'Aircraft and flight characteris'!$E$37/1000</f>
        <v>0</v>
      </c>
      <c r="Q101" s="73">
        <f>'eVTOL market'!Q64*'Aircraft and flight characteris'!$B$37*'Aircraft and flight characteris'!$D$37/'Aircraft and flight characteris'!$E$37/1000</f>
        <v>0</v>
      </c>
      <c r="R101" s="73">
        <f>'eVTOL market'!R64*'Aircraft and flight characteris'!$B$37*'Aircraft and flight characteris'!$D$37/'Aircraft and flight characteris'!$E$37/1000</f>
        <v>0</v>
      </c>
      <c r="S101" s="73">
        <f>'eVTOL market'!S64*'Aircraft and flight characteris'!$B$37*'Aircraft and flight characteris'!$D$37/'Aircraft and flight characteris'!$E$37/1000</f>
        <v>0</v>
      </c>
      <c r="T101" s="73">
        <f>'eVTOL market'!T64*'Aircraft and flight characteris'!$B$37*'Aircraft and flight characteris'!$D$37/'Aircraft and flight characteris'!$E$37/1000</f>
        <v>0</v>
      </c>
      <c r="U101" s="73">
        <f>'eVTOL market'!U64*'Aircraft and flight characteris'!$B$37*'Aircraft and flight characteris'!$D$37/'Aircraft and flight characteris'!$E$37/1000</f>
        <v>0</v>
      </c>
      <c r="V101" s="73">
        <f>'eVTOL market'!V64*'Aircraft and flight characteris'!$B$37*'Aircraft and flight characteris'!$D$37/'Aircraft and flight characteris'!$E$37/1000</f>
        <v>0</v>
      </c>
      <c r="W101" s="73">
        <f>'eVTOL market'!W64*'Aircraft and flight characteris'!$B$37*'Aircraft and flight characteris'!$D$37/'Aircraft and flight characteris'!$E$37/1000</f>
        <v>0</v>
      </c>
      <c r="X101" s="73">
        <f>'eVTOL market'!X64*'Aircraft and flight characteris'!$B$37*'Aircraft and flight characteris'!$D$37/'Aircraft and flight characteris'!$E$37/1000</f>
        <v>0</v>
      </c>
      <c r="Y101" s="73">
        <f>'eVTOL market'!Y64*'Aircraft and flight characteris'!$B$37*'Aircraft and flight characteris'!$D$37/'Aircraft and flight characteris'!$E$37/1000</f>
        <v>0</v>
      </c>
      <c r="Z101" s="73">
        <f>'eVTOL market'!Z64*'Aircraft and flight characteris'!$B$37*'Aircraft and flight characteris'!$D$37/'Aircraft and flight characteris'!$E$37/1000</f>
        <v>0</v>
      </c>
      <c r="AA101" s="73">
        <f>'eVTOL market'!AA64*'Aircraft and flight characteris'!$B$37*'Aircraft and flight characteris'!$D$37/'Aircraft and flight characteris'!$E$37/1000</f>
        <v>0</v>
      </c>
      <c r="AB101" s="73">
        <f>'eVTOL market'!AB64*'Aircraft and flight characteris'!$B$37*'Aircraft and flight characteris'!$D$37/'Aircraft and flight characteris'!$E$37/1000</f>
        <v>0</v>
      </c>
      <c r="AC101" s="73">
        <f>'eVTOL market'!AC64*'Aircraft and flight characteris'!$B$37*'Aircraft and flight characteris'!$D$37/'Aircraft and flight characteris'!$E$37/1000</f>
        <v>0</v>
      </c>
      <c r="AD101" s="73">
        <f>'eVTOL market'!AD64*'Aircraft and flight characteris'!$B$37*'Aircraft and flight characteris'!$D$37/'Aircraft and flight characteris'!$E$37/1000</f>
        <v>0</v>
      </c>
      <c r="AE101" s="73">
        <f>'eVTOL market'!AE64*'Aircraft and flight characteris'!$B$37*'Aircraft and flight characteris'!$D$37/'Aircraft and flight characteris'!$E$37/1000</f>
        <v>0</v>
      </c>
      <c r="AF101" s="73">
        <f>'eVTOL market'!AF64*'Aircraft and flight characteris'!$B$37*'Aircraft and flight characteris'!$D$37/'Aircraft and flight characteris'!$E$37/1000</f>
        <v>0</v>
      </c>
      <c r="AG101" s="73">
        <f>'eVTOL market'!AG64*'Aircraft and flight characteris'!$B$37*'Aircraft and flight characteris'!$D$37/'Aircraft and flight characteris'!$E$37/1000</f>
        <v>0</v>
      </c>
      <c r="AH101" s="73">
        <f>'eVTOL market'!AH64*'Aircraft and flight characteris'!$B$37*'Aircraft and flight characteris'!$D$37/'Aircraft and flight characteris'!$E$37/1000</f>
        <v>0</v>
      </c>
      <c r="AI101" s="73">
        <f>'eVTOL market'!AI64*'Aircraft and flight characteris'!$B$37*'Aircraft and flight characteris'!$D$37/'Aircraft and flight characteris'!$E$37/1000</f>
        <v>0</v>
      </c>
      <c r="AJ101" s="73">
        <f>'eVTOL market'!AJ64*'Aircraft and flight characteris'!$B$37*'Aircraft and flight characteris'!$D$37/'Aircraft and flight characteris'!$E$37/1000</f>
        <v>0</v>
      </c>
      <c r="AK101" s="73">
        <f>'eVTOL market'!AK64*'Aircraft and flight characteris'!$B$37*'Aircraft and flight characteris'!$D$37/'Aircraft and flight characteris'!$E$37/1000</f>
        <v>0</v>
      </c>
      <c r="AL101" s="73">
        <f>'eVTOL market'!AL64*'Aircraft and flight characteris'!$B$37*'Aircraft and flight characteris'!$D$37/'Aircraft and flight characteris'!$E$37/1000</f>
        <v>0</v>
      </c>
      <c r="AM101" s="73">
        <f>'eVTOL market'!AM64*'Aircraft and flight characteris'!$B$37*'Aircraft and flight characteris'!$D$37/'Aircraft and flight characteris'!$E$37/1000</f>
        <v>0</v>
      </c>
      <c r="AN101" s="73">
        <f>'eVTOL market'!AN64*'Aircraft and flight characteris'!$B$37*'Aircraft and flight characteris'!$D$37/'Aircraft and flight characteris'!$E$37/1000</f>
        <v>0</v>
      </c>
      <c r="AO101" s="73">
        <f>'eVTOL market'!AO64*'Aircraft and flight characteris'!$B$37*'Aircraft and flight characteris'!$D$37/'Aircraft and flight characteris'!$E$37/1000</f>
        <v>545.9542838</v>
      </c>
      <c r="AP101" s="73">
        <f>'eVTOL market'!AP64*'Aircraft and flight characteris'!$B$37*'Aircraft and flight characteris'!$D$37/'Aircraft and flight characteris'!$E$37/1000</f>
        <v>621.2654043</v>
      </c>
      <c r="AQ101" s="73">
        <f>'eVTOL market'!AQ64*'Aircraft and flight characteris'!$B$37*'Aircraft and flight characteris'!$D$37/'Aircraft and flight characteris'!$E$37/1000</f>
        <v>777.8530892</v>
      </c>
      <c r="AR101" s="73">
        <f>'eVTOL market'!AR64*'Aircraft and flight characteris'!$B$37*'Aircraft and flight characteris'!$D$37/'Aircraft and flight characteris'!$E$37/1000</f>
        <v>1097.135667</v>
      </c>
      <c r="AS101" s="73">
        <f>'eVTOL market'!AS64*'Aircraft and flight characteris'!$B$37*'Aircraft and flight characteris'!$D$37/'Aircraft and flight characteris'!$E$37/1000</f>
        <v>1722.988616</v>
      </c>
      <c r="AT101" s="73">
        <f>'eVTOL market'!AT64*'Aircraft and flight characteris'!$B$37*'Aircraft and flight characteris'!$D$37/'Aircraft and flight characteris'!$E$37/1000</f>
        <v>2860.148966</v>
      </c>
      <c r="AU101" s="73">
        <f>'eVTOL market'!AU64*'Aircraft and flight characteris'!$B$37*'Aircraft and flight characteris'!$D$37/'Aircraft and flight characteris'!$E$37/1000</f>
        <v>4667.513609</v>
      </c>
      <c r="AV101" s="73">
        <f>'eVTOL market'!AV64*'Aircraft and flight characteris'!$B$37*'Aircraft and flight characteris'!$D$37/'Aircraft and flight characteris'!$E$37/1000</f>
        <v>7007.478403</v>
      </c>
      <c r="AW101" s="73">
        <f>'eVTOL market'!AW64*'Aircraft and flight characteris'!$B$37*'Aircraft and flight characteris'!$D$37/'Aircraft and flight characteris'!$E$37/1000</f>
        <v>9347.443196</v>
      </c>
      <c r="AX101" s="73">
        <f>'eVTOL market'!AX64*'Aircraft and flight characteris'!$B$37*'Aircraft and flight characteris'!$D$37/'Aircraft and flight characteris'!$E$37/1000</f>
        <v>11154.80784</v>
      </c>
      <c r="AY101" s="73">
        <f>'eVTOL market'!AY64*'Aircraft and flight characteris'!$B$37*'Aircraft and flight characteris'!$D$37/'Aircraft and flight characteris'!$E$37/1000</f>
        <v>12291.96819</v>
      </c>
      <c r="AZ101" s="73">
        <f>'eVTOL market'!AZ64*'Aircraft and flight characteris'!$B$37*'Aircraft and flight characteris'!$D$37/'Aircraft and flight characteris'!$E$37/1000</f>
        <v>12917.82114</v>
      </c>
      <c r="BA101" s="73">
        <f>'eVTOL market'!BA64*'Aircraft and flight characteris'!$B$37*'Aircraft and flight characteris'!$D$37/'Aircraft and flight characteris'!$E$37/1000</f>
        <v>13237.10372</v>
      </c>
      <c r="BB101" s="73">
        <f>'eVTOL market'!BB64*'Aircraft and flight characteris'!$B$37*'Aircraft and flight characteris'!$D$37/'Aircraft and flight characteris'!$E$37/1000</f>
        <v>13393.6914</v>
      </c>
      <c r="BC101" s="73">
        <f>'eVTOL market'!BC64*'Aircraft and flight characteris'!$B$37*'Aircraft and flight characteris'!$D$37/'Aircraft and flight characteris'!$E$37/1000</f>
        <v>13469.00252</v>
      </c>
      <c r="BD101" s="74">
        <f>'eVTOL market'!BD64*'Aircraft and flight characteris'!$B$37*'Aircraft and flight characteris'!$D$37/'Aircraft and flight characteris'!$E$37/1000</f>
        <v>13504.88323</v>
      </c>
      <c r="BE101" s="3"/>
      <c r="BF101" s="3"/>
      <c r="BG101" s="3"/>
      <c r="BH101" s="3"/>
      <c r="BI101" s="3"/>
      <c r="BJ101" s="3"/>
      <c r="BK101" s="3"/>
      <c r="BL101" s="3"/>
      <c r="BM101" s="3"/>
      <c r="BN101" s="3"/>
    </row>
    <row r="102">
      <c r="A102" s="75"/>
      <c r="D102" s="77" t="s">
        <v>55</v>
      </c>
      <c r="E102" s="76" t="s">
        <v>57</v>
      </c>
      <c r="F102" s="73">
        <f>'eVTOL market'!F65*'Aircraft and flight characteris'!$B$37*'Aircraft and flight characteris'!$D$37/'Aircraft and flight characteris'!$E$37/1000</f>
        <v>0</v>
      </c>
      <c r="G102" s="73">
        <f>'eVTOL market'!G65*'Aircraft and flight characteris'!$B$37*'Aircraft and flight characteris'!$D$37/'Aircraft and flight characteris'!$E$37/1000</f>
        <v>0</v>
      </c>
      <c r="H102" s="73">
        <f>'eVTOL market'!H65*'Aircraft and flight characteris'!$B$37*'Aircraft and flight characteris'!$D$37/'Aircraft and flight characteris'!$E$37/1000</f>
        <v>0</v>
      </c>
      <c r="I102" s="73">
        <f>'eVTOL market'!I65*'Aircraft and flight characteris'!$B$37*'Aircraft and flight characteris'!$D$37/'Aircraft and flight characteris'!$E$37/1000</f>
        <v>0</v>
      </c>
      <c r="J102" s="73">
        <f>'eVTOL market'!J65*'Aircraft and flight characteris'!$B$37*'Aircraft and flight characteris'!$D$37/'Aircraft and flight characteris'!$E$37/1000</f>
        <v>0</v>
      </c>
      <c r="K102" s="73">
        <f>'eVTOL market'!K65*'Aircraft and flight characteris'!$B$37*'Aircraft and flight characteris'!$D$37/'Aircraft and flight characteris'!$E$37/1000</f>
        <v>0</v>
      </c>
      <c r="L102" s="73">
        <f>'eVTOL market'!L65*'Aircraft and flight characteris'!$B$37*'Aircraft and flight characteris'!$D$37/'Aircraft and flight characteris'!$E$37/1000</f>
        <v>0</v>
      </c>
      <c r="M102" s="73">
        <f>'eVTOL market'!M65*'Aircraft and flight characteris'!$B$37*'Aircraft and flight characteris'!$D$37/'Aircraft and flight characteris'!$E$37/1000</f>
        <v>0</v>
      </c>
      <c r="N102" s="73">
        <f>'eVTOL market'!N65*'Aircraft and flight characteris'!$B$37*'Aircraft and flight characteris'!$D$37/'Aircraft and flight characteris'!$E$37/1000</f>
        <v>0</v>
      </c>
      <c r="O102" s="73">
        <f>'eVTOL market'!O65*'Aircraft and flight characteris'!$B$37*'Aircraft and flight characteris'!$D$37/'Aircraft and flight characteris'!$E$37/1000</f>
        <v>0</v>
      </c>
      <c r="P102" s="73">
        <f>'eVTOL market'!P65*'Aircraft and flight characteris'!$B$37*'Aircraft and flight characteris'!$D$37/'Aircraft and flight characteris'!$E$37/1000</f>
        <v>0</v>
      </c>
      <c r="Q102" s="73">
        <f>'eVTOL market'!Q65*'Aircraft and flight characteris'!$B$37*'Aircraft and flight characteris'!$D$37/'Aircraft and flight characteris'!$E$37/1000</f>
        <v>0</v>
      </c>
      <c r="R102" s="73">
        <f>'eVTOL market'!R65*'Aircraft and flight characteris'!$B$37*'Aircraft and flight characteris'!$D$37/'Aircraft and flight characteris'!$E$37/1000</f>
        <v>0</v>
      </c>
      <c r="S102" s="73">
        <f>'eVTOL market'!S65*'Aircraft and flight characteris'!$B$37*'Aircraft and flight characteris'!$D$37/'Aircraft and flight characteris'!$E$37/1000</f>
        <v>0</v>
      </c>
      <c r="T102" s="73">
        <f>'eVTOL market'!T65*'Aircraft and flight characteris'!$B$37*'Aircraft and flight characteris'!$D$37/'Aircraft and flight characteris'!$E$37/1000</f>
        <v>0</v>
      </c>
      <c r="U102" s="73">
        <f>'eVTOL market'!U65*'Aircraft and flight characteris'!$B$37*'Aircraft and flight characteris'!$D$37/'Aircraft and flight characteris'!$E$37/1000</f>
        <v>0</v>
      </c>
      <c r="V102" s="73">
        <f>'eVTOL market'!V65*'Aircraft and flight characteris'!$B$37*'Aircraft and flight characteris'!$D$37/'Aircraft and flight characteris'!$E$37/1000</f>
        <v>0</v>
      </c>
      <c r="W102" s="73">
        <f>'eVTOL market'!W65*'Aircraft and flight characteris'!$B$37*'Aircraft and flight characteris'!$D$37/'Aircraft and flight characteris'!$E$37/1000</f>
        <v>0</v>
      </c>
      <c r="X102" s="73">
        <f>'eVTOL market'!X65*'Aircraft and flight characteris'!$B$37*'Aircraft and flight characteris'!$D$37/'Aircraft and flight characteris'!$E$37/1000</f>
        <v>0</v>
      </c>
      <c r="Y102" s="73">
        <f>'eVTOL market'!Y65*'Aircraft and flight characteris'!$B$37*'Aircraft and flight characteris'!$D$37/'Aircraft and flight characteris'!$E$37/1000</f>
        <v>0</v>
      </c>
      <c r="Z102" s="73">
        <f>'eVTOL market'!Z65*'Aircraft and flight characteris'!$B$37*'Aircraft and flight characteris'!$D$37/'Aircraft and flight characteris'!$E$37/1000</f>
        <v>0</v>
      </c>
      <c r="AA102" s="73">
        <f>'eVTOL market'!AA65*'Aircraft and flight characteris'!$B$37*'Aircraft and flight characteris'!$D$37/'Aircraft and flight characteris'!$E$37/1000</f>
        <v>0</v>
      </c>
      <c r="AB102" s="73">
        <f>'eVTOL market'!AB65*'Aircraft and flight characteris'!$B$37*'Aircraft and flight characteris'!$D$37/'Aircraft and flight characteris'!$E$37/1000</f>
        <v>0</v>
      </c>
      <c r="AC102" s="73">
        <f>'eVTOL market'!AC65*'Aircraft and flight characteris'!$B$37*'Aircraft and flight characteris'!$D$37/'Aircraft and flight characteris'!$E$37/1000</f>
        <v>0</v>
      </c>
      <c r="AD102" s="73">
        <f>'eVTOL market'!AD65*'Aircraft and flight characteris'!$B$37*'Aircraft and flight characteris'!$D$37/'Aircraft and flight characteris'!$E$37/1000</f>
        <v>0</v>
      </c>
      <c r="AE102" s="73">
        <f>'eVTOL market'!AE65*'Aircraft and flight characteris'!$B$37*'Aircraft and flight characteris'!$D$37/'Aircraft and flight characteris'!$E$37/1000</f>
        <v>0</v>
      </c>
      <c r="AF102" s="73">
        <f>'eVTOL market'!AF65*'Aircraft and flight characteris'!$B$37*'Aircraft and flight characteris'!$D$37/'Aircraft and flight characteris'!$E$37/1000</f>
        <v>0</v>
      </c>
      <c r="AG102" s="73">
        <f>'eVTOL market'!AG65*'Aircraft and flight characteris'!$B$37*'Aircraft and flight characteris'!$D$37/'Aircraft and flight characteris'!$E$37/1000</f>
        <v>0</v>
      </c>
      <c r="AH102" s="73">
        <f>'eVTOL market'!AH65*'Aircraft and flight characteris'!$B$37*'Aircraft and flight characteris'!$D$37/'Aircraft and flight characteris'!$E$37/1000</f>
        <v>0</v>
      </c>
      <c r="AI102" s="73">
        <f>'eVTOL market'!AI65*'Aircraft and flight characteris'!$B$37*'Aircraft and flight characteris'!$D$37/'Aircraft and flight characteris'!$E$37/1000</f>
        <v>0</v>
      </c>
      <c r="AJ102" s="73">
        <f>'eVTOL market'!AJ65*'Aircraft and flight characteris'!$B$37*'Aircraft and flight characteris'!$D$37/'Aircraft and flight characteris'!$E$37/1000</f>
        <v>504.3861951</v>
      </c>
      <c r="AK102" s="73">
        <f>'eVTOL market'!AK65*'Aircraft and flight characteris'!$B$37*'Aircraft and flight characteris'!$D$37/'Aircraft and flight characteris'!$E$37/1000</f>
        <v>533.7759007</v>
      </c>
      <c r="AL102" s="73">
        <f>'eVTOL market'!AL65*'Aircraft and flight characteris'!$B$37*'Aircraft and flight characteris'!$D$37/'Aircraft and flight characteris'!$E$37/1000</f>
        <v>594.8832899</v>
      </c>
      <c r="AM102" s="73">
        <f>'eVTOL market'!AM65*'Aircraft and flight characteris'!$B$37*'Aircraft and flight characteris'!$D$37/'Aircraft and flight characteris'!$E$37/1000</f>
        <v>719.4813689</v>
      </c>
      <c r="AN102" s="73">
        <f>'eVTOL market'!AN65*'Aircraft and flight characteris'!$B$37*'Aircraft and flight characteris'!$D$37/'Aircraft and flight characteris'!$E$37/1000</f>
        <v>963.7166664</v>
      </c>
      <c r="AO102" s="73">
        <f>'eVTOL market'!AO65*'Aircraft and flight characteris'!$B$37*'Aircraft and flight characteris'!$D$37/'Aircraft and flight characteris'!$E$37/1000</f>
        <v>1407.486559</v>
      </c>
      <c r="AP102" s="73">
        <f>'eVTOL market'!AP65*'Aircraft and flight characteris'!$B$37*'Aircraft and flight characteris'!$D$37/'Aircraft and flight characteris'!$E$37/1000</f>
        <v>2112.79959</v>
      </c>
      <c r="AQ102" s="73">
        <f>'eVTOL market'!AQ65*'Aircraft and flight characteris'!$B$37*'Aircraft and flight characteris'!$D$37/'Aircraft and flight characteris'!$E$37/1000</f>
        <v>3025.956583</v>
      </c>
      <c r="AR102" s="73">
        <f>'eVTOL market'!AR65*'Aircraft and flight characteris'!$B$37*'Aircraft and flight characteris'!$D$37/'Aircraft and flight characteris'!$E$37/1000</f>
        <v>3939.113575</v>
      </c>
      <c r="AS102" s="73">
        <f>'eVTOL market'!AS65*'Aircraft and flight characteris'!$B$37*'Aircraft and flight characteris'!$D$37/'Aircraft and flight characteris'!$E$37/1000</f>
        <v>4644.426607</v>
      </c>
      <c r="AT102" s="73">
        <f>'eVTOL market'!AT65*'Aircraft and flight characteris'!$B$37*'Aircraft and flight characteris'!$D$37/'Aircraft and flight characteris'!$E$37/1000</f>
        <v>5088.1965</v>
      </c>
      <c r="AU102" s="73">
        <f>'eVTOL market'!AU65*'Aircraft and flight characteris'!$B$37*'Aircraft and flight characteris'!$D$37/'Aircraft and flight characteris'!$E$37/1000</f>
        <v>5332.431797</v>
      </c>
      <c r="AV102" s="73">
        <f>'eVTOL market'!AV65*'Aircraft and flight characteris'!$B$37*'Aircraft and flight characteris'!$D$37/'Aircraft and flight characteris'!$E$37/1000</f>
        <v>5457.029876</v>
      </c>
      <c r="AW102" s="73">
        <f>'eVTOL market'!AW65*'Aircraft and flight characteris'!$B$37*'Aircraft and flight characteris'!$D$37/'Aircraft and flight characteris'!$E$37/1000</f>
        <v>5518.137265</v>
      </c>
      <c r="AX102" s="73">
        <f>'eVTOL market'!AX65*'Aircraft and flight characteris'!$B$37*'Aircraft and flight characteris'!$D$37/'Aircraft and flight characteris'!$E$37/1000</f>
        <v>5547.526971</v>
      </c>
      <c r="AY102" s="73">
        <f>'eVTOL market'!AY65*'Aircraft and flight characteris'!$B$37*'Aircraft and flight characteris'!$D$37/'Aircraft and flight characteris'!$E$37/1000</f>
        <v>5561.5292</v>
      </c>
      <c r="AZ102" s="73">
        <f>'eVTOL market'!AZ65*'Aircraft and flight characteris'!$B$37*'Aircraft and flight characteris'!$D$37/'Aircraft and flight characteris'!$E$37/1000</f>
        <v>5568.170316</v>
      </c>
      <c r="BA102" s="73">
        <f>'eVTOL market'!BA65*'Aircraft and flight characteris'!$B$37*'Aircraft and flight characteris'!$D$37/'Aircraft and flight characteris'!$E$37/1000</f>
        <v>5571.313395</v>
      </c>
      <c r="BB102" s="73">
        <f>'eVTOL market'!BB65*'Aircraft and flight characteris'!$B$37*'Aircraft and flight characteris'!$D$37/'Aircraft and flight characteris'!$E$37/1000</f>
        <v>5572.799431</v>
      </c>
      <c r="BC102" s="73">
        <f>'eVTOL market'!BC65*'Aircraft and flight characteris'!$B$37*'Aircraft and flight characteris'!$D$37/'Aircraft and flight characteris'!$E$37/1000</f>
        <v>5573.501686</v>
      </c>
      <c r="BD102" s="74">
        <f>'eVTOL market'!BD65*'Aircraft and flight characteris'!$B$37*'Aircraft and flight characteris'!$D$37/'Aircraft and flight characteris'!$E$37/1000</f>
        <v>5573.833475</v>
      </c>
      <c r="BE102" s="3"/>
      <c r="BF102" s="3"/>
      <c r="BG102" s="3"/>
      <c r="BH102" s="3"/>
      <c r="BI102" s="3"/>
      <c r="BJ102" s="3"/>
      <c r="BK102" s="3"/>
      <c r="BL102" s="3"/>
      <c r="BM102" s="3"/>
      <c r="BN102" s="3"/>
    </row>
    <row r="103">
      <c r="A103" s="75"/>
      <c r="E103" s="76" t="s">
        <v>56</v>
      </c>
      <c r="F103" s="73">
        <f>'eVTOL market'!F66*'Aircraft and flight characteris'!$B$37*'Aircraft and flight characteris'!$D$37/'Aircraft and flight characteris'!$E$37/1000</f>
        <v>0</v>
      </c>
      <c r="G103" s="73">
        <f>'eVTOL market'!G66*'Aircraft and flight characteris'!$B$37*'Aircraft and flight characteris'!$D$37/'Aircraft and flight characteris'!$E$37/1000</f>
        <v>0</v>
      </c>
      <c r="H103" s="73">
        <f>'eVTOL market'!H66*'Aircraft and flight characteris'!$B$37*'Aircraft and flight characteris'!$D$37/'Aircraft and flight characteris'!$E$37/1000</f>
        <v>0</v>
      </c>
      <c r="I103" s="73">
        <f>'eVTOL market'!I66*'Aircraft and flight characteris'!$B$37*'Aircraft and flight characteris'!$D$37/'Aircraft and flight characteris'!$E$37/1000</f>
        <v>0</v>
      </c>
      <c r="J103" s="73">
        <f>'eVTOL market'!J66*'Aircraft and flight characteris'!$B$37*'Aircraft and flight characteris'!$D$37/'Aircraft and flight characteris'!$E$37/1000</f>
        <v>0</v>
      </c>
      <c r="K103" s="73">
        <f>'eVTOL market'!K66*'Aircraft and flight characteris'!$B$37*'Aircraft and flight characteris'!$D$37/'Aircraft and flight characteris'!$E$37/1000</f>
        <v>0</v>
      </c>
      <c r="L103" s="73">
        <f>'eVTOL market'!L66*'Aircraft and flight characteris'!$B$37*'Aircraft and flight characteris'!$D$37/'Aircraft and flight characteris'!$E$37/1000</f>
        <v>0</v>
      </c>
      <c r="M103" s="73">
        <f>'eVTOL market'!M66*'Aircraft and flight characteris'!$B$37*'Aircraft and flight characteris'!$D$37/'Aircraft and flight characteris'!$E$37/1000</f>
        <v>0</v>
      </c>
      <c r="N103" s="73">
        <f>'eVTOL market'!N66*'Aircraft and flight characteris'!$B$37*'Aircraft and flight characteris'!$D$37/'Aircraft and flight characteris'!$E$37/1000</f>
        <v>0</v>
      </c>
      <c r="O103" s="73">
        <f>'eVTOL market'!O66*'Aircraft and flight characteris'!$B$37*'Aircraft and flight characteris'!$D$37/'Aircraft and flight characteris'!$E$37/1000</f>
        <v>0</v>
      </c>
      <c r="P103" s="73">
        <f>'eVTOL market'!P66*'Aircraft and flight characteris'!$B$37*'Aircraft and flight characteris'!$D$37/'Aircraft and flight characteris'!$E$37/1000</f>
        <v>0</v>
      </c>
      <c r="Q103" s="73">
        <f>'eVTOL market'!Q66*'Aircraft and flight characteris'!$B$37*'Aircraft and flight characteris'!$D$37/'Aircraft and flight characteris'!$E$37/1000</f>
        <v>0</v>
      </c>
      <c r="R103" s="73">
        <f>'eVTOL market'!R66*'Aircraft and flight characteris'!$B$37*'Aircraft and flight characteris'!$D$37/'Aircraft and flight characteris'!$E$37/1000</f>
        <v>0</v>
      </c>
      <c r="S103" s="73">
        <f>'eVTOL market'!S66*'Aircraft and flight characteris'!$B$37*'Aircraft and flight characteris'!$D$37/'Aircraft and flight characteris'!$E$37/1000</f>
        <v>0</v>
      </c>
      <c r="T103" s="73">
        <f>'eVTOL market'!T66*'Aircraft and flight characteris'!$B$37*'Aircraft and flight characteris'!$D$37/'Aircraft and flight characteris'!$E$37/1000</f>
        <v>0</v>
      </c>
      <c r="U103" s="73">
        <f>'eVTOL market'!U66*'Aircraft and flight characteris'!$B$37*'Aircraft and flight characteris'!$D$37/'Aircraft and flight characteris'!$E$37/1000</f>
        <v>0</v>
      </c>
      <c r="V103" s="73">
        <f>'eVTOL market'!V66*'Aircraft and flight characteris'!$B$37*'Aircraft and flight characteris'!$D$37/'Aircraft and flight characteris'!$E$37/1000</f>
        <v>0</v>
      </c>
      <c r="W103" s="73">
        <f>'eVTOL market'!W66*'Aircraft and flight characteris'!$B$37*'Aircraft and flight characteris'!$D$37/'Aircraft and flight characteris'!$E$37/1000</f>
        <v>0</v>
      </c>
      <c r="X103" s="73">
        <f>'eVTOL market'!X66*'Aircraft and flight characteris'!$B$37*'Aircraft and flight characteris'!$D$37/'Aircraft and flight characteris'!$E$37/1000</f>
        <v>0</v>
      </c>
      <c r="Y103" s="73">
        <f>'eVTOL market'!Y66*'Aircraft and flight characteris'!$B$37*'Aircraft and flight characteris'!$D$37/'Aircraft and flight characteris'!$E$37/1000</f>
        <v>0</v>
      </c>
      <c r="Z103" s="73">
        <f>'eVTOL market'!Z66*'Aircraft and flight characteris'!$B$37*'Aircraft and flight characteris'!$D$37/'Aircraft and flight characteris'!$E$37/1000</f>
        <v>0</v>
      </c>
      <c r="AA103" s="73">
        <f>'eVTOL market'!AA66*'Aircraft and flight characteris'!$B$37*'Aircraft and flight characteris'!$D$37/'Aircraft and flight characteris'!$E$37/1000</f>
        <v>0</v>
      </c>
      <c r="AB103" s="73">
        <f>'eVTOL market'!AB66*'Aircraft and flight characteris'!$B$37*'Aircraft and flight characteris'!$D$37/'Aircraft and flight characteris'!$E$37/1000</f>
        <v>0</v>
      </c>
      <c r="AC103" s="73">
        <f>'eVTOL market'!AC66*'Aircraft and flight characteris'!$B$37*'Aircraft and flight characteris'!$D$37/'Aircraft and flight characteris'!$E$37/1000</f>
        <v>0</v>
      </c>
      <c r="AD103" s="73">
        <f>'eVTOL market'!AD66*'Aircraft and flight characteris'!$B$37*'Aircraft and flight characteris'!$D$37/'Aircraft and flight characteris'!$E$37/1000</f>
        <v>0</v>
      </c>
      <c r="AE103" s="73">
        <f>'eVTOL market'!AE66*'Aircraft and flight characteris'!$B$37*'Aircraft and flight characteris'!$D$37/'Aircraft and flight characteris'!$E$37/1000</f>
        <v>0</v>
      </c>
      <c r="AF103" s="73">
        <f>'eVTOL market'!AF66*'Aircraft and flight characteris'!$B$37*'Aircraft and flight characteris'!$D$37/'Aircraft and flight characteris'!$E$37/1000</f>
        <v>0</v>
      </c>
      <c r="AG103" s="73">
        <f>'eVTOL market'!AG66*'Aircraft and flight characteris'!$B$37*'Aircraft and flight characteris'!$D$37/'Aircraft and flight characteris'!$E$37/1000</f>
        <v>0</v>
      </c>
      <c r="AH103" s="73">
        <f>'eVTOL market'!AH66*'Aircraft and flight characteris'!$B$37*'Aircraft and flight characteris'!$D$37/'Aircraft and flight characteris'!$E$37/1000</f>
        <v>0</v>
      </c>
      <c r="AI103" s="73">
        <f>'eVTOL market'!AI66*'Aircraft and flight characteris'!$B$37*'Aircraft and flight characteris'!$D$37/'Aircraft and flight characteris'!$E$37/1000</f>
        <v>0</v>
      </c>
      <c r="AJ103" s="73">
        <f>'eVTOL market'!AJ66*'Aircraft and flight characteris'!$B$37*'Aircraft and flight characteris'!$D$37/'Aircraft and flight characteris'!$E$37/1000</f>
        <v>516.8566217</v>
      </c>
      <c r="AK103" s="73">
        <f>'eVTOL market'!AK66*'Aircraft and flight characteris'!$B$37*'Aircraft and flight characteris'!$D$37/'Aircraft and flight characteris'!$E$37/1000</f>
        <v>560.0227518</v>
      </c>
      <c r="AL103" s="73">
        <f>'eVTOL market'!AL66*'Aircraft and flight characteris'!$B$37*'Aircraft and flight characteris'!$D$37/'Aircraft and flight characteris'!$E$37/1000</f>
        <v>649.7742297</v>
      </c>
      <c r="AM103" s="73">
        <f>'eVTOL market'!AM66*'Aircraft and flight characteris'!$B$37*'Aircraft and flight characteris'!$D$37/'Aircraft and flight characteris'!$E$37/1000</f>
        <v>832.7776583</v>
      </c>
      <c r="AN103" s="73">
        <f>'eVTOL market'!AN66*'Aircraft and flight characteris'!$B$37*'Aircraft and flight characteris'!$D$37/'Aircraft and flight characteris'!$E$37/1000</f>
        <v>1191.498251</v>
      </c>
      <c r="AO103" s="73">
        <f>'eVTOL market'!AO66*'Aircraft and flight characteris'!$B$37*'Aircraft and flight characteris'!$D$37/'Aircraft and flight characteris'!$E$37/1000</f>
        <v>1843.285281</v>
      </c>
      <c r="AP103" s="73">
        <f>'eVTOL market'!AP66*'Aircraft and flight characteris'!$B$37*'Aircraft and flight characteris'!$D$37/'Aircraft and flight characteris'!$E$37/1000</f>
        <v>2879.213796</v>
      </c>
      <c r="AQ103" s="73">
        <f>'eVTOL market'!AQ66*'Aircraft and flight characteris'!$B$37*'Aircraft and flight characteris'!$D$37/'Aircraft and flight characteris'!$E$37/1000</f>
        <v>4220.413129</v>
      </c>
      <c r="AR103" s="73">
        <f>'eVTOL market'!AR66*'Aircraft and flight characteris'!$B$37*'Aircraft and flight characteris'!$D$37/'Aircraft and flight characteris'!$E$37/1000</f>
        <v>5561.612462</v>
      </c>
      <c r="AS103" s="73">
        <f>'eVTOL market'!AS66*'Aircraft and flight characteris'!$B$37*'Aircraft and flight characteris'!$D$37/'Aircraft and flight characteris'!$E$37/1000</f>
        <v>6597.540977</v>
      </c>
      <c r="AT103" s="73">
        <f>'eVTOL market'!AT66*'Aircraft and flight characteris'!$B$37*'Aircraft and flight characteris'!$D$37/'Aircraft and flight characteris'!$E$37/1000</f>
        <v>7249.328006</v>
      </c>
      <c r="AU103" s="73">
        <f>'eVTOL market'!AU66*'Aircraft and flight characteris'!$B$37*'Aircraft and flight characteris'!$D$37/'Aircraft and flight characteris'!$E$37/1000</f>
        <v>7608.0486</v>
      </c>
      <c r="AV103" s="73">
        <f>'eVTOL market'!AV66*'Aircraft and flight characteris'!$B$37*'Aircraft and flight characteris'!$D$37/'Aircraft and flight characteris'!$E$37/1000</f>
        <v>7791.052028</v>
      </c>
      <c r="AW103" s="73">
        <f>'eVTOL market'!AW66*'Aircraft and flight characteris'!$B$37*'Aircraft and flight characteris'!$D$37/'Aircraft and flight characteris'!$E$37/1000</f>
        <v>7880.803506</v>
      </c>
      <c r="AX103" s="73">
        <f>'eVTOL market'!AX66*'Aircraft and flight characteris'!$B$37*'Aircraft and flight characteris'!$D$37/'Aircraft and flight characteris'!$E$37/1000</f>
        <v>7923.969636</v>
      </c>
      <c r="AY103" s="73">
        <f>'eVTOL market'!AY66*'Aircraft and flight characteris'!$B$37*'Aircraft and flight characteris'!$D$37/'Aircraft and flight characteris'!$E$37/1000</f>
        <v>7944.53541</v>
      </c>
      <c r="AZ103" s="73">
        <f>'eVTOL market'!AZ66*'Aircraft and flight characteris'!$B$37*'Aircraft and flight characteris'!$D$37/'Aircraft and flight characteris'!$E$37/1000</f>
        <v>7954.28955</v>
      </c>
      <c r="BA103" s="73">
        <f>'eVTOL market'!BA66*'Aircraft and flight characteris'!$B$37*'Aircraft and flight characteris'!$D$37/'Aircraft and flight characteris'!$E$37/1000</f>
        <v>7958.905947</v>
      </c>
      <c r="BB103" s="73">
        <f>'eVTOL market'!BB66*'Aircraft and flight characteris'!$B$37*'Aircraft and flight characteris'!$D$37/'Aircraft and flight characteris'!$E$37/1000</f>
        <v>7961.088562</v>
      </c>
      <c r="BC103" s="73">
        <f>'eVTOL market'!BC66*'Aircraft and flight characteris'!$B$37*'Aircraft and flight characteris'!$D$37/'Aircraft and flight characteris'!$E$37/1000</f>
        <v>7962.119999</v>
      </c>
      <c r="BD103" s="74">
        <f>'eVTOL market'!BD66*'Aircraft and flight characteris'!$B$37*'Aircraft and flight characteris'!$D$37/'Aircraft and flight characteris'!$E$37/1000</f>
        <v>7962.607314</v>
      </c>
      <c r="BE103" s="3"/>
      <c r="BF103" s="3"/>
      <c r="BG103" s="3"/>
      <c r="BH103" s="3"/>
      <c r="BI103" s="3"/>
      <c r="BJ103" s="3"/>
      <c r="BK103" s="3"/>
      <c r="BL103" s="3"/>
      <c r="BM103" s="3"/>
      <c r="BN103" s="3"/>
    </row>
    <row r="104">
      <c r="A104" s="75"/>
      <c r="E104" s="76" t="s">
        <v>55</v>
      </c>
      <c r="F104" s="73">
        <f>'eVTOL market'!F67*'Aircraft and flight characteris'!$B$37*'Aircraft and flight characteris'!$D$37/'Aircraft and flight characteris'!$E$37/1000</f>
        <v>0</v>
      </c>
      <c r="G104" s="73">
        <f>'eVTOL market'!G67*'Aircraft and flight characteris'!$B$37*'Aircraft and flight characteris'!$D$37/'Aircraft and flight characteris'!$E$37/1000</f>
        <v>0</v>
      </c>
      <c r="H104" s="73">
        <f>'eVTOL market'!H67*'Aircraft and flight characteris'!$B$37*'Aircraft and flight characteris'!$D$37/'Aircraft and flight characteris'!$E$37/1000</f>
        <v>0</v>
      </c>
      <c r="I104" s="73">
        <f>'eVTOL market'!I67*'Aircraft and flight characteris'!$B$37*'Aircraft and flight characteris'!$D$37/'Aircraft and flight characteris'!$E$37/1000</f>
        <v>0</v>
      </c>
      <c r="J104" s="73">
        <f>'eVTOL market'!J67*'Aircraft and flight characteris'!$B$37*'Aircraft and flight characteris'!$D$37/'Aircraft and flight characteris'!$E$37/1000</f>
        <v>0</v>
      </c>
      <c r="K104" s="73">
        <f>'eVTOL market'!K67*'Aircraft and flight characteris'!$B$37*'Aircraft and flight characteris'!$D$37/'Aircraft and flight characteris'!$E$37/1000</f>
        <v>0</v>
      </c>
      <c r="L104" s="73">
        <f>'eVTOL market'!L67*'Aircraft and flight characteris'!$B$37*'Aircraft and flight characteris'!$D$37/'Aircraft and flight characteris'!$E$37/1000</f>
        <v>0</v>
      </c>
      <c r="M104" s="73">
        <f>'eVTOL market'!M67*'Aircraft and flight characteris'!$B$37*'Aircraft and flight characteris'!$D$37/'Aircraft and flight characteris'!$E$37/1000</f>
        <v>0</v>
      </c>
      <c r="N104" s="73">
        <f>'eVTOL market'!N67*'Aircraft and flight characteris'!$B$37*'Aircraft and flight characteris'!$D$37/'Aircraft and flight characteris'!$E$37/1000</f>
        <v>0</v>
      </c>
      <c r="O104" s="73">
        <f>'eVTOL market'!O67*'Aircraft and flight characteris'!$B$37*'Aircraft and flight characteris'!$D$37/'Aircraft and flight characteris'!$E$37/1000</f>
        <v>0</v>
      </c>
      <c r="P104" s="73">
        <f>'eVTOL market'!P67*'Aircraft and flight characteris'!$B$37*'Aircraft and flight characteris'!$D$37/'Aircraft and flight characteris'!$E$37/1000</f>
        <v>0</v>
      </c>
      <c r="Q104" s="73">
        <f>'eVTOL market'!Q67*'Aircraft and flight characteris'!$B$37*'Aircraft and flight characteris'!$D$37/'Aircraft and flight characteris'!$E$37/1000</f>
        <v>0</v>
      </c>
      <c r="R104" s="73">
        <f>'eVTOL market'!R67*'Aircraft and flight characteris'!$B$37*'Aircraft and flight characteris'!$D$37/'Aircraft and flight characteris'!$E$37/1000</f>
        <v>0</v>
      </c>
      <c r="S104" s="73">
        <f>'eVTOL market'!S67*'Aircraft and flight characteris'!$B$37*'Aircraft and flight characteris'!$D$37/'Aircraft and flight characteris'!$E$37/1000</f>
        <v>0</v>
      </c>
      <c r="T104" s="73">
        <f>'eVTOL market'!T67*'Aircraft and flight characteris'!$B$37*'Aircraft and flight characteris'!$D$37/'Aircraft and flight characteris'!$E$37/1000</f>
        <v>0</v>
      </c>
      <c r="U104" s="73">
        <f>'eVTOL market'!U67*'Aircraft and flight characteris'!$B$37*'Aircraft and flight characteris'!$D$37/'Aircraft and flight characteris'!$E$37/1000</f>
        <v>0</v>
      </c>
      <c r="V104" s="73">
        <f>'eVTOL market'!V67*'Aircraft and flight characteris'!$B$37*'Aircraft and flight characteris'!$D$37/'Aircraft and flight characteris'!$E$37/1000</f>
        <v>0</v>
      </c>
      <c r="W104" s="73">
        <f>'eVTOL market'!W67*'Aircraft and flight characteris'!$B$37*'Aircraft and flight characteris'!$D$37/'Aircraft and flight characteris'!$E$37/1000</f>
        <v>0</v>
      </c>
      <c r="X104" s="73">
        <f>'eVTOL market'!X67*'Aircraft and flight characteris'!$B$37*'Aircraft and flight characteris'!$D$37/'Aircraft and flight characteris'!$E$37/1000</f>
        <v>0</v>
      </c>
      <c r="Y104" s="73">
        <f>'eVTOL market'!Y67*'Aircraft and flight characteris'!$B$37*'Aircraft and flight characteris'!$D$37/'Aircraft and flight characteris'!$E$37/1000</f>
        <v>0</v>
      </c>
      <c r="Z104" s="73">
        <f>'eVTOL market'!Z67*'Aircraft and flight characteris'!$B$37*'Aircraft and flight characteris'!$D$37/'Aircraft and flight characteris'!$E$37/1000</f>
        <v>0</v>
      </c>
      <c r="AA104" s="73">
        <f>'eVTOL market'!AA67*'Aircraft and flight characteris'!$B$37*'Aircraft and flight characteris'!$D$37/'Aircraft and flight characteris'!$E$37/1000</f>
        <v>0</v>
      </c>
      <c r="AB104" s="73">
        <f>'eVTOL market'!AB67*'Aircraft and flight characteris'!$B$37*'Aircraft and flight characteris'!$D$37/'Aircraft and flight characteris'!$E$37/1000</f>
        <v>0</v>
      </c>
      <c r="AC104" s="73">
        <f>'eVTOL market'!AC67*'Aircraft and flight characteris'!$B$37*'Aircraft and flight characteris'!$D$37/'Aircraft and flight characteris'!$E$37/1000</f>
        <v>0</v>
      </c>
      <c r="AD104" s="73">
        <f>'eVTOL market'!AD67*'Aircraft and flight characteris'!$B$37*'Aircraft and flight characteris'!$D$37/'Aircraft and flight characteris'!$E$37/1000</f>
        <v>0</v>
      </c>
      <c r="AE104" s="73">
        <f>'eVTOL market'!AE67*'Aircraft and flight characteris'!$B$37*'Aircraft and flight characteris'!$D$37/'Aircraft and flight characteris'!$E$37/1000</f>
        <v>0</v>
      </c>
      <c r="AF104" s="73">
        <f>'eVTOL market'!AF67*'Aircraft and flight characteris'!$B$37*'Aircraft and flight characteris'!$D$37/'Aircraft and flight characteris'!$E$37/1000</f>
        <v>0</v>
      </c>
      <c r="AG104" s="73">
        <f>'eVTOL market'!AG67*'Aircraft and flight characteris'!$B$37*'Aircraft and flight characteris'!$D$37/'Aircraft and flight characteris'!$E$37/1000</f>
        <v>0</v>
      </c>
      <c r="AH104" s="73">
        <f>'eVTOL market'!AH67*'Aircraft and flight characteris'!$B$37*'Aircraft and flight characteris'!$D$37/'Aircraft and flight characteris'!$E$37/1000</f>
        <v>0</v>
      </c>
      <c r="AI104" s="73">
        <f>'eVTOL market'!AI67*'Aircraft and flight characteris'!$B$37*'Aircraft and flight characteris'!$D$37/'Aircraft and flight characteris'!$E$37/1000</f>
        <v>0</v>
      </c>
      <c r="AJ104" s="73">
        <f>'eVTOL market'!AJ67*'Aircraft and flight characteris'!$B$37*'Aircraft and flight characteris'!$D$37/'Aircraft and flight characteris'!$E$37/1000</f>
        <v>545.9542838</v>
      </c>
      <c r="AK104" s="73">
        <f>'eVTOL market'!AK67*'Aircraft and flight characteris'!$B$37*'Aircraft and flight characteris'!$D$37/'Aircraft and flight characteris'!$E$37/1000</f>
        <v>621.2654043</v>
      </c>
      <c r="AL104" s="73">
        <f>'eVTOL market'!AL67*'Aircraft and flight characteris'!$B$37*'Aircraft and flight characteris'!$D$37/'Aircraft and flight characteris'!$E$37/1000</f>
        <v>777.8530892</v>
      </c>
      <c r="AM104" s="73">
        <f>'eVTOL market'!AM67*'Aircraft and flight characteris'!$B$37*'Aircraft and flight characteris'!$D$37/'Aircraft and flight characteris'!$E$37/1000</f>
        <v>1097.135667</v>
      </c>
      <c r="AN104" s="73">
        <f>'eVTOL market'!AN67*'Aircraft and flight characteris'!$B$37*'Aircraft and flight characteris'!$D$37/'Aircraft and flight characteris'!$E$37/1000</f>
        <v>1722.988616</v>
      </c>
      <c r="AO104" s="73">
        <f>'eVTOL market'!AO67*'Aircraft and flight characteris'!$B$37*'Aircraft and flight characteris'!$D$37/'Aircraft and flight characteris'!$E$37/1000</f>
        <v>2860.148966</v>
      </c>
      <c r="AP104" s="73">
        <f>'eVTOL market'!AP67*'Aircraft and flight characteris'!$B$37*'Aircraft and flight characteris'!$D$37/'Aircraft and flight characteris'!$E$37/1000</f>
        <v>4667.513609</v>
      </c>
      <c r="AQ104" s="73">
        <f>'eVTOL market'!AQ67*'Aircraft and flight characteris'!$B$37*'Aircraft and flight characteris'!$D$37/'Aircraft and flight characteris'!$E$37/1000</f>
        <v>7007.478403</v>
      </c>
      <c r="AR104" s="73">
        <f>'eVTOL market'!AR67*'Aircraft and flight characteris'!$B$37*'Aircraft and flight characteris'!$D$37/'Aircraft and flight characteris'!$E$37/1000</f>
        <v>9347.443196</v>
      </c>
      <c r="AS104" s="73">
        <f>'eVTOL market'!AS67*'Aircraft and flight characteris'!$B$37*'Aircraft and flight characteris'!$D$37/'Aircraft and flight characteris'!$E$37/1000</f>
        <v>11154.80784</v>
      </c>
      <c r="AT104" s="73">
        <f>'eVTOL market'!AT67*'Aircraft and flight characteris'!$B$37*'Aircraft and flight characteris'!$D$37/'Aircraft and flight characteris'!$E$37/1000</f>
        <v>12291.96819</v>
      </c>
      <c r="AU104" s="73">
        <f>'eVTOL market'!AU67*'Aircraft and flight characteris'!$B$37*'Aircraft and flight characteris'!$D$37/'Aircraft and flight characteris'!$E$37/1000</f>
        <v>12917.82114</v>
      </c>
      <c r="AV104" s="73">
        <f>'eVTOL market'!AV67*'Aircraft and flight characteris'!$B$37*'Aircraft and flight characteris'!$D$37/'Aircraft and flight characteris'!$E$37/1000</f>
        <v>13237.10372</v>
      </c>
      <c r="AW104" s="73">
        <f>'eVTOL market'!AW67*'Aircraft and flight characteris'!$B$37*'Aircraft and flight characteris'!$D$37/'Aircraft and flight characteris'!$E$37/1000</f>
        <v>13393.6914</v>
      </c>
      <c r="AX104" s="73">
        <f>'eVTOL market'!AX67*'Aircraft and flight characteris'!$B$37*'Aircraft and flight characteris'!$D$37/'Aircraft and flight characteris'!$E$37/1000</f>
        <v>13469.00252</v>
      </c>
      <c r="AY104" s="73">
        <f>'eVTOL market'!AY67*'Aircraft and flight characteris'!$B$37*'Aircraft and flight characteris'!$D$37/'Aircraft and flight characteris'!$E$37/1000</f>
        <v>13504.88323</v>
      </c>
      <c r="AZ104" s="73">
        <f>'eVTOL market'!AZ67*'Aircraft and flight characteris'!$B$37*'Aircraft and flight characteris'!$D$37/'Aircraft and flight characteris'!$E$37/1000</f>
        <v>13521.90109</v>
      </c>
      <c r="BA104" s="73">
        <f>'eVTOL market'!BA67*'Aircraft and flight characteris'!$B$37*'Aircraft and flight characteris'!$D$37/'Aircraft and flight characteris'!$E$37/1000</f>
        <v>13529.95523</v>
      </c>
      <c r="BB104" s="73">
        <f>'eVTOL market'!BB67*'Aircraft and flight characteris'!$B$37*'Aircraft and flight characteris'!$D$37/'Aircraft and flight characteris'!$E$37/1000</f>
        <v>13533.7632</v>
      </c>
      <c r="BC104" s="73">
        <f>'eVTOL market'!BC67*'Aircraft and flight characteris'!$B$37*'Aircraft and flight characteris'!$D$37/'Aircraft and flight characteris'!$E$37/1000</f>
        <v>13535.56273</v>
      </c>
      <c r="BD104" s="74">
        <f>'eVTOL market'!BD67*'Aircraft and flight characteris'!$B$37*'Aircraft and flight characteris'!$D$37/'Aircraft and flight characteris'!$E$37/1000</f>
        <v>13536.41294</v>
      </c>
      <c r="BE104" s="3"/>
      <c r="BF104" s="3"/>
      <c r="BG104" s="3"/>
      <c r="BH104" s="3"/>
      <c r="BI104" s="3"/>
      <c r="BJ104" s="3"/>
      <c r="BK104" s="3"/>
      <c r="BL104" s="3"/>
      <c r="BM104" s="3"/>
      <c r="BN104" s="3"/>
    </row>
    <row r="105">
      <c r="A105" s="75"/>
      <c r="C105" s="77" t="s">
        <v>71</v>
      </c>
      <c r="D105" s="71" t="s">
        <v>57</v>
      </c>
      <c r="E105" s="76" t="s">
        <v>57</v>
      </c>
      <c r="F105" s="73">
        <f>'eVTOL market'!F68*'Aircraft and flight characteris'!$B$37*'Aircraft and flight characteris'!$D$37/'Aircraft and flight characteris'!$E$37/1000</f>
        <v>0</v>
      </c>
      <c r="G105" s="73">
        <f>'eVTOL market'!G68*'Aircraft and flight characteris'!$B$37*'Aircraft and flight characteris'!$D$37/'Aircraft and flight characteris'!$E$37/1000</f>
        <v>0</v>
      </c>
      <c r="H105" s="73">
        <f>'eVTOL market'!H68*'Aircraft and flight characteris'!$B$37*'Aircraft and flight characteris'!$D$37/'Aircraft and flight characteris'!$E$37/1000</f>
        <v>0</v>
      </c>
      <c r="I105" s="73">
        <f>'eVTOL market'!I68*'Aircraft and flight characteris'!$B$37*'Aircraft and flight characteris'!$D$37/'Aircraft and flight characteris'!$E$37/1000</f>
        <v>0</v>
      </c>
      <c r="J105" s="73">
        <f>'eVTOL market'!J68*'Aircraft and flight characteris'!$B$37*'Aircraft and flight characteris'!$D$37/'Aircraft and flight characteris'!$E$37/1000</f>
        <v>0</v>
      </c>
      <c r="K105" s="73">
        <f>'eVTOL market'!K68*'Aircraft and flight characteris'!$B$37*'Aircraft and flight characteris'!$D$37/'Aircraft and flight characteris'!$E$37/1000</f>
        <v>0</v>
      </c>
      <c r="L105" s="73">
        <f>'eVTOL market'!L68*'Aircraft and flight characteris'!$B$37*'Aircraft and flight characteris'!$D$37/'Aircraft and flight characteris'!$E$37/1000</f>
        <v>0</v>
      </c>
      <c r="M105" s="73">
        <f>'eVTOL market'!M68*'Aircraft and flight characteris'!$B$37*'Aircraft and flight characteris'!$D$37/'Aircraft and flight characteris'!$E$37/1000</f>
        <v>0</v>
      </c>
      <c r="N105" s="73">
        <f>'eVTOL market'!N68*'Aircraft and flight characteris'!$B$37*'Aircraft and flight characteris'!$D$37/'Aircraft and flight characteris'!$E$37/1000</f>
        <v>0</v>
      </c>
      <c r="O105" s="73">
        <f>'eVTOL market'!O68*'Aircraft and flight characteris'!$B$37*'Aircraft and flight characteris'!$D$37/'Aircraft and flight characteris'!$E$37/1000</f>
        <v>0</v>
      </c>
      <c r="P105" s="73">
        <f>'eVTOL market'!P68*'Aircraft and flight characteris'!$B$37*'Aircraft and flight characteris'!$D$37/'Aircraft and flight characteris'!$E$37/1000</f>
        <v>0</v>
      </c>
      <c r="Q105" s="73">
        <f>'eVTOL market'!Q68*'Aircraft and flight characteris'!$B$37*'Aircraft and flight characteris'!$D$37/'Aircraft and flight characteris'!$E$37/1000</f>
        <v>0</v>
      </c>
      <c r="R105" s="73">
        <f>'eVTOL market'!R68*'Aircraft and flight characteris'!$B$37*'Aircraft and flight characteris'!$D$37/'Aircraft and flight characteris'!$E$37/1000</f>
        <v>0</v>
      </c>
      <c r="S105" s="73">
        <f>'eVTOL market'!S68*'Aircraft and flight characteris'!$B$37*'Aircraft and flight characteris'!$D$37/'Aircraft and flight characteris'!$E$37/1000</f>
        <v>0</v>
      </c>
      <c r="T105" s="73">
        <f>'eVTOL market'!T68*'Aircraft and flight characteris'!$B$37*'Aircraft and flight characteris'!$D$37/'Aircraft and flight characteris'!$E$37/1000</f>
        <v>0</v>
      </c>
      <c r="U105" s="73">
        <f>'eVTOL market'!U68*'Aircraft and flight characteris'!$B$37*'Aircraft and flight characteris'!$D$37/'Aircraft and flight characteris'!$E$37/1000</f>
        <v>0</v>
      </c>
      <c r="V105" s="73">
        <f>'eVTOL market'!V68*'Aircraft and flight characteris'!$B$37*'Aircraft and flight characteris'!$D$37/'Aircraft and flight characteris'!$E$37/1000</f>
        <v>0</v>
      </c>
      <c r="W105" s="73">
        <f>'eVTOL market'!W68*'Aircraft and flight characteris'!$B$37*'Aircraft and flight characteris'!$D$37/'Aircraft and flight characteris'!$E$37/1000</f>
        <v>0</v>
      </c>
      <c r="X105" s="73">
        <f>'eVTOL market'!X68*'Aircraft and flight characteris'!$B$37*'Aircraft and flight characteris'!$D$37/'Aircraft and flight characteris'!$E$37/1000</f>
        <v>0</v>
      </c>
      <c r="Y105" s="73">
        <f>'eVTOL market'!Y68*'Aircraft and flight characteris'!$B$37*'Aircraft and flight characteris'!$D$37/'Aircraft and flight characteris'!$E$37/1000</f>
        <v>0</v>
      </c>
      <c r="Z105" s="73">
        <f>'eVTOL market'!Z68*'Aircraft and flight characteris'!$B$37*'Aircraft and flight characteris'!$D$37/'Aircraft and flight characteris'!$E$37/1000</f>
        <v>0</v>
      </c>
      <c r="AA105" s="73">
        <f>'eVTOL market'!AA68*'Aircraft and flight characteris'!$B$37*'Aircraft and flight characteris'!$D$37/'Aircraft and flight characteris'!$E$37/1000</f>
        <v>0</v>
      </c>
      <c r="AB105" s="73">
        <f>'eVTOL market'!AB68*'Aircraft and flight characteris'!$B$37*'Aircraft and flight characteris'!$D$37/'Aircraft and flight characteris'!$E$37/1000</f>
        <v>0</v>
      </c>
      <c r="AC105" s="73">
        <f>'eVTOL market'!AC68*'Aircraft and flight characteris'!$B$37*'Aircraft and flight characteris'!$D$37/'Aircraft and flight characteris'!$E$37/1000</f>
        <v>0</v>
      </c>
      <c r="AD105" s="73">
        <f>'eVTOL market'!AD68*'Aircraft and flight characteris'!$B$37*'Aircraft and flight characteris'!$D$37/'Aircraft and flight characteris'!$E$37/1000</f>
        <v>0</v>
      </c>
      <c r="AE105" s="73">
        <f>'eVTOL market'!AE68*'Aircraft and flight characteris'!$B$37*'Aircraft and flight characteris'!$D$37/'Aircraft and flight characteris'!$E$37/1000</f>
        <v>0</v>
      </c>
      <c r="AF105" s="73">
        <f>'eVTOL market'!AF68*'Aircraft and flight characteris'!$B$37*'Aircraft and flight characteris'!$D$37/'Aircraft and flight characteris'!$E$37/1000</f>
        <v>0</v>
      </c>
      <c r="AG105" s="73">
        <f>'eVTOL market'!AG68*'Aircraft and flight characteris'!$B$37*'Aircraft and flight characteris'!$D$37/'Aircraft and flight characteris'!$E$37/1000</f>
        <v>0</v>
      </c>
      <c r="AH105" s="73">
        <f>'eVTOL market'!AH68*'Aircraft and flight characteris'!$B$37*'Aircraft and flight characteris'!$D$37/'Aircraft and flight characteris'!$E$37/1000</f>
        <v>0</v>
      </c>
      <c r="AI105" s="73">
        <f>'eVTOL market'!AI68*'Aircraft and flight characteris'!$B$37*'Aircraft and flight characteris'!$D$37/'Aircraft and flight characteris'!$E$37/1000</f>
        <v>0</v>
      </c>
      <c r="AJ105" s="73">
        <f>'eVTOL market'!AJ68*'Aircraft and flight characteris'!$B$37*'Aircraft and flight characteris'!$D$37/'Aircraft and flight characteris'!$E$37/1000</f>
        <v>0</v>
      </c>
      <c r="AK105" s="73">
        <f>'eVTOL market'!AK68*'Aircraft and flight characteris'!$B$37*'Aircraft and flight characteris'!$D$37/'Aircraft and flight characteris'!$E$37/1000</f>
        <v>0</v>
      </c>
      <c r="AL105" s="73">
        <f>'eVTOL market'!AL68*'Aircraft and flight characteris'!$B$37*'Aircraft and flight characteris'!$D$37/'Aircraft and flight characteris'!$E$37/1000</f>
        <v>0</v>
      </c>
      <c r="AM105" s="73">
        <f>'eVTOL market'!AM68*'Aircraft and flight characteris'!$B$37*'Aircraft and flight characteris'!$D$37/'Aircraft and flight characteris'!$E$37/1000</f>
        <v>0</v>
      </c>
      <c r="AN105" s="73">
        <f>'eVTOL market'!AN68*'Aircraft and flight characteris'!$B$37*'Aircraft and flight characteris'!$D$37/'Aircraft and flight characteris'!$E$37/1000</f>
        <v>0</v>
      </c>
      <c r="AO105" s="73">
        <f>'eVTOL market'!AO68*'Aircraft and flight characteris'!$B$37*'Aircraft and flight characteris'!$D$37/'Aircraft and flight characteris'!$E$37/1000</f>
        <v>0</v>
      </c>
      <c r="AP105" s="73">
        <f>'eVTOL market'!AP68*'Aircraft and flight characteris'!$B$37*'Aircraft and flight characteris'!$D$37/'Aircraft and flight characteris'!$E$37/1000</f>
        <v>0</v>
      </c>
      <c r="AQ105" s="73">
        <f>'eVTOL market'!AQ68*'Aircraft and flight characteris'!$B$37*'Aircraft and flight characteris'!$D$37/'Aircraft and flight characteris'!$E$37/1000</f>
        <v>0</v>
      </c>
      <c r="AR105" s="73">
        <f>'eVTOL market'!AR68*'Aircraft and flight characteris'!$B$37*'Aircraft and flight characteris'!$D$37/'Aircraft and flight characteris'!$E$37/1000</f>
        <v>0</v>
      </c>
      <c r="AS105" s="73">
        <f>'eVTOL market'!AS68*'Aircraft and flight characteris'!$B$37*'Aircraft and flight characteris'!$D$37/'Aircraft and flight characteris'!$E$37/1000</f>
        <v>0</v>
      </c>
      <c r="AT105" s="73">
        <f>'eVTOL market'!AT68*'Aircraft and flight characteris'!$B$37*'Aircraft and flight characteris'!$D$37/'Aircraft and flight characteris'!$E$37/1000</f>
        <v>719.4813689</v>
      </c>
      <c r="AU105" s="73">
        <f>'eVTOL market'!AU68*'Aircraft and flight characteris'!$B$37*'Aircraft and flight characteris'!$D$37/'Aircraft and flight characteris'!$E$37/1000</f>
        <v>963.7166664</v>
      </c>
      <c r="AV105" s="73">
        <f>'eVTOL market'!AV68*'Aircraft and flight characteris'!$B$37*'Aircraft and flight characteris'!$D$37/'Aircraft and flight characteris'!$E$37/1000</f>
        <v>1407.486559</v>
      </c>
      <c r="AW105" s="73">
        <f>'eVTOL market'!AW68*'Aircraft and flight characteris'!$B$37*'Aircraft and flight characteris'!$D$37/'Aircraft and flight characteris'!$E$37/1000</f>
        <v>2112.79959</v>
      </c>
      <c r="AX105" s="73">
        <f>'eVTOL market'!AX68*'Aircraft and flight characteris'!$B$37*'Aircraft and flight characteris'!$D$37/'Aircraft and flight characteris'!$E$37/1000</f>
        <v>3025.956583</v>
      </c>
      <c r="AY105" s="73">
        <f>'eVTOL market'!AY68*'Aircraft and flight characteris'!$B$37*'Aircraft and flight characteris'!$D$37/'Aircraft and flight characteris'!$E$37/1000</f>
        <v>3939.113575</v>
      </c>
      <c r="AZ105" s="73">
        <f>'eVTOL market'!AZ68*'Aircraft and flight characteris'!$B$37*'Aircraft and flight characteris'!$D$37/'Aircraft and flight characteris'!$E$37/1000</f>
        <v>4644.426607</v>
      </c>
      <c r="BA105" s="73">
        <f>'eVTOL market'!BA68*'Aircraft and flight characteris'!$B$37*'Aircraft and flight characteris'!$D$37/'Aircraft and flight characteris'!$E$37/1000</f>
        <v>5088.1965</v>
      </c>
      <c r="BB105" s="73">
        <f>'eVTOL market'!BB68*'Aircraft and flight characteris'!$B$37*'Aircraft and flight characteris'!$D$37/'Aircraft and flight characteris'!$E$37/1000</f>
        <v>5332.431797</v>
      </c>
      <c r="BC105" s="73">
        <f>'eVTOL market'!BC68*'Aircraft and flight characteris'!$B$37*'Aircraft and flight characteris'!$D$37/'Aircraft and flight characteris'!$E$37/1000</f>
        <v>5457.029876</v>
      </c>
      <c r="BD105" s="74">
        <f>'eVTOL market'!BD68*'Aircraft and flight characteris'!$B$37*'Aircraft and flight characteris'!$D$37/'Aircraft and flight characteris'!$E$37/1000</f>
        <v>5518.137265</v>
      </c>
      <c r="BE105" s="3"/>
      <c r="BF105" s="3"/>
      <c r="BG105" s="3"/>
      <c r="BH105" s="3"/>
      <c r="BI105" s="3"/>
      <c r="BJ105" s="3"/>
      <c r="BK105" s="3"/>
      <c r="BL105" s="3"/>
      <c r="BM105" s="3"/>
      <c r="BN105" s="3"/>
    </row>
    <row r="106">
      <c r="A106" s="75"/>
      <c r="E106" s="76" t="s">
        <v>56</v>
      </c>
      <c r="F106" s="73">
        <f>'eVTOL market'!F69*'Aircraft and flight characteris'!$B$37*'Aircraft and flight characteris'!$D$37/'Aircraft and flight characteris'!$E$37/1000</f>
        <v>0</v>
      </c>
      <c r="G106" s="73">
        <f>'eVTOL market'!G69*'Aircraft and flight characteris'!$B$37*'Aircraft and flight characteris'!$D$37/'Aircraft and flight characteris'!$E$37/1000</f>
        <v>0</v>
      </c>
      <c r="H106" s="73">
        <f>'eVTOL market'!H69*'Aircraft and flight characteris'!$B$37*'Aircraft and flight characteris'!$D$37/'Aircraft and flight characteris'!$E$37/1000</f>
        <v>0</v>
      </c>
      <c r="I106" s="73">
        <f>'eVTOL market'!I69*'Aircraft and flight characteris'!$B$37*'Aircraft and flight characteris'!$D$37/'Aircraft and flight characteris'!$E$37/1000</f>
        <v>0</v>
      </c>
      <c r="J106" s="73">
        <f>'eVTOL market'!J69*'Aircraft and flight characteris'!$B$37*'Aircraft and flight characteris'!$D$37/'Aircraft and flight characteris'!$E$37/1000</f>
        <v>0</v>
      </c>
      <c r="K106" s="73">
        <f>'eVTOL market'!K69*'Aircraft and flight characteris'!$B$37*'Aircraft and flight characteris'!$D$37/'Aircraft and flight characteris'!$E$37/1000</f>
        <v>0</v>
      </c>
      <c r="L106" s="73">
        <f>'eVTOL market'!L69*'Aircraft and flight characteris'!$B$37*'Aircraft and flight characteris'!$D$37/'Aircraft and flight characteris'!$E$37/1000</f>
        <v>0</v>
      </c>
      <c r="M106" s="73">
        <f>'eVTOL market'!M69*'Aircraft and flight characteris'!$B$37*'Aircraft and flight characteris'!$D$37/'Aircraft and flight characteris'!$E$37/1000</f>
        <v>0</v>
      </c>
      <c r="N106" s="73">
        <f>'eVTOL market'!N69*'Aircraft and flight characteris'!$B$37*'Aircraft and flight characteris'!$D$37/'Aircraft and flight characteris'!$E$37/1000</f>
        <v>0</v>
      </c>
      <c r="O106" s="73">
        <f>'eVTOL market'!O69*'Aircraft and flight characteris'!$B$37*'Aircraft and flight characteris'!$D$37/'Aircraft and flight characteris'!$E$37/1000</f>
        <v>0</v>
      </c>
      <c r="P106" s="73">
        <f>'eVTOL market'!P69*'Aircraft and flight characteris'!$B$37*'Aircraft and flight characteris'!$D$37/'Aircraft and flight characteris'!$E$37/1000</f>
        <v>0</v>
      </c>
      <c r="Q106" s="73">
        <f>'eVTOL market'!Q69*'Aircraft and flight characteris'!$B$37*'Aircraft and flight characteris'!$D$37/'Aircraft and flight characteris'!$E$37/1000</f>
        <v>0</v>
      </c>
      <c r="R106" s="73">
        <f>'eVTOL market'!R69*'Aircraft and flight characteris'!$B$37*'Aircraft and flight characteris'!$D$37/'Aircraft and flight characteris'!$E$37/1000</f>
        <v>0</v>
      </c>
      <c r="S106" s="73">
        <f>'eVTOL market'!S69*'Aircraft and flight characteris'!$B$37*'Aircraft and flight characteris'!$D$37/'Aircraft and flight characteris'!$E$37/1000</f>
        <v>0</v>
      </c>
      <c r="T106" s="73">
        <f>'eVTOL market'!T69*'Aircraft and flight characteris'!$B$37*'Aircraft and flight characteris'!$D$37/'Aircraft and flight characteris'!$E$37/1000</f>
        <v>0</v>
      </c>
      <c r="U106" s="73">
        <f>'eVTOL market'!U69*'Aircraft and flight characteris'!$B$37*'Aircraft and flight characteris'!$D$37/'Aircraft and flight characteris'!$E$37/1000</f>
        <v>0</v>
      </c>
      <c r="V106" s="73">
        <f>'eVTOL market'!V69*'Aircraft and flight characteris'!$B$37*'Aircraft and flight characteris'!$D$37/'Aircraft and flight characteris'!$E$37/1000</f>
        <v>0</v>
      </c>
      <c r="W106" s="73">
        <f>'eVTOL market'!W69*'Aircraft and flight characteris'!$B$37*'Aircraft and flight characteris'!$D$37/'Aircraft and flight characteris'!$E$37/1000</f>
        <v>0</v>
      </c>
      <c r="X106" s="73">
        <f>'eVTOL market'!X69*'Aircraft and flight characteris'!$B$37*'Aircraft and flight characteris'!$D$37/'Aircraft and flight characteris'!$E$37/1000</f>
        <v>0</v>
      </c>
      <c r="Y106" s="73">
        <f>'eVTOL market'!Y69*'Aircraft and flight characteris'!$B$37*'Aircraft and flight characteris'!$D$37/'Aircraft and flight characteris'!$E$37/1000</f>
        <v>0</v>
      </c>
      <c r="Z106" s="73">
        <f>'eVTOL market'!Z69*'Aircraft and flight characteris'!$B$37*'Aircraft and flight characteris'!$D$37/'Aircraft and flight characteris'!$E$37/1000</f>
        <v>0</v>
      </c>
      <c r="AA106" s="73">
        <f>'eVTOL market'!AA69*'Aircraft and flight characteris'!$B$37*'Aircraft and flight characteris'!$D$37/'Aircraft and flight characteris'!$E$37/1000</f>
        <v>0</v>
      </c>
      <c r="AB106" s="73">
        <f>'eVTOL market'!AB69*'Aircraft and flight characteris'!$B$37*'Aircraft and flight characteris'!$D$37/'Aircraft and flight characteris'!$E$37/1000</f>
        <v>0</v>
      </c>
      <c r="AC106" s="73">
        <f>'eVTOL market'!AC69*'Aircraft and flight characteris'!$B$37*'Aircraft and flight characteris'!$D$37/'Aircraft and flight characteris'!$E$37/1000</f>
        <v>0</v>
      </c>
      <c r="AD106" s="73">
        <f>'eVTOL market'!AD69*'Aircraft and flight characteris'!$B$37*'Aircraft and flight characteris'!$D$37/'Aircraft and flight characteris'!$E$37/1000</f>
        <v>0</v>
      </c>
      <c r="AE106" s="73">
        <f>'eVTOL market'!AE69*'Aircraft and flight characteris'!$B$37*'Aircraft and flight characteris'!$D$37/'Aircraft and flight characteris'!$E$37/1000</f>
        <v>0</v>
      </c>
      <c r="AF106" s="73">
        <f>'eVTOL market'!AF69*'Aircraft and flight characteris'!$B$37*'Aircraft and flight characteris'!$D$37/'Aircraft and flight characteris'!$E$37/1000</f>
        <v>0</v>
      </c>
      <c r="AG106" s="73">
        <f>'eVTOL market'!AG69*'Aircraft and flight characteris'!$B$37*'Aircraft and flight characteris'!$D$37/'Aircraft and flight characteris'!$E$37/1000</f>
        <v>0</v>
      </c>
      <c r="AH106" s="73">
        <f>'eVTOL market'!AH69*'Aircraft and flight characteris'!$B$37*'Aircraft and flight characteris'!$D$37/'Aircraft and flight characteris'!$E$37/1000</f>
        <v>0</v>
      </c>
      <c r="AI106" s="73">
        <f>'eVTOL market'!AI69*'Aircraft and flight characteris'!$B$37*'Aircraft and flight characteris'!$D$37/'Aircraft and flight characteris'!$E$37/1000</f>
        <v>0</v>
      </c>
      <c r="AJ106" s="73">
        <f>'eVTOL market'!AJ69*'Aircraft and flight characteris'!$B$37*'Aircraft and flight characteris'!$D$37/'Aircraft and flight characteris'!$E$37/1000</f>
        <v>0</v>
      </c>
      <c r="AK106" s="73">
        <f>'eVTOL market'!AK69*'Aircraft and flight characteris'!$B$37*'Aircraft and flight characteris'!$D$37/'Aircraft and flight characteris'!$E$37/1000</f>
        <v>0</v>
      </c>
      <c r="AL106" s="73">
        <f>'eVTOL market'!AL69*'Aircraft and flight characteris'!$B$37*'Aircraft and flight characteris'!$D$37/'Aircraft and flight characteris'!$E$37/1000</f>
        <v>0</v>
      </c>
      <c r="AM106" s="73">
        <f>'eVTOL market'!AM69*'Aircraft and flight characteris'!$B$37*'Aircraft and flight characteris'!$D$37/'Aircraft and flight characteris'!$E$37/1000</f>
        <v>0</v>
      </c>
      <c r="AN106" s="73">
        <f>'eVTOL market'!AN69*'Aircraft and flight characteris'!$B$37*'Aircraft and flight characteris'!$D$37/'Aircraft and flight characteris'!$E$37/1000</f>
        <v>0</v>
      </c>
      <c r="AO106" s="73">
        <f>'eVTOL market'!AO69*'Aircraft and flight characteris'!$B$37*'Aircraft and flight characteris'!$D$37/'Aircraft and flight characteris'!$E$37/1000</f>
        <v>0</v>
      </c>
      <c r="AP106" s="73">
        <f>'eVTOL market'!AP69*'Aircraft and flight characteris'!$B$37*'Aircraft and flight characteris'!$D$37/'Aircraft and flight characteris'!$E$37/1000</f>
        <v>0</v>
      </c>
      <c r="AQ106" s="73">
        <f>'eVTOL market'!AQ69*'Aircraft and flight characteris'!$B$37*'Aircraft and flight characteris'!$D$37/'Aircraft and flight characteris'!$E$37/1000</f>
        <v>0</v>
      </c>
      <c r="AR106" s="73">
        <f>'eVTOL market'!AR69*'Aircraft and flight characteris'!$B$37*'Aircraft and flight characteris'!$D$37/'Aircraft and flight characteris'!$E$37/1000</f>
        <v>0</v>
      </c>
      <c r="AS106" s="73">
        <f>'eVTOL market'!AS69*'Aircraft and flight characteris'!$B$37*'Aircraft and flight characteris'!$D$37/'Aircraft and flight characteris'!$E$37/1000</f>
        <v>0</v>
      </c>
      <c r="AT106" s="73">
        <f>'eVTOL market'!AT69*'Aircraft and flight characteris'!$B$37*'Aircraft and flight characteris'!$D$37/'Aircraft and flight characteris'!$E$37/1000</f>
        <v>832.7776583</v>
      </c>
      <c r="AU106" s="73">
        <f>'eVTOL market'!AU69*'Aircraft and flight characteris'!$B$37*'Aircraft and flight characteris'!$D$37/'Aircraft and flight characteris'!$E$37/1000</f>
        <v>1191.498251</v>
      </c>
      <c r="AV106" s="73">
        <f>'eVTOL market'!AV69*'Aircraft and flight characteris'!$B$37*'Aircraft and flight characteris'!$D$37/'Aircraft and flight characteris'!$E$37/1000</f>
        <v>1843.285281</v>
      </c>
      <c r="AW106" s="73">
        <f>'eVTOL market'!AW69*'Aircraft and flight characteris'!$B$37*'Aircraft and flight characteris'!$D$37/'Aircraft and flight characteris'!$E$37/1000</f>
        <v>2879.213796</v>
      </c>
      <c r="AX106" s="73">
        <f>'eVTOL market'!AX69*'Aircraft and flight characteris'!$B$37*'Aircraft and flight characteris'!$D$37/'Aircraft and flight characteris'!$E$37/1000</f>
        <v>4220.413129</v>
      </c>
      <c r="AY106" s="73">
        <f>'eVTOL market'!AY69*'Aircraft and flight characteris'!$B$37*'Aircraft and flight characteris'!$D$37/'Aircraft and flight characteris'!$E$37/1000</f>
        <v>5561.612462</v>
      </c>
      <c r="AZ106" s="73">
        <f>'eVTOL market'!AZ69*'Aircraft and flight characteris'!$B$37*'Aircraft and flight characteris'!$D$37/'Aircraft and flight characteris'!$E$37/1000</f>
        <v>6597.540977</v>
      </c>
      <c r="BA106" s="73">
        <f>'eVTOL market'!BA69*'Aircraft and flight characteris'!$B$37*'Aircraft and flight characteris'!$D$37/'Aircraft and flight characteris'!$E$37/1000</f>
        <v>7249.328006</v>
      </c>
      <c r="BB106" s="73">
        <f>'eVTOL market'!BB69*'Aircraft and flight characteris'!$B$37*'Aircraft and flight characteris'!$D$37/'Aircraft and flight characteris'!$E$37/1000</f>
        <v>7608.0486</v>
      </c>
      <c r="BC106" s="73">
        <f>'eVTOL market'!BC69*'Aircraft and flight characteris'!$B$37*'Aircraft and flight characteris'!$D$37/'Aircraft and flight characteris'!$E$37/1000</f>
        <v>7791.052028</v>
      </c>
      <c r="BD106" s="74">
        <f>'eVTOL market'!BD69*'Aircraft and flight characteris'!$B$37*'Aircraft and flight characteris'!$D$37/'Aircraft and flight characteris'!$E$37/1000</f>
        <v>7880.803506</v>
      </c>
      <c r="BE106" s="3"/>
      <c r="BF106" s="3"/>
      <c r="BG106" s="3"/>
      <c r="BH106" s="3"/>
      <c r="BI106" s="3"/>
      <c r="BJ106" s="3"/>
      <c r="BK106" s="3"/>
      <c r="BL106" s="3"/>
      <c r="BM106" s="3"/>
      <c r="BN106" s="3"/>
    </row>
    <row r="107">
      <c r="A107" s="75"/>
      <c r="E107" s="76" t="s">
        <v>55</v>
      </c>
      <c r="F107" s="73">
        <f>'eVTOL market'!F70*'Aircraft and flight characteris'!$B$37*'Aircraft and flight characteris'!$D$37/'Aircraft and flight characteris'!$E$37/1000</f>
        <v>0</v>
      </c>
      <c r="G107" s="73">
        <f>'eVTOL market'!G70*'Aircraft and flight characteris'!$B$37*'Aircraft and flight characteris'!$D$37/'Aircraft and flight characteris'!$E$37/1000</f>
        <v>0</v>
      </c>
      <c r="H107" s="73">
        <f>'eVTOL market'!H70*'Aircraft and flight characteris'!$B$37*'Aircraft and flight characteris'!$D$37/'Aircraft and flight characteris'!$E$37/1000</f>
        <v>0</v>
      </c>
      <c r="I107" s="73">
        <f>'eVTOL market'!I70*'Aircraft and flight characteris'!$B$37*'Aircraft and flight characteris'!$D$37/'Aircraft and flight characteris'!$E$37/1000</f>
        <v>0</v>
      </c>
      <c r="J107" s="73">
        <f>'eVTOL market'!J70*'Aircraft and flight characteris'!$B$37*'Aircraft and flight characteris'!$D$37/'Aircraft and flight characteris'!$E$37/1000</f>
        <v>0</v>
      </c>
      <c r="K107" s="73">
        <f>'eVTOL market'!K70*'Aircraft and flight characteris'!$B$37*'Aircraft and flight characteris'!$D$37/'Aircraft and flight characteris'!$E$37/1000</f>
        <v>0</v>
      </c>
      <c r="L107" s="73">
        <f>'eVTOL market'!L70*'Aircraft and flight characteris'!$B$37*'Aircraft and flight characteris'!$D$37/'Aircraft and flight characteris'!$E$37/1000</f>
        <v>0</v>
      </c>
      <c r="M107" s="73">
        <f>'eVTOL market'!M70*'Aircraft and flight characteris'!$B$37*'Aircraft and flight characteris'!$D$37/'Aircraft and flight characteris'!$E$37/1000</f>
        <v>0</v>
      </c>
      <c r="N107" s="73">
        <f>'eVTOL market'!N70*'Aircraft and flight characteris'!$B$37*'Aircraft and flight characteris'!$D$37/'Aircraft and flight characteris'!$E$37/1000</f>
        <v>0</v>
      </c>
      <c r="O107" s="73">
        <f>'eVTOL market'!O70*'Aircraft and flight characteris'!$B$37*'Aircraft and flight characteris'!$D$37/'Aircraft and flight characteris'!$E$37/1000</f>
        <v>0</v>
      </c>
      <c r="P107" s="73">
        <f>'eVTOL market'!P70*'Aircraft and flight characteris'!$B$37*'Aircraft and flight characteris'!$D$37/'Aircraft and flight characteris'!$E$37/1000</f>
        <v>0</v>
      </c>
      <c r="Q107" s="73">
        <f>'eVTOL market'!Q70*'Aircraft and flight characteris'!$B$37*'Aircraft and flight characteris'!$D$37/'Aircraft and flight characteris'!$E$37/1000</f>
        <v>0</v>
      </c>
      <c r="R107" s="73">
        <f>'eVTOL market'!R70*'Aircraft and flight characteris'!$B$37*'Aircraft and flight characteris'!$D$37/'Aircraft and flight characteris'!$E$37/1000</f>
        <v>0</v>
      </c>
      <c r="S107" s="73">
        <f>'eVTOL market'!S70*'Aircraft and flight characteris'!$B$37*'Aircraft and flight characteris'!$D$37/'Aircraft and flight characteris'!$E$37/1000</f>
        <v>0</v>
      </c>
      <c r="T107" s="73">
        <f>'eVTOL market'!T70*'Aircraft and flight characteris'!$B$37*'Aircraft and flight characteris'!$D$37/'Aircraft and flight characteris'!$E$37/1000</f>
        <v>0</v>
      </c>
      <c r="U107" s="73">
        <f>'eVTOL market'!U70*'Aircraft and flight characteris'!$B$37*'Aircraft and flight characteris'!$D$37/'Aircraft and flight characteris'!$E$37/1000</f>
        <v>0</v>
      </c>
      <c r="V107" s="73">
        <f>'eVTOL market'!V70*'Aircraft and flight characteris'!$B$37*'Aircraft and flight characteris'!$D$37/'Aircraft and flight characteris'!$E$37/1000</f>
        <v>0</v>
      </c>
      <c r="W107" s="73">
        <f>'eVTOL market'!W70*'Aircraft and flight characteris'!$B$37*'Aircraft and flight characteris'!$D$37/'Aircraft and flight characteris'!$E$37/1000</f>
        <v>0</v>
      </c>
      <c r="X107" s="73">
        <f>'eVTOL market'!X70*'Aircraft and flight characteris'!$B$37*'Aircraft and flight characteris'!$D$37/'Aircraft and flight characteris'!$E$37/1000</f>
        <v>0</v>
      </c>
      <c r="Y107" s="73">
        <f>'eVTOL market'!Y70*'Aircraft and flight characteris'!$B$37*'Aircraft and flight characteris'!$D$37/'Aircraft and flight characteris'!$E$37/1000</f>
        <v>0</v>
      </c>
      <c r="Z107" s="73">
        <f>'eVTOL market'!Z70*'Aircraft and flight characteris'!$B$37*'Aircraft and flight characteris'!$D$37/'Aircraft and flight characteris'!$E$37/1000</f>
        <v>0</v>
      </c>
      <c r="AA107" s="73">
        <f>'eVTOL market'!AA70*'Aircraft and flight characteris'!$B$37*'Aircraft and flight characteris'!$D$37/'Aircraft and flight characteris'!$E$37/1000</f>
        <v>0</v>
      </c>
      <c r="AB107" s="73">
        <f>'eVTOL market'!AB70*'Aircraft and flight characteris'!$B$37*'Aircraft and flight characteris'!$D$37/'Aircraft and flight characteris'!$E$37/1000</f>
        <v>0</v>
      </c>
      <c r="AC107" s="73">
        <f>'eVTOL market'!AC70*'Aircraft and flight characteris'!$B$37*'Aircraft and flight characteris'!$D$37/'Aircraft and flight characteris'!$E$37/1000</f>
        <v>0</v>
      </c>
      <c r="AD107" s="73">
        <f>'eVTOL market'!AD70*'Aircraft and flight characteris'!$B$37*'Aircraft and flight characteris'!$D$37/'Aircraft and flight characteris'!$E$37/1000</f>
        <v>0</v>
      </c>
      <c r="AE107" s="73">
        <f>'eVTOL market'!AE70*'Aircraft and flight characteris'!$B$37*'Aircraft and flight characteris'!$D$37/'Aircraft and flight characteris'!$E$37/1000</f>
        <v>0</v>
      </c>
      <c r="AF107" s="73">
        <f>'eVTOL market'!AF70*'Aircraft and flight characteris'!$B$37*'Aircraft and flight characteris'!$D$37/'Aircraft and flight characteris'!$E$37/1000</f>
        <v>0</v>
      </c>
      <c r="AG107" s="73">
        <f>'eVTOL market'!AG70*'Aircraft and flight characteris'!$B$37*'Aircraft and flight characteris'!$D$37/'Aircraft and flight characteris'!$E$37/1000</f>
        <v>0</v>
      </c>
      <c r="AH107" s="73">
        <f>'eVTOL market'!AH70*'Aircraft and flight characteris'!$B$37*'Aircraft and flight characteris'!$D$37/'Aircraft and flight characteris'!$E$37/1000</f>
        <v>0</v>
      </c>
      <c r="AI107" s="73">
        <f>'eVTOL market'!AI70*'Aircraft and flight characteris'!$B$37*'Aircraft and flight characteris'!$D$37/'Aircraft and flight characteris'!$E$37/1000</f>
        <v>0</v>
      </c>
      <c r="AJ107" s="73">
        <f>'eVTOL market'!AJ70*'Aircraft and flight characteris'!$B$37*'Aircraft and flight characteris'!$D$37/'Aircraft and flight characteris'!$E$37/1000</f>
        <v>0</v>
      </c>
      <c r="AK107" s="73">
        <f>'eVTOL market'!AK70*'Aircraft and flight characteris'!$B$37*'Aircraft and flight characteris'!$D$37/'Aircraft and flight characteris'!$E$37/1000</f>
        <v>0</v>
      </c>
      <c r="AL107" s="73">
        <f>'eVTOL market'!AL70*'Aircraft and flight characteris'!$B$37*'Aircraft and flight characteris'!$D$37/'Aircraft and flight characteris'!$E$37/1000</f>
        <v>0</v>
      </c>
      <c r="AM107" s="73">
        <f>'eVTOL market'!AM70*'Aircraft and flight characteris'!$B$37*'Aircraft and flight characteris'!$D$37/'Aircraft and flight characteris'!$E$37/1000</f>
        <v>0</v>
      </c>
      <c r="AN107" s="73">
        <f>'eVTOL market'!AN70*'Aircraft and flight characteris'!$B$37*'Aircraft and flight characteris'!$D$37/'Aircraft and flight characteris'!$E$37/1000</f>
        <v>0</v>
      </c>
      <c r="AO107" s="73">
        <f>'eVTOL market'!AO70*'Aircraft and flight characteris'!$B$37*'Aircraft and flight characteris'!$D$37/'Aircraft and flight characteris'!$E$37/1000</f>
        <v>0</v>
      </c>
      <c r="AP107" s="73">
        <f>'eVTOL market'!AP70*'Aircraft and flight characteris'!$B$37*'Aircraft and flight characteris'!$D$37/'Aircraft and flight characteris'!$E$37/1000</f>
        <v>0</v>
      </c>
      <c r="AQ107" s="73">
        <f>'eVTOL market'!AQ70*'Aircraft and flight characteris'!$B$37*'Aircraft and flight characteris'!$D$37/'Aircraft and flight characteris'!$E$37/1000</f>
        <v>0</v>
      </c>
      <c r="AR107" s="73">
        <f>'eVTOL market'!AR70*'Aircraft and flight characteris'!$B$37*'Aircraft and flight characteris'!$D$37/'Aircraft and flight characteris'!$E$37/1000</f>
        <v>0</v>
      </c>
      <c r="AS107" s="73">
        <f>'eVTOL market'!AS70*'Aircraft and flight characteris'!$B$37*'Aircraft and flight characteris'!$D$37/'Aircraft and flight characteris'!$E$37/1000</f>
        <v>0</v>
      </c>
      <c r="AT107" s="73">
        <f>'eVTOL market'!AT70*'Aircraft and flight characteris'!$B$37*'Aircraft and flight characteris'!$D$37/'Aircraft and flight characteris'!$E$37/1000</f>
        <v>1097.135667</v>
      </c>
      <c r="AU107" s="73">
        <f>'eVTOL market'!AU70*'Aircraft and flight characteris'!$B$37*'Aircraft and flight characteris'!$D$37/'Aircraft and flight characteris'!$E$37/1000</f>
        <v>1722.988616</v>
      </c>
      <c r="AV107" s="73">
        <f>'eVTOL market'!AV70*'Aircraft and flight characteris'!$B$37*'Aircraft and flight characteris'!$D$37/'Aircraft and flight characteris'!$E$37/1000</f>
        <v>2860.148966</v>
      </c>
      <c r="AW107" s="73">
        <f>'eVTOL market'!AW70*'Aircraft and flight characteris'!$B$37*'Aircraft and flight characteris'!$D$37/'Aircraft and flight characteris'!$E$37/1000</f>
        <v>4667.513609</v>
      </c>
      <c r="AX107" s="73">
        <f>'eVTOL market'!AX70*'Aircraft and flight characteris'!$B$37*'Aircraft and flight characteris'!$D$37/'Aircraft and flight characteris'!$E$37/1000</f>
        <v>7007.478403</v>
      </c>
      <c r="AY107" s="73">
        <f>'eVTOL market'!AY70*'Aircraft and flight characteris'!$B$37*'Aircraft and flight characteris'!$D$37/'Aircraft and flight characteris'!$E$37/1000</f>
        <v>9347.443196</v>
      </c>
      <c r="AZ107" s="73">
        <f>'eVTOL market'!AZ70*'Aircraft and flight characteris'!$B$37*'Aircraft and flight characteris'!$D$37/'Aircraft and flight characteris'!$E$37/1000</f>
        <v>11154.80784</v>
      </c>
      <c r="BA107" s="73">
        <f>'eVTOL market'!BA70*'Aircraft and flight characteris'!$B$37*'Aircraft and flight characteris'!$D$37/'Aircraft and flight characteris'!$E$37/1000</f>
        <v>12291.96819</v>
      </c>
      <c r="BB107" s="73">
        <f>'eVTOL market'!BB70*'Aircraft and flight characteris'!$B$37*'Aircraft and flight characteris'!$D$37/'Aircraft and flight characteris'!$E$37/1000</f>
        <v>12917.82114</v>
      </c>
      <c r="BC107" s="73">
        <f>'eVTOL market'!BC70*'Aircraft and flight characteris'!$B$37*'Aircraft and flight characteris'!$D$37/'Aircraft and flight characteris'!$E$37/1000</f>
        <v>13237.10372</v>
      </c>
      <c r="BD107" s="74">
        <f>'eVTOL market'!BD70*'Aircraft and flight characteris'!$B$37*'Aircraft and flight characteris'!$D$37/'Aircraft and flight characteris'!$E$37/1000</f>
        <v>13393.6914</v>
      </c>
      <c r="BE107" s="3"/>
      <c r="BF107" s="3"/>
      <c r="BG107" s="3"/>
      <c r="BH107" s="3"/>
      <c r="BI107" s="3"/>
      <c r="BJ107" s="3"/>
      <c r="BK107" s="3"/>
      <c r="BL107" s="3"/>
      <c r="BM107" s="3"/>
      <c r="BN107" s="3"/>
    </row>
    <row r="108">
      <c r="A108" s="75"/>
      <c r="D108" s="77" t="s">
        <v>56</v>
      </c>
      <c r="E108" s="76" t="s">
        <v>57</v>
      </c>
      <c r="F108" s="73">
        <f>'eVTOL market'!F71*'Aircraft and flight characteris'!$B$37*'Aircraft and flight characteris'!$D$37/'Aircraft and flight characteris'!$E$37/1000</f>
        <v>0</v>
      </c>
      <c r="G108" s="73">
        <f>'eVTOL market'!G71*'Aircraft and flight characteris'!$B$37*'Aircraft and flight characteris'!$D$37/'Aircraft and flight characteris'!$E$37/1000</f>
        <v>0</v>
      </c>
      <c r="H108" s="73">
        <f>'eVTOL market'!H71*'Aircraft and flight characteris'!$B$37*'Aircraft and flight characteris'!$D$37/'Aircraft and flight characteris'!$E$37/1000</f>
        <v>0</v>
      </c>
      <c r="I108" s="73">
        <f>'eVTOL market'!I71*'Aircraft and flight characteris'!$B$37*'Aircraft and flight characteris'!$D$37/'Aircraft and flight characteris'!$E$37/1000</f>
        <v>0</v>
      </c>
      <c r="J108" s="73">
        <f>'eVTOL market'!J71*'Aircraft and flight characteris'!$B$37*'Aircraft and flight characteris'!$D$37/'Aircraft and flight characteris'!$E$37/1000</f>
        <v>0</v>
      </c>
      <c r="K108" s="73">
        <f>'eVTOL market'!K71*'Aircraft and flight characteris'!$B$37*'Aircraft and flight characteris'!$D$37/'Aircraft and flight characteris'!$E$37/1000</f>
        <v>0</v>
      </c>
      <c r="L108" s="73">
        <f>'eVTOL market'!L71*'Aircraft and flight characteris'!$B$37*'Aircraft and flight characteris'!$D$37/'Aircraft and flight characteris'!$E$37/1000</f>
        <v>0</v>
      </c>
      <c r="M108" s="73">
        <f>'eVTOL market'!M71*'Aircraft and flight characteris'!$B$37*'Aircraft and flight characteris'!$D$37/'Aircraft and flight characteris'!$E$37/1000</f>
        <v>0</v>
      </c>
      <c r="N108" s="73">
        <f>'eVTOL market'!N71*'Aircraft and flight characteris'!$B$37*'Aircraft and flight characteris'!$D$37/'Aircraft and flight characteris'!$E$37/1000</f>
        <v>0</v>
      </c>
      <c r="O108" s="73">
        <f>'eVTOL market'!O71*'Aircraft and flight characteris'!$B$37*'Aircraft and flight characteris'!$D$37/'Aircraft and flight characteris'!$E$37/1000</f>
        <v>0</v>
      </c>
      <c r="P108" s="73">
        <f>'eVTOL market'!P71*'Aircraft and flight characteris'!$B$37*'Aircraft and flight characteris'!$D$37/'Aircraft and flight characteris'!$E$37/1000</f>
        <v>0</v>
      </c>
      <c r="Q108" s="73">
        <f>'eVTOL market'!Q71*'Aircraft and flight characteris'!$B$37*'Aircraft and flight characteris'!$D$37/'Aircraft and flight characteris'!$E$37/1000</f>
        <v>0</v>
      </c>
      <c r="R108" s="73">
        <f>'eVTOL market'!R71*'Aircraft and flight characteris'!$B$37*'Aircraft and flight characteris'!$D$37/'Aircraft and flight characteris'!$E$37/1000</f>
        <v>0</v>
      </c>
      <c r="S108" s="73">
        <f>'eVTOL market'!S71*'Aircraft and flight characteris'!$B$37*'Aircraft and flight characteris'!$D$37/'Aircraft and flight characteris'!$E$37/1000</f>
        <v>0</v>
      </c>
      <c r="T108" s="73">
        <f>'eVTOL market'!T71*'Aircraft and flight characteris'!$B$37*'Aircraft and flight characteris'!$D$37/'Aircraft and flight characteris'!$E$37/1000</f>
        <v>0</v>
      </c>
      <c r="U108" s="73">
        <f>'eVTOL market'!U71*'Aircraft and flight characteris'!$B$37*'Aircraft and flight characteris'!$D$37/'Aircraft and flight characteris'!$E$37/1000</f>
        <v>0</v>
      </c>
      <c r="V108" s="73">
        <f>'eVTOL market'!V71*'Aircraft and flight characteris'!$B$37*'Aircraft and flight characteris'!$D$37/'Aircraft and flight characteris'!$E$37/1000</f>
        <v>0</v>
      </c>
      <c r="W108" s="73">
        <f>'eVTOL market'!W71*'Aircraft and flight characteris'!$B$37*'Aircraft and flight characteris'!$D$37/'Aircraft and flight characteris'!$E$37/1000</f>
        <v>0</v>
      </c>
      <c r="X108" s="73">
        <f>'eVTOL market'!X71*'Aircraft and flight characteris'!$B$37*'Aircraft and flight characteris'!$D$37/'Aircraft and flight characteris'!$E$37/1000</f>
        <v>0</v>
      </c>
      <c r="Y108" s="73">
        <f>'eVTOL market'!Y71*'Aircraft and flight characteris'!$B$37*'Aircraft and flight characteris'!$D$37/'Aircraft and flight characteris'!$E$37/1000</f>
        <v>0</v>
      </c>
      <c r="Z108" s="73">
        <f>'eVTOL market'!Z71*'Aircraft and flight characteris'!$B$37*'Aircraft and flight characteris'!$D$37/'Aircraft and flight characteris'!$E$37/1000</f>
        <v>0</v>
      </c>
      <c r="AA108" s="73">
        <f>'eVTOL market'!AA71*'Aircraft and flight characteris'!$B$37*'Aircraft and flight characteris'!$D$37/'Aircraft and flight characteris'!$E$37/1000</f>
        <v>0</v>
      </c>
      <c r="AB108" s="73">
        <f>'eVTOL market'!AB71*'Aircraft and flight characteris'!$B$37*'Aircraft and flight characteris'!$D$37/'Aircraft and flight characteris'!$E$37/1000</f>
        <v>0</v>
      </c>
      <c r="AC108" s="73">
        <f>'eVTOL market'!AC71*'Aircraft and flight characteris'!$B$37*'Aircraft and flight characteris'!$D$37/'Aircraft and flight characteris'!$E$37/1000</f>
        <v>0</v>
      </c>
      <c r="AD108" s="73">
        <f>'eVTOL market'!AD71*'Aircraft and flight characteris'!$B$37*'Aircraft and flight characteris'!$D$37/'Aircraft and flight characteris'!$E$37/1000</f>
        <v>0</v>
      </c>
      <c r="AE108" s="73">
        <f>'eVTOL market'!AE71*'Aircraft and flight characteris'!$B$37*'Aircraft and flight characteris'!$D$37/'Aircraft and flight characteris'!$E$37/1000</f>
        <v>0</v>
      </c>
      <c r="AF108" s="73">
        <f>'eVTOL market'!AF71*'Aircraft and flight characteris'!$B$37*'Aircraft and flight characteris'!$D$37/'Aircraft and flight characteris'!$E$37/1000</f>
        <v>0</v>
      </c>
      <c r="AG108" s="73">
        <f>'eVTOL market'!AG71*'Aircraft and flight characteris'!$B$37*'Aircraft and flight characteris'!$D$37/'Aircraft and flight characteris'!$E$37/1000</f>
        <v>0</v>
      </c>
      <c r="AH108" s="73">
        <f>'eVTOL market'!AH71*'Aircraft and flight characteris'!$B$37*'Aircraft and flight characteris'!$D$37/'Aircraft and flight characteris'!$E$37/1000</f>
        <v>0</v>
      </c>
      <c r="AI108" s="73">
        <f>'eVTOL market'!AI71*'Aircraft and flight characteris'!$B$37*'Aircraft and flight characteris'!$D$37/'Aircraft and flight characteris'!$E$37/1000</f>
        <v>0</v>
      </c>
      <c r="AJ108" s="73">
        <f>'eVTOL market'!AJ71*'Aircraft and flight characteris'!$B$37*'Aircraft and flight characteris'!$D$37/'Aircraft and flight characteris'!$E$37/1000</f>
        <v>0</v>
      </c>
      <c r="AK108" s="73">
        <f>'eVTOL market'!AK71*'Aircraft and flight characteris'!$B$37*'Aircraft and flight characteris'!$D$37/'Aircraft and flight characteris'!$E$37/1000</f>
        <v>0</v>
      </c>
      <c r="AL108" s="73">
        <f>'eVTOL market'!AL71*'Aircraft and flight characteris'!$B$37*'Aircraft and flight characteris'!$D$37/'Aircraft and flight characteris'!$E$37/1000</f>
        <v>0</v>
      </c>
      <c r="AM108" s="73">
        <f>'eVTOL market'!AM71*'Aircraft and flight characteris'!$B$37*'Aircraft and flight characteris'!$D$37/'Aircraft and flight characteris'!$E$37/1000</f>
        <v>0</v>
      </c>
      <c r="AN108" s="73">
        <f>'eVTOL market'!AN71*'Aircraft and flight characteris'!$B$37*'Aircraft and flight characteris'!$D$37/'Aircraft and flight characteris'!$E$37/1000</f>
        <v>0</v>
      </c>
      <c r="AO108" s="73">
        <f>'eVTOL market'!AO71*'Aircraft and flight characteris'!$B$37*'Aircraft and flight characteris'!$D$37/'Aircraft and flight characteris'!$E$37/1000</f>
        <v>719.4813689</v>
      </c>
      <c r="AP108" s="73">
        <f>'eVTOL market'!AP71*'Aircraft and flight characteris'!$B$37*'Aircraft and flight characteris'!$D$37/'Aircraft and flight characteris'!$E$37/1000</f>
        <v>963.7166664</v>
      </c>
      <c r="AQ108" s="73">
        <f>'eVTOL market'!AQ71*'Aircraft and flight characteris'!$B$37*'Aircraft and flight characteris'!$D$37/'Aircraft and flight characteris'!$E$37/1000</f>
        <v>1407.486559</v>
      </c>
      <c r="AR108" s="73">
        <f>'eVTOL market'!AR71*'Aircraft and flight characteris'!$B$37*'Aircraft and flight characteris'!$D$37/'Aircraft and flight characteris'!$E$37/1000</f>
        <v>2112.79959</v>
      </c>
      <c r="AS108" s="73">
        <f>'eVTOL market'!AS71*'Aircraft and flight characteris'!$B$37*'Aircraft and flight characteris'!$D$37/'Aircraft and flight characteris'!$E$37/1000</f>
        <v>3025.956583</v>
      </c>
      <c r="AT108" s="73">
        <f>'eVTOL market'!AT71*'Aircraft and flight characteris'!$B$37*'Aircraft and flight characteris'!$D$37/'Aircraft and flight characteris'!$E$37/1000</f>
        <v>3939.113575</v>
      </c>
      <c r="AU108" s="73">
        <f>'eVTOL market'!AU71*'Aircraft and flight characteris'!$B$37*'Aircraft and flight characteris'!$D$37/'Aircraft and flight characteris'!$E$37/1000</f>
        <v>4644.426607</v>
      </c>
      <c r="AV108" s="73">
        <f>'eVTOL market'!AV71*'Aircraft and flight characteris'!$B$37*'Aircraft and flight characteris'!$D$37/'Aircraft and flight characteris'!$E$37/1000</f>
        <v>5088.1965</v>
      </c>
      <c r="AW108" s="73">
        <f>'eVTOL market'!AW71*'Aircraft and flight characteris'!$B$37*'Aircraft and flight characteris'!$D$37/'Aircraft and flight characteris'!$E$37/1000</f>
        <v>5332.431797</v>
      </c>
      <c r="AX108" s="73">
        <f>'eVTOL market'!AX71*'Aircraft and flight characteris'!$B$37*'Aircraft and flight characteris'!$D$37/'Aircraft and flight characteris'!$E$37/1000</f>
        <v>5457.029876</v>
      </c>
      <c r="AY108" s="73">
        <f>'eVTOL market'!AY71*'Aircraft and flight characteris'!$B$37*'Aircraft and flight characteris'!$D$37/'Aircraft and flight characteris'!$E$37/1000</f>
        <v>5518.137265</v>
      </c>
      <c r="AZ108" s="73">
        <f>'eVTOL market'!AZ71*'Aircraft and flight characteris'!$B$37*'Aircraft and flight characteris'!$D$37/'Aircraft and flight characteris'!$E$37/1000</f>
        <v>5547.526971</v>
      </c>
      <c r="BA108" s="73">
        <f>'eVTOL market'!BA71*'Aircraft and flight characteris'!$B$37*'Aircraft and flight characteris'!$D$37/'Aircraft and flight characteris'!$E$37/1000</f>
        <v>5561.5292</v>
      </c>
      <c r="BB108" s="73">
        <f>'eVTOL market'!BB71*'Aircraft and flight characteris'!$B$37*'Aircraft and flight characteris'!$D$37/'Aircraft and flight characteris'!$E$37/1000</f>
        <v>5568.170316</v>
      </c>
      <c r="BC108" s="73">
        <f>'eVTOL market'!BC71*'Aircraft and flight characteris'!$B$37*'Aircraft and flight characteris'!$D$37/'Aircraft and flight characteris'!$E$37/1000</f>
        <v>5571.313395</v>
      </c>
      <c r="BD108" s="74">
        <f>'eVTOL market'!BD71*'Aircraft and flight characteris'!$B$37*'Aircraft and flight characteris'!$D$37/'Aircraft and flight characteris'!$E$37/1000</f>
        <v>5572.799431</v>
      </c>
      <c r="BE108" s="3"/>
      <c r="BF108" s="3"/>
      <c r="BG108" s="3"/>
      <c r="BH108" s="3"/>
      <c r="BI108" s="3"/>
      <c r="BJ108" s="3"/>
      <c r="BK108" s="3"/>
      <c r="BL108" s="3"/>
      <c r="BM108" s="3"/>
      <c r="BN108" s="3"/>
    </row>
    <row r="109">
      <c r="A109" s="75"/>
      <c r="E109" s="76" t="s">
        <v>56</v>
      </c>
      <c r="F109" s="73">
        <f>'eVTOL market'!F72*'Aircraft and flight characteris'!$B$37*'Aircraft and flight characteris'!$D$37/'Aircraft and flight characteris'!$E$37/1000</f>
        <v>0</v>
      </c>
      <c r="G109" s="73">
        <f>'eVTOL market'!G72*'Aircraft and flight characteris'!$B$37*'Aircraft and flight characteris'!$D$37/'Aircraft and flight characteris'!$E$37/1000</f>
        <v>0</v>
      </c>
      <c r="H109" s="73">
        <f>'eVTOL market'!H72*'Aircraft and flight characteris'!$B$37*'Aircraft and flight characteris'!$D$37/'Aircraft and flight characteris'!$E$37/1000</f>
        <v>0</v>
      </c>
      <c r="I109" s="73">
        <f>'eVTOL market'!I72*'Aircraft and flight characteris'!$B$37*'Aircraft and flight characteris'!$D$37/'Aircraft and flight characteris'!$E$37/1000</f>
        <v>0</v>
      </c>
      <c r="J109" s="73">
        <f>'eVTOL market'!J72*'Aircraft and flight characteris'!$B$37*'Aircraft and flight characteris'!$D$37/'Aircraft and flight characteris'!$E$37/1000</f>
        <v>0</v>
      </c>
      <c r="K109" s="73">
        <f>'eVTOL market'!K72*'Aircraft and flight characteris'!$B$37*'Aircraft and flight characteris'!$D$37/'Aircraft and flight characteris'!$E$37/1000</f>
        <v>0</v>
      </c>
      <c r="L109" s="73">
        <f>'eVTOL market'!L72*'Aircraft and flight characteris'!$B$37*'Aircraft and flight characteris'!$D$37/'Aircraft and flight characteris'!$E$37/1000</f>
        <v>0</v>
      </c>
      <c r="M109" s="73">
        <f>'eVTOL market'!M72*'Aircraft and flight characteris'!$B$37*'Aircraft and flight characteris'!$D$37/'Aircraft and flight characteris'!$E$37/1000</f>
        <v>0</v>
      </c>
      <c r="N109" s="73">
        <f>'eVTOL market'!N72*'Aircraft and flight characteris'!$B$37*'Aircraft and flight characteris'!$D$37/'Aircraft and flight characteris'!$E$37/1000</f>
        <v>0</v>
      </c>
      <c r="O109" s="73">
        <f>'eVTOL market'!O72*'Aircraft and flight characteris'!$B$37*'Aircraft and flight characteris'!$D$37/'Aircraft and flight characteris'!$E$37/1000</f>
        <v>0</v>
      </c>
      <c r="P109" s="73">
        <f>'eVTOL market'!P72*'Aircraft and flight characteris'!$B$37*'Aircraft and flight characteris'!$D$37/'Aircraft and flight characteris'!$E$37/1000</f>
        <v>0</v>
      </c>
      <c r="Q109" s="73">
        <f>'eVTOL market'!Q72*'Aircraft and flight characteris'!$B$37*'Aircraft and flight characteris'!$D$37/'Aircraft and flight characteris'!$E$37/1000</f>
        <v>0</v>
      </c>
      <c r="R109" s="73">
        <f>'eVTOL market'!R72*'Aircraft and flight characteris'!$B$37*'Aircraft and flight characteris'!$D$37/'Aircraft and flight characteris'!$E$37/1000</f>
        <v>0</v>
      </c>
      <c r="S109" s="73">
        <f>'eVTOL market'!S72*'Aircraft and flight characteris'!$B$37*'Aircraft and flight characteris'!$D$37/'Aircraft and flight characteris'!$E$37/1000</f>
        <v>0</v>
      </c>
      <c r="T109" s="73">
        <f>'eVTOL market'!T72*'Aircraft and flight characteris'!$B$37*'Aircraft and flight characteris'!$D$37/'Aircraft and flight characteris'!$E$37/1000</f>
        <v>0</v>
      </c>
      <c r="U109" s="73">
        <f>'eVTOL market'!U72*'Aircraft and flight characteris'!$B$37*'Aircraft and flight characteris'!$D$37/'Aircraft and flight characteris'!$E$37/1000</f>
        <v>0</v>
      </c>
      <c r="V109" s="73">
        <f>'eVTOL market'!V72*'Aircraft and flight characteris'!$B$37*'Aircraft and flight characteris'!$D$37/'Aircraft and flight characteris'!$E$37/1000</f>
        <v>0</v>
      </c>
      <c r="W109" s="73">
        <f>'eVTOL market'!W72*'Aircraft and flight characteris'!$B$37*'Aircraft and flight characteris'!$D$37/'Aircraft and flight characteris'!$E$37/1000</f>
        <v>0</v>
      </c>
      <c r="X109" s="73">
        <f>'eVTOL market'!X72*'Aircraft and flight characteris'!$B$37*'Aircraft and flight characteris'!$D$37/'Aircraft and flight characteris'!$E$37/1000</f>
        <v>0</v>
      </c>
      <c r="Y109" s="73">
        <f>'eVTOL market'!Y72*'Aircraft and flight characteris'!$B$37*'Aircraft and flight characteris'!$D$37/'Aircraft and flight characteris'!$E$37/1000</f>
        <v>0</v>
      </c>
      <c r="Z109" s="73">
        <f>'eVTOL market'!Z72*'Aircraft and flight characteris'!$B$37*'Aircraft and flight characteris'!$D$37/'Aircraft and flight characteris'!$E$37/1000</f>
        <v>0</v>
      </c>
      <c r="AA109" s="73">
        <f>'eVTOL market'!AA72*'Aircraft and flight characteris'!$B$37*'Aircraft and flight characteris'!$D$37/'Aircraft and flight characteris'!$E$37/1000</f>
        <v>0</v>
      </c>
      <c r="AB109" s="73">
        <f>'eVTOL market'!AB72*'Aircraft and flight characteris'!$B$37*'Aircraft and flight characteris'!$D$37/'Aircraft and flight characteris'!$E$37/1000</f>
        <v>0</v>
      </c>
      <c r="AC109" s="73">
        <f>'eVTOL market'!AC72*'Aircraft and flight characteris'!$B$37*'Aircraft and flight characteris'!$D$37/'Aircraft and flight characteris'!$E$37/1000</f>
        <v>0</v>
      </c>
      <c r="AD109" s="73">
        <f>'eVTOL market'!AD72*'Aircraft and flight characteris'!$B$37*'Aircraft and flight characteris'!$D$37/'Aircraft and flight characteris'!$E$37/1000</f>
        <v>0</v>
      </c>
      <c r="AE109" s="73">
        <f>'eVTOL market'!AE72*'Aircraft and flight characteris'!$B$37*'Aircraft and flight characteris'!$D$37/'Aircraft and flight characteris'!$E$37/1000</f>
        <v>0</v>
      </c>
      <c r="AF109" s="73">
        <f>'eVTOL market'!AF72*'Aircraft and flight characteris'!$B$37*'Aircraft and flight characteris'!$D$37/'Aircraft and flight characteris'!$E$37/1000</f>
        <v>0</v>
      </c>
      <c r="AG109" s="73">
        <f>'eVTOL market'!AG72*'Aircraft and flight characteris'!$B$37*'Aircraft and flight characteris'!$D$37/'Aircraft and flight characteris'!$E$37/1000</f>
        <v>0</v>
      </c>
      <c r="AH109" s="73">
        <f>'eVTOL market'!AH72*'Aircraft and flight characteris'!$B$37*'Aircraft and flight characteris'!$D$37/'Aircraft and flight characteris'!$E$37/1000</f>
        <v>0</v>
      </c>
      <c r="AI109" s="73">
        <f>'eVTOL market'!AI72*'Aircraft and flight characteris'!$B$37*'Aircraft and flight characteris'!$D$37/'Aircraft and flight characteris'!$E$37/1000</f>
        <v>0</v>
      </c>
      <c r="AJ109" s="73">
        <f>'eVTOL market'!AJ72*'Aircraft and flight characteris'!$B$37*'Aircraft and flight characteris'!$D$37/'Aircraft and flight characteris'!$E$37/1000</f>
        <v>0</v>
      </c>
      <c r="AK109" s="73">
        <f>'eVTOL market'!AK72*'Aircraft and flight characteris'!$B$37*'Aircraft and flight characteris'!$D$37/'Aircraft and flight characteris'!$E$37/1000</f>
        <v>0</v>
      </c>
      <c r="AL109" s="73">
        <f>'eVTOL market'!AL72*'Aircraft and flight characteris'!$B$37*'Aircraft and flight characteris'!$D$37/'Aircraft and flight characteris'!$E$37/1000</f>
        <v>0</v>
      </c>
      <c r="AM109" s="73">
        <f>'eVTOL market'!AM72*'Aircraft and flight characteris'!$B$37*'Aircraft and flight characteris'!$D$37/'Aircraft and flight characteris'!$E$37/1000</f>
        <v>0</v>
      </c>
      <c r="AN109" s="73">
        <f>'eVTOL market'!AN72*'Aircraft and flight characteris'!$B$37*'Aircraft and flight characteris'!$D$37/'Aircraft and flight characteris'!$E$37/1000</f>
        <v>0</v>
      </c>
      <c r="AO109" s="73">
        <f>'eVTOL market'!AO72*'Aircraft and flight characteris'!$B$37*'Aircraft and flight characteris'!$D$37/'Aircraft and flight characteris'!$E$37/1000</f>
        <v>832.7776583</v>
      </c>
      <c r="AP109" s="73">
        <f>'eVTOL market'!AP72*'Aircraft and flight characteris'!$B$37*'Aircraft and flight characteris'!$D$37/'Aircraft and flight characteris'!$E$37/1000</f>
        <v>1191.498251</v>
      </c>
      <c r="AQ109" s="73">
        <f>'eVTOL market'!AQ72*'Aircraft and flight characteris'!$B$37*'Aircraft and flight characteris'!$D$37/'Aircraft and flight characteris'!$E$37/1000</f>
        <v>1843.285281</v>
      </c>
      <c r="AR109" s="73">
        <f>'eVTOL market'!AR72*'Aircraft and flight characteris'!$B$37*'Aircraft and flight characteris'!$D$37/'Aircraft and flight characteris'!$E$37/1000</f>
        <v>2879.213796</v>
      </c>
      <c r="AS109" s="73">
        <f>'eVTOL market'!AS72*'Aircraft and flight characteris'!$B$37*'Aircraft and flight characteris'!$D$37/'Aircraft and flight characteris'!$E$37/1000</f>
        <v>4220.413129</v>
      </c>
      <c r="AT109" s="73">
        <f>'eVTOL market'!AT72*'Aircraft and flight characteris'!$B$37*'Aircraft and flight characteris'!$D$37/'Aircraft and flight characteris'!$E$37/1000</f>
        <v>5561.612462</v>
      </c>
      <c r="AU109" s="73">
        <f>'eVTOL market'!AU72*'Aircraft and flight characteris'!$B$37*'Aircraft and flight characteris'!$D$37/'Aircraft and flight characteris'!$E$37/1000</f>
        <v>6597.540977</v>
      </c>
      <c r="AV109" s="73">
        <f>'eVTOL market'!AV72*'Aircraft and flight characteris'!$B$37*'Aircraft and flight characteris'!$D$37/'Aircraft and flight characteris'!$E$37/1000</f>
        <v>7249.328006</v>
      </c>
      <c r="AW109" s="73">
        <f>'eVTOL market'!AW72*'Aircraft and flight characteris'!$B$37*'Aircraft and flight characteris'!$D$37/'Aircraft and flight characteris'!$E$37/1000</f>
        <v>7608.0486</v>
      </c>
      <c r="AX109" s="73">
        <f>'eVTOL market'!AX72*'Aircraft and flight characteris'!$B$37*'Aircraft and flight characteris'!$D$37/'Aircraft and flight characteris'!$E$37/1000</f>
        <v>7791.052028</v>
      </c>
      <c r="AY109" s="73">
        <f>'eVTOL market'!AY72*'Aircraft and flight characteris'!$B$37*'Aircraft and flight characteris'!$D$37/'Aircraft and flight characteris'!$E$37/1000</f>
        <v>7880.803506</v>
      </c>
      <c r="AZ109" s="73">
        <f>'eVTOL market'!AZ72*'Aircraft and flight characteris'!$B$37*'Aircraft and flight characteris'!$D$37/'Aircraft and flight characteris'!$E$37/1000</f>
        <v>7923.969636</v>
      </c>
      <c r="BA109" s="73">
        <f>'eVTOL market'!BA72*'Aircraft and flight characteris'!$B$37*'Aircraft and flight characteris'!$D$37/'Aircraft and flight characteris'!$E$37/1000</f>
        <v>7944.53541</v>
      </c>
      <c r="BB109" s="73">
        <f>'eVTOL market'!BB72*'Aircraft and flight characteris'!$B$37*'Aircraft and flight characteris'!$D$37/'Aircraft and flight characteris'!$E$37/1000</f>
        <v>7954.28955</v>
      </c>
      <c r="BC109" s="73">
        <f>'eVTOL market'!BC72*'Aircraft and flight characteris'!$B$37*'Aircraft and flight characteris'!$D$37/'Aircraft and flight characteris'!$E$37/1000</f>
        <v>7958.905947</v>
      </c>
      <c r="BD109" s="74">
        <f>'eVTOL market'!BD72*'Aircraft and flight characteris'!$B$37*'Aircraft and flight characteris'!$D$37/'Aircraft and flight characteris'!$E$37/1000</f>
        <v>7961.088562</v>
      </c>
      <c r="BE109" s="3"/>
      <c r="BF109" s="3"/>
      <c r="BG109" s="3"/>
      <c r="BH109" s="3"/>
      <c r="BI109" s="3"/>
      <c r="BJ109" s="3"/>
      <c r="BK109" s="3"/>
      <c r="BL109" s="3"/>
      <c r="BM109" s="3"/>
      <c r="BN109" s="3"/>
    </row>
    <row r="110">
      <c r="A110" s="75"/>
      <c r="E110" s="76" t="s">
        <v>55</v>
      </c>
      <c r="F110" s="73">
        <f>'eVTOL market'!F73*'Aircraft and flight characteris'!$B$37*'Aircraft and flight characteris'!$D$37/'Aircraft and flight characteris'!$E$37/1000</f>
        <v>0</v>
      </c>
      <c r="G110" s="73">
        <f>'eVTOL market'!G73*'Aircraft and flight characteris'!$B$37*'Aircraft and flight characteris'!$D$37/'Aircraft and flight characteris'!$E$37/1000</f>
        <v>0</v>
      </c>
      <c r="H110" s="73">
        <f>'eVTOL market'!H73*'Aircraft and flight characteris'!$B$37*'Aircraft and flight characteris'!$D$37/'Aircraft and flight characteris'!$E$37/1000</f>
        <v>0</v>
      </c>
      <c r="I110" s="73">
        <f>'eVTOL market'!I73*'Aircraft and flight characteris'!$B$37*'Aircraft and flight characteris'!$D$37/'Aircraft and flight characteris'!$E$37/1000</f>
        <v>0</v>
      </c>
      <c r="J110" s="73">
        <f>'eVTOL market'!J73*'Aircraft and flight characteris'!$B$37*'Aircraft and flight characteris'!$D$37/'Aircraft and flight characteris'!$E$37/1000</f>
        <v>0</v>
      </c>
      <c r="K110" s="73">
        <f>'eVTOL market'!K73*'Aircraft and flight characteris'!$B$37*'Aircraft and flight characteris'!$D$37/'Aircraft and flight characteris'!$E$37/1000</f>
        <v>0</v>
      </c>
      <c r="L110" s="73">
        <f>'eVTOL market'!L73*'Aircraft and flight characteris'!$B$37*'Aircraft and flight characteris'!$D$37/'Aircraft and flight characteris'!$E$37/1000</f>
        <v>0</v>
      </c>
      <c r="M110" s="73">
        <f>'eVTOL market'!M73*'Aircraft and flight characteris'!$B$37*'Aircraft and flight characteris'!$D$37/'Aircraft and flight characteris'!$E$37/1000</f>
        <v>0</v>
      </c>
      <c r="N110" s="73">
        <f>'eVTOL market'!N73*'Aircraft and flight characteris'!$B$37*'Aircraft and flight characteris'!$D$37/'Aircraft and flight characteris'!$E$37/1000</f>
        <v>0</v>
      </c>
      <c r="O110" s="73">
        <f>'eVTOL market'!O73*'Aircraft and flight characteris'!$B$37*'Aircraft and flight characteris'!$D$37/'Aircraft and flight characteris'!$E$37/1000</f>
        <v>0</v>
      </c>
      <c r="P110" s="73">
        <f>'eVTOL market'!P73*'Aircraft and flight characteris'!$B$37*'Aircraft and flight characteris'!$D$37/'Aircraft and flight characteris'!$E$37/1000</f>
        <v>0</v>
      </c>
      <c r="Q110" s="73">
        <f>'eVTOL market'!Q73*'Aircraft and flight characteris'!$B$37*'Aircraft and flight characteris'!$D$37/'Aircraft and flight characteris'!$E$37/1000</f>
        <v>0</v>
      </c>
      <c r="R110" s="73">
        <f>'eVTOL market'!R73*'Aircraft and flight characteris'!$B$37*'Aircraft and flight characteris'!$D$37/'Aircraft and flight characteris'!$E$37/1000</f>
        <v>0</v>
      </c>
      <c r="S110" s="73">
        <f>'eVTOL market'!S73*'Aircraft and flight characteris'!$B$37*'Aircraft and flight characteris'!$D$37/'Aircraft and flight characteris'!$E$37/1000</f>
        <v>0</v>
      </c>
      <c r="T110" s="73">
        <f>'eVTOL market'!T73*'Aircraft and flight characteris'!$B$37*'Aircraft and flight characteris'!$D$37/'Aircraft and flight characteris'!$E$37/1000</f>
        <v>0</v>
      </c>
      <c r="U110" s="73">
        <f>'eVTOL market'!U73*'Aircraft and flight characteris'!$B$37*'Aircraft and flight characteris'!$D$37/'Aircraft and flight characteris'!$E$37/1000</f>
        <v>0</v>
      </c>
      <c r="V110" s="73">
        <f>'eVTOL market'!V73*'Aircraft and flight characteris'!$B$37*'Aircraft and flight characteris'!$D$37/'Aircraft and flight characteris'!$E$37/1000</f>
        <v>0</v>
      </c>
      <c r="W110" s="73">
        <f>'eVTOL market'!W73*'Aircraft and flight characteris'!$B$37*'Aircraft and flight characteris'!$D$37/'Aircraft and flight characteris'!$E$37/1000</f>
        <v>0</v>
      </c>
      <c r="X110" s="73">
        <f>'eVTOL market'!X73*'Aircraft and flight characteris'!$B$37*'Aircraft and flight characteris'!$D$37/'Aircraft and flight characteris'!$E$37/1000</f>
        <v>0</v>
      </c>
      <c r="Y110" s="73">
        <f>'eVTOL market'!Y73*'Aircraft and flight characteris'!$B$37*'Aircraft and flight characteris'!$D$37/'Aircraft and flight characteris'!$E$37/1000</f>
        <v>0</v>
      </c>
      <c r="Z110" s="73">
        <f>'eVTOL market'!Z73*'Aircraft and flight characteris'!$B$37*'Aircraft and flight characteris'!$D$37/'Aircraft and flight characteris'!$E$37/1000</f>
        <v>0</v>
      </c>
      <c r="AA110" s="73">
        <f>'eVTOL market'!AA73*'Aircraft and flight characteris'!$B$37*'Aircraft and flight characteris'!$D$37/'Aircraft and flight characteris'!$E$37/1000</f>
        <v>0</v>
      </c>
      <c r="AB110" s="73">
        <f>'eVTOL market'!AB73*'Aircraft and flight characteris'!$B$37*'Aircraft and flight characteris'!$D$37/'Aircraft and flight characteris'!$E$37/1000</f>
        <v>0</v>
      </c>
      <c r="AC110" s="73">
        <f>'eVTOL market'!AC73*'Aircraft and flight characteris'!$B$37*'Aircraft and flight characteris'!$D$37/'Aircraft and flight characteris'!$E$37/1000</f>
        <v>0</v>
      </c>
      <c r="AD110" s="73">
        <f>'eVTOL market'!AD73*'Aircraft and flight characteris'!$B$37*'Aircraft and flight characteris'!$D$37/'Aircraft and flight characteris'!$E$37/1000</f>
        <v>0</v>
      </c>
      <c r="AE110" s="73">
        <f>'eVTOL market'!AE73*'Aircraft and flight characteris'!$B$37*'Aircraft and flight characteris'!$D$37/'Aircraft and flight characteris'!$E$37/1000</f>
        <v>0</v>
      </c>
      <c r="AF110" s="73">
        <f>'eVTOL market'!AF73*'Aircraft and flight characteris'!$B$37*'Aircraft and flight characteris'!$D$37/'Aircraft and flight characteris'!$E$37/1000</f>
        <v>0</v>
      </c>
      <c r="AG110" s="73">
        <f>'eVTOL market'!AG73*'Aircraft and flight characteris'!$B$37*'Aircraft and flight characteris'!$D$37/'Aircraft and flight characteris'!$E$37/1000</f>
        <v>0</v>
      </c>
      <c r="AH110" s="73">
        <f>'eVTOL market'!AH73*'Aircraft and flight characteris'!$B$37*'Aircraft and flight characteris'!$D$37/'Aircraft and flight characteris'!$E$37/1000</f>
        <v>0</v>
      </c>
      <c r="AI110" s="73">
        <f>'eVTOL market'!AI73*'Aircraft and flight characteris'!$B$37*'Aircraft and flight characteris'!$D$37/'Aircraft and flight characteris'!$E$37/1000</f>
        <v>0</v>
      </c>
      <c r="AJ110" s="73">
        <f>'eVTOL market'!AJ73*'Aircraft and flight characteris'!$B$37*'Aircraft and flight characteris'!$D$37/'Aircraft and flight characteris'!$E$37/1000</f>
        <v>0</v>
      </c>
      <c r="AK110" s="73">
        <f>'eVTOL market'!AK73*'Aircraft and flight characteris'!$B$37*'Aircraft and flight characteris'!$D$37/'Aircraft and flight characteris'!$E$37/1000</f>
        <v>0</v>
      </c>
      <c r="AL110" s="73">
        <f>'eVTOL market'!AL73*'Aircraft and flight characteris'!$B$37*'Aircraft and flight characteris'!$D$37/'Aircraft and flight characteris'!$E$37/1000</f>
        <v>0</v>
      </c>
      <c r="AM110" s="73">
        <f>'eVTOL market'!AM73*'Aircraft and flight characteris'!$B$37*'Aircraft and flight characteris'!$D$37/'Aircraft and flight characteris'!$E$37/1000</f>
        <v>0</v>
      </c>
      <c r="AN110" s="73">
        <f>'eVTOL market'!AN73*'Aircraft and flight characteris'!$B$37*'Aircraft and flight characteris'!$D$37/'Aircraft and flight characteris'!$E$37/1000</f>
        <v>0</v>
      </c>
      <c r="AO110" s="73">
        <f>'eVTOL market'!AO73*'Aircraft and flight characteris'!$B$37*'Aircraft and flight characteris'!$D$37/'Aircraft and flight characteris'!$E$37/1000</f>
        <v>1097.135667</v>
      </c>
      <c r="AP110" s="73">
        <f>'eVTOL market'!AP73*'Aircraft and flight characteris'!$B$37*'Aircraft and flight characteris'!$D$37/'Aircraft and flight characteris'!$E$37/1000</f>
        <v>1722.988616</v>
      </c>
      <c r="AQ110" s="73">
        <f>'eVTOL market'!AQ73*'Aircraft and flight characteris'!$B$37*'Aircraft and flight characteris'!$D$37/'Aircraft and flight characteris'!$E$37/1000</f>
        <v>2860.148966</v>
      </c>
      <c r="AR110" s="73">
        <f>'eVTOL market'!AR73*'Aircraft and flight characteris'!$B$37*'Aircraft and flight characteris'!$D$37/'Aircraft and flight characteris'!$E$37/1000</f>
        <v>4667.513609</v>
      </c>
      <c r="AS110" s="73">
        <f>'eVTOL market'!AS73*'Aircraft and flight characteris'!$B$37*'Aircraft and flight characteris'!$D$37/'Aircraft and flight characteris'!$E$37/1000</f>
        <v>7007.478403</v>
      </c>
      <c r="AT110" s="73">
        <f>'eVTOL market'!AT73*'Aircraft and flight characteris'!$B$37*'Aircraft and flight characteris'!$D$37/'Aircraft and flight characteris'!$E$37/1000</f>
        <v>9347.443196</v>
      </c>
      <c r="AU110" s="73">
        <f>'eVTOL market'!AU73*'Aircraft and flight characteris'!$B$37*'Aircraft and flight characteris'!$D$37/'Aircraft and flight characteris'!$E$37/1000</f>
        <v>11154.80784</v>
      </c>
      <c r="AV110" s="73">
        <f>'eVTOL market'!AV73*'Aircraft and flight characteris'!$B$37*'Aircraft and flight characteris'!$D$37/'Aircraft and flight characteris'!$E$37/1000</f>
        <v>12291.96819</v>
      </c>
      <c r="AW110" s="73">
        <f>'eVTOL market'!AW73*'Aircraft and flight characteris'!$B$37*'Aircraft and flight characteris'!$D$37/'Aircraft and flight characteris'!$E$37/1000</f>
        <v>12917.82114</v>
      </c>
      <c r="AX110" s="73">
        <f>'eVTOL market'!AX73*'Aircraft and flight characteris'!$B$37*'Aircraft and flight characteris'!$D$37/'Aircraft and flight characteris'!$E$37/1000</f>
        <v>13237.10372</v>
      </c>
      <c r="AY110" s="73">
        <f>'eVTOL market'!AY73*'Aircraft and flight characteris'!$B$37*'Aircraft and flight characteris'!$D$37/'Aircraft and flight characteris'!$E$37/1000</f>
        <v>13393.6914</v>
      </c>
      <c r="AZ110" s="73">
        <f>'eVTOL market'!AZ73*'Aircraft and flight characteris'!$B$37*'Aircraft and flight characteris'!$D$37/'Aircraft and flight characteris'!$E$37/1000</f>
        <v>13469.00252</v>
      </c>
      <c r="BA110" s="73">
        <f>'eVTOL market'!BA73*'Aircraft and flight characteris'!$B$37*'Aircraft and flight characteris'!$D$37/'Aircraft and flight characteris'!$E$37/1000</f>
        <v>13504.88323</v>
      </c>
      <c r="BB110" s="73">
        <f>'eVTOL market'!BB73*'Aircraft and flight characteris'!$B$37*'Aircraft and flight characteris'!$D$37/'Aircraft and flight characteris'!$E$37/1000</f>
        <v>13521.90109</v>
      </c>
      <c r="BC110" s="73">
        <f>'eVTOL market'!BC73*'Aircraft and flight characteris'!$B$37*'Aircraft and flight characteris'!$D$37/'Aircraft and flight characteris'!$E$37/1000</f>
        <v>13529.95523</v>
      </c>
      <c r="BD110" s="74">
        <f>'eVTOL market'!BD73*'Aircraft and flight characteris'!$B$37*'Aircraft and flight characteris'!$D$37/'Aircraft and flight characteris'!$E$37/1000</f>
        <v>13533.7632</v>
      </c>
      <c r="BE110" s="3"/>
      <c r="BF110" s="3"/>
      <c r="BG110" s="3"/>
      <c r="BH110" s="3"/>
      <c r="BI110" s="3"/>
      <c r="BJ110" s="3"/>
      <c r="BK110" s="3"/>
      <c r="BL110" s="3"/>
      <c r="BM110" s="3"/>
      <c r="BN110" s="3"/>
    </row>
    <row r="111">
      <c r="A111" s="75"/>
      <c r="D111" s="77" t="s">
        <v>55</v>
      </c>
      <c r="E111" s="76" t="s">
        <v>57</v>
      </c>
      <c r="F111" s="73">
        <f>'eVTOL market'!F74*'Aircraft and flight characteris'!$B$37*'Aircraft and flight characteris'!$D$37/'Aircraft and flight characteris'!$E$37/1000</f>
        <v>0</v>
      </c>
      <c r="G111" s="73">
        <f>'eVTOL market'!G74*'Aircraft and flight characteris'!$B$37*'Aircraft and flight characteris'!$D$37/'Aircraft and flight characteris'!$E$37/1000</f>
        <v>0</v>
      </c>
      <c r="H111" s="73">
        <f>'eVTOL market'!H74*'Aircraft and flight characteris'!$B$37*'Aircraft and flight characteris'!$D$37/'Aircraft and flight characteris'!$E$37/1000</f>
        <v>0</v>
      </c>
      <c r="I111" s="73">
        <f>'eVTOL market'!I74*'Aircraft and flight characteris'!$B$37*'Aircraft and flight characteris'!$D$37/'Aircraft and flight characteris'!$E$37/1000</f>
        <v>0</v>
      </c>
      <c r="J111" s="73">
        <f>'eVTOL market'!J74*'Aircraft and flight characteris'!$B$37*'Aircraft and flight characteris'!$D$37/'Aircraft and flight characteris'!$E$37/1000</f>
        <v>0</v>
      </c>
      <c r="K111" s="73">
        <f>'eVTOL market'!K74*'Aircraft and flight characteris'!$B$37*'Aircraft and flight characteris'!$D$37/'Aircraft and flight characteris'!$E$37/1000</f>
        <v>0</v>
      </c>
      <c r="L111" s="73">
        <f>'eVTOL market'!L74*'Aircraft and flight characteris'!$B$37*'Aircraft and flight characteris'!$D$37/'Aircraft and flight characteris'!$E$37/1000</f>
        <v>0</v>
      </c>
      <c r="M111" s="73">
        <f>'eVTOL market'!M74*'Aircraft and flight characteris'!$B$37*'Aircraft and flight characteris'!$D$37/'Aircraft and flight characteris'!$E$37/1000</f>
        <v>0</v>
      </c>
      <c r="N111" s="73">
        <f>'eVTOL market'!N74*'Aircraft and flight characteris'!$B$37*'Aircraft and flight characteris'!$D$37/'Aircraft and flight characteris'!$E$37/1000</f>
        <v>0</v>
      </c>
      <c r="O111" s="73">
        <f>'eVTOL market'!O74*'Aircraft and flight characteris'!$B$37*'Aircraft and flight characteris'!$D$37/'Aircraft and flight characteris'!$E$37/1000</f>
        <v>0</v>
      </c>
      <c r="P111" s="73">
        <f>'eVTOL market'!P74*'Aircraft and flight characteris'!$B$37*'Aircraft and flight characteris'!$D$37/'Aircraft and flight characteris'!$E$37/1000</f>
        <v>0</v>
      </c>
      <c r="Q111" s="73">
        <f>'eVTOL market'!Q74*'Aircraft and flight characteris'!$B$37*'Aircraft and flight characteris'!$D$37/'Aircraft and flight characteris'!$E$37/1000</f>
        <v>0</v>
      </c>
      <c r="R111" s="73">
        <f>'eVTOL market'!R74*'Aircraft and flight characteris'!$B$37*'Aircraft and flight characteris'!$D$37/'Aircraft and flight characteris'!$E$37/1000</f>
        <v>0</v>
      </c>
      <c r="S111" s="73">
        <f>'eVTOL market'!S74*'Aircraft and flight characteris'!$B$37*'Aircraft and flight characteris'!$D$37/'Aircraft and flight characteris'!$E$37/1000</f>
        <v>0</v>
      </c>
      <c r="T111" s="73">
        <f>'eVTOL market'!T74*'Aircraft and flight characteris'!$B$37*'Aircraft and flight characteris'!$D$37/'Aircraft and flight characteris'!$E$37/1000</f>
        <v>0</v>
      </c>
      <c r="U111" s="73">
        <f>'eVTOL market'!U74*'Aircraft and flight characteris'!$B$37*'Aircraft and flight characteris'!$D$37/'Aircraft and flight characteris'!$E$37/1000</f>
        <v>0</v>
      </c>
      <c r="V111" s="73">
        <f>'eVTOL market'!V74*'Aircraft and flight characteris'!$B$37*'Aircraft and flight characteris'!$D$37/'Aircraft and flight characteris'!$E$37/1000</f>
        <v>0</v>
      </c>
      <c r="W111" s="73">
        <f>'eVTOL market'!W74*'Aircraft and flight characteris'!$B$37*'Aircraft and flight characteris'!$D$37/'Aircraft and flight characteris'!$E$37/1000</f>
        <v>0</v>
      </c>
      <c r="X111" s="73">
        <f>'eVTOL market'!X74*'Aircraft and flight characteris'!$B$37*'Aircraft and flight characteris'!$D$37/'Aircraft and flight characteris'!$E$37/1000</f>
        <v>0</v>
      </c>
      <c r="Y111" s="73">
        <f>'eVTOL market'!Y74*'Aircraft and flight characteris'!$B$37*'Aircraft and flight characteris'!$D$37/'Aircraft and flight characteris'!$E$37/1000</f>
        <v>0</v>
      </c>
      <c r="Z111" s="73">
        <f>'eVTOL market'!Z74*'Aircraft and flight characteris'!$B$37*'Aircraft and flight characteris'!$D$37/'Aircraft and flight characteris'!$E$37/1000</f>
        <v>0</v>
      </c>
      <c r="AA111" s="73">
        <f>'eVTOL market'!AA74*'Aircraft and flight characteris'!$B$37*'Aircraft and flight characteris'!$D$37/'Aircraft and flight characteris'!$E$37/1000</f>
        <v>0</v>
      </c>
      <c r="AB111" s="73">
        <f>'eVTOL market'!AB74*'Aircraft and flight characteris'!$B$37*'Aircraft and flight characteris'!$D$37/'Aircraft and flight characteris'!$E$37/1000</f>
        <v>0</v>
      </c>
      <c r="AC111" s="73">
        <f>'eVTOL market'!AC74*'Aircraft and flight characteris'!$B$37*'Aircraft and flight characteris'!$D$37/'Aircraft and flight characteris'!$E$37/1000</f>
        <v>0</v>
      </c>
      <c r="AD111" s="73">
        <f>'eVTOL market'!AD74*'Aircraft and flight characteris'!$B$37*'Aircraft and flight characteris'!$D$37/'Aircraft and flight characteris'!$E$37/1000</f>
        <v>0</v>
      </c>
      <c r="AE111" s="73">
        <f>'eVTOL market'!AE74*'Aircraft and flight characteris'!$B$37*'Aircraft and flight characteris'!$D$37/'Aircraft and flight characteris'!$E$37/1000</f>
        <v>0</v>
      </c>
      <c r="AF111" s="73">
        <f>'eVTOL market'!AF74*'Aircraft and flight characteris'!$B$37*'Aircraft and flight characteris'!$D$37/'Aircraft and flight characteris'!$E$37/1000</f>
        <v>0</v>
      </c>
      <c r="AG111" s="73">
        <f>'eVTOL market'!AG74*'Aircraft and flight characteris'!$B$37*'Aircraft and flight characteris'!$D$37/'Aircraft and flight characteris'!$E$37/1000</f>
        <v>0</v>
      </c>
      <c r="AH111" s="73">
        <f>'eVTOL market'!AH74*'Aircraft and flight characteris'!$B$37*'Aircraft and flight characteris'!$D$37/'Aircraft and flight characteris'!$E$37/1000</f>
        <v>0</v>
      </c>
      <c r="AI111" s="73">
        <f>'eVTOL market'!AI74*'Aircraft and flight characteris'!$B$37*'Aircraft and flight characteris'!$D$37/'Aircraft and flight characteris'!$E$37/1000</f>
        <v>0</v>
      </c>
      <c r="AJ111" s="73">
        <f>'eVTOL market'!AJ74*'Aircraft and flight characteris'!$B$37*'Aircraft and flight characteris'!$D$37/'Aircraft and flight characteris'!$E$37/1000</f>
        <v>719.4813689</v>
      </c>
      <c r="AK111" s="73">
        <f>'eVTOL market'!AK74*'Aircraft and flight characteris'!$B$37*'Aircraft and flight characteris'!$D$37/'Aircraft and flight characteris'!$E$37/1000</f>
        <v>963.7166664</v>
      </c>
      <c r="AL111" s="73">
        <f>'eVTOL market'!AL74*'Aircraft and flight characteris'!$B$37*'Aircraft and flight characteris'!$D$37/'Aircraft and flight characteris'!$E$37/1000</f>
        <v>1407.486559</v>
      </c>
      <c r="AM111" s="73">
        <f>'eVTOL market'!AM74*'Aircraft and flight characteris'!$B$37*'Aircraft and flight characteris'!$D$37/'Aircraft and flight characteris'!$E$37/1000</f>
        <v>2112.79959</v>
      </c>
      <c r="AN111" s="73">
        <f>'eVTOL market'!AN74*'Aircraft and flight characteris'!$B$37*'Aircraft and flight characteris'!$D$37/'Aircraft and flight characteris'!$E$37/1000</f>
        <v>3025.956583</v>
      </c>
      <c r="AO111" s="73">
        <f>'eVTOL market'!AO74*'Aircraft and flight characteris'!$B$37*'Aircraft and flight characteris'!$D$37/'Aircraft and flight characteris'!$E$37/1000</f>
        <v>3939.113575</v>
      </c>
      <c r="AP111" s="73">
        <f>'eVTOL market'!AP74*'Aircraft and flight characteris'!$B$37*'Aircraft and flight characteris'!$D$37/'Aircraft and flight characteris'!$E$37/1000</f>
        <v>4644.426607</v>
      </c>
      <c r="AQ111" s="73">
        <f>'eVTOL market'!AQ74*'Aircraft and flight characteris'!$B$37*'Aircraft and flight characteris'!$D$37/'Aircraft and flight characteris'!$E$37/1000</f>
        <v>5088.1965</v>
      </c>
      <c r="AR111" s="73">
        <f>'eVTOL market'!AR74*'Aircraft and flight characteris'!$B$37*'Aircraft and flight characteris'!$D$37/'Aircraft and flight characteris'!$E$37/1000</f>
        <v>5332.431797</v>
      </c>
      <c r="AS111" s="73">
        <f>'eVTOL market'!AS74*'Aircraft and flight characteris'!$B$37*'Aircraft and flight characteris'!$D$37/'Aircraft and flight characteris'!$E$37/1000</f>
        <v>5457.029876</v>
      </c>
      <c r="AT111" s="73">
        <f>'eVTOL market'!AT74*'Aircraft and flight characteris'!$B$37*'Aircraft and flight characteris'!$D$37/'Aircraft and flight characteris'!$E$37/1000</f>
        <v>5518.137265</v>
      </c>
      <c r="AU111" s="73">
        <f>'eVTOL market'!AU74*'Aircraft and flight characteris'!$B$37*'Aircraft and flight characteris'!$D$37/'Aircraft and flight characteris'!$E$37/1000</f>
        <v>5547.526971</v>
      </c>
      <c r="AV111" s="73">
        <f>'eVTOL market'!AV74*'Aircraft and flight characteris'!$B$37*'Aircraft and flight characteris'!$D$37/'Aircraft and flight characteris'!$E$37/1000</f>
        <v>5561.5292</v>
      </c>
      <c r="AW111" s="73">
        <f>'eVTOL market'!AW74*'Aircraft and flight characteris'!$B$37*'Aircraft and flight characteris'!$D$37/'Aircraft and flight characteris'!$E$37/1000</f>
        <v>5568.170316</v>
      </c>
      <c r="AX111" s="73">
        <f>'eVTOL market'!AX74*'Aircraft and flight characteris'!$B$37*'Aircraft and flight characteris'!$D$37/'Aircraft and flight characteris'!$E$37/1000</f>
        <v>5571.313395</v>
      </c>
      <c r="AY111" s="73">
        <f>'eVTOL market'!AY74*'Aircraft and flight characteris'!$B$37*'Aircraft and flight characteris'!$D$37/'Aircraft and flight characteris'!$E$37/1000</f>
        <v>5572.799431</v>
      </c>
      <c r="AZ111" s="73">
        <f>'eVTOL market'!AZ74*'Aircraft and flight characteris'!$B$37*'Aircraft and flight characteris'!$D$37/'Aircraft and flight characteris'!$E$37/1000</f>
        <v>5573.501686</v>
      </c>
      <c r="BA111" s="73">
        <f>'eVTOL market'!BA74*'Aircraft and flight characteris'!$B$37*'Aircraft and flight characteris'!$D$37/'Aircraft and flight characteris'!$E$37/1000</f>
        <v>5573.833475</v>
      </c>
      <c r="BB111" s="73">
        <f>'eVTOL market'!BB74*'Aircraft and flight characteris'!$B$37*'Aircraft and flight characteris'!$D$37/'Aircraft and flight characteris'!$E$37/1000</f>
        <v>5573.990216</v>
      </c>
      <c r="BC111" s="73">
        <f>'eVTOL market'!BC74*'Aircraft and flight characteris'!$B$37*'Aircraft and flight characteris'!$D$37/'Aircraft and flight characteris'!$E$37/1000</f>
        <v>5574.064259</v>
      </c>
      <c r="BD111" s="74">
        <f>'eVTOL market'!BD74*'Aircraft and flight characteris'!$B$37*'Aircraft and flight characteris'!$D$37/'Aircraft and flight characteris'!$E$37/1000</f>
        <v>5574.099235</v>
      </c>
      <c r="BE111" s="3"/>
      <c r="BF111" s="3"/>
      <c r="BG111" s="3"/>
      <c r="BH111" s="3"/>
      <c r="BI111" s="3"/>
      <c r="BJ111" s="3"/>
      <c r="BK111" s="3"/>
      <c r="BL111" s="3"/>
      <c r="BM111" s="3"/>
      <c r="BN111" s="3"/>
    </row>
    <row r="112">
      <c r="A112" s="75"/>
      <c r="E112" s="76" t="s">
        <v>56</v>
      </c>
      <c r="F112" s="73">
        <f>'eVTOL market'!F75*'Aircraft and flight characteris'!$B$37*'Aircraft and flight characteris'!$D$37/'Aircraft and flight characteris'!$E$37/1000</f>
        <v>0</v>
      </c>
      <c r="G112" s="73">
        <f>'eVTOL market'!G75*'Aircraft and flight characteris'!$B$37*'Aircraft and flight characteris'!$D$37/'Aircraft and flight characteris'!$E$37/1000</f>
        <v>0</v>
      </c>
      <c r="H112" s="73">
        <f>'eVTOL market'!H75*'Aircraft and flight characteris'!$B$37*'Aircraft and flight characteris'!$D$37/'Aircraft and flight characteris'!$E$37/1000</f>
        <v>0</v>
      </c>
      <c r="I112" s="73">
        <f>'eVTOL market'!I75*'Aircraft and flight characteris'!$B$37*'Aircraft and flight characteris'!$D$37/'Aircraft and flight characteris'!$E$37/1000</f>
        <v>0</v>
      </c>
      <c r="J112" s="73">
        <f>'eVTOL market'!J75*'Aircraft and flight characteris'!$B$37*'Aircraft and flight characteris'!$D$37/'Aircraft and flight characteris'!$E$37/1000</f>
        <v>0</v>
      </c>
      <c r="K112" s="73">
        <f>'eVTOL market'!K75*'Aircraft and flight characteris'!$B$37*'Aircraft and flight characteris'!$D$37/'Aircraft and flight characteris'!$E$37/1000</f>
        <v>0</v>
      </c>
      <c r="L112" s="73">
        <f>'eVTOL market'!L75*'Aircraft and flight characteris'!$B$37*'Aircraft and flight characteris'!$D$37/'Aircraft and flight characteris'!$E$37/1000</f>
        <v>0</v>
      </c>
      <c r="M112" s="73">
        <f>'eVTOL market'!M75*'Aircraft and flight characteris'!$B$37*'Aircraft and flight characteris'!$D$37/'Aircraft and flight characteris'!$E$37/1000</f>
        <v>0</v>
      </c>
      <c r="N112" s="73">
        <f>'eVTOL market'!N75*'Aircraft and flight characteris'!$B$37*'Aircraft and flight characteris'!$D$37/'Aircraft and flight characteris'!$E$37/1000</f>
        <v>0</v>
      </c>
      <c r="O112" s="73">
        <f>'eVTOL market'!O75*'Aircraft and flight characteris'!$B$37*'Aircraft and flight characteris'!$D$37/'Aircraft and flight characteris'!$E$37/1000</f>
        <v>0</v>
      </c>
      <c r="P112" s="73">
        <f>'eVTOL market'!P75*'Aircraft and flight characteris'!$B$37*'Aircraft and flight characteris'!$D$37/'Aircraft and flight characteris'!$E$37/1000</f>
        <v>0</v>
      </c>
      <c r="Q112" s="73">
        <f>'eVTOL market'!Q75*'Aircraft and flight characteris'!$B$37*'Aircraft and flight characteris'!$D$37/'Aircraft and flight characteris'!$E$37/1000</f>
        <v>0</v>
      </c>
      <c r="R112" s="73">
        <f>'eVTOL market'!R75*'Aircraft and flight characteris'!$B$37*'Aircraft and flight characteris'!$D$37/'Aircraft and flight characteris'!$E$37/1000</f>
        <v>0</v>
      </c>
      <c r="S112" s="73">
        <f>'eVTOL market'!S75*'Aircraft and flight characteris'!$B$37*'Aircraft and flight characteris'!$D$37/'Aircraft and flight characteris'!$E$37/1000</f>
        <v>0</v>
      </c>
      <c r="T112" s="73">
        <f>'eVTOL market'!T75*'Aircraft and flight characteris'!$B$37*'Aircraft and flight characteris'!$D$37/'Aircraft and flight characteris'!$E$37/1000</f>
        <v>0</v>
      </c>
      <c r="U112" s="73">
        <f>'eVTOL market'!U75*'Aircraft and flight characteris'!$B$37*'Aircraft and flight characteris'!$D$37/'Aircraft and flight characteris'!$E$37/1000</f>
        <v>0</v>
      </c>
      <c r="V112" s="73">
        <f>'eVTOL market'!V75*'Aircraft and flight characteris'!$B$37*'Aircraft and flight characteris'!$D$37/'Aircraft and flight characteris'!$E$37/1000</f>
        <v>0</v>
      </c>
      <c r="W112" s="73">
        <f>'eVTOL market'!W75*'Aircraft and flight characteris'!$B$37*'Aircraft and flight characteris'!$D$37/'Aircraft and flight characteris'!$E$37/1000</f>
        <v>0</v>
      </c>
      <c r="X112" s="73">
        <f>'eVTOL market'!X75*'Aircraft and flight characteris'!$B$37*'Aircraft and flight characteris'!$D$37/'Aircraft and flight characteris'!$E$37/1000</f>
        <v>0</v>
      </c>
      <c r="Y112" s="73">
        <f>'eVTOL market'!Y75*'Aircraft and flight characteris'!$B$37*'Aircraft and flight characteris'!$D$37/'Aircraft and flight characteris'!$E$37/1000</f>
        <v>0</v>
      </c>
      <c r="Z112" s="73">
        <f>'eVTOL market'!Z75*'Aircraft and flight characteris'!$B$37*'Aircraft and flight characteris'!$D$37/'Aircraft and flight characteris'!$E$37/1000</f>
        <v>0</v>
      </c>
      <c r="AA112" s="73">
        <f>'eVTOL market'!AA75*'Aircraft and flight characteris'!$B$37*'Aircraft and flight characteris'!$D$37/'Aircraft and flight characteris'!$E$37/1000</f>
        <v>0</v>
      </c>
      <c r="AB112" s="73">
        <f>'eVTOL market'!AB75*'Aircraft and flight characteris'!$B$37*'Aircraft and flight characteris'!$D$37/'Aircraft and flight characteris'!$E$37/1000</f>
        <v>0</v>
      </c>
      <c r="AC112" s="73">
        <f>'eVTOL market'!AC75*'Aircraft and flight characteris'!$B$37*'Aircraft and flight characteris'!$D$37/'Aircraft and flight characteris'!$E$37/1000</f>
        <v>0</v>
      </c>
      <c r="AD112" s="73">
        <f>'eVTOL market'!AD75*'Aircraft and flight characteris'!$B$37*'Aircraft and flight characteris'!$D$37/'Aircraft and flight characteris'!$E$37/1000</f>
        <v>0</v>
      </c>
      <c r="AE112" s="73">
        <f>'eVTOL market'!AE75*'Aircraft and flight characteris'!$B$37*'Aircraft and flight characteris'!$D$37/'Aircraft and flight characteris'!$E$37/1000</f>
        <v>0</v>
      </c>
      <c r="AF112" s="73">
        <f>'eVTOL market'!AF75*'Aircraft and flight characteris'!$B$37*'Aircraft and flight characteris'!$D$37/'Aircraft and flight characteris'!$E$37/1000</f>
        <v>0</v>
      </c>
      <c r="AG112" s="73">
        <f>'eVTOL market'!AG75*'Aircraft and flight characteris'!$B$37*'Aircraft and flight characteris'!$D$37/'Aircraft and flight characteris'!$E$37/1000</f>
        <v>0</v>
      </c>
      <c r="AH112" s="73">
        <f>'eVTOL market'!AH75*'Aircraft and flight characteris'!$B$37*'Aircraft and flight characteris'!$D$37/'Aircraft and flight characteris'!$E$37/1000</f>
        <v>0</v>
      </c>
      <c r="AI112" s="73">
        <f>'eVTOL market'!AI75*'Aircraft and flight characteris'!$B$37*'Aircraft and flight characteris'!$D$37/'Aircraft and flight characteris'!$E$37/1000</f>
        <v>0</v>
      </c>
      <c r="AJ112" s="73">
        <f>'eVTOL market'!AJ75*'Aircraft and flight characteris'!$B$37*'Aircraft and flight characteris'!$D$37/'Aircraft and flight characteris'!$E$37/1000</f>
        <v>832.7776583</v>
      </c>
      <c r="AK112" s="73">
        <f>'eVTOL market'!AK75*'Aircraft and flight characteris'!$B$37*'Aircraft and flight characteris'!$D$37/'Aircraft and flight characteris'!$E$37/1000</f>
        <v>1191.498251</v>
      </c>
      <c r="AL112" s="73">
        <f>'eVTOL market'!AL75*'Aircraft and flight characteris'!$B$37*'Aircraft and flight characteris'!$D$37/'Aircraft and flight characteris'!$E$37/1000</f>
        <v>1843.285281</v>
      </c>
      <c r="AM112" s="73">
        <f>'eVTOL market'!AM75*'Aircraft and flight characteris'!$B$37*'Aircraft and flight characteris'!$D$37/'Aircraft and flight characteris'!$E$37/1000</f>
        <v>2879.213796</v>
      </c>
      <c r="AN112" s="73">
        <f>'eVTOL market'!AN75*'Aircraft and flight characteris'!$B$37*'Aircraft and flight characteris'!$D$37/'Aircraft and flight characteris'!$E$37/1000</f>
        <v>4220.413129</v>
      </c>
      <c r="AO112" s="73">
        <f>'eVTOL market'!AO75*'Aircraft and flight characteris'!$B$37*'Aircraft and flight characteris'!$D$37/'Aircraft and flight characteris'!$E$37/1000</f>
        <v>5561.612462</v>
      </c>
      <c r="AP112" s="73">
        <f>'eVTOL market'!AP75*'Aircraft and flight characteris'!$B$37*'Aircraft and flight characteris'!$D$37/'Aircraft and flight characteris'!$E$37/1000</f>
        <v>6597.540977</v>
      </c>
      <c r="AQ112" s="73">
        <f>'eVTOL market'!AQ75*'Aircraft and flight characteris'!$B$37*'Aircraft and flight characteris'!$D$37/'Aircraft and flight characteris'!$E$37/1000</f>
        <v>7249.328006</v>
      </c>
      <c r="AR112" s="73">
        <f>'eVTOL market'!AR75*'Aircraft and flight characteris'!$B$37*'Aircraft and flight characteris'!$D$37/'Aircraft and flight characteris'!$E$37/1000</f>
        <v>7608.0486</v>
      </c>
      <c r="AS112" s="73">
        <f>'eVTOL market'!AS75*'Aircraft and flight characteris'!$B$37*'Aircraft and flight characteris'!$D$37/'Aircraft and flight characteris'!$E$37/1000</f>
        <v>7791.052028</v>
      </c>
      <c r="AT112" s="73">
        <f>'eVTOL market'!AT75*'Aircraft and flight characteris'!$B$37*'Aircraft and flight characteris'!$D$37/'Aircraft and flight characteris'!$E$37/1000</f>
        <v>7880.803506</v>
      </c>
      <c r="AU112" s="73">
        <f>'eVTOL market'!AU75*'Aircraft and flight characteris'!$B$37*'Aircraft and flight characteris'!$D$37/'Aircraft and flight characteris'!$E$37/1000</f>
        <v>7923.969636</v>
      </c>
      <c r="AV112" s="73">
        <f>'eVTOL market'!AV75*'Aircraft and flight characteris'!$B$37*'Aircraft and flight characteris'!$D$37/'Aircraft and flight characteris'!$E$37/1000</f>
        <v>7944.53541</v>
      </c>
      <c r="AW112" s="73">
        <f>'eVTOL market'!AW75*'Aircraft and flight characteris'!$B$37*'Aircraft and flight characteris'!$D$37/'Aircraft and flight characteris'!$E$37/1000</f>
        <v>7954.28955</v>
      </c>
      <c r="AX112" s="73">
        <f>'eVTOL market'!AX75*'Aircraft and flight characteris'!$B$37*'Aircraft and flight characteris'!$D$37/'Aircraft and flight characteris'!$E$37/1000</f>
        <v>7958.905947</v>
      </c>
      <c r="AY112" s="73">
        <f>'eVTOL market'!AY75*'Aircraft and flight characteris'!$B$37*'Aircraft and flight characteris'!$D$37/'Aircraft and flight characteris'!$E$37/1000</f>
        <v>7961.088562</v>
      </c>
      <c r="AZ112" s="73">
        <f>'eVTOL market'!AZ75*'Aircraft and flight characteris'!$B$37*'Aircraft and flight characteris'!$D$37/'Aircraft and flight characteris'!$E$37/1000</f>
        <v>7962.119999</v>
      </c>
      <c r="BA112" s="73">
        <f>'eVTOL market'!BA75*'Aircraft and flight characteris'!$B$37*'Aircraft and flight characteris'!$D$37/'Aircraft and flight characteris'!$E$37/1000</f>
        <v>7962.607314</v>
      </c>
      <c r="BB112" s="73">
        <f>'eVTOL market'!BB75*'Aircraft and flight characteris'!$B$37*'Aircraft and flight characteris'!$D$37/'Aircraft and flight characteris'!$E$37/1000</f>
        <v>7962.837528</v>
      </c>
      <c r="BC112" s="73">
        <f>'eVTOL market'!BC75*'Aircraft and flight characteris'!$B$37*'Aircraft and flight characteris'!$D$37/'Aircraft and flight characteris'!$E$37/1000</f>
        <v>7962.946278</v>
      </c>
      <c r="BD112" s="74">
        <f>'eVTOL market'!BD75*'Aircraft and flight characteris'!$B$37*'Aircraft and flight characteris'!$D$37/'Aircraft and flight characteris'!$E$37/1000</f>
        <v>7962.997649</v>
      </c>
      <c r="BE112" s="3"/>
      <c r="BF112" s="3"/>
      <c r="BG112" s="3"/>
      <c r="BH112" s="3"/>
      <c r="BI112" s="3"/>
      <c r="BJ112" s="3"/>
      <c r="BK112" s="3"/>
      <c r="BL112" s="3"/>
      <c r="BM112" s="3"/>
      <c r="BN112" s="3"/>
    </row>
    <row r="113">
      <c r="A113" s="75"/>
      <c r="E113" s="76" t="s">
        <v>55</v>
      </c>
      <c r="F113" s="73">
        <f>'eVTOL market'!F76*'Aircraft and flight characteris'!$B$37*'Aircraft and flight characteris'!$D$37/'Aircraft and flight characteris'!$E$37/1000</f>
        <v>0</v>
      </c>
      <c r="G113" s="73">
        <f>'eVTOL market'!G76*'Aircraft and flight characteris'!$B$37*'Aircraft and flight characteris'!$D$37/'Aircraft and flight characteris'!$E$37/1000</f>
        <v>0</v>
      </c>
      <c r="H113" s="73">
        <f>'eVTOL market'!H76*'Aircraft and flight characteris'!$B$37*'Aircraft and flight characteris'!$D$37/'Aircraft and flight characteris'!$E$37/1000</f>
        <v>0</v>
      </c>
      <c r="I113" s="73">
        <f>'eVTOL market'!I76*'Aircraft and flight characteris'!$B$37*'Aircraft and flight characteris'!$D$37/'Aircraft and flight characteris'!$E$37/1000</f>
        <v>0</v>
      </c>
      <c r="J113" s="73">
        <f>'eVTOL market'!J76*'Aircraft and flight characteris'!$B$37*'Aircraft and flight characteris'!$D$37/'Aircraft and flight characteris'!$E$37/1000</f>
        <v>0</v>
      </c>
      <c r="K113" s="73">
        <f>'eVTOL market'!K76*'Aircraft and flight characteris'!$B$37*'Aircraft and flight characteris'!$D$37/'Aircraft and flight characteris'!$E$37/1000</f>
        <v>0</v>
      </c>
      <c r="L113" s="73">
        <f>'eVTOL market'!L76*'Aircraft and flight characteris'!$B$37*'Aircraft and flight characteris'!$D$37/'Aircraft and flight characteris'!$E$37/1000</f>
        <v>0</v>
      </c>
      <c r="M113" s="73">
        <f>'eVTOL market'!M76*'Aircraft and flight characteris'!$B$37*'Aircraft and flight characteris'!$D$37/'Aircraft and flight characteris'!$E$37/1000</f>
        <v>0</v>
      </c>
      <c r="N113" s="73">
        <f>'eVTOL market'!N76*'Aircraft and flight characteris'!$B$37*'Aircraft and flight characteris'!$D$37/'Aircraft and flight characteris'!$E$37/1000</f>
        <v>0</v>
      </c>
      <c r="O113" s="73">
        <f>'eVTOL market'!O76*'Aircraft and flight characteris'!$B$37*'Aircraft and flight characteris'!$D$37/'Aircraft and flight characteris'!$E$37/1000</f>
        <v>0</v>
      </c>
      <c r="P113" s="73">
        <f>'eVTOL market'!P76*'Aircraft and flight characteris'!$B$37*'Aircraft and flight characteris'!$D$37/'Aircraft and flight characteris'!$E$37/1000</f>
        <v>0</v>
      </c>
      <c r="Q113" s="73">
        <f>'eVTOL market'!Q76*'Aircraft and flight characteris'!$B$37*'Aircraft and flight characteris'!$D$37/'Aircraft and flight characteris'!$E$37/1000</f>
        <v>0</v>
      </c>
      <c r="R113" s="73">
        <f>'eVTOL market'!R76*'Aircraft and flight characteris'!$B$37*'Aircraft and flight characteris'!$D$37/'Aircraft and flight characteris'!$E$37/1000</f>
        <v>0</v>
      </c>
      <c r="S113" s="73">
        <f>'eVTOL market'!S76*'Aircraft and flight characteris'!$B$37*'Aircraft and flight characteris'!$D$37/'Aircraft and flight characteris'!$E$37/1000</f>
        <v>0</v>
      </c>
      <c r="T113" s="73">
        <f>'eVTOL market'!T76*'Aircraft and flight characteris'!$B$37*'Aircraft and flight characteris'!$D$37/'Aircraft and flight characteris'!$E$37/1000</f>
        <v>0</v>
      </c>
      <c r="U113" s="73">
        <f>'eVTOL market'!U76*'Aircraft and flight characteris'!$B$37*'Aircraft and flight characteris'!$D$37/'Aircraft and flight characteris'!$E$37/1000</f>
        <v>0</v>
      </c>
      <c r="V113" s="73">
        <f>'eVTOL market'!V76*'Aircraft and flight characteris'!$B$37*'Aircraft and flight characteris'!$D$37/'Aircraft and flight characteris'!$E$37/1000</f>
        <v>0</v>
      </c>
      <c r="W113" s="73">
        <f>'eVTOL market'!W76*'Aircraft and flight characteris'!$B$37*'Aircraft and flight characteris'!$D$37/'Aircraft and flight characteris'!$E$37/1000</f>
        <v>0</v>
      </c>
      <c r="X113" s="73">
        <f>'eVTOL market'!X76*'Aircraft and flight characteris'!$B$37*'Aircraft and flight characteris'!$D$37/'Aircraft and flight characteris'!$E$37/1000</f>
        <v>0</v>
      </c>
      <c r="Y113" s="73">
        <f>'eVTOL market'!Y76*'Aircraft and flight characteris'!$B$37*'Aircraft and flight characteris'!$D$37/'Aircraft and flight characteris'!$E$37/1000</f>
        <v>0</v>
      </c>
      <c r="Z113" s="73">
        <f>'eVTOL market'!Z76*'Aircraft and flight characteris'!$B$37*'Aircraft and flight characteris'!$D$37/'Aircraft and flight characteris'!$E$37/1000</f>
        <v>0</v>
      </c>
      <c r="AA113" s="73">
        <f>'eVTOL market'!AA76*'Aircraft and flight characteris'!$B$37*'Aircraft and flight characteris'!$D$37/'Aircraft and flight characteris'!$E$37/1000</f>
        <v>0</v>
      </c>
      <c r="AB113" s="73">
        <f>'eVTOL market'!AB76*'Aircraft and flight characteris'!$B$37*'Aircraft and flight characteris'!$D$37/'Aircraft and flight characteris'!$E$37/1000</f>
        <v>0</v>
      </c>
      <c r="AC113" s="73">
        <f>'eVTOL market'!AC76*'Aircraft and flight characteris'!$B$37*'Aircraft and flight characteris'!$D$37/'Aircraft and flight characteris'!$E$37/1000</f>
        <v>0</v>
      </c>
      <c r="AD113" s="73">
        <f>'eVTOL market'!AD76*'Aircraft and flight characteris'!$B$37*'Aircraft and flight characteris'!$D$37/'Aircraft and flight characteris'!$E$37/1000</f>
        <v>0</v>
      </c>
      <c r="AE113" s="73">
        <f>'eVTOL market'!AE76*'Aircraft and flight characteris'!$B$37*'Aircraft and flight characteris'!$D$37/'Aircraft and flight characteris'!$E$37/1000</f>
        <v>0</v>
      </c>
      <c r="AF113" s="73">
        <f>'eVTOL market'!AF76*'Aircraft and flight characteris'!$B$37*'Aircraft and flight characteris'!$D$37/'Aircraft and flight characteris'!$E$37/1000</f>
        <v>0</v>
      </c>
      <c r="AG113" s="73">
        <f>'eVTOL market'!AG76*'Aircraft and flight characteris'!$B$37*'Aircraft and flight characteris'!$D$37/'Aircraft and flight characteris'!$E$37/1000</f>
        <v>0</v>
      </c>
      <c r="AH113" s="73">
        <f>'eVTOL market'!AH76*'Aircraft and flight characteris'!$B$37*'Aircraft and flight characteris'!$D$37/'Aircraft and flight characteris'!$E$37/1000</f>
        <v>0</v>
      </c>
      <c r="AI113" s="73">
        <f>'eVTOL market'!AI76*'Aircraft and flight characteris'!$B$37*'Aircraft and flight characteris'!$D$37/'Aircraft and flight characteris'!$E$37/1000</f>
        <v>0</v>
      </c>
      <c r="AJ113" s="73">
        <f>'eVTOL market'!AJ76*'Aircraft and flight characteris'!$B$37*'Aircraft and flight characteris'!$D$37/'Aircraft and flight characteris'!$E$37/1000</f>
        <v>1097.135667</v>
      </c>
      <c r="AK113" s="73">
        <f>'eVTOL market'!AK76*'Aircraft and flight characteris'!$B$37*'Aircraft and flight characteris'!$D$37/'Aircraft and flight characteris'!$E$37/1000</f>
        <v>1722.988616</v>
      </c>
      <c r="AL113" s="73">
        <f>'eVTOL market'!AL76*'Aircraft and flight characteris'!$B$37*'Aircraft and flight characteris'!$D$37/'Aircraft and flight characteris'!$E$37/1000</f>
        <v>2860.148966</v>
      </c>
      <c r="AM113" s="73">
        <f>'eVTOL market'!AM76*'Aircraft and flight characteris'!$B$37*'Aircraft and flight characteris'!$D$37/'Aircraft and flight characteris'!$E$37/1000</f>
        <v>4667.513609</v>
      </c>
      <c r="AN113" s="73">
        <f>'eVTOL market'!AN76*'Aircraft and flight characteris'!$B$37*'Aircraft and flight characteris'!$D$37/'Aircraft and flight characteris'!$E$37/1000</f>
        <v>7007.478403</v>
      </c>
      <c r="AO113" s="73">
        <f>'eVTOL market'!AO76*'Aircraft and flight characteris'!$B$37*'Aircraft and flight characteris'!$D$37/'Aircraft and flight characteris'!$E$37/1000</f>
        <v>9347.443196</v>
      </c>
      <c r="AP113" s="73">
        <f>'eVTOL market'!AP76*'Aircraft and flight characteris'!$B$37*'Aircraft and flight characteris'!$D$37/'Aircraft and flight characteris'!$E$37/1000</f>
        <v>11154.80784</v>
      </c>
      <c r="AQ113" s="73">
        <f>'eVTOL market'!AQ76*'Aircraft and flight characteris'!$B$37*'Aircraft and flight characteris'!$D$37/'Aircraft and flight characteris'!$E$37/1000</f>
        <v>12291.96819</v>
      </c>
      <c r="AR113" s="73">
        <f>'eVTOL market'!AR76*'Aircraft and flight characteris'!$B$37*'Aircraft and flight characteris'!$D$37/'Aircraft and flight characteris'!$E$37/1000</f>
        <v>12917.82114</v>
      </c>
      <c r="AS113" s="73">
        <f>'eVTOL market'!AS76*'Aircraft and flight characteris'!$B$37*'Aircraft and flight characteris'!$D$37/'Aircraft and flight characteris'!$E$37/1000</f>
        <v>13237.10372</v>
      </c>
      <c r="AT113" s="73">
        <f>'eVTOL market'!AT76*'Aircraft and flight characteris'!$B$37*'Aircraft and flight characteris'!$D$37/'Aircraft and flight characteris'!$E$37/1000</f>
        <v>13393.6914</v>
      </c>
      <c r="AU113" s="73">
        <f>'eVTOL market'!AU76*'Aircraft and flight characteris'!$B$37*'Aircraft and flight characteris'!$D$37/'Aircraft and flight characteris'!$E$37/1000</f>
        <v>13469.00252</v>
      </c>
      <c r="AV113" s="73">
        <f>'eVTOL market'!AV76*'Aircraft and flight characteris'!$B$37*'Aircraft and flight characteris'!$D$37/'Aircraft and flight characteris'!$E$37/1000</f>
        <v>13504.88323</v>
      </c>
      <c r="AW113" s="73">
        <f>'eVTOL market'!AW76*'Aircraft and flight characteris'!$B$37*'Aircraft and flight characteris'!$D$37/'Aircraft and flight characteris'!$E$37/1000</f>
        <v>13521.90109</v>
      </c>
      <c r="AX113" s="73">
        <f>'eVTOL market'!AX76*'Aircraft and flight characteris'!$B$37*'Aircraft and flight characteris'!$D$37/'Aircraft and flight characteris'!$E$37/1000</f>
        <v>13529.95523</v>
      </c>
      <c r="AY113" s="73">
        <f>'eVTOL market'!AY76*'Aircraft and flight characteris'!$B$37*'Aircraft and flight characteris'!$D$37/'Aircraft and flight characteris'!$E$37/1000</f>
        <v>13533.7632</v>
      </c>
      <c r="AZ113" s="73">
        <f>'eVTOL market'!AZ76*'Aircraft and flight characteris'!$B$37*'Aircraft and flight characteris'!$D$37/'Aircraft and flight characteris'!$E$37/1000</f>
        <v>13535.56273</v>
      </c>
      <c r="BA113" s="73">
        <f>'eVTOL market'!BA76*'Aircraft and flight characteris'!$B$37*'Aircraft and flight characteris'!$D$37/'Aircraft and flight characteris'!$E$37/1000</f>
        <v>13536.41294</v>
      </c>
      <c r="BB113" s="73">
        <f>'eVTOL market'!BB76*'Aircraft and flight characteris'!$B$37*'Aircraft and flight characteris'!$D$37/'Aircraft and flight characteris'!$E$37/1000</f>
        <v>13536.81459</v>
      </c>
      <c r="BC113" s="73">
        <f>'eVTOL market'!BC76*'Aircraft and flight characteris'!$B$37*'Aircraft and flight characteris'!$D$37/'Aircraft and flight characteris'!$E$37/1000</f>
        <v>13537.00432</v>
      </c>
      <c r="BD113" s="74">
        <f>'eVTOL market'!BD76*'Aircraft and flight characteris'!$B$37*'Aircraft and flight characteris'!$D$37/'Aircraft and flight characteris'!$E$37/1000</f>
        <v>13537.09395</v>
      </c>
      <c r="BE113" s="3"/>
      <c r="BF113" s="3"/>
      <c r="BG113" s="3"/>
      <c r="BH113" s="3"/>
      <c r="BI113" s="3"/>
      <c r="BJ113" s="3"/>
      <c r="BK113" s="3"/>
      <c r="BL113" s="3"/>
      <c r="BM113" s="3"/>
      <c r="BN113" s="3"/>
    </row>
    <row r="114">
      <c r="A114" s="75"/>
      <c r="B114" s="70" t="s">
        <v>72</v>
      </c>
      <c r="C114" s="71" t="s">
        <v>70</v>
      </c>
      <c r="D114" s="71" t="s">
        <v>57</v>
      </c>
      <c r="E114" s="76" t="s">
        <v>57</v>
      </c>
      <c r="F114" s="78">
        <f t="shared" ref="F114:BD114" si="1">SUM(F6,F33,F60,F87)</f>
        <v>0</v>
      </c>
      <c r="G114" s="78">
        <f t="shared" si="1"/>
        <v>0</v>
      </c>
      <c r="H114" s="78">
        <f t="shared" si="1"/>
        <v>0</v>
      </c>
      <c r="I114" s="78">
        <f t="shared" si="1"/>
        <v>0</v>
      </c>
      <c r="J114" s="78">
        <f t="shared" si="1"/>
        <v>0</v>
      </c>
      <c r="K114" s="78">
        <f t="shared" si="1"/>
        <v>0</v>
      </c>
      <c r="L114" s="78">
        <f t="shared" si="1"/>
        <v>0</v>
      </c>
      <c r="M114" s="78">
        <f t="shared" si="1"/>
        <v>0</v>
      </c>
      <c r="N114" s="78">
        <f t="shared" si="1"/>
        <v>0</v>
      </c>
      <c r="O114" s="78">
        <f t="shared" si="1"/>
        <v>0</v>
      </c>
      <c r="P114" s="78">
        <f t="shared" si="1"/>
        <v>0</v>
      </c>
      <c r="Q114" s="78">
        <f t="shared" si="1"/>
        <v>0</v>
      </c>
      <c r="R114" s="78">
        <f t="shared" si="1"/>
        <v>0</v>
      </c>
      <c r="S114" s="78">
        <f t="shared" si="1"/>
        <v>0</v>
      </c>
      <c r="T114" s="78">
        <f t="shared" si="1"/>
        <v>0</v>
      </c>
      <c r="U114" s="78">
        <f t="shared" si="1"/>
        <v>0</v>
      </c>
      <c r="V114" s="78">
        <f t="shared" si="1"/>
        <v>0</v>
      </c>
      <c r="W114" s="78">
        <f t="shared" si="1"/>
        <v>0</v>
      </c>
      <c r="X114" s="78">
        <f t="shared" si="1"/>
        <v>0</v>
      </c>
      <c r="Y114" s="78">
        <f t="shared" si="1"/>
        <v>0</v>
      </c>
      <c r="Z114" s="78">
        <f t="shared" si="1"/>
        <v>0</v>
      </c>
      <c r="AA114" s="78">
        <f t="shared" si="1"/>
        <v>0</v>
      </c>
      <c r="AB114" s="78">
        <f t="shared" si="1"/>
        <v>0</v>
      </c>
      <c r="AC114" s="78">
        <f t="shared" si="1"/>
        <v>6.520040091</v>
      </c>
      <c r="AD114" s="78">
        <f t="shared" si="1"/>
        <v>14.29912921</v>
      </c>
      <c r="AE114" s="78">
        <f t="shared" si="1"/>
        <v>33.61291805</v>
      </c>
      <c r="AF114" s="78">
        <f t="shared" si="1"/>
        <v>82.99007169</v>
      </c>
      <c r="AG114" s="78">
        <f t="shared" si="1"/>
        <v>194.5119247</v>
      </c>
      <c r="AH114" s="78">
        <f t="shared" si="1"/>
        <v>398.9360737</v>
      </c>
      <c r="AI114" s="78">
        <f t="shared" si="1"/>
        <v>713.1927319</v>
      </c>
      <c r="AJ114" s="78">
        <f t="shared" si="1"/>
        <v>1140.982569</v>
      </c>
      <c r="AK114" s="78">
        <f t="shared" si="1"/>
        <v>1690.718081</v>
      </c>
      <c r="AL114" s="78">
        <f t="shared" si="1"/>
        <v>2395.355652</v>
      </c>
      <c r="AM114" s="78">
        <f t="shared" si="1"/>
        <v>3268.66892</v>
      </c>
      <c r="AN114" s="78">
        <f t="shared" si="1"/>
        <v>4337.359681</v>
      </c>
      <c r="AO114" s="78">
        <f t="shared" si="1"/>
        <v>5619.315048</v>
      </c>
      <c r="AP114" s="78">
        <f t="shared" si="1"/>
        <v>7108.331161</v>
      </c>
      <c r="AQ114" s="78">
        <f t="shared" si="1"/>
        <v>8771.635295</v>
      </c>
      <c r="AR114" s="78">
        <f t="shared" si="1"/>
        <v>10558.04585</v>
      </c>
      <c r="AS114" s="78">
        <f t="shared" si="1"/>
        <v>12414.06755</v>
      </c>
      <c r="AT114" s="78">
        <f t="shared" si="1"/>
        <v>483.7428496</v>
      </c>
      <c r="AU114" s="78">
        <f t="shared" si="1"/>
        <v>490.3839663</v>
      </c>
      <c r="AV114" s="78">
        <f t="shared" si="1"/>
        <v>504.3861951</v>
      </c>
      <c r="AW114" s="78">
        <f t="shared" si="1"/>
        <v>533.7759007</v>
      </c>
      <c r="AX114" s="78">
        <f t="shared" si="1"/>
        <v>594.8832899</v>
      </c>
      <c r="AY114" s="78">
        <f t="shared" si="1"/>
        <v>719.4813689</v>
      </c>
      <c r="AZ114" s="78">
        <f t="shared" si="1"/>
        <v>963.7166664</v>
      </c>
      <c r="BA114" s="78">
        <f t="shared" si="1"/>
        <v>1407.486559</v>
      </c>
      <c r="BB114" s="78">
        <f t="shared" si="1"/>
        <v>2112.79959</v>
      </c>
      <c r="BC114" s="78">
        <f t="shared" si="1"/>
        <v>3025.956583</v>
      </c>
      <c r="BD114" s="79">
        <f t="shared" si="1"/>
        <v>3939.113575</v>
      </c>
      <c r="BE114" s="3"/>
      <c r="BF114" s="3"/>
      <c r="BG114" s="3"/>
      <c r="BH114" s="3"/>
      <c r="BI114" s="3"/>
      <c r="BJ114" s="3"/>
      <c r="BK114" s="3"/>
      <c r="BL114" s="3"/>
      <c r="BM114" s="3"/>
      <c r="BN114" s="3"/>
    </row>
    <row r="115">
      <c r="A115" s="75"/>
      <c r="E115" s="76" t="s">
        <v>56</v>
      </c>
      <c r="F115" s="78">
        <f t="shared" ref="F115:BD115" si="2">SUM(F7,F34,F61,F88)</f>
        <v>0</v>
      </c>
      <c r="G115" s="78">
        <f t="shared" si="2"/>
        <v>0</v>
      </c>
      <c r="H115" s="78">
        <f t="shared" si="2"/>
        <v>0</v>
      </c>
      <c r="I115" s="78">
        <f t="shared" si="2"/>
        <v>0</v>
      </c>
      <c r="J115" s="78">
        <f t="shared" si="2"/>
        <v>0</v>
      </c>
      <c r="K115" s="78">
        <f t="shared" si="2"/>
        <v>0</v>
      </c>
      <c r="L115" s="78">
        <f t="shared" si="2"/>
        <v>0</v>
      </c>
      <c r="M115" s="78">
        <f t="shared" si="2"/>
        <v>0</v>
      </c>
      <c r="N115" s="78">
        <f t="shared" si="2"/>
        <v>0</v>
      </c>
      <c r="O115" s="78">
        <f t="shared" si="2"/>
        <v>0</v>
      </c>
      <c r="P115" s="78">
        <f t="shared" si="2"/>
        <v>0</v>
      </c>
      <c r="Q115" s="78">
        <f t="shared" si="2"/>
        <v>0</v>
      </c>
      <c r="R115" s="78">
        <f t="shared" si="2"/>
        <v>0</v>
      </c>
      <c r="S115" s="78">
        <f t="shared" si="2"/>
        <v>0</v>
      </c>
      <c r="T115" s="78">
        <f t="shared" si="2"/>
        <v>0</v>
      </c>
      <c r="U115" s="78">
        <f t="shared" si="2"/>
        <v>0</v>
      </c>
      <c r="V115" s="78">
        <f t="shared" si="2"/>
        <v>0</v>
      </c>
      <c r="W115" s="78">
        <f t="shared" si="2"/>
        <v>0</v>
      </c>
      <c r="X115" s="78">
        <f t="shared" si="2"/>
        <v>0</v>
      </c>
      <c r="Y115" s="78">
        <f t="shared" si="2"/>
        <v>0</v>
      </c>
      <c r="Z115" s="78">
        <f t="shared" si="2"/>
        <v>0</v>
      </c>
      <c r="AA115" s="78">
        <f t="shared" si="2"/>
        <v>0</v>
      </c>
      <c r="AB115" s="78">
        <f t="shared" si="2"/>
        <v>0</v>
      </c>
      <c r="AC115" s="78">
        <f t="shared" si="2"/>
        <v>8.595621319</v>
      </c>
      <c r="AD115" s="78">
        <f t="shared" si="2"/>
        <v>23.02808615</v>
      </c>
      <c r="AE115" s="78">
        <f t="shared" si="2"/>
        <v>65.67185946</v>
      </c>
      <c r="AF115" s="78">
        <f t="shared" si="2"/>
        <v>188.1066473</v>
      </c>
      <c r="AG115" s="78">
        <f t="shared" si="2"/>
        <v>467.1016356</v>
      </c>
      <c r="AH115" s="78">
        <f t="shared" si="2"/>
        <v>925.958428</v>
      </c>
      <c r="AI115" s="78">
        <f t="shared" si="2"/>
        <v>1496.559851</v>
      </c>
      <c r="AJ115" s="78">
        <f t="shared" si="2"/>
        <v>2095.5482</v>
      </c>
      <c r="AK115" s="78">
        <f t="shared" si="2"/>
        <v>2727.004548</v>
      </c>
      <c r="AL115" s="78">
        <f t="shared" si="2"/>
        <v>3481.947406</v>
      </c>
      <c r="AM115" s="78">
        <f t="shared" si="2"/>
        <v>4419.28249</v>
      </c>
      <c r="AN115" s="78">
        <f t="shared" si="2"/>
        <v>5582.271815</v>
      </c>
      <c r="AO115" s="78">
        <f t="shared" si="2"/>
        <v>6969.932082</v>
      </c>
      <c r="AP115" s="78">
        <f t="shared" si="2"/>
        <v>8541.240333</v>
      </c>
      <c r="AQ115" s="78">
        <f t="shared" si="2"/>
        <v>10234.94566</v>
      </c>
      <c r="AR115" s="78">
        <f t="shared" si="2"/>
        <v>11989.31168</v>
      </c>
      <c r="AS115" s="78">
        <f t="shared" si="2"/>
        <v>13757.70338</v>
      </c>
      <c r="AT115" s="78">
        <f t="shared" si="2"/>
        <v>486.536708</v>
      </c>
      <c r="AU115" s="78">
        <f t="shared" si="2"/>
        <v>496.2908481</v>
      </c>
      <c r="AV115" s="78">
        <f t="shared" si="2"/>
        <v>516.8566217</v>
      </c>
      <c r="AW115" s="78">
        <f t="shared" si="2"/>
        <v>560.0227518</v>
      </c>
      <c r="AX115" s="78">
        <f t="shared" si="2"/>
        <v>649.7742297</v>
      </c>
      <c r="AY115" s="78">
        <f t="shared" si="2"/>
        <v>832.7776583</v>
      </c>
      <c r="AZ115" s="78">
        <f t="shared" si="2"/>
        <v>1191.498251</v>
      </c>
      <c r="BA115" s="78">
        <f t="shared" si="2"/>
        <v>1843.285281</v>
      </c>
      <c r="BB115" s="78">
        <f t="shared" si="2"/>
        <v>2879.213796</v>
      </c>
      <c r="BC115" s="78">
        <f t="shared" si="2"/>
        <v>4220.413129</v>
      </c>
      <c r="BD115" s="79">
        <f t="shared" si="2"/>
        <v>5561.612462</v>
      </c>
      <c r="BE115" s="3"/>
      <c r="BF115" s="3"/>
      <c r="BG115" s="3"/>
      <c r="BH115" s="3"/>
      <c r="BI115" s="3"/>
      <c r="BJ115" s="3"/>
      <c r="BK115" s="3"/>
      <c r="BL115" s="3"/>
      <c r="BM115" s="3"/>
      <c r="BN115" s="3"/>
    </row>
    <row r="116">
      <c r="A116" s="75"/>
      <c r="E116" s="76" t="s">
        <v>55</v>
      </c>
      <c r="F116" s="78">
        <f t="shared" ref="F116:BD116" si="3">SUM(F8,F35,F62,F89)</f>
        <v>0</v>
      </c>
      <c r="G116" s="78">
        <f t="shared" si="3"/>
        <v>0</v>
      </c>
      <c r="H116" s="78">
        <f t="shared" si="3"/>
        <v>0</v>
      </c>
      <c r="I116" s="78">
        <f t="shared" si="3"/>
        <v>0</v>
      </c>
      <c r="J116" s="78">
        <f t="shared" si="3"/>
        <v>0</v>
      </c>
      <c r="K116" s="78">
        <f t="shared" si="3"/>
        <v>0</v>
      </c>
      <c r="L116" s="78">
        <f t="shared" si="3"/>
        <v>0</v>
      </c>
      <c r="M116" s="78">
        <f t="shared" si="3"/>
        <v>0</v>
      </c>
      <c r="N116" s="78">
        <f t="shared" si="3"/>
        <v>0</v>
      </c>
      <c r="O116" s="78">
        <f t="shared" si="3"/>
        <v>0</v>
      </c>
      <c r="P116" s="78">
        <f t="shared" si="3"/>
        <v>0</v>
      </c>
      <c r="Q116" s="78">
        <f t="shared" si="3"/>
        <v>0</v>
      </c>
      <c r="R116" s="78">
        <f t="shared" si="3"/>
        <v>0</v>
      </c>
      <c r="S116" s="78">
        <f t="shared" si="3"/>
        <v>0</v>
      </c>
      <c r="T116" s="78">
        <f t="shared" si="3"/>
        <v>0</v>
      </c>
      <c r="U116" s="78">
        <f t="shared" si="3"/>
        <v>0</v>
      </c>
      <c r="V116" s="78">
        <f t="shared" si="3"/>
        <v>0</v>
      </c>
      <c r="W116" s="78">
        <f t="shared" si="3"/>
        <v>0</v>
      </c>
      <c r="X116" s="78">
        <f t="shared" si="3"/>
        <v>0</v>
      </c>
      <c r="Y116" s="78">
        <f t="shared" si="3"/>
        <v>0</v>
      </c>
      <c r="Z116" s="78">
        <f t="shared" si="3"/>
        <v>0</v>
      </c>
      <c r="AA116" s="78">
        <f t="shared" si="3"/>
        <v>0</v>
      </c>
      <c r="AB116" s="78">
        <f t="shared" si="3"/>
        <v>0</v>
      </c>
      <c r="AC116" s="78">
        <f t="shared" si="3"/>
        <v>16.53181071</v>
      </c>
      <c r="AD116" s="78">
        <f t="shared" si="3"/>
        <v>57.98659621</v>
      </c>
      <c r="AE116" s="78">
        <f t="shared" si="3"/>
        <v>190.1311924</v>
      </c>
      <c r="AF116" s="78">
        <f t="shared" si="3"/>
        <v>523.8944585</v>
      </c>
      <c r="AG116" s="78">
        <f t="shared" si="3"/>
        <v>1094.246761</v>
      </c>
      <c r="AH116" s="78">
        <f t="shared" si="3"/>
        <v>1764.813367</v>
      </c>
      <c r="AI116" s="78">
        <f t="shared" si="3"/>
        <v>2414.154719</v>
      </c>
      <c r="AJ116" s="78">
        <f t="shared" si="3"/>
        <v>3043.504678</v>
      </c>
      <c r="AK116" s="78">
        <f t="shared" si="3"/>
        <v>3737.822325</v>
      </c>
      <c r="AL116" s="78">
        <f t="shared" si="3"/>
        <v>4607.699692</v>
      </c>
      <c r="AM116" s="78">
        <f t="shared" si="3"/>
        <v>5657.874202</v>
      </c>
      <c r="AN116" s="78">
        <f t="shared" si="3"/>
        <v>6886.296534</v>
      </c>
      <c r="AO116" s="78">
        <f t="shared" si="3"/>
        <v>8267.992854</v>
      </c>
      <c r="AP116" s="78">
        <f t="shared" si="3"/>
        <v>9762.995829</v>
      </c>
      <c r="AQ116" s="78">
        <f t="shared" si="3"/>
        <v>11328.45794</v>
      </c>
      <c r="AR116" s="78">
        <f t="shared" si="3"/>
        <v>12927.28466</v>
      </c>
      <c r="AS116" s="78">
        <f t="shared" si="3"/>
        <v>14534.99736</v>
      </c>
      <c r="AT116" s="78">
        <f t="shared" si="3"/>
        <v>493.0557109</v>
      </c>
      <c r="AU116" s="78">
        <f t="shared" si="3"/>
        <v>510.0735724</v>
      </c>
      <c r="AV116" s="78">
        <f t="shared" si="3"/>
        <v>545.9542838</v>
      </c>
      <c r="AW116" s="78">
        <f t="shared" si="3"/>
        <v>621.2654043</v>
      </c>
      <c r="AX116" s="78">
        <f t="shared" si="3"/>
        <v>777.8530892</v>
      </c>
      <c r="AY116" s="78">
        <f t="shared" si="3"/>
        <v>1097.135667</v>
      </c>
      <c r="AZ116" s="78">
        <f t="shared" si="3"/>
        <v>1722.988616</v>
      </c>
      <c r="BA116" s="78">
        <f t="shared" si="3"/>
        <v>2860.148966</v>
      </c>
      <c r="BB116" s="78">
        <f t="shared" si="3"/>
        <v>4667.513609</v>
      </c>
      <c r="BC116" s="78">
        <f t="shared" si="3"/>
        <v>7007.478403</v>
      </c>
      <c r="BD116" s="79">
        <f t="shared" si="3"/>
        <v>9347.443196</v>
      </c>
      <c r="BE116" s="3"/>
      <c r="BF116" s="3"/>
      <c r="BG116" s="3"/>
      <c r="BH116" s="3"/>
      <c r="BI116" s="3"/>
      <c r="BJ116" s="3"/>
      <c r="BK116" s="3"/>
      <c r="BL116" s="3"/>
      <c r="BM116" s="3"/>
      <c r="BN116" s="3"/>
    </row>
    <row r="117">
      <c r="A117" s="75"/>
      <c r="D117" s="77" t="s">
        <v>56</v>
      </c>
      <c r="E117" s="76" t="s">
        <v>57</v>
      </c>
      <c r="F117" s="78">
        <f t="shared" ref="F117:BD117" si="4">SUM(F9,F36,F63,F90)</f>
        <v>0</v>
      </c>
      <c r="G117" s="78">
        <f t="shared" si="4"/>
        <v>0</v>
      </c>
      <c r="H117" s="78">
        <f t="shared" si="4"/>
        <v>0</v>
      </c>
      <c r="I117" s="78">
        <f t="shared" si="4"/>
        <v>0</v>
      </c>
      <c r="J117" s="78">
        <f t="shared" si="4"/>
        <v>0</v>
      </c>
      <c r="K117" s="78">
        <f t="shared" si="4"/>
        <v>0</v>
      </c>
      <c r="L117" s="78">
        <f t="shared" si="4"/>
        <v>0</v>
      </c>
      <c r="M117" s="78">
        <f t="shared" si="4"/>
        <v>0</v>
      </c>
      <c r="N117" s="78">
        <f t="shared" si="4"/>
        <v>0</v>
      </c>
      <c r="O117" s="78">
        <f t="shared" si="4"/>
        <v>0</v>
      </c>
      <c r="P117" s="78">
        <f t="shared" si="4"/>
        <v>0</v>
      </c>
      <c r="Q117" s="78">
        <f t="shared" si="4"/>
        <v>0</v>
      </c>
      <c r="R117" s="78">
        <f t="shared" si="4"/>
        <v>0</v>
      </c>
      <c r="S117" s="78">
        <f t="shared" si="4"/>
        <v>0</v>
      </c>
      <c r="T117" s="78">
        <f t="shared" si="4"/>
        <v>0</v>
      </c>
      <c r="U117" s="78">
        <f t="shared" si="4"/>
        <v>0</v>
      </c>
      <c r="V117" s="78">
        <f t="shared" si="4"/>
        <v>0</v>
      </c>
      <c r="W117" s="78">
        <f t="shared" si="4"/>
        <v>0</v>
      </c>
      <c r="X117" s="78">
        <f t="shared" si="4"/>
        <v>0</v>
      </c>
      <c r="Y117" s="78">
        <f t="shared" si="4"/>
        <v>0</v>
      </c>
      <c r="Z117" s="78">
        <f t="shared" si="4"/>
        <v>0</v>
      </c>
      <c r="AA117" s="78">
        <f t="shared" si="4"/>
        <v>0</v>
      </c>
      <c r="AB117" s="78">
        <f t="shared" si="4"/>
        <v>0</v>
      </c>
      <c r="AC117" s="78">
        <f t="shared" si="4"/>
        <v>23.59614499</v>
      </c>
      <c r="AD117" s="78">
        <f t="shared" si="4"/>
        <v>55.90613171</v>
      </c>
      <c r="AE117" s="78">
        <f t="shared" si="4"/>
        <v>127.7438878</v>
      </c>
      <c r="AF117" s="78">
        <f t="shared" si="4"/>
        <v>270.2792201</v>
      </c>
      <c r="AG117" s="78">
        <f t="shared" si="4"/>
        <v>514.9887205</v>
      </c>
      <c r="AH117" s="78">
        <f t="shared" si="4"/>
        <v>900.8266999</v>
      </c>
      <c r="AI117" s="78">
        <f t="shared" si="4"/>
        <v>1478.097717</v>
      </c>
      <c r="AJ117" s="78">
        <f t="shared" si="4"/>
        <v>2278.702951</v>
      </c>
      <c r="AK117" s="78">
        <f t="shared" si="4"/>
        <v>3308.641911</v>
      </c>
      <c r="AL117" s="78">
        <f t="shared" si="4"/>
        <v>4606.199391</v>
      </c>
      <c r="AM117" s="78">
        <f t="shared" si="4"/>
        <v>6106.614628</v>
      </c>
      <c r="AN117" s="78">
        <f t="shared" si="4"/>
        <v>7767.318521</v>
      </c>
      <c r="AO117" s="78">
        <f t="shared" si="4"/>
        <v>10025.10143</v>
      </c>
      <c r="AP117" s="78">
        <f t="shared" si="4"/>
        <v>11866.93708</v>
      </c>
      <c r="AQ117" s="78">
        <f t="shared" si="4"/>
        <v>13725.49341</v>
      </c>
      <c r="AR117" s="78">
        <f t="shared" si="4"/>
        <v>15564.26577</v>
      </c>
      <c r="AS117" s="78">
        <f t="shared" si="4"/>
        <v>17369.53011</v>
      </c>
      <c r="AT117" s="78">
        <f t="shared" si="4"/>
        <v>719.4813689</v>
      </c>
      <c r="AU117" s="78">
        <f t="shared" si="4"/>
        <v>963.7166664</v>
      </c>
      <c r="AV117" s="78">
        <f t="shared" si="4"/>
        <v>1407.486559</v>
      </c>
      <c r="AW117" s="78">
        <f t="shared" si="4"/>
        <v>2112.79959</v>
      </c>
      <c r="AX117" s="78">
        <f t="shared" si="4"/>
        <v>3025.956583</v>
      </c>
      <c r="AY117" s="78">
        <f t="shared" si="4"/>
        <v>3939.113575</v>
      </c>
      <c r="AZ117" s="78">
        <f t="shared" si="4"/>
        <v>4644.426607</v>
      </c>
      <c r="BA117" s="78">
        <f t="shared" si="4"/>
        <v>5088.1965</v>
      </c>
      <c r="BB117" s="78">
        <f t="shared" si="4"/>
        <v>5332.431797</v>
      </c>
      <c r="BC117" s="78">
        <f t="shared" si="4"/>
        <v>5457.029876</v>
      </c>
      <c r="BD117" s="79">
        <f t="shared" si="4"/>
        <v>5518.137265</v>
      </c>
      <c r="BE117" s="3"/>
      <c r="BF117" s="3"/>
      <c r="BG117" s="3"/>
      <c r="BH117" s="3"/>
      <c r="BI117" s="3"/>
      <c r="BJ117" s="3"/>
      <c r="BK117" s="3"/>
      <c r="BL117" s="3"/>
      <c r="BM117" s="3"/>
      <c r="BN117" s="3"/>
    </row>
    <row r="118">
      <c r="A118" s="75"/>
      <c r="E118" s="76" t="s">
        <v>56</v>
      </c>
      <c r="F118" s="78">
        <f t="shared" ref="F118:BD118" si="5">SUM(F10,F37,F64,F91)</f>
        <v>0</v>
      </c>
      <c r="G118" s="78">
        <f t="shared" si="5"/>
        <v>0</v>
      </c>
      <c r="H118" s="78">
        <f t="shared" si="5"/>
        <v>0</v>
      </c>
      <c r="I118" s="78">
        <f t="shared" si="5"/>
        <v>0</v>
      </c>
      <c r="J118" s="78">
        <f t="shared" si="5"/>
        <v>0</v>
      </c>
      <c r="K118" s="78">
        <f t="shared" si="5"/>
        <v>0</v>
      </c>
      <c r="L118" s="78">
        <f t="shared" si="5"/>
        <v>0</v>
      </c>
      <c r="M118" s="78">
        <f t="shared" si="5"/>
        <v>0</v>
      </c>
      <c r="N118" s="78">
        <f t="shared" si="5"/>
        <v>0</v>
      </c>
      <c r="O118" s="78">
        <f t="shared" si="5"/>
        <v>0</v>
      </c>
      <c r="P118" s="78">
        <f t="shared" si="5"/>
        <v>0</v>
      </c>
      <c r="Q118" s="78">
        <f t="shared" si="5"/>
        <v>0</v>
      </c>
      <c r="R118" s="78">
        <f t="shared" si="5"/>
        <v>0</v>
      </c>
      <c r="S118" s="78">
        <f t="shared" si="5"/>
        <v>0</v>
      </c>
      <c r="T118" s="78">
        <f t="shared" si="5"/>
        <v>0</v>
      </c>
      <c r="U118" s="78">
        <f t="shared" si="5"/>
        <v>0</v>
      </c>
      <c r="V118" s="78">
        <f t="shared" si="5"/>
        <v>0</v>
      </c>
      <c r="W118" s="78">
        <f t="shared" si="5"/>
        <v>0</v>
      </c>
      <c r="X118" s="78">
        <f t="shared" si="5"/>
        <v>0</v>
      </c>
      <c r="Y118" s="78">
        <f t="shared" si="5"/>
        <v>0</v>
      </c>
      <c r="Z118" s="78">
        <f t="shared" si="5"/>
        <v>0</v>
      </c>
      <c r="AA118" s="78">
        <f t="shared" si="5"/>
        <v>0</v>
      </c>
      <c r="AB118" s="78">
        <f t="shared" si="5"/>
        <v>0</v>
      </c>
      <c r="AC118" s="78">
        <f t="shared" si="5"/>
        <v>33.21527607</v>
      </c>
      <c r="AD118" s="78">
        <f t="shared" si="5"/>
        <v>93.71733675</v>
      </c>
      <c r="AE118" s="78">
        <f t="shared" si="5"/>
        <v>242.6540036</v>
      </c>
      <c r="AF118" s="78">
        <f t="shared" si="5"/>
        <v>548.8808177</v>
      </c>
      <c r="AG118" s="78">
        <f t="shared" si="5"/>
        <v>1045.826618</v>
      </c>
      <c r="AH118" s="78">
        <f t="shared" si="5"/>
        <v>1740.223921</v>
      </c>
      <c r="AI118" s="78">
        <f t="shared" si="5"/>
        <v>2647.013445</v>
      </c>
      <c r="AJ118" s="78">
        <f t="shared" si="5"/>
        <v>3759.048022</v>
      </c>
      <c r="AK118" s="78">
        <f t="shared" si="5"/>
        <v>5070.039023</v>
      </c>
      <c r="AL118" s="78">
        <f t="shared" si="5"/>
        <v>6642.830796</v>
      </c>
      <c r="AM118" s="78">
        <f t="shared" si="5"/>
        <v>8385.763427</v>
      </c>
      <c r="AN118" s="78">
        <f t="shared" si="5"/>
        <v>10225.93587</v>
      </c>
      <c r="AO118" s="78">
        <f t="shared" si="5"/>
        <v>12569.69812</v>
      </c>
      <c r="AP118" s="78">
        <f t="shared" si="5"/>
        <v>14384.52169</v>
      </c>
      <c r="AQ118" s="78">
        <f t="shared" si="5"/>
        <v>16113.69761</v>
      </c>
      <c r="AR118" s="78">
        <f t="shared" si="5"/>
        <v>17751.06345</v>
      </c>
      <c r="AS118" s="78">
        <f t="shared" si="5"/>
        <v>19324.68696</v>
      </c>
      <c r="AT118" s="78">
        <f t="shared" si="5"/>
        <v>832.7776583</v>
      </c>
      <c r="AU118" s="78">
        <f t="shared" si="5"/>
        <v>1191.498251</v>
      </c>
      <c r="AV118" s="78">
        <f t="shared" si="5"/>
        <v>1843.285281</v>
      </c>
      <c r="AW118" s="78">
        <f t="shared" si="5"/>
        <v>2879.213796</v>
      </c>
      <c r="AX118" s="78">
        <f t="shared" si="5"/>
        <v>4220.413129</v>
      </c>
      <c r="AY118" s="78">
        <f t="shared" si="5"/>
        <v>5561.612462</v>
      </c>
      <c r="AZ118" s="78">
        <f t="shared" si="5"/>
        <v>6597.540977</v>
      </c>
      <c r="BA118" s="78">
        <f t="shared" si="5"/>
        <v>7249.328006</v>
      </c>
      <c r="BB118" s="78">
        <f t="shared" si="5"/>
        <v>7608.0486</v>
      </c>
      <c r="BC118" s="78">
        <f t="shared" si="5"/>
        <v>7791.052028</v>
      </c>
      <c r="BD118" s="79">
        <f t="shared" si="5"/>
        <v>7880.803506</v>
      </c>
      <c r="BE118" s="3"/>
      <c r="BF118" s="3"/>
      <c r="BG118" s="3"/>
      <c r="BH118" s="3"/>
      <c r="BI118" s="3"/>
      <c r="BJ118" s="3"/>
      <c r="BK118" s="3"/>
      <c r="BL118" s="3"/>
      <c r="BM118" s="3"/>
      <c r="BN118" s="3"/>
    </row>
    <row r="119">
      <c r="A119" s="75"/>
      <c r="E119" s="76" t="s">
        <v>55</v>
      </c>
      <c r="F119" s="78">
        <f t="shared" ref="F119:BD119" si="6">SUM(F11,F38,F65,F92)</f>
        <v>0</v>
      </c>
      <c r="G119" s="78">
        <f t="shared" si="6"/>
        <v>0</v>
      </c>
      <c r="H119" s="78">
        <f t="shared" si="6"/>
        <v>0</v>
      </c>
      <c r="I119" s="78">
        <f t="shared" si="6"/>
        <v>0</v>
      </c>
      <c r="J119" s="78">
        <f t="shared" si="6"/>
        <v>0</v>
      </c>
      <c r="K119" s="78">
        <f t="shared" si="6"/>
        <v>0</v>
      </c>
      <c r="L119" s="78">
        <f t="shared" si="6"/>
        <v>0</v>
      </c>
      <c r="M119" s="78">
        <f t="shared" si="6"/>
        <v>0</v>
      </c>
      <c r="N119" s="78">
        <f t="shared" si="6"/>
        <v>0</v>
      </c>
      <c r="O119" s="78">
        <f t="shared" si="6"/>
        <v>0</v>
      </c>
      <c r="P119" s="78">
        <f t="shared" si="6"/>
        <v>0</v>
      </c>
      <c r="Q119" s="78">
        <f t="shared" si="6"/>
        <v>0</v>
      </c>
      <c r="R119" s="78">
        <f t="shared" si="6"/>
        <v>0</v>
      </c>
      <c r="S119" s="78">
        <f t="shared" si="6"/>
        <v>0</v>
      </c>
      <c r="T119" s="78">
        <f t="shared" si="6"/>
        <v>0</v>
      </c>
      <c r="U119" s="78">
        <f t="shared" si="6"/>
        <v>0</v>
      </c>
      <c r="V119" s="78">
        <f t="shared" si="6"/>
        <v>0</v>
      </c>
      <c r="W119" s="78">
        <f t="shared" si="6"/>
        <v>0</v>
      </c>
      <c r="X119" s="78">
        <f t="shared" si="6"/>
        <v>0</v>
      </c>
      <c r="Y119" s="78">
        <f t="shared" si="6"/>
        <v>0</v>
      </c>
      <c r="Z119" s="78">
        <f t="shared" si="6"/>
        <v>0</v>
      </c>
      <c r="AA119" s="78">
        <f t="shared" si="6"/>
        <v>0</v>
      </c>
      <c r="AB119" s="78">
        <f t="shared" si="6"/>
        <v>0</v>
      </c>
      <c r="AC119" s="78">
        <f t="shared" si="6"/>
        <v>68.38276626</v>
      </c>
      <c r="AD119" s="78">
        <f t="shared" si="6"/>
        <v>244.1406861</v>
      </c>
      <c r="AE119" s="78">
        <f t="shared" si="6"/>
        <v>689.9455379</v>
      </c>
      <c r="AF119" s="78">
        <f t="shared" si="6"/>
        <v>1457.734078</v>
      </c>
      <c r="AG119" s="78">
        <f t="shared" si="6"/>
        <v>2371.348859</v>
      </c>
      <c r="AH119" s="78">
        <f t="shared" si="6"/>
        <v>3389.734676</v>
      </c>
      <c r="AI119" s="78">
        <f t="shared" si="6"/>
        <v>4650.90676</v>
      </c>
      <c r="AJ119" s="78">
        <f t="shared" si="6"/>
        <v>6180.698729</v>
      </c>
      <c r="AK119" s="78">
        <f t="shared" si="6"/>
        <v>7881.4548</v>
      </c>
      <c r="AL119" s="78">
        <f t="shared" si="6"/>
        <v>9737.423613</v>
      </c>
      <c r="AM119" s="78">
        <f t="shared" si="6"/>
        <v>11532.59586</v>
      </c>
      <c r="AN119" s="78">
        <f t="shared" si="6"/>
        <v>13199.48681</v>
      </c>
      <c r="AO119" s="78">
        <f t="shared" si="6"/>
        <v>15217.68091</v>
      </c>
      <c r="AP119" s="78">
        <f t="shared" si="6"/>
        <v>16631.20567</v>
      </c>
      <c r="AQ119" s="78">
        <f t="shared" si="6"/>
        <v>17958.64667</v>
      </c>
      <c r="AR119" s="78">
        <f t="shared" si="6"/>
        <v>19245.9717</v>
      </c>
      <c r="AS119" s="78">
        <f t="shared" si="6"/>
        <v>20559.87393</v>
      </c>
      <c r="AT119" s="78">
        <f t="shared" si="6"/>
        <v>1097.135667</v>
      </c>
      <c r="AU119" s="78">
        <f t="shared" si="6"/>
        <v>1722.988616</v>
      </c>
      <c r="AV119" s="78">
        <f t="shared" si="6"/>
        <v>2860.148966</v>
      </c>
      <c r="AW119" s="78">
        <f t="shared" si="6"/>
        <v>4667.513609</v>
      </c>
      <c r="AX119" s="78">
        <f t="shared" si="6"/>
        <v>7007.478403</v>
      </c>
      <c r="AY119" s="78">
        <f t="shared" si="6"/>
        <v>9347.443196</v>
      </c>
      <c r="AZ119" s="78">
        <f t="shared" si="6"/>
        <v>11154.80784</v>
      </c>
      <c r="BA119" s="78">
        <f t="shared" si="6"/>
        <v>12291.96819</v>
      </c>
      <c r="BB119" s="78">
        <f t="shared" si="6"/>
        <v>12917.82114</v>
      </c>
      <c r="BC119" s="78">
        <f t="shared" si="6"/>
        <v>13237.10372</v>
      </c>
      <c r="BD119" s="79">
        <f t="shared" si="6"/>
        <v>13393.6914</v>
      </c>
      <c r="BE119" s="3"/>
      <c r="BF119" s="3"/>
      <c r="BG119" s="3"/>
      <c r="BH119" s="3"/>
      <c r="BI119" s="3"/>
      <c r="BJ119" s="3"/>
      <c r="BK119" s="3"/>
      <c r="BL119" s="3"/>
      <c r="BM119" s="3"/>
      <c r="BN119" s="3"/>
    </row>
    <row r="120">
      <c r="A120" s="75"/>
      <c r="D120" s="77" t="s">
        <v>55</v>
      </c>
      <c r="E120" s="76" t="s">
        <v>57</v>
      </c>
      <c r="F120" s="78">
        <f t="shared" ref="F120:BD120" si="7">SUM(F12,F39,F66,F93)</f>
        <v>0</v>
      </c>
      <c r="G120" s="78">
        <f t="shared" si="7"/>
        <v>0</v>
      </c>
      <c r="H120" s="78">
        <f t="shared" si="7"/>
        <v>0</v>
      </c>
      <c r="I120" s="78">
        <f t="shared" si="7"/>
        <v>0</v>
      </c>
      <c r="J120" s="78">
        <f t="shared" si="7"/>
        <v>0</v>
      </c>
      <c r="K120" s="78">
        <f t="shared" si="7"/>
        <v>0</v>
      </c>
      <c r="L120" s="78">
        <f t="shared" si="7"/>
        <v>0</v>
      </c>
      <c r="M120" s="78">
        <f t="shared" si="7"/>
        <v>0</v>
      </c>
      <c r="N120" s="78">
        <f t="shared" si="7"/>
        <v>0</v>
      </c>
      <c r="O120" s="78">
        <f t="shared" si="7"/>
        <v>0</v>
      </c>
      <c r="P120" s="78">
        <f t="shared" si="7"/>
        <v>0</v>
      </c>
      <c r="Q120" s="78">
        <f t="shared" si="7"/>
        <v>0</v>
      </c>
      <c r="R120" s="78">
        <f t="shared" si="7"/>
        <v>0</v>
      </c>
      <c r="S120" s="78">
        <f t="shared" si="7"/>
        <v>0</v>
      </c>
      <c r="T120" s="78">
        <f t="shared" si="7"/>
        <v>0</v>
      </c>
      <c r="U120" s="78">
        <f t="shared" si="7"/>
        <v>0</v>
      </c>
      <c r="V120" s="78">
        <f t="shared" si="7"/>
        <v>0</v>
      </c>
      <c r="W120" s="78">
        <f t="shared" si="7"/>
        <v>0</v>
      </c>
      <c r="X120" s="78">
        <f t="shared" si="7"/>
        <v>0</v>
      </c>
      <c r="Y120" s="78">
        <f t="shared" si="7"/>
        <v>0</v>
      </c>
      <c r="Z120" s="78">
        <f t="shared" si="7"/>
        <v>0</v>
      </c>
      <c r="AA120" s="78">
        <f t="shared" si="7"/>
        <v>0</v>
      </c>
      <c r="AB120" s="78">
        <f t="shared" si="7"/>
        <v>0</v>
      </c>
      <c r="AC120" s="78">
        <f t="shared" si="7"/>
        <v>42.99609728</v>
      </c>
      <c r="AD120" s="78">
        <f t="shared" si="7"/>
        <v>112.8845742</v>
      </c>
      <c r="AE120" s="78">
        <f t="shared" si="7"/>
        <v>257.5996061</v>
      </c>
      <c r="AF120" s="78">
        <f t="shared" si="7"/>
        <v>522.3894018</v>
      </c>
      <c r="AG120" s="78">
        <f t="shared" si="7"/>
        <v>937.6167755</v>
      </c>
      <c r="AH120" s="78">
        <f t="shared" si="7"/>
        <v>1516.12513</v>
      </c>
      <c r="AI120" s="78">
        <f t="shared" si="7"/>
        <v>2273.091561</v>
      </c>
      <c r="AJ120" s="78">
        <f t="shared" si="7"/>
        <v>3702.51152</v>
      </c>
      <c r="AK120" s="78">
        <f t="shared" si="7"/>
        <v>4842.215272</v>
      </c>
      <c r="AL120" s="78">
        <f t="shared" si="7"/>
        <v>6232.600246</v>
      </c>
      <c r="AM120" s="78">
        <f t="shared" si="7"/>
        <v>7792.159124</v>
      </c>
      <c r="AN120" s="78">
        <f t="shared" si="7"/>
        <v>9490.117946</v>
      </c>
      <c r="AO120" s="78">
        <f t="shared" si="7"/>
        <v>11313.65016</v>
      </c>
      <c r="AP120" s="78">
        <f t="shared" si="7"/>
        <v>13277.64007</v>
      </c>
      <c r="AQ120" s="78">
        <f t="shared" si="7"/>
        <v>15427.19756</v>
      </c>
      <c r="AR120" s="78">
        <f t="shared" si="7"/>
        <v>17797.75126</v>
      </c>
      <c r="AS120" s="78">
        <f t="shared" si="7"/>
        <v>20319.79931</v>
      </c>
      <c r="AT120" s="78">
        <f t="shared" si="7"/>
        <v>3939.113575</v>
      </c>
      <c r="AU120" s="78">
        <f t="shared" si="7"/>
        <v>4644.426607</v>
      </c>
      <c r="AV120" s="78">
        <f t="shared" si="7"/>
        <v>5088.1965</v>
      </c>
      <c r="AW120" s="78">
        <f t="shared" si="7"/>
        <v>5332.431797</v>
      </c>
      <c r="AX120" s="78">
        <f t="shared" si="7"/>
        <v>5457.029876</v>
      </c>
      <c r="AY120" s="78">
        <f t="shared" si="7"/>
        <v>5518.137265</v>
      </c>
      <c r="AZ120" s="78">
        <f t="shared" si="7"/>
        <v>5547.526971</v>
      </c>
      <c r="BA120" s="78">
        <f t="shared" si="7"/>
        <v>5561.5292</v>
      </c>
      <c r="BB120" s="78">
        <f t="shared" si="7"/>
        <v>5568.170316</v>
      </c>
      <c r="BC120" s="78">
        <f t="shared" si="7"/>
        <v>5571.313395</v>
      </c>
      <c r="BD120" s="79">
        <f t="shared" si="7"/>
        <v>5572.799431</v>
      </c>
      <c r="BE120" s="3"/>
      <c r="BF120" s="3"/>
      <c r="BG120" s="3"/>
      <c r="BH120" s="3"/>
      <c r="BI120" s="3"/>
      <c r="BJ120" s="3"/>
      <c r="BK120" s="3"/>
      <c r="BL120" s="3"/>
      <c r="BM120" s="3"/>
      <c r="BN120" s="3"/>
    </row>
    <row r="121">
      <c r="A121" s="75"/>
      <c r="E121" s="76" t="s">
        <v>56</v>
      </c>
      <c r="F121" s="78">
        <f t="shared" ref="F121:BD121" si="8">SUM(F13,F40,F67,F94)</f>
        <v>0</v>
      </c>
      <c r="G121" s="78">
        <f t="shared" si="8"/>
        <v>0</v>
      </c>
      <c r="H121" s="78">
        <f t="shared" si="8"/>
        <v>0</v>
      </c>
      <c r="I121" s="78">
        <f t="shared" si="8"/>
        <v>0</v>
      </c>
      <c r="J121" s="78">
        <f t="shared" si="8"/>
        <v>0</v>
      </c>
      <c r="K121" s="78">
        <f t="shared" si="8"/>
        <v>0</v>
      </c>
      <c r="L121" s="78">
        <f t="shared" si="8"/>
        <v>0</v>
      </c>
      <c r="M121" s="78">
        <f t="shared" si="8"/>
        <v>0</v>
      </c>
      <c r="N121" s="78">
        <f t="shared" si="8"/>
        <v>0</v>
      </c>
      <c r="O121" s="78">
        <f t="shared" si="8"/>
        <v>0</v>
      </c>
      <c r="P121" s="78">
        <f t="shared" si="8"/>
        <v>0</v>
      </c>
      <c r="Q121" s="78">
        <f t="shared" si="8"/>
        <v>0</v>
      </c>
      <c r="R121" s="78">
        <f t="shared" si="8"/>
        <v>0</v>
      </c>
      <c r="S121" s="78">
        <f t="shared" si="8"/>
        <v>0</v>
      </c>
      <c r="T121" s="78">
        <f t="shared" si="8"/>
        <v>0</v>
      </c>
      <c r="U121" s="78">
        <f t="shared" si="8"/>
        <v>0</v>
      </c>
      <c r="V121" s="78">
        <f t="shared" si="8"/>
        <v>0</v>
      </c>
      <c r="W121" s="78">
        <f t="shared" si="8"/>
        <v>0</v>
      </c>
      <c r="X121" s="78">
        <f t="shared" si="8"/>
        <v>0</v>
      </c>
      <c r="Y121" s="78">
        <f t="shared" si="8"/>
        <v>0</v>
      </c>
      <c r="Z121" s="78">
        <f t="shared" si="8"/>
        <v>0</v>
      </c>
      <c r="AA121" s="78">
        <f t="shared" si="8"/>
        <v>0</v>
      </c>
      <c r="AB121" s="78">
        <f t="shared" si="8"/>
        <v>0</v>
      </c>
      <c r="AC121" s="78">
        <f t="shared" si="8"/>
        <v>68.54259914</v>
      </c>
      <c r="AD121" s="78">
        <f t="shared" si="8"/>
        <v>194.9756312</v>
      </c>
      <c r="AE121" s="78">
        <f t="shared" si="8"/>
        <v>455.1302881</v>
      </c>
      <c r="AF121" s="78">
        <f t="shared" si="8"/>
        <v>926.8064642</v>
      </c>
      <c r="AG121" s="78">
        <f t="shared" si="8"/>
        <v>1648.887233</v>
      </c>
      <c r="AH121" s="78">
        <f t="shared" si="8"/>
        <v>2610.947459</v>
      </c>
      <c r="AI121" s="78">
        <f t="shared" si="8"/>
        <v>3782.962566</v>
      </c>
      <c r="AJ121" s="78">
        <f t="shared" si="8"/>
        <v>5602.096748</v>
      </c>
      <c r="AK121" s="78">
        <f t="shared" si="8"/>
        <v>7073.550987</v>
      </c>
      <c r="AL121" s="78">
        <f t="shared" si="8"/>
        <v>8763.635144</v>
      </c>
      <c r="AM121" s="78">
        <f t="shared" si="8"/>
        <v>10555.73861</v>
      </c>
      <c r="AN121" s="78">
        <f t="shared" si="8"/>
        <v>12402.84648</v>
      </c>
      <c r="AO121" s="78">
        <f t="shared" si="8"/>
        <v>14288.54223</v>
      </c>
      <c r="AP121" s="78">
        <f t="shared" si="8"/>
        <v>16254.02577</v>
      </c>
      <c r="AQ121" s="78">
        <f t="shared" si="8"/>
        <v>18402.49736</v>
      </c>
      <c r="AR121" s="78">
        <f t="shared" si="8"/>
        <v>20831.4347</v>
      </c>
      <c r="AS121" s="78">
        <f t="shared" si="8"/>
        <v>23480.7975</v>
      </c>
      <c r="AT121" s="78">
        <f t="shared" si="8"/>
        <v>5561.612462</v>
      </c>
      <c r="AU121" s="78">
        <f t="shared" si="8"/>
        <v>6597.540977</v>
      </c>
      <c r="AV121" s="78">
        <f t="shared" si="8"/>
        <v>7249.328006</v>
      </c>
      <c r="AW121" s="78">
        <f t="shared" si="8"/>
        <v>7608.0486</v>
      </c>
      <c r="AX121" s="78">
        <f t="shared" si="8"/>
        <v>7791.052028</v>
      </c>
      <c r="AY121" s="78">
        <f t="shared" si="8"/>
        <v>7880.803506</v>
      </c>
      <c r="AZ121" s="78">
        <f t="shared" si="8"/>
        <v>7923.969636</v>
      </c>
      <c r="BA121" s="78">
        <f t="shared" si="8"/>
        <v>7944.53541</v>
      </c>
      <c r="BB121" s="78">
        <f t="shared" si="8"/>
        <v>7954.28955</v>
      </c>
      <c r="BC121" s="78">
        <f t="shared" si="8"/>
        <v>7958.905947</v>
      </c>
      <c r="BD121" s="79">
        <f t="shared" si="8"/>
        <v>7961.088562</v>
      </c>
      <c r="BE121" s="3"/>
      <c r="BF121" s="3"/>
      <c r="BG121" s="3"/>
      <c r="BH121" s="3"/>
      <c r="BI121" s="3"/>
      <c r="BJ121" s="3"/>
      <c r="BK121" s="3"/>
      <c r="BL121" s="3"/>
      <c r="BM121" s="3"/>
      <c r="BN121" s="3"/>
    </row>
    <row r="122">
      <c r="A122" s="75"/>
      <c r="E122" s="76" t="s">
        <v>55</v>
      </c>
      <c r="F122" s="78">
        <f t="shared" ref="F122:BD122" si="9">SUM(F14,F41,F68,F95)</f>
        <v>0</v>
      </c>
      <c r="G122" s="78">
        <f t="shared" si="9"/>
        <v>0</v>
      </c>
      <c r="H122" s="78">
        <f t="shared" si="9"/>
        <v>0</v>
      </c>
      <c r="I122" s="78">
        <f t="shared" si="9"/>
        <v>0</v>
      </c>
      <c r="J122" s="78">
        <f t="shared" si="9"/>
        <v>0</v>
      </c>
      <c r="K122" s="78">
        <f t="shared" si="9"/>
        <v>0</v>
      </c>
      <c r="L122" s="78">
        <f t="shared" si="9"/>
        <v>0</v>
      </c>
      <c r="M122" s="78">
        <f t="shared" si="9"/>
        <v>0</v>
      </c>
      <c r="N122" s="78">
        <f t="shared" si="9"/>
        <v>0</v>
      </c>
      <c r="O122" s="78">
        <f t="shared" si="9"/>
        <v>0</v>
      </c>
      <c r="P122" s="78">
        <f t="shared" si="9"/>
        <v>0</v>
      </c>
      <c r="Q122" s="78">
        <f t="shared" si="9"/>
        <v>0</v>
      </c>
      <c r="R122" s="78">
        <f t="shared" si="9"/>
        <v>0</v>
      </c>
      <c r="S122" s="78">
        <f t="shared" si="9"/>
        <v>0</v>
      </c>
      <c r="T122" s="78">
        <f t="shared" si="9"/>
        <v>0</v>
      </c>
      <c r="U122" s="78">
        <f t="shared" si="9"/>
        <v>0</v>
      </c>
      <c r="V122" s="78">
        <f t="shared" si="9"/>
        <v>0</v>
      </c>
      <c r="W122" s="78">
        <f t="shared" si="9"/>
        <v>0</v>
      </c>
      <c r="X122" s="78">
        <f t="shared" si="9"/>
        <v>0</v>
      </c>
      <c r="Y122" s="78">
        <f t="shared" si="9"/>
        <v>0</v>
      </c>
      <c r="Z122" s="78">
        <f t="shared" si="9"/>
        <v>0</v>
      </c>
      <c r="AA122" s="78">
        <f t="shared" si="9"/>
        <v>0</v>
      </c>
      <c r="AB122" s="78">
        <f t="shared" si="9"/>
        <v>0</v>
      </c>
      <c r="AC122" s="78">
        <f t="shared" si="9"/>
        <v>157.150352</v>
      </c>
      <c r="AD122" s="78">
        <f t="shared" si="9"/>
        <v>520.1399348</v>
      </c>
      <c r="AE122" s="78">
        <f t="shared" si="9"/>
        <v>1230.236591</v>
      </c>
      <c r="AF122" s="78">
        <f t="shared" si="9"/>
        <v>2294.886558</v>
      </c>
      <c r="AG122" s="78">
        <f t="shared" si="9"/>
        <v>3614.421696</v>
      </c>
      <c r="AH122" s="78">
        <f t="shared" si="9"/>
        <v>5165.29881</v>
      </c>
      <c r="AI122" s="78">
        <f t="shared" si="9"/>
        <v>6929.316044</v>
      </c>
      <c r="AJ122" s="78">
        <f t="shared" si="9"/>
        <v>9270.251345</v>
      </c>
      <c r="AK122" s="78">
        <f t="shared" si="9"/>
        <v>11070.65755</v>
      </c>
      <c r="AL122" s="78">
        <f t="shared" si="9"/>
        <v>12890.33961</v>
      </c>
      <c r="AM122" s="78">
        <f t="shared" si="9"/>
        <v>14539.37408</v>
      </c>
      <c r="AN122" s="78">
        <f t="shared" si="9"/>
        <v>16053.77263</v>
      </c>
      <c r="AO122" s="78">
        <f t="shared" si="9"/>
        <v>17555.04618</v>
      </c>
      <c r="AP122" s="78">
        <f t="shared" si="9"/>
        <v>19240.49585</v>
      </c>
      <c r="AQ122" s="78">
        <f t="shared" si="9"/>
        <v>21364.86282</v>
      </c>
      <c r="AR122" s="78">
        <f t="shared" si="9"/>
        <v>24125.93635</v>
      </c>
      <c r="AS122" s="78">
        <f t="shared" si="9"/>
        <v>27414.24055</v>
      </c>
      <c r="AT122" s="78">
        <f t="shared" si="9"/>
        <v>9347.443196</v>
      </c>
      <c r="AU122" s="78">
        <f t="shared" si="9"/>
        <v>11154.80784</v>
      </c>
      <c r="AV122" s="78">
        <f t="shared" si="9"/>
        <v>12291.96819</v>
      </c>
      <c r="AW122" s="78">
        <f t="shared" si="9"/>
        <v>12917.82114</v>
      </c>
      <c r="AX122" s="78">
        <f t="shared" si="9"/>
        <v>13237.10372</v>
      </c>
      <c r="AY122" s="78">
        <f t="shared" si="9"/>
        <v>13393.6914</v>
      </c>
      <c r="AZ122" s="78">
        <f t="shared" si="9"/>
        <v>13469.00252</v>
      </c>
      <c r="BA122" s="78">
        <f t="shared" si="9"/>
        <v>13504.88323</v>
      </c>
      <c r="BB122" s="78">
        <f t="shared" si="9"/>
        <v>13521.90109</v>
      </c>
      <c r="BC122" s="78">
        <f t="shared" si="9"/>
        <v>13529.95523</v>
      </c>
      <c r="BD122" s="79">
        <f t="shared" si="9"/>
        <v>13533.7632</v>
      </c>
      <c r="BE122" s="3"/>
      <c r="BF122" s="3"/>
      <c r="BG122" s="3"/>
      <c r="BH122" s="3"/>
      <c r="BI122" s="3"/>
      <c r="BJ122" s="3"/>
      <c r="BK122" s="3"/>
      <c r="BL122" s="3"/>
      <c r="BM122" s="3"/>
      <c r="BN122" s="3"/>
    </row>
    <row r="123">
      <c r="A123" s="75"/>
      <c r="C123" s="77" t="s">
        <v>56</v>
      </c>
      <c r="D123" s="71" t="s">
        <v>57</v>
      </c>
      <c r="E123" s="76" t="s">
        <v>57</v>
      </c>
      <c r="F123" s="78">
        <f t="shared" ref="F123:BD123" si="10">SUM(F15,F42,F69,F96)</f>
        <v>0</v>
      </c>
      <c r="G123" s="78">
        <f t="shared" si="10"/>
        <v>0</v>
      </c>
      <c r="H123" s="78">
        <f t="shared" si="10"/>
        <v>0</v>
      </c>
      <c r="I123" s="78">
        <f t="shared" si="10"/>
        <v>0</v>
      </c>
      <c r="J123" s="78">
        <f t="shared" si="10"/>
        <v>0</v>
      </c>
      <c r="K123" s="78">
        <f t="shared" si="10"/>
        <v>0</v>
      </c>
      <c r="L123" s="78">
        <f t="shared" si="10"/>
        <v>0</v>
      </c>
      <c r="M123" s="78">
        <f t="shared" si="10"/>
        <v>0</v>
      </c>
      <c r="N123" s="78">
        <f t="shared" si="10"/>
        <v>0</v>
      </c>
      <c r="O123" s="78">
        <f t="shared" si="10"/>
        <v>0</v>
      </c>
      <c r="P123" s="78">
        <f t="shared" si="10"/>
        <v>0</v>
      </c>
      <c r="Q123" s="78">
        <f t="shared" si="10"/>
        <v>0</v>
      </c>
      <c r="R123" s="78">
        <f t="shared" si="10"/>
        <v>0</v>
      </c>
      <c r="S123" s="78">
        <f t="shared" si="10"/>
        <v>0</v>
      </c>
      <c r="T123" s="78">
        <f t="shared" si="10"/>
        <v>0</v>
      </c>
      <c r="U123" s="78">
        <f t="shared" si="10"/>
        <v>0</v>
      </c>
      <c r="V123" s="78">
        <f t="shared" si="10"/>
        <v>0</v>
      </c>
      <c r="W123" s="78">
        <f t="shared" si="10"/>
        <v>0</v>
      </c>
      <c r="X123" s="78">
        <f t="shared" si="10"/>
        <v>0</v>
      </c>
      <c r="Y123" s="78">
        <f t="shared" si="10"/>
        <v>0</v>
      </c>
      <c r="Z123" s="78">
        <f t="shared" si="10"/>
        <v>0</v>
      </c>
      <c r="AA123" s="78">
        <f t="shared" si="10"/>
        <v>0</v>
      </c>
      <c r="AB123" s="78">
        <f t="shared" si="10"/>
        <v>0</v>
      </c>
      <c r="AC123" s="78">
        <f t="shared" si="10"/>
        <v>6.584373401</v>
      </c>
      <c r="AD123" s="78">
        <f t="shared" si="10"/>
        <v>14.48633298</v>
      </c>
      <c r="AE123" s="78">
        <f t="shared" si="10"/>
        <v>34.23708019</v>
      </c>
      <c r="AF123" s="78">
        <f t="shared" si="10"/>
        <v>84.7080083</v>
      </c>
      <c r="AG123" s="78">
        <f t="shared" si="10"/>
        <v>198.7350435</v>
      </c>
      <c r="AH123" s="78">
        <f t="shared" si="10"/>
        <v>408.4010376</v>
      </c>
      <c r="AI123" s="78">
        <f t="shared" si="10"/>
        <v>732.9013905</v>
      </c>
      <c r="AJ123" s="78">
        <f t="shared" si="10"/>
        <v>1179.748558</v>
      </c>
      <c r="AK123" s="78">
        <f t="shared" si="10"/>
        <v>1763.477941</v>
      </c>
      <c r="AL123" s="78">
        <f t="shared" si="10"/>
        <v>2515.071878</v>
      </c>
      <c r="AM123" s="78">
        <f t="shared" si="10"/>
        <v>3458.453923</v>
      </c>
      <c r="AN123" s="78">
        <f t="shared" si="10"/>
        <v>4626.454703</v>
      </c>
      <c r="AO123" s="78">
        <f t="shared" si="10"/>
        <v>6041.862926</v>
      </c>
      <c r="AP123" s="78">
        <f t="shared" si="10"/>
        <v>7701.453043</v>
      </c>
      <c r="AQ123" s="78">
        <f t="shared" si="10"/>
        <v>9573.887451</v>
      </c>
      <c r="AR123" s="78">
        <f t="shared" si="10"/>
        <v>11609.21392</v>
      </c>
      <c r="AS123" s="78">
        <f t="shared" si="10"/>
        <v>13756.43931</v>
      </c>
      <c r="AT123" s="78">
        <f t="shared" si="10"/>
        <v>504.3861951</v>
      </c>
      <c r="AU123" s="78">
        <f t="shared" si="10"/>
        <v>533.7759007</v>
      </c>
      <c r="AV123" s="78">
        <f t="shared" si="10"/>
        <v>594.8832899</v>
      </c>
      <c r="AW123" s="78">
        <f t="shared" si="10"/>
        <v>719.4813689</v>
      </c>
      <c r="AX123" s="78">
        <f t="shared" si="10"/>
        <v>963.7166664</v>
      </c>
      <c r="AY123" s="78">
        <f t="shared" si="10"/>
        <v>1407.486559</v>
      </c>
      <c r="AZ123" s="78">
        <f t="shared" si="10"/>
        <v>2112.79959</v>
      </c>
      <c r="BA123" s="78">
        <f t="shared" si="10"/>
        <v>3025.956583</v>
      </c>
      <c r="BB123" s="78">
        <f t="shared" si="10"/>
        <v>3939.113575</v>
      </c>
      <c r="BC123" s="78">
        <f t="shared" si="10"/>
        <v>4644.426607</v>
      </c>
      <c r="BD123" s="79">
        <f t="shared" si="10"/>
        <v>5088.1965</v>
      </c>
      <c r="BE123" s="3"/>
      <c r="BF123" s="3"/>
      <c r="BG123" s="3"/>
      <c r="BH123" s="3"/>
      <c r="BI123" s="3"/>
      <c r="BJ123" s="3"/>
      <c r="BK123" s="3"/>
      <c r="BL123" s="3"/>
      <c r="BM123" s="3"/>
      <c r="BN123" s="3"/>
    </row>
    <row r="124">
      <c r="A124" s="75"/>
      <c r="E124" s="76" t="s">
        <v>56</v>
      </c>
      <c r="F124" s="78">
        <f t="shared" ref="F124:BD124" si="11">SUM(F16,F43,F70,F97)</f>
        <v>0</v>
      </c>
      <c r="G124" s="78">
        <f t="shared" si="11"/>
        <v>0</v>
      </c>
      <c r="H124" s="78">
        <f t="shared" si="11"/>
        <v>0</v>
      </c>
      <c r="I124" s="78">
        <f t="shared" si="11"/>
        <v>0</v>
      </c>
      <c r="J124" s="78">
        <f t="shared" si="11"/>
        <v>0</v>
      </c>
      <c r="K124" s="78">
        <f t="shared" si="11"/>
        <v>0</v>
      </c>
      <c r="L124" s="78">
        <f t="shared" si="11"/>
        <v>0</v>
      </c>
      <c r="M124" s="78">
        <f t="shared" si="11"/>
        <v>0</v>
      </c>
      <c r="N124" s="78">
        <f t="shared" si="11"/>
        <v>0</v>
      </c>
      <c r="O124" s="78">
        <f t="shared" si="11"/>
        <v>0</v>
      </c>
      <c r="P124" s="78">
        <f t="shared" si="11"/>
        <v>0</v>
      </c>
      <c r="Q124" s="78">
        <f t="shared" si="11"/>
        <v>0</v>
      </c>
      <c r="R124" s="78">
        <f t="shared" si="11"/>
        <v>0</v>
      </c>
      <c r="S124" s="78">
        <f t="shared" si="11"/>
        <v>0</v>
      </c>
      <c r="T124" s="78">
        <f t="shared" si="11"/>
        <v>0</v>
      </c>
      <c r="U124" s="78">
        <f t="shared" si="11"/>
        <v>0</v>
      </c>
      <c r="V124" s="78">
        <f t="shared" si="11"/>
        <v>0</v>
      </c>
      <c r="W124" s="78">
        <f t="shared" si="11"/>
        <v>0</v>
      </c>
      <c r="X124" s="78">
        <f t="shared" si="11"/>
        <v>0</v>
      </c>
      <c r="Y124" s="78">
        <f t="shared" si="11"/>
        <v>0</v>
      </c>
      <c r="Z124" s="78">
        <f t="shared" si="11"/>
        <v>0</v>
      </c>
      <c r="AA124" s="78">
        <f t="shared" si="11"/>
        <v>0</v>
      </c>
      <c r="AB124" s="78">
        <f t="shared" si="11"/>
        <v>0</v>
      </c>
      <c r="AC124" s="78">
        <f t="shared" si="11"/>
        <v>8.672830244</v>
      </c>
      <c r="AD124" s="78">
        <f t="shared" si="11"/>
        <v>23.27523359</v>
      </c>
      <c r="AE124" s="78">
        <f t="shared" si="11"/>
        <v>66.54937694</v>
      </c>
      <c r="AF124" s="78">
        <f t="shared" si="11"/>
        <v>190.696278</v>
      </c>
      <c r="AG124" s="78">
        <f t="shared" si="11"/>
        <v>473.7397446</v>
      </c>
      <c r="AH124" s="78">
        <f t="shared" si="11"/>
        <v>940.8584499</v>
      </c>
      <c r="AI124" s="78">
        <f t="shared" si="11"/>
        <v>1526.879057</v>
      </c>
      <c r="AJ124" s="78">
        <f t="shared" si="11"/>
        <v>2153.591073</v>
      </c>
      <c r="AK124" s="78">
        <f t="shared" si="11"/>
        <v>2833.487383</v>
      </c>
      <c r="AL124" s="78">
        <f t="shared" si="11"/>
        <v>3653.364796</v>
      </c>
      <c r="AM124" s="78">
        <f t="shared" si="11"/>
        <v>4683.83283</v>
      </c>
      <c r="AN124" s="78">
        <f t="shared" si="11"/>
        <v>5972.261789</v>
      </c>
      <c r="AO124" s="78">
        <f t="shared" si="11"/>
        <v>7519.07024</v>
      </c>
      <c r="AP124" s="78">
        <f t="shared" si="11"/>
        <v>9282.477494</v>
      </c>
      <c r="AQ124" s="78">
        <f t="shared" si="11"/>
        <v>11200.05114</v>
      </c>
      <c r="AR124" s="78">
        <f t="shared" si="11"/>
        <v>13210.44644</v>
      </c>
      <c r="AS124" s="78">
        <f t="shared" si="11"/>
        <v>15270.23411</v>
      </c>
      <c r="AT124" s="78">
        <f t="shared" si="11"/>
        <v>516.8566217</v>
      </c>
      <c r="AU124" s="78">
        <f t="shared" si="11"/>
        <v>560.0227518</v>
      </c>
      <c r="AV124" s="78">
        <f t="shared" si="11"/>
        <v>649.7742297</v>
      </c>
      <c r="AW124" s="78">
        <f t="shared" si="11"/>
        <v>832.7776583</v>
      </c>
      <c r="AX124" s="78">
        <f t="shared" si="11"/>
        <v>1191.498251</v>
      </c>
      <c r="AY124" s="78">
        <f t="shared" si="11"/>
        <v>1843.285281</v>
      </c>
      <c r="AZ124" s="78">
        <f t="shared" si="11"/>
        <v>2879.213796</v>
      </c>
      <c r="BA124" s="78">
        <f t="shared" si="11"/>
        <v>4220.413129</v>
      </c>
      <c r="BB124" s="78">
        <f t="shared" si="11"/>
        <v>5561.612462</v>
      </c>
      <c r="BC124" s="78">
        <f t="shared" si="11"/>
        <v>6597.540977</v>
      </c>
      <c r="BD124" s="79">
        <f t="shared" si="11"/>
        <v>7249.328006</v>
      </c>
      <c r="BE124" s="3"/>
      <c r="BF124" s="3"/>
      <c r="BG124" s="3"/>
      <c r="BH124" s="3"/>
      <c r="BI124" s="3"/>
      <c r="BJ124" s="3"/>
      <c r="BK124" s="3"/>
      <c r="BL124" s="3"/>
      <c r="BM124" s="3"/>
      <c r="BN124" s="3"/>
    </row>
    <row r="125">
      <c r="A125" s="75"/>
      <c r="E125" s="76" t="s">
        <v>55</v>
      </c>
      <c r="F125" s="78">
        <f t="shared" ref="F125:BD125" si="12">SUM(F17,F44,F71,F98)</f>
        <v>0</v>
      </c>
      <c r="G125" s="78">
        <f t="shared" si="12"/>
        <v>0</v>
      </c>
      <c r="H125" s="78">
        <f t="shared" si="12"/>
        <v>0</v>
      </c>
      <c r="I125" s="78">
        <f t="shared" si="12"/>
        <v>0</v>
      </c>
      <c r="J125" s="78">
        <f t="shared" si="12"/>
        <v>0</v>
      </c>
      <c r="K125" s="78">
        <f t="shared" si="12"/>
        <v>0</v>
      </c>
      <c r="L125" s="78">
        <f t="shared" si="12"/>
        <v>0</v>
      </c>
      <c r="M125" s="78">
        <f t="shared" si="12"/>
        <v>0</v>
      </c>
      <c r="N125" s="78">
        <f t="shared" si="12"/>
        <v>0</v>
      </c>
      <c r="O125" s="78">
        <f t="shared" si="12"/>
        <v>0</v>
      </c>
      <c r="P125" s="78">
        <f t="shared" si="12"/>
        <v>0</v>
      </c>
      <c r="Q125" s="78">
        <f t="shared" si="12"/>
        <v>0</v>
      </c>
      <c r="R125" s="78">
        <f t="shared" si="12"/>
        <v>0</v>
      </c>
      <c r="S125" s="78">
        <f t="shared" si="12"/>
        <v>0</v>
      </c>
      <c r="T125" s="78">
        <f t="shared" si="12"/>
        <v>0</v>
      </c>
      <c r="U125" s="78">
        <f t="shared" si="12"/>
        <v>0</v>
      </c>
      <c r="V125" s="78">
        <f t="shared" si="12"/>
        <v>0</v>
      </c>
      <c r="W125" s="78">
        <f t="shared" si="12"/>
        <v>0</v>
      </c>
      <c r="X125" s="78">
        <f t="shared" si="12"/>
        <v>0</v>
      </c>
      <c r="Y125" s="78">
        <f t="shared" si="12"/>
        <v>0</v>
      </c>
      <c r="Z125" s="78">
        <f t="shared" si="12"/>
        <v>0</v>
      </c>
      <c r="AA125" s="78">
        <f t="shared" si="12"/>
        <v>0</v>
      </c>
      <c r="AB125" s="78">
        <f t="shared" si="12"/>
        <v>0</v>
      </c>
      <c r="AC125" s="78">
        <f t="shared" si="12"/>
        <v>16.66406771</v>
      </c>
      <c r="AD125" s="78">
        <f t="shared" si="12"/>
        <v>58.4886579</v>
      </c>
      <c r="AE125" s="78">
        <f t="shared" si="12"/>
        <v>192.0508791</v>
      </c>
      <c r="AF125" s="78">
        <f t="shared" si="12"/>
        <v>529.6549807</v>
      </c>
      <c r="AG125" s="78">
        <f t="shared" si="12"/>
        <v>1108.35406</v>
      </c>
      <c r="AH125" s="78">
        <f t="shared" si="12"/>
        <v>1794.683115</v>
      </c>
      <c r="AI125" s="78">
        <f t="shared" si="12"/>
        <v>2472.311633</v>
      </c>
      <c r="AJ125" s="78">
        <f t="shared" si="12"/>
        <v>3150.072241</v>
      </c>
      <c r="AK125" s="78">
        <f t="shared" si="12"/>
        <v>3921.797771</v>
      </c>
      <c r="AL125" s="78">
        <f t="shared" si="12"/>
        <v>4881.208955</v>
      </c>
      <c r="AM125" s="78">
        <f t="shared" si="12"/>
        <v>6045.507484</v>
      </c>
      <c r="AN125" s="78">
        <f t="shared" si="12"/>
        <v>7413.09763</v>
      </c>
      <c r="AO125" s="78">
        <f t="shared" si="12"/>
        <v>8958.794938</v>
      </c>
      <c r="AP125" s="78">
        <f t="shared" si="12"/>
        <v>10642.4655</v>
      </c>
      <c r="AQ125" s="78">
        <f t="shared" si="12"/>
        <v>12422.16841</v>
      </c>
      <c r="AR125" s="78">
        <f t="shared" si="12"/>
        <v>14263.77252</v>
      </c>
      <c r="AS125" s="78">
        <f t="shared" si="12"/>
        <v>16148.25715</v>
      </c>
      <c r="AT125" s="78">
        <f t="shared" si="12"/>
        <v>545.9542838</v>
      </c>
      <c r="AU125" s="78">
        <f t="shared" si="12"/>
        <v>621.2654043</v>
      </c>
      <c r="AV125" s="78">
        <f t="shared" si="12"/>
        <v>777.8530892</v>
      </c>
      <c r="AW125" s="78">
        <f t="shared" si="12"/>
        <v>1097.135667</v>
      </c>
      <c r="AX125" s="78">
        <f t="shared" si="12"/>
        <v>1722.988616</v>
      </c>
      <c r="AY125" s="78">
        <f t="shared" si="12"/>
        <v>2860.148966</v>
      </c>
      <c r="AZ125" s="78">
        <f t="shared" si="12"/>
        <v>4667.513609</v>
      </c>
      <c r="BA125" s="78">
        <f t="shared" si="12"/>
        <v>7007.478403</v>
      </c>
      <c r="BB125" s="78">
        <f t="shared" si="12"/>
        <v>9347.443196</v>
      </c>
      <c r="BC125" s="78">
        <f t="shared" si="12"/>
        <v>11154.80784</v>
      </c>
      <c r="BD125" s="79">
        <f t="shared" si="12"/>
        <v>12291.96819</v>
      </c>
      <c r="BE125" s="3"/>
      <c r="BF125" s="3"/>
      <c r="BG125" s="3"/>
      <c r="BH125" s="3"/>
      <c r="BI125" s="3"/>
      <c r="BJ125" s="3"/>
      <c r="BK125" s="3"/>
      <c r="BL125" s="3"/>
      <c r="BM125" s="3"/>
      <c r="BN125" s="3"/>
    </row>
    <row r="126">
      <c r="A126" s="75"/>
      <c r="D126" s="77" t="s">
        <v>56</v>
      </c>
      <c r="E126" s="76" t="s">
        <v>57</v>
      </c>
      <c r="F126" s="78">
        <f t="shared" ref="F126:BD126" si="13">SUM(F18,F45,F72,F99)</f>
        <v>0</v>
      </c>
      <c r="G126" s="78">
        <f t="shared" si="13"/>
        <v>0</v>
      </c>
      <c r="H126" s="78">
        <f t="shared" si="13"/>
        <v>0</v>
      </c>
      <c r="I126" s="78">
        <f t="shared" si="13"/>
        <v>0</v>
      </c>
      <c r="J126" s="78">
        <f t="shared" si="13"/>
        <v>0</v>
      </c>
      <c r="K126" s="78">
        <f t="shared" si="13"/>
        <v>0</v>
      </c>
      <c r="L126" s="78">
        <f t="shared" si="13"/>
        <v>0</v>
      </c>
      <c r="M126" s="78">
        <f t="shared" si="13"/>
        <v>0</v>
      </c>
      <c r="N126" s="78">
        <f t="shared" si="13"/>
        <v>0</v>
      </c>
      <c r="O126" s="78">
        <f t="shared" si="13"/>
        <v>0</v>
      </c>
      <c r="P126" s="78">
        <f t="shared" si="13"/>
        <v>0</v>
      </c>
      <c r="Q126" s="78">
        <f t="shared" si="13"/>
        <v>0</v>
      </c>
      <c r="R126" s="78">
        <f t="shared" si="13"/>
        <v>0</v>
      </c>
      <c r="S126" s="78">
        <f t="shared" si="13"/>
        <v>0</v>
      </c>
      <c r="T126" s="78">
        <f t="shared" si="13"/>
        <v>0</v>
      </c>
      <c r="U126" s="78">
        <f t="shared" si="13"/>
        <v>0</v>
      </c>
      <c r="V126" s="78">
        <f t="shared" si="13"/>
        <v>0</v>
      </c>
      <c r="W126" s="78">
        <f t="shared" si="13"/>
        <v>0</v>
      </c>
      <c r="X126" s="78">
        <f t="shared" si="13"/>
        <v>0</v>
      </c>
      <c r="Y126" s="78">
        <f t="shared" si="13"/>
        <v>0</v>
      </c>
      <c r="Z126" s="78">
        <f t="shared" si="13"/>
        <v>0</v>
      </c>
      <c r="AA126" s="78">
        <f t="shared" si="13"/>
        <v>0</v>
      </c>
      <c r="AB126" s="78">
        <f t="shared" si="13"/>
        <v>0</v>
      </c>
      <c r="AC126" s="78">
        <f t="shared" si="13"/>
        <v>23.82229015</v>
      </c>
      <c r="AD126" s="78">
        <f t="shared" si="13"/>
        <v>56.61745102</v>
      </c>
      <c r="AE126" s="78">
        <f t="shared" si="13"/>
        <v>130.218011</v>
      </c>
      <c r="AF126" s="78">
        <f t="shared" si="13"/>
        <v>277.1877254</v>
      </c>
      <c r="AG126" s="78">
        <f t="shared" si="13"/>
        <v>531.8820937</v>
      </c>
      <c r="AH126" s="78">
        <f t="shared" si="13"/>
        <v>938.2397959</v>
      </c>
      <c r="AI126" s="78">
        <f t="shared" si="13"/>
        <v>1554.121925</v>
      </c>
      <c r="AJ126" s="78">
        <f t="shared" si="13"/>
        <v>2421.178752</v>
      </c>
      <c r="AK126" s="78">
        <f t="shared" si="13"/>
        <v>3556.354953</v>
      </c>
      <c r="AL126" s="78">
        <f t="shared" si="13"/>
        <v>4977.481651</v>
      </c>
      <c r="AM126" s="78">
        <f t="shared" si="13"/>
        <v>6640.105259</v>
      </c>
      <c r="AN126" s="78">
        <f t="shared" si="13"/>
        <v>8506.262988</v>
      </c>
      <c r="AO126" s="78">
        <f t="shared" si="13"/>
        <v>11035.71993</v>
      </c>
      <c r="AP126" s="78">
        <f t="shared" si="13"/>
        <v>13195.63088</v>
      </c>
      <c r="AQ126" s="78">
        <f t="shared" si="13"/>
        <v>15436.13162</v>
      </c>
      <c r="AR126" s="78">
        <f t="shared" si="13"/>
        <v>17737.91344</v>
      </c>
      <c r="AS126" s="78">
        <f t="shared" si="13"/>
        <v>20121.07858</v>
      </c>
      <c r="AT126" s="78">
        <f t="shared" si="13"/>
        <v>1407.486559</v>
      </c>
      <c r="AU126" s="78">
        <f t="shared" si="13"/>
        <v>2112.79959</v>
      </c>
      <c r="AV126" s="78">
        <f t="shared" si="13"/>
        <v>3025.956583</v>
      </c>
      <c r="AW126" s="78">
        <f t="shared" si="13"/>
        <v>3939.113575</v>
      </c>
      <c r="AX126" s="78">
        <f t="shared" si="13"/>
        <v>4644.426607</v>
      </c>
      <c r="AY126" s="78">
        <f t="shared" si="13"/>
        <v>5088.1965</v>
      </c>
      <c r="AZ126" s="78">
        <f t="shared" si="13"/>
        <v>5332.431797</v>
      </c>
      <c r="BA126" s="78">
        <f t="shared" si="13"/>
        <v>5457.029876</v>
      </c>
      <c r="BB126" s="78">
        <f t="shared" si="13"/>
        <v>5518.137265</v>
      </c>
      <c r="BC126" s="78">
        <f t="shared" si="13"/>
        <v>5547.526971</v>
      </c>
      <c r="BD126" s="79">
        <f t="shared" si="13"/>
        <v>5561.5292</v>
      </c>
      <c r="BE126" s="3"/>
      <c r="BF126" s="3"/>
      <c r="BG126" s="3"/>
      <c r="BH126" s="3"/>
      <c r="BI126" s="3"/>
      <c r="BJ126" s="3"/>
      <c r="BK126" s="3"/>
      <c r="BL126" s="3"/>
      <c r="BM126" s="3"/>
      <c r="BN126" s="3"/>
    </row>
    <row r="127">
      <c r="A127" s="75"/>
      <c r="E127" s="76" t="s">
        <v>56</v>
      </c>
      <c r="F127" s="78">
        <f t="shared" ref="F127:BD127" si="14">SUM(F19,F46,F73,F100)</f>
        <v>0</v>
      </c>
      <c r="G127" s="78">
        <f t="shared" si="14"/>
        <v>0</v>
      </c>
      <c r="H127" s="78">
        <f t="shared" si="14"/>
        <v>0</v>
      </c>
      <c r="I127" s="78">
        <f t="shared" si="14"/>
        <v>0</v>
      </c>
      <c r="J127" s="78">
        <f t="shared" si="14"/>
        <v>0</v>
      </c>
      <c r="K127" s="78">
        <f t="shared" si="14"/>
        <v>0</v>
      </c>
      <c r="L127" s="78">
        <f t="shared" si="14"/>
        <v>0</v>
      </c>
      <c r="M127" s="78">
        <f t="shared" si="14"/>
        <v>0</v>
      </c>
      <c r="N127" s="78">
        <f t="shared" si="14"/>
        <v>0</v>
      </c>
      <c r="O127" s="78">
        <f t="shared" si="14"/>
        <v>0</v>
      </c>
      <c r="P127" s="78">
        <f t="shared" si="14"/>
        <v>0</v>
      </c>
      <c r="Q127" s="78">
        <f t="shared" si="14"/>
        <v>0</v>
      </c>
      <c r="R127" s="78">
        <f t="shared" si="14"/>
        <v>0</v>
      </c>
      <c r="S127" s="78">
        <f t="shared" si="14"/>
        <v>0</v>
      </c>
      <c r="T127" s="78">
        <f t="shared" si="14"/>
        <v>0</v>
      </c>
      <c r="U127" s="78">
        <f t="shared" si="14"/>
        <v>0</v>
      </c>
      <c r="V127" s="78">
        <f t="shared" si="14"/>
        <v>0</v>
      </c>
      <c r="W127" s="78">
        <f t="shared" si="14"/>
        <v>0</v>
      </c>
      <c r="X127" s="78">
        <f t="shared" si="14"/>
        <v>0</v>
      </c>
      <c r="Y127" s="78">
        <f t="shared" si="14"/>
        <v>0</v>
      </c>
      <c r="Z127" s="78">
        <f t="shared" si="14"/>
        <v>0</v>
      </c>
      <c r="AA127" s="78">
        <f t="shared" si="14"/>
        <v>0</v>
      </c>
      <c r="AB127" s="78">
        <f t="shared" si="14"/>
        <v>0</v>
      </c>
      <c r="AC127" s="78">
        <f t="shared" si="14"/>
        <v>33.49794589</v>
      </c>
      <c r="AD127" s="78">
        <f t="shared" si="14"/>
        <v>94.67836533</v>
      </c>
      <c r="AE127" s="78">
        <f t="shared" si="14"/>
        <v>246.0776034</v>
      </c>
      <c r="AF127" s="78">
        <f t="shared" si="14"/>
        <v>558.6635811</v>
      </c>
      <c r="AG127" s="78">
        <f t="shared" si="14"/>
        <v>1070.027745</v>
      </c>
      <c r="AH127" s="78">
        <f t="shared" si="14"/>
        <v>1794.208961</v>
      </c>
      <c r="AI127" s="78">
        <f t="shared" si="14"/>
        <v>2757.394492</v>
      </c>
      <c r="AJ127" s="78">
        <f t="shared" si="14"/>
        <v>3966.477809</v>
      </c>
      <c r="AK127" s="78">
        <f t="shared" si="14"/>
        <v>5429.186441</v>
      </c>
      <c r="AL127" s="78">
        <f t="shared" si="14"/>
        <v>7173.855569</v>
      </c>
      <c r="AM127" s="78">
        <f t="shared" si="14"/>
        <v>9130.766255</v>
      </c>
      <c r="AN127" s="78">
        <f t="shared" si="14"/>
        <v>11225.01592</v>
      </c>
      <c r="AO127" s="78">
        <f t="shared" si="14"/>
        <v>13888.95304</v>
      </c>
      <c r="AP127" s="78">
        <f t="shared" si="14"/>
        <v>16056.63076</v>
      </c>
      <c r="AQ127" s="78">
        <f t="shared" si="14"/>
        <v>18197.33532</v>
      </c>
      <c r="AR127" s="78">
        <f t="shared" si="14"/>
        <v>20334.48206</v>
      </c>
      <c r="AS127" s="78">
        <f t="shared" si="14"/>
        <v>22552.08643</v>
      </c>
      <c r="AT127" s="78">
        <f t="shared" si="14"/>
        <v>1843.285281</v>
      </c>
      <c r="AU127" s="78">
        <f t="shared" si="14"/>
        <v>2879.213796</v>
      </c>
      <c r="AV127" s="78">
        <f t="shared" si="14"/>
        <v>4220.413129</v>
      </c>
      <c r="AW127" s="78">
        <f t="shared" si="14"/>
        <v>5561.612462</v>
      </c>
      <c r="AX127" s="78">
        <f t="shared" si="14"/>
        <v>6597.540977</v>
      </c>
      <c r="AY127" s="78">
        <f t="shared" si="14"/>
        <v>7249.328006</v>
      </c>
      <c r="AZ127" s="78">
        <f t="shared" si="14"/>
        <v>7608.0486</v>
      </c>
      <c r="BA127" s="78">
        <f t="shared" si="14"/>
        <v>7791.052028</v>
      </c>
      <c r="BB127" s="78">
        <f t="shared" si="14"/>
        <v>7880.803506</v>
      </c>
      <c r="BC127" s="78">
        <f t="shared" si="14"/>
        <v>7923.969636</v>
      </c>
      <c r="BD127" s="79">
        <f t="shared" si="14"/>
        <v>7944.53541</v>
      </c>
      <c r="BE127" s="3"/>
      <c r="BF127" s="3"/>
      <c r="BG127" s="3"/>
      <c r="BH127" s="3"/>
      <c r="BI127" s="3"/>
      <c r="BJ127" s="3"/>
      <c r="BK127" s="3"/>
      <c r="BL127" s="3"/>
      <c r="BM127" s="3"/>
      <c r="BN127" s="3"/>
    </row>
    <row r="128">
      <c r="A128" s="75"/>
      <c r="E128" s="76" t="s">
        <v>55</v>
      </c>
      <c r="F128" s="78">
        <f t="shared" ref="F128:BD128" si="15">SUM(F20,F47,F74,F101)</f>
        <v>0</v>
      </c>
      <c r="G128" s="78">
        <f t="shared" si="15"/>
        <v>0</v>
      </c>
      <c r="H128" s="78">
        <f t="shared" si="15"/>
        <v>0</v>
      </c>
      <c r="I128" s="78">
        <f t="shared" si="15"/>
        <v>0</v>
      </c>
      <c r="J128" s="78">
        <f t="shared" si="15"/>
        <v>0</v>
      </c>
      <c r="K128" s="78">
        <f t="shared" si="15"/>
        <v>0</v>
      </c>
      <c r="L128" s="78">
        <f t="shared" si="15"/>
        <v>0</v>
      </c>
      <c r="M128" s="78">
        <f t="shared" si="15"/>
        <v>0</v>
      </c>
      <c r="N128" s="78">
        <f t="shared" si="15"/>
        <v>0</v>
      </c>
      <c r="O128" s="78">
        <f t="shared" si="15"/>
        <v>0</v>
      </c>
      <c r="P128" s="78">
        <f t="shared" si="15"/>
        <v>0</v>
      </c>
      <c r="Q128" s="78">
        <f t="shared" si="15"/>
        <v>0</v>
      </c>
      <c r="R128" s="78">
        <f t="shared" si="15"/>
        <v>0</v>
      </c>
      <c r="S128" s="78">
        <f t="shared" si="15"/>
        <v>0</v>
      </c>
      <c r="T128" s="78">
        <f t="shared" si="15"/>
        <v>0</v>
      </c>
      <c r="U128" s="78">
        <f t="shared" si="15"/>
        <v>0</v>
      </c>
      <c r="V128" s="78">
        <f t="shared" si="15"/>
        <v>0</v>
      </c>
      <c r="W128" s="78">
        <f t="shared" si="15"/>
        <v>0</v>
      </c>
      <c r="X128" s="78">
        <f t="shared" si="15"/>
        <v>0</v>
      </c>
      <c r="Y128" s="78">
        <f t="shared" si="15"/>
        <v>0</v>
      </c>
      <c r="Z128" s="78">
        <f t="shared" si="15"/>
        <v>0</v>
      </c>
      <c r="AA128" s="78">
        <f t="shared" si="15"/>
        <v>0</v>
      </c>
      <c r="AB128" s="78">
        <f t="shared" si="15"/>
        <v>0</v>
      </c>
      <c r="AC128" s="78">
        <f t="shared" si="15"/>
        <v>68.89339467</v>
      </c>
      <c r="AD128" s="78">
        <f t="shared" si="15"/>
        <v>246.1521899</v>
      </c>
      <c r="AE128" s="78">
        <f t="shared" si="15"/>
        <v>697.296843</v>
      </c>
      <c r="AF128" s="78">
        <f t="shared" si="15"/>
        <v>1478.438978</v>
      </c>
      <c r="AG128" s="78">
        <f t="shared" si="15"/>
        <v>2421.30019</v>
      </c>
      <c r="AH128" s="78">
        <f t="shared" si="15"/>
        <v>3499.464673</v>
      </c>
      <c r="AI128" s="78">
        <f t="shared" si="15"/>
        <v>4870.146076</v>
      </c>
      <c r="AJ128" s="78">
        <f t="shared" si="15"/>
        <v>6573.78063</v>
      </c>
      <c r="AK128" s="78">
        <f t="shared" si="15"/>
        <v>8514.983367</v>
      </c>
      <c r="AL128" s="78">
        <f t="shared" si="15"/>
        <v>10595.64493</v>
      </c>
      <c r="AM128" s="78">
        <f t="shared" si="15"/>
        <v>12632.23463</v>
      </c>
      <c r="AN128" s="78">
        <f t="shared" si="15"/>
        <v>14554.50716</v>
      </c>
      <c r="AO128" s="78">
        <f t="shared" si="15"/>
        <v>16895.59535</v>
      </c>
      <c r="AP128" s="78">
        <f t="shared" si="15"/>
        <v>18653.00499</v>
      </c>
      <c r="AQ128" s="78">
        <f t="shared" si="15"/>
        <v>20402.65539</v>
      </c>
      <c r="AR128" s="78">
        <f t="shared" si="15"/>
        <v>22251.68602</v>
      </c>
      <c r="AS128" s="78">
        <f t="shared" si="15"/>
        <v>24370.10145</v>
      </c>
      <c r="AT128" s="78">
        <f t="shared" si="15"/>
        <v>2860.148966</v>
      </c>
      <c r="AU128" s="78">
        <f t="shared" si="15"/>
        <v>4667.513609</v>
      </c>
      <c r="AV128" s="78">
        <f t="shared" si="15"/>
        <v>7007.478403</v>
      </c>
      <c r="AW128" s="78">
        <f t="shared" si="15"/>
        <v>9347.443196</v>
      </c>
      <c r="AX128" s="78">
        <f t="shared" si="15"/>
        <v>11154.80784</v>
      </c>
      <c r="AY128" s="78">
        <f t="shared" si="15"/>
        <v>12291.96819</v>
      </c>
      <c r="AZ128" s="78">
        <f t="shared" si="15"/>
        <v>12917.82114</v>
      </c>
      <c r="BA128" s="78">
        <f t="shared" si="15"/>
        <v>13237.10372</v>
      </c>
      <c r="BB128" s="78">
        <f t="shared" si="15"/>
        <v>13393.6914</v>
      </c>
      <c r="BC128" s="78">
        <f t="shared" si="15"/>
        <v>13469.00252</v>
      </c>
      <c r="BD128" s="79">
        <f t="shared" si="15"/>
        <v>13504.88323</v>
      </c>
      <c r="BE128" s="3"/>
      <c r="BF128" s="3"/>
      <c r="BG128" s="3"/>
      <c r="BH128" s="3"/>
      <c r="BI128" s="3"/>
      <c r="BJ128" s="3"/>
      <c r="BK128" s="3"/>
      <c r="BL128" s="3"/>
      <c r="BM128" s="3"/>
      <c r="BN128" s="3"/>
    </row>
    <row r="129">
      <c r="A129" s="75"/>
      <c r="D129" s="77" t="s">
        <v>55</v>
      </c>
      <c r="E129" s="76" t="s">
        <v>57</v>
      </c>
      <c r="F129" s="78">
        <f t="shared" ref="F129:BD129" si="16">SUM(F21,F48,F75,F102)</f>
        <v>0</v>
      </c>
      <c r="G129" s="78">
        <f t="shared" si="16"/>
        <v>0</v>
      </c>
      <c r="H129" s="78">
        <f t="shared" si="16"/>
        <v>0</v>
      </c>
      <c r="I129" s="78">
        <f t="shared" si="16"/>
        <v>0</v>
      </c>
      <c r="J129" s="78">
        <f t="shared" si="16"/>
        <v>0</v>
      </c>
      <c r="K129" s="78">
        <f t="shared" si="16"/>
        <v>0</v>
      </c>
      <c r="L129" s="78">
        <f t="shared" si="16"/>
        <v>0</v>
      </c>
      <c r="M129" s="78">
        <f t="shared" si="16"/>
        <v>0</v>
      </c>
      <c r="N129" s="78">
        <f t="shared" si="16"/>
        <v>0</v>
      </c>
      <c r="O129" s="78">
        <f t="shared" si="16"/>
        <v>0</v>
      </c>
      <c r="P129" s="78">
        <f t="shared" si="16"/>
        <v>0</v>
      </c>
      <c r="Q129" s="78">
        <f t="shared" si="16"/>
        <v>0</v>
      </c>
      <c r="R129" s="78">
        <f t="shared" si="16"/>
        <v>0</v>
      </c>
      <c r="S129" s="78">
        <f t="shared" si="16"/>
        <v>0</v>
      </c>
      <c r="T129" s="78">
        <f t="shared" si="16"/>
        <v>0</v>
      </c>
      <c r="U129" s="78">
        <f t="shared" si="16"/>
        <v>0</v>
      </c>
      <c r="V129" s="78">
        <f t="shared" si="16"/>
        <v>0</v>
      </c>
      <c r="W129" s="78">
        <f t="shared" si="16"/>
        <v>0</v>
      </c>
      <c r="X129" s="78">
        <f t="shared" si="16"/>
        <v>0</v>
      </c>
      <c r="Y129" s="78">
        <f t="shared" si="16"/>
        <v>0</v>
      </c>
      <c r="Z129" s="78">
        <f t="shared" si="16"/>
        <v>0</v>
      </c>
      <c r="AA129" s="78">
        <f t="shared" si="16"/>
        <v>0</v>
      </c>
      <c r="AB129" s="78">
        <f t="shared" si="16"/>
        <v>0</v>
      </c>
      <c r="AC129" s="78">
        <f t="shared" si="16"/>
        <v>43.37279828</v>
      </c>
      <c r="AD129" s="78">
        <f t="shared" si="16"/>
        <v>114.2596626</v>
      </c>
      <c r="AE129" s="78">
        <f t="shared" si="16"/>
        <v>262.9797337</v>
      </c>
      <c r="AF129" s="78">
        <f t="shared" si="16"/>
        <v>538.357496</v>
      </c>
      <c r="AG129" s="78">
        <f t="shared" si="16"/>
        <v>976.008042</v>
      </c>
      <c r="AH129" s="78">
        <f t="shared" si="16"/>
        <v>1594.541672</v>
      </c>
      <c r="AI129" s="78">
        <f t="shared" si="16"/>
        <v>2415.929206</v>
      </c>
      <c r="AJ129" s="78">
        <f t="shared" si="16"/>
        <v>3963.591268</v>
      </c>
      <c r="AK129" s="78">
        <f t="shared" si="16"/>
        <v>5266.512657</v>
      </c>
      <c r="AL129" s="78">
        <f t="shared" si="16"/>
        <v>6857.548615</v>
      </c>
      <c r="AM129" s="78">
        <f t="shared" si="16"/>
        <v>8703.982</v>
      </c>
      <c r="AN129" s="78">
        <f t="shared" si="16"/>
        <v>10814.18792</v>
      </c>
      <c r="AO129" s="78">
        <f t="shared" si="16"/>
        <v>13220.85467</v>
      </c>
      <c r="AP129" s="78">
        <f t="shared" si="16"/>
        <v>15941.01141</v>
      </c>
      <c r="AQ129" s="78">
        <f t="shared" si="16"/>
        <v>18882.24052</v>
      </c>
      <c r="AR129" s="78">
        <f t="shared" si="16"/>
        <v>21806.89288</v>
      </c>
      <c r="AS129" s="78">
        <f t="shared" si="16"/>
        <v>24489.53161</v>
      </c>
      <c r="AT129" s="78">
        <f t="shared" si="16"/>
        <v>5088.1965</v>
      </c>
      <c r="AU129" s="78">
        <f t="shared" si="16"/>
        <v>5332.431797</v>
      </c>
      <c r="AV129" s="78">
        <f t="shared" si="16"/>
        <v>5457.029876</v>
      </c>
      <c r="AW129" s="78">
        <f t="shared" si="16"/>
        <v>5518.137265</v>
      </c>
      <c r="AX129" s="78">
        <f t="shared" si="16"/>
        <v>5547.526971</v>
      </c>
      <c r="AY129" s="78">
        <f t="shared" si="16"/>
        <v>5561.5292</v>
      </c>
      <c r="AZ129" s="78">
        <f t="shared" si="16"/>
        <v>5568.170316</v>
      </c>
      <c r="BA129" s="78">
        <f t="shared" si="16"/>
        <v>5571.313395</v>
      </c>
      <c r="BB129" s="78">
        <f t="shared" si="16"/>
        <v>5572.799431</v>
      </c>
      <c r="BC129" s="78">
        <f t="shared" si="16"/>
        <v>5573.501686</v>
      </c>
      <c r="BD129" s="79">
        <f t="shared" si="16"/>
        <v>5573.833475</v>
      </c>
      <c r="BE129" s="3"/>
      <c r="BF129" s="3"/>
      <c r="BG129" s="3"/>
      <c r="BH129" s="3"/>
      <c r="BI129" s="3"/>
      <c r="BJ129" s="3"/>
      <c r="BK129" s="3"/>
      <c r="BL129" s="3"/>
      <c r="BM129" s="3"/>
      <c r="BN129" s="3"/>
    </row>
    <row r="130">
      <c r="A130" s="75"/>
      <c r="E130" s="76" t="s">
        <v>56</v>
      </c>
      <c r="F130" s="78">
        <f t="shared" ref="F130:BD130" si="17">SUM(F22,F49,F76,F103)</f>
        <v>0</v>
      </c>
      <c r="G130" s="78">
        <f t="shared" si="17"/>
        <v>0</v>
      </c>
      <c r="H130" s="78">
        <f t="shared" si="17"/>
        <v>0</v>
      </c>
      <c r="I130" s="78">
        <f t="shared" si="17"/>
        <v>0</v>
      </c>
      <c r="J130" s="78">
        <f t="shared" si="17"/>
        <v>0</v>
      </c>
      <c r="K130" s="78">
        <f t="shared" si="17"/>
        <v>0</v>
      </c>
      <c r="L130" s="78">
        <f t="shared" si="17"/>
        <v>0</v>
      </c>
      <c r="M130" s="78">
        <f t="shared" si="17"/>
        <v>0</v>
      </c>
      <c r="N130" s="78">
        <f t="shared" si="17"/>
        <v>0</v>
      </c>
      <c r="O130" s="78">
        <f t="shared" si="17"/>
        <v>0</v>
      </c>
      <c r="P130" s="78">
        <f t="shared" si="17"/>
        <v>0</v>
      </c>
      <c r="Q130" s="78">
        <f t="shared" si="17"/>
        <v>0</v>
      </c>
      <c r="R130" s="78">
        <f t="shared" si="17"/>
        <v>0</v>
      </c>
      <c r="S130" s="78">
        <f t="shared" si="17"/>
        <v>0</v>
      </c>
      <c r="T130" s="78">
        <f t="shared" si="17"/>
        <v>0</v>
      </c>
      <c r="U130" s="78">
        <f t="shared" si="17"/>
        <v>0</v>
      </c>
      <c r="V130" s="78">
        <f t="shared" si="17"/>
        <v>0</v>
      </c>
      <c r="W130" s="78">
        <f t="shared" si="17"/>
        <v>0</v>
      </c>
      <c r="X130" s="78">
        <f t="shared" si="17"/>
        <v>0</v>
      </c>
      <c r="Y130" s="78">
        <f t="shared" si="17"/>
        <v>0</v>
      </c>
      <c r="Z130" s="78">
        <f t="shared" si="17"/>
        <v>0</v>
      </c>
      <c r="AA130" s="78">
        <f t="shared" si="17"/>
        <v>0</v>
      </c>
      <c r="AB130" s="78">
        <f t="shared" si="17"/>
        <v>0</v>
      </c>
      <c r="AC130" s="78">
        <f t="shared" si="17"/>
        <v>69.05926869</v>
      </c>
      <c r="AD130" s="78">
        <f t="shared" si="17"/>
        <v>196.8747023</v>
      </c>
      <c r="AE130" s="78">
        <f t="shared" si="17"/>
        <v>462.3358307</v>
      </c>
      <c r="AF130" s="78">
        <f t="shared" si="17"/>
        <v>948.3647636</v>
      </c>
      <c r="AG130" s="78">
        <f t="shared" si="17"/>
        <v>1701.804157</v>
      </c>
      <c r="AH130" s="78">
        <f t="shared" si="17"/>
        <v>2721.494183</v>
      </c>
      <c r="AI130" s="78">
        <f t="shared" si="17"/>
        <v>3987.983864</v>
      </c>
      <c r="AJ130" s="78">
        <f t="shared" si="17"/>
        <v>5980.847354</v>
      </c>
      <c r="AK130" s="78">
        <f t="shared" si="17"/>
        <v>7688.763372</v>
      </c>
      <c r="AL130" s="78">
        <f t="shared" si="17"/>
        <v>9660.822099</v>
      </c>
      <c r="AM130" s="78">
        <f t="shared" si="17"/>
        <v>11842.763</v>
      </c>
      <c r="AN130" s="78">
        <f t="shared" si="17"/>
        <v>14236.50804</v>
      </c>
      <c r="AO130" s="78">
        <f t="shared" si="17"/>
        <v>16886.84167</v>
      </c>
      <c r="AP130" s="78">
        <f t="shared" si="17"/>
        <v>19836.98532</v>
      </c>
      <c r="AQ130" s="78">
        <f t="shared" si="17"/>
        <v>22991.16113</v>
      </c>
      <c r="AR130" s="78">
        <f t="shared" si="17"/>
        <v>26051.16145</v>
      </c>
      <c r="AS130" s="78">
        <f t="shared" si="17"/>
        <v>28733.66326</v>
      </c>
      <c r="AT130" s="78">
        <f t="shared" si="17"/>
        <v>7249.328006</v>
      </c>
      <c r="AU130" s="78">
        <f t="shared" si="17"/>
        <v>7608.0486</v>
      </c>
      <c r="AV130" s="78">
        <f t="shared" si="17"/>
        <v>7791.052028</v>
      </c>
      <c r="AW130" s="78">
        <f t="shared" si="17"/>
        <v>7880.803506</v>
      </c>
      <c r="AX130" s="78">
        <f t="shared" si="17"/>
        <v>7923.969636</v>
      </c>
      <c r="AY130" s="78">
        <f t="shared" si="17"/>
        <v>7944.53541</v>
      </c>
      <c r="AZ130" s="78">
        <f t="shared" si="17"/>
        <v>7954.28955</v>
      </c>
      <c r="BA130" s="78">
        <f t="shared" si="17"/>
        <v>7958.905947</v>
      </c>
      <c r="BB130" s="78">
        <f t="shared" si="17"/>
        <v>7961.088562</v>
      </c>
      <c r="BC130" s="78">
        <f t="shared" si="17"/>
        <v>7962.119999</v>
      </c>
      <c r="BD130" s="79">
        <f t="shared" si="17"/>
        <v>7962.607314</v>
      </c>
      <c r="BE130" s="3"/>
      <c r="BF130" s="3"/>
      <c r="BG130" s="3"/>
      <c r="BH130" s="3"/>
      <c r="BI130" s="3"/>
      <c r="BJ130" s="3"/>
      <c r="BK130" s="3"/>
      <c r="BL130" s="3"/>
      <c r="BM130" s="3"/>
      <c r="BN130" s="3"/>
    </row>
    <row r="131">
      <c r="A131" s="75"/>
      <c r="E131" s="76" t="s">
        <v>55</v>
      </c>
      <c r="F131" s="78">
        <f t="shared" ref="F131:BD131" si="18">SUM(F23,F50,F77,F104)</f>
        <v>0</v>
      </c>
      <c r="G131" s="78">
        <f t="shared" si="18"/>
        <v>0</v>
      </c>
      <c r="H131" s="78">
        <f t="shared" si="18"/>
        <v>0</v>
      </c>
      <c r="I131" s="78">
        <f t="shared" si="18"/>
        <v>0</v>
      </c>
      <c r="J131" s="78">
        <f t="shared" si="18"/>
        <v>0</v>
      </c>
      <c r="K131" s="78">
        <f t="shared" si="18"/>
        <v>0</v>
      </c>
      <c r="L131" s="78">
        <f t="shared" si="18"/>
        <v>0</v>
      </c>
      <c r="M131" s="78">
        <f t="shared" si="18"/>
        <v>0</v>
      </c>
      <c r="N131" s="78">
        <f t="shared" si="18"/>
        <v>0</v>
      </c>
      <c r="O131" s="78">
        <f t="shared" si="18"/>
        <v>0</v>
      </c>
      <c r="P131" s="78">
        <f t="shared" si="18"/>
        <v>0</v>
      </c>
      <c r="Q131" s="78">
        <f t="shared" si="18"/>
        <v>0</v>
      </c>
      <c r="R131" s="78">
        <f t="shared" si="18"/>
        <v>0</v>
      </c>
      <c r="S131" s="78">
        <f t="shared" si="18"/>
        <v>0</v>
      </c>
      <c r="T131" s="78">
        <f t="shared" si="18"/>
        <v>0</v>
      </c>
      <c r="U131" s="78">
        <f t="shared" si="18"/>
        <v>0</v>
      </c>
      <c r="V131" s="78">
        <f t="shared" si="18"/>
        <v>0</v>
      </c>
      <c r="W131" s="78">
        <f t="shared" si="18"/>
        <v>0</v>
      </c>
      <c r="X131" s="78">
        <f t="shared" si="18"/>
        <v>0</v>
      </c>
      <c r="Y131" s="78">
        <f t="shared" si="18"/>
        <v>0</v>
      </c>
      <c r="Z131" s="78">
        <f t="shared" si="18"/>
        <v>0</v>
      </c>
      <c r="AA131" s="78">
        <f t="shared" si="18"/>
        <v>0</v>
      </c>
      <c r="AB131" s="78">
        <f t="shared" si="18"/>
        <v>0</v>
      </c>
      <c r="AC131" s="78">
        <f t="shared" si="18"/>
        <v>158.1868676</v>
      </c>
      <c r="AD131" s="78">
        <f t="shared" si="18"/>
        <v>524.2236902</v>
      </c>
      <c r="AE131" s="78">
        <f t="shared" si="18"/>
        <v>1245.095235</v>
      </c>
      <c r="AF131" s="78">
        <f t="shared" si="18"/>
        <v>2338.63733</v>
      </c>
      <c r="AG131" s="78">
        <f t="shared" si="18"/>
        <v>3722.205037</v>
      </c>
      <c r="AH131" s="78">
        <f t="shared" si="18"/>
        <v>5390.867952</v>
      </c>
      <c r="AI131" s="78">
        <f t="shared" si="18"/>
        <v>7339.39714</v>
      </c>
      <c r="AJ131" s="78">
        <f t="shared" si="18"/>
        <v>9986.88823</v>
      </c>
      <c r="AK131" s="78">
        <f t="shared" si="18"/>
        <v>12157.66941</v>
      </c>
      <c r="AL131" s="78">
        <f t="shared" si="18"/>
        <v>14359.73602</v>
      </c>
      <c r="AM131" s="78">
        <f t="shared" si="18"/>
        <v>16513.93004</v>
      </c>
      <c r="AN131" s="78">
        <f t="shared" si="18"/>
        <v>18752.1479</v>
      </c>
      <c r="AO131" s="78">
        <f t="shared" si="18"/>
        <v>21320.47158</v>
      </c>
      <c r="AP131" s="78">
        <f t="shared" si="18"/>
        <v>24436.74894</v>
      </c>
      <c r="AQ131" s="78">
        <f t="shared" si="18"/>
        <v>28020.25588</v>
      </c>
      <c r="AR131" s="78">
        <f t="shared" si="18"/>
        <v>31583.97448</v>
      </c>
      <c r="AS131" s="78">
        <f t="shared" si="18"/>
        <v>34629.4727</v>
      </c>
      <c r="AT131" s="78">
        <f t="shared" si="18"/>
        <v>12291.96819</v>
      </c>
      <c r="AU131" s="78">
        <f t="shared" si="18"/>
        <v>12917.82114</v>
      </c>
      <c r="AV131" s="78">
        <f t="shared" si="18"/>
        <v>13237.10372</v>
      </c>
      <c r="AW131" s="78">
        <f t="shared" si="18"/>
        <v>13393.6914</v>
      </c>
      <c r="AX131" s="78">
        <f t="shared" si="18"/>
        <v>13469.00252</v>
      </c>
      <c r="AY131" s="78">
        <f t="shared" si="18"/>
        <v>13504.88323</v>
      </c>
      <c r="AZ131" s="78">
        <f t="shared" si="18"/>
        <v>13521.90109</v>
      </c>
      <c r="BA131" s="78">
        <f t="shared" si="18"/>
        <v>13529.95523</v>
      </c>
      <c r="BB131" s="78">
        <f t="shared" si="18"/>
        <v>13533.7632</v>
      </c>
      <c r="BC131" s="78">
        <f t="shared" si="18"/>
        <v>13535.56273</v>
      </c>
      <c r="BD131" s="79">
        <f t="shared" si="18"/>
        <v>13536.41294</v>
      </c>
      <c r="BE131" s="3"/>
      <c r="BF131" s="3"/>
      <c r="BG131" s="3"/>
      <c r="BH131" s="3"/>
      <c r="BI131" s="3"/>
      <c r="BJ131" s="3"/>
      <c r="BK131" s="3"/>
      <c r="BL131" s="3"/>
      <c r="BM131" s="3"/>
      <c r="BN131" s="3"/>
    </row>
    <row r="132">
      <c r="A132" s="75"/>
      <c r="C132" s="77" t="s">
        <v>71</v>
      </c>
      <c r="D132" s="71" t="s">
        <v>57</v>
      </c>
      <c r="E132" s="76" t="s">
        <v>57</v>
      </c>
      <c r="F132" s="78">
        <f t="shared" ref="F132:BD132" si="19">SUM(F24,F51,F78,F105)</f>
        <v>0</v>
      </c>
      <c r="G132" s="78">
        <f t="shared" si="19"/>
        <v>0</v>
      </c>
      <c r="H132" s="78">
        <f t="shared" si="19"/>
        <v>0</v>
      </c>
      <c r="I132" s="78">
        <f t="shared" si="19"/>
        <v>0</v>
      </c>
      <c r="J132" s="78">
        <f t="shared" si="19"/>
        <v>0</v>
      </c>
      <c r="K132" s="78">
        <f t="shared" si="19"/>
        <v>0</v>
      </c>
      <c r="L132" s="78">
        <f t="shared" si="19"/>
        <v>0</v>
      </c>
      <c r="M132" s="78">
        <f t="shared" si="19"/>
        <v>0</v>
      </c>
      <c r="N132" s="78">
        <f t="shared" si="19"/>
        <v>0</v>
      </c>
      <c r="O132" s="78">
        <f t="shared" si="19"/>
        <v>0</v>
      </c>
      <c r="P132" s="78">
        <f t="shared" si="19"/>
        <v>0</v>
      </c>
      <c r="Q132" s="78">
        <f t="shared" si="19"/>
        <v>0</v>
      </c>
      <c r="R132" s="78">
        <f t="shared" si="19"/>
        <v>0</v>
      </c>
      <c r="S132" s="78">
        <f t="shared" si="19"/>
        <v>0</v>
      </c>
      <c r="T132" s="78">
        <f t="shared" si="19"/>
        <v>0</v>
      </c>
      <c r="U132" s="78">
        <f t="shared" si="19"/>
        <v>0</v>
      </c>
      <c r="V132" s="78">
        <f t="shared" si="19"/>
        <v>0</v>
      </c>
      <c r="W132" s="78">
        <f t="shared" si="19"/>
        <v>0</v>
      </c>
      <c r="X132" s="78">
        <f t="shared" si="19"/>
        <v>0</v>
      </c>
      <c r="Y132" s="78">
        <f t="shared" si="19"/>
        <v>0</v>
      </c>
      <c r="Z132" s="78">
        <f t="shared" si="19"/>
        <v>0</v>
      </c>
      <c r="AA132" s="78">
        <f t="shared" si="19"/>
        <v>0</v>
      </c>
      <c r="AB132" s="78">
        <f t="shared" si="19"/>
        <v>0</v>
      </c>
      <c r="AC132" s="78">
        <f t="shared" si="19"/>
        <v>6.660852502</v>
      </c>
      <c r="AD132" s="78">
        <f t="shared" si="19"/>
        <v>14.7102182</v>
      </c>
      <c r="AE132" s="78">
        <f t="shared" si="19"/>
        <v>34.90795833</v>
      </c>
      <c r="AF132" s="78">
        <f t="shared" si="19"/>
        <v>86.48705793</v>
      </c>
      <c r="AG132" s="78">
        <f t="shared" si="19"/>
        <v>203.0422943</v>
      </c>
      <c r="AH132" s="78">
        <f t="shared" si="19"/>
        <v>417.9673173</v>
      </c>
      <c r="AI132" s="78">
        <f t="shared" si="19"/>
        <v>752.6778119</v>
      </c>
      <c r="AJ132" s="78">
        <f t="shared" si="19"/>
        <v>1218.441935</v>
      </c>
      <c r="AK132" s="78">
        <f t="shared" si="19"/>
        <v>1835.927368</v>
      </c>
      <c r="AL132" s="78">
        <f t="shared" si="19"/>
        <v>2659.134847</v>
      </c>
      <c r="AM132" s="78">
        <f t="shared" si="19"/>
        <v>3727.246052</v>
      </c>
      <c r="AN132" s="78">
        <f t="shared" si="19"/>
        <v>5097.74901</v>
      </c>
      <c r="AO132" s="78">
        <f t="shared" si="19"/>
        <v>6819.303209</v>
      </c>
      <c r="AP132" s="78">
        <f t="shared" si="19"/>
        <v>8911.059432</v>
      </c>
      <c r="AQ132" s="78">
        <f t="shared" si="19"/>
        <v>11356.99814</v>
      </c>
      <c r="AR132" s="78">
        <f t="shared" si="19"/>
        <v>14114.96563</v>
      </c>
      <c r="AS132" s="78">
        <f t="shared" si="19"/>
        <v>17136.87126</v>
      </c>
      <c r="AT132" s="78">
        <f t="shared" si="19"/>
        <v>719.4813689</v>
      </c>
      <c r="AU132" s="78">
        <f t="shared" si="19"/>
        <v>963.7166664</v>
      </c>
      <c r="AV132" s="78">
        <f t="shared" si="19"/>
        <v>1407.486559</v>
      </c>
      <c r="AW132" s="78">
        <f t="shared" si="19"/>
        <v>2112.79959</v>
      </c>
      <c r="AX132" s="78">
        <f t="shared" si="19"/>
        <v>3025.956583</v>
      </c>
      <c r="AY132" s="78">
        <f t="shared" si="19"/>
        <v>3939.113575</v>
      </c>
      <c r="AZ132" s="78">
        <f t="shared" si="19"/>
        <v>4644.426607</v>
      </c>
      <c r="BA132" s="78">
        <f t="shared" si="19"/>
        <v>5088.1965</v>
      </c>
      <c r="BB132" s="78">
        <f t="shared" si="19"/>
        <v>5332.431797</v>
      </c>
      <c r="BC132" s="78">
        <f t="shared" si="19"/>
        <v>5457.029876</v>
      </c>
      <c r="BD132" s="79">
        <f t="shared" si="19"/>
        <v>5518.137265</v>
      </c>
      <c r="BE132" s="3"/>
      <c r="BF132" s="3"/>
      <c r="BG132" s="3"/>
      <c r="BH132" s="3"/>
      <c r="BI132" s="3"/>
      <c r="BJ132" s="3"/>
      <c r="BK132" s="3"/>
      <c r="BL132" s="3"/>
      <c r="BM132" s="3"/>
      <c r="BN132" s="3"/>
    </row>
    <row r="133">
      <c r="A133" s="75"/>
      <c r="E133" s="76" t="s">
        <v>56</v>
      </c>
      <c r="F133" s="78">
        <f t="shared" ref="F133:BD133" si="20">SUM(F25,F52,F79,F106)</f>
        <v>0</v>
      </c>
      <c r="G133" s="78">
        <f t="shared" si="20"/>
        <v>0</v>
      </c>
      <c r="H133" s="78">
        <f t="shared" si="20"/>
        <v>0</v>
      </c>
      <c r="I133" s="78">
        <f t="shared" si="20"/>
        <v>0</v>
      </c>
      <c r="J133" s="78">
        <f t="shared" si="20"/>
        <v>0</v>
      </c>
      <c r="K133" s="78">
        <f t="shared" si="20"/>
        <v>0</v>
      </c>
      <c r="L133" s="78">
        <f t="shared" si="20"/>
        <v>0</v>
      </c>
      <c r="M133" s="78">
        <f t="shared" si="20"/>
        <v>0</v>
      </c>
      <c r="N133" s="78">
        <f t="shared" si="20"/>
        <v>0</v>
      </c>
      <c r="O133" s="78">
        <f t="shared" si="20"/>
        <v>0</v>
      </c>
      <c r="P133" s="78">
        <f t="shared" si="20"/>
        <v>0</v>
      </c>
      <c r="Q133" s="78">
        <f t="shared" si="20"/>
        <v>0</v>
      </c>
      <c r="R133" s="78">
        <f t="shared" si="20"/>
        <v>0</v>
      </c>
      <c r="S133" s="78">
        <f t="shared" si="20"/>
        <v>0</v>
      </c>
      <c r="T133" s="78">
        <f t="shared" si="20"/>
        <v>0</v>
      </c>
      <c r="U133" s="78">
        <f t="shared" si="20"/>
        <v>0</v>
      </c>
      <c r="V133" s="78">
        <f t="shared" si="20"/>
        <v>0</v>
      </c>
      <c r="W133" s="78">
        <f t="shared" si="20"/>
        <v>0</v>
      </c>
      <c r="X133" s="78">
        <f t="shared" si="20"/>
        <v>0</v>
      </c>
      <c r="Y133" s="78">
        <f t="shared" si="20"/>
        <v>0</v>
      </c>
      <c r="Z133" s="78">
        <f t="shared" si="20"/>
        <v>0</v>
      </c>
      <c r="AA133" s="78">
        <f t="shared" si="20"/>
        <v>0</v>
      </c>
      <c r="AB133" s="78">
        <f t="shared" si="20"/>
        <v>0</v>
      </c>
      <c r="AC133" s="78">
        <f t="shared" si="20"/>
        <v>8.764702117</v>
      </c>
      <c r="AD133" s="78">
        <f t="shared" si="20"/>
        <v>23.57094273</v>
      </c>
      <c r="AE133" s="78">
        <f t="shared" si="20"/>
        <v>67.50819326</v>
      </c>
      <c r="AF133" s="78">
        <f t="shared" si="20"/>
        <v>193.4457025</v>
      </c>
      <c r="AG133" s="78">
        <f t="shared" si="20"/>
        <v>480.6971497</v>
      </c>
      <c r="AH133" s="78">
        <f t="shared" si="20"/>
        <v>956.2721175</v>
      </c>
      <c r="AI133" s="78">
        <f t="shared" si="20"/>
        <v>1557.777698</v>
      </c>
      <c r="AJ133" s="78">
        <f t="shared" si="20"/>
        <v>2211.979759</v>
      </c>
      <c r="AK133" s="78">
        <f t="shared" si="20"/>
        <v>2939.805589</v>
      </c>
      <c r="AL133" s="78">
        <f t="shared" si="20"/>
        <v>3859.642449</v>
      </c>
      <c r="AM133" s="78">
        <f t="shared" si="20"/>
        <v>5058.675936</v>
      </c>
      <c r="AN133" s="78">
        <f t="shared" si="20"/>
        <v>6608.659626</v>
      </c>
      <c r="AO133" s="78">
        <f t="shared" si="20"/>
        <v>8530.554651</v>
      </c>
      <c r="AP133" s="78">
        <f t="shared" si="20"/>
        <v>10795.66501</v>
      </c>
      <c r="AQ133" s="78">
        <f t="shared" si="20"/>
        <v>13346.82827</v>
      </c>
      <c r="AR133" s="78">
        <f t="shared" si="20"/>
        <v>16123.06785</v>
      </c>
      <c r="AS133" s="78">
        <f t="shared" si="20"/>
        <v>19080.74713</v>
      </c>
      <c r="AT133" s="78">
        <f t="shared" si="20"/>
        <v>832.7776583</v>
      </c>
      <c r="AU133" s="78">
        <f t="shared" si="20"/>
        <v>1191.498251</v>
      </c>
      <c r="AV133" s="78">
        <f t="shared" si="20"/>
        <v>1843.285281</v>
      </c>
      <c r="AW133" s="78">
        <f t="shared" si="20"/>
        <v>2879.213796</v>
      </c>
      <c r="AX133" s="78">
        <f t="shared" si="20"/>
        <v>4220.413129</v>
      </c>
      <c r="AY133" s="78">
        <f t="shared" si="20"/>
        <v>5561.612462</v>
      </c>
      <c r="AZ133" s="78">
        <f t="shared" si="20"/>
        <v>6597.540977</v>
      </c>
      <c r="BA133" s="78">
        <f t="shared" si="20"/>
        <v>7249.328006</v>
      </c>
      <c r="BB133" s="78">
        <f t="shared" si="20"/>
        <v>7608.0486</v>
      </c>
      <c r="BC133" s="78">
        <f t="shared" si="20"/>
        <v>7791.052028</v>
      </c>
      <c r="BD133" s="79">
        <f t="shared" si="20"/>
        <v>7880.803506</v>
      </c>
      <c r="BE133" s="3"/>
      <c r="BF133" s="3"/>
      <c r="BG133" s="3"/>
      <c r="BH133" s="3"/>
      <c r="BI133" s="3"/>
      <c r="BJ133" s="3"/>
      <c r="BK133" s="3"/>
      <c r="BL133" s="3"/>
      <c r="BM133" s="3"/>
      <c r="BN133" s="3"/>
    </row>
    <row r="134">
      <c r="A134" s="75"/>
      <c r="E134" s="76" t="s">
        <v>55</v>
      </c>
      <c r="F134" s="78">
        <f t="shared" ref="F134:BD134" si="21">SUM(F26,F53,F80,F107)</f>
        <v>0</v>
      </c>
      <c r="G134" s="78">
        <f t="shared" si="21"/>
        <v>0</v>
      </c>
      <c r="H134" s="78">
        <f t="shared" si="21"/>
        <v>0</v>
      </c>
      <c r="I134" s="78">
        <f t="shared" si="21"/>
        <v>0</v>
      </c>
      <c r="J134" s="78">
        <f t="shared" si="21"/>
        <v>0</v>
      </c>
      <c r="K134" s="78">
        <f t="shared" si="21"/>
        <v>0</v>
      </c>
      <c r="L134" s="78">
        <f t="shared" si="21"/>
        <v>0</v>
      </c>
      <c r="M134" s="78">
        <f t="shared" si="21"/>
        <v>0</v>
      </c>
      <c r="N134" s="78">
        <f t="shared" si="21"/>
        <v>0</v>
      </c>
      <c r="O134" s="78">
        <f t="shared" si="21"/>
        <v>0</v>
      </c>
      <c r="P134" s="78">
        <f t="shared" si="21"/>
        <v>0</v>
      </c>
      <c r="Q134" s="78">
        <f t="shared" si="21"/>
        <v>0</v>
      </c>
      <c r="R134" s="78">
        <f t="shared" si="21"/>
        <v>0</v>
      </c>
      <c r="S134" s="78">
        <f t="shared" si="21"/>
        <v>0</v>
      </c>
      <c r="T134" s="78">
        <f t="shared" si="21"/>
        <v>0</v>
      </c>
      <c r="U134" s="78">
        <f t="shared" si="21"/>
        <v>0</v>
      </c>
      <c r="V134" s="78">
        <f t="shared" si="21"/>
        <v>0</v>
      </c>
      <c r="W134" s="78">
        <f t="shared" si="21"/>
        <v>0</v>
      </c>
      <c r="X134" s="78">
        <f t="shared" si="21"/>
        <v>0</v>
      </c>
      <c r="Y134" s="78">
        <f t="shared" si="21"/>
        <v>0</v>
      </c>
      <c r="Z134" s="78">
        <f t="shared" si="21"/>
        <v>0</v>
      </c>
      <c r="AA134" s="78">
        <f t="shared" si="21"/>
        <v>0</v>
      </c>
      <c r="AB134" s="78">
        <f t="shared" si="21"/>
        <v>0</v>
      </c>
      <c r="AC134" s="78">
        <f t="shared" si="21"/>
        <v>16.82164444</v>
      </c>
      <c r="AD134" s="78">
        <f t="shared" si="21"/>
        <v>59.08973267</v>
      </c>
      <c r="AE134" s="78">
        <f t="shared" si="21"/>
        <v>194.187831</v>
      </c>
      <c r="AF134" s="78">
        <f t="shared" si="21"/>
        <v>535.8842248</v>
      </c>
      <c r="AG134" s="78">
        <f t="shared" si="21"/>
        <v>1123.257663</v>
      </c>
      <c r="AH134" s="78">
        <f t="shared" si="21"/>
        <v>1825.473873</v>
      </c>
      <c r="AI134" s="78">
        <f t="shared" si="21"/>
        <v>2531.036902</v>
      </c>
      <c r="AJ134" s="78">
        <f t="shared" si="21"/>
        <v>3256.33096</v>
      </c>
      <c r="AK134" s="78">
        <f t="shared" si="21"/>
        <v>4104.372359</v>
      </c>
      <c r="AL134" s="78">
        <f t="shared" si="21"/>
        <v>5210.357989</v>
      </c>
      <c r="AM134" s="78">
        <f t="shared" si="21"/>
        <v>6595.707683</v>
      </c>
      <c r="AN134" s="78">
        <f t="shared" si="21"/>
        <v>8274.258328</v>
      </c>
      <c r="AO134" s="78">
        <f t="shared" si="21"/>
        <v>10232.91799</v>
      </c>
      <c r="AP134" s="78">
        <f t="shared" si="21"/>
        <v>12439.49019</v>
      </c>
      <c r="AQ134" s="78">
        <f t="shared" si="21"/>
        <v>14856.46552</v>
      </c>
      <c r="AR134" s="78">
        <f t="shared" si="21"/>
        <v>17452.73513</v>
      </c>
      <c r="AS134" s="78">
        <f t="shared" si="21"/>
        <v>20213.4896</v>
      </c>
      <c r="AT134" s="78">
        <f t="shared" si="21"/>
        <v>1097.135667</v>
      </c>
      <c r="AU134" s="78">
        <f t="shared" si="21"/>
        <v>1722.988616</v>
      </c>
      <c r="AV134" s="78">
        <f t="shared" si="21"/>
        <v>2860.148966</v>
      </c>
      <c r="AW134" s="78">
        <f t="shared" si="21"/>
        <v>4667.513609</v>
      </c>
      <c r="AX134" s="78">
        <f t="shared" si="21"/>
        <v>7007.478403</v>
      </c>
      <c r="AY134" s="78">
        <f t="shared" si="21"/>
        <v>9347.443196</v>
      </c>
      <c r="AZ134" s="78">
        <f t="shared" si="21"/>
        <v>11154.80784</v>
      </c>
      <c r="BA134" s="78">
        <f t="shared" si="21"/>
        <v>12291.96819</v>
      </c>
      <c r="BB134" s="78">
        <f t="shared" si="21"/>
        <v>12917.82114</v>
      </c>
      <c r="BC134" s="78">
        <f t="shared" si="21"/>
        <v>13237.10372</v>
      </c>
      <c r="BD134" s="79">
        <f t="shared" si="21"/>
        <v>13393.6914</v>
      </c>
      <c r="BE134" s="3"/>
      <c r="BF134" s="3"/>
      <c r="BG134" s="3"/>
      <c r="BH134" s="3"/>
      <c r="BI134" s="3"/>
      <c r="BJ134" s="3"/>
      <c r="BK134" s="3"/>
      <c r="BL134" s="3"/>
      <c r="BM134" s="3"/>
      <c r="BN134" s="3"/>
    </row>
    <row r="135">
      <c r="A135" s="75"/>
      <c r="D135" s="77" t="s">
        <v>56</v>
      </c>
      <c r="E135" s="76" t="s">
        <v>57</v>
      </c>
      <c r="F135" s="78">
        <f t="shared" ref="F135:BD135" si="22">SUM(F27,F54,F81,F108)</f>
        <v>0</v>
      </c>
      <c r="G135" s="78">
        <f t="shared" si="22"/>
        <v>0</v>
      </c>
      <c r="H135" s="78">
        <f t="shared" si="22"/>
        <v>0</v>
      </c>
      <c r="I135" s="78">
        <f t="shared" si="22"/>
        <v>0</v>
      </c>
      <c r="J135" s="78">
        <f t="shared" si="22"/>
        <v>0</v>
      </c>
      <c r="K135" s="78">
        <f t="shared" si="22"/>
        <v>0</v>
      </c>
      <c r="L135" s="78">
        <f t="shared" si="22"/>
        <v>0</v>
      </c>
      <c r="M135" s="78">
        <f t="shared" si="22"/>
        <v>0</v>
      </c>
      <c r="N135" s="78">
        <f t="shared" si="22"/>
        <v>0</v>
      </c>
      <c r="O135" s="78">
        <f t="shared" si="22"/>
        <v>0</v>
      </c>
      <c r="P135" s="78">
        <f t="shared" si="22"/>
        <v>0</v>
      </c>
      <c r="Q135" s="78">
        <f t="shared" si="22"/>
        <v>0</v>
      </c>
      <c r="R135" s="78">
        <f t="shared" si="22"/>
        <v>0</v>
      </c>
      <c r="S135" s="78">
        <f t="shared" si="22"/>
        <v>0</v>
      </c>
      <c r="T135" s="78">
        <f t="shared" si="22"/>
        <v>0</v>
      </c>
      <c r="U135" s="78">
        <f t="shared" si="22"/>
        <v>0</v>
      </c>
      <c r="V135" s="78">
        <f t="shared" si="22"/>
        <v>0</v>
      </c>
      <c r="W135" s="78">
        <f t="shared" si="22"/>
        <v>0</v>
      </c>
      <c r="X135" s="78">
        <f t="shared" si="22"/>
        <v>0</v>
      </c>
      <c r="Y135" s="78">
        <f t="shared" si="22"/>
        <v>0</v>
      </c>
      <c r="Z135" s="78">
        <f t="shared" si="22"/>
        <v>0</v>
      </c>
      <c r="AA135" s="78">
        <f t="shared" si="22"/>
        <v>0</v>
      </c>
      <c r="AB135" s="78">
        <f t="shared" si="22"/>
        <v>0</v>
      </c>
      <c r="AC135" s="78">
        <f t="shared" si="22"/>
        <v>24.09094801</v>
      </c>
      <c r="AD135" s="78">
        <f t="shared" si="22"/>
        <v>57.46738625</v>
      </c>
      <c r="AE135" s="78">
        <f t="shared" si="22"/>
        <v>132.8729661</v>
      </c>
      <c r="AF135" s="78">
        <f t="shared" si="22"/>
        <v>284.2788713</v>
      </c>
      <c r="AG135" s="78">
        <f t="shared" si="22"/>
        <v>548.8325407</v>
      </c>
      <c r="AH135" s="78">
        <f t="shared" si="22"/>
        <v>975.3533858</v>
      </c>
      <c r="AI135" s="78">
        <f t="shared" si="22"/>
        <v>1629.256645</v>
      </c>
      <c r="AJ135" s="78">
        <f t="shared" si="22"/>
        <v>2562.25803</v>
      </c>
      <c r="AK135" s="78">
        <f t="shared" si="22"/>
        <v>3803.233602</v>
      </c>
      <c r="AL135" s="78">
        <f t="shared" si="22"/>
        <v>5424.34089</v>
      </c>
      <c r="AM135" s="78">
        <f t="shared" si="22"/>
        <v>7385.450174</v>
      </c>
      <c r="AN135" s="78">
        <f t="shared" si="22"/>
        <v>9668.076594</v>
      </c>
      <c r="AO135" s="78">
        <f t="shared" si="22"/>
        <v>12960.30705</v>
      </c>
      <c r="AP135" s="78">
        <f t="shared" si="22"/>
        <v>16018.42602</v>
      </c>
      <c r="AQ135" s="78">
        <f t="shared" si="22"/>
        <v>19456.60536</v>
      </c>
      <c r="AR135" s="78">
        <f t="shared" si="22"/>
        <v>23276.45229</v>
      </c>
      <c r="AS135" s="78">
        <f t="shared" si="22"/>
        <v>27378.16195</v>
      </c>
      <c r="AT135" s="78">
        <f t="shared" si="22"/>
        <v>3939.113575</v>
      </c>
      <c r="AU135" s="78">
        <f t="shared" si="22"/>
        <v>4644.426607</v>
      </c>
      <c r="AV135" s="78">
        <f t="shared" si="22"/>
        <v>5088.1965</v>
      </c>
      <c r="AW135" s="78">
        <f t="shared" si="22"/>
        <v>5332.431797</v>
      </c>
      <c r="AX135" s="78">
        <f t="shared" si="22"/>
        <v>5457.029876</v>
      </c>
      <c r="AY135" s="78">
        <f t="shared" si="22"/>
        <v>5518.137265</v>
      </c>
      <c r="AZ135" s="78">
        <f t="shared" si="22"/>
        <v>5547.526971</v>
      </c>
      <c r="BA135" s="78">
        <f t="shared" si="22"/>
        <v>5561.5292</v>
      </c>
      <c r="BB135" s="78">
        <f t="shared" si="22"/>
        <v>5568.170316</v>
      </c>
      <c r="BC135" s="78">
        <f t="shared" si="22"/>
        <v>5571.313395</v>
      </c>
      <c r="BD135" s="79">
        <f t="shared" si="22"/>
        <v>5572.799431</v>
      </c>
      <c r="BE135" s="3"/>
      <c r="BF135" s="3"/>
      <c r="BG135" s="3"/>
      <c r="BH135" s="3"/>
      <c r="BI135" s="3"/>
      <c r="BJ135" s="3"/>
      <c r="BK135" s="3"/>
      <c r="BL135" s="3"/>
      <c r="BM135" s="3"/>
      <c r="BN135" s="3"/>
    </row>
    <row r="136">
      <c r="A136" s="75"/>
      <c r="E136" s="76" t="s">
        <v>56</v>
      </c>
      <c r="F136" s="78">
        <f t="shared" ref="F136:BD136" si="23">SUM(F28,F55,F82,F109)</f>
        <v>0</v>
      </c>
      <c r="G136" s="78">
        <f t="shared" si="23"/>
        <v>0</v>
      </c>
      <c r="H136" s="78">
        <f t="shared" si="23"/>
        <v>0</v>
      </c>
      <c r="I136" s="78">
        <f t="shared" si="23"/>
        <v>0</v>
      </c>
      <c r="J136" s="78">
        <f t="shared" si="23"/>
        <v>0</v>
      </c>
      <c r="K136" s="78">
        <f t="shared" si="23"/>
        <v>0</v>
      </c>
      <c r="L136" s="78">
        <f t="shared" si="23"/>
        <v>0</v>
      </c>
      <c r="M136" s="78">
        <f t="shared" si="23"/>
        <v>0</v>
      </c>
      <c r="N136" s="78">
        <f t="shared" si="23"/>
        <v>0</v>
      </c>
      <c r="O136" s="78">
        <f t="shared" si="23"/>
        <v>0</v>
      </c>
      <c r="P136" s="78">
        <f t="shared" si="23"/>
        <v>0</v>
      </c>
      <c r="Q136" s="78">
        <f t="shared" si="23"/>
        <v>0</v>
      </c>
      <c r="R136" s="78">
        <f t="shared" si="23"/>
        <v>0</v>
      </c>
      <c r="S136" s="78">
        <f t="shared" si="23"/>
        <v>0</v>
      </c>
      <c r="T136" s="78">
        <f t="shared" si="23"/>
        <v>0</v>
      </c>
      <c r="U136" s="78">
        <f t="shared" si="23"/>
        <v>0</v>
      </c>
      <c r="V136" s="78">
        <f t="shared" si="23"/>
        <v>0</v>
      </c>
      <c r="W136" s="78">
        <f t="shared" si="23"/>
        <v>0</v>
      </c>
      <c r="X136" s="78">
        <f t="shared" si="23"/>
        <v>0</v>
      </c>
      <c r="Y136" s="78">
        <f t="shared" si="23"/>
        <v>0</v>
      </c>
      <c r="Z136" s="78">
        <f t="shared" si="23"/>
        <v>0</v>
      </c>
      <c r="AA136" s="78">
        <f t="shared" si="23"/>
        <v>0</v>
      </c>
      <c r="AB136" s="78">
        <f t="shared" si="23"/>
        <v>0</v>
      </c>
      <c r="AC136" s="78">
        <f t="shared" si="23"/>
        <v>33.83421493</v>
      </c>
      <c r="AD136" s="78">
        <f t="shared" si="23"/>
        <v>95.82743049</v>
      </c>
      <c r="AE136" s="78">
        <f t="shared" si="23"/>
        <v>249.8072628</v>
      </c>
      <c r="AF136" s="78">
        <f t="shared" si="23"/>
        <v>568.8826801</v>
      </c>
      <c r="AG136" s="78">
        <f t="shared" si="23"/>
        <v>1094.665031</v>
      </c>
      <c r="AH136" s="78">
        <f t="shared" si="23"/>
        <v>1848.278412</v>
      </c>
      <c r="AI136" s="78">
        <f t="shared" si="23"/>
        <v>2867.066888</v>
      </c>
      <c r="AJ136" s="78">
        <f t="shared" si="23"/>
        <v>4172.373994</v>
      </c>
      <c r="AK136" s="78">
        <f t="shared" si="23"/>
        <v>5787.419358</v>
      </c>
      <c r="AL136" s="78">
        <f t="shared" si="23"/>
        <v>7812.972943</v>
      </c>
      <c r="AM136" s="78">
        <f t="shared" si="23"/>
        <v>10171.76418</v>
      </c>
      <c r="AN136" s="78">
        <f t="shared" si="23"/>
        <v>12796.36836</v>
      </c>
      <c r="AO136" s="78">
        <f t="shared" si="23"/>
        <v>16431.54359</v>
      </c>
      <c r="AP136" s="78">
        <f t="shared" si="23"/>
        <v>19683.62766</v>
      </c>
      <c r="AQ136" s="78">
        <f t="shared" si="23"/>
        <v>23254.56092</v>
      </c>
      <c r="AR136" s="78">
        <f t="shared" si="23"/>
        <v>27200.3481</v>
      </c>
      <c r="AS136" s="78">
        <f t="shared" si="23"/>
        <v>31437.53817</v>
      </c>
      <c r="AT136" s="78">
        <f t="shared" si="23"/>
        <v>5561.612462</v>
      </c>
      <c r="AU136" s="78">
        <f t="shared" si="23"/>
        <v>6597.540977</v>
      </c>
      <c r="AV136" s="78">
        <f t="shared" si="23"/>
        <v>7249.328006</v>
      </c>
      <c r="AW136" s="78">
        <f t="shared" si="23"/>
        <v>7608.0486</v>
      </c>
      <c r="AX136" s="78">
        <f t="shared" si="23"/>
        <v>7791.052028</v>
      </c>
      <c r="AY136" s="78">
        <f t="shared" si="23"/>
        <v>7880.803506</v>
      </c>
      <c r="AZ136" s="78">
        <f t="shared" si="23"/>
        <v>7923.969636</v>
      </c>
      <c r="BA136" s="78">
        <f t="shared" si="23"/>
        <v>7944.53541</v>
      </c>
      <c r="BB136" s="78">
        <f t="shared" si="23"/>
        <v>7954.28955</v>
      </c>
      <c r="BC136" s="78">
        <f t="shared" si="23"/>
        <v>7958.905947</v>
      </c>
      <c r="BD136" s="79">
        <f t="shared" si="23"/>
        <v>7961.088562</v>
      </c>
      <c r="BE136" s="3"/>
      <c r="BF136" s="3"/>
      <c r="BG136" s="3"/>
      <c r="BH136" s="3"/>
      <c r="BI136" s="3"/>
      <c r="BJ136" s="3"/>
      <c r="BK136" s="3"/>
      <c r="BL136" s="3"/>
      <c r="BM136" s="3"/>
      <c r="BN136" s="3"/>
    </row>
    <row r="137">
      <c r="A137" s="75"/>
      <c r="E137" s="76" t="s">
        <v>55</v>
      </c>
      <c r="F137" s="78">
        <f t="shared" ref="F137:BD137" si="24">SUM(F29,F56,F83,F110)</f>
        <v>0</v>
      </c>
      <c r="G137" s="78">
        <f t="shared" si="24"/>
        <v>0</v>
      </c>
      <c r="H137" s="78">
        <f t="shared" si="24"/>
        <v>0</v>
      </c>
      <c r="I137" s="78">
        <f t="shared" si="24"/>
        <v>0</v>
      </c>
      <c r="J137" s="78">
        <f t="shared" si="24"/>
        <v>0</v>
      </c>
      <c r="K137" s="78">
        <f t="shared" si="24"/>
        <v>0</v>
      </c>
      <c r="L137" s="78">
        <f t="shared" si="24"/>
        <v>0</v>
      </c>
      <c r="M137" s="78">
        <f t="shared" si="24"/>
        <v>0</v>
      </c>
      <c r="N137" s="78">
        <f t="shared" si="24"/>
        <v>0</v>
      </c>
      <c r="O137" s="78">
        <f t="shared" si="24"/>
        <v>0</v>
      </c>
      <c r="P137" s="78">
        <f t="shared" si="24"/>
        <v>0</v>
      </c>
      <c r="Q137" s="78">
        <f t="shared" si="24"/>
        <v>0</v>
      </c>
      <c r="R137" s="78">
        <f t="shared" si="24"/>
        <v>0</v>
      </c>
      <c r="S137" s="78">
        <f t="shared" si="24"/>
        <v>0</v>
      </c>
      <c r="T137" s="78">
        <f t="shared" si="24"/>
        <v>0</v>
      </c>
      <c r="U137" s="78">
        <f t="shared" si="24"/>
        <v>0</v>
      </c>
      <c r="V137" s="78">
        <f t="shared" si="24"/>
        <v>0</v>
      </c>
      <c r="W137" s="78">
        <f t="shared" si="24"/>
        <v>0</v>
      </c>
      <c r="X137" s="78">
        <f t="shared" si="24"/>
        <v>0</v>
      </c>
      <c r="Y137" s="78">
        <f t="shared" si="24"/>
        <v>0</v>
      </c>
      <c r="Z137" s="78">
        <f t="shared" si="24"/>
        <v>0</v>
      </c>
      <c r="AA137" s="78">
        <f t="shared" si="24"/>
        <v>0</v>
      </c>
      <c r="AB137" s="78">
        <f t="shared" si="24"/>
        <v>0</v>
      </c>
      <c r="AC137" s="78">
        <f t="shared" si="24"/>
        <v>69.50188448</v>
      </c>
      <c r="AD137" s="78">
        <f t="shared" si="24"/>
        <v>248.559272</v>
      </c>
      <c r="AE137" s="78">
        <f t="shared" si="24"/>
        <v>705.4484628</v>
      </c>
      <c r="AF137" s="78">
        <f t="shared" si="24"/>
        <v>1500.384002</v>
      </c>
      <c r="AG137" s="78">
        <f t="shared" si="24"/>
        <v>2472.396511</v>
      </c>
      <c r="AH137" s="78">
        <f t="shared" si="24"/>
        <v>3609.193286</v>
      </c>
      <c r="AI137" s="78">
        <f t="shared" si="24"/>
        <v>5087.27211</v>
      </c>
      <c r="AJ137" s="78">
        <f t="shared" si="24"/>
        <v>6962.88955</v>
      </c>
      <c r="AK137" s="78">
        <f t="shared" si="24"/>
        <v>9145.750234</v>
      </c>
      <c r="AL137" s="78">
        <f t="shared" si="24"/>
        <v>11628.58005</v>
      </c>
      <c r="AM137" s="78">
        <f t="shared" si="24"/>
        <v>14169.64475</v>
      </c>
      <c r="AN137" s="78">
        <f t="shared" si="24"/>
        <v>16686.98811</v>
      </c>
      <c r="AO137" s="78">
        <f t="shared" si="24"/>
        <v>20255.43356</v>
      </c>
      <c r="AP137" s="78">
        <f t="shared" si="24"/>
        <v>23314.43334</v>
      </c>
      <c r="AQ137" s="78">
        <f t="shared" si="24"/>
        <v>26867.49659</v>
      </c>
      <c r="AR137" s="78">
        <f t="shared" si="24"/>
        <v>31099.54545</v>
      </c>
      <c r="AS137" s="78">
        <f t="shared" si="24"/>
        <v>35903.08249</v>
      </c>
      <c r="AT137" s="78">
        <f t="shared" si="24"/>
        <v>9347.443196</v>
      </c>
      <c r="AU137" s="78">
        <f t="shared" si="24"/>
        <v>11154.80784</v>
      </c>
      <c r="AV137" s="78">
        <f t="shared" si="24"/>
        <v>12291.96819</v>
      </c>
      <c r="AW137" s="78">
        <f t="shared" si="24"/>
        <v>12917.82114</v>
      </c>
      <c r="AX137" s="78">
        <f t="shared" si="24"/>
        <v>13237.10372</v>
      </c>
      <c r="AY137" s="78">
        <f t="shared" si="24"/>
        <v>13393.6914</v>
      </c>
      <c r="AZ137" s="78">
        <f t="shared" si="24"/>
        <v>13469.00252</v>
      </c>
      <c r="BA137" s="78">
        <f t="shared" si="24"/>
        <v>13504.88323</v>
      </c>
      <c r="BB137" s="78">
        <f t="shared" si="24"/>
        <v>13521.90109</v>
      </c>
      <c r="BC137" s="78">
        <f t="shared" si="24"/>
        <v>13529.95523</v>
      </c>
      <c r="BD137" s="79">
        <f t="shared" si="24"/>
        <v>13533.7632</v>
      </c>
      <c r="BE137" s="3"/>
      <c r="BF137" s="3"/>
      <c r="BG137" s="3"/>
      <c r="BH137" s="3"/>
      <c r="BI137" s="3"/>
      <c r="BJ137" s="3"/>
      <c r="BK137" s="3"/>
      <c r="BL137" s="3"/>
      <c r="BM137" s="3"/>
      <c r="BN137" s="3"/>
    </row>
    <row r="138">
      <c r="A138" s="75"/>
      <c r="D138" s="77" t="s">
        <v>55</v>
      </c>
      <c r="E138" s="76" t="s">
        <v>57</v>
      </c>
      <c r="F138" s="78">
        <f t="shared" ref="F138:BD138" si="25">SUM(F30,F57,F84,F111)</f>
        <v>0</v>
      </c>
      <c r="G138" s="78">
        <f t="shared" si="25"/>
        <v>0</v>
      </c>
      <c r="H138" s="78">
        <f t="shared" si="25"/>
        <v>0</v>
      </c>
      <c r="I138" s="78">
        <f t="shared" si="25"/>
        <v>0</v>
      </c>
      <c r="J138" s="78">
        <f t="shared" si="25"/>
        <v>0</v>
      </c>
      <c r="K138" s="78">
        <f t="shared" si="25"/>
        <v>0</v>
      </c>
      <c r="L138" s="78">
        <f t="shared" si="25"/>
        <v>0</v>
      </c>
      <c r="M138" s="78">
        <f t="shared" si="25"/>
        <v>0</v>
      </c>
      <c r="N138" s="78">
        <f t="shared" si="25"/>
        <v>0</v>
      </c>
      <c r="O138" s="78">
        <f t="shared" si="25"/>
        <v>0</v>
      </c>
      <c r="P138" s="78">
        <f t="shared" si="25"/>
        <v>0</v>
      </c>
      <c r="Q138" s="78">
        <f t="shared" si="25"/>
        <v>0</v>
      </c>
      <c r="R138" s="78">
        <f t="shared" si="25"/>
        <v>0</v>
      </c>
      <c r="S138" s="78">
        <f t="shared" si="25"/>
        <v>0</v>
      </c>
      <c r="T138" s="78">
        <f t="shared" si="25"/>
        <v>0</v>
      </c>
      <c r="U138" s="78">
        <f t="shared" si="25"/>
        <v>0</v>
      </c>
      <c r="V138" s="78">
        <f t="shared" si="25"/>
        <v>0</v>
      </c>
      <c r="W138" s="78">
        <f t="shared" si="25"/>
        <v>0</v>
      </c>
      <c r="X138" s="78">
        <f t="shared" si="25"/>
        <v>0</v>
      </c>
      <c r="Y138" s="78">
        <f t="shared" si="25"/>
        <v>0</v>
      </c>
      <c r="Z138" s="78">
        <f t="shared" si="25"/>
        <v>0</v>
      </c>
      <c r="AA138" s="78">
        <f t="shared" si="25"/>
        <v>0</v>
      </c>
      <c r="AB138" s="78">
        <f t="shared" si="25"/>
        <v>0</v>
      </c>
      <c r="AC138" s="78">
        <f t="shared" si="25"/>
        <v>43.82192792</v>
      </c>
      <c r="AD138" s="78">
        <f t="shared" si="25"/>
        <v>115.9077728</v>
      </c>
      <c r="AE138" s="78">
        <f t="shared" si="25"/>
        <v>268.7343003</v>
      </c>
      <c r="AF138" s="78">
        <f t="shared" si="25"/>
        <v>554.6257084</v>
      </c>
      <c r="AG138" s="78">
        <f t="shared" si="25"/>
        <v>1014.281086</v>
      </c>
      <c r="AH138" s="78">
        <f t="shared" si="25"/>
        <v>1672.193892</v>
      </c>
      <c r="AI138" s="78">
        <f t="shared" si="25"/>
        <v>2557.821913</v>
      </c>
      <c r="AJ138" s="78">
        <f t="shared" si="25"/>
        <v>4419.85347</v>
      </c>
      <c r="AK138" s="78">
        <f t="shared" si="25"/>
        <v>6083.637973</v>
      </c>
      <c r="AL138" s="78">
        <f t="shared" si="25"/>
        <v>8313.44514</v>
      </c>
      <c r="AM138" s="78">
        <f t="shared" si="25"/>
        <v>11093.36352</v>
      </c>
      <c r="AN138" s="78">
        <f t="shared" si="25"/>
        <v>14332.8775</v>
      </c>
      <c r="AO138" s="78">
        <f t="shared" si="25"/>
        <v>17783.19304</v>
      </c>
      <c r="AP138" s="78">
        <f t="shared" si="25"/>
        <v>21192.83424</v>
      </c>
      <c r="AQ138" s="78">
        <f t="shared" si="25"/>
        <v>24466.77257</v>
      </c>
      <c r="AR138" s="78">
        <f t="shared" si="25"/>
        <v>27632.69383</v>
      </c>
      <c r="AS138" s="78">
        <f t="shared" si="25"/>
        <v>30748.8963</v>
      </c>
      <c r="AT138" s="78">
        <f t="shared" si="25"/>
        <v>5518.137265</v>
      </c>
      <c r="AU138" s="78">
        <f t="shared" si="25"/>
        <v>5547.526971</v>
      </c>
      <c r="AV138" s="78">
        <f t="shared" si="25"/>
        <v>5561.5292</v>
      </c>
      <c r="AW138" s="78">
        <f t="shared" si="25"/>
        <v>5568.170316</v>
      </c>
      <c r="AX138" s="78">
        <f t="shared" si="25"/>
        <v>5571.313395</v>
      </c>
      <c r="AY138" s="78">
        <f t="shared" si="25"/>
        <v>5572.799431</v>
      </c>
      <c r="AZ138" s="78">
        <f t="shared" si="25"/>
        <v>5573.501686</v>
      </c>
      <c r="BA138" s="78">
        <f t="shared" si="25"/>
        <v>5573.833475</v>
      </c>
      <c r="BB138" s="78">
        <f t="shared" si="25"/>
        <v>5573.990216</v>
      </c>
      <c r="BC138" s="78">
        <f t="shared" si="25"/>
        <v>5574.064259</v>
      </c>
      <c r="BD138" s="79">
        <f t="shared" si="25"/>
        <v>5574.099235</v>
      </c>
      <c r="BE138" s="3"/>
      <c r="BF138" s="3"/>
      <c r="BG138" s="3"/>
      <c r="BH138" s="3"/>
      <c r="BI138" s="3"/>
      <c r="BJ138" s="3"/>
      <c r="BK138" s="3"/>
      <c r="BL138" s="3"/>
      <c r="BM138" s="3"/>
      <c r="BN138" s="3"/>
    </row>
    <row r="139">
      <c r="A139" s="75"/>
      <c r="E139" s="76" t="s">
        <v>56</v>
      </c>
      <c r="F139" s="78">
        <f t="shared" ref="F139:BD139" si="26">SUM(F31,F58,F85,F112)</f>
        <v>0</v>
      </c>
      <c r="G139" s="78">
        <f t="shared" si="26"/>
        <v>0</v>
      </c>
      <c r="H139" s="78">
        <f t="shared" si="26"/>
        <v>0</v>
      </c>
      <c r="I139" s="78">
        <f t="shared" si="26"/>
        <v>0</v>
      </c>
      <c r="J139" s="78">
        <f t="shared" si="26"/>
        <v>0</v>
      </c>
      <c r="K139" s="78">
        <f t="shared" si="26"/>
        <v>0</v>
      </c>
      <c r="L139" s="78">
        <f t="shared" si="26"/>
        <v>0</v>
      </c>
      <c r="M139" s="78">
        <f t="shared" si="26"/>
        <v>0</v>
      </c>
      <c r="N139" s="78">
        <f t="shared" si="26"/>
        <v>0</v>
      </c>
      <c r="O139" s="78">
        <f t="shared" si="26"/>
        <v>0</v>
      </c>
      <c r="P139" s="78">
        <f t="shared" si="26"/>
        <v>0</v>
      </c>
      <c r="Q139" s="78">
        <f t="shared" si="26"/>
        <v>0</v>
      </c>
      <c r="R139" s="78">
        <f t="shared" si="26"/>
        <v>0</v>
      </c>
      <c r="S139" s="78">
        <f t="shared" si="26"/>
        <v>0</v>
      </c>
      <c r="T139" s="78">
        <f t="shared" si="26"/>
        <v>0</v>
      </c>
      <c r="U139" s="78">
        <f t="shared" si="26"/>
        <v>0</v>
      </c>
      <c r="V139" s="78">
        <f t="shared" si="26"/>
        <v>0</v>
      </c>
      <c r="W139" s="78">
        <f t="shared" si="26"/>
        <v>0</v>
      </c>
      <c r="X139" s="78">
        <f t="shared" si="26"/>
        <v>0</v>
      </c>
      <c r="Y139" s="78">
        <f t="shared" si="26"/>
        <v>0</v>
      </c>
      <c r="Z139" s="78">
        <f t="shared" si="26"/>
        <v>0</v>
      </c>
      <c r="AA139" s="78">
        <f t="shared" si="26"/>
        <v>0</v>
      </c>
      <c r="AB139" s="78">
        <f t="shared" si="26"/>
        <v>0</v>
      </c>
      <c r="AC139" s="78">
        <f t="shared" si="26"/>
        <v>69.67612646</v>
      </c>
      <c r="AD139" s="78">
        <f t="shared" si="26"/>
        <v>199.1513066</v>
      </c>
      <c r="AE139" s="78">
        <f t="shared" si="26"/>
        <v>470.136402</v>
      </c>
      <c r="AF139" s="78">
        <f t="shared" si="26"/>
        <v>970.5662267</v>
      </c>
      <c r="AG139" s="78">
        <f t="shared" si="26"/>
        <v>1754.967224</v>
      </c>
      <c r="AH139" s="78">
        <f t="shared" si="26"/>
        <v>2831.509033</v>
      </c>
      <c r="AI139" s="78">
        <f t="shared" si="26"/>
        <v>4192.228411</v>
      </c>
      <c r="AJ139" s="78">
        <f t="shared" si="26"/>
        <v>6646.730396</v>
      </c>
      <c r="AK139" s="78">
        <f t="shared" si="26"/>
        <v>8881.077533</v>
      </c>
      <c r="AL139" s="78">
        <f t="shared" si="26"/>
        <v>11774.24629</v>
      </c>
      <c r="AM139" s="78">
        <f t="shared" si="26"/>
        <v>15280.66811</v>
      </c>
      <c r="AN139" s="78">
        <f t="shared" si="26"/>
        <v>19235.70983</v>
      </c>
      <c r="AO139" s="78">
        <f t="shared" si="26"/>
        <v>23250.63635</v>
      </c>
      <c r="AP139" s="78">
        <f t="shared" si="26"/>
        <v>26960.91651</v>
      </c>
      <c r="AQ139" s="78">
        <f t="shared" si="26"/>
        <v>30262.69116</v>
      </c>
      <c r="AR139" s="78">
        <f t="shared" si="26"/>
        <v>33251.13192</v>
      </c>
      <c r="AS139" s="78">
        <f t="shared" si="26"/>
        <v>36067.78687</v>
      </c>
      <c r="AT139" s="78">
        <f t="shared" si="26"/>
        <v>7880.803506</v>
      </c>
      <c r="AU139" s="78">
        <f t="shared" si="26"/>
        <v>7923.969636</v>
      </c>
      <c r="AV139" s="78">
        <f t="shared" si="26"/>
        <v>7944.53541</v>
      </c>
      <c r="AW139" s="78">
        <f t="shared" si="26"/>
        <v>7954.28955</v>
      </c>
      <c r="AX139" s="78">
        <f t="shared" si="26"/>
        <v>7958.905947</v>
      </c>
      <c r="AY139" s="78">
        <f t="shared" si="26"/>
        <v>7961.088562</v>
      </c>
      <c r="AZ139" s="78">
        <f t="shared" si="26"/>
        <v>7962.119999</v>
      </c>
      <c r="BA139" s="78">
        <f t="shared" si="26"/>
        <v>7962.607314</v>
      </c>
      <c r="BB139" s="78">
        <f t="shared" si="26"/>
        <v>7962.837528</v>
      </c>
      <c r="BC139" s="78">
        <f t="shared" si="26"/>
        <v>7962.946278</v>
      </c>
      <c r="BD139" s="79">
        <f t="shared" si="26"/>
        <v>7962.997649</v>
      </c>
      <c r="BE139" s="3"/>
      <c r="BF139" s="3"/>
      <c r="BG139" s="3"/>
      <c r="BH139" s="3"/>
      <c r="BI139" s="3"/>
      <c r="BJ139" s="3"/>
      <c r="BK139" s="3"/>
      <c r="BL139" s="3"/>
      <c r="BM139" s="3"/>
      <c r="BN139" s="3"/>
    </row>
    <row r="140">
      <c r="A140" s="37"/>
      <c r="B140" s="80"/>
      <c r="C140" s="80"/>
      <c r="D140" s="80"/>
      <c r="E140" s="81" t="s">
        <v>55</v>
      </c>
      <c r="F140" s="82">
        <f t="shared" ref="F140:BD140" si="27">SUM(F32,F59,F86,F113)</f>
        <v>0</v>
      </c>
      <c r="G140" s="82">
        <f t="shared" si="27"/>
        <v>0</v>
      </c>
      <c r="H140" s="82">
        <f t="shared" si="27"/>
        <v>0</v>
      </c>
      <c r="I140" s="82">
        <f t="shared" si="27"/>
        <v>0</v>
      </c>
      <c r="J140" s="82">
        <f t="shared" si="27"/>
        <v>0</v>
      </c>
      <c r="K140" s="82">
        <f t="shared" si="27"/>
        <v>0</v>
      </c>
      <c r="L140" s="82">
        <f t="shared" si="27"/>
        <v>0</v>
      </c>
      <c r="M140" s="82">
        <f t="shared" si="27"/>
        <v>0</v>
      </c>
      <c r="N140" s="82">
        <f t="shared" si="27"/>
        <v>0</v>
      </c>
      <c r="O140" s="82">
        <f t="shared" si="27"/>
        <v>0</v>
      </c>
      <c r="P140" s="82">
        <f t="shared" si="27"/>
        <v>0</v>
      </c>
      <c r="Q140" s="82">
        <f t="shared" si="27"/>
        <v>0</v>
      </c>
      <c r="R140" s="82">
        <f t="shared" si="27"/>
        <v>0</v>
      </c>
      <c r="S140" s="82">
        <f t="shared" si="27"/>
        <v>0</v>
      </c>
      <c r="T140" s="82">
        <f t="shared" si="27"/>
        <v>0</v>
      </c>
      <c r="U140" s="82">
        <f t="shared" si="27"/>
        <v>0</v>
      </c>
      <c r="V140" s="82">
        <f t="shared" si="27"/>
        <v>0</v>
      </c>
      <c r="W140" s="82">
        <f t="shared" si="27"/>
        <v>0</v>
      </c>
      <c r="X140" s="82">
        <f t="shared" si="27"/>
        <v>0</v>
      </c>
      <c r="Y140" s="82">
        <f t="shared" si="27"/>
        <v>0</v>
      </c>
      <c r="Z140" s="82">
        <f t="shared" si="27"/>
        <v>0</v>
      </c>
      <c r="AA140" s="82">
        <f t="shared" si="27"/>
        <v>0</v>
      </c>
      <c r="AB140" s="82">
        <f t="shared" si="27"/>
        <v>0</v>
      </c>
      <c r="AC140" s="82">
        <f t="shared" si="27"/>
        <v>159.4261155</v>
      </c>
      <c r="AD140" s="82">
        <f t="shared" si="27"/>
        <v>529.1205186</v>
      </c>
      <c r="AE140" s="82">
        <f t="shared" si="27"/>
        <v>1261.428678</v>
      </c>
      <c r="AF140" s="82">
        <f t="shared" si="27"/>
        <v>2384.138087</v>
      </c>
      <c r="AG140" s="82">
        <f t="shared" si="27"/>
        <v>3830.783378</v>
      </c>
      <c r="AH140" s="82">
        <f t="shared" si="27"/>
        <v>5615.16483</v>
      </c>
      <c r="AI140" s="82">
        <f t="shared" si="27"/>
        <v>7747.214669</v>
      </c>
      <c r="AJ140" s="82">
        <f t="shared" si="27"/>
        <v>11203.7113</v>
      </c>
      <c r="AK140" s="82">
        <f t="shared" si="27"/>
        <v>14250.73059</v>
      </c>
      <c r="AL140" s="82">
        <f t="shared" si="27"/>
        <v>17931.56576</v>
      </c>
      <c r="AM140" s="82">
        <f t="shared" si="27"/>
        <v>22141.10826</v>
      </c>
      <c r="AN140" s="82">
        <f t="shared" si="27"/>
        <v>26711.57866</v>
      </c>
      <c r="AO140" s="82">
        <f t="shared" si="27"/>
        <v>31145.28055</v>
      </c>
      <c r="AP140" s="82">
        <f t="shared" si="27"/>
        <v>34971.38796</v>
      </c>
      <c r="AQ140" s="82">
        <f t="shared" si="27"/>
        <v>38117.23821</v>
      </c>
      <c r="AR140" s="82">
        <f t="shared" si="27"/>
        <v>40797.77702</v>
      </c>
      <c r="AS140" s="82">
        <f t="shared" si="27"/>
        <v>43263.3896</v>
      </c>
      <c r="AT140" s="82">
        <f t="shared" si="27"/>
        <v>13393.6914</v>
      </c>
      <c r="AU140" s="82">
        <f t="shared" si="27"/>
        <v>13469.00252</v>
      </c>
      <c r="AV140" s="82">
        <f t="shared" si="27"/>
        <v>13504.88323</v>
      </c>
      <c r="AW140" s="82">
        <f t="shared" si="27"/>
        <v>13521.90109</v>
      </c>
      <c r="AX140" s="82">
        <f t="shared" si="27"/>
        <v>13529.95523</v>
      </c>
      <c r="AY140" s="82">
        <f t="shared" si="27"/>
        <v>13533.7632</v>
      </c>
      <c r="AZ140" s="82">
        <f t="shared" si="27"/>
        <v>13535.56273</v>
      </c>
      <c r="BA140" s="82">
        <f t="shared" si="27"/>
        <v>13536.41294</v>
      </c>
      <c r="BB140" s="82">
        <f t="shared" si="27"/>
        <v>13536.81459</v>
      </c>
      <c r="BC140" s="82">
        <f t="shared" si="27"/>
        <v>13537.00432</v>
      </c>
      <c r="BD140" s="83">
        <f t="shared" si="27"/>
        <v>13537.09395</v>
      </c>
      <c r="BE140" s="3"/>
      <c r="BF140" s="3"/>
      <c r="BG140" s="3"/>
      <c r="BH140" s="3"/>
      <c r="BI140" s="3"/>
      <c r="BJ140" s="3"/>
      <c r="BK140" s="3"/>
      <c r="BL140" s="3"/>
      <c r="BM140" s="3"/>
      <c r="BN140" s="3"/>
    </row>
    <row r="141">
      <c r="A141" s="69" t="s">
        <v>73</v>
      </c>
      <c r="B141" s="70" t="s">
        <v>58</v>
      </c>
      <c r="C141" s="71" t="s">
        <v>70</v>
      </c>
      <c r="D141" s="71" t="s">
        <v>57</v>
      </c>
      <c r="E141" s="76" t="s">
        <v>57</v>
      </c>
      <c r="F141" s="73">
        <f>'Number of operations'!D$21*'Conversion conv. -&gt; electric to'!E42*'Aircraft and flight characteris'!$B$34*'Aircraft and flight characteris'!$D$34/'Aircraft and flight characteris'!$E$34/2/1000</f>
        <v>0</v>
      </c>
      <c r="G141" s="73">
        <f>'Number of operations'!E$21*'Conversion conv. -&gt; electric to'!F42*'Aircraft and flight characteris'!$B$34*'Aircraft and flight characteris'!$D$34/'Aircraft and flight characteris'!$E$34/2/1000</f>
        <v>0</v>
      </c>
      <c r="H141" s="73">
        <f>'Number of operations'!F$21*'Conversion conv. -&gt; electric to'!G42*'Aircraft and flight characteris'!$B$34*'Aircraft and flight characteris'!$D$34/'Aircraft and flight characteris'!$E$34/2/1000</f>
        <v>0</v>
      </c>
      <c r="I141" s="73">
        <f>'Number of operations'!G$21*'Conversion conv. -&gt; electric to'!H42*'Aircraft and flight characteris'!$B$34*'Aircraft and flight characteris'!$D$34/'Aircraft and flight characteris'!$E$34/2/1000</f>
        <v>0</v>
      </c>
      <c r="J141" s="73">
        <f>'Number of operations'!H$21*'Conversion conv. -&gt; electric to'!I42*'Aircraft and flight characteris'!$B$34*'Aircraft and flight characteris'!$D$34/'Aircraft and flight characteris'!$E$34/2/1000</f>
        <v>0</v>
      </c>
      <c r="K141" s="73">
        <f>'Number of operations'!I$21*'Conversion conv. -&gt; electric to'!J42*'Aircraft and flight characteris'!$B$34*'Aircraft and flight characteris'!$D$34/'Aircraft and flight characteris'!$E$34/2/1000</f>
        <v>0</v>
      </c>
      <c r="L141" s="73">
        <f>'Number of operations'!J$21*'Conversion conv. -&gt; electric to'!K42*'Aircraft and flight characteris'!$B$34*'Aircraft and flight characteris'!$D$34/'Aircraft and flight characteris'!$E$34/2/1000</f>
        <v>0</v>
      </c>
      <c r="M141" s="73">
        <f>'Number of operations'!K$21*'Conversion conv. -&gt; electric to'!L42*'Aircraft and flight characteris'!$B$34*'Aircraft and flight characteris'!$D$34/'Aircraft and flight characteris'!$E$34/2/1000</f>
        <v>0</v>
      </c>
      <c r="N141" s="73">
        <f>'Number of operations'!L$21*'Conversion conv. -&gt; electric to'!M42*'Aircraft and flight characteris'!$B$34*'Aircraft and flight characteris'!$D$34/'Aircraft and flight characteris'!$E$34/2/1000</f>
        <v>0</v>
      </c>
      <c r="O141" s="73">
        <f>'Number of operations'!M$21*'Conversion conv. -&gt; electric to'!N42*'Aircraft and flight characteris'!$B$34*'Aircraft and flight characteris'!$D$34/'Aircraft and flight characteris'!$E$34/2/1000</f>
        <v>0</v>
      </c>
      <c r="P141" s="73">
        <f>'Number of operations'!N$21*'Conversion conv. -&gt; electric to'!O42*'Aircraft and flight characteris'!$B$34*'Aircraft and flight characteris'!$D$34/'Aircraft and flight characteris'!$E$34/2/1000</f>
        <v>0</v>
      </c>
      <c r="Q141" s="73">
        <f>'Number of operations'!O$21*'Conversion conv. -&gt; electric to'!P42*'Aircraft and flight characteris'!$B$34*'Aircraft and flight characteris'!$D$34/'Aircraft and flight characteris'!$E$34/2/1000</f>
        <v>0</v>
      </c>
      <c r="R141" s="73">
        <f>'Number of operations'!P$21*'Conversion conv. -&gt; electric to'!Q42*'Aircraft and flight characteris'!$B$34*'Aircraft and flight characteris'!$D$34/'Aircraft and flight characteris'!$E$34/2/1000</f>
        <v>0</v>
      </c>
      <c r="S141" s="73">
        <f>'Number of operations'!Q$21*'Conversion conv. -&gt; electric to'!R42*'Aircraft and flight characteris'!$B$34*'Aircraft and flight characteris'!$D$34/'Aircraft and flight characteris'!$E$34/2/1000</f>
        <v>0</v>
      </c>
      <c r="T141" s="73">
        <f>'Number of operations'!R$21*'Conversion conv. -&gt; electric to'!S42*'Aircraft and flight characteris'!$B$34*'Aircraft and flight characteris'!$D$34/'Aircraft and flight characteris'!$E$34/2/1000</f>
        <v>0</v>
      </c>
      <c r="U141" s="73">
        <f>'Number of operations'!S$21*'Conversion conv. -&gt; electric to'!T42*'Aircraft and flight characteris'!$B$34*'Aircraft and flight characteris'!$D$34/'Aircraft and flight characteris'!$E$34/2/1000</f>
        <v>0</v>
      </c>
      <c r="V141" s="73">
        <f>'Number of operations'!T$21*'Conversion conv. -&gt; electric to'!U42*'Aircraft and flight characteris'!$B$34*'Aircraft and flight characteris'!$D$34/'Aircraft and flight characteris'!$E$34/2/1000</f>
        <v>0</v>
      </c>
      <c r="W141" s="73">
        <f>'Number of operations'!U$21*'Conversion conv. -&gt; electric to'!V42*'Aircraft and flight characteris'!$B$34*'Aircraft and flight characteris'!$D$34/'Aircraft and flight characteris'!$E$34/2/1000</f>
        <v>0</v>
      </c>
      <c r="X141" s="73">
        <f>'Number of operations'!V$21*'Conversion conv. -&gt; electric to'!W42*'Aircraft and flight characteris'!$B$34*'Aircraft and flight characteris'!$D$34/'Aircraft and flight characteris'!$E$34/2/1000</f>
        <v>0</v>
      </c>
      <c r="Y141" s="73">
        <f>'Number of operations'!W$21*'Conversion conv. -&gt; electric to'!X42*'Aircraft and flight characteris'!$B$34*'Aircraft and flight characteris'!$D$34/'Aircraft and flight characteris'!$E$34/2/1000</f>
        <v>0</v>
      </c>
      <c r="Z141" s="73">
        <f>'Number of operations'!X$21*'Conversion conv. -&gt; electric to'!Y42*'Aircraft and flight characteris'!$B$34*'Aircraft and flight characteris'!$D$34/'Aircraft and flight characteris'!$E$34/2/1000</f>
        <v>0</v>
      </c>
      <c r="AA141" s="73">
        <f>'Number of operations'!Y$21*'Conversion conv. -&gt; electric to'!Z42*'Aircraft and flight characteris'!$B$34*'Aircraft and flight characteris'!$D$34/'Aircraft and flight characteris'!$E$34/2/1000</f>
        <v>0</v>
      </c>
      <c r="AB141" s="73">
        <f>'Number of operations'!Z$21*'Conversion conv. -&gt; electric to'!AA42*'Aircraft and flight characteris'!$B$34*'Aircraft and flight characteris'!$D$34/'Aircraft and flight characteris'!$E$34/2/1000</f>
        <v>0</v>
      </c>
      <c r="AC141" s="73">
        <f>'Number of operations'!AA$21*'Conversion conv. -&gt; electric to'!AB42*'Aircraft and flight characteris'!$B$34*'Aircraft and flight characteris'!$D$34/'Aircraft and flight characteris'!$E$34/2/1000</f>
        <v>0.5487495834</v>
      </c>
      <c r="AD141" s="73">
        <f>'Number of operations'!AB$21*'Conversion conv. -&gt; electric to'!AC42*'Aircraft and flight characteris'!$B$34*'Aircraft and flight characteris'!$D$34/'Aircraft and flight characteris'!$E$34/2/1000</f>
        <v>2.250788039</v>
      </c>
      <c r="AE141" s="73">
        <f>'Number of operations'!AC$21*'Conversion conv. -&gt; electric to'!AD42*'Aircraft and flight characteris'!$B$34*'Aircraft and flight characteris'!$D$34/'Aircraft and flight characteris'!$E$34/2/1000</f>
        <v>7.960214989</v>
      </c>
      <c r="AF141" s="73">
        <f>'Number of operations'!AD$21*'Conversion conv. -&gt; electric to'!AE42*'Aircraft and flight characteris'!$B$34*'Aircraft and flight characteris'!$D$34/'Aircraft and flight characteris'!$E$34/2/1000</f>
        <v>26.12621689</v>
      </c>
      <c r="AG141" s="73">
        <f>'Number of operations'!AE$21*'Conversion conv. -&gt; electric to'!AF42*'Aircraft and flight characteris'!$B$34*'Aircraft and flight characteris'!$D$34/'Aircraft and flight characteris'!$E$34/2/1000</f>
        <v>71.90476423</v>
      </c>
      <c r="AH141" s="73">
        <f>'Number of operations'!AF$21*'Conversion conv. -&gt; electric to'!AG42*'Aircraft and flight characteris'!$B$34*'Aircraft and flight characteris'!$D$34/'Aircraft and flight characteris'!$E$34/2/1000</f>
        <v>155.9051592</v>
      </c>
      <c r="AI141" s="73">
        <f>'Number of operations'!AG$21*'Conversion conv. -&gt; electric to'!AH42*'Aircraft and flight characteris'!$B$34*'Aircraft and flight characteris'!$D$34/'Aircraft and flight characteris'!$E$34/2/1000</f>
        <v>278.8912241</v>
      </c>
      <c r="AJ141" s="73">
        <f>'Number of operations'!AH$21*'Conversion conv. -&gt; electric to'!AI42*'Aircraft and flight characteris'!$B$34*'Aircraft and flight characteris'!$D$34/'Aircraft and flight characteris'!$E$34/2/1000</f>
        <v>429.500149</v>
      </c>
      <c r="AK141" s="73">
        <f>'Number of operations'!AI$21*'Conversion conv. -&gt; electric to'!AJ42*'Aircraft and flight characteris'!$B$34*'Aircraft and flight characteris'!$D$34/'Aircraft and flight characteris'!$E$34/2/1000</f>
        <v>592.1455633</v>
      </c>
      <c r="AL141" s="73">
        <f>'Number of operations'!AJ$21*'Conversion conv. -&gt; electric to'!AK42*'Aircraft and flight characteris'!$B$34*'Aircraft and flight characteris'!$D$34/'Aircraft and flight characteris'!$E$34/2/1000</f>
        <v>752.0040844</v>
      </c>
      <c r="AM141" s="73">
        <f>'Number of operations'!AK$21*'Conversion conv. -&gt; electric to'!AL42*'Aircraft and flight characteris'!$B$34*'Aircraft and flight characteris'!$D$34/'Aircraft and flight characteris'!$E$34/2/1000</f>
        <v>892.2080696</v>
      </c>
      <c r="AN141" s="73">
        <f>'Number of operations'!AL$21*'Conversion conv. -&gt; electric to'!AM42*'Aircraft and flight characteris'!$B$34*'Aircraft and flight characteris'!$D$34/'Aircraft and flight characteris'!$E$34/2/1000</f>
        <v>1003.714386</v>
      </c>
      <c r="AO141" s="73">
        <f>'Number of operations'!AM$21*'Conversion conv. -&gt; electric to'!AN42*'Aircraft and flight characteris'!$B$34*'Aircraft and flight characteris'!$D$34/'Aircraft and flight characteris'!$E$34/2/1000</f>
        <v>1086.431133</v>
      </c>
      <c r="AP141" s="73">
        <f>'Number of operations'!AN$21*'Conversion conv. -&gt; electric to'!AO42*'Aircraft and flight characteris'!$B$34*'Aircraft and flight characteris'!$D$34/'Aircraft and flight characteris'!$E$34/2/1000</f>
        <v>1144.383801</v>
      </c>
      <c r="AQ141" s="73">
        <f>'Number of operations'!AO$21*'Conversion conv. -&gt; electric to'!AP42*'Aircraft and flight characteris'!$B$34*'Aircraft and flight characteris'!$D$34/'Aircraft and flight characteris'!$E$34/2/1000</f>
        <v>1183.881211</v>
      </c>
      <c r="AR141" s="73">
        <f>'Number of operations'!AP$21*'Conversion conv. -&gt; electric to'!AQ42*'Aircraft and flight characteris'!$B$34*'Aircraft and flight characteris'!$D$34/'Aircraft and flight characteris'!$E$34/2/1000</f>
        <v>1210.733071</v>
      </c>
      <c r="AS141" s="73">
        <f>'Number of operations'!AQ$21*'Conversion conv. -&gt; electric to'!AR42*'Aircraft and flight characteris'!$B$34*'Aircraft and flight characteris'!$D$34/'Aircraft and flight characteris'!$E$34/2/1000</f>
        <v>1229.172329</v>
      </c>
      <c r="AT141" s="73">
        <f>'Number of operations'!AR$21*'Conversion conv. -&gt; electric to'!AS42*'Aircraft and flight characteris'!$B$34*'Aircraft and flight characteris'!$D$34/'Aircraft and flight characteris'!$E$34/2/1000</f>
        <v>0</v>
      </c>
      <c r="AU141" s="73">
        <f>'Number of operations'!AS$21*'Conversion conv. -&gt; electric to'!AT42*'Aircraft and flight characteris'!$B$34*'Aircraft and flight characteris'!$D$34/'Aircraft and flight characteris'!$E$34/2/1000</f>
        <v>0</v>
      </c>
      <c r="AV141" s="73">
        <f>'Number of operations'!AT$21*'Conversion conv. -&gt; electric to'!AU42*'Aircraft and flight characteris'!$B$34*'Aircraft and flight characteris'!$D$34/'Aircraft and flight characteris'!$E$34/2/1000</f>
        <v>0</v>
      </c>
      <c r="AW141" s="73">
        <f>'Number of operations'!AU$21*'Conversion conv. -&gt; electric to'!AV42*'Aircraft and flight characteris'!$B$34*'Aircraft and flight characteris'!$D$34/'Aircraft and flight characteris'!$E$34/2/1000</f>
        <v>0</v>
      </c>
      <c r="AX141" s="73">
        <f>'Number of operations'!AV$21*'Conversion conv. -&gt; electric to'!AW42*'Aircraft and flight characteris'!$B$34*'Aircraft and flight characteris'!$D$34/'Aircraft and flight characteris'!$E$34/2/1000</f>
        <v>0</v>
      </c>
      <c r="AY141" s="73">
        <f>'Number of operations'!AW$21*'Conversion conv. -&gt; electric to'!AX42*'Aircraft and flight characteris'!$B$34*'Aircraft and flight characteris'!$D$34/'Aircraft and flight characteris'!$E$34/2/1000</f>
        <v>0</v>
      </c>
      <c r="AZ141" s="73">
        <f>'Number of operations'!AX$21*'Conversion conv. -&gt; electric to'!AY42*'Aircraft and flight characteris'!$B$34*'Aircraft and flight characteris'!$D$34/'Aircraft and flight characteris'!$E$34/2/1000</f>
        <v>0</v>
      </c>
      <c r="BA141" s="73">
        <f>'Number of operations'!AY$21*'Conversion conv. -&gt; electric to'!AZ42*'Aircraft and flight characteris'!$B$34*'Aircraft and flight characteris'!$D$34/'Aircraft and flight characteris'!$E$34/2/1000</f>
        <v>0</v>
      </c>
      <c r="BB141" s="73">
        <f>'Number of operations'!AZ$21*'Conversion conv. -&gt; electric to'!BA42*'Aircraft and flight characteris'!$B$34*'Aircraft and flight characteris'!$D$34/'Aircraft and flight characteris'!$E$34/2/1000</f>
        <v>0</v>
      </c>
      <c r="BC141" s="73">
        <f>'Number of operations'!BA$21*'Conversion conv. -&gt; electric to'!BB42*'Aircraft and flight characteris'!$B$34*'Aircraft and flight characteris'!$D$34/'Aircraft and flight characteris'!$E$34/2/1000</f>
        <v>0</v>
      </c>
      <c r="BD141" s="74">
        <f>'Number of operations'!BB$21*'Conversion conv. -&gt; electric to'!BC42*'Aircraft and flight characteris'!$B$34*'Aircraft and flight characteris'!$D$34/'Aircraft and flight characteris'!$E$34/2/1000</f>
        <v>0</v>
      </c>
      <c r="BE141" s="3"/>
      <c r="BF141" s="3"/>
      <c r="BG141" s="3"/>
      <c r="BH141" s="3"/>
      <c r="BI141" s="3"/>
      <c r="BJ141" s="3"/>
      <c r="BK141" s="3"/>
      <c r="BL141" s="3"/>
      <c r="BM141" s="3"/>
      <c r="BN141" s="3"/>
    </row>
    <row r="142">
      <c r="A142" s="75"/>
      <c r="E142" s="76" t="s">
        <v>56</v>
      </c>
      <c r="F142" s="73">
        <f>'Number of operations'!D$21*'Conversion conv. -&gt; electric to'!E43*'Aircraft and flight characteris'!$B$34*'Aircraft and flight characteris'!$D$34/'Aircraft and flight characteris'!$E$34/2/1000</f>
        <v>0</v>
      </c>
      <c r="G142" s="73">
        <f>'Number of operations'!E$21*'Conversion conv. -&gt; electric to'!F43*'Aircraft and flight characteris'!$B$34*'Aircraft and flight characteris'!$D$34/'Aircraft and flight characteris'!$E$34/2/1000</f>
        <v>0</v>
      </c>
      <c r="H142" s="73">
        <f>'Number of operations'!F$21*'Conversion conv. -&gt; electric to'!G43*'Aircraft and flight characteris'!$B$34*'Aircraft and flight characteris'!$D$34/'Aircraft and flight characteris'!$E$34/2/1000</f>
        <v>0</v>
      </c>
      <c r="I142" s="73">
        <f>'Number of operations'!G$21*'Conversion conv. -&gt; electric to'!H43*'Aircraft and flight characteris'!$B$34*'Aircraft and flight characteris'!$D$34/'Aircraft and flight characteris'!$E$34/2/1000</f>
        <v>0</v>
      </c>
      <c r="J142" s="73">
        <f>'Number of operations'!H$21*'Conversion conv. -&gt; electric to'!I43*'Aircraft and flight characteris'!$B$34*'Aircraft and flight characteris'!$D$34/'Aircraft and flight characteris'!$E$34/2/1000</f>
        <v>0</v>
      </c>
      <c r="K142" s="73">
        <f>'Number of operations'!I$21*'Conversion conv. -&gt; electric to'!J43*'Aircraft and flight characteris'!$B$34*'Aircraft and flight characteris'!$D$34/'Aircraft and flight characteris'!$E$34/2/1000</f>
        <v>0</v>
      </c>
      <c r="L142" s="73">
        <f>'Number of operations'!J$21*'Conversion conv. -&gt; electric to'!K43*'Aircraft and flight characteris'!$B$34*'Aircraft and flight characteris'!$D$34/'Aircraft and flight characteris'!$E$34/2/1000</f>
        <v>0</v>
      </c>
      <c r="M142" s="73">
        <f>'Number of operations'!K$21*'Conversion conv. -&gt; electric to'!L43*'Aircraft and flight characteris'!$B$34*'Aircraft and flight characteris'!$D$34/'Aircraft and flight characteris'!$E$34/2/1000</f>
        <v>0</v>
      </c>
      <c r="N142" s="73">
        <f>'Number of operations'!L$21*'Conversion conv. -&gt; electric to'!M43*'Aircraft and flight characteris'!$B$34*'Aircraft and flight characteris'!$D$34/'Aircraft and flight characteris'!$E$34/2/1000</f>
        <v>0</v>
      </c>
      <c r="O142" s="73">
        <f>'Number of operations'!M$21*'Conversion conv. -&gt; electric to'!N43*'Aircraft and flight characteris'!$B$34*'Aircraft and flight characteris'!$D$34/'Aircraft and flight characteris'!$E$34/2/1000</f>
        <v>0</v>
      </c>
      <c r="P142" s="73">
        <f>'Number of operations'!N$21*'Conversion conv. -&gt; electric to'!O43*'Aircraft and flight characteris'!$B$34*'Aircraft and flight characteris'!$D$34/'Aircraft and flight characteris'!$E$34/2/1000</f>
        <v>0</v>
      </c>
      <c r="Q142" s="73">
        <f>'Number of operations'!O$21*'Conversion conv. -&gt; electric to'!P43*'Aircraft and flight characteris'!$B$34*'Aircraft and flight characteris'!$D$34/'Aircraft and flight characteris'!$E$34/2/1000</f>
        <v>0</v>
      </c>
      <c r="R142" s="73">
        <f>'Number of operations'!P$21*'Conversion conv. -&gt; electric to'!Q43*'Aircraft and flight characteris'!$B$34*'Aircraft and flight characteris'!$D$34/'Aircraft and flight characteris'!$E$34/2/1000</f>
        <v>0</v>
      </c>
      <c r="S142" s="73">
        <f>'Number of operations'!Q$21*'Conversion conv. -&gt; electric to'!R43*'Aircraft and flight characteris'!$B$34*'Aircraft and flight characteris'!$D$34/'Aircraft and flight characteris'!$E$34/2/1000</f>
        <v>0</v>
      </c>
      <c r="T142" s="73">
        <f>'Number of operations'!R$21*'Conversion conv. -&gt; electric to'!S43*'Aircraft and flight characteris'!$B$34*'Aircraft and flight characteris'!$D$34/'Aircraft and flight characteris'!$E$34/2/1000</f>
        <v>0</v>
      </c>
      <c r="U142" s="73">
        <f>'Number of operations'!S$21*'Conversion conv. -&gt; electric to'!T43*'Aircraft and flight characteris'!$B$34*'Aircraft and flight characteris'!$D$34/'Aircraft and flight characteris'!$E$34/2/1000</f>
        <v>0</v>
      </c>
      <c r="V142" s="73">
        <f>'Number of operations'!T$21*'Conversion conv. -&gt; electric to'!U43*'Aircraft and flight characteris'!$B$34*'Aircraft and flight characteris'!$D$34/'Aircraft and flight characteris'!$E$34/2/1000</f>
        <v>0</v>
      </c>
      <c r="W142" s="73">
        <f>'Number of operations'!U$21*'Conversion conv. -&gt; electric to'!V43*'Aircraft and flight characteris'!$B$34*'Aircraft and flight characteris'!$D$34/'Aircraft and flight characteris'!$E$34/2/1000</f>
        <v>0</v>
      </c>
      <c r="X142" s="73">
        <f>'Number of operations'!V$21*'Conversion conv. -&gt; electric to'!W43*'Aircraft and flight characteris'!$B$34*'Aircraft and flight characteris'!$D$34/'Aircraft and flight characteris'!$E$34/2/1000</f>
        <v>0</v>
      </c>
      <c r="Y142" s="73">
        <f>'Number of operations'!W$21*'Conversion conv. -&gt; electric to'!X43*'Aircraft and flight characteris'!$B$34*'Aircraft and flight characteris'!$D$34/'Aircraft and flight characteris'!$E$34/2/1000</f>
        <v>0</v>
      </c>
      <c r="Z142" s="73">
        <f>'Number of operations'!X$21*'Conversion conv. -&gt; electric to'!Y43*'Aircraft and flight characteris'!$B$34*'Aircraft and flight characteris'!$D$34/'Aircraft and flight characteris'!$E$34/2/1000</f>
        <v>0</v>
      </c>
      <c r="AA142" s="73">
        <f>'Number of operations'!Y$21*'Conversion conv. -&gt; electric to'!Z43*'Aircraft and flight characteris'!$B$34*'Aircraft and flight characteris'!$D$34/'Aircraft and flight characteris'!$E$34/2/1000</f>
        <v>0</v>
      </c>
      <c r="AB142" s="73">
        <f>'Number of operations'!Z$21*'Conversion conv. -&gt; electric to'!AA43*'Aircraft and flight characteris'!$B$34*'Aircraft and flight characteris'!$D$34/'Aircraft and flight characteris'!$E$34/2/1000</f>
        <v>0</v>
      </c>
      <c r="AC142" s="73">
        <f>'Number of operations'!AA$21*'Conversion conv. -&gt; electric to'!AB43*'Aircraft and flight characteris'!$B$34*'Aircraft and flight characteris'!$D$34/'Aircraft and flight characteris'!$E$34/2/1000</f>
        <v>1.44693786</v>
      </c>
      <c r="AD142" s="73">
        <f>'Number of operations'!AB$21*'Conversion conv. -&gt; electric to'!AC43*'Aircraft and flight characteris'!$B$34*'Aircraft and flight characteris'!$D$34/'Aircraft and flight characteris'!$E$34/2/1000</f>
        <v>6.386552836</v>
      </c>
      <c r="AE142" s="73">
        <f>'Number of operations'!AC$21*'Conversion conv. -&gt; electric to'!AD43*'Aircraft and flight characteris'!$B$34*'Aircraft and flight characteris'!$D$34/'Aircraft and flight characteris'!$E$34/2/1000</f>
        <v>23.80904973</v>
      </c>
      <c r="AF142" s="73">
        <f>'Number of operations'!AD$21*'Conversion conv. -&gt; electric to'!AE43*'Aircraft and flight characteris'!$B$34*'Aircraft and flight characteris'!$D$34/'Aircraft and flight characteris'!$E$34/2/1000</f>
        <v>79.72207755</v>
      </c>
      <c r="AG142" s="73">
        <f>'Number of operations'!AE$21*'Conversion conv. -&gt; electric to'!AF43*'Aircraft and flight characteris'!$B$34*'Aircraft and flight characteris'!$D$34/'Aircraft and flight characteris'!$E$34/2/1000</f>
        <v>213.7447583</v>
      </c>
      <c r="AH142" s="73">
        <f>'Number of operations'!AF$21*'Conversion conv. -&gt; electric to'!AG43*'Aircraft and flight characteris'!$B$34*'Aircraft and flight characteris'!$D$34/'Aircraft and flight characteris'!$E$34/2/1000</f>
        <v>427.3118036</v>
      </c>
      <c r="AI142" s="73">
        <f>'Number of operations'!AG$21*'Conversion conv. -&gt; electric to'!AH43*'Aircraft and flight characteris'!$B$34*'Aircraft and flight characteris'!$D$34/'Aircraft and flight characteris'!$E$34/2/1000</f>
        <v>669.5431171</v>
      </c>
      <c r="AJ142" s="73">
        <f>'Number of operations'!AH$21*'Conversion conv. -&gt; electric to'!AI43*'Aircraft and flight characteris'!$B$34*'Aircraft and flight characteris'!$D$34/'Aircraft and flight characteris'!$E$34/2/1000</f>
        <v>874.2939139</v>
      </c>
      <c r="AK142" s="73">
        <f>'Number of operations'!AI$21*'Conversion conv. -&gt; electric to'!AJ43*'Aircraft and flight characteris'!$B$34*'Aircraft and flight characteris'!$D$34/'Aircraft and flight characteris'!$E$34/2/1000</f>
        <v>1016.298169</v>
      </c>
      <c r="AL142" s="73">
        <f>'Number of operations'!AJ$21*'Conversion conv. -&gt; electric to'!AK43*'Aircraft and flight characteris'!$B$34*'Aircraft and flight characteris'!$D$34/'Aircraft and flight characteris'!$E$34/2/1000</f>
        <v>1107.635218</v>
      </c>
      <c r="AM142" s="73">
        <f>'Number of operations'!AK$21*'Conversion conv. -&gt; electric to'!AL43*'Aircraft and flight characteris'!$B$34*'Aircraft and flight characteris'!$D$34/'Aircraft and flight characteris'!$E$34/2/1000</f>
        <v>1162.552971</v>
      </c>
      <c r="AN142" s="73">
        <f>'Number of operations'!AL$21*'Conversion conv. -&gt; electric to'!AM43*'Aircraft and flight characteris'!$B$34*'Aircraft and flight characteris'!$D$34/'Aircraft and flight characteris'!$E$34/2/1000</f>
        <v>1195.020918</v>
      </c>
      <c r="AO142" s="73">
        <f>'Number of operations'!AM$21*'Conversion conv. -&gt; electric to'!AN43*'Aircraft and flight characteris'!$B$34*'Aircraft and flight characteris'!$D$34/'Aircraft and flight characteris'!$E$34/2/1000</f>
        <v>1215.240368</v>
      </c>
      <c r="AP142" s="73">
        <f>'Number of operations'!AN$21*'Conversion conv. -&gt; electric to'!AO43*'Aircraft and flight characteris'!$B$34*'Aircraft and flight characteris'!$D$34/'Aircraft and flight characteris'!$E$34/2/1000</f>
        <v>1228.212664</v>
      </c>
      <c r="AQ142" s="73">
        <f>'Number of operations'!AO$21*'Conversion conv. -&gt; electric to'!AP43*'Aircraft and flight characteris'!$B$34*'Aircraft and flight characteris'!$D$34/'Aircraft and flight characteris'!$E$34/2/1000</f>
        <v>1237.235114</v>
      </c>
      <c r="AR142" s="73">
        <f>'Number of operations'!AP$21*'Conversion conv. -&gt; electric to'!AQ43*'Aircraft and flight characteris'!$B$34*'Aircraft and flight characteris'!$D$34/'Aircraft and flight characteris'!$E$34/2/1000</f>
        <v>1244.209953</v>
      </c>
      <c r="AS142" s="73">
        <f>'Number of operations'!AQ$21*'Conversion conv. -&gt; electric to'!AR43*'Aircraft and flight characteris'!$B$34*'Aircraft and flight characteris'!$D$34/'Aircraft and flight characteris'!$E$34/2/1000</f>
        <v>1249.984965</v>
      </c>
      <c r="AT142" s="73">
        <f>'Number of operations'!AR$21*'Conversion conv. -&gt; electric to'!AS43*'Aircraft and flight characteris'!$B$34*'Aircraft and flight characteris'!$D$34/'Aircraft and flight characteris'!$E$34/2/1000</f>
        <v>0</v>
      </c>
      <c r="AU142" s="73">
        <f>'Number of operations'!AS$21*'Conversion conv. -&gt; electric to'!AT43*'Aircraft and flight characteris'!$B$34*'Aircraft and flight characteris'!$D$34/'Aircraft and flight characteris'!$E$34/2/1000</f>
        <v>0</v>
      </c>
      <c r="AV142" s="73">
        <f>'Number of operations'!AT$21*'Conversion conv. -&gt; electric to'!AU43*'Aircraft and flight characteris'!$B$34*'Aircraft and flight characteris'!$D$34/'Aircraft and flight characteris'!$E$34/2/1000</f>
        <v>0</v>
      </c>
      <c r="AW142" s="73">
        <f>'Number of operations'!AU$21*'Conversion conv. -&gt; electric to'!AV43*'Aircraft and flight characteris'!$B$34*'Aircraft and flight characteris'!$D$34/'Aircraft and flight characteris'!$E$34/2/1000</f>
        <v>0</v>
      </c>
      <c r="AX142" s="73">
        <f>'Number of operations'!AV$21*'Conversion conv. -&gt; electric to'!AW43*'Aircraft and flight characteris'!$B$34*'Aircraft and flight characteris'!$D$34/'Aircraft and flight characteris'!$E$34/2/1000</f>
        <v>0</v>
      </c>
      <c r="AY142" s="73">
        <f>'Number of operations'!AW$21*'Conversion conv. -&gt; electric to'!AX43*'Aircraft and flight characteris'!$B$34*'Aircraft and flight characteris'!$D$34/'Aircraft and flight characteris'!$E$34/2/1000</f>
        <v>0</v>
      </c>
      <c r="AZ142" s="73">
        <f>'Number of operations'!AX$21*'Conversion conv. -&gt; electric to'!AY43*'Aircraft and flight characteris'!$B$34*'Aircraft and flight characteris'!$D$34/'Aircraft and flight characteris'!$E$34/2/1000</f>
        <v>0</v>
      </c>
      <c r="BA142" s="73">
        <f>'Number of operations'!AY$21*'Conversion conv. -&gt; electric to'!AZ43*'Aircraft and flight characteris'!$B$34*'Aircraft and flight characteris'!$D$34/'Aircraft and flight characteris'!$E$34/2/1000</f>
        <v>0</v>
      </c>
      <c r="BB142" s="73">
        <f>'Number of operations'!AZ$21*'Conversion conv. -&gt; electric to'!BA43*'Aircraft and flight characteris'!$B$34*'Aircraft and flight characteris'!$D$34/'Aircraft and flight characteris'!$E$34/2/1000</f>
        <v>0</v>
      </c>
      <c r="BC142" s="73">
        <f>'Number of operations'!BA$21*'Conversion conv. -&gt; electric to'!BB43*'Aircraft and flight characteris'!$B$34*'Aircraft and flight characteris'!$D$34/'Aircraft and flight characteris'!$E$34/2/1000</f>
        <v>0</v>
      </c>
      <c r="BD142" s="74">
        <f>'Number of operations'!BB$21*'Conversion conv. -&gt; electric to'!BC43*'Aircraft and flight characteris'!$B$34*'Aircraft and flight characteris'!$D$34/'Aircraft and flight characteris'!$E$34/2/1000</f>
        <v>0</v>
      </c>
      <c r="BE142" s="3"/>
      <c r="BF142" s="3"/>
      <c r="BG142" s="3"/>
      <c r="BH142" s="3"/>
      <c r="BI142" s="3"/>
      <c r="BJ142" s="3"/>
      <c r="BK142" s="3"/>
      <c r="BL142" s="3"/>
      <c r="BM142" s="3"/>
      <c r="BN142" s="3"/>
    </row>
    <row r="143">
      <c r="A143" s="75"/>
      <c r="E143" s="76" t="s">
        <v>55</v>
      </c>
      <c r="F143" s="73">
        <f>'Number of operations'!D$21*'Conversion conv. -&gt; electric to'!E44*'Aircraft and flight characteris'!$B$34*'Aircraft and flight characteris'!$D$34/'Aircraft and flight characteris'!$E$34/2/1000</f>
        <v>0</v>
      </c>
      <c r="G143" s="73">
        <f>'Number of operations'!E$21*'Conversion conv. -&gt; electric to'!F44*'Aircraft and flight characteris'!$B$34*'Aircraft and flight characteris'!$D$34/'Aircraft and flight characteris'!$E$34/2/1000</f>
        <v>0</v>
      </c>
      <c r="H143" s="73">
        <f>'Number of operations'!F$21*'Conversion conv. -&gt; electric to'!G44*'Aircraft and flight characteris'!$B$34*'Aircraft and flight characteris'!$D$34/'Aircraft and flight characteris'!$E$34/2/1000</f>
        <v>0</v>
      </c>
      <c r="I143" s="73">
        <f>'Number of operations'!G$21*'Conversion conv. -&gt; electric to'!H44*'Aircraft and flight characteris'!$B$34*'Aircraft and flight characteris'!$D$34/'Aircraft and flight characteris'!$E$34/2/1000</f>
        <v>0</v>
      </c>
      <c r="J143" s="73">
        <f>'Number of operations'!H$21*'Conversion conv. -&gt; electric to'!I44*'Aircraft and flight characteris'!$B$34*'Aircraft and flight characteris'!$D$34/'Aircraft and flight characteris'!$E$34/2/1000</f>
        <v>0</v>
      </c>
      <c r="K143" s="73">
        <f>'Number of operations'!I$21*'Conversion conv. -&gt; electric to'!J44*'Aircraft and flight characteris'!$B$34*'Aircraft and flight characteris'!$D$34/'Aircraft and flight characteris'!$E$34/2/1000</f>
        <v>0</v>
      </c>
      <c r="L143" s="73">
        <f>'Number of operations'!J$21*'Conversion conv. -&gt; electric to'!K44*'Aircraft and flight characteris'!$B$34*'Aircraft and flight characteris'!$D$34/'Aircraft and flight characteris'!$E$34/2/1000</f>
        <v>0</v>
      </c>
      <c r="M143" s="73">
        <f>'Number of operations'!K$21*'Conversion conv. -&gt; electric to'!L44*'Aircraft and flight characteris'!$B$34*'Aircraft and flight characteris'!$D$34/'Aircraft and flight characteris'!$E$34/2/1000</f>
        <v>0</v>
      </c>
      <c r="N143" s="73">
        <f>'Number of operations'!L$21*'Conversion conv. -&gt; electric to'!M44*'Aircraft and flight characteris'!$B$34*'Aircraft and flight characteris'!$D$34/'Aircraft and flight characteris'!$E$34/2/1000</f>
        <v>0</v>
      </c>
      <c r="O143" s="73">
        <f>'Number of operations'!M$21*'Conversion conv. -&gt; electric to'!N44*'Aircraft and flight characteris'!$B$34*'Aircraft and flight characteris'!$D$34/'Aircraft and flight characteris'!$E$34/2/1000</f>
        <v>0</v>
      </c>
      <c r="P143" s="73">
        <f>'Number of operations'!N$21*'Conversion conv. -&gt; electric to'!O44*'Aircraft and flight characteris'!$B$34*'Aircraft and flight characteris'!$D$34/'Aircraft and flight characteris'!$E$34/2/1000</f>
        <v>0</v>
      </c>
      <c r="Q143" s="73">
        <f>'Number of operations'!O$21*'Conversion conv. -&gt; electric to'!P44*'Aircraft and flight characteris'!$B$34*'Aircraft and flight characteris'!$D$34/'Aircraft and flight characteris'!$E$34/2/1000</f>
        <v>0</v>
      </c>
      <c r="R143" s="73">
        <f>'Number of operations'!P$21*'Conversion conv. -&gt; electric to'!Q44*'Aircraft and flight characteris'!$B$34*'Aircraft and flight characteris'!$D$34/'Aircraft and flight characteris'!$E$34/2/1000</f>
        <v>0</v>
      </c>
      <c r="S143" s="73">
        <f>'Number of operations'!Q$21*'Conversion conv. -&gt; electric to'!R44*'Aircraft and flight characteris'!$B$34*'Aircraft and flight characteris'!$D$34/'Aircraft and flight characteris'!$E$34/2/1000</f>
        <v>0</v>
      </c>
      <c r="T143" s="73">
        <f>'Number of operations'!R$21*'Conversion conv. -&gt; electric to'!S44*'Aircraft and flight characteris'!$B$34*'Aircraft and flight characteris'!$D$34/'Aircraft and flight characteris'!$E$34/2/1000</f>
        <v>0</v>
      </c>
      <c r="U143" s="73">
        <f>'Number of operations'!S$21*'Conversion conv. -&gt; electric to'!T44*'Aircraft and flight characteris'!$B$34*'Aircraft and flight characteris'!$D$34/'Aircraft and flight characteris'!$E$34/2/1000</f>
        <v>0</v>
      </c>
      <c r="V143" s="73">
        <f>'Number of operations'!T$21*'Conversion conv. -&gt; electric to'!U44*'Aircraft and flight characteris'!$B$34*'Aircraft and flight characteris'!$D$34/'Aircraft and flight characteris'!$E$34/2/1000</f>
        <v>0</v>
      </c>
      <c r="W143" s="73">
        <f>'Number of operations'!U$21*'Conversion conv. -&gt; electric to'!V44*'Aircraft and flight characteris'!$B$34*'Aircraft and flight characteris'!$D$34/'Aircraft and flight characteris'!$E$34/2/1000</f>
        <v>0</v>
      </c>
      <c r="X143" s="73">
        <f>'Number of operations'!V$21*'Conversion conv. -&gt; electric to'!W44*'Aircraft and flight characteris'!$B$34*'Aircraft and flight characteris'!$D$34/'Aircraft and flight characteris'!$E$34/2/1000</f>
        <v>0</v>
      </c>
      <c r="Y143" s="73">
        <f>'Number of operations'!W$21*'Conversion conv. -&gt; electric to'!X44*'Aircraft and flight characteris'!$B$34*'Aircraft and flight characteris'!$D$34/'Aircraft and flight characteris'!$E$34/2/1000</f>
        <v>0</v>
      </c>
      <c r="Z143" s="73">
        <f>'Number of operations'!X$21*'Conversion conv. -&gt; electric to'!Y44*'Aircraft and flight characteris'!$B$34*'Aircraft and flight characteris'!$D$34/'Aircraft and flight characteris'!$E$34/2/1000</f>
        <v>0</v>
      </c>
      <c r="AA143" s="73">
        <f>'Number of operations'!Y$21*'Conversion conv. -&gt; electric to'!Z44*'Aircraft and flight characteris'!$B$34*'Aircraft and flight characteris'!$D$34/'Aircraft and flight characteris'!$E$34/2/1000</f>
        <v>0</v>
      </c>
      <c r="AB143" s="73">
        <f>'Number of operations'!Z$21*'Conversion conv. -&gt; electric to'!AA44*'Aircraft and flight characteris'!$B$34*'Aircraft and flight characteris'!$D$34/'Aircraft and flight characteris'!$E$34/2/1000</f>
        <v>0</v>
      </c>
      <c r="AC143" s="73">
        <f>'Number of operations'!AA$21*'Conversion conv. -&gt; electric to'!AB44*'Aircraft and flight characteris'!$B$34*'Aircraft and flight characteris'!$D$34/'Aircraft and flight characteris'!$E$34/2/1000</f>
        <v>4.327799628</v>
      </c>
      <c r="AD143" s="73">
        <f>'Number of operations'!AB$21*'Conversion conv. -&gt; electric to'!AC44*'Aircraft and flight characteris'!$B$34*'Aircraft and flight characteris'!$D$34/'Aircraft and flight characteris'!$E$34/2/1000</f>
        <v>22.19521972</v>
      </c>
      <c r="AE143" s="73">
        <f>'Number of operations'!AC$21*'Conversion conv. -&gt; electric to'!AD44*'Aircraft and flight characteris'!$B$34*'Aircraft and flight characteris'!$D$34/'Aircraft and flight characteris'!$E$34/2/1000</f>
        <v>83.92270353</v>
      </c>
      <c r="AF143" s="73">
        <f>'Number of operations'!AD$21*'Conversion conv. -&gt; electric to'!AE44*'Aircraft and flight characteris'!$B$34*'Aircraft and flight characteris'!$D$34/'Aircraft and flight characteris'!$E$34/2/1000</f>
        <v>244.8571914</v>
      </c>
      <c r="AG143" s="73">
        <f>'Number of operations'!AE$21*'Conversion conv. -&gt; electric to'!AF44*'Aircraft and flight characteris'!$B$34*'Aircraft and flight characteris'!$D$34/'Aircraft and flight characteris'!$E$34/2/1000</f>
        <v>517.6466802</v>
      </c>
      <c r="AH143" s="73">
        <f>'Number of operations'!AF$21*'Conversion conv. -&gt; electric to'!AG44*'Aircraft and flight characteris'!$B$34*'Aircraft and flight characteris'!$D$34/'Aircraft and flight characteris'!$E$34/2/1000</f>
        <v>800.8050905</v>
      </c>
      <c r="AI143" s="73">
        <f>'Number of operations'!AG$21*'Conversion conv. -&gt; electric to'!AH44*'Aircraft and flight characteris'!$B$34*'Aircraft and flight characteris'!$D$34/'Aircraft and flight characteris'!$E$34/2/1000</f>
        <v>1009.41519</v>
      </c>
      <c r="AJ143" s="73">
        <f>'Number of operations'!AH$21*'Conversion conv. -&gt; electric to'!AI44*'Aircraft and flight characteris'!$B$34*'Aircraft and flight characteris'!$D$34/'Aircraft and flight characteris'!$E$34/2/1000</f>
        <v>1125.127147</v>
      </c>
      <c r="AK143" s="73">
        <f>'Number of operations'!AI$21*'Conversion conv. -&gt; electric to'!AJ44*'Aircraft and flight characteris'!$B$34*'Aircraft and flight characteris'!$D$34/'Aircraft and flight characteris'!$E$34/2/1000</f>
        <v>1178.96623</v>
      </c>
      <c r="AL143" s="73">
        <f>'Number of operations'!AJ$21*'Conversion conv. -&gt; electric to'!AK44*'Aircraft and flight characteris'!$B$34*'Aircraft and flight characteris'!$D$34/'Aircraft and flight characteris'!$E$34/2/1000</f>
        <v>1205.903212</v>
      </c>
      <c r="AM143" s="73">
        <f>'Number of operations'!AK$21*'Conversion conv. -&gt; electric to'!AL44*'Aircraft and flight characteris'!$B$34*'Aircraft and flight characteris'!$D$34/'Aircraft and flight characteris'!$E$34/2/1000</f>
        <v>1219.522597</v>
      </c>
      <c r="AN143" s="73">
        <f>'Number of operations'!AL$21*'Conversion conv. -&gt; electric to'!AM44*'Aircraft and flight characteris'!$B$34*'Aircraft and flight characteris'!$D$34/'Aircraft and flight characteris'!$E$34/2/1000</f>
        <v>1227.300804</v>
      </c>
      <c r="AO143" s="73">
        <f>'Number of operations'!AM$21*'Conversion conv. -&gt; electric to'!AN44*'Aircraft and flight characteris'!$B$34*'Aircraft and flight characteris'!$D$34/'Aircraft and flight characteris'!$E$34/2/1000</f>
        <v>1233.311396</v>
      </c>
      <c r="AP143" s="73">
        <f>'Number of operations'!AN$21*'Conversion conv. -&gt; electric to'!AO44*'Aircraft and flight characteris'!$B$34*'Aircraft and flight characteris'!$D$34/'Aircraft and flight characteris'!$E$34/2/1000</f>
        <v>1238.258415</v>
      </c>
      <c r="AQ143" s="73">
        <f>'Number of operations'!AO$21*'Conversion conv. -&gt; electric to'!AP44*'Aircraft and flight characteris'!$B$34*'Aircraft and flight characteris'!$D$34/'Aircraft and flight characteris'!$E$34/2/1000</f>
        <v>1242.797834</v>
      </c>
      <c r="AR143" s="73">
        <f>'Number of operations'!AP$21*'Conversion conv. -&gt; electric to'!AQ44*'Aircraft and flight characteris'!$B$34*'Aircraft and flight characteris'!$D$34/'Aircraft and flight characteris'!$E$34/2/1000</f>
        <v>1247.283697</v>
      </c>
      <c r="AS143" s="73">
        <f>'Number of operations'!AQ$21*'Conversion conv. -&gt; electric to'!AR44*'Aircraft and flight characteris'!$B$34*'Aircraft and flight characteris'!$D$34/'Aircraft and flight characteris'!$E$34/2/1000</f>
        <v>1251.681184</v>
      </c>
      <c r="AT143" s="73">
        <f>'Number of operations'!AR$21*'Conversion conv. -&gt; electric to'!AS44*'Aircraft and flight characteris'!$B$34*'Aircraft and flight characteris'!$D$34/'Aircraft and flight characteris'!$E$34/2/1000</f>
        <v>0</v>
      </c>
      <c r="AU143" s="73">
        <f>'Number of operations'!AS$21*'Conversion conv. -&gt; electric to'!AT44*'Aircraft and flight characteris'!$B$34*'Aircraft and flight characteris'!$D$34/'Aircraft and flight characteris'!$E$34/2/1000</f>
        <v>0</v>
      </c>
      <c r="AV143" s="73">
        <f>'Number of operations'!AT$21*'Conversion conv. -&gt; electric to'!AU44*'Aircraft and flight characteris'!$B$34*'Aircraft and flight characteris'!$D$34/'Aircraft and flight characteris'!$E$34/2/1000</f>
        <v>0</v>
      </c>
      <c r="AW143" s="73">
        <f>'Number of operations'!AU$21*'Conversion conv. -&gt; electric to'!AV44*'Aircraft and flight characteris'!$B$34*'Aircraft and flight characteris'!$D$34/'Aircraft and flight characteris'!$E$34/2/1000</f>
        <v>0</v>
      </c>
      <c r="AX143" s="73">
        <f>'Number of operations'!AV$21*'Conversion conv. -&gt; electric to'!AW44*'Aircraft and flight characteris'!$B$34*'Aircraft and flight characteris'!$D$34/'Aircraft and flight characteris'!$E$34/2/1000</f>
        <v>0</v>
      </c>
      <c r="AY143" s="73">
        <f>'Number of operations'!AW$21*'Conversion conv. -&gt; electric to'!AX44*'Aircraft and flight characteris'!$B$34*'Aircraft and flight characteris'!$D$34/'Aircraft and flight characteris'!$E$34/2/1000</f>
        <v>0</v>
      </c>
      <c r="AZ143" s="73">
        <f>'Number of operations'!AX$21*'Conversion conv. -&gt; electric to'!AY44*'Aircraft and flight characteris'!$B$34*'Aircraft and flight characteris'!$D$34/'Aircraft and flight characteris'!$E$34/2/1000</f>
        <v>0</v>
      </c>
      <c r="BA143" s="73">
        <f>'Number of operations'!AY$21*'Conversion conv. -&gt; electric to'!AZ44*'Aircraft and flight characteris'!$B$34*'Aircraft and flight characteris'!$D$34/'Aircraft and flight characteris'!$E$34/2/1000</f>
        <v>0</v>
      </c>
      <c r="BB143" s="73">
        <f>'Number of operations'!AZ$21*'Conversion conv. -&gt; electric to'!BA44*'Aircraft and flight characteris'!$B$34*'Aircraft and flight characteris'!$D$34/'Aircraft and flight characteris'!$E$34/2/1000</f>
        <v>0</v>
      </c>
      <c r="BC143" s="73">
        <f>'Number of operations'!BA$21*'Conversion conv. -&gt; electric to'!BB44*'Aircraft and flight characteris'!$B$34*'Aircraft and flight characteris'!$D$34/'Aircraft and flight characteris'!$E$34/2/1000</f>
        <v>0</v>
      </c>
      <c r="BD143" s="74">
        <f>'Number of operations'!BB$21*'Conversion conv. -&gt; electric to'!BC44*'Aircraft and flight characteris'!$B$34*'Aircraft and flight characteris'!$D$34/'Aircraft and flight characteris'!$E$34/2/1000</f>
        <v>0</v>
      </c>
      <c r="BE143" s="3"/>
      <c r="BF143" s="3"/>
      <c r="BG143" s="3"/>
      <c r="BH143" s="3"/>
      <c r="BI143" s="3"/>
      <c r="BJ143" s="3"/>
      <c r="BK143" s="3"/>
      <c r="BL143" s="3"/>
      <c r="BM143" s="3"/>
      <c r="BN143" s="3"/>
    </row>
    <row r="144">
      <c r="A144" s="75"/>
      <c r="D144" s="77" t="s">
        <v>56</v>
      </c>
      <c r="E144" s="76" t="s">
        <v>57</v>
      </c>
      <c r="F144" s="73">
        <f>'Number of operations'!D$21*'Conversion conv. -&gt; electric to'!E45*'Aircraft and flight characteris'!$B$34*'Aircraft and flight characteris'!$D$34/'Aircraft and flight characteris'!$E$34/2/1000</f>
        <v>0</v>
      </c>
      <c r="G144" s="73">
        <f>'Number of operations'!E$21*'Conversion conv. -&gt; electric to'!F45*'Aircraft and flight characteris'!$B$34*'Aircraft and flight characteris'!$D$34/'Aircraft and flight characteris'!$E$34/2/1000</f>
        <v>0</v>
      </c>
      <c r="H144" s="73">
        <f>'Number of operations'!F$21*'Conversion conv. -&gt; electric to'!G45*'Aircraft and flight characteris'!$B$34*'Aircraft and flight characteris'!$D$34/'Aircraft and flight characteris'!$E$34/2/1000</f>
        <v>0</v>
      </c>
      <c r="I144" s="73">
        <f>'Number of operations'!G$21*'Conversion conv. -&gt; electric to'!H45*'Aircraft and flight characteris'!$B$34*'Aircraft and flight characteris'!$D$34/'Aircraft and flight characteris'!$E$34/2/1000</f>
        <v>0</v>
      </c>
      <c r="J144" s="73">
        <f>'Number of operations'!H$21*'Conversion conv. -&gt; electric to'!I45*'Aircraft and flight characteris'!$B$34*'Aircraft and flight characteris'!$D$34/'Aircraft and flight characteris'!$E$34/2/1000</f>
        <v>0</v>
      </c>
      <c r="K144" s="73">
        <f>'Number of operations'!I$21*'Conversion conv. -&gt; electric to'!J45*'Aircraft and flight characteris'!$B$34*'Aircraft and flight characteris'!$D$34/'Aircraft and flight characteris'!$E$34/2/1000</f>
        <v>0</v>
      </c>
      <c r="L144" s="73">
        <f>'Number of operations'!J$21*'Conversion conv. -&gt; electric to'!K45*'Aircraft and flight characteris'!$B$34*'Aircraft and flight characteris'!$D$34/'Aircraft and flight characteris'!$E$34/2/1000</f>
        <v>0</v>
      </c>
      <c r="M144" s="73">
        <f>'Number of operations'!K$21*'Conversion conv. -&gt; electric to'!L45*'Aircraft and flight characteris'!$B$34*'Aircraft and flight characteris'!$D$34/'Aircraft and flight characteris'!$E$34/2/1000</f>
        <v>0</v>
      </c>
      <c r="N144" s="73">
        <f>'Number of operations'!L$21*'Conversion conv. -&gt; electric to'!M45*'Aircraft and flight characteris'!$B$34*'Aircraft and flight characteris'!$D$34/'Aircraft and flight characteris'!$E$34/2/1000</f>
        <v>0</v>
      </c>
      <c r="O144" s="73">
        <f>'Number of operations'!M$21*'Conversion conv. -&gt; electric to'!N45*'Aircraft and flight characteris'!$B$34*'Aircraft and flight characteris'!$D$34/'Aircraft and flight characteris'!$E$34/2/1000</f>
        <v>0</v>
      </c>
      <c r="P144" s="73">
        <f>'Number of operations'!N$21*'Conversion conv. -&gt; electric to'!O45*'Aircraft and flight characteris'!$B$34*'Aircraft and flight characteris'!$D$34/'Aircraft and flight characteris'!$E$34/2/1000</f>
        <v>0</v>
      </c>
      <c r="Q144" s="73">
        <f>'Number of operations'!O$21*'Conversion conv. -&gt; electric to'!P45*'Aircraft and flight characteris'!$B$34*'Aircraft and flight characteris'!$D$34/'Aircraft and flight characteris'!$E$34/2/1000</f>
        <v>0</v>
      </c>
      <c r="R144" s="73">
        <f>'Number of operations'!P$21*'Conversion conv. -&gt; electric to'!Q45*'Aircraft and flight characteris'!$B$34*'Aircraft and flight characteris'!$D$34/'Aircraft and flight characteris'!$E$34/2/1000</f>
        <v>0</v>
      </c>
      <c r="S144" s="73">
        <f>'Number of operations'!Q$21*'Conversion conv. -&gt; electric to'!R45*'Aircraft and flight characteris'!$B$34*'Aircraft and flight characteris'!$D$34/'Aircraft and flight characteris'!$E$34/2/1000</f>
        <v>0</v>
      </c>
      <c r="T144" s="73">
        <f>'Number of operations'!R$21*'Conversion conv. -&gt; electric to'!S45*'Aircraft and flight characteris'!$B$34*'Aircraft and flight characteris'!$D$34/'Aircraft and flight characteris'!$E$34/2/1000</f>
        <v>0</v>
      </c>
      <c r="U144" s="73">
        <f>'Number of operations'!S$21*'Conversion conv. -&gt; electric to'!T45*'Aircraft and flight characteris'!$B$34*'Aircraft and flight characteris'!$D$34/'Aircraft and flight characteris'!$E$34/2/1000</f>
        <v>0</v>
      </c>
      <c r="V144" s="73">
        <f>'Number of operations'!T$21*'Conversion conv. -&gt; electric to'!U45*'Aircraft and flight characteris'!$B$34*'Aircraft and flight characteris'!$D$34/'Aircraft and flight characteris'!$E$34/2/1000</f>
        <v>0</v>
      </c>
      <c r="W144" s="73">
        <f>'Number of operations'!U$21*'Conversion conv. -&gt; electric to'!V45*'Aircraft and flight characteris'!$B$34*'Aircraft and flight characteris'!$D$34/'Aircraft and flight characteris'!$E$34/2/1000</f>
        <v>0</v>
      </c>
      <c r="X144" s="73">
        <f>'Number of operations'!V$21*'Conversion conv. -&gt; electric to'!W45*'Aircraft and flight characteris'!$B$34*'Aircraft and flight characteris'!$D$34/'Aircraft and flight characteris'!$E$34/2/1000</f>
        <v>0</v>
      </c>
      <c r="Y144" s="73">
        <f>'Number of operations'!W$21*'Conversion conv. -&gt; electric to'!X45*'Aircraft and flight characteris'!$B$34*'Aircraft and flight characteris'!$D$34/'Aircraft and flight characteris'!$E$34/2/1000</f>
        <v>0</v>
      </c>
      <c r="Z144" s="73">
        <f>'Number of operations'!X$21*'Conversion conv. -&gt; electric to'!Y45*'Aircraft and flight characteris'!$B$34*'Aircraft and flight characteris'!$D$34/'Aircraft and flight characteris'!$E$34/2/1000</f>
        <v>0</v>
      </c>
      <c r="AA144" s="73">
        <f>'Number of operations'!Y$21*'Conversion conv. -&gt; electric to'!Z45*'Aircraft and flight characteris'!$B$34*'Aircraft and flight characteris'!$D$34/'Aircraft and flight characteris'!$E$34/2/1000</f>
        <v>0</v>
      </c>
      <c r="AB144" s="73">
        <f>'Number of operations'!Z$21*'Conversion conv. -&gt; electric to'!AA45*'Aircraft and flight characteris'!$B$34*'Aircraft and flight characteris'!$D$34/'Aircraft and flight characteris'!$E$34/2/1000</f>
        <v>0</v>
      </c>
      <c r="AC144" s="73">
        <f>'Number of operations'!AA$21*'Conversion conv. -&gt; electric to'!AB45*'Aircraft and flight characteris'!$B$34*'Aircraft and flight characteris'!$D$34/'Aircraft and flight characteris'!$E$34/2/1000</f>
        <v>2.731449289</v>
      </c>
      <c r="AD144" s="73">
        <f>'Number of operations'!AB$21*'Conversion conv. -&gt; electric to'!AC45*'Aircraft and flight characteris'!$B$34*'Aircraft and flight characteris'!$D$34/'Aircraft and flight characteris'!$E$34/2/1000</f>
        <v>10.03991483</v>
      </c>
      <c r="AE144" s="73">
        <f>'Number of operations'!AC$21*'Conversion conv. -&gt; electric to'!AD45*'Aircraft and flight characteris'!$B$34*'Aircraft and flight characteris'!$D$34/'Aircraft and flight characteris'!$E$34/2/1000</f>
        <v>28.05835471</v>
      </c>
      <c r="AF144" s="73">
        <f>'Number of operations'!AD$21*'Conversion conv. -&gt; electric to'!AE45*'Aircraft and flight characteris'!$B$34*'Aircraft and flight characteris'!$D$34/'Aircraft and flight characteris'!$E$34/2/1000</f>
        <v>64.99678701</v>
      </c>
      <c r="AG144" s="73">
        <f>'Number of operations'!AE$21*'Conversion conv. -&gt; electric to'!AF45*'Aircraft and flight characteris'!$B$34*'Aircraft and flight characteris'!$D$34/'Aircraft and flight characteris'!$E$34/2/1000</f>
        <v>124.770747</v>
      </c>
      <c r="AH144" s="73">
        <f>'Number of operations'!AF$21*'Conversion conv. -&gt; electric to'!AG45*'Aircraft and flight characteris'!$B$34*'Aircraft and flight characteris'!$D$34/'Aircraft and flight characteris'!$E$34/2/1000</f>
        <v>206.9556784</v>
      </c>
      <c r="AI144" s="73">
        <f>'Number of operations'!AG$21*'Conversion conv. -&gt; electric to'!AH45*'Aircraft and flight characteris'!$B$34*'Aircraft and flight characteris'!$D$34/'Aircraft and flight characteris'!$E$34/2/1000</f>
        <v>317.5967921</v>
      </c>
      <c r="AJ144" s="73">
        <f>'Number of operations'!AH$21*'Conversion conv. -&gt; electric to'!AI45*'Aircraft and flight characteris'!$B$34*'Aircraft and flight characteris'!$D$34/'Aircraft and flight characteris'!$E$34/2/1000</f>
        <v>454.2335467</v>
      </c>
      <c r="AK144" s="73">
        <f>'Number of operations'!AI$21*'Conversion conv. -&gt; electric to'!AJ45*'Aircraft and flight characteris'!$B$34*'Aircraft and flight characteris'!$D$34/'Aircraft and flight characteris'!$E$34/2/1000</f>
        <v>606.1715366</v>
      </c>
      <c r="AL144" s="73">
        <f>'Number of operations'!AJ$21*'Conversion conv. -&gt; electric to'!AK45*'Aircraft and flight characteris'!$B$34*'Aircraft and flight characteris'!$D$34/'Aircraft and flight characteris'!$E$34/2/1000</f>
        <v>759.3042953</v>
      </c>
      <c r="AM144" s="73">
        <f>'Number of operations'!AK$21*'Conversion conv. -&gt; electric to'!AL45*'Aircraft and flight characteris'!$B$34*'Aircraft and flight characteris'!$D$34/'Aircraft and flight characteris'!$E$34/2/1000</f>
        <v>895.7521831</v>
      </c>
      <c r="AN144" s="73">
        <f>'Number of operations'!AL$21*'Conversion conv. -&gt; electric to'!AM45*'Aircraft and flight characteris'!$B$34*'Aircraft and flight characteris'!$D$34/'Aircraft and flight characteris'!$E$34/2/1000</f>
        <v>1005.344608</v>
      </c>
      <c r="AO144" s="73">
        <f>'Number of operations'!AM$21*'Conversion conv. -&gt; electric to'!AN45*'Aircraft and flight characteris'!$B$34*'Aircraft and flight characteris'!$D$34/'Aircraft and flight characteris'!$E$34/2/1000</f>
        <v>1087.152314</v>
      </c>
      <c r="AP144" s="73">
        <f>'Number of operations'!AN$21*'Conversion conv. -&gt; electric to'!AO45*'Aircraft and flight characteris'!$B$34*'Aircraft and flight characteris'!$D$34/'Aircraft and flight characteris'!$E$34/2/1000</f>
        <v>1144.694176</v>
      </c>
      <c r="AQ144" s="73">
        <f>'Number of operations'!AO$21*'Conversion conv. -&gt; electric to'!AP45*'Aircraft and flight characteris'!$B$34*'Aircraft and flight characteris'!$D$34/'Aircraft and flight characteris'!$E$34/2/1000</f>
        <v>1184.012368</v>
      </c>
      <c r="AR144" s="73">
        <f>'Number of operations'!AP$21*'Conversion conv. -&gt; electric to'!AQ45*'Aircraft and flight characteris'!$B$34*'Aircraft and flight characteris'!$D$34/'Aircraft and flight characteris'!$E$34/2/1000</f>
        <v>1210.787849</v>
      </c>
      <c r="AS144" s="73">
        <f>'Number of operations'!AQ$21*'Conversion conv. -&gt; electric to'!AR45*'Aircraft and flight characteris'!$B$34*'Aircraft and flight characteris'!$D$34/'Aircraft and flight characteris'!$E$34/2/1000</f>
        <v>1229.195035</v>
      </c>
      <c r="AT144" s="73">
        <f>'Number of operations'!AR$21*'Conversion conv. -&gt; electric to'!AS45*'Aircraft and flight characteris'!$B$34*'Aircraft and flight characteris'!$D$34/'Aircraft and flight characteris'!$E$34/2/1000</f>
        <v>0</v>
      </c>
      <c r="AU144" s="73">
        <f>'Number of operations'!AS$21*'Conversion conv. -&gt; electric to'!AT45*'Aircraft and flight characteris'!$B$34*'Aircraft and flight characteris'!$D$34/'Aircraft and flight characteris'!$E$34/2/1000</f>
        <v>0</v>
      </c>
      <c r="AV144" s="73">
        <f>'Number of operations'!AT$21*'Conversion conv. -&gt; electric to'!AU45*'Aircraft and flight characteris'!$B$34*'Aircraft and flight characteris'!$D$34/'Aircraft and flight characteris'!$E$34/2/1000</f>
        <v>0</v>
      </c>
      <c r="AW144" s="73">
        <f>'Number of operations'!AU$21*'Conversion conv. -&gt; electric to'!AV45*'Aircraft and flight characteris'!$B$34*'Aircraft and flight characteris'!$D$34/'Aircraft and flight characteris'!$E$34/2/1000</f>
        <v>0</v>
      </c>
      <c r="AX144" s="73">
        <f>'Number of operations'!AV$21*'Conversion conv. -&gt; electric to'!AW45*'Aircraft and flight characteris'!$B$34*'Aircraft and flight characteris'!$D$34/'Aircraft and flight characteris'!$E$34/2/1000</f>
        <v>0</v>
      </c>
      <c r="AY144" s="73">
        <f>'Number of operations'!AW$21*'Conversion conv. -&gt; electric to'!AX45*'Aircraft and flight characteris'!$B$34*'Aircraft and flight characteris'!$D$34/'Aircraft and flight characteris'!$E$34/2/1000</f>
        <v>0</v>
      </c>
      <c r="AZ144" s="73">
        <f>'Number of operations'!AX$21*'Conversion conv. -&gt; electric to'!AY45*'Aircraft and flight characteris'!$B$34*'Aircraft and flight characteris'!$D$34/'Aircraft and flight characteris'!$E$34/2/1000</f>
        <v>0</v>
      </c>
      <c r="BA144" s="73">
        <f>'Number of operations'!AY$21*'Conversion conv. -&gt; electric to'!AZ45*'Aircraft and flight characteris'!$B$34*'Aircraft and flight characteris'!$D$34/'Aircraft and flight characteris'!$E$34/2/1000</f>
        <v>0</v>
      </c>
      <c r="BB144" s="73">
        <f>'Number of operations'!AZ$21*'Conversion conv. -&gt; electric to'!BA45*'Aircraft and flight characteris'!$B$34*'Aircraft and flight characteris'!$D$34/'Aircraft and flight characteris'!$E$34/2/1000</f>
        <v>0</v>
      </c>
      <c r="BC144" s="73">
        <f>'Number of operations'!BA$21*'Conversion conv. -&gt; electric to'!BB45*'Aircraft and flight characteris'!$B$34*'Aircraft and flight characteris'!$D$34/'Aircraft and flight characteris'!$E$34/2/1000</f>
        <v>0</v>
      </c>
      <c r="BD144" s="74">
        <f>'Number of operations'!BB$21*'Conversion conv. -&gt; electric to'!BC45*'Aircraft and flight characteris'!$B$34*'Aircraft and flight characteris'!$D$34/'Aircraft and flight characteris'!$E$34/2/1000</f>
        <v>0</v>
      </c>
      <c r="BE144" s="3"/>
      <c r="BF144" s="3"/>
      <c r="BG144" s="3"/>
      <c r="BH144" s="3"/>
      <c r="BI144" s="3"/>
      <c r="BJ144" s="3"/>
      <c r="BK144" s="3"/>
      <c r="BL144" s="3"/>
      <c r="BM144" s="3"/>
      <c r="BN144" s="3"/>
    </row>
    <row r="145">
      <c r="A145" s="75"/>
      <c r="E145" s="76" t="s">
        <v>56</v>
      </c>
      <c r="F145" s="73">
        <f>'Number of operations'!D$21*'Conversion conv. -&gt; electric to'!E46*'Aircraft and flight characteris'!$B$34*'Aircraft and flight characteris'!$D$34/'Aircraft and flight characteris'!$E$34/2/1000</f>
        <v>0</v>
      </c>
      <c r="G145" s="73">
        <f>'Number of operations'!E$21*'Conversion conv. -&gt; electric to'!F46*'Aircraft and flight characteris'!$B$34*'Aircraft and flight characteris'!$D$34/'Aircraft and flight characteris'!$E$34/2/1000</f>
        <v>0</v>
      </c>
      <c r="H145" s="73">
        <f>'Number of operations'!F$21*'Conversion conv. -&gt; electric to'!G46*'Aircraft and flight characteris'!$B$34*'Aircraft and flight characteris'!$D$34/'Aircraft and flight characteris'!$E$34/2/1000</f>
        <v>0</v>
      </c>
      <c r="I145" s="73">
        <f>'Number of operations'!G$21*'Conversion conv. -&gt; electric to'!H46*'Aircraft and flight characteris'!$B$34*'Aircraft and flight characteris'!$D$34/'Aircraft and flight characteris'!$E$34/2/1000</f>
        <v>0</v>
      </c>
      <c r="J145" s="73">
        <f>'Number of operations'!H$21*'Conversion conv. -&gt; electric to'!I46*'Aircraft and flight characteris'!$B$34*'Aircraft and flight characteris'!$D$34/'Aircraft and flight characteris'!$E$34/2/1000</f>
        <v>0</v>
      </c>
      <c r="K145" s="73">
        <f>'Number of operations'!I$21*'Conversion conv. -&gt; electric to'!J46*'Aircraft and flight characteris'!$B$34*'Aircraft and flight characteris'!$D$34/'Aircraft and flight characteris'!$E$34/2/1000</f>
        <v>0</v>
      </c>
      <c r="L145" s="73">
        <f>'Number of operations'!J$21*'Conversion conv. -&gt; electric to'!K46*'Aircraft and flight characteris'!$B$34*'Aircraft and flight characteris'!$D$34/'Aircraft and flight characteris'!$E$34/2/1000</f>
        <v>0</v>
      </c>
      <c r="M145" s="73">
        <f>'Number of operations'!K$21*'Conversion conv. -&gt; electric to'!L46*'Aircraft and flight characteris'!$B$34*'Aircraft and flight characteris'!$D$34/'Aircraft and flight characteris'!$E$34/2/1000</f>
        <v>0</v>
      </c>
      <c r="N145" s="73">
        <f>'Number of operations'!L$21*'Conversion conv. -&gt; electric to'!M46*'Aircraft and flight characteris'!$B$34*'Aircraft and flight characteris'!$D$34/'Aircraft and flight characteris'!$E$34/2/1000</f>
        <v>0</v>
      </c>
      <c r="O145" s="73">
        <f>'Number of operations'!M$21*'Conversion conv. -&gt; electric to'!N46*'Aircraft and flight characteris'!$B$34*'Aircraft and flight characteris'!$D$34/'Aircraft and flight characteris'!$E$34/2/1000</f>
        <v>0</v>
      </c>
      <c r="P145" s="73">
        <f>'Number of operations'!N$21*'Conversion conv. -&gt; electric to'!O46*'Aircraft and flight characteris'!$B$34*'Aircraft and flight characteris'!$D$34/'Aircraft and flight characteris'!$E$34/2/1000</f>
        <v>0</v>
      </c>
      <c r="Q145" s="73">
        <f>'Number of operations'!O$21*'Conversion conv. -&gt; electric to'!P46*'Aircraft and flight characteris'!$B$34*'Aircraft and flight characteris'!$D$34/'Aircraft and flight characteris'!$E$34/2/1000</f>
        <v>0</v>
      </c>
      <c r="R145" s="73">
        <f>'Number of operations'!P$21*'Conversion conv. -&gt; electric to'!Q46*'Aircraft and flight characteris'!$B$34*'Aircraft and flight characteris'!$D$34/'Aircraft and flight characteris'!$E$34/2/1000</f>
        <v>0</v>
      </c>
      <c r="S145" s="73">
        <f>'Number of operations'!Q$21*'Conversion conv. -&gt; electric to'!R46*'Aircraft and flight characteris'!$B$34*'Aircraft and flight characteris'!$D$34/'Aircraft and flight characteris'!$E$34/2/1000</f>
        <v>0</v>
      </c>
      <c r="T145" s="73">
        <f>'Number of operations'!R$21*'Conversion conv. -&gt; electric to'!S46*'Aircraft and flight characteris'!$B$34*'Aircraft and flight characteris'!$D$34/'Aircraft and flight characteris'!$E$34/2/1000</f>
        <v>0</v>
      </c>
      <c r="U145" s="73">
        <f>'Number of operations'!S$21*'Conversion conv. -&gt; electric to'!T46*'Aircraft and flight characteris'!$B$34*'Aircraft and flight characteris'!$D$34/'Aircraft and flight characteris'!$E$34/2/1000</f>
        <v>0</v>
      </c>
      <c r="V145" s="73">
        <f>'Number of operations'!T$21*'Conversion conv. -&gt; electric to'!U46*'Aircraft and flight characteris'!$B$34*'Aircraft and flight characteris'!$D$34/'Aircraft and flight characteris'!$E$34/2/1000</f>
        <v>0</v>
      </c>
      <c r="W145" s="73">
        <f>'Number of operations'!U$21*'Conversion conv. -&gt; electric to'!V46*'Aircraft and flight characteris'!$B$34*'Aircraft and flight characteris'!$D$34/'Aircraft and flight characteris'!$E$34/2/1000</f>
        <v>0</v>
      </c>
      <c r="X145" s="73">
        <f>'Number of operations'!V$21*'Conversion conv. -&gt; electric to'!W46*'Aircraft and flight characteris'!$B$34*'Aircraft and flight characteris'!$D$34/'Aircraft and flight characteris'!$E$34/2/1000</f>
        <v>0</v>
      </c>
      <c r="Y145" s="73">
        <f>'Number of operations'!W$21*'Conversion conv. -&gt; electric to'!X46*'Aircraft and flight characteris'!$B$34*'Aircraft and flight characteris'!$D$34/'Aircraft and flight characteris'!$E$34/2/1000</f>
        <v>0</v>
      </c>
      <c r="Z145" s="73">
        <f>'Number of operations'!X$21*'Conversion conv. -&gt; electric to'!Y46*'Aircraft and flight characteris'!$B$34*'Aircraft and flight characteris'!$D$34/'Aircraft and flight characteris'!$E$34/2/1000</f>
        <v>0</v>
      </c>
      <c r="AA145" s="73">
        <f>'Number of operations'!Y$21*'Conversion conv. -&gt; electric to'!Z46*'Aircraft and flight characteris'!$B$34*'Aircraft and flight characteris'!$D$34/'Aircraft and flight characteris'!$E$34/2/1000</f>
        <v>0</v>
      </c>
      <c r="AB145" s="73">
        <f>'Number of operations'!Z$21*'Conversion conv. -&gt; electric to'!AA46*'Aircraft and flight characteris'!$B$34*'Aircraft and flight characteris'!$D$34/'Aircraft and flight characteris'!$E$34/2/1000</f>
        <v>0</v>
      </c>
      <c r="AC145" s="73">
        <f>'Number of operations'!AA$21*'Conversion conv. -&gt; electric to'!AB46*'Aircraft and flight characteris'!$B$34*'Aircraft and flight characteris'!$D$34/'Aircraft and flight characteris'!$E$34/2/1000</f>
        <v>7.202260391</v>
      </c>
      <c r="AD145" s="73">
        <f>'Number of operations'!AB$21*'Conversion conv. -&gt; electric to'!AC46*'Aircraft and flight characteris'!$B$34*'Aircraft and flight characteris'!$D$34/'Aircraft and flight characteris'!$E$34/2/1000</f>
        <v>28.48799861</v>
      </c>
      <c r="AE145" s="73">
        <f>'Number of operations'!AC$21*'Conversion conv. -&gt; electric to'!AD46*'Aircraft and flight characteris'!$B$34*'Aircraft and flight characteris'!$D$34/'Aircraft and flight characteris'!$E$34/2/1000</f>
        <v>83.92270353</v>
      </c>
      <c r="AF145" s="73">
        <f>'Number of operations'!AD$21*'Conversion conv. -&gt; electric to'!AE46*'Aircraft and flight characteris'!$B$34*'Aircraft and flight characteris'!$D$34/'Aircraft and flight characteris'!$E$34/2/1000</f>
        <v>198.3325377</v>
      </c>
      <c r="AG145" s="73">
        <f>'Number of operations'!AE$21*'Conversion conv. -&gt; electric to'!AF46*'Aircraft and flight characteris'!$B$34*'Aircraft and flight characteris'!$D$34/'Aircraft and flight characteris'!$E$34/2/1000</f>
        <v>370.8946611</v>
      </c>
      <c r="AH145" s="73">
        <f>'Number of operations'!AF$21*'Conversion conv. -&gt; electric to'!AG46*'Aircraft and flight characteris'!$B$34*'Aircraft and flight characteris'!$D$34/'Aircraft and flight characteris'!$E$34/2/1000</f>
        <v>567.2333402</v>
      </c>
      <c r="AI145" s="73">
        <f>'Number of operations'!AG$21*'Conversion conv. -&gt; electric to'!AH46*'Aircraft and flight characteris'!$B$34*'Aircraft and flight characteris'!$D$34/'Aircraft and flight characteris'!$E$34/2/1000</f>
        <v>762.4648171</v>
      </c>
      <c r="AJ145" s="73">
        <f>'Number of operations'!AH$21*'Conversion conv. -&gt; electric to'!AI46*'Aircraft and flight characteris'!$B$34*'Aircraft and flight characteris'!$D$34/'Aircraft and flight characteris'!$E$34/2/1000</f>
        <v>924.6414148</v>
      </c>
      <c r="AK145" s="73">
        <f>'Number of operations'!AI$21*'Conversion conv. -&gt; electric to'!AJ46*'Aircraft and flight characteris'!$B$34*'Aircraft and flight characteris'!$D$34/'Aircraft and flight characteris'!$E$34/2/1000</f>
        <v>1040.370917</v>
      </c>
      <c r="AL145" s="73">
        <f>'Number of operations'!AJ$21*'Conversion conv. -&gt; electric to'!AK46*'Aircraft and flight characteris'!$B$34*'Aircraft and flight characteris'!$D$34/'Aircraft and flight characteris'!$E$34/2/1000</f>
        <v>1118.38778</v>
      </c>
      <c r="AM145" s="73">
        <f>'Number of operations'!AK$21*'Conversion conv. -&gt; electric to'!AL46*'Aircraft and flight characteris'!$B$34*'Aircraft and flight characteris'!$D$34/'Aircraft and flight characteris'!$E$34/2/1000</f>
        <v>1167.170975</v>
      </c>
      <c r="AN145" s="73">
        <f>'Number of operations'!AL$21*'Conversion conv. -&gt; electric to'!AM46*'Aircraft and flight characteris'!$B$34*'Aircraft and flight characteris'!$D$34/'Aircraft and flight characteris'!$E$34/2/1000</f>
        <v>1196.961857</v>
      </c>
      <c r="AO145" s="73">
        <f>'Number of operations'!AM$21*'Conversion conv. -&gt; electric to'!AN46*'Aircraft and flight characteris'!$B$34*'Aircraft and flight characteris'!$D$34/'Aircraft and flight characteris'!$E$34/2/1000</f>
        <v>1216.047053</v>
      </c>
      <c r="AP145" s="73">
        <f>'Number of operations'!AN$21*'Conversion conv. -&gt; electric to'!AO46*'Aircraft and flight characteris'!$B$34*'Aircraft and flight characteris'!$D$34/'Aircraft and flight characteris'!$E$34/2/1000</f>
        <v>1228.545775</v>
      </c>
      <c r="AQ145" s="73">
        <f>'Number of operations'!AO$21*'Conversion conv. -&gt; electric to'!AP46*'Aircraft and flight characteris'!$B$34*'Aircraft and flight characteris'!$D$34/'Aircraft and flight characteris'!$E$34/2/1000</f>
        <v>1237.372181</v>
      </c>
      <c r="AR145" s="73">
        <f>'Number of operations'!AP$21*'Conversion conv. -&gt; electric to'!AQ46*'Aircraft and flight characteris'!$B$34*'Aircraft and flight characteris'!$D$34/'Aircraft and flight characteris'!$E$34/2/1000</f>
        <v>1244.266246</v>
      </c>
      <c r="AS145" s="73">
        <f>'Number of operations'!AQ$21*'Conversion conv. -&gt; electric to'!AR46*'Aircraft and flight characteris'!$B$34*'Aircraft and flight characteris'!$D$34/'Aircraft and flight characteris'!$E$34/2/1000</f>
        <v>1250.008057</v>
      </c>
      <c r="AT145" s="73">
        <f>'Number of operations'!AR$21*'Conversion conv. -&gt; electric to'!AS46*'Aircraft and flight characteris'!$B$34*'Aircraft and flight characteris'!$D$34/'Aircraft and flight characteris'!$E$34/2/1000</f>
        <v>0</v>
      </c>
      <c r="AU145" s="73">
        <f>'Number of operations'!AS$21*'Conversion conv. -&gt; electric to'!AT46*'Aircraft and flight characteris'!$B$34*'Aircraft and flight characteris'!$D$34/'Aircraft and flight characteris'!$E$34/2/1000</f>
        <v>0</v>
      </c>
      <c r="AV145" s="73">
        <f>'Number of operations'!AT$21*'Conversion conv. -&gt; electric to'!AU46*'Aircraft and flight characteris'!$B$34*'Aircraft and flight characteris'!$D$34/'Aircraft and flight characteris'!$E$34/2/1000</f>
        <v>0</v>
      </c>
      <c r="AW145" s="73">
        <f>'Number of operations'!AU$21*'Conversion conv. -&gt; electric to'!AV46*'Aircraft and flight characteris'!$B$34*'Aircraft and flight characteris'!$D$34/'Aircraft and flight characteris'!$E$34/2/1000</f>
        <v>0</v>
      </c>
      <c r="AX145" s="73">
        <f>'Number of operations'!AV$21*'Conversion conv. -&gt; electric to'!AW46*'Aircraft and flight characteris'!$B$34*'Aircraft and flight characteris'!$D$34/'Aircraft and flight characteris'!$E$34/2/1000</f>
        <v>0</v>
      </c>
      <c r="AY145" s="73">
        <f>'Number of operations'!AW$21*'Conversion conv. -&gt; electric to'!AX46*'Aircraft and flight characteris'!$B$34*'Aircraft and flight characteris'!$D$34/'Aircraft and flight characteris'!$E$34/2/1000</f>
        <v>0</v>
      </c>
      <c r="AZ145" s="73">
        <f>'Number of operations'!AX$21*'Conversion conv. -&gt; electric to'!AY46*'Aircraft and flight characteris'!$B$34*'Aircraft and flight characteris'!$D$34/'Aircraft and flight characteris'!$E$34/2/1000</f>
        <v>0</v>
      </c>
      <c r="BA145" s="73">
        <f>'Number of operations'!AY$21*'Conversion conv. -&gt; electric to'!AZ46*'Aircraft and flight characteris'!$B$34*'Aircraft and flight characteris'!$D$34/'Aircraft and flight characteris'!$E$34/2/1000</f>
        <v>0</v>
      </c>
      <c r="BB145" s="73">
        <f>'Number of operations'!AZ$21*'Conversion conv. -&gt; electric to'!BA46*'Aircraft and flight characteris'!$B$34*'Aircraft and flight characteris'!$D$34/'Aircraft and flight characteris'!$E$34/2/1000</f>
        <v>0</v>
      </c>
      <c r="BC145" s="73">
        <f>'Number of operations'!BA$21*'Conversion conv. -&gt; electric to'!BB46*'Aircraft and flight characteris'!$B$34*'Aircraft and flight characteris'!$D$34/'Aircraft and flight characteris'!$E$34/2/1000</f>
        <v>0</v>
      </c>
      <c r="BD145" s="74">
        <f>'Number of operations'!BB$21*'Conversion conv. -&gt; electric to'!BC46*'Aircraft and flight characteris'!$B$34*'Aircraft and flight characteris'!$D$34/'Aircraft and flight characteris'!$E$34/2/1000</f>
        <v>0</v>
      </c>
      <c r="BE145" s="3"/>
      <c r="BF145" s="3"/>
      <c r="BG145" s="3"/>
      <c r="BH145" s="3"/>
      <c r="BI145" s="3"/>
      <c r="BJ145" s="3"/>
      <c r="BK145" s="3"/>
      <c r="BL145" s="3"/>
      <c r="BM145" s="3"/>
      <c r="BN145" s="3"/>
    </row>
    <row r="146">
      <c r="A146" s="75"/>
      <c r="E146" s="76" t="s">
        <v>55</v>
      </c>
      <c r="F146" s="73">
        <f>'Number of operations'!D$21*'Conversion conv. -&gt; electric to'!E47*'Aircraft and flight characteris'!$B$34*'Aircraft and flight characteris'!$D$34/'Aircraft and flight characteris'!$E$34/2/1000</f>
        <v>0</v>
      </c>
      <c r="G146" s="73">
        <f>'Number of operations'!E$21*'Conversion conv. -&gt; electric to'!F47*'Aircraft and flight characteris'!$B$34*'Aircraft and flight characteris'!$D$34/'Aircraft and flight characteris'!$E$34/2/1000</f>
        <v>0</v>
      </c>
      <c r="H146" s="73">
        <f>'Number of operations'!F$21*'Conversion conv. -&gt; electric to'!G47*'Aircraft and flight characteris'!$B$34*'Aircraft and flight characteris'!$D$34/'Aircraft and flight characteris'!$E$34/2/1000</f>
        <v>0</v>
      </c>
      <c r="I146" s="73">
        <f>'Number of operations'!G$21*'Conversion conv. -&gt; electric to'!H47*'Aircraft and flight characteris'!$B$34*'Aircraft and flight characteris'!$D$34/'Aircraft and flight characteris'!$E$34/2/1000</f>
        <v>0</v>
      </c>
      <c r="J146" s="73">
        <f>'Number of operations'!H$21*'Conversion conv. -&gt; electric to'!I47*'Aircraft and flight characteris'!$B$34*'Aircraft and flight characteris'!$D$34/'Aircraft and flight characteris'!$E$34/2/1000</f>
        <v>0</v>
      </c>
      <c r="K146" s="73">
        <f>'Number of operations'!I$21*'Conversion conv. -&gt; electric to'!J47*'Aircraft and flight characteris'!$B$34*'Aircraft and flight characteris'!$D$34/'Aircraft and flight characteris'!$E$34/2/1000</f>
        <v>0</v>
      </c>
      <c r="L146" s="73">
        <f>'Number of operations'!J$21*'Conversion conv. -&gt; electric to'!K47*'Aircraft and flight characteris'!$B$34*'Aircraft and flight characteris'!$D$34/'Aircraft and flight characteris'!$E$34/2/1000</f>
        <v>0</v>
      </c>
      <c r="M146" s="73">
        <f>'Number of operations'!K$21*'Conversion conv. -&gt; electric to'!L47*'Aircraft and flight characteris'!$B$34*'Aircraft and flight characteris'!$D$34/'Aircraft and flight characteris'!$E$34/2/1000</f>
        <v>0</v>
      </c>
      <c r="N146" s="73">
        <f>'Number of operations'!L$21*'Conversion conv. -&gt; electric to'!M47*'Aircraft and flight characteris'!$B$34*'Aircraft and flight characteris'!$D$34/'Aircraft and flight characteris'!$E$34/2/1000</f>
        <v>0</v>
      </c>
      <c r="O146" s="73">
        <f>'Number of operations'!M$21*'Conversion conv. -&gt; electric to'!N47*'Aircraft and flight characteris'!$B$34*'Aircraft and flight characteris'!$D$34/'Aircraft and flight characteris'!$E$34/2/1000</f>
        <v>0</v>
      </c>
      <c r="P146" s="73">
        <f>'Number of operations'!N$21*'Conversion conv. -&gt; electric to'!O47*'Aircraft and flight characteris'!$B$34*'Aircraft and flight characteris'!$D$34/'Aircraft and flight characteris'!$E$34/2/1000</f>
        <v>0</v>
      </c>
      <c r="Q146" s="73">
        <f>'Number of operations'!O$21*'Conversion conv. -&gt; electric to'!P47*'Aircraft and flight characteris'!$B$34*'Aircraft and flight characteris'!$D$34/'Aircraft and flight characteris'!$E$34/2/1000</f>
        <v>0</v>
      </c>
      <c r="R146" s="73">
        <f>'Number of operations'!P$21*'Conversion conv. -&gt; electric to'!Q47*'Aircraft and flight characteris'!$B$34*'Aircraft and flight characteris'!$D$34/'Aircraft and flight characteris'!$E$34/2/1000</f>
        <v>0</v>
      </c>
      <c r="S146" s="73">
        <f>'Number of operations'!Q$21*'Conversion conv. -&gt; electric to'!R47*'Aircraft and flight characteris'!$B$34*'Aircraft and flight characteris'!$D$34/'Aircraft and flight characteris'!$E$34/2/1000</f>
        <v>0</v>
      </c>
      <c r="T146" s="73">
        <f>'Number of operations'!R$21*'Conversion conv. -&gt; electric to'!S47*'Aircraft and flight characteris'!$B$34*'Aircraft and flight characteris'!$D$34/'Aircraft and flight characteris'!$E$34/2/1000</f>
        <v>0</v>
      </c>
      <c r="U146" s="73">
        <f>'Number of operations'!S$21*'Conversion conv. -&gt; electric to'!T47*'Aircraft and flight characteris'!$B$34*'Aircraft and flight characteris'!$D$34/'Aircraft and flight characteris'!$E$34/2/1000</f>
        <v>0</v>
      </c>
      <c r="V146" s="73">
        <f>'Number of operations'!T$21*'Conversion conv. -&gt; electric to'!U47*'Aircraft and flight characteris'!$B$34*'Aircraft and flight characteris'!$D$34/'Aircraft and flight characteris'!$E$34/2/1000</f>
        <v>0</v>
      </c>
      <c r="W146" s="73">
        <f>'Number of operations'!U$21*'Conversion conv. -&gt; electric to'!V47*'Aircraft and flight characteris'!$B$34*'Aircraft and flight characteris'!$D$34/'Aircraft and flight characteris'!$E$34/2/1000</f>
        <v>0</v>
      </c>
      <c r="X146" s="73">
        <f>'Number of operations'!V$21*'Conversion conv. -&gt; electric to'!W47*'Aircraft and flight characteris'!$B$34*'Aircraft and flight characteris'!$D$34/'Aircraft and flight characteris'!$E$34/2/1000</f>
        <v>0</v>
      </c>
      <c r="Y146" s="73">
        <f>'Number of operations'!W$21*'Conversion conv. -&gt; electric to'!X47*'Aircraft and flight characteris'!$B$34*'Aircraft and flight characteris'!$D$34/'Aircraft and flight characteris'!$E$34/2/1000</f>
        <v>0</v>
      </c>
      <c r="Z146" s="73">
        <f>'Number of operations'!X$21*'Conversion conv. -&gt; electric to'!Y47*'Aircraft and flight characteris'!$B$34*'Aircraft and flight characteris'!$D$34/'Aircraft and flight characteris'!$E$34/2/1000</f>
        <v>0</v>
      </c>
      <c r="AA146" s="73">
        <f>'Number of operations'!Y$21*'Conversion conv. -&gt; electric to'!Z47*'Aircraft and flight characteris'!$B$34*'Aircraft and flight characteris'!$D$34/'Aircraft and flight characteris'!$E$34/2/1000</f>
        <v>0</v>
      </c>
      <c r="AB146" s="73">
        <f>'Number of operations'!Z$21*'Conversion conv. -&gt; electric to'!AA47*'Aircraft and flight characteris'!$B$34*'Aircraft and flight characteris'!$D$34/'Aircraft and flight characteris'!$E$34/2/1000</f>
        <v>0</v>
      </c>
      <c r="AC146" s="73">
        <f>'Number of operations'!AA$21*'Conversion conv. -&gt; electric to'!AB47*'Aircraft and flight characteris'!$B$34*'Aircraft and flight characteris'!$D$34/'Aircraft and flight characteris'!$E$34/2/1000</f>
        <v>21.54200308</v>
      </c>
      <c r="AD146" s="73">
        <f>'Number of operations'!AB$21*'Conversion conv. -&gt; electric to'!AC47*'Aircraft and flight characteris'!$B$34*'Aircraft and flight characteris'!$D$34/'Aircraft and flight characteris'!$E$34/2/1000</f>
        <v>99.00448721</v>
      </c>
      <c r="AE146" s="73">
        <f>'Number of operations'!AC$21*'Conversion conv. -&gt; electric to'!AD47*'Aircraft and flight characteris'!$B$34*'Aircraft and flight characteris'!$D$34/'Aircraft and flight characteris'!$E$34/2/1000</f>
        <v>295.8127371</v>
      </c>
      <c r="AF146" s="73">
        <f>'Number of operations'!AD$21*'Conversion conv. -&gt; electric to'!AE47*'Aircraft and flight characteris'!$B$34*'Aircraft and flight characteris'!$D$34/'Aircraft and flight characteris'!$E$34/2/1000</f>
        <v>609.1555767</v>
      </c>
      <c r="AG146" s="73">
        <f>'Number of operations'!AE$21*'Conversion conv. -&gt; electric to'!AF47*'Aircraft and flight characteris'!$B$34*'Aircraft and flight characteris'!$D$34/'Aircraft and flight characteris'!$E$34/2/1000</f>
        <v>898.2320386</v>
      </c>
      <c r="AH146" s="73">
        <f>'Number of operations'!AF$21*'Conversion conv. -&gt; electric to'!AG47*'Aircraft and flight characteris'!$B$34*'Aircraft and flight characteris'!$D$34/'Aircraft and flight characteris'!$E$34/2/1000</f>
        <v>1063.025506</v>
      </c>
      <c r="AI146" s="73">
        <f>'Number of operations'!AG$21*'Conversion conv. -&gt; electric to'!AH47*'Aircraft and flight characteris'!$B$34*'Aircraft and flight characteris'!$D$34/'Aircraft and flight characteris'!$E$34/2/1000</f>
        <v>1149.505609</v>
      </c>
      <c r="AJ146" s="73">
        <f>'Number of operations'!AH$21*'Conversion conv. -&gt; electric to'!AI47*'Aircraft and flight characteris'!$B$34*'Aircraft and flight characteris'!$D$34/'Aircraft and flight characteris'!$E$34/2/1000</f>
        <v>1189.919248</v>
      </c>
      <c r="AK146" s="73">
        <f>'Number of operations'!AI$21*'Conversion conv. -&gt; electric to'!AJ47*'Aircraft and flight characteris'!$B$34*'Aircraft and flight characteris'!$D$34/'Aircraft and flight characteris'!$E$34/2/1000</f>
        <v>1206.892048</v>
      </c>
      <c r="AL146" s="73">
        <f>'Number of operations'!AJ$21*'Conversion conv. -&gt; electric to'!AK47*'Aircraft and flight characteris'!$B$34*'Aircraft and flight characteris'!$D$34/'Aircraft and flight characteris'!$E$34/2/1000</f>
        <v>1217.609728</v>
      </c>
      <c r="AM146" s="73">
        <f>'Number of operations'!AK$21*'Conversion conv. -&gt; electric to'!AL47*'Aircraft and flight characteris'!$B$34*'Aircraft and flight characteris'!$D$34/'Aircraft and flight characteris'!$E$34/2/1000</f>
        <v>1224.366901</v>
      </c>
      <c r="AN146" s="73">
        <f>'Number of operations'!AL$21*'Conversion conv. -&gt; electric to'!AM47*'Aircraft and flight characteris'!$B$34*'Aircraft and flight characteris'!$D$34/'Aircraft and flight characteris'!$E$34/2/1000</f>
        <v>1229.294172</v>
      </c>
      <c r="AO146" s="73">
        <f>'Number of operations'!AM$21*'Conversion conv. -&gt; electric to'!AN47*'Aircraft and flight characteris'!$B$34*'Aircraft and flight characteris'!$D$34/'Aircraft and flight characteris'!$E$34/2/1000</f>
        <v>1234.130076</v>
      </c>
      <c r="AP146" s="73">
        <f>'Number of operations'!AN$21*'Conversion conv. -&gt; electric to'!AO47*'Aircraft and flight characteris'!$B$34*'Aircraft and flight characteris'!$D$34/'Aircraft and flight characteris'!$E$34/2/1000</f>
        <v>1238.59425</v>
      </c>
      <c r="AQ146" s="73">
        <f>'Number of operations'!AO$21*'Conversion conv. -&gt; electric to'!AP47*'Aircraft and flight characteris'!$B$34*'Aircraft and flight characteris'!$D$34/'Aircraft and flight characteris'!$E$34/2/1000</f>
        <v>1242.935518</v>
      </c>
      <c r="AR146" s="73">
        <f>'Number of operations'!AP$21*'Conversion conv. -&gt; electric to'!AQ47*'Aircraft and flight characteris'!$B$34*'Aircraft and flight characteris'!$D$34/'Aircraft and flight characteris'!$E$34/2/1000</f>
        <v>1247.340128</v>
      </c>
      <c r="AS146" s="73">
        <f>'Number of operations'!AQ$21*'Conversion conv. -&gt; electric to'!AR47*'Aircraft and flight characteris'!$B$34*'Aircraft and flight characteris'!$D$34/'Aircraft and flight characteris'!$E$34/2/1000</f>
        <v>1251.704307</v>
      </c>
      <c r="AT146" s="73">
        <f>'Number of operations'!AR$21*'Conversion conv. -&gt; electric to'!AS47*'Aircraft and flight characteris'!$B$34*'Aircraft and flight characteris'!$D$34/'Aircraft and flight characteris'!$E$34/2/1000</f>
        <v>0</v>
      </c>
      <c r="AU146" s="73">
        <f>'Number of operations'!AS$21*'Conversion conv. -&gt; electric to'!AT47*'Aircraft and flight characteris'!$B$34*'Aircraft and flight characteris'!$D$34/'Aircraft and flight characteris'!$E$34/2/1000</f>
        <v>0</v>
      </c>
      <c r="AV146" s="73">
        <f>'Number of operations'!AT$21*'Conversion conv. -&gt; electric to'!AU47*'Aircraft and flight characteris'!$B$34*'Aircraft and flight characteris'!$D$34/'Aircraft and flight characteris'!$E$34/2/1000</f>
        <v>0</v>
      </c>
      <c r="AW146" s="73">
        <f>'Number of operations'!AU$21*'Conversion conv. -&gt; electric to'!AV47*'Aircraft and flight characteris'!$B$34*'Aircraft and flight characteris'!$D$34/'Aircraft and flight characteris'!$E$34/2/1000</f>
        <v>0</v>
      </c>
      <c r="AX146" s="73">
        <f>'Number of operations'!AV$21*'Conversion conv. -&gt; electric to'!AW47*'Aircraft and flight characteris'!$B$34*'Aircraft and flight characteris'!$D$34/'Aircraft and flight characteris'!$E$34/2/1000</f>
        <v>0</v>
      </c>
      <c r="AY146" s="73">
        <f>'Number of operations'!AW$21*'Conversion conv. -&gt; electric to'!AX47*'Aircraft and flight characteris'!$B$34*'Aircraft and flight characteris'!$D$34/'Aircraft and flight characteris'!$E$34/2/1000</f>
        <v>0</v>
      </c>
      <c r="AZ146" s="73">
        <f>'Number of operations'!AX$21*'Conversion conv. -&gt; electric to'!AY47*'Aircraft and flight characteris'!$B$34*'Aircraft and flight characteris'!$D$34/'Aircraft and flight characteris'!$E$34/2/1000</f>
        <v>0</v>
      </c>
      <c r="BA146" s="73">
        <f>'Number of operations'!AY$21*'Conversion conv. -&gt; electric to'!AZ47*'Aircraft and flight characteris'!$B$34*'Aircraft and flight characteris'!$D$34/'Aircraft and flight characteris'!$E$34/2/1000</f>
        <v>0</v>
      </c>
      <c r="BB146" s="73">
        <f>'Number of operations'!AZ$21*'Conversion conv. -&gt; electric to'!BA47*'Aircraft and flight characteris'!$B$34*'Aircraft and flight characteris'!$D$34/'Aircraft and flight characteris'!$E$34/2/1000</f>
        <v>0</v>
      </c>
      <c r="BC146" s="73">
        <f>'Number of operations'!BA$21*'Conversion conv. -&gt; electric to'!BB47*'Aircraft and flight characteris'!$B$34*'Aircraft and flight characteris'!$D$34/'Aircraft and flight characteris'!$E$34/2/1000</f>
        <v>0</v>
      </c>
      <c r="BD146" s="74">
        <f>'Number of operations'!BB$21*'Conversion conv. -&gt; electric to'!BC47*'Aircraft and flight characteris'!$B$34*'Aircraft and flight characteris'!$D$34/'Aircraft and flight characteris'!$E$34/2/1000</f>
        <v>0</v>
      </c>
      <c r="BE146" s="3"/>
      <c r="BF146" s="3"/>
      <c r="BG146" s="3"/>
      <c r="BH146" s="3"/>
      <c r="BI146" s="3"/>
      <c r="BJ146" s="3"/>
      <c r="BK146" s="3"/>
      <c r="BL146" s="3"/>
      <c r="BM146" s="3"/>
      <c r="BN146" s="3"/>
    </row>
    <row r="147">
      <c r="A147" s="75"/>
      <c r="D147" s="77" t="s">
        <v>55</v>
      </c>
      <c r="E147" s="76" t="s">
        <v>57</v>
      </c>
      <c r="F147" s="73">
        <f>'Number of operations'!D$21*'Conversion conv. -&gt; electric to'!E48*'Aircraft and flight characteris'!$B$34*'Aircraft and flight characteris'!$D$34/'Aircraft and flight characteris'!$E$34/2/1000</f>
        <v>0</v>
      </c>
      <c r="G147" s="73">
        <f>'Number of operations'!E$21*'Conversion conv. -&gt; electric to'!F48*'Aircraft and flight characteris'!$B$34*'Aircraft and flight characteris'!$D$34/'Aircraft and flight characteris'!$E$34/2/1000</f>
        <v>0</v>
      </c>
      <c r="H147" s="73">
        <f>'Number of operations'!F$21*'Conversion conv. -&gt; electric to'!G48*'Aircraft and flight characteris'!$B$34*'Aircraft and flight characteris'!$D$34/'Aircraft and flight characteris'!$E$34/2/1000</f>
        <v>0</v>
      </c>
      <c r="I147" s="73">
        <f>'Number of operations'!G$21*'Conversion conv. -&gt; electric to'!H48*'Aircraft and flight characteris'!$B$34*'Aircraft and flight characteris'!$D$34/'Aircraft and flight characteris'!$E$34/2/1000</f>
        <v>0</v>
      </c>
      <c r="J147" s="73">
        <f>'Number of operations'!H$21*'Conversion conv. -&gt; electric to'!I48*'Aircraft and flight characteris'!$B$34*'Aircraft and flight characteris'!$D$34/'Aircraft and flight characteris'!$E$34/2/1000</f>
        <v>0</v>
      </c>
      <c r="K147" s="73">
        <f>'Number of operations'!I$21*'Conversion conv. -&gt; electric to'!J48*'Aircraft and flight characteris'!$B$34*'Aircraft and flight characteris'!$D$34/'Aircraft and flight characteris'!$E$34/2/1000</f>
        <v>0</v>
      </c>
      <c r="L147" s="73">
        <f>'Number of operations'!J$21*'Conversion conv. -&gt; electric to'!K48*'Aircraft and flight characteris'!$B$34*'Aircraft and flight characteris'!$D$34/'Aircraft and flight characteris'!$E$34/2/1000</f>
        <v>0</v>
      </c>
      <c r="M147" s="73">
        <f>'Number of operations'!K$21*'Conversion conv. -&gt; electric to'!L48*'Aircraft and flight characteris'!$B$34*'Aircraft and flight characteris'!$D$34/'Aircraft and flight characteris'!$E$34/2/1000</f>
        <v>0</v>
      </c>
      <c r="N147" s="73">
        <f>'Number of operations'!L$21*'Conversion conv. -&gt; electric to'!M48*'Aircraft and flight characteris'!$B$34*'Aircraft and flight characteris'!$D$34/'Aircraft and flight characteris'!$E$34/2/1000</f>
        <v>0</v>
      </c>
      <c r="O147" s="73">
        <f>'Number of operations'!M$21*'Conversion conv. -&gt; electric to'!N48*'Aircraft and flight characteris'!$B$34*'Aircraft and flight characteris'!$D$34/'Aircraft and flight characteris'!$E$34/2/1000</f>
        <v>0</v>
      </c>
      <c r="P147" s="73">
        <f>'Number of operations'!N$21*'Conversion conv. -&gt; electric to'!O48*'Aircraft and flight characteris'!$B$34*'Aircraft and flight characteris'!$D$34/'Aircraft and flight characteris'!$E$34/2/1000</f>
        <v>0</v>
      </c>
      <c r="Q147" s="73">
        <f>'Number of operations'!O$21*'Conversion conv. -&gt; electric to'!P48*'Aircraft and flight characteris'!$B$34*'Aircraft and flight characteris'!$D$34/'Aircraft and flight characteris'!$E$34/2/1000</f>
        <v>0</v>
      </c>
      <c r="R147" s="73">
        <f>'Number of operations'!P$21*'Conversion conv. -&gt; electric to'!Q48*'Aircraft and flight characteris'!$B$34*'Aircraft and flight characteris'!$D$34/'Aircraft and flight characteris'!$E$34/2/1000</f>
        <v>0</v>
      </c>
      <c r="S147" s="73">
        <f>'Number of operations'!Q$21*'Conversion conv. -&gt; electric to'!R48*'Aircraft and flight characteris'!$B$34*'Aircraft and flight characteris'!$D$34/'Aircraft and flight characteris'!$E$34/2/1000</f>
        <v>0</v>
      </c>
      <c r="T147" s="73">
        <f>'Number of operations'!R$21*'Conversion conv. -&gt; electric to'!S48*'Aircraft and flight characteris'!$B$34*'Aircraft and flight characteris'!$D$34/'Aircraft and flight characteris'!$E$34/2/1000</f>
        <v>0</v>
      </c>
      <c r="U147" s="73">
        <f>'Number of operations'!S$21*'Conversion conv. -&gt; electric to'!T48*'Aircraft and flight characteris'!$B$34*'Aircraft and flight characteris'!$D$34/'Aircraft and flight characteris'!$E$34/2/1000</f>
        <v>0</v>
      </c>
      <c r="V147" s="73">
        <f>'Number of operations'!T$21*'Conversion conv. -&gt; electric to'!U48*'Aircraft and flight characteris'!$B$34*'Aircraft and flight characteris'!$D$34/'Aircraft and flight characteris'!$E$34/2/1000</f>
        <v>0</v>
      </c>
      <c r="W147" s="73">
        <f>'Number of operations'!U$21*'Conversion conv. -&gt; electric to'!V48*'Aircraft and flight characteris'!$B$34*'Aircraft and flight characteris'!$D$34/'Aircraft and flight characteris'!$E$34/2/1000</f>
        <v>0</v>
      </c>
      <c r="X147" s="73">
        <f>'Number of operations'!V$21*'Conversion conv. -&gt; electric to'!W48*'Aircraft and flight characteris'!$B$34*'Aircraft and flight characteris'!$D$34/'Aircraft and flight characteris'!$E$34/2/1000</f>
        <v>0</v>
      </c>
      <c r="Y147" s="73">
        <f>'Number of operations'!W$21*'Conversion conv. -&gt; electric to'!X48*'Aircraft and flight characteris'!$B$34*'Aircraft and flight characteris'!$D$34/'Aircraft and flight characteris'!$E$34/2/1000</f>
        <v>0</v>
      </c>
      <c r="Z147" s="73">
        <f>'Number of operations'!X$21*'Conversion conv. -&gt; electric to'!Y48*'Aircraft and flight characteris'!$B$34*'Aircraft and flight characteris'!$D$34/'Aircraft and flight characteris'!$E$34/2/1000</f>
        <v>0</v>
      </c>
      <c r="AA147" s="73">
        <f>'Number of operations'!Y$21*'Conversion conv. -&gt; electric to'!Z48*'Aircraft and flight characteris'!$B$34*'Aircraft and flight characteris'!$D$34/'Aircraft and flight characteris'!$E$34/2/1000</f>
        <v>0</v>
      </c>
      <c r="AB147" s="73">
        <f>'Number of operations'!Z$21*'Conversion conv. -&gt; electric to'!AA48*'Aircraft and flight characteris'!$B$34*'Aircraft and flight characteris'!$D$34/'Aircraft and flight characteris'!$E$34/2/1000</f>
        <v>0</v>
      </c>
      <c r="AC147" s="73">
        <f>'Number of operations'!AA$21*'Conversion conv. -&gt; electric to'!AB48*'Aircraft and flight characteris'!$B$34*'Aircraft and flight characteris'!$D$34/'Aircraft and flight characteris'!$E$34/2/1000</f>
        <v>7.81368273</v>
      </c>
      <c r="AD147" s="73">
        <f>'Number of operations'!AB$21*'Conversion conv. -&gt; electric to'!AC48*'Aircraft and flight characteris'!$B$34*'Aircraft and flight characteris'!$D$34/'Aircraft and flight characteris'!$E$34/2/1000</f>
        <v>22.20586249</v>
      </c>
      <c r="AE147" s="73">
        <f>'Number of operations'!AC$21*'Conversion conv. -&gt; electric to'!AD48*'Aircraft and flight characteris'!$B$34*'Aircraft and flight characteris'!$D$34/'Aircraft and flight characteris'!$E$34/2/1000</f>
        <v>45.75344665</v>
      </c>
      <c r="AF147" s="73">
        <f>'Number of operations'!AD$21*'Conversion conv. -&gt; electric to'!AE48*'Aircraft and flight characteris'!$B$34*'Aircraft and flight characteris'!$D$34/'Aircraft and flight characteris'!$E$34/2/1000</f>
        <v>83.36969814</v>
      </c>
      <c r="AG147" s="73">
        <f>'Number of operations'!AE$21*'Conversion conv. -&gt; electric to'!AF48*'Aircraft and flight characteris'!$B$34*'Aircraft and flight characteris'!$D$34/'Aircraft and flight characteris'!$E$34/2/1000</f>
        <v>139.4485531</v>
      </c>
      <c r="AH147" s="73">
        <f>'Number of operations'!AF$21*'Conversion conv. -&gt; electric to'!AG48*'Aircraft and flight characteris'!$B$34*'Aircraft and flight characteris'!$D$34/'Aircraft and flight characteris'!$E$34/2/1000</f>
        <v>216.7725009</v>
      </c>
      <c r="AI147" s="73">
        <f>'Number of operations'!AG$21*'Conversion conv. -&gt; electric to'!AH48*'Aircraft and flight characteris'!$B$34*'Aircraft and flight characteris'!$D$34/'Aircraft and flight characteris'!$E$34/2/1000</f>
        <v>323.5944045</v>
      </c>
      <c r="AJ147" s="73">
        <f>'Number of operations'!AH$21*'Conversion conv. -&gt; electric to'!AI48*'Aircraft and flight characteris'!$B$34*'Aircraft and flight characteris'!$D$34/'Aircraft and flight characteris'!$E$34/2/1000</f>
        <v>457.6307</v>
      </c>
      <c r="AK147" s="73">
        <f>'Number of operations'!AI$21*'Conversion conv. -&gt; electric to'!AJ48*'Aircraft and flight characteris'!$B$34*'Aircraft and flight characteris'!$D$34/'Aircraft and flight characteris'!$E$34/2/1000</f>
        <v>607.9627407</v>
      </c>
      <c r="AL147" s="73">
        <f>'Number of operations'!AJ$21*'Conversion conv. -&gt; electric to'!AK48*'Aircraft and flight characteris'!$B$34*'Aircraft and flight characteris'!$D$34/'Aircraft and flight characteris'!$E$34/2/1000</f>
        <v>760.1896984</v>
      </c>
      <c r="AM147" s="73">
        <f>'Number of operations'!AK$21*'Conversion conv. -&gt; electric to'!AL48*'Aircraft and flight characteris'!$B$34*'Aircraft and flight characteris'!$D$34/'Aircraft and flight characteris'!$E$34/2/1000</f>
        <v>896.164035</v>
      </c>
      <c r="AN147" s="73">
        <f>'Number of operations'!AL$21*'Conversion conv. -&gt; electric to'!AM48*'Aircraft and flight characteris'!$B$34*'Aircraft and flight characteris'!$D$34/'Aircraft and flight characteris'!$E$34/2/1000</f>
        <v>1005.526758</v>
      </c>
      <c r="AO147" s="73">
        <f>'Number of operations'!AM$21*'Conversion conv. -&gt; electric to'!AN48*'Aircraft and flight characteris'!$B$34*'Aircraft and flight characteris'!$D$34/'Aircraft and flight characteris'!$E$34/2/1000</f>
        <v>1087.229891</v>
      </c>
      <c r="AP147" s="73">
        <f>'Number of operations'!AN$21*'Conversion conv. -&gt; electric to'!AO48*'Aircraft and flight characteris'!$B$34*'Aircraft and flight characteris'!$D$34/'Aircraft and flight characteris'!$E$34/2/1000</f>
        <v>1144.726332</v>
      </c>
      <c r="AQ147" s="73">
        <f>'Number of operations'!AO$21*'Conversion conv. -&gt; electric to'!AP48*'Aircraft and flight characteris'!$B$34*'Aircraft and flight characteris'!$D$34/'Aircraft and flight characteris'!$E$34/2/1000</f>
        <v>1184.025456</v>
      </c>
      <c r="AR147" s="73">
        <f>'Number of operations'!AP$21*'Conversion conv. -&gt; electric to'!AQ48*'Aircraft and flight characteris'!$B$34*'Aircraft and flight characteris'!$D$34/'Aircraft and flight characteris'!$E$34/2/1000</f>
        <v>1210.793113</v>
      </c>
      <c r="AS147" s="73">
        <f>'Number of operations'!AQ$21*'Conversion conv. -&gt; electric to'!AR48*'Aircraft and flight characteris'!$B$34*'Aircraft and flight characteris'!$D$34/'Aircraft and flight characteris'!$E$34/2/1000</f>
        <v>1229.197137</v>
      </c>
      <c r="AT147" s="73">
        <f>'Number of operations'!AR$21*'Conversion conv. -&gt; electric to'!AS48*'Aircraft and flight characteris'!$B$34*'Aircraft and flight characteris'!$D$34/'Aircraft and flight characteris'!$E$34/2/1000</f>
        <v>0</v>
      </c>
      <c r="AU147" s="73">
        <f>'Number of operations'!AS$21*'Conversion conv. -&gt; electric to'!AT48*'Aircraft and flight characteris'!$B$34*'Aircraft and flight characteris'!$D$34/'Aircraft and flight characteris'!$E$34/2/1000</f>
        <v>0</v>
      </c>
      <c r="AV147" s="73">
        <f>'Number of operations'!AT$21*'Conversion conv. -&gt; electric to'!AU48*'Aircraft and flight characteris'!$B$34*'Aircraft and flight characteris'!$D$34/'Aircraft and flight characteris'!$E$34/2/1000</f>
        <v>0</v>
      </c>
      <c r="AW147" s="73">
        <f>'Number of operations'!AU$21*'Conversion conv. -&gt; electric to'!AV48*'Aircraft and flight characteris'!$B$34*'Aircraft and flight characteris'!$D$34/'Aircraft and flight characteris'!$E$34/2/1000</f>
        <v>0</v>
      </c>
      <c r="AX147" s="73">
        <f>'Number of operations'!AV$21*'Conversion conv. -&gt; electric to'!AW48*'Aircraft and flight characteris'!$B$34*'Aircraft and flight characteris'!$D$34/'Aircraft and flight characteris'!$E$34/2/1000</f>
        <v>0</v>
      </c>
      <c r="AY147" s="73">
        <f>'Number of operations'!AW$21*'Conversion conv. -&gt; electric to'!AX48*'Aircraft and flight characteris'!$B$34*'Aircraft and flight characteris'!$D$34/'Aircraft and flight characteris'!$E$34/2/1000</f>
        <v>0</v>
      </c>
      <c r="AZ147" s="73">
        <f>'Number of operations'!AX$21*'Conversion conv. -&gt; electric to'!AY48*'Aircraft and flight characteris'!$B$34*'Aircraft and flight characteris'!$D$34/'Aircraft and flight characteris'!$E$34/2/1000</f>
        <v>0</v>
      </c>
      <c r="BA147" s="73">
        <f>'Number of operations'!AY$21*'Conversion conv. -&gt; electric to'!AZ48*'Aircraft and flight characteris'!$B$34*'Aircraft and flight characteris'!$D$34/'Aircraft and flight characteris'!$E$34/2/1000</f>
        <v>0</v>
      </c>
      <c r="BB147" s="73">
        <f>'Number of operations'!AZ$21*'Conversion conv. -&gt; electric to'!BA48*'Aircraft and flight characteris'!$B$34*'Aircraft and flight characteris'!$D$34/'Aircraft and flight characteris'!$E$34/2/1000</f>
        <v>0</v>
      </c>
      <c r="BC147" s="73">
        <f>'Number of operations'!BA$21*'Conversion conv. -&gt; electric to'!BB48*'Aircraft and flight characteris'!$B$34*'Aircraft and flight characteris'!$D$34/'Aircraft and flight characteris'!$E$34/2/1000</f>
        <v>0</v>
      </c>
      <c r="BD147" s="74">
        <f>'Number of operations'!BB$21*'Conversion conv. -&gt; electric to'!BC48*'Aircraft and flight characteris'!$B$34*'Aircraft and flight characteris'!$D$34/'Aircraft and flight characteris'!$E$34/2/1000</f>
        <v>0</v>
      </c>
      <c r="BE147" s="3"/>
      <c r="BF147" s="3"/>
      <c r="BG147" s="3"/>
      <c r="BH147" s="3"/>
      <c r="BI147" s="3"/>
      <c r="BJ147" s="3"/>
      <c r="BK147" s="3"/>
      <c r="BL147" s="3"/>
      <c r="BM147" s="3"/>
      <c r="BN147" s="3"/>
    </row>
    <row r="148">
      <c r="A148" s="75"/>
      <c r="E148" s="76" t="s">
        <v>56</v>
      </c>
      <c r="F148" s="73">
        <f>'Number of operations'!D$21*'Conversion conv. -&gt; electric to'!E49*'Aircraft and flight characteris'!$B$34*'Aircraft and flight characteris'!$D$34/'Aircraft and flight characteris'!$E$34/2/1000</f>
        <v>0</v>
      </c>
      <c r="G148" s="73">
        <f>'Number of operations'!E$21*'Conversion conv. -&gt; electric to'!F49*'Aircraft and flight characteris'!$B$34*'Aircraft and flight characteris'!$D$34/'Aircraft and flight characteris'!$E$34/2/1000</f>
        <v>0</v>
      </c>
      <c r="H148" s="73">
        <f>'Number of operations'!F$21*'Conversion conv. -&gt; electric to'!G49*'Aircraft and flight characteris'!$B$34*'Aircraft and flight characteris'!$D$34/'Aircraft and flight characteris'!$E$34/2/1000</f>
        <v>0</v>
      </c>
      <c r="I148" s="73">
        <f>'Number of operations'!G$21*'Conversion conv. -&gt; electric to'!H49*'Aircraft and flight characteris'!$B$34*'Aircraft and flight characteris'!$D$34/'Aircraft and flight characteris'!$E$34/2/1000</f>
        <v>0</v>
      </c>
      <c r="J148" s="73">
        <f>'Number of operations'!H$21*'Conversion conv. -&gt; electric to'!I49*'Aircraft and flight characteris'!$B$34*'Aircraft and flight characteris'!$D$34/'Aircraft and flight characteris'!$E$34/2/1000</f>
        <v>0</v>
      </c>
      <c r="K148" s="73">
        <f>'Number of operations'!I$21*'Conversion conv. -&gt; electric to'!J49*'Aircraft and flight characteris'!$B$34*'Aircraft and flight characteris'!$D$34/'Aircraft and flight characteris'!$E$34/2/1000</f>
        <v>0</v>
      </c>
      <c r="L148" s="73">
        <f>'Number of operations'!J$21*'Conversion conv. -&gt; electric to'!K49*'Aircraft and flight characteris'!$B$34*'Aircraft and flight characteris'!$D$34/'Aircraft and flight characteris'!$E$34/2/1000</f>
        <v>0</v>
      </c>
      <c r="M148" s="73">
        <f>'Number of operations'!K$21*'Conversion conv. -&gt; electric to'!L49*'Aircraft and flight characteris'!$B$34*'Aircraft and flight characteris'!$D$34/'Aircraft and flight characteris'!$E$34/2/1000</f>
        <v>0</v>
      </c>
      <c r="N148" s="73">
        <f>'Number of operations'!L$21*'Conversion conv. -&gt; electric to'!M49*'Aircraft and flight characteris'!$B$34*'Aircraft and flight characteris'!$D$34/'Aircraft and flight characteris'!$E$34/2/1000</f>
        <v>0</v>
      </c>
      <c r="O148" s="73">
        <f>'Number of operations'!M$21*'Conversion conv. -&gt; electric to'!N49*'Aircraft and flight characteris'!$B$34*'Aircraft and flight characteris'!$D$34/'Aircraft and flight characteris'!$E$34/2/1000</f>
        <v>0</v>
      </c>
      <c r="P148" s="73">
        <f>'Number of operations'!N$21*'Conversion conv. -&gt; electric to'!O49*'Aircraft and flight characteris'!$B$34*'Aircraft and flight characteris'!$D$34/'Aircraft and flight characteris'!$E$34/2/1000</f>
        <v>0</v>
      </c>
      <c r="Q148" s="73">
        <f>'Number of operations'!O$21*'Conversion conv. -&gt; electric to'!P49*'Aircraft and flight characteris'!$B$34*'Aircraft and flight characteris'!$D$34/'Aircraft and flight characteris'!$E$34/2/1000</f>
        <v>0</v>
      </c>
      <c r="R148" s="73">
        <f>'Number of operations'!P$21*'Conversion conv. -&gt; electric to'!Q49*'Aircraft and flight characteris'!$B$34*'Aircraft and flight characteris'!$D$34/'Aircraft and flight characteris'!$E$34/2/1000</f>
        <v>0</v>
      </c>
      <c r="S148" s="73">
        <f>'Number of operations'!Q$21*'Conversion conv. -&gt; electric to'!R49*'Aircraft and flight characteris'!$B$34*'Aircraft and flight characteris'!$D$34/'Aircraft and flight characteris'!$E$34/2/1000</f>
        <v>0</v>
      </c>
      <c r="T148" s="73">
        <f>'Number of operations'!R$21*'Conversion conv. -&gt; electric to'!S49*'Aircraft and flight characteris'!$B$34*'Aircraft and flight characteris'!$D$34/'Aircraft and flight characteris'!$E$34/2/1000</f>
        <v>0</v>
      </c>
      <c r="U148" s="73">
        <f>'Number of operations'!S$21*'Conversion conv. -&gt; electric to'!T49*'Aircraft and flight characteris'!$B$34*'Aircraft and flight characteris'!$D$34/'Aircraft and flight characteris'!$E$34/2/1000</f>
        <v>0</v>
      </c>
      <c r="V148" s="73">
        <f>'Number of operations'!T$21*'Conversion conv. -&gt; electric to'!U49*'Aircraft and flight characteris'!$B$34*'Aircraft and flight characteris'!$D$34/'Aircraft and flight characteris'!$E$34/2/1000</f>
        <v>0</v>
      </c>
      <c r="W148" s="73">
        <f>'Number of operations'!U$21*'Conversion conv. -&gt; electric to'!V49*'Aircraft and flight characteris'!$B$34*'Aircraft and flight characteris'!$D$34/'Aircraft and flight characteris'!$E$34/2/1000</f>
        <v>0</v>
      </c>
      <c r="X148" s="73">
        <f>'Number of operations'!V$21*'Conversion conv. -&gt; electric to'!W49*'Aircraft and flight characteris'!$B$34*'Aircraft and flight characteris'!$D$34/'Aircraft and flight characteris'!$E$34/2/1000</f>
        <v>0</v>
      </c>
      <c r="Y148" s="73">
        <f>'Number of operations'!W$21*'Conversion conv. -&gt; electric to'!X49*'Aircraft and flight characteris'!$B$34*'Aircraft and flight characteris'!$D$34/'Aircraft and flight characteris'!$E$34/2/1000</f>
        <v>0</v>
      </c>
      <c r="Z148" s="73">
        <f>'Number of operations'!X$21*'Conversion conv. -&gt; electric to'!Y49*'Aircraft and flight characteris'!$B$34*'Aircraft and flight characteris'!$D$34/'Aircraft and flight characteris'!$E$34/2/1000</f>
        <v>0</v>
      </c>
      <c r="AA148" s="73">
        <f>'Number of operations'!Y$21*'Conversion conv. -&gt; electric to'!Z49*'Aircraft and flight characteris'!$B$34*'Aircraft and flight characteris'!$D$34/'Aircraft and flight characteris'!$E$34/2/1000</f>
        <v>0</v>
      </c>
      <c r="AB148" s="73">
        <f>'Number of operations'!Z$21*'Conversion conv. -&gt; electric to'!AA49*'Aircraft and flight characteris'!$B$34*'Aircraft and flight characteris'!$D$34/'Aircraft and flight characteris'!$E$34/2/1000</f>
        <v>0</v>
      </c>
      <c r="AC148" s="73">
        <f>'Number of operations'!AA$21*'Conversion conv. -&gt; electric to'!AB49*'Aircraft and flight characteris'!$B$34*'Aircraft and flight characteris'!$D$34/'Aircraft and flight characteris'!$E$34/2/1000</f>
        <v>20.60304683</v>
      </c>
      <c r="AD148" s="73">
        <f>'Number of operations'!AB$21*'Conversion conv. -&gt; electric to'!AC49*'Aircraft and flight characteris'!$B$34*'Aircraft and flight characteris'!$D$34/'Aircraft and flight characteris'!$E$34/2/1000</f>
        <v>63.00856037</v>
      </c>
      <c r="AE148" s="73">
        <f>'Number of operations'!AC$21*'Conversion conv. -&gt; electric to'!AD49*'Aircraft and flight characteris'!$B$34*'Aircraft and flight characteris'!$D$34/'Aircraft and flight characteris'!$E$34/2/1000</f>
        <v>136.8488274</v>
      </c>
      <c r="AF148" s="73">
        <f>'Number of operations'!AD$21*'Conversion conv. -&gt; electric to'!AE49*'Aircraft and flight characteris'!$B$34*'Aircraft and flight characteris'!$D$34/'Aircraft and flight characteris'!$E$34/2/1000</f>
        <v>254.3960179</v>
      </c>
      <c r="AG148" s="73">
        <f>'Number of operations'!AE$21*'Conversion conv. -&gt; electric to'!AF49*'Aircraft and flight characteris'!$B$34*'Aircraft and flight characteris'!$D$34/'Aircraft and flight characteris'!$E$34/2/1000</f>
        <v>414.5260415</v>
      </c>
      <c r="AH148" s="73">
        <f>'Number of operations'!AF$21*'Conversion conv. -&gt; electric to'!AG49*'Aircraft and flight characteris'!$B$34*'Aircraft and flight characteris'!$D$34/'Aircraft and flight characteris'!$E$34/2/1000</f>
        <v>594.1397246</v>
      </c>
      <c r="AI148" s="73">
        <f>'Number of operations'!AG$21*'Conversion conv. -&gt; electric to'!AH49*'Aircraft and flight characteris'!$B$34*'Aircraft and flight characteris'!$D$34/'Aircraft and flight characteris'!$E$34/2/1000</f>
        <v>776.8634778</v>
      </c>
      <c r="AJ148" s="73">
        <f>'Number of operations'!AH$21*'Conversion conv. -&gt; electric to'!AI49*'Aircraft and flight characteris'!$B$34*'Aircraft and flight characteris'!$D$34/'Aircraft and flight characteris'!$E$34/2/1000</f>
        <v>931.5566871</v>
      </c>
      <c r="AK148" s="73">
        <f>'Number of operations'!AI$21*'Conversion conv. -&gt; electric to'!AJ49*'Aircraft and flight characteris'!$B$34*'Aircraft and flight characteris'!$D$34/'Aircraft and flight characteris'!$E$34/2/1000</f>
        <v>1043.445157</v>
      </c>
      <c r="AL148" s="73">
        <f>'Number of operations'!AJ$21*'Conversion conv. -&gt; electric to'!AK49*'Aircraft and flight characteris'!$B$34*'Aircraft and flight characteris'!$D$34/'Aircraft and flight characteris'!$E$34/2/1000</f>
        <v>1119.6919</v>
      </c>
      <c r="AM148" s="73">
        <f>'Number of operations'!AK$21*'Conversion conv. -&gt; electric to'!AL49*'Aircraft and flight characteris'!$B$34*'Aircraft and flight characteris'!$D$34/'Aircraft and flight characteris'!$E$34/2/1000</f>
        <v>1167.70762</v>
      </c>
      <c r="AN148" s="73">
        <f>'Number of operations'!AL$21*'Conversion conv. -&gt; electric to'!AM49*'Aircraft and flight characteris'!$B$34*'Aircraft and flight characteris'!$D$34/'Aircraft and flight characteris'!$E$34/2/1000</f>
        <v>1197.178725</v>
      </c>
      <c r="AO148" s="73">
        <f>'Number of operations'!AM$21*'Conversion conv. -&gt; electric to'!AN49*'Aircraft and flight characteris'!$B$34*'Aircraft and flight characteris'!$D$34/'Aircraft and flight characteris'!$E$34/2/1000</f>
        <v>1216.133828</v>
      </c>
      <c r="AP148" s="73">
        <f>'Number of operations'!AN$21*'Conversion conv. -&gt; electric to'!AO49*'Aircraft and flight characteris'!$B$34*'Aircraft and flight characteris'!$D$34/'Aircraft and flight characteris'!$E$34/2/1000</f>
        <v>1228.580287</v>
      </c>
      <c r="AQ148" s="73">
        <f>'Number of operations'!AO$21*'Conversion conv. -&gt; electric to'!AP49*'Aircraft and flight characteris'!$B$34*'Aircraft and flight characteris'!$D$34/'Aircraft and flight characteris'!$E$34/2/1000</f>
        <v>1237.385859</v>
      </c>
      <c r="AR148" s="73">
        <f>'Number of operations'!AP$21*'Conversion conv. -&gt; electric to'!AQ49*'Aircraft and flight characteris'!$B$34*'Aircraft and flight characteris'!$D$34/'Aircraft and flight characteris'!$E$34/2/1000</f>
        <v>1244.271656</v>
      </c>
      <c r="AS148" s="73">
        <f>'Number of operations'!AQ$21*'Conversion conv. -&gt; electric to'!AR49*'Aircraft and flight characteris'!$B$34*'Aircraft and flight characteris'!$D$34/'Aircraft and flight characteris'!$E$34/2/1000</f>
        <v>1250.010194</v>
      </c>
      <c r="AT148" s="73">
        <f>'Number of operations'!AR$21*'Conversion conv. -&gt; electric to'!AS49*'Aircraft and flight characteris'!$B$34*'Aircraft and flight characteris'!$D$34/'Aircraft and flight characteris'!$E$34/2/1000</f>
        <v>0</v>
      </c>
      <c r="AU148" s="73">
        <f>'Number of operations'!AS$21*'Conversion conv. -&gt; electric to'!AT49*'Aircraft and flight characteris'!$B$34*'Aircraft and flight characteris'!$D$34/'Aircraft and flight characteris'!$E$34/2/1000</f>
        <v>0</v>
      </c>
      <c r="AV148" s="73">
        <f>'Number of operations'!AT$21*'Conversion conv. -&gt; electric to'!AU49*'Aircraft and flight characteris'!$B$34*'Aircraft and flight characteris'!$D$34/'Aircraft and flight characteris'!$E$34/2/1000</f>
        <v>0</v>
      </c>
      <c r="AW148" s="73">
        <f>'Number of operations'!AU$21*'Conversion conv. -&gt; electric to'!AV49*'Aircraft and flight characteris'!$B$34*'Aircraft and flight characteris'!$D$34/'Aircraft and flight characteris'!$E$34/2/1000</f>
        <v>0</v>
      </c>
      <c r="AX148" s="73">
        <f>'Number of operations'!AV$21*'Conversion conv. -&gt; electric to'!AW49*'Aircraft and flight characteris'!$B$34*'Aircraft and flight characteris'!$D$34/'Aircraft and flight characteris'!$E$34/2/1000</f>
        <v>0</v>
      </c>
      <c r="AY148" s="73">
        <f>'Number of operations'!AW$21*'Conversion conv. -&gt; electric to'!AX49*'Aircraft and flight characteris'!$B$34*'Aircraft and flight characteris'!$D$34/'Aircraft and flight characteris'!$E$34/2/1000</f>
        <v>0</v>
      </c>
      <c r="AZ148" s="73">
        <f>'Number of operations'!AX$21*'Conversion conv. -&gt; electric to'!AY49*'Aircraft and flight characteris'!$B$34*'Aircraft and flight characteris'!$D$34/'Aircraft and flight characteris'!$E$34/2/1000</f>
        <v>0</v>
      </c>
      <c r="BA148" s="73">
        <f>'Number of operations'!AY$21*'Conversion conv. -&gt; electric to'!AZ49*'Aircraft and flight characteris'!$B$34*'Aircraft and flight characteris'!$D$34/'Aircraft and flight characteris'!$E$34/2/1000</f>
        <v>0</v>
      </c>
      <c r="BB148" s="73">
        <f>'Number of operations'!AZ$21*'Conversion conv. -&gt; electric to'!BA49*'Aircraft and flight characteris'!$B$34*'Aircraft and flight characteris'!$D$34/'Aircraft and flight characteris'!$E$34/2/1000</f>
        <v>0</v>
      </c>
      <c r="BC148" s="73">
        <f>'Number of operations'!BA$21*'Conversion conv. -&gt; electric to'!BB49*'Aircraft and flight characteris'!$B$34*'Aircraft and flight characteris'!$D$34/'Aircraft and flight characteris'!$E$34/2/1000</f>
        <v>0</v>
      </c>
      <c r="BD148" s="74">
        <f>'Number of operations'!BB$21*'Conversion conv. -&gt; electric to'!BC49*'Aircraft and flight characteris'!$B$34*'Aircraft and flight characteris'!$D$34/'Aircraft and flight characteris'!$E$34/2/1000</f>
        <v>0</v>
      </c>
      <c r="BE148" s="3"/>
      <c r="BF148" s="3"/>
      <c r="BG148" s="3"/>
      <c r="BH148" s="3"/>
      <c r="BI148" s="3"/>
      <c r="BJ148" s="3"/>
      <c r="BK148" s="3"/>
      <c r="BL148" s="3"/>
      <c r="BM148" s="3"/>
      <c r="BN148" s="3"/>
    </row>
    <row r="149">
      <c r="A149" s="75"/>
      <c r="E149" s="76" t="s">
        <v>55</v>
      </c>
      <c r="F149" s="73">
        <f>'Number of operations'!D$21*'Conversion conv. -&gt; electric to'!E50*'Aircraft and flight characteris'!$B$34*'Aircraft and flight characteris'!$D$34/'Aircraft and flight characteris'!$E$34/2/1000</f>
        <v>0</v>
      </c>
      <c r="G149" s="73">
        <f>'Number of operations'!E$21*'Conversion conv. -&gt; electric to'!F50*'Aircraft and flight characteris'!$B$34*'Aircraft and flight characteris'!$D$34/'Aircraft and flight characteris'!$E$34/2/1000</f>
        <v>0</v>
      </c>
      <c r="H149" s="73">
        <f>'Number of operations'!F$21*'Conversion conv. -&gt; electric to'!G50*'Aircraft and flight characteris'!$B$34*'Aircraft and flight characteris'!$D$34/'Aircraft and flight characteris'!$E$34/2/1000</f>
        <v>0</v>
      </c>
      <c r="I149" s="73">
        <f>'Number of operations'!G$21*'Conversion conv. -&gt; electric to'!H50*'Aircraft and flight characteris'!$B$34*'Aircraft and flight characteris'!$D$34/'Aircraft and flight characteris'!$E$34/2/1000</f>
        <v>0</v>
      </c>
      <c r="J149" s="73">
        <f>'Number of operations'!H$21*'Conversion conv. -&gt; electric to'!I50*'Aircraft and flight characteris'!$B$34*'Aircraft and flight characteris'!$D$34/'Aircraft and flight characteris'!$E$34/2/1000</f>
        <v>0</v>
      </c>
      <c r="K149" s="73">
        <f>'Number of operations'!I$21*'Conversion conv. -&gt; electric to'!J50*'Aircraft and flight characteris'!$B$34*'Aircraft and flight characteris'!$D$34/'Aircraft and flight characteris'!$E$34/2/1000</f>
        <v>0</v>
      </c>
      <c r="L149" s="73">
        <f>'Number of operations'!J$21*'Conversion conv. -&gt; electric to'!K50*'Aircraft and flight characteris'!$B$34*'Aircraft and flight characteris'!$D$34/'Aircraft and flight characteris'!$E$34/2/1000</f>
        <v>0</v>
      </c>
      <c r="M149" s="73">
        <f>'Number of operations'!K$21*'Conversion conv. -&gt; electric to'!L50*'Aircraft and flight characteris'!$B$34*'Aircraft and flight characteris'!$D$34/'Aircraft and flight characteris'!$E$34/2/1000</f>
        <v>0</v>
      </c>
      <c r="N149" s="73">
        <f>'Number of operations'!L$21*'Conversion conv. -&gt; electric to'!M50*'Aircraft and flight characteris'!$B$34*'Aircraft and flight characteris'!$D$34/'Aircraft and flight characteris'!$E$34/2/1000</f>
        <v>0</v>
      </c>
      <c r="O149" s="73">
        <f>'Number of operations'!M$21*'Conversion conv. -&gt; electric to'!N50*'Aircraft and flight characteris'!$B$34*'Aircraft and flight characteris'!$D$34/'Aircraft and flight characteris'!$E$34/2/1000</f>
        <v>0</v>
      </c>
      <c r="P149" s="73">
        <f>'Number of operations'!N$21*'Conversion conv. -&gt; electric to'!O50*'Aircraft and flight characteris'!$B$34*'Aircraft and flight characteris'!$D$34/'Aircraft and flight characteris'!$E$34/2/1000</f>
        <v>0</v>
      </c>
      <c r="Q149" s="73">
        <f>'Number of operations'!O$21*'Conversion conv. -&gt; electric to'!P50*'Aircraft and flight characteris'!$B$34*'Aircraft and flight characteris'!$D$34/'Aircraft and flight characteris'!$E$34/2/1000</f>
        <v>0</v>
      </c>
      <c r="R149" s="73">
        <f>'Number of operations'!P$21*'Conversion conv. -&gt; electric to'!Q50*'Aircraft and flight characteris'!$B$34*'Aircraft and flight characteris'!$D$34/'Aircraft and flight characteris'!$E$34/2/1000</f>
        <v>0</v>
      </c>
      <c r="S149" s="73">
        <f>'Number of operations'!Q$21*'Conversion conv. -&gt; electric to'!R50*'Aircraft and flight characteris'!$B$34*'Aircraft and flight characteris'!$D$34/'Aircraft and flight characteris'!$E$34/2/1000</f>
        <v>0</v>
      </c>
      <c r="T149" s="73">
        <f>'Number of operations'!R$21*'Conversion conv. -&gt; electric to'!S50*'Aircraft and flight characteris'!$B$34*'Aircraft and flight characteris'!$D$34/'Aircraft and flight characteris'!$E$34/2/1000</f>
        <v>0</v>
      </c>
      <c r="U149" s="73">
        <f>'Number of operations'!S$21*'Conversion conv. -&gt; electric to'!T50*'Aircraft and flight characteris'!$B$34*'Aircraft and flight characteris'!$D$34/'Aircraft and flight characteris'!$E$34/2/1000</f>
        <v>0</v>
      </c>
      <c r="V149" s="73">
        <f>'Number of operations'!T$21*'Conversion conv. -&gt; electric to'!U50*'Aircraft and flight characteris'!$B$34*'Aircraft and flight characteris'!$D$34/'Aircraft and flight characteris'!$E$34/2/1000</f>
        <v>0</v>
      </c>
      <c r="W149" s="73">
        <f>'Number of operations'!U$21*'Conversion conv. -&gt; electric to'!V50*'Aircraft and flight characteris'!$B$34*'Aircraft and flight characteris'!$D$34/'Aircraft and flight characteris'!$E$34/2/1000</f>
        <v>0</v>
      </c>
      <c r="X149" s="73">
        <f>'Number of operations'!V$21*'Conversion conv. -&gt; electric to'!W50*'Aircraft and flight characteris'!$B$34*'Aircraft and flight characteris'!$D$34/'Aircraft and flight characteris'!$E$34/2/1000</f>
        <v>0</v>
      </c>
      <c r="Y149" s="73">
        <f>'Number of operations'!W$21*'Conversion conv. -&gt; electric to'!X50*'Aircraft and flight characteris'!$B$34*'Aircraft and flight characteris'!$D$34/'Aircraft and flight characteris'!$E$34/2/1000</f>
        <v>0</v>
      </c>
      <c r="Z149" s="73">
        <f>'Number of operations'!X$21*'Conversion conv. -&gt; electric to'!Y50*'Aircraft and flight characteris'!$B$34*'Aircraft and flight characteris'!$D$34/'Aircraft and flight characteris'!$E$34/2/1000</f>
        <v>0</v>
      </c>
      <c r="AA149" s="73">
        <f>'Number of operations'!Y$21*'Conversion conv. -&gt; electric to'!Z50*'Aircraft and flight characteris'!$B$34*'Aircraft and flight characteris'!$D$34/'Aircraft and flight characteris'!$E$34/2/1000</f>
        <v>0</v>
      </c>
      <c r="AB149" s="73">
        <f>'Number of operations'!Z$21*'Conversion conv. -&gt; electric to'!AA50*'Aircraft and flight characteris'!$B$34*'Aircraft and flight characteris'!$D$34/'Aircraft and flight characteris'!$E$34/2/1000</f>
        <v>0</v>
      </c>
      <c r="AC149" s="73">
        <f>'Number of operations'!AA$21*'Conversion conv. -&gt; electric to'!AB50*'Aircraft and flight characteris'!$B$34*'Aircraft and flight characteris'!$D$34/'Aircraft and flight characteris'!$E$34/2/1000</f>
        <v>61.62383395</v>
      </c>
      <c r="AD149" s="73">
        <f>'Number of operations'!AB$21*'Conversion conv. -&gt; electric to'!AC50*'Aircraft and flight characteris'!$B$34*'Aircraft and flight characteris'!$D$34/'Aircraft and flight characteris'!$E$34/2/1000</f>
        <v>218.973972</v>
      </c>
      <c r="AE149" s="73">
        <f>'Number of operations'!AC$21*'Conversion conv. -&gt; electric to'!AD50*'Aircraft and flight characteris'!$B$34*'Aircraft and flight characteris'!$D$34/'Aircraft and flight characteris'!$E$34/2/1000</f>
        <v>482.3679944</v>
      </c>
      <c r="AF149" s="73">
        <f>'Number of operations'!AD$21*'Conversion conv. -&gt; electric to'!AE50*'Aircraft and flight characteris'!$B$34*'Aircraft and flight characteris'!$D$34/'Aircraft and flight characteris'!$E$34/2/1000</f>
        <v>781.3481078</v>
      </c>
      <c r="AG149" s="73">
        <f>'Number of operations'!AE$21*'Conversion conv. -&gt; electric to'!AF50*'Aircraft and flight characteris'!$B$34*'Aircraft and flight characteris'!$D$34/'Aircraft and flight characteris'!$E$34/2/1000</f>
        <v>1003.898439</v>
      </c>
      <c r="AH149" s="73">
        <f>'Number of operations'!AF$21*'Conversion conv. -&gt; electric to'!AG50*'Aircraft and flight characteris'!$B$34*'Aircraft and flight characteris'!$D$34/'Aircraft and flight characteris'!$E$34/2/1000</f>
        <v>1113.449504</v>
      </c>
      <c r="AI149" s="73">
        <f>'Number of operations'!AG$21*'Conversion conv. -&gt; electric to'!AH50*'Aircraft and flight characteris'!$B$34*'Aircraft and flight characteris'!$D$34/'Aircraft and flight characteris'!$E$34/2/1000</f>
        <v>1171.213287</v>
      </c>
      <c r="AJ149" s="73">
        <f>'Number of operations'!AH$21*'Conversion conv. -&gt; electric to'!AI50*'Aircraft and flight characteris'!$B$34*'Aircraft and flight characteris'!$D$34/'Aircraft and flight characteris'!$E$34/2/1000</f>
        <v>1198.818499</v>
      </c>
      <c r="AK149" s="73">
        <f>'Number of operations'!AI$21*'Conversion conv. -&gt; electric to'!AJ50*'Aircraft and flight characteris'!$B$34*'Aircraft and flight characteris'!$D$34/'Aircraft and flight characteris'!$E$34/2/1000</f>
        <v>1210.458348</v>
      </c>
      <c r="AL149" s="73">
        <f>'Number of operations'!AJ$21*'Conversion conv. -&gt; electric to'!AK50*'Aircraft and flight characteris'!$B$34*'Aircraft and flight characteris'!$D$34/'Aircraft and flight characteris'!$E$34/2/1000</f>
        <v>1219.029548</v>
      </c>
      <c r="AM149" s="73">
        <f>'Number of operations'!AK$21*'Conversion conv. -&gt; electric to'!AL50*'Aircraft and flight characteris'!$B$34*'Aircraft and flight characteris'!$D$34/'Aircraft and flight characteris'!$E$34/2/1000</f>
        <v>1224.929844</v>
      </c>
      <c r="AN149" s="73">
        <f>'Number of operations'!AL$21*'Conversion conv. -&gt; electric to'!AM50*'Aircraft and flight characteris'!$B$34*'Aircraft and flight characteris'!$D$34/'Aircraft and flight characteris'!$E$34/2/1000</f>
        <v>1229.516898</v>
      </c>
      <c r="AO149" s="73">
        <f>'Number of operations'!AM$21*'Conversion conv. -&gt; electric to'!AN50*'Aircraft and flight characteris'!$B$34*'Aircraft and flight characteris'!$D$34/'Aircraft and flight characteris'!$E$34/2/1000</f>
        <v>1234.218142</v>
      </c>
      <c r="AP149" s="73">
        <f>'Number of operations'!AN$21*'Conversion conv. -&gt; electric to'!AO50*'Aircraft and flight characteris'!$B$34*'Aircraft and flight characteris'!$D$34/'Aircraft and flight characteris'!$E$34/2/1000</f>
        <v>1238.629044</v>
      </c>
      <c r="AQ149" s="73">
        <f>'Number of operations'!AO$21*'Conversion conv. -&gt; electric to'!AP50*'Aircraft and flight characteris'!$B$34*'Aircraft and flight characteris'!$D$34/'Aircraft and flight characteris'!$E$34/2/1000</f>
        <v>1242.949257</v>
      </c>
      <c r="AR149" s="73">
        <f>'Number of operations'!AP$21*'Conversion conv. -&gt; electric to'!AQ50*'Aircraft and flight characteris'!$B$34*'Aircraft and flight characteris'!$D$34/'Aircraft and flight characteris'!$E$34/2/1000</f>
        <v>1247.345551</v>
      </c>
      <c r="AS149" s="73">
        <f>'Number of operations'!AQ$21*'Conversion conv. -&gt; electric to'!AR50*'Aircraft and flight characteris'!$B$34*'Aircraft and flight characteris'!$D$34/'Aircraft and flight characteris'!$E$34/2/1000</f>
        <v>1251.706447</v>
      </c>
      <c r="AT149" s="73">
        <f>'Number of operations'!AR$21*'Conversion conv. -&gt; electric to'!AS50*'Aircraft and flight characteris'!$B$34*'Aircraft and flight characteris'!$D$34/'Aircraft and flight characteris'!$E$34/2/1000</f>
        <v>0</v>
      </c>
      <c r="AU149" s="73">
        <f>'Number of operations'!AS$21*'Conversion conv. -&gt; electric to'!AT50*'Aircraft and flight characteris'!$B$34*'Aircraft and flight characteris'!$D$34/'Aircraft and flight characteris'!$E$34/2/1000</f>
        <v>0</v>
      </c>
      <c r="AV149" s="73">
        <f>'Number of operations'!AT$21*'Conversion conv. -&gt; electric to'!AU50*'Aircraft and flight characteris'!$B$34*'Aircraft and flight characteris'!$D$34/'Aircraft and flight characteris'!$E$34/2/1000</f>
        <v>0</v>
      </c>
      <c r="AW149" s="73">
        <f>'Number of operations'!AU$21*'Conversion conv. -&gt; electric to'!AV50*'Aircraft and flight characteris'!$B$34*'Aircraft and flight characteris'!$D$34/'Aircraft and flight characteris'!$E$34/2/1000</f>
        <v>0</v>
      </c>
      <c r="AX149" s="73">
        <f>'Number of operations'!AV$21*'Conversion conv. -&gt; electric to'!AW50*'Aircraft and flight characteris'!$B$34*'Aircraft and flight characteris'!$D$34/'Aircraft and flight characteris'!$E$34/2/1000</f>
        <v>0</v>
      </c>
      <c r="AY149" s="73">
        <f>'Number of operations'!AW$21*'Conversion conv. -&gt; electric to'!AX50*'Aircraft and flight characteris'!$B$34*'Aircraft and flight characteris'!$D$34/'Aircraft and flight characteris'!$E$34/2/1000</f>
        <v>0</v>
      </c>
      <c r="AZ149" s="73">
        <f>'Number of operations'!AX$21*'Conversion conv. -&gt; electric to'!AY50*'Aircraft and flight characteris'!$B$34*'Aircraft and flight characteris'!$D$34/'Aircraft and flight characteris'!$E$34/2/1000</f>
        <v>0</v>
      </c>
      <c r="BA149" s="73">
        <f>'Number of operations'!AY$21*'Conversion conv. -&gt; electric to'!AZ50*'Aircraft and flight characteris'!$B$34*'Aircraft and flight characteris'!$D$34/'Aircraft and flight characteris'!$E$34/2/1000</f>
        <v>0</v>
      </c>
      <c r="BB149" s="73">
        <f>'Number of operations'!AZ$21*'Conversion conv. -&gt; electric to'!BA50*'Aircraft and flight characteris'!$B$34*'Aircraft and flight characteris'!$D$34/'Aircraft and flight characteris'!$E$34/2/1000</f>
        <v>0</v>
      </c>
      <c r="BC149" s="73">
        <f>'Number of operations'!BA$21*'Conversion conv. -&gt; electric to'!BB50*'Aircraft and flight characteris'!$B$34*'Aircraft and flight characteris'!$D$34/'Aircraft and flight characteris'!$E$34/2/1000</f>
        <v>0</v>
      </c>
      <c r="BD149" s="74">
        <f>'Number of operations'!BB$21*'Conversion conv. -&gt; electric to'!BC50*'Aircraft and flight characteris'!$B$34*'Aircraft and flight characteris'!$D$34/'Aircraft and flight characteris'!$E$34/2/1000</f>
        <v>0</v>
      </c>
      <c r="BE149" s="3"/>
      <c r="BF149" s="3"/>
      <c r="BG149" s="3"/>
      <c r="BH149" s="3"/>
      <c r="BI149" s="3"/>
      <c r="BJ149" s="3"/>
      <c r="BK149" s="3"/>
      <c r="BL149" s="3"/>
      <c r="BM149" s="3"/>
      <c r="BN149" s="3"/>
    </row>
    <row r="150">
      <c r="A150" s="75"/>
      <c r="C150" s="77" t="s">
        <v>56</v>
      </c>
      <c r="D150" s="71" t="s">
        <v>57</v>
      </c>
      <c r="E150" s="76" t="s">
        <v>57</v>
      </c>
      <c r="F150" s="73">
        <f>'Number of operations'!D$22*'Conversion conv. -&gt; electric to'!E42*'Aircraft and flight characteris'!$B$34*'Aircraft and flight characteris'!$D$34/'Aircraft and flight characteris'!$E$34/2/1000</f>
        <v>0</v>
      </c>
      <c r="G150" s="73">
        <f>'Number of operations'!E$22*'Conversion conv. -&gt; electric to'!F42*'Aircraft and flight characteris'!$B$34*'Aircraft and flight characteris'!$D$34/'Aircraft and flight characteris'!$E$34/2/1000</f>
        <v>0</v>
      </c>
      <c r="H150" s="73">
        <f>'Number of operations'!F$22*'Conversion conv. -&gt; electric to'!G42*'Aircraft and flight characteris'!$B$34*'Aircraft and flight characteris'!$D$34/'Aircraft and flight characteris'!$E$34/2/1000</f>
        <v>0</v>
      </c>
      <c r="I150" s="73">
        <f>'Number of operations'!G$22*'Conversion conv. -&gt; electric to'!H42*'Aircraft and flight characteris'!$B$34*'Aircraft and flight characteris'!$D$34/'Aircraft and flight characteris'!$E$34/2/1000</f>
        <v>0</v>
      </c>
      <c r="J150" s="73">
        <f>'Number of operations'!H$22*'Conversion conv. -&gt; electric to'!I42*'Aircraft and flight characteris'!$B$34*'Aircraft and flight characteris'!$D$34/'Aircraft and flight characteris'!$E$34/2/1000</f>
        <v>0</v>
      </c>
      <c r="K150" s="73">
        <f>'Number of operations'!I$22*'Conversion conv. -&gt; electric to'!J42*'Aircraft and flight characteris'!$B$34*'Aircraft and flight characteris'!$D$34/'Aircraft and flight characteris'!$E$34/2/1000</f>
        <v>0</v>
      </c>
      <c r="L150" s="73">
        <f>'Number of operations'!J$22*'Conversion conv. -&gt; electric to'!K42*'Aircraft and flight characteris'!$B$34*'Aircraft and flight characteris'!$D$34/'Aircraft and flight characteris'!$E$34/2/1000</f>
        <v>0</v>
      </c>
      <c r="M150" s="73">
        <f>'Number of operations'!K$22*'Conversion conv. -&gt; electric to'!L42*'Aircraft and flight characteris'!$B$34*'Aircraft and flight characteris'!$D$34/'Aircraft and flight characteris'!$E$34/2/1000</f>
        <v>0</v>
      </c>
      <c r="N150" s="73">
        <f>'Number of operations'!L$22*'Conversion conv. -&gt; electric to'!M42*'Aircraft and flight characteris'!$B$34*'Aircraft and flight characteris'!$D$34/'Aircraft and flight characteris'!$E$34/2/1000</f>
        <v>0</v>
      </c>
      <c r="O150" s="73">
        <f>'Number of operations'!M$22*'Conversion conv. -&gt; electric to'!N42*'Aircraft and flight characteris'!$B$34*'Aircraft and flight characteris'!$D$34/'Aircraft and flight characteris'!$E$34/2/1000</f>
        <v>0</v>
      </c>
      <c r="P150" s="73">
        <f>'Number of operations'!N$22*'Conversion conv. -&gt; electric to'!O42*'Aircraft and flight characteris'!$B$34*'Aircraft and flight characteris'!$D$34/'Aircraft and flight characteris'!$E$34/2/1000</f>
        <v>0</v>
      </c>
      <c r="Q150" s="73">
        <f>'Number of operations'!O$22*'Conversion conv. -&gt; electric to'!P42*'Aircraft and flight characteris'!$B$34*'Aircraft and flight characteris'!$D$34/'Aircraft and flight characteris'!$E$34/2/1000</f>
        <v>0</v>
      </c>
      <c r="R150" s="73">
        <f>'Number of operations'!P$22*'Conversion conv. -&gt; electric to'!Q42*'Aircraft and flight characteris'!$B$34*'Aircraft and flight characteris'!$D$34/'Aircraft and flight characteris'!$E$34/2/1000</f>
        <v>0</v>
      </c>
      <c r="S150" s="73">
        <f>'Number of operations'!Q$22*'Conversion conv. -&gt; electric to'!R42*'Aircraft and flight characteris'!$B$34*'Aircraft and flight characteris'!$D$34/'Aircraft and flight characteris'!$E$34/2/1000</f>
        <v>0</v>
      </c>
      <c r="T150" s="73">
        <f>'Number of operations'!R$22*'Conversion conv. -&gt; electric to'!S42*'Aircraft and flight characteris'!$B$34*'Aircraft and flight characteris'!$D$34/'Aircraft and flight characteris'!$E$34/2/1000</f>
        <v>0</v>
      </c>
      <c r="U150" s="73">
        <f>'Number of operations'!S$22*'Conversion conv. -&gt; electric to'!T42*'Aircraft and flight characteris'!$B$34*'Aircraft and flight characteris'!$D$34/'Aircraft and flight characteris'!$E$34/2/1000</f>
        <v>0</v>
      </c>
      <c r="V150" s="73">
        <f>'Number of operations'!T$22*'Conversion conv. -&gt; electric to'!U42*'Aircraft and flight characteris'!$B$34*'Aircraft and flight characteris'!$D$34/'Aircraft and flight characteris'!$E$34/2/1000</f>
        <v>0</v>
      </c>
      <c r="W150" s="73">
        <f>'Number of operations'!U$22*'Conversion conv. -&gt; electric to'!V42*'Aircraft and flight characteris'!$B$34*'Aircraft and flight characteris'!$D$34/'Aircraft and flight characteris'!$E$34/2/1000</f>
        <v>0</v>
      </c>
      <c r="X150" s="73">
        <f>'Number of operations'!V$22*'Conversion conv. -&gt; electric to'!W42*'Aircraft and flight characteris'!$B$34*'Aircraft and flight characteris'!$D$34/'Aircraft and flight characteris'!$E$34/2/1000</f>
        <v>0</v>
      </c>
      <c r="Y150" s="73">
        <f>'Number of operations'!W$22*'Conversion conv. -&gt; electric to'!X42*'Aircraft and flight characteris'!$B$34*'Aircraft and flight characteris'!$D$34/'Aircraft and flight characteris'!$E$34/2/1000</f>
        <v>0</v>
      </c>
      <c r="Z150" s="73">
        <f>'Number of operations'!X$22*'Conversion conv. -&gt; electric to'!Y42*'Aircraft and flight characteris'!$B$34*'Aircraft and flight characteris'!$D$34/'Aircraft and flight characteris'!$E$34/2/1000</f>
        <v>0</v>
      </c>
      <c r="AA150" s="73">
        <f>'Number of operations'!Y$22*'Conversion conv. -&gt; electric to'!Z42*'Aircraft and flight characteris'!$B$34*'Aircraft and flight characteris'!$D$34/'Aircraft and flight characteris'!$E$34/2/1000</f>
        <v>0</v>
      </c>
      <c r="AB150" s="73">
        <f>'Number of operations'!Z$22*'Conversion conv. -&gt; electric to'!AA42*'Aircraft and flight characteris'!$B$34*'Aircraft and flight characteris'!$D$34/'Aircraft and flight characteris'!$E$34/2/1000</f>
        <v>0</v>
      </c>
      <c r="AC150" s="73">
        <f>'Number of operations'!AA$22*'Conversion conv. -&gt; electric to'!AB42*'Aircraft and flight characteris'!$B$34*'Aircraft and flight characteris'!$D$34/'Aircraft and flight characteris'!$E$34/2/1000</f>
        <v>0.5514742586</v>
      </c>
      <c r="AD150" s="73">
        <f>'Number of operations'!AB$22*'Conversion conv. -&gt; electric to'!AC42*'Aircraft and flight characteris'!$B$34*'Aircraft and flight characteris'!$D$34/'Aircraft and flight characteris'!$E$34/2/1000</f>
        <v>2.261963749</v>
      </c>
      <c r="AE150" s="73">
        <f>'Number of operations'!AC$22*'Conversion conv. -&gt; electric to'!AD42*'Aircraft and flight characteris'!$B$34*'Aircraft and flight characteris'!$D$34/'Aircraft and flight characteris'!$E$34/2/1000</f>
        <v>7.999739393</v>
      </c>
      <c r="AF150" s="73">
        <f>'Number of operations'!AD$22*'Conversion conv. -&gt; electric to'!AE42*'Aircraft and flight characteris'!$B$34*'Aircraft and flight characteris'!$D$34/'Aircraft and flight characteris'!$E$34/2/1000</f>
        <v>26.25593991</v>
      </c>
      <c r="AG150" s="73">
        <f>'Number of operations'!AE$22*'Conversion conv. -&gt; electric to'!AF42*'Aircraft and flight characteris'!$B$34*'Aircraft and flight characteris'!$D$34/'Aircraft and flight characteris'!$E$34/2/1000</f>
        <v>72.26178888</v>
      </c>
      <c r="AH150" s="73">
        <f>'Number of operations'!AF$22*'Conversion conv. -&gt; electric to'!AG42*'Aircraft and flight characteris'!$B$34*'Aircraft and flight characteris'!$D$34/'Aircraft and flight characteris'!$E$34/2/1000</f>
        <v>156.6792663</v>
      </c>
      <c r="AI150" s="73">
        <f>'Number of operations'!AG$22*'Conversion conv. -&gt; electric to'!AH42*'Aircraft and flight characteris'!$B$34*'Aircraft and flight characteris'!$D$34/'Aircraft and flight characteris'!$E$34/2/1000</f>
        <v>280.2759869</v>
      </c>
      <c r="AJ150" s="73">
        <f>'Number of operations'!AH$22*'Conversion conv. -&gt; electric to'!AI42*'Aircraft and flight characteris'!$B$34*'Aircraft and flight characteris'!$D$34/'Aircraft and flight characteris'!$E$34/2/1000</f>
        <v>431.6327217</v>
      </c>
      <c r="AK150" s="73">
        <f>'Number of operations'!AI$22*'Conversion conv. -&gt; electric to'!AJ42*'Aircraft and flight characteris'!$B$34*'Aircraft and flight characteris'!$D$34/'Aircraft and flight characteris'!$E$34/2/1000</f>
        <v>595.08571</v>
      </c>
      <c r="AL150" s="73">
        <f>'Number of operations'!AJ$22*'Conversion conv. -&gt; electric to'!AK42*'Aircraft and flight characteris'!$B$34*'Aircraft and flight characteris'!$D$34/'Aircraft and flight characteris'!$E$34/2/1000</f>
        <v>755.7379677</v>
      </c>
      <c r="AM150" s="73">
        <f>'Number of operations'!AK$22*'Conversion conv. -&gt; electric to'!AL42*'Aircraft and flight characteris'!$B$34*'Aircraft and flight characteris'!$D$34/'Aircraft and flight characteris'!$E$34/2/1000</f>
        <v>896.6380997</v>
      </c>
      <c r="AN150" s="73">
        <f>'Number of operations'!AL$22*'Conversion conv. -&gt; electric to'!AM42*'Aircraft and flight characteris'!$B$34*'Aircraft and flight characteris'!$D$34/'Aircraft and flight characteris'!$E$34/2/1000</f>
        <v>1008.698072</v>
      </c>
      <c r="AO150" s="73">
        <f>'Number of operations'!AM$22*'Conversion conv. -&gt; electric to'!AN42*'Aircraft and flight characteris'!$B$34*'Aircraft and flight characteris'!$D$34/'Aircraft and flight characteris'!$E$34/2/1000</f>
        <v>1091.825528</v>
      </c>
      <c r="AP150" s="73">
        <f>'Number of operations'!AN$22*'Conversion conv. -&gt; electric to'!AO42*'Aircraft and flight characteris'!$B$34*'Aircraft and flight characteris'!$D$34/'Aircraft and flight characteris'!$E$34/2/1000</f>
        <v>1150.065945</v>
      </c>
      <c r="AQ150" s="73">
        <f>'Number of operations'!AO$22*'Conversion conv. -&gt; electric to'!AP42*'Aircraft and flight characteris'!$B$34*'Aircraft and flight characteris'!$D$34/'Aircraft and flight characteris'!$E$34/2/1000</f>
        <v>1189.759469</v>
      </c>
      <c r="AR150" s="73">
        <f>'Number of operations'!AP$22*'Conversion conv. -&gt; electric to'!AQ42*'Aircraft and flight characteris'!$B$34*'Aircraft and flight characteris'!$D$34/'Aircraft and flight characteris'!$E$34/2/1000</f>
        <v>1216.744655</v>
      </c>
      <c r="AS150" s="73">
        <f>'Number of operations'!AQ$22*'Conversion conv. -&gt; electric to'!AR42*'Aircraft and flight characteris'!$B$34*'Aircraft and flight characteris'!$D$34/'Aircraft and flight characteris'!$E$34/2/1000</f>
        <v>1235.275468</v>
      </c>
      <c r="AT150" s="73">
        <f>'Number of operations'!AR$22*'Conversion conv. -&gt; electric to'!AS42*'Aircraft and flight characteris'!$B$34*'Aircraft and flight characteris'!$D$34/'Aircraft and flight characteris'!$E$34/2/1000</f>
        <v>0</v>
      </c>
      <c r="AU150" s="73">
        <f>'Number of operations'!AS$22*'Conversion conv. -&gt; electric to'!AT42*'Aircraft and flight characteris'!$B$34*'Aircraft and flight characteris'!$D$34/'Aircraft and flight characteris'!$E$34/2/1000</f>
        <v>0</v>
      </c>
      <c r="AV150" s="73">
        <f>'Number of operations'!AT$22*'Conversion conv. -&gt; electric to'!AU42*'Aircraft and flight characteris'!$B$34*'Aircraft and flight characteris'!$D$34/'Aircraft and flight characteris'!$E$34/2/1000</f>
        <v>0</v>
      </c>
      <c r="AW150" s="73">
        <f>'Number of operations'!AU$22*'Conversion conv. -&gt; electric to'!AV42*'Aircraft and flight characteris'!$B$34*'Aircraft and flight characteris'!$D$34/'Aircraft and flight characteris'!$E$34/2/1000</f>
        <v>0</v>
      </c>
      <c r="AX150" s="73">
        <f>'Number of operations'!AV$22*'Conversion conv. -&gt; electric to'!AW42*'Aircraft and flight characteris'!$B$34*'Aircraft and flight characteris'!$D$34/'Aircraft and flight characteris'!$E$34/2/1000</f>
        <v>0</v>
      </c>
      <c r="AY150" s="73">
        <f>'Number of operations'!AW$22*'Conversion conv. -&gt; electric to'!AX42*'Aircraft and flight characteris'!$B$34*'Aircraft and flight characteris'!$D$34/'Aircraft and flight characteris'!$E$34/2/1000</f>
        <v>0</v>
      </c>
      <c r="AZ150" s="73">
        <f>'Number of operations'!AX$22*'Conversion conv. -&gt; electric to'!AY42*'Aircraft and flight characteris'!$B$34*'Aircraft and flight characteris'!$D$34/'Aircraft and flight characteris'!$E$34/2/1000</f>
        <v>0</v>
      </c>
      <c r="BA150" s="73">
        <f>'Number of operations'!AY$22*'Conversion conv. -&gt; electric to'!AZ42*'Aircraft and flight characteris'!$B$34*'Aircraft and flight characteris'!$D$34/'Aircraft and flight characteris'!$E$34/2/1000</f>
        <v>0</v>
      </c>
      <c r="BB150" s="73">
        <f>'Number of operations'!AZ$22*'Conversion conv. -&gt; electric to'!BA42*'Aircraft and flight characteris'!$B$34*'Aircraft and flight characteris'!$D$34/'Aircraft and flight characteris'!$E$34/2/1000</f>
        <v>0</v>
      </c>
      <c r="BC150" s="73">
        <f>'Number of operations'!BA$22*'Conversion conv. -&gt; electric to'!BB42*'Aircraft and flight characteris'!$B$34*'Aircraft and flight characteris'!$D$34/'Aircraft and flight characteris'!$E$34/2/1000</f>
        <v>0</v>
      </c>
      <c r="BD150" s="74">
        <f>'Number of operations'!BB$22*'Conversion conv. -&gt; electric to'!BC42*'Aircraft and flight characteris'!$B$34*'Aircraft and flight characteris'!$D$34/'Aircraft and flight characteris'!$E$34/2/1000</f>
        <v>0</v>
      </c>
      <c r="BE150" s="3"/>
      <c r="BF150" s="3"/>
      <c r="BG150" s="3"/>
      <c r="BH150" s="3"/>
      <c r="BI150" s="3"/>
      <c r="BJ150" s="3"/>
      <c r="BK150" s="3"/>
      <c r="BL150" s="3"/>
      <c r="BM150" s="3"/>
      <c r="BN150" s="3"/>
    </row>
    <row r="151">
      <c r="A151" s="75"/>
      <c r="E151" s="76" t="s">
        <v>56</v>
      </c>
      <c r="F151" s="73">
        <f>'Number of operations'!D$22*'Conversion conv. -&gt; electric to'!E43*'Aircraft and flight characteris'!$B$34*'Aircraft and flight characteris'!$D$34/'Aircraft and flight characteris'!$E$34/2/1000</f>
        <v>0</v>
      </c>
      <c r="G151" s="73">
        <f>'Number of operations'!E$22*'Conversion conv. -&gt; electric to'!F43*'Aircraft and flight characteris'!$B$34*'Aircraft and flight characteris'!$D$34/'Aircraft and flight characteris'!$E$34/2/1000</f>
        <v>0</v>
      </c>
      <c r="H151" s="73">
        <f>'Number of operations'!F$22*'Conversion conv. -&gt; electric to'!G43*'Aircraft and flight characteris'!$B$34*'Aircraft and flight characteris'!$D$34/'Aircraft and flight characteris'!$E$34/2/1000</f>
        <v>0</v>
      </c>
      <c r="I151" s="73">
        <f>'Number of operations'!G$22*'Conversion conv. -&gt; electric to'!H43*'Aircraft and flight characteris'!$B$34*'Aircraft and flight characteris'!$D$34/'Aircraft and flight characteris'!$E$34/2/1000</f>
        <v>0</v>
      </c>
      <c r="J151" s="73">
        <f>'Number of operations'!H$22*'Conversion conv. -&gt; electric to'!I43*'Aircraft and flight characteris'!$B$34*'Aircraft and flight characteris'!$D$34/'Aircraft and flight characteris'!$E$34/2/1000</f>
        <v>0</v>
      </c>
      <c r="K151" s="73">
        <f>'Number of operations'!I$22*'Conversion conv. -&gt; electric to'!J43*'Aircraft and flight characteris'!$B$34*'Aircraft and flight characteris'!$D$34/'Aircraft and flight characteris'!$E$34/2/1000</f>
        <v>0</v>
      </c>
      <c r="L151" s="73">
        <f>'Number of operations'!J$22*'Conversion conv. -&gt; electric to'!K43*'Aircraft and flight characteris'!$B$34*'Aircraft and flight characteris'!$D$34/'Aircraft and flight characteris'!$E$34/2/1000</f>
        <v>0</v>
      </c>
      <c r="M151" s="73">
        <f>'Number of operations'!K$22*'Conversion conv. -&gt; electric to'!L43*'Aircraft and flight characteris'!$B$34*'Aircraft and flight characteris'!$D$34/'Aircraft and flight characteris'!$E$34/2/1000</f>
        <v>0</v>
      </c>
      <c r="N151" s="73">
        <f>'Number of operations'!L$22*'Conversion conv. -&gt; electric to'!M43*'Aircraft and flight characteris'!$B$34*'Aircraft and flight characteris'!$D$34/'Aircraft and flight characteris'!$E$34/2/1000</f>
        <v>0</v>
      </c>
      <c r="O151" s="73">
        <f>'Number of operations'!M$22*'Conversion conv. -&gt; electric to'!N43*'Aircraft and flight characteris'!$B$34*'Aircraft and flight characteris'!$D$34/'Aircraft and flight characteris'!$E$34/2/1000</f>
        <v>0</v>
      </c>
      <c r="P151" s="73">
        <f>'Number of operations'!N$22*'Conversion conv. -&gt; electric to'!O43*'Aircraft and flight characteris'!$B$34*'Aircraft and flight characteris'!$D$34/'Aircraft and flight characteris'!$E$34/2/1000</f>
        <v>0</v>
      </c>
      <c r="Q151" s="73">
        <f>'Number of operations'!O$22*'Conversion conv. -&gt; electric to'!P43*'Aircraft and flight characteris'!$B$34*'Aircraft and flight characteris'!$D$34/'Aircraft and flight characteris'!$E$34/2/1000</f>
        <v>0</v>
      </c>
      <c r="R151" s="73">
        <f>'Number of operations'!P$22*'Conversion conv. -&gt; electric to'!Q43*'Aircraft and flight characteris'!$B$34*'Aircraft and flight characteris'!$D$34/'Aircraft and flight characteris'!$E$34/2/1000</f>
        <v>0</v>
      </c>
      <c r="S151" s="73">
        <f>'Number of operations'!Q$22*'Conversion conv. -&gt; electric to'!R43*'Aircraft and flight characteris'!$B$34*'Aircraft and flight characteris'!$D$34/'Aircraft and flight characteris'!$E$34/2/1000</f>
        <v>0</v>
      </c>
      <c r="T151" s="73">
        <f>'Number of operations'!R$22*'Conversion conv. -&gt; electric to'!S43*'Aircraft and flight characteris'!$B$34*'Aircraft and flight characteris'!$D$34/'Aircraft and flight characteris'!$E$34/2/1000</f>
        <v>0</v>
      </c>
      <c r="U151" s="73">
        <f>'Number of operations'!S$22*'Conversion conv. -&gt; electric to'!T43*'Aircraft and flight characteris'!$B$34*'Aircraft and flight characteris'!$D$34/'Aircraft and flight characteris'!$E$34/2/1000</f>
        <v>0</v>
      </c>
      <c r="V151" s="73">
        <f>'Number of operations'!T$22*'Conversion conv. -&gt; electric to'!U43*'Aircraft and flight characteris'!$B$34*'Aircraft and flight characteris'!$D$34/'Aircraft and flight characteris'!$E$34/2/1000</f>
        <v>0</v>
      </c>
      <c r="W151" s="73">
        <f>'Number of operations'!U$22*'Conversion conv. -&gt; electric to'!V43*'Aircraft and flight characteris'!$B$34*'Aircraft and flight characteris'!$D$34/'Aircraft and flight characteris'!$E$34/2/1000</f>
        <v>0</v>
      </c>
      <c r="X151" s="73">
        <f>'Number of operations'!V$22*'Conversion conv. -&gt; electric to'!W43*'Aircraft and flight characteris'!$B$34*'Aircraft and flight characteris'!$D$34/'Aircraft and flight characteris'!$E$34/2/1000</f>
        <v>0</v>
      </c>
      <c r="Y151" s="73">
        <f>'Number of operations'!W$22*'Conversion conv. -&gt; electric to'!X43*'Aircraft and flight characteris'!$B$34*'Aircraft and flight characteris'!$D$34/'Aircraft and flight characteris'!$E$34/2/1000</f>
        <v>0</v>
      </c>
      <c r="Z151" s="73">
        <f>'Number of operations'!X$22*'Conversion conv. -&gt; electric to'!Y43*'Aircraft and flight characteris'!$B$34*'Aircraft and flight characteris'!$D$34/'Aircraft and flight characteris'!$E$34/2/1000</f>
        <v>0</v>
      </c>
      <c r="AA151" s="73">
        <f>'Number of operations'!Y$22*'Conversion conv. -&gt; electric to'!Z43*'Aircraft and flight characteris'!$B$34*'Aircraft and flight characteris'!$D$34/'Aircraft and flight characteris'!$E$34/2/1000</f>
        <v>0</v>
      </c>
      <c r="AB151" s="73">
        <f>'Number of operations'!Z$22*'Conversion conv. -&gt; electric to'!AA43*'Aircraft and flight characteris'!$B$34*'Aircraft and flight characteris'!$D$34/'Aircraft and flight characteris'!$E$34/2/1000</f>
        <v>0</v>
      </c>
      <c r="AC151" s="73">
        <f>'Number of operations'!AA$22*'Conversion conv. -&gt; electric to'!AB43*'Aircraft and flight characteris'!$B$34*'Aircraft and flight characteris'!$D$34/'Aircraft and flight characteris'!$E$34/2/1000</f>
        <v>1.454122258</v>
      </c>
      <c r="AD151" s="73">
        <f>'Number of operations'!AB$22*'Conversion conv. -&gt; electric to'!AC43*'Aircraft and flight characteris'!$B$34*'Aircraft and flight characteris'!$D$34/'Aircraft and flight characteris'!$E$34/2/1000</f>
        <v>6.418263625</v>
      </c>
      <c r="AE151" s="73">
        <f>'Number of operations'!AC$22*'Conversion conv. -&gt; electric to'!AD43*'Aircraft and flight characteris'!$B$34*'Aircraft and flight characteris'!$D$34/'Aircraft and flight characteris'!$E$34/2/1000</f>
        <v>23.92726746</v>
      </c>
      <c r="AF151" s="73">
        <f>'Number of operations'!AD$22*'Conversion conv. -&gt; electric to'!AE43*'Aircraft and flight characteris'!$B$34*'Aircraft and flight characteris'!$D$34/'Aircraft and flight characteris'!$E$34/2/1000</f>
        <v>80.11791706</v>
      </c>
      <c r="AG151" s="73">
        <f>'Number of operations'!AE$22*'Conversion conv. -&gt; electric to'!AF43*'Aircraft and flight characteris'!$B$34*'Aircraft and flight characteris'!$D$34/'Aircraft and flight characteris'!$E$34/2/1000</f>
        <v>214.806053</v>
      </c>
      <c r="AH151" s="73">
        <f>'Number of operations'!AF$22*'Conversion conv. -&gt; electric to'!AG43*'Aircraft and flight characteris'!$B$34*'Aircraft and flight characteris'!$D$34/'Aircraft and flight characteris'!$E$34/2/1000</f>
        <v>429.4335107</v>
      </c>
      <c r="AI151" s="73">
        <f>'Number of operations'!AG$22*'Conversion conv. -&gt; electric to'!AH43*'Aircraft and flight characteris'!$B$34*'Aircraft and flight characteris'!$D$34/'Aircraft and flight characteris'!$E$34/2/1000</f>
        <v>672.8675616</v>
      </c>
      <c r="AJ151" s="73">
        <f>'Number of operations'!AH$22*'Conversion conv. -&gt; electric to'!AI43*'Aircraft and flight characteris'!$B$34*'Aircraft and flight characteris'!$D$34/'Aircraft and flight characteris'!$E$34/2/1000</f>
        <v>878.6349959</v>
      </c>
      <c r="AK151" s="73">
        <f>'Number of operations'!AI$22*'Conversion conv. -&gt; electric to'!AJ43*'Aircraft and flight characteris'!$B$34*'Aircraft and flight characteris'!$D$34/'Aircraft and flight characteris'!$E$34/2/1000</f>
        <v>1021.344337</v>
      </c>
      <c r="AL151" s="73">
        <f>'Number of operations'!AJ$22*'Conversion conv. -&gt; electric to'!AK43*'Aircraft and flight characteris'!$B$34*'Aircraft and flight characteris'!$D$34/'Aircraft and flight characteris'!$E$34/2/1000</f>
        <v>1113.134896</v>
      </c>
      <c r="AM151" s="73">
        <f>'Number of operations'!AK$22*'Conversion conv. -&gt; electric to'!AL43*'Aircraft and flight characteris'!$B$34*'Aircraft and flight characteris'!$D$34/'Aircraft and flight characteris'!$E$34/2/1000</f>
        <v>1168.32533</v>
      </c>
      <c r="AN151" s="73">
        <f>'Number of operations'!AL$22*'Conversion conv. -&gt; electric to'!AM43*'Aircraft and flight characteris'!$B$34*'Aircraft and flight characteris'!$D$34/'Aircraft and flight characteris'!$E$34/2/1000</f>
        <v>1200.954488</v>
      </c>
      <c r="AO151" s="73">
        <f>'Number of operations'!AM$22*'Conversion conv. -&gt; electric to'!AN43*'Aircraft and flight characteris'!$B$34*'Aircraft and flight characteris'!$D$34/'Aircraft and flight characteris'!$E$34/2/1000</f>
        <v>1221.274332</v>
      </c>
      <c r="AP151" s="73">
        <f>'Number of operations'!AN$22*'Conversion conv. -&gt; electric to'!AO43*'Aircraft and flight characteris'!$B$34*'Aircraft and flight characteris'!$D$34/'Aircraft and flight characteris'!$E$34/2/1000</f>
        <v>1234.311039</v>
      </c>
      <c r="AQ151" s="73">
        <f>'Number of operations'!AO$22*'Conversion conv. -&gt; electric to'!AP43*'Aircraft and flight characteris'!$B$34*'Aircraft and flight characteris'!$D$34/'Aircraft and flight characteris'!$E$34/2/1000</f>
        <v>1243.378287</v>
      </c>
      <c r="AR151" s="73">
        <f>'Number of operations'!AP$22*'Conversion conv. -&gt; electric to'!AQ43*'Aircraft and flight characteris'!$B$34*'Aircraft and flight characteris'!$D$34/'Aircraft and flight characteris'!$E$34/2/1000</f>
        <v>1250.387758</v>
      </c>
      <c r="AS151" s="73">
        <f>'Number of operations'!AQ$22*'Conversion conv. -&gt; electric to'!AR43*'Aircraft and flight characteris'!$B$34*'Aircraft and flight characteris'!$D$34/'Aircraft and flight characteris'!$E$34/2/1000</f>
        <v>1256.191445</v>
      </c>
      <c r="AT151" s="73">
        <f>'Number of operations'!AR$22*'Conversion conv. -&gt; electric to'!AS43*'Aircraft and flight characteris'!$B$34*'Aircraft and flight characteris'!$D$34/'Aircraft and flight characteris'!$E$34/2/1000</f>
        <v>0</v>
      </c>
      <c r="AU151" s="73">
        <f>'Number of operations'!AS$22*'Conversion conv. -&gt; electric to'!AT43*'Aircraft and flight characteris'!$B$34*'Aircraft and flight characteris'!$D$34/'Aircraft and flight characteris'!$E$34/2/1000</f>
        <v>0</v>
      </c>
      <c r="AV151" s="73">
        <f>'Number of operations'!AT$22*'Conversion conv. -&gt; electric to'!AU43*'Aircraft and flight characteris'!$B$34*'Aircraft and flight characteris'!$D$34/'Aircraft and flight characteris'!$E$34/2/1000</f>
        <v>0</v>
      </c>
      <c r="AW151" s="73">
        <f>'Number of operations'!AU$22*'Conversion conv. -&gt; electric to'!AV43*'Aircraft and flight characteris'!$B$34*'Aircraft and flight characteris'!$D$34/'Aircraft and flight characteris'!$E$34/2/1000</f>
        <v>0</v>
      </c>
      <c r="AX151" s="73">
        <f>'Number of operations'!AV$22*'Conversion conv. -&gt; electric to'!AW43*'Aircraft and flight characteris'!$B$34*'Aircraft and flight characteris'!$D$34/'Aircraft and flight characteris'!$E$34/2/1000</f>
        <v>0</v>
      </c>
      <c r="AY151" s="73">
        <f>'Number of operations'!AW$22*'Conversion conv. -&gt; electric to'!AX43*'Aircraft and flight characteris'!$B$34*'Aircraft and flight characteris'!$D$34/'Aircraft and flight characteris'!$E$34/2/1000</f>
        <v>0</v>
      </c>
      <c r="AZ151" s="73">
        <f>'Number of operations'!AX$22*'Conversion conv. -&gt; electric to'!AY43*'Aircraft and flight characteris'!$B$34*'Aircraft and flight characteris'!$D$34/'Aircraft and flight characteris'!$E$34/2/1000</f>
        <v>0</v>
      </c>
      <c r="BA151" s="73">
        <f>'Number of operations'!AY$22*'Conversion conv. -&gt; electric to'!AZ43*'Aircraft and flight characteris'!$B$34*'Aircraft and flight characteris'!$D$34/'Aircraft and flight characteris'!$E$34/2/1000</f>
        <v>0</v>
      </c>
      <c r="BB151" s="73">
        <f>'Number of operations'!AZ$22*'Conversion conv. -&gt; electric to'!BA43*'Aircraft and flight characteris'!$B$34*'Aircraft and flight characteris'!$D$34/'Aircraft and flight characteris'!$E$34/2/1000</f>
        <v>0</v>
      </c>
      <c r="BC151" s="73">
        <f>'Number of operations'!BA$22*'Conversion conv. -&gt; electric to'!BB43*'Aircraft and flight characteris'!$B$34*'Aircraft and flight characteris'!$D$34/'Aircraft and flight characteris'!$E$34/2/1000</f>
        <v>0</v>
      </c>
      <c r="BD151" s="74">
        <f>'Number of operations'!BB$22*'Conversion conv. -&gt; electric to'!BC43*'Aircraft and flight characteris'!$B$34*'Aircraft and flight characteris'!$D$34/'Aircraft and flight characteris'!$E$34/2/1000</f>
        <v>0</v>
      </c>
      <c r="BE151" s="3"/>
      <c r="BF151" s="3"/>
      <c r="BG151" s="3"/>
      <c r="BH151" s="3"/>
      <c r="BI151" s="3"/>
      <c r="BJ151" s="3"/>
      <c r="BK151" s="3"/>
      <c r="BL151" s="3"/>
      <c r="BM151" s="3"/>
      <c r="BN151" s="3"/>
    </row>
    <row r="152">
      <c r="A152" s="75"/>
      <c r="E152" s="76" t="s">
        <v>55</v>
      </c>
      <c r="F152" s="73">
        <f>'Number of operations'!D$22*'Conversion conv. -&gt; electric to'!E44*'Aircraft and flight characteris'!$B$34*'Aircraft and flight characteris'!$D$34/'Aircraft and flight characteris'!$E$34/2/1000</f>
        <v>0</v>
      </c>
      <c r="G152" s="73">
        <f>'Number of operations'!E$22*'Conversion conv. -&gt; electric to'!F44*'Aircraft and flight characteris'!$B$34*'Aircraft and flight characteris'!$D$34/'Aircraft and flight characteris'!$E$34/2/1000</f>
        <v>0</v>
      </c>
      <c r="H152" s="73">
        <f>'Number of operations'!F$22*'Conversion conv. -&gt; electric to'!G44*'Aircraft and flight characteris'!$B$34*'Aircraft and flight characteris'!$D$34/'Aircraft and flight characteris'!$E$34/2/1000</f>
        <v>0</v>
      </c>
      <c r="I152" s="73">
        <f>'Number of operations'!G$22*'Conversion conv. -&gt; electric to'!H44*'Aircraft and flight characteris'!$B$34*'Aircraft and flight characteris'!$D$34/'Aircraft and flight characteris'!$E$34/2/1000</f>
        <v>0</v>
      </c>
      <c r="J152" s="73">
        <f>'Number of operations'!H$22*'Conversion conv. -&gt; electric to'!I44*'Aircraft and flight characteris'!$B$34*'Aircraft and flight characteris'!$D$34/'Aircraft and flight characteris'!$E$34/2/1000</f>
        <v>0</v>
      </c>
      <c r="K152" s="73">
        <f>'Number of operations'!I$22*'Conversion conv. -&gt; electric to'!J44*'Aircraft and flight characteris'!$B$34*'Aircraft and flight characteris'!$D$34/'Aircraft and flight characteris'!$E$34/2/1000</f>
        <v>0</v>
      </c>
      <c r="L152" s="73">
        <f>'Number of operations'!J$22*'Conversion conv. -&gt; electric to'!K44*'Aircraft and flight characteris'!$B$34*'Aircraft and flight characteris'!$D$34/'Aircraft and flight characteris'!$E$34/2/1000</f>
        <v>0</v>
      </c>
      <c r="M152" s="73">
        <f>'Number of operations'!K$22*'Conversion conv. -&gt; electric to'!L44*'Aircraft and flight characteris'!$B$34*'Aircraft and flight characteris'!$D$34/'Aircraft and flight characteris'!$E$34/2/1000</f>
        <v>0</v>
      </c>
      <c r="N152" s="73">
        <f>'Number of operations'!L$22*'Conversion conv. -&gt; electric to'!M44*'Aircraft and flight characteris'!$B$34*'Aircraft and flight characteris'!$D$34/'Aircraft and flight characteris'!$E$34/2/1000</f>
        <v>0</v>
      </c>
      <c r="O152" s="73">
        <f>'Number of operations'!M$22*'Conversion conv. -&gt; electric to'!N44*'Aircraft and flight characteris'!$B$34*'Aircraft and flight characteris'!$D$34/'Aircraft and flight characteris'!$E$34/2/1000</f>
        <v>0</v>
      </c>
      <c r="P152" s="73">
        <f>'Number of operations'!N$22*'Conversion conv. -&gt; electric to'!O44*'Aircraft and flight characteris'!$B$34*'Aircraft and flight characteris'!$D$34/'Aircraft and flight characteris'!$E$34/2/1000</f>
        <v>0</v>
      </c>
      <c r="Q152" s="73">
        <f>'Number of operations'!O$22*'Conversion conv. -&gt; electric to'!P44*'Aircraft and flight characteris'!$B$34*'Aircraft and flight characteris'!$D$34/'Aircraft and flight characteris'!$E$34/2/1000</f>
        <v>0</v>
      </c>
      <c r="R152" s="73">
        <f>'Number of operations'!P$22*'Conversion conv. -&gt; electric to'!Q44*'Aircraft and flight characteris'!$B$34*'Aircraft and flight characteris'!$D$34/'Aircraft and flight characteris'!$E$34/2/1000</f>
        <v>0</v>
      </c>
      <c r="S152" s="73">
        <f>'Number of operations'!Q$22*'Conversion conv. -&gt; electric to'!R44*'Aircraft and flight characteris'!$B$34*'Aircraft and flight characteris'!$D$34/'Aircraft and flight characteris'!$E$34/2/1000</f>
        <v>0</v>
      </c>
      <c r="T152" s="73">
        <f>'Number of operations'!R$22*'Conversion conv. -&gt; electric to'!S44*'Aircraft and flight characteris'!$B$34*'Aircraft and flight characteris'!$D$34/'Aircraft and flight characteris'!$E$34/2/1000</f>
        <v>0</v>
      </c>
      <c r="U152" s="73">
        <f>'Number of operations'!S$22*'Conversion conv. -&gt; electric to'!T44*'Aircraft and flight characteris'!$B$34*'Aircraft and flight characteris'!$D$34/'Aircraft and flight characteris'!$E$34/2/1000</f>
        <v>0</v>
      </c>
      <c r="V152" s="73">
        <f>'Number of operations'!T$22*'Conversion conv. -&gt; electric to'!U44*'Aircraft and flight characteris'!$B$34*'Aircraft and flight characteris'!$D$34/'Aircraft and flight characteris'!$E$34/2/1000</f>
        <v>0</v>
      </c>
      <c r="W152" s="73">
        <f>'Number of operations'!U$22*'Conversion conv. -&gt; electric to'!V44*'Aircraft and flight characteris'!$B$34*'Aircraft and flight characteris'!$D$34/'Aircraft and flight characteris'!$E$34/2/1000</f>
        <v>0</v>
      </c>
      <c r="X152" s="73">
        <f>'Number of operations'!V$22*'Conversion conv. -&gt; electric to'!W44*'Aircraft and flight characteris'!$B$34*'Aircraft and flight characteris'!$D$34/'Aircraft and flight characteris'!$E$34/2/1000</f>
        <v>0</v>
      </c>
      <c r="Y152" s="73">
        <f>'Number of operations'!W$22*'Conversion conv. -&gt; electric to'!X44*'Aircraft and flight characteris'!$B$34*'Aircraft and flight characteris'!$D$34/'Aircraft and flight characteris'!$E$34/2/1000</f>
        <v>0</v>
      </c>
      <c r="Z152" s="73">
        <f>'Number of operations'!X$22*'Conversion conv. -&gt; electric to'!Y44*'Aircraft and flight characteris'!$B$34*'Aircraft and flight characteris'!$D$34/'Aircraft and flight characteris'!$E$34/2/1000</f>
        <v>0</v>
      </c>
      <c r="AA152" s="73">
        <f>'Number of operations'!Y$22*'Conversion conv. -&gt; electric to'!Z44*'Aircraft and flight characteris'!$B$34*'Aircraft and flight characteris'!$D$34/'Aircraft and flight characteris'!$E$34/2/1000</f>
        <v>0</v>
      </c>
      <c r="AB152" s="73">
        <f>'Number of operations'!Z$22*'Conversion conv. -&gt; electric to'!AA44*'Aircraft and flight characteris'!$B$34*'Aircraft and flight characteris'!$D$34/'Aircraft and flight characteris'!$E$34/2/1000</f>
        <v>0</v>
      </c>
      <c r="AC152" s="73">
        <f>'Number of operations'!AA$22*'Conversion conv. -&gt; electric to'!AB44*'Aircraft and flight characteris'!$B$34*'Aircraft and flight characteris'!$D$34/'Aircraft and flight characteris'!$E$34/2/1000</f>
        <v>4.349288206</v>
      </c>
      <c r="AD152" s="73">
        <f>'Number of operations'!AB$22*'Conversion conv. -&gt; electric to'!AC44*'Aircraft and flight characteris'!$B$34*'Aircraft and flight characteris'!$D$34/'Aircraft and flight characteris'!$E$34/2/1000</f>
        <v>22.30542439</v>
      </c>
      <c r="AE152" s="73">
        <f>'Number of operations'!AC$22*'Conversion conv. -&gt; electric to'!AD44*'Aircraft and flight characteris'!$B$34*'Aircraft and flight characteris'!$D$34/'Aircraft and flight characteris'!$E$34/2/1000</f>
        <v>84.33940018</v>
      </c>
      <c r="AF152" s="73">
        <f>'Number of operations'!AD$22*'Conversion conv. -&gt; electric to'!AE44*'Aircraft and flight characteris'!$B$34*'Aircraft and flight characteris'!$D$34/'Aircraft and flight characteris'!$E$34/2/1000</f>
        <v>246.0729669</v>
      </c>
      <c r="AG152" s="73">
        <f>'Number of operations'!AE$22*'Conversion conv. -&gt; electric to'!AF44*'Aircraft and flight characteris'!$B$34*'Aircraft and flight characteris'!$D$34/'Aircraft and flight characteris'!$E$34/2/1000</f>
        <v>520.2169219</v>
      </c>
      <c r="AH152" s="73">
        <f>'Number of operations'!AF$22*'Conversion conv. -&gt; electric to'!AG44*'Aircraft and flight characteris'!$B$34*'Aircraft and flight characteris'!$D$34/'Aircraft and flight characteris'!$E$34/2/1000</f>
        <v>804.7812826</v>
      </c>
      <c r="AI152" s="73">
        <f>'Number of operations'!AG$22*'Conversion conv. -&gt; electric to'!AH44*'Aircraft and flight characteris'!$B$34*'Aircraft and flight characteris'!$D$34/'Aircraft and flight characteris'!$E$34/2/1000</f>
        <v>1014.427182</v>
      </c>
      <c r="AJ152" s="73">
        <f>'Number of operations'!AH$22*'Conversion conv. -&gt; electric to'!AI44*'Aircraft and flight characteris'!$B$34*'Aircraft and flight characteris'!$D$34/'Aircraft and flight characteris'!$E$34/2/1000</f>
        <v>1130.713677</v>
      </c>
      <c r="AK152" s="73">
        <f>'Number of operations'!AI$22*'Conversion conv. -&gt; electric to'!AJ44*'Aircraft and flight characteris'!$B$34*'Aircraft and flight characteris'!$D$34/'Aircraft and flight characteris'!$E$34/2/1000</f>
        <v>1184.820084</v>
      </c>
      <c r="AL152" s="73">
        <f>'Number of operations'!AJ$22*'Conversion conv. -&gt; electric to'!AK44*'Aircraft and flight characteris'!$B$34*'Aircraft and flight characteris'!$D$34/'Aircraft and flight characteris'!$E$34/2/1000</f>
        <v>1211.890815</v>
      </c>
      <c r="AM152" s="73">
        <f>'Number of operations'!AK$22*'Conversion conv. -&gt; electric to'!AL44*'Aircraft and flight characteris'!$B$34*'Aircraft and flight characteris'!$D$34/'Aircraft and flight characteris'!$E$34/2/1000</f>
        <v>1225.577824</v>
      </c>
      <c r="AN152" s="73">
        <f>'Number of operations'!AL$22*'Conversion conv. -&gt; electric to'!AM44*'Aircraft and flight characteris'!$B$34*'Aircraft and flight characteris'!$D$34/'Aircraft and flight characteris'!$E$34/2/1000</f>
        <v>1233.394651</v>
      </c>
      <c r="AO152" s="73">
        <f>'Number of operations'!AM$22*'Conversion conv. -&gt; electric to'!AN44*'Aircraft and flight characteris'!$B$34*'Aircraft and flight characteris'!$D$34/'Aircraft and flight characteris'!$E$34/2/1000</f>
        <v>1239.435087</v>
      </c>
      <c r="AP152" s="73">
        <f>'Number of operations'!AN$22*'Conversion conv. -&gt; electric to'!AO44*'Aircraft and flight characteris'!$B$34*'Aircraft and flight characteris'!$D$34/'Aircraft and flight characteris'!$E$34/2/1000</f>
        <v>1244.406669</v>
      </c>
      <c r="AQ152" s="73">
        <f>'Number of operations'!AO$22*'Conversion conv. -&gt; electric to'!AP44*'Aircraft and flight characteris'!$B$34*'Aircraft and flight characteris'!$D$34/'Aircraft and flight characteris'!$E$34/2/1000</f>
        <v>1248.968627</v>
      </c>
      <c r="AR152" s="73">
        <f>'Number of operations'!AP$22*'Conversion conv. -&gt; electric to'!AQ44*'Aircraft and flight characteris'!$B$34*'Aircraft and flight characteris'!$D$34/'Aircraft and flight characteris'!$E$34/2/1000</f>
        <v>1253.476764</v>
      </c>
      <c r="AS152" s="73">
        <f>'Number of operations'!AQ$22*'Conversion conv. -&gt; electric to'!AR44*'Aircraft and flight characteris'!$B$34*'Aircraft and flight characteris'!$D$34/'Aircraft and flight characteris'!$E$34/2/1000</f>
        <v>1257.896086</v>
      </c>
      <c r="AT152" s="73">
        <f>'Number of operations'!AR$22*'Conversion conv. -&gt; electric to'!AS44*'Aircraft and flight characteris'!$B$34*'Aircraft and flight characteris'!$D$34/'Aircraft and flight characteris'!$E$34/2/1000</f>
        <v>0</v>
      </c>
      <c r="AU152" s="73">
        <f>'Number of operations'!AS$22*'Conversion conv. -&gt; electric to'!AT44*'Aircraft and flight characteris'!$B$34*'Aircraft and flight characteris'!$D$34/'Aircraft and flight characteris'!$E$34/2/1000</f>
        <v>0</v>
      </c>
      <c r="AV152" s="73">
        <f>'Number of operations'!AT$22*'Conversion conv. -&gt; electric to'!AU44*'Aircraft and flight characteris'!$B$34*'Aircraft and flight characteris'!$D$34/'Aircraft and flight characteris'!$E$34/2/1000</f>
        <v>0</v>
      </c>
      <c r="AW152" s="73">
        <f>'Number of operations'!AU$22*'Conversion conv. -&gt; electric to'!AV44*'Aircraft and flight characteris'!$B$34*'Aircraft and flight characteris'!$D$34/'Aircraft and flight characteris'!$E$34/2/1000</f>
        <v>0</v>
      </c>
      <c r="AX152" s="73">
        <f>'Number of operations'!AV$22*'Conversion conv. -&gt; electric to'!AW44*'Aircraft and flight characteris'!$B$34*'Aircraft and flight characteris'!$D$34/'Aircraft and flight characteris'!$E$34/2/1000</f>
        <v>0</v>
      </c>
      <c r="AY152" s="73">
        <f>'Number of operations'!AW$22*'Conversion conv. -&gt; electric to'!AX44*'Aircraft and flight characteris'!$B$34*'Aircraft and flight characteris'!$D$34/'Aircraft and flight characteris'!$E$34/2/1000</f>
        <v>0</v>
      </c>
      <c r="AZ152" s="73">
        <f>'Number of operations'!AX$22*'Conversion conv. -&gt; electric to'!AY44*'Aircraft and flight characteris'!$B$34*'Aircraft and flight characteris'!$D$34/'Aircraft and flight characteris'!$E$34/2/1000</f>
        <v>0</v>
      </c>
      <c r="BA152" s="73">
        <f>'Number of operations'!AY$22*'Conversion conv. -&gt; electric to'!AZ44*'Aircraft and flight characteris'!$B$34*'Aircraft and flight characteris'!$D$34/'Aircraft and flight characteris'!$E$34/2/1000</f>
        <v>0</v>
      </c>
      <c r="BB152" s="73">
        <f>'Number of operations'!AZ$22*'Conversion conv. -&gt; electric to'!BA44*'Aircraft and flight characteris'!$B$34*'Aircraft and flight characteris'!$D$34/'Aircraft and flight characteris'!$E$34/2/1000</f>
        <v>0</v>
      </c>
      <c r="BC152" s="73">
        <f>'Number of operations'!BA$22*'Conversion conv. -&gt; electric to'!BB44*'Aircraft and flight characteris'!$B$34*'Aircraft and flight characteris'!$D$34/'Aircraft and flight characteris'!$E$34/2/1000</f>
        <v>0</v>
      </c>
      <c r="BD152" s="74">
        <f>'Number of operations'!BB$22*'Conversion conv. -&gt; electric to'!BC44*'Aircraft and flight characteris'!$B$34*'Aircraft and flight characteris'!$D$34/'Aircraft and flight characteris'!$E$34/2/1000</f>
        <v>0</v>
      </c>
      <c r="BE152" s="3"/>
      <c r="BF152" s="3"/>
      <c r="BG152" s="3"/>
      <c r="BH152" s="3"/>
      <c r="BI152" s="3"/>
      <c r="BJ152" s="3"/>
      <c r="BK152" s="3"/>
      <c r="BL152" s="3"/>
      <c r="BM152" s="3"/>
      <c r="BN152" s="3"/>
    </row>
    <row r="153">
      <c r="A153" s="75"/>
      <c r="D153" s="77" t="s">
        <v>56</v>
      </c>
      <c r="E153" s="76" t="s">
        <v>57</v>
      </c>
      <c r="F153" s="73">
        <f>'Number of operations'!D$22*'Conversion conv. -&gt; electric to'!E45*'Aircraft and flight characteris'!$B$34*'Aircraft and flight characteris'!$D$34/'Aircraft and flight characteris'!$E$34/2/1000</f>
        <v>0</v>
      </c>
      <c r="G153" s="73">
        <f>'Number of operations'!E$22*'Conversion conv. -&gt; electric to'!F45*'Aircraft and flight characteris'!$B$34*'Aircraft and flight characteris'!$D$34/'Aircraft and flight characteris'!$E$34/2/1000</f>
        <v>0</v>
      </c>
      <c r="H153" s="73">
        <f>'Number of operations'!F$22*'Conversion conv. -&gt; electric to'!G45*'Aircraft and flight characteris'!$B$34*'Aircraft and flight characteris'!$D$34/'Aircraft and flight characteris'!$E$34/2/1000</f>
        <v>0</v>
      </c>
      <c r="I153" s="73">
        <f>'Number of operations'!G$22*'Conversion conv. -&gt; electric to'!H45*'Aircraft and flight characteris'!$B$34*'Aircraft and flight characteris'!$D$34/'Aircraft and flight characteris'!$E$34/2/1000</f>
        <v>0</v>
      </c>
      <c r="J153" s="73">
        <f>'Number of operations'!H$22*'Conversion conv. -&gt; electric to'!I45*'Aircraft and flight characteris'!$B$34*'Aircraft and flight characteris'!$D$34/'Aircraft and flight characteris'!$E$34/2/1000</f>
        <v>0</v>
      </c>
      <c r="K153" s="73">
        <f>'Number of operations'!I$22*'Conversion conv. -&gt; electric to'!J45*'Aircraft and flight characteris'!$B$34*'Aircraft and flight characteris'!$D$34/'Aircraft and flight characteris'!$E$34/2/1000</f>
        <v>0</v>
      </c>
      <c r="L153" s="73">
        <f>'Number of operations'!J$22*'Conversion conv. -&gt; electric to'!K45*'Aircraft and flight characteris'!$B$34*'Aircraft and flight characteris'!$D$34/'Aircraft and flight characteris'!$E$34/2/1000</f>
        <v>0</v>
      </c>
      <c r="M153" s="73">
        <f>'Number of operations'!K$22*'Conversion conv. -&gt; electric to'!L45*'Aircraft and flight characteris'!$B$34*'Aircraft and flight characteris'!$D$34/'Aircraft and flight characteris'!$E$34/2/1000</f>
        <v>0</v>
      </c>
      <c r="N153" s="73">
        <f>'Number of operations'!L$22*'Conversion conv. -&gt; electric to'!M45*'Aircraft and flight characteris'!$B$34*'Aircraft and flight characteris'!$D$34/'Aircraft and flight characteris'!$E$34/2/1000</f>
        <v>0</v>
      </c>
      <c r="O153" s="73">
        <f>'Number of operations'!M$22*'Conversion conv. -&gt; electric to'!N45*'Aircraft and flight characteris'!$B$34*'Aircraft and flight characteris'!$D$34/'Aircraft and flight characteris'!$E$34/2/1000</f>
        <v>0</v>
      </c>
      <c r="P153" s="73">
        <f>'Number of operations'!N$22*'Conversion conv. -&gt; electric to'!O45*'Aircraft and flight characteris'!$B$34*'Aircraft and flight characteris'!$D$34/'Aircraft and flight characteris'!$E$34/2/1000</f>
        <v>0</v>
      </c>
      <c r="Q153" s="73">
        <f>'Number of operations'!O$22*'Conversion conv. -&gt; electric to'!P45*'Aircraft and flight characteris'!$B$34*'Aircraft and flight characteris'!$D$34/'Aircraft and flight characteris'!$E$34/2/1000</f>
        <v>0</v>
      </c>
      <c r="R153" s="73">
        <f>'Number of operations'!P$22*'Conversion conv. -&gt; electric to'!Q45*'Aircraft and flight characteris'!$B$34*'Aircraft and flight characteris'!$D$34/'Aircraft and flight characteris'!$E$34/2/1000</f>
        <v>0</v>
      </c>
      <c r="S153" s="73">
        <f>'Number of operations'!Q$22*'Conversion conv. -&gt; electric to'!R45*'Aircraft and flight characteris'!$B$34*'Aircraft and flight characteris'!$D$34/'Aircraft and flight characteris'!$E$34/2/1000</f>
        <v>0</v>
      </c>
      <c r="T153" s="73">
        <f>'Number of operations'!R$22*'Conversion conv. -&gt; electric to'!S45*'Aircraft and flight characteris'!$B$34*'Aircraft and flight characteris'!$D$34/'Aircraft and flight characteris'!$E$34/2/1000</f>
        <v>0</v>
      </c>
      <c r="U153" s="73">
        <f>'Number of operations'!S$22*'Conversion conv. -&gt; electric to'!T45*'Aircraft and flight characteris'!$B$34*'Aircraft and flight characteris'!$D$34/'Aircraft and flight characteris'!$E$34/2/1000</f>
        <v>0</v>
      </c>
      <c r="V153" s="73">
        <f>'Number of operations'!T$22*'Conversion conv. -&gt; electric to'!U45*'Aircraft and flight characteris'!$B$34*'Aircraft and flight characteris'!$D$34/'Aircraft and flight characteris'!$E$34/2/1000</f>
        <v>0</v>
      </c>
      <c r="W153" s="73">
        <f>'Number of operations'!U$22*'Conversion conv. -&gt; electric to'!V45*'Aircraft and flight characteris'!$B$34*'Aircraft and flight characteris'!$D$34/'Aircraft and flight characteris'!$E$34/2/1000</f>
        <v>0</v>
      </c>
      <c r="X153" s="73">
        <f>'Number of operations'!V$22*'Conversion conv. -&gt; electric to'!W45*'Aircraft and flight characteris'!$B$34*'Aircraft and flight characteris'!$D$34/'Aircraft and flight characteris'!$E$34/2/1000</f>
        <v>0</v>
      </c>
      <c r="Y153" s="73">
        <f>'Number of operations'!W$22*'Conversion conv. -&gt; electric to'!X45*'Aircraft and flight characteris'!$B$34*'Aircraft and flight characteris'!$D$34/'Aircraft and flight characteris'!$E$34/2/1000</f>
        <v>0</v>
      </c>
      <c r="Z153" s="73">
        <f>'Number of operations'!X$22*'Conversion conv. -&gt; electric to'!Y45*'Aircraft and flight characteris'!$B$34*'Aircraft and flight characteris'!$D$34/'Aircraft and flight characteris'!$E$34/2/1000</f>
        <v>0</v>
      </c>
      <c r="AA153" s="73">
        <f>'Number of operations'!Y$22*'Conversion conv. -&gt; electric to'!Z45*'Aircraft and flight characteris'!$B$34*'Aircraft and flight characteris'!$D$34/'Aircraft and flight characteris'!$E$34/2/1000</f>
        <v>0</v>
      </c>
      <c r="AB153" s="73">
        <f>'Number of operations'!Z$22*'Conversion conv. -&gt; electric to'!AA45*'Aircraft and flight characteris'!$B$34*'Aircraft and flight characteris'!$D$34/'Aircraft and flight characteris'!$E$34/2/1000</f>
        <v>0</v>
      </c>
      <c r="AC153" s="73">
        <f>'Number of operations'!AA$22*'Conversion conv. -&gt; electric to'!AB45*'Aircraft and flight characteris'!$B$34*'Aircraft and flight characteris'!$D$34/'Aircraft and flight characteris'!$E$34/2/1000</f>
        <v>2.7450116</v>
      </c>
      <c r="AD153" s="73">
        <f>'Number of operations'!AB$22*'Conversion conv. -&gt; electric to'!AC45*'Aircraft and flight characteris'!$B$34*'Aircraft and flight characteris'!$D$34/'Aircraft and flight characteris'!$E$34/2/1000</f>
        <v>10.08976545</v>
      </c>
      <c r="AE153" s="73">
        <f>'Number of operations'!AC$22*'Conversion conv. -&gt; electric to'!AD45*'Aircraft and flight characteris'!$B$34*'Aircraft and flight characteris'!$D$34/'Aircraft and flight characteris'!$E$34/2/1000</f>
        <v>28.19767126</v>
      </c>
      <c r="AF153" s="73">
        <f>'Number of operations'!AD$22*'Conversion conv. -&gt; electric to'!AE45*'Aircraft and flight characteris'!$B$34*'Aircraft and flight characteris'!$D$34/'Aircraft and flight characteris'!$E$34/2/1000</f>
        <v>65.31951187</v>
      </c>
      <c r="AG153" s="73">
        <f>'Number of operations'!AE$22*'Conversion conv. -&gt; electric to'!AF45*'Aircraft and flight characteris'!$B$34*'Aircraft and flight characteris'!$D$34/'Aircraft and flight characteris'!$E$34/2/1000</f>
        <v>125.3902641</v>
      </c>
      <c r="AH153" s="73">
        <f>'Number of operations'!AF$22*'Conversion conv. -&gt; electric to'!AG45*'Aircraft and flight characteris'!$B$34*'Aircraft and flight characteris'!$D$34/'Aircraft and flight characteris'!$E$34/2/1000</f>
        <v>207.9832637</v>
      </c>
      <c r="AI153" s="73">
        <f>'Number of operations'!AG$22*'Conversion conv. -&gt; electric to'!AH45*'Aircraft and flight characteris'!$B$34*'Aircraft and flight characteris'!$D$34/'Aircraft and flight characteris'!$E$34/2/1000</f>
        <v>319.1737375</v>
      </c>
      <c r="AJ153" s="73">
        <f>'Number of operations'!AH$22*'Conversion conv. -&gt; electric to'!AI45*'Aircraft and flight characteris'!$B$34*'Aircraft and flight characteris'!$D$34/'Aircraft and flight characteris'!$E$34/2/1000</f>
        <v>456.4889268</v>
      </c>
      <c r="AK153" s="73">
        <f>'Number of operations'!AI$22*'Conversion conv. -&gt; electric to'!AJ45*'Aircraft and flight characteris'!$B$34*'Aircraft and flight characteris'!$D$34/'Aircraft and flight characteris'!$E$34/2/1000</f>
        <v>609.1813257</v>
      </c>
      <c r="AL153" s="73">
        <f>'Number of operations'!AJ$22*'Conversion conv. -&gt; electric to'!AK45*'Aircraft and flight characteris'!$B$34*'Aircraft and flight characteris'!$D$34/'Aircraft and flight characteris'!$E$34/2/1000</f>
        <v>763.0744258</v>
      </c>
      <c r="AM153" s="73">
        <f>'Number of operations'!AK$22*'Conversion conv. -&gt; electric to'!AL45*'Aircraft and flight characteris'!$B$34*'Aircraft and flight characteris'!$D$34/'Aircraft and flight characteris'!$E$34/2/1000</f>
        <v>900.1998106</v>
      </c>
      <c r="AN153" s="73">
        <f>'Number of operations'!AL$22*'Conversion conv. -&gt; electric to'!AM45*'Aircraft and flight characteris'!$B$34*'Aircraft and flight characteris'!$D$34/'Aircraft and flight characteris'!$E$34/2/1000</f>
        <v>1010.336388</v>
      </c>
      <c r="AO153" s="73">
        <f>'Number of operations'!AM$22*'Conversion conv. -&gt; electric to'!AN45*'Aircraft and flight characteris'!$B$34*'Aircraft and flight characteris'!$D$34/'Aircraft and flight characteris'!$E$34/2/1000</f>
        <v>1092.550289</v>
      </c>
      <c r="AP153" s="73">
        <f>'Number of operations'!AN$22*'Conversion conv. -&gt; electric to'!AO45*'Aircraft and flight characteris'!$B$34*'Aircraft and flight characteris'!$D$34/'Aircraft and flight characteris'!$E$34/2/1000</f>
        <v>1150.377861</v>
      </c>
      <c r="AQ153" s="73">
        <f>'Number of operations'!AO$22*'Conversion conv. -&gt; electric to'!AP45*'Aircraft and flight characteris'!$B$34*'Aircraft and flight characteris'!$D$34/'Aircraft and flight characteris'!$E$34/2/1000</f>
        <v>1189.891278</v>
      </c>
      <c r="AR153" s="73">
        <f>'Number of operations'!AP$22*'Conversion conv. -&gt; electric to'!AQ45*'Aircraft and flight characteris'!$B$34*'Aircraft and flight characteris'!$D$34/'Aircraft and flight characteris'!$E$34/2/1000</f>
        <v>1216.799705</v>
      </c>
      <c r="AS153" s="73">
        <f>'Number of operations'!AQ$22*'Conversion conv. -&gt; electric to'!AR45*'Aircraft and flight characteris'!$B$34*'Aircraft and flight characteris'!$D$34/'Aircraft and flight characteris'!$E$34/2/1000</f>
        <v>1235.298288</v>
      </c>
      <c r="AT153" s="73">
        <f>'Number of operations'!AR$22*'Conversion conv. -&gt; electric to'!AS45*'Aircraft and flight characteris'!$B$34*'Aircraft and flight characteris'!$D$34/'Aircraft and flight characteris'!$E$34/2/1000</f>
        <v>0</v>
      </c>
      <c r="AU153" s="73">
        <f>'Number of operations'!AS$22*'Conversion conv. -&gt; electric to'!AT45*'Aircraft and flight characteris'!$B$34*'Aircraft and flight characteris'!$D$34/'Aircraft and flight characteris'!$E$34/2/1000</f>
        <v>0</v>
      </c>
      <c r="AV153" s="73">
        <f>'Number of operations'!AT$22*'Conversion conv. -&gt; electric to'!AU45*'Aircraft and flight characteris'!$B$34*'Aircraft and flight characteris'!$D$34/'Aircraft and flight characteris'!$E$34/2/1000</f>
        <v>0</v>
      </c>
      <c r="AW153" s="73">
        <f>'Number of operations'!AU$22*'Conversion conv. -&gt; electric to'!AV45*'Aircraft and flight characteris'!$B$34*'Aircraft and flight characteris'!$D$34/'Aircraft and flight characteris'!$E$34/2/1000</f>
        <v>0</v>
      </c>
      <c r="AX153" s="73">
        <f>'Number of operations'!AV$22*'Conversion conv. -&gt; electric to'!AW45*'Aircraft and flight characteris'!$B$34*'Aircraft and flight characteris'!$D$34/'Aircraft and flight characteris'!$E$34/2/1000</f>
        <v>0</v>
      </c>
      <c r="AY153" s="73">
        <f>'Number of operations'!AW$22*'Conversion conv. -&gt; electric to'!AX45*'Aircraft and flight characteris'!$B$34*'Aircraft and flight characteris'!$D$34/'Aircraft and flight characteris'!$E$34/2/1000</f>
        <v>0</v>
      </c>
      <c r="AZ153" s="73">
        <f>'Number of operations'!AX$22*'Conversion conv. -&gt; electric to'!AY45*'Aircraft and flight characteris'!$B$34*'Aircraft and flight characteris'!$D$34/'Aircraft and flight characteris'!$E$34/2/1000</f>
        <v>0</v>
      </c>
      <c r="BA153" s="73">
        <f>'Number of operations'!AY$22*'Conversion conv. -&gt; electric to'!AZ45*'Aircraft and flight characteris'!$B$34*'Aircraft and flight characteris'!$D$34/'Aircraft and flight characteris'!$E$34/2/1000</f>
        <v>0</v>
      </c>
      <c r="BB153" s="73">
        <f>'Number of operations'!AZ$22*'Conversion conv. -&gt; electric to'!BA45*'Aircraft and flight characteris'!$B$34*'Aircraft and flight characteris'!$D$34/'Aircraft and flight characteris'!$E$34/2/1000</f>
        <v>0</v>
      </c>
      <c r="BC153" s="73">
        <f>'Number of operations'!BA$22*'Conversion conv. -&gt; electric to'!BB45*'Aircraft and flight characteris'!$B$34*'Aircraft and flight characteris'!$D$34/'Aircraft and flight characteris'!$E$34/2/1000</f>
        <v>0</v>
      </c>
      <c r="BD153" s="74">
        <f>'Number of operations'!BB$22*'Conversion conv. -&gt; electric to'!BC45*'Aircraft and flight characteris'!$B$34*'Aircraft and flight characteris'!$D$34/'Aircraft and flight characteris'!$E$34/2/1000</f>
        <v>0</v>
      </c>
      <c r="BE153" s="3"/>
      <c r="BF153" s="3"/>
      <c r="BG153" s="3"/>
      <c r="BH153" s="3"/>
      <c r="BI153" s="3"/>
      <c r="BJ153" s="3"/>
      <c r="BK153" s="3"/>
      <c r="BL153" s="3"/>
      <c r="BM153" s="3"/>
      <c r="BN153" s="3"/>
    </row>
    <row r="154">
      <c r="A154" s="75"/>
      <c r="E154" s="76" t="s">
        <v>56</v>
      </c>
      <c r="F154" s="73">
        <f>'Number of operations'!D$22*'Conversion conv. -&gt; electric to'!E46*'Aircraft and flight characteris'!$B$34*'Aircraft and flight characteris'!$D$34/'Aircraft and flight characteris'!$E$34/2/1000</f>
        <v>0</v>
      </c>
      <c r="G154" s="73">
        <f>'Number of operations'!E$22*'Conversion conv. -&gt; electric to'!F46*'Aircraft and flight characteris'!$B$34*'Aircraft and flight characteris'!$D$34/'Aircraft and flight characteris'!$E$34/2/1000</f>
        <v>0</v>
      </c>
      <c r="H154" s="73">
        <f>'Number of operations'!F$22*'Conversion conv. -&gt; electric to'!G46*'Aircraft and flight characteris'!$B$34*'Aircraft and flight characteris'!$D$34/'Aircraft and flight characteris'!$E$34/2/1000</f>
        <v>0</v>
      </c>
      <c r="I154" s="73">
        <f>'Number of operations'!G$22*'Conversion conv. -&gt; electric to'!H46*'Aircraft and flight characteris'!$B$34*'Aircraft and flight characteris'!$D$34/'Aircraft and flight characteris'!$E$34/2/1000</f>
        <v>0</v>
      </c>
      <c r="J154" s="73">
        <f>'Number of operations'!H$22*'Conversion conv. -&gt; electric to'!I46*'Aircraft and flight characteris'!$B$34*'Aircraft and flight characteris'!$D$34/'Aircraft and flight characteris'!$E$34/2/1000</f>
        <v>0</v>
      </c>
      <c r="K154" s="73">
        <f>'Number of operations'!I$22*'Conversion conv. -&gt; electric to'!J46*'Aircraft and flight characteris'!$B$34*'Aircraft and flight characteris'!$D$34/'Aircraft and flight characteris'!$E$34/2/1000</f>
        <v>0</v>
      </c>
      <c r="L154" s="73">
        <f>'Number of operations'!J$22*'Conversion conv. -&gt; electric to'!K46*'Aircraft and flight characteris'!$B$34*'Aircraft and flight characteris'!$D$34/'Aircraft and flight characteris'!$E$34/2/1000</f>
        <v>0</v>
      </c>
      <c r="M154" s="73">
        <f>'Number of operations'!K$22*'Conversion conv. -&gt; electric to'!L46*'Aircraft and flight characteris'!$B$34*'Aircraft and flight characteris'!$D$34/'Aircraft and flight characteris'!$E$34/2/1000</f>
        <v>0</v>
      </c>
      <c r="N154" s="73">
        <f>'Number of operations'!L$22*'Conversion conv. -&gt; electric to'!M46*'Aircraft and flight characteris'!$B$34*'Aircraft and flight characteris'!$D$34/'Aircraft and flight characteris'!$E$34/2/1000</f>
        <v>0</v>
      </c>
      <c r="O154" s="73">
        <f>'Number of operations'!M$22*'Conversion conv. -&gt; electric to'!N46*'Aircraft and flight characteris'!$B$34*'Aircraft and flight characteris'!$D$34/'Aircraft and flight characteris'!$E$34/2/1000</f>
        <v>0</v>
      </c>
      <c r="P154" s="73">
        <f>'Number of operations'!N$22*'Conversion conv. -&gt; electric to'!O46*'Aircraft and flight characteris'!$B$34*'Aircraft and flight characteris'!$D$34/'Aircraft and flight characteris'!$E$34/2/1000</f>
        <v>0</v>
      </c>
      <c r="Q154" s="73">
        <f>'Number of operations'!O$22*'Conversion conv. -&gt; electric to'!P46*'Aircraft and flight characteris'!$B$34*'Aircraft and flight characteris'!$D$34/'Aircraft and flight characteris'!$E$34/2/1000</f>
        <v>0</v>
      </c>
      <c r="R154" s="73">
        <f>'Number of operations'!P$22*'Conversion conv. -&gt; electric to'!Q46*'Aircraft and flight characteris'!$B$34*'Aircraft and flight characteris'!$D$34/'Aircraft and flight characteris'!$E$34/2/1000</f>
        <v>0</v>
      </c>
      <c r="S154" s="73">
        <f>'Number of operations'!Q$22*'Conversion conv. -&gt; electric to'!R46*'Aircraft and flight characteris'!$B$34*'Aircraft and flight characteris'!$D$34/'Aircraft and flight characteris'!$E$34/2/1000</f>
        <v>0</v>
      </c>
      <c r="T154" s="73">
        <f>'Number of operations'!R$22*'Conversion conv. -&gt; electric to'!S46*'Aircraft and flight characteris'!$B$34*'Aircraft and flight characteris'!$D$34/'Aircraft and flight characteris'!$E$34/2/1000</f>
        <v>0</v>
      </c>
      <c r="U154" s="73">
        <f>'Number of operations'!S$22*'Conversion conv. -&gt; electric to'!T46*'Aircraft and flight characteris'!$B$34*'Aircraft and flight characteris'!$D$34/'Aircraft and flight characteris'!$E$34/2/1000</f>
        <v>0</v>
      </c>
      <c r="V154" s="73">
        <f>'Number of operations'!T$22*'Conversion conv. -&gt; electric to'!U46*'Aircraft and flight characteris'!$B$34*'Aircraft and flight characteris'!$D$34/'Aircraft and flight characteris'!$E$34/2/1000</f>
        <v>0</v>
      </c>
      <c r="W154" s="73">
        <f>'Number of operations'!U$22*'Conversion conv. -&gt; electric to'!V46*'Aircraft and flight characteris'!$B$34*'Aircraft and flight characteris'!$D$34/'Aircraft and flight characteris'!$E$34/2/1000</f>
        <v>0</v>
      </c>
      <c r="X154" s="73">
        <f>'Number of operations'!V$22*'Conversion conv. -&gt; electric to'!W46*'Aircraft and flight characteris'!$B$34*'Aircraft and flight characteris'!$D$34/'Aircraft and flight characteris'!$E$34/2/1000</f>
        <v>0</v>
      </c>
      <c r="Y154" s="73">
        <f>'Number of operations'!W$22*'Conversion conv. -&gt; electric to'!X46*'Aircraft and flight characteris'!$B$34*'Aircraft and flight characteris'!$D$34/'Aircraft and flight characteris'!$E$34/2/1000</f>
        <v>0</v>
      </c>
      <c r="Z154" s="73">
        <f>'Number of operations'!X$22*'Conversion conv. -&gt; electric to'!Y46*'Aircraft and flight characteris'!$B$34*'Aircraft and flight characteris'!$D$34/'Aircraft and flight characteris'!$E$34/2/1000</f>
        <v>0</v>
      </c>
      <c r="AA154" s="73">
        <f>'Number of operations'!Y$22*'Conversion conv. -&gt; electric to'!Z46*'Aircraft and flight characteris'!$B$34*'Aircraft and flight characteris'!$D$34/'Aircraft and flight characteris'!$E$34/2/1000</f>
        <v>0</v>
      </c>
      <c r="AB154" s="73">
        <f>'Number of operations'!Z$22*'Conversion conv. -&gt; electric to'!AA46*'Aircraft and flight characteris'!$B$34*'Aircraft and flight characteris'!$D$34/'Aircraft and flight characteris'!$E$34/2/1000</f>
        <v>0</v>
      </c>
      <c r="AC154" s="73">
        <f>'Number of operations'!AA$22*'Conversion conv. -&gt; electric to'!AB46*'Aircraft and flight characteris'!$B$34*'Aircraft and flight characteris'!$D$34/'Aircraft and flight characteris'!$E$34/2/1000</f>
        <v>7.238021366</v>
      </c>
      <c r="AD154" s="73">
        <f>'Number of operations'!AB$22*'Conversion conv. -&gt; electric to'!AC46*'Aircraft and flight characteris'!$B$34*'Aircraft and flight characteris'!$D$34/'Aircraft and flight characteris'!$E$34/2/1000</f>
        <v>28.62944845</v>
      </c>
      <c r="AE154" s="73">
        <f>'Number of operations'!AC$22*'Conversion conv. -&gt; electric to'!AD46*'Aircraft and flight characteris'!$B$34*'Aircraft and flight characteris'!$D$34/'Aircraft and flight characteris'!$E$34/2/1000</f>
        <v>84.33940018</v>
      </c>
      <c r="AF154" s="73">
        <f>'Number of operations'!AD$22*'Conversion conv. -&gt; electric to'!AE46*'Aircraft and flight characteris'!$B$34*'Aircraft and flight characteris'!$D$34/'Aircraft and flight characteris'!$E$34/2/1000</f>
        <v>199.317307</v>
      </c>
      <c r="AG154" s="73">
        <f>'Number of operations'!AE$22*'Conversion conv. -&gt; electric to'!AF46*'Aircraft and flight characteris'!$B$34*'Aircraft and flight characteris'!$D$34/'Aircraft and flight characteris'!$E$34/2/1000</f>
        <v>372.7362433</v>
      </c>
      <c r="AH154" s="73">
        <f>'Number of operations'!AF$22*'Conversion conv. -&gt; electric to'!AG46*'Aircraft and flight characteris'!$B$34*'Aircraft and flight characteris'!$D$34/'Aircraft and flight characteris'!$E$34/2/1000</f>
        <v>570.0497918</v>
      </c>
      <c r="AI154" s="73">
        <f>'Number of operations'!AG$22*'Conversion conv. -&gt; electric to'!AH46*'Aircraft and flight characteris'!$B$34*'Aircraft and flight characteris'!$D$34/'Aircraft and flight characteris'!$E$34/2/1000</f>
        <v>766.2506405</v>
      </c>
      <c r="AJ154" s="73">
        <f>'Number of operations'!AH$22*'Conversion conv. -&gt; electric to'!AI46*'Aircraft and flight characteris'!$B$34*'Aircraft and flight characteris'!$D$34/'Aircraft and flight characteris'!$E$34/2/1000</f>
        <v>929.2324844</v>
      </c>
      <c r="AK154" s="73">
        <f>'Number of operations'!AI$22*'Conversion conv. -&gt; electric to'!AJ46*'Aircraft and flight characteris'!$B$34*'Aircraft and flight characteris'!$D$34/'Aircraft and flight characteris'!$E$34/2/1000</f>
        <v>1045.536612</v>
      </c>
      <c r="AL154" s="73">
        <f>'Number of operations'!AJ$22*'Conversion conv. -&gt; electric to'!AK46*'Aircraft and flight characteris'!$B$34*'Aircraft and flight characteris'!$D$34/'Aircraft and flight characteris'!$E$34/2/1000</f>
        <v>1123.940847</v>
      </c>
      <c r="AM154" s="73">
        <f>'Number of operations'!AK$22*'Conversion conv. -&gt; electric to'!AL46*'Aircraft and flight characteris'!$B$34*'Aircraft and flight characteris'!$D$34/'Aircraft and flight characteris'!$E$34/2/1000</f>
        <v>1172.966262</v>
      </c>
      <c r="AN154" s="73">
        <f>'Number of operations'!AL$22*'Conversion conv. -&gt; electric to'!AM46*'Aircraft and flight characteris'!$B$34*'Aircraft and flight characteris'!$D$34/'Aircraft and flight characteris'!$E$34/2/1000</f>
        <v>1202.905064</v>
      </c>
      <c r="AO154" s="73">
        <f>'Number of operations'!AM$22*'Conversion conv. -&gt; electric to'!AN46*'Aircraft and flight characteris'!$B$34*'Aircraft and flight characteris'!$D$34/'Aircraft and flight characteris'!$E$34/2/1000</f>
        <v>1222.085022</v>
      </c>
      <c r="AP154" s="73">
        <f>'Number of operations'!AN$22*'Conversion conv. -&gt; electric to'!AO46*'Aircraft and flight characteris'!$B$34*'Aircraft and flight characteris'!$D$34/'Aircraft and flight characteris'!$E$34/2/1000</f>
        <v>1234.645804</v>
      </c>
      <c r="AQ154" s="73">
        <f>'Number of operations'!AO$22*'Conversion conv. -&gt; electric to'!AP46*'Aircraft and flight characteris'!$B$34*'Aircraft and flight characteris'!$D$34/'Aircraft and flight characteris'!$E$34/2/1000</f>
        <v>1243.516035</v>
      </c>
      <c r="AR154" s="73">
        <f>'Number of operations'!AP$22*'Conversion conv. -&gt; electric to'!AQ46*'Aircraft and flight characteris'!$B$34*'Aircraft and flight characteris'!$D$34/'Aircraft and flight characteris'!$E$34/2/1000</f>
        <v>1250.44433</v>
      </c>
      <c r="AS154" s="73">
        <f>'Number of operations'!AQ$22*'Conversion conv. -&gt; electric to'!AR46*'Aircraft and flight characteris'!$B$34*'Aircraft and flight characteris'!$D$34/'Aircraft and flight characteris'!$E$34/2/1000</f>
        <v>1256.214651</v>
      </c>
      <c r="AT154" s="73">
        <f>'Number of operations'!AR$22*'Conversion conv. -&gt; electric to'!AS46*'Aircraft and flight characteris'!$B$34*'Aircraft and flight characteris'!$D$34/'Aircraft and flight characteris'!$E$34/2/1000</f>
        <v>0</v>
      </c>
      <c r="AU154" s="73">
        <f>'Number of operations'!AS$22*'Conversion conv. -&gt; electric to'!AT46*'Aircraft and flight characteris'!$B$34*'Aircraft and flight characteris'!$D$34/'Aircraft and flight characteris'!$E$34/2/1000</f>
        <v>0</v>
      </c>
      <c r="AV154" s="73">
        <f>'Number of operations'!AT$22*'Conversion conv. -&gt; electric to'!AU46*'Aircraft and flight characteris'!$B$34*'Aircraft and flight characteris'!$D$34/'Aircraft and flight characteris'!$E$34/2/1000</f>
        <v>0</v>
      </c>
      <c r="AW154" s="73">
        <f>'Number of operations'!AU$22*'Conversion conv. -&gt; electric to'!AV46*'Aircraft and flight characteris'!$B$34*'Aircraft and flight characteris'!$D$34/'Aircraft and flight characteris'!$E$34/2/1000</f>
        <v>0</v>
      </c>
      <c r="AX154" s="73">
        <f>'Number of operations'!AV$22*'Conversion conv. -&gt; electric to'!AW46*'Aircraft and flight characteris'!$B$34*'Aircraft and flight characteris'!$D$34/'Aircraft and flight characteris'!$E$34/2/1000</f>
        <v>0</v>
      </c>
      <c r="AY154" s="73">
        <f>'Number of operations'!AW$22*'Conversion conv. -&gt; electric to'!AX46*'Aircraft and flight characteris'!$B$34*'Aircraft and flight characteris'!$D$34/'Aircraft and flight characteris'!$E$34/2/1000</f>
        <v>0</v>
      </c>
      <c r="AZ154" s="73">
        <f>'Number of operations'!AX$22*'Conversion conv. -&gt; electric to'!AY46*'Aircraft and flight characteris'!$B$34*'Aircraft and flight characteris'!$D$34/'Aircraft and flight characteris'!$E$34/2/1000</f>
        <v>0</v>
      </c>
      <c r="BA154" s="73">
        <f>'Number of operations'!AY$22*'Conversion conv. -&gt; electric to'!AZ46*'Aircraft and flight characteris'!$B$34*'Aircraft and flight characteris'!$D$34/'Aircraft and flight characteris'!$E$34/2/1000</f>
        <v>0</v>
      </c>
      <c r="BB154" s="73">
        <f>'Number of operations'!AZ$22*'Conversion conv. -&gt; electric to'!BA46*'Aircraft and flight characteris'!$B$34*'Aircraft and flight characteris'!$D$34/'Aircraft and flight characteris'!$E$34/2/1000</f>
        <v>0</v>
      </c>
      <c r="BC154" s="73">
        <f>'Number of operations'!BA$22*'Conversion conv. -&gt; electric to'!BB46*'Aircraft and flight characteris'!$B$34*'Aircraft and flight characteris'!$D$34/'Aircraft and flight characteris'!$E$34/2/1000</f>
        <v>0</v>
      </c>
      <c r="BD154" s="74">
        <f>'Number of operations'!BB$22*'Conversion conv. -&gt; electric to'!BC46*'Aircraft and flight characteris'!$B$34*'Aircraft and flight characteris'!$D$34/'Aircraft and flight characteris'!$E$34/2/1000</f>
        <v>0</v>
      </c>
      <c r="BE154" s="3"/>
      <c r="BF154" s="3"/>
      <c r="BG154" s="3"/>
      <c r="BH154" s="3"/>
      <c r="BI154" s="3"/>
      <c r="BJ154" s="3"/>
      <c r="BK154" s="3"/>
      <c r="BL154" s="3"/>
      <c r="BM154" s="3"/>
      <c r="BN154" s="3"/>
    </row>
    <row r="155">
      <c r="A155" s="75"/>
      <c r="E155" s="76" t="s">
        <v>55</v>
      </c>
      <c r="F155" s="73">
        <f>'Number of operations'!D$22*'Conversion conv. -&gt; electric to'!E47*'Aircraft and flight characteris'!$B$34*'Aircraft and flight characteris'!$D$34/'Aircraft and flight characteris'!$E$34/2/1000</f>
        <v>0</v>
      </c>
      <c r="G155" s="73">
        <f>'Number of operations'!E$22*'Conversion conv. -&gt; electric to'!F47*'Aircraft and flight characteris'!$B$34*'Aircraft and flight characteris'!$D$34/'Aircraft and flight characteris'!$E$34/2/1000</f>
        <v>0</v>
      </c>
      <c r="H155" s="73">
        <f>'Number of operations'!F$22*'Conversion conv. -&gt; electric to'!G47*'Aircraft and flight characteris'!$B$34*'Aircraft and flight characteris'!$D$34/'Aircraft and flight characteris'!$E$34/2/1000</f>
        <v>0</v>
      </c>
      <c r="I155" s="73">
        <f>'Number of operations'!G$22*'Conversion conv. -&gt; electric to'!H47*'Aircraft and flight characteris'!$B$34*'Aircraft and flight characteris'!$D$34/'Aircraft and flight characteris'!$E$34/2/1000</f>
        <v>0</v>
      </c>
      <c r="J155" s="73">
        <f>'Number of operations'!H$22*'Conversion conv. -&gt; electric to'!I47*'Aircraft and flight characteris'!$B$34*'Aircraft and flight characteris'!$D$34/'Aircraft and flight characteris'!$E$34/2/1000</f>
        <v>0</v>
      </c>
      <c r="K155" s="73">
        <f>'Number of operations'!I$22*'Conversion conv. -&gt; electric to'!J47*'Aircraft and flight characteris'!$B$34*'Aircraft and flight characteris'!$D$34/'Aircraft and flight characteris'!$E$34/2/1000</f>
        <v>0</v>
      </c>
      <c r="L155" s="73">
        <f>'Number of operations'!J$22*'Conversion conv. -&gt; electric to'!K47*'Aircraft and flight characteris'!$B$34*'Aircraft and flight characteris'!$D$34/'Aircraft and flight characteris'!$E$34/2/1000</f>
        <v>0</v>
      </c>
      <c r="M155" s="73">
        <f>'Number of operations'!K$22*'Conversion conv. -&gt; electric to'!L47*'Aircraft and flight characteris'!$B$34*'Aircraft and flight characteris'!$D$34/'Aircraft and flight characteris'!$E$34/2/1000</f>
        <v>0</v>
      </c>
      <c r="N155" s="73">
        <f>'Number of operations'!L$22*'Conversion conv. -&gt; electric to'!M47*'Aircraft and flight characteris'!$B$34*'Aircraft and flight characteris'!$D$34/'Aircraft and flight characteris'!$E$34/2/1000</f>
        <v>0</v>
      </c>
      <c r="O155" s="73">
        <f>'Number of operations'!M$22*'Conversion conv. -&gt; electric to'!N47*'Aircraft and flight characteris'!$B$34*'Aircraft and flight characteris'!$D$34/'Aircraft and flight characteris'!$E$34/2/1000</f>
        <v>0</v>
      </c>
      <c r="P155" s="73">
        <f>'Number of operations'!N$22*'Conversion conv. -&gt; electric to'!O47*'Aircraft and flight characteris'!$B$34*'Aircraft and flight characteris'!$D$34/'Aircraft and flight characteris'!$E$34/2/1000</f>
        <v>0</v>
      </c>
      <c r="Q155" s="73">
        <f>'Number of operations'!O$22*'Conversion conv. -&gt; electric to'!P47*'Aircraft and flight characteris'!$B$34*'Aircraft and flight characteris'!$D$34/'Aircraft and flight characteris'!$E$34/2/1000</f>
        <v>0</v>
      </c>
      <c r="R155" s="73">
        <f>'Number of operations'!P$22*'Conversion conv. -&gt; electric to'!Q47*'Aircraft and flight characteris'!$B$34*'Aircraft and flight characteris'!$D$34/'Aircraft and flight characteris'!$E$34/2/1000</f>
        <v>0</v>
      </c>
      <c r="S155" s="73">
        <f>'Number of operations'!Q$22*'Conversion conv. -&gt; electric to'!R47*'Aircraft and flight characteris'!$B$34*'Aircraft and flight characteris'!$D$34/'Aircraft and flight characteris'!$E$34/2/1000</f>
        <v>0</v>
      </c>
      <c r="T155" s="73">
        <f>'Number of operations'!R$22*'Conversion conv. -&gt; electric to'!S47*'Aircraft and flight characteris'!$B$34*'Aircraft and flight characteris'!$D$34/'Aircraft and flight characteris'!$E$34/2/1000</f>
        <v>0</v>
      </c>
      <c r="U155" s="73">
        <f>'Number of operations'!S$22*'Conversion conv. -&gt; electric to'!T47*'Aircraft and flight characteris'!$B$34*'Aircraft and flight characteris'!$D$34/'Aircraft and flight characteris'!$E$34/2/1000</f>
        <v>0</v>
      </c>
      <c r="V155" s="73">
        <f>'Number of operations'!T$22*'Conversion conv. -&gt; electric to'!U47*'Aircraft and flight characteris'!$B$34*'Aircraft and flight characteris'!$D$34/'Aircraft and flight characteris'!$E$34/2/1000</f>
        <v>0</v>
      </c>
      <c r="W155" s="73">
        <f>'Number of operations'!U$22*'Conversion conv. -&gt; electric to'!V47*'Aircraft and flight characteris'!$B$34*'Aircraft and flight characteris'!$D$34/'Aircraft and flight characteris'!$E$34/2/1000</f>
        <v>0</v>
      </c>
      <c r="X155" s="73">
        <f>'Number of operations'!V$22*'Conversion conv. -&gt; electric to'!W47*'Aircraft and flight characteris'!$B$34*'Aircraft and flight characteris'!$D$34/'Aircraft and flight characteris'!$E$34/2/1000</f>
        <v>0</v>
      </c>
      <c r="Y155" s="73">
        <f>'Number of operations'!W$22*'Conversion conv. -&gt; electric to'!X47*'Aircraft and flight characteris'!$B$34*'Aircraft and flight characteris'!$D$34/'Aircraft and flight characteris'!$E$34/2/1000</f>
        <v>0</v>
      </c>
      <c r="Z155" s="73">
        <f>'Number of operations'!X$22*'Conversion conv. -&gt; electric to'!Y47*'Aircraft and flight characteris'!$B$34*'Aircraft and flight characteris'!$D$34/'Aircraft and flight characteris'!$E$34/2/1000</f>
        <v>0</v>
      </c>
      <c r="AA155" s="73">
        <f>'Number of operations'!Y$22*'Conversion conv. -&gt; electric to'!Z47*'Aircraft and flight characteris'!$B$34*'Aircraft and flight characteris'!$D$34/'Aircraft and flight characteris'!$E$34/2/1000</f>
        <v>0</v>
      </c>
      <c r="AB155" s="73">
        <f>'Number of operations'!Z$22*'Conversion conv. -&gt; electric to'!AA47*'Aircraft and flight characteris'!$B$34*'Aircraft and flight characteris'!$D$34/'Aircraft and flight characteris'!$E$34/2/1000</f>
        <v>0</v>
      </c>
      <c r="AC155" s="73">
        <f>'Number of operations'!AA$22*'Conversion conv. -&gt; electric to'!AB47*'Aircraft and flight characteris'!$B$34*'Aircraft and flight characteris'!$D$34/'Aircraft and flight characteris'!$E$34/2/1000</f>
        <v>21.64896437</v>
      </c>
      <c r="AD155" s="73">
        <f>'Number of operations'!AB$22*'Conversion conv. -&gt; electric to'!AC47*'Aircraft and flight characteris'!$B$34*'Aircraft and flight characteris'!$D$34/'Aircraft and flight characteris'!$E$34/2/1000</f>
        <v>99.49606858</v>
      </c>
      <c r="AE155" s="73">
        <f>'Number of operations'!AC$22*'Conversion conv. -&gt; electric to'!AD47*'Aircraft and flight characteris'!$B$34*'Aircraft and flight characteris'!$D$34/'Aircraft and flight characteris'!$E$34/2/1000</f>
        <v>297.2815193</v>
      </c>
      <c r="AF155" s="73">
        <f>'Number of operations'!AD$22*'Conversion conv. -&gt; electric to'!AE47*'Aircraft and flight characteris'!$B$34*'Aircraft and flight characteris'!$D$34/'Aircraft and flight characteris'!$E$34/2/1000</f>
        <v>612.1801823</v>
      </c>
      <c r="AG155" s="73">
        <f>'Number of operations'!AE$22*'Conversion conv. -&gt; electric to'!AF47*'Aircraft and flight characteris'!$B$34*'Aircraft and flight characteris'!$D$34/'Aircraft and flight characteris'!$E$34/2/1000</f>
        <v>902.6919792</v>
      </c>
      <c r="AH155" s="73">
        <f>'Number of operations'!AF$22*'Conversion conv. -&gt; electric to'!AG47*'Aircraft and flight characteris'!$B$34*'Aircraft and flight characteris'!$D$34/'Aircraft and flight characteris'!$E$34/2/1000</f>
        <v>1068.303687</v>
      </c>
      <c r="AI155" s="73">
        <f>'Number of operations'!AG$22*'Conversion conv. -&gt; electric to'!AH47*'Aircraft and flight characteris'!$B$34*'Aircraft and flight characteris'!$D$34/'Aircraft and flight characteris'!$E$34/2/1000</f>
        <v>1155.213184</v>
      </c>
      <c r="AJ155" s="73">
        <f>'Number of operations'!AH$22*'Conversion conv. -&gt; electric to'!AI47*'Aircraft and flight characteris'!$B$34*'Aircraft and flight characteris'!$D$34/'Aircraft and flight characteris'!$E$34/2/1000</f>
        <v>1195.827487</v>
      </c>
      <c r="AK155" s="73">
        <f>'Number of operations'!AI$22*'Conversion conv. -&gt; electric to'!AJ47*'Aircraft and flight characteris'!$B$34*'Aircraft and flight characteris'!$D$34/'Aircraft and flight characteris'!$E$34/2/1000</f>
        <v>1212.88456</v>
      </c>
      <c r="AL155" s="73">
        <f>'Number of operations'!AJ$22*'Conversion conv. -&gt; electric to'!AK47*'Aircraft and flight characteris'!$B$34*'Aircraft and flight characteris'!$D$34/'Aircraft and flight characteris'!$E$34/2/1000</f>
        <v>1223.655456</v>
      </c>
      <c r="AM155" s="73">
        <f>'Number of operations'!AK$22*'Conversion conv. -&gt; electric to'!AL47*'Aircraft and flight characteris'!$B$34*'Aircraft and flight characteris'!$D$34/'Aircraft and flight characteris'!$E$34/2/1000</f>
        <v>1230.44618</v>
      </c>
      <c r="AN155" s="73">
        <f>'Number of operations'!AL$22*'Conversion conv. -&gt; electric to'!AM47*'Aircraft and flight characteris'!$B$34*'Aircraft and flight characteris'!$D$34/'Aircraft and flight characteris'!$E$34/2/1000</f>
        <v>1235.397917</v>
      </c>
      <c r="AO155" s="73">
        <f>'Number of operations'!AM$22*'Conversion conv. -&gt; electric to'!AN47*'Aircraft and flight characteris'!$B$34*'Aircraft and flight characteris'!$D$34/'Aircraft and flight characteris'!$E$34/2/1000</f>
        <v>1240.257832</v>
      </c>
      <c r="AP155" s="73">
        <f>'Number of operations'!AN$22*'Conversion conv. -&gt; electric to'!AO47*'Aircraft and flight characteris'!$B$34*'Aircraft and flight characteris'!$D$34/'Aircraft and flight characteris'!$E$34/2/1000</f>
        <v>1244.744172</v>
      </c>
      <c r="AQ155" s="73">
        <f>'Number of operations'!AO$22*'Conversion conv. -&gt; electric to'!AP47*'Aircraft and flight characteris'!$B$34*'Aircraft and flight characteris'!$D$34/'Aircraft and flight characteris'!$E$34/2/1000</f>
        <v>1249.106995</v>
      </c>
      <c r="AR155" s="73">
        <f>'Number of operations'!AP$22*'Conversion conv. -&gt; electric to'!AQ47*'Aircraft and flight characteris'!$B$34*'Aircraft and flight characteris'!$D$34/'Aircraft and flight characteris'!$E$34/2/1000</f>
        <v>1253.533476</v>
      </c>
      <c r="AS155" s="73">
        <f>'Number of operations'!AQ$22*'Conversion conv. -&gt; electric to'!AR47*'Aircraft and flight characteris'!$B$34*'Aircraft and flight characteris'!$D$34/'Aircraft and flight characteris'!$E$34/2/1000</f>
        <v>1257.919324</v>
      </c>
      <c r="AT155" s="73">
        <f>'Number of operations'!AR$22*'Conversion conv. -&gt; electric to'!AS47*'Aircraft and flight characteris'!$B$34*'Aircraft and flight characteris'!$D$34/'Aircraft and flight characteris'!$E$34/2/1000</f>
        <v>0</v>
      </c>
      <c r="AU155" s="73">
        <f>'Number of operations'!AS$22*'Conversion conv. -&gt; electric to'!AT47*'Aircraft and flight characteris'!$B$34*'Aircraft and flight characteris'!$D$34/'Aircraft and flight characteris'!$E$34/2/1000</f>
        <v>0</v>
      </c>
      <c r="AV155" s="73">
        <f>'Number of operations'!AT$22*'Conversion conv. -&gt; electric to'!AU47*'Aircraft and flight characteris'!$B$34*'Aircraft and flight characteris'!$D$34/'Aircraft and flight characteris'!$E$34/2/1000</f>
        <v>0</v>
      </c>
      <c r="AW155" s="73">
        <f>'Number of operations'!AU$22*'Conversion conv. -&gt; electric to'!AV47*'Aircraft and flight characteris'!$B$34*'Aircraft and flight characteris'!$D$34/'Aircraft and flight characteris'!$E$34/2/1000</f>
        <v>0</v>
      </c>
      <c r="AX155" s="73">
        <f>'Number of operations'!AV$22*'Conversion conv. -&gt; electric to'!AW47*'Aircraft and flight characteris'!$B$34*'Aircraft and flight characteris'!$D$34/'Aircraft and flight characteris'!$E$34/2/1000</f>
        <v>0</v>
      </c>
      <c r="AY155" s="73">
        <f>'Number of operations'!AW$22*'Conversion conv. -&gt; electric to'!AX47*'Aircraft and flight characteris'!$B$34*'Aircraft and flight characteris'!$D$34/'Aircraft and flight characteris'!$E$34/2/1000</f>
        <v>0</v>
      </c>
      <c r="AZ155" s="73">
        <f>'Number of operations'!AX$22*'Conversion conv. -&gt; electric to'!AY47*'Aircraft and flight characteris'!$B$34*'Aircraft and flight characteris'!$D$34/'Aircraft and flight characteris'!$E$34/2/1000</f>
        <v>0</v>
      </c>
      <c r="BA155" s="73">
        <f>'Number of operations'!AY$22*'Conversion conv. -&gt; electric to'!AZ47*'Aircraft and flight characteris'!$B$34*'Aircraft and flight characteris'!$D$34/'Aircraft and flight characteris'!$E$34/2/1000</f>
        <v>0</v>
      </c>
      <c r="BB155" s="73">
        <f>'Number of operations'!AZ$22*'Conversion conv. -&gt; electric to'!BA47*'Aircraft and flight characteris'!$B$34*'Aircraft and flight characteris'!$D$34/'Aircraft and flight characteris'!$E$34/2/1000</f>
        <v>0</v>
      </c>
      <c r="BC155" s="73">
        <f>'Number of operations'!BA$22*'Conversion conv. -&gt; electric to'!BB47*'Aircraft and flight characteris'!$B$34*'Aircraft and flight characteris'!$D$34/'Aircraft and flight characteris'!$E$34/2/1000</f>
        <v>0</v>
      </c>
      <c r="BD155" s="74">
        <f>'Number of operations'!BB$22*'Conversion conv. -&gt; electric to'!BC47*'Aircraft and flight characteris'!$B$34*'Aircraft and flight characteris'!$D$34/'Aircraft and flight characteris'!$E$34/2/1000</f>
        <v>0</v>
      </c>
      <c r="BE155" s="3"/>
      <c r="BF155" s="3"/>
      <c r="BG155" s="3"/>
      <c r="BH155" s="3"/>
      <c r="BI155" s="3"/>
      <c r="BJ155" s="3"/>
      <c r="BK155" s="3"/>
      <c r="BL155" s="3"/>
      <c r="BM155" s="3"/>
      <c r="BN155" s="3"/>
    </row>
    <row r="156">
      <c r="A156" s="75"/>
      <c r="D156" s="77" t="s">
        <v>55</v>
      </c>
      <c r="E156" s="76" t="s">
        <v>57</v>
      </c>
      <c r="F156" s="73">
        <f>'Number of operations'!D$22*'Conversion conv. -&gt; electric to'!E48*'Aircraft and flight characteris'!$B$34*'Aircraft and flight characteris'!$D$34/'Aircraft and flight characteris'!$E$34/2/1000</f>
        <v>0</v>
      </c>
      <c r="G156" s="73">
        <f>'Number of operations'!E$22*'Conversion conv. -&gt; electric to'!F48*'Aircraft and flight characteris'!$B$34*'Aircraft and flight characteris'!$D$34/'Aircraft and flight characteris'!$E$34/2/1000</f>
        <v>0</v>
      </c>
      <c r="H156" s="73">
        <f>'Number of operations'!F$22*'Conversion conv. -&gt; electric to'!G48*'Aircraft and flight characteris'!$B$34*'Aircraft and flight characteris'!$D$34/'Aircraft and flight characteris'!$E$34/2/1000</f>
        <v>0</v>
      </c>
      <c r="I156" s="73">
        <f>'Number of operations'!G$22*'Conversion conv. -&gt; electric to'!H48*'Aircraft and flight characteris'!$B$34*'Aircraft and flight characteris'!$D$34/'Aircraft and flight characteris'!$E$34/2/1000</f>
        <v>0</v>
      </c>
      <c r="J156" s="73">
        <f>'Number of operations'!H$22*'Conversion conv. -&gt; electric to'!I48*'Aircraft and flight characteris'!$B$34*'Aircraft and flight characteris'!$D$34/'Aircraft and flight characteris'!$E$34/2/1000</f>
        <v>0</v>
      </c>
      <c r="K156" s="73">
        <f>'Number of operations'!I$22*'Conversion conv. -&gt; electric to'!J48*'Aircraft and flight characteris'!$B$34*'Aircraft and flight characteris'!$D$34/'Aircraft and flight characteris'!$E$34/2/1000</f>
        <v>0</v>
      </c>
      <c r="L156" s="73">
        <f>'Number of operations'!J$22*'Conversion conv. -&gt; electric to'!K48*'Aircraft and flight characteris'!$B$34*'Aircraft and flight characteris'!$D$34/'Aircraft and flight characteris'!$E$34/2/1000</f>
        <v>0</v>
      </c>
      <c r="M156" s="73">
        <f>'Number of operations'!K$22*'Conversion conv. -&gt; electric to'!L48*'Aircraft and flight characteris'!$B$34*'Aircraft and flight characteris'!$D$34/'Aircraft and flight characteris'!$E$34/2/1000</f>
        <v>0</v>
      </c>
      <c r="N156" s="73">
        <f>'Number of operations'!L$22*'Conversion conv. -&gt; electric to'!M48*'Aircraft and flight characteris'!$B$34*'Aircraft and flight characteris'!$D$34/'Aircraft and flight characteris'!$E$34/2/1000</f>
        <v>0</v>
      </c>
      <c r="O156" s="73">
        <f>'Number of operations'!M$22*'Conversion conv. -&gt; electric to'!N48*'Aircraft and flight characteris'!$B$34*'Aircraft and flight characteris'!$D$34/'Aircraft and flight characteris'!$E$34/2/1000</f>
        <v>0</v>
      </c>
      <c r="P156" s="73">
        <f>'Number of operations'!N$22*'Conversion conv. -&gt; electric to'!O48*'Aircraft and flight characteris'!$B$34*'Aircraft and flight characteris'!$D$34/'Aircraft and flight characteris'!$E$34/2/1000</f>
        <v>0</v>
      </c>
      <c r="Q156" s="73">
        <f>'Number of operations'!O$22*'Conversion conv. -&gt; electric to'!P48*'Aircraft and flight characteris'!$B$34*'Aircraft and flight characteris'!$D$34/'Aircraft and flight characteris'!$E$34/2/1000</f>
        <v>0</v>
      </c>
      <c r="R156" s="73">
        <f>'Number of operations'!P$22*'Conversion conv. -&gt; electric to'!Q48*'Aircraft and flight characteris'!$B$34*'Aircraft and flight characteris'!$D$34/'Aircraft and flight characteris'!$E$34/2/1000</f>
        <v>0</v>
      </c>
      <c r="S156" s="73">
        <f>'Number of operations'!Q$22*'Conversion conv. -&gt; electric to'!R48*'Aircraft and flight characteris'!$B$34*'Aircraft and flight characteris'!$D$34/'Aircraft and flight characteris'!$E$34/2/1000</f>
        <v>0</v>
      </c>
      <c r="T156" s="73">
        <f>'Number of operations'!R$22*'Conversion conv. -&gt; electric to'!S48*'Aircraft and flight characteris'!$B$34*'Aircraft and flight characteris'!$D$34/'Aircraft and flight characteris'!$E$34/2/1000</f>
        <v>0</v>
      </c>
      <c r="U156" s="73">
        <f>'Number of operations'!S$22*'Conversion conv. -&gt; electric to'!T48*'Aircraft and flight characteris'!$B$34*'Aircraft and flight characteris'!$D$34/'Aircraft and flight characteris'!$E$34/2/1000</f>
        <v>0</v>
      </c>
      <c r="V156" s="73">
        <f>'Number of operations'!T$22*'Conversion conv. -&gt; electric to'!U48*'Aircraft and flight characteris'!$B$34*'Aircraft and flight characteris'!$D$34/'Aircraft and flight characteris'!$E$34/2/1000</f>
        <v>0</v>
      </c>
      <c r="W156" s="73">
        <f>'Number of operations'!U$22*'Conversion conv. -&gt; electric to'!V48*'Aircraft and flight characteris'!$B$34*'Aircraft and flight characteris'!$D$34/'Aircraft and flight characteris'!$E$34/2/1000</f>
        <v>0</v>
      </c>
      <c r="X156" s="73">
        <f>'Number of operations'!V$22*'Conversion conv. -&gt; electric to'!W48*'Aircraft and flight characteris'!$B$34*'Aircraft and flight characteris'!$D$34/'Aircraft and flight characteris'!$E$34/2/1000</f>
        <v>0</v>
      </c>
      <c r="Y156" s="73">
        <f>'Number of operations'!W$22*'Conversion conv. -&gt; electric to'!X48*'Aircraft and flight characteris'!$B$34*'Aircraft and flight characteris'!$D$34/'Aircraft and flight characteris'!$E$34/2/1000</f>
        <v>0</v>
      </c>
      <c r="Z156" s="73">
        <f>'Number of operations'!X$22*'Conversion conv. -&gt; electric to'!Y48*'Aircraft and flight characteris'!$B$34*'Aircraft and flight characteris'!$D$34/'Aircraft and flight characteris'!$E$34/2/1000</f>
        <v>0</v>
      </c>
      <c r="AA156" s="73">
        <f>'Number of operations'!Y$22*'Conversion conv. -&gt; electric to'!Z48*'Aircraft and flight characteris'!$B$34*'Aircraft and flight characteris'!$D$34/'Aircraft and flight characteris'!$E$34/2/1000</f>
        <v>0</v>
      </c>
      <c r="AB156" s="73">
        <f>'Number of operations'!Z$22*'Conversion conv. -&gt; electric to'!AA48*'Aircraft and flight characteris'!$B$34*'Aircraft and flight characteris'!$D$34/'Aircraft and flight characteris'!$E$34/2/1000</f>
        <v>0</v>
      </c>
      <c r="AC156" s="73">
        <f>'Number of operations'!AA$22*'Conversion conv. -&gt; electric to'!AB48*'Aircraft and flight characteris'!$B$34*'Aircraft and flight characteris'!$D$34/'Aircraft and flight characteris'!$E$34/2/1000</f>
        <v>7.852479566</v>
      </c>
      <c r="AD156" s="73">
        <f>'Number of operations'!AB$22*'Conversion conv. -&gt; electric to'!AC48*'Aircraft and flight characteris'!$B$34*'Aircraft and flight characteris'!$D$34/'Aircraft and flight characteris'!$E$34/2/1000</f>
        <v>22.31611999</v>
      </c>
      <c r="AE156" s="73">
        <f>'Number of operations'!AC$22*'Conversion conv. -&gt; electric to'!AD48*'Aircraft and flight characteris'!$B$34*'Aircraft and flight characteris'!$D$34/'Aircraft and flight characteris'!$E$34/2/1000</f>
        <v>45.98062365</v>
      </c>
      <c r="AF156" s="73">
        <f>'Number of operations'!AD$22*'Conversion conv. -&gt; electric to'!AE48*'Aircraft and flight characteris'!$B$34*'Aircraft and flight characteris'!$D$34/'Aircraft and flight characteris'!$E$34/2/1000</f>
        <v>83.78364897</v>
      </c>
      <c r="AG156" s="73">
        <f>'Number of operations'!AE$22*'Conversion conv. -&gt; electric to'!AF48*'Aircraft and flight characteris'!$B$34*'Aircraft and flight characteris'!$D$34/'Aircraft and flight characteris'!$E$34/2/1000</f>
        <v>140.1409491</v>
      </c>
      <c r="AH156" s="73">
        <f>'Number of operations'!AF$22*'Conversion conv. -&gt; electric to'!AG48*'Aircraft and flight characteris'!$B$34*'Aircraft and flight characteris'!$D$34/'Aircraft and flight characteris'!$E$34/2/1000</f>
        <v>217.8488291</v>
      </c>
      <c r="AI156" s="73">
        <f>'Number of operations'!AG$22*'Conversion conv. -&gt; electric to'!AH48*'Aircraft and flight characteris'!$B$34*'Aircraft and flight characteris'!$D$34/'Aircraft and flight characteris'!$E$34/2/1000</f>
        <v>325.2011294</v>
      </c>
      <c r="AJ156" s="73">
        <f>'Number of operations'!AH$22*'Conversion conv. -&gt; electric to'!AI48*'Aircraft and flight characteris'!$B$34*'Aircraft and flight characteris'!$D$34/'Aircraft and flight characteris'!$E$34/2/1000</f>
        <v>459.9029478</v>
      </c>
      <c r="AK156" s="73">
        <f>'Number of operations'!AI$22*'Conversion conv. -&gt; electric to'!AJ48*'Aircraft and flight characteris'!$B$34*'Aircraft and flight characteris'!$D$34/'Aircraft and flight characteris'!$E$34/2/1000</f>
        <v>610.9814236</v>
      </c>
      <c r="AL156" s="73">
        <f>'Number of operations'!AJ$22*'Conversion conv. -&gt; electric to'!AK48*'Aircraft and flight characteris'!$B$34*'Aircraft and flight characteris'!$D$34/'Aircraft and flight characteris'!$E$34/2/1000</f>
        <v>763.9642252</v>
      </c>
      <c r="AM156" s="73">
        <f>'Number of operations'!AK$22*'Conversion conv. -&gt; electric to'!AL48*'Aircraft and flight characteris'!$B$34*'Aircraft and flight characteris'!$D$34/'Aircraft and flight characteris'!$E$34/2/1000</f>
        <v>900.6137074</v>
      </c>
      <c r="AN156" s="73">
        <f>'Number of operations'!AL$22*'Conversion conv. -&gt; electric to'!AM48*'Aircraft and flight characteris'!$B$34*'Aircraft and flight characteris'!$D$34/'Aircraft and flight characteris'!$E$34/2/1000</f>
        <v>1010.519443</v>
      </c>
      <c r="AO156" s="73">
        <f>'Number of operations'!AM$22*'Conversion conv. -&gt; electric to'!AN48*'Aircraft and flight characteris'!$B$34*'Aircraft and flight characteris'!$D$34/'Aircraft and flight characteris'!$E$34/2/1000</f>
        <v>1092.628252</v>
      </c>
      <c r="AP156" s="73">
        <f>'Number of operations'!AN$22*'Conversion conv. -&gt; electric to'!AO48*'Aircraft and flight characteris'!$B$34*'Aircraft and flight characteris'!$D$34/'Aircraft and flight characteris'!$E$34/2/1000</f>
        <v>1150.410177</v>
      </c>
      <c r="AQ156" s="73">
        <f>'Number of operations'!AO$22*'Conversion conv. -&gt; electric to'!AP48*'Aircraft and flight characteris'!$B$34*'Aircraft and flight characteris'!$D$34/'Aircraft and flight characteris'!$E$34/2/1000</f>
        <v>1189.90443</v>
      </c>
      <c r="AR156" s="73">
        <f>'Number of operations'!AP$22*'Conversion conv. -&gt; electric to'!AQ48*'Aircraft and flight characteris'!$B$34*'Aircraft and flight characteris'!$D$34/'Aircraft and flight characteris'!$E$34/2/1000</f>
        <v>1216.804995</v>
      </c>
      <c r="AS156" s="73">
        <f>'Number of operations'!AQ$22*'Conversion conv. -&gt; electric to'!AR48*'Aircraft and flight characteris'!$B$34*'Aircraft and flight characteris'!$D$34/'Aircraft and flight characteris'!$E$34/2/1000</f>
        <v>1235.3004</v>
      </c>
      <c r="AT156" s="73">
        <f>'Number of operations'!AR$22*'Conversion conv. -&gt; electric to'!AS48*'Aircraft and flight characteris'!$B$34*'Aircraft and flight characteris'!$D$34/'Aircraft and flight characteris'!$E$34/2/1000</f>
        <v>0</v>
      </c>
      <c r="AU156" s="73">
        <f>'Number of operations'!AS$22*'Conversion conv. -&gt; electric to'!AT48*'Aircraft and flight characteris'!$B$34*'Aircraft and flight characteris'!$D$34/'Aircraft and flight characteris'!$E$34/2/1000</f>
        <v>0</v>
      </c>
      <c r="AV156" s="73">
        <f>'Number of operations'!AT$22*'Conversion conv. -&gt; electric to'!AU48*'Aircraft and flight characteris'!$B$34*'Aircraft and flight characteris'!$D$34/'Aircraft and flight characteris'!$E$34/2/1000</f>
        <v>0</v>
      </c>
      <c r="AW156" s="73">
        <f>'Number of operations'!AU$22*'Conversion conv. -&gt; electric to'!AV48*'Aircraft and flight characteris'!$B$34*'Aircraft and flight characteris'!$D$34/'Aircraft and flight characteris'!$E$34/2/1000</f>
        <v>0</v>
      </c>
      <c r="AX156" s="73">
        <f>'Number of operations'!AV$22*'Conversion conv. -&gt; electric to'!AW48*'Aircraft and flight characteris'!$B$34*'Aircraft and flight characteris'!$D$34/'Aircraft and flight characteris'!$E$34/2/1000</f>
        <v>0</v>
      </c>
      <c r="AY156" s="73">
        <f>'Number of operations'!AW$22*'Conversion conv. -&gt; electric to'!AX48*'Aircraft and flight characteris'!$B$34*'Aircraft and flight characteris'!$D$34/'Aircraft and flight characteris'!$E$34/2/1000</f>
        <v>0</v>
      </c>
      <c r="AZ156" s="73">
        <f>'Number of operations'!AX$22*'Conversion conv. -&gt; electric to'!AY48*'Aircraft and flight characteris'!$B$34*'Aircraft and flight characteris'!$D$34/'Aircraft and flight characteris'!$E$34/2/1000</f>
        <v>0</v>
      </c>
      <c r="BA156" s="73">
        <f>'Number of operations'!AY$22*'Conversion conv. -&gt; electric to'!AZ48*'Aircraft and flight characteris'!$B$34*'Aircraft and flight characteris'!$D$34/'Aircraft and flight characteris'!$E$34/2/1000</f>
        <v>0</v>
      </c>
      <c r="BB156" s="73">
        <f>'Number of operations'!AZ$22*'Conversion conv. -&gt; electric to'!BA48*'Aircraft and flight characteris'!$B$34*'Aircraft and flight characteris'!$D$34/'Aircraft and flight characteris'!$E$34/2/1000</f>
        <v>0</v>
      </c>
      <c r="BC156" s="73">
        <f>'Number of operations'!BA$22*'Conversion conv. -&gt; electric to'!BB48*'Aircraft and flight characteris'!$B$34*'Aircraft and flight characteris'!$D$34/'Aircraft and flight characteris'!$E$34/2/1000</f>
        <v>0</v>
      </c>
      <c r="BD156" s="74">
        <f>'Number of operations'!BB$22*'Conversion conv. -&gt; electric to'!BC48*'Aircraft and flight characteris'!$B$34*'Aircraft and flight characteris'!$D$34/'Aircraft and flight characteris'!$E$34/2/1000</f>
        <v>0</v>
      </c>
      <c r="BE156" s="3"/>
      <c r="BF156" s="3"/>
      <c r="BG156" s="3"/>
      <c r="BH156" s="3"/>
      <c r="BI156" s="3"/>
      <c r="BJ156" s="3"/>
      <c r="BK156" s="3"/>
      <c r="BL156" s="3"/>
      <c r="BM156" s="3"/>
      <c r="BN156" s="3"/>
    </row>
    <row r="157">
      <c r="A157" s="75"/>
      <c r="E157" s="76" t="s">
        <v>56</v>
      </c>
      <c r="F157" s="73">
        <f>'Number of operations'!D$22*'Conversion conv. -&gt; electric to'!E49*'Aircraft and flight characteris'!$B$34*'Aircraft and flight characteris'!$D$34/'Aircraft and flight characteris'!$E$34/2/1000</f>
        <v>0</v>
      </c>
      <c r="G157" s="73">
        <f>'Number of operations'!E$22*'Conversion conv. -&gt; electric to'!F49*'Aircraft and flight characteris'!$B$34*'Aircraft and flight characteris'!$D$34/'Aircraft and flight characteris'!$E$34/2/1000</f>
        <v>0</v>
      </c>
      <c r="H157" s="73">
        <f>'Number of operations'!F$22*'Conversion conv. -&gt; electric to'!G49*'Aircraft and flight characteris'!$B$34*'Aircraft and flight characteris'!$D$34/'Aircraft and flight characteris'!$E$34/2/1000</f>
        <v>0</v>
      </c>
      <c r="I157" s="73">
        <f>'Number of operations'!G$22*'Conversion conv. -&gt; electric to'!H49*'Aircraft and flight characteris'!$B$34*'Aircraft and flight characteris'!$D$34/'Aircraft and flight characteris'!$E$34/2/1000</f>
        <v>0</v>
      </c>
      <c r="J157" s="73">
        <f>'Number of operations'!H$22*'Conversion conv. -&gt; electric to'!I49*'Aircraft and flight characteris'!$B$34*'Aircraft and flight characteris'!$D$34/'Aircraft and flight characteris'!$E$34/2/1000</f>
        <v>0</v>
      </c>
      <c r="K157" s="73">
        <f>'Number of operations'!I$22*'Conversion conv. -&gt; electric to'!J49*'Aircraft and flight characteris'!$B$34*'Aircraft and flight characteris'!$D$34/'Aircraft and flight characteris'!$E$34/2/1000</f>
        <v>0</v>
      </c>
      <c r="L157" s="73">
        <f>'Number of operations'!J$22*'Conversion conv. -&gt; electric to'!K49*'Aircraft and flight characteris'!$B$34*'Aircraft and flight characteris'!$D$34/'Aircraft and flight characteris'!$E$34/2/1000</f>
        <v>0</v>
      </c>
      <c r="M157" s="73">
        <f>'Number of operations'!K$22*'Conversion conv. -&gt; electric to'!L49*'Aircraft and flight characteris'!$B$34*'Aircraft and flight characteris'!$D$34/'Aircraft and flight characteris'!$E$34/2/1000</f>
        <v>0</v>
      </c>
      <c r="N157" s="73">
        <f>'Number of operations'!L$22*'Conversion conv. -&gt; electric to'!M49*'Aircraft and flight characteris'!$B$34*'Aircraft and flight characteris'!$D$34/'Aircraft and flight characteris'!$E$34/2/1000</f>
        <v>0</v>
      </c>
      <c r="O157" s="73">
        <f>'Number of operations'!M$22*'Conversion conv. -&gt; electric to'!N49*'Aircraft and flight characteris'!$B$34*'Aircraft and flight characteris'!$D$34/'Aircraft and flight characteris'!$E$34/2/1000</f>
        <v>0</v>
      </c>
      <c r="P157" s="73">
        <f>'Number of operations'!N$22*'Conversion conv. -&gt; electric to'!O49*'Aircraft and flight characteris'!$B$34*'Aircraft and flight characteris'!$D$34/'Aircraft and flight characteris'!$E$34/2/1000</f>
        <v>0</v>
      </c>
      <c r="Q157" s="73">
        <f>'Number of operations'!O$22*'Conversion conv. -&gt; electric to'!P49*'Aircraft and flight characteris'!$B$34*'Aircraft and flight characteris'!$D$34/'Aircraft and flight characteris'!$E$34/2/1000</f>
        <v>0</v>
      </c>
      <c r="R157" s="73">
        <f>'Number of operations'!P$22*'Conversion conv. -&gt; electric to'!Q49*'Aircraft and flight characteris'!$B$34*'Aircraft and flight characteris'!$D$34/'Aircraft and flight characteris'!$E$34/2/1000</f>
        <v>0</v>
      </c>
      <c r="S157" s="73">
        <f>'Number of operations'!Q$22*'Conversion conv. -&gt; electric to'!R49*'Aircraft and flight characteris'!$B$34*'Aircraft and flight characteris'!$D$34/'Aircraft and flight characteris'!$E$34/2/1000</f>
        <v>0</v>
      </c>
      <c r="T157" s="73">
        <f>'Number of operations'!R$22*'Conversion conv. -&gt; electric to'!S49*'Aircraft and flight characteris'!$B$34*'Aircraft and flight characteris'!$D$34/'Aircraft and flight characteris'!$E$34/2/1000</f>
        <v>0</v>
      </c>
      <c r="U157" s="73">
        <f>'Number of operations'!S$22*'Conversion conv. -&gt; electric to'!T49*'Aircraft and flight characteris'!$B$34*'Aircraft and flight characteris'!$D$34/'Aircraft and flight characteris'!$E$34/2/1000</f>
        <v>0</v>
      </c>
      <c r="V157" s="73">
        <f>'Number of operations'!T$22*'Conversion conv. -&gt; electric to'!U49*'Aircraft and flight characteris'!$B$34*'Aircraft and flight characteris'!$D$34/'Aircraft and flight characteris'!$E$34/2/1000</f>
        <v>0</v>
      </c>
      <c r="W157" s="73">
        <f>'Number of operations'!U$22*'Conversion conv. -&gt; electric to'!V49*'Aircraft and flight characteris'!$B$34*'Aircraft and flight characteris'!$D$34/'Aircraft and flight characteris'!$E$34/2/1000</f>
        <v>0</v>
      </c>
      <c r="X157" s="73">
        <f>'Number of operations'!V$22*'Conversion conv. -&gt; electric to'!W49*'Aircraft and flight characteris'!$B$34*'Aircraft and flight characteris'!$D$34/'Aircraft and flight characteris'!$E$34/2/1000</f>
        <v>0</v>
      </c>
      <c r="Y157" s="73">
        <f>'Number of operations'!W$22*'Conversion conv. -&gt; electric to'!X49*'Aircraft and flight characteris'!$B$34*'Aircraft and flight characteris'!$D$34/'Aircraft and flight characteris'!$E$34/2/1000</f>
        <v>0</v>
      </c>
      <c r="Z157" s="73">
        <f>'Number of operations'!X$22*'Conversion conv. -&gt; electric to'!Y49*'Aircraft and flight characteris'!$B$34*'Aircraft and flight characteris'!$D$34/'Aircraft and flight characteris'!$E$34/2/1000</f>
        <v>0</v>
      </c>
      <c r="AA157" s="73">
        <f>'Number of operations'!Y$22*'Conversion conv. -&gt; electric to'!Z49*'Aircraft and flight characteris'!$B$34*'Aircraft and flight characteris'!$D$34/'Aircraft and flight characteris'!$E$34/2/1000</f>
        <v>0</v>
      </c>
      <c r="AB157" s="73">
        <f>'Number of operations'!Z$22*'Conversion conv. -&gt; electric to'!AA49*'Aircraft and flight characteris'!$B$34*'Aircraft and flight characteris'!$D$34/'Aircraft and flight characteris'!$E$34/2/1000</f>
        <v>0</v>
      </c>
      <c r="AC157" s="73">
        <f>'Number of operations'!AA$22*'Conversion conv. -&gt; electric to'!AB49*'Aircraft and flight characteris'!$B$34*'Aircraft and flight characteris'!$D$34/'Aircraft and flight characteris'!$E$34/2/1000</f>
        <v>20.70534597</v>
      </c>
      <c r="AD157" s="73">
        <f>'Number of operations'!AB$22*'Conversion conv. -&gt; electric to'!AC49*'Aircraft and flight characteris'!$B$34*'Aircraft and flight characteris'!$D$34/'Aircraft and flight characteris'!$E$34/2/1000</f>
        <v>63.3214132</v>
      </c>
      <c r="AE157" s="73">
        <f>'Number of operations'!AC$22*'Conversion conv. -&gt; electric to'!AD49*'Aircraft and flight characteris'!$B$34*'Aircraft and flight characteris'!$D$34/'Aircraft and flight characteris'!$E$34/2/1000</f>
        <v>137.5283151</v>
      </c>
      <c r="AF157" s="73">
        <f>'Number of operations'!AD$22*'Conversion conv. -&gt; electric to'!AE49*'Aircraft and flight characteris'!$B$34*'Aircraft and flight characteris'!$D$34/'Aircraft and flight characteris'!$E$34/2/1000</f>
        <v>255.6591561</v>
      </c>
      <c r="AG157" s="73">
        <f>'Number of operations'!AE$22*'Conversion conv. -&gt; electric to'!AF49*'Aircraft and flight characteris'!$B$34*'Aircraft and flight characteris'!$D$34/'Aircraft and flight characteris'!$E$34/2/1000</f>
        <v>416.5842641</v>
      </c>
      <c r="AH157" s="73">
        <f>'Number of operations'!AF$22*'Conversion conv. -&gt; electric to'!AG49*'Aircraft and flight characteris'!$B$34*'Aircraft and flight characteris'!$D$34/'Aircraft and flight characteris'!$E$34/2/1000</f>
        <v>597.0897729</v>
      </c>
      <c r="AI157" s="73">
        <f>'Number of operations'!AG$22*'Conversion conv. -&gt; electric to'!AH49*'Aircraft and flight characteris'!$B$34*'Aircraft and flight characteris'!$D$34/'Aircraft and flight characteris'!$E$34/2/1000</f>
        <v>780.720794</v>
      </c>
      <c r="AJ157" s="73">
        <f>'Number of operations'!AH$22*'Conversion conv. -&gt; electric to'!AI49*'Aircraft and flight characteris'!$B$34*'Aircraft and flight characteris'!$D$34/'Aircraft and flight characteris'!$E$34/2/1000</f>
        <v>936.1820926</v>
      </c>
      <c r="AK157" s="73">
        <f>'Number of operations'!AI$22*'Conversion conv. -&gt; electric to'!AJ49*'Aircraft and flight characteris'!$B$34*'Aircraft and flight characteris'!$D$34/'Aircraft and flight characteris'!$E$34/2/1000</f>
        <v>1048.626116</v>
      </c>
      <c r="AL157" s="73">
        <f>'Number of operations'!AJ$22*'Conversion conv. -&gt; electric to'!AK49*'Aircraft and flight characteris'!$B$34*'Aircraft and flight characteris'!$D$34/'Aircraft and flight characteris'!$E$34/2/1000</f>
        <v>1125.251443</v>
      </c>
      <c r="AM157" s="73">
        <f>'Number of operations'!AK$22*'Conversion conv. -&gt; electric to'!AL49*'Aircraft and flight characteris'!$B$34*'Aircraft and flight characteris'!$D$34/'Aircraft and flight characteris'!$E$34/2/1000</f>
        <v>1173.505573</v>
      </c>
      <c r="AN157" s="73">
        <f>'Number of operations'!AL$22*'Conversion conv. -&gt; electric to'!AM49*'Aircraft and flight characteris'!$B$34*'Aircraft and flight characteris'!$D$34/'Aircraft and flight characteris'!$E$34/2/1000</f>
        <v>1203.123008</v>
      </c>
      <c r="AO157" s="73">
        <f>'Number of operations'!AM$22*'Conversion conv. -&gt; electric to'!AN49*'Aircraft and flight characteris'!$B$34*'Aircraft and flight characteris'!$D$34/'Aircraft and flight characteris'!$E$34/2/1000</f>
        <v>1222.172229</v>
      </c>
      <c r="AP157" s="73">
        <f>'Number of operations'!AN$22*'Conversion conv. -&gt; electric to'!AO49*'Aircraft and flight characteris'!$B$34*'Aircraft and flight characteris'!$D$34/'Aircraft and flight characteris'!$E$34/2/1000</f>
        <v>1234.680487</v>
      </c>
      <c r="AQ157" s="73">
        <f>'Number of operations'!AO$22*'Conversion conv. -&gt; electric to'!AP49*'Aircraft and flight characteris'!$B$34*'Aircraft and flight characteris'!$D$34/'Aircraft and flight characteris'!$E$34/2/1000</f>
        <v>1243.529781</v>
      </c>
      <c r="AR157" s="73">
        <f>'Number of operations'!AP$22*'Conversion conv. -&gt; electric to'!AQ49*'Aircraft and flight characteris'!$B$34*'Aircraft and flight characteris'!$D$34/'Aircraft and flight characteris'!$E$34/2/1000</f>
        <v>1250.449767</v>
      </c>
      <c r="AS157" s="73">
        <f>'Number of operations'!AQ$22*'Conversion conv. -&gt; electric to'!AR49*'Aircraft and flight characteris'!$B$34*'Aircraft and flight characteris'!$D$34/'Aircraft and flight characteris'!$E$34/2/1000</f>
        <v>1256.216798</v>
      </c>
      <c r="AT157" s="73">
        <f>'Number of operations'!AR$22*'Conversion conv. -&gt; electric to'!AS49*'Aircraft and flight characteris'!$B$34*'Aircraft and flight characteris'!$D$34/'Aircraft and flight characteris'!$E$34/2/1000</f>
        <v>0</v>
      </c>
      <c r="AU157" s="73">
        <f>'Number of operations'!AS$22*'Conversion conv. -&gt; electric to'!AT49*'Aircraft and flight characteris'!$B$34*'Aircraft and flight characteris'!$D$34/'Aircraft and flight characteris'!$E$34/2/1000</f>
        <v>0</v>
      </c>
      <c r="AV157" s="73">
        <f>'Number of operations'!AT$22*'Conversion conv. -&gt; electric to'!AU49*'Aircraft and flight characteris'!$B$34*'Aircraft and flight characteris'!$D$34/'Aircraft and flight characteris'!$E$34/2/1000</f>
        <v>0</v>
      </c>
      <c r="AW157" s="73">
        <f>'Number of operations'!AU$22*'Conversion conv. -&gt; electric to'!AV49*'Aircraft and flight characteris'!$B$34*'Aircraft and flight characteris'!$D$34/'Aircraft and flight characteris'!$E$34/2/1000</f>
        <v>0</v>
      </c>
      <c r="AX157" s="73">
        <f>'Number of operations'!AV$22*'Conversion conv. -&gt; electric to'!AW49*'Aircraft and flight characteris'!$B$34*'Aircraft and flight characteris'!$D$34/'Aircraft and flight characteris'!$E$34/2/1000</f>
        <v>0</v>
      </c>
      <c r="AY157" s="73">
        <f>'Number of operations'!AW$22*'Conversion conv. -&gt; electric to'!AX49*'Aircraft and flight characteris'!$B$34*'Aircraft and flight characteris'!$D$34/'Aircraft and flight characteris'!$E$34/2/1000</f>
        <v>0</v>
      </c>
      <c r="AZ157" s="73">
        <f>'Number of operations'!AX$22*'Conversion conv. -&gt; electric to'!AY49*'Aircraft and flight characteris'!$B$34*'Aircraft and flight characteris'!$D$34/'Aircraft and flight characteris'!$E$34/2/1000</f>
        <v>0</v>
      </c>
      <c r="BA157" s="73">
        <f>'Number of operations'!AY$22*'Conversion conv. -&gt; electric to'!AZ49*'Aircraft and flight characteris'!$B$34*'Aircraft and flight characteris'!$D$34/'Aircraft and flight characteris'!$E$34/2/1000</f>
        <v>0</v>
      </c>
      <c r="BB157" s="73">
        <f>'Number of operations'!AZ$22*'Conversion conv. -&gt; electric to'!BA49*'Aircraft and flight characteris'!$B$34*'Aircraft and flight characteris'!$D$34/'Aircraft and flight characteris'!$E$34/2/1000</f>
        <v>0</v>
      </c>
      <c r="BC157" s="73">
        <f>'Number of operations'!BA$22*'Conversion conv. -&gt; electric to'!BB49*'Aircraft and flight characteris'!$B$34*'Aircraft and flight characteris'!$D$34/'Aircraft and flight characteris'!$E$34/2/1000</f>
        <v>0</v>
      </c>
      <c r="BD157" s="74">
        <f>'Number of operations'!BB$22*'Conversion conv. -&gt; electric to'!BC49*'Aircraft and flight characteris'!$B$34*'Aircraft and flight characteris'!$D$34/'Aircraft and flight characteris'!$E$34/2/1000</f>
        <v>0</v>
      </c>
      <c r="BE157" s="3"/>
      <c r="BF157" s="3"/>
      <c r="BG157" s="3"/>
      <c r="BH157" s="3"/>
      <c r="BI157" s="3"/>
      <c r="BJ157" s="3"/>
      <c r="BK157" s="3"/>
      <c r="BL157" s="3"/>
      <c r="BM157" s="3"/>
      <c r="BN157" s="3"/>
    </row>
    <row r="158">
      <c r="A158" s="75"/>
      <c r="E158" s="76" t="s">
        <v>55</v>
      </c>
      <c r="F158" s="73">
        <f>'Number of operations'!D$22*'Conversion conv. -&gt; electric to'!E50*'Aircraft and flight characteris'!$B$34*'Aircraft and flight characteris'!$D$34/'Aircraft and flight characteris'!$E$34/2/1000</f>
        <v>0</v>
      </c>
      <c r="G158" s="73">
        <f>'Number of operations'!E$22*'Conversion conv. -&gt; electric to'!F50*'Aircraft and flight characteris'!$B$34*'Aircraft and flight characteris'!$D$34/'Aircraft and flight characteris'!$E$34/2/1000</f>
        <v>0</v>
      </c>
      <c r="H158" s="73">
        <f>'Number of operations'!F$22*'Conversion conv. -&gt; electric to'!G50*'Aircraft and flight characteris'!$B$34*'Aircraft and flight characteris'!$D$34/'Aircraft and flight characteris'!$E$34/2/1000</f>
        <v>0</v>
      </c>
      <c r="I158" s="73">
        <f>'Number of operations'!G$22*'Conversion conv. -&gt; electric to'!H50*'Aircraft and flight characteris'!$B$34*'Aircraft and flight characteris'!$D$34/'Aircraft and flight characteris'!$E$34/2/1000</f>
        <v>0</v>
      </c>
      <c r="J158" s="73">
        <f>'Number of operations'!H$22*'Conversion conv. -&gt; electric to'!I50*'Aircraft and flight characteris'!$B$34*'Aircraft and flight characteris'!$D$34/'Aircraft and flight characteris'!$E$34/2/1000</f>
        <v>0</v>
      </c>
      <c r="K158" s="73">
        <f>'Number of operations'!I$22*'Conversion conv. -&gt; electric to'!J50*'Aircraft and flight characteris'!$B$34*'Aircraft and flight characteris'!$D$34/'Aircraft and flight characteris'!$E$34/2/1000</f>
        <v>0</v>
      </c>
      <c r="L158" s="73">
        <f>'Number of operations'!J$22*'Conversion conv. -&gt; electric to'!K50*'Aircraft and flight characteris'!$B$34*'Aircraft and flight characteris'!$D$34/'Aircraft and flight characteris'!$E$34/2/1000</f>
        <v>0</v>
      </c>
      <c r="M158" s="73">
        <f>'Number of operations'!K$22*'Conversion conv. -&gt; electric to'!L50*'Aircraft and flight characteris'!$B$34*'Aircraft and flight characteris'!$D$34/'Aircraft and flight characteris'!$E$34/2/1000</f>
        <v>0</v>
      </c>
      <c r="N158" s="73">
        <f>'Number of operations'!L$22*'Conversion conv. -&gt; electric to'!M50*'Aircraft and flight characteris'!$B$34*'Aircraft and flight characteris'!$D$34/'Aircraft and flight characteris'!$E$34/2/1000</f>
        <v>0</v>
      </c>
      <c r="O158" s="73">
        <f>'Number of operations'!M$22*'Conversion conv. -&gt; electric to'!N50*'Aircraft and flight characteris'!$B$34*'Aircraft and flight characteris'!$D$34/'Aircraft and flight characteris'!$E$34/2/1000</f>
        <v>0</v>
      </c>
      <c r="P158" s="73">
        <f>'Number of operations'!N$22*'Conversion conv. -&gt; electric to'!O50*'Aircraft and flight characteris'!$B$34*'Aircraft and flight characteris'!$D$34/'Aircraft and flight characteris'!$E$34/2/1000</f>
        <v>0</v>
      </c>
      <c r="Q158" s="73">
        <f>'Number of operations'!O$22*'Conversion conv. -&gt; electric to'!P50*'Aircraft and flight characteris'!$B$34*'Aircraft and flight characteris'!$D$34/'Aircraft and flight characteris'!$E$34/2/1000</f>
        <v>0</v>
      </c>
      <c r="R158" s="73">
        <f>'Number of operations'!P$22*'Conversion conv. -&gt; electric to'!Q50*'Aircraft and flight characteris'!$B$34*'Aircraft and flight characteris'!$D$34/'Aircraft and flight characteris'!$E$34/2/1000</f>
        <v>0</v>
      </c>
      <c r="S158" s="73">
        <f>'Number of operations'!Q$22*'Conversion conv. -&gt; electric to'!R50*'Aircraft and flight characteris'!$B$34*'Aircraft and flight characteris'!$D$34/'Aircraft and flight characteris'!$E$34/2/1000</f>
        <v>0</v>
      </c>
      <c r="T158" s="73">
        <f>'Number of operations'!R$22*'Conversion conv. -&gt; electric to'!S50*'Aircraft and flight characteris'!$B$34*'Aircraft and flight characteris'!$D$34/'Aircraft and flight characteris'!$E$34/2/1000</f>
        <v>0</v>
      </c>
      <c r="U158" s="73">
        <f>'Number of operations'!S$22*'Conversion conv. -&gt; electric to'!T50*'Aircraft and flight characteris'!$B$34*'Aircraft and flight characteris'!$D$34/'Aircraft and flight characteris'!$E$34/2/1000</f>
        <v>0</v>
      </c>
      <c r="V158" s="73">
        <f>'Number of operations'!T$22*'Conversion conv. -&gt; electric to'!U50*'Aircraft and flight characteris'!$B$34*'Aircraft and flight characteris'!$D$34/'Aircraft and flight characteris'!$E$34/2/1000</f>
        <v>0</v>
      </c>
      <c r="W158" s="73">
        <f>'Number of operations'!U$22*'Conversion conv. -&gt; electric to'!V50*'Aircraft and flight characteris'!$B$34*'Aircraft and flight characteris'!$D$34/'Aircraft and flight characteris'!$E$34/2/1000</f>
        <v>0</v>
      </c>
      <c r="X158" s="73">
        <f>'Number of operations'!V$22*'Conversion conv. -&gt; electric to'!W50*'Aircraft and flight characteris'!$B$34*'Aircraft and flight characteris'!$D$34/'Aircraft and flight characteris'!$E$34/2/1000</f>
        <v>0</v>
      </c>
      <c r="Y158" s="73">
        <f>'Number of operations'!W$22*'Conversion conv. -&gt; electric to'!X50*'Aircraft and flight characteris'!$B$34*'Aircraft and flight characteris'!$D$34/'Aircraft and flight characteris'!$E$34/2/1000</f>
        <v>0</v>
      </c>
      <c r="Z158" s="73">
        <f>'Number of operations'!X$22*'Conversion conv. -&gt; electric to'!Y50*'Aircraft and flight characteris'!$B$34*'Aircraft and flight characteris'!$D$34/'Aircraft and flight characteris'!$E$34/2/1000</f>
        <v>0</v>
      </c>
      <c r="AA158" s="73">
        <f>'Number of operations'!Y$22*'Conversion conv. -&gt; electric to'!Z50*'Aircraft and flight characteris'!$B$34*'Aircraft and flight characteris'!$D$34/'Aircraft and flight characteris'!$E$34/2/1000</f>
        <v>0</v>
      </c>
      <c r="AB158" s="73">
        <f>'Number of operations'!Z$22*'Conversion conv. -&gt; electric to'!AA50*'Aircraft and flight characteris'!$B$34*'Aircraft and flight characteris'!$D$34/'Aircraft and flight characteris'!$E$34/2/1000</f>
        <v>0</v>
      </c>
      <c r="AC158" s="73">
        <f>'Number of operations'!AA$22*'Conversion conv. -&gt; electric to'!AB50*'Aircraft and flight characteris'!$B$34*'Aircraft and flight characteris'!$D$34/'Aircraft and flight characteris'!$E$34/2/1000</f>
        <v>61.92981128</v>
      </c>
      <c r="AD158" s="73">
        <f>'Number of operations'!AB$22*'Conversion conv. -&gt; electric to'!AC50*'Aircraft and flight characteris'!$B$34*'Aircraft and flight characteris'!$D$34/'Aircraft and flight characteris'!$E$34/2/1000</f>
        <v>220.0612311</v>
      </c>
      <c r="AE158" s="73">
        <f>'Number of operations'!AC$22*'Conversion conv. -&gt; electric to'!AD50*'Aircraft and flight characteris'!$B$34*'Aircraft and flight characteris'!$D$34/'Aircraft and flight characteris'!$E$34/2/1000</f>
        <v>484.7630688</v>
      </c>
      <c r="AF158" s="73">
        <f>'Number of operations'!AD$22*'Conversion conv. -&gt; electric to'!AE50*'Aircraft and flight characteris'!$B$34*'Aircraft and flight characteris'!$D$34/'Aircraft and flight characteris'!$E$34/2/1000</f>
        <v>785.2276913</v>
      </c>
      <c r="AG158" s="73">
        <f>'Number of operations'!AE$22*'Conversion conv. -&gt; electric to'!AF50*'Aircraft and flight characteris'!$B$34*'Aircraft and flight characteris'!$D$34/'Aircraft and flight characteris'!$E$34/2/1000</f>
        <v>1008.883039</v>
      </c>
      <c r="AH158" s="73">
        <f>'Number of operations'!AF$22*'Conversion conv. -&gt; electric to'!AG50*'Aircraft and flight characteris'!$B$34*'Aircraft and flight characteris'!$D$34/'Aircraft and flight characteris'!$E$34/2/1000</f>
        <v>1118.978052</v>
      </c>
      <c r="AI158" s="73">
        <f>'Number of operations'!AG$22*'Conversion conv. -&gt; electric to'!AH50*'Aircraft and flight characteris'!$B$34*'Aircraft and flight characteris'!$D$34/'Aircraft and flight characteris'!$E$34/2/1000</f>
        <v>1177.028646</v>
      </c>
      <c r="AJ158" s="73">
        <f>'Number of operations'!AH$22*'Conversion conv. -&gt; electric to'!AI50*'Aircraft and flight characteris'!$B$34*'Aircraft and flight characteris'!$D$34/'Aircraft and flight characteris'!$E$34/2/1000</f>
        <v>1204.770924</v>
      </c>
      <c r="AK158" s="73">
        <f>'Number of operations'!AI$22*'Conversion conv. -&gt; electric to'!AJ50*'Aircraft and flight characteris'!$B$34*'Aircraft and flight characteris'!$D$34/'Aircraft and flight characteris'!$E$34/2/1000</f>
        <v>1216.468568</v>
      </c>
      <c r="AL158" s="73">
        <f>'Number of operations'!AJ$22*'Conversion conv. -&gt; electric to'!AK50*'Aircraft and flight characteris'!$B$34*'Aircraft and flight characteris'!$D$34/'Aircraft and flight characteris'!$E$34/2/1000</f>
        <v>1225.082326</v>
      </c>
      <c r="AM158" s="73">
        <f>'Number of operations'!AK$22*'Conversion conv. -&gt; electric to'!AL50*'Aircraft and flight characteris'!$B$34*'Aircraft and flight characteris'!$D$34/'Aircraft and flight characteris'!$E$34/2/1000</f>
        <v>1231.011919</v>
      </c>
      <c r="AN158" s="73">
        <f>'Number of operations'!AL$22*'Conversion conv. -&gt; electric to'!AM50*'Aircraft and flight characteris'!$B$34*'Aircraft and flight characteris'!$D$34/'Aircraft and flight characteris'!$E$34/2/1000</f>
        <v>1235.621748</v>
      </c>
      <c r="AO158" s="73">
        <f>'Number of operations'!AM$22*'Conversion conv. -&gt; electric to'!AN50*'Aircraft and flight characteris'!$B$34*'Aircraft and flight characteris'!$D$34/'Aircraft and flight characteris'!$E$34/2/1000</f>
        <v>1240.346335</v>
      </c>
      <c r="AP158" s="73">
        <f>'Number of operations'!AN$22*'Conversion conv. -&gt; electric to'!AO50*'Aircraft and flight characteris'!$B$34*'Aircraft and flight characteris'!$D$34/'Aircraft and flight characteris'!$E$34/2/1000</f>
        <v>1244.779138</v>
      </c>
      <c r="AQ158" s="73">
        <f>'Number of operations'!AO$22*'Conversion conv. -&gt; electric to'!AP50*'Aircraft and flight characteris'!$B$34*'Aircraft and flight characteris'!$D$34/'Aircraft and flight characteris'!$E$34/2/1000</f>
        <v>1249.120802</v>
      </c>
      <c r="AR158" s="73">
        <f>'Number of operations'!AP$22*'Conversion conv. -&gt; electric to'!AQ50*'Aircraft and flight characteris'!$B$34*'Aircraft and flight characteris'!$D$34/'Aircraft and flight characteris'!$E$34/2/1000</f>
        <v>1253.538926</v>
      </c>
      <c r="AS158" s="73">
        <f>'Number of operations'!AQ$22*'Conversion conv. -&gt; electric to'!AR50*'Aircraft and flight characteris'!$B$34*'Aircraft and flight characteris'!$D$34/'Aircraft and flight characteris'!$E$34/2/1000</f>
        <v>1257.921474</v>
      </c>
      <c r="AT158" s="73">
        <f>'Number of operations'!AR$22*'Conversion conv. -&gt; electric to'!AS50*'Aircraft and flight characteris'!$B$34*'Aircraft and flight characteris'!$D$34/'Aircraft and flight characteris'!$E$34/2/1000</f>
        <v>0</v>
      </c>
      <c r="AU158" s="73">
        <f>'Number of operations'!AS$22*'Conversion conv. -&gt; electric to'!AT50*'Aircraft and flight characteris'!$B$34*'Aircraft and flight characteris'!$D$34/'Aircraft and flight characteris'!$E$34/2/1000</f>
        <v>0</v>
      </c>
      <c r="AV158" s="73">
        <f>'Number of operations'!AT$22*'Conversion conv. -&gt; electric to'!AU50*'Aircraft and flight characteris'!$B$34*'Aircraft and flight characteris'!$D$34/'Aircraft and flight characteris'!$E$34/2/1000</f>
        <v>0</v>
      </c>
      <c r="AW158" s="73">
        <f>'Number of operations'!AU$22*'Conversion conv. -&gt; electric to'!AV50*'Aircraft and flight characteris'!$B$34*'Aircraft and flight characteris'!$D$34/'Aircraft and flight characteris'!$E$34/2/1000</f>
        <v>0</v>
      </c>
      <c r="AX158" s="73">
        <f>'Number of operations'!AV$22*'Conversion conv. -&gt; electric to'!AW50*'Aircraft and flight characteris'!$B$34*'Aircraft and flight characteris'!$D$34/'Aircraft and flight characteris'!$E$34/2/1000</f>
        <v>0</v>
      </c>
      <c r="AY158" s="73">
        <f>'Number of operations'!AW$22*'Conversion conv. -&gt; electric to'!AX50*'Aircraft and flight characteris'!$B$34*'Aircraft and flight characteris'!$D$34/'Aircraft and flight characteris'!$E$34/2/1000</f>
        <v>0</v>
      </c>
      <c r="AZ158" s="73">
        <f>'Number of operations'!AX$22*'Conversion conv. -&gt; electric to'!AY50*'Aircraft and flight characteris'!$B$34*'Aircraft and flight characteris'!$D$34/'Aircraft and flight characteris'!$E$34/2/1000</f>
        <v>0</v>
      </c>
      <c r="BA158" s="73">
        <f>'Number of operations'!AY$22*'Conversion conv. -&gt; electric to'!AZ50*'Aircraft and flight characteris'!$B$34*'Aircraft and flight characteris'!$D$34/'Aircraft and flight characteris'!$E$34/2/1000</f>
        <v>0</v>
      </c>
      <c r="BB158" s="73">
        <f>'Number of operations'!AZ$22*'Conversion conv. -&gt; electric to'!BA50*'Aircraft and flight characteris'!$B$34*'Aircraft and flight characteris'!$D$34/'Aircraft and flight characteris'!$E$34/2/1000</f>
        <v>0</v>
      </c>
      <c r="BC158" s="73">
        <f>'Number of operations'!BA$22*'Conversion conv. -&gt; electric to'!BB50*'Aircraft and flight characteris'!$B$34*'Aircraft and flight characteris'!$D$34/'Aircraft and flight characteris'!$E$34/2/1000</f>
        <v>0</v>
      </c>
      <c r="BD158" s="74">
        <f>'Number of operations'!BB$22*'Conversion conv. -&gt; electric to'!BC50*'Aircraft and flight characteris'!$B$34*'Aircraft and flight characteris'!$D$34/'Aircraft and flight characteris'!$E$34/2/1000</f>
        <v>0</v>
      </c>
      <c r="BE158" s="3"/>
      <c r="BF158" s="3"/>
      <c r="BG158" s="3"/>
      <c r="BH158" s="3"/>
      <c r="BI158" s="3"/>
      <c r="BJ158" s="3"/>
      <c r="BK158" s="3"/>
      <c r="BL158" s="3"/>
      <c r="BM158" s="3"/>
      <c r="BN158" s="3"/>
    </row>
    <row r="159">
      <c r="A159" s="75"/>
      <c r="C159" s="77" t="s">
        <v>71</v>
      </c>
      <c r="D159" s="71" t="s">
        <v>57</v>
      </c>
      <c r="E159" s="76" t="s">
        <v>57</v>
      </c>
      <c r="F159" s="73">
        <f>'Number of operations'!D$23*'Conversion conv. -&gt; electric to'!E42*'Aircraft and flight characteris'!$B$34*'Aircraft and flight characteris'!$D$34/'Aircraft and flight characteris'!$E$34/2/1000</f>
        <v>0</v>
      </c>
      <c r="G159" s="73">
        <f>'Number of operations'!E$23*'Conversion conv. -&gt; electric to'!F42*'Aircraft and flight characteris'!$B$34*'Aircraft and flight characteris'!$D$34/'Aircraft and flight characteris'!$E$34/2/1000</f>
        <v>0</v>
      </c>
      <c r="H159" s="73">
        <f>'Number of operations'!F$23*'Conversion conv. -&gt; electric to'!G42*'Aircraft and flight characteris'!$B$34*'Aircraft and flight characteris'!$D$34/'Aircraft and flight characteris'!$E$34/2/1000</f>
        <v>0</v>
      </c>
      <c r="I159" s="73">
        <f>'Number of operations'!G$23*'Conversion conv. -&gt; electric to'!H42*'Aircraft and flight characteris'!$B$34*'Aircraft and flight characteris'!$D$34/'Aircraft and flight characteris'!$E$34/2/1000</f>
        <v>0</v>
      </c>
      <c r="J159" s="73">
        <f>'Number of operations'!H$23*'Conversion conv. -&gt; electric to'!I42*'Aircraft and flight characteris'!$B$34*'Aircraft and flight characteris'!$D$34/'Aircraft and flight characteris'!$E$34/2/1000</f>
        <v>0</v>
      </c>
      <c r="K159" s="73">
        <f>'Number of operations'!I$23*'Conversion conv. -&gt; electric to'!J42*'Aircraft and flight characteris'!$B$34*'Aircraft and flight characteris'!$D$34/'Aircraft and flight characteris'!$E$34/2/1000</f>
        <v>0</v>
      </c>
      <c r="L159" s="73">
        <f>'Number of operations'!J$23*'Conversion conv. -&gt; electric to'!K42*'Aircraft and flight characteris'!$B$34*'Aircraft and flight characteris'!$D$34/'Aircraft and flight characteris'!$E$34/2/1000</f>
        <v>0</v>
      </c>
      <c r="M159" s="73">
        <f>'Number of operations'!K$23*'Conversion conv. -&gt; electric to'!L42*'Aircraft and flight characteris'!$B$34*'Aircraft and flight characteris'!$D$34/'Aircraft and flight characteris'!$E$34/2/1000</f>
        <v>0</v>
      </c>
      <c r="N159" s="73">
        <f>'Number of operations'!L$23*'Conversion conv. -&gt; electric to'!M42*'Aircraft and flight characteris'!$B$34*'Aircraft and flight characteris'!$D$34/'Aircraft and flight characteris'!$E$34/2/1000</f>
        <v>0</v>
      </c>
      <c r="O159" s="73">
        <f>'Number of operations'!M$23*'Conversion conv. -&gt; electric to'!N42*'Aircraft and flight characteris'!$B$34*'Aircraft and flight characteris'!$D$34/'Aircraft and flight characteris'!$E$34/2/1000</f>
        <v>0</v>
      </c>
      <c r="P159" s="73">
        <f>'Number of operations'!N$23*'Conversion conv. -&gt; electric to'!O42*'Aircraft and flight characteris'!$B$34*'Aircraft and flight characteris'!$D$34/'Aircraft and flight characteris'!$E$34/2/1000</f>
        <v>0</v>
      </c>
      <c r="Q159" s="73">
        <f>'Number of operations'!O$23*'Conversion conv. -&gt; electric to'!P42*'Aircraft and flight characteris'!$B$34*'Aircraft and flight characteris'!$D$34/'Aircraft and flight characteris'!$E$34/2/1000</f>
        <v>0</v>
      </c>
      <c r="R159" s="73">
        <f>'Number of operations'!P$23*'Conversion conv. -&gt; electric to'!Q42*'Aircraft and flight characteris'!$B$34*'Aircraft and flight characteris'!$D$34/'Aircraft and flight characteris'!$E$34/2/1000</f>
        <v>0</v>
      </c>
      <c r="S159" s="73">
        <f>'Number of operations'!Q$23*'Conversion conv. -&gt; electric to'!R42*'Aircraft and flight characteris'!$B$34*'Aircraft and flight characteris'!$D$34/'Aircraft and flight characteris'!$E$34/2/1000</f>
        <v>0</v>
      </c>
      <c r="T159" s="73">
        <f>'Number of operations'!R$23*'Conversion conv. -&gt; electric to'!S42*'Aircraft and flight characteris'!$B$34*'Aircraft and flight characteris'!$D$34/'Aircraft and flight characteris'!$E$34/2/1000</f>
        <v>0</v>
      </c>
      <c r="U159" s="73">
        <f>'Number of operations'!S$23*'Conversion conv. -&gt; electric to'!T42*'Aircraft and flight characteris'!$B$34*'Aircraft and flight characteris'!$D$34/'Aircraft and flight characteris'!$E$34/2/1000</f>
        <v>0</v>
      </c>
      <c r="V159" s="73">
        <f>'Number of operations'!T$23*'Conversion conv. -&gt; electric to'!U42*'Aircraft and flight characteris'!$B$34*'Aircraft and flight characteris'!$D$34/'Aircraft and flight characteris'!$E$34/2/1000</f>
        <v>0</v>
      </c>
      <c r="W159" s="73">
        <f>'Number of operations'!U$23*'Conversion conv. -&gt; electric to'!V42*'Aircraft and flight characteris'!$B$34*'Aircraft and flight characteris'!$D$34/'Aircraft and flight characteris'!$E$34/2/1000</f>
        <v>0</v>
      </c>
      <c r="X159" s="73">
        <f>'Number of operations'!V$23*'Conversion conv. -&gt; electric to'!W42*'Aircraft and flight characteris'!$B$34*'Aircraft and flight characteris'!$D$34/'Aircraft and flight characteris'!$E$34/2/1000</f>
        <v>0</v>
      </c>
      <c r="Y159" s="73">
        <f>'Number of operations'!W$23*'Conversion conv. -&gt; electric to'!X42*'Aircraft and flight characteris'!$B$34*'Aircraft and flight characteris'!$D$34/'Aircraft and flight characteris'!$E$34/2/1000</f>
        <v>0</v>
      </c>
      <c r="Z159" s="73">
        <f>'Number of operations'!X$23*'Conversion conv. -&gt; electric to'!Y42*'Aircraft and flight characteris'!$B$34*'Aircraft and flight characteris'!$D$34/'Aircraft and flight characteris'!$E$34/2/1000</f>
        <v>0</v>
      </c>
      <c r="AA159" s="73">
        <f>'Number of operations'!Y$23*'Conversion conv. -&gt; electric to'!Z42*'Aircraft and flight characteris'!$B$34*'Aircraft and flight characteris'!$D$34/'Aircraft and flight characteris'!$E$34/2/1000</f>
        <v>0</v>
      </c>
      <c r="AB159" s="73">
        <f>'Number of operations'!Z$23*'Conversion conv. -&gt; electric to'!AA42*'Aircraft and flight characteris'!$B$34*'Aircraft and flight characteris'!$D$34/'Aircraft and flight characteris'!$E$34/2/1000</f>
        <v>0</v>
      </c>
      <c r="AC159" s="73">
        <f>'Number of operations'!AA$23*'Conversion conv. -&gt; electric to'!AB42*'Aircraft and flight characteris'!$B$34*'Aircraft and flight characteris'!$D$34/'Aircraft and flight characteris'!$E$34/2/1000</f>
        <v>0.5514742586</v>
      </c>
      <c r="AD159" s="73">
        <f>'Number of operations'!AB$23*'Conversion conv. -&gt; electric to'!AC42*'Aircraft and flight characteris'!$B$34*'Aircraft and flight characteris'!$D$34/'Aircraft and flight characteris'!$E$34/2/1000</f>
        <v>2.261963749</v>
      </c>
      <c r="AE159" s="73">
        <f>'Number of operations'!AC$23*'Conversion conv. -&gt; electric to'!AD42*'Aircraft and flight characteris'!$B$34*'Aircraft and flight characteris'!$D$34/'Aircraft and flight characteris'!$E$34/2/1000</f>
        <v>7.999739393</v>
      </c>
      <c r="AF159" s="73">
        <f>'Number of operations'!AD$23*'Conversion conv. -&gt; electric to'!AE42*'Aircraft and flight characteris'!$B$34*'Aircraft and flight characteris'!$D$34/'Aircraft and flight characteris'!$E$34/2/1000</f>
        <v>26.25593991</v>
      </c>
      <c r="AG159" s="73">
        <f>'Number of operations'!AE$23*'Conversion conv. -&gt; electric to'!AF42*'Aircraft and flight characteris'!$B$34*'Aircraft and flight characteris'!$D$34/'Aircraft and flight characteris'!$E$34/2/1000</f>
        <v>72.26178888</v>
      </c>
      <c r="AH159" s="73">
        <f>'Number of operations'!AF$23*'Conversion conv. -&gt; electric to'!AG42*'Aircraft and flight characteris'!$B$34*'Aircraft and flight characteris'!$D$34/'Aircraft and flight characteris'!$E$34/2/1000</f>
        <v>156.6792663</v>
      </c>
      <c r="AI159" s="73">
        <f>'Number of operations'!AG$23*'Conversion conv. -&gt; electric to'!AH42*'Aircraft and flight characteris'!$B$34*'Aircraft and flight characteris'!$D$34/'Aircraft and flight characteris'!$E$34/2/1000</f>
        <v>280.2759869</v>
      </c>
      <c r="AJ159" s="73">
        <f>'Number of operations'!AH$23*'Conversion conv. -&gt; electric to'!AI42*'Aircraft and flight characteris'!$B$34*'Aircraft and flight characteris'!$D$34/'Aircraft and flight characteris'!$E$34/2/1000</f>
        <v>431.6327217</v>
      </c>
      <c r="AK159" s="73">
        <f>'Number of operations'!AI$23*'Conversion conv. -&gt; electric to'!AJ42*'Aircraft and flight characteris'!$B$34*'Aircraft and flight characteris'!$D$34/'Aircraft and flight characteris'!$E$34/2/1000</f>
        <v>595.08571</v>
      </c>
      <c r="AL159" s="73">
        <f>'Number of operations'!AJ$23*'Conversion conv. -&gt; electric to'!AK42*'Aircraft and flight characteris'!$B$34*'Aircraft and flight characteris'!$D$34/'Aircraft and flight characteris'!$E$34/2/1000</f>
        <v>755.7379677</v>
      </c>
      <c r="AM159" s="73">
        <f>'Number of operations'!AK$23*'Conversion conv. -&gt; electric to'!AL42*'Aircraft and flight characteris'!$B$34*'Aircraft and flight characteris'!$D$34/'Aircraft and flight characteris'!$E$34/2/1000</f>
        <v>896.6380997</v>
      </c>
      <c r="AN159" s="73">
        <f>'Number of operations'!AL$23*'Conversion conv. -&gt; electric to'!AM42*'Aircraft and flight characteris'!$B$34*'Aircraft and flight characteris'!$D$34/'Aircraft and flight characteris'!$E$34/2/1000</f>
        <v>1008.698072</v>
      </c>
      <c r="AO159" s="73">
        <f>'Number of operations'!AM$23*'Conversion conv. -&gt; electric to'!AN42*'Aircraft and flight characteris'!$B$34*'Aircraft and flight characteris'!$D$34/'Aircraft and flight characteris'!$E$34/2/1000</f>
        <v>1091.825528</v>
      </c>
      <c r="AP159" s="73">
        <f>'Number of operations'!AN$23*'Conversion conv. -&gt; electric to'!AO42*'Aircraft and flight characteris'!$B$34*'Aircraft and flight characteris'!$D$34/'Aircraft and flight characteris'!$E$34/2/1000</f>
        <v>1150.065945</v>
      </c>
      <c r="AQ159" s="73">
        <f>'Number of operations'!AO$23*'Conversion conv. -&gt; electric to'!AP42*'Aircraft and flight characteris'!$B$34*'Aircraft and flight characteris'!$D$34/'Aircraft and flight characteris'!$E$34/2/1000</f>
        <v>1189.759469</v>
      </c>
      <c r="AR159" s="73">
        <f>'Number of operations'!AP$23*'Conversion conv. -&gt; electric to'!AQ42*'Aircraft and flight characteris'!$B$34*'Aircraft and flight characteris'!$D$34/'Aircraft and flight characteris'!$E$34/2/1000</f>
        <v>1216.744655</v>
      </c>
      <c r="AS159" s="73">
        <f>'Number of operations'!AQ$23*'Conversion conv. -&gt; electric to'!AR42*'Aircraft and flight characteris'!$B$34*'Aircraft and flight characteris'!$D$34/'Aircraft and flight characteris'!$E$34/2/1000</f>
        <v>1235.275468</v>
      </c>
      <c r="AT159" s="73">
        <f>'Number of operations'!AR$23*'Conversion conv. -&gt; electric to'!AS42*'Aircraft and flight characteris'!$B$34*'Aircraft and flight characteris'!$D$34/'Aircraft and flight characteris'!$E$34/2/1000</f>
        <v>0</v>
      </c>
      <c r="AU159" s="73">
        <f>'Number of operations'!AS$23*'Conversion conv. -&gt; electric to'!AT42*'Aircraft and flight characteris'!$B$34*'Aircraft and flight characteris'!$D$34/'Aircraft and flight characteris'!$E$34/2/1000</f>
        <v>0</v>
      </c>
      <c r="AV159" s="73">
        <f>'Number of operations'!AT$23*'Conversion conv. -&gt; electric to'!AU42*'Aircraft and flight characteris'!$B$34*'Aircraft and flight characteris'!$D$34/'Aircraft and flight characteris'!$E$34/2/1000</f>
        <v>0</v>
      </c>
      <c r="AW159" s="73">
        <f>'Number of operations'!AU$23*'Conversion conv. -&gt; electric to'!AV42*'Aircraft and flight characteris'!$B$34*'Aircraft and flight characteris'!$D$34/'Aircraft and flight characteris'!$E$34/2/1000</f>
        <v>0</v>
      </c>
      <c r="AX159" s="73">
        <f>'Number of operations'!AV$23*'Conversion conv. -&gt; electric to'!AW42*'Aircraft and flight characteris'!$B$34*'Aircraft and flight characteris'!$D$34/'Aircraft and flight characteris'!$E$34/2/1000</f>
        <v>0</v>
      </c>
      <c r="AY159" s="73">
        <f>'Number of operations'!AW$23*'Conversion conv. -&gt; electric to'!AX42*'Aircraft and flight characteris'!$B$34*'Aircraft and flight characteris'!$D$34/'Aircraft and flight characteris'!$E$34/2/1000</f>
        <v>0</v>
      </c>
      <c r="AZ159" s="73">
        <f>'Number of operations'!AX$23*'Conversion conv. -&gt; electric to'!AY42*'Aircraft and flight characteris'!$B$34*'Aircraft and flight characteris'!$D$34/'Aircraft and flight characteris'!$E$34/2/1000</f>
        <v>0</v>
      </c>
      <c r="BA159" s="73">
        <f>'Number of operations'!AY$23*'Conversion conv. -&gt; electric to'!AZ42*'Aircraft and flight characteris'!$B$34*'Aircraft and flight characteris'!$D$34/'Aircraft and flight characteris'!$E$34/2/1000</f>
        <v>0</v>
      </c>
      <c r="BB159" s="73">
        <f>'Number of operations'!AZ$23*'Conversion conv. -&gt; electric to'!BA42*'Aircraft and flight characteris'!$B$34*'Aircraft and flight characteris'!$D$34/'Aircraft and flight characteris'!$E$34/2/1000</f>
        <v>0</v>
      </c>
      <c r="BC159" s="73">
        <f>'Number of operations'!BA$23*'Conversion conv. -&gt; electric to'!BB42*'Aircraft and flight characteris'!$B$34*'Aircraft and flight characteris'!$D$34/'Aircraft and flight characteris'!$E$34/2/1000</f>
        <v>0</v>
      </c>
      <c r="BD159" s="74">
        <f>'Number of operations'!BB$23*'Conversion conv. -&gt; electric to'!BC42*'Aircraft and flight characteris'!$B$34*'Aircraft and flight characteris'!$D$34/'Aircraft and flight characteris'!$E$34/2/1000</f>
        <v>0</v>
      </c>
      <c r="BE159" s="3"/>
      <c r="BF159" s="3"/>
      <c r="BG159" s="3"/>
      <c r="BH159" s="3"/>
      <c r="BI159" s="3"/>
      <c r="BJ159" s="3"/>
      <c r="BK159" s="3"/>
      <c r="BL159" s="3"/>
      <c r="BM159" s="3"/>
      <c r="BN159" s="3"/>
    </row>
    <row r="160">
      <c r="A160" s="75"/>
      <c r="E160" s="76" t="s">
        <v>56</v>
      </c>
      <c r="F160" s="73">
        <f>'Number of operations'!D$23*'Conversion conv. -&gt; electric to'!E43*'Aircraft and flight characteris'!$B$34*'Aircraft and flight characteris'!$D$34/'Aircraft and flight characteris'!$E$34/2/1000</f>
        <v>0</v>
      </c>
      <c r="G160" s="73">
        <f>'Number of operations'!E$23*'Conversion conv. -&gt; electric to'!F43*'Aircraft and flight characteris'!$B$34*'Aircraft and flight characteris'!$D$34/'Aircraft and flight characteris'!$E$34/2/1000</f>
        <v>0</v>
      </c>
      <c r="H160" s="73">
        <f>'Number of operations'!F$23*'Conversion conv. -&gt; electric to'!G43*'Aircraft and flight characteris'!$B$34*'Aircraft and flight characteris'!$D$34/'Aircraft and flight characteris'!$E$34/2/1000</f>
        <v>0</v>
      </c>
      <c r="I160" s="73">
        <f>'Number of operations'!G$23*'Conversion conv. -&gt; electric to'!H43*'Aircraft and flight characteris'!$B$34*'Aircraft and flight characteris'!$D$34/'Aircraft and flight characteris'!$E$34/2/1000</f>
        <v>0</v>
      </c>
      <c r="J160" s="73">
        <f>'Number of operations'!H$23*'Conversion conv. -&gt; electric to'!I43*'Aircraft and flight characteris'!$B$34*'Aircraft and flight characteris'!$D$34/'Aircraft and flight characteris'!$E$34/2/1000</f>
        <v>0</v>
      </c>
      <c r="K160" s="73">
        <f>'Number of operations'!I$23*'Conversion conv. -&gt; electric to'!J43*'Aircraft and flight characteris'!$B$34*'Aircraft and flight characteris'!$D$34/'Aircraft and flight characteris'!$E$34/2/1000</f>
        <v>0</v>
      </c>
      <c r="L160" s="73">
        <f>'Number of operations'!J$23*'Conversion conv. -&gt; electric to'!K43*'Aircraft and flight characteris'!$B$34*'Aircraft and flight characteris'!$D$34/'Aircraft and flight characteris'!$E$34/2/1000</f>
        <v>0</v>
      </c>
      <c r="M160" s="73">
        <f>'Number of operations'!K$23*'Conversion conv. -&gt; electric to'!L43*'Aircraft and flight characteris'!$B$34*'Aircraft and flight characteris'!$D$34/'Aircraft and flight characteris'!$E$34/2/1000</f>
        <v>0</v>
      </c>
      <c r="N160" s="73">
        <f>'Number of operations'!L$23*'Conversion conv. -&gt; electric to'!M43*'Aircraft and flight characteris'!$B$34*'Aircraft and flight characteris'!$D$34/'Aircraft and flight characteris'!$E$34/2/1000</f>
        <v>0</v>
      </c>
      <c r="O160" s="73">
        <f>'Number of operations'!M$23*'Conversion conv. -&gt; electric to'!N43*'Aircraft and flight characteris'!$B$34*'Aircraft and flight characteris'!$D$34/'Aircraft and flight characteris'!$E$34/2/1000</f>
        <v>0</v>
      </c>
      <c r="P160" s="73">
        <f>'Number of operations'!N$23*'Conversion conv. -&gt; electric to'!O43*'Aircraft and flight characteris'!$B$34*'Aircraft and flight characteris'!$D$34/'Aircraft and flight characteris'!$E$34/2/1000</f>
        <v>0</v>
      </c>
      <c r="Q160" s="73">
        <f>'Number of operations'!O$23*'Conversion conv. -&gt; electric to'!P43*'Aircraft and flight characteris'!$B$34*'Aircraft and flight characteris'!$D$34/'Aircraft and flight characteris'!$E$34/2/1000</f>
        <v>0</v>
      </c>
      <c r="R160" s="73">
        <f>'Number of operations'!P$23*'Conversion conv. -&gt; electric to'!Q43*'Aircraft and flight characteris'!$B$34*'Aircraft and flight characteris'!$D$34/'Aircraft and flight characteris'!$E$34/2/1000</f>
        <v>0</v>
      </c>
      <c r="S160" s="73">
        <f>'Number of operations'!Q$23*'Conversion conv. -&gt; electric to'!R43*'Aircraft and flight characteris'!$B$34*'Aircraft and flight characteris'!$D$34/'Aircraft and flight characteris'!$E$34/2/1000</f>
        <v>0</v>
      </c>
      <c r="T160" s="73">
        <f>'Number of operations'!R$23*'Conversion conv. -&gt; electric to'!S43*'Aircraft and flight characteris'!$B$34*'Aircraft and flight characteris'!$D$34/'Aircraft and flight characteris'!$E$34/2/1000</f>
        <v>0</v>
      </c>
      <c r="U160" s="73">
        <f>'Number of operations'!S$23*'Conversion conv. -&gt; electric to'!T43*'Aircraft and flight characteris'!$B$34*'Aircraft and flight characteris'!$D$34/'Aircraft and flight characteris'!$E$34/2/1000</f>
        <v>0</v>
      </c>
      <c r="V160" s="73">
        <f>'Number of operations'!T$23*'Conversion conv. -&gt; electric to'!U43*'Aircraft and flight characteris'!$B$34*'Aircraft and flight characteris'!$D$34/'Aircraft and flight characteris'!$E$34/2/1000</f>
        <v>0</v>
      </c>
      <c r="W160" s="73">
        <f>'Number of operations'!U$23*'Conversion conv. -&gt; electric to'!V43*'Aircraft and flight characteris'!$B$34*'Aircraft and flight characteris'!$D$34/'Aircraft and flight characteris'!$E$34/2/1000</f>
        <v>0</v>
      </c>
      <c r="X160" s="73">
        <f>'Number of operations'!V$23*'Conversion conv. -&gt; electric to'!W43*'Aircraft and flight characteris'!$B$34*'Aircraft and flight characteris'!$D$34/'Aircraft and flight characteris'!$E$34/2/1000</f>
        <v>0</v>
      </c>
      <c r="Y160" s="73">
        <f>'Number of operations'!W$23*'Conversion conv. -&gt; electric to'!X43*'Aircraft and flight characteris'!$B$34*'Aircraft and flight characteris'!$D$34/'Aircraft and flight characteris'!$E$34/2/1000</f>
        <v>0</v>
      </c>
      <c r="Z160" s="73">
        <f>'Number of operations'!X$23*'Conversion conv. -&gt; electric to'!Y43*'Aircraft and flight characteris'!$B$34*'Aircraft and flight characteris'!$D$34/'Aircraft and flight characteris'!$E$34/2/1000</f>
        <v>0</v>
      </c>
      <c r="AA160" s="73">
        <f>'Number of operations'!Y$23*'Conversion conv. -&gt; electric to'!Z43*'Aircraft and flight characteris'!$B$34*'Aircraft and flight characteris'!$D$34/'Aircraft and flight characteris'!$E$34/2/1000</f>
        <v>0</v>
      </c>
      <c r="AB160" s="73">
        <f>'Number of operations'!Z$23*'Conversion conv. -&gt; electric to'!AA43*'Aircraft and flight characteris'!$B$34*'Aircraft and flight characteris'!$D$34/'Aircraft and flight characteris'!$E$34/2/1000</f>
        <v>0</v>
      </c>
      <c r="AC160" s="73">
        <f>'Number of operations'!AA$23*'Conversion conv. -&gt; electric to'!AB43*'Aircraft and flight characteris'!$B$34*'Aircraft and flight characteris'!$D$34/'Aircraft and flight characteris'!$E$34/2/1000</f>
        <v>1.454122258</v>
      </c>
      <c r="AD160" s="73">
        <f>'Number of operations'!AB$23*'Conversion conv. -&gt; electric to'!AC43*'Aircraft and flight characteris'!$B$34*'Aircraft and flight characteris'!$D$34/'Aircraft and flight characteris'!$E$34/2/1000</f>
        <v>6.418263625</v>
      </c>
      <c r="AE160" s="73">
        <f>'Number of operations'!AC$23*'Conversion conv. -&gt; electric to'!AD43*'Aircraft and flight characteris'!$B$34*'Aircraft and flight characteris'!$D$34/'Aircraft and flight characteris'!$E$34/2/1000</f>
        <v>23.92726746</v>
      </c>
      <c r="AF160" s="73">
        <f>'Number of operations'!AD$23*'Conversion conv. -&gt; electric to'!AE43*'Aircraft and flight characteris'!$B$34*'Aircraft and flight characteris'!$D$34/'Aircraft and flight characteris'!$E$34/2/1000</f>
        <v>80.11791706</v>
      </c>
      <c r="AG160" s="73">
        <f>'Number of operations'!AE$23*'Conversion conv. -&gt; electric to'!AF43*'Aircraft and flight characteris'!$B$34*'Aircraft and flight characteris'!$D$34/'Aircraft and flight characteris'!$E$34/2/1000</f>
        <v>214.806053</v>
      </c>
      <c r="AH160" s="73">
        <f>'Number of operations'!AF$23*'Conversion conv. -&gt; electric to'!AG43*'Aircraft and flight characteris'!$B$34*'Aircraft and flight characteris'!$D$34/'Aircraft and flight characteris'!$E$34/2/1000</f>
        <v>429.4335107</v>
      </c>
      <c r="AI160" s="73">
        <f>'Number of operations'!AG$23*'Conversion conv. -&gt; electric to'!AH43*'Aircraft and flight characteris'!$B$34*'Aircraft and flight characteris'!$D$34/'Aircraft and flight characteris'!$E$34/2/1000</f>
        <v>672.8675616</v>
      </c>
      <c r="AJ160" s="73">
        <f>'Number of operations'!AH$23*'Conversion conv. -&gt; electric to'!AI43*'Aircraft and flight characteris'!$B$34*'Aircraft and flight characteris'!$D$34/'Aircraft and flight characteris'!$E$34/2/1000</f>
        <v>878.6349959</v>
      </c>
      <c r="AK160" s="73">
        <f>'Number of operations'!AI$23*'Conversion conv. -&gt; electric to'!AJ43*'Aircraft and flight characteris'!$B$34*'Aircraft and flight characteris'!$D$34/'Aircraft and flight characteris'!$E$34/2/1000</f>
        <v>1021.344337</v>
      </c>
      <c r="AL160" s="73">
        <f>'Number of operations'!AJ$23*'Conversion conv. -&gt; electric to'!AK43*'Aircraft and flight characteris'!$B$34*'Aircraft and flight characteris'!$D$34/'Aircraft and flight characteris'!$E$34/2/1000</f>
        <v>1113.134896</v>
      </c>
      <c r="AM160" s="73">
        <f>'Number of operations'!AK$23*'Conversion conv. -&gt; electric to'!AL43*'Aircraft and flight characteris'!$B$34*'Aircraft and flight characteris'!$D$34/'Aircraft and flight characteris'!$E$34/2/1000</f>
        <v>1168.32533</v>
      </c>
      <c r="AN160" s="73">
        <f>'Number of operations'!AL$23*'Conversion conv. -&gt; electric to'!AM43*'Aircraft and flight characteris'!$B$34*'Aircraft and flight characteris'!$D$34/'Aircraft and flight characteris'!$E$34/2/1000</f>
        <v>1200.954488</v>
      </c>
      <c r="AO160" s="73">
        <f>'Number of operations'!AM$23*'Conversion conv. -&gt; electric to'!AN43*'Aircraft and flight characteris'!$B$34*'Aircraft and flight characteris'!$D$34/'Aircraft and flight characteris'!$E$34/2/1000</f>
        <v>1221.274332</v>
      </c>
      <c r="AP160" s="73">
        <f>'Number of operations'!AN$23*'Conversion conv. -&gt; electric to'!AO43*'Aircraft and flight characteris'!$B$34*'Aircraft and flight characteris'!$D$34/'Aircraft and flight characteris'!$E$34/2/1000</f>
        <v>1234.311039</v>
      </c>
      <c r="AQ160" s="73">
        <f>'Number of operations'!AO$23*'Conversion conv. -&gt; electric to'!AP43*'Aircraft and flight characteris'!$B$34*'Aircraft and flight characteris'!$D$34/'Aircraft and flight characteris'!$E$34/2/1000</f>
        <v>1243.378287</v>
      </c>
      <c r="AR160" s="73">
        <f>'Number of operations'!AP$23*'Conversion conv. -&gt; electric to'!AQ43*'Aircraft and flight characteris'!$B$34*'Aircraft and flight characteris'!$D$34/'Aircraft and flight characteris'!$E$34/2/1000</f>
        <v>1250.387758</v>
      </c>
      <c r="AS160" s="73">
        <f>'Number of operations'!AQ$23*'Conversion conv. -&gt; electric to'!AR43*'Aircraft and flight characteris'!$B$34*'Aircraft and flight characteris'!$D$34/'Aircraft and flight characteris'!$E$34/2/1000</f>
        <v>1256.191445</v>
      </c>
      <c r="AT160" s="73">
        <f>'Number of operations'!AR$23*'Conversion conv. -&gt; electric to'!AS43*'Aircraft and flight characteris'!$B$34*'Aircraft and flight characteris'!$D$34/'Aircraft and flight characteris'!$E$34/2/1000</f>
        <v>0</v>
      </c>
      <c r="AU160" s="73">
        <f>'Number of operations'!AS$23*'Conversion conv. -&gt; electric to'!AT43*'Aircraft and flight characteris'!$B$34*'Aircraft and flight characteris'!$D$34/'Aircraft and flight characteris'!$E$34/2/1000</f>
        <v>0</v>
      </c>
      <c r="AV160" s="73">
        <f>'Number of operations'!AT$23*'Conversion conv. -&gt; electric to'!AU43*'Aircraft and flight characteris'!$B$34*'Aircraft and flight characteris'!$D$34/'Aircraft and flight characteris'!$E$34/2/1000</f>
        <v>0</v>
      </c>
      <c r="AW160" s="73">
        <f>'Number of operations'!AU$23*'Conversion conv. -&gt; electric to'!AV43*'Aircraft and flight characteris'!$B$34*'Aircraft and flight characteris'!$D$34/'Aircraft and flight characteris'!$E$34/2/1000</f>
        <v>0</v>
      </c>
      <c r="AX160" s="73">
        <f>'Number of operations'!AV$23*'Conversion conv. -&gt; electric to'!AW43*'Aircraft and flight characteris'!$B$34*'Aircraft and flight characteris'!$D$34/'Aircraft and flight characteris'!$E$34/2/1000</f>
        <v>0</v>
      </c>
      <c r="AY160" s="73">
        <f>'Number of operations'!AW$23*'Conversion conv. -&gt; electric to'!AX43*'Aircraft and flight characteris'!$B$34*'Aircraft and flight characteris'!$D$34/'Aircraft and flight characteris'!$E$34/2/1000</f>
        <v>0</v>
      </c>
      <c r="AZ160" s="73">
        <f>'Number of operations'!AX$23*'Conversion conv. -&gt; electric to'!AY43*'Aircraft and flight characteris'!$B$34*'Aircraft and flight characteris'!$D$34/'Aircraft and flight characteris'!$E$34/2/1000</f>
        <v>0</v>
      </c>
      <c r="BA160" s="73">
        <f>'Number of operations'!AY$23*'Conversion conv. -&gt; electric to'!AZ43*'Aircraft and flight characteris'!$B$34*'Aircraft and flight characteris'!$D$34/'Aircraft and flight characteris'!$E$34/2/1000</f>
        <v>0</v>
      </c>
      <c r="BB160" s="73">
        <f>'Number of operations'!AZ$23*'Conversion conv. -&gt; electric to'!BA43*'Aircraft and flight characteris'!$B$34*'Aircraft and flight characteris'!$D$34/'Aircraft and flight characteris'!$E$34/2/1000</f>
        <v>0</v>
      </c>
      <c r="BC160" s="73">
        <f>'Number of operations'!BA$23*'Conversion conv. -&gt; electric to'!BB43*'Aircraft and flight characteris'!$B$34*'Aircraft and flight characteris'!$D$34/'Aircraft and flight characteris'!$E$34/2/1000</f>
        <v>0</v>
      </c>
      <c r="BD160" s="74">
        <f>'Number of operations'!BB$23*'Conversion conv. -&gt; electric to'!BC43*'Aircraft and flight characteris'!$B$34*'Aircraft and flight characteris'!$D$34/'Aircraft and flight characteris'!$E$34/2/1000</f>
        <v>0</v>
      </c>
      <c r="BE160" s="3"/>
      <c r="BF160" s="3"/>
      <c r="BG160" s="3"/>
      <c r="BH160" s="3"/>
      <c r="BI160" s="3"/>
      <c r="BJ160" s="3"/>
      <c r="BK160" s="3"/>
      <c r="BL160" s="3"/>
      <c r="BM160" s="3"/>
      <c r="BN160" s="3"/>
    </row>
    <row r="161">
      <c r="A161" s="75"/>
      <c r="E161" s="76" t="s">
        <v>55</v>
      </c>
      <c r="F161" s="73">
        <f>'Number of operations'!D$23*'Conversion conv. -&gt; electric to'!E44*'Aircraft and flight characteris'!$B$34*'Aircraft and flight characteris'!$D$34/'Aircraft and flight characteris'!$E$34/2/1000</f>
        <v>0</v>
      </c>
      <c r="G161" s="73">
        <f>'Number of operations'!E$23*'Conversion conv. -&gt; electric to'!F44*'Aircraft and flight characteris'!$B$34*'Aircraft and flight characteris'!$D$34/'Aircraft and flight characteris'!$E$34/2/1000</f>
        <v>0</v>
      </c>
      <c r="H161" s="73">
        <f>'Number of operations'!F$23*'Conversion conv. -&gt; electric to'!G44*'Aircraft and flight characteris'!$B$34*'Aircraft and flight characteris'!$D$34/'Aircraft and flight characteris'!$E$34/2/1000</f>
        <v>0</v>
      </c>
      <c r="I161" s="73">
        <f>'Number of operations'!G$23*'Conversion conv. -&gt; electric to'!H44*'Aircraft and flight characteris'!$B$34*'Aircraft and flight characteris'!$D$34/'Aircraft and flight characteris'!$E$34/2/1000</f>
        <v>0</v>
      </c>
      <c r="J161" s="73">
        <f>'Number of operations'!H$23*'Conversion conv. -&gt; electric to'!I44*'Aircraft and flight characteris'!$B$34*'Aircraft and flight characteris'!$D$34/'Aircraft and flight characteris'!$E$34/2/1000</f>
        <v>0</v>
      </c>
      <c r="K161" s="73">
        <f>'Number of operations'!I$23*'Conversion conv. -&gt; electric to'!J44*'Aircraft and flight characteris'!$B$34*'Aircraft and flight characteris'!$D$34/'Aircraft and flight characteris'!$E$34/2/1000</f>
        <v>0</v>
      </c>
      <c r="L161" s="73">
        <f>'Number of operations'!J$23*'Conversion conv. -&gt; electric to'!K44*'Aircraft and flight characteris'!$B$34*'Aircraft and flight characteris'!$D$34/'Aircraft and flight characteris'!$E$34/2/1000</f>
        <v>0</v>
      </c>
      <c r="M161" s="73">
        <f>'Number of operations'!K$23*'Conversion conv. -&gt; electric to'!L44*'Aircraft and flight characteris'!$B$34*'Aircraft and flight characteris'!$D$34/'Aircraft and flight characteris'!$E$34/2/1000</f>
        <v>0</v>
      </c>
      <c r="N161" s="73">
        <f>'Number of operations'!L$23*'Conversion conv. -&gt; electric to'!M44*'Aircraft and flight characteris'!$B$34*'Aircraft and flight characteris'!$D$34/'Aircraft and flight characteris'!$E$34/2/1000</f>
        <v>0</v>
      </c>
      <c r="O161" s="73">
        <f>'Number of operations'!M$23*'Conversion conv. -&gt; electric to'!N44*'Aircraft and flight characteris'!$B$34*'Aircraft and flight characteris'!$D$34/'Aircraft and flight characteris'!$E$34/2/1000</f>
        <v>0</v>
      </c>
      <c r="P161" s="73">
        <f>'Number of operations'!N$23*'Conversion conv. -&gt; electric to'!O44*'Aircraft and flight characteris'!$B$34*'Aircraft and flight characteris'!$D$34/'Aircraft and flight characteris'!$E$34/2/1000</f>
        <v>0</v>
      </c>
      <c r="Q161" s="73">
        <f>'Number of operations'!O$23*'Conversion conv. -&gt; electric to'!P44*'Aircraft and flight characteris'!$B$34*'Aircraft and flight characteris'!$D$34/'Aircraft and flight characteris'!$E$34/2/1000</f>
        <v>0</v>
      </c>
      <c r="R161" s="73">
        <f>'Number of operations'!P$23*'Conversion conv. -&gt; electric to'!Q44*'Aircraft and flight characteris'!$B$34*'Aircraft and flight characteris'!$D$34/'Aircraft and flight characteris'!$E$34/2/1000</f>
        <v>0</v>
      </c>
      <c r="S161" s="73">
        <f>'Number of operations'!Q$23*'Conversion conv. -&gt; electric to'!R44*'Aircraft and flight characteris'!$B$34*'Aircraft and flight characteris'!$D$34/'Aircraft and flight characteris'!$E$34/2/1000</f>
        <v>0</v>
      </c>
      <c r="T161" s="73">
        <f>'Number of operations'!R$23*'Conversion conv. -&gt; electric to'!S44*'Aircraft and flight characteris'!$B$34*'Aircraft and flight characteris'!$D$34/'Aircraft and flight characteris'!$E$34/2/1000</f>
        <v>0</v>
      </c>
      <c r="U161" s="73">
        <f>'Number of operations'!S$23*'Conversion conv. -&gt; electric to'!T44*'Aircraft and flight characteris'!$B$34*'Aircraft and flight characteris'!$D$34/'Aircraft and flight characteris'!$E$34/2/1000</f>
        <v>0</v>
      </c>
      <c r="V161" s="73">
        <f>'Number of operations'!T$23*'Conversion conv. -&gt; electric to'!U44*'Aircraft and flight characteris'!$B$34*'Aircraft and flight characteris'!$D$34/'Aircraft and flight characteris'!$E$34/2/1000</f>
        <v>0</v>
      </c>
      <c r="W161" s="73">
        <f>'Number of operations'!U$23*'Conversion conv. -&gt; electric to'!V44*'Aircraft and flight characteris'!$B$34*'Aircraft and flight characteris'!$D$34/'Aircraft and flight characteris'!$E$34/2/1000</f>
        <v>0</v>
      </c>
      <c r="X161" s="73">
        <f>'Number of operations'!V$23*'Conversion conv. -&gt; electric to'!W44*'Aircraft and flight characteris'!$B$34*'Aircraft and flight characteris'!$D$34/'Aircraft and flight characteris'!$E$34/2/1000</f>
        <v>0</v>
      </c>
      <c r="Y161" s="73">
        <f>'Number of operations'!W$23*'Conversion conv. -&gt; electric to'!X44*'Aircraft and flight characteris'!$B$34*'Aircraft and flight characteris'!$D$34/'Aircraft and flight characteris'!$E$34/2/1000</f>
        <v>0</v>
      </c>
      <c r="Z161" s="73">
        <f>'Number of operations'!X$23*'Conversion conv. -&gt; electric to'!Y44*'Aircraft and flight characteris'!$B$34*'Aircraft and flight characteris'!$D$34/'Aircraft and flight characteris'!$E$34/2/1000</f>
        <v>0</v>
      </c>
      <c r="AA161" s="73">
        <f>'Number of operations'!Y$23*'Conversion conv. -&gt; electric to'!Z44*'Aircraft and flight characteris'!$B$34*'Aircraft and flight characteris'!$D$34/'Aircraft and flight characteris'!$E$34/2/1000</f>
        <v>0</v>
      </c>
      <c r="AB161" s="73">
        <f>'Number of operations'!Z$23*'Conversion conv. -&gt; electric to'!AA44*'Aircraft and flight characteris'!$B$34*'Aircraft and flight characteris'!$D$34/'Aircraft and flight characteris'!$E$34/2/1000</f>
        <v>0</v>
      </c>
      <c r="AC161" s="73">
        <f>'Number of operations'!AA$23*'Conversion conv. -&gt; electric to'!AB44*'Aircraft and flight characteris'!$B$34*'Aircraft and flight characteris'!$D$34/'Aircraft and flight characteris'!$E$34/2/1000</f>
        <v>4.349288206</v>
      </c>
      <c r="AD161" s="73">
        <f>'Number of operations'!AB$23*'Conversion conv. -&gt; electric to'!AC44*'Aircraft and flight characteris'!$B$34*'Aircraft and flight characteris'!$D$34/'Aircraft and flight characteris'!$E$34/2/1000</f>
        <v>22.30542439</v>
      </c>
      <c r="AE161" s="73">
        <f>'Number of operations'!AC$23*'Conversion conv. -&gt; electric to'!AD44*'Aircraft and flight characteris'!$B$34*'Aircraft and flight characteris'!$D$34/'Aircraft and flight characteris'!$E$34/2/1000</f>
        <v>84.33940018</v>
      </c>
      <c r="AF161" s="73">
        <f>'Number of operations'!AD$23*'Conversion conv. -&gt; electric to'!AE44*'Aircraft and flight characteris'!$B$34*'Aircraft and flight characteris'!$D$34/'Aircraft and flight characteris'!$E$34/2/1000</f>
        <v>246.0729669</v>
      </c>
      <c r="AG161" s="73">
        <f>'Number of operations'!AE$23*'Conversion conv. -&gt; electric to'!AF44*'Aircraft and flight characteris'!$B$34*'Aircraft and flight characteris'!$D$34/'Aircraft and flight characteris'!$E$34/2/1000</f>
        <v>520.2169219</v>
      </c>
      <c r="AH161" s="73">
        <f>'Number of operations'!AF$23*'Conversion conv. -&gt; electric to'!AG44*'Aircraft and flight characteris'!$B$34*'Aircraft and flight characteris'!$D$34/'Aircraft and flight characteris'!$E$34/2/1000</f>
        <v>804.7812826</v>
      </c>
      <c r="AI161" s="73">
        <f>'Number of operations'!AG$23*'Conversion conv. -&gt; electric to'!AH44*'Aircraft and flight characteris'!$B$34*'Aircraft and flight characteris'!$D$34/'Aircraft and flight characteris'!$E$34/2/1000</f>
        <v>1014.427182</v>
      </c>
      <c r="AJ161" s="73">
        <f>'Number of operations'!AH$23*'Conversion conv. -&gt; electric to'!AI44*'Aircraft and flight characteris'!$B$34*'Aircraft and flight characteris'!$D$34/'Aircraft and flight characteris'!$E$34/2/1000</f>
        <v>1130.713677</v>
      </c>
      <c r="AK161" s="73">
        <f>'Number of operations'!AI$23*'Conversion conv. -&gt; electric to'!AJ44*'Aircraft and flight characteris'!$B$34*'Aircraft and flight characteris'!$D$34/'Aircraft and flight characteris'!$E$34/2/1000</f>
        <v>1184.820084</v>
      </c>
      <c r="AL161" s="73">
        <f>'Number of operations'!AJ$23*'Conversion conv. -&gt; electric to'!AK44*'Aircraft and flight characteris'!$B$34*'Aircraft and flight characteris'!$D$34/'Aircraft and flight characteris'!$E$34/2/1000</f>
        <v>1211.890815</v>
      </c>
      <c r="AM161" s="73">
        <f>'Number of operations'!AK$23*'Conversion conv. -&gt; electric to'!AL44*'Aircraft and flight characteris'!$B$34*'Aircraft and flight characteris'!$D$34/'Aircraft and flight characteris'!$E$34/2/1000</f>
        <v>1225.577824</v>
      </c>
      <c r="AN161" s="73">
        <f>'Number of operations'!AL$23*'Conversion conv. -&gt; electric to'!AM44*'Aircraft and flight characteris'!$B$34*'Aircraft and flight characteris'!$D$34/'Aircraft and flight characteris'!$E$34/2/1000</f>
        <v>1233.394651</v>
      </c>
      <c r="AO161" s="73">
        <f>'Number of operations'!AM$23*'Conversion conv. -&gt; electric to'!AN44*'Aircraft and flight characteris'!$B$34*'Aircraft and flight characteris'!$D$34/'Aircraft and flight characteris'!$E$34/2/1000</f>
        <v>1239.435087</v>
      </c>
      <c r="AP161" s="73">
        <f>'Number of operations'!AN$23*'Conversion conv. -&gt; electric to'!AO44*'Aircraft and flight characteris'!$B$34*'Aircraft and flight characteris'!$D$34/'Aircraft and flight characteris'!$E$34/2/1000</f>
        <v>1244.406669</v>
      </c>
      <c r="AQ161" s="73">
        <f>'Number of operations'!AO$23*'Conversion conv. -&gt; electric to'!AP44*'Aircraft and flight characteris'!$B$34*'Aircraft and flight characteris'!$D$34/'Aircraft and flight characteris'!$E$34/2/1000</f>
        <v>1248.968627</v>
      </c>
      <c r="AR161" s="73">
        <f>'Number of operations'!AP$23*'Conversion conv. -&gt; electric to'!AQ44*'Aircraft and flight characteris'!$B$34*'Aircraft and flight characteris'!$D$34/'Aircraft and flight characteris'!$E$34/2/1000</f>
        <v>1253.476764</v>
      </c>
      <c r="AS161" s="73">
        <f>'Number of operations'!AQ$23*'Conversion conv. -&gt; electric to'!AR44*'Aircraft and flight characteris'!$B$34*'Aircraft and flight characteris'!$D$34/'Aircraft and flight characteris'!$E$34/2/1000</f>
        <v>1257.896086</v>
      </c>
      <c r="AT161" s="73">
        <f>'Number of operations'!AR$23*'Conversion conv. -&gt; electric to'!AS44*'Aircraft and flight characteris'!$B$34*'Aircraft and flight characteris'!$D$34/'Aircraft and flight characteris'!$E$34/2/1000</f>
        <v>0</v>
      </c>
      <c r="AU161" s="73">
        <f>'Number of operations'!AS$23*'Conversion conv. -&gt; electric to'!AT44*'Aircraft and flight characteris'!$B$34*'Aircraft and flight characteris'!$D$34/'Aircraft and flight characteris'!$E$34/2/1000</f>
        <v>0</v>
      </c>
      <c r="AV161" s="73">
        <f>'Number of operations'!AT$23*'Conversion conv. -&gt; electric to'!AU44*'Aircraft and flight characteris'!$B$34*'Aircraft and flight characteris'!$D$34/'Aircraft and flight characteris'!$E$34/2/1000</f>
        <v>0</v>
      </c>
      <c r="AW161" s="73">
        <f>'Number of operations'!AU$23*'Conversion conv. -&gt; electric to'!AV44*'Aircraft and flight characteris'!$B$34*'Aircraft and flight characteris'!$D$34/'Aircraft and flight characteris'!$E$34/2/1000</f>
        <v>0</v>
      </c>
      <c r="AX161" s="73">
        <f>'Number of operations'!AV$23*'Conversion conv. -&gt; electric to'!AW44*'Aircraft and flight characteris'!$B$34*'Aircraft and flight characteris'!$D$34/'Aircraft and flight characteris'!$E$34/2/1000</f>
        <v>0</v>
      </c>
      <c r="AY161" s="73">
        <f>'Number of operations'!AW$23*'Conversion conv. -&gt; electric to'!AX44*'Aircraft and flight characteris'!$B$34*'Aircraft and flight characteris'!$D$34/'Aircraft and flight characteris'!$E$34/2/1000</f>
        <v>0</v>
      </c>
      <c r="AZ161" s="73">
        <f>'Number of operations'!AX$23*'Conversion conv. -&gt; electric to'!AY44*'Aircraft and flight characteris'!$B$34*'Aircraft and flight characteris'!$D$34/'Aircraft and flight characteris'!$E$34/2/1000</f>
        <v>0</v>
      </c>
      <c r="BA161" s="73">
        <f>'Number of operations'!AY$23*'Conversion conv. -&gt; electric to'!AZ44*'Aircraft and flight characteris'!$B$34*'Aircraft and flight characteris'!$D$34/'Aircraft and flight characteris'!$E$34/2/1000</f>
        <v>0</v>
      </c>
      <c r="BB161" s="73">
        <f>'Number of operations'!AZ$23*'Conversion conv. -&gt; electric to'!BA44*'Aircraft and flight characteris'!$B$34*'Aircraft and flight characteris'!$D$34/'Aircraft and flight characteris'!$E$34/2/1000</f>
        <v>0</v>
      </c>
      <c r="BC161" s="73">
        <f>'Number of operations'!BA$23*'Conversion conv. -&gt; electric to'!BB44*'Aircraft and flight characteris'!$B$34*'Aircraft and flight characteris'!$D$34/'Aircraft and flight characteris'!$E$34/2/1000</f>
        <v>0</v>
      </c>
      <c r="BD161" s="74">
        <f>'Number of operations'!BB$23*'Conversion conv. -&gt; electric to'!BC44*'Aircraft and flight characteris'!$B$34*'Aircraft and flight characteris'!$D$34/'Aircraft and flight characteris'!$E$34/2/1000</f>
        <v>0</v>
      </c>
      <c r="BE161" s="3"/>
      <c r="BF161" s="3"/>
      <c r="BG161" s="3"/>
      <c r="BH161" s="3"/>
      <c r="BI161" s="3"/>
      <c r="BJ161" s="3"/>
      <c r="BK161" s="3"/>
      <c r="BL161" s="3"/>
      <c r="BM161" s="3"/>
      <c r="BN161" s="3"/>
    </row>
    <row r="162">
      <c r="A162" s="75"/>
      <c r="D162" s="77" t="s">
        <v>56</v>
      </c>
      <c r="E162" s="76" t="s">
        <v>57</v>
      </c>
      <c r="F162" s="73">
        <f>'Number of operations'!D$23*'Conversion conv. -&gt; electric to'!E45*'Aircraft and flight characteris'!$B$34*'Aircraft and flight characteris'!$D$34/'Aircraft and flight characteris'!$E$34/2/1000</f>
        <v>0</v>
      </c>
      <c r="G162" s="73">
        <f>'Number of operations'!E$23*'Conversion conv. -&gt; electric to'!F45*'Aircraft and flight characteris'!$B$34*'Aircraft and flight characteris'!$D$34/'Aircraft and flight characteris'!$E$34/2/1000</f>
        <v>0</v>
      </c>
      <c r="H162" s="73">
        <f>'Number of operations'!F$23*'Conversion conv. -&gt; electric to'!G45*'Aircraft and flight characteris'!$B$34*'Aircraft and flight characteris'!$D$34/'Aircraft and flight characteris'!$E$34/2/1000</f>
        <v>0</v>
      </c>
      <c r="I162" s="73">
        <f>'Number of operations'!G$23*'Conversion conv. -&gt; electric to'!H45*'Aircraft and flight characteris'!$B$34*'Aircraft and flight characteris'!$D$34/'Aircraft and flight characteris'!$E$34/2/1000</f>
        <v>0</v>
      </c>
      <c r="J162" s="73">
        <f>'Number of operations'!H$23*'Conversion conv. -&gt; electric to'!I45*'Aircraft and flight characteris'!$B$34*'Aircraft and flight characteris'!$D$34/'Aircraft and flight characteris'!$E$34/2/1000</f>
        <v>0</v>
      </c>
      <c r="K162" s="73">
        <f>'Number of operations'!I$23*'Conversion conv. -&gt; electric to'!J45*'Aircraft and flight characteris'!$B$34*'Aircraft and flight characteris'!$D$34/'Aircraft and flight characteris'!$E$34/2/1000</f>
        <v>0</v>
      </c>
      <c r="L162" s="73">
        <f>'Number of operations'!J$23*'Conversion conv. -&gt; electric to'!K45*'Aircraft and flight characteris'!$B$34*'Aircraft and flight characteris'!$D$34/'Aircraft and flight characteris'!$E$34/2/1000</f>
        <v>0</v>
      </c>
      <c r="M162" s="73">
        <f>'Number of operations'!K$23*'Conversion conv. -&gt; electric to'!L45*'Aircraft and flight characteris'!$B$34*'Aircraft and flight characteris'!$D$34/'Aircraft and flight characteris'!$E$34/2/1000</f>
        <v>0</v>
      </c>
      <c r="N162" s="73">
        <f>'Number of operations'!L$23*'Conversion conv. -&gt; electric to'!M45*'Aircraft and flight characteris'!$B$34*'Aircraft and flight characteris'!$D$34/'Aircraft and flight characteris'!$E$34/2/1000</f>
        <v>0</v>
      </c>
      <c r="O162" s="73">
        <f>'Number of operations'!M$23*'Conversion conv. -&gt; electric to'!N45*'Aircraft and flight characteris'!$B$34*'Aircraft and flight characteris'!$D$34/'Aircraft and flight characteris'!$E$34/2/1000</f>
        <v>0</v>
      </c>
      <c r="P162" s="73">
        <f>'Number of operations'!N$23*'Conversion conv. -&gt; electric to'!O45*'Aircraft and flight characteris'!$B$34*'Aircraft and flight characteris'!$D$34/'Aircraft and flight characteris'!$E$34/2/1000</f>
        <v>0</v>
      </c>
      <c r="Q162" s="73">
        <f>'Number of operations'!O$23*'Conversion conv. -&gt; electric to'!P45*'Aircraft and flight characteris'!$B$34*'Aircraft and flight characteris'!$D$34/'Aircraft and flight characteris'!$E$34/2/1000</f>
        <v>0</v>
      </c>
      <c r="R162" s="73">
        <f>'Number of operations'!P$23*'Conversion conv. -&gt; electric to'!Q45*'Aircraft and flight characteris'!$B$34*'Aircraft and flight characteris'!$D$34/'Aircraft and flight characteris'!$E$34/2/1000</f>
        <v>0</v>
      </c>
      <c r="S162" s="73">
        <f>'Number of operations'!Q$23*'Conversion conv. -&gt; electric to'!R45*'Aircraft and flight characteris'!$B$34*'Aircraft and flight characteris'!$D$34/'Aircraft and flight characteris'!$E$34/2/1000</f>
        <v>0</v>
      </c>
      <c r="T162" s="73">
        <f>'Number of operations'!R$23*'Conversion conv. -&gt; electric to'!S45*'Aircraft and flight characteris'!$B$34*'Aircraft and flight characteris'!$D$34/'Aircraft and flight characteris'!$E$34/2/1000</f>
        <v>0</v>
      </c>
      <c r="U162" s="73">
        <f>'Number of operations'!S$23*'Conversion conv. -&gt; electric to'!T45*'Aircraft and flight characteris'!$B$34*'Aircraft and flight characteris'!$D$34/'Aircraft and flight characteris'!$E$34/2/1000</f>
        <v>0</v>
      </c>
      <c r="V162" s="73">
        <f>'Number of operations'!T$23*'Conversion conv. -&gt; electric to'!U45*'Aircraft and flight characteris'!$B$34*'Aircraft and flight characteris'!$D$34/'Aircraft and flight characteris'!$E$34/2/1000</f>
        <v>0</v>
      </c>
      <c r="W162" s="73">
        <f>'Number of operations'!U$23*'Conversion conv. -&gt; electric to'!V45*'Aircraft and flight characteris'!$B$34*'Aircraft and flight characteris'!$D$34/'Aircraft and flight characteris'!$E$34/2/1000</f>
        <v>0</v>
      </c>
      <c r="X162" s="73">
        <f>'Number of operations'!V$23*'Conversion conv. -&gt; electric to'!W45*'Aircraft and flight characteris'!$B$34*'Aircraft and flight characteris'!$D$34/'Aircraft and flight characteris'!$E$34/2/1000</f>
        <v>0</v>
      </c>
      <c r="Y162" s="73">
        <f>'Number of operations'!W$23*'Conversion conv. -&gt; electric to'!X45*'Aircraft and flight characteris'!$B$34*'Aircraft and flight characteris'!$D$34/'Aircraft and flight characteris'!$E$34/2/1000</f>
        <v>0</v>
      </c>
      <c r="Z162" s="73">
        <f>'Number of operations'!X$23*'Conversion conv. -&gt; electric to'!Y45*'Aircraft and flight characteris'!$B$34*'Aircraft and flight characteris'!$D$34/'Aircraft and flight characteris'!$E$34/2/1000</f>
        <v>0</v>
      </c>
      <c r="AA162" s="73">
        <f>'Number of operations'!Y$23*'Conversion conv. -&gt; electric to'!Z45*'Aircraft and flight characteris'!$B$34*'Aircraft and flight characteris'!$D$34/'Aircraft and flight characteris'!$E$34/2/1000</f>
        <v>0</v>
      </c>
      <c r="AB162" s="73">
        <f>'Number of operations'!Z$23*'Conversion conv. -&gt; electric to'!AA45*'Aircraft and flight characteris'!$B$34*'Aircraft and flight characteris'!$D$34/'Aircraft and flight characteris'!$E$34/2/1000</f>
        <v>0</v>
      </c>
      <c r="AC162" s="73">
        <f>'Number of operations'!AA$23*'Conversion conv. -&gt; electric to'!AB45*'Aircraft and flight characteris'!$B$34*'Aircraft and flight characteris'!$D$34/'Aircraft and flight characteris'!$E$34/2/1000</f>
        <v>2.7450116</v>
      </c>
      <c r="AD162" s="73">
        <f>'Number of operations'!AB$23*'Conversion conv. -&gt; electric to'!AC45*'Aircraft and flight characteris'!$B$34*'Aircraft and flight characteris'!$D$34/'Aircraft and flight characteris'!$E$34/2/1000</f>
        <v>10.08976545</v>
      </c>
      <c r="AE162" s="73">
        <f>'Number of operations'!AC$23*'Conversion conv. -&gt; electric to'!AD45*'Aircraft and flight characteris'!$B$34*'Aircraft and flight characteris'!$D$34/'Aircraft and flight characteris'!$E$34/2/1000</f>
        <v>28.19767126</v>
      </c>
      <c r="AF162" s="73">
        <f>'Number of operations'!AD$23*'Conversion conv. -&gt; electric to'!AE45*'Aircraft and flight characteris'!$B$34*'Aircraft and flight characteris'!$D$34/'Aircraft and flight characteris'!$E$34/2/1000</f>
        <v>65.31951187</v>
      </c>
      <c r="AG162" s="73">
        <f>'Number of operations'!AE$23*'Conversion conv. -&gt; electric to'!AF45*'Aircraft and flight characteris'!$B$34*'Aircraft and flight characteris'!$D$34/'Aircraft and flight characteris'!$E$34/2/1000</f>
        <v>125.3902641</v>
      </c>
      <c r="AH162" s="73">
        <f>'Number of operations'!AF$23*'Conversion conv. -&gt; electric to'!AG45*'Aircraft and flight characteris'!$B$34*'Aircraft and flight characteris'!$D$34/'Aircraft and flight characteris'!$E$34/2/1000</f>
        <v>207.9832637</v>
      </c>
      <c r="AI162" s="73">
        <f>'Number of operations'!AG$23*'Conversion conv. -&gt; electric to'!AH45*'Aircraft and flight characteris'!$B$34*'Aircraft and flight characteris'!$D$34/'Aircraft and flight characteris'!$E$34/2/1000</f>
        <v>319.1737375</v>
      </c>
      <c r="AJ162" s="73">
        <f>'Number of operations'!AH$23*'Conversion conv. -&gt; electric to'!AI45*'Aircraft and flight characteris'!$B$34*'Aircraft and flight characteris'!$D$34/'Aircraft and flight characteris'!$E$34/2/1000</f>
        <v>456.4889268</v>
      </c>
      <c r="AK162" s="73">
        <f>'Number of operations'!AI$23*'Conversion conv. -&gt; electric to'!AJ45*'Aircraft and flight characteris'!$B$34*'Aircraft and flight characteris'!$D$34/'Aircraft and flight characteris'!$E$34/2/1000</f>
        <v>609.1813257</v>
      </c>
      <c r="AL162" s="73">
        <f>'Number of operations'!AJ$23*'Conversion conv. -&gt; electric to'!AK45*'Aircraft and flight characteris'!$B$34*'Aircraft and flight characteris'!$D$34/'Aircraft and flight characteris'!$E$34/2/1000</f>
        <v>763.0744258</v>
      </c>
      <c r="AM162" s="73">
        <f>'Number of operations'!AK$23*'Conversion conv. -&gt; electric to'!AL45*'Aircraft and flight characteris'!$B$34*'Aircraft and flight characteris'!$D$34/'Aircraft and flight characteris'!$E$34/2/1000</f>
        <v>900.1998106</v>
      </c>
      <c r="AN162" s="73">
        <f>'Number of operations'!AL$23*'Conversion conv. -&gt; electric to'!AM45*'Aircraft and flight characteris'!$B$34*'Aircraft and flight characteris'!$D$34/'Aircraft and flight characteris'!$E$34/2/1000</f>
        <v>1010.336388</v>
      </c>
      <c r="AO162" s="73">
        <f>'Number of operations'!AM$23*'Conversion conv. -&gt; electric to'!AN45*'Aircraft and flight characteris'!$B$34*'Aircraft and flight characteris'!$D$34/'Aircraft and flight characteris'!$E$34/2/1000</f>
        <v>1092.550289</v>
      </c>
      <c r="AP162" s="73">
        <f>'Number of operations'!AN$23*'Conversion conv. -&gt; electric to'!AO45*'Aircraft and flight characteris'!$B$34*'Aircraft and flight characteris'!$D$34/'Aircraft and flight characteris'!$E$34/2/1000</f>
        <v>1150.377861</v>
      </c>
      <c r="AQ162" s="73">
        <f>'Number of operations'!AO$23*'Conversion conv. -&gt; electric to'!AP45*'Aircraft and flight characteris'!$B$34*'Aircraft and flight characteris'!$D$34/'Aircraft and flight characteris'!$E$34/2/1000</f>
        <v>1189.891278</v>
      </c>
      <c r="AR162" s="73">
        <f>'Number of operations'!AP$23*'Conversion conv. -&gt; electric to'!AQ45*'Aircraft and flight characteris'!$B$34*'Aircraft and flight characteris'!$D$34/'Aircraft and flight characteris'!$E$34/2/1000</f>
        <v>1216.799705</v>
      </c>
      <c r="AS162" s="73">
        <f>'Number of operations'!AQ$23*'Conversion conv. -&gt; electric to'!AR45*'Aircraft and flight characteris'!$B$34*'Aircraft and flight characteris'!$D$34/'Aircraft and flight characteris'!$E$34/2/1000</f>
        <v>1235.298288</v>
      </c>
      <c r="AT162" s="73">
        <f>'Number of operations'!AR$23*'Conversion conv. -&gt; electric to'!AS45*'Aircraft and flight characteris'!$B$34*'Aircraft and flight characteris'!$D$34/'Aircraft and flight characteris'!$E$34/2/1000</f>
        <v>0</v>
      </c>
      <c r="AU162" s="73">
        <f>'Number of operations'!AS$23*'Conversion conv. -&gt; electric to'!AT45*'Aircraft and flight characteris'!$B$34*'Aircraft and flight characteris'!$D$34/'Aircraft and flight characteris'!$E$34/2/1000</f>
        <v>0</v>
      </c>
      <c r="AV162" s="73">
        <f>'Number of operations'!AT$23*'Conversion conv. -&gt; electric to'!AU45*'Aircraft and flight characteris'!$B$34*'Aircraft and flight characteris'!$D$34/'Aircraft and flight characteris'!$E$34/2/1000</f>
        <v>0</v>
      </c>
      <c r="AW162" s="73">
        <f>'Number of operations'!AU$23*'Conversion conv. -&gt; electric to'!AV45*'Aircraft and flight characteris'!$B$34*'Aircraft and flight characteris'!$D$34/'Aircraft and flight characteris'!$E$34/2/1000</f>
        <v>0</v>
      </c>
      <c r="AX162" s="73">
        <f>'Number of operations'!AV$23*'Conversion conv. -&gt; electric to'!AW45*'Aircraft and flight characteris'!$B$34*'Aircraft and flight characteris'!$D$34/'Aircraft and flight characteris'!$E$34/2/1000</f>
        <v>0</v>
      </c>
      <c r="AY162" s="73">
        <f>'Number of operations'!AW$23*'Conversion conv. -&gt; electric to'!AX45*'Aircraft and flight characteris'!$B$34*'Aircraft and flight characteris'!$D$34/'Aircraft and flight characteris'!$E$34/2/1000</f>
        <v>0</v>
      </c>
      <c r="AZ162" s="73">
        <f>'Number of operations'!AX$23*'Conversion conv. -&gt; electric to'!AY45*'Aircraft and flight characteris'!$B$34*'Aircraft and flight characteris'!$D$34/'Aircraft and flight characteris'!$E$34/2/1000</f>
        <v>0</v>
      </c>
      <c r="BA162" s="73">
        <f>'Number of operations'!AY$23*'Conversion conv. -&gt; electric to'!AZ45*'Aircraft and flight characteris'!$B$34*'Aircraft and flight characteris'!$D$34/'Aircraft and flight characteris'!$E$34/2/1000</f>
        <v>0</v>
      </c>
      <c r="BB162" s="73">
        <f>'Number of operations'!AZ$23*'Conversion conv. -&gt; electric to'!BA45*'Aircraft and flight characteris'!$B$34*'Aircraft and flight characteris'!$D$34/'Aircraft and flight characteris'!$E$34/2/1000</f>
        <v>0</v>
      </c>
      <c r="BC162" s="73">
        <f>'Number of operations'!BA$23*'Conversion conv. -&gt; electric to'!BB45*'Aircraft and flight characteris'!$B$34*'Aircraft and flight characteris'!$D$34/'Aircraft and flight characteris'!$E$34/2/1000</f>
        <v>0</v>
      </c>
      <c r="BD162" s="74">
        <f>'Number of operations'!BB$23*'Conversion conv. -&gt; electric to'!BC45*'Aircraft and flight characteris'!$B$34*'Aircraft and flight characteris'!$D$34/'Aircraft and flight characteris'!$E$34/2/1000</f>
        <v>0</v>
      </c>
      <c r="BE162" s="3"/>
      <c r="BF162" s="3"/>
      <c r="BG162" s="3"/>
      <c r="BH162" s="3"/>
      <c r="BI162" s="3"/>
      <c r="BJ162" s="3"/>
      <c r="BK162" s="3"/>
      <c r="BL162" s="3"/>
      <c r="BM162" s="3"/>
      <c r="BN162" s="3"/>
    </row>
    <row r="163">
      <c r="A163" s="75"/>
      <c r="E163" s="76" t="s">
        <v>56</v>
      </c>
      <c r="F163" s="73">
        <f>'Number of operations'!D$23*'Conversion conv. -&gt; electric to'!E46*'Aircraft and flight characteris'!$B$34*'Aircraft and flight characteris'!$D$34/'Aircraft and flight characteris'!$E$34/2/1000</f>
        <v>0</v>
      </c>
      <c r="G163" s="73">
        <f>'Number of operations'!E$23*'Conversion conv. -&gt; electric to'!F46*'Aircraft and flight characteris'!$B$34*'Aircraft and flight characteris'!$D$34/'Aircraft and flight characteris'!$E$34/2/1000</f>
        <v>0</v>
      </c>
      <c r="H163" s="73">
        <f>'Number of operations'!F$23*'Conversion conv. -&gt; electric to'!G46*'Aircraft and flight characteris'!$B$34*'Aircraft and flight characteris'!$D$34/'Aircraft and flight characteris'!$E$34/2/1000</f>
        <v>0</v>
      </c>
      <c r="I163" s="73">
        <f>'Number of operations'!G$23*'Conversion conv. -&gt; electric to'!H46*'Aircraft and flight characteris'!$B$34*'Aircraft and flight characteris'!$D$34/'Aircraft and flight characteris'!$E$34/2/1000</f>
        <v>0</v>
      </c>
      <c r="J163" s="73">
        <f>'Number of operations'!H$23*'Conversion conv. -&gt; electric to'!I46*'Aircraft and flight characteris'!$B$34*'Aircraft and flight characteris'!$D$34/'Aircraft and flight characteris'!$E$34/2/1000</f>
        <v>0</v>
      </c>
      <c r="K163" s="73">
        <f>'Number of operations'!I$23*'Conversion conv. -&gt; electric to'!J46*'Aircraft and flight characteris'!$B$34*'Aircraft and flight characteris'!$D$34/'Aircraft and flight characteris'!$E$34/2/1000</f>
        <v>0</v>
      </c>
      <c r="L163" s="73">
        <f>'Number of operations'!J$23*'Conversion conv. -&gt; electric to'!K46*'Aircraft and flight characteris'!$B$34*'Aircraft and flight characteris'!$D$34/'Aircraft and flight characteris'!$E$34/2/1000</f>
        <v>0</v>
      </c>
      <c r="M163" s="73">
        <f>'Number of operations'!K$23*'Conversion conv. -&gt; electric to'!L46*'Aircraft and flight characteris'!$B$34*'Aircraft and flight characteris'!$D$34/'Aircraft and flight characteris'!$E$34/2/1000</f>
        <v>0</v>
      </c>
      <c r="N163" s="73">
        <f>'Number of operations'!L$23*'Conversion conv. -&gt; electric to'!M46*'Aircraft and flight characteris'!$B$34*'Aircraft and flight characteris'!$D$34/'Aircraft and flight characteris'!$E$34/2/1000</f>
        <v>0</v>
      </c>
      <c r="O163" s="73">
        <f>'Number of operations'!M$23*'Conversion conv. -&gt; electric to'!N46*'Aircraft and flight characteris'!$B$34*'Aircraft and flight characteris'!$D$34/'Aircraft and flight characteris'!$E$34/2/1000</f>
        <v>0</v>
      </c>
      <c r="P163" s="73">
        <f>'Number of operations'!N$23*'Conversion conv. -&gt; electric to'!O46*'Aircraft and flight characteris'!$B$34*'Aircraft and flight characteris'!$D$34/'Aircraft and flight characteris'!$E$34/2/1000</f>
        <v>0</v>
      </c>
      <c r="Q163" s="73">
        <f>'Number of operations'!O$23*'Conversion conv. -&gt; electric to'!P46*'Aircraft and flight characteris'!$B$34*'Aircraft and flight characteris'!$D$34/'Aircraft and flight characteris'!$E$34/2/1000</f>
        <v>0</v>
      </c>
      <c r="R163" s="73">
        <f>'Number of operations'!P$23*'Conversion conv. -&gt; electric to'!Q46*'Aircraft and flight characteris'!$B$34*'Aircraft and flight characteris'!$D$34/'Aircraft and flight characteris'!$E$34/2/1000</f>
        <v>0</v>
      </c>
      <c r="S163" s="73">
        <f>'Number of operations'!Q$23*'Conversion conv. -&gt; electric to'!R46*'Aircraft and flight characteris'!$B$34*'Aircraft and flight characteris'!$D$34/'Aircraft and flight characteris'!$E$34/2/1000</f>
        <v>0</v>
      </c>
      <c r="T163" s="73">
        <f>'Number of operations'!R$23*'Conversion conv. -&gt; electric to'!S46*'Aircraft and flight characteris'!$B$34*'Aircraft and flight characteris'!$D$34/'Aircraft and flight characteris'!$E$34/2/1000</f>
        <v>0</v>
      </c>
      <c r="U163" s="73">
        <f>'Number of operations'!S$23*'Conversion conv. -&gt; electric to'!T46*'Aircraft and flight characteris'!$B$34*'Aircraft and flight characteris'!$D$34/'Aircraft and flight characteris'!$E$34/2/1000</f>
        <v>0</v>
      </c>
      <c r="V163" s="73">
        <f>'Number of operations'!T$23*'Conversion conv. -&gt; electric to'!U46*'Aircraft and flight characteris'!$B$34*'Aircraft and flight characteris'!$D$34/'Aircraft and flight characteris'!$E$34/2/1000</f>
        <v>0</v>
      </c>
      <c r="W163" s="73">
        <f>'Number of operations'!U$23*'Conversion conv. -&gt; electric to'!V46*'Aircraft and flight characteris'!$B$34*'Aircraft and flight characteris'!$D$34/'Aircraft and flight characteris'!$E$34/2/1000</f>
        <v>0</v>
      </c>
      <c r="X163" s="73">
        <f>'Number of operations'!V$23*'Conversion conv. -&gt; electric to'!W46*'Aircraft and flight characteris'!$B$34*'Aircraft and flight characteris'!$D$34/'Aircraft and flight characteris'!$E$34/2/1000</f>
        <v>0</v>
      </c>
      <c r="Y163" s="73">
        <f>'Number of operations'!W$23*'Conversion conv. -&gt; electric to'!X46*'Aircraft and flight characteris'!$B$34*'Aircraft and flight characteris'!$D$34/'Aircraft and flight characteris'!$E$34/2/1000</f>
        <v>0</v>
      </c>
      <c r="Z163" s="73">
        <f>'Number of operations'!X$23*'Conversion conv. -&gt; electric to'!Y46*'Aircraft and flight characteris'!$B$34*'Aircraft and flight characteris'!$D$34/'Aircraft and flight characteris'!$E$34/2/1000</f>
        <v>0</v>
      </c>
      <c r="AA163" s="73">
        <f>'Number of operations'!Y$23*'Conversion conv. -&gt; electric to'!Z46*'Aircraft and flight characteris'!$B$34*'Aircraft and flight characteris'!$D$34/'Aircraft and flight characteris'!$E$34/2/1000</f>
        <v>0</v>
      </c>
      <c r="AB163" s="73">
        <f>'Number of operations'!Z$23*'Conversion conv. -&gt; electric to'!AA46*'Aircraft and flight characteris'!$B$34*'Aircraft and flight characteris'!$D$34/'Aircraft and flight characteris'!$E$34/2/1000</f>
        <v>0</v>
      </c>
      <c r="AC163" s="73">
        <f>'Number of operations'!AA$23*'Conversion conv. -&gt; electric to'!AB46*'Aircraft and flight characteris'!$B$34*'Aircraft and flight characteris'!$D$34/'Aircraft and flight characteris'!$E$34/2/1000</f>
        <v>7.238021366</v>
      </c>
      <c r="AD163" s="73">
        <f>'Number of operations'!AB$23*'Conversion conv. -&gt; electric to'!AC46*'Aircraft and flight characteris'!$B$34*'Aircraft and flight characteris'!$D$34/'Aircraft and flight characteris'!$E$34/2/1000</f>
        <v>28.62944845</v>
      </c>
      <c r="AE163" s="73">
        <f>'Number of operations'!AC$23*'Conversion conv. -&gt; electric to'!AD46*'Aircraft and flight characteris'!$B$34*'Aircraft and flight characteris'!$D$34/'Aircraft and flight characteris'!$E$34/2/1000</f>
        <v>84.33940018</v>
      </c>
      <c r="AF163" s="73">
        <f>'Number of operations'!AD$23*'Conversion conv. -&gt; electric to'!AE46*'Aircraft and flight characteris'!$B$34*'Aircraft and flight characteris'!$D$34/'Aircraft and flight characteris'!$E$34/2/1000</f>
        <v>199.317307</v>
      </c>
      <c r="AG163" s="73">
        <f>'Number of operations'!AE$23*'Conversion conv. -&gt; electric to'!AF46*'Aircraft and flight characteris'!$B$34*'Aircraft and flight characteris'!$D$34/'Aircraft and flight characteris'!$E$34/2/1000</f>
        <v>372.7362433</v>
      </c>
      <c r="AH163" s="73">
        <f>'Number of operations'!AF$23*'Conversion conv. -&gt; electric to'!AG46*'Aircraft and flight characteris'!$B$34*'Aircraft and flight characteris'!$D$34/'Aircraft and flight characteris'!$E$34/2/1000</f>
        <v>570.0497918</v>
      </c>
      <c r="AI163" s="73">
        <f>'Number of operations'!AG$23*'Conversion conv. -&gt; electric to'!AH46*'Aircraft and flight characteris'!$B$34*'Aircraft and flight characteris'!$D$34/'Aircraft and flight characteris'!$E$34/2/1000</f>
        <v>766.2506405</v>
      </c>
      <c r="AJ163" s="73">
        <f>'Number of operations'!AH$23*'Conversion conv. -&gt; electric to'!AI46*'Aircraft and flight characteris'!$B$34*'Aircraft and flight characteris'!$D$34/'Aircraft and flight characteris'!$E$34/2/1000</f>
        <v>929.2324844</v>
      </c>
      <c r="AK163" s="73">
        <f>'Number of operations'!AI$23*'Conversion conv. -&gt; electric to'!AJ46*'Aircraft and flight characteris'!$B$34*'Aircraft and flight characteris'!$D$34/'Aircraft and flight characteris'!$E$34/2/1000</f>
        <v>1045.536612</v>
      </c>
      <c r="AL163" s="73">
        <f>'Number of operations'!AJ$23*'Conversion conv. -&gt; electric to'!AK46*'Aircraft and flight characteris'!$B$34*'Aircraft and flight characteris'!$D$34/'Aircraft and flight characteris'!$E$34/2/1000</f>
        <v>1123.940847</v>
      </c>
      <c r="AM163" s="73">
        <f>'Number of operations'!AK$23*'Conversion conv. -&gt; electric to'!AL46*'Aircraft and flight characteris'!$B$34*'Aircraft and flight characteris'!$D$34/'Aircraft and flight characteris'!$E$34/2/1000</f>
        <v>1172.966262</v>
      </c>
      <c r="AN163" s="73">
        <f>'Number of operations'!AL$23*'Conversion conv. -&gt; electric to'!AM46*'Aircraft and flight characteris'!$B$34*'Aircraft and flight characteris'!$D$34/'Aircraft and flight characteris'!$E$34/2/1000</f>
        <v>1202.905064</v>
      </c>
      <c r="AO163" s="73">
        <f>'Number of operations'!AM$23*'Conversion conv. -&gt; electric to'!AN46*'Aircraft and flight characteris'!$B$34*'Aircraft and flight characteris'!$D$34/'Aircraft and flight characteris'!$E$34/2/1000</f>
        <v>1222.085022</v>
      </c>
      <c r="AP163" s="73">
        <f>'Number of operations'!AN$23*'Conversion conv. -&gt; electric to'!AO46*'Aircraft and flight characteris'!$B$34*'Aircraft and flight characteris'!$D$34/'Aircraft and flight characteris'!$E$34/2/1000</f>
        <v>1234.645804</v>
      </c>
      <c r="AQ163" s="73">
        <f>'Number of operations'!AO$23*'Conversion conv. -&gt; electric to'!AP46*'Aircraft and flight characteris'!$B$34*'Aircraft and flight characteris'!$D$34/'Aircraft and flight characteris'!$E$34/2/1000</f>
        <v>1243.516035</v>
      </c>
      <c r="AR163" s="73">
        <f>'Number of operations'!AP$23*'Conversion conv. -&gt; electric to'!AQ46*'Aircraft and flight characteris'!$B$34*'Aircraft and flight characteris'!$D$34/'Aircraft and flight characteris'!$E$34/2/1000</f>
        <v>1250.44433</v>
      </c>
      <c r="AS163" s="73">
        <f>'Number of operations'!AQ$23*'Conversion conv. -&gt; electric to'!AR46*'Aircraft and flight characteris'!$B$34*'Aircraft and flight characteris'!$D$34/'Aircraft and flight characteris'!$E$34/2/1000</f>
        <v>1256.214651</v>
      </c>
      <c r="AT163" s="73">
        <f>'Number of operations'!AR$23*'Conversion conv. -&gt; electric to'!AS46*'Aircraft and flight characteris'!$B$34*'Aircraft and flight characteris'!$D$34/'Aircraft and flight characteris'!$E$34/2/1000</f>
        <v>0</v>
      </c>
      <c r="AU163" s="73">
        <f>'Number of operations'!AS$23*'Conversion conv. -&gt; electric to'!AT46*'Aircraft and flight characteris'!$B$34*'Aircraft and flight characteris'!$D$34/'Aircraft and flight characteris'!$E$34/2/1000</f>
        <v>0</v>
      </c>
      <c r="AV163" s="73">
        <f>'Number of operations'!AT$23*'Conversion conv. -&gt; electric to'!AU46*'Aircraft and flight characteris'!$B$34*'Aircraft and flight characteris'!$D$34/'Aircraft and flight characteris'!$E$34/2/1000</f>
        <v>0</v>
      </c>
      <c r="AW163" s="73">
        <f>'Number of operations'!AU$23*'Conversion conv. -&gt; electric to'!AV46*'Aircraft and flight characteris'!$B$34*'Aircraft and flight characteris'!$D$34/'Aircraft and flight characteris'!$E$34/2/1000</f>
        <v>0</v>
      </c>
      <c r="AX163" s="73">
        <f>'Number of operations'!AV$23*'Conversion conv. -&gt; electric to'!AW46*'Aircraft and flight characteris'!$B$34*'Aircraft and flight characteris'!$D$34/'Aircraft and flight characteris'!$E$34/2/1000</f>
        <v>0</v>
      </c>
      <c r="AY163" s="73">
        <f>'Number of operations'!AW$23*'Conversion conv. -&gt; electric to'!AX46*'Aircraft and flight characteris'!$B$34*'Aircraft and flight characteris'!$D$34/'Aircraft and flight characteris'!$E$34/2/1000</f>
        <v>0</v>
      </c>
      <c r="AZ163" s="73">
        <f>'Number of operations'!AX$23*'Conversion conv. -&gt; electric to'!AY46*'Aircraft and flight characteris'!$B$34*'Aircraft and flight characteris'!$D$34/'Aircraft and flight characteris'!$E$34/2/1000</f>
        <v>0</v>
      </c>
      <c r="BA163" s="73">
        <f>'Number of operations'!AY$23*'Conversion conv. -&gt; electric to'!AZ46*'Aircraft and flight characteris'!$B$34*'Aircraft and flight characteris'!$D$34/'Aircraft and flight characteris'!$E$34/2/1000</f>
        <v>0</v>
      </c>
      <c r="BB163" s="73">
        <f>'Number of operations'!AZ$23*'Conversion conv. -&gt; electric to'!BA46*'Aircraft and flight characteris'!$B$34*'Aircraft and flight characteris'!$D$34/'Aircraft and flight characteris'!$E$34/2/1000</f>
        <v>0</v>
      </c>
      <c r="BC163" s="73">
        <f>'Number of operations'!BA$23*'Conversion conv. -&gt; electric to'!BB46*'Aircraft and flight characteris'!$B$34*'Aircraft and flight characteris'!$D$34/'Aircraft and flight characteris'!$E$34/2/1000</f>
        <v>0</v>
      </c>
      <c r="BD163" s="74">
        <f>'Number of operations'!BB$23*'Conversion conv. -&gt; electric to'!BC46*'Aircraft and flight characteris'!$B$34*'Aircraft and flight characteris'!$D$34/'Aircraft and flight characteris'!$E$34/2/1000</f>
        <v>0</v>
      </c>
      <c r="BE163" s="3"/>
      <c r="BF163" s="3"/>
      <c r="BG163" s="3"/>
      <c r="BH163" s="3"/>
      <c r="BI163" s="3"/>
      <c r="BJ163" s="3"/>
      <c r="BK163" s="3"/>
      <c r="BL163" s="3"/>
      <c r="BM163" s="3"/>
      <c r="BN163" s="3"/>
    </row>
    <row r="164">
      <c r="A164" s="75"/>
      <c r="E164" s="76" t="s">
        <v>55</v>
      </c>
      <c r="F164" s="73">
        <f>'Number of operations'!D$23*'Conversion conv. -&gt; electric to'!E47*'Aircraft and flight characteris'!$B$34*'Aircraft and flight characteris'!$D$34/'Aircraft and flight characteris'!$E$34/2/1000</f>
        <v>0</v>
      </c>
      <c r="G164" s="73">
        <f>'Number of operations'!E$23*'Conversion conv. -&gt; electric to'!F47*'Aircraft and flight characteris'!$B$34*'Aircraft and flight characteris'!$D$34/'Aircraft and flight characteris'!$E$34/2/1000</f>
        <v>0</v>
      </c>
      <c r="H164" s="73">
        <f>'Number of operations'!F$23*'Conversion conv. -&gt; electric to'!G47*'Aircraft and flight characteris'!$B$34*'Aircraft and flight characteris'!$D$34/'Aircraft and flight characteris'!$E$34/2/1000</f>
        <v>0</v>
      </c>
      <c r="I164" s="73">
        <f>'Number of operations'!G$23*'Conversion conv. -&gt; electric to'!H47*'Aircraft and flight characteris'!$B$34*'Aircraft and flight characteris'!$D$34/'Aircraft and flight characteris'!$E$34/2/1000</f>
        <v>0</v>
      </c>
      <c r="J164" s="73">
        <f>'Number of operations'!H$23*'Conversion conv. -&gt; electric to'!I47*'Aircraft and flight characteris'!$B$34*'Aircraft and flight characteris'!$D$34/'Aircraft and flight characteris'!$E$34/2/1000</f>
        <v>0</v>
      </c>
      <c r="K164" s="73">
        <f>'Number of operations'!I$23*'Conversion conv. -&gt; electric to'!J47*'Aircraft and flight characteris'!$B$34*'Aircraft and flight characteris'!$D$34/'Aircraft and flight characteris'!$E$34/2/1000</f>
        <v>0</v>
      </c>
      <c r="L164" s="73">
        <f>'Number of operations'!J$23*'Conversion conv. -&gt; electric to'!K47*'Aircraft and flight characteris'!$B$34*'Aircraft and flight characteris'!$D$34/'Aircraft and flight characteris'!$E$34/2/1000</f>
        <v>0</v>
      </c>
      <c r="M164" s="73">
        <f>'Number of operations'!K$23*'Conversion conv. -&gt; electric to'!L47*'Aircraft and flight characteris'!$B$34*'Aircraft and flight characteris'!$D$34/'Aircraft and flight characteris'!$E$34/2/1000</f>
        <v>0</v>
      </c>
      <c r="N164" s="73">
        <f>'Number of operations'!L$23*'Conversion conv. -&gt; electric to'!M47*'Aircraft and flight characteris'!$B$34*'Aircraft and flight characteris'!$D$34/'Aircraft and flight characteris'!$E$34/2/1000</f>
        <v>0</v>
      </c>
      <c r="O164" s="73">
        <f>'Number of operations'!M$23*'Conversion conv. -&gt; electric to'!N47*'Aircraft and flight characteris'!$B$34*'Aircraft and flight characteris'!$D$34/'Aircraft and flight characteris'!$E$34/2/1000</f>
        <v>0</v>
      </c>
      <c r="P164" s="73">
        <f>'Number of operations'!N$23*'Conversion conv. -&gt; electric to'!O47*'Aircraft and flight characteris'!$B$34*'Aircraft and flight characteris'!$D$34/'Aircraft and flight characteris'!$E$34/2/1000</f>
        <v>0</v>
      </c>
      <c r="Q164" s="73">
        <f>'Number of operations'!O$23*'Conversion conv. -&gt; electric to'!P47*'Aircraft and flight characteris'!$B$34*'Aircraft and flight characteris'!$D$34/'Aircraft and flight characteris'!$E$34/2/1000</f>
        <v>0</v>
      </c>
      <c r="R164" s="73">
        <f>'Number of operations'!P$23*'Conversion conv. -&gt; electric to'!Q47*'Aircraft and flight characteris'!$B$34*'Aircraft and flight characteris'!$D$34/'Aircraft and flight characteris'!$E$34/2/1000</f>
        <v>0</v>
      </c>
      <c r="S164" s="73">
        <f>'Number of operations'!Q$23*'Conversion conv. -&gt; electric to'!R47*'Aircraft and flight characteris'!$B$34*'Aircraft and flight characteris'!$D$34/'Aircraft and flight characteris'!$E$34/2/1000</f>
        <v>0</v>
      </c>
      <c r="T164" s="73">
        <f>'Number of operations'!R$23*'Conversion conv. -&gt; electric to'!S47*'Aircraft and flight characteris'!$B$34*'Aircraft and flight characteris'!$D$34/'Aircraft and flight characteris'!$E$34/2/1000</f>
        <v>0</v>
      </c>
      <c r="U164" s="73">
        <f>'Number of operations'!S$23*'Conversion conv. -&gt; electric to'!T47*'Aircraft and flight characteris'!$B$34*'Aircraft and flight characteris'!$D$34/'Aircraft and flight characteris'!$E$34/2/1000</f>
        <v>0</v>
      </c>
      <c r="V164" s="73">
        <f>'Number of operations'!T$23*'Conversion conv. -&gt; electric to'!U47*'Aircraft and flight characteris'!$B$34*'Aircraft and flight characteris'!$D$34/'Aircraft and flight characteris'!$E$34/2/1000</f>
        <v>0</v>
      </c>
      <c r="W164" s="73">
        <f>'Number of operations'!U$23*'Conversion conv. -&gt; electric to'!V47*'Aircraft and flight characteris'!$B$34*'Aircraft and flight characteris'!$D$34/'Aircraft and flight characteris'!$E$34/2/1000</f>
        <v>0</v>
      </c>
      <c r="X164" s="73">
        <f>'Number of operations'!V$23*'Conversion conv. -&gt; electric to'!W47*'Aircraft and flight characteris'!$B$34*'Aircraft and flight characteris'!$D$34/'Aircraft and flight characteris'!$E$34/2/1000</f>
        <v>0</v>
      </c>
      <c r="Y164" s="73">
        <f>'Number of operations'!W$23*'Conversion conv. -&gt; electric to'!X47*'Aircraft and flight characteris'!$B$34*'Aircraft and flight characteris'!$D$34/'Aircraft and flight characteris'!$E$34/2/1000</f>
        <v>0</v>
      </c>
      <c r="Z164" s="73">
        <f>'Number of operations'!X$23*'Conversion conv. -&gt; electric to'!Y47*'Aircraft and flight characteris'!$B$34*'Aircraft and flight characteris'!$D$34/'Aircraft and flight characteris'!$E$34/2/1000</f>
        <v>0</v>
      </c>
      <c r="AA164" s="73">
        <f>'Number of operations'!Y$23*'Conversion conv. -&gt; electric to'!Z47*'Aircraft and flight characteris'!$B$34*'Aircraft and flight characteris'!$D$34/'Aircraft and flight characteris'!$E$34/2/1000</f>
        <v>0</v>
      </c>
      <c r="AB164" s="73">
        <f>'Number of operations'!Z$23*'Conversion conv. -&gt; electric to'!AA47*'Aircraft and flight characteris'!$B$34*'Aircraft and flight characteris'!$D$34/'Aircraft and flight characteris'!$E$34/2/1000</f>
        <v>0</v>
      </c>
      <c r="AC164" s="73">
        <f>'Number of operations'!AA$23*'Conversion conv. -&gt; electric to'!AB47*'Aircraft and flight characteris'!$B$34*'Aircraft and flight characteris'!$D$34/'Aircraft and flight characteris'!$E$34/2/1000</f>
        <v>21.64896437</v>
      </c>
      <c r="AD164" s="73">
        <f>'Number of operations'!AB$23*'Conversion conv. -&gt; electric to'!AC47*'Aircraft and flight characteris'!$B$34*'Aircraft and flight characteris'!$D$34/'Aircraft and flight characteris'!$E$34/2/1000</f>
        <v>99.49606858</v>
      </c>
      <c r="AE164" s="73">
        <f>'Number of operations'!AC$23*'Conversion conv. -&gt; electric to'!AD47*'Aircraft and flight characteris'!$B$34*'Aircraft and flight characteris'!$D$34/'Aircraft and flight characteris'!$E$34/2/1000</f>
        <v>297.2815193</v>
      </c>
      <c r="AF164" s="73">
        <f>'Number of operations'!AD$23*'Conversion conv. -&gt; electric to'!AE47*'Aircraft and flight characteris'!$B$34*'Aircraft and flight characteris'!$D$34/'Aircraft and flight characteris'!$E$34/2/1000</f>
        <v>612.1801823</v>
      </c>
      <c r="AG164" s="73">
        <f>'Number of operations'!AE$23*'Conversion conv. -&gt; electric to'!AF47*'Aircraft and flight characteris'!$B$34*'Aircraft and flight characteris'!$D$34/'Aircraft and flight characteris'!$E$34/2/1000</f>
        <v>902.6919792</v>
      </c>
      <c r="AH164" s="73">
        <f>'Number of operations'!AF$23*'Conversion conv. -&gt; electric to'!AG47*'Aircraft and flight characteris'!$B$34*'Aircraft and flight characteris'!$D$34/'Aircraft and flight characteris'!$E$34/2/1000</f>
        <v>1068.303687</v>
      </c>
      <c r="AI164" s="73">
        <f>'Number of operations'!AG$23*'Conversion conv. -&gt; electric to'!AH47*'Aircraft and flight characteris'!$B$34*'Aircraft and flight characteris'!$D$34/'Aircraft and flight characteris'!$E$34/2/1000</f>
        <v>1155.213184</v>
      </c>
      <c r="AJ164" s="73">
        <f>'Number of operations'!AH$23*'Conversion conv. -&gt; electric to'!AI47*'Aircraft and flight characteris'!$B$34*'Aircraft and flight characteris'!$D$34/'Aircraft and flight characteris'!$E$34/2/1000</f>
        <v>1195.827487</v>
      </c>
      <c r="AK164" s="73">
        <f>'Number of operations'!AI$23*'Conversion conv. -&gt; electric to'!AJ47*'Aircraft and flight characteris'!$B$34*'Aircraft and flight characteris'!$D$34/'Aircraft and flight characteris'!$E$34/2/1000</f>
        <v>1212.88456</v>
      </c>
      <c r="AL164" s="73">
        <f>'Number of operations'!AJ$23*'Conversion conv. -&gt; electric to'!AK47*'Aircraft and flight characteris'!$B$34*'Aircraft and flight characteris'!$D$34/'Aircraft and flight characteris'!$E$34/2/1000</f>
        <v>1223.655456</v>
      </c>
      <c r="AM164" s="73">
        <f>'Number of operations'!AK$23*'Conversion conv. -&gt; electric to'!AL47*'Aircraft and flight characteris'!$B$34*'Aircraft and flight characteris'!$D$34/'Aircraft and flight characteris'!$E$34/2/1000</f>
        <v>1230.44618</v>
      </c>
      <c r="AN164" s="73">
        <f>'Number of operations'!AL$23*'Conversion conv. -&gt; electric to'!AM47*'Aircraft and flight characteris'!$B$34*'Aircraft and flight characteris'!$D$34/'Aircraft and flight characteris'!$E$34/2/1000</f>
        <v>1235.397917</v>
      </c>
      <c r="AO164" s="73">
        <f>'Number of operations'!AM$23*'Conversion conv. -&gt; electric to'!AN47*'Aircraft and flight characteris'!$B$34*'Aircraft and flight characteris'!$D$34/'Aircraft and flight characteris'!$E$34/2/1000</f>
        <v>1240.257832</v>
      </c>
      <c r="AP164" s="73">
        <f>'Number of operations'!AN$23*'Conversion conv. -&gt; electric to'!AO47*'Aircraft and flight characteris'!$B$34*'Aircraft and flight characteris'!$D$34/'Aircraft and flight characteris'!$E$34/2/1000</f>
        <v>1244.744172</v>
      </c>
      <c r="AQ164" s="73">
        <f>'Number of operations'!AO$23*'Conversion conv. -&gt; electric to'!AP47*'Aircraft and flight characteris'!$B$34*'Aircraft and flight characteris'!$D$34/'Aircraft and flight characteris'!$E$34/2/1000</f>
        <v>1249.106995</v>
      </c>
      <c r="AR164" s="73">
        <f>'Number of operations'!AP$23*'Conversion conv. -&gt; electric to'!AQ47*'Aircraft and flight characteris'!$B$34*'Aircraft and flight characteris'!$D$34/'Aircraft and flight characteris'!$E$34/2/1000</f>
        <v>1253.533476</v>
      </c>
      <c r="AS164" s="73">
        <f>'Number of operations'!AQ$23*'Conversion conv. -&gt; electric to'!AR47*'Aircraft and flight characteris'!$B$34*'Aircraft and flight characteris'!$D$34/'Aircraft and flight characteris'!$E$34/2/1000</f>
        <v>1257.919324</v>
      </c>
      <c r="AT164" s="73">
        <f>'Number of operations'!AR$23*'Conversion conv. -&gt; electric to'!AS47*'Aircraft and flight characteris'!$B$34*'Aircraft and flight characteris'!$D$34/'Aircraft and flight characteris'!$E$34/2/1000</f>
        <v>0</v>
      </c>
      <c r="AU164" s="73">
        <f>'Number of operations'!AS$23*'Conversion conv. -&gt; electric to'!AT47*'Aircraft and flight characteris'!$B$34*'Aircraft and flight characteris'!$D$34/'Aircraft and flight characteris'!$E$34/2/1000</f>
        <v>0</v>
      </c>
      <c r="AV164" s="73">
        <f>'Number of operations'!AT$23*'Conversion conv. -&gt; electric to'!AU47*'Aircraft and flight characteris'!$B$34*'Aircraft and flight characteris'!$D$34/'Aircraft and flight characteris'!$E$34/2/1000</f>
        <v>0</v>
      </c>
      <c r="AW164" s="73">
        <f>'Number of operations'!AU$23*'Conversion conv. -&gt; electric to'!AV47*'Aircraft and flight characteris'!$B$34*'Aircraft and flight characteris'!$D$34/'Aircraft and flight characteris'!$E$34/2/1000</f>
        <v>0</v>
      </c>
      <c r="AX164" s="73">
        <f>'Number of operations'!AV$23*'Conversion conv. -&gt; electric to'!AW47*'Aircraft and flight characteris'!$B$34*'Aircraft and flight characteris'!$D$34/'Aircraft and flight characteris'!$E$34/2/1000</f>
        <v>0</v>
      </c>
      <c r="AY164" s="73">
        <f>'Number of operations'!AW$23*'Conversion conv. -&gt; electric to'!AX47*'Aircraft and flight characteris'!$B$34*'Aircraft and flight characteris'!$D$34/'Aircraft and flight characteris'!$E$34/2/1000</f>
        <v>0</v>
      </c>
      <c r="AZ164" s="73">
        <f>'Number of operations'!AX$23*'Conversion conv. -&gt; electric to'!AY47*'Aircraft and flight characteris'!$B$34*'Aircraft and flight characteris'!$D$34/'Aircraft and flight characteris'!$E$34/2/1000</f>
        <v>0</v>
      </c>
      <c r="BA164" s="73">
        <f>'Number of operations'!AY$23*'Conversion conv. -&gt; electric to'!AZ47*'Aircraft and flight characteris'!$B$34*'Aircraft and flight characteris'!$D$34/'Aircraft and flight characteris'!$E$34/2/1000</f>
        <v>0</v>
      </c>
      <c r="BB164" s="73">
        <f>'Number of operations'!AZ$23*'Conversion conv. -&gt; electric to'!BA47*'Aircraft and flight characteris'!$B$34*'Aircraft and flight characteris'!$D$34/'Aircraft and flight characteris'!$E$34/2/1000</f>
        <v>0</v>
      </c>
      <c r="BC164" s="73">
        <f>'Number of operations'!BA$23*'Conversion conv. -&gt; electric to'!BB47*'Aircraft and flight characteris'!$B$34*'Aircraft and flight characteris'!$D$34/'Aircraft and flight characteris'!$E$34/2/1000</f>
        <v>0</v>
      </c>
      <c r="BD164" s="74">
        <f>'Number of operations'!BB$23*'Conversion conv. -&gt; electric to'!BC47*'Aircraft and flight characteris'!$B$34*'Aircraft and flight characteris'!$D$34/'Aircraft and flight characteris'!$E$34/2/1000</f>
        <v>0</v>
      </c>
      <c r="BE164" s="3"/>
      <c r="BF164" s="3"/>
      <c r="BG164" s="3"/>
      <c r="BH164" s="3"/>
      <c r="BI164" s="3"/>
      <c r="BJ164" s="3"/>
      <c r="BK164" s="3"/>
      <c r="BL164" s="3"/>
      <c r="BM164" s="3"/>
      <c r="BN164" s="3"/>
    </row>
    <row r="165">
      <c r="A165" s="75"/>
      <c r="D165" s="77" t="s">
        <v>55</v>
      </c>
      <c r="E165" s="76" t="s">
        <v>57</v>
      </c>
      <c r="F165" s="73">
        <f>'Number of operations'!D$23*'Conversion conv. -&gt; electric to'!E48*'Aircraft and flight characteris'!$B$34*'Aircraft and flight characteris'!$D$34/'Aircraft and flight characteris'!$E$34/2/1000</f>
        <v>0</v>
      </c>
      <c r="G165" s="73">
        <f>'Number of operations'!E$23*'Conversion conv. -&gt; electric to'!F48*'Aircraft and flight characteris'!$B$34*'Aircraft and flight characteris'!$D$34/'Aircraft and flight characteris'!$E$34/2/1000</f>
        <v>0</v>
      </c>
      <c r="H165" s="73">
        <f>'Number of operations'!F$23*'Conversion conv. -&gt; electric to'!G48*'Aircraft and flight characteris'!$B$34*'Aircraft and flight characteris'!$D$34/'Aircraft and flight characteris'!$E$34/2/1000</f>
        <v>0</v>
      </c>
      <c r="I165" s="73">
        <f>'Number of operations'!G$23*'Conversion conv. -&gt; electric to'!H48*'Aircraft and flight characteris'!$B$34*'Aircraft and flight characteris'!$D$34/'Aircraft and flight characteris'!$E$34/2/1000</f>
        <v>0</v>
      </c>
      <c r="J165" s="73">
        <f>'Number of operations'!H$23*'Conversion conv. -&gt; electric to'!I48*'Aircraft and flight characteris'!$B$34*'Aircraft and flight characteris'!$D$34/'Aircraft and flight characteris'!$E$34/2/1000</f>
        <v>0</v>
      </c>
      <c r="K165" s="73">
        <f>'Number of operations'!I$23*'Conversion conv. -&gt; electric to'!J48*'Aircraft and flight characteris'!$B$34*'Aircraft and flight characteris'!$D$34/'Aircraft and flight characteris'!$E$34/2/1000</f>
        <v>0</v>
      </c>
      <c r="L165" s="73">
        <f>'Number of operations'!J$23*'Conversion conv. -&gt; electric to'!K48*'Aircraft and flight characteris'!$B$34*'Aircraft and flight characteris'!$D$34/'Aircraft and flight characteris'!$E$34/2/1000</f>
        <v>0</v>
      </c>
      <c r="M165" s="73">
        <f>'Number of operations'!K$23*'Conversion conv. -&gt; electric to'!L48*'Aircraft and flight characteris'!$B$34*'Aircraft and flight characteris'!$D$34/'Aircraft and flight characteris'!$E$34/2/1000</f>
        <v>0</v>
      </c>
      <c r="N165" s="73">
        <f>'Number of operations'!L$23*'Conversion conv. -&gt; electric to'!M48*'Aircraft and flight characteris'!$B$34*'Aircraft and flight characteris'!$D$34/'Aircraft and flight characteris'!$E$34/2/1000</f>
        <v>0</v>
      </c>
      <c r="O165" s="73">
        <f>'Number of operations'!M$23*'Conversion conv. -&gt; electric to'!N48*'Aircraft and flight characteris'!$B$34*'Aircraft and flight characteris'!$D$34/'Aircraft and flight characteris'!$E$34/2/1000</f>
        <v>0</v>
      </c>
      <c r="P165" s="73">
        <f>'Number of operations'!N$23*'Conversion conv. -&gt; electric to'!O48*'Aircraft and flight characteris'!$B$34*'Aircraft and flight characteris'!$D$34/'Aircraft and flight characteris'!$E$34/2/1000</f>
        <v>0</v>
      </c>
      <c r="Q165" s="73">
        <f>'Number of operations'!O$23*'Conversion conv. -&gt; electric to'!P48*'Aircraft and flight characteris'!$B$34*'Aircraft and flight characteris'!$D$34/'Aircraft and flight characteris'!$E$34/2/1000</f>
        <v>0</v>
      </c>
      <c r="R165" s="73">
        <f>'Number of operations'!P$23*'Conversion conv. -&gt; electric to'!Q48*'Aircraft and flight characteris'!$B$34*'Aircraft and flight characteris'!$D$34/'Aircraft and flight characteris'!$E$34/2/1000</f>
        <v>0</v>
      </c>
      <c r="S165" s="73">
        <f>'Number of operations'!Q$23*'Conversion conv. -&gt; electric to'!R48*'Aircraft and flight characteris'!$B$34*'Aircraft and flight characteris'!$D$34/'Aircraft and flight characteris'!$E$34/2/1000</f>
        <v>0</v>
      </c>
      <c r="T165" s="73">
        <f>'Number of operations'!R$23*'Conversion conv. -&gt; electric to'!S48*'Aircraft and flight characteris'!$B$34*'Aircraft and flight characteris'!$D$34/'Aircraft and flight characteris'!$E$34/2/1000</f>
        <v>0</v>
      </c>
      <c r="U165" s="73">
        <f>'Number of operations'!S$23*'Conversion conv. -&gt; electric to'!T48*'Aircraft and flight characteris'!$B$34*'Aircraft and flight characteris'!$D$34/'Aircraft and flight characteris'!$E$34/2/1000</f>
        <v>0</v>
      </c>
      <c r="V165" s="73">
        <f>'Number of operations'!T$23*'Conversion conv. -&gt; electric to'!U48*'Aircraft and flight characteris'!$B$34*'Aircraft and flight characteris'!$D$34/'Aircraft and flight characteris'!$E$34/2/1000</f>
        <v>0</v>
      </c>
      <c r="W165" s="73">
        <f>'Number of operations'!U$23*'Conversion conv. -&gt; electric to'!V48*'Aircraft and flight characteris'!$B$34*'Aircraft and flight characteris'!$D$34/'Aircraft and flight characteris'!$E$34/2/1000</f>
        <v>0</v>
      </c>
      <c r="X165" s="73">
        <f>'Number of operations'!V$23*'Conversion conv. -&gt; electric to'!W48*'Aircraft and flight characteris'!$B$34*'Aircraft and flight characteris'!$D$34/'Aircraft and flight characteris'!$E$34/2/1000</f>
        <v>0</v>
      </c>
      <c r="Y165" s="73">
        <f>'Number of operations'!W$23*'Conversion conv. -&gt; electric to'!X48*'Aircraft and flight characteris'!$B$34*'Aircraft and flight characteris'!$D$34/'Aircraft and flight characteris'!$E$34/2/1000</f>
        <v>0</v>
      </c>
      <c r="Z165" s="73">
        <f>'Number of operations'!X$23*'Conversion conv. -&gt; electric to'!Y48*'Aircraft and flight characteris'!$B$34*'Aircraft and flight characteris'!$D$34/'Aircraft and flight characteris'!$E$34/2/1000</f>
        <v>0</v>
      </c>
      <c r="AA165" s="73">
        <f>'Number of operations'!Y$23*'Conversion conv. -&gt; electric to'!Z48*'Aircraft and flight characteris'!$B$34*'Aircraft and flight characteris'!$D$34/'Aircraft and flight characteris'!$E$34/2/1000</f>
        <v>0</v>
      </c>
      <c r="AB165" s="73">
        <f>'Number of operations'!Z$23*'Conversion conv. -&gt; electric to'!AA48*'Aircraft and flight characteris'!$B$34*'Aircraft and flight characteris'!$D$34/'Aircraft and flight characteris'!$E$34/2/1000</f>
        <v>0</v>
      </c>
      <c r="AC165" s="73">
        <f>'Number of operations'!AA$23*'Conversion conv. -&gt; electric to'!AB48*'Aircraft and flight characteris'!$B$34*'Aircraft and flight characteris'!$D$34/'Aircraft and flight characteris'!$E$34/2/1000</f>
        <v>7.852479566</v>
      </c>
      <c r="AD165" s="73">
        <f>'Number of operations'!AB$23*'Conversion conv. -&gt; electric to'!AC48*'Aircraft and flight characteris'!$B$34*'Aircraft and flight characteris'!$D$34/'Aircraft and flight characteris'!$E$34/2/1000</f>
        <v>22.31611999</v>
      </c>
      <c r="AE165" s="73">
        <f>'Number of operations'!AC$23*'Conversion conv. -&gt; electric to'!AD48*'Aircraft and flight characteris'!$B$34*'Aircraft and flight characteris'!$D$34/'Aircraft and flight characteris'!$E$34/2/1000</f>
        <v>45.98062365</v>
      </c>
      <c r="AF165" s="73">
        <f>'Number of operations'!AD$23*'Conversion conv. -&gt; electric to'!AE48*'Aircraft and flight characteris'!$B$34*'Aircraft and flight characteris'!$D$34/'Aircraft and flight characteris'!$E$34/2/1000</f>
        <v>83.78364897</v>
      </c>
      <c r="AG165" s="73">
        <f>'Number of operations'!AE$23*'Conversion conv. -&gt; electric to'!AF48*'Aircraft and flight characteris'!$B$34*'Aircraft and flight characteris'!$D$34/'Aircraft and flight characteris'!$E$34/2/1000</f>
        <v>140.1409491</v>
      </c>
      <c r="AH165" s="73">
        <f>'Number of operations'!AF$23*'Conversion conv. -&gt; electric to'!AG48*'Aircraft and flight characteris'!$B$34*'Aircraft and flight characteris'!$D$34/'Aircraft and flight characteris'!$E$34/2/1000</f>
        <v>217.8488291</v>
      </c>
      <c r="AI165" s="73">
        <f>'Number of operations'!AG$23*'Conversion conv. -&gt; electric to'!AH48*'Aircraft and flight characteris'!$B$34*'Aircraft and flight characteris'!$D$34/'Aircraft and flight characteris'!$E$34/2/1000</f>
        <v>325.2011294</v>
      </c>
      <c r="AJ165" s="73">
        <f>'Number of operations'!AH$23*'Conversion conv. -&gt; electric to'!AI48*'Aircraft and flight characteris'!$B$34*'Aircraft and flight characteris'!$D$34/'Aircraft and flight characteris'!$E$34/2/1000</f>
        <v>459.9029478</v>
      </c>
      <c r="AK165" s="73">
        <f>'Number of operations'!AI$23*'Conversion conv. -&gt; electric to'!AJ48*'Aircraft and flight characteris'!$B$34*'Aircraft and flight characteris'!$D$34/'Aircraft and flight characteris'!$E$34/2/1000</f>
        <v>610.9814236</v>
      </c>
      <c r="AL165" s="73">
        <f>'Number of operations'!AJ$23*'Conversion conv. -&gt; electric to'!AK48*'Aircraft and flight characteris'!$B$34*'Aircraft and flight characteris'!$D$34/'Aircraft and flight characteris'!$E$34/2/1000</f>
        <v>763.9642252</v>
      </c>
      <c r="AM165" s="73">
        <f>'Number of operations'!AK$23*'Conversion conv. -&gt; electric to'!AL48*'Aircraft and flight characteris'!$B$34*'Aircraft and flight characteris'!$D$34/'Aircraft and flight characteris'!$E$34/2/1000</f>
        <v>900.6137074</v>
      </c>
      <c r="AN165" s="73">
        <f>'Number of operations'!AL$23*'Conversion conv. -&gt; electric to'!AM48*'Aircraft and flight characteris'!$B$34*'Aircraft and flight characteris'!$D$34/'Aircraft and flight characteris'!$E$34/2/1000</f>
        <v>1010.519443</v>
      </c>
      <c r="AO165" s="73">
        <f>'Number of operations'!AM$23*'Conversion conv. -&gt; electric to'!AN48*'Aircraft and flight characteris'!$B$34*'Aircraft and flight characteris'!$D$34/'Aircraft and flight characteris'!$E$34/2/1000</f>
        <v>1092.628252</v>
      </c>
      <c r="AP165" s="73">
        <f>'Number of operations'!AN$23*'Conversion conv. -&gt; electric to'!AO48*'Aircraft and flight characteris'!$B$34*'Aircraft and flight characteris'!$D$34/'Aircraft and flight characteris'!$E$34/2/1000</f>
        <v>1150.410177</v>
      </c>
      <c r="AQ165" s="73">
        <f>'Number of operations'!AO$23*'Conversion conv. -&gt; electric to'!AP48*'Aircraft and flight characteris'!$B$34*'Aircraft and flight characteris'!$D$34/'Aircraft and flight characteris'!$E$34/2/1000</f>
        <v>1189.90443</v>
      </c>
      <c r="AR165" s="73">
        <f>'Number of operations'!AP$23*'Conversion conv. -&gt; electric to'!AQ48*'Aircraft and flight characteris'!$B$34*'Aircraft and flight characteris'!$D$34/'Aircraft and flight characteris'!$E$34/2/1000</f>
        <v>1216.804995</v>
      </c>
      <c r="AS165" s="73">
        <f>'Number of operations'!AQ$23*'Conversion conv. -&gt; electric to'!AR48*'Aircraft and flight characteris'!$B$34*'Aircraft and flight characteris'!$D$34/'Aircraft and flight characteris'!$E$34/2/1000</f>
        <v>1235.3004</v>
      </c>
      <c r="AT165" s="73">
        <f>'Number of operations'!AR$23*'Conversion conv. -&gt; electric to'!AS48*'Aircraft and flight characteris'!$B$34*'Aircraft and flight characteris'!$D$34/'Aircraft and flight characteris'!$E$34/2/1000</f>
        <v>0</v>
      </c>
      <c r="AU165" s="73">
        <f>'Number of operations'!AS$23*'Conversion conv. -&gt; electric to'!AT48*'Aircraft and flight characteris'!$B$34*'Aircraft and flight characteris'!$D$34/'Aircraft and flight characteris'!$E$34/2/1000</f>
        <v>0</v>
      </c>
      <c r="AV165" s="73">
        <f>'Number of operations'!AT$23*'Conversion conv. -&gt; electric to'!AU48*'Aircraft and flight characteris'!$B$34*'Aircraft and flight characteris'!$D$34/'Aircraft and flight characteris'!$E$34/2/1000</f>
        <v>0</v>
      </c>
      <c r="AW165" s="73">
        <f>'Number of operations'!AU$23*'Conversion conv. -&gt; electric to'!AV48*'Aircraft and flight characteris'!$B$34*'Aircraft and flight characteris'!$D$34/'Aircraft and flight characteris'!$E$34/2/1000</f>
        <v>0</v>
      </c>
      <c r="AX165" s="73">
        <f>'Number of operations'!AV$23*'Conversion conv. -&gt; electric to'!AW48*'Aircraft and flight characteris'!$B$34*'Aircraft and flight characteris'!$D$34/'Aircraft and flight characteris'!$E$34/2/1000</f>
        <v>0</v>
      </c>
      <c r="AY165" s="73">
        <f>'Number of operations'!AW$23*'Conversion conv. -&gt; electric to'!AX48*'Aircraft and flight characteris'!$B$34*'Aircraft and flight characteris'!$D$34/'Aircraft and flight characteris'!$E$34/2/1000</f>
        <v>0</v>
      </c>
      <c r="AZ165" s="73">
        <f>'Number of operations'!AX$23*'Conversion conv. -&gt; electric to'!AY48*'Aircraft and flight characteris'!$B$34*'Aircraft and flight characteris'!$D$34/'Aircraft and flight characteris'!$E$34/2/1000</f>
        <v>0</v>
      </c>
      <c r="BA165" s="73">
        <f>'Number of operations'!AY$23*'Conversion conv. -&gt; electric to'!AZ48*'Aircraft and flight characteris'!$B$34*'Aircraft and flight characteris'!$D$34/'Aircraft and flight characteris'!$E$34/2/1000</f>
        <v>0</v>
      </c>
      <c r="BB165" s="73">
        <f>'Number of operations'!AZ$23*'Conversion conv. -&gt; electric to'!BA48*'Aircraft and flight characteris'!$B$34*'Aircraft and flight characteris'!$D$34/'Aircraft and flight characteris'!$E$34/2/1000</f>
        <v>0</v>
      </c>
      <c r="BC165" s="73">
        <f>'Number of operations'!BA$23*'Conversion conv. -&gt; electric to'!BB48*'Aircraft and flight characteris'!$B$34*'Aircraft and flight characteris'!$D$34/'Aircraft and flight characteris'!$E$34/2/1000</f>
        <v>0</v>
      </c>
      <c r="BD165" s="74">
        <f>'Number of operations'!BB$23*'Conversion conv. -&gt; electric to'!BC48*'Aircraft and flight characteris'!$B$34*'Aircraft and flight characteris'!$D$34/'Aircraft and flight characteris'!$E$34/2/1000</f>
        <v>0</v>
      </c>
      <c r="BE165" s="3"/>
      <c r="BF165" s="3"/>
      <c r="BG165" s="3"/>
      <c r="BH165" s="3"/>
      <c r="BI165" s="3"/>
      <c r="BJ165" s="3"/>
      <c r="BK165" s="3"/>
      <c r="BL165" s="3"/>
      <c r="BM165" s="3"/>
      <c r="BN165" s="3"/>
    </row>
    <row r="166">
      <c r="A166" s="75"/>
      <c r="E166" s="76" t="s">
        <v>56</v>
      </c>
      <c r="F166" s="73">
        <f>'Number of operations'!D$23*'Conversion conv. -&gt; electric to'!E49*'Aircraft and flight characteris'!$B$34*'Aircraft and flight characteris'!$D$34/'Aircraft and flight characteris'!$E$34/2/1000</f>
        <v>0</v>
      </c>
      <c r="G166" s="73">
        <f>'Number of operations'!E$23*'Conversion conv. -&gt; electric to'!F49*'Aircraft and flight characteris'!$B$34*'Aircraft and flight characteris'!$D$34/'Aircraft and flight characteris'!$E$34/2/1000</f>
        <v>0</v>
      </c>
      <c r="H166" s="73">
        <f>'Number of operations'!F$23*'Conversion conv. -&gt; electric to'!G49*'Aircraft and flight characteris'!$B$34*'Aircraft and flight characteris'!$D$34/'Aircraft and flight characteris'!$E$34/2/1000</f>
        <v>0</v>
      </c>
      <c r="I166" s="73">
        <f>'Number of operations'!G$23*'Conversion conv. -&gt; electric to'!H49*'Aircraft and flight characteris'!$B$34*'Aircraft and flight characteris'!$D$34/'Aircraft and flight characteris'!$E$34/2/1000</f>
        <v>0</v>
      </c>
      <c r="J166" s="73">
        <f>'Number of operations'!H$23*'Conversion conv. -&gt; electric to'!I49*'Aircraft and flight characteris'!$B$34*'Aircraft and flight characteris'!$D$34/'Aircraft and flight characteris'!$E$34/2/1000</f>
        <v>0</v>
      </c>
      <c r="K166" s="73">
        <f>'Number of operations'!I$23*'Conversion conv. -&gt; electric to'!J49*'Aircraft and flight characteris'!$B$34*'Aircraft and flight characteris'!$D$34/'Aircraft and flight characteris'!$E$34/2/1000</f>
        <v>0</v>
      </c>
      <c r="L166" s="73">
        <f>'Number of operations'!J$23*'Conversion conv. -&gt; electric to'!K49*'Aircraft and flight characteris'!$B$34*'Aircraft and flight characteris'!$D$34/'Aircraft and flight characteris'!$E$34/2/1000</f>
        <v>0</v>
      </c>
      <c r="M166" s="73">
        <f>'Number of operations'!K$23*'Conversion conv. -&gt; electric to'!L49*'Aircraft and flight characteris'!$B$34*'Aircraft and flight characteris'!$D$34/'Aircraft and flight characteris'!$E$34/2/1000</f>
        <v>0</v>
      </c>
      <c r="N166" s="73">
        <f>'Number of operations'!L$23*'Conversion conv. -&gt; electric to'!M49*'Aircraft and flight characteris'!$B$34*'Aircraft and flight characteris'!$D$34/'Aircraft and flight characteris'!$E$34/2/1000</f>
        <v>0</v>
      </c>
      <c r="O166" s="73">
        <f>'Number of operations'!M$23*'Conversion conv. -&gt; electric to'!N49*'Aircraft and flight characteris'!$B$34*'Aircraft and flight characteris'!$D$34/'Aircraft and flight characteris'!$E$34/2/1000</f>
        <v>0</v>
      </c>
      <c r="P166" s="73">
        <f>'Number of operations'!N$23*'Conversion conv. -&gt; electric to'!O49*'Aircraft and flight characteris'!$B$34*'Aircraft and flight characteris'!$D$34/'Aircraft and flight characteris'!$E$34/2/1000</f>
        <v>0</v>
      </c>
      <c r="Q166" s="73">
        <f>'Number of operations'!O$23*'Conversion conv. -&gt; electric to'!P49*'Aircraft and flight characteris'!$B$34*'Aircraft and flight characteris'!$D$34/'Aircraft and flight characteris'!$E$34/2/1000</f>
        <v>0</v>
      </c>
      <c r="R166" s="73">
        <f>'Number of operations'!P$23*'Conversion conv. -&gt; electric to'!Q49*'Aircraft and flight characteris'!$B$34*'Aircraft and flight characteris'!$D$34/'Aircraft and flight characteris'!$E$34/2/1000</f>
        <v>0</v>
      </c>
      <c r="S166" s="73">
        <f>'Number of operations'!Q$23*'Conversion conv. -&gt; electric to'!R49*'Aircraft and flight characteris'!$B$34*'Aircraft and flight characteris'!$D$34/'Aircraft and flight characteris'!$E$34/2/1000</f>
        <v>0</v>
      </c>
      <c r="T166" s="73">
        <f>'Number of operations'!R$23*'Conversion conv. -&gt; electric to'!S49*'Aircraft and flight characteris'!$B$34*'Aircraft and flight characteris'!$D$34/'Aircraft and flight characteris'!$E$34/2/1000</f>
        <v>0</v>
      </c>
      <c r="U166" s="73">
        <f>'Number of operations'!S$23*'Conversion conv. -&gt; electric to'!T49*'Aircraft and flight characteris'!$B$34*'Aircraft and flight characteris'!$D$34/'Aircraft and flight characteris'!$E$34/2/1000</f>
        <v>0</v>
      </c>
      <c r="V166" s="73">
        <f>'Number of operations'!T$23*'Conversion conv. -&gt; electric to'!U49*'Aircraft and flight characteris'!$B$34*'Aircraft and flight characteris'!$D$34/'Aircraft and flight characteris'!$E$34/2/1000</f>
        <v>0</v>
      </c>
      <c r="W166" s="73">
        <f>'Number of operations'!U$23*'Conversion conv. -&gt; electric to'!V49*'Aircraft and flight characteris'!$B$34*'Aircraft and flight characteris'!$D$34/'Aircraft and flight characteris'!$E$34/2/1000</f>
        <v>0</v>
      </c>
      <c r="X166" s="73">
        <f>'Number of operations'!V$23*'Conversion conv. -&gt; electric to'!W49*'Aircraft and flight characteris'!$B$34*'Aircraft and flight characteris'!$D$34/'Aircraft and flight characteris'!$E$34/2/1000</f>
        <v>0</v>
      </c>
      <c r="Y166" s="73">
        <f>'Number of operations'!W$23*'Conversion conv. -&gt; electric to'!X49*'Aircraft and flight characteris'!$B$34*'Aircraft and flight characteris'!$D$34/'Aircraft and flight characteris'!$E$34/2/1000</f>
        <v>0</v>
      </c>
      <c r="Z166" s="73">
        <f>'Number of operations'!X$23*'Conversion conv. -&gt; electric to'!Y49*'Aircraft and flight characteris'!$B$34*'Aircraft and flight characteris'!$D$34/'Aircraft and flight characteris'!$E$34/2/1000</f>
        <v>0</v>
      </c>
      <c r="AA166" s="73">
        <f>'Number of operations'!Y$23*'Conversion conv. -&gt; electric to'!Z49*'Aircraft and flight characteris'!$B$34*'Aircraft and flight characteris'!$D$34/'Aircraft and flight characteris'!$E$34/2/1000</f>
        <v>0</v>
      </c>
      <c r="AB166" s="73">
        <f>'Number of operations'!Z$23*'Conversion conv. -&gt; electric to'!AA49*'Aircraft and flight characteris'!$B$34*'Aircraft and flight characteris'!$D$34/'Aircraft and flight characteris'!$E$34/2/1000</f>
        <v>0</v>
      </c>
      <c r="AC166" s="73">
        <f>'Number of operations'!AA$23*'Conversion conv. -&gt; electric to'!AB49*'Aircraft and flight characteris'!$B$34*'Aircraft and flight characteris'!$D$34/'Aircraft and flight characteris'!$E$34/2/1000</f>
        <v>20.70534597</v>
      </c>
      <c r="AD166" s="73">
        <f>'Number of operations'!AB$23*'Conversion conv. -&gt; electric to'!AC49*'Aircraft and flight characteris'!$B$34*'Aircraft and flight characteris'!$D$34/'Aircraft and flight characteris'!$E$34/2/1000</f>
        <v>63.3214132</v>
      </c>
      <c r="AE166" s="73">
        <f>'Number of operations'!AC$23*'Conversion conv. -&gt; electric to'!AD49*'Aircraft and flight characteris'!$B$34*'Aircraft and flight characteris'!$D$34/'Aircraft and flight characteris'!$E$34/2/1000</f>
        <v>137.5283151</v>
      </c>
      <c r="AF166" s="73">
        <f>'Number of operations'!AD$23*'Conversion conv. -&gt; electric to'!AE49*'Aircraft and flight characteris'!$B$34*'Aircraft and flight characteris'!$D$34/'Aircraft and flight characteris'!$E$34/2/1000</f>
        <v>255.6591561</v>
      </c>
      <c r="AG166" s="73">
        <f>'Number of operations'!AE$23*'Conversion conv. -&gt; electric to'!AF49*'Aircraft and flight characteris'!$B$34*'Aircraft and flight characteris'!$D$34/'Aircraft and flight characteris'!$E$34/2/1000</f>
        <v>416.5842641</v>
      </c>
      <c r="AH166" s="73">
        <f>'Number of operations'!AF$23*'Conversion conv. -&gt; electric to'!AG49*'Aircraft and flight characteris'!$B$34*'Aircraft and flight characteris'!$D$34/'Aircraft and flight characteris'!$E$34/2/1000</f>
        <v>597.0897729</v>
      </c>
      <c r="AI166" s="73">
        <f>'Number of operations'!AG$23*'Conversion conv. -&gt; electric to'!AH49*'Aircraft and flight characteris'!$B$34*'Aircraft and flight characteris'!$D$34/'Aircraft and flight characteris'!$E$34/2/1000</f>
        <v>780.720794</v>
      </c>
      <c r="AJ166" s="73">
        <f>'Number of operations'!AH$23*'Conversion conv. -&gt; electric to'!AI49*'Aircraft and flight characteris'!$B$34*'Aircraft and flight characteris'!$D$34/'Aircraft and flight characteris'!$E$34/2/1000</f>
        <v>936.1820926</v>
      </c>
      <c r="AK166" s="73">
        <f>'Number of operations'!AI$23*'Conversion conv. -&gt; electric to'!AJ49*'Aircraft and flight characteris'!$B$34*'Aircraft and flight characteris'!$D$34/'Aircraft and flight characteris'!$E$34/2/1000</f>
        <v>1048.626116</v>
      </c>
      <c r="AL166" s="73">
        <f>'Number of operations'!AJ$23*'Conversion conv. -&gt; electric to'!AK49*'Aircraft and flight characteris'!$B$34*'Aircraft and flight characteris'!$D$34/'Aircraft and flight characteris'!$E$34/2/1000</f>
        <v>1125.251443</v>
      </c>
      <c r="AM166" s="73">
        <f>'Number of operations'!AK$23*'Conversion conv. -&gt; electric to'!AL49*'Aircraft and flight characteris'!$B$34*'Aircraft and flight characteris'!$D$34/'Aircraft and flight characteris'!$E$34/2/1000</f>
        <v>1173.505573</v>
      </c>
      <c r="AN166" s="73">
        <f>'Number of operations'!AL$23*'Conversion conv. -&gt; electric to'!AM49*'Aircraft and flight characteris'!$B$34*'Aircraft and flight characteris'!$D$34/'Aircraft and flight characteris'!$E$34/2/1000</f>
        <v>1203.123008</v>
      </c>
      <c r="AO166" s="73">
        <f>'Number of operations'!AM$23*'Conversion conv. -&gt; electric to'!AN49*'Aircraft and flight characteris'!$B$34*'Aircraft and flight characteris'!$D$34/'Aircraft and flight characteris'!$E$34/2/1000</f>
        <v>1222.172229</v>
      </c>
      <c r="AP166" s="73">
        <f>'Number of operations'!AN$23*'Conversion conv. -&gt; electric to'!AO49*'Aircraft and flight characteris'!$B$34*'Aircraft and flight characteris'!$D$34/'Aircraft and flight characteris'!$E$34/2/1000</f>
        <v>1234.680487</v>
      </c>
      <c r="AQ166" s="73">
        <f>'Number of operations'!AO$23*'Conversion conv. -&gt; electric to'!AP49*'Aircraft and flight characteris'!$B$34*'Aircraft and flight characteris'!$D$34/'Aircraft and flight characteris'!$E$34/2/1000</f>
        <v>1243.529781</v>
      </c>
      <c r="AR166" s="73">
        <f>'Number of operations'!AP$23*'Conversion conv. -&gt; electric to'!AQ49*'Aircraft and flight characteris'!$B$34*'Aircraft and flight characteris'!$D$34/'Aircraft and flight characteris'!$E$34/2/1000</f>
        <v>1250.449767</v>
      </c>
      <c r="AS166" s="73">
        <f>'Number of operations'!AQ$23*'Conversion conv. -&gt; electric to'!AR49*'Aircraft and flight characteris'!$B$34*'Aircraft and flight characteris'!$D$34/'Aircraft and flight characteris'!$E$34/2/1000</f>
        <v>1256.216798</v>
      </c>
      <c r="AT166" s="73">
        <f>'Number of operations'!AR$23*'Conversion conv. -&gt; electric to'!AS49*'Aircraft and flight characteris'!$B$34*'Aircraft and flight characteris'!$D$34/'Aircraft and flight characteris'!$E$34/2/1000</f>
        <v>0</v>
      </c>
      <c r="AU166" s="73">
        <f>'Number of operations'!AS$23*'Conversion conv. -&gt; electric to'!AT49*'Aircraft and flight characteris'!$B$34*'Aircraft and flight characteris'!$D$34/'Aircraft and flight characteris'!$E$34/2/1000</f>
        <v>0</v>
      </c>
      <c r="AV166" s="73">
        <f>'Number of operations'!AT$23*'Conversion conv. -&gt; electric to'!AU49*'Aircraft and flight characteris'!$B$34*'Aircraft and flight characteris'!$D$34/'Aircraft and flight characteris'!$E$34/2/1000</f>
        <v>0</v>
      </c>
      <c r="AW166" s="73">
        <f>'Number of operations'!AU$23*'Conversion conv. -&gt; electric to'!AV49*'Aircraft and flight characteris'!$B$34*'Aircraft and flight characteris'!$D$34/'Aircraft and flight characteris'!$E$34/2/1000</f>
        <v>0</v>
      </c>
      <c r="AX166" s="73">
        <f>'Number of operations'!AV$23*'Conversion conv. -&gt; electric to'!AW49*'Aircraft and flight characteris'!$B$34*'Aircraft and flight characteris'!$D$34/'Aircraft and flight characteris'!$E$34/2/1000</f>
        <v>0</v>
      </c>
      <c r="AY166" s="73">
        <f>'Number of operations'!AW$23*'Conversion conv. -&gt; electric to'!AX49*'Aircraft and flight characteris'!$B$34*'Aircraft and flight characteris'!$D$34/'Aircraft and flight characteris'!$E$34/2/1000</f>
        <v>0</v>
      </c>
      <c r="AZ166" s="73">
        <f>'Number of operations'!AX$23*'Conversion conv. -&gt; electric to'!AY49*'Aircraft and flight characteris'!$B$34*'Aircraft and flight characteris'!$D$34/'Aircraft and flight characteris'!$E$34/2/1000</f>
        <v>0</v>
      </c>
      <c r="BA166" s="73">
        <f>'Number of operations'!AY$23*'Conversion conv. -&gt; electric to'!AZ49*'Aircraft and flight characteris'!$B$34*'Aircraft and flight characteris'!$D$34/'Aircraft and flight characteris'!$E$34/2/1000</f>
        <v>0</v>
      </c>
      <c r="BB166" s="73">
        <f>'Number of operations'!AZ$23*'Conversion conv. -&gt; electric to'!BA49*'Aircraft and flight characteris'!$B$34*'Aircraft and flight characteris'!$D$34/'Aircraft and flight characteris'!$E$34/2/1000</f>
        <v>0</v>
      </c>
      <c r="BC166" s="73">
        <f>'Number of operations'!BA$23*'Conversion conv. -&gt; electric to'!BB49*'Aircraft and flight characteris'!$B$34*'Aircraft and flight characteris'!$D$34/'Aircraft and flight characteris'!$E$34/2/1000</f>
        <v>0</v>
      </c>
      <c r="BD166" s="74">
        <f>'Number of operations'!BB$23*'Conversion conv. -&gt; electric to'!BC49*'Aircraft and flight characteris'!$B$34*'Aircraft and flight characteris'!$D$34/'Aircraft and flight characteris'!$E$34/2/1000</f>
        <v>0</v>
      </c>
      <c r="BE166" s="3"/>
      <c r="BF166" s="3"/>
      <c r="BG166" s="3"/>
      <c r="BH166" s="3"/>
      <c r="BI166" s="3"/>
      <c r="BJ166" s="3"/>
      <c r="BK166" s="3"/>
      <c r="BL166" s="3"/>
      <c r="BM166" s="3"/>
      <c r="BN166" s="3"/>
    </row>
    <row r="167">
      <c r="A167" s="75"/>
      <c r="E167" s="76" t="s">
        <v>55</v>
      </c>
      <c r="F167" s="73">
        <f>'Number of operations'!D$23*'Conversion conv. -&gt; electric to'!E50*'Aircraft and flight characteris'!$B$34*'Aircraft and flight characteris'!$D$34/'Aircraft and flight characteris'!$E$34/2/1000</f>
        <v>0</v>
      </c>
      <c r="G167" s="73">
        <f>'Number of operations'!E$23*'Conversion conv. -&gt; electric to'!F50*'Aircraft and flight characteris'!$B$34*'Aircraft and flight characteris'!$D$34/'Aircraft and flight characteris'!$E$34/2/1000</f>
        <v>0</v>
      </c>
      <c r="H167" s="73">
        <f>'Number of operations'!F$23*'Conversion conv. -&gt; electric to'!G50*'Aircraft and flight characteris'!$B$34*'Aircraft and flight characteris'!$D$34/'Aircraft and flight characteris'!$E$34/2/1000</f>
        <v>0</v>
      </c>
      <c r="I167" s="73">
        <f>'Number of operations'!G$23*'Conversion conv. -&gt; electric to'!H50*'Aircraft and flight characteris'!$B$34*'Aircraft and flight characteris'!$D$34/'Aircraft and flight characteris'!$E$34/2/1000</f>
        <v>0</v>
      </c>
      <c r="J167" s="73">
        <f>'Number of operations'!H$23*'Conversion conv. -&gt; electric to'!I50*'Aircraft and flight characteris'!$B$34*'Aircraft and flight characteris'!$D$34/'Aircraft and flight characteris'!$E$34/2/1000</f>
        <v>0</v>
      </c>
      <c r="K167" s="73">
        <f>'Number of operations'!I$23*'Conversion conv. -&gt; electric to'!J50*'Aircraft and flight characteris'!$B$34*'Aircraft and flight characteris'!$D$34/'Aircraft and flight characteris'!$E$34/2/1000</f>
        <v>0</v>
      </c>
      <c r="L167" s="73">
        <f>'Number of operations'!J$23*'Conversion conv. -&gt; electric to'!K50*'Aircraft and flight characteris'!$B$34*'Aircraft and flight characteris'!$D$34/'Aircraft and flight characteris'!$E$34/2/1000</f>
        <v>0</v>
      </c>
      <c r="M167" s="73">
        <f>'Number of operations'!K$23*'Conversion conv. -&gt; electric to'!L50*'Aircraft and flight characteris'!$B$34*'Aircraft and flight characteris'!$D$34/'Aircraft and flight characteris'!$E$34/2/1000</f>
        <v>0</v>
      </c>
      <c r="N167" s="73">
        <f>'Number of operations'!L$23*'Conversion conv. -&gt; electric to'!M50*'Aircraft and flight characteris'!$B$34*'Aircraft and flight characteris'!$D$34/'Aircraft and flight characteris'!$E$34/2/1000</f>
        <v>0</v>
      </c>
      <c r="O167" s="73">
        <f>'Number of operations'!M$23*'Conversion conv. -&gt; electric to'!N50*'Aircraft and flight characteris'!$B$34*'Aircraft and flight characteris'!$D$34/'Aircraft and flight characteris'!$E$34/2/1000</f>
        <v>0</v>
      </c>
      <c r="P167" s="73">
        <f>'Number of operations'!N$23*'Conversion conv. -&gt; electric to'!O50*'Aircraft and flight characteris'!$B$34*'Aircraft and flight characteris'!$D$34/'Aircraft and flight characteris'!$E$34/2/1000</f>
        <v>0</v>
      </c>
      <c r="Q167" s="73">
        <f>'Number of operations'!O$23*'Conversion conv. -&gt; electric to'!P50*'Aircraft and flight characteris'!$B$34*'Aircraft and flight characteris'!$D$34/'Aircraft and flight characteris'!$E$34/2/1000</f>
        <v>0</v>
      </c>
      <c r="R167" s="73">
        <f>'Number of operations'!P$23*'Conversion conv. -&gt; electric to'!Q50*'Aircraft and flight characteris'!$B$34*'Aircraft and flight characteris'!$D$34/'Aircraft and flight characteris'!$E$34/2/1000</f>
        <v>0</v>
      </c>
      <c r="S167" s="73">
        <f>'Number of operations'!Q$23*'Conversion conv. -&gt; electric to'!R50*'Aircraft and flight characteris'!$B$34*'Aircraft and flight characteris'!$D$34/'Aircraft and flight characteris'!$E$34/2/1000</f>
        <v>0</v>
      </c>
      <c r="T167" s="73">
        <f>'Number of operations'!R$23*'Conversion conv. -&gt; electric to'!S50*'Aircraft and flight characteris'!$B$34*'Aircraft and flight characteris'!$D$34/'Aircraft and flight characteris'!$E$34/2/1000</f>
        <v>0</v>
      </c>
      <c r="U167" s="73">
        <f>'Number of operations'!S$23*'Conversion conv. -&gt; electric to'!T50*'Aircraft and flight characteris'!$B$34*'Aircraft and flight characteris'!$D$34/'Aircraft and flight characteris'!$E$34/2/1000</f>
        <v>0</v>
      </c>
      <c r="V167" s="73">
        <f>'Number of operations'!T$23*'Conversion conv. -&gt; electric to'!U50*'Aircraft and flight characteris'!$B$34*'Aircraft and flight characteris'!$D$34/'Aircraft and flight characteris'!$E$34/2/1000</f>
        <v>0</v>
      </c>
      <c r="W167" s="73">
        <f>'Number of operations'!U$23*'Conversion conv. -&gt; electric to'!V50*'Aircraft and flight characteris'!$B$34*'Aircraft and flight characteris'!$D$34/'Aircraft and flight characteris'!$E$34/2/1000</f>
        <v>0</v>
      </c>
      <c r="X167" s="73">
        <f>'Number of operations'!V$23*'Conversion conv. -&gt; electric to'!W50*'Aircraft and flight characteris'!$B$34*'Aircraft and flight characteris'!$D$34/'Aircraft and flight characteris'!$E$34/2/1000</f>
        <v>0</v>
      </c>
      <c r="Y167" s="73">
        <f>'Number of operations'!W$23*'Conversion conv. -&gt; electric to'!X50*'Aircraft and flight characteris'!$B$34*'Aircraft and flight characteris'!$D$34/'Aircraft and flight characteris'!$E$34/2/1000</f>
        <v>0</v>
      </c>
      <c r="Z167" s="73">
        <f>'Number of operations'!X$23*'Conversion conv. -&gt; electric to'!Y50*'Aircraft and flight characteris'!$B$34*'Aircraft and flight characteris'!$D$34/'Aircraft and flight characteris'!$E$34/2/1000</f>
        <v>0</v>
      </c>
      <c r="AA167" s="73">
        <f>'Number of operations'!Y$23*'Conversion conv. -&gt; electric to'!Z50*'Aircraft and flight characteris'!$B$34*'Aircraft and flight characteris'!$D$34/'Aircraft and flight characteris'!$E$34/2/1000</f>
        <v>0</v>
      </c>
      <c r="AB167" s="73">
        <f>'Number of operations'!Z$23*'Conversion conv. -&gt; electric to'!AA50*'Aircraft and flight characteris'!$B$34*'Aircraft and flight characteris'!$D$34/'Aircraft and flight characteris'!$E$34/2/1000</f>
        <v>0</v>
      </c>
      <c r="AC167" s="73">
        <f>'Number of operations'!AA$23*'Conversion conv. -&gt; electric to'!AB50*'Aircraft and flight characteris'!$B$34*'Aircraft and flight characteris'!$D$34/'Aircraft and flight characteris'!$E$34/2/1000</f>
        <v>61.92981128</v>
      </c>
      <c r="AD167" s="73">
        <f>'Number of operations'!AB$23*'Conversion conv. -&gt; electric to'!AC50*'Aircraft and flight characteris'!$B$34*'Aircraft and flight characteris'!$D$34/'Aircraft and flight characteris'!$E$34/2/1000</f>
        <v>220.0612311</v>
      </c>
      <c r="AE167" s="73">
        <f>'Number of operations'!AC$23*'Conversion conv. -&gt; electric to'!AD50*'Aircraft and flight characteris'!$B$34*'Aircraft and flight characteris'!$D$34/'Aircraft and flight characteris'!$E$34/2/1000</f>
        <v>484.7630688</v>
      </c>
      <c r="AF167" s="73">
        <f>'Number of operations'!AD$23*'Conversion conv. -&gt; electric to'!AE50*'Aircraft and flight characteris'!$B$34*'Aircraft and flight characteris'!$D$34/'Aircraft and flight characteris'!$E$34/2/1000</f>
        <v>785.2276913</v>
      </c>
      <c r="AG167" s="73">
        <f>'Number of operations'!AE$23*'Conversion conv. -&gt; electric to'!AF50*'Aircraft and flight characteris'!$B$34*'Aircraft and flight characteris'!$D$34/'Aircraft and flight characteris'!$E$34/2/1000</f>
        <v>1008.883039</v>
      </c>
      <c r="AH167" s="73">
        <f>'Number of operations'!AF$23*'Conversion conv. -&gt; electric to'!AG50*'Aircraft and flight characteris'!$B$34*'Aircraft and flight characteris'!$D$34/'Aircraft and flight characteris'!$E$34/2/1000</f>
        <v>1118.978052</v>
      </c>
      <c r="AI167" s="73">
        <f>'Number of operations'!AG$23*'Conversion conv. -&gt; electric to'!AH50*'Aircraft and flight characteris'!$B$34*'Aircraft and flight characteris'!$D$34/'Aircraft and flight characteris'!$E$34/2/1000</f>
        <v>1177.028646</v>
      </c>
      <c r="AJ167" s="73">
        <f>'Number of operations'!AH$23*'Conversion conv. -&gt; electric to'!AI50*'Aircraft and flight characteris'!$B$34*'Aircraft and flight characteris'!$D$34/'Aircraft and flight characteris'!$E$34/2/1000</f>
        <v>1204.770924</v>
      </c>
      <c r="AK167" s="73">
        <f>'Number of operations'!AI$23*'Conversion conv. -&gt; electric to'!AJ50*'Aircraft and flight characteris'!$B$34*'Aircraft and flight characteris'!$D$34/'Aircraft and flight characteris'!$E$34/2/1000</f>
        <v>1216.468568</v>
      </c>
      <c r="AL167" s="73">
        <f>'Number of operations'!AJ$23*'Conversion conv. -&gt; electric to'!AK50*'Aircraft and flight characteris'!$B$34*'Aircraft and flight characteris'!$D$34/'Aircraft and flight characteris'!$E$34/2/1000</f>
        <v>1225.082326</v>
      </c>
      <c r="AM167" s="73">
        <f>'Number of operations'!AK$23*'Conversion conv. -&gt; electric to'!AL50*'Aircraft and flight characteris'!$B$34*'Aircraft and flight characteris'!$D$34/'Aircraft and flight characteris'!$E$34/2/1000</f>
        <v>1231.011919</v>
      </c>
      <c r="AN167" s="73">
        <f>'Number of operations'!AL$23*'Conversion conv. -&gt; electric to'!AM50*'Aircraft and flight characteris'!$B$34*'Aircraft and flight characteris'!$D$34/'Aircraft and flight characteris'!$E$34/2/1000</f>
        <v>1235.621748</v>
      </c>
      <c r="AO167" s="73">
        <f>'Number of operations'!AM$23*'Conversion conv. -&gt; electric to'!AN50*'Aircraft and flight characteris'!$B$34*'Aircraft and flight characteris'!$D$34/'Aircraft and flight characteris'!$E$34/2/1000</f>
        <v>1240.346335</v>
      </c>
      <c r="AP167" s="73">
        <f>'Number of operations'!AN$23*'Conversion conv. -&gt; electric to'!AO50*'Aircraft and flight characteris'!$B$34*'Aircraft and flight characteris'!$D$34/'Aircraft and flight characteris'!$E$34/2/1000</f>
        <v>1244.779138</v>
      </c>
      <c r="AQ167" s="73">
        <f>'Number of operations'!AO$23*'Conversion conv. -&gt; electric to'!AP50*'Aircraft and flight characteris'!$B$34*'Aircraft and flight characteris'!$D$34/'Aircraft and flight characteris'!$E$34/2/1000</f>
        <v>1249.120802</v>
      </c>
      <c r="AR167" s="73">
        <f>'Number of operations'!AP$23*'Conversion conv. -&gt; electric to'!AQ50*'Aircraft and flight characteris'!$B$34*'Aircraft and flight characteris'!$D$34/'Aircraft and flight characteris'!$E$34/2/1000</f>
        <v>1253.538926</v>
      </c>
      <c r="AS167" s="73">
        <f>'Number of operations'!AQ$23*'Conversion conv. -&gt; electric to'!AR50*'Aircraft and flight characteris'!$B$34*'Aircraft and flight characteris'!$D$34/'Aircraft and flight characteris'!$E$34/2/1000</f>
        <v>1257.921474</v>
      </c>
      <c r="AT167" s="73">
        <f>'Number of operations'!AR$23*'Conversion conv. -&gt; electric to'!AS50*'Aircraft and flight characteris'!$B$34*'Aircraft and flight characteris'!$D$34/'Aircraft and flight characteris'!$E$34/2/1000</f>
        <v>0</v>
      </c>
      <c r="AU167" s="73">
        <f>'Number of operations'!AS$23*'Conversion conv. -&gt; electric to'!AT50*'Aircraft and flight characteris'!$B$34*'Aircraft and flight characteris'!$D$34/'Aircraft and flight characteris'!$E$34/2/1000</f>
        <v>0</v>
      </c>
      <c r="AV167" s="73">
        <f>'Number of operations'!AT$23*'Conversion conv. -&gt; electric to'!AU50*'Aircraft and flight characteris'!$B$34*'Aircraft and flight characteris'!$D$34/'Aircraft and flight characteris'!$E$34/2/1000</f>
        <v>0</v>
      </c>
      <c r="AW167" s="73">
        <f>'Number of operations'!AU$23*'Conversion conv. -&gt; electric to'!AV50*'Aircraft and flight characteris'!$B$34*'Aircraft and flight characteris'!$D$34/'Aircraft and flight characteris'!$E$34/2/1000</f>
        <v>0</v>
      </c>
      <c r="AX167" s="73">
        <f>'Number of operations'!AV$23*'Conversion conv. -&gt; electric to'!AW50*'Aircraft and flight characteris'!$B$34*'Aircraft and flight characteris'!$D$34/'Aircraft and flight characteris'!$E$34/2/1000</f>
        <v>0</v>
      </c>
      <c r="AY167" s="73">
        <f>'Number of operations'!AW$23*'Conversion conv. -&gt; electric to'!AX50*'Aircraft and flight characteris'!$B$34*'Aircraft and flight characteris'!$D$34/'Aircraft and flight characteris'!$E$34/2/1000</f>
        <v>0</v>
      </c>
      <c r="AZ167" s="73">
        <f>'Number of operations'!AX$23*'Conversion conv. -&gt; electric to'!AY50*'Aircraft and flight characteris'!$B$34*'Aircraft and flight characteris'!$D$34/'Aircraft and flight characteris'!$E$34/2/1000</f>
        <v>0</v>
      </c>
      <c r="BA167" s="73">
        <f>'Number of operations'!AY$23*'Conversion conv. -&gt; electric to'!AZ50*'Aircraft and flight characteris'!$B$34*'Aircraft and flight characteris'!$D$34/'Aircraft and flight characteris'!$E$34/2/1000</f>
        <v>0</v>
      </c>
      <c r="BB167" s="73">
        <f>'Number of operations'!AZ$23*'Conversion conv. -&gt; electric to'!BA50*'Aircraft and flight characteris'!$B$34*'Aircraft and flight characteris'!$D$34/'Aircraft and flight characteris'!$E$34/2/1000</f>
        <v>0</v>
      </c>
      <c r="BC167" s="73">
        <f>'Number of operations'!BA$23*'Conversion conv. -&gt; electric to'!BB50*'Aircraft and flight characteris'!$B$34*'Aircraft and flight characteris'!$D$34/'Aircraft and flight characteris'!$E$34/2/1000</f>
        <v>0</v>
      </c>
      <c r="BD167" s="74">
        <f>'Number of operations'!BB$23*'Conversion conv. -&gt; electric to'!BC50*'Aircraft and flight characteris'!$B$34*'Aircraft and flight characteris'!$D$34/'Aircraft and flight characteris'!$E$34/2/1000</f>
        <v>0</v>
      </c>
      <c r="BE167" s="3"/>
      <c r="BF167" s="3"/>
      <c r="BG167" s="3"/>
      <c r="BH167" s="3"/>
      <c r="BI167" s="3"/>
      <c r="BJ167" s="3"/>
      <c r="BK167" s="3"/>
      <c r="BL167" s="3"/>
      <c r="BM167" s="3"/>
      <c r="BN167" s="3"/>
    </row>
    <row r="168">
      <c r="A168" s="75"/>
      <c r="B168" s="70" t="s">
        <v>59</v>
      </c>
      <c r="C168" s="71" t="s">
        <v>70</v>
      </c>
      <c r="D168" s="71" t="s">
        <v>57</v>
      </c>
      <c r="E168" s="76" t="s">
        <v>57</v>
      </c>
      <c r="F168" s="73">
        <f>'Number of operations'!D$24*'Conversion conv. -&gt; electric to'!E51*'Aircraft and flight characteris'!$B$35*'Aircraft and flight characteris'!$D$35/'Aircraft and flight characteris'!$E$35/2/1000</f>
        <v>0</v>
      </c>
      <c r="G168" s="73">
        <f>'Number of operations'!E$24*'Conversion conv. -&gt; electric to'!F51*'Aircraft and flight characteris'!$B$35*'Aircraft and flight characteris'!$D$35/'Aircraft and flight characteris'!$E$35/2/1000</f>
        <v>0</v>
      </c>
      <c r="H168" s="73">
        <f>'Number of operations'!F$24*'Conversion conv. -&gt; electric to'!G51*'Aircraft and flight characteris'!$B$35*'Aircraft and flight characteris'!$D$35/'Aircraft and flight characteris'!$E$35/2/1000</f>
        <v>0</v>
      </c>
      <c r="I168" s="73">
        <f>'Number of operations'!G$24*'Conversion conv. -&gt; electric to'!H51*'Aircraft and flight characteris'!$B$35*'Aircraft and flight characteris'!$D$35/'Aircraft and flight characteris'!$E$35/2/1000</f>
        <v>0</v>
      </c>
      <c r="J168" s="73">
        <f>'Number of operations'!H$24*'Conversion conv. -&gt; electric to'!I51*'Aircraft and flight characteris'!$B$35*'Aircraft and flight characteris'!$D$35/'Aircraft and flight characteris'!$E$35/2/1000</f>
        <v>0</v>
      </c>
      <c r="K168" s="73">
        <f>'Number of operations'!I$24*'Conversion conv. -&gt; electric to'!J51*'Aircraft and flight characteris'!$B$35*'Aircraft and flight characteris'!$D$35/'Aircraft and flight characteris'!$E$35/2/1000</f>
        <v>0</v>
      </c>
      <c r="L168" s="73">
        <f>'Number of operations'!J$24*'Conversion conv. -&gt; electric to'!K51*'Aircraft and flight characteris'!$B$35*'Aircraft and flight characteris'!$D$35/'Aircraft and flight characteris'!$E$35/2/1000</f>
        <v>0</v>
      </c>
      <c r="M168" s="73">
        <f>'Number of operations'!K$24*'Conversion conv. -&gt; electric to'!L51*'Aircraft and flight characteris'!$B$35*'Aircraft and flight characteris'!$D$35/'Aircraft and flight characteris'!$E$35/2/1000</f>
        <v>0</v>
      </c>
      <c r="N168" s="73">
        <f>'Number of operations'!L$24*'Conversion conv. -&gt; electric to'!M51*'Aircraft and flight characteris'!$B$35*'Aircraft and flight characteris'!$D$35/'Aircraft and flight characteris'!$E$35/2/1000</f>
        <v>0</v>
      </c>
      <c r="O168" s="73">
        <f>'Number of operations'!M$24*'Conversion conv. -&gt; electric to'!N51*'Aircraft and flight characteris'!$B$35*'Aircraft and flight characteris'!$D$35/'Aircraft and flight characteris'!$E$35/2/1000</f>
        <v>0</v>
      </c>
      <c r="P168" s="73">
        <f>'Number of operations'!N$24*'Conversion conv. -&gt; electric to'!O51*'Aircraft and flight characteris'!$B$35*'Aircraft and flight characteris'!$D$35/'Aircraft and flight characteris'!$E$35/2/1000</f>
        <v>0</v>
      </c>
      <c r="Q168" s="73">
        <f>'Number of operations'!O$24*'Conversion conv. -&gt; electric to'!P51*'Aircraft and flight characteris'!$B$35*'Aircraft and flight characteris'!$D$35/'Aircraft and flight characteris'!$E$35/2/1000</f>
        <v>0</v>
      </c>
      <c r="R168" s="73">
        <f>'Number of operations'!P$24*'Conversion conv. -&gt; electric to'!Q51*'Aircraft and flight characteris'!$B$35*'Aircraft and flight characteris'!$D$35/'Aircraft and flight characteris'!$E$35/2/1000</f>
        <v>0</v>
      </c>
      <c r="S168" s="73">
        <f>'Number of operations'!Q$24*'Conversion conv. -&gt; electric to'!R51*'Aircraft and flight characteris'!$B$35*'Aircraft and flight characteris'!$D$35/'Aircraft and flight characteris'!$E$35/2/1000</f>
        <v>0</v>
      </c>
      <c r="T168" s="73">
        <f>'Number of operations'!R$24*'Conversion conv. -&gt; electric to'!S51*'Aircraft and flight characteris'!$B$35*'Aircraft and flight characteris'!$D$35/'Aircraft and flight characteris'!$E$35/2/1000</f>
        <v>0</v>
      </c>
      <c r="U168" s="73">
        <f>'Number of operations'!S$24*'Conversion conv. -&gt; electric to'!T51*'Aircraft and flight characteris'!$B$35*'Aircraft and flight characteris'!$D$35/'Aircraft and flight characteris'!$E$35/2/1000</f>
        <v>0</v>
      </c>
      <c r="V168" s="73">
        <f>'Number of operations'!T$24*'Conversion conv. -&gt; electric to'!U51*'Aircraft and flight characteris'!$B$35*'Aircraft and flight characteris'!$D$35/'Aircraft and flight characteris'!$E$35/2/1000</f>
        <v>0</v>
      </c>
      <c r="W168" s="73">
        <f>'Number of operations'!U$24*'Conversion conv. -&gt; electric to'!V51*'Aircraft and flight characteris'!$B$35*'Aircraft and flight characteris'!$D$35/'Aircraft and flight characteris'!$E$35/2/1000</f>
        <v>0</v>
      </c>
      <c r="X168" s="73">
        <f>'Number of operations'!V$24*'Conversion conv. -&gt; electric to'!W51*'Aircraft and flight characteris'!$B$35*'Aircraft and flight characteris'!$D$35/'Aircraft and flight characteris'!$E$35/2/1000</f>
        <v>0</v>
      </c>
      <c r="Y168" s="73">
        <f>'Number of operations'!W$24*'Conversion conv. -&gt; electric to'!X51*'Aircraft and flight characteris'!$B$35*'Aircraft and flight characteris'!$D$35/'Aircraft and flight characteris'!$E$35/2/1000</f>
        <v>0</v>
      </c>
      <c r="Z168" s="73">
        <f>'Number of operations'!X$24*'Conversion conv. -&gt; electric to'!Y51*'Aircraft and flight characteris'!$B$35*'Aircraft and flight characteris'!$D$35/'Aircraft and flight characteris'!$E$35/2/1000</f>
        <v>0</v>
      </c>
      <c r="AA168" s="73">
        <f>'Number of operations'!Y$24*'Conversion conv. -&gt; electric to'!Z51*'Aircraft and flight characteris'!$B$35*'Aircraft and flight characteris'!$D$35/'Aircraft and flight characteris'!$E$35/2/1000</f>
        <v>0</v>
      </c>
      <c r="AB168" s="73">
        <f>'Number of operations'!Z$24*'Conversion conv. -&gt; electric to'!AA51*'Aircraft and flight characteris'!$B$35*'Aircraft and flight characteris'!$D$35/'Aircraft and flight characteris'!$E$35/2/1000</f>
        <v>0</v>
      </c>
      <c r="AC168" s="73">
        <f>'Number of operations'!AA$24*'Conversion conv. -&gt; electric to'!AB51*'Aircraft and flight characteris'!$B$35*'Aircraft and flight characteris'!$D$35/'Aircraft and flight characteris'!$E$35/2/1000</f>
        <v>0.4152659191</v>
      </c>
      <c r="AD168" s="73">
        <f>'Number of operations'!AB$24*'Conversion conv. -&gt; electric to'!AC51*'Aircraft and flight characteris'!$B$35*'Aircraft and flight characteris'!$D$35/'Aircraft and flight characteris'!$E$35/2/1000</f>
        <v>0.7507892106</v>
      </c>
      <c r="AE168" s="73">
        <f>'Number of operations'!AC$24*'Conversion conv. -&gt; electric to'!AD51*'Aircraft and flight characteris'!$B$35*'Aircraft and flight characteris'!$D$35/'Aircraft and flight characteris'!$E$35/2/1000</f>
        <v>1.367999917</v>
      </c>
      <c r="AF168" s="73">
        <f>'Number of operations'!AD$24*'Conversion conv. -&gt; electric to'!AE51*'Aircraft and flight characteris'!$B$35*'Aircraft and flight characteris'!$D$35/'Aircraft and flight characteris'!$E$35/2/1000</f>
        <v>2.476018262</v>
      </c>
      <c r="AG168" s="73">
        <f>'Number of operations'!AE$24*'Conversion conv. -&gt; electric to'!AF51*'Aircraft and flight characteris'!$B$35*'Aircraft and flight characteris'!$D$35/'Aircraft and flight characteris'!$E$35/2/1000</f>
        <v>4.44245333</v>
      </c>
      <c r="AH168" s="73">
        <f>'Number of operations'!AF$24*'Conversion conv. -&gt; electric to'!AG51*'Aircraft and flight characteris'!$B$35*'Aircraft and flight characteris'!$D$35/'Aircraft and flight characteris'!$E$35/2/1000</f>
        <v>7.880875057</v>
      </c>
      <c r="AI168" s="73">
        <f>'Number of operations'!AG$24*'Conversion conv. -&gt; electric to'!AH51*'Aircraft and flight characteris'!$B$35*'Aircraft and flight characteris'!$D$35/'Aircraft and flight characteris'!$E$35/2/1000</f>
        <v>13.78018578</v>
      </c>
      <c r="AJ168" s="73">
        <f>'Number of operations'!AH$24*'Conversion conv. -&gt; electric to'!AI51*'Aircraft and flight characteris'!$B$35*'Aircraft and flight characteris'!$D$35/'Aircraft and flight characteris'!$E$35/2/1000</f>
        <v>23.66393942</v>
      </c>
      <c r="AK168" s="73">
        <f>'Number of operations'!AI$24*'Conversion conv. -&gt; electric to'!AJ51*'Aircraft and flight characteris'!$B$35*'Aircraft and flight characteris'!$D$35/'Aircraft and flight characteris'!$E$35/2/1000</f>
        <v>39.74811112</v>
      </c>
      <c r="AL168" s="73">
        <f>'Number of operations'!AJ$24*'Conversion conv. -&gt; electric to'!AK51*'Aircraft and flight characteris'!$B$35*'Aircraft and flight characteris'!$D$35/'Aircraft and flight characteris'!$E$35/2/1000</f>
        <v>66.30407781</v>
      </c>
      <c r="AM168" s="73">
        <f>'Number of operations'!AK$24*'Conversion conv. -&gt; electric to'!AL51*'Aircraft and flight characteris'!$B$35*'Aircraft and flight characteris'!$D$35/'Aircraft and flight characteris'!$E$35/2/1000</f>
        <v>107.2856432</v>
      </c>
      <c r="AN168" s="73">
        <f>'Number of operations'!AL$24*'Conversion conv. -&gt; electric to'!AM51*'Aircraft and flight characteris'!$B$35*'Aircraft and flight characteris'!$D$35/'Aircraft and flight characteris'!$E$35/2/1000</f>
        <v>167.7824564</v>
      </c>
      <c r="AO168" s="73">
        <f>'Number of operations'!AM$24*'Conversion conv. -&gt; electric to'!AN51*'Aircraft and flight characteris'!$B$35*'Aircraft and flight characteris'!$D$35/'Aircraft and flight characteris'!$E$35/2/1000</f>
        <v>252.8919697</v>
      </c>
      <c r="AP168" s="73">
        <f>'Number of operations'!AN$24*'Conversion conv. -&gt; electric to'!AO51*'Aircraft and flight characteris'!$B$35*'Aircraft and flight characteris'!$D$35/'Aircraft and flight characteris'!$E$35/2/1000</f>
        <v>366.7259402</v>
      </c>
      <c r="AQ168" s="73">
        <f>'Number of operations'!AO$24*'Conversion conv. -&gt; electric to'!AP51*'Aircraft and flight characteris'!$B$35*'Aircraft and flight characteris'!$D$35/'Aircraft and flight characteris'!$E$35/2/1000</f>
        <v>511.3250071</v>
      </c>
      <c r="AR168" s="73">
        <f>'Number of operations'!AP$24*'Conversion conv. -&gt; electric to'!AQ51*'Aircraft and flight characteris'!$B$35*'Aircraft and flight characteris'!$D$35/'Aircraft and flight characteris'!$E$35/2/1000</f>
        <v>685.8325032</v>
      </c>
      <c r="AS168" s="73">
        <f>'Number of operations'!AQ$24*'Conversion conv. -&gt; electric to'!AR51*'Aircraft and flight characteris'!$B$35*'Aircraft and flight characteris'!$D$35/'Aircraft and flight characteris'!$E$35/2/1000</f>
        <v>886.2670382</v>
      </c>
      <c r="AT168" s="73">
        <f>'Number of operations'!AR$24*'Conversion conv. -&gt; electric to'!AS51*'Aircraft and flight characteris'!$B$35*'Aircraft and flight characteris'!$D$35/'Aircraft and flight characteris'!$E$35/2/1000</f>
        <v>0</v>
      </c>
      <c r="AU168" s="73">
        <f>'Number of operations'!AS$24*'Conversion conv. -&gt; electric to'!AT51*'Aircraft and flight characteris'!$B$35*'Aircraft and flight characteris'!$D$35/'Aircraft and flight characteris'!$E$35/2/1000</f>
        <v>0</v>
      </c>
      <c r="AV168" s="73">
        <f>'Number of operations'!AT$24*'Conversion conv. -&gt; electric to'!AU51*'Aircraft and flight characteris'!$B$35*'Aircraft and flight characteris'!$D$35/'Aircraft and flight characteris'!$E$35/2/1000</f>
        <v>0</v>
      </c>
      <c r="AW168" s="73">
        <f>'Number of operations'!AU$24*'Conversion conv. -&gt; electric to'!AV51*'Aircraft and flight characteris'!$B$35*'Aircraft and flight characteris'!$D$35/'Aircraft and flight characteris'!$E$35/2/1000</f>
        <v>0</v>
      </c>
      <c r="AX168" s="73">
        <f>'Number of operations'!AV$24*'Conversion conv. -&gt; electric to'!AW51*'Aircraft and flight characteris'!$B$35*'Aircraft and flight characteris'!$D$35/'Aircraft and flight characteris'!$E$35/2/1000</f>
        <v>0</v>
      </c>
      <c r="AY168" s="73">
        <f>'Number of operations'!AW$24*'Conversion conv. -&gt; electric to'!AX51*'Aircraft and flight characteris'!$B$35*'Aircraft and flight characteris'!$D$35/'Aircraft and flight characteris'!$E$35/2/1000</f>
        <v>0</v>
      </c>
      <c r="AZ168" s="73">
        <f>'Number of operations'!AX$24*'Conversion conv. -&gt; electric to'!AY51*'Aircraft and flight characteris'!$B$35*'Aircraft and flight characteris'!$D$35/'Aircraft and flight characteris'!$E$35/2/1000</f>
        <v>0</v>
      </c>
      <c r="BA168" s="73">
        <f>'Number of operations'!AY$24*'Conversion conv. -&gt; electric to'!AZ51*'Aircraft and flight characteris'!$B$35*'Aircraft and flight characteris'!$D$35/'Aircraft and flight characteris'!$E$35/2/1000</f>
        <v>0</v>
      </c>
      <c r="BB168" s="73">
        <f>'Number of operations'!AZ$24*'Conversion conv. -&gt; electric to'!BA51*'Aircraft and flight characteris'!$B$35*'Aircraft and flight characteris'!$D$35/'Aircraft and flight characteris'!$E$35/2/1000</f>
        <v>0</v>
      </c>
      <c r="BC168" s="73">
        <f>'Number of operations'!BA$24*'Conversion conv. -&gt; electric to'!BB51*'Aircraft and flight characteris'!$B$35*'Aircraft and flight characteris'!$D$35/'Aircraft and flight characteris'!$E$35/2/1000</f>
        <v>0</v>
      </c>
      <c r="BD168" s="74">
        <f>'Number of operations'!BB$24*'Conversion conv. -&gt; electric to'!BC51*'Aircraft and flight characteris'!$B$35*'Aircraft and flight characteris'!$D$35/'Aircraft and flight characteris'!$E$35/2/1000</f>
        <v>0</v>
      </c>
      <c r="BE168" s="3"/>
      <c r="BF168" s="3"/>
      <c r="BG168" s="3"/>
      <c r="BH168" s="3"/>
      <c r="BI168" s="3"/>
      <c r="BJ168" s="3"/>
      <c r="BK168" s="3"/>
      <c r="BL168" s="3"/>
      <c r="BM168" s="3"/>
      <c r="BN168" s="3"/>
    </row>
    <row r="169">
      <c r="A169" s="75"/>
      <c r="E169" s="76" t="s">
        <v>56</v>
      </c>
      <c r="F169" s="73">
        <f>'Number of operations'!D$24*'Conversion conv. -&gt; electric to'!E52*'Aircraft and flight characteris'!$B$35*'Aircraft and flight characteris'!$D$35/'Aircraft and flight characteris'!$E$35/2/1000</f>
        <v>0</v>
      </c>
      <c r="G169" s="73">
        <f>'Number of operations'!E$24*'Conversion conv. -&gt; electric to'!F52*'Aircraft and flight characteris'!$B$35*'Aircraft and flight characteris'!$D$35/'Aircraft and flight characteris'!$E$35/2/1000</f>
        <v>0</v>
      </c>
      <c r="H169" s="73">
        <f>'Number of operations'!F$24*'Conversion conv. -&gt; electric to'!G52*'Aircraft and flight characteris'!$B$35*'Aircraft and flight characteris'!$D$35/'Aircraft and flight characteris'!$E$35/2/1000</f>
        <v>0</v>
      </c>
      <c r="I169" s="73">
        <f>'Number of operations'!G$24*'Conversion conv. -&gt; electric to'!H52*'Aircraft and flight characteris'!$B$35*'Aircraft and flight characteris'!$D$35/'Aircraft and flight characteris'!$E$35/2/1000</f>
        <v>0</v>
      </c>
      <c r="J169" s="73">
        <f>'Number of operations'!H$24*'Conversion conv. -&gt; electric to'!I52*'Aircraft and flight characteris'!$B$35*'Aircraft and flight characteris'!$D$35/'Aircraft and flight characteris'!$E$35/2/1000</f>
        <v>0</v>
      </c>
      <c r="K169" s="73">
        <f>'Number of operations'!I$24*'Conversion conv. -&gt; electric to'!J52*'Aircraft and flight characteris'!$B$35*'Aircraft and flight characteris'!$D$35/'Aircraft and flight characteris'!$E$35/2/1000</f>
        <v>0</v>
      </c>
      <c r="L169" s="73">
        <f>'Number of operations'!J$24*'Conversion conv. -&gt; electric to'!K52*'Aircraft and flight characteris'!$B$35*'Aircraft and flight characteris'!$D$35/'Aircraft and flight characteris'!$E$35/2/1000</f>
        <v>0</v>
      </c>
      <c r="M169" s="73">
        <f>'Number of operations'!K$24*'Conversion conv. -&gt; electric to'!L52*'Aircraft and flight characteris'!$B$35*'Aircraft and flight characteris'!$D$35/'Aircraft and flight characteris'!$E$35/2/1000</f>
        <v>0</v>
      </c>
      <c r="N169" s="73">
        <f>'Number of operations'!L$24*'Conversion conv. -&gt; electric to'!M52*'Aircraft and flight characteris'!$B$35*'Aircraft and flight characteris'!$D$35/'Aircraft and flight characteris'!$E$35/2/1000</f>
        <v>0</v>
      </c>
      <c r="O169" s="73">
        <f>'Number of operations'!M$24*'Conversion conv. -&gt; electric to'!N52*'Aircraft and flight characteris'!$B$35*'Aircraft and flight characteris'!$D$35/'Aircraft and flight characteris'!$E$35/2/1000</f>
        <v>0</v>
      </c>
      <c r="P169" s="73">
        <f>'Number of operations'!N$24*'Conversion conv. -&gt; electric to'!O52*'Aircraft and flight characteris'!$B$35*'Aircraft and flight characteris'!$D$35/'Aircraft and flight characteris'!$E$35/2/1000</f>
        <v>0</v>
      </c>
      <c r="Q169" s="73">
        <f>'Number of operations'!O$24*'Conversion conv. -&gt; electric to'!P52*'Aircraft and flight characteris'!$B$35*'Aircraft and flight characteris'!$D$35/'Aircraft and flight characteris'!$E$35/2/1000</f>
        <v>0</v>
      </c>
      <c r="R169" s="73">
        <f>'Number of operations'!P$24*'Conversion conv. -&gt; electric to'!Q52*'Aircraft and flight characteris'!$B$35*'Aircraft and flight characteris'!$D$35/'Aircraft and flight characteris'!$E$35/2/1000</f>
        <v>0</v>
      </c>
      <c r="S169" s="73">
        <f>'Number of operations'!Q$24*'Conversion conv. -&gt; electric to'!R52*'Aircraft and flight characteris'!$B$35*'Aircraft and flight characteris'!$D$35/'Aircraft and flight characteris'!$E$35/2/1000</f>
        <v>0</v>
      </c>
      <c r="T169" s="73">
        <f>'Number of operations'!R$24*'Conversion conv. -&gt; electric to'!S52*'Aircraft and flight characteris'!$B$35*'Aircraft and flight characteris'!$D$35/'Aircraft and flight characteris'!$E$35/2/1000</f>
        <v>0</v>
      </c>
      <c r="U169" s="73">
        <f>'Number of operations'!S$24*'Conversion conv. -&gt; electric to'!T52*'Aircraft and flight characteris'!$B$35*'Aircraft and flight characteris'!$D$35/'Aircraft and flight characteris'!$E$35/2/1000</f>
        <v>0</v>
      </c>
      <c r="V169" s="73">
        <f>'Number of operations'!T$24*'Conversion conv. -&gt; electric to'!U52*'Aircraft and flight characteris'!$B$35*'Aircraft and flight characteris'!$D$35/'Aircraft and flight characteris'!$E$35/2/1000</f>
        <v>0</v>
      </c>
      <c r="W169" s="73">
        <f>'Number of operations'!U$24*'Conversion conv. -&gt; electric to'!V52*'Aircraft and flight characteris'!$B$35*'Aircraft and flight characteris'!$D$35/'Aircraft and flight characteris'!$E$35/2/1000</f>
        <v>0</v>
      </c>
      <c r="X169" s="73">
        <f>'Number of operations'!V$24*'Conversion conv. -&gt; electric to'!W52*'Aircraft and flight characteris'!$B$35*'Aircraft and flight characteris'!$D$35/'Aircraft and flight characteris'!$E$35/2/1000</f>
        <v>0</v>
      </c>
      <c r="Y169" s="73">
        <f>'Number of operations'!W$24*'Conversion conv. -&gt; electric to'!X52*'Aircraft and flight characteris'!$B$35*'Aircraft and flight characteris'!$D$35/'Aircraft and flight characteris'!$E$35/2/1000</f>
        <v>0</v>
      </c>
      <c r="Z169" s="73">
        <f>'Number of operations'!X$24*'Conversion conv. -&gt; electric to'!Y52*'Aircraft and flight characteris'!$B$35*'Aircraft and flight characteris'!$D$35/'Aircraft and flight characteris'!$E$35/2/1000</f>
        <v>0</v>
      </c>
      <c r="AA169" s="73">
        <f>'Number of operations'!Y$24*'Conversion conv. -&gt; electric to'!Z52*'Aircraft and flight characteris'!$B$35*'Aircraft and flight characteris'!$D$35/'Aircraft and flight characteris'!$E$35/2/1000</f>
        <v>0</v>
      </c>
      <c r="AB169" s="73">
        <f>'Number of operations'!Z$24*'Conversion conv. -&gt; electric to'!AA52*'Aircraft and flight characteris'!$B$35*'Aircraft and flight characteris'!$D$35/'Aircraft and flight characteris'!$E$35/2/1000</f>
        <v>0</v>
      </c>
      <c r="AC169" s="73">
        <f>'Number of operations'!AA$24*'Conversion conv. -&gt; electric to'!AB52*'Aircraft and flight characteris'!$B$35*'Aircraft and flight characteris'!$D$35/'Aircraft and flight characteris'!$E$35/2/1000</f>
        <v>0.4486570284</v>
      </c>
      <c r="AD169" s="73">
        <f>'Number of operations'!AB$24*'Conversion conv. -&gt; electric to'!AC52*'Aircraft and flight characteris'!$B$35*'Aircraft and flight characteris'!$D$35/'Aircraft and flight characteris'!$E$35/2/1000</f>
        <v>0.8580547721</v>
      </c>
      <c r="AE169" s="73">
        <f>'Number of operations'!AC$24*'Conversion conv. -&gt; electric to'!AD52*'Aircraft and flight characteris'!$B$35*'Aircraft and flight characteris'!$D$35/'Aircraft and flight characteris'!$E$35/2/1000</f>
        <v>1.649742529</v>
      </c>
      <c r="AF169" s="73">
        <f>'Number of operations'!AD$24*'Conversion conv. -&gt; electric to'!AE52*'Aircraft and flight characteris'!$B$35*'Aircraft and flight characteris'!$D$35/'Aircraft and flight characteris'!$E$35/2/1000</f>
        <v>3.139195491</v>
      </c>
      <c r="AG169" s="73">
        <f>'Number of operations'!AE$24*'Conversion conv. -&gt; electric to'!AF52*'Aircraft and flight characteris'!$B$35*'Aircraft and flight characteris'!$D$35/'Aircraft and flight characteris'!$E$35/2/1000</f>
        <v>5.890188108</v>
      </c>
      <c r="AH169" s="73">
        <f>'Number of operations'!AF$24*'Conversion conv. -&gt; electric to'!AG52*'Aircraft and flight characteris'!$B$35*'Aircraft and flight characteris'!$D$35/'Aircraft and flight characteris'!$E$35/2/1000</f>
        <v>10.84853166</v>
      </c>
      <c r="AI169" s="73">
        <f>'Number of operations'!AG$24*'Conversion conv. -&gt; electric to'!AH52*'Aircraft and flight characteris'!$B$35*'Aircraft and flight characteris'!$D$35/'Aircraft and flight characteris'!$E$35/2/1000</f>
        <v>19.50870807</v>
      </c>
      <c r="AJ169" s="73">
        <f>'Number of operations'!AH$24*'Conversion conv. -&gt; electric to'!AI52*'Aircraft and flight characteris'!$B$35*'Aircraft and flight characteris'!$D$35/'Aircraft and flight characteris'!$E$35/2/1000</f>
        <v>34.05670648</v>
      </c>
      <c r="AK169" s="73">
        <f>'Number of operations'!AI$24*'Conversion conv. -&gt; electric to'!AJ52*'Aircraft and flight characteris'!$B$35*'Aircraft and flight characteris'!$D$35/'Aircraft and flight characteris'!$E$35/2/1000</f>
        <v>57.39595409</v>
      </c>
      <c r="AL169" s="73">
        <f>'Number of operations'!AJ$24*'Conversion conv. -&gt; electric to'!AK52*'Aircraft and flight characteris'!$B$35*'Aircraft and flight characteris'!$D$35/'Aircraft and flight characteris'!$E$35/2/1000</f>
        <v>94.77929367</v>
      </c>
      <c r="AM169" s="73">
        <f>'Number of operations'!AK$24*'Conversion conv. -&gt; electric to'!AL52*'Aircraft and flight characteris'!$B$35*'Aircraft and flight characteris'!$D$35/'Aircraft and flight characteris'!$E$35/2/1000</f>
        <v>149.9712751</v>
      </c>
      <c r="AN169" s="73">
        <f>'Number of operations'!AL$24*'Conversion conv. -&gt; electric to'!AM52*'Aircraft and flight characteris'!$B$35*'Aircraft and flight characteris'!$D$35/'Aircraft and flight characteris'!$E$35/2/1000</f>
        <v>227.1760554</v>
      </c>
      <c r="AO169" s="73">
        <f>'Number of operations'!AM$24*'Conversion conv. -&gt; electric to'!AN52*'Aircraft and flight characteris'!$B$35*'Aircraft and flight characteris'!$D$35/'Aircraft and flight characteris'!$E$35/2/1000</f>
        <v>329.7144602</v>
      </c>
      <c r="AP169" s="73">
        <f>'Number of operations'!AN$24*'Conversion conv. -&gt; electric to'!AO52*'Aircraft and flight characteris'!$B$35*'Aircraft and flight characteris'!$D$35/'Aircraft and flight characteris'!$E$35/2/1000</f>
        <v>459.4222914</v>
      </c>
      <c r="AQ169" s="73">
        <f>'Number of operations'!AO$24*'Conversion conv. -&gt; electric to'!AP52*'Aircraft and flight characteris'!$B$35*'Aircraft and flight characteris'!$D$35/'Aircraft and flight characteris'!$E$35/2/1000</f>
        <v>616.183274</v>
      </c>
      <c r="AR169" s="73">
        <f>'Number of operations'!AP$24*'Conversion conv. -&gt; electric to'!AQ52*'Aircraft and flight characteris'!$B$35*'Aircraft and flight characteris'!$D$35/'Aircraft and flight characteris'!$E$35/2/1000</f>
        <v>797.6676348</v>
      </c>
      <c r="AS169" s="73">
        <f>'Number of operations'!AQ$24*'Conversion conv. -&gt; electric to'!AR52*'Aircraft and flight characteris'!$B$35*'Aircraft and flight characteris'!$D$35/'Aircraft and flight characteris'!$E$35/2/1000</f>
        <v>999.4003658</v>
      </c>
      <c r="AT169" s="73">
        <f>'Number of operations'!AR$24*'Conversion conv. -&gt; electric to'!AS52*'Aircraft and flight characteris'!$B$35*'Aircraft and flight characteris'!$D$35/'Aircraft and flight characteris'!$E$35/2/1000</f>
        <v>0</v>
      </c>
      <c r="AU169" s="73">
        <f>'Number of operations'!AS$24*'Conversion conv. -&gt; electric to'!AT52*'Aircraft and flight characteris'!$B$35*'Aircraft and flight characteris'!$D$35/'Aircraft and flight characteris'!$E$35/2/1000</f>
        <v>0</v>
      </c>
      <c r="AV169" s="73">
        <f>'Number of operations'!AT$24*'Conversion conv. -&gt; electric to'!AU52*'Aircraft and flight characteris'!$B$35*'Aircraft and flight characteris'!$D$35/'Aircraft and flight characteris'!$E$35/2/1000</f>
        <v>0</v>
      </c>
      <c r="AW169" s="73">
        <f>'Number of operations'!AU$24*'Conversion conv. -&gt; electric to'!AV52*'Aircraft and flight characteris'!$B$35*'Aircraft and flight characteris'!$D$35/'Aircraft and flight characteris'!$E$35/2/1000</f>
        <v>0</v>
      </c>
      <c r="AX169" s="73">
        <f>'Number of operations'!AV$24*'Conversion conv. -&gt; electric to'!AW52*'Aircraft and flight characteris'!$B$35*'Aircraft and flight characteris'!$D$35/'Aircraft and flight characteris'!$E$35/2/1000</f>
        <v>0</v>
      </c>
      <c r="AY169" s="73">
        <f>'Number of operations'!AW$24*'Conversion conv. -&gt; electric to'!AX52*'Aircraft and flight characteris'!$B$35*'Aircraft and flight characteris'!$D$35/'Aircraft and flight characteris'!$E$35/2/1000</f>
        <v>0</v>
      </c>
      <c r="AZ169" s="73">
        <f>'Number of operations'!AX$24*'Conversion conv. -&gt; electric to'!AY52*'Aircraft and flight characteris'!$B$35*'Aircraft and flight characteris'!$D$35/'Aircraft and flight characteris'!$E$35/2/1000</f>
        <v>0</v>
      </c>
      <c r="BA169" s="73">
        <f>'Number of operations'!AY$24*'Conversion conv. -&gt; electric to'!AZ52*'Aircraft and flight characteris'!$B$35*'Aircraft and flight characteris'!$D$35/'Aircraft and flight characteris'!$E$35/2/1000</f>
        <v>0</v>
      </c>
      <c r="BB169" s="73">
        <f>'Number of operations'!AZ$24*'Conversion conv. -&gt; electric to'!BA52*'Aircraft and flight characteris'!$B$35*'Aircraft and flight characteris'!$D$35/'Aircraft and flight characteris'!$E$35/2/1000</f>
        <v>0</v>
      </c>
      <c r="BC169" s="73">
        <f>'Number of operations'!BA$24*'Conversion conv. -&gt; electric to'!BB52*'Aircraft and flight characteris'!$B$35*'Aircraft and flight characteris'!$D$35/'Aircraft and flight characteris'!$E$35/2/1000</f>
        <v>0</v>
      </c>
      <c r="BD169" s="74">
        <f>'Number of operations'!BB$24*'Conversion conv. -&gt; electric to'!BC52*'Aircraft and flight characteris'!$B$35*'Aircraft and flight characteris'!$D$35/'Aircraft and flight characteris'!$E$35/2/1000</f>
        <v>0</v>
      </c>
      <c r="BE169" s="3"/>
      <c r="BF169" s="3"/>
      <c r="BG169" s="3"/>
      <c r="BH169" s="3"/>
      <c r="BI169" s="3"/>
      <c r="BJ169" s="3"/>
      <c r="BK169" s="3"/>
      <c r="BL169" s="3"/>
      <c r="BM169" s="3"/>
      <c r="BN169" s="3"/>
    </row>
    <row r="170">
      <c r="A170" s="75"/>
      <c r="E170" s="76" t="s">
        <v>55</v>
      </c>
      <c r="F170" s="73">
        <f>'Number of operations'!D$24*'Conversion conv. -&gt; electric to'!E53*'Aircraft and flight characteris'!$B$35*'Aircraft and flight characteris'!$D$35/'Aircraft and flight characteris'!$E$35/2/1000</f>
        <v>0</v>
      </c>
      <c r="G170" s="73">
        <f>'Number of operations'!E$24*'Conversion conv. -&gt; electric to'!F53*'Aircraft and flight characteris'!$B$35*'Aircraft and flight characteris'!$D$35/'Aircraft and flight characteris'!$E$35/2/1000</f>
        <v>0</v>
      </c>
      <c r="H170" s="73">
        <f>'Number of operations'!F$24*'Conversion conv. -&gt; electric to'!G53*'Aircraft and flight characteris'!$B$35*'Aircraft and flight characteris'!$D$35/'Aircraft and flight characteris'!$E$35/2/1000</f>
        <v>0</v>
      </c>
      <c r="I170" s="73">
        <f>'Number of operations'!G$24*'Conversion conv. -&gt; electric to'!H53*'Aircraft and flight characteris'!$B$35*'Aircraft and flight characteris'!$D$35/'Aircraft and flight characteris'!$E$35/2/1000</f>
        <v>0</v>
      </c>
      <c r="J170" s="73">
        <f>'Number of operations'!H$24*'Conversion conv. -&gt; electric to'!I53*'Aircraft and flight characteris'!$B$35*'Aircraft and flight characteris'!$D$35/'Aircraft and flight characteris'!$E$35/2/1000</f>
        <v>0</v>
      </c>
      <c r="K170" s="73">
        <f>'Number of operations'!I$24*'Conversion conv. -&gt; electric to'!J53*'Aircraft and flight characteris'!$B$35*'Aircraft and flight characteris'!$D$35/'Aircraft and flight characteris'!$E$35/2/1000</f>
        <v>0</v>
      </c>
      <c r="L170" s="73">
        <f>'Number of operations'!J$24*'Conversion conv. -&gt; electric to'!K53*'Aircraft and flight characteris'!$B$35*'Aircraft and flight characteris'!$D$35/'Aircraft and flight characteris'!$E$35/2/1000</f>
        <v>0</v>
      </c>
      <c r="M170" s="73">
        <f>'Number of operations'!K$24*'Conversion conv. -&gt; electric to'!L53*'Aircraft and flight characteris'!$B$35*'Aircraft and flight characteris'!$D$35/'Aircraft and flight characteris'!$E$35/2/1000</f>
        <v>0</v>
      </c>
      <c r="N170" s="73">
        <f>'Number of operations'!L$24*'Conversion conv. -&gt; electric to'!M53*'Aircraft and flight characteris'!$B$35*'Aircraft and flight characteris'!$D$35/'Aircraft and flight characteris'!$E$35/2/1000</f>
        <v>0</v>
      </c>
      <c r="O170" s="73">
        <f>'Number of operations'!M$24*'Conversion conv. -&gt; electric to'!N53*'Aircraft and flight characteris'!$B$35*'Aircraft and flight characteris'!$D$35/'Aircraft and flight characteris'!$E$35/2/1000</f>
        <v>0</v>
      </c>
      <c r="P170" s="73">
        <f>'Number of operations'!N$24*'Conversion conv. -&gt; electric to'!O53*'Aircraft and flight characteris'!$B$35*'Aircraft and flight characteris'!$D$35/'Aircraft and flight characteris'!$E$35/2/1000</f>
        <v>0</v>
      </c>
      <c r="Q170" s="73">
        <f>'Number of operations'!O$24*'Conversion conv. -&gt; electric to'!P53*'Aircraft and flight characteris'!$B$35*'Aircraft and flight characteris'!$D$35/'Aircraft and flight characteris'!$E$35/2/1000</f>
        <v>0</v>
      </c>
      <c r="R170" s="73">
        <f>'Number of operations'!P$24*'Conversion conv. -&gt; electric to'!Q53*'Aircraft and flight characteris'!$B$35*'Aircraft and flight characteris'!$D$35/'Aircraft and flight characteris'!$E$35/2/1000</f>
        <v>0</v>
      </c>
      <c r="S170" s="73">
        <f>'Number of operations'!Q$24*'Conversion conv. -&gt; electric to'!R53*'Aircraft and flight characteris'!$B$35*'Aircraft and flight characteris'!$D$35/'Aircraft and flight characteris'!$E$35/2/1000</f>
        <v>0</v>
      </c>
      <c r="T170" s="73">
        <f>'Number of operations'!R$24*'Conversion conv. -&gt; electric to'!S53*'Aircraft and flight characteris'!$B$35*'Aircraft and flight characteris'!$D$35/'Aircraft and flight characteris'!$E$35/2/1000</f>
        <v>0</v>
      </c>
      <c r="U170" s="73">
        <f>'Number of operations'!S$24*'Conversion conv. -&gt; electric to'!T53*'Aircraft and flight characteris'!$B$35*'Aircraft and flight characteris'!$D$35/'Aircraft and flight characteris'!$E$35/2/1000</f>
        <v>0</v>
      </c>
      <c r="V170" s="73">
        <f>'Number of operations'!T$24*'Conversion conv. -&gt; electric to'!U53*'Aircraft and flight characteris'!$B$35*'Aircraft and flight characteris'!$D$35/'Aircraft and flight characteris'!$E$35/2/1000</f>
        <v>0</v>
      </c>
      <c r="W170" s="73">
        <f>'Number of operations'!U$24*'Conversion conv. -&gt; electric to'!V53*'Aircraft and flight characteris'!$B$35*'Aircraft and flight characteris'!$D$35/'Aircraft and flight characteris'!$E$35/2/1000</f>
        <v>0</v>
      </c>
      <c r="X170" s="73">
        <f>'Number of operations'!V$24*'Conversion conv. -&gt; electric to'!W53*'Aircraft and flight characteris'!$B$35*'Aircraft and flight characteris'!$D$35/'Aircraft and flight characteris'!$E$35/2/1000</f>
        <v>0</v>
      </c>
      <c r="Y170" s="73">
        <f>'Number of operations'!W$24*'Conversion conv. -&gt; electric to'!X53*'Aircraft and flight characteris'!$B$35*'Aircraft and flight characteris'!$D$35/'Aircraft and flight characteris'!$E$35/2/1000</f>
        <v>0</v>
      </c>
      <c r="Z170" s="73">
        <f>'Number of operations'!X$24*'Conversion conv. -&gt; electric to'!Y53*'Aircraft and flight characteris'!$B$35*'Aircraft and flight characteris'!$D$35/'Aircraft and flight characteris'!$E$35/2/1000</f>
        <v>0</v>
      </c>
      <c r="AA170" s="73">
        <f>'Number of operations'!Y$24*'Conversion conv. -&gt; electric to'!Z53*'Aircraft and flight characteris'!$B$35*'Aircraft and flight characteris'!$D$35/'Aircraft and flight characteris'!$E$35/2/1000</f>
        <v>0</v>
      </c>
      <c r="AB170" s="73">
        <f>'Number of operations'!Z$24*'Conversion conv. -&gt; electric to'!AA53*'Aircraft and flight characteris'!$B$35*'Aircraft and flight characteris'!$D$35/'Aircraft and flight characteris'!$E$35/2/1000</f>
        <v>0</v>
      </c>
      <c r="AC170" s="73">
        <f>'Number of operations'!AA$24*'Conversion conv. -&gt; electric to'!AB53*'Aircraft and flight characteris'!$B$35*'Aircraft and flight characteris'!$D$35/'Aircraft and flight characteris'!$E$35/2/1000</f>
        <v>0.651912562</v>
      </c>
      <c r="AD170" s="73">
        <f>'Number of operations'!AB$24*'Conversion conv. -&gt; electric to'!AC53*'Aircraft and flight characteris'!$B$35*'Aircraft and flight characteris'!$D$35/'Aircraft and flight characteris'!$E$35/2/1000</f>
        <v>1.383563062</v>
      </c>
      <c r="AE170" s="73">
        <f>'Number of operations'!AC$24*'Conversion conv. -&gt; electric to'!AD53*'Aircraft and flight characteris'!$B$35*'Aircraft and flight characteris'!$D$35/'Aircraft and flight characteris'!$E$35/2/1000</f>
        <v>2.918814546</v>
      </c>
      <c r="AF170" s="73">
        <f>'Number of operations'!AD$24*'Conversion conv. -&gt; electric to'!AE53*'Aircraft and flight characteris'!$B$35*'Aircraft and flight characteris'!$D$35/'Aircraft and flight characteris'!$E$35/2/1000</f>
        <v>5.990166106</v>
      </c>
      <c r="AG170" s="73">
        <f>'Number of operations'!AE$24*'Conversion conv. -&gt; electric to'!AF53*'Aircraft and flight characteris'!$B$35*'Aircraft and flight characteris'!$D$35/'Aircraft and flight characteris'!$E$35/2/1000</f>
        <v>11.83005569</v>
      </c>
      <c r="AH170" s="73">
        <f>'Number of operations'!AF$24*'Conversion conv. -&gt; electric to'!AG53*'Aircraft and flight characteris'!$B$35*'Aircraft and flight characteris'!$D$35/'Aircraft and flight characteris'!$E$35/2/1000</f>
        <v>22.22587906</v>
      </c>
      <c r="AI170" s="73">
        <f>'Number of operations'!AG$24*'Conversion conv. -&gt; electric to'!AH53*'Aircraft and flight characteris'!$B$35*'Aircraft and flight characteris'!$D$35/'Aircraft and flight characteris'!$E$35/2/1000</f>
        <v>39.35256009</v>
      </c>
      <c r="AJ170" s="73">
        <f>'Number of operations'!AH$24*'Conversion conv. -&gt; electric to'!AI53*'Aircraft and flight characteris'!$B$35*'Aircraft and flight characteris'!$D$35/'Aircraft and flight characteris'!$E$35/2/1000</f>
        <v>65.38238955</v>
      </c>
      <c r="AK170" s="73">
        <f>'Number of operations'!AI$24*'Conversion conv. -&gt; electric to'!AJ53*'Aircraft and flight characteris'!$B$35*'Aircraft and flight characteris'!$D$35/'Aircraft and flight characteris'!$E$35/2/1000</f>
        <v>102.1514795</v>
      </c>
      <c r="AL170" s="73">
        <f>'Number of operations'!AJ$24*'Conversion conv. -&gt; electric to'!AK53*'Aircraft and flight characteris'!$B$35*'Aircraft and flight characteris'!$D$35/'Aircraft and flight characteris'!$E$35/2/1000</f>
        <v>154.1220095</v>
      </c>
      <c r="AM170" s="73">
        <f>'Number of operations'!AK$24*'Conversion conv. -&gt; electric to'!AL53*'Aircraft and flight characteris'!$B$35*'Aircraft and flight characteris'!$D$35/'Aircraft and flight characteris'!$E$35/2/1000</f>
        <v>222.2550833</v>
      </c>
      <c r="AN170" s="73">
        <f>'Number of operations'!AL$24*'Conversion conv. -&gt; electric to'!AM53*'Aircraft and flight characteris'!$B$35*'Aircraft and flight characteris'!$D$35/'Aircraft and flight characteris'!$E$35/2/1000</f>
        <v>308.9081229</v>
      </c>
      <c r="AO170" s="73">
        <f>'Number of operations'!AM$24*'Conversion conv. -&gt; electric to'!AN53*'Aircraft and flight characteris'!$B$35*'Aircraft and flight characteris'!$D$35/'Aircraft and flight characteris'!$E$35/2/1000</f>
        <v>416.3634576</v>
      </c>
      <c r="AP170" s="73">
        <f>'Number of operations'!AN$24*'Conversion conv. -&gt; electric to'!AO53*'Aircraft and flight characteris'!$B$35*'Aircraft and flight characteris'!$D$35/'Aircraft and flight characteris'!$E$35/2/1000</f>
        <v>546.3107847</v>
      </c>
      <c r="AQ170" s="73">
        <f>'Number of operations'!AO$24*'Conversion conv. -&gt; electric to'!AP53*'Aircraft and flight characteris'!$B$35*'Aircraft and flight characteris'!$D$35/'Aircraft and flight characteris'!$E$35/2/1000</f>
        <v>699.1973451</v>
      </c>
      <c r="AR170" s="73">
        <f>'Number of operations'!AP$24*'Conversion conv. -&gt; electric to'!AQ53*'Aircraft and flight characteris'!$B$35*'Aircraft and flight characteris'!$D$35/'Aircraft and flight characteris'!$E$35/2/1000</f>
        <v>873.6818471</v>
      </c>
      <c r="AS170" s="73">
        <f>'Number of operations'!AQ$24*'Conversion conv. -&gt; electric to'!AR53*'Aircraft and flight characteris'!$B$35*'Aircraft and flight characteris'!$D$35/'Aircraft and flight characteris'!$E$35/2/1000</f>
        <v>1066.434131</v>
      </c>
      <c r="AT170" s="73">
        <f>'Number of operations'!AR$24*'Conversion conv. -&gt; electric to'!AS53*'Aircraft and flight characteris'!$B$35*'Aircraft and flight characteris'!$D$35/'Aircraft and flight characteris'!$E$35/2/1000</f>
        <v>0</v>
      </c>
      <c r="AU170" s="73">
        <f>'Number of operations'!AS$24*'Conversion conv. -&gt; electric to'!AT53*'Aircraft and flight characteris'!$B$35*'Aircraft and flight characteris'!$D$35/'Aircraft and flight characteris'!$E$35/2/1000</f>
        <v>0</v>
      </c>
      <c r="AV170" s="73">
        <f>'Number of operations'!AT$24*'Conversion conv. -&gt; electric to'!AU53*'Aircraft and flight characteris'!$B$35*'Aircraft and flight characteris'!$D$35/'Aircraft and flight characteris'!$E$35/2/1000</f>
        <v>0</v>
      </c>
      <c r="AW170" s="73">
        <f>'Number of operations'!AU$24*'Conversion conv. -&gt; electric to'!AV53*'Aircraft and flight characteris'!$B$35*'Aircraft and flight characteris'!$D$35/'Aircraft and flight characteris'!$E$35/2/1000</f>
        <v>0</v>
      </c>
      <c r="AX170" s="73">
        <f>'Number of operations'!AV$24*'Conversion conv. -&gt; electric to'!AW53*'Aircraft and flight characteris'!$B$35*'Aircraft and flight characteris'!$D$35/'Aircraft and flight characteris'!$E$35/2/1000</f>
        <v>0</v>
      </c>
      <c r="AY170" s="73">
        <f>'Number of operations'!AW$24*'Conversion conv. -&gt; electric to'!AX53*'Aircraft and flight characteris'!$B$35*'Aircraft and flight characteris'!$D$35/'Aircraft and flight characteris'!$E$35/2/1000</f>
        <v>0</v>
      </c>
      <c r="AZ170" s="73">
        <f>'Number of operations'!AX$24*'Conversion conv. -&gt; electric to'!AY53*'Aircraft and flight characteris'!$B$35*'Aircraft and flight characteris'!$D$35/'Aircraft and flight characteris'!$E$35/2/1000</f>
        <v>0</v>
      </c>
      <c r="BA170" s="73">
        <f>'Number of operations'!AY$24*'Conversion conv. -&gt; electric to'!AZ53*'Aircraft and flight characteris'!$B$35*'Aircraft and flight characteris'!$D$35/'Aircraft and flight characteris'!$E$35/2/1000</f>
        <v>0</v>
      </c>
      <c r="BB170" s="73">
        <f>'Number of operations'!AZ$24*'Conversion conv. -&gt; electric to'!BA53*'Aircraft and flight characteris'!$B$35*'Aircraft and flight characteris'!$D$35/'Aircraft and flight characteris'!$E$35/2/1000</f>
        <v>0</v>
      </c>
      <c r="BC170" s="73">
        <f>'Number of operations'!BA$24*'Conversion conv. -&gt; electric to'!BB53*'Aircraft and flight characteris'!$B$35*'Aircraft and flight characteris'!$D$35/'Aircraft and flight characteris'!$E$35/2/1000</f>
        <v>0</v>
      </c>
      <c r="BD170" s="74">
        <f>'Number of operations'!BB$24*'Conversion conv. -&gt; electric to'!BC53*'Aircraft and flight characteris'!$B$35*'Aircraft and flight characteris'!$D$35/'Aircraft and flight characteris'!$E$35/2/1000</f>
        <v>0</v>
      </c>
      <c r="BE170" s="3"/>
      <c r="BF170" s="3"/>
      <c r="BG170" s="3"/>
      <c r="BH170" s="3"/>
      <c r="BI170" s="3"/>
      <c r="BJ170" s="3"/>
      <c r="BK170" s="3"/>
      <c r="BL170" s="3"/>
      <c r="BM170" s="3"/>
      <c r="BN170" s="3"/>
    </row>
    <row r="171">
      <c r="A171" s="75"/>
      <c r="D171" s="77" t="s">
        <v>56</v>
      </c>
      <c r="E171" s="76" t="s">
        <v>57</v>
      </c>
      <c r="F171" s="73">
        <f>'Number of operations'!D$24*'Conversion conv. -&gt; electric to'!E54*'Aircraft and flight characteris'!$B$35*'Aircraft and flight characteris'!$D$35/'Aircraft and flight characteris'!$E$35/2/1000</f>
        <v>0</v>
      </c>
      <c r="G171" s="73">
        <f>'Number of operations'!E$24*'Conversion conv. -&gt; electric to'!F54*'Aircraft and flight characteris'!$B$35*'Aircraft and flight characteris'!$D$35/'Aircraft and flight characteris'!$E$35/2/1000</f>
        <v>0</v>
      </c>
      <c r="H171" s="73">
        <f>'Number of operations'!F$24*'Conversion conv. -&gt; electric to'!G54*'Aircraft and flight characteris'!$B$35*'Aircraft and flight characteris'!$D$35/'Aircraft and flight characteris'!$E$35/2/1000</f>
        <v>0</v>
      </c>
      <c r="I171" s="73">
        <f>'Number of operations'!G$24*'Conversion conv. -&gt; electric to'!H54*'Aircraft and flight characteris'!$B$35*'Aircraft and flight characteris'!$D$35/'Aircraft and flight characteris'!$E$35/2/1000</f>
        <v>0</v>
      </c>
      <c r="J171" s="73">
        <f>'Number of operations'!H$24*'Conversion conv. -&gt; electric to'!I54*'Aircraft and flight characteris'!$B$35*'Aircraft and flight characteris'!$D$35/'Aircraft and flight characteris'!$E$35/2/1000</f>
        <v>0</v>
      </c>
      <c r="K171" s="73">
        <f>'Number of operations'!I$24*'Conversion conv. -&gt; electric to'!J54*'Aircraft and flight characteris'!$B$35*'Aircraft and flight characteris'!$D$35/'Aircraft and flight characteris'!$E$35/2/1000</f>
        <v>0</v>
      </c>
      <c r="L171" s="73">
        <f>'Number of operations'!J$24*'Conversion conv. -&gt; electric to'!K54*'Aircraft and flight characteris'!$B$35*'Aircraft and flight characteris'!$D$35/'Aircraft and flight characteris'!$E$35/2/1000</f>
        <v>0</v>
      </c>
      <c r="M171" s="73">
        <f>'Number of operations'!K$24*'Conversion conv. -&gt; electric to'!L54*'Aircraft and flight characteris'!$B$35*'Aircraft and flight characteris'!$D$35/'Aircraft and flight characteris'!$E$35/2/1000</f>
        <v>0</v>
      </c>
      <c r="N171" s="73">
        <f>'Number of operations'!L$24*'Conversion conv. -&gt; electric to'!M54*'Aircraft and flight characteris'!$B$35*'Aircraft and flight characteris'!$D$35/'Aircraft and flight characteris'!$E$35/2/1000</f>
        <v>0</v>
      </c>
      <c r="O171" s="73">
        <f>'Number of operations'!M$24*'Conversion conv. -&gt; electric to'!N54*'Aircraft and flight characteris'!$B$35*'Aircraft and flight characteris'!$D$35/'Aircraft and flight characteris'!$E$35/2/1000</f>
        <v>0</v>
      </c>
      <c r="P171" s="73">
        <f>'Number of operations'!N$24*'Conversion conv. -&gt; electric to'!O54*'Aircraft and flight characteris'!$B$35*'Aircraft and flight characteris'!$D$35/'Aircraft and flight characteris'!$E$35/2/1000</f>
        <v>0</v>
      </c>
      <c r="Q171" s="73">
        <f>'Number of operations'!O$24*'Conversion conv. -&gt; electric to'!P54*'Aircraft and flight characteris'!$B$35*'Aircraft and flight characteris'!$D$35/'Aircraft and flight characteris'!$E$35/2/1000</f>
        <v>0</v>
      </c>
      <c r="R171" s="73">
        <f>'Number of operations'!P$24*'Conversion conv. -&gt; electric to'!Q54*'Aircraft and flight characteris'!$B$35*'Aircraft and flight characteris'!$D$35/'Aircraft and flight characteris'!$E$35/2/1000</f>
        <v>0</v>
      </c>
      <c r="S171" s="73">
        <f>'Number of operations'!Q$24*'Conversion conv. -&gt; electric to'!R54*'Aircraft and flight characteris'!$B$35*'Aircraft and flight characteris'!$D$35/'Aircraft and flight characteris'!$E$35/2/1000</f>
        <v>0</v>
      </c>
      <c r="T171" s="73">
        <f>'Number of operations'!R$24*'Conversion conv. -&gt; electric to'!S54*'Aircraft and flight characteris'!$B$35*'Aircraft and flight characteris'!$D$35/'Aircraft and flight characteris'!$E$35/2/1000</f>
        <v>0</v>
      </c>
      <c r="U171" s="73">
        <f>'Number of operations'!S$24*'Conversion conv. -&gt; electric to'!T54*'Aircraft and flight characteris'!$B$35*'Aircraft and flight characteris'!$D$35/'Aircraft and flight characteris'!$E$35/2/1000</f>
        <v>0</v>
      </c>
      <c r="V171" s="73">
        <f>'Number of operations'!T$24*'Conversion conv. -&gt; electric to'!U54*'Aircraft and flight characteris'!$B$35*'Aircraft and flight characteris'!$D$35/'Aircraft and flight characteris'!$E$35/2/1000</f>
        <v>0</v>
      </c>
      <c r="W171" s="73">
        <f>'Number of operations'!U$24*'Conversion conv. -&gt; electric to'!V54*'Aircraft and flight characteris'!$B$35*'Aircraft and flight characteris'!$D$35/'Aircraft and flight characteris'!$E$35/2/1000</f>
        <v>0</v>
      </c>
      <c r="X171" s="73">
        <f>'Number of operations'!V$24*'Conversion conv. -&gt; electric to'!W54*'Aircraft and flight characteris'!$B$35*'Aircraft and flight characteris'!$D$35/'Aircraft and flight characteris'!$E$35/2/1000</f>
        <v>0</v>
      </c>
      <c r="Y171" s="73">
        <f>'Number of operations'!W$24*'Conversion conv. -&gt; electric to'!X54*'Aircraft and flight characteris'!$B$35*'Aircraft and flight characteris'!$D$35/'Aircraft and flight characteris'!$E$35/2/1000</f>
        <v>0</v>
      </c>
      <c r="Z171" s="73">
        <f>'Number of operations'!X$24*'Conversion conv. -&gt; electric to'!Y54*'Aircraft and flight characteris'!$B$35*'Aircraft and flight characteris'!$D$35/'Aircraft and flight characteris'!$E$35/2/1000</f>
        <v>0</v>
      </c>
      <c r="AA171" s="73">
        <f>'Number of operations'!Y$24*'Conversion conv. -&gt; electric to'!Z54*'Aircraft and flight characteris'!$B$35*'Aircraft and flight characteris'!$D$35/'Aircraft and flight characteris'!$E$35/2/1000</f>
        <v>0</v>
      </c>
      <c r="AB171" s="73">
        <f>'Number of operations'!Z$24*'Conversion conv. -&gt; electric to'!AA54*'Aircraft and flight characteris'!$B$35*'Aircraft and flight characteris'!$D$35/'Aircraft and flight characteris'!$E$35/2/1000</f>
        <v>0</v>
      </c>
      <c r="AC171" s="73">
        <f>'Number of operations'!AA$24*'Conversion conv. -&gt; electric to'!AB54*'Aircraft and flight characteris'!$B$35*'Aircraft and flight characteris'!$D$35/'Aircraft and flight characteris'!$E$35/2/1000</f>
        <v>1.500213973</v>
      </c>
      <c r="AD171" s="73">
        <f>'Number of operations'!AB$24*'Conversion conv. -&gt; electric to'!AC54*'Aircraft and flight characteris'!$B$35*'Aircraft and flight characteris'!$D$35/'Aircraft and flight characteris'!$E$35/2/1000</f>
        <v>2.902791665</v>
      </c>
      <c r="AE171" s="73">
        <f>'Number of operations'!AC$24*'Conversion conv. -&gt; electric to'!AD54*'Aircraft and flight characteris'!$B$35*'Aircraft and flight characteris'!$D$35/'Aircraft and flight characteris'!$E$35/2/1000</f>
        <v>5.630016644</v>
      </c>
      <c r="AF171" s="73">
        <f>'Number of operations'!AD$24*'Conversion conv. -&gt; electric to'!AE54*'Aircraft and flight characteris'!$B$35*'Aircraft and flight characteris'!$D$35/'Aircraft and flight characteris'!$E$35/2/1000</f>
        <v>10.76538543</v>
      </c>
      <c r="AG171" s="73">
        <f>'Number of operations'!AE$24*'Conversion conv. -&gt; electric to'!AF54*'Aircraft and flight characteris'!$B$35*'Aircraft and flight characteris'!$D$35/'Aircraft and flight characteris'!$E$35/2/1000</f>
        <v>20.19658951</v>
      </c>
      <c r="AH171" s="73">
        <f>'Number of operations'!AF$24*'Conversion conv. -&gt; electric to'!AG54*'Aircraft and flight characteris'!$B$35*'Aircraft and flight characteris'!$D$35/'Aircraft and flight characteris'!$E$35/2/1000</f>
        <v>36.95474586</v>
      </c>
      <c r="AI171" s="73">
        <f>'Number of operations'!AG$24*'Conversion conv. -&gt; electric to'!AH54*'Aircraft and flight characteris'!$B$35*'Aircraft and flight characteris'!$D$35/'Aircraft and flight characteris'!$E$35/2/1000</f>
        <v>65.49326051</v>
      </c>
      <c r="AJ171" s="73">
        <f>'Number of operations'!AH$24*'Conversion conv. -&gt; electric to'!AI54*'Aircraft and flight characteris'!$B$35*'Aircraft and flight characteris'!$D$35/'Aircraft and flight characteris'!$E$35/2/1000</f>
        <v>111.5885823</v>
      </c>
      <c r="AK171" s="73">
        <f>'Number of operations'!AI$24*'Conversion conv. -&gt; electric to'!AJ54*'Aircraft and flight characteris'!$B$35*'Aircraft and flight characteris'!$D$35/'Aircraft and flight characteris'!$E$35/2/1000</f>
        <v>181.4788015</v>
      </c>
      <c r="AL171" s="73">
        <f>'Number of operations'!AJ$24*'Conversion conv. -&gt; electric to'!AK54*'Aircraft and flight characteris'!$B$35*'Aircraft and flight characteris'!$D$35/'Aircraft and flight characteris'!$E$35/2/1000</f>
        <v>285.5745261</v>
      </c>
      <c r="AM171" s="73">
        <f>'Number of operations'!AK$24*'Conversion conv. -&gt; electric to'!AL54*'Aircraft and flight characteris'!$B$35*'Aircraft and flight characteris'!$D$35/'Aircraft and flight characteris'!$E$35/2/1000</f>
        <v>424.980308</v>
      </c>
      <c r="AN171" s="73">
        <f>'Number of operations'!AL$24*'Conversion conv. -&gt; electric to'!AM54*'Aircraft and flight characteris'!$B$35*'Aircraft and flight characteris'!$D$35/'Aircraft and flight characteris'!$E$35/2/1000</f>
        <v>597.8267974</v>
      </c>
      <c r="AO171" s="73">
        <f>'Number of operations'!AM$24*'Conversion conv. -&gt; electric to'!AN54*'Aircraft and flight characteris'!$B$35*'Aircraft and flight characteris'!$D$35/'Aircraft and flight characteris'!$E$35/2/1000</f>
        <v>796.956367</v>
      </c>
      <c r="AP171" s="73">
        <f>'Number of operations'!AN$24*'Conversion conv. -&gt; electric to'!AO54*'Aircraft and flight characteris'!$B$35*'Aircraft and flight characteris'!$D$35/'Aircraft and flight characteris'!$E$35/2/1000</f>
        <v>1011.754591</v>
      </c>
      <c r="AQ171" s="73">
        <f>'Number of operations'!AO$24*'Conversion conv. -&gt; electric to'!AP54*'Aircraft and flight characteris'!$B$35*'Aircraft and flight characteris'!$D$35/'Aircraft and flight characteris'!$E$35/2/1000</f>
        <v>1231.010515</v>
      </c>
      <c r="AR171" s="73">
        <f>'Number of operations'!AP$24*'Conversion conv. -&gt; electric to'!AQ54*'Aircraft and flight characteris'!$B$35*'Aircraft and flight characteris'!$D$35/'Aircraft and flight characteris'!$E$35/2/1000</f>
        <v>1445.412905</v>
      </c>
      <c r="AS171" s="73">
        <f>'Number of operations'!AQ$24*'Conversion conv. -&gt; electric to'!AR54*'Aircraft and flight characteris'!$B$35*'Aircraft and flight characteris'!$D$35/'Aircraft and flight characteris'!$E$35/2/1000</f>
        <v>1648.838171</v>
      </c>
      <c r="AT171" s="73">
        <f>'Number of operations'!AR$24*'Conversion conv. -&gt; electric to'!AS54*'Aircraft and flight characteris'!$B$35*'Aircraft and flight characteris'!$D$35/'Aircraft and flight characteris'!$E$35/2/1000</f>
        <v>0</v>
      </c>
      <c r="AU171" s="73">
        <f>'Number of operations'!AS$24*'Conversion conv. -&gt; electric to'!AT54*'Aircraft and flight characteris'!$B$35*'Aircraft and flight characteris'!$D$35/'Aircraft and flight characteris'!$E$35/2/1000</f>
        <v>0</v>
      </c>
      <c r="AV171" s="73">
        <f>'Number of operations'!AT$24*'Conversion conv. -&gt; electric to'!AU54*'Aircraft and flight characteris'!$B$35*'Aircraft and flight characteris'!$D$35/'Aircraft and flight characteris'!$E$35/2/1000</f>
        <v>0</v>
      </c>
      <c r="AW171" s="73">
        <f>'Number of operations'!AU$24*'Conversion conv. -&gt; electric to'!AV54*'Aircraft and flight characteris'!$B$35*'Aircraft and flight characteris'!$D$35/'Aircraft and flight characteris'!$E$35/2/1000</f>
        <v>0</v>
      </c>
      <c r="AX171" s="73">
        <f>'Number of operations'!AV$24*'Conversion conv. -&gt; electric to'!AW54*'Aircraft and flight characteris'!$B$35*'Aircraft and flight characteris'!$D$35/'Aircraft and flight characteris'!$E$35/2/1000</f>
        <v>0</v>
      </c>
      <c r="AY171" s="73">
        <f>'Number of operations'!AW$24*'Conversion conv. -&gt; electric to'!AX54*'Aircraft and flight characteris'!$B$35*'Aircraft and flight characteris'!$D$35/'Aircraft and flight characteris'!$E$35/2/1000</f>
        <v>0</v>
      </c>
      <c r="AZ171" s="73">
        <f>'Number of operations'!AX$24*'Conversion conv. -&gt; electric to'!AY54*'Aircraft and flight characteris'!$B$35*'Aircraft and flight characteris'!$D$35/'Aircraft and flight characteris'!$E$35/2/1000</f>
        <v>0</v>
      </c>
      <c r="BA171" s="73">
        <f>'Number of operations'!AY$24*'Conversion conv. -&gt; electric to'!AZ54*'Aircraft and flight characteris'!$B$35*'Aircraft and flight characteris'!$D$35/'Aircraft and flight characteris'!$E$35/2/1000</f>
        <v>0</v>
      </c>
      <c r="BB171" s="73">
        <f>'Number of operations'!AZ$24*'Conversion conv. -&gt; electric to'!BA54*'Aircraft and flight characteris'!$B$35*'Aircraft and flight characteris'!$D$35/'Aircraft and flight characteris'!$E$35/2/1000</f>
        <v>0</v>
      </c>
      <c r="BC171" s="73">
        <f>'Number of operations'!BA$24*'Conversion conv. -&gt; electric to'!BB54*'Aircraft and flight characteris'!$B$35*'Aircraft and flight characteris'!$D$35/'Aircraft and flight characteris'!$E$35/2/1000</f>
        <v>0</v>
      </c>
      <c r="BD171" s="74">
        <f>'Number of operations'!BB$24*'Conversion conv. -&gt; electric to'!BC54*'Aircraft and flight characteris'!$B$35*'Aircraft and flight characteris'!$D$35/'Aircraft and flight characteris'!$E$35/2/1000</f>
        <v>0</v>
      </c>
      <c r="BE171" s="3"/>
      <c r="BF171" s="3"/>
      <c r="BG171" s="3"/>
      <c r="BH171" s="3"/>
      <c r="BI171" s="3"/>
      <c r="BJ171" s="3"/>
      <c r="BK171" s="3"/>
      <c r="BL171" s="3"/>
      <c r="BM171" s="3"/>
      <c r="BN171" s="3"/>
    </row>
    <row r="172">
      <c r="A172" s="75"/>
      <c r="E172" s="76" t="s">
        <v>56</v>
      </c>
      <c r="F172" s="73">
        <f>'Number of operations'!D$24*'Conversion conv. -&gt; electric to'!E55*'Aircraft and flight characteris'!$B$35*'Aircraft and flight characteris'!$D$35/'Aircraft and flight characteris'!$E$35/2/1000</f>
        <v>0</v>
      </c>
      <c r="G172" s="73">
        <f>'Number of operations'!E$24*'Conversion conv. -&gt; electric to'!F55*'Aircraft and flight characteris'!$B$35*'Aircraft and flight characteris'!$D$35/'Aircraft and flight characteris'!$E$35/2/1000</f>
        <v>0</v>
      </c>
      <c r="H172" s="73">
        <f>'Number of operations'!F$24*'Conversion conv. -&gt; electric to'!G55*'Aircraft and flight characteris'!$B$35*'Aircraft and flight characteris'!$D$35/'Aircraft and flight characteris'!$E$35/2/1000</f>
        <v>0</v>
      </c>
      <c r="I172" s="73">
        <f>'Number of operations'!G$24*'Conversion conv. -&gt; electric to'!H55*'Aircraft and flight characteris'!$B$35*'Aircraft and flight characteris'!$D$35/'Aircraft and flight characteris'!$E$35/2/1000</f>
        <v>0</v>
      </c>
      <c r="J172" s="73">
        <f>'Number of operations'!H$24*'Conversion conv. -&gt; electric to'!I55*'Aircraft and flight characteris'!$B$35*'Aircraft and flight characteris'!$D$35/'Aircraft and flight characteris'!$E$35/2/1000</f>
        <v>0</v>
      </c>
      <c r="K172" s="73">
        <f>'Number of operations'!I$24*'Conversion conv. -&gt; electric to'!J55*'Aircraft and flight characteris'!$B$35*'Aircraft and flight characteris'!$D$35/'Aircraft and flight characteris'!$E$35/2/1000</f>
        <v>0</v>
      </c>
      <c r="L172" s="73">
        <f>'Number of operations'!J$24*'Conversion conv. -&gt; electric to'!K55*'Aircraft and flight characteris'!$B$35*'Aircraft and flight characteris'!$D$35/'Aircraft and flight characteris'!$E$35/2/1000</f>
        <v>0</v>
      </c>
      <c r="M172" s="73">
        <f>'Number of operations'!K$24*'Conversion conv. -&gt; electric to'!L55*'Aircraft and flight characteris'!$B$35*'Aircraft and flight characteris'!$D$35/'Aircraft and flight characteris'!$E$35/2/1000</f>
        <v>0</v>
      </c>
      <c r="N172" s="73">
        <f>'Number of operations'!L$24*'Conversion conv. -&gt; electric to'!M55*'Aircraft and flight characteris'!$B$35*'Aircraft and flight characteris'!$D$35/'Aircraft and flight characteris'!$E$35/2/1000</f>
        <v>0</v>
      </c>
      <c r="O172" s="73">
        <f>'Number of operations'!M$24*'Conversion conv. -&gt; electric to'!N55*'Aircraft and flight characteris'!$B$35*'Aircraft and flight characteris'!$D$35/'Aircraft and flight characteris'!$E$35/2/1000</f>
        <v>0</v>
      </c>
      <c r="P172" s="73">
        <f>'Number of operations'!N$24*'Conversion conv. -&gt; electric to'!O55*'Aircraft and flight characteris'!$B$35*'Aircraft and flight characteris'!$D$35/'Aircraft and flight characteris'!$E$35/2/1000</f>
        <v>0</v>
      </c>
      <c r="Q172" s="73">
        <f>'Number of operations'!O$24*'Conversion conv. -&gt; electric to'!P55*'Aircraft and flight characteris'!$B$35*'Aircraft and flight characteris'!$D$35/'Aircraft and flight characteris'!$E$35/2/1000</f>
        <v>0</v>
      </c>
      <c r="R172" s="73">
        <f>'Number of operations'!P$24*'Conversion conv. -&gt; electric to'!Q55*'Aircraft and flight characteris'!$B$35*'Aircraft and flight characteris'!$D$35/'Aircraft and flight characteris'!$E$35/2/1000</f>
        <v>0</v>
      </c>
      <c r="S172" s="73">
        <f>'Number of operations'!Q$24*'Conversion conv. -&gt; electric to'!R55*'Aircraft and flight characteris'!$B$35*'Aircraft and flight characteris'!$D$35/'Aircraft and flight characteris'!$E$35/2/1000</f>
        <v>0</v>
      </c>
      <c r="T172" s="73">
        <f>'Number of operations'!R$24*'Conversion conv. -&gt; electric to'!S55*'Aircraft and flight characteris'!$B$35*'Aircraft and flight characteris'!$D$35/'Aircraft and flight characteris'!$E$35/2/1000</f>
        <v>0</v>
      </c>
      <c r="U172" s="73">
        <f>'Number of operations'!S$24*'Conversion conv. -&gt; electric to'!T55*'Aircraft and flight characteris'!$B$35*'Aircraft and flight characteris'!$D$35/'Aircraft and flight characteris'!$E$35/2/1000</f>
        <v>0</v>
      </c>
      <c r="V172" s="73">
        <f>'Number of operations'!T$24*'Conversion conv. -&gt; electric to'!U55*'Aircraft and flight characteris'!$B$35*'Aircraft and flight characteris'!$D$35/'Aircraft and flight characteris'!$E$35/2/1000</f>
        <v>0</v>
      </c>
      <c r="W172" s="73">
        <f>'Number of operations'!U$24*'Conversion conv. -&gt; electric to'!V55*'Aircraft and flight characteris'!$B$35*'Aircraft and flight characteris'!$D$35/'Aircraft and flight characteris'!$E$35/2/1000</f>
        <v>0</v>
      </c>
      <c r="X172" s="73">
        <f>'Number of operations'!V$24*'Conversion conv. -&gt; electric to'!W55*'Aircraft and flight characteris'!$B$35*'Aircraft and flight characteris'!$D$35/'Aircraft and flight characteris'!$E$35/2/1000</f>
        <v>0</v>
      </c>
      <c r="Y172" s="73">
        <f>'Number of operations'!W$24*'Conversion conv. -&gt; electric to'!X55*'Aircraft and flight characteris'!$B$35*'Aircraft and flight characteris'!$D$35/'Aircraft and flight characteris'!$E$35/2/1000</f>
        <v>0</v>
      </c>
      <c r="Z172" s="73">
        <f>'Number of operations'!X$24*'Conversion conv. -&gt; electric to'!Y55*'Aircraft and flight characteris'!$B$35*'Aircraft and flight characteris'!$D$35/'Aircraft and flight characteris'!$E$35/2/1000</f>
        <v>0</v>
      </c>
      <c r="AA172" s="73">
        <f>'Number of operations'!Y$24*'Conversion conv. -&gt; electric to'!Z55*'Aircraft and flight characteris'!$B$35*'Aircraft and flight characteris'!$D$35/'Aircraft and flight characteris'!$E$35/2/1000</f>
        <v>0</v>
      </c>
      <c r="AB172" s="73">
        <f>'Number of operations'!Z$24*'Conversion conv. -&gt; electric to'!AA55*'Aircraft and flight characteris'!$B$35*'Aircraft and flight characteris'!$D$35/'Aircraft and flight characteris'!$E$35/2/1000</f>
        <v>0</v>
      </c>
      <c r="AC172" s="73">
        <f>'Number of operations'!AA$24*'Conversion conv. -&gt; electric to'!AB55*'Aircraft and flight characteris'!$B$35*'Aircraft and flight characteris'!$D$35/'Aircraft and flight characteris'!$E$35/2/1000</f>
        <v>1.62084465</v>
      </c>
      <c r="AD172" s="73">
        <f>'Number of operations'!AB$24*'Conversion conv. -&gt; electric to'!AC55*'Aircraft and flight characteris'!$B$35*'Aircraft and flight characteris'!$D$35/'Aircraft and flight characteris'!$E$35/2/1000</f>
        <v>3.317514697</v>
      </c>
      <c r="AE172" s="73">
        <f>'Number of operations'!AC$24*'Conversion conv. -&gt; electric to'!AD55*'Aircraft and flight characteris'!$B$35*'Aircraft and flight characteris'!$D$35/'Aircraft and flight characteris'!$E$35/2/1000</f>
        <v>6.789531041</v>
      </c>
      <c r="AF172" s="73">
        <f>'Number of operations'!AD$24*'Conversion conv. -&gt; electric to'!AE55*'Aircraft and flight characteris'!$B$35*'Aircraft and flight characteris'!$D$35/'Aircraft and flight characteris'!$E$35/2/1000</f>
        <v>13.64878843</v>
      </c>
      <c r="AG172" s="73">
        <f>'Number of operations'!AE$24*'Conversion conv. -&gt; electric to'!AF55*'Aircraft and flight characteris'!$B$35*'Aircraft and flight characteris'!$D$35/'Aircraft and flight characteris'!$E$35/2/1000</f>
        <v>26.77838179</v>
      </c>
      <c r="AH172" s="73">
        <f>'Number of operations'!AF$24*'Conversion conv. -&gt; electric to'!AG55*'Aircraft and flight characteris'!$B$35*'Aircraft and flight characteris'!$D$35/'Aircraft and flight characteris'!$E$35/2/1000</f>
        <v>50.87058575</v>
      </c>
      <c r="AI172" s="73">
        <f>'Number of operations'!AG$24*'Conversion conv. -&gt; electric to'!AH55*'Aircraft and flight characteris'!$B$35*'Aircraft and flight characteris'!$D$35/'Aircraft and flight characteris'!$E$35/2/1000</f>
        <v>92.71927974</v>
      </c>
      <c r="AJ172" s="73">
        <f>'Number of operations'!AH$24*'Conversion conv. -&gt; electric to'!AI55*'Aircraft and flight characteris'!$B$35*'Aircraft and flight characteris'!$D$35/'Aircraft and flight characteris'!$E$35/2/1000</f>
        <v>160.5962357</v>
      </c>
      <c r="AK172" s="73">
        <f>'Number of operations'!AI$24*'Conversion conv. -&gt; electric to'!AJ55*'Aircraft and flight characteris'!$B$35*'Aircraft and flight characteris'!$D$35/'Aircraft and flight characteris'!$E$35/2/1000</f>
        <v>262.0539357</v>
      </c>
      <c r="AL172" s="73">
        <f>'Number of operations'!AJ$24*'Conversion conv. -&gt; electric to'!AK55*'Aircraft and flight characteris'!$B$35*'Aircraft and flight characteris'!$D$35/'Aircraft and flight characteris'!$E$35/2/1000</f>
        <v>408.2185103</v>
      </c>
      <c r="AM172" s="73">
        <f>'Number of operations'!AK$24*'Conversion conv. -&gt; electric to'!AL55*'Aircraft and flight characteris'!$B$35*'Aircraft and flight characteris'!$D$35/'Aircraft and flight characteris'!$E$35/2/1000</f>
        <v>594.0667997</v>
      </c>
      <c r="AN172" s="73">
        <f>'Number of operations'!AL$24*'Conversion conv. -&gt; electric to'!AM55*'Aircraft and flight characteris'!$B$35*'Aircraft and flight characteris'!$D$35/'Aircraft and flight characteris'!$E$35/2/1000</f>
        <v>809.4525292</v>
      </c>
      <c r="AO172" s="73">
        <f>'Number of operations'!AM$24*'Conversion conv. -&gt; electric to'!AN55*'Aircraft and flight characteris'!$B$35*'Aircraft and flight characteris'!$D$35/'Aircraft and flight characteris'!$E$35/2/1000</f>
        <v>1039.05252</v>
      </c>
      <c r="AP172" s="73">
        <f>'Number of operations'!AN$24*'Conversion conv. -&gt; electric to'!AO55*'Aircraft and flight characteris'!$B$35*'Aircraft and flight characteris'!$D$35/'Aircraft and flight characteris'!$E$35/2/1000</f>
        <v>1267.493137</v>
      </c>
      <c r="AQ172" s="73">
        <f>'Number of operations'!AO$24*'Conversion conv. -&gt; electric to'!AP55*'Aircraft and flight characteris'!$B$35*'Aircraft and flight characteris'!$D$35/'Aircraft and flight characteris'!$E$35/2/1000</f>
        <v>1483.455882</v>
      </c>
      <c r="AR172" s="73">
        <f>'Number of operations'!AP$24*'Conversion conv. -&gt; electric to'!AQ55*'Aircraft and flight characteris'!$B$35*'Aircraft and flight characteris'!$D$35/'Aircraft and flight characteris'!$E$35/2/1000</f>
        <v>1681.108854</v>
      </c>
      <c r="AS172" s="73">
        <f>'Number of operations'!AQ$24*'Conversion conv. -&gt; electric to'!AR55*'Aircraft and flight characteris'!$B$35*'Aircraft and flight characteris'!$D$35/'Aircraft and flight characteris'!$E$35/2/1000</f>
        <v>1859.314856</v>
      </c>
      <c r="AT172" s="73">
        <f>'Number of operations'!AR$24*'Conversion conv. -&gt; electric to'!AS55*'Aircraft and flight characteris'!$B$35*'Aircraft and flight characteris'!$D$35/'Aircraft and flight characteris'!$E$35/2/1000</f>
        <v>0</v>
      </c>
      <c r="AU172" s="73">
        <f>'Number of operations'!AS$24*'Conversion conv. -&gt; electric to'!AT55*'Aircraft and flight characteris'!$B$35*'Aircraft and flight characteris'!$D$35/'Aircraft and flight characteris'!$E$35/2/1000</f>
        <v>0</v>
      </c>
      <c r="AV172" s="73">
        <f>'Number of operations'!AT$24*'Conversion conv. -&gt; electric to'!AU55*'Aircraft and flight characteris'!$B$35*'Aircraft and flight characteris'!$D$35/'Aircraft and flight characteris'!$E$35/2/1000</f>
        <v>0</v>
      </c>
      <c r="AW172" s="73">
        <f>'Number of operations'!AU$24*'Conversion conv. -&gt; electric to'!AV55*'Aircraft and flight characteris'!$B$35*'Aircraft and flight characteris'!$D$35/'Aircraft and flight characteris'!$E$35/2/1000</f>
        <v>0</v>
      </c>
      <c r="AX172" s="73">
        <f>'Number of operations'!AV$24*'Conversion conv. -&gt; electric to'!AW55*'Aircraft and flight characteris'!$B$35*'Aircraft and flight characteris'!$D$35/'Aircraft and flight characteris'!$E$35/2/1000</f>
        <v>0</v>
      </c>
      <c r="AY172" s="73">
        <f>'Number of operations'!AW$24*'Conversion conv. -&gt; electric to'!AX55*'Aircraft and flight characteris'!$B$35*'Aircraft and flight characteris'!$D$35/'Aircraft and flight characteris'!$E$35/2/1000</f>
        <v>0</v>
      </c>
      <c r="AZ172" s="73">
        <f>'Number of operations'!AX$24*'Conversion conv. -&gt; electric to'!AY55*'Aircraft and flight characteris'!$B$35*'Aircraft and flight characteris'!$D$35/'Aircraft and flight characteris'!$E$35/2/1000</f>
        <v>0</v>
      </c>
      <c r="BA172" s="73">
        <f>'Number of operations'!AY$24*'Conversion conv. -&gt; electric to'!AZ55*'Aircraft and flight characteris'!$B$35*'Aircraft and flight characteris'!$D$35/'Aircraft and flight characteris'!$E$35/2/1000</f>
        <v>0</v>
      </c>
      <c r="BB172" s="73">
        <f>'Number of operations'!AZ$24*'Conversion conv. -&gt; electric to'!BA55*'Aircraft and flight characteris'!$B$35*'Aircraft and flight characteris'!$D$35/'Aircraft and flight characteris'!$E$35/2/1000</f>
        <v>0</v>
      </c>
      <c r="BC172" s="73">
        <f>'Number of operations'!BA$24*'Conversion conv. -&gt; electric to'!BB55*'Aircraft and flight characteris'!$B$35*'Aircraft and flight characteris'!$D$35/'Aircraft and flight characteris'!$E$35/2/1000</f>
        <v>0</v>
      </c>
      <c r="BD172" s="74">
        <f>'Number of operations'!BB$24*'Conversion conv. -&gt; electric to'!BC55*'Aircraft and flight characteris'!$B$35*'Aircraft and flight characteris'!$D$35/'Aircraft and flight characteris'!$E$35/2/1000</f>
        <v>0</v>
      </c>
      <c r="BE172" s="3"/>
      <c r="BF172" s="3"/>
      <c r="BG172" s="3"/>
      <c r="BH172" s="3"/>
      <c r="BI172" s="3"/>
      <c r="BJ172" s="3"/>
      <c r="BK172" s="3"/>
      <c r="BL172" s="3"/>
      <c r="BM172" s="3"/>
      <c r="BN172" s="3"/>
    </row>
    <row r="173">
      <c r="A173" s="75"/>
      <c r="E173" s="76" t="s">
        <v>55</v>
      </c>
      <c r="F173" s="73">
        <f>'Number of operations'!D$24*'Conversion conv. -&gt; electric to'!E56*'Aircraft and flight characteris'!$B$35*'Aircraft and flight characteris'!$D$35/'Aircraft and flight characteris'!$E$35/2/1000</f>
        <v>0</v>
      </c>
      <c r="G173" s="73">
        <f>'Number of operations'!E$24*'Conversion conv. -&gt; electric to'!F56*'Aircraft and flight characteris'!$B$35*'Aircraft and flight characteris'!$D$35/'Aircraft and flight characteris'!$E$35/2/1000</f>
        <v>0</v>
      </c>
      <c r="H173" s="73">
        <f>'Number of operations'!F$24*'Conversion conv. -&gt; electric to'!G56*'Aircraft and flight characteris'!$B$35*'Aircraft and flight characteris'!$D$35/'Aircraft and flight characteris'!$E$35/2/1000</f>
        <v>0</v>
      </c>
      <c r="I173" s="73">
        <f>'Number of operations'!G$24*'Conversion conv. -&gt; electric to'!H56*'Aircraft and flight characteris'!$B$35*'Aircraft and flight characteris'!$D$35/'Aircraft and flight characteris'!$E$35/2/1000</f>
        <v>0</v>
      </c>
      <c r="J173" s="73">
        <f>'Number of operations'!H$24*'Conversion conv. -&gt; electric to'!I56*'Aircraft and flight characteris'!$B$35*'Aircraft and flight characteris'!$D$35/'Aircraft and flight characteris'!$E$35/2/1000</f>
        <v>0</v>
      </c>
      <c r="K173" s="73">
        <f>'Number of operations'!I$24*'Conversion conv. -&gt; electric to'!J56*'Aircraft and flight characteris'!$B$35*'Aircraft and flight characteris'!$D$35/'Aircraft and flight characteris'!$E$35/2/1000</f>
        <v>0</v>
      </c>
      <c r="L173" s="73">
        <f>'Number of operations'!J$24*'Conversion conv. -&gt; electric to'!K56*'Aircraft and flight characteris'!$B$35*'Aircraft and flight characteris'!$D$35/'Aircraft and flight characteris'!$E$35/2/1000</f>
        <v>0</v>
      </c>
      <c r="M173" s="73">
        <f>'Number of operations'!K$24*'Conversion conv. -&gt; electric to'!L56*'Aircraft and flight characteris'!$B$35*'Aircraft and flight characteris'!$D$35/'Aircraft and flight characteris'!$E$35/2/1000</f>
        <v>0</v>
      </c>
      <c r="N173" s="73">
        <f>'Number of operations'!L$24*'Conversion conv. -&gt; electric to'!M56*'Aircraft and flight characteris'!$B$35*'Aircraft and flight characteris'!$D$35/'Aircraft and flight characteris'!$E$35/2/1000</f>
        <v>0</v>
      </c>
      <c r="O173" s="73">
        <f>'Number of operations'!M$24*'Conversion conv. -&gt; electric to'!N56*'Aircraft and flight characteris'!$B$35*'Aircraft and flight characteris'!$D$35/'Aircraft and flight characteris'!$E$35/2/1000</f>
        <v>0</v>
      </c>
      <c r="P173" s="73">
        <f>'Number of operations'!N$24*'Conversion conv. -&gt; electric to'!O56*'Aircraft and flight characteris'!$B$35*'Aircraft and flight characteris'!$D$35/'Aircraft and flight characteris'!$E$35/2/1000</f>
        <v>0</v>
      </c>
      <c r="Q173" s="73">
        <f>'Number of operations'!O$24*'Conversion conv. -&gt; electric to'!P56*'Aircraft and flight characteris'!$B$35*'Aircraft and flight characteris'!$D$35/'Aircraft and flight characteris'!$E$35/2/1000</f>
        <v>0</v>
      </c>
      <c r="R173" s="73">
        <f>'Number of operations'!P$24*'Conversion conv. -&gt; electric to'!Q56*'Aircraft and flight characteris'!$B$35*'Aircraft and flight characteris'!$D$35/'Aircraft and flight characteris'!$E$35/2/1000</f>
        <v>0</v>
      </c>
      <c r="S173" s="73">
        <f>'Number of operations'!Q$24*'Conversion conv. -&gt; electric to'!R56*'Aircraft and flight characteris'!$B$35*'Aircraft and flight characteris'!$D$35/'Aircraft and flight characteris'!$E$35/2/1000</f>
        <v>0</v>
      </c>
      <c r="T173" s="73">
        <f>'Number of operations'!R$24*'Conversion conv. -&gt; electric to'!S56*'Aircraft and flight characteris'!$B$35*'Aircraft and flight characteris'!$D$35/'Aircraft and flight characteris'!$E$35/2/1000</f>
        <v>0</v>
      </c>
      <c r="U173" s="73">
        <f>'Number of operations'!S$24*'Conversion conv. -&gt; electric to'!T56*'Aircraft and flight characteris'!$B$35*'Aircraft and flight characteris'!$D$35/'Aircraft and flight characteris'!$E$35/2/1000</f>
        <v>0</v>
      </c>
      <c r="V173" s="73">
        <f>'Number of operations'!T$24*'Conversion conv. -&gt; electric to'!U56*'Aircraft and flight characteris'!$B$35*'Aircraft and flight characteris'!$D$35/'Aircraft and flight characteris'!$E$35/2/1000</f>
        <v>0</v>
      </c>
      <c r="W173" s="73">
        <f>'Number of operations'!U$24*'Conversion conv. -&gt; electric to'!V56*'Aircraft and flight characteris'!$B$35*'Aircraft and flight characteris'!$D$35/'Aircraft and flight characteris'!$E$35/2/1000</f>
        <v>0</v>
      </c>
      <c r="X173" s="73">
        <f>'Number of operations'!V$24*'Conversion conv. -&gt; electric to'!W56*'Aircraft and flight characteris'!$B$35*'Aircraft and flight characteris'!$D$35/'Aircraft and flight characteris'!$E$35/2/1000</f>
        <v>0</v>
      </c>
      <c r="Y173" s="73">
        <f>'Number of operations'!W$24*'Conversion conv. -&gt; electric to'!X56*'Aircraft and flight characteris'!$B$35*'Aircraft and flight characteris'!$D$35/'Aircraft and flight characteris'!$E$35/2/1000</f>
        <v>0</v>
      </c>
      <c r="Z173" s="73">
        <f>'Number of operations'!X$24*'Conversion conv. -&gt; electric to'!Y56*'Aircraft and flight characteris'!$B$35*'Aircraft and flight characteris'!$D$35/'Aircraft and flight characteris'!$E$35/2/1000</f>
        <v>0</v>
      </c>
      <c r="AA173" s="73">
        <f>'Number of operations'!Y$24*'Conversion conv. -&gt; electric to'!Z56*'Aircraft and flight characteris'!$B$35*'Aircraft and flight characteris'!$D$35/'Aircraft and flight characteris'!$E$35/2/1000</f>
        <v>0</v>
      </c>
      <c r="AB173" s="73">
        <f>'Number of operations'!Z$24*'Conversion conv. -&gt; electric to'!AA56*'Aircraft and flight characteris'!$B$35*'Aircraft and flight characteris'!$D$35/'Aircraft and flight characteris'!$E$35/2/1000</f>
        <v>0</v>
      </c>
      <c r="AC173" s="73">
        <f>'Number of operations'!AA$24*'Conversion conv. -&gt; electric to'!AB56*'Aircraft and flight characteris'!$B$35*'Aircraft and flight characteris'!$D$35/'Aircraft and flight characteris'!$E$35/2/1000</f>
        <v>2.355137491</v>
      </c>
      <c r="AD173" s="73">
        <f>'Number of operations'!AB$24*'Conversion conv. -&gt; electric to'!AC56*'Aircraft and flight characteris'!$B$35*'Aircraft and flight characteris'!$D$35/'Aircraft and flight characteris'!$E$35/2/1000</f>
        <v>5.349298135</v>
      </c>
      <c r="AE173" s="73">
        <f>'Number of operations'!AC$24*'Conversion conv. -&gt; electric to'!AD56*'Aircraft and flight characteris'!$B$35*'Aircraft and flight characteris'!$D$35/'Aircraft and flight characteris'!$E$35/2/1000</f>
        <v>12.01240897</v>
      </c>
      <c r="AF173" s="73">
        <f>'Number of operations'!AD$24*'Conversion conv. -&gt; electric to'!AE56*'Aircraft and flight characteris'!$B$35*'Aircraft and flight characteris'!$D$35/'Aircraft and flight characteris'!$E$35/2/1000</f>
        <v>26.04441491</v>
      </c>
      <c r="AG173" s="73">
        <f>'Number of operations'!AE$24*'Conversion conv. -&gt; electric to'!AF56*'Aircraft and flight characteris'!$B$35*'Aircraft and flight characteris'!$D$35/'Aircraft and flight characteris'!$E$35/2/1000</f>
        <v>53.78261986</v>
      </c>
      <c r="AH173" s="73">
        <f>'Number of operations'!AF$24*'Conversion conv. -&gt; electric to'!AG56*'Aircraft and flight characteris'!$B$35*'Aircraft and flight characteris'!$D$35/'Aircraft and flight characteris'!$E$35/2/1000</f>
        <v>104.2208773</v>
      </c>
      <c r="AI173" s="73">
        <f>'Number of operations'!AG$24*'Conversion conv. -&gt; electric to'!AH56*'Aircraft and flight characteris'!$B$35*'Aircraft and flight characteris'!$D$35/'Aircraft and flight characteris'!$E$35/2/1000</f>
        <v>187.0314023</v>
      </c>
      <c r="AJ173" s="73">
        <f>'Number of operations'!AH$24*'Conversion conv. -&gt; electric to'!AI56*'Aircraft and flight characteris'!$B$35*'Aircraft and flight characteris'!$D$35/'Aircraft and flight characteris'!$E$35/2/1000</f>
        <v>308.3141833</v>
      </c>
      <c r="AK173" s="73">
        <f>'Number of operations'!AI$24*'Conversion conv. -&gt; electric to'!AJ56*'Aircraft and flight characteris'!$B$35*'Aircraft and flight characteris'!$D$35/'Aircraft and flight characteris'!$E$35/2/1000</f>
        <v>466.3951959</v>
      </c>
      <c r="AL173" s="73">
        <f>'Number of operations'!AJ$24*'Conversion conv. -&gt; electric to'!AK56*'Aircraft and flight characteris'!$B$35*'Aircraft and flight characteris'!$D$35/'Aircraft and flight characteris'!$E$35/2/1000</f>
        <v>663.8101499</v>
      </c>
      <c r="AM173" s="73">
        <f>'Number of operations'!AK$24*'Conversion conv. -&gt; electric to'!AL56*'Aircraft and flight characteris'!$B$35*'Aircraft and flight characteris'!$D$35/'Aircraft and flight characteris'!$E$35/2/1000</f>
        <v>880.3977027</v>
      </c>
      <c r="AN173" s="73">
        <f>'Number of operations'!AL$24*'Conversion conv. -&gt; electric to'!AM56*'Aircraft and flight characteris'!$B$35*'Aircraft and flight characteris'!$D$35/'Aircraft and flight characteris'!$E$35/2/1000</f>
        <v>1100.672608</v>
      </c>
      <c r="AO173" s="73">
        <f>'Number of operations'!AM$24*'Conversion conv. -&gt; electric to'!AN56*'Aircraft and flight characteris'!$B$35*'Aircraft and flight characteris'!$D$35/'Aircraft and flight characteris'!$E$35/2/1000</f>
        <v>1312.115639</v>
      </c>
      <c r="AP173" s="73">
        <f>'Number of operations'!AN$24*'Conversion conv. -&gt; electric to'!AO56*'Aircraft and flight characteris'!$B$35*'Aircraft and flight characteris'!$D$35/'Aircraft and flight characteris'!$E$35/2/1000</f>
        <v>1507.208473</v>
      </c>
      <c r="AQ173" s="73">
        <f>'Number of operations'!AO$24*'Conversion conv. -&gt; electric to'!AP56*'Aircraft and flight characteris'!$B$35*'Aircraft and flight characteris'!$D$35/'Aircraft and flight characteris'!$E$35/2/1000</f>
        <v>1683.311538</v>
      </c>
      <c r="AR173" s="73">
        <f>'Number of operations'!AP$24*'Conversion conv. -&gt; electric to'!AQ56*'Aircraft and flight characteris'!$B$35*'Aircraft and flight characteris'!$D$35/'Aircraft and flight characteris'!$E$35/2/1000</f>
        <v>1841.311123</v>
      </c>
      <c r="AS173" s="73">
        <f>'Number of operations'!AQ$24*'Conversion conv. -&gt; electric to'!AR56*'Aircraft and flight characteris'!$B$35*'Aircraft and flight characteris'!$D$35/'Aircraft and flight characteris'!$E$35/2/1000</f>
        <v>1984.026513</v>
      </c>
      <c r="AT173" s="73">
        <f>'Number of operations'!AR$24*'Conversion conv. -&gt; electric to'!AS56*'Aircraft and flight characteris'!$B$35*'Aircraft and flight characteris'!$D$35/'Aircraft and flight characteris'!$E$35/2/1000</f>
        <v>0</v>
      </c>
      <c r="AU173" s="73">
        <f>'Number of operations'!AS$24*'Conversion conv. -&gt; electric to'!AT56*'Aircraft and flight characteris'!$B$35*'Aircraft and flight characteris'!$D$35/'Aircraft and flight characteris'!$E$35/2/1000</f>
        <v>0</v>
      </c>
      <c r="AV173" s="73">
        <f>'Number of operations'!AT$24*'Conversion conv. -&gt; electric to'!AU56*'Aircraft and flight characteris'!$B$35*'Aircraft and flight characteris'!$D$35/'Aircraft and flight characteris'!$E$35/2/1000</f>
        <v>0</v>
      </c>
      <c r="AW173" s="73">
        <f>'Number of operations'!AU$24*'Conversion conv. -&gt; electric to'!AV56*'Aircraft and flight characteris'!$B$35*'Aircraft and flight characteris'!$D$35/'Aircraft and flight characteris'!$E$35/2/1000</f>
        <v>0</v>
      </c>
      <c r="AX173" s="73">
        <f>'Number of operations'!AV$24*'Conversion conv. -&gt; electric to'!AW56*'Aircraft and flight characteris'!$B$35*'Aircraft and flight characteris'!$D$35/'Aircraft and flight characteris'!$E$35/2/1000</f>
        <v>0</v>
      </c>
      <c r="AY173" s="73">
        <f>'Number of operations'!AW$24*'Conversion conv. -&gt; electric to'!AX56*'Aircraft and flight characteris'!$B$35*'Aircraft and flight characteris'!$D$35/'Aircraft and flight characteris'!$E$35/2/1000</f>
        <v>0</v>
      </c>
      <c r="AZ173" s="73">
        <f>'Number of operations'!AX$24*'Conversion conv. -&gt; electric to'!AY56*'Aircraft and flight characteris'!$B$35*'Aircraft and flight characteris'!$D$35/'Aircraft and flight characteris'!$E$35/2/1000</f>
        <v>0</v>
      </c>
      <c r="BA173" s="73">
        <f>'Number of operations'!AY$24*'Conversion conv. -&gt; electric to'!AZ56*'Aircraft and flight characteris'!$B$35*'Aircraft and flight characteris'!$D$35/'Aircraft and flight characteris'!$E$35/2/1000</f>
        <v>0</v>
      </c>
      <c r="BB173" s="73">
        <f>'Number of operations'!AZ$24*'Conversion conv. -&gt; electric to'!BA56*'Aircraft and flight characteris'!$B$35*'Aircraft and flight characteris'!$D$35/'Aircraft and flight characteris'!$E$35/2/1000</f>
        <v>0</v>
      </c>
      <c r="BC173" s="73">
        <f>'Number of operations'!BA$24*'Conversion conv. -&gt; electric to'!BB56*'Aircraft and flight characteris'!$B$35*'Aircraft and flight characteris'!$D$35/'Aircraft and flight characteris'!$E$35/2/1000</f>
        <v>0</v>
      </c>
      <c r="BD173" s="74">
        <f>'Number of operations'!BB$24*'Conversion conv. -&gt; electric to'!BC56*'Aircraft and flight characteris'!$B$35*'Aircraft and flight characteris'!$D$35/'Aircraft and flight characteris'!$E$35/2/1000</f>
        <v>0</v>
      </c>
      <c r="BE173" s="3"/>
      <c r="BF173" s="3"/>
      <c r="BG173" s="3"/>
      <c r="BH173" s="3"/>
      <c r="BI173" s="3"/>
      <c r="BJ173" s="3"/>
      <c r="BK173" s="3"/>
      <c r="BL173" s="3"/>
      <c r="BM173" s="3"/>
      <c r="BN173" s="3"/>
    </row>
    <row r="174">
      <c r="A174" s="75"/>
      <c r="D174" s="77" t="s">
        <v>55</v>
      </c>
      <c r="E174" s="76" t="s">
        <v>57</v>
      </c>
      <c r="F174" s="73">
        <f>'Number of operations'!D$24*'Conversion conv. -&gt; electric to'!E57*'Aircraft and flight characteris'!$B$35*'Aircraft and flight characteris'!$D$35/'Aircraft and flight characteris'!$E$35/2/1000</f>
        <v>0</v>
      </c>
      <c r="G174" s="73">
        <f>'Number of operations'!E$24*'Conversion conv. -&gt; electric to'!F57*'Aircraft and flight characteris'!$B$35*'Aircraft and flight characteris'!$D$35/'Aircraft and flight characteris'!$E$35/2/1000</f>
        <v>0</v>
      </c>
      <c r="H174" s="73">
        <f>'Number of operations'!F$24*'Conversion conv. -&gt; electric to'!G57*'Aircraft and flight characteris'!$B$35*'Aircraft and flight characteris'!$D$35/'Aircraft and flight characteris'!$E$35/2/1000</f>
        <v>0</v>
      </c>
      <c r="I174" s="73">
        <f>'Number of operations'!G$24*'Conversion conv. -&gt; electric to'!H57*'Aircraft and flight characteris'!$B$35*'Aircraft and flight characteris'!$D$35/'Aircraft and flight characteris'!$E$35/2/1000</f>
        <v>0</v>
      </c>
      <c r="J174" s="73">
        <f>'Number of operations'!H$24*'Conversion conv. -&gt; electric to'!I57*'Aircraft and flight characteris'!$B$35*'Aircraft and flight characteris'!$D$35/'Aircraft and flight characteris'!$E$35/2/1000</f>
        <v>0</v>
      </c>
      <c r="K174" s="73">
        <f>'Number of operations'!I$24*'Conversion conv. -&gt; electric to'!J57*'Aircraft and flight characteris'!$B$35*'Aircraft and flight characteris'!$D$35/'Aircraft and flight characteris'!$E$35/2/1000</f>
        <v>0</v>
      </c>
      <c r="L174" s="73">
        <f>'Number of operations'!J$24*'Conversion conv. -&gt; electric to'!K57*'Aircraft and flight characteris'!$B$35*'Aircraft and flight characteris'!$D$35/'Aircraft and flight characteris'!$E$35/2/1000</f>
        <v>0</v>
      </c>
      <c r="M174" s="73">
        <f>'Number of operations'!K$24*'Conversion conv. -&gt; electric to'!L57*'Aircraft and flight characteris'!$B$35*'Aircraft and flight characteris'!$D$35/'Aircraft and flight characteris'!$E$35/2/1000</f>
        <v>0</v>
      </c>
      <c r="N174" s="73">
        <f>'Number of operations'!L$24*'Conversion conv. -&gt; electric to'!M57*'Aircraft and flight characteris'!$B$35*'Aircraft and flight characteris'!$D$35/'Aircraft and flight characteris'!$E$35/2/1000</f>
        <v>0</v>
      </c>
      <c r="O174" s="73">
        <f>'Number of operations'!M$24*'Conversion conv. -&gt; electric to'!N57*'Aircraft and flight characteris'!$B$35*'Aircraft and flight characteris'!$D$35/'Aircraft and flight characteris'!$E$35/2/1000</f>
        <v>0</v>
      </c>
      <c r="P174" s="73">
        <f>'Number of operations'!N$24*'Conversion conv. -&gt; electric to'!O57*'Aircraft and flight characteris'!$B$35*'Aircraft and flight characteris'!$D$35/'Aircraft and flight characteris'!$E$35/2/1000</f>
        <v>0</v>
      </c>
      <c r="Q174" s="73">
        <f>'Number of operations'!O$24*'Conversion conv. -&gt; electric to'!P57*'Aircraft and flight characteris'!$B$35*'Aircraft and flight characteris'!$D$35/'Aircraft and flight characteris'!$E$35/2/1000</f>
        <v>0</v>
      </c>
      <c r="R174" s="73">
        <f>'Number of operations'!P$24*'Conversion conv. -&gt; electric to'!Q57*'Aircraft and flight characteris'!$B$35*'Aircraft and flight characteris'!$D$35/'Aircraft and flight characteris'!$E$35/2/1000</f>
        <v>0</v>
      </c>
      <c r="S174" s="73">
        <f>'Number of operations'!Q$24*'Conversion conv. -&gt; electric to'!R57*'Aircraft and flight characteris'!$B$35*'Aircraft and flight characteris'!$D$35/'Aircraft and flight characteris'!$E$35/2/1000</f>
        <v>0</v>
      </c>
      <c r="T174" s="73">
        <f>'Number of operations'!R$24*'Conversion conv. -&gt; electric to'!S57*'Aircraft and flight characteris'!$B$35*'Aircraft and flight characteris'!$D$35/'Aircraft and flight characteris'!$E$35/2/1000</f>
        <v>0</v>
      </c>
      <c r="U174" s="73">
        <f>'Number of operations'!S$24*'Conversion conv. -&gt; electric to'!T57*'Aircraft and flight characteris'!$B$35*'Aircraft and flight characteris'!$D$35/'Aircraft and flight characteris'!$E$35/2/1000</f>
        <v>0</v>
      </c>
      <c r="V174" s="73">
        <f>'Number of operations'!T$24*'Conversion conv. -&gt; electric to'!U57*'Aircraft and flight characteris'!$B$35*'Aircraft and flight characteris'!$D$35/'Aircraft and flight characteris'!$E$35/2/1000</f>
        <v>0</v>
      </c>
      <c r="W174" s="73">
        <f>'Number of operations'!U$24*'Conversion conv. -&gt; electric to'!V57*'Aircraft and flight characteris'!$B$35*'Aircraft and flight characteris'!$D$35/'Aircraft and flight characteris'!$E$35/2/1000</f>
        <v>0</v>
      </c>
      <c r="X174" s="73">
        <f>'Number of operations'!V$24*'Conversion conv. -&gt; electric to'!W57*'Aircraft and flight characteris'!$B$35*'Aircraft and flight characteris'!$D$35/'Aircraft and flight characteris'!$E$35/2/1000</f>
        <v>0</v>
      </c>
      <c r="Y174" s="73">
        <f>'Number of operations'!W$24*'Conversion conv. -&gt; electric to'!X57*'Aircraft and flight characteris'!$B$35*'Aircraft and flight characteris'!$D$35/'Aircraft and flight characteris'!$E$35/2/1000</f>
        <v>0</v>
      </c>
      <c r="Z174" s="73">
        <f>'Number of operations'!X$24*'Conversion conv. -&gt; electric to'!Y57*'Aircraft and flight characteris'!$B$35*'Aircraft and flight characteris'!$D$35/'Aircraft and flight characteris'!$E$35/2/1000</f>
        <v>0</v>
      </c>
      <c r="AA174" s="73">
        <f>'Number of operations'!Y$24*'Conversion conv. -&gt; electric to'!Z57*'Aircraft and flight characteris'!$B$35*'Aircraft and flight characteris'!$D$35/'Aircraft and flight characteris'!$E$35/2/1000</f>
        <v>0</v>
      </c>
      <c r="AB174" s="73">
        <f>'Number of operations'!Z$24*'Conversion conv. -&gt; electric to'!AA57*'Aircraft and flight characteris'!$B$35*'Aircraft and flight characteris'!$D$35/'Aircraft and flight characteris'!$E$35/2/1000</f>
        <v>0</v>
      </c>
      <c r="AC174" s="73">
        <f>'Number of operations'!AA$24*'Conversion conv. -&gt; electric to'!AB57*'Aircraft and flight characteris'!$B$35*'Aircraft and flight characteris'!$D$35/'Aircraft and flight characteris'!$E$35/2/1000</f>
        <v>4.253188729</v>
      </c>
      <c r="AD174" s="73">
        <f>'Number of operations'!AB$24*'Conversion conv. -&gt; electric to'!AC57*'Aircraft and flight characteris'!$B$35*'Aircraft and flight characteris'!$D$35/'Aircraft and flight characteris'!$E$35/2/1000</f>
        <v>10.92552878</v>
      </c>
      <c r="AE174" s="73">
        <f>'Number of operations'!AC$24*'Conversion conv. -&gt; electric to'!AD57*'Aircraft and flight characteris'!$B$35*'Aircraft and flight characteris'!$D$35/'Aircraft and flight characteris'!$E$35/2/1000</f>
        <v>26.05895771</v>
      </c>
      <c r="AF174" s="73">
        <f>'Number of operations'!AD$24*'Conversion conv. -&gt; electric to'!AE57*'Aircraft and flight characteris'!$B$35*'Aircraft and flight characteris'!$D$35/'Aircraft and flight characteris'!$E$35/2/1000</f>
        <v>54.9429255</v>
      </c>
      <c r="AG174" s="73">
        <f>'Number of operations'!AE$24*'Conversion conv. -&gt; electric to'!AF57*'Aircraft and flight characteris'!$B$35*'Aircraft and flight characteris'!$D$35/'Aircraft and flight characteris'!$E$35/2/1000</f>
        <v>100.6308668</v>
      </c>
      <c r="AH174" s="73">
        <f>'Number of operations'!AF$24*'Conversion conv. -&gt; electric to'!AG57*'Aircraft and flight characteris'!$B$35*'Aircraft and flight characteris'!$D$35/'Aircraft and flight characteris'!$E$35/2/1000</f>
        <v>162.3401912</v>
      </c>
      <c r="AI174" s="73">
        <f>'Number of operations'!AG$24*'Conversion conv. -&gt; electric to'!AH57*'Aircraft and flight characteris'!$B$35*'Aircraft and flight characteris'!$D$35/'Aircraft and flight characteris'!$E$35/2/1000</f>
        <v>238.337646</v>
      </c>
      <c r="AJ174" s="73">
        <f>'Number of operations'!AH$24*'Conversion conv. -&gt; electric to'!AI57*'Aircraft and flight characteris'!$B$35*'Aircraft and flight characteris'!$D$35/'Aircraft and flight characteris'!$E$35/2/1000</f>
        <v>328.4510758</v>
      </c>
      <c r="AK174" s="73">
        <f>'Number of operations'!AI$24*'Conversion conv. -&gt; electric to'!AJ57*'Aircraft and flight characteris'!$B$35*'Aircraft and flight characteris'!$D$35/'Aircraft and flight characteris'!$E$35/2/1000</f>
        <v>433.4944331</v>
      </c>
      <c r="AL174" s="73">
        <f>'Number of operations'!AJ$24*'Conversion conv. -&gt; electric to'!AK57*'Aircraft and flight characteris'!$B$35*'Aircraft and flight characteris'!$D$35/'Aircraft and flight characteris'!$E$35/2/1000</f>
        <v>564.4903586</v>
      </c>
      <c r="AM174" s="73">
        <f>'Number of operations'!AK$24*'Conversion conv. -&gt; electric to'!AL57*'Aircraft and flight characteris'!$B$35*'Aircraft and flight characteris'!$D$35/'Aircraft and flight characteris'!$E$35/2/1000</f>
        <v>714.5075435</v>
      </c>
      <c r="AN174" s="73">
        <f>'Number of operations'!AL$24*'Conversion conv. -&gt; electric to'!AM57*'Aircraft and flight characteris'!$B$35*'Aircraft and flight characteris'!$D$35/'Aircraft and flight characteris'!$E$35/2/1000</f>
        <v>880.6934434</v>
      </c>
      <c r="AO174" s="73">
        <f>'Number of operations'!AM$24*'Conversion conv. -&gt; electric to'!AN57*'Aircraft and flight characteris'!$B$35*'Aircraft and flight characteris'!$D$35/'Aircraft and flight characteris'!$E$35/2/1000</f>
        <v>1058.244713</v>
      </c>
      <c r="AP174" s="73">
        <f>'Number of operations'!AN$24*'Conversion conv. -&gt; electric to'!AO57*'Aircraft and flight characteris'!$B$35*'Aircraft and flight characteris'!$D$35/'Aircraft and flight characteris'!$E$35/2/1000</f>
        <v>1241.309313</v>
      </c>
      <c r="AQ174" s="73">
        <f>'Number of operations'!AO$24*'Conversion conv. -&gt; electric to'!AP57*'Aircraft and flight characteris'!$B$35*'Aircraft and flight characteris'!$D$35/'Aircraft and flight characteris'!$E$35/2/1000</f>
        <v>1424.155784</v>
      </c>
      <c r="AR174" s="73">
        <f>'Number of operations'!AP$24*'Conversion conv. -&gt; electric to'!AQ57*'Aircraft and flight characteris'!$B$35*'Aircraft and flight characteris'!$D$35/'Aircraft and flight characteris'!$E$35/2/1000</f>
        <v>1602.174979</v>
      </c>
      <c r="AS174" s="73">
        <f>'Number of operations'!AQ$24*'Conversion conv. -&gt; electric to'!AR57*'Aircraft and flight characteris'!$B$35*'Aircraft and flight characteris'!$D$35/'Aircraft and flight characteris'!$E$35/2/1000</f>
        <v>1772.41641</v>
      </c>
      <c r="AT174" s="73">
        <f>'Number of operations'!AR$24*'Conversion conv. -&gt; electric to'!AS57*'Aircraft and flight characteris'!$B$35*'Aircraft and flight characteris'!$D$35/'Aircraft and flight characteris'!$E$35/2/1000</f>
        <v>0</v>
      </c>
      <c r="AU174" s="73">
        <f>'Number of operations'!AS$24*'Conversion conv. -&gt; electric to'!AT57*'Aircraft and flight characteris'!$B$35*'Aircraft and flight characteris'!$D$35/'Aircraft and flight characteris'!$E$35/2/1000</f>
        <v>0</v>
      </c>
      <c r="AV174" s="73">
        <f>'Number of operations'!AT$24*'Conversion conv. -&gt; electric to'!AU57*'Aircraft and flight characteris'!$B$35*'Aircraft and flight characteris'!$D$35/'Aircraft and flight characteris'!$E$35/2/1000</f>
        <v>0</v>
      </c>
      <c r="AW174" s="73">
        <f>'Number of operations'!AU$24*'Conversion conv. -&gt; electric to'!AV57*'Aircraft and flight characteris'!$B$35*'Aircraft and flight characteris'!$D$35/'Aircraft and flight characteris'!$E$35/2/1000</f>
        <v>0</v>
      </c>
      <c r="AX174" s="73">
        <f>'Number of operations'!AV$24*'Conversion conv. -&gt; electric to'!AW57*'Aircraft and flight characteris'!$B$35*'Aircraft and flight characteris'!$D$35/'Aircraft and flight characteris'!$E$35/2/1000</f>
        <v>0</v>
      </c>
      <c r="AY174" s="73">
        <f>'Number of operations'!AW$24*'Conversion conv. -&gt; electric to'!AX57*'Aircraft and flight characteris'!$B$35*'Aircraft and flight characteris'!$D$35/'Aircraft and flight characteris'!$E$35/2/1000</f>
        <v>0</v>
      </c>
      <c r="AZ174" s="73">
        <f>'Number of operations'!AX$24*'Conversion conv. -&gt; electric to'!AY57*'Aircraft and flight characteris'!$B$35*'Aircraft and flight characteris'!$D$35/'Aircraft and flight characteris'!$E$35/2/1000</f>
        <v>0</v>
      </c>
      <c r="BA174" s="73">
        <f>'Number of operations'!AY$24*'Conversion conv. -&gt; electric to'!AZ57*'Aircraft and flight characteris'!$B$35*'Aircraft and flight characteris'!$D$35/'Aircraft and flight characteris'!$E$35/2/1000</f>
        <v>0</v>
      </c>
      <c r="BB174" s="73">
        <f>'Number of operations'!AZ$24*'Conversion conv. -&gt; electric to'!BA57*'Aircraft and flight characteris'!$B$35*'Aircraft and flight characteris'!$D$35/'Aircraft and flight characteris'!$E$35/2/1000</f>
        <v>0</v>
      </c>
      <c r="BC174" s="73">
        <f>'Number of operations'!BA$24*'Conversion conv. -&gt; electric to'!BB57*'Aircraft and flight characteris'!$B$35*'Aircraft and flight characteris'!$D$35/'Aircraft and flight characteris'!$E$35/2/1000</f>
        <v>0</v>
      </c>
      <c r="BD174" s="74">
        <f>'Number of operations'!BB$24*'Conversion conv. -&gt; electric to'!BC57*'Aircraft and flight characteris'!$B$35*'Aircraft and flight characteris'!$D$35/'Aircraft and flight characteris'!$E$35/2/1000</f>
        <v>0</v>
      </c>
      <c r="BE174" s="3"/>
      <c r="BF174" s="3"/>
      <c r="BG174" s="3"/>
      <c r="BH174" s="3"/>
      <c r="BI174" s="3"/>
      <c r="BJ174" s="3"/>
      <c r="BK174" s="3"/>
      <c r="BL174" s="3"/>
      <c r="BM174" s="3"/>
      <c r="BN174" s="3"/>
    </row>
    <row r="175">
      <c r="A175" s="75"/>
      <c r="E175" s="76" t="s">
        <v>56</v>
      </c>
      <c r="F175" s="73">
        <f>'Number of operations'!D$24*'Conversion conv. -&gt; electric to'!E58*'Aircraft and flight characteris'!$B$35*'Aircraft and flight characteris'!$D$35/'Aircraft and flight characteris'!$E$35/2/1000</f>
        <v>0</v>
      </c>
      <c r="G175" s="73">
        <f>'Number of operations'!E$24*'Conversion conv. -&gt; electric to'!F58*'Aircraft and flight characteris'!$B$35*'Aircraft and flight characteris'!$D$35/'Aircraft and flight characteris'!$E$35/2/1000</f>
        <v>0</v>
      </c>
      <c r="H175" s="73">
        <f>'Number of operations'!F$24*'Conversion conv. -&gt; electric to'!G58*'Aircraft and flight characteris'!$B$35*'Aircraft and flight characteris'!$D$35/'Aircraft and flight characteris'!$E$35/2/1000</f>
        <v>0</v>
      </c>
      <c r="I175" s="73">
        <f>'Number of operations'!G$24*'Conversion conv. -&gt; electric to'!H58*'Aircraft and flight characteris'!$B$35*'Aircraft and flight characteris'!$D$35/'Aircraft and flight characteris'!$E$35/2/1000</f>
        <v>0</v>
      </c>
      <c r="J175" s="73">
        <f>'Number of operations'!H$24*'Conversion conv. -&gt; electric to'!I58*'Aircraft and flight characteris'!$B$35*'Aircraft and flight characteris'!$D$35/'Aircraft and flight characteris'!$E$35/2/1000</f>
        <v>0</v>
      </c>
      <c r="K175" s="73">
        <f>'Number of operations'!I$24*'Conversion conv. -&gt; electric to'!J58*'Aircraft and flight characteris'!$B$35*'Aircraft and flight characteris'!$D$35/'Aircraft and flight characteris'!$E$35/2/1000</f>
        <v>0</v>
      </c>
      <c r="L175" s="73">
        <f>'Number of operations'!J$24*'Conversion conv. -&gt; electric to'!K58*'Aircraft and flight characteris'!$B$35*'Aircraft and flight characteris'!$D$35/'Aircraft and flight characteris'!$E$35/2/1000</f>
        <v>0</v>
      </c>
      <c r="M175" s="73">
        <f>'Number of operations'!K$24*'Conversion conv. -&gt; electric to'!L58*'Aircraft and flight characteris'!$B$35*'Aircraft and flight characteris'!$D$35/'Aircraft and flight characteris'!$E$35/2/1000</f>
        <v>0</v>
      </c>
      <c r="N175" s="73">
        <f>'Number of operations'!L$24*'Conversion conv. -&gt; electric to'!M58*'Aircraft and flight characteris'!$B$35*'Aircraft and flight characteris'!$D$35/'Aircraft and flight characteris'!$E$35/2/1000</f>
        <v>0</v>
      </c>
      <c r="O175" s="73">
        <f>'Number of operations'!M$24*'Conversion conv. -&gt; electric to'!N58*'Aircraft and flight characteris'!$B$35*'Aircraft and flight characteris'!$D$35/'Aircraft and flight characteris'!$E$35/2/1000</f>
        <v>0</v>
      </c>
      <c r="P175" s="73">
        <f>'Number of operations'!N$24*'Conversion conv. -&gt; electric to'!O58*'Aircraft and flight characteris'!$B$35*'Aircraft and flight characteris'!$D$35/'Aircraft and flight characteris'!$E$35/2/1000</f>
        <v>0</v>
      </c>
      <c r="Q175" s="73">
        <f>'Number of operations'!O$24*'Conversion conv. -&gt; electric to'!P58*'Aircraft and flight characteris'!$B$35*'Aircraft and flight characteris'!$D$35/'Aircraft and flight characteris'!$E$35/2/1000</f>
        <v>0</v>
      </c>
      <c r="R175" s="73">
        <f>'Number of operations'!P$24*'Conversion conv. -&gt; electric to'!Q58*'Aircraft and flight characteris'!$B$35*'Aircraft and flight characteris'!$D$35/'Aircraft and flight characteris'!$E$35/2/1000</f>
        <v>0</v>
      </c>
      <c r="S175" s="73">
        <f>'Number of operations'!Q$24*'Conversion conv. -&gt; electric to'!R58*'Aircraft and flight characteris'!$B$35*'Aircraft and flight characteris'!$D$35/'Aircraft and flight characteris'!$E$35/2/1000</f>
        <v>0</v>
      </c>
      <c r="T175" s="73">
        <f>'Number of operations'!R$24*'Conversion conv. -&gt; electric to'!S58*'Aircraft and flight characteris'!$B$35*'Aircraft and flight characteris'!$D$35/'Aircraft and flight characteris'!$E$35/2/1000</f>
        <v>0</v>
      </c>
      <c r="U175" s="73">
        <f>'Number of operations'!S$24*'Conversion conv. -&gt; electric to'!T58*'Aircraft and flight characteris'!$B$35*'Aircraft and flight characteris'!$D$35/'Aircraft and flight characteris'!$E$35/2/1000</f>
        <v>0</v>
      </c>
      <c r="V175" s="73">
        <f>'Number of operations'!T$24*'Conversion conv. -&gt; electric to'!U58*'Aircraft and flight characteris'!$B$35*'Aircraft and flight characteris'!$D$35/'Aircraft and flight characteris'!$E$35/2/1000</f>
        <v>0</v>
      </c>
      <c r="W175" s="73">
        <f>'Number of operations'!U$24*'Conversion conv. -&gt; electric to'!V58*'Aircraft and flight characteris'!$B$35*'Aircraft and flight characteris'!$D$35/'Aircraft and flight characteris'!$E$35/2/1000</f>
        <v>0</v>
      </c>
      <c r="X175" s="73">
        <f>'Number of operations'!V$24*'Conversion conv. -&gt; electric to'!W58*'Aircraft and flight characteris'!$B$35*'Aircraft and flight characteris'!$D$35/'Aircraft and flight characteris'!$E$35/2/1000</f>
        <v>0</v>
      </c>
      <c r="Y175" s="73">
        <f>'Number of operations'!W$24*'Conversion conv. -&gt; electric to'!X58*'Aircraft and flight characteris'!$B$35*'Aircraft and flight characteris'!$D$35/'Aircraft and flight characteris'!$E$35/2/1000</f>
        <v>0</v>
      </c>
      <c r="Z175" s="73">
        <f>'Number of operations'!X$24*'Conversion conv. -&gt; electric to'!Y58*'Aircraft and flight characteris'!$B$35*'Aircraft and flight characteris'!$D$35/'Aircraft and flight characteris'!$E$35/2/1000</f>
        <v>0</v>
      </c>
      <c r="AA175" s="73">
        <f>'Number of operations'!Y$24*'Conversion conv. -&gt; electric to'!Z58*'Aircraft and flight characteris'!$B$35*'Aircraft and flight characteris'!$D$35/'Aircraft and flight characteris'!$E$35/2/1000</f>
        <v>0</v>
      </c>
      <c r="AB175" s="73">
        <f>'Number of operations'!Z$24*'Conversion conv. -&gt; electric to'!AA58*'Aircraft and flight characteris'!$B$35*'Aircraft and flight characteris'!$D$35/'Aircraft and flight characteris'!$E$35/2/1000</f>
        <v>0</v>
      </c>
      <c r="AC175" s="73">
        <f>'Number of operations'!AA$24*'Conversion conv. -&gt; electric to'!AB58*'Aircraft and flight characteris'!$B$35*'Aircraft and flight characteris'!$D$35/'Aircraft and flight characteris'!$E$35/2/1000</f>
        <v>4.595183299</v>
      </c>
      <c r="AD175" s="73">
        <f>'Number of operations'!AB$24*'Conversion conv. -&gt; electric to'!AC58*'Aircraft and flight characteris'!$B$35*'Aircraft and flight characteris'!$D$35/'Aircraft and flight characteris'!$E$35/2/1000</f>
        <v>12.48646354</v>
      </c>
      <c r="AE175" s="73">
        <f>'Number of operations'!AC$24*'Conversion conv. -&gt; electric to'!AD58*'Aircraft and flight characteris'!$B$35*'Aircraft and flight characteris'!$D$35/'Aircraft and flight characteris'!$E$35/2/1000</f>
        <v>31.42585776</v>
      </c>
      <c r="AF175" s="73">
        <f>'Number of operations'!AD$24*'Conversion conv. -&gt; electric to'!AE58*'Aircraft and flight characteris'!$B$35*'Aircraft and flight characteris'!$D$35/'Aircraft and flight characteris'!$E$35/2/1000</f>
        <v>69.65884972</v>
      </c>
      <c r="AG175" s="73">
        <f>'Number of operations'!AE$24*'Conversion conv. -&gt; electric to'!AF58*'Aircraft and flight characteris'!$B$35*'Aircraft and flight characteris'!$D$35/'Aircraft and flight characteris'!$E$35/2/1000</f>
        <v>133.42509</v>
      </c>
      <c r="AH175" s="73">
        <f>'Number of operations'!AF$24*'Conversion conv. -&gt; electric to'!AG58*'Aircraft and flight characteris'!$B$35*'Aircraft and flight characteris'!$D$35/'Aircraft and flight characteris'!$E$35/2/1000</f>
        <v>223.4717199</v>
      </c>
      <c r="AI175" s="73">
        <f>'Number of operations'!AG$24*'Conversion conv. -&gt; electric to'!AH58*'Aircraft and flight characteris'!$B$35*'Aircraft and flight characteris'!$D$35/'Aircraft and flight characteris'!$E$35/2/1000</f>
        <v>337.4163189</v>
      </c>
      <c r="AJ175" s="73">
        <f>'Number of operations'!AH$24*'Conversion conv. -&gt; electric to'!AI58*'Aircraft and flight characteris'!$B$35*'Aircraft and flight characteris'!$D$35/'Aircraft and flight characteris'!$E$35/2/1000</f>
        <v>472.7007488</v>
      </c>
      <c r="AK175" s="73">
        <f>'Number of operations'!AI$24*'Conversion conv. -&gt; electric to'!AJ58*'Aircraft and flight characteris'!$B$35*'Aircraft and flight characteris'!$D$35/'Aircraft and flight characteris'!$E$35/2/1000</f>
        <v>625.9624892</v>
      </c>
      <c r="AL175" s="73">
        <f>'Number of operations'!AJ$24*'Conversion conv. -&gt; electric to'!AK58*'Aircraft and flight characteris'!$B$35*'Aircraft and flight characteris'!$D$35/'Aircraft and flight characteris'!$E$35/2/1000</f>
        <v>806.9186578</v>
      </c>
      <c r="AM175" s="73">
        <f>'Number of operations'!AK$24*'Conversion conv. -&gt; electric to'!AL58*'Aircraft and flight characteris'!$B$35*'Aircraft and flight characteris'!$D$35/'Aircraft and flight characteris'!$E$35/2/1000</f>
        <v>998.7879479</v>
      </c>
      <c r="AN175" s="73">
        <f>'Number of operations'!AL$24*'Conversion conv. -&gt; electric to'!AM58*'Aircraft and flight characteris'!$B$35*'Aircraft and flight characteris'!$D$35/'Aircraft and flight characteris'!$E$35/2/1000</f>
        <v>1192.451624</v>
      </c>
      <c r="AO175" s="73">
        <f>'Number of operations'!AM$24*'Conversion conv. -&gt; electric to'!AN58*'Aircraft and flight characteris'!$B$35*'Aircraft and flight characteris'!$D$35/'Aircraft and flight characteris'!$E$35/2/1000</f>
        <v>1379.713973</v>
      </c>
      <c r="AP175" s="73">
        <f>'Number of operations'!AN$24*'Conversion conv. -&gt; electric to'!AO58*'Aircraft and flight characteris'!$B$35*'Aircraft and flight characteris'!$D$35/'Aircraft and flight characteris'!$E$35/2/1000</f>
        <v>1555.071803</v>
      </c>
      <c r="AQ175" s="73">
        <f>'Number of operations'!AO$24*'Conversion conv. -&gt; electric to'!AP58*'Aircraft and flight characteris'!$B$35*'Aircraft and flight characteris'!$D$35/'Aircraft and flight characteris'!$E$35/2/1000</f>
        <v>1716.209771</v>
      </c>
      <c r="AR175" s="73">
        <f>'Number of operations'!AP$24*'Conversion conv. -&gt; electric to'!AQ58*'Aircraft and flight characteris'!$B$35*'Aircraft and flight characteris'!$D$35/'Aircraft and flight characteris'!$E$35/2/1000</f>
        <v>1863.433302</v>
      </c>
      <c r="AS175" s="73">
        <f>'Number of operations'!AQ$24*'Conversion conv. -&gt; electric to'!AR58*'Aircraft and flight characteris'!$B$35*'Aircraft and flight characteris'!$D$35/'Aircraft and flight characteris'!$E$35/2/1000</f>
        <v>1998.668045</v>
      </c>
      <c r="AT175" s="73">
        <f>'Number of operations'!AR$24*'Conversion conv. -&gt; electric to'!AS58*'Aircraft and flight characteris'!$B$35*'Aircraft and flight characteris'!$D$35/'Aircraft and flight characteris'!$E$35/2/1000</f>
        <v>0</v>
      </c>
      <c r="AU175" s="73">
        <f>'Number of operations'!AS$24*'Conversion conv. -&gt; electric to'!AT58*'Aircraft and flight characteris'!$B$35*'Aircraft and flight characteris'!$D$35/'Aircraft and flight characteris'!$E$35/2/1000</f>
        <v>0</v>
      </c>
      <c r="AV175" s="73">
        <f>'Number of operations'!AT$24*'Conversion conv. -&gt; electric to'!AU58*'Aircraft and flight characteris'!$B$35*'Aircraft and flight characteris'!$D$35/'Aircraft and flight characteris'!$E$35/2/1000</f>
        <v>0</v>
      </c>
      <c r="AW175" s="73">
        <f>'Number of operations'!AU$24*'Conversion conv. -&gt; electric to'!AV58*'Aircraft and flight characteris'!$B$35*'Aircraft and flight characteris'!$D$35/'Aircraft and flight characteris'!$E$35/2/1000</f>
        <v>0</v>
      </c>
      <c r="AX175" s="73">
        <f>'Number of operations'!AV$24*'Conversion conv. -&gt; electric to'!AW58*'Aircraft and flight characteris'!$B$35*'Aircraft and flight characteris'!$D$35/'Aircraft and flight characteris'!$E$35/2/1000</f>
        <v>0</v>
      </c>
      <c r="AY175" s="73">
        <f>'Number of operations'!AW$24*'Conversion conv. -&gt; electric to'!AX58*'Aircraft and flight characteris'!$B$35*'Aircraft and flight characteris'!$D$35/'Aircraft and flight characteris'!$E$35/2/1000</f>
        <v>0</v>
      </c>
      <c r="AZ175" s="73">
        <f>'Number of operations'!AX$24*'Conversion conv. -&gt; electric to'!AY58*'Aircraft and flight characteris'!$B$35*'Aircraft and flight characteris'!$D$35/'Aircraft and flight characteris'!$E$35/2/1000</f>
        <v>0</v>
      </c>
      <c r="BA175" s="73">
        <f>'Number of operations'!AY$24*'Conversion conv. -&gt; electric to'!AZ58*'Aircraft and flight characteris'!$B$35*'Aircraft and flight characteris'!$D$35/'Aircraft and flight characteris'!$E$35/2/1000</f>
        <v>0</v>
      </c>
      <c r="BB175" s="73">
        <f>'Number of operations'!AZ$24*'Conversion conv. -&gt; electric to'!BA58*'Aircraft and flight characteris'!$B$35*'Aircraft and flight characteris'!$D$35/'Aircraft and flight characteris'!$E$35/2/1000</f>
        <v>0</v>
      </c>
      <c r="BC175" s="73">
        <f>'Number of operations'!BA$24*'Conversion conv. -&gt; electric to'!BB58*'Aircraft and flight characteris'!$B$35*'Aircraft and flight characteris'!$D$35/'Aircraft and flight characteris'!$E$35/2/1000</f>
        <v>0</v>
      </c>
      <c r="BD175" s="74">
        <f>'Number of operations'!BB$24*'Conversion conv. -&gt; electric to'!BC58*'Aircraft and flight characteris'!$B$35*'Aircraft and flight characteris'!$D$35/'Aircraft and flight characteris'!$E$35/2/1000</f>
        <v>0</v>
      </c>
      <c r="BE175" s="3"/>
      <c r="BF175" s="3"/>
      <c r="BG175" s="3"/>
      <c r="BH175" s="3"/>
      <c r="BI175" s="3"/>
      <c r="BJ175" s="3"/>
      <c r="BK175" s="3"/>
      <c r="BL175" s="3"/>
      <c r="BM175" s="3"/>
      <c r="BN175" s="3"/>
    </row>
    <row r="176">
      <c r="A176" s="75"/>
      <c r="E176" s="76" t="s">
        <v>55</v>
      </c>
      <c r="F176" s="73">
        <f>'Number of operations'!D$24*'Conversion conv. -&gt; electric to'!E59*'Aircraft and flight characteris'!$B$35*'Aircraft and flight characteris'!$D$35/'Aircraft and flight characteris'!$E$35/2/1000</f>
        <v>0</v>
      </c>
      <c r="G176" s="73">
        <f>'Number of operations'!E$24*'Conversion conv. -&gt; electric to'!F59*'Aircraft and flight characteris'!$B$35*'Aircraft and flight characteris'!$D$35/'Aircraft and flight characteris'!$E$35/2/1000</f>
        <v>0</v>
      </c>
      <c r="H176" s="73">
        <f>'Number of operations'!F$24*'Conversion conv. -&gt; electric to'!G59*'Aircraft and flight characteris'!$B$35*'Aircraft and flight characteris'!$D$35/'Aircraft and flight characteris'!$E$35/2/1000</f>
        <v>0</v>
      </c>
      <c r="I176" s="73">
        <f>'Number of operations'!G$24*'Conversion conv. -&gt; electric to'!H59*'Aircraft and flight characteris'!$B$35*'Aircraft and flight characteris'!$D$35/'Aircraft and flight characteris'!$E$35/2/1000</f>
        <v>0</v>
      </c>
      <c r="J176" s="73">
        <f>'Number of operations'!H$24*'Conversion conv. -&gt; electric to'!I59*'Aircraft and flight characteris'!$B$35*'Aircraft and flight characteris'!$D$35/'Aircraft and flight characteris'!$E$35/2/1000</f>
        <v>0</v>
      </c>
      <c r="K176" s="73">
        <f>'Number of operations'!I$24*'Conversion conv. -&gt; electric to'!J59*'Aircraft and flight characteris'!$B$35*'Aircraft and flight characteris'!$D$35/'Aircraft and flight characteris'!$E$35/2/1000</f>
        <v>0</v>
      </c>
      <c r="L176" s="73">
        <f>'Number of operations'!J$24*'Conversion conv. -&gt; electric to'!K59*'Aircraft and flight characteris'!$B$35*'Aircraft and flight characteris'!$D$35/'Aircraft and flight characteris'!$E$35/2/1000</f>
        <v>0</v>
      </c>
      <c r="M176" s="73">
        <f>'Number of operations'!K$24*'Conversion conv. -&gt; electric to'!L59*'Aircraft and flight characteris'!$B$35*'Aircraft and flight characteris'!$D$35/'Aircraft and flight characteris'!$E$35/2/1000</f>
        <v>0</v>
      </c>
      <c r="N176" s="73">
        <f>'Number of operations'!L$24*'Conversion conv. -&gt; electric to'!M59*'Aircraft and flight characteris'!$B$35*'Aircraft and flight characteris'!$D$35/'Aircraft and flight characteris'!$E$35/2/1000</f>
        <v>0</v>
      </c>
      <c r="O176" s="73">
        <f>'Number of operations'!M$24*'Conversion conv. -&gt; electric to'!N59*'Aircraft and flight characteris'!$B$35*'Aircraft and flight characteris'!$D$35/'Aircraft and flight characteris'!$E$35/2/1000</f>
        <v>0</v>
      </c>
      <c r="P176" s="73">
        <f>'Number of operations'!N$24*'Conversion conv. -&gt; electric to'!O59*'Aircraft and flight characteris'!$B$35*'Aircraft and flight characteris'!$D$35/'Aircraft and flight characteris'!$E$35/2/1000</f>
        <v>0</v>
      </c>
      <c r="Q176" s="73">
        <f>'Number of operations'!O$24*'Conversion conv. -&gt; electric to'!P59*'Aircraft and flight characteris'!$B$35*'Aircraft and flight characteris'!$D$35/'Aircraft and flight characteris'!$E$35/2/1000</f>
        <v>0</v>
      </c>
      <c r="R176" s="73">
        <f>'Number of operations'!P$24*'Conversion conv. -&gt; electric to'!Q59*'Aircraft and flight characteris'!$B$35*'Aircraft and flight characteris'!$D$35/'Aircraft and flight characteris'!$E$35/2/1000</f>
        <v>0</v>
      </c>
      <c r="S176" s="73">
        <f>'Number of operations'!Q$24*'Conversion conv. -&gt; electric to'!R59*'Aircraft and flight characteris'!$B$35*'Aircraft and flight characteris'!$D$35/'Aircraft and flight characteris'!$E$35/2/1000</f>
        <v>0</v>
      </c>
      <c r="T176" s="73">
        <f>'Number of operations'!R$24*'Conversion conv. -&gt; electric to'!S59*'Aircraft and flight characteris'!$B$35*'Aircraft and flight characteris'!$D$35/'Aircraft and flight characteris'!$E$35/2/1000</f>
        <v>0</v>
      </c>
      <c r="U176" s="73">
        <f>'Number of operations'!S$24*'Conversion conv. -&gt; electric to'!T59*'Aircraft and flight characteris'!$B$35*'Aircraft and flight characteris'!$D$35/'Aircraft and flight characteris'!$E$35/2/1000</f>
        <v>0</v>
      </c>
      <c r="V176" s="73">
        <f>'Number of operations'!T$24*'Conversion conv. -&gt; electric to'!U59*'Aircraft and flight characteris'!$B$35*'Aircraft and flight characteris'!$D$35/'Aircraft and flight characteris'!$E$35/2/1000</f>
        <v>0</v>
      </c>
      <c r="W176" s="73">
        <f>'Number of operations'!U$24*'Conversion conv. -&gt; electric to'!V59*'Aircraft and flight characteris'!$B$35*'Aircraft and flight characteris'!$D$35/'Aircraft and flight characteris'!$E$35/2/1000</f>
        <v>0</v>
      </c>
      <c r="X176" s="73">
        <f>'Number of operations'!V$24*'Conversion conv. -&gt; electric to'!W59*'Aircraft and flight characteris'!$B$35*'Aircraft and flight characteris'!$D$35/'Aircraft and flight characteris'!$E$35/2/1000</f>
        <v>0</v>
      </c>
      <c r="Y176" s="73">
        <f>'Number of operations'!W$24*'Conversion conv. -&gt; electric to'!X59*'Aircraft and flight characteris'!$B$35*'Aircraft and flight characteris'!$D$35/'Aircraft and flight characteris'!$E$35/2/1000</f>
        <v>0</v>
      </c>
      <c r="Z176" s="73">
        <f>'Number of operations'!X$24*'Conversion conv. -&gt; electric to'!Y59*'Aircraft and flight characteris'!$B$35*'Aircraft and flight characteris'!$D$35/'Aircraft and flight characteris'!$E$35/2/1000</f>
        <v>0</v>
      </c>
      <c r="AA176" s="73">
        <f>'Number of operations'!Y$24*'Conversion conv. -&gt; electric to'!Z59*'Aircraft and flight characteris'!$B$35*'Aircraft and flight characteris'!$D$35/'Aircraft and flight characteris'!$E$35/2/1000</f>
        <v>0</v>
      </c>
      <c r="AB176" s="73">
        <f>'Number of operations'!Z$24*'Conversion conv. -&gt; electric to'!AA59*'Aircraft and flight characteris'!$B$35*'Aircraft and flight characteris'!$D$35/'Aircraft and flight characteris'!$E$35/2/1000</f>
        <v>0</v>
      </c>
      <c r="AC176" s="73">
        <f>'Number of operations'!AA$24*'Conversion conv. -&gt; electric to'!AB59*'Aircraft and flight characteris'!$B$35*'Aircraft and flight characteris'!$D$35/'Aircraft and flight characteris'!$E$35/2/1000</f>
        <v>6.676943696</v>
      </c>
      <c r="AD176" s="73">
        <f>'Number of operations'!AB$24*'Conversion conv. -&gt; electric to'!AC59*'Aircraft and flight characteris'!$B$35*'Aircraft and flight characteris'!$D$35/'Aircraft and flight characteris'!$E$35/2/1000</f>
        <v>20.1336911</v>
      </c>
      <c r="AE176" s="73">
        <f>'Number of operations'!AC$24*'Conversion conv. -&gt; electric to'!AD59*'Aircraft and flight characteris'!$B$35*'Aircraft and flight characteris'!$D$35/'Aircraft and flight characteris'!$E$35/2/1000</f>
        <v>55.60034315</v>
      </c>
      <c r="AF176" s="73">
        <f>'Number of operations'!AD$24*'Conversion conv. -&gt; electric to'!AE59*'Aircraft and flight characteris'!$B$35*'Aircraft and flight characteris'!$D$35/'Aircraft and flight characteris'!$E$35/2/1000</f>
        <v>132.9219801</v>
      </c>
      <c r="AG176" s="73">
        <f>'Number of operations'!AE$24*'Conversion conv. -&gt; electric to'!AF59*'Aircraft and flight characteris'!$B$35*'Aircraft and flight characteris'!$D$35/'Aircraft and flight characteris'!$E$35/2/1000</f>
        <v>267.9755241</v>
      </c>
      <c r="AH176" s="73">
        <f>'Number of operations'!AF$24*'Conversion conv. -&gt; electric to'!AG59*'Aircraft and flight characteris'!$B$35*'Aircraft and flight characteris'!$D$35/'Aircraft and flight characteris'!$E$35/2/1000</f>
        <v>457.8366527</v>
      </c>
      <c r="AI176" s="73">
        <f>'Number of operations'!AG$24*'Conversion conv. -&gt; electric to'!AH59*'Aircraft and flight characteris'!$B$35*'Aircraft and flight characteris'!$D$35/'Aircraft and flight characteris'!$E$35/2/1000</f>
        <v>680.6291792</v>
      </c>
      <c r="AJ176" s="73">
        <f>'Number of operations'!AH$24*'Conversion conv. -&gt; electric to'!AI59*'Aircraft and flight characteris'!$B$35*'Aircraft and flight characteris'!$D$35/'Aircraft and flight characteris'!$E$35/2/1000</f>
        <v>907.4954008</v>
      </c>
      <c r="AK176" s="73">
        <f>'Number of operations'!AI$24*'Conversion conv. -&gt; electric to'!AJ59*'Aircraft and flight characteris'!$B$35*'Aircraft and flight characteris'!$D$35/'Aircraft and flight characteris'!$E$35/2/1000</f>
        <v>1114.067976</v>
      </c>
      <c r="AL176" s="73">
        <f>'Number of operations'!AJ$24*'Conversion conv. -&gt; electric to'!AK59*'Aircraft and flight characteris'!$B$35*'Aircraft and flight characteris'!$D$35/'Aircraft and flight characteris'!$E$35/2/1000</f>
        <v>1312.142349</v>
      </c>
      <c r="AM176" s="73">
        <f>'Number of operations'!AK$24*'Conversion conv. -&gt; electric to'!AL59*'Aircraft and flight characteris'!$B$35*'Aircraft and flight characteris'!$D$35/'Aircraft and flight characteris'!$E$35/2/1000</f>
        <v>1480.188112</v>
      </c>
      <c r="AN176" s="73">
        <f>'Number of operations'!AL$24*'Conversion conv. -&gt; electric to'!AM59*'Aircraft and flight characteris'!$B$35*'Aircraft and flight characteris'!$D$35/'Aircraft and flight characteris'!$E$35/2/1000</f>
        <v>1621.464868</v>
      </c>
      <c r="AO176" s="73">
        <f>'Number of operations'!AM$24*'Conversion conv. -&gt; electric to'!AN59*'Aircraft and flight characteris'!$B$35*'Aircraft and flight characteris'!$D$35/'Aircraft and flight characteris'!$E$35/2/1000</f>
        <v>1742.302961</v>
      </c>
      <c r="AP176" s="73">
        <f>'Number of operations'!AN$24*'Conversion conv. -&gt; electric to'!AO59*'Aircraft and flight characteris'!$B$35*'Aircraft and flight characteris'!$D$35/'Aircraft and flight characteris'!$E$35/2/1000</f>
        <v>1849.175613</v>
      </c>
      <c r="AQ176" s="73">
        <f>'Number of operations'!AO$24*'Conversion conv. -&gt; electric to'!AP59*'Aircraft and flight characteris'!$B$35*'Aircraft and flight characteris'!$D$35/'Aircraft and flight characteris'!$E$35/2/1000</f>
        <v>1947.422733</v>
      </c>
      <c r="AR176" s="73">
        <f>'Number of operations'!AP$24*'Conversion conv. -&gt; electric to'!AQ59*'Aircraft and flight characteris'!$B$35*'Aircraft and flight characteris'!$D$35/'Aircraft and flight characteris'!$E$35/2/1000</f>
        <v>2041.010289</v>
      </c>
      <c r="AS176" s="73">
        <f>'Number of operations'!AQ$24*'Conversion conv. -&gt; electric to'!AR59*'Aircraft and flight characteris'!$B$35*'Aircraft and flight characteris'!$D$35/'Aircraft and flight characteris'!$E$35/2/1000</f>
        <v>2132.726675</v>
      </c>
      <c r="AT176" s="73">
        <f>'Number of operations'!AR$24*'Conversion conv. -&gt; electric to'!AS59*'Aircraft and flight characteris'!$B$35*'Aircraft and flight characteris'!$D$35/'Aircraft and flight characteris'!$E$35/2/1000</f>
        <v>0</v>
      </c>
      <c r="AU176" s="73">
        <f>'Number of operations'!AS$24*'Conversion conv. -&gt; electric to'!AT59*'Aircraft and flight characteris'!$B$35*'Aircraft and flight characteris'!$D$35/'Aircraft and flight characteris'!$E$35/2/1000</f>
        <v>0</v>
      </c>
      <c r="AV176" s="73">
        <f>'Number of operations'!AT$24*'Conversion conv. -&gt; electric to'!AU59*'Aircraft and flight characteris'!$B$35*'Aircraft and flight characteris'!$D$35/'Aircraft and flight characteris'!$E$35/2/1000</f>
        <v>0</v>
      </c>
      <c r="AW176" s="73">
        <f>'Number of operations'!AU$24*'Conversion conv. -&gt; electric to'!AV59*'Aircraft and flight characteris'!$B$35*'Aircraft and flight characteris'!$D$35/'Aircraft and flight characteris'!$E$35/2/1000</f>
        <v>0</v>
      </c>
      <c r="AX176" s="73">
        <f>'Number of operations'!AV$24*'Conversion conv. -&gt; electric to'!AW59*'Aircraft and flight characteris'!$B$35*'Aircraft and flight characteris'!$D$35/'Aircraft and flight characteris'!$E$35/2/1000</f>
        <v>0</v>
      </c>
      <c r="AY176" s="73">
        <f>'Number of operations'!AW$24*'Conversion conv. -&gt; electric to'!AX59*'Aircraft and flight characteris'!$B$35*'Aircraft and flight characteris'!$D$35/'Aircraft and flight characteris'!$E$35/2/1000</f>
        <v>0</v>
      </c>
      <c r="AZ176" s="73">
        <f>'Number of operations'!AX$24*'Conversion conv. -&gt; electric to'!AY59*'Aircraft and flight characteris'!$B$35*'Aircraft and flight characteris'!$D$35/'Aircraft and flight characteris'!$E$35/2/1000</f>
        <v>0</v>
      </c>
      <c r="BA176" s="73">
        <f>'Number of operations'!AY$24*'Conversion conv. -&gt; electric to'!AZ59*'Aircraft and flight characteris'!$B$35*'Aircraft and flight characteris'!$D$35/'Aircraft and flight characteris'!$E$35/2/1000</f>
        <v>0</v>
      </c>
      <c r="BB176" s="73">
        <f>'Number of operations'!AZ$24*'Conversion conv. -&gt; electric to'!BA59*'Aircraft and flight characteris'!$B$35*'Aircraft and flight characteris'!$D$35/'Aircraft and flight characteris'!$E$35/2/1000</f>
        <v>0</v>
      </c>
      <c r="BC176" s="73">
        <f>'Number of operations'!BA$24*'Conversion conv. -&gt; electric to'!BB59*'Aircraft and flight characteris'!$B$35*'Aircraft and flight characteris'!$D$35/'Aircraft and flight characteris'!$E$35/2/1000</f>
        <v>0</v>
      </c>
      <c r="BD176" s="74">
        <f>'Number of operations'!BB$24*'Conversion conv. -&gt; electric to'!BC59*'Aircraft and flight characteris'!$B$35*'Aircraft and flight characteris'!$D$35/'Aircraft and flight characteris'!$E$35/2/1000</f>
        <v>0</v>
      </c>
      <c r="BE176" s="3"/>
      <c r="BF176" s="3"/>
      <c r="BG176" s="3"/>
      <c r="BH176" s="3"/>
      <c r="BI176" s="3"/>
      <c r="BJ176" s="3"/>
      <c r="BK176" s="3"/>
      <c r="BL176" s="3"/>
      <c r="BM176" s="3"/>
      <c r="BN176" s="3"/>
    </row>
    <row r="177">
      <c r="A177" s="75"/>
      <c r="C177" s="77" t="s">
        <v>56</v>
      </c>
      <c r="D177" s="71" t="s">
        <v>57</v>
      </c>
      <c r="E177" s="76" t="s">
        <v>57</v>
      </c>
      <c r="F177" s="73">
        <f>'Number of operations'!D$25*'Conversion conv. -&gt; electric to'!E51*'Aircraft and flight characteris'!$B$35*'Aircraft and flight characteris'!$D$35/'Aircraft and flight characteris'!$E$35/2/1000</f>
        <v>0</v>
      </c>
      <c r="G177" s="73">
        <f>'Number of operations'!E$25*'Conversion conv. -&gt; electric to'!F51*'Aircraft and flight characteris'!$B$35*'Aircraft and flight characteris'!$D$35/'Aircraft and flight characteris'!$E$35/2/1000</f>
        <v>0</v>
      </c>
      <c r="H177" s="73">
        <f>'Number of operations'!F$25*'Conversion conv. -&gt; electric to'!G51*'Aircraft and flight characteris'!$B$35*'Aircraft and flight characteris'!$D$35/'Aircraft and flight characteris'!$E$35/2/1000</f>
        <v>0</v>
      </c>
      <c r="I177" s="73">
        <f>'Number of operations'!G$25*'Conversion conv. -&gt; electric to'!H51*'Aircraft and flight characteris'!$B$35*'Aircraft and flight characteris'!$D$35/'Aircraft and flight characteris'!$E$35/2/1000</f>
        <v>0</v>
      </c>
      <c r="J177" s="73">
        <f>'Number of operations'!H$25*'Conversion conv. -&gt; electric to'!I51*'Aircraft and flight characteris'!$B$35*'Aircraft and flight characteris'!$D$35/'Aircraft and flight characteris'!$E$35/2/1000</f>
        <v>0</v>
      </c>
      <c r="K177" s="73">
        <f>'Number of operations'!I$25*'Conversion conv. -&gt; electric to'!J51*'Aircraft and flight characteris'!$B$35*'Aircraft and flight characteris'!$D$35/'Aircraft and flight characteris'!$E$35/2/1000</f>
        <v>0</v>
      </c>
      <c r="L177" s="73">
        <f>'Number of operations'!J$25*'Conversion conv. -&gt; electric to'!K51*'Aircraft and flight characteris'!$B$35*'Aircraft and flight characteris'!$D$35/'Aircraft and flight characteris'!$E$35/2/1000</f>
        <v>0</v>
      </c>
      <c r="M177" s="73">
        <f>'Number of operations'!K$25*'Conversion conv. -&gt; electric to'!L51*'Aircraft and flight characteris'!$B$35*'Aircraft and flight characteris'!$D$35/'Aircraft and flight characteris'!$E$35/2/1000</f>
        <v>0</v>
      </c>
      <c r="N177" s="73">
        <f>'Number of operations'!L$25*'Conversion conv. -&gt; electric to'!M51*'Aircraft and flight characteris'!$B$35*'Aircraft and flight characteris'!$D$35/'Aircraft and flight characteris'!$E$35/2/1000</f>
        <v>0</v>
      </c>
      <c r="O177" s="73">
        <f>'Number of operations'!M$25*'Conversion conv. -&gt; electric to'!N51*'Aircraft and flight characteris'!$B$35*'Aircraft and flight characteris'!$D$35/'Aircraft and flight characteris'!$E$35/2/1000</f>
        <v>0</v>
      </c>
      <c r="P177" s="73">
        <f>'Number of operations'!N$25*'Conversion conv. -&gt; electric to'!O51*'Aircraft and flight characteris'!$B$35*'Aircraft and flight characteris'!$D$35/'Aircraft and flight characteris'!$E$35/2/1000</f>
        <v>0</v>
      </c>
      <c r="Q177" s="73">
        <f>'Number of operations'!O$25*'Conversion conv. -&gt; electric to'!P51*'Aircraft and flight characteris'!$B$35*'Aircraft and flight characteris'!$D$35/'Aircraft and flight characteris'!$E$35/2/1000</f>
        <v>0</v>
      </c>
      <c r="R177" s="73">
        <f>'Number of operations'!P$25*'Conversion conv. -&gt; electric to'!Q51*'Aircraft and flight characteris'!$B$35*'Aircraft and flight characteris'!$D$35/'Aircraft and flight characteris'!$E$35/2/1000</f>
        <v>0</v>
      </c>
      <c r="S177" s="73">
        <f>'Number of operations'!Q$25*'Conversion conv. -&gt; electric to'!R51*'Aircraft and flight characteris'!$B$35*'Aircraft and flight characteris'!$D$35/'Aircraft and flight characteris'!$E$35/2/1000</f>
        <v>0</v>
      </c>
      <c r="T177" s="73">
        <f>'Number of operations'!R$25*'Conversion conv. -&gt; electric to'!S51*'Aircraft and flight characteris'!$B$35*'Aircraft and flight characteris'!$D$35/'Aircraft and flight characteris'!$E$35/2/1000</f>
        <v>0</v>
      </c>
      <c r="U177" s="73">
        <f>'Number of operations'!S$25*'Conversion conv. -&gt; electric to'!T51*'Aircraft and flight characteris'!$B$35*'Aircraft and flight characteris'!$D$35/'Aircraft and flight characteris'!$E$35/2/1000</f>
        <v>0</v>
      </c>
      <c r="V177" s="73">
        <f>'Number of operations'!T$25*'Conversion conv. -&gt; electric to'!U51*'Aircraft and flight characteris'!$B$35*'Aircraft and flight characteris'!$D$35/'Aircraft and flight characteris'!$E$35/2/1000</f>
        <v>0</v>
      </c>
      <c r="W177" s="73">
        <f>'Number of operations'!U$25*'Conversion conv. -&gt; electric to'!V51*'Aircraft and flight characteris'!$B$35*'Aircraft and flight characteris'!$D$35/'Aircraft and flight characteris'!$E$35/2/1000</f>
        <v>0</v>
      </c>
      <c r="X177" s="73">
        <f>'Number of operations'!V$25*'Conversion conv. -&gt; electric to'!W51*'Aircraft and flight characteris'!$B$35*'Aircraft and flight characteris'!$D$35/'Aircraft and flight characteris'!$E$35/2/1000</f>
        <v>0</v>
      </c>
      <c r="Y177" s="73">
        <f>'Number of operations'!W$25*'Conversion conv. -&gt; electric to'!X51*'Aircraft and flight characteris'!$B$35*'Aircraft and flight characteris'!$D$35/'Aircraft and flight characteris'!$E$35/2/1000</f>
        <v>0</v>
      </c>
      <c r="Z177" s="73">
        <f>'Number of operations'!X$25*'Conversion conv. -&gt; electric to'!Y51*'Aircraft and flight characteris'!$B$35*'Aircraft and flight characteris'!$D$35/'Aircraft and flight characteris'!$E$35/2/1000</f>
        <v>0</v>
      </c>
      <c r="AA177" s="73">
        <f>'Number of operations'!Y$25*'Conversion conv. -&gt; electric to'!Z51*'Aircraft and flight characteris'!$B$35*'Aircraft and flight characteris'!$D$35/'Aircraft and flight characteris'!$E$35/2/1000</f>
        <v>0</v>
      </c>
      <c r="AB177" s="73">
        <f>'Number of operations'!Z$25*'Conversion conv. -&gt; electric to'!AA51*'Aircraft and flight characteris'!$B$35*'Aircraft and flight characteris'!$D$35/'Aircraft and flight characteris'!$E$35/2/1000</f>
        <v>0</v>
      </c>
      <c r="AC177" s="73">
        <f>'Number of operations'!AA$25*'Conversion conv. -&gt; electric to'!AB51*'Aircraft and flight characteris'!$B$35*'Aircraft and flight characteris'!$D$35/'Aircraft and flight characteris'!$E$35/2/1000</f>
        <v>0.4193999496</v>
      </c>
      <c r="AD177" s="73">
        <f>'Number of operations'!AB$25*'Conversion conv. -&gt; electric to'!AC51*'Aircraft and flight characteris'!$B$35*'Aircraft and flight characteris'!$D$35/'Aircraft and flight characteris'!$E$35/2/1000</f>
        <v>0.7620283848</v>
      </c>
      <c r="AE177" s="73">
        <f>'Number of operations'!AC$25*'Conversion conv. -&gt; electric to'!AD51*'Aircraft and flight characteris'!$B$35*'Aircraft and flight characteris'!$D$35/'Aircraft and flight characteris'!$E$35/2/1000</f>
        <v>1.404813662</v>
      </c>
      <c r="AF177" s="73">
        <f>'Number of operations'!AD$25*'Conversion conv. -&gt; electric to'!AE51*'Aircraft and flight characteris'!$B$35*'Aircraft and flight characteris'!$D$35/'Aircraft and flight characteris'!$E$35/2/1000</f>
        <v>2.572563008</v>
      </c>
      <c r="AG177" s="73">
        <f>'Number of operations'!AE$25*'Conversion conv. -&gt; electric to'!AF51*'Aircraft and flight characteris'!$B$35*'Aircraft and flight characteris'!$D$35/'Aircraft and flight characteris'!$E$35/2/1000</f>
        <v>4.669975224</v>
      </c>
      <c r="AH177" s="73">
        <f>'Number of operations'!AF$25*'Conversion conv. -&gt; electric to'!AG51*'Aircraft and flight characteris'!$B$35*'Aircraft and flight characteris'!$D$35/'Aircraft and flight characteris'!$E$35/2/1000</f>
        <v>8.381961664</v>
      </c>
      <c r="AI177" s="73">
        <f>'Number of operations'!AG$25*'Conversion conv. -&gt; electric to'!AH51*'Aircraft and flight characteris'!$B$35*'Aircraft and flight characteris'!$D$35/'Aircraft and flight characteris'!$E$35/2/1000</f>
        <v>14.8287938</v>
      </c>
      <c r="AJ177" s="73">
        <f>'Number of operations'!AH$25*'Conversion conv. -&gt; electric to'!AI51*'Aircraft and flight characteris'!$B$35*'Aircraft and flight characteris'!$D$35/'Aircraft and flight characteris'!$E$35/2/1000</f>
        <v>25.76423927</v>
      </c>
      <c r="AK177" s="73">
        <f>'Number of operations'!AI$25*'Conversion conv. -&gt; electric to'!AJ51*'Aircraft and flight characteris'!$B$35*'Aircraft and flight characteris'!$D$35/'Aircraft and flight characteris'!$E$35/2/1000</f>
        <v>43.78509536</v>
      </c>
      <c r="AL177" s="73">
        <f>'Number of operations'!AJ$25*'Conversion conv. -&gt; electric to'!AK51*'Aircraft and flight characteris'!$B$35*'Aircraft and flight characteris'!$D$35/'Aircraft and flight characteris'!$E$35/2/1000</f>
        <v>73.03819697</v>
      </c>
      <c r="AM177" s="73">
        <f>'Number of operations'!AK$25*'Conversion conv. -&gt; electric to'!AL51*'Aircraft and flight characteris'!$B$35*'Aircraft and flight characteris'!$D$35/'Aircraft and flight characteris'!$E$35/2/1000</f>
        <v>118.1820213</v>
      </c>
      <c r="AN177" s="73">
        <f>'Number of operations'!AL$25*'Conversion conv. -&gt; electric to'!AM51*'Aircraft and flight characteris'!$B$35*'Aircraft and flight characteris'!$D$35/'Aircraft and flight characteris'!$E$35/2/1000</f>
        <v>184.8231436</v>
      </c>
      <c r="AO177" s="73">
        <f>'Number of operations'!AM$25*'Conversion conv. -&gt; electric to'!AN51*'Aircraft and flight characteris'!$B$35*'Aircraft and flight characteris'!$D$35/'Aircraft and flight characteris'!$E$35/2/1000</f>
        <v>278.5767348</v>
      </c>
      <c r="AP177" s="73">
        <f>'Number of operations'!AN$25*'Conversion conv. -&gt; electric to'!AO51*'Aircraft and flight characteris'!$B$35*'Aircraft and flight characteris'!$D$35/'Aircraft and flight characteris'!$E$35/2/1000</f>
        <v>403.9721588</v>
      </c>
      <c r="AQ177" s="73">
        <f>'Number of operations'!AO$25*'Conversion conv. -&gt; electric to'!AP51*'Aircraft and flight characteris'!$B$35*'Aircraft and flight characteris'!$D$35/'Aircraft and flight characteris'!$E$35/2/1000</f>
        <v>563.2573111</v>
      </c>
      <c r="AR177" s="73">
        <f>'Number of operations'!AP$25*'Conversion conv. -&gt; electric to'!AQ51*'Aircraft and flight characteris'!$B$35*'Aircraft and flight characteris'!$D$35/'Aircraft and flight characteris'!$E$35/2/1000</f>
        <v>755.4885176</v>
      </c>
      <c r="AS177" s="73">
        <f>'Number of operations'!AQ$25*'Conversion conv. -&gt; electric to'!AR51*'Aircraft and flight characteris'!$B$35*'Aircraft and flight characteris'!$D$35/'Aircraft and flight characteris'!$E$35/2/1000</f>
        <v>976.2800213</v>
      </c>
      <c r="AT177" s="73">
        <f>'Number of operations'!AR$25*'Conversion conv. -&gt; electric to'!AS51*'Aircraft and flight characteris'!$B$35*'Aircraft and flight characteris'!$D$35/'Aircraft and flight characteris'!$E$35/2/1000</f>
        <v>0</v>
      </c>
      <c r="AU177" s="73">
        <f>'Number of operations'!AS$25*'Conversion conv. -&gt; electric to'!AT51*'Aircraft and flight characteris'!$B$35*'Aircraft and flight characteris'!$D$35/'Aircraft and flight characteris'!$E$35/2/1000</f>
        <v>0</v>
      </c>
      <c r="AV177" s="73">
        <f>'Number of operations'!AT$25*'Conversion conv. -&gt; electric to'!AU51*'Aircraft and flight characteris'!$B$35*'Aircraft and flight characteris'!$D$35/'Aircraft and flight characteris'!$E$35/2/1000</f>
        <v>0</v>
      </c>
      <c r="AW177" s="73">
        <f>'Number of operations'!AU$25*'Conversion conv. -&gt; electric to'!AV51*'Aircraft and flight characteris'!$B$35*'Aircraft and flight characteris'!$D$35/'Aircraft and flight characteris'!$E$35/2/1000</f>
        <v>0</v>
      </c>
      <c r="AX177" s="73">
        <f>'Number of operations'!AV$25*'Conversion conv. -&gt; electric to'!AW51*'Aircraft and flight characteris'!$B$35*'Aircraft and flight characteris'!$D$35/'Aircraft and flight characteris'!$E$35/2/1000</f>
        <v>0</v>
      </c>
      <c r="AY177" s="73">
        <f>'Number of operations'!AW$25*'Conversion conv. -&gt; electric to'!AX51*'Aircraft and flight characteris'!$B$35*'Aircraft and flight characteris'!$D$35/'Aircraft and flight characteris'!$E$35/2/1000</f>
        <v>0</v>
      </c>
      <c r="AZ177" s="73">
        <f>'Number of operations'!AX$25*'Conversion conv. -&gt; electric to'!AY51*'Aircraft and flight characteris'!$B$35*'Aircraft and flight characteris'!$D$35/'Aircraft and flight characteris'!$E$35/2/1000</f>
        <v>0</v>
      </c>
      <c r="BA177" s="73">
        <f>'Number of operations'!AY$25*'Conversion conv. -&gt; electric to'!AZ51*'Aircraft and flight characteris'!$B$35*'Aircraft and flight characteris'!$D$35/'Aircraft and flight characteris'!$E$35/2/1000</f>
        <v>0</v>
      </c>
      <c r="BB177" s="73">
        <f>'Number of operations'!AZ$25*'Conversion conv. -&gt; electric to'!BA51*'Aircraft and flight characteris'!$B$35*'Aircraft and flight characteris'!$D$35/'Aircraft and flight characteris'!$E$35/2/1000</f>
        <v>0</v>
      </c>
      <c r="BC177" s="73">
        <f>'Number of operations'!BA$25*'Conversion conv. -&gt; electric to'!BB51*'Aircraft and flight characteris'!$B$35*'Aircraft and flight characteris'!$D$35/'Aircraft and flight characteris'!$E$35/2/1000</f>
        <v>0</v>
      </c>
      <c r="BD177" s="74">
        <f>'Number of operations'!BB$25*'Conversion conv. -&gt; electric to'!BC51*'Aircraft and flight characteris'!$B$35*'Aircraft and flight characteris'!$D$35/'Aircraft and flight characteris'!$E$35/2/1000</f>
        <v>0</v>
      </c>
      <c r="BE177" s="3"/>
      <c r="BF177" s="3"/>
      <c r="BG177" s="3"/>
      <c r="BH177" s="3"/>
      <c r="BI177" s="3"/>
      <c r="BJ177" s="3"/>
      <c r="BK177" s="3"/>
      <c r="BL177" s="3"/>
      <c r="BM177" s="3"/>
      <c r="BN177" s="3"/>
    </row>
    <row r="178">
      <c r="A178" s="75"/>
      <c r="E178" s="76" t="s">
        <v>56</v>
      </c>
      <c r="F178" s="73">
        <f>'Number of operations'!D$25*'Conversion conv. -&gt; electric to'!E52*'Aircraft and flight characteris'!$B$35*'Aircraft and flight characteris'!$D$35/'Aircraft and flight characteris'!$E$35/2/1000</f>
        <v>0</v>
      </c>
      <c r="G178" s="73">
        <f>'Number of operations'!E$25*'Conversion conv. -&gt; electric to'!F52*'Aircraft and flight characteris'!$B$35*'Aircraft and flight characteris'!$D$35/'Aircraft and flight characteris'!$E$35/2/1000</f>
        <v>0</v>
      </c>
      <c r="H178" s="73">
        <f>'Number of operations'!F$25*'Conversion conv. -&gt; electric to'!G52*'Aircraft and flight characteris'!$B$35*'Aircraft and flight characteris'!$D$35/'Aircraft and flight characteris'!$E$35/2/1000</f>
        <v>0</v>
      </c>
      <c r="I178" s="73">
        <f>'Number of operations'!G$25*'Conversion conv. -&gt; electric to'!H52*'Aircraft and flight characteris'!$B$35*'Aircraft and flight characteris'!$D$35/'Aircraft and flight characteris'!$E$35/2/1000</f>
        <v>0</v>
      </c>
      <c r="J178" s="73">
        <f>'Number of operations'!H$25*'Conversion conv. -&gt; electric to'!I52*'Aircraft and flight characteris'!$B$35*'Aircraft and flight characteris'!$D$35/'Aircraft and flight characteris'!$E$35/2/1000</f>
        <v>0</v>
      </c>
      <c r="K178" s="73">
        <f>'Number of operations'!I$25*'Conversion conv. -&gt; electric to'!J52*'Aircraft and flight characteris'!$B$35*'Aircraft and flight characteris'!$D$35/'Aircraft and flight characteris'!$E$35/2/1000</f>
        <v>0</v>
      </c>
      <c r="L178" s="73">
        <f>'Number of operations'!J$25*'Conversion conv. -&gt; electric to'!K52*'Aircraft and flight characteris'!$B$35*'Aircraft and flight characteris'!$D$35/'Aircraft and flight characteris'!$E$35/2/1000</f>
        <v>0</v>
      </c>
      <c r="M178" s="73">
        <f>'Number of operations'!K$25*'Conversion conv. -&gt; electric to'!L52*'Aircraft and flight characteris'!$B$35*'Aircraft and flight characteris'!$D$35/'Aircraft and flight characteris'!$E$35/2/1000</f>
        <v>0</v>
      </c>
      <c r="N178" s="73">
        <f>'Number of operations'!L$25*'Conversion conv. -&gt; electric to'!M52*'Aircraft and flight characteris'!$B$35*'Aircraft and flight characteris'!$D$35/'Aircraft and flight characteris'!$E$35/2/1000</f>
        <v>0</v>
      </c>
      <c r="O178" s="73">
        <f>'Number of operations'!M$25*'Conversion conv. -&gt; electric to'!N52*'Aircraft and flight characteris'!$B$35*'Aircraft and flight characteris'!$D$35/'Aircraft and flight characteris'!$E$35/2/1000</f>
        <v>0</v>
      </c>
      <c r="P178" s="73">
        <f>'Number of operations'!N$25*'Conversion conv. -&gt; electric to'!O52*'Aircraft and flight characteris'!$B$35*'Aircraft and flight characteris'!$D$35/'Aircraft and flight characteris'!$E$35/2/1000</f>
        <v>0</v>
      </c>
      <c r="Q178" s="73">
        <f>'Number of operations'!O$25*'Conversion conv. -&gt; electric to'!P52*'Aircraft and flight characteris'!$B$35*'Aircraft and flight characteris'!$D$35/'Aircraft and flight characteris'!$E$35/2/1000</f>
        <v>0</v>
      </c>
      <c r="R178" s="73">
        <f>'Number of operations'!P$25*'Conversion conv. -&gt; electric to'!Q52*'Aircraft and flight characteris'!$B$35*'Aircraft and flight characteris'!$D$35/'Aircraft and flight characteris'!$E$35/2/1000</f>
        <v>0</v>
      </c>
      <c r="S178" s="73">
        <f>'Number of operations'!Q$25*'Conversion conv. -&gt; electric to'!R52*'Aircraft and flight characteris'!$B$35*'Aircraft and flight characteris'!$D$35/'Aircraft and flight characteris'!$E$35/2/1000</f>
        <v>0</v>
      </c>
      <c r="T178" s="73">
        <f>'Number of operations'!R$25*'Conversion conv. -&gt; electric to'!S52*'Aircraft and flight characteris'!$B$35*'Aircraft and flight characteris'!$D$35/'Aircraft and flight characteris'!$E$35/2/1000</f>
        <v>0</v>
      </c>
      <c r="U178" s="73">
        <f>'Number of operations'!S$25*'Conversion conv. -&gt; electric to'!T52*'Aircraft and flight characteris'!$B$35*'Aircraft and flight characteris'!$D$35/'Aircraft and flight characteris'!$E$35/2/1000</f>
        <v>0</v>
      </c>
      <c r="V178" s="73">
        <f>'Number of operations'!T$25*'Conversion conv. -&gt; electric to'!U52*'Aircraft and flight characteris'!$B$35*'Aircraft and flight characteris'!$D$35/'Aircraft and flight characteris'!$E$35/2/1000</f>
        <v>0</v>
      </c>
      <c r="W178" s="73">
        <f>'Number of operations'!U$25*'Conversion conv. -&gt; electric to'!V52*'Aircraft and flight characteris'!$B$35*'Aircraft and flight characteris'!$D$35/'Aircraft and flight characteris'!$E$35/2/1000</f>
        <v>0</v>
      </c>
      <c r="X178" s="73">
        <f>'Number of operations'!V$25*'Conversion conv. -&gt; electric to'!W52*'Aircraft and flight characteris'!$B$35*'Aircraft and flight characteris'!$D$35/'Aircraft and flight characteris'!$E$35/2/1000</f>
        <v>0</v>
      </c>
      <c r="Y178" s="73">
        <f>'Number of operations'!W$25*'Conversion conv. -&gt; electric to'!X52*'Aircraft and flight characteris'!$B$35*'Aircraft and flight characteris'!$D$35/'Aircraft and flight characteris'!$E$35/2/1000</f>
        <v>0</v>
      </c>
      <c r="Z178" s="73">
        <f>'Number of operations'!X$25*'Conversion conv. -&gt; electric to'!Y52*'Aircraft and flight characteris'!$B$35*'Aircraft and flight characteris'!$D$35/'Aircraft and flight characteris'!$E$35/2/1000</f>
        <v>0</v>
      </c>
      <c r="AA178" s="73">
        <f>'Number of operations'!Y$25*'Conversion conv. -&gt; electric to'!Z52*'Aircraft and flight characteris'!$B$35*'Aircraft and flight characteris'!$D$35/'Aircraft and flight characteris'!$E$35/2/1000</f>
        <v>0</v>
      </c>
      <c r="AB178" s="73">
        <f>'Number of operations'!Z$25*'Conversion conv. -&gt; electric to'!AA52*'Aircraft and flight characteris'!$B$35*'Aircraft and flight characteris'!$D$35/'Aircraft and flight characteris'!$E$35/2/1000</f>
        <v>0</v>
      </c>
      <c r="AC178" s="73">
        <f>'Number of operations'!AA$25*'Conversion conv. -&gt; electric to'!AB52*'Aircraft and flight characteris'!$B$35*'Aircraft and flight characteris'!$D$35/'Aircraft and flight characteris'!$E$35/2/1000</f>
        <v>0.453123472</v>
      </c>
      <c r="AD178" s="73">
        <f>'Number of operations'!AB$25*'Conversion conv. -&gt; electric to'!AC52*'Aircraft and flight characteris'!$B$35*'Aircraft and flight characteris'!$D$35/'Aircraft and flight characteris'!$E$35/2/1000</f>
        <v>0.8708996918</v>
      </c>
      <c r="AE178" s="73">
        <f>'Number of operations'!AC$25*'Conversion conv. -&gt; electric to'!AD52*'Aircraft and flight characteris'!$B$35*'Aircraft and flight characteris'!$D$35/'Aircraft and flight characteris'!$E$35/2/1000</f>
        <v>1.694138147</v>
      </c>
      <c r="AF178" s="73">
        <f>'Number of operations'!AD$25*'Conversion conv. -&gt; electric to'!AE52*'Aircraft and flight characteris'!$B$35*'Aircraft and flight characteris'!$D$35/'Aircraft and flight characteris'!$E$35/2/1000</f>
        <v>3.261598802</v>
      </c>
      <c r="AG178" s="73">
        <f>'Number of operations'!AE$25*'Conversion conv. -&gt; electric to'!AF52*'Aircraft and flight characteris'!$B$35*'Aircraft and flight characteris'!$D$35/'Aircraft and flight characteris'!$E$35/2/1000</f>
        <v>6.191856275</v>
      </c>
      <c r="AH178" s="73">
        <f>'Number of operations'!AF$25*'Conversion conv. -&gt; electric to'!AG52*'Aircraft and flight characteris'!$B$35*'Aircraft and flight characteris'!$D$35/'Aircraft and flight characteris'!$E$35/2/1000</f>
        <v>11.53830962</v>
      </c>
      <c r="AI178" s="73">
        <f>'Number of operations'!AG$25*'Conversion conv. -&gt; electric to'!AH52*'Aircraft and flight characteris'!$B$35*'Aircraft and flight characteris'!$D$35/'Aircraft and flight characteris'!$E$35/2/1000</f>
        <v>20.99322998</v>
      </c>
      <c r="AJ178" s="73">
        <f>'Number of operations'!AH$25*'Conversion conv. -&gt; electric to'!AI52*'Aircraft and flight characteris'!$B$35*'Aircraft and flight characteris'!$D$35/'Aircraft and flight characteris'!$E$35/2/1000</f>
        <v>37.07941941</v>
      </c>
      <c r="AK178" s="73">
        <f>'Number of operations'!AI$25*'Conversion conv. -&gt; electric to'!AJ52*'Aircraft and flight characteris'!$B$35*'Aircraft and flight characteris'!$D$35/'Aircraft and flight characteris'!$E$35/2/1000</f>
        <v>63.22532698</v>
      </c>
      <c r="AL178" s="73">
        <f>'Number of operations'!AJ$25*'Conversion conv. -&gt; electric to'!AK52*'Aircraft and flight characteris'!$B$35*'Aircraft and flight characteris'!$D$35/'Aircraft and flight characteris'!$E$35/2/1000</f>
        <v>104.4054747</v>
      </c>
      <c r="AM178" s="73">
        <f>'Number of operations'!AK$25*'Conversion conv. -&gt; electric to'!AL52*'Aircraft and flight characteris'!$B$35*'Aircraft and flight characteris'!$D$35/'Aircraft and flight characteris'!$E$35/2/1000</f>
        <v>165.2029844</v>
      </c>
      <c r="AN178" s="73">
        <f>'Number of operations'!AL$25*'Conversion conv. -&gt; electric to'!AM52*'Aircraft and flight characteris'!$B$35*'Aircraft and flight characteris'!$D$35/'Aircraft and flight characteris'!$E$35/2/1000</f>
        <v>250.2490048</v>
      </c>
      <c r="AO178" s="73">
        <f>'Number of operations'!AM$25*'Conversion conv. -&gt; electric to'!AN52*'Aircraft and flight characteris'!$B$35*'Aircraft and flight characteris'!$D$35/'Aircraft and flight characteris'!$E$35/2/1000</f>
        <v>363.2016384</v>
      </c>
      <c r="AP178" s="73">
        <f>'Number of operations'!AN$25*'Conversion conv. -&gt; electric to'!AO52*'Aircraft and flight characteris'!$B$35*'Aircraft and flight characteris'!$D$35/'Aircraft and flight characteris'!$E$35/2/1000</f>
        <v>506.0831387</v>
      </c>
      <c r="AQ178" s="73">
        <f>'Number of operations'!AO$25*'Conversion conv. -&gt; electric to'!AP52*'Aircraft and flight characteris'!$B$35*'Aircraft and flight characteris'!$D$35/'Aircraft and flight characteris'!$E$35/2/1000</f>
        <v>678.7654217</v>
      </c>
      <c r="AR178" s="73">
        <f>'Number of operations'!AP$25*'Conversion conv. -&gt; electric to'!AQ52*'Aircraft and flight characteris'!$B$35*'Aircraft and flight characteris'!$D$35/'Aircraft and flight characteris'!$E$35/2/1000</f>
        <v>878.6820924</v>
      </c>
      <c r="AS178" s="73">
        <f>'Number of operations'!AQ$25*'Conversion conv. -&gt; electric to'!AR52*'Aircraft and flight characteris'!$B$35*'Aircraft and flight characteris'!$D$35/'Aircraft and flight characteris'!$E$35/2/1000</f>
        <v>1100.903642</v>
      </c>
      <c r="AT178" s="73">
        <f>'Number of operations'!AR$25*'Conversion conv. -&gt; electric to'!AS52*'Aircraft and flight characteris'!$B$35*'Aircraft and flight characteris'!$D$35/'Aircraft and flight characteris'!$E$35/2/1000</f>
        <v>0</v>
      </c>
      <c r="AU178" s="73">
        <f>'Number of operations'!AS$25*'Conversion conv. -&gt; electric to'!AT52*'Aircraft and flight characteris'!$B$35*'Aircraft and flight characteris'!$D$35/'Aircraft and flight characteris'!$E$35/2/1000</f>
        <v>0</v>
      </c>
      <c r="AV178" s="73">
        <f>'Number of operations'!AT$25*'Conversion conv. -&gt; electric to'!AU52*'Aircraft and flight characteris'!$B$35*'Aircraft and flight characteris'!$D$35/'Aircraft and flight characteris'!$E$35/2/1000</f>
        <v>0</v>
      </c>
      <c r="AW178" s="73">
        <f>'Number of operations'!AU$25*'Conversion conv. -&gt; electric to'!AV52*'Aircraft and flight characteris'!$B$35*'Aircraft and flight characteris'!$D$35/'Aircraft and flight characteris'!$E$35/2/1000</f>
        <v>0</v>
      </c>
      <c r="AX178" s="73">
        <f>'Number of operations'!AV$25*'Conversion conv. -&gt; electric to'!AW52*'Aircraft and flight characteris'!$B$35*'Aircraft and flight characteris'!$D$35/'Aircraft and flight characteris'!$E$35/2/1000</f>
        <v>0</v>
      </c>
      <c r="AY178" s="73">
        <f>'Number of operations'!AW$25*'Conversion conv. -&gt; electric to'!AX52*'Aircraft and flight characteris'!$B$35*'Aircraft and flight characteris'!$D$35/'Aircraft and flight characteris'!$E$35/2/1000</f>
        <v>0</v>
      </c>
      <c r="AZ178" s="73">
        <f>'Number of operations'!AX$25*'Conversion conv. -&gt; electric to'!AY52*'Aircraft and flight characteris'!$B$35*'Aircraft and flight characteris'!$D$35/'Aircraft and flight characteris'!$E$35/2/1000</f>
        <v>0</v>
      </c>
      <c r="BA178" s="73">
        <f>'Number of operations'!AY$25*'Conversion conv. -&gt; electric to'!AZ52*'Aircraft and flight characteris'!$B$35*'Aircraft and flight characteris'!$D$35/'Aircraft and flight characteris'!$E$35/2/1000</f>
        <v>0</v>
      </c>
      <c r="BB178" s="73">
        <f>'Number of operations'!AZ$25*'Conversion conv. -&gt; electric to'!BA52*'Aircraft and flight characteris'!$B$35*'Aircraft and flight characteris'!$D$35/'Aircraft and flight characteris'!$E$35/2/1000</f>
        <v>0</v>
      </c>
      <c r="BC178" s="73">
        <f>'Number of operations'!BA$25*'Conversion conv. -&gt; electric to'!BB52*'Aircraft and flight characteris'!$B$35*'Aircraft and flight characteris'!$D$35/'Aircraft and flight characteris'!$E$35/2/1000</f>
        <v>0</v>
      </c>
      <c r="BD178" s="74">
        <f>'Number of operations'!BB$25*'Conversion conv. -&gt; electric to'!BC52*'Aircraft and flight characteris'!$B$35*'Aircraft and flight characteris'!$D$35/'Aircraft and flight characteris'!$E$35/2/1000</f>
        <v>0</v>
      </c>
      <c r="BE178" s="3"/>
      <c r="BF178" s="3"/>
      <c r="BG178" s="3"/>
      <c r="BH178" s="3"/>
      <c r="BI178" s="3"/>
      <c r="BJ178" s="3"/>
      <c r="BK178" s="3"/>
      <c r="BL178" s="3"/>
      <c r="BM178" s="3"/>
      <c r="BN178" s="3"/>
    </row>
    <row r="179">
      <c r="A179" s="75"/>
      <c r="E179" s="76" t="s">
        <v>55</v>
      </c>
      <c r="F179" s="73">
        <f>'Number of operations'!D$25*'Conversion conv. -&gt; electric to'!E53*'Aircraft and flight characteris'!$B$35*'Aircraft and flight characteris'!$D$35/'Aircraft and flight characteris'!$E$35/2/1000</f>
        <v>0</v>
      </c>
      <c r="G179" s="73">
        <f>'Number of operations'!E$25*'Conversion conv. -&gt; electric to'!F53*'Aircraft and flight characteris'!$B$35*'Aircraft and flight characteris'!$D$35/'Aircraft and flight characteris'!$E$35/2/1000</f>
        <v>0</v>
      </c>
      <c r="H179" s="73">
        <f>'Number of operations'!F$25*'Conversion conv. -&gt; electric to'!G53*'Aircraft and flight characteris'!$B$35*'Aircraft and flight characteris'!$D$35/'Aircraft and flight characteris'!$E$35/2/1000</f>
        <v>0</v>
      </c>
      <c r="I179" s="73">
        <f>'Number of operations'!G$25*'Conversion conv. -&gt; electric to'!H53*'Aircraft and flight characteris'!$B$35*'Aircraft and flight characteris'!$D$35/'Aircraft and flight characteris'!$E$35/2/1000</f>
        <v>0</v>
      </c>
      <c r="J179" s="73">
        <f>'Number of operations'!H$25*'Conversion conv. -&gt; electric to'!I53*'Aircraft and flight characteris'!$B$35*'Aircraft and flight characteris'!$D$35/'Aircraft and flight characteris'!$E$35/2/1000</f>
        <v>0</v>
      </c>
      <c r="K179" s="73">
        <f>'Number of operations'!I$25*'Conversion conv. -&gt; electric to'!J53*'Aircraft and flight characteris'!$B$35*'Aircraft and flight characteris'!$D$35/'Aircraft and flight characteris'!$E$35/2/1000</f>
        <v>0</v>
      </c>
      <c r="L179" s="73">
        <f>'Number of operations'!J$25*'Conversion conv. -&gt; electric to'!K53*'Aircraft and flight characteris'!$B$35*'Aircraft and flight characteris'!$D$35/'Aircraft and flight characteris'!$E$35/2/1000</f>
        <v>0</v>
      </c>
      <c r="M179" s="73">
        <f>'Number of operations'!K$25*'Conversion conv. -&gt; electric to'!L53*'Aircraft and flight characteris'!$B$35*'Aircraft and flight characteris'!$D$35/'Aircraft and flight characteris'!$E$35/2/1000</f>
        <v>0</v>
      </c>
      <c r="N179" s="73">
        <f>'Number of operations'!L$25*'Conversion conv. -&gt; electric to'!M53*'Aircraft and flight characteris'!$B$35*'Aircraft and flight characteris'!$D$35/'Aircraft and flight characteris'!$E$35/2/1000</f>
        <v>0</v>
      </c>
      <c r="O179" s="73">
        <f>'Number of operations'!M$25*'Conversion conv. -&gt; electric to'!N53*'Aircraft and flight characteris'!$B$35*'Aircraft and flight characteris'!$D$35/'Aircraft and flight characteris'!$E$35/2/1000</f>
        <v>0</v>
      </c>
      <c r="P179" s="73">
        <f>'Number of operations'!N$25*'Conversion conv. -&gt; electric to'!O53*'Aircraft and flight characteris'!$B$35*'Aircraft and flight characteris'!$D$35/'Aircraft and flight characteris'!$E$35/2/1000</f>
        <v>0</v>
      </c>
      <c r="Q179" s="73">
        <f>'Number of operations'!O$25*'Conversion conv. -&gt; electric to'!P53*'Aircraft and flight characteris'!$B$35*'Aircraft and flight characteris'!$D$35/'Aircraft and flight characteris'!$E$35/2/1000</f>
        <v>0</v>
      </c>
      <c r="R179" s="73">
        <f>'Number of operations'!P$25*'Conversion conv. -&gt; electric to'!Q53*'Aircraft and flight characteris'!$B$35*'Aircraft and flight characteris'!$D$35/'Aircraft and flight characteris'!$E$35/2/1000</f>
        <v>0</v>
      </c>
      <c r="S179" s="73">
        <f>'Number of operations'!Q$25*'Conversion conv. -&gt; electric to'!R53*'Aircraft and flight characteris'!$B$35*'Aircraft and flight characteris'!$D$35/'Aircraft and flight characteris'!$E$35/2/1000</f>
        <v>0</v>
      </c>
      <c r="T179" s="73">
        <f>'Number of operations'!R$25*'Conversion conv. -&gt; electric to'!S53*'Aircraft and flight characteris'!$B$35*'Aircraft and flight characteris'!$D$35/'Aircraft and flight characteris'!$E$35/2/1000</f>
        <v>0</v>
      </c>
      <c r="U179" s="73">
        <f>'Number of operations'!S$25*'Conversion conv. -&gt; electric to'!T53*'Aircraft and flight characteris'!$B$35*'Aircraft and flight characteris'!$D$35/'Aircraft and flight characteris'!$E$35/2/1000</f>
        <v>0</v>
      </c>
      <c r="V179" s="73">
        <f>'Number of operations'!T$25*'Conversion conv. -&gt; electric to'!U53*'Aircraft and flight characteris'!$B$35*'Aircraft and flight characteris'!$D$35/'Aircraft and flight characteris'!$E$35/2/1000</f>
        <v>0</v>
      </c>
      <c r="W179" s="73">
        <f>'Number of operations'!U$25*'Conversion conv. -&gt; electric to'!V53*'Aircraft and flight characteris'!$B$35*'Aircraft and flight characteris'!$D$35/'Aircraft and flight characteris'!$E$35/2/1000</f>
        <v>0</v>
      </c>
      <c r="X179" s="73">
        <f>'Number of operations'!V$25*'Conversion conv. -&gt; electric to'!W53*'Aircraft and flight characteris'!$B$35*'Aircraft and flight characteris'!$D$35/'Aircraft and flight characteris'!$E$35/2/1000</f>
        <v>0</v>
      </c>
      <c r="Y179" s="73">
        <f>'Number of operations'!W$25*'Conversion conv. -&gt; electric to'!X53*'Aircraft and flight characteris'!$B$35*'Aircraft and flight characteris'!$D$35/'Aircraft and flight characteris'!$E$35/2/1000</f>
        <v>0</v>
      </c>
      <c r="Z179" s="73">
        <f>'Number of operations'!X$25*'Conversion conv. -&gt; electric to'!Y53*'Aircraft and flight characteris'!$B$35*'Aircraft and flight characteris'!$D$35/'Aircraft and flight characteris'!$E$35/2/1000</f>
        <v>0</v>
      </c>
      <c r="AA179" s="73">
        <f>'Number of operations'!Y$25*'Conversion conv. -&gt; electric to'!Z53*'Aircraft and flight characteris'!$B$35*'Aircraft and flight characteris'!$D$35/'Aircraft and flight characteris'!$E$35/2/1000</f>
        <v>0</v>
      </c>
      <c r="AB179" s="73">
        <f>'Number of operations'!Z$25*'Conversion conv. -&gt; electric to'!AA53*'Aircraft and flight characteris'!$B$35*'Aircraft and flight characteris'!$D$35/'Aircraft and flight characteris'!$E$35/2/1000</f>
        <v>0</v>
      </c>
      <c r="AC179" s="73">
        <f>'Number of operations'!AA$25*'Conversion conv. -&gt; electric to'!AB53*'Aircraft and flight characteris'!$B$35*'Aircraft and flight characteris'!$D$35/'Aircraft and flight characteris'!$E$35/2/1000</f>
        <v>0.658402443</v>
      </c>
      <c r="AD179" s="73">
        <f>'Number of operations'!AB$25*'Conversion conv. -&gt; electric to'!AC53*'Aircraft and flight characteris'!$B$35*'Aircraft and flight characteris'!$D$35/'Aircraft and flight characteris'!$E$35/2/1000</f>
        <v>1.404274742</v>
      </c>
      <c r="AE179" s="73">
        <f>'Number of operations'!AC$25*'Conversion conv. -&gt; electric to'!AD53*'Aircraft and flight characteris'!$B$35*'Aircraft and flight characteris'!$D$35/'Aircraft and flight characteris'!$E$35/2/1000</f>
        <v>2.997361697</v>
      </c>
      <c r="AF179" s="73">
        <f>'Number of operations'!AD$25*'Conversion conv. -&gt; electric to'!AE53*'Aircraft and flight characteris'!$B$35*'Aircraft and flight characteris'!$D$35/'Aircraft and flight characteris'!$E$35/2/1000</f>
        <v>6.22373428</v>
      </c>
      <c r="AG179" s="73">
        <f>'Number of operations'!AE$25*'Conversion conv. -&gt; electric to'!AF53*'Aircraft and flight characteris'!$B$35*'Aircraft and flight characteris'!$D$35/'Aircraft and flight characteris'!$E$35/2/1000</f>
        <v>12.43593638</v>
      </c>
      <c r="AH179" s="73">
        <f>'Number of operations'!AF$25*'Conversion conv. -&gt; electric to'!AG53*'Aircraft and flight characteris'!$B$35*'Aircraft and flight characteris'!$D$35/'Aircraft and flight characteris'!$E$35/2/1000</f>
        <v>23.63905847</v>
      </c>
      <c r="AI179" s="73">
        <f>'Number of operations'!AG$25*'Conversion conv. -&gt; electric to'!AH53*'Aircraft and flight characteris'!$B$35*'Aircraft and flight characteris'!$D$35/'Aircraft and flight characteris'!$E$35/2/1000</f>
        <v>42.3471068</v>
      </c>
      <c r="AJ179" s="73">
        <f>'Number of operations'!AH$25*'Conversion conv. -&gt; electric to'!AI53*'Aircraft and flight characteris'!$B$35*'Aircraft and flight characteris'!$D$35/'Aircraft and flight characteris'!$E$35/2/1000</f>
        <v>71.18542264</v>
      </c>
      <c r="AK179" s="73">
        <f>'Number of operations'!AI$25*'Conversion conv. -&gt; electric to'!AJ53*'Aircraft and flight characteris'!$B$35*'Aircraft and flight characteris'!$D$35/'Aircraft and flight characteris'!$E$35/2/1000</f>
        <v>112.5264106</v>
      </c>
      <c r="AL179" s="73">
        <f>'Number of operations'!AJ$25*'Conversion conv. -&gt; electric to'!AK53*'Aircraft and flight characteris'!$B$35*'Aircraft and flight characteris'!$D$35/'Aircraft and flight characteris'!$E$35/2/1000</f>
        <v>169.7752847</v>
      </c>
      <c r="AM179" s="73">
        <f>'Number of operations'!AK$25*'Conversion conv. -&gt; electric to'!AL53*'Aircraft and flight characteris'!$B$35*'Aircraft and flight characteris'!$D$35/'Aircraft and flight characteris'!$E$35/2/1000</f>
        <v>244.8282382</v>
      </c>
      <c r="AN179" s="73">
        <f>'Number of operations'!AL$25*'Conversion conv. -&gt; electric to'!AM53*'Aircraft and flight characteris'!$B$35*'Aircraft and flight characteris'!$D$35/'Aircraft and flight characteris'!$E$35/2/1000</f>
        <v>340.2821225</v>
      </c>
      <c r="AO179" s="73">
        <f>'Number of operations'!AM$25*'Conversion conv. -&gt; electric to'!AN53*'Aircraft and flight characteris'!$B$35*'Aircraft and flight characteris'!$D$35/'Aircraft and flight characteris'!$E$35/2/1000</f>
        <v>458.6510699</v>
      </c>
      <c r="AP179" s="73">
        <f>'Number of operations'!AN$25*'Conversion conv. -&gt; electric to'!AO53*'Aircraft and flight characteris'!$B$35*'Aircraft and flight characteris'!$D$35/'Aircraft and flight characteris'!$E$35/2/1000</f>
        <v>601.7963905</v>
      </c>
      <c r="AQ179" s="73">
        <f>'Number of operations'!AO$25*'Conversion conv. -&gt; electric to'!AP53*'Aircraft and flight characteris'!$B$35*'Aircraft and flight characteris'!$D$35/'Aircraft and flight characteris'!$E$35/2/1000</f>
        <v>770.2107487</v>
      </c>
      <c r="AR179" s="73">
        <f>'Number of operations'!AP$25*'Conversion conv. -&gt; electric to'!AQ53*'Aircraft and flight characteris'!$B$35*'Aircraft and flight characteris'!$D$35/'Aircraft and flight characteris'!$E$35/2/1000</f>
        <v>962.4166257</v>
      </c>
      <c r="AS179" s="73">
        <f>'Number of operations'!AQ$25*'Conversion conv. -&gt; electric to'!AR53*'Aircraft and flight characteris'!$B$35*'Aircraft and flight characteris'!$D$35/'Aircraft and flight characteris'!$E$35/2/1000</f>
        <v>1174.745637</v>
      </c>
      <c r="AT179" s="73">
        <f>'Number of operations'!AR$25*'Conversion conv. -&gt; electric to'!AS53*'Aircraft and flight characteris'!$B$35*'Aircraft and flight characteris'!$D$35/'Aircraft and flight characteris'!$E$35/2/1000</f>
        <v>0</v>
      </c>
      <c r="AU179" s="73">
        <f>'Number of operations'!AS$25*'Conversion conv. -&gt; electric to'!AT53*'Aircraft and flight characteris'!$B$35*'Aircraft and flight characteris'!$D$35/'Aircraft and flight characteris'!$E$35/2/1000</f>
        <v>0</v>
      </c>
      <c r="AV179" s="73">
        <f>'Number of operations'!AT$25*'Conversion conv. -&gt; electric to'!AU53*'Aircraft and flight characteris'!$B$35*'Aircraft and flight characteris'!$D$35/'Aircraft and flight characteris'!$E$35/2/1000</f>
        <v>0</v>
      </c>
      <c r="AW179" s="73">
        <f>'Number of operations'!AU$25*'Conversion conv. -&gt; electric to'!AV53*'Aircraft and flight characteris'!$B$35*'Aircraft and flight characteris'!$D$35/'Aircraft and flight characteris'!$E$35/2/1000</f>
        <v>0</v>
      </c>
      <c r="AX179" s="73">
        <f>'Number of operations'!AV$25*'Conversion conv. -&gt; electric to'!AW53*'Aircraft and flight characteris'!$B$35*'Aircraft and flight characteris'!$D$35/'Aircraft and flight characteris'!$E$35/2/1000</f>
        <v>0</v>
      </c>
      <c r="AY179" s="73">
        <f>'Number of operations'!AW$25*'Conversion conv. -&gt; electric to'!AX53*'Aircraft and flight characteris'!$B$35*'Aircraft and flight characteris'!$D$35/'Aircraft and flight characteris'!$E$35/2/1000</f>
        <v>0</v>
      </c>
      <c r="AZ179" s="73">
        <f>'Number of operations'!AX$25*'Conversion conv. -&gt; electric to'!AY53*'Aircraft and flight characteris'!$B$35*'Aircraft and flight characteris'!$D$35/'Aircraft and flight characteris'!$E$35/2/1000</f>
        <v>0</v>
      </c>
      <c r="BA179" s="73">
        <f>'Number of operations'!AY$25*'Conversion conv. -&gt; electric to'!AZ53*'Aircraft and flight characteris'!$B$35*'Aircraft and flight characteris'!$D$35/'Aircraft and flight characteris'!$E$35/2/1000</f>
        <v>0</v>
      </c>
      <c r="BB179" s="73">
        <f>'Number of operations'!AZ$25*'Conversion conv. -&gt; electric to'!BA53*'Aircraft and flight characteris'!$B$35*'Aircraft and flight characteris'!$D$35/'Aircraft and flight characteris'!$E$35/2/1000</f>
        <v>0</v>
      </c>
      <c r="BC179" s="73">
        <f>'Number of operations'!BA$25*'Conversion conv. -&gt; electric to'!BB53*'Aircraft and flight characteris'!$B$35*'Aircraft and flight characteris'!$D$35/'Aircraft and flight characteris'!$E$35/2/1000</f>
        <v>0</v>
      </c>
      <c r="BD179" s="74">
        <f>'Number of operations'!BB$25*'Conversion conv. -&gt; electric to'!BC53*'Aircraft and flight characteris'!$B$35*'Aircraft and flight characteris'!$D$35/'Aircraft and flight characteris'!$E$35/2/1000</f>
        <v>0</v>
      </c>
      <c r="BE179" s="3"/>
      <c r="BF179" s="3"/>
      <c r="BG179" s="3"/>
      <c r="BH179" s="3"/>
      <c r="BI179" s="3"/>
      <c r="BJ179" s="3"/>
      <c r="BK179" s="3"/>
      <c r="BL179" s="3"/>
      <c r="BM179" s="3"/>
      <c r="BN179" s="3"/>
    </row>
    <row r="180">
      <c r="A180" s="75"/>
      <c r="D180" s="77" t="s">
        <v>56</v>
      </c>
      <c r="E180" s="76" t="s">
        <v>57</v>
      </c>
      <c r="F180" s="73">
        <f>'Number of operations'!D$25*'Conversion conv. -&gt; electric to'!E54*'Aircraft and flight characteris'!$B$35*'Aircraft and flight characteris'!$D$35/'Aircraft and flight characteris'!$E$35/2/1000</f>
        <v>0</v>
      </c>
      <c r="G180" s="73">
        <f>'Number of operations'!E$25*'Conversion conv. -&gt; electric to'!F54*'Aircraft and flight characteris'!$B$35*'Aircraft and flight characteris'!$D$35/'Aircraft and flight characteris'!$E$35/2/1000</f>
        <v>0</v>
      </c>
      <c r="H180" s="73">
        <f>'Number of operations'!F$25*'Conversion conv. -&gt; electric to'!G54*'Aircraft and flight characteris'!$B$35*'Aircraft and flight characteris'!$D$35/'Aircraft and flight characteris'!$E$35/2/1000</f>
        <v>0</v>
      </c>
      <c r="I180" s="73">
        <f>'Number of operations'!G$25*'Conversion conv. -&gt; electric to'!H54*'Aircraft and flight characteris'!$B$35*'Aircraft and flight characteris'!$D$35/'Aircraft and flight characteris'!$E$35/2/1000</f>
        <v>0</v>
      </c>
      <c r="J180" s="73">
        <f>'Number of operations'!H$25*'Conversion conv. -&gt; electric to'!I54*'Aircraft and flight characteris'!$B$35*'Aircraft and flight characteris'!$D$35/'Aircraft and flight characteris'!$E$35/2/1000</f>
        <v>0</v>
      </c>
      <c r="K180" s="73">
        <f>'Number of operations'!I$25*'Conversion conv. -&gt; electric to'!J54*'Aircraft and flight characteris'!$B$35*'Aircraft and flight characteris'!$D$35/'Aircraft and flight characteris'!$E$35/2/1000</f>
        <v>0</v>
      </c>
      <c r="L180" s="73">
        <f>'Number of operations'!J$25*'Conversion conv. -&gt; electric to'!K54*'Aircraft and flight characteris'!$B$35*'Aircraft and flight characteris'!$D$35/'Aircraft and flight characteris'!$E$35/2/1000</f>
        <v>0</v>
      </c>
      <c r="M180" s="73">
        <f>'Number of operations'!K$25*'Conversion conv. -&gt; electric to'!L54*'Aircraft and flight characteris'!$B$35*'Aircraft and flight characteris'!$D$35/'Aircraft and flight characteris'!$E$35/2/1000</f>
        <v>0</v>
      </c>
      <c r="N180" s="73">
        <f>'Number of operations'!L$25*'Conversion conv. -&gt; electric to'!M54*'Aircraft and flight characteris'!$B$35*'Aircraft and flight characteris'!$D$35/'Aircraft and flight characteris'!$E$35/2/1000</f>
        <v>0</v>
      </c>
      <c r="O180" s="73">
        <f>'Number of operations'!M$25*'Conversion conv. -&gt; electric to'!N54*'Aircraft and flight characteris'!$B$35*'Aircraft and flight characteris'!$D$35/'Aircraft and flight characteris'!$E$35/2/1000</f>
        <v>0</v>
      </c>
      <c r="P180" s="73">
        <f>'Number of operations'!N$25*'Conversion conv. -&gt; electric to'!O54*'Aircraft and flight characteris'!$B$35*'Aircraft and flight characteris'!$D$35/'Aircraft and flight characteris'!$E$35/2/1000</f>
        <v>0</v>
      </c>
      <c r="Q180" s="73">
        <f>'Number of operations'!O$25*'Conversion conv. -&gt; electric to'!P54*'Aircraft and flight characteris'!$B$35*'Aircraft and flight characteris'!$D$35/'Aircraft and flight characteris'!$E$35/2/1000</f>
        <v>0</v>
      </c>
      <c r="R180" s="73">
        <f>'Number of operations'!P$25*'Conversion conv. -&gt; electric to'!Q54*'Aircraft and flight characteris'!$B$35*'Aircraft and flight characteris'!$D$35/'Aircraft and flight characteris'!$E$35/2/1000</f>
        <v>0</v>
      </c>
      <c r="S180" s="73">
        <f>'Number of operations'!Q$25*'Conversion conv. -&gt; electric to'!R54*'Aircraft and flight characteris'!$B$35*'Aircraft and flight characteris'!$D$35/'Aircraft and flight characteris'!$E$35/2/1000</f>
        <v>0</v>
      </c>
      <c r="T180" s="73">
        <f>'Number of operations'!R$25*'Conversion conv. -&gt; electric to'!S54*'Aircraft and flight characteris'!$B$35*'Aircraft and flight characteris'!$D$35/'Aircraft and flight characteris'!$E$35/2/1000</f>
        <v>0</v>
      </c>
      <c r="U180" s="73">
        <f>'Number of operations'!S$25*'Conversion conv. -&gt; electric to'!T54*'Aircraft and flight characteris'!$B$35*'Aircraft and flight characteris'!$D$35/'Aircraft and flight characteris'!$E$35/2/1000</f>
        <v>0</v>
      </c>
      <c r="V180" s="73">
        <f>'Number of operations'!T$25*'Conversion conv. -&gt; electric to'!U54*'Aircraft and flight characteris'!$B$35*'Aircraft and flight characteris'!$D$35/'Aircraft and flight characteris'!$E$35/2/1000</f>
        <v>0</v>
      </c>
      <c r="W180" s="73">
        <f>'Number of operations'!U$25*'Conversion conv. -&gt; electric to'!V54*'Aircraft and flight characteris'!$B$35*'Aircraft and flight characteris'!$D$35/'Aircraft and flight characteris'!$E$35/2/1000</f>
        <v>0</v>
      </c>
      <c r="X180" s="73">
        <f>'Number of operations'!V$25*'Conversion conv. -&gt; electric to'!W54*'Aircraft and flight characteris'!$B$35*'Aircraft and flight characteris'!$D$35/'Aircraft and flight characteris'!$E$35/2/1000</f>
        <v>0</v>
      </c>
      <c r="Y180" s="73">
        <f>'Number of operations'!W$25*'Conversion conv. -&gt; electric to'!X54*'Aircraft and flight characteris'!$B$35*'Aircraft and flight characteris'!$D$35/'Aircraft and flight characteris'!$E$35/2/1000</f>
        <v>0</v>
      </c>
      <c r="Z180" s="73">
        <f>'Number of operations'!X$25*'Conversion conv. -&gt; electric to'!Y54*'Aircraft and flight characteris'!$B$35*'Aircraft and flight characteris'!$D$35/'Aircraft and flight characteris'!$E$35/2/1000</f>
        <v>0</v>
      </c>
      <c r="AA180" s="73">
        <f>'Number of operations'!Y$25*'Conversion conv. -&gt; electric to'!Z54*'Aircraft and flight characteris'!$B$35*'Aircraft and flight characteris'!$D$35/'Aircraft and flight characteris'!$E$35/2/1000</f>
        <v>0</v>
      </c>
      <c r="AB180" s="73">
        <f>'Number of operations'!Z$25*'Conversion conv. -&gt; electric to'!AA54*'Aircraft and flight characteris'!$B$35*'Aircraft and flight characteris'!$D$35/'Aircraft and flight characteris'!$E$35/2/1000</f>
        <v>0</v>
      </c>
      <c r="AC180" s="73">
        <f>'Number of operations'!AA$25*'Conversion conv. -&gt; electric to'!AB54*'Aircraft and flight characteris'!$B$35*'Aircraft and flight characteris'!$D$35/'Aircraft and flight characteris'!$E$35/2/1000</f>
        <v>1.515148814</v>
      </c>
      <c r="AD180" s="73">
        <f>'Number of operations'!AB$25*'Conversion conv. -&gt; electric to'!AC54*'Aircraft and flight characteris'!$B$35*'Aircraft and flight characteris'!$D$35/'Aircraft and flight characteris'!$E$35/2/1000</f>
        <v>2.946245914</v>
      </c>
      <c r="AE180" s="73">
        <f>'Number of operations'!AC$25*'Conversion conv. -&gt; electric to'!AD54*'Aircraft and flight characteris'!$B$35*'Aircraft and flight characteris'!$D$35/'Aircraft and flight characteris'!$E$35/2/1000</f>
        <v>5.781523965</v>
      </c>
      <c r="AF180" s="73">
        <f>'Number of operations'!AD$25*'Conversion conv. -&gt; electric to'!AE54*'Aircraft and flight characteris'!$B$35*'Aircraft and flight characteris'!$D$35/'Aircraft and flight characteris'!$E$35/2/1000</f>
        <v>11.18514865</v>
      </c>
      <c r="AG180" s="73">
        <f>'Number of operations'!AE$25*'Conversion conv. -&gt; electric to'!AF54*'Aircraft and flight characteris'!$B$35*'Aircraft and flight characteris'!$D$35/'Aircraft and flight characteris'!$E$35/2/1000</f>
        <v>21.23096533</v>
      </c>
      <c r="AH180" s="73">
        <f>'Number of operations'!AF$25*'Conversion conv. -&gt; electric to'!AG54*'Aircraft and flight characteris'!$B$35*'Aircraft and flight characteris'!$D$35/'Aircraft and flight characteris'!$E$35/2/1000</f>
        <v>39.30442506</v>
      </c>
      <c r="AI180" s="73">
        <f>'Number of operations'!AG$25*'Conversion conv. -&gt; electric to'!AH54*'Aircraft and flight characteris'!$B$35*'Aircraft and flight characteris'!$D$35/'Aircraft and flight characteris'!$E$35/2/1000</f>
        <v>70.47699289</v>
      </c>
      <c r="AJ180" s="73">
        <f>'Number of operations'!AH$25*'Conversion conv. -&gt; electric to'!AI54*'Aircraft and flight characteris'!$B$35*'Aircraft and flight characteris'!$D$35/'Aircraft and flight characteris'!$E$35/2/1000</f>
        <v>121.4926595</v>
      </c>
      <c r="AK180" s="73">
        <f>'Number of operations'!AI$25*'Conversion conv. -&gt; electric to'!AJ54*'Aircraft and flight characteris'!$B$35*'Aircraft and flight characteris'!$D$35/'Aircraft and flight characteris'!$E$35/2/1000</f>
        <v>199.9105468</v>
      </c>
      <c r="AL180" s="73">
        <f>'Number of operations'!AJ$25*'Conversion conv. -&gt; electric to'!AK54*'Aircraft and flight characteris'!$B$35*'Aircraft and flight characteris'!$D$35/'Aircraft and flight characteris'!$E$35/2/1000</f>
        <v>314.5786681</v>
      </c>
      <c r="AM180" s="73">
        <f>'Number of operations'!AK$25*'Conversion conv. -&gt; electric to'!AL54*'Aircraft and flight characteris'!$B$35*'Aircraft and flight characteris'!$D$35/'Aircraft and flight characteris'!$E$35/2/1000</f>
        <v>468.1430836</v>
      </c>
      <c r="AN180" s="73">
        <f>'Number of operations'!AL$25*'Conversion conv. -&gt; electric to'!AM54*'Aircraft and flight characteris'!$B$35*'Aircraft and flight characteris'!$D$35/'Aircraft and flight characteris'!$E$35/2/1000</f>
        <v>658.5445847</v>
      </c>
      <c r="AO180" s="73">
        <f>'Number of operations'!AM$25*'Conversion conv. -&gt; electric to'!AN54*'Aircraft and flight characteris'!$B$35*'Aircraft and flight characteris'!$D$35/'Aircraft and flight characteris'!$E$35/2/1000</f>
        <v>877.8985853</v>
      </c>
      <c r="AP180" s="73">
        <f>'Number of operations'!AN$25*'Conversion conv. -&gt; electric to'!AO54*'Aircraft and flight characteris'!$B$35*'Aircraft and flight characteris'!$D$35/'Aircraft and flight characteris'!$E$35/2/1000</f>
        <v>1114.512614</v>
      </c>
      <c r="AQ180" s="73">
        <f>'Number of operations'!AO$25*'Conversion conv. -&gt; electric to'!AP54*'Aircraft and flight characteris'!$B$35*'Aircraft and flight characteris'!$D$35/'Aircraft and flight characteris'!$E$35/2/1000</f>
        <v>1356.037086</v>
      </c>
      <c r="AR180" s="73">
        <f>'Number of operations'!AP$25*'Conversion conv. -&gt; electric to'!AQ54*'Aircraft and flight characteris'!$B$35*'Aircraft and flight characteris'!$D$35/'Aircraft and flight characteris'!$E$35/2/1000</f>
        <v>1592.215079</v>
      </c>
      <c r="AS180" s="73">
        <f>'Number of operations'!AQ$25*'Conversion conv. -&gt; electric to'!AR54*'Aircraft and flight characteris'!$B$35*'Aircraft and flight characteris'!$D$35/'Aircraft and flight characteris'!$E$35/2/1000</f>
        <v>1816.301064</v>
      </c>
      <c r="AT180" s="73">
        <f>'Number of operations'!AR$25*'Conversion conv. -&gt; electric to'!AS54*'Aircraft and flight characteris'!$B$35*'Aircraft and flight characteris'!$D$35/'Aircraft and flight characteris'!$E$35/2/1000</f>
        <v>0</v>
      </c>
      <c r="AU180" s="73">
        <f>'Number of operations'!AS$25*'Conversion conv. -&gt; electric to'!AT54*'Aircraft and flight characteris'!$B$35*'Aircraft and flight characteris'!$D$35/'Aircraft and flight characteris'!$E$35/2/1000</f>
        <v>0</v>
      </c>
      <c r="AV180" s="73">
        <f>'Number of operations'!AT$25*'Conversion conv. -&gt; electric to'!AU54*'Aircraft and flight characteris'!$B$35*'Aircraft and flight characteris'!$D$35/'Aircraft and flight characteris'!$E$35/2/1000</f>
        <v>0</v>
      </c>
      <c r="AW180" s="73">
        <f>'Number of operations'!AU$25*'Conversion conv. -&gt; electric to'!AV54*'Aircraft and flight characteris'!$B$35*'Aircraft and flight characteris'!$D$35/'Aircraft and flight characteris'!$E$35/2/1000</f>
        <v>0</v>
      </c>
      <c r="AX180" s="73">
        <f>'Number of operations'!AV$25*'Conversion conv. -&gt; electric to'!AW54*'Aircraft and flight characteris'!$B$35*'Aircraft and flight characteris'!$D$35/'Aircraft and flight characteris'!$E$35/2/1000</f>
        <v>0</v>
      </c>
      <c r="AY180" s="73">
        <f>'Number of operations'!AW$25*'Conversion conv. -&gt; electric to'!AX54*'Aircraft and flight characteris'!$B$35*'Aircraft and flight characteris'!$D$35/'Aircraft and flight characteris'!$E$35/2/1000</f>
        <v>0</v>
      </c>
      <c r="AZ180" s="73">
        <f>'Number of operations'!AX$25*'Conversion conv. -&gt; electric to'!AY54*'Aircraft and flight characteris'!$B$35*'Aircraft and flight characteris'!$D$35/'Aircraft and flight characteris'!$E$35/2/1000</f>
        <v>0</v>
      </c>
      <c r="BA180" s="73">
        <f>'Number of operations'!AY$25*'Conversion conv. -&gt; electric to'!AZ54*'Aircraft and flight characteris'!$B$35*'Aircraft and flight characteris'!$D$35/'Aircraft and flight characteris'!$E$35/2/1000</f>
        <v>0</v>
      </c>
      <c r="BB180" s="73">
        <f>'Number of operations'!AZ$25*'Conversion conv. -&gt; electric to'!BA54*'Aircraft and flight characteris'!$B$35*'Aircraft and flight characteris'!$D$35/'Aircraft and flight characteris'!$E$35/2/1000</f>
        <v>0</v>
      </c>
      <c r="BC180" s="73">
        <f>'Number of operations'!BA$25*'Conversion conv. -&gt; electric to'!BB54*'Aircraft and flight characteris'!$B$35*'Aircraft and flight characteris'!$D$35/'Aircraft and flight characteris'!$E$35/2/1000</f>
        <v>0</v>
      </c>
      <c r="BD180" s="74">
        <f>'Number of operations'!BB$25*'Conversion conv. -&gt; electric to'!BC54*'Aircraft and flight characteris'!$B$35*'Aircraft and flight characteris'!$D$35/'Aircraft and flight characteris'!$E$35/2/1000</f>
        <v>0</v>
      </c>
      <c r="BE180" s="3"/>
      <c r="BF180" s="3"/>
      <c r="BG180" s="3"/>
      <c r="BH180" s="3"/>
      <c r="BI180" s="3"/>
      <c r="BJ180" s="3"/>
      <c r="BK180" s="3"/>
      <c r="BL180" s="3"/>
      <c r="BM180" s="3"/>
      <c r="BN180" s="3"/>
    </row>
    <row r="181">
      <c r="A181" s="75"/>
      <c r="E181" s="76" t="s">
        <v>56</v>
      </c>
      <c r="F181" s="73">
        <f>'Number of operations'!D$25*'Conversion conv. -&gt; electric to'!E55*'Aircraft and flight characteris'!$B$35*'Aircraft and flight characteris'!$D$35/'Aircraft and flight characteris'!$E$35/2/1000</f>
        <v>0</v>
      </c>
      <c r="G181" s="73">
        <f>'Number of operations'!E$25*'Conversion conv. -&gt; electric to'!F55*'Aircraft and flight characteris'!$B$35*'Aircraft and flight characteris'!$D$35/'Aircraft and flight characteris'!$E$35/2/1000</f>
        <v>0</v>
      </c>
      <c r="H181" s="73">
        <f>'Number of operations'!F$25*'Conversion conv. -&gt; electric to'!G55*'Aircraft and flight characteris'!$B$35*'Aircraft and flight characteris'!$D$35/'Aircraft and flight characteris'!$E$35/2/1000</f>
        <v>0</v>
      </c>
      <c r="I181" s="73">
        <f>'Number of operations'!G$25*'Conversion conv. -&gt; electric to'!H55*'Aircraft and flight characteris'!$B$35*'Aircraft and flight characteris'!$D$35/'Aircraft and flight characteris'!$E$35/2/1000</f>
        <v>0</v>
      </c>
      <c r="J181" s="73">
        <f>'Number of operations'!H$25*'Conversion conv. -&gt; electric to'!I55*'Aircraft and flight characteris'!$B$35*'Aircraft and flight characteris'!$D$35/'Aircraft and flight characteris'!$E$35/2/1000</f>
        <v>0</v>
      </c>
      <c r="K181" s="73">
        <f>'Number of operations'!I$25*'Conversion conv. -&gt; electric to'!J55*'Aircraft and flight characteris'!$B$35*'Aircraft and flight characteris'!$D$35/'Aircraft and flight characteris'!$E$35/2/1000</f>
        <v>0</v>
      </c>
      <c r="L181" s="73">
        <f>'Number of operations'!J$25*'Conversion conv. -&gt; electric to'!K55*'Aircraft and flight characteris'!$B$35*'Aircraft and flight characteris'!$D$35/'Aircraft and flight characteris'!$E$35/2/1000</f>
        <v>0</v>
      </c>
      <c r="M181" s="73">
        <f>'Number of operations'!K$25*'Conversion conv. -&gt; electric to'!L55*'Aircraft and flight characteris'!$B$35*'Aircraft and flight characteris'!$D$35/'Aircraft and flight characteris'!$E$35/2/1000</f>
        <v>0</v>
      </c>
      <c r="N181" s="73">
        <f>'Number of operations'!L$25*'Conversion conv. -&gt; electric to'!M55*'Aircraft and flight characteris'!$B$35*'Aircraft and flight characteris'!$D$35/'Aircraft and flight characteris'!$E$35/2/1000</f>
        <v>0</v>
      </c>
      <c r="O181" s="73">
        <f>'Number of operations'!M$25*'Conversion conv. -&gt; electric to'!N55*'Aircraft and flight characteris'!$B$35*'Aircraft and flight characteris'!$D$35/'Aircraft and flight characteris'!$E$35/2/1000</f>
        <v>0</v>
      </c>
      <c r="P181" s="73">
        <f>'Number of operations'!N$25*'Conversion conv. -&gt; electric to'!O55*'Aircraft and flight characteris'!$B$35*'Aircraft and flight characteris'!$D$35/'Aircraft and flight characteris'!$E$35/2/1000</f>
        <v>0</v>
      </c>
      <c r="Q181" s="73">
        <f>'Number of operations'!O$25*'Conversion conv. -&gt; electric to'!P55*'Aircraft and flight characteris'!$B$35*'Aircraft and flight characteris'!$D$35/'Aircraft and flight characteris'!$E$35/2/1000</f>
        <v>0</v>
      </c>
      <c r="R181" s="73">
        <f>'Number of operations'!P$25*'Conversion conv. -&gt; electric to'!Q55*'Aircraft and flight characteris'!$B$35*'Aircraft and flight characteris'!$D$35/'Aircraft and flight characteris'!$E$35/2/1000</f>
        <v>0</v>
      </c>
      <c r="S181" s="73">
        <f>'Number of operations'!Q$25*'Conversion conv. -&gt; electric to'!R55*'Aircraft and flight characteris'!$B$35*'Aircraft and flight characteris'!$D$35/'Aircraft and flight characteris'!$E$35/2/1000</f>
        <v>0</v>
      </c>
      <c r="T181" s="73">
        <f>'Number of operations'!R$25*'Conversion conv. -&gt; electric to'!S55*'Aircraft and flight characteris'!$B$35*'Aircraft and flight characteris'!$D$35/'Aircraft and flight characteris'!$E$35/2/1000</f>
        <v>0</v>
      </c>
      <c r="U181" s="73">
        <f>'Number of operations'!S$25*'Conversion conv. -&gt; electric to'!T55*'Aircraft and flight characteris'!$B$35*'Aircraft and flight characteris'!$D$35/'Aircraft and flight characteris'!$E$35/2/1000</f>
        <v>0</v>
      </c>
      <c r="V181" s="73">
        <f>'Number of operations'!T$25*'Conversion conv. -&gt; electric to'!U55*'Aircraft and flight characteris'!$B$35*'Aircraft and flight characteris'!$D$35/'Aircraft and flight characteris'!$E$35/2/1000</f>
        <v>0</v>
      </c>
      <c r="W181" s="73">
        <f>'Number of operations'!U$25*'Conversion conv. -&gt; electric to'!V55*'Aircraft and flight characteris'!$B$35*'Aircraft and flight characteris'!$D$35/'Aircraft and flight characteris'!$E$35/2/1000</f>
        <v>0</v>
      </c>
      <c r="X181" s="73">
        <f>'Number of operations'!V$25*'Conversion conv. -&gt; electric to'!W55*'Aircraft and flight characteris'!$B$35*'Aircraft and flight characteris'!$D$35/'Aircraft and flight characteris'!$E$35/2/1000</f>
        <v>0</v>
      </c>
      <c r="Y181" s="73">
        <f>'Number of operations'!W$25*'Conversion conv. -&gt; electric to'!X55*'Aircraft and flight characteris'!$B$35*'Aircraft and flight characteris'!$D$35/'Aircraft and flight characteris'!$E$35/2/1000</f>
        <v>0</v>
      </c>
      <c r="Z181" s="73">
        <f>'Number of operations'!X$25*'Conversion conv. -&gt; electric to'!Y55*'Aircraft and flight characteris'!$B$35*'Aircraft and flight characteris'!$D$35/'Aircraft and flight characteris'!$E$35/2/1000</f>
        <v>0</v>
      </c>
      <c r="AA181" s="73">
        <f>'Number of operations'!Y$25*'Conversion conv. -&gt; electric to'!Z55*'Aircraft and flight characteris'!$B$35*'Aircraft and flight characteris'!$D$35/'Aircraft and flight characteris'!$E$35/2/1000</f>
        <v>0</v>
      </c>
      <c r="AB181" s="73">
        <f>'Number of operations'!Z$25*'Conversion conv. -&gt; electric to'!AA55*'Aircraft and flight characteris'!$B$35*'Aircraft and flight characteris'!$D$35/'Aircraft and flight characteris'!$E$35/2/1000</f>
        <v>0</v>
      </c>
      <c r="AC181" s="73">
        <f>'Number of operations'!AA$25*'Conversion conv. -&gt; electric to'!AB55*'Aircraft and flight characteris'!$B$35*'Aircraft and flight characteris'!$D$35/'Aircraft and flight characteris'!$E$35/2/1000</f>
        <v>1.636980385</v>
      </c>
      <c r="AD181" s="73">
        <f>'Number of operations'!AB$25*'Conversion conv. -&gt; electric to'!AC55*'Aircraft and flight characteris'!$B$35*'Aircraft and flight characteris'!$D$35/'Aircraft and flight characteris'!$E$35/2/1000</f>
        <v>3.367177273</v>
      </c>
      <c r="AE181" s="73">
        <f>'Number of operations'!AC$25*'Conversion conv. -&gt; electric to'!AD55*'Aircraft and flight characteris'!$B$35*'Aircraft and flight characteris'!$D$35/'Aircraft and flight characteris'!$E$35/2/1000</f>
        <v>6.97224163</v>
      </c>
      <c r="AF181" s="73">
        <f>'Number of operations'!AD$25*'Conversion conv. -&gt; electric to'!AE55*'Aircraft and flight characteris'!$B$35*'Aircraft and flight characteris'!$D$35/'Aircraft and flight characteris'!$E$35/2/1000</f>
        <v>14.18098112</v>
      </c>
      <c r="AG181" s="73">
        <f>'Number of operations'!AE$25*'Conversion conv. -&gt; electric to'!AF55*'Aircraft and flight characteris'!$B$35*'Aircraft and flight characteris'!$D$35/'Aircraft and flight characteris'!$E$35/2/1000</f>
        <v>28.14984654</v>
      </c>
      <c r="AH181" s="73">
        <f>'Number of operations'!AF$25*'Conversion conv. -&gt; electric to'!AG55*'Aircraft and flight characteris'!$B$35*'Aircraft and flight characteris'!$D$35/'Aircraft and flight characteris'!$E$35/2/1000</f>
        <v>54.10507038</v>
      </c>
      <c r="AI181" s="73">
        <f>'Number of operations'!AG$25*'Conversion conv. -&gt; electric to'!AH55*'Aircraft and flight characteris'!$B$35*'Aircraft and flight characteris'!$D$35/'Aircraft and flight characteris'!$E$35/2/1000</f>
        <v>99.7747855</v>
      </c>
      <c r="AJ181" s="73">
        <f>'Number of operations'!AH$25*'Conversion conv. -&gt; electric to'!AI55*'Aircraft and flight characteris'!$B$35*'Aircraft and flight characteris'!$D$35/'Aircraft and flight characteris'!$E$35/2/1000</f>
        <v>174.8500016</v>
      </c>
      <c r="AK181" s="73">
        <f>'Number of operations'!AI$25*'Conversion conv. -&gt; electric to'!AJ55*'Aircraft and flight characteris'!$B$35*'Aircraft and flight characteris'!$D$35/'Aircraft and flight characteris'!$E$35/2/1000</f>
        <v>288.6692283</v>
      </c>
      <c r="AL181" s="73">
        <f>'Number of operations'!AJ$25*'Conversion conv. -&gt; electric to'!AK55*'Aircraft and flight characteris'!$B$35*'Aircraft and flight characteris'!$D$35/'Aircraft and flight characteris'!$E$35/2/1000</f>
        <v>449.6788878</v>
      </c>
      <c r="AM181" s="73">
        <f>'Number of operations'!AK$25*'Conversion conv. -&gt; electric to'!AL55*'Aircraft and flight characteris'!$B$35*'Aircraft and flight characteris'!$D$35/'Aircraft and flight characteris'!$E$35/2/1000</f>
        <v>654.4027059</v>
      </c>
      <c r="AN181" s="73">
        <f>'Number of operations'!AL$25*'Conversion conv. -&gt; electric to'!AM55*'Aircraft and flight characteris'!$B$35*'Aircraft and flight characteris'!$D$35/'Aircraft and flight characteris'!$E$35/2/1000</f>
        <v>891.66391</v>
      </c>
      <c r="AO181" s="73">
        <f>'Number of operations'!AM$25*'Conversion conv. -&gt; electric to'!AN55*'Aircraft and flight characteris'!$B$35*'Aircraft and flight characteris'!$D$35/'Aircraft and flight characteris'!$E$35/2/1000</f>
        <v>1144.583035</v>
      </c>
      <c r="AP181" s="73">
        <f>'Number of operations'!AN$25*'Conversion conv. -&gt; electric to'!AO55*'Aircraft and flight characteris'!$B$35*'Aircraft and flight characteris'!$D$35/'Aircraft and flight characteris'!$E$35/2/1000</f>
        <v>1396.225036</v>
      </c>
      <c r="AQ181" s="73">
        <f>'Number of operations'!AO$25*'Conversion conv. -&gt; electric to'!AP55*'Aircraft and flight characteris'!$B$35*'Aircraft and flight characteris'!$D$35/'Aircraft and flight characteris'!$E$35/2/1000</f>
        <v>1634.12186</v>
      </c>
      <c r="AR181" s="73">
        <f>'Number of operations'!AP$25*'Conversion conv. -&gt; electric to'!AQ55*'Aircraft and flight characteris'!$B$35*'Aircraft and flight characteris'!$D$35/'Aircraft and flight characteris'!$E$35/2/1000</f>
        <v>1851.849293</v>
      </c>
      <c r="AS181" s="73">
        <f>'Number of operations'!AQ$25*'Conversion conv. -&gt; electric to'!AR55*'Aircraft and flight characteris'!$B$35*'Aircraft and flight characteris'!$D$35/'Aircraft and flight characteris'!$E$35/2/1000</f>
        <v>2048.154641</v>
      </c>
      <c r="AT181" s="73">
        <f>'Number of operations'!AR$25*'Conversion conv. -&gt; electric to'!AS55*'Aircraft and flight characteris'!$B$35*'Aircraft and flight characteris'!$D$35/'Aircraft and flight characteris'!$E$35/2/1000</f>
        <v>0</v>
      </c>
      <c r="AU181" s="73">
        <f>'Number of operations'!AS$25*'Conversion conv. -&gt; electric to'!AT55*'Aircraft and flight characteris'!$B$35*'Aircraft and flight characteris'!$D$35/'Aircraft and flight characteris'!$E$35/2/1000</f>
        <v>0</v>
      </c>
      <c r="AV181" s="73">
        <f>'Number of operations'!AT$25*'Conversion conv. -&gt; electric to'!AU55*'Aircraft and flight characteris'!$B$35*'Aircraft and flight characteris'!$D$35/'Aircraft and flight characteris'!$E$35/2/1000</f>
        <v>0</v>
      </c>
      <c r="AW181" s="73">
        <f>'Number of operations'!AU$25*'Conversion conv. -&gt; electric to'!AV55*'Aircraft and flight characteris'!$B$35*'Aircraft and flight characteris'!$D$35/'Aircraft and flight characteris'!$E$35/2/1000</f>
        <v>0</v>
      </c>
      <c r="AX181" s="73">
        <f>'Number of operations'!AV$25*'Conversion conv. -&gt; electric to'!AW55*'Aircraft and flight characteris'!$B$35*'Aircraft and flight characteris'!$D$35/'Aircraft and flight characteris'!$E$35/2/1000</f>
        <v>0</v>
      </c>
      <c r="AY181" s="73">
        <f>'Number of operations'!AW$25*'Conversion conv. -&gt; electric to'!AX55*'Aircraft and flight characteris'!$B$35*'Aircraft and flight characteris'!$D$35/'Aircraft and flight characteris'!$E$35/2/1000</f>
        <v>0</v>
      </c>
      <c r="AZ181" s="73">
        <f>'Number of operations'!AX$25*'Conversion conv. -&gt; electric to'!AY55*'Aircraft and flight characteris'!$B$35*'Aircraft and flight characteris'!$D$35/'Aircraft and flight characteris'!$E$35/2/1000</f>
        <v>0</v>
      </c>
      <c r="BA181" s="73">
        <f>'Number of operations'!AY$25*'Conversion conv. -&gt; electric to'!AZ55*'Aircraft and flight characteris'!$B$35*'Aircraft and flight characteris'!$D$35/'Aircraft and flight characteris'!$E$35/2/1000</f>
        <v>0</v>
      </c>
      <c r="BB181" s="73">
        <f>'Number of operations'!AZ$25*'Conversion conv. -&gt; electric to'!BA55*'Aircraft and flight characteris'!$B$35*'Aircraft and flight characteris'!$D$35/'Aircraft and flight characteris'!$E$35/2/1000</f>
        <v>0</v>
      </c>
      <c r="BC181" s="73">
        <f>'Number of operations'!BA$25*'Conversion conv. -&gt; electric to'!BB55*'Aircraft and flight characteris'!$B$35*'Aircraft and flight characteris'!$D$35/'Aircraft and flight characteris'!$E$35/2/1000</f>
        <v>0</v>
      </c>
      <c r="BD181" s="74">
        <f>'Number of operations'!BB$25*'Conversion conv. -&gt; electric to'!BC55*'Aircraft and flight characteris'!$B$35*'Aircraft and flight characteris'!$D$35/'Aircraft and flight characteris'!$E$35/2/1000</f>
        <v>0</v>
      </c>
      <c r="BE181" s="3"/>
      <c r="BF181" s="3"/>
      <c r="BG181" s="3"/>
      <c r="BH181" s="3"/>
      <c r="BI181" s="3"/>
      <c r="BJ181" s="3"/>
      <c r="BK181" s="3"/>
      <c r="BL181" s="3"/>
      <c r="BM181" s="3"/>
      <c r="BN181" s="3"/>
    </row>
    <row r="182">
      <c r="A182" s="75"/>
      <c r="E182" s="76" t="s">
        <v>55</v>
      </c>
      <c r="F182" s="73">
        <f>'Number of operations'!D$25*'Conversion conv. -&gt; electric to'!E56*'Aircraft and flight characteris'!$B$35*'Aircraft and flight characteris'!$D$35/'Aircraft and flight characteris'!$E$35/2/1000</f>
        <v>0</v>
      </c>
      <c r="G182" s="73">
        <f>'Number of operations'!E$25*'Conversion conv. -&gt; electric to'!F56*'Aircraft and flight characteris'!$B$35*'Aircraft and flight characteris'!$D$35/'Aircraft and flight characteris'!$E$35/2/1000</f>
        <v>0</v>
      </c>
      <c r="H182" s="73">
        <f>'Number of operations'!F$25*'Conversion conv. -&gt; electric to'!G56*'Aircraft and flight characteris'!$B$35*'Aircraft and flight characteris'!$D$35/'Aircraft and flight characteris'!$E$35/2/1000</f>
        <v>0</v>
      </c>
      <c r="I182" s="73">
        <f>'Number of operations'!G$25*'Conversion conv. -&gt; electric to'!H56*'Aircraft and flight characteris'!$B$35*'Aircraft and flight characteris'!$D$35/'Aircraft and flight characteris'!$E$35/2/1000</f>
        <v>0</v>
      </c>
      <c r="J182" s="73">
        <f>'Number of operations'!H$25*'Conversion conv. -&gt; electric to'!I56*'Aircraft and flight characteris'!$B$35*'Aircraft and flight characteris'!$D$35/'Aircraft and flight characteris'!$E$35/2/1000</f>
        <v>0</v>
      </c>
      <c r="K182" s="73">
        <f>'Number of operations'!I$25*'Conversion conv. -&gt; electric to'!J56*'Aircraft and flight characteris'!$B$35*'Aircraft and flight characteris'!$D$35/'Aircraft and flight characteris'!$E$35/2/1000</f>
        <v>0</v>
      </c>
      <c r="L182" s="73">
        <f>'Number of operations'!J$25*'Conversion conv. -&gt; electric to'!K56*'Aircraft and flight characteris'!$B$35*'Aircraft and flight characteris'!$D$35/'Aircraft and flight characteris'!$E$35/2/1000</f>
        <v>0</v>
      </c>
      <c r="M182" s="73">
        <f>'Number of operations'!K$25*'Conversion conv. -&gt; electric to'!L56*'Aircraft and flight characteris'!$B$35*'Aircraft and flight characteris'!$D$35/'Aircraft and flight characteris'!$E$35/2/1000</f>
        <v>0</v>
      </c>
      <c r="N182" s="73">
        <f>'Number of operations'!L$25*'Conversion conv. -&gt; electric to'!M56*'Aircraft and flight characteris'!$B$35*'Aircraft and flight characteris'!$D$35/'Aircraft and flight characteris'!$E$35/2/1000</f>
        <v>0</v>
      </c>
      <c r="O182" s="73">
        <f>'Number of operations'!M$25*'Conversion conv. -&gt; electric to'!N56*'Aircraft and flight characteris'!$B$35*'Aircraft and flight characteris'!$D$35/'Aircraft and flight characteris'!$E$35/2/1000</f>
        <v>0</v>
      </c>
      <c r="P182" s="73">
        <f>'Number of operations'!N$25*'Conversion conv. -&gt; electric to'!O56*'Aircraft and flight characteris'!$B$35*'Aircraft and flight characteris'!$D$35/'Aircraft and flight characteris'!$E$35/2/1000</f>
        <v>0</v>
      </c>
      <c r="Q182" s="73">
        <f>'Number of operations'!O$25*'Conversion conv. -&gt; electric to'!P56*'Aircraft and flight characteris'!$B$35*'Aircraft and flight characteris'!$D$35/'Aircraft and flight characteris'!$E$35/2/1000</f>
        <v>0</v>
      </c>
      <c r="R182" s="73">
        <f>'Number of operations'!P$25*'Conversion conv. -&gt; electric to'!Q56*'Aircraft and flight characteris'!$B$35*'Aircraft and flight characteris'!$D$35/'Aircraft and flight characteris'!$E$35/2/1000</f>
        <v>0</v>
      </c>
      <c r="S182" s="73">
        <f>'Number of operations'!Q$25*'Conversion conv. -&gt; electric to'!R56*'Aircraft and flight characteris'!$B$35*'Aircraft and flight characteris'!$D$35/'Aircraft and flight characteris'!$E$35/2/1000</f>
        <v>0</v>
      </c>
      <c r="T182" s="73">
        <f>'Number of operations'!R$25*'Conversion conv. -&gt; electric to'!S56*'Aircraft and flight characteris'!$B$35*'Aircraft and flight characteris'!$D$35/'Aircraft and flight characteris'!$E$35/2/1000</f>
        <v>0</v>
      </c>
      <c r="U182" s="73">
        <f>'Number of operations'!S$25*'Conversion conv. -&gt; electric to'!T56*'Aircraft and flight characteris'!$B$35*'Aircraft and flight characteris'!$D$35/'Aircraft and flight characteris'!$E$35/2/1000</f>
        <v>0</v>
      </c>
      <c r="V182" s="73">
        <f>'Number of operations'!T$25*'Conversion conv. -&gt; electric to'!U56*'Aircraft and flight characteris'!$B$35*'Aircraft and flight characteris'!$D$35/'Aircraft and flight characteris'!$E$35/2/1000</f>
        <v>0</v>
      </c>
      <c r="W182" s="73">
        <f>'Number of operations'!U$25*'Conversion conv. -&gt; electric to'!V56*'Aircraft and flight characteris'!$B$35*'Aircraft and flight characteris'!$D$35/'Aircraft and flight characteris'!$E$35/2/1000</f>
        <v>0</v>
      </c>
      <c r="X182" s="73">
        <f>'Number of operations'!V$25*'Conversion conv. -&gt; electric to'!W56*'Aircraft and flight characteris'!$B$35*'Aircraft and flight characteris'!$D$35/'Aircraft and flight characteris'!$E$35/2/1000</f>
        <v>0</v>
      </c>
      <c r="Y182" s="73">
        <f>'Number of operations'!W$25*'Conversion conv. -&gt; electric to'!X56*'Aircraft and flight characteris'!$B$35*'Aircraft and flight characteris'!$D$35/'Aircraft and flight characteris'!$E$35/2/1000</f>
        <v>0</v>
      </c>
      <c r="Z182" s="73">
        <f>'Number of operations'!X$25*'Conversion conv. -&gt; electric to'!Y56*'Aircraft and flight characteris'!$B$35*'Aircraft and flight characteris'!$D$35/'Aircraft and flight characteris'!$E$35/2/1000</f>
        <v>0</v>
      </c>
      <c r="AA182" s="73">
        <f>'Number of operations'!Y$25*'Conversion conv. -&gt; electric to'!Z56*'Aircraft and flight characteris'!$B$35*'Aircraft and flight characteris'!$D$35/'Aircraft and flight characteris'!$E$35/2/1000</f>
        <v>0</v>
      </c>
      <c r="AB182" s="73">
        <f>'Number of operations'!Z$25*'Conversion conv. -&gt; electric to'!AA56*'Aircraft and flight characteris'!$B$35*'Aircraft and flight characteris'!$D$35/'Aircraft and flight characteris'!$E$35/2/1000</f>
        <v>0</v>
      </c>
      <c r="AC182" s="73">
        <f>'Number of operations'!AA$25*'Conversion conv. -&gt; electric to'!AB56*'Aircraft and flight characteris'!$B$35*'Aircraft and flight characteris'!$D$35/'Aircraft and flight characteris'!$E$35/2/1000</f>
        <v>2.378583215</v>
      </c>
      <c r="AD182" s="73">
        <f>'Number of operations'!AB$25*'Conversion conv. -&gt; electric to'!AC56*'Aircraft and flight characteris'!$B$35*'Aircraft and flight characteris'!$D$35/'Aircraft and flight characteris'!$E$35/2/1000</f>
        <v>5.429376129</v>
      </c>
      <c r="AE182" s="73">
        <f>'Number of operations'!AC$25*'Conversion conv. -&gt; electric to'!AD56*'Aircraft and flight characteris'!$B$35*'Aircraft and flight characteris'!$D$35/'Aircraft and flight characteris'!$E$35/2/1000</f>
        <v>12.33567052</v>
      </c>
      <c r="AF182" s="73">
        <f>'Number of operations'!AD$25*'Conversion conv. -&gt; electric to'!AE56*'Aircraft and flight characteris'!$B$35*'Aircraft and flight characteris'!$D$35/'Aircraft and flight characteris'!$E$35/2/1000</f>
        <v>27.05993707</v>
      </c>
      <c r="AG182" s="73">
        <f>'Number of operations'!AE$25*'Conversion conv. -&gt; electric to'!AF56*'Aircraft and flight characteris'!$B$35*'Aircraft and flight characteris'!$D$35/'Aircraft and flight characteris'!$E$35/2/1000</f>
        <v>56.53711668</v>
      </c>
      <c r="AH182" s="73">
        <f>'Number of operations'!AF$25*'Conversion conv. -&gt; electric to'!AG56*'Aircraft and flight characteris'!$B$35*'Aircraft and flight characteris'!$D$35/'Aircraft and flight characteris'!$E$35/2/1000</f>
        <v>110.8475127</v>
      </c>
      <c r="AI182" s="73">
        <f>'Number of operations'!AG$25*'Conversion conv. -&gt; electric to'!AH56*'Aircraft and flight characteris'!$B$35*'Aircraft and flight characteris'!$D$35/'Aircraft and flight characteris'!$E$35/2/1000</f>
        <v>201.2636217</v>
      </c>
      <c r="AJ182" s="73">
        <f>'Number of operations'!AH$25*'Conversion conv. -&gt; electric to'!AI56*'Aircraft and flight characteris'!$B$35*'Aircraft and flight characteris'!$D$35/'Aircraft and flight characteris'!$E$35/2/1000</f>
        <v>335.6786988</v>
      </c>
      <c r="AK182" s="73">
        <f>'Number of operations'!AI$25*'Conversion conv. -&gt; electric to'!AJ56*'Aircraft and flight characteris'!$B$35*'Aircraft and flight characteris'!$D$35/'Aircraft and flight characteris'!$E$35/2/1000</f>
        <v>513.7642406</v>
      </c>
      <c r="AL182" s="73">
        <f>'Number of operations'!AJ$25*'Conversion conv. -&gt; electric to'!AK56*'Aircraft and flight characteris'!$B$35*'Aircraft and flight characteris'!$D$35/'Aircraft and flight characteris'!$E$35/2/1000</f>
        <v>731.2294821</v>
      </c>
      <c r="AM182" s="73">
        <f>'Number of operations'!AK$25*'Conversion conv. -&gt; electric to'!AL56*'Aircraft and flight characteris'!$B$35*'Aircraft and flight characteris'!$D$35/'Aircraft and flight characteris'!$E$35/2/1000</f>
        <v>969.8145717</v>
      </c>
      <c r="AN182" s="73">
        <f>'Number of operations'!AL$25*'Conversion conv. -&gt; electric to'!AM56*'Aircraft and flight characteris'!$B$35*'Aircraft and flight characteris'!$D$35/'Aircraft and flight characteris'!$E$35/2/1000</f>
        <v>1212.461517</v>
      </c>
      <c r="AO182" s="73">
        <f>'Number of operations'!AM$25*'Conversion conv. -&gt; electric to'!AN56*'Aircraft and flight characteris'!$B$35*'Aircraft and flight characteris'!$D$35/'Aircraft and flight characteris'!$E$35/2/1000</f>
        <v>1445.379585</v>
      </c>
      <c r="AP182" s="73">
        <f>'Number of operations'!AN$25*'Conversion conv. -&gt; electric to'!AO56*'Aircraft and flight characteris'!$B$35*'Aircraft and flight characteris'!$D$35/'Aircraft and flight characteris'!$E$35/2/1000</f>
        <v>1660.286863</v>
      </c>
      <c r="AQ182" s="73">
        <f>'Number of operations'!AO$25*'Conversion conv. -&gt; electric to'!AP56*'Aircraft and flight characteris'!$B$35*'Aircraft and flight characteris'!$D$35/'Aircraft and flight characteris'!$E$35/2/1000</f>
        <v>1854.275691</v>
      </c>
      <c r="AR182" s="73">
        <f>'Number of operations'!AP$25*'Conversion conv. -&gt; electric to'!AQ56*'Aircraft and flight characteris'!$B$35*'Aircraft and flight characteris'!$D$35/'Aircraft and flight characteris'!$E$35/2/1000</f>
        <v>2028.322374</v>
      </c>
      <c r="AS182" s="73">
        <f>'Number of operations'!AQ$25*'Conversion conv. -&gt; electric to'!AR56*'Aircraft and flight characteris'!$B$35*'Aircraft and flight characteris'!$D$35/'Aircraft and flight characteris'!$E$35/2/1000</f>
        <v>2185.532535</v>
      </c>
      <c r="AT182" s="73">
        <f>'Number of operations'!AR$25*'Conversion conv. -&gt; electric to'!AS56*'Aircraft and flight characteris'!$B$35*'Aircraft and flight characteris'!$D$35/'Aircraft and flight characteris'!$E$35/2/1000</f>
        <v>0</v>
      </c>
      <c r="AU182" s="73">
        <f>'Number of operations'!AS$25*'Conversion conv. -&gt; electric to'!AT56*'Aircraft and flight characteris'!$B$35*'Aircraft and flight characteris'!$D$35/'Aircraft and flight characteris'!$E$35/2/1000</f>
        <v>0</v>
      </c>
      <c r="AV182" s="73">
        <f>'Number of operations'!AT$25*'Conversion conv. -&gt; electric to'!AU56*'Aircraft and flight characteris'!$B$35*'Aircraft and flight characteris'!$D$35/'Aircraft and flight characteris'!$E$35/2/1000</f>
        <v>0</v>
      </c>
      <c r="AW182" s="73">
        <f>'Number of operations'!AU$25*'Conversion conv. -&gt; electric to'!AV56*'Aircraft and flight characteris'!$B$35*'Aircraft and flight characteris'!$D$35/'Aircraft and flight characteris'!$E$35/2/1000</f>
        <v>0</v>
      </c>
      <c r="AX182" s="73">
        <f>'Number of operations'!AV$25*'Conversion conv. -&gt; electric to'!AW56*'Aircraft and flight characteris'!$B$35*'Aircraft and flight characteris'!$D$35/'Aircraft and flight characteris'!$E$35/2/1000</f>
        <v>0</v>
      </c>
      <c r="AY182" s="73">
        <f>'Number of operations'!AW$25*'Conversion conv. -&gt; electric to'!AX56*'Aircraft and flight characteris'!$B$35*'Aircraft and flight characteris'!$D$35/'Aircraft and flight characteris'!$E$35/2/1000</f>
        <v>0</v>
      </c>
      <c r="AZ182" s="73">
        <f>'Number of operations'!AX$25*'Conversion conv. -&gt; electric to'!AY56*'Aircraft and flight characteris'!$B$35*'Aircraft and flight characteris'!$D$35/'Aircraft and flight characteris'!$E$35/2/1000</f>
        <v>0</v>
      </c>
      <c r="BA182" s="73">
        <f>'Number of operations'!AY$25*'Conversion conv. -&gt; electric to'!AZ56*'Aircraft and flight characteris'!$B$35*'Aircraft and flight characteris'!$D$35/'Aircraft and flight characteris'!$E$35/2/1000</f>
        <v>0</v>
      </c>
      <c r="BB182" s="73">
        <f>'Number of operations'!AZ$25*'Conversion conv. -&gt; electric to'!BA56*'Aircraft and flight characteris'!$B$35*'Aircraft and flight characteris'!$D$35/'Aircraft and flight characteris'!$E$35/2/1000</f>
        <v>0</v>
      </c>
      <c r="BC182" s="73">
        <f>'Number of operations'!BA$25*'Conversion conv. -&gt; electric to'!BB56*'Aircraft and flight characteris'!$B$35*'Aircraft and flight characteris'!$D$35/'Aircraft and flight characteris'!$E$35/2/1000</f>
        <v>0</v>
      </c>
      <c r="BD182" s="74">
        <f>'Number of operations'!BB$25*'Conversion conv. -&gt; electric to'!BC56*'Aircraft and flight characteris'!$B$35*'Aircraft and flight characteris'!$D$35/'Aircraft and flight characteris'!$E$35/2/1000</f>
        <v>0</v>
      </c>
      <c r="BE182" s="3"/>
      <c r="BF182" s="3"/>
      <c r="BG182" s="3"/>
      <c r="BH182" s="3"/>
      <c r="BI182" s="3"/>
      <c r="BJ182" s="3"/>
      <c r="BK182" s="3"/>
      <c r="BL182" s="3"/>
      <c r="BM182" s="3"/>
      <c r="BN182" s="3"/>
    </row>
    <row r="183">
      <c r="A183" s="75"/>
      <c r="D183" s="77" t="s">
        <v>55</v>
      </c>
      <c r="E183" s="76" t="s">
        <v>57</v>
      </c>
      <c r="F183" s="73">
        <f>'Number of operations'!D$25*'Conversion conv. -&gt; electric to'!E57*'Aircraft and flight characteris'!$B$35*'Aircraft and flight characteris'!$D$35/'Aircraft and flight characteris'!$E$35/2/1000</f>
        <v>0</v>
      </c>
      <c r="G183" s="73">
        <f>'Number of operations'!E$25*'Conversion conv. -&gt; electric to'!F57*'Aircraft and flight characteris'!$B$35*'Aircraft and flight characteris'!$D$35/'Aircraft and flight characteris'!$E$35/2/1000</f>
        <v>0</v>
      </c>
      <c r="H183" s="73">
        <f>'Number of operations'!F$25*'Conversion conv. -&gt; electric to'!G57*'Aircraft and flight characteris'!$B$35*'Aircraft and flight characteris'!$D$35/'Aircraft and flight characteris'!$E$35/2/1000</f>
        <v>0</v>
      </c>
      <c r="I183" s="73">
        <f>'Number of operations'!G$25*'Conversion conv. -&gt; electric to'!H57*'Aircraft and flight characteris'!$B$35*'Aircraft and flight characteris'!$D$35/'Aircraft and flight characteris'!$E$35/2/1000</f>
        <v>0</v>
      </c>
      <c r="J183" s="73">
        <f>'Number of operations'!H$25*'Conversion conv. -&gt; electric to'!I57*'Aircraft and flight characteris'!$B$35*'Aircraft and flight characteris'!$D$35/'Aircraft and flight characteris'!$E$35/2/1000</f>
        <v>0</v>
      </c>
      <c r="K183" s="73">
        <f>'Number of operations'!I$25*'Conversion conv. -&gt; electric to'!J57*'Aircraft and flight characteris'!$B$35*'Aircraft and flight characteris'!$D$35/'Aircraft and flight characteris'!$E$35/2/1000</f>
        <v>0</v>
      </c>
      <c r="L183" s="73">
        <f>'Number of operations'!J$25*'Conversion conv. -&gt; electric to'!K57*'Aircraft and flight characteris'!$B$35*'Aircraft and flight characteris'!$D$35/'Aircraft and flight characteris'!$E$35/2/1000</f>
        <v>0</v>
      </c>
      <c r="M183" s="73">
        <f>'Number of operations'!K$25*'Conversion conv. -&gt; electric to'!L57*'Aircraft and flight characteris'!$B$35*'Aircraft and flight characteris'!$D$35/'Aircraft and flight characteris'!$E$35/2/1000</f>
        <v>0</v>
      </c>
      <c r="N183" s="73">
        <f>'Number of operations'!L$25*'Conversion conv. -&gt; electric to'!M57*'Aircraft and flight characteris'!$B$35*'Aircraft and flight characteris'!$D$35/'Aircraft and flight characteris'!$E$35/2/1000</f>
        <v>0</v>
      </c>
      <c r="O183" s="73">
        <f>'Number of operations'!M$25*'Conversion conv. -&gt; electric to'!N57*'Aircraft and flight characteris'!$B$35*'Aircraft and flight characteris'!$D$35/'Aircraft and flight characteris'!$E$35/2/1000</f>
        <v>0</v>
      </c>
      <c r="P183" s="73">
        <f>'Number of operations'!N$25*'Conversion conv. -&gt; electric to'!O57*'Aircraft and flight characteris'!$B$35*'Aircraft and flight characteris'!$D$35/'Aircraft and flight characteris'!$E$35/2/1000</f>
        <v>0</v>
      </c>
      <c r="Q183" s="73">
        <f>'Number of operations'!O$25*'Conversion conv. -&gt; electric to'!P57*'Aircraft and flight characteris'!$B$35*'Aircraft and flight characteris'!$D$35/'Aircraft and flight characteris'!$E$35/2/1000</f>
        <v>0</v>
      </c>
      <c r="R183" s="73">
        <f>'Number of operations'!P$25*'Conversion conv. -&gt; electric to'!Q57*'Aircraft and flight characteris'!$B$35*'Aircraft and flight characteris'!$D$35/'Aircraft and flight characteris'!$E$35/2/1000</f>
        <v>0</v>
      </c>
      <c r="S183" s="73">
        <f>'Number of operations'!Q$25*'Conversion conv. -&gt; electric to'!R57*'Aircraft and flight characteris'!$B$35*'Aircraft and flight characteris'!$D$35/'Aircraft and flight characteris'!$E$35/2/1000</f>
        <v>0</v>
      </c>
      <c r="T183" s="73">
        <f>'Number of operations'!R$25*'Conversion conv. -&gt; electric to'!S57*'Aircraft and flight characteris'!$B$35*'Aircraft and flight characteris'!$D$35/'Aircraft and flight characteris'!$E$35/2/1000</f>
        <v>0</v>
      </c>
      <c r="U183" s="73">
        <f>'Number of operations'!S$25*'Conversion conv. -&gt; electric to'!T57*'Aircraft and flight characteris'!$B$35*'Aircraft and flight characteris'!$D$35/'Aircraft and flight characteris'!$E$35/2/1000</f>
        <v>0</v>
      </c>
      <c r="V183" s="73">
        <f>'Number of operations'!T$25*'Conversion conv. -&gt; electric to'!U57*'Aircraft and flight characteris'!$B$35*'Aircraft and flight characteris'!$D$35/'Aircraft and flight characteris'!$E$35/2/1000</f>
        <v>0</v>
      </c>
      <c r="W183" s="73">
        <f>'Number of operations'!U$25*'Conversion conv. -&gt; electric to'!V57*'Aircraft and flight characteris'!$B$35*'Aircraft and flight characteris'!$D$35/'Aircraft and flight characteris'!$E$35/2/1000</f>
        <v>0</v>
      </c>
      <c r="X183" s="73">
        <f>'Number of operations'!V$25*'Conversion conv. -&gt; electric to'!W57*'Aircraft and flight characteris'!$B$35*'Aircraft and flight characteris'!$D$35/'Aircraft and flight characteris'!$E$35/2/1000</f>
        <v>0</v>
      </c>
      <c r="Y183" s="73">
        <f>'Number of operations'!W$25*'Conversion conv. -&gt; electric to'!X57*'Aircraft and flight characteris'!$B$35*'Aircraft and flight characteris'!$D$35/'Aircraft and flight characteris'!$E$35/2/1000</f>
        <v>0</v>
      </c>
      <c r="Z183" s="73">
        <f>'Number of operations'!X$25*'Conversion conv. -&gt; electric to'!Y57*'Aircraft and flight characteris'!$B$35*'Aircraft and flight characteris'!$D$35/'Aircraft and flight characteris'!$E$35/2/1000</f>
        <v>0</v>
      </c>
      <c r="AA183" s="73">
        <f>'Number of operations'!Y$25*'Conversion conv. -&gt; electric to'!Z57*'Aircraft and flight characteris'!$B$35*'Aircraft and flight characteris'!$D$35/'Aircraft and flight characteris'!$E$35/2/1000</f>
        <v>0</v>
      </c>
      <c r="AB183" s="73">
        <f>'Number of operations'!Z$25*'Conversion conv. -&gt; electric to'!AA57*'Aircraft and flight characteris'!$B$35*'Aircraft and flight characteris'!$D$35/'Aircraft and flight characteris'!$E$35/2/1000</f>
        <v>0</v>
      </c>
      <c r="AC183" s="73">
        <f>'Number of operations'!AA$25*'Conversion conv. -&gt; electric to'!AB57*'Aircraft and flight characteris'!$B$35*'Aircraft and flight characteris'!$D$35/'Aircraft and flight characteris'!$E$35/2/1000</f>
        <v>4.295529819</v>
      </c>
      <c r="AD183" s="73">
        <f>'Number of operations'!AB$25*'Conversion conv. -&gt; electric to'!AC57*'Aircraft and flight characteris'!$B$35*'Aircraft and flight characteris'!$D$35/'Aircraft and flight characteris'!$E$35/2/1000</f>
        <v>11.0890819</v>
      </c>
      <c r="AE183" s="73">
        <f>'Number of operations'!AC$25*'Conversion conv. -&gt; electric to'!AD57*'Aircraft and flight characteris'!$B$35*'Aircraft and flight characteris'!$D$35/'Aircraft and flight characteris'!$E$35/2/1000</f>
        <v>26.76022079</v>
      </c>
      <c r="AF183" s="73">
        <f>'Number of operations'!AD$25*'Conversion conv. -&gt; electric to'!AE57*'Aircraft and flight characteris'!$B$35*'Aircraft and flight characteris'!$D$35/'Aircraft and flight characteris'!$E$35/2/1000</f>
        <v>57.08525655</v>
      </c>
      <c r="AG183" s="73">
        <f>'Number of operations'!AE$25*'Conversion conv. -&gt; electric to'!AF57*'Aircraft and flight characteris'!$B$35*'Aircraft and flight characteris'!$D$35/'Aircraft and flight characteris'!$E$35/2/1000</f>
        <v>105.784714</v>
      </c>
      <c r="AH183" s="73">
        <f>'Number of operations'!AF$25*'Conversion conv. -&gt; electric to'!AG57*'Aircraft and flight characteris'!$B$35*'Aircraft and flight characteris'!$D$35/'Aircraft and flight characteris'!$E$35/2/1000</f>
        <v>172.6622043</v>
      </c>
      <c r="AI183" s="73">
        <f>'Number of operations'!AG$25*'Conversion conv. -&gt; electric to'!AH57*'Aircraft and flight characteris'!$B$35*'Aircraft and flight characteris'!$D$35/'Aircraft and flight characteris'!$E$35/2/1000</f>
        <v>256.4740318</v>
      </c>
      <c r="AJ183" s="73">
        <f>'Number of operations'!AH$25*'Conversion conv. -&gt; electric to'!AI57*'Aircraft and flight characteris'!$B$35*'Aircraft and flight characteris'!$D$35/'Aircraft and flight characteris'!$E$35/2/1000</f>
        <v>357.602847</v>
      </c>
      <c r="AK183" s="73">
        <f>'Number of operations'!AI$25*'Conversion conv. -&gt; electric to'!AJ57*'Aircraft and flight characteris'!$B$35*'Aircraft and flight characteris'!$D$35/'Aircraft and flight characteris'!$E$35/2/1000</f>
        <v>477.5219389</v>
      </c>
      <c r="AL183" s="73">
        <f>'Number of operations'!AJ$25*'Conversion conv. -&gt; electric to'!AK57*'Aircraft and flight characteris'!$B$35*'Aircraft and flight characteris'!$D$35/'Aircraft and flight characteris'!$E$35/2/1000</f>
        <v>621.8223579</v>
      </c>
      <c r="AM183" s="73">
        <f>'Number of operations'!AK$25*'Conversion conv. -&gt; electric to'!AL57*'Aircraft and flight characteris'!$B$35*'Aircraft and flight characteris'!$D$35/'Aircraft and flight characteris'!$E$35/2/1000</f>
        <v>787.0759148</v>
      </c>
      <c r="AN183" s="73">
        <f>'Number of operations'!AL$25*'Conversion conv. -&gt; electric to'!AM57*'Aircraft and flight characteris'!$B$35*'Aircraft and flight characteris'!$D$35/'Aircraft and flight characteris'!$E$35/2/1000</f>
        <v>970.140349</v>
      </c>
      <c r="AO183" s="73">
        <f>'Number of operations'!AM$25*'Conversion conv. -&gt; electric to'!AN57*'Aircraft and flight characteris'!$B$35*'Aircraft and flight characteris'!$D$35/'Aircraft and flight characteris'!$E$35/2/1000</f>
        <v>1165.724467</v>
      </c>
      <c r="AP183" s="73">
        <f>'Number of operations'!AN$25*'Conversion conv. -&gt; electric to'!AO57*'Aircraft and flight characteris'!$B$35*'Aircraft and flight characteris'!$D$35/'Aircraft and flight characteris'!$E$35/2/1000</f>
        <v>1367.381873</v>
      </c>
      <c r="AQ183" s="73">
        <f>'Number of operations'!AO$25*'Conversion conv. -&gt; electric to'!AP57*'Aircraft and flight characteris'!$B$35*'Aircraft and flight characteris'!$D$35/'Aircraft and flight characteris'!$E$35/2/1000</f>
        <v>1568.798995</v>
      </c>
      <c r="AR183" s="73">
        <f>'Number of operations'!AP$25*'Conversion conv. -&gt; electric to'!AQ57*'Aircraft and flight characteris'!$B$35*'Aircraft and flight characteris'!$D$35/'Aircraft and flight characteris'!$E$35/2/1000</f>
        <v>1764.898564</v>
      </c>
      <c r="AS183" s="73">
        <f>'Number of operations'!AQ$25*'Conversion conv. -&gt; electric to'!AR57*'Aircraft and flight characteris'!$B$35*'Aircraft and flight characteris'!$D$35/'Aircraft and flight characteris'!$E$35/2/1000</f>
        <v>1952.430425</v>
      </c>
      <c r="AT183" s="73">
        <f>'Number of operations'!AR$25*'Conversion conv. -&gt; electric to'!AS57*'Aircraft and flight characteris'!$B$35*'Aircraft and flight characteris'!$D$35/'Aircraft and flight characteris'!$E$35/2/1000</f>
        <v>0</v>
      </c>
      <c r="AU183" s="73">
        <f>'Number of operations'!AS$25*'Conversion conv. -&gt; electric to'!AT57*'Aircraft and flight characteris'!$B$35*'Aircraft and flight characteris'!$D$35/'Aircraft and flight characteris'!$E$35/2/1000</f>
        <v>0</v>
      </c>
      <c r="AV183" s="73">
        <f>'Number of operations'!AT$25*'Conversion conv. -&gt; electric to'!AU57*'Aircraft and flight characteris'!$B$35*'Aircraft and flight characteris'!$D$35/'Aircraft and flight characteris'!$E$35/2/1000</f>
        <v>0</v>
      </c>
      <c r="AW183" s="73">
        <f>'Number of operations'!AU$25*'Conversion conv. -&gt; electric to'!AV57*'Aircraft and flight characteris'!$B$35*'Aircraft and flight characteris'!$D$35/'Aircraft and flight characteris'!$E$35/2/1000</f>
        <v>0</v>
      </c>
      <c r="AX183" s="73">
        <f>'Number of operations'!AV$25*'Conversion conv. -&gt; electric to'!AW57*'Aircraft and flight characteris'!$B$35*'Aircraft and flight characteris'!$D$35/'Aircraft and flight characteris'!$E$35/2/1000</f>
        <v>0</v>
      </c>
      <c r="AY183" s="73">
        <f>'Number of operations'!AW$25*'Conversion conv. -&gt; electric to'!AX57*'Aircraft and flight characteris'!$B$35*'Aircraft and flight characteris'!$D$35/'Aircraft and flight characteris'!$E$35/2/1000</f>
        <v>0</v>
      </c>
      <c r="AZ183" s="73">
        <f>'Number of operations'!AX$25*'Conversion conv. -&gt; electric to'!AY57*'Aircraft and flight characteris'!$B$35*'Aircraft and flight characteris'!$D$35/'Aircraft and flight characteris'!$E$35/2/1000</f>
        <v>0</v>
      </c>
      <c r="BA183" s="73">
        <f>'Number of operations'!AY$25*'Conversion conv. -&gt; electric to'!AZ57*'Aircraft and flight characteris'!$B$35*'Aircraft and flight characteris'!$D$35/'Aircraft and flight characteris'!$E$35/2/1000</f>
        <v>0</v>
      </c>
      <c r="BB183" s="73">
        <f>'Number of operations'!AZ$25*'Conversion conv. -&gt; electric to'!BA57*'Aircraft and flight characteris'!$B$35*'Aircraft and flight characteris'!$D$35/'Aircraft and flight characteris'!$E$35/2/1000</f>
        <v>0</v>
      </c>
      <c r="BC183" s="73">
        <f>'Number of operations'!BA$25*'Conversion conv. -&gt; electric to'!BB57*'Aircraft and flight characteris'!$B$35*'Aircraft and flight characteris'!$D$35/'Aircraft and flight characteris'!$E$35/2/1000</f>
        <v>0</v>
      </c>
      <c r="BD183" s="74">
        <f>'Number of operations'!BB$25*'Conversion conv. -&gt; electric to'!BC57*'Aircraft and flight characteris'!$B$35*'Aircraft and flight characteris'!$D$35/'Aircraft and flight characteris'!$E$35/2/1000</f>
        <v>0</v>
      </c>
      <c r="BE183" s="3"/>
      <c r="BF183" s="3"/>
      <c r="BG183" s="3"/>
      <c r="BH183" s="3"/>
      <c r="BI183" s="3"/>
      <c r="BJ183" s="3"/>
      <c r="BK183" s="3"/>
      <c r="BL183" s="3"/>
      <c r="BM183" s="3"/>
      <c r="BN183" s="3"/>
    </row>
    <row r="184">
      <c r="A184" s="75"/>
      <c r="E184" s="76" t="s">
        <v>56</v>
      </c>
      <c r="F184" s="73">
        <f>'Number of operations'!D$25*'Conversion conv. -&gt; electric to'!E58*'Aircraft and flight characteris'!$B$35*'Aircraft and flight characteris'!$D$35/'Aircraft and flight characteris'!$E$35/2/1000</f>
        <v>0</v>
      </c>
      <c r="G184" s="73">
        <f>'Number of operations'!E$25*'Conversion conv. -&gt; electric to'!F58*'Aircraft and flight characteris'!$B$35*'Aircraft and flight characteris'!$D$35/'Aircraft and flight characteris'!$E$35/2/1000</f>
        <v>0</v>
      </c>
      <c r="H184" s="73">
        <f>'Number of operations'!F$25*'Conversion conv. -&gt; electric to'!G58*'Aircraft and flight characteris'!$B$35*'Aircraft and flight characteris'!$D$35/'Aircraft and flight characteris'!$E$35/2/1000</f>
        <v>0</v>
      </c>
      <c r="I184" s="73">
        <f>'Number of operations'!G$25*'Conversion conv. -&gt; electric to'!H58*'Aircraft and flight characteris'!$B$35*'Aircraft and flight characteris'!$D$35/'Aircraft and flight characteris'!$E$35/2/1000</f>
        <v>0</v>
      </c>
      <c r="J184" s="73">
        <f>'Number of operations'!H$25*'Conversion conv. -&gt; electric to'!I58*'Aircraft and flight characteris'!$B$35*'Aircraft and flight characteris'!$D$35/'Aircraft and flight characteris'!$E$35/2/1000</f>
        <v>0</v>
      </c>
      <c r="K184" s="73">
        <f>'Number of operations'!I$25*'Conversion conv. -&gt; electric to'!J58*'Aircraft and flight characteris'!$B$35*'Aircraft and flight characteris'!$D$35/'Aircraft and flight characteris'!$E$35/2/1000</f>
        <v>0</v>
      </c>
      <c r="L184" s="73">
        <f>'Number of operations'!J$25*'Conversion conv. -&gt; electric to'!K58*'Aircraft and flight characteris'!$B$35*'Aircraft and flight characteris'!$D$35/'Aircraft and flight characteris'!$E$35/2/1000</f>
        <v>0</v>
      </c>
      <c r="M184" s="73">
        <f>'Number of operations'!K$25*'Conversion conv. -&gt; electric to'!L58*'Aircraft and flight characteris'!$B$35*'Aircraft and flight characteris'!$D$35/'Aircraft and flight characteris'!$E$35/2/1000</f>
        <v>0</v>
      </c>
      <c r="N184" s="73">
        <f>'Number of operations'!L$25*'Conversion conv. -&gt; electric to'!M58*'Aircraft and flight characteris'!$B$35*'Aircraft and flight characteris'!$D$35/'Aircraft and flight characteris'!$E$35/2/1000</f>
        <v>0</v>
      </c>
      <c r="O184" s="73">
        <f>'Number of operations'!M$25*'Conversion conv. -&gt; electric to'!N58*'Aircraft and flight characteris'!$B$35*'Aircraft and flight characteris'!$D$35/'Aircraft and flight characteris'!$E$35/2/1000</f>
        <v>0</v>
      </c>
      <c r="P184" s="73">
        <f>'Number of operations'!N$25*'Conversion conv. -&gt; electric to'!O58*'Aircraft and flight characteris'!$B$35*'Aircraft and flight characteris'!$D$35/'Aircraft and flight characteris'!$E$35/2/1000</f>
        <v>0</v>
      </c>
      <c r="Q184" s="73">
        <f>'Number of operations'!O$25*'Conversion conv. -&gt; electric to'!P58*'Aircraft and flight characteris'!$B$35*'Aircraft and flight characteris'!$D$35/'Aircraft and flight characteris'!$E$35/2/1000</f>
        <v>0</v>
      </c>
      <c r="R184" s="73">
        <f>'Number of operations'!P$25*'Conversion conv. -&gt; electric to'!Q58*'Aircraft and flight characteris'!$B$35*'Aircraft and flight characteris'!$D$35/'Aircraft and flight characteris'!$E$35/2/1000</f>
        <v>0</v>
      </c>
      <c r="S184" s="73">
        <f>'Number of operations'!Q$25*'Conversion conv. -&gt; electric to'!R58*'Aircraft and flight characteris'!$B$35*'Aircraft and flight characteris'!$D$35/'Aircraft and flight characteris'!$E$35/2/1000</f>
        <v>0</v>
      </c>
      <c r="T184" s="73">
        <f>'Number of operations'!R$25*'Conversion conv. -&gt; electric to'!S58*'Aircraft and flight characteris'!$B$35*'Aircraft and flight characteris'!$D$35/'Aircraft and flight characteris'!$E$35/2/1000</f>
        <v>0</v>
      </c>
      <c r="U184" s="73">
        <f>'Number of operations'!S$25*'Conversion conv. -&gt; electric to'!T58*'Aircraft and flight characteris'!$B$35*'Aircraft and flight characteris'!$D$35/'Aircraft and flight characteris'!$E$35/2/1000</f>
        <v>0</v>
      </c>
      <c r="V184" s="73">
        <f>'Number of operations'!T$25*'Conversion conv. -&gt; electric to'!U58*'Aircraft and flight characteris'!$B$35*'Aircraft and flight characteris'!$D$35/'Aircraft and flight characteris'!$E$35/2/1000</f>
        <v>0</v>
      </c>
      <c r="W184" s="73">
        <f>'Number of operations'!U$25*'Conversion conv. -&gt; electric to'!V58*'Aircraft and flight characteris'!$B$35*'Aircraft and flight characteris'!$D$35/'Aircraft and flight characteris'!$E$35/2/1000</f>
        <v>0</v>
      </c>
      <c r="X184" s="73">
        <f>'Number of operations'!V$25*'Conversion conv. -&gt; electric to'!W58*'Aircraft and flight characteris'!$B$35*'Aircraft and flight characteris'!$D$35/'Aircraft and flight characteris'!$E$35/2/1000</f>
        <v>0</v>
      </c>
      <c r="Y184" s="73">
        <f>'Number of operations'!W$25*'Conversion conv. -&gt; electric to'!X58*'Aircraft and flight characteris'!$B$35*'Aircraft and flight characteris'!$D$35/'Aircraft and flight characteris'!$E$35/2/1000</f>
        <v>0</v>
      </c>
      <c r="Z184" s="73">
        <f>'Number of operations'!X$25*'Conversion conv. -&gt; electric to'!Y58*'Aircraft and flight characteris'!$B$35*'Aircraft and flight characteris'!$D$35/'Aircraft and flight characteris'!$E$35/2/1000</f>
        <v>0</v>
      </c>
      <c r="AA184" s="73">
        <f>'Number of operations'!Y$25*'Conversion conv. -&gt; electric to'!Z58*'Aircraft and flight characteris'!$B$35*'Aircraft and flight characteris'!$D$35/'Aircraft and flight characteris'!$E$35/2/1000</f>
        <v>0</v>
      </c>
      <c r="AB184" s="73">
        <f>'Number of operations'!Z$25*'Conversion conv. -&gt; electric to'!AA58*'Aircraft and flight characteris'!$B$35*'Aircraft and flight characteris'!$D$35/'Aircraft and flight characteris'!$E$35/2/1000</f>
        <v>0</v>
      </c>
      <c r="AC184" s="73">
        <f>'Number of operations'!AA$25*'Conversion conv. -&gt; electric to'!AB58*'Aircraft and flight characteris'!$B$35*'Aircraft and flight characteris'!$D$35/'Aircraft and flight characteris'!$E$35/2/1000</f>
        <v>4.640928993</v>
      </c>
      <c r="AD184" s="73">
        <f>'Number of operations'!AB$25*'Conversion conv. -&gt; electric to'!AC58*'Aircraft and flight characteris'!$B$35*'Aircraft and flight characteris'!$D$35/'Aircraft and flight characteris'!$E$35/2/1000</f>
        <v>12.67338357</v>
      </c>
      <c r="AE184" s="73">
        <f>'Number of operations'!AC$25*'Conversion conv. -&gt; electric to'!AD58*'Aircraft and flight characteris'!$B$35*'Aircraft and flight characteris'!$D$35/'Aircraft and flight characteris'!$E$35/2/1000</f>
        <v>32.27154753</v>
      </c>
      <c r="AF184" s="73">
        <f>'Number of operations'!AD$25*'Conversion conv. -&gt; electric to'!AE58*'Aircraft and flight characteris'!$B$35*'Aircraft and flight characteris'!$D$35/'Aircraft and flight characteris'!$E$35/2/1000</f>
        <v>72.37498314</v>
      </c>
      <c r="AG184" s="73">
        <f>'Number of operations'!AE$25*'Conversion conv. -&gt; electric to'!AF58*'Aircraft and flight characteris'!$B$35*'Aircraft and flight characteris'!$D$35/'Aircraft and flight characteris'!$E$35/2/1000</f>
        <v>140.2585054</v>
      </c>
      <c r="AH184" s="73">
        <f>'Number of operations'!AF$25*'Conversion conv. -&gt; electric to'!AG58*'Aircraft and flight characteris'!$B$35*'Aircraft and flight characteris'!$D$35/'Aircraft and flight characteris'!$E$35/2/1000</f>
        <v>237.6806352</v>
      </c>
      <c r="AI184" s="73">
        <f>'Number of operations'!AG$25*'Conversion conv. -&gt; electric to'!AH58*'Aircraft and flight characteris'!$B$35*'Aircraft and flight characteris'!$D$35/'Aircraft and flight characteris'!$E$35/2/1000</f>
        <v>363.0921307</v>
      </c>
      <c r="AJ184" s="73">
        <f>'Number of operations'!AH$25*'Conversion conv. -&gt; electric to'!AI58*'Aircraft and flight characteris'!$B$35*'Aircraft and flight characteris'!$D$35/'Aircraft and flight characteris'!$E$35/2/1000</f>
        <v>514.6554419</v>
      </c>
      <c r="AK184" s="73">
        <f>'Number of operations'!AI$25*'Conversion conv. -&gt; electric to'!AJ58*'Aircraft and flight characteris'!$B$35*'Aircraft and flight characteris'!$D$35/'Aircraft and flight characteris'!$E$35/2/1000</f>
        <v>689.5378549</v>
      </c>
      <c r="AL184" s="73">
        <f>'Number of operations'!AJ$25*'Conversion conv. -&gt; electric to'!AK58*'Aircraft and flight characteris'!$B$35*'Aircraft and flight characteris'!$D$35/'Aircraft and flight characteris'!$E$35/2/1000</f>
        <v>888.872688</v>
      </c>
      <c r="AM184" s="73">
        <f>'Number of operations'!AK$25*'Conversion conv. -&gt; electric to'!AL58*'Aircraft and flight characteris'!$B$35*'Aircraft and flight characteris'!$D$35/'Aircraft and flight characteris'!$E$35/2/1000</f>
        <v>1100.229025</v>
      </c>
      <c r="AN184" s="73">
        <f>'Number of operations'!AL$25*'Conversion conv. -&gt; electric to'!AM58*'Aircraft and flight characteris'!$B$35*'Aircraft and flight characteris'!$D$35/'Aircraft and flight characteris'!$E$35/2/1000</f>
        <v>1313.561993</v>
      </c>
      <c r="AO184" s="73">
        <f>'Number of operations'!AM$25*'Conversion conv. -&gt; electric to'!AN58*'Aircraft and flight characteris'!$B$35*'Aircraft and flight characteris'!$D$35/'Aircraft and flight characteris'!$E$35/2/1000</f>
        <v>1519.843489</v>
      </c>
      <c r="AP184" s="73">
        <f>'Number of operations'!AN$25*'Conversion conv. -&gt; electric to'!AO58*'Aircraft and flight characteris'!$B$35*'Aircraft and flight characteris'!$D$35/'Aircraft and flight characteris'!$E$35/2/1000</f>
        <v>1713.011392</v>
      </c>
      <c r="AQ184" s="73">
        <f>'Number of operations'!AO$25*'Conversion conv. -&gt; electric to'!AP58*'Aircraft and flight characteris'!$B$35*'Aircraft and flight characteris'!$D$35/'Aircraft and flight characteris'!$E$35/2/1000</f>
        <v>1890.515206</v>
      </c>
      <c r="AR184" s="73">
        <f>'Number of operations'!AP$25*'Conversion conv. -&gt; electric to'!AQ58*'Aircraft and flight characteris'!$B$35*'Aircraft and flight characteris'!$D$35/'Aircraft and flight characteris'!$E$35/2/1000</f>
        <v>2052.691374</v>
      </c>
      <c r="AS184" s="73">
        <f>'Number of operations'!AQ$25*'Conversion conv. -&gt; electric to'!AR58*'Aircraft and flight characteris'!$B$35*'Aircraft and flight characteris'!$D$35/'Aircraft and flight characteris'!$E$35/2/1000</f>
        <v>2201.661122</v>
      </c>
      <c r="AT184" s="73">
        <f>'Number of operations'!AR$25*'Conversion conv. -&gt; electric to'!AS58*'Aircraft and flight characteris'!$B$35*'Aircraft and flight characteris'!$D$35/'Aircraft and flight characteris'!$E$35/2/1000</f>
        <v>0</v>
      </c>
      <c r="AU184" s="73">
        <f>'Number of operations'!AS$25*'Conversion conv. -&gt; electric to'!AT58*'Aircraft and flight characteris'!$B$35*'Aircraft and flight characteris'!$D$35/'Aircraft and flight characteris'!$E$35/2/1000</f>
        <v>0</v>
      </c>
      <c r="AV184" s="73">
        <f>'Number of operations'!AT$25*'Conversion conv. -&gt; electric to'!AU58*'Aircraft and flight characteris'!$B$35*'Aircraft and flight characteris'!$D$35/'Aircraft and flight characteris'!$E$35/2/1000</f>
        <v>0</v>
      </c>
      <c r="AW184" s="73">
        <f>'Number of operations'!AU$25*'Conversion conv. -&gt; electric to'!AV58*'Aircraft and flight characteris'!$B$35*'Aircraft and flight characteris'!$D$35/'Aircraft and flight characteris'!$E$35/2/1000</f>
        <v>0</v>
      </c>
      <c r="AX184" s="73">
        <f>'Number of operations'!AV$25*'Conversion conv. -&gt; electric to'!AW58*'Aircraft and flight characteris'!$B$35*'Aircraft and flight characteris'!$D$35/'Aircraft and flight characteris'!$E$35/2/1000</f>
        <v>0</v>
      </c>
      <c r="AY184" s="73">
        <f>'Number of operations'!AW$25*'Conversion conv. -&gt; electric to'!AX58*'Aircraft and flight characteris'!$B$35*'Aircraft and flight characteris'!$D$35/'Aircraft and flight characteris'!$E$35/2/1000</f>
        <v>0</v>
      </c>
      <c r="AZ184" s="73">
        <f>'Number of operations'!AX$25*'Conversion conv. -&gt; electric to'!AY58*'Aircraft and flight characteris'!$B$35*'Aircraft and flight characteris'!$D$35/'Aircraft and flight characteris'!$E$35/2/1000</f>
        <v>0</v>
      </c>
      <c r="BA184" s="73">
        <f>'Number of operations'!AY$25*'Conversion conv. -&gt; electric to'!AZ58*'Aircraft and flight characteris'!$B$35*'Aircraft and flight characteris'!$D$35/'Aircraft and flight characteris'!$E$35/2/1000</f>
        <v>0</v>
      </c>
      <c r="BB184" s="73">
        <f>'Number of operations'!AZ$25*'Conversion conv. -&gt; electric to'!BA58*'Aircraft and flight characteris'!$B$35*'Aircraft and flight characteris'!$D$35/'Aircraft and flight characteris'!$E$35/2/1000</f>
        <v>0</v>
      </c>
      <c r="BC184" s="73">
        <f>'Number of operations'!BA$25*'Conversion conv. -&gt; electric to'!BB58*'Aircraft and flight characteris'!$B$35*'Aircraft and flight characteris'!$D$35/'Aircraft and flight characteris'!$E$35/2/1000</f>
        <v>0</v>
      </c>
      <c r="BD184" s="74">
        <f>'Number of operations'!BB$25*'Conversion conv. -&gt; electric to'!BC58*'Aircraft and flight characteris'!$B$35*'Aircraft and flight characteris'!$D$35/'Aircraft and flight characteris'!$E$35/2/1000</f>
        <v>0</v>
      </c>
      <c r="BE184" s="3"/>
      <c r="BF184" s="3"/>
      <c r="BG184" s="3"/>
      <c r="BH184" s="3"/>
      <c r="BI184" s="3"/>
      <c r="BJ184" s="3"/>
      <c r="BK184" s="3"/>
      <c r="BL184" s="3"/>
      <c r="BM184" s="3"/>
      <c r="BN184" s="3"/>
    </row>
    <row r="185">
      <c r="A185" s="75"/>
      <c r="E185" s="76" t="s">
        <v>55</v>
      </c>
      <c r="F185" s="73">
        <f>'Number of operations'!D$25*'Conversion conv. -&gt; electric to'!E59*'Aircraft and flight characteris'!$B$35*'Aircraft and flight characteris'!$D$35/'Aircraft and flight characteris'!$E$35/2/1000</f>
        <v>0</v>
      </c>
      <c r="G185" s="73">
        <f>'Number of operations'!E$25*'Conversion conv. -&gt; electric to'!F59*'Aircraft and flight characteris'!$B$35*'Aircraft and flight characteris'!$D$35/'Aircraft and flight characteris'!$E$35/2/1000</f>
        <v>0</v>
      </c>
      <c r="H185" s="73">
        <f>'Number of operations'!F$25*'Conversion conv. -&gt; electric to'!G59*'Aircraft and flight characteris'!$B$35*'Aircraft and flight characteris'!$D$35/'Aircraft and flight characteris'!$E$35/2/1000</f>
        <v>0</v>
      </c>
      <c r="I185" s="73">
        <f>'Number of operations'!G$25*'Conversion conv. -&gt; electric to'!H59*'Aircraft and flight characteris'!$B$35*'Aircraft and flight characteris'!$D$35/'Aircraft and flight characteris'!$E$35/2/1000</f>
        <v>0</v>
      </c>
      <c r="J185" s="73">
        <f>'Number of operations'!H$25*'Conversion conv. -&gt; electric to'!I59*'Aircraft and flight characteris'!$B$35*'Aircraft and flight characteris'!$D$35/'Aircraft and flight characteris'!$E$35/2/1000</f>
        <v>0</v>
      </c>
      <c r="K185" s="73">
        <f>'Number of operations'!I$25*'Conversion conv. -&gt; electric to'!J59*'Aircraft and flight characteris'!$B$35*'Aircraft and flight characteris'!$D$35/'Aircraft and flight characteris'!$E$35/2/1000</f>
        <v>0</v>
      </c>
      <c r="L185" s="73">
        <f>'Number of operations'!J$25*'Conversion conv. -&gt; electric to'!K59*'Aircraft and flight characteris'!$B$35*'Aircraft and flight characteris'!$D$35/'Aircraft and flight characteris'!$E$35/2/1000</f>
        <v>0</v>
      </c>
      <c r="M185" s="73">
        <f>'Number of operations'!K$25*'Conversion conv. -&gt; electric to'!L59*'Aircraft and flight characteris'!$B$35*'Aircraft and flight characteris'!$D$35/'Aircraft and flight characteris'!$E$35/2/1000</f>
        <v>0</v>
      </c>
      <c r="N185" s="73">
        <f>'Number of operations'!L$25*'Conversion conv. -&gt; electric to'!M59*'Aircraft and flight characteris'!$B$35*'Aircraft and flight characteris'!$D$35/'Aircraft and flight characteris'!$E$35/2/1000</f>
        <v>0</v>
      </c>
      <c r="O185" s="73">
        <f>'Number of operations'!M$25*'Conversion conv. -&gt; electric to'!N59*'Aircraft and flight characteris'!$B$35*'Aircraft and flight characteris'!$D$35/'Aircraft and flight characteris'!$E$35/2/1000</f>
        <v>0</v>
      </c>
      <c r="P185" s="73">
        <f>'Number of operations'!N$25*'Conversion conv. -&gt; electric to'!O59*'Aircraft and flight characteris'!$B$35*'Aircraft and flight characteris'!$D$35/'Aircraft and flight characteris'!$E$35/2/1000</f>
        <v>0</v>
      </c>
      <c r="Q185" s="73">
        <f>'Number of operations'!O$25*'Conversion conv. -&gt; electric to'!P59*'Aircraft and flight characteris'!$B$35*'Aircraft and flight characteris'!$D$35/'Aircraft and flight characteris'!$E$35/2/1000</f>
        <v>0</v>
      </c>
      <c r="R185" s="73">
        <f>'Number of operations'!P$25*'Conversion conv. -&gt; electric to'!Q59*'Aircraft and flight characteris'!$B$35*'Aircraft and flight characteris'!$D$35/'Aircraft and flight characteris'!$E$35/2/1000</f>
        <v>0</v>
      </c>
      <c r="S185" s="73">
        <f>'Number of operations'!Q$25*'Conversion conv. -&gt; electric to'!R59*'Aircraft and flight characteris'!$B$35*'Aircraft and flight characteris'!$D$35/'Aircraft and flight characteris'!$E$35/2/1000</f>
        <v>0</v>
      </c>
      <c r="T185" s="73">
        <f>'Number of operations'!R$25*'Conversion conv. -&gt; electric to'!S59*'Aircraft and flight characteris'!$B$35*'Aircraft and flight characteris'!$D$35/'Aircraft and flight characteris'!$E$35/2/1000</f>
        <v>0</v>
      </c>
      <c r="U185" s="73">
        <f>'Number of operations'!S$25*'Conversion conv. -&gt; electric to'!T59*'Aircraft and flight characteris'!$B$35*'Aircraft and flight characteris'!$D$35/'Aircraft and flight characteris'!$E$35/2/1000</f>
        <v>0</v>
      </c>
      <c r="V185" s="73">
        <f>'Number of operations'!T$25*'Conversion conv. -&gt; electric to'!U59*'Aircraft and flight characteris'!$B$35*'Aircraft and flight characteris'!$D$35/'Aircraft and flight characteris'!$E$35/2/1000</f>
        <v>0</v>
      </c>
      <c r="W185" s="73">
        <f>'Number of operations'!U$25*'Conversion conv. -&gt; electric to'!V59*'Aircraft and flight characteris'!$B$35*'Aircraft and flight characteris'!$D$35/'Aircraft and flight characteris'!$E$35/2/1000</f>
        <v>0</v>
      </c>
      <c r="X185" s="73">
        <f>'Number of operations'!V$25*'Conversion conv. -&gt; electric to'!W59*'Aircraft and flight characteris'!$B$35*'Aircraft and flight characteris'!$D$35/'Aircraft and flight characteris'!$E$35/2/1000</f>
        <v>0</v>
      </c>
      <c r="Y185" s="73">
        <f>'Number of operations'!W$25*'Conversion conv. -&gt; electric to'!X59*'Aircraft and flight characteris'!$B$35*'Aircraft and flight characteris'!$D$35/'Aircraft and flight characteris'!$E$35/2/1000</f>
        <v>0</v>
      </c>
      <c r="Z185" s="73">
        <f>'Number of operations'!X$25*'Conversion conv. -&gt; electric to'!Y59*'Aircraft and flight characteris'!$B$35*'Aircraft and flight characteris'!$D$35/'Aircraft and flight characteris'!$E$35/2/1000</f>
        <v>0</v>
      </c>
      <c r="AA185" s="73">
        <f>'Number of operations'!Y$25*'Conversion conv. -&gt; electric to'!Z59*'Aircraft and flight characteris'!$B$35*'Aircraft and flight characteris'!$D$35/'Aircraft and flight characteris'!$E$35/2/1000</f>
        <v>0</v>
      </c>
      <c r="AB185" s="73">
        <f>'Number of operations'!Z$25*'Conversion conv. -&gt; electric to'!AA59*'Aircraft and flight characteris'!$B$35*'Aircraft and flight characteris'!$D$35/'Aircraft and flight characteris'!$E$35/2/1000</f>
        <v>0</v>
      </c>
      <c r="AC185" s="73">
        <f>'Number of operations'!AA$25*'Conversion conv. -&gt; electric to'!AB59*'Aircraft and flight characteris'!$B$35*'Aircraft and flight characteris'!$D$35/'Aircraft and flight characteris'!$E$35/2/1000</f>
        <v>6.743413607</v>
      </c>
      <c r="AD185" s="73">
        <f>'Number of operations'!AB$25*'Conversion conv. -&gt; electric to'!AC59*'Aircraft and flight characteris'!$B$35*'Aircraft and flight characteris'!$D$35/'Aircraft and flight characteris'!$E$35/2/1000</f>
        <v>20.43508869</v>
      </c>
      <c r="AE185" s="73">
        <f>'Number of operations'!AC$25*'Conversion conv. -&gt; electric to'!AD59*'Aircraft and flight characteris'!$B$35*'Aircraft and flight characteris'!$D$35/'Aircraft and flight characteris'!$E$35/2/1000</f>
        <v>57.09658367</v>
      </c>
      <c r="AF185" s="73">
        <f>'Number of operations'!AD$25*'Conversion conv. -&gt; electric to'!AE59*'Aircraft and flight characteris'!$B$35*'Aircraft and flight characteris'!$D$35/'Aircraft and flight characteris'!$E$35/2/1000</f>
        <v>138.1048654</v>
      </c>
      <c r="AG185" s="73">
        <f>'Number of operations'!AE$25*'Conversion conv. -&gt; electric to'!AF59*'Aircraft and flight characteris'!$B$35*'Aircraft and flight characteris'!$D$35/'Aircraft and flight characteris'!$E$35/2/1000</f>
        <v>281.6999899</v>
      </c>
      <c r="AH185" s="73">
        <f>'Number of operations'!AF$25*'Conversion conv. -&gt; electric to'!AG59*'Aircraft and flight characteris'!$B$35*'Aircraft and flight characteris'!$D$35/'Aircraft and flight characteris'!$E$35/2/1000</f>
        <v>486.9471021</v>
      </c>
      <c r="AI185" s="73">
        <f>'Number of operations'!AG$25*'Conversion conv. -&gt; electric to'!AH59*'Aircraft and flight characteris'!$B$35*'Aircraft and flight characteris'!$D$35/'Aircraft and flight characteris'!$E$35/2/1000</f>
        <v>732.4218927</v>
      </c>
      <c r="AJ185" s="73">
        <f>'Number of operations'!AH$25*'Conversion conv. -&gt; electric to'!AI59*'Aircraft and flight characteris'!$B$35*'Aircraft and flight characteris'!$D$35/'Aircraft and flight characteris'!$E$35/2/1000</f>
        <v>988.0404203</v>
      </c>
      <c r="AK185" s="73">
        <f>'Number of operations'!AI$25*'Conversion conv. -&gt; electric to'!AJ59*'Aircraft and flight characteris'!$B$35*'Aircraft and flight characteris'!$D$35/'Aircraft and flight characteris'!$E$35/2/1000</f>
        <v>1227.217374</v>
      </c>
      <c r="AL185" s="73">
        <f>'Number of operations'!AJ$25*'Conversion conv. -&gt; electric to'!AK59*'Aircraft and flight characteris'!$B$35*'Aircraft and flight characteris'!$D$35/'Aircraft and flight characteris'!$E$35/2/1000</f>
        <v>1445.409008</v>
      </c>
      <c r="AM185" s="73">
        <f>'Number of operations'!AK$25*'Conversion conv. -&gt; electric to'!AL59*'Aircraft and flight characteris'!$B$35*'Aircraft and flight characteris'!$D$35/'Aircraft and flight characteris'!$E$35/2/1000</f>
        <v>1630.522201</v>
      </c>
      <c r="AN185" s="73">
        <f>'Number of operations'!AL$25*'Conversion conv. -&gt; electric to'!AM59*'Aircraft and flight characteris'!$B$35*'Aircraft and flight characteris'!$D$35/'Aircraft and flight characteris'!$E$35/2/1000</f>
        <v>1786.147614</v>
      </c>
      <c r="AO185" s="73">
        <f>'Number of operations'!AM$25*'Conversion conv. -&gt; electric to'!AN59*'Aircraft and flight characteris'!$B$35*'Aircraft and flight characteris'!$D$35/'Aircraft and flight characteris'!$E$35/2/1000</f>
        <v>1919.258529</v>
      </c>
      <c r="AP185" s="73">
        <f>'Number of operations'!AN$25*'Conversion conv. -&gt; electric to'!AO59*'Aircraft and flight characteris'!$B$35*'Aircraft and flight characteris'!$D$35/'Aircraft and flight characteris'!$E$35/2/1000</f>
        <v>2036.985614</v>
      </c>
      <c r="AQ185" s="73">
        <f>'Number of operations'!AO$25*'Conversion conv. -&gt; electric to'!AP59*'Aircraft and flight characteris'!$B$35*'Aircraft and flight characteris'!$D$35/'Aircraft and flight characteris'!$E$35/2/1000</f>
        <v>2145.211122</v>
      </c>
      <c r="AR185" s="73">
        <f>'Number of operations'!AP$25*'Conversion conv. -&gt; electric to'!AQ59*'Aircraft and flight characteris'!$B$35*'Aircraft and flight characteris'!$D$35/'Aircraft and flight characteris'!$E$35/2/1000</f>
        <v>2248.303821</v>
      </c>
      <c r="AS185" s="73">
        <f>'Number of operations'!AQ$25*'Conversion conv. -&gt; electric to'!AR59*'Aircraft and flight characteris'!$B$35*'Aircraft and flight characteris'!$D$35/'Aircraft and flight characteris'!$E$35/2/1000</f>
        <v>2349.335307</v>
      </c>
      <c r="AT185" s="73">
        <f>'Number of operations'!AR$25*'Conversion conv. -&gt; electric to'!AS59*'Aircraft and flight characteris'!$B$35*'Aircraft and flight characteris'!$D$35/'Aircraft and flight characteris'!$E$35/2/1000</f>
        <v>0</v>
      </c>
      <c r="AU185" s="73">
        <f>'Number of operations'!AS$25*'Conversion conv. -&gt; electric to'!AT59*'Aircraft and flight characteris'!$B$35*'Aircraft and flight characteris'!$D$35/'Aircraft and flight characteris'!$E$35/2/1000</f>
        <v>0</v>
      </c>
      <c r="AV185" s="73">
        <f>'Number of operations'!AT$25*'Conversion conv. -&gt; electric to'!AU59*'Aircraft and flight characteris'!$B$35*'Aircraft and flight characteris'!$D$35/'Aircraft and flight characteris'!$E$35/2/1000</f>
        <v>0</v>
      </c>
      <c r="AW185" s="73">
        <f>'Number of operations'!AU$25*'Conversion conv. -&gt; electric to'!AV59*'Aircraft and flight characteris'!$B$35*'Aircraft and flight characteris'!$D$35/'Aircraft and flight characteris'!$E$35/2/1000</f>
        <v>0</v>
      </c>
      <c r="AX185" s="73">
        <f>'Number of operations'!AV$25*'Conversion conv. -&gt; electric to'!AW59*'Aircraft and flight characteris'!$B$35*'Aircraft and flight characteris'!$D$35/'Aircraft and flight characteris'!$E$35/2/1000</f>
        <v>0</v>
      </c>
      <c r="AY185" s="73">
        <f>'Number of operations'!AW$25*'Conversion conv. -&gt; electric to'!AX59*'Aircraft and flight characteris'!$B$35*'Aircraft and flight characteris'!$D$35/'Aircraft and flight characteris'!$E$35/2/1000</f>
        <v>0</v>
      </c>
      <c r="AZ185" s="73">
        <f>'Number of operations'!AX$25*'Conversion conv. -&gt; electric to'!AY59*'Aircraft and flight characteris'!$B$35*'Aircraft and flight characteris'!$D$35/'Aircraft and flight characteris'!$E$35/2/1000</f>
        <v>0</v>
      </c>
      <c r="BA185" s="73">
        <f>'Number of operations'!AY$25*'Conversion conv. -&gt; electric to'!AZ59*'Aircraft and flight characteris'!$B$35*'Aircraft and flight characteris'!$D$35/'Aircraft and flight characteris'!$E$35/2/1000</f>
        <v>0</v>
      </c>
      <c r="BB185" s="73">
        <f>'Number of operations'!AZ$25*'Conversion conv. -&gt; electric to'!BA59*'Aircraft and flight characteris'!$B$35*'Aircraft and flight characteris'!$D$35/'Aircraft and flight characteris'!$E$35/2/1000</f>
        <v>0</v>
      </c>
      <c r="BC185" s="73">
        <f>'Number of operations'!BA$25*'Conversion conv. -&gt; electric to'!BB59*'Aircraft and flight characteris'!$B$35*'Aircraft and flight characteris'!$D$35/'Aircraft and flight characteris'!$E$35/2/1000</f>
        <v>0</v>
      </c>
      <c r="BD185" s="74">
        <f>'Number of operations'!BB$25*'Conversion conv. -&gt; electric to'!BC59*'Aircraft and flight characteris'!$B$35*'Aircraft and flight characteris'!$D$35/'Aircraft and flight characteris'!$E$35/2/1000</f>
        <v>0</v>
      </c>
      <c r="BE185" s="3"/>
      <c r="BF185" s="3"/>
      <c r="BG185" s="3"/>
      <c r="BH185" s="3"/>
      <c r="BI185" s="3"/>
      <c r="BJ185" s="3"/>
      <c r="BK185" s="3"/>
      <c r="BL185" s="3"/>
      <c r="BM185" s="3"/>
      <c r="BN185" s="3"/>
    </row>
    <row r="186">
      <c r="A186" s="75"/>
      <c r="C186" s="77" t="s">
        <v>71</v>
      </c>
      <c r="D186" s="71" t="s">
        <v>57</v>
      </c>
      <c r="E186" s="76" t="s">
        <v>57</v>
      </c>
      <c r="F186" s="73">
        <f>'Number of operations'!D$26*'Conversion conv. -&gt; electric to'!E51*'Aircraft and flight characteris'!$B$35*'Aircraft and flight characteris'!$D$35/'Aircraft and flight characteris'!$E$35/2/1000</f>
        <v>0</v>
      </c>
      <c r="G186" s="73">
        <f>'Number of operations'!E$26*'Conversion conv. -&gt; electric to'!F51*'Aircraft and flight characteris'!$B$35*'Aircraft and flight characteris'!$D$35/'Aircraft and flight characteris'!$E$35/2/1000</f>
        <v>0</v>
      </c>
      <c r="H186" s="73">
        <f>'Number of operations'!F$26*'Conversion conv. -&gt; electric to'!G51*'Aircraft and flight characteris'!$B$35*'Aircraft and flight characteris'!$D$35/'Aircraft and flight characteris'!$E$35/2/1000</f>
        <v>0</v>
      </c>
      <c r="I186" s="73">
        <f>'Number of operations'!G$26*'Conversion conv. -&gt; electric to'!H51*'Aircraft and flight characteris'!$B$35*'Aircraft and flight characteris'!$D$35/'Aircraft and flight characteris'!$E$35/2/1000</f>
        <v>0</v>
      </c>
      <c r="J186" s="73">
        <f>'Number of operations'!H$26*'Conversion conv. -&gt; electric to'!I51*'Aircraft and flight characteris'!$B$35*'Aircraft and flight characteris'!$D$35/'Aircraft and flight characteris'!$E$35/2/1000</f>
        <v>0</v>
      </c>
      <c r="K186" s="73">
        <f>'Number of operations'!I$26*'Conversion conv. -&gt; electric to'!J51*'Aircraft and flight characteris'!$B$35*'Aircraft and flight characteris'!$D$35/'Aircraft and flight characteris'!$E$35/2/1000</f>
        <v>0</v>
      </c>
      <c r="L186" s="73">
        <f>'Number of operations'!J$26*'Conversion conv. -&gt; electric to'!K51*'Aircraft and flight characteris'!$B$35*'Aircraft and flight characteris'!$D$35/'Aircraft and flight characteris'!$E$35/2/1000</f>
        <v>0</v>
      </c>
      <c r="M186" s="73">
        <f>'Number of operations'!K$26*'Conversion conv. -&gt; electric to'!L51*'Aircraft and flight characteris'!$B$35*'Aircraft and flight characteris'!$D$35/'Aircraft and flight characteris'!$E$35/2/1000</f>
        <v>0</v>
      </c>
      <c r="N186" s="73">
        <f>'Number of operations'!L$26*'Conversion conv. -&gt; electric to'!M51*'Aircraft and flight characteris'!$B$35*'Aircraft and flight characteris'!$D$35/'Aircraft and flight characteris'!$E$35/2/1000</f>
        <v>0</v>
      </c>
      <c r="O186" s="73">
        <f>'Number of operations'!M$26*'Conversion conv. -&gt; electric to'!N51*'Aircraft and flight characteris'!$B$35*'Aircraft and flight characteris'!$D$35/'Aircraft and flight characteris'!$E$35/2/1000</f>
        <v>0</v>
      </c>
      <c r="P186" s="73">
        <f>'Number of operations'!N$26*'Conversion conv. -&gt; electric to'!O51*'Aircraft and flight characteris'!$B$35*'Aircraft and flight characteris'!$D$35/'Aircraft and flight characteris'!$E$35/2/1000</f>
        <v>0</v>
      </c>
      <c r="Q186" s="73">
        <f>'Number of operations'!O$26*'Conversion conv. -&gt; electric to'!P51*'Aircraft and flight characteris'!$B$35*'Aircraft and flight characteris'!$D$35/'Aircraft and flight characteris'!$E$35/2/1000</f>
        <v>0</v>
      </c>
      <c r="R186" s="73">
        <f>'Number of operations'!P$26*'Conversion conv. -&gt; electric to'!Q51*'Aircraft and flight characteris'!$B$35*'Aircraft and flight characteris'!$D$35/'Aircraft and flight characteris'!$E$35/2/1000</f>
        <v>0</v>
      </c>
      <c r="S186" s="73">
        <f>'Number of operations'!Q$26*'Conversion conv. -&gt; electric to'!R51*'Aircraft and flight characteris'!$B$35*'Aircraft and flight characteris'!$D$35/'Aircraft and flight characteris'!$E$35/2/1000</f>
        <v>0</v>
      </c>
      <c r="T186" s="73">
        <f>'Number of operations'!R$26*'Conversion conv. -&gt; electric to'!S51*'Aircraft and flight characteris'!$B$35*'Aircraft and flight characteris'!$D$35/'Aircraft and flight characteris'!$E$35/2/1000</f>
        <v>0</v>
      </c>
      <c r="U186" s="73">
        <f>'Number of operations'!S$26*'Conversion conv. -&gt; electric to'!T51*'Aircraft and flight characteris'!$B$35*'Aircraft and flight characteris'!$D$35/'Aircraft and flight characteris'!$E$35/2/1000</f>
        <v>0</v>
      </c>
      <c r="V186" s="73">
        <f>'Number of operations'!T$26*'Conversion conv. -&gt; electric to'!U51*'Aircraft and flight characteris'!$B$35*'Aircraft and flight characteris'!$D$35/'Aircraft and flight characteris'!$E$35/2/1000</f>
        <v>0</v>
      </c>
      <c r="W186" s="73">
        <f>'Number of operations'!U$26*'Conversion conv. -&gt; electric to'!V51*'Aircraft and flight characteris'!$B$35*'Aircraft and flight characteris'!$D$35/'Aircraft and flight characteris'!$E$35/2/1000</f>
        <v>0</v>
      </c>
      <c r="X186" s="73">
        <f>'Number of operations'!V$26*'Conversion conv. -&gt; electric to'!W51*'Aircraft and flight characteris'!$B$35*'Aircraft and flight characteris'!$D$35/'Aircraft and flight characteris'!$E$35/2/1000</f>
        <v>0</v>
      </c>
      <c r="Y186" s="73">
        <f>'Number of operations'!W$26*'Conversion conv. -&gt; electric to'!X51*'Aircraft and flight characteris'!$B$35*'Aircraft and flight characteris'!$D$35/'Aircraft and flight characteris'!$E$35/2/1000</f>
        <v>0</v>
      </c>
      <c r="Z186" s="73">
        <f>'Number of operations'!X$26*'Conversion conv. -&gt; electric to'!Y51*'Aircraft and flight characteris'!$B$35*'Aircraft and flight characteris'!$D$35/'Aircraft and flight characteris'!$E$35/2/1000</f>
        <v>0</v>
      </c>
      <c r="AA186" s="73">
        <f>'Number of operations'!Y$26*'Conversion conv. -&gt; electric to'!Z51*'Aircraft and flight characteris'!$B$35*'Aircraft and flight characteris'!$D$35/'Aircraft and flight characteris'!$E$35/2/1000</f>
        <v>0</v>
      </c>
      <c r="AB186" s="73">
        <f>'Number of operations'!Z$26*'Conversion conv. -&gt; electric to'!AA51*'Aircraft and flight characteris'!$B$35*'Aircraft and flight characteris'!$D$35/'Aircraft and flight characteris'!$E$35/2/1000</f>
        <v>0</v>
      </c>
      <c r="AC186" s="73">
        <f>'Number of operations'!AA$26*'Conversion conv. -&gt; electric to'!AB51*'Aircraft and flight characteris'!$B$35*'Aircraft and flight characteris'!$D$35/'Aircraft and flight characteris'!$E$35/2/1000</f>
        <v>0.424387814</v>
      </c>
      <c r="AD186" s="73">
        <f>'Number of operations'!AB$26*'Conversion conv. -&gt; electric to'!AC51*'Aircraft and flight characteris'!$B$35*'Aircraft and flight characteris'!$D$35/'Aircraft and flight characteris'!$E$35/2/1000</f>
        <v>0.7756627671</v>
      </c>
      <c r="AE186" s="73">
        <f>'Number of operations'!AC$26*'Conversion conv. -&gt; electric to'!AD51*'Aircraft and flight characteris'!$B$35*'Aircraft and flight characteris'!$D$35/'Aircraft and flight characteris'!$E$35/2/1000</f>
        <v>1.443804997</v>
      </c>
      <c r="AF186" s="73">
        <f>'Number of operations'!AD$26*'Conversion conv. -&gt; electric to'!AE51*'Aircraft and flight characteris'!$B$35*'Aircraft and flight characteris'!$D$35/'Aircraft and flight characteris'!$E$35/2/1000</f>
        <v>2.669585657</v>
      </c>
      <c r="AG186" s="73">
        <f>'Number of operations'!AE$26*'Conversion conv. -&gt; electric to'!AF51*'Aircraft and flight characteris'!$B$35*'Aircraft and flight characteris'!$D$35/'Aircraft and flight characteris'!$E$35/2/1000</f>
        <v>4.893058836</v>
      </c>
      <c r="AH186" s="73">
        <f>'Number of operations'!AF$26*'Conversion conv. -&gt; electric to'!AG51*'Aircraft and flight characteris'!$B$35*'Aircraft and flight characteris'!$D$35/'Aircraft and flight characteris'!$E$35/2/1000</f>
        <v>8.867466438</v>
      </c>
      <c r="AI186" s="73">
        <f>'Number of operations'!AG$26*'Conversion conv. -&gt; electric to'!AH51*'Aircraft and flight characteris'!$B$35*'Aircraft and flight characteris'!$D$35/'Aircraft and flight characteris'!$E$35/2/1000</f>
        <v>15.83972841</v>
      </c>
      <c r="AJ186" s="73">
        <f>'Number of operations'!AH$26*'Conversion conv. -&gt; electric to'!AI51*'Aircraft and flight characteris'!$B$35*'Aircraft and flight characteris'!$D$35/'Aircraft and flight characteris'!$E$35/2/1000</f>
        <v>27.78735762</v>
      </c>
      <c r="AK186" s="73">
        <f>'Number of operations'!AI$26*'Conversion conv. -&gt; electric to'!AJ51*'Aircraft and flight characteris'!$B$35*'Aircraft and flight characteris'!$D$35/'Aircraft and flight characteris'!$E$35/2/1000</f>
        <v>47.68087845</v>
      </c>
      <c r="AL186" s="73">
        <f>'Number of operations'!AJ$26*'Conversion conv. -&gt; electric to'!AK51*'Aircraft and flight characteris'!$B$35*'Aircraft and flight characteris'!$D$35/'Aircraft and flight characteris'!$E$35/2/1000</f>
        <v>81.1428087</v>
      </c>
      <c r="AM186" s="73">
        <f>'Number of operations'!AK$26*'Conversion conv. -&gt; electric to'!AL51*'Aircraft and flight characteris'!$B$35*'Aircraft and flight characteris'!$D$35/'Aircraft and flight characteris'!$E$35/2/1000</f>
        <v>133.9471418</v>
      </c>
      <c r="AN186" s="73">
        <f>'Number of operations'!AL$26*'Conversion conv. -&gt; electric to'!AM51*'Aircraft and flight characteris'!$B$35*'Aircraft and flight characteris'!$D$35/'Aircraft and flight characteris'!$E$35/2/1000</f>
        <v>213.7078302</v>
      </c>
      <c r="AO186" s="73">
        <f>'Number of operations'!AM$26*'Conversion conv. -&gt; electric to'!AN51*'Aircraft and flight characteris'!$B$35*'Aircraft and flight characteris'!$D$35/'Aircraft and flight characteris'!$E$35/2/1000</f>
        <v>328.6177141</v>
      </c>
      <c r="AP186" s="73">
        <f>'Number of operations'!AN$26*'Conversion conv. -&gt; electric to'!AO51*'Aircraft and flight characteris'!$B$35*'Aircraft and flight characteris'!$D$35/'Aircraft and flight characteris'!$E$35/2/1000</f>
        <v>486.1604288</v>
      </c>
      <c r="AQ186" s="73">
        <f>'Number of operations'!AO$26*'Conversion conv. -&gt; electric to'!AP51*'Aircraft and flight characteris'!$B$35*'Aircraft and flight characteris'!$D$35/'Aircraft and flight characteris'!$E$35/2/1000</f>
        <v>691.5395985</v>
      </c>
      <c r="AR186" s="73">
        <f>'Number of operations'!AP$26*'Conversion conv. -&gt; electric to'!AQ51*'Aircraft and flight characteris'!$B$35*'Aircraft and flight characteris'!$D$35/'Aircraft and flight characteris'!$E$35/2/1000</f>
        <v>946.2810181</v>
      </c>
      <c r="AS186" s="73">
        <f>'Number of operations'!AQ$26*'Conversion conv. -&gt; electric to'!AR51*'Aircraft and flight characteris'!$B$35*'Aircraft and flight characteris'!$D$35/'Aircraft and flight characteris'!$E$35/2/1000</f>
        <v>1247.523419</v>
      </c>
      <c r="AT186" s="73">
        <f>'Number of operations'!AR$26*'Conversion conv. -&gt; electric to'!AS51*'Aircraft and flight characteris'!$B$35*'Aircraft and flight characteris'!$D$35/'Aircraft and flight characteris'!$E$35/2/1000</f>
        <v>0</v>
      </c>
      <c r="AU186" s="73">
        <f>'Number of operations'!AS$26*'Conversion conv. -&gt; electric to'!AT51*'Aircraft and flight characteris'!$B$35*'Aircraft and flight characteris'!$D$35/'Aircraft and flight characteris'!$E$35/2/1000</f>
        <v>0</v>
      </c>
      <c r="AV186" s="73">
        <f>'Number of operations'!AT$26*'Conversion conv. -&gt; electric to'!AU51*'Aircraft and flight characteris'!$B$35*'Aircraft and flight characteris'!$D$35/'Aircraft and flight characteris'!$E$35/2/1000</f>
        <v>0</v>
      </c>
      <c r="AW186" s="73">
        <f>'Number of operations'!AU$26*'Conversion conv. -&gt; electric to'!AV51*'Aircraft and flight characteris'!$B$35*'Aircraft and flight characteris'!$D$35/'Aircraft and flight characteris'!$E$35/2/1000</f>
        <v>0</v>
      </c>
      <c r="AX186" s="73">
        <f>'Number of operations'!AV$26*'Conversion conv. -&gt; electric to'!AW51*'Aircraft and flight characteris'!$B$35*'Aircraft and flight characteris'!$D$35/'Aircraft and flight characteris'!$E$35/2/1000</f>
        <v>0</v>
      </c>
      <c r="AY186" s="73">
        <f>'Number of operations'!AW$26*'Conversion conv. -&gt; electric to'!AX51*'Aircraft and flight characteris'!$B$35*'Aircraft and flight characteris'!$D$35/'Aircraft and flight characteris'!$E$35/2/1000</f>
        <v>0</v>
      </c>
      <c r="AZ186" s="73">
        <f>'Number of operations'!AX$26*'Conversion conv. -&gt; electric to'!AY51*'Aircraft and flight characteris'!$B$35*'Aircraft and flight characteris'!$D$35/'Aircraft and flight characteris'!$E$35/2/1000</f>
        <v>0</v>
      </c>
      <c r="BA186" s="73">
        <f>'Number of operations'!AY$26*'Conversion conv. -&gt; electric to'!AZ51*'Aircraft and flight characteris'!$B$35*'Aircraft and flight characteris'!$D$35/'Aircraft and flight characteris'!$E$35/2/1000</f>
        <v>0</v>
      </c>
      <c r="BB186" s="73">
        <f>'Number of operations'!AZ$26*'Conversion conv. -&gt; electric to'!BA51*'Aircraft and flight characteris'!$B$35*'Aircraft and flight characteris'!$D$35/'Aircraft and flight characteris'!$E$35/2/1000</f>
        <v>0</v>
      </c>
      <c r="BC186" s="73">
        <f>'Number of operations'!BA$26*'Conversion conv. -&gt; electric to'!BB51*'Aircraft and flight characteris'!$B$35*'Aircraft and flight characteris'!$D$35/'Aircraft and flight characteris'!$E$35/2/1000</f>
        <v>0</v>
      </c>
      <c r="BD186" s="74">
        <f>'Number of operations'!BB$26*'Conversion conv. -&gt; electric to'!BC51*'Aircraft and flight characteris'!$B$35*'Aircraft and flight characteris'!$D$35/'Aircraft and flight characteris'!$E$35/2/1000</f>
        <v>0</v>
      </c>
      <c r="BE186" s="3"/>
      <c r="BF186" s="3"/>
      <c r="BG186" s="3"/>
      <c r="BH186" s="3"/>
      <c r="BI186" s="3"/>
      <c r="BJ186" s="3"/>
      <c r="BK186" s="3"/>
      <c r="BL186" s="3"/>
      <c r="BM186" s="3"/>
      <c r="BN186" s="3"/>
    </row>
    <row r="187">
      <c r="A187" s="75"/>
      <c r="E187" s="76" t="s">
        <v>56</v>
      </c>
      <c r="F187" s="73">
        <f>'Number of operations'!D$26*'Conversion conv. -&gt; electric to'!E52*'Aircraft and flight characteris'!$B$35*'Aircraft and flight characteris'!$D$35/'Aircraft and flight characteris'!$E$35/2/1000</f>
        <v>0</v>
      </c>
      <c r="G187" s="73">
        <f>'Number of operations'!E$26*'Conversion conv. -&gt; electric to'!F52*'Aircraft and flight characteris'!$B$35*'Aircraft and flight characteris'!$D$35/'Aircraft and flight characteris'!$E$35/2/1000</f>
        <v>0</v>
      </c>
      <c r="H187" s="73">
        <f>'Number of operations'!F$26*'Conversion conv. -&gt; electric to'!G52*'Aircraft and flight characteris'!$B$35*'Aircraft and flight characteris'!$D$35/'Aircraft and flight characteris'!$E$35/2/1000</f>
        <v>0</v>
      </c>
      <c r="I187" s="73">
        <f>'Number of operations'!G$26*'Conversion conv. -&gt; electric to'!H52*'Aircraft and flight characteris'!$B$35*'Aircraft and flight characteris'!$D$35/'Aircraft and flight characteris'!$E$35/2/1000</f>
        <v>0</v>
      </c>
      <c r="J187" s="73">
        <f>'Number of operations'!H$26*'Conversion conv. -&gt; electric to'!I52*'Aircraft and flight characteris'!$B$35*'Aircraft and flight characteris'!$D$35/'Aircraft and flight characteris'!$E$35/2/1000</f>
        <v>0</v>
      </c>
      <c r="K187" s="73">
        <f>'Number of operations'!I$26*'Conversion conv. -&gt; electric to'!J52*'Aircraft and flight characteris'!$B$35*'Aircraft and flight characteris'!$D$35/'Aircraft and flight characteris'!$E$35/2/1000</f>
        <v>0</v>
      </c>
      <c r="L187" s="73">
        <f>'Number of operations'!J$26*'Conversion conv. -&gt; electric to'!K52*'Aircraft and flight characteris'!$B$35*'Aircraft and flight characteris'!$D$35/'Aircraft and flight characteris'!$E$35/2/1000</f>
        <v>0</v>
      </c>
      <c r="M187" s="73">
        <f>'Number of operations'!K$26*'Conversion conv. -&gt; electric to'!L52*'Aircraft and flight characteris'!$B$35*'Aircraft and flight characteris'!$D$35/'Aircraft and flight characteris'!$E$35/2/1000</f>
        <v>0</v>
      </c>
      <c r="N187" s="73">
        <f>'Number of operations'!L$26*'Conversion conv. -&gt; electric to'!M52*'Aircraft and flight characteris'!$B$35*'Aircraft and flight characteris'!$D$35/'Aircraft and flight characteris'!$E$35/2/1000</f>
        <v>0</v>
      </c>
      <c r="O187" s="73">
        <f>'Number of operations'!M$26*'Conversion conv. -&gt; electric to'!N52*'Aircraft and flight characteris'!$B$35*'Aircraft and flight characteris'!$D$35/'Aircraft and flight characteris'!$E$35/2/1000</f>
        <v>0</v>
      </c>
      <c r="P187" s="73">
        <f>'Number of operations'!N$26*'Conversion conv. -&gt; electric to'!O52*'Aircraft and flight characteris'!$B$35*'Aircraft and flight characteris'!$D$35/'Aircraft and flight characteris'!$E$35/2/1000</f>
        <v>0</v>
      </c>
      <c r="Q187" s="73">
        <f>'Number of operations'!O$26*'Conversion conv. -&gt; electric to'!P52*'Aircraft and flight characteris'!$B$35*'Aircraft and flight characteris'!$D$35/'Aircraft and flight characteris'!$E$35/2/1000</f>
        <v>0</v>
      </c>
      <c r="R187" s="73">
        <f>'Number of operations'!P$26*'Conversion conv. -&gt; electric to'!Q52*'Aircraft and flight characteris'!$B$35*'Aircraft and flight characteris'!$D$35/'Aircraft and flight characteris'!$E$35/2/1000</f>
        <v>0</v>
      </c>
      <c r="S187" s="73">
        <f>'Number of operations'!Q$26*'Conversion conv. -&gt; electric to'!R52*'Aircraft and flight characteris'!$B$35*'Aircraft and flight characteris'!$D$35/'Aircraft and flight characteris'!$E$35/2/1000</f>
        <v>0</v>
      </c>
      <c r="T187" s="73">
        <f>'Number of operations'!R$26*'Conversion conv. -&gt; electric to'!S52*'Aircraft and flight characteris'!$B$35*'Aircraft and flight characteris'!$D$35/'Aircraft and flight characteris'!$E$35/2/1000</f>
        <v>0</v>
      </c>
      <c r="U187" s="73">
        <f>'Number of operations'!S$26*'Conversion conv. -&gt; electric to'!T52*'Aircraft and flight characteris'!$B$35*'Aircraft and flight characteris'!$D$35/'Aircraft and flight characteris'!$E$35/2/1000</f>
        <v>0</v>
      </c>
      <c r="V187" s="73">
        <f>'Number of operations'!T$26*'Conversion conv. -&gt; electric to'!U52*'Aircraft and flight characteris'!$B$35*'Aircraft and flight characteris'!$D$35/'Aircraft and flight characteris'!$E$35/2/1000</f>
        <v>0</v>
      </c>
      <c r="W187" s="73">
        <f>'Number of operations'!U$26*'Conversion conv. -&gt; electric to'!V52*'Aircraft and flight characteris'!$B$35*'Aircraft and flight characteris'!$D$35/'Aircraft and flight characteris'!$E$35/2/1000</f>
        <v>0</v>
      </c>
      <c r="X187" s="73">
        <f>'Number of operations'!V$26*'Conversion conv. -&gt; electric to'!W52*'Aircraft and flight characteris'!$B$35*'Aircraft and flight characteris'!$D$35/'Aircraft and flight characteris'!$E$35/2/1000</f>
        <v>0</v>
      </c>
      <c r="Y187" s="73">
        <f>'Number of operations'!W$26*'Conversion conv. -&gt; electric to'!X52*'Aircraft and flight characteris'!$B$35*'Aircraft and flight characteris'!$D$35/'Aircraft and flight characteris'!$E$35/2/1000</f>
        <v>0</v>
      </c>
      <c r="Z187" s="73">
        <f>'Number of operations'!X$26*'Conversion conv. -&gt; electric to'!Y52*'Aircraft and flight characteris'!$B$35*'Aircraft and flight characteris'!$D$35/'Aircraft and flight characteris'!$E$35/2/1000</f>
        <v>0</v>
      </c>
      <c r="AA187" s="73">
        <f>'Number of operations'!Y$26*'Conversion conv. -&gt; electric to'!Z52*'Aircraft and flight characteris'!$B$35*'Aircraft and flight characteris'!$D$35/'Aircraft and flight characteris'!$E$35/2/1000</f>
        <v>0</v>
      </c>
      <c r="AB187" s="73">
        <f>'Number of operations'!Z$26*'Conversion conv. -&gt; electric to'!AA52*'Aircraft and flight characteris'!$B$35*'Aircraft and flight characteris'!$D$35/'Aircraft and flight characteris'!$E$35/2/1000</f>
        <v>0</v>
      </c>
      <c r="AC187" s="73">
        <f>'Number of operations'!AA$26*'Conversion conv. -&gt; electric to'!AB52*'Aircraft and flight characteris'!$B$35*'Aircraft and flight characteris'!$D$35/'Aircraft and flight characteris'!$E$35/2/1000</f>
        <v>0.4585124055</v>
      </c>
      <c r="AD187" s="73">
        <f>'Number of operations'!AB$26*'Conversion conv. -&gt; electric to'!AC52*'Aircraft and flight characteris'!$B$35*'Aircraft and flight characteris'!$D$35/'Aircraft and flight characteris'!$E$35/2/1000</f>
        <v>0.8864820238</v>
      </c>
      <c r="AE187" s="73">
        <f>'Number of operations'!AC$26*'Conversion conv. -&gt; electric to'!AD52*'Aircraft and flight characteris'!$B$35*'Aircraft and flight characteris'!$D$35/'Aircraft and flight characteris'!$E$35/2/1000</f>
        <v>1.741159833</v>
      </c>
      <c r="AF187" s="73">
        <f>'Number of operations'!AD$26*'Conversion conv. -&gt; electric to'!AE52*'Aircraft and flight characteris'!$B$35*'Aircraft and flight characteris'!$D$35/'Aircraft and flight characteris'!$E$35/2/1000</f>
        <v>3.384608016</v>
      </c>
      <c r="AG187" s="73">
        <f>'Number of operations'!AE$26*'Conversion conv. -&gt; electric to'!AF52*'Aircraft and flight characteris'!$B$35*'Aircraft and flight characteris'!$D$35/'Aircraft and flight characteris'!$E$35/2/1000</f>
        <v>6.487639786</v>
      </c>
      <c r="AH187" s="73">
        <f>'Number of operations'!AF$26*'Conversion conv. -&gt; electric to'!AG52*'Aircraft and flight characteris'!$B$35*'Aircraft and flight characteris'!$D$35/'Aircraft and flight characteris'!$E$35/2/1000</f>
        <v>12.20663818</v>
      </c>
      <c r="AI187" s="73">
        <f>'Number of operations'!AG$26*'Conversion conv. -&gt; electric to'!AH52*'Aircraft and flight characteris'!$B$35*'Aircraft and flight characteris'!$D$35/'Aircraft and flight characteris'!$E$35/2/1000</f>
        <v>22.42441739</v>
      </c>
      <c r="AJ187" s="73">
        <f>'Number of operations'!AH$26*'Conversion conv. -&gt; electric to'!AI52*'Aircraft and flight characteris'!$B$35*'Aircraft and flight characteris'!$D$35/'Aircraft and flight characteris'!$E$35/2/1000</f>
        <v>39.99105413</v>
      </c>
      <c r="AK187" s="73">
        <f>'Number of operations'!AI$26*'Conversion conv. -&gt; electric to'!AJ52*'Aircraft and flight characteris'!$B$35*'Aircraft and flight characteris'!$D$35/'Aircraft and flight characteris'!$E$35/2/1000</f>
        <v>68.85080657</v>
      </c>
      <c r="AL187" s="73">
        <f>'Number of operations'!AJ$26*'Conversion conv. -&gt; electric to'!AK52*'Aircraft and flight characteris'!$B$35*'Aircraft and flight characteris'!$D$35/'Aircraft and flight characteris'!$E$35/2/1000</f>
        <v>115.9907256</v>
      </c>
      <c r="AM187" s="73">
        <f>'Number of operations'!AK$26*'Conversion conv. -&gt; electric to'!AL52*'Aircraft and flight characteris'!$B$35*'Aircraft and flight characteris'!$D$35/'Aircraft and flight characteris'!$E$35/2/1000</f>
        <v>187.2405577</v>
      </c>
      <c r="AN187" s="73">
        <f>'Number of operations'!AL$26*'Conversion conv. -&gt; electric to'!AM52*'Aircraft and flight characteris'!$B$35*'Aircraft and flight characteris'!$D$35/'Aircraft and flight characteris'!$E$35/2/1000</f>
        <v>289.358631</v>
      </c>
      <c r="AO187" s="73">
        <f>'Number of operations'!AM$26*'Conversion conv. -&gt; electric to'!AN52*'Aircraft and flight characteris'!$B$35*'Aircraft and flight characteris'!$D$35/'Aircraft and flight characteris'!$E$35/2/1000</f>
        <v>428.4438621</v>
      </c>
      <c r="AP187" s="73">
        <f>'Number of operations'!AN$26*'Conversion conv. -&gt; electric to'!AO52*'Aircraft and flight characteris'!$B$35*'Aircraft and flight characteris'!$D$35/'Aircraft and flight characteris'!$E$35/2/1000</f>
        <v>609.0459215</v>
      </c>
      <c r="AQ187" s="73">
        <f>'Number of operations'!AO$26*'Conversion conv. -&gt; electric to'!AP52*'Aircraft and flight characteris'!$B$35*'Aircraft and flight characteris'!$D$35/'Aircraft and flight characteris'!$E$35/2/1000</f>
        <v>833.3547703</v>
      </c>
      <c r="AR187" s="73">
        <f>'Number of operations'!AP$26*'Conversion conv. -&gt; electric to'!AQ52*'Aircraft and flight characteris'!$B$35*'Aircraft and flight characteris'!$D$35/'Aircraft and flight characteris'!$E$35/2/1000</f>
        <v>1100.586132</v>
      </c>
      <c r="AS187" s="73">
        <f>'Number of operations'!AQ$26*'Conversion conv. -&gt; electric to'!AR52*'Aircraft and flight characteris'!$B$35*'Aircraft and flight characteris'!$D$35/'Aircraft and flight characteris'!$E$35/2/1000</f>
        <v>1406.77167</v>
      </c>
      <c r="AT187" s="73">
        <f>'Number of operations'!AR$26*'Conversion conv. -&gt; electric to'!AS52*'Aircraft and flight characteris'!$B$35*'Aircraft and flight characteris'!$D$35/'Aircraft and flight characteris'!$E$35/2/1000</f>
        <v>0</v>
      </c>
      <c r="AU187" s="73">
        <f>'Number of operations'!AS$26*'Conversion conv. -&gt; electric to'!AT52*'Aircraft and flight characteris'!$B$35*'Aircraft and flight characteris'!$D$35/'Aircraft and flight characteris'!$E$35/2/1000</f>
        <v>0</v>
      </c>
      <c r="AV187" s="73">
        <f>'Number of operations'!AT$26*'Conversion conv. -&gt; electric to'!AU52*'Aircraft and flight characteris'!$B$35*'Aircraft and flight characteris'!$D$35/'Aircraft and flight characteris'!$E$35/2/1000</f>
        <v>0</v>
      </c>
      <c r="AW187" s="73">
        <f>'Number of operations'!AU$26*'Conversion conv. -&gt; electric to'!AV52*'Aircraft and flight characteris'!$B$35*'Aircraft and flight characteris'!$D$35/'Aircraft and flight characteris'!$E$35/2/1000</f>
        <v>0</v>
      </c>
      <c r="AX187" s="73">
        <f>'Number of operations'!AV$26*'Conversion conv. -&gt; electric to'!AW52*'Aircraft and flight characteris'!$B$35*'Aircraft and flight characteris'!$D$35/'Aircraft and flight characteris'!$E$35/2/1000</f>
        <v>0</v>
      </c>
      <c r="AY187" s="73">
        <f>'Number of operations'!AW$26*'Conversion conv. -&gt; electric to'!AX52*'Aircraft and flight characteris'!$B$35*'Aircraft and flight characteris'!$D$35/'Aircraft and flight characteris'!$E$35/2/1000</f>
        <v>0</v>
      </c>
      <c r="AZ187" s="73">
        <f>'Number of operations'!AX$26*'Conversion conv. -&gt; electric to'!AY52*'Aircraft and flight characteris'!$B$35*'Aircraft and flight characteris'!$D$35/'Aircraft and flight characteris'!$E$35/2/1000</f>
        <v>0</v>
      </c>
      <c r="BA187" s="73">
        <f>'Number of operations'!AY$26*'Conversion conv. -&gt; electric to'!AZ52*'Aircraft and flight characteris'!$B$35*'Aircraft and flight characteris'!$D$35/'Aircraft and flight characteris'!$E$35/2/1000</f>
        <v>0</v>
      </c>
      <c r="BB187" s="73">
        <f>'Number of operations'!AZ$26*'Conversion conv. -&gt; electric to'!BA52*'Aircraft and flight characteris'!$B$35*'Aircraft and flight characteris'!$D$35/'Aircraft and flight characteris'!$E$35/2/1000</f>
        <v>0</v>
      </c>
      <c r="BC187" s="73">
        <f>'Number of operations'!BA$26*'Conversion conv. -&gt; electric to'!BB52*'Aircraft and flight characteris'!$B$35*'Aircraft and flight characteris'!$D$35/'Aircraft and flight characteris'!$E$35/2/1000</f>
        <v>0</v>
      </c>
      <c r="BD187" s="74">
        <f>'Number of operations'!BB$26*'Conversion conv. -&gt; electric to'!BC52*'Aircraft and flight characteris'!$B$35*'Aircraft and flight characteris'!$D$35/'Aircraft and flight characteris'!$E$35/2/1000</f>
        <v>0</v>
      </c>
      <c r="BE187" s="3"/>
      <c r="BF187" s="3"/>
      <c r="BG187" s="3"/>
      <c r="BH187" s="3"/>
      <c r="BI187" s="3"/>
      <c r="BJ187" s="3"/>
      <c r="BK187" s="3"/>
      <c r="BL187" s="3"/>
      <c r="BM187" s="3"/>
      <c r="BN187" s="3"/>
    </row>
    <row r="188">
      <c r="A188" s="75"/>
      <c r="E188" s="76" t="s">
        <v>55</v>
      </c>
      <c r="F188" s="73">
        <f>'Number of operations'!D$26*'Conversion conv. -&gt; electric to'!E53*'Aircraft and flight characteris'!$B$35*'Aircraft and flight characteris'!$D$35/'Aircraft and flight characteris'!$E$35/2/1000</f>
        <v>0</v>
      </c>
      <c r="G188" s="73">
        <f>'Number of operations'!E$26*'Conversion conv. -&gt; electric to'!F53*'Aircraft and flight characteris'!$B$35*'Aircraft and flight characteris'!$D$35/'Aircraft and flight characteris'!$E$35/2/1000</f>
        <v>0</v>
      </c>
      <c r="H188" s="73">
        <f>'Number of operations'!F$26*'Conversion conv. -&gt; electric to'!G53*'Aircraft and flight characteris'!$B$35*'Aircraft and flight characteris'!$D$35/'Aircraft and flight characteris'!$E$35/2/1000</f>
        <v>0</v>
      </c>
      <c r="I188" s="73">
        <f>'Number of operations'!G$26*'Conversion conv. -&gt; electric to'!H53*'Aircraft and flight characteris'!$B$35*'Aircraft and flight characteris'!$D$35/'Aircraft and flight characteris'!$E$35/2/1000</f>
        <v>0</v>
      </c>
      <c r="J188" s="73">
        <f>'Number of operations'!H$26*'Conversion conv. -&gt; electric to'!I53*'Aircraft and flight characteris'!$B$35*'Aircraft and flight characteris'!$D$35/'Aircraft and flight characteris'!$E$35/2/1000</f>
        <v>0</v>
      </c>
      <c r="K188" s="73">
        <f>'Number of operations'!I$26*'Conversion conv. -&gt; electric to'!J53*'Aircraft and flight characteris'!$B$35*'Aircraft and flight characteris'!$D$35/'Aircraft and flight characteris'!$E$35/2/1000</f>
        <v>0</v>
      </c>
      <c r="L188" s="73">
        <f>'Number of operations'!J$26*'Conversion conv. -&gt; electric to'!K53*'Aircraft and flight characteris'!$B$35*'Aircraft and flight characteris'!$D$35/'Aircraft and flight characteris'!$E$35/2/1000</f>
        <v>0</v>
      </c>
      <c r="M188" s="73">
        <f>'Number of operations'!K$26*'Conversion conv. -&gt; electric to'!L53*'Aircraft and flight characteris'!$B$35*'Aircraft and flight characteris'!$D$35/'Aircraft and flight characteris'!$E$35/2/1000</f>
        <v>0</v>
      </c>
      <c r="N188" s="73">
        <f>'Number of operations'!L$26*'Conversion conv. -&gt; electric to'!M53*'Aircraft and flight characteris'!$B$35*'Aircraft and flight characteris'!$D$35/'Aircraft and flight characteris'!$E$35/2/1000</f>
        <v>0</v>
      </c>
      <c r="O188" s="73">
        <f>'Number of operations'!M$26*'Conversion conv. -&gt; electric to'!N53*'Aircraft and flight characteris'!$B$35*'Aircraft and flight characteris'!$D$35/'Aircraft and flight characteris'!$E$35/2/1000</f>
        <v>0</v>
      </c>
      <c r="P188" s="73">
        <f>'Number of operations'!N$26*'Conversion conv. -&gt; electric to'!O53*'Aircraft and flight characteris'!$B$35*'Aircraft and flight characteris'!$D$35/'Aircraft and flight characteris'!$E$35/2/1000</f>
        <v>0</v>
      </c>
      <c r="Q188" s="73">
        <f>'Number of operations'!O$26*'Conversion conv. -&gt; electric to'!P53*'Aircraft and flight characteris'!$B$35*'Aircraft and flight characteris'!$D$35/'Aircraft and flight characteris'!$E$35/2/1000</f>
        <v>0</v>
      </c>
      <c r="R188" s="73">
        <f>'Number of operations'!P$26*'Conversion conv. -&gt; electric to'!Q53*'Aircraft and flight characteris'!$B$35*'Aircraft and flight characteris'!$D$35/'Aircraft and flight characteris'!$E$35/2/1000</f>
        <v>0</v>
      </c>
      <c r="S188" s="73">
        <f>'Number of operations'!Q$26*'Conversion conv. -&gt; electric to'!R53*'Aircraft and flight characteris'!$B$35*'Aircraft and flight characteris'!$D$35/'Aircraft and flight characteris'!$E$35/2/1000</f>
        <v>0</v>
      </c>
      <c r="T188" s="73">
        <f>'Number of operations'!R$26*'Conversion conv. -&gt; electric to'!S53*'Aircraft and flight characteris'!$B$35*'Aircraft and flight characteris'!$D$35/'Aircraft and flight characteris'!$E$35/2/1000</f>
        <v>0</v>
      </c>
      <c r="U188" s="73">
        <f>'Number of operations'!S$26*'Conversion conv. -&gt; electric to'!T53*'Aircraft and flight characteris'!$B$35*'Aircraft and flight characteris'!$D$35/'Aircraft and flight characteris'!$E$35/2/1000</f>
        <v>0</v>
      </c>
      <c r="V188" s="73">
        <f>'Number of operations'!T$26*'Conversion conv. -&gt; electric to'!U53*'Aircraft and flight characteris'!$B$35*'Aircraft and flight characteris'!$D$35/'Aircraft and flight characteris'!$E$35/2/1000</f>
        <v>0</v>
      </c>
      <c r="W188" s="73">
        <f>'Number of operations'!U$26*'Conversion conv. -&gt; electric to'!V53*'Aircraft and flight characteris'!$B$35*'Aircraft and flight characteris'!$D$35/'Aircraft and flight characteris'!$E$35/2/1000</f>
        <v>0</v>
      </c>
      <c r="X188" s="73">
        <f>'Number of operations'!V$26*'Conversion conv. -&gt; electric to'!W53*'Aircraft and flight characteris'!$B$35*'Aircraft and flight characteris'!$D$35/'Aircraft and flight characteris'!$E$35/2/1000</f>
        <v>0</v>
      </c>
      <c r="Y188" s="73">
        <f>'Number of operations'!W$26*'Conversion conv. -&gt; electric to'!X53*'Aircraft and flight characteris'!$B$35*'Aircraft and flight characteris'!$D$35/'Aircraft and flight characteris'!$E$35/2/1000</f>
        <v>0</v>
      </c>
      <c r="Z188" s="73">
        <f>'Number of operations'!X$26*'Conversion conv. -&gt; electric to'!Y53*'Aircraft and flight characteris'!$B$35*'Aircraft and flight characteris'!$D$35/'Aircraft and flight characteris'!$E$35/2/1000</f>
        <v>0</v>
      </c>
      <c r="AA188" s="73">
        <f>'Number of operations'!Y$26*'Conversion conv. -&gt; electric to'!Z53*'Aircraft and flight characteris'!$B$35*'Aircraft and flight characteris'!$D$35/'Aircraft and flight characteris'!$E$35/2/1000</f>
        <v>0</v>
      </c>
      <c r="AB188" s="73">
        <f>'Number of operations'!Z$26*'Conversion conv. -&gt; electric to'!AA53*'Aircraft and flight characteris'!$B$35*'Aircraft and flight characteris'!$D$35/'Aircraft and flight characteris'!$E$35/2/1000</f>
        <v>0</v>
      </c>
      <c r="AC188" s="73">
        <f>'Number of operations'!AA$26*'Conversion conv. -&gt; electric to'!AB53*'Aircraft and flight characteris'!$B$35*'Aircraft and flight characteris'!$D$35/'Aircraft and flight characteris'!$E$35/2/1000</f>
        <v>0.6662327303</v>
      </c>
      <c r="AD188" s="73">
        <f>'Number of operations'!AB$26*'Conversion conv. -&gt; electric to'!AC53*'Aircraft and flight characteris'!$B$35*'Aircraft and flight characteris'!$D$35/'Aircraft and flight characteris'!$E$35/2/1000</f>
        <v>1.42940034</v>
      </c>
      <c r="AE188" s="73">
        <f>'Number of operations'!AC$26*'Conversion conv. -&gt; electric to'!AD53*'Aircraft and flight characteris'!$B$35*'Aircraft and flight characteris'!$D$35/'Aircraft and flight characteris'!$E$35/2/1000</f>
        <v>3.080555031</v>
      </c>
      <c r="AF188" s="73">
        <f>'Number of operations'!AD$26*'Conversion conv. -&gt; electric to'!AE53*'Aircraft and flight characteris'!$B$35*'Aircraft and flight characteris'!$D$35/'Aircraft and flight characteris'!$E$35/2/1000</f>
        <v>6.458458632</v>
      </c>
      <c r="AG188" s="73">
        <f>'Number of operations'!AE$26*'Conversion conv. -&gt; electric to'!AF53*'Aircraft and flight characteris'!$B$35*'Aircraft and flight characteris'!$D$35/'Aircraft and flight characteris'!$E$35/2/1000</f>
        <v>13.02999812</v>
      </c>
      <c r="AH188" s="73">
        <f>'Number of operations'!AF$26*'Conversion conv. -&gt; electric to'!AG53*'Aircraft and flight characteris'!$B$35*'Aircraft and flight characteris'!$D$35/'Aircraft and flight characteris'!$E$35/2/1000</f>
        <v>25.00829352</v>
      </c>
      <c r="AI188" s="73">
        <f>'Number of operations'!AG$26*'Conversion conv. -&gt; electric to'!AH53*'Aircraft and flight characteris'!$B$35*'Aircraft and flight characteris'!$D$35/'Aircraft and flight characteris'!$E$35/2/1000</f>
        <v>45.23406826</v>
      </c>
      <c r="AJ188" s="73">
        <f>'Number of operations'!AH$26*'Conversion conv. -&gt; electric to'!AI53*'Aircraft and flight characteris'!$B$35*'Aircraft and flight characteris'!$D$35/'Aircraft and flight characteris'!$E$35/2/1000</f>
        <v>76.7752067</v>
      </c>
      <c r="AK188" s="73">
        <f>'Number of operations'!AI$26*'Conversion conv. -&gt; electric to'!AJ53*'Aircraft and flight characteris'!$B$35*'Aircraft and flight characteris'!$D$35/'Aircraft and flight characteris'!$E$35/2/1000</f>
        <v>122.5384588</v>
      </c>
      <c r="AL188" s="73">
        <f>'Number of operations'!AJ$26*'Conversion conv. -&gt; electric to'!AK53*'Aircraft and flight characteris'!$B$35*'Aircraft and flight characteris'!$D$35/'Aircraft and flight characteris'!$E$35/2/1000</f>
        <v>188.6142323</v>
      </c>
      <c r="AM188" s="73">
        <f>'Number of operations'!AK$26*'Conversion conv. -&gt; electric to'!AL53*'Aircraft and flight characteris'!$B$35*'Aircraft and flight characteris'!$D$35/'Aircraft and flight characteris'!$E$35/2/1000</f>
        <v>277.487577</v>
      </c>
      <c r="AN188" s="73">
        <f>'Number of operations'!AL$26*'Conversion conv. -&gt; electric to'!AM53*'Aircraft and flight characteris'!$B$35*'Aircraft and flight characteris'!$D$35/'Aircraft and flight characteris'!$E$35/2/1000</f>
        <v>393.4623804</v>
      </c>
      <c r="AO188" s="73">
        <f>'Number of operations'!AM$26*'Conversion conv. -&gt; electric to'!AN53*'Aircraft and flight characteris'!$B$35*'Aircraft and flight characteris'!$D$35/'Aircraft and flight characteris'!$E$35/2/1000</f>
        <v>541.0389574</v>
      </c>
      <c r="AP188" s="73">
        <f>'Number of operations'!AN$26*'Conversion conv. -&gt; electric to'!AO53*'Aircraft and flight characteris'!$B$35*'Aircraft and flight characteris'!$D$35/'Aircraft and flight characteris'!$E$35/2/1000</f>
        <v>724.2320662</v>
      </c>
      <c r="AQ188" s="73">
        <f>'Number of operations'!AO$26*'Conversion conv. -&gt; electric to'!AP53*'Aircraft and flight characteris'!$B$35*'Aircraft and flight characteris'!$D$35/'Aircraft and flight characteris'!$E$35/2/1000</f>
        <v>945.6268412</v>
      </c>
      <c r="AR188" s="73">
        <f>'Number of operations'!AP$26*'Conversion conv. -&gt; electric to'!AQ53*'Aircraft and flight characteris'!$B$35*'Aircraft and flight characteris'!$D$35/'Aircraft and flight characteris'!$E$35/2/1000</f>
        <v>1205.467142</v>
      </c>
      <c r="AS188" s="73">
        <f>'Number of operations'!AQ$26*'Conversion conv. -&gt; electric to'!AR53*'Aircraft and flight characteris'!$B$35*'Aircraft and flight characteris'!$D$35/'Aircraft and flight characteris'!$E$35/2/1000</f>
        <v>1501.129451</v>
      </c>
      <c r="AT188" s="73">
        <f>'Number of operations'!AR$26*'Conversion conv. -&gt; electric to'!AS53*'Aircraft and flight characteris'!$B$35*'Aircraft and flight characteris'!$D$35/'Aircraft and flight characteris'!$E$35/2/1000</f>
        <v>0</v>
      </c>
      <c r="AU188" s="73">
        <f>'Number of operations'!AS$26*'Conversion conv. -&gt; electric to'!AT53*'Aircraft and flight characteris'!$B$35*'Aircraft and flight characteris'!$D$35/'Aircraft and flight characteris'!$E$35/2/1000</f>
        <v>0</v>
      </c>
      <c r="AV188" s="73">
        <f>'Number of operations'!AT$26*'Conversion conv. -&gt; electric to'!AU53*'Aircraft and flight characteris'!$B$35*'Aircraft and flight characteris'!$D$35/'Aircraft and flight characteris'!$E$35/2/1000</f>
        <v>0</v>
      </c>
      <c r="AW188" s="73">
        <f>'Number of operations'!AU$26*'Conversion conv. -&gt; electric to'!AV53*'Aircraft and flight characteris'!$B$35*'Aircraft and flight characteris'!$D$35/'Aircraft and flight characteris'!$E$35/2/1000</f>
        <v>0</v>
      </c>
      <c r="AX188" s="73">
        <f>'Number of operations'!AV$26*'Conversion conv. -&gt; electric to'!AW53*'Aircraft and flight characteris'!$B$35*'Aircraft and flight characteris'!$D$35/'Aircraft and flight characteris'!$E$35/2/1000</f>
        <v>0</v>
      </c>
      <c r="AY188" s="73">
        <f>'Number of operations'!AW$26*'Conversion conv. -&gt; electric to'!AX53*'Aircraft and flight characteris'!$B$35*'Aircraft and flight characteris'!$D$35/'Aircraft and flight characteris'!$E$35/2/1000</f>
        <v>0</v>
      </c>
      <c r="AZ188" s="73">
        <f>'Number of operations'!AX$26*'Conversion conv. -&gt; electric to'!AY53*'Aircraft and flight characteris'!$B$35*'Aircraft and flight characteris'!$D$35/'Aircraft and flight characteris'!$E$35/2/1000</f>
        <v>0</v>
      </c>
      <c r="BA188" s="73">
        <f>'Number of operations'!AY$26*'Conversion conv. -&gt; electric to'!AZ53*'Aircraft and flight characteris'!$B$35*'Aircraft and flight characteris'!$D$35/'Aircraft and flight characteris'!$E$35/2/1000</f>
        <v>0</v>
      </c>
      <c r="BB188" s="73">
        <f>'Number of operations'!AZ$26*'Conversion conv. -&gt; electric to'!BA53*'Aircraft and flight characteris'!$B$35*'Aircraft and flight characteris'!$D$35/'Aircraft and flight characteris'!$E$35/2/1000</f>
        <v>0</v>
      </c>
      <c r="BC188" s="73">
        <f>'Number of operations'!BA$26*'Conversion conv. -&gt; electric to'!BB53*'Aircraft and flight characteris'!$B$35*'Aircraft and flight characteris'!$D$35/'Aircraft and flight characteris'!$E$35/2/1000</f>
        <v>0</v>
      </c>
      <c r="BD188" s="74">
        <f>'Number of operations'!BB$26*'Conversion conv. -&gt; electric to'!BC53*'Aircraft and flight characteris'!$B$35*'Aircraft and flight characteris'!$D$35/'Aircraft and flight characteris'!$E$35/2/1000</f>
        <v>0</v>
      </c>
      <c r="BE188" s="3"/>
      <c r="BF188" s="3"/>
      <c r="BG188" s="3"/>
      <c r="BH188" s="3"/>
      <c r="BI188" s="3"/>
      <c r="BJ188" s="3"/>
      <c r="BK188" s="3"/>
      <c r="BL188" s="3"/>
      <c r="BM188" s="3"/>
      <c r="BN188" s="3"/>
    </row>
    <row r="189">
      <c r="A189" s="75"/>
      <c r="D189" s="77" t="s">
        <v>56</v>
      </c>
      <c r="E189" s="76" t="s">
        <v>57</v>
      </c>
      <c r="F189" s="73">
        <f>'Number of operations'!D$26*'Conversion conv. -&gt; electric to'!E54*'Aircraft and flight characteris'!$B$35*'Aircraft and flight characteris'!$D$35/'Aircraft and flight characteris'!$E$35/2/1000</f>
        <v>0</v>
      </c>
      <c r="G189" s="73">
        <f>'Number of operations'!E$26*'Conversion conv. -&gt; electric to'!F54*'Aircraft and flight characteris'!$B$35*'Aircraft and flight characteris'!$D$35/'Aircraft and flight characteris'!$E$35/2/1000</f>
        <v>0</v>
      </c>
      <c r="H189" s="73">
        <f>'Number of operations'!F$26*'Conversion conv. -&gt; electric to'!G54*'Aircraft and flight characteris'!$B$35*'Aircraft and flight characteris'!$D$35/'Aircraft and flight characteris'!$E$35/2/1000</f>
        <v>0</v>
      </c>
      <c r="I189" s="73">
        <f>'Number of operations'!G$26*'Conversion conv. -&gt; electric to'!H54*'Aircraft and flight characteris'!$B$35*'Aircraft and flight characteris'!$D$35/'Aircraft and flight characteris'!$E$35/2/1000</f>
        <v>0</v>
      </c>
      <c r="J189" s="73">
        <f>'Number of operations'!H$26*'Conversion conv. -&gt; electric to'!I54*'Aircraft and flight characteris'!$B$35*'Aircraft and flight characteris'!$D$35/'Aircraft and flight characteris'!$E$35/2/1000</f>
        <v>0</v>
      </c>
      <c r="K189" s="73">
        <f>'Number of operations'!I$26*'Conversion conv. -&gt; electric to'!J54*'Aircraft and flight characteris'!$B$35*'Aircraft and flight characteris'!$D$35/'Aircraft and flight characteris'!$E$35/2/1000</f>
        <v>0</v>
      </c>
      <c r="L189" s="73">
        <f>'Number of operations'!J$26*'Conversion conv. -&gt; electric to'!K54*'Aircraft and flight characteris'!$B$35*'Aircraft and flight characteris'!$D$35/'Aircraft and flight characteris'!$E$35/2/1000</f>
        <v>0</v>
      </c>
      <c r="M189" s="73">
        <f>'Number of operations'!K$26*'Conversion conv. -&gt; electric to'!L54*'Aircraft and flight characteris'!$B$35*'Aircraft and flight characteris'!$D$35/'Aircraft and flight characteris'!$E$35/2/1000</f>
        <v>0</v>
      </c>
      <c r="N189" s="73">
        <f>'Number of operations'!L$26*'Conversion conv. -&gt; electric to'!M54*'Aircraft and flight characteris'!$B$35*'Aircraft and flight characteris'!$D$35/'Aircraft and flight characteris'!$E$35/2/1000</f>
        <v>0</v>
      </c>
      <c r="O189" s="73">
        <f>'Number of operations'!M$26*'Conversion conv. -&gt; electric to'!N54*'Aircraft and flight characteris'!$B$35*'Aircraft and flight characteris'!$D$35/'Aircraft and flight characteris'!$E$35/2/1000</f>
        <v>0</v>
      </c>
      <c r="P189" s="73">
        <f>'Number of operations'!N$26*'Conversion conv. -&gt; electric to'!O54*'Aircraft and flight characteris'!$B$35*'Aircraft and flight characteris'!$D$35/'Aircraft and flight characteris'!$E$35/2/1000</f>
        <v>0</v>
      </c>
      <c r="Q189" s="73">
        <f>'Number of operations'!O$26*'Conversion conv. -&gt; electric to'!P54*'Aircraft and flight characteris'!$B$35*'Aircraft and flight characteris'!$D$35/'Aircraft and flight characteris'!$E$35/2/1000</f>
        <v>0</v>
      </c>
      <c r="R189" s="73">
        <f>'Number of operations'!P$26*'Conversion conv. -&gt; electric to'!Q54*'Aircraft and flight characteris'!$B$35*'Aircraft and flight characteris'!$D$35/'Aircraft and flight characteris'!$E$35/2/1000</f>
        <v>0</v>
      </c>
      <c r="S189" s="73">
        <f>'Number of operations'!Q$26*'Conversion conv. -&gt; electric to'!R54*'Aircraft and flight characteris'!$B$35*'Aircraft and flight characteris'!$D$35/'Aircraft and flight characteris'!$E$35/2/1000</f>
        <v>0</v>
      </c>
      <c r="T189" s="73">
        <f>'Number of operations'!R$26*'Conversion conv. -&gt; electric to'!S54*'Aircraft and flight characteris'!$B$35*'Aircraft and flight characteris'!$D$35/'Aircraft and flight characteris'!$E$35/2/1000</f>
        <v>0</v>
      </c>
      <c r="U189" s="73">
        <f>'Number of operations'!S$26*'Conversion conv. -&gt; electric to'!T54*'Aircraft and flight characteris'!$B$35*'Aircraft and flight characteris'!$D$35/'Aircraft and flight characteris'!$E$35/2/1000</f>
        <v>0</v>
      </c>
      <c r="V189" s="73">
        <f>'Number of operations'!T$26*'Conversion conv. -&gt; electric to'!U54*'Aircraft and flight characteris'!$B$35*'Aircraft and flight characteris'!$D$35/'Aircraft and flight characteris'!$E$35/2/1000</f>
        <v>0</v>
      </c>
      <c r="W189" s="73">
        <f>'Number of operations'!U$26*'Conversion conv. -&gt; electric to'!V54*'Aircraft and flight characteris'!$B$35*'Aircraft and flight characteris'!$D$35/'Aircraft and flight characteris'!$E$35/2/1000</f>
        <v>0</v>
      </c>
      <c r="X189" s="73">
        <f>'Number of operations'!V$26*'Conversion conv. -&gt; electric to'!W54*'Aircraft and flight characteris'!$B$35*'Aircraft and flight characteris'!$D$35/'Aircraft and flight characteris'!$E$35/2/1000</f>
        <v>0</v>
      </c>
      <c r="Y189" s="73">
        <f>'Number of operations'!W$26*'Conversion conv. -&gt; electric to'!X54*'Aircraft and flight characteris'!$B$35*'Aircraft and flight characteris'!$D$35/'Aircraft and flight characteris'!$E$35/2/1000</f>
        <v>0</v>
      </c>
      <c r="Z189" s="73">
        <f>'Number of operations'!X$26*'Conversion conv. -&gt; electric to'!Y54*'Aircraft and flight characteris'!$B$35*'Aircraft and flight characteris'!$D$35/'Aircraft and flight characteris'!$E$35/2/1000</f>
        <v>0</v>
      </c>
      <c r="AA189" s="73">
        <f>'Number of operations'!Y$26*'Conversion conv. -&gt; electric to'!Z54*'Aircraft and flight characteris'!$B$35*'Aircraft and flight characteris'!$D$35/'Aircraft and flight characteris'!$E$35/2/1000</f>
        <v>0</v>
      </c>
      <c r="AB189" s="73">
        <f>'Number of operations'!Z$26*'Conversion conv. -&gt; electric to'!AA54*'Aircraft and flight characteris'!$B$35*'Aircraft and flight characteris'!$D$35/'Aircraft and flight characteris'!$E$35/2/1000</f>
        <v>0</v>
      </c>
      <c r="AC189" s="73">
        <f>'Number of operations'!AA$26*'Conversion conv. -&gt; electric to'!AB54*'Aircraft and flight characteris'!$B$35*'Aircraft and flight characteris'!$D$35/'Aircraft and flight characteris'!$E$35/2/1000</f>
        <v>1.533168265</v>
      </c>
      <c r="AD189" s="73">
        <f>'Number of operations'!AB$26*'Conversion conv. -&gt; electric to'!AC54*'Aircraft and flight characteris'!$B$35*'Aircraft and flight characteris'!$D$35/'Aircraft and flight characteris'!$E$35/2/1000</f>
        <v>2.998960805</v>
      </c>
      <c r="AE189" s="73">
        <f>'Number of operations'!AC$26*'Conversion conv. -&gt; electric to'!AD54*'Aircraft and flight characteris'!$B$35*'Aircraft and flight characteris'!$D$35/'Aircraft and flight characteris'!$E$35/2/1000</f>
        <v>5.941993171</v>
      </c>
      <c r="AF189" s="73">
        <f>'Number of operations'!AD$26*'Conversion conv. -&gt; electric to'!AE54*'Aircraft and flight characteris'!$B$35*'Aircraft and flight characteris'!$D$35/'Aircraft and flight characteris'!$E$35/2/1000</f>
        <v>11.60698973</v>
      </c>
      <c r="AG189" s="73">
        <f>'Number of operations'!AE$26*'Conversion conv. -&gt; electric to'!AF54*'Aircraft and flight characteris'!$B$35*'Aircraft and flight characteris'!$D$35/'Aircraft and flight characteris'!$E$35/2/1000</f>
        <v>22.24516352</v>
      </c>
      <c r="AH189" s="73">
        <f>'Number of operations'!AF$26*'Conversion conv. -&gt; electric to'!AG54*'Aircraft and flight characteris'!$B$35*'Aircraft and flight characteris'!$D$35/'Aircraft and flight characteris'!$E$35/2/1000</f>
        <v>41.58103843</v>
      </c>
      <c r="AI189" s="73">
        <f>'Number of operations'!AG$26*'Conversion conv. -&gt; electric to'!AH54*'Aircraft and flight characteris'!$B$35*'Aircraft and flight characteris'!$D$35/'Aircraft and flight characteris'!$E$35/2/1000</f>
        <v>75.28167443</v>
      </c>
      <c r="AJ189" s="73">
        <f>'Number of operations'!AH$26*'Conversion conv. -&gt; electric to'!AI54*'Aircraft and flight characteris'!$B$35*'Aircraft and flight characteris'!$D$35/'Aircraft and flight characteris'!$E$35/2/1000</f>
        <v>131.0327831</v>
      </c>
      <c r="AK189" s="73">
        <f>'Number of operations'!AI$26*'Conversion conv. -&gt; electric to'!AJ54*'Aircraft and flight characteris'!$B$35*'Aircraft and flight characteris'!$D$35/'Aircraft and flight characteris'!$E$35/2/1000</f>
        <v>217.697607</v>
      </c>
      <c r="AL189" s="73">
        <f>'Number of operations'!AJ$26*'Conversion conv. -&gt; electric to'!AK54*'Aircraft and flight characteris'!$B$35*'Aircraft and flight characteris'!$D$35/'Aircraft and flight characteris'!$E$35/2/1000</f>
        <v>349.4855808</v>
      </c>
      <c r="AM189" s="73">
        <f>'Number of operations'!AK$26*'Conversion conv. -&gt; electric to'!AL54*'Aircraft and flight characteris'!$B$35*'Aircraft and flight characteris'!$D$35/'Aircraft and flight characteris'!$E$35/2/1000</f>
        <v>530.5919405</v>
      </c>
      <c r="AN189" s="73">
        <f>'Number of operations'!AL$26*'Conversion conv. -&gt; electric to'!AM54*'Aircraft and flight characteris'!$B$35*'Aircraft and flight characteris'!$D$35/'Aircraft and flight characteris'!$E$35/2/1000</f>
        <v>761.4638053</v>
      </c>
      <c r="AO189" s="73">
        <f>'Number of operations'!AM$26*'Conversion conv. -&gt; electric to'!AN54*'Aircraft and flight characteris'!$B$35*'Aircraft and flight characteris'!$D$35/'Aircraft and flight characteris'!$E$35/2/1000</f>
        <v>1035.596266</v>
      </c>
      <c r="AP189" s="73">
        <f>'Number of operations'!AN$26*'Conversion conv. -&gt; electric to'!AO54*'Aircraft and flight characteris'!$B$35*'Aircraft and flight characteris'!$D$35/'Aircraft and flight characteris'!$E$35/2/1000</f>
        <v>1341.260576</v>
      </c>
      <c r="AQ189" s="73">
        <f>'Number of operations'!AO$26*'Conversion conv. -&gt; electric to'!AP54*'Aircraft and flight characteris'!$B$35*'Aircraft and flight characteris'!$D$35/'Aircraft and flight characteris'!$E$35/2/1000</f>
        <v>1664.875579</v>
      </c>
      <c r="AR189" s="73">
        <f>'Number of operations'!AP$26*'Conversion conv. -&gt; electric to'!AQ54*'Aircraft and flight characteris'!$B$35*'Aircraft and flight characteris'!$D$35/'Aircraft and flight characteris'!$E$35/2/1000</f>
        <v>1994.316089</v>
      </c>
      <c r="AS189" s="73">
        <f>'Number of operations'!AQ$26*'Conversion conv. -&gt; electric to'!AR54*'Aircraft and flight characteris'!$B$35*'Aircraft and flight characteris'!$D$35/'Aircraft and flight characteris'!$E$35/2/1000</f>
        <v>2320.930535</v>
      </c>
      <c r="AT189" s="73">
        <f>'Number of operations'!AR$26*'Conversion conv. -&gt; electric to'!AS54*'Aircraft and flight characteris'!$B$35*'Aircraft and flight characteris'!$D$35/'Aircraft and flight characteris'!$E$35/2/1000</f>
        <v>0</v>
      </c>
      <c r="AU189" s="73">
        <f>'Number of operations'!AS$26*'Conversion conv. -&gt; electric to'!AT54*'Aircraft and flight characteris'!$B$35*'Aircraft and flight characteris'!$D$35/'Aircraft and flight characteris'!$E$35/2/1000</f>
        <v>0</v>
      </c>
      <c r="AV189" s="73">
        <f>'Number of operations'!AT$26*'Conversion conv. -&gt; electric to'!AU54*'Aircraft and flight characteris'!$B$35*'Aircraft and flight characteris'!$D$35/'Aircraft and flight characteris'!$E$35/2/1000</f>
        <v>0</v>
      </c>
      <c r="AW189" s="73">
        <f>'Number of operations'!AU$26*'Conversion conv. -&gt; electric to'!AV54*'Aircraft and flight characteris'!$B$35*'Aircraft and flight characteris'!$D$35/'Aircraft and flight characteris'!$E$35/2/1000</f>
        <v>0</v>
      </c>
      <c r="AX189" s="73">
        <f>'Number of operations'!AV$26*'Conversion conv. -&gt; electric to'!AW54*'Aircraft and flight characteris'!$B$35*'Aircraft and flight characteris'!$D$35/'Aircraft and flight characteris'!$E$35/2/1000</f>
        <v>0</v>
      </c>
      <c r="AY189" s="73">
        <f>'Number of operations'!AW$26*'Conversion conv. -&gt; electric to'!AX54*'Aircraft and flight characteris'!$B$35*'Aircraft and flight characteris'!$D$35/'Aircraft and flight characteris'!$E$35/2/1000</f>
        <v>0</v>
      </c>
      <c r="AZ189" s="73">
        <f>'Number of operations'!AX$26*'Conversion conv. -&gt; electric to'!AY54*'Aircraft and flight characteris'!$B$35*'Aircraft and flight characteris'!$D$35/'Aircraft and flight characteris'!$E$35/2/1000</f>
        <v>0</v>
      </c>
      <c r="BA189" s="73">
        <f>'Number of operations'!AY$26*'Conversion conv. -&gt; electric to'!AZ54*'Aircraft and flight characteris'!$B$35*'Aircraft and flight characteris'!$D$35/'Aircraft and flight characteris'!$E$35/2/1000</f>
        <v>0</v>
      </c>
      <c r="BB189" s="73">
        <f>'Number of operations'!AZ$26*'Conversion conv. -&gt; electric to'!BA54*'Aircraft and flight characteris'!$B$35*'Aircraft and flight characteris'!$D$35/'Aircraft and flight characteris'!$E$35/2/1000</f>
        <v>0</v>
      </c>
      <c r="BC189" s="73">
        <f>'Number of operations'!BA$26*'Conversion conv. -&gt; electric to'!BB54*'Aircraft and flight characteris'!$B$35*'Aircraft and flight characteris'!$D$35/'Aircraft and flight characteris'!$E$35/2/1000</f>
        <v>0</v>
      </c>
      <c r="BD189" s="74">
        <f>'Number of operations'!BB$26*'Conversion conv. -&gt; electric to'!BC54*'Aircraft and flight characteris'!$B$35*'Aircraft and flight characteris'!$D$35/'Aircraft and flight characteris'!$E$35/2/1000</f>
        <v>0</v>
      </c>
      <c r="BE189" s="3"/>
      <c r="BF189" s="3"/>
      <c r="BG189" s="3"/>
      <c r="BH189" s="3"/>
      <c r="BI189" s="3"/>
      <c r="BJ189" s="3"/>
      <c r="BK189" s="3"/>
      <c r="BL189" s="3"/>
      <c r="BM189" s="3"/>
      <c r="BN189" s="3"/>
    </row>
    <row r="190">
      <c r="A190" s="75"/>
      <c r="E190" s="76" t="s">
        <v>56</v>
      </c>
      <c r="F190" s="73">
        <f>'Number of operations'!D$26*'Conversion conv. -&gt; electric to'!E55*'Aircraft and flight characteris'!$B$35*'Aircraft and flight characteris'!$D$35/'Aircraft and flight characteris'!$E$35/2/1000</f>
        <v>0</v>
      </c>
      <c r="G190" s="73">
        <f>'Number of operations'!E$26*'Conversion conv. -&gt; electric to'!F55*'Aircraft and flight characteris'!$B$35*'Aircraft and flight characteris'!$D$35/'Aircraft and flight characteris'!$E$35/2/1000</f>
        <v>0</v>
      </c>
      <c r="H190" s="73">
        <f>'Number of operations'!F$26*'Conversion conv. -&gt; electric to'!G55*'Aircraft and flight characteris'!$B$35*'Aircraft and flight characteris'!$D$35/'Aircraft and flight characteris'!$E$35/2/1000</f>
        <v>0</v>
      </c>
      <c r="I190" s="73">
        <f>'Number of operations'!G$26*'Conversion conv. -&gt; electric to'!H55*'Aircraft and flight characteris'!$B$35*'Aircraft and flight characteris'!$D$35/'Aircraft and flight characteris'!$E$35/2/1000</f>
        <v>0</v>
      </c>
      <c r="J190" s="73">
        <f>'Number of operations'!H$26*'Conversion conv. -&gt; electric to'!I55*'Aircraft and flight characteris'!$B$35*'Aircraft and flight characteris'!$D$35/'Aircraft and flight characteris'!$E$35/2/1000</f>
        <v>0</v>
      </c>
      <c r="K190" s="73">
        <f>'Number of operations'!I$26*'Conversion conv. -&gt; electric to'!J55*'Aircraft and flight characteris'!$B$35*'Aircraft and flight characteris'!$D$35/'Aircraft and flight characteris'!$E$35/2/1000</f>
        <v>0</v>
      </c>
      <c r="L190" s="73">
        <f>'Number of operations'!J$26*'Conversion conv. -&gt; electric to'!K55*'Aircraft and flight characteris'!$B$35*'Aircraft and flight characteris'!$D$35/'Aircraft and flight characteris'!$E$35/2/1000</f>
        <v>0</v>
      </c>
      <c r="M190" s="73">
        <f>'Number of operations'!K$26*'Conversion conv. -&gt; electric to'!L55*'Aircraft and flight characteris'!$B$35*'Aircraft and flight characteris'!$D$35/'Aircraft and flight characteris'!$E$35/2/1000</f>
        <v>0</v>
      </c>
      <c r="N190" s="73">
        <f>'Number of operations'!L$26*'Conversion conv. -&gt; electric to'!M55*'Aircraft and flight characteris'!$B$35*'Aircraft and flight characteris'!$D$35/'Aircraft and flight characteris'!$E$35/2/1000</f>
        <v>0</v>
      </c>
      <c r="O190" s="73">
        <f>'Number of operations'!M$26*'Conversion conv. -&gt; electric to'!N55*'Aircraft and flight characteris'!$B$35*'Aircraft and flight characteris'!$D$35/'Aircraft and flight characteris'!$E$35/2/1000</f>
        <v>0</v>
      </c>
      <c r="P190" s="73">
        <f>'Number of operations'!N$26*'Conversion conv. -&gt; electric to'!O55*'Aircraft and flight characteris'!$B$35*'Aircraft and flight characteris'!$D$35/'Aircraft and flight characteris'!$E$35/2/1000</f>
        <v>0</v>
      </c>
      <c r="Q190" s="73">
        <f>'Number of operations'!O$26*'Conversion conv. -&gt; electric to'!P55*'Aircraft and flight characteris'!$B$35*'Aircraft and flight characteris'!$D$35/'Aircraft and flight characteris'!$E$35/2/1000</f>
        <v>0</v>
      </c>
      <c r="R190" s="73">
        <f>'Number of operations'!P$26*'Conversion conv. -&gt; electric to'!Q55*'Aircraft and flight characteris'!$B$35*'Aircraft and flight characteris'!$D$35/'Aircraft and flight characteris'!$E$35/2/1000</f>
        <v>0</v>
      </c>
      <c r="S190" s="73">
        <f>'Number of operations'!Q$26*'Conversion conv. -&gt; electric to'!R55*'Aircraft and flight characteris'!$B$35*'Aircraft and flight characteris'!$D$35/'Aircraft and flight characteris'!$E$35/2/1000</f>
        <v>0</v>
      </c>
      <c r="T190" s="73">
        <f>'Number of operations'!R$26*'Conversion conv. -&gt; electric to'!S55*'Aircraft and flight characteris'!$B$35*'Aircraft and flight characteris'!$D$35/'Aircraft and flight characteris'!$E$35/2/1000</f>
        <v>0</v>
      </c>
      <c r="U190" s="73">
        <f>'Number of operations'!S$26*'Conversion conv. -&gt; electric to'!T55*'Aircraft and flight characteris'!$B$35*'Aircraft and flight characteris'!$D$35/'Aircraft and flight characteris'!$E$35/2/1000</f>
        <v>0</v>
      </c>
      <c r="V190" s="73">
        <f>'Number of operations'!T$26*'Conversion conv. -&gt; electric to'!U55*'Aircraft and flight characteris'!$B$35*'Aircraft and flight characteris'!$D$35/'Aircraft and flight characteris'!$E$35/2/1000</f>
        <v>0</v>
      </c>
      <c r="W190" s="73">
        <f>'Number of operations'!U$26*'Conversion conv. -&gt; electric to'!V55*'Aircraft and flight characteris'!$B$35*'Aircraft and flight characteris'!$D$35/'Aircraft and flight characteris'!$E$35/2/1000</f>
        <v>0</v>
      </c>
      <c r="X190" s="73">
        <f>'Number of operations'!V$26*'Conversion conv. -&gt; electric to'!W55*'Aircraft and flight characteris'!$B$35*'Aircraft and flight characteris'!$D$35/'Aircraft and flight characteris'!$E$35/2/1000</f>
        <v>0</v>
      </c>
      <c r="Y190" s="73">
        <f>'Number of operations'!W$26*'Conversion conv. -&gt; electric to'!X55*'Aircraft and flight characteris'!$B$35*'Aircraft and flight characteris'!$D$35/'Aircraft and flight characteris'!$E$35/2/1000</f>
        <v>0</v>
      </c>
      <c r="Z190" s="73">
        <f>'Number of operations'!X$26*'Conversion conv. -&gt; electric to'!Y55*'Aircraft and flight characteris'!$B$35*'Aircraft and flight characteris'!$D$35/'Aircraft and flight characteris'!$E$35/2/1000</f>
        <v>0</v>
      </c>
      <c r="AA190" s="73">
        <f>'Number of operations'!Y$26*'Conversion conv. -&gt; electric to'!Z55*'Aircraft and flight characteris'!$B$35*'Aircraft and flight characteris'!$D$35/'Aircraft and flight characteris'!$E$35/2/1000</f>
        <v>0</v>
      </c>
      <c r="AB190" s="73">
        <f>'Number of operations'!Z$26*'Conversion conv. -&gt; electric to'!AA55*'Aircraft and flight characteris'!$B$35*'Aircraft and flight characteris'!$D$35/'Aircraft and flight characteris'!$E$35/2/1000</f>
        <v>0</v>
      </c>
      <c r="AC190" s="73">
        <f>'Number of operations'!AA$26*'Conversion conv. -&gt; electric to'!AB55*'Aircraft and flight characteris'!$B$35*'Aircraft and flight characteris'!$D$35/'Aircraft and flight characteris'!$E$35/2/1000</f>
        <v>1.656448762</v>
      </c>
      <c r="AD190" s="73">
        <f>'Number of operations'!AB$26*'Conversion conv. -&gt; electric to'!AC55*'Aircraft and flight characteris'!$B$35*'Aircraft and flight characteris'!$D$35/'Aircraft and flight characteris'!$E$35/2/1000</f>
        <v>3.427423561</v>
      </c>
      <c r="AE190" s="73">
        <f>'Number of operations'!AC$26*'Conversion conv. -&gt; electric to'!AD55*'Aircraft and flight characteris'!$B$35*'Aircraft and flight characteris'!$D$35/'Aircraft and flight characteris'!$E$35/2/1000</f>
        <v>7.165759824</v>
      </c>
      <c r="AF190" s="73">
        <f>'Number of operations'!AD$26*'Conversion conv. -&gt; electric to'!AE55*'Aircraft and flight characteris'!$B$35*'Aircraft and flight characteris'!$D$35/'Aircraft and flight characteris'!$E$35/2/1000</f>
        <v>14.71580819</v>
      </c>
      <c r="AG190" s="73">
        <f>'Number of operations'!AE$26*'Conversion conv. -&gt; electric to'!AF55*'Aircraft and flight characteris'!$B$35*'Aircraft and flight characteris'!$D$35/'Aircraft and flight characteris'!$E$35/2/1000</f>
        <v>29.49455805</v>
      </c>
      <c r="AH190" s="73">
        <f>'Number of operations'!AF$26*'Conversion conv. -&gt; electric to'!AG55*'Aircraft and flight characteris'!$B$35*'Aircraft and flight characteris'!$D$35/'Aircraft and flight characteris'!$E$35/2/1000</f>
        <v>57.23897518</v>
      </c>
      <c r="AI190" s="73">
        <f>'Number of operations'!AG$26*'Conversion conv. -&gt; electric to'!AH55*'Aircraft and flight characteris'!$B$35*'Aircraft and flight characteris'!$D$35/'Aircraft and flight characteris'!$E$35/2/1000</f>
        <v>106.5768077</v>
      </c>
      <c r="AJ190" s="73">
        <f>'Number of operations'!AH$26*'Conversion conv. -&gt; electric to'!AI55*'Aircraft and flight characteris'!$B$35*'Aircraft and flight characteris'!$D$35/'Aircraft and flight characteris'!$E$35/2/1000</f>
        <v>188.5799721</v>
      </c>
      <c r="AK190" s="73">
        <f>'Number of operations'!AI$26*'Conversion conv. -&gt; electric to'!AJ55*'Aircraft and flight characteris'!$B$35*'Aircraft and flight characteris'!$D$35/'Aircraft and flight characteris'!$E$35/2/1000</f>
        <v>314.3536008</v>
      </c>
      <c r="AL190" s="73">
        <f>'Number of operations'!AJ$26*'Conversion conv. -&gt; electric to'!AK55*'Aircraft and flight characteris'!$B$35*'Aircraft and flight characteris'!$D$35/'Aircraft and flight characteris'!$E$35/2/1000</f>
        <v>499.5770635</v>
      </c>
      <c r="AM190" s="73">
        <f>'Number of operations'!AK$26*'Conversion conv. -&gt; electric to'!AL55*'Aircraft and flight characteris'!$B$35*'Aircraft and flight characteris'!$D$35/'Aircraft and flight characteris'!$E$35/2/1000</f>
        <v>741.6980271</v>
      </c>
      <c r="AN190" s="73">
        <f>'Number of operations'!AL$26*'Conversion conv. -&gt; electric to'!AM55*'Aircraft and flight characteris'!$B$35*'Aircraft and flight characteris'!$D$35/'Aircraft and flight characteris'!$E$35/2/1000</f>
        <v>1031.015682</v>
      </c>
      <c r="AO190" s="73">
        <f>'Number of operations'!AM$26*'Conversion conv. -&gt; electric to'!AN55*'Aircraft and flight characteris'!$B$35*'Aircraft and flight characteris'!$D$35/'Aircraft and flight characteris'!$E$35/2/1000</f>
        <v>1350.185473</v>
      </c>
      <c r="AP190" s="73">
        <f>'Number of operations'!AN$26*'Conversion conv. -&gt; electric to'!AO55*'Aircraft and flight characteris'!$B$35*'Aircraft and flight characteris'!$D$35/'Aircraft and flight characteris'!$E$35/2/1000</f>
        <v>1680.287483</v>
      </c>
      <c r="AQ190" s="73">
        <f>'Number of operations'!AO$26*'Conversion conv. -&gt; electric to'!AP55*'Aircraft and flight characteris'!$B$35*'Aircraft and flight characteris'!$D$35/'Aircraft and flight characteris'!$E$35/2/1000</f>
        <v>2006.294374</v>
      </c>
      <c r="AR190" s="73">
        <f>'Number of operations'!AP$26*'Conversion conv. -&gt; electric to'!AQ55*'Aircraft and flight characteris'!$B$35*'Aircraft and flight characteris'!$D$35/'Aircraft and flight characteris'!$E$35/2/1000</f>
        <v>2319.518819</v>
      </c>
      <c r="AS190" s="73">
        <f>'Number of operations'!AQ$26*'Conversion conv. -&gt; electric to'!AR55*'Aircraft and flight characteris'!$B$35*'Aircraft and flight characteris'!$D$35/'Aircraft and flight characteris'!$E$35/2/1000</f>
        <v>2617.200828</v>
      </c>
      <c r="AT190" s="73">
        <f>'Number of operations'!AR$26*'Conversion conv. -&gt; electric to'!AS55*'Aircraft and flight characteris'!$B$35*'Aircraft and flight characteris'!$D$35/'Aircraft and flight characteris'!$E$35/2/1000</f>
        <v>0</v>
      </c>
      <c r="AU190" s="73">
        <f>'Number of operations'!AS$26*'Conversion conv. -&gt; electric to'!AT55*'Aircraft and flight characteris'!$B$35*'Aircraft and flight characteris'!$D$35/'Aircraft and flight characteris'!$E$35/2/1000</f>
        <v>0</v>
      </c>
      <c r="AV190" s="73">
        <f>'Number of operations'!AT$26*'Conversion conv. -&gt; electric to'!AU55*'Aircraft and flight characteris'!$B$35*'Aircraft and flight characteris'!$D$35/'Aircraft and flight characteris'!$E$35/2/1000</f>
        <v>0</v>
      </c>
      <c r="AW190" s="73">
        <f>'Number of operations'!AU$26*'Conversion conv. -&gt; electric to'!AV55*'Aircraft and flight characteris'!$B$35*'Aircraft and flight characteris'!$D$35/'Aircraft and flight characteris'!$E$35/2/1000</f>
        <v>0</v>
      </c>
      <c r="AX190" s="73">
        <f>'Number of operations'!AV$26*'Conversion conv. -&gt; electric to'!AW55*'Aircraft and flight characteris'!$B$35*'Aircraft and flight characteris'!$D$35/'Aircraft and flight characteris'!$E$35/2/1000</f>
        <v>0</v>
      </c>
      <c r="AY190" s="73">
        <f>'Number of operations'!AW$26*'Conversion conv. -&gt; electric to'!AX55*'Aircraft and flight characteris'!$B$35*'Aircraft and flight characteris'!$D$35/'Aircraft and flight characteris'!$E$35/2/1000</f>
        <v>0</v>
      </c>
      <c r="AZ190" s="73">
        <f>'Number of operations'!AX$26*'Conversion conv. -&gt; electric to'!AY55*'Aircraft and flight characteris'!$B$35*'Aircraft and flight characteris'!$D$35/'Aircraft and flight characteris'!$E$35/2/1000</f>
        <v>0</v>
      </c>
      <c r="BA190" s="73">
        <f>'Number of operations'!AY$26*'Conversion conv. -&gt; electric to'!AZ55*'Aircraft and flight characteris'!$B$35*'Aircraft and flight characteris'!$D$35/'Aircraft and flight characteris'!$E$35/2/1000</f>
        <v>0</v>
      </c>
      <c r="BB190" s="73">
        <f>'Number of operations'!AZ$26*'Conversion conv. -&gt; electric to'!BA55*'Aircraft and flight characteris'!$B$35*'Aircraft and flight characteris'!$D$35/'Aircraft and flight characteris'!$E$35/2/1000</f>
        <v>0</v>
      </c>
      <c r="BC190" s="73">
        <f>'Number of operations'!BA$26*'Conversion conv. -&gt; electric to'!BB55*'Aircraft and flight characteris'!$B$35*'Aircraft and flight characteris'!$D$35/'Aircraft and flight characteris'!$E$35/2/1000</f>
        <v>0</v>
      </c>
      <c r="BD190" s="74">
        <f>'Number of operations'!BB$26*'Conversion conv. -&gt; electric to'!BC55*'Aircraft and flight characteris'!$B$35*'Aircraft and flight characteris'!$D$35/'Aircraft and flight characteris'!$E$35/2/1000</f>
        <v>0</v>
      </c>
      <c r="BE190" s="3"/>
      <c r="BF190" s="3"/>
      <c r="BG190" s="3"/>
      <c r="BH190" s="3"/>
      <c r="BI190" s="3"/>
      <c r="BJ190" s="3"/>
      <c r="BK190" s="3"/>
      <c r="BL190" s="3"/>
      <c r="BM190" s="3"/>
      <c r="BN190" s="3"/>
    </row>
    <row r="191">
      <c r="A191" s="75"/>
      <c r="E191" s="76" t="s">
        <v>55</v>
      </c>
      <c r="F191" s="73">
        <f>'Number of operations'!D$26*'Conversion conv. -&gt; electric to'!E56*'Aircraft and flight characteris'!$B$35*'Aircraft and flight characteris'!$D$35/'Aircraft and flight characteris'!$E$35/2/1000</f>
        <v>0</v>
      </c>
      <c r="G191" s="73">
        <f>'Number of operations'!E$26*'Conversion conv. -&gt; electric to'!F56*'Aircraft and flight characteris'!$B$35*'Aircraft and flight characteris'!$D$35/'Aircraft and flight characteris'!$E$35/2/1000</f>
        <v>0</v>
      </c>
      <c r="H191" s="73">
        <f>'Number of operations'!F$26*'Conversion conv. -&gt; electric to'!G56*'Aircraft and flight characteris'!$B$35*'Aircraft and flight characteris'!$D$35/'Aircraft and flight characteris'!$E$35/2/1000</f>
        <v>0</v>
      </c>
      <c r="I191" s="73">
        <f>'Number of operations'!G$26*'Conversion conv. -&gt; electric to'!H56*'Aircraft and flight characteris'!$B$35*'Aircraft and flight characteris'!$D$35/'Aircraft and flight characteris'!$E$35/2/1000</f>
        <v>0</v>
      </c>
      <c r="J191" s="73">
        <f>'Number of operations'!H$26*'Conversion conv. -&gt; electric to'!I56*'Aircraft and flight characteris'!$B$35*'Aircraft and flight characteris'!$D$35/'Aircraft and flight characteris'!$E$35/2/1000</f>
        <v>0</v>
      </c>
      <c r="K191" s="73">
        <f>'Number of operations'!I$26*'Conversion conv. -&gt; electric to'!J56*'Aircraft and flight characteris'!$B$35*'Aircraft and flight characteris'!$D$35/'Aircraft and flight characteris'!$E$35/2/1000</f>
        <v>0</v>
      </c>
      <c r="L191" s="73">
        <f>'Number of operations'!J$26*'Conversion conv. -&gt; electric to'!K56*'Aircraft and flight characteris'!$B$35*'Aircraft and flight characteris'!$D$35/'Aircraft and flight characteris'!$E$35/2/1000</f>
        <v>0</v>
      </c>
      <c r="M191" s="73">
        <f>'Number of operations'!K$26*'Conversion conv. -&gt; electric to'!L56*'Aircraft and flight characteris'!$B$35*'Aircraft and flight characteris'!$D$35/'Aircraft and flight characteris'!$E$35/2/1000</f>
        <v>0</v>
      </c>
      <c r="N191" s="73">
        <f>'Number of operations'!L$26*'Conversion conv. -&gt; electric to'!M56*'Aircraft and flight characteris'!$B$35*'Aircraft and flight characteris'!$D$35/'Aircraft and flight characteris'!$E$35/2/1000</f>
        <v>0</v>
      </c>
      <c r="O191" s="73">
        <f>'Number of operations'!M$26*'Conversion conv. -&gt; electric to'!N56*'Aircraft and flight characteris'!$B$35*'Aircraft and flight characteris'!$D$35/'Aircraft and flight characteris'!$E$35/2/1000</f>
        <v>0</v>
      </c>
      <c r="P191" s="73">
        <f>'Number of operations'!N$26*'Conversion conv. -&gt; electric to'!O56*'Aircraft and flight characteris'!$B$35*'Aircraft and flight characteris'!$D$35/'Aircraft and flight characteris'!$E$35/2/1000</f>
        <v>0</v>
      </c>
      <c r="Q191" s="73">
        <f>'Number of operations'!O$26*'Conversion conv. -&gt; electric to'!P56*'Aircraft and flight characteris'!$B$35*'Aircraft and flight characteris'!$D$35/'Aircraft and flight characteris'!$E$35/2/1000</f>
        <v>0</v>
      </c>
      <c r="R191" s="73">
        <f>'Number of operations'!P$26*'Conversion conv. -&gt; electric to'!Q56*'Aircraft and flight characteris'!$B$35*'Aircraft and flight characteris'!$D$35/'Aircraft and flight characteris'!$E$35/2/1000</f>
        <v>0</v>
      </c>
      <c r="S191" s="73">
        <f>'Number of operations'!Q$26*'Conversion conv. -&gt; electric to'!R56*'Aircraft and flight characteris'!$B$35*'Aircraft and flight characteris'!$D$35/'Aircraft and flight characteris'!$E$35/2/1000</f>
        <v>0</v>
      </c>
      <c r="T191" s="73">
        <f>'Number of operations'!R$26*'Conversion conv. -&gt; electric to'!S56*'Aircraft and flight characteris'!$B$35*'Aircraft and flight characteris'!$D$35/'Aircraft and flight characteris'!$E$35/2/1000</f>
        <v>0</v>
      </c>
      <c r="U191" s="73">
        <f>'Number of operations'!S$26*'Conversion conv. -&gt; electric to'!T56*'Aircraft and flight characteris'!$B$35*'Aircraft and flight characteris'!$D$35/'Aircraft and flight characteris'!$E$35/2/1000</f>
        <v>0</v>
      </c>
      <c r="V191" s="73">
        <f>'Number of operations'!T$26*'Conversion conv. -&gt; electric to'!U56*'Aircraft and flight characteris'!$B$35*'Aircraft and flight characteris'!$D$35/'Aircraft and flight characteris'!$E$35/2/1000</f>
        <v>0</v>
      </c>
      <c r="W191" s="73">
        <f>'Number of operations'!U$26*'Conversion conv. -&gt; electric to'!V56*'Aircraft and flight characteris'!$B$35*'Aircraft and flight characteris'!$D$35/'Aircraft and flight characteris'!$E$35/2/1000</f>
        <v>0</v>
      </c>
      <c r="X191" s="73">
        <f>'Number of operations'!V$26*'Conversion conv. -&gt; electric to'!W56*'Aircraft and flight characteris'!$B$35*'Aircraft and flight characteris'!$D$35/'Aircraft and flight characteris'!$E$35/2/1000</f>
        <v>0</v>
      </c>
      <c r="Y191" s="73">
        <f>'Number of operations'!W$26*'Conversion conv. -&gt; electric to'!X56*'Aircraft and flight characteris'!$B$35*'Aircraft and flight characteris'!$D$35/'Aircraft and flight characteris'!$E$35/2/1000</f>
        <v>0</v>
      </c>
      <c r="Z191" s="73">
        <f>'Number of operations'!X$26*'Conversion conv. -&gt; electric to'!Y56*'Aircraft and flight characteris'!$B$35*'Aircraft and flight characteris'!$D$35/'Aircraft and flight characteris'!$E$35/2/1000</f>
        <v>0</v>
      </c>
      <c r="AA191" s="73">
        <f>'Number of operations'!Y$26*'Conversion conv. -&gt; electric to'!Z56*'Aircraft and flight characteris'!$B$35*'Aircraft and flight characteris'!$D$35/'Aircraft and flight characteris'!$E$35/2/1000</f>
        <v>0</v>
      </c>
      <c r="AB191" s="73">
        <f>'Number of operations'!Z$26*'Conversion conv. -&gt; electric to'!AA56*'Aircraft and flight characteris'!$B$35*'Aircraft and flight characteris'!$D$35/'Aircraft and flight characteris'!$E$35/2/1000</f>
        <v>0</v>
      </c>
      <c r="AC191" s="73">
        <f>'Number of operations'!AA$26*'Conversion conv. -&gt; electric to'!AB56*'Aircraft and flight characteris'!$B$35*'Aircraft and flight characteris'!$D$35/'Aircraft and flight characteris'!$E$35/2/1000</f>
        <v>2.40687137</v>
      </c>
      <c r="AD191" s="73">
        <f>'Number of operations'!AB$26*'Conversion conv. -&gt; electric to'!AC56*'Aircraft and flight characteris'!$B$35*'Aircraft and flight characteris'!$D$35/'Aircraft and flight characteris'!$E$35/2/1000</f>
        <v>5.52651974</v>
      </c>
      <c r="AE191" s="73">
        <f>'Number of operations'!AC$26*'Conversion conv. -&gt; electric to'!AD56*'Aircraft and flight characteris'!$B$35*'Aircraft and flight characteris'!$D$35/'Aircraft and flight characteris'!$E$35/2/1000</f>
        <v>12.67805348</v>
      </c>
      <c r="AF191" s="73">
        <f>'Number of operations'!AD$26*'Conversion conv. -&gt; electric to'!AE56*'Aircraft and flight characteris'!$B$35*'Aircraft and flight characteris'!$D$35/'Aircraft and flight characteris'!$E$35/2/1000</f>
        <v>28.08048613</v>
      </c>
      <c r="AG191" s="73">
        <f>'Number of operations'!AE$26*'Conversion conv. -&gt; electric to'!AF56*'Aircraft and flight characteris'!$B$35*'Aircraft and flight characteris'!$D$35/'Aircraft and flight characteris'!$E$35/2/1000</f>
        <v>59.23788138</v>
      </c>
      <c r="AH191" s="73">
        <f>'Number of operations'!AF$26*'Conversion conv. -&gt; electric to'!AG56*'Aircraft and flight characteris'!$B$35*'Aircraft and flight characteris'!$D$35/'Aircraft and flight characteris'!$E$35/2/1000</f>
        <v>117.2680857</v>
      </c>
      <c r="AI191" s="73">
        <f>'Number of operations'!AG$26*'Conversion conv. -&gt; electric to'!AH56*'Aircraft and flight characteris'!$B$35*'Aircraft and flight characteris'!$D$35/'Aircraft and flight characteris'!$E$35/2/1000</f>
        <v>214.9845194</v>
      </c>
      <c r="AJ191" s="73">
        <f>'Number of operations'!AH$26*'Conversion conv. -&gt; electric to'!AI56*'Aircraft and flight characteris'!$B$35*'Aircraft and flight characteris'!$D$35/'Aircraft and flight characteris'!$E$35/2/1000</f>
        <v>362.0376269</v>
      </c>
      <c r="AK191" s="73">
        <f>'Number of operations'!AI$26*'Conversion conv. -&gt; electric to'!AJ56*'Aircraft and flight characteris'!$B$35*'Aircraft and flight characteris'!$D$35/'Aircraft and flight characteris'!$E$35/2/1000</f>
        <v>559.4764636</v>
      </c>
      <c r="AL191" s="73">
        <f>'Number of operations'!AJ$26*'Conversion conv. -&gt; electric to'!AK56*'Aircraft and flight characteris'!$B$35*'Aircraft and flight characteris'!$D$35/'Aircraft and flight characteris'!$E$35/2/1000</f>
        <v>812.3696428</v>
      </c>
      <c r="AM191" s="73">
        <f>'Number of operations'!AK$26*'Conversion conv. -&gt; electric to'!AL56*'Aircraft and flight characteris'!$B$35*'Aircraft and flight characteris'!$D$35/'Aircraft and flight characteris'!$E$35/2/1000</f>
        <v>1099.184872</v>
      </c>
      <c r="AN191" s="73">
        <f>'Number of operations'!AL$26*'Conversion conv. -&gt; electric to'!AM56*'Aircraft and flight characteris'!$B$35*'Aircraft and flight characteris'!$D$35/'Aircraft and flight characteris'!$E$35/2/1000</f>
        <v>1401.948451</v>
      </c>
      <c r="AO191" s="73">
        <f>'Number of operations'!AM$26*'Conversion conv. -&gt; electric to'!AN56*'Aircraft and flight characteris'!$B$35*'Aircraft and flight characteris'!$D$35/'Aircraft and flight characteris'!$E$35/2/1000</f>
        <v>1705.014368</v>
      </c>
      <c r="AP191" s="73">
        <f>'Number of operations'!AN$26*'Conversion conv. -&gt; electric to'!AO56*'Aircraft and flight characteris'!$B$35*'Aircraft and flight characteris'!$D$35/'Aircraft and flight characteris'!$E$35/2/1000</f>
        <v>1998.072777</v>
      </c>
      <c r="AQ191" s="73">
        <f>'Number of operations'!AO$26*'Conversion conv. -&gt; electric to'!AP56*'Aircraft and flight characteris'!$B$35*'Aircraft and flight characteris'!$D$35/'Aircraft and flight characteris'!$E$35/2/1000</f>
        <v>2276.58841</v>
      </c>
      <c r="AR191" s="73">
        <f>'Number of operations'!AP$26*'Conversion conv. -&gt; electric to'!AQ56*'Aircraft and flight characteris'!$B$35*'Aircraft and flight characteris'!$D$35/'Aircraft and flight characteris'!$E$35/2/1000</f>
        <v>2540.558746</v>
      </c>
      <c r="AS191" s="73">
        <f>'Number of operations'!AQ$26*'Conversion conv. -&gt; electric to'!AR56*'Aircraft and flight characteris'!$B$35*'Aircraft and flight characteris'!$D$35/'Aircraft and flight characteris'!$E$35/2/1000</f>
        <v>2792.746917</v>
      </c>
      <c r="AT191" s="73">
        <f>'Number of operations'!AR$26*'Conversion conv. -&gt; electric to'!AS56*'Aircraft and flight characteris'!$B$35*'Aircraft and flight characteris'!$D$35/'Aircraft and flight characteris'!$E$35/2/1000</f>
        <v>0</v>
      </c>
      <c r="AU191" s="73">
        <f>'Number of operations'!AS$26*'Conversion conv. -&gt; electric to'!AT56*'Aircraft and flight characteris'!$B$35*'Aircraft and flight characteris'!$D$35/'Aircraft and flight characteris'!$E$35/2/1000</f>
        <v>0</v>
      </c>
      <c r="AV191" s="73">
        <f>'Number of operations'!AT$26*'Conversion conv. -&gt; electric to'!AU56*'Aircraft and flight characteris'!$B$35*'Aircraft and flight characteris'!$D$35/'Aircraft and flight characteris'!$E$35/2/1000</f>
        <v>0</v>
      </c>
      <c r="AW191" s="73">
        <f>'Number of operations'!AU$26*'Conversion conv. -&gt; electric to'!AV56*'Aircraft and flight characteris'!$B$35*'Aircraft and flight characteris'!$D$35/'Aircraft and flight characteris'!$E$35/2/1000</f>
        <v>0</v>
      </c>
      <c r="AX191" s="73">
        <f>'Number of operations'!AV$26*'Conversion conv. -&gt; electric to'!AW56*'Aircraft and flight characteris'!$B$35*'Aircraft and flight characteris'!$D$35/'Aircraft and flight characteris'!$E$35/2/1000</f>
        <v>0</v>
      </c>
      <c r="AY191" s="73">
        <f>'Number of operations'!AW$26*'Conversion conv. -&gt; electric to'!AX56*'Aircraft and flight characteris'!$B$35*'Aircraft and flight characteris'!$D$35/'Aircraft and flight characteris'!$E$35/2/1000</f>
        <v>0</v>
      </c>
      <c r="AZ191" s="73">
        <f>'Number of operations'!AX$26*'Conversion conv. -&gt; electric to'!AY56*'Aircraft and flight characteris'!$B$35*'Aircraft and flight characteris'!$D$35/'Aircraft and flight characteris'!$E$35/2/1000</f>
        <v>0</v>
      </c>
      <c r="BA191" s="73">
        <f>'Number of operations'!AY$26*'Conversion conv. -&gt; electric to'!AZ56*'Aircraft and flight characteris'!$B$35*'Aircraft and flight characteris'!$D$35/'Aircraft and flight characteris'!$E$35/2/1000</f>
        <v>0</v>
      </c>
      <c r="BB191" s="73">
        <f>'Number of operations'!AZ$26*'Conversion conv. -&gt; electric to'!BA56*'Aircraft and flight characteris'!$B$35*'Aircraft and flight characteris'!$D$35/'Aircraft and flight characteris'!$E$35/2/1000</f>
        <v>0</v>
      </c>
      <c r="BC191" s="73">
        <f>'Number of operations'!BA$26*'Conversion conv. -&gt; electric to'!BB56*'Aircraft and flight characteris'!$B$35*'Aircraft and flight characteris'!$D$35/'Aircraft and flight characteris'!$E$35/2/1000</f>
        <v>0</v>
      </c>
      <c r="BD191" s="74">
        <f>'Number of operations'!BB$26*'Conversion conv. -&gt; electric to'!BC56*'Aircraft and flight characteris'!$B$35*'Aircraft and flight characteris'!$D$35/'Aircraft and flight characteris'!$E$35/2/1000</f>
        <v>0</v>
      </c>
      <c r="BE191" s="3"/>
      <c r="BF191" s="3"/>
      <c r="BG191" s="3"/>
      <c r="BH191" s="3"/>
      <c r="BI191" s="3"/>
      <c r="BJ191" s="3"/>
      <c r="BK191" s="3"/>
      <c r="BL191" s="3"/>
      <c r="BM191" s="3"/>
      <c r="BN191" s="3"/>
    </row>
    <row r="192">
      <c r="A192" s="75"/>
      <c r="D192" s="77" t="s">
        <v>55</v>
      </c>
      <c r="E192" s="76" t="s">
        <v>57</v>
      </c>
      <c r="F192" s="73">
        <f>'Number of operations'!D$26*'Conversion conv. -&gt; electric to'!E57*'Aircraft and flight characteris'!$B$35*'Aircraft and flight characteris'!$D$35/'Aircraft and flight characteris'!$E$35/2/1000</f>
        <v>0</v>
      </c>
      <c r="G192" s="73">
        <f>'Number of operations'!E$26*'Conversion conv. -&gt; electric to'!F57*'Aircraft and flight characteris'!$B$35*'Aircraft and flight characteris'!$D$35/'Aircraft and flight characteris'!$E$35/2/1000</f>
        <v>0</v>
      </c>
      <c r="H192" s="73">
        <f>'Number of operations'!F$26*'Conversion conv. -&gt; electric to'!G57*'Aircraft and flight characteris'!$B$35*'Aircraft and flight characteris'!$D$35/'Aircraft and flight characteris'!$E$35/2/1000</f>
        <v>0</v>
      </c>
      <c r="I192" s="73">
        <f>'Number of operations'!G$26*'Conversion conv. -&gt; electric to'!H57*'Aircraft and flight characteris'!$B$35*'Aircraft and flight characteris'!$D$35/'Aircraft and flight characteris'!$E$35/2/1000</f>
        <v>0</v>
      </c>
      <c r="J192" s="73">
        <f>'Number of operations'!H$26*'Conversion conv. -&gt; electric to'!I57*'Aircraft and flight characteris'!$B$35*'Aircraft and flight characteris'!$D$35/'Aircraft and flight characteris'!$E$35/2/1000</f>
        <v>0</v>
      </c>
      <c r="K192" s="73">
        <f>'Number of operations'!I$26*'Conversion conv. -&gt; electric to'!J57*'Aircraft and flight characteris'!$B$35*'Aircraft and flight characteris'!$D$35/'Aircraft and flight characteris'!$E$35/2/1000</f>
        <v>0</v>
      </c>
      <c r="L192" s="73">
        <f>'Number of operations'!J$26*'Conversion conv. -&gt; electric to'!K57*'Aircraft and flight characteris'!$B$35*'Aircraft and flight characteris'!$D$35/'Aircraft and flight characteris'!$E$35/2/1000</f>
        <v>0</v>
      </c>
      <c r="M192" s="73">
        <f>'Number of operations'!K$26*'Conversion conv. -&gt; electric to'!L57*'Aircraft and flight characteris'!$B$35*'Aircraft and flight characteris'!$D$35/'Aircraft and flight characteris'!$E$35/2/1000</f>
        <v>0</v>
      </c>
      <c r="N192" s="73">
        <f>'Number of operations'!L$26*'Conversion conv. -&gt; electric to'!M57*'Aircraft and flight characteris'!$B$35*'Aircraft and flight characteris'!$D$35/'Aircraft and flight characteris'!$E$35/2/1000</f>
        <v>0</v>
      </c>
      <c r="O192" s="73">
        <f>'Number of operations'!M$26*'Conversion conv. -&gt; electric to'!N57*'Aircraft and flight characteris'!$B$35*'Aircraft and flight characteris'!$D$35/'Aircraft and flight characteris'!$E$35/2/1000</f>
        <v>0</v>
      </c>
      <c r="P192" s="73">
        <f>'Number of operations'!N$26*'Conversion conv. -&gt; electric to'!O57*'Aircraft and flight characteris'!$B$35*'Aircraft and flight characteris'!$D$35/'Aircraft and flight characteris'!$E$35/2/1000</f>
        <v>0</v>
      </c>
      <c r="Q192" s="73">
        <f>'Number of operations'!O$26*'Conversion conv. -&gt; electric to'!P57*'Aircraft and flight characteris'!$B$35*'Aircraft and flight characteris'!$D$35/'Aircraft and flight characteris'!$E$35/2/1000</f>
        <v>0</v>
      </c>
      <c r="R192" s="73">
        <f>'Number of operations'!P$26*'Conversion conv. -&gt; electric to'!Q57*'Aircraft and flight characteris'!$B$35*'Aircraft and flight characteris'!$D$35/'Aircraft and flight characteris'!$E$35/2/1000</f>
        <v>0</v>
      </c>
      <c r="S192" s="73">
        <f>'Number of operations'!Q$26*'Conversion conv. -&gt; electric to'!R57*'Aircraft and flight characteris'!$B$35*'Aircraft and flight characteris'!$D$35/'Aircraft and flight characteris'!$E$35/2/1000</f>
        <v>0</v>
      </c>
      <c r="T192" s="73">
        <f>'Number of operations'!R$26*'Conversion conv. -&gt; electric to'!S57*'Aircraft and flight characteris'!$B$35*'Aircraft and flight characteris'!$D$35/'Aircraft and flight characteris'!$E$35/2/1000</f>
        <v>0</v>
      </c>
      <c r="U192" s="73">
        <f>'Number of operations'!S$26*'Conversion conv. -&gt; electric to'!T57*'Aircraft and flight characteris'!$B$35*'Aircraft and flight characteris'!$D$35/'Aircraft and flight characteris'!$E$35/2/1000</f>
        <v>0</v>
      </c>
      <c r="V192" s="73">
        <f>'Number of operations'!T$26*'Conversion conv. -&gt; electric to'!U57*'Aircraft and flight characteris'!$B$35*'Aircraft and flight characteris'!$D$35/'Aircraft and flight characteris'!$E$35/2/1000</f>
        <v>0</v>
      </c>
      <c r="W192" s="73">
        <f>'Number of operations'!U$26*'Conversion conv. -&gt; electric to'!V57*'Aircraft and flight characteris'!$B$35*'Aircraft and flight characteris'!$D$35/'Aircraft and flight characteris'!$E$35/2/1000</f>
        <v>0</v>
      </c>
      <c r="X192" s="73">
        <f>'Number of operations'!V$26*'Conversion conv. -&gt; electric to'!W57*'Aircraft and flight characteris'!$B$35*'Aircraft and flight characteris'!$D$35/'Aircraft and flight characteris'!$E$35/2/1000</f>
        <v>0</v>
      </c>
      <c r="Y192" s="73">
        <f>'Number of operations'!W$26*'Conversion conv. -&gt; electric to'!X57*'Aircraft and flight characteris'!$B$35*'Aircraft and flight characteris'!$D$35/'Aircraft and flight characteris'!$E$35/2/1000</f>
        <v>0</v>
      </c>
      <c r="Z192" s="73">
        <f>'Number of operations'!X$26*'Conversion conv. -&gt; electric to'!Y57*'Aircraft and flight characteris'!$B$35*'Aircraft and flight characteris'!$D$35/'Aircraft and flight characteris'!$E$35/2/1000</f>
        <v>0</v>
      </c>
      <c r="AA192" s="73">
        <f>'Number of operations'!Y$26*'Conversion conv. -&gt; electric to'!Z57*'Aircraft and flight characteris'!$B$35*'Aircraft and flight characteris'!$D$35/'Aircraft and flight characteris'!$E$35/2/1000</f>
        <v>0</v>
      </c>
      <c r="AB192" s="73">
        <f>'Number of operations'!Z$26*'Conversion conv. -&gt; electric to'!AA57*'Aircraft and flight characteris'!$B$35*'Aircraft and flight characteris'!$D$35/'Aircraft and flight characteris'!$E$35/2/1000</f>
        <v>0</v>
      </c>
      <c r="AC192" s="73">
        <f>'Number of operations'!AA$26*'Conversion conv. -&gt; electric to'!AB57*'Aircraft and flight characteris'!$B$35*'Aircraft and flight characteris'!$D$35/'Aircraft and flight characteris'!$E$35/2/1000</f>
        <v>4.346615949</v>
      </c>
      <c r="AD192" s="73">
        <f>'Number of operations'!AB$26*'Conversion conv. -&gt; electric to'!AC57*'Aircraft and flight characteris'!$B$35*'Aircraft and flight characteris'!$D$35/'Aircraft and flight characteris'!$E$35/2/1000</f>
        <v>11.28749023</v>
      </c>
      <c r="AE192" s="73">
        <f>'Number of operations'!AC$26*'Conversion conv. -&gt; electric to'!AD57*'Aircraft and flight characteris'!$B$35*'Aircraft and flight characteris'!$D$35/'Aircraft and flight characteris'!$E$35/2/1000</f>
        <v>27.50296465</v>
      </c>
      <c r="AF192" s="73">
        <f>'Number of operations'!AD$26*'Conversion conv. -&gt; electric to'!AE57*'Aircraft and flight characteris'!$B$35*'Aircraft and flight characteris'!$D$35/'Aircraft and flight characteris'!$E$35/2/1000</f>
        <v>59.23819227</v>
      </c>
      <c r="AG192" s="73">
        <f>'Number of operations'!AE$26*'Conversion conv. -&gt; electric to'!AF57*'Aircraft and flight characteris'!$B$35*'Aircraft and flight characteris'!$D$35/'Aircraft and flight characteris'!$E$35/2/1000</f>
        <v>110.8380248</v>
      </c>
      <c r="AH192" s="73">
        <f>'Number of operations'!AF$26*'Conversion conv. -&gt; electric to'!AG57*'Aircraft and flight characteris'!$B$35*'Aircraft and flight characteris'!$D$35/'Aircraft and flight characteris'!$E$35/2/1000</f>
        <v>182.6632432</v>
      </c>
      <c r="AI192" s="73">
        <f>'Number of operations'!AG$26*'Conversion conv. -&gt; electric to'!AH57*'Aircraft and flight characteris'!$B$35*'Aircraft and flight characteris'!$D$35/'Aircraft and flight characteris'!$E$35/2/1000</f>
        <v>273.9588307</v>
      </c>
      <c r="AJ192" s="73">
        <f>'Number of operations'!AH$26*'Conversion conv. -&gt; electric to'!AI57*'Aircraft and flight characteris'!$B$35*'Aircraft and flight characteris'!$D$35/'Aircraft and flight characteris'!$E$35/2/1000</f>
        <v>385.6833531</v>
      </c>
      <c r="AK192" s="73">
        <f>'Number of operations'!AI$26*'Conversion conv. -&gt; electric to'!AJ57*'Aircraft and flight characteris'!$B$35*'Aircraft and flight characteris'!$D$35/'Aircraft and flight characteris'!$E$35/2/1000</f>
        <v>520.0094996</v>
      </c>
      <c r="AL192" s="73">
        <f>'Number of operations'!AJ$26*'Conversion conv. -&gt; electric to'!AK57*'Aircraft and flight characteris'!$B$35*'Aircraft and flight characteris'!$D$35/'Aircraft and flight characteris'!$E$35/2/1000</f>
        <v>690.8222645</v>
      </c>
      <c r="AM192" s="73">
        <f>'Number of operations'!AK$26*'Conversion conv. -&gt; electric to'!AL57*'Aircraft and flight characteris'!$B$35*'Aircraft and flight characteris'!$D$35/'Aircraft and flight characteris'!$E$35/2/1000</f>
        <v>892.0694368</v>
      </c>
      <c r="AN192" s="73">
        <f>'Number of operations'!AL$26*'Conversion conv. -&gt; electric to'!AM57*'Aircraft and flight characteris'!$B$35*'Aircraft and flight characteris'!$D$35/'Aircraft and flight characteris'!$E$35/2/1000</f>
        <v>1121.756642</v>
      </c>
      <c r="AO192" s="73">
        <f>'Number of operations'!AM$26*'Conversion conv. -&gt; electric to'!AN57*'Aircraft and flight characteris'!$B$35*'Aircraft and flight characteris'!$D$35/'Aircraft and flight characteris'!$E$35/2/1000</f>
        <v>1375.124559</v>
      </c>
      <c r="AP192" s="73">
        <f>'Number of operations'!AN$26*'Conversion conv. -&gt; electric to'!AO57*'Aircraft and flight characteris'!$B$35*'Aircraft and flight characteris'!$D$35/'Aircraft and flight characteris'!$E$35/2/1000</f>
        <v>1645.57617</v>
      </c>
      <c r="AQ192" s="73">
        <f>'Number of operations'!AO$26*'Conversion conv. -&gt; electric to'!AP57*'Aircraft and flight characteris'!$B$35*'Aircraft and flight characteris'!$D$35/'Aircraft and flight characteris'!$E$35/2/1000</f>
        <v>1926.094177</v>
      </c>
      <c r="AR192" s="73">
        <f>'Number of operations'!AP$26*'Conversion conv. -&gt; electric to'!AQ57*'Aircraft and flight characteris'!$B$35*'Aircraft and flight characteris'!$D$35/'Aircraft and flight characteris'!$E$35/2/1000</f>
        <v>2210.609389</v>
      </c>
      <c r="AS192" s="73">
        <f>'Number of operations'!AQ$26*'Conversion conv. -&gt; electric to'!AR57*'Aircraft and flight characteris'!$B$35*'Aircraft and flight characteris'!$D$35/'Aircraft and flight characteris'!$E$35/2/1000</f>
        <v>2494.881208</v>
      </c>
      <c r="AT192" s="73">
        <f>'Number of operations'!AR$26*'Conversion conv. -&gt; electric to'!AS57*'Aircraft and flight characteris'!$B$35*'Aircraft and flight characteris'!$D$35/'Aircraft and flight characteris'!$E$35/2/1000</f>
        <v>0</v>
      </c>
      <c r="AU192" s="73">
        <f>'Number of operations'!AS$26*'Conversion conv. -&gt; electric to'!AT57*'Aircraft and flight characteris'!$B$35*'Aircraft and flight characteris'!$D$35/'Aircraft and flight characteris'!$E$35/2/1000</f>
        <v>0</v>
      </c>
      <c r="AV192" s="73">
        <f>'Number of operations'!AT$26*'Conversion conv. -&gt; electric to'!AU57*'Aircraft and flight characteris'!$B$35*'Aircraft and flight characteris'!$D$35/'Aircraft and flight characteris'!$E$35/2/1000</f>
        <v>0</v>
      </c>
      <c r="AW192" s="73">
        <f>'Number of operations'!AU$26*'Conversion conv. -&gt; electric to'!AV57*'Aircraft and flight characteris'!$B$35*'Aircraft and flight characteris'!$D$35/'Aircraft and flight characteris'!$E$35/2/1000</f>
        <v>0</v>
      </c>
      <c r="AX192" s="73">
        <f>'Number of operations'!AV$26*'Conversion conv. -&gt; electric to'!AW57*'Aircraft and flight characteris'!$B$35*'Aircraft and flight characteris'!$D$35/'Aircraft and flight characteris'!$E$35/2/1000</f>
        <v>0</v>
      </c>
      <c r="AY192" s="73">
        <f>'Number of operations'!AW$26*'Conversion conv. -&gt; electric to'!AX57*'Aircraft and flight characteris'!$B$35*'Aircraft and flight characteris'!$D$35/'Aircraft and flight characteris'!$E$35/2/1000</f>
        <v>0</v>
      </c>
      <c r="AZ192" s="73">
        <f>'Number of operations'!AX$26*'Conversion conv. -&gt; electric to'!AY57*'Aircraft and flight characteris'!$B$35*'Aircraft and flight characteris'!$D$35/'Aircraft and flight characteris'!$E$35/2/1000</f>
        <v>0</v>
      </c>
      <c r="BA192" s="73">
        <f>'Number of operations'!AY$26*'Conversion conv. -&gt; electric to'!AZ57*'Aircraft and flight characteris'!$B$35*'Aircraft and flight characteris'!$D$35/'Aircraft and flight characteris'!$E$35/2/1000</f>
        <v>0</v>
      </c>
      <c r="BB192" s="73">
        <f>'Number of operations'!AZ$26*'Conversion conv. -&gt; electric to'!BA57*'Aircraft and flight characteris'!$B$35*'Aircraft and flight characteris'!$D$35/'Aircraft and flight characteris'!$E$35/2/1000</f>
        <v>0</v>
      </c>
      <c r="BC192" s="73">
        <f>'Number of operations'!BA$26*'Conversion conv. -&gt; electric to'!BB57*'Aircraft and flight characteris'!$B$35*'Aircraft and flight characteris'!$D$35/'Aircraft and flight characteris'!$E$35/2/1000</f>
        <v>0</v>
      </c>
      <c r="BD192" s="74">
        <f>'Number of operations'!BB$26*'Conversion conv. -&gt; electric to'!BC57*'Aircraft and flight characteris'!$B$35*'Aircraft and flight characteris'!$D$35/'Aircraft and flight characteris'!$E$35/2/1000</f>
        <v>0</v>
      </c>
      <c r="BE192" s="3"/>
      <c r="BF192" s="3"/>
      <c r="BG192" s="3"/>
      <c r="BH192" s="3"/>
      <c r="BI192" s="3"/>
      <c r="BJ192" s="3"/>
      <c r="BK192" s="3"/>
      <c r="BL192" s="3"/>
      <c r="BM192" s="3"/>
      <c r="BN192" s="3"/>
    </row>
    <row r="193">
      <c r="A193" s="75"/>
      <c r="E193" s="76" t="s">
        <v>56</v>
      </c>
      <c r="F193" s="73">
        <f>'Number of operations'!D$26*'Conversion conv. -&gt; electric to'!E58*'Aircraft and flight characteris'!$B$35*'Aircraft and flight characteris'!$D$35/'Aircraft and flight characteris'!$E$35/2/1000</f>
        <v>0</v>
      </c>
      <c r="G193" s="73">
        <f>'Number of operations'!E$26*'Conversion conv. -&gt; electric to'!F58*'Aircraft and flight characteris'!$B$35*'Aircraft and flight characteris'!$D$35/'Aircraft and flight characteris'!$E$35/2/1000</f>
        <v>0</v>
      </c>
      <c r="H193" s="73">
        <f>'Number of operations'!F$26*'Conversion conv. -&gt; electric to'!G58*'Aircraft and flight characteris'!$B$35*'Aircraft and flight characteris'!$D$35/'Aircraft and flight characteris'!$E$35/2/1000</f>
        <v>0</v>
      </c>
      <c r="I193" s="73">
        <f>'Number of operations'!G$26*'Conversion conv. -&gt; electric to'!H58*'Aircraft and flight characteris'!$B$35*'Aircraft and flight characteris'!$D$35/'Aircraft and flight characteris'!$E$35/2/1000</f>
        <v>0</v>
      </c>
      <c r="J193" s="73">
        <f>'Number of operations'!H$26*'Conversion conv. -&gt; electric to'!I58*'Aircraft and flight characteris'!$B$35*'Aircraft and flight characteris'!$D$35/'Aircraft and flight characteris'!$E$35/2/1000</f>
        <v>0</v>
      </c>
      <c r="K193" s="73">
        <f>'Number of operations'!I$26*'Conversion conv. -&gt; electric to'!J58*'Aircraft and flight characteris'!$B$35*'Aircraft and flight characteris'!$D$35/'Aircraft and flight characteris'!$E$35/2/1000</f>
        <v>0</v>
      </c>
      <c r="L193" s="73">
        <f>'Number of operations'!J$26*'Conversion conv. -&gt; electric to'!K58*'Aircraft and flight characteris'!$B$35*'Aircraft and flight characteris'!$D$35/'Aircraft and flight characteris'!$E$35/2/1000</f>
        <v>0</v>
      </c>
      <c r="M193" s="73">
        <f>'Number of operations'!K$26*'Conversion conv. -&gt; electric to'!L58*'Aircraft and flight characteris'!$B$35*'Aircraft and flight characteris'!$D$35/'Aircraft and flight characteris'!$E$35/2/1000</f>
        <v>0</v>
      </c>
      <c r="N193" s="73">
        <f>'Number of operations'!L$26*'Conversion conv. -&gt; electric to'!M58*'Aircraft and flight characteris'!$B$35*'Aircraft and flight characteris'!$D$35/'Aircraft and flight characteris'!$E$35/2/1000</f>
        <v>0</v>
      </c>
      <c r="O193" s="73">
        <f>'Number of operations'!M$26*'Conversion conv. -&gt; electric to'!N58*'Aircraft and flight characteris'!$B$35*'Aircraft and flight characteris'!$D$35/'Aircraft and flight characteris'!$E$35/2/1000</f>
        <v>0</v>
      </c>
      <c r="P193" s="73">
        <f>'Number of operations'!N$26*'Conversion conv. -&gt; electric to'!O58*'Aircraft and flight characteris'!$B$35*'Aircraft and flight characteris'!$D$35/'Aircraft and flight characteris'!$E$35/2/1000</f>
        <v>0</v>
      </c>
      <c r="Q193" s="73">
        <f>'Number of operations'!O$26*'Conversion conv. -&gt; electric to'!P58*'Aircraft and flight characteris'!$B$35*'Aircraft and flight characteris'!$D$35/'Aircraft and flight characteris'!$E$35/2/1000</f>
        <v>0</v>
      </c>
      <c r="R193" s="73">
        <f>'Number of operations'!P$26*'Conversion conv. -&gt; electric to'!Q58*'Aircraft and flight characteris'!$B$35*'Aircraft and flight characteris'!$D$35/'Aircraft and flight characteris'!$E$35/2/1000</f>
        <v>0</v>
      </c>
      <c r="S193" s="73">
        <f>'Number of operations'!Q$26*'Conversion conv. -&gt; electric to'!R58*'Aircraft and flight characteris'!$B$35*'Aircraft and flight characteris'!$D$35/'Aircraft and flight characteris'!$E$35/2/1000</f>
        <v>0</v>
      </c>
      <c r="T193" s="73">
        <f>'Number of operations'!R$26*'Conversion conv. -&gt; electric to'!S58*'Aircraft and flight characteris'!$B$35*'Aircraft and flight characteris'!$D$35/'Aircraft and flight characteris'!$E$35/2/1000</f>
        <v>0</v>
      </c>
      <c r="U193" s="73">
        <f>'Number of operations'!S$26*'Conversion conv. -&gt; electric to'!T58*'Aircraft and flight characteris'!$B$35*'Aircraft and flight characteris'!$D$35/'Aircraft and flight characteris'!$E$35/2/1000</f>
        <v>0</v>
      </c>
      <c r="V193" s="73">
        <f>'Number of operations'!T$26*'Conversion conv. -&gt; electric to'!U58*'Aircraft and flight characteris'!$B$35*'Aircraft and flight characteris'!$D$35/'Aircraft and flight characteris'!$E$35/2/1000</f>
        <v>0</v>
      </c>
      <c r="W193" s="73">
        <f>'Number of operations'!U$26*'Conversion conv. -&gt; electric to'!V58*'Aircraft and flight characteris'!$B$35*'Aircraft and flight characteris'!$D$35/'Aircraft and flight characteris'!$E$35/2/1000</f>
        <v>0</v>
      </c>
      <c r="X193" s="73">
        <f>'Number of operations'!V$26*'Conversion conv. -&gt; electric to'!W58*'Aircraft and flight characteris'!$B$35*'Aircraft and flight characteris'!$D$35/'Aircraft and flight characteris'!$E$35/2/1000</f>
        <v>0</v>
      </c>
      <c r="Y193" s="73">
        <f>'Number of operations'!W$26*'Conversion conv. -&gt; electric to'!X58*'Aircraft and flight characteris'!$B$35*'Aircraft and flight characteris'!$D$35/'Aircraft and flight characteris'!$E$35/2/1000</f>
        <v>0</v>
      </c>
      <c r="Z193" s="73">
        <f>'Number of operations'!X$26*'Conversion conv. -&gt; electric to'!Y58*'Aircraft and flight characteris'!$B$35*'Aircraft and flight characteris'!$D$35/'Aircraft and flight characteris'!$E$35/2/1000</f>
        <v>0</v>
      </c>
      <c r="AA193" s="73">
        <f>'Number of operations'!Y$26*'Conversion conv. -&gt; electric to'!Z58*'Aircraft and flight characteris'!$B$35*'Aircraft and flight characteris'!$D$35/'Aircraft and flight characteris'!$E$35/2/1000</f>
        <v>0</v>
      </c>
      <c r="AB193" s="73">
        <f>'Number of operations'!Z$26*'Conversion conv. -&gt; electric to'!AA58*'Aircraft and flight characteris'!$B$35*'Aircraft and flight characteris'!$D$35/'Aircraft and flight characteris'!$E$35/2/1000</f>
        <v>0</v>
      </c>
      <c r="AC193" s="73">
        <f>'Number of operations'!AA$26*'Conversion conv. -&gt; electric to'!AB58*'Aircraft and flight characteris'!$B$35*'Aircraft and flight characteris'!$D$35/'Aircraft and flight characteris'!$E$35/2/1000</f>
        <v>4.696122906</v>
      </c>
      <c r="AD193" s="73">
        <f>'Number of operations'!AB$26*'Conversion conv. -&gt; electric to'!AC58*'Aircraft and flight characteris'!$B$35*'Aircraft and flight characteris'!$D$35/'Aircraft and flight characteris'!$E$35/2/1000</f>
        <v>12.90013858</v>
      </c>
      <c r="AE193" s="73">
        <f>'Number of operations'!AC$26*'Conversion conv. -&gt; electric to'!AD58*'Aircraft and flight characteris'!$B$35*'Aircraft and flight characteris'!$D$35/'Aircraft and flight characteris'!$E$35/2/1000</f>
        <v>33.16726113</v>
      </c>
      <c r="AF193" s="73">
        <f>'Number of operations'!AD$26*'Conversion conv. -&gt; electric to'!AE58*'Aircraft and flight characteris'!$B$35*'Aircraft and flight characteris'!$D$35/'Aircraft and flight characteris'!$E$35/2/1000</f>
        <v>75.1045616</v>
      </c>
      <c r="AG193" s="73">
        <f>'Number of operations'!AE$26*'Conversion conv. -&gt; electric to'!AF58*'Aircraft and flight characteris'!$B$35*'Aircraft and flight characteris'!$D$35/'Aircraft and flight characteris'!$E$35/2/1000</f>
        <v>146.9586211</v>
      </c>
      <c r="AH193" s="73">
        <f>'Number of operations'!AF$26*'Conversion conv. -&gt; electric to'!AG58*'Aircraft and flight characteris'!$B$35*'Aircraft and flight characteris'!$D$35/'Aircraft and flight characteris'!$E$35/2/1000</f>
        <v>251.4477088</v>
      </c>
      <c r="AI193" s="73">
        <f>'Number of operations'!AG$26*'Conversion conv. -&gt; electric to'!AH58*'Aircraft and flight characteris'!$B$35*'Aircraft and flight characteris'!$D$35/'Aircraft and flight characteris'!$E$35/2/1000</f>
        <v>387.8454862</v>
      </c>
      <c r="AJ193" s="73">
        <f>'Number of operations'!AH$26*'Conversion conv. -&gt; electric to'!AI58*'Aircraft and flight characteris'!$B$35*'Aircraft and flight characteris'!$D$35/'Aircraft and flight characteris'!$E$35/2/1000</f>
        <v>555.0683899</v>
      </c>
      <c r="AK193" s="73">
        <f>'Number of operations'!AI$26*'Conversion conv. -&gt; electric to'!AJ58*'Aircraft and flight characteris'!$B$35*'Aircraft and flight characteris'!$D$35/'Aircraft and flight characteris'!$E$35/2/1000</f>
        <v>750.8895522</v>
      </c>
      <c r="AL193" s="73">
        <f>'Number of operations'!AJ$26*'Conversion conv. -&gt; electric to'!AK58*'Aircraft and flight characteris'!$B$35*'Aircraft and flight characteris'!$D$35/'Aircraft and flight characteris'!$E$35/2/1000</f>
        <v>987.505572</v>
      </c>
      <c r="AM193" s="73">
        <f>'Number of operations'!AK$26*'Conversion conv. -&gt; electric to'!AL58*'Aircraft and flight characteris'!$B$35*'Aircraft and flight characteris'!$D$35/'Aircraft and flight characteris'!$E$35/2/1000</f>
        <v>1246.996215</v>
      </c>
      <c r="AN193" s="73">
        <f>'Number of operations'!AL$26*'Conversion conv. -&gt; electric to'!AM58*'Aircraft and flight characteris'!$B$35*'Aircraft and flight characteris'!$D$35/'Aircraft and flight characteris'!$E$35/2/1000</f>
        <v>1518.849197</v>
      </c>
      <c r="AO193" s="73">
        <f>'Number of operations'!AM$26*'Conversion conv. -&gt; electric to'!AN58*'Aircraft and flight characteris'!$B$35*'Aircraft and flight characteris'!$D$35/'Aircraft and flight characteris'!$E$35/2/1000</f>
        <v>1792.854286</v>
      </c>
      <c r="AP193" s="73">
        <f>'Number of operations'!AN$26*'Conversion conv. -&gt; electric to'!AO58*'Aircraft and flight characteris'!$B$35*'Aircraft and flight characteris'!$D$35/'Aircraft and flight characteris'!$E$35/2/1000</f>
        <v>2061.52413</v>
      </c>
      <c r="AQ193" s="73">
        <f>'Number of operations'!AO$26*'Conversion conv. -&gt; electric to'!AP58*'Aircraft and flight characteris'!$B$35*'Aircraft and flight characteris'!$D$35/'Aircraft and flight characteris'!$E$35/2/1000</f>
        <v>2321.081503</v>
      </c>
      <c r="AR193" s="73">
        <f>'Number of operations'!AP$26*'Conversion conv. -&gt; electric to'!AQ58*'Aircraft and flight characteris'!$B$35*'Aircraft and flight characteris'!$D$35/'Aircraft and flight characteris'!$E$35/2/1000</f>
        <v>2571.08194</v>
      </c>
      <c r="AS193" s="73">
        <f>'Number of operations'!AQ$26*'Conversion conv. -&gt; electric to'!AR58*'Aircraft and flight characteris'!$B$35*'Aircraft and flight characteris'!$D$35/'Aircraft and flight characteris'!$E$35/2/1000</f>
        <v>2813.356567</v>
      </c>
      <c r="AT193" s="73">
        <f>'Number of operations'!AR$26*'Conversion conv. -&gt; electric to'!AS58*'Aircraft and flight characteris'!$B$35*'Aircraft and flight characteris'!$D$35/'Aircraft and flight characteris'!$E$35/2/1000</f>
        <v>0</v>
      </c>
      <c r="AU193" s="73">
        <f>'Number of operations'!AS$26*'Conversion conv. -&gt; electric to'!AT58*'Aircraft and flight characteris'!$B$35*'Aircraft and flight characteris'!$D$35/'Aircraft and flight characteris'!$E$35/2/1000</f>
        <v>0</v>
      </c>
      <c r="AV193" s="73">
        <f>'Number of operations'!AT$26*'Conversion conv. -&gt; electric to'!AU58*'Aircraft and flight characteris'!$B$35*'Aircraft and flight characteris'!$D$35/'Aircraft and flight characteris'!$E$35/2/1000</f>
        <v>0</v>
      </c>
      <c r="AW193" s="73">
        <f>'Number of operations'!AU$26*'Conversion conv. -&gt; electric to'!AV58*'Aircraft and flight characteris'!$B$35*'Aircraft and flight characteris'!$D$35/'Aircraft and flight characteris'!$E$35/2/1000</f>
        <v>0</v>
      </c>
      <c r="AX193" s="73">
        <f>'Number of operations'!AV$26*'Conversion conv. -&gt; electric to'!AW58*'Aircraft and flight characteris'!$B$35*'Aircraft and flight characteris'!$D$35/'Aircraft and flight characteris'!$E$35/2/1000</f>
        <v>0</v>
      </c>
      <c r="AY193" s="73">
        <f>'Number of operations'!AW$26*'Conversion conv. -&gt; electric to'!AX58*'Aircraft and flight characteris'!$B$35*'Aircraft and flight characteris'!$D$35/'Aircraft and flight characteris'!$E$35/2/1000</f>
        <v>0</v>
      </c>
      <c r="AZ193" s="73">
        <f>'Number of operations'!AX$26*'Conversion conv. -&gt; electric to'!AY58*'Aircraft and flight characteris'!$B$35*'Aircraft and flight characteris'!$D$35/'Aircraft and flight characteris'!$E$35/2/1000</f>
        <v>0</v>
      </c>
      <c r="BA193" s="73">
        <f>'Number of operations'!AY$26*'Conversion conv. -&gt; electric to'!AZ58*'Aircraft and flight characteris'!$B$35*'Aircraft and flight characteris'!$D$35/'Aircraft and flight characteris'!$E$35/2/1000</f>
        <v>0</v>
      </c>
      <c r="BB193" s="73">
        <f>'Number of operations'!AZ$26*'Conversion conv. -&gt; electric to'!BA58*'Aircraft and flight characteris'!$B$35*'Aircraft and flight characteris'!$D$35/'Aircraft and flight characteris'!$E$35/2/1000</f>
        <v>0</v>
      </c>
      <c r="BC193" s="73">
        <f>'Number of operations'!BA$26*'Conversion conv. -&gt; electric to'!BB58*'Aircraft and flight characteris'!$B$35*'Aircraft and flight characteris'!$D$35/'Aircraft and flight characteris'!$E$35/2/1000</f>
        <v>0</v>
      </c>
      <c r="BD193" s="74">
        <f>'Number of operations'!BB$26*'Conversion conv. -&gt; electric to'!BC58*'Aircraft and flight characteris'!$B$35*'Aircraft and flight characteris'!$D$35/'Aircraft and flight characteris'!$E$35/2/1000</f>
        <v>0</v>
      </c>
      <c r="BE193" s="3"/>
      <c r="BF193" s="3"/>
      <c r="BG193" s="3"/>
      <c r="BH193" s="3"/>
      <c r="BI193" s="3"/>
      <c r="BJ193" s="3"/>
      <c r="BK193" s="3"/>
      <c r="BL193" s="3"/>
      <c r="BM193" s="3"/>
      <c r="BN193" s="3"/>
    </row>
    <row r="194">
      <c r="A194" s="75"/>
      <c r="E194" s="76" t="s">
        <v>55</v>
      </c>
      <c r="F194" s="73">
        <f>'Number of operations'!D$26*'Conversion conv. -&gt; electric to'!E59*'Aircraft and flight characteris'!$B$35*'Aircraft and flight characteris'!$D$35/'Aircraft and flight characteris'!$E$35/2/1000</f>
        <v>0</v>
      </c>
      <c r="G194" s="73">
        <f>'Number of operations'!E$26*'Conversion conv. -&gt; electric to'!F59*'Aircraft and flight characteris'!$B$35*'Aircraft and flight characteris'!$D$35/'Aircraft and flight characteris'!$E$35/2/1000</f>
        <v>0</v>
      </c>
      <c r="H194" s="73">
        <f>'Number of operations'!F$26*'Conversion conv. -&gt; electric to'!G59*'Aircraft and flight characteris'!$B$35*'Aircraft and flight characteris'!$D$35/'Aircraft and flight characteris'!$E$35/2/1000</f>
        <v>0</v>
      </c>
      <c r="I194" s="73">
        <f>'Number of operations'!G$26*'Conversion conv. -&gt; electric to'!H59*'Aircraft and flight characteris'!$B$35*'Aircraft and flight characteris'!$D$35/'Aircraft and flight characteris'!$E$35/2/1000</f>
        <v>0</v>
      </c>
      <c r="J194" s="73">
        <f>'Number of operations'!H$26*'Conversion conv. -&gt; electric to'!I59*'Aircraft and flight characteris'!$B$35*'Aircraft and flight characteris'!$D$35/'Aircraft and flight characteris'!$E$35/2/1000</f>
        <v>0</v>
      </c>
      <c r="K194" s="73">
        <f>'Number of operations'!I$26*'Conversion conv. -&gt; electric to'!J59*'Aircraft and flight characteris'!$B$35*'Aircraft and flight characteris'!$D$35/'Aircraft and flight characteris'!$E$35/2/1000</f>
        <v>0</v>
      </c>
      <c r="L194" s="73">
        <f>'Number of operations'!J$26*'Conversion conv. -&gt; electric to'!K59*'Aircraft and flight characteris'!$B$35*'Aircraft and flight characteris'!$D$35/'Aircraft and flight characteris'!$E$35/2/1000</f>
        <v>0</v>
      </c>
      <c r="M194" s="73">
        <f>'Number of operations'!K$26*'Conversion conv. -&gt; electric to'!L59*'Aircraft and flight characteris'!$B$35*'Aircraft and flight characteris'!$D$35/'Aircraft and flight characteris'!$E$35/2/1000</f>
        <v>0</v>
      </c>
      <c r="N194" s="73">
        <f>'Number of operations'!L$26*'Conversion conv. -&gt; electric to'!M59*'Aircraft and flight characteris'!$B$35*'Aircraft and flight characteris'!$D$35/'Aircraft and flight characteris'!$E$35/2/1000</f>
        <v>0</v>
      </c>
      <c r="O194" s="73">
        <f>'Number of operations'!M$26*'Conversion conv. -&gt; electric to'!N59*'Aircraft and flight characteris'!$B$35*'Aircraft and flight characteris'!$D$35/'Aircraft and flight characteris'!$E$35/2/1000</f>
        <v>0</v>
      </c>
      <c r="P194" s="73">
        <f>'Number of operations'!N$26*'Conversion conv. -&gt; electric to'!O59*'Aircraft and flight characteris'!$B$35*'Aircraft and flight characteris'!$D$35/'Aircraft and flight characteris'!$E$35/2/1000</f>
        <v>0</v>
      </c>
      <c r="Q194" s="73">
        <f>'Number of operations'!O$26*'Conversion conv. -&gt; electric to'!P59*'Aircraft and flight characteris'!$B$35*'Aircraft and flight characteris'!$D$35/'Aircraft and flight characteris'!$E$35/2/1000</f>
        <v>0</v>
      </c>
      <c r="R194" s="73">
        <f>'Number of operations'!P$26*'Conversion conv. -&gt; electric to'!Q59*'Aircraft and flight characteris'!$B$35*'Aircraft and flight characteris'!$D$35/'Aircraft and flight characteris'!$E$35/2/1000</f>
        <v>0</v>
      </c>
      <c r="S194" s="73">
        <f>'Number of operations'!Q$26*'Conversion conv. -&gt; electric to'!R59*'Aircraft and flight characteris'!$B$35*'Aircraft and flight characteris'!$D$35/'Aircraft and flight characteris'!$E$35/2/1000</f>
        <v>0</v>
      </c>
      <c r="T194" s="73">
        <f>'Number of operations'!R$26*'Conversion conv. -&gt; electric to'!S59*'Aircraft and flight characteris'!$B$35*'Aircraft and flight characteris'!$D$35/'Aircraft and flight characteris'!$E$35/2/1000</f>
        <v>0</v>
      </c>
      <c r="U194" s="73">
        <f>'Number of operations'!S$26*'Conversion conv. -&gt; electric to'!T59*'Aircraft and flight characteris'!$B$35*'Aircraft and flight characteris'!$D$35/'Aircraft and flight characteris'!$E$35/2/1000</f>
        <v>0</v>
      </c>
      <c r="V194" s="73">
        <f>'Number of operations'!T$26*'Conversion conv. -&gt; electric to'!U59*'Aircraft and flight characteris'!$B$35*'Aircraft and flight characteris'!$D$35/'Aircraft and flight characteris'!$E$35/2/1000</f>
        <v>0</v>
      </c>
      <c r="W194" s="73">
        <f>'Number of operations'!U$26*'Conversion conv. -&gt; electric to'!V59*'Aircraft and flight characteris'!$B$35*'Aircraft and flight characteris'!$D$35/'Aircraft and flight characteris'!$E$35/2/1000</f>
        <v>0</v>
      </c>
      <c r="X194" s="73">
        <f>'Number of operations'!V$26*'Conversion conv. -&gt; electric to'!W59*'Aircraft and flight characteris'!$B$35*'Aircraft and flight characteris'!$D$35/'Aircraft and flight characteris'!$E$35/2/1000</f>
        <v>0</v>
      </c>
      <c r="Y194" s="73">
        <f>'Number of operations'!W$26*'Conversion conv. -&gt; electric to'!X59*'Aircraft and flight characteris'!$B$35*'Aircraft and flight characteris'!$D$35/'Aircraft and flight characteris'!$E$35/2/1000</f>
        <v>0</v>
      </c>
      <c r="Z194" s="73">
        <f>'Number of operations'!X$26*'Conversion conv. -&gt; electric to'!Y59*'Aircraft and flight characteris'!$B$35*'Aircraft and flight characteris'!$D$35/'Aircraft and flight characteris'!$E$35/2/1000</f>
        <v>0</v>
      </c>
      <c r="AA194" s="73">
        <f>'Number of operations'!Y$26*'Conversion conv. -&gt; electric to'!Z59*'Aircraft and flight characteris'!$B$35*'Aircraft and flight characteris'!$D$35/'Aircraft and flight characteris'!$E$35/2/1000</f>
        <v>0</v>
      </c>
      <c r="AB194" s="73">
        <f>'Number of operations'!Z$26*'Conversion conv. -&gt; electric to'!AA59*'Aircraft and flight characteris'!$B$35*'Aircraft and flight characteris'!$D$35/'Aircraft and flight characteris'!$E$35/2/1000</f>
        <v>0</v>
      </c>
      <c r="AC194" s="73">
        <f>'Number of operations'!AA$26*'Conversion conv. -&gt; electric to'!AB59*'Aircraft and flight characteris'!$B$35*'Aircraft and flight characteris'!$D$35/'Aircraft and flight characteris'!$E$35/2/1000</f>
        <v>6.823612073</v>
      </c>
      <c r="AD194" s="73">
        <f>'Number of operations'!AB$26*'Conversion conv. -&gt; electric to'!AC59*'Aircraft and flight characteris'!$B$35*'Aircraft and flight characteris'!$D$35/'Aircraft and flight characteris'!$E$35/2/1000</f>
        <v>20.80071787</v>
      </c>
      <c r="AE194" s="73">
        <f>'Number of operations'!AC$26*'Conversion conv. -&gt; electric to'!AD59*'Aircraft and flight characteris'!$B$35*'Aircraft and flight characteris'!$D$35/'Aircraft and flight characteris'!$E$35/2/1000</f>
        <v>58.68132906</v>
      </c>
      <c r="AF194" s="73">
        <f>'Number of operations'!AD$26*'Conversion conv. -&gt; electric to'!AE59*'Aircraft and flight characteris'!$B$35*'Aircraft and flight characteris'!$D$35/'Aircraft and flight characteris'!$E$35/2/1000</f>
        <v>143.3134064</v>
      </c>
      <c r="AG194" s="73">
        <f>'Number of operations'!AE$26*'Conversion conv. -&gt; electric to'!AF59*'Aircraft and flight characteris'!$B$35*'Aircraft and flight characteris'!$D$35/'Aircraft and flight characteris'!$E$35/2/1000</f>
        <v>295.1567318</v>
      </c>
      <c r="AH194" s="73">
        <f>'Number of operations'!AF$26*'Conversion conv. -&gt; electric to'!AG59*'Aircraft and flight characteris'!$B$35*'Aircraft and flight characteris'!$D$35/'Aircraft and flight characteris'!$E$35/2/1000</f>
        <v>515.1523305</v>
      </c>
      <c r="AI194" s="73">
        <f>'Number of operations'!AG$26*'Conversion conv. -&gt; electric to'!AH59*'Aircraft and flight characteris'!$B$35*'Aircraft and flight characteris'!$D$35/'Aircraft and flight characteris'!$E$35/2/1000</f>
        <v>782.3538465</v>
      </c>
      <c r="AJ194" s="73">
        <f>'Number of operations'!AH$26*'Conversion conv. -&gt; electric to'!AI59*'Aircraft and flight characteris'!$B$35*'Aircraft and flight characteris'!$D$35/'Aircraft and flight characteris'!$E$35/2/1000</f>
        <v>1065.625583</v>
      </c>
      <c r="AK194" s="73">
        <f>'Number of operations'!AI$26*'Conversion conv. -&gt; electric to'!AJ59*'Aircraft and flight characteris'!$B$35*'Aircraft and flight characteris'!$D$35/'Aircraft and flight characteris'!$E$35/2/1000</f>
        <v>1336.409159</v>
      </c>
      <c r="AL194" s="73">
        <f>'Number of operations'!AJ$26*'Conversion conv. -&gt; electric to'!AK59*'Aircraft and flight characteris'!$B$35*'Aircraft and flight characteris'!$D$35/'Aircraft and flight characteris'!$E$35/2/1000</f>
        <v>1605.797398</v>
      </c>
      <c r="AM194" s="73">
        <f>'Number of operations'!AK$26*'Conversion conv. -&gt; electric to'!AL59*'Aircraft and flight characteris'!$B$35*'Aircraft and flight characteris'!$D$35/'Aircraft and flight characteris'!$E$35/2/1000</f>
        <v>1848.02888</v>
      </c>
      <c r="AN194" s="73">
        <f>'Number of operations'!AL$26*'Conversion conv. -&gt; electric to'!AM59*'Aircraft and flight characteris'!$B$35*'Aircraft and flight characteris'!$D$35/'Aircraft and flight characteris'!$E$35/2/1000</f>
        <v>2065.291843</v>
      </c>
      <c r="AO194" s="73">
        <f>'Number of operations'!AM$26*'Conversion conv. -&gt; electric to'!AN59*'Aircraft and flight characteris'!$B$35*'Aircraft and flight characteris'!$D$35/'Aircraft and flight characteris'!$E$35/2/1000</f>
        <v>2264.016595</v>
      </c>
      <c r="AP194" s="73">
        <f>'Number of operations'!AN$26*'Conversion conv. -&gt; electric to'!AO59*'Aircraft and flight characteris'!$B$35*'Aircraft and flight characteris'!$D$35/'Aircraft and flight characteris'!$E$35/2/1000</f>
        <v>2451.411014</v>
      </c>
      <c r="AQ194" s="73">
        <f>'Number of operations'!AO$26*'Conversion conv. -&gt; electric to'!AP59*'Aircraft and flight characteris'!$B$35*'Aircraft and flight characteris'!$D$35/'Aircraft and flight characteris'!$E$35/2/1000</f>
        <v>2633.784611</v>
      </c>
      <c r="AR194" s="73">
        <f>'Number of operations'!AP$26*'Conversion conv. -&gt; electric to'!AQ59*'Aircraft and flight characteris'!$B$35*'Aircraft and flight characteris'!$D$35/'Aircraft and flight characteris'!$E$35/2/1000</f>
        <v>2816.094724</v>
      </c>
      <c r="AS194" s="73">
        <f>'Number of operations'!AQ$26*'Conversion conv. -&gt; electric to'!AR59*'Aircraft and flight characteris'!$B$35*'Aircraft and flight characteris'!$D$35/'Aircraft and flight characteris'!$E$35/2/1000</f>
        <v>3002.059603</v>
      </c>
      <c r="AT194" s="73">
        <f>'Number of operations'!AR$26*'Conversion conv. -&gt; electric to'!AS59*'Aircraft and flight characteris'!$B$35*'Aircraft and flight characteris'!$D$35/'Aircraft and flight characteris'!$E$35/2/1000</f>
        <v>0</v>
      </c>
      <c r="AU194" s="73">
        <f>'Number of operations'!AS$26*'Conversion conv. -&gt; electric to'!AT59*'Aircraft and flight characteris'!$B$35*'Aircraft and flight characteris'!$D$35/'Aircraft and flight characteris'!$E$35/2/1000</f>
        <v>0</v>
      </c>
      <c r="AV194" s="73">
        <f>'Number of operations'!AT$26*'Conversion conv. -&gt; electric to'!AU59*'Aircraft and flight characteris'!$B$35*'Aircraft and flight characteris'!$D$35/'Aircraft and flight characteris'!$E$35/2/1000</f>
        <v>0</v>
      </c>
      <c r="AW194" s="73">
        <f>'Number of operations'!AU$26*'Conversion conv. -&gt; electric to'!AV59*'Aircraft and flight characteris'!$B$35*'Aircraft and flight characteris'!$D$35/'Aircraft and flight characteris'!$E$35/2/1000</f>
        <v>0</v>
      </c>
      <c r="AX194" s="73">
        <f>'Number of operations'!AV$26*'Conversion conv. -&gt; electric to'!AW59*'Aircraft and flight characteris'!$B$35*'Aircraft and flight characteris'!$D$35/'Aircraft and flight characteris'!$E$35/2/1000</f>
        <v>0</v>
      </c>
      <c r="AY194" s="73">
        <f>'Number of operations'!AW$26*'Conversion conv. -&gt; electric to'!AX59*'Aircraft and flight characteris'!$B$35*'Aircraft and flight characteris'!$D$35/'Aircraft and flight characteris'!$E$35/2/1000</f>
        <v>0</v>
      </c>
      <c r="AZ194" s="73">
        <f>'Number of operations'!AX$26*'Conversion conv. -&gt; electric to'!AY59*'Aircraft and flight characteris'!$B$35*'Aircraft and flight characteris'!$D$35/'Aircraft and flight characteris'!$E$35/2/1000</f>
        <v>0</v>
      </c>
      <c r="BA194" s="73">
        <f>'Number of operations'!AY$26*'Conversion conv. -&gt; electric to'!AZ59*'Aircraft and flight characteris'!$B$35*'Aircraft and flight characteris'!$D$35/'Aircraft and flight characteris'!$E$35/2/1000</f>
        <v>0</v>
      </c>
      <c r="BB194" s="73">
        <f>'Number of operations'!AZ$26*'Conversion conv. -&gt; electric to'!BA59*'Aircraft and flight characteris'!$B$35*'Aircraft and flight characteris'!$D$35/'Aircraft and flight characteris'!$E$35/2/1000</f>
        <v>0</v>
      </c>
      <c r="BC194" s="73">
        <f>'Number of operations'!BA$26*'Conversion conv. -&gt; electric to'!BB59*'Aircraft and flight characteris'!$B$35*'Aircraft and flight characteris'!$D$35/'Aircraft and flight characteris'!$E$35/2/1000</f>
        <v>0</v>
      </c>
      <c r="BD194" s="74">
        <f>'Number of operations'!BB$26*'Conversion conv. -&gt; electric to'!BC59*'Aircraft and flight characteris'!$B$35*'Aircraft and flight characteris'!$D$35/'Aircraft and flight characteris'!$E$35/2/1000</f>
        <v>0</v>
      </c>
      <c r="BE194" s="3"/>
      <c r="BF194" s="3"/>
      <c r="BG194" s="3"/>
      <c r="BH194" s="3"/>
      <c r="BI194" s="3"/>
      <c r="BJ194" s="3"/>
      <c r="BK194" s="3"/>
      <c r="BL194" s="3"/>
      <c r="BM194" s="3"/>
      <c r="BN194" s="3"/>
    </row>
    <row r="195">
      <c r="A195" s="75"/>
      <c r="B195" s="70" t="s">
        <v>60</v>
      </c>
      <c r="C195" s="71" t="s">
        <v>70</v>
      </c>
      <c r="D195" s="71" t="s">
        <v>57</v>
      </c>
      <c r="E195" s="76" t="s">
        <v>57</v>
      </c>
      <c r="F195" s="73">
        <f>'Number of operations'!D$27*'Conversion conv. -&gt; electric to'!E60*'Aircraft and flight characteris'!$B$36*'Aircraft and flight characteris'!$D$36/'Aircraft and flight characteris'!$E$36/2/1000</f>
        <v>0</v>
      </c>
      <c r="G195" s="73">
        <f>'Number of operations'!E$27*'Conversion conv. -&gt; electric to'!F60*'Aircraft and flight characteris'!$B$36*'Aircraft and flight characteris'!$D$36/'Aircraft and flight characteris'!$E$36/2/1000</f>
        <v>0</v>
      </c>
      <c r="H195" s="73">
        <f>'Number of operations'!F$27*'Conversion conv. -&gt; electric to'!G60*'Aircraft and flight characteris'!$B$36*'Aircraft and flight characteris'!$D$36/'Aircraft and flight characteris'!$E$36/2/1000</f>
        <v>0</v>
      </c>
      <c r="I195" s="73">
        <f>'Number of operations'!G$27*'Conversion conv. -&gt; electric to'!H60*'Aircraft and flight characteris'!$B$36*'Aircraft and flight characteris'!$D$36/'Aircraft and flight characteris'!$E$36/2/1000</f>
        <v>0</v>
      </c>
      <c r="J195" s="73">
        <f>'Number of operations'!H$27*'Conversion conv. -&gt; electric to'!I60*'Aircraft and flight characteris'!$B$36*'Aircraft and flight characteris'!$D$36/'Aircraft and flight characteris'!$E$36/2/1000</f>
        <v>0</v>
      </c>
      <c r="K195" s="73">
        <f>'Number of operations'!I$27*'Conversion conv. -&gt; electric to'!J60*'Aircraft and flight characteris'!$B$36*'Aircraft and flight characteris'!$D$36/'Aircraft and flight characteris'!$E$36/2/1000</f>
        <v>0</v>
      </c>
      <c r="L195" s="73">
        <f>'Number of operations'!J$27*'Conversion conv. -&gt; electric to'!K60*'Aircraft and flight characteris'!$B$36*'Aircraft and flight characteris'!$D$36/'Aircraft and flight characteris'!$E$36/2/1000</f>
        <v>0</v>
      </c>
      <c r="M195" s="73">
        <f>'Number of operations'!K$27*'Conversion conv. -&gt; electric to'!L60*'Aircraft and flight characteris'!$B$36*'Aircraft and flight characteris'!$D$36/'Aircraft and flight characteris'!$E$36/2/1000</f>
        <v>0</v>
      </c>
      <c r="N195" s="73">
        <f>'Number of operations'!L$27*'Conversion conv. -&gt; electric to'!M60*'Aircraft and flight characteris'!$B$36*'Aircraft and flight characteris'!$D$36/'Aircraft and flight characteris'!$E$36/2/1000</f>
        <v>0</v>
      </c>
      <c r="O195" s="73">
        <f>'Number of operations'!M$27*'Conversion conv. -&gt; electric to'!N60*'Aircraft and flight characteris'!$B$36*'Aircraft and flight characteris'!$D$36/'Aircraft and flight characteris'!$E$36/2/1000</f>
        <v>0</v>
      </c>
      <c r="P195" s="73">
        <f>'Number of operations'!N$27*'Conversion conv. -&gt; electric to'!O60*'Aircraft and flight characteris'!$B$36*'Aircraft and flight characteris'!$D$36/'Aircraft and flight characteris'!$E$36/2/1000</f>
        <v>0</v>
      </c>
      <c r="Q195" s="73">
        <f>'Number of operations'!O$27*'Conversion conv. -&gt; electric to'!P60*'Aircraft and flight characteris'!$B$36*'Aircraft and flight characteris'!$D$36/'Aircraft and flight characteris'!$E$36/2/1000</f>
        <v>0</v>
      </c>
      <c r="R195" s="73">
        <f>'Number of operations'!P$27*'Conversion conv. -&gt; electric to'!Q60*'Aircraft and flight characteris'!$B$36*'Aircraft and flight characteris'!$D$36/'Aircraft and flight characteris'!$E$36/2/1000</f>
        <v>0</v>
      </c>
      <c r="S195" s="73">
        <f>'Number of operations'!Q$27*'Conversion conv. -&gt; electric to'!R60*'Aircraft and flight characteris'!$B$36*'Aircraft and flight characteris'!$D$36/'Aircraft and flight characteris'!$E$36/2/1000</f>
        <v>0</v>
      </c>
      <c r="T195" s="73">
        <f>'Number of operations'!R$27*'Conversion conv. -&gt; electric to'!S60*'Aircraft and flight characteris'!$B$36*'Aircraft and flight characteris'!$D$36/'Aircraft and flight characteris'!$E$36/2/1000</f>
        <v>0</v>
      </c>
      <c r="U195" s="73">
        <f>'Number of operations'!S$27*'Conversion conv. -&gt; electric to'!T60*'Aircraft and flight characteris'!$B$36*'Aircraft and flight characteris'!$D$36/'Aircraft and flight characteris'!$E$36/2/1000</f>
        <v>0</v>
      </c>
      <c r="V195" s="73">
        <f>'Number of operations'!T$27*'Conversion conv. -&gt; electric to'!U60*'Aircraft and flight characteris'!$B$36*'Aircraft and flight characteris'!$D$36/'Aircraft and flight characteris'!$E$36/2/1000</f>
        <v>0</v>
      </c>
      <c r="W195" s="73">
        <f>'Number of operations'!U$27*'Conversion conv. -&gt; electric to'!V60*'Aircraft and flight characteris'!$B$36*'Aircraft and flight characteris'!$D$36/'Aircraft and flight characteris'!$E$36/2/1000</f>
        <v>0</v>
      </c>
      <c r="X195" s="73">
        <f>'Number of operations'!V$27*'Conversion conv. -&gt; electric to'!W60*'Aircraft and flight characteris'!$B$36*'Aircraft and flight characteris'!$D$36/'Aircraft and flight characteris'!$E$36/2/1000</f>
        <v>0</v>
      </c>
      <c r="Y195" s="73">
        <f>'Number of operations'!W$27*'Conversion conv. -&gt; electric to'!X60*'Aircraft and flight characteris'!$B$36*'Aircraft and flight characteris'!$D$36/'Aircraft and flight characteris'!$E$36/2/1000</f>
        <v>0</v>
      </c>
      <c r="Z195" s="73">
        <f>'Number of operations'!X$27*'Conversion conv. -&gt; electric to'!Y60*'Aircraft and flight characteris'!$B$36*'Aircraft and flight characteris'!$D$36/'Aircraft and flight characteris'!$E$36/2/1000</f>
        <v>0</v>
      </c>
      <c r="AA195" s="73">
        <f>'Number of operations'!Y$27*'Conversion conv. -&gt; electric to'!Z60*'Aircraft and flight characteris'!$B$36*'Aircraft and flight characteris'!$D$36/'Aircraft and flight characteris'!$E$36/2/1000</f>
        <v>0</v>
      </c>
      <c r="AB195" s="73">
        <f>'Number of operations'!Z$27*'Conversion conv. -&gt; electric to'!AA60*'Aircraft and flight characteris'!$B$36*'Aircraft and flight characteris'!$D$36/'Aircraft and flight characteris'!$E$36/2/1000</f>
        <v>0</v>
      </c>
      <c r="AC195" s="73">
        <f>'Number of operations'!AA$27*'Conversion conv. -&gt; electric to'!AB60*'Aircraft and flight characteris'!$B$36*'Aircraft and flight characteris'!$D$36/'Aircraft and flight characteris'!$E$36/2/1000</f>
        <v>1.423733689</v>
      </c>
      <c r="AD195" s="73">
        <f>'Number of operations'!AB$27*'Conversion conv. -&gt; electric to'!AC60*'Aircraft and flight characteris'!$B$36*'Aircraft and flight characteris'!$D$36/'Aircraft and flight characteris'!$E$36/2/1000</f>
        <v>2.69064399</v>
      </c>
      <c r="AE195" s="73">
        <f>'Number of operations'!AC$27*'Conversion conv. -&gt; electric to'!AD60*'Aircraft and flight characteris'!$B$36*'Aircraft and flight characteris'!$D$36/'Aircraft and flight characteris'!$E$36/2/1000</f>
        <v>5.159980704</v>
      </c>
      <c r="AF195" s="73">
        <f>'Number of operations'!AD$27*'Conversion conv. -&gt; electric to'!AE60*'Aircraft and flight characteris'!$B$36*'Aircraft and flight characteris'!$D$36/'Aircraft and flight characteris'!$E$36/2/1000</f>
        <v>9.838189469</v>
      </c>
      <c r="AG195" s="73">
        <f>'Number of operations'!AE$27*'Conversion conv. -&gt; electric to'!AF60*'Aircraft and flight characteris'!$B$36*'Aircraft and flight characteris'!$D$36/'Aircraft and flight characteris'!$E$36/2/1000</f>
        <v>18.61547746</v>
      </c>
      <c r="AH195" s="73">
        <f>'Number of operations'!AF$27*'Conversion conv. -&gt; electric to'!AG60*'Aircraft and flight characteris'!$B$36*'Aircraft and flight characteris'!$D$36/'Aircraft and flight characteris'!$E$36/2/1000</f>
        <v>34.87812304</v>
      </c>
      <c r="AI195" s="73">
        <f>'Number of operations'!AG$27*'Conversion conv. -&gt; electric to'!AH60*'Aircraft and flight characteris'!$B$36*'Aircraft and flight characteris'!$D$36/'Aircraft and flight characteris'!$E$36/2/1000</f>
        <v>64.53316348</v>
      </c>
      <c r="AJ195" s="73">
        <f>'Number of operations'!AH$27*'Conversion conv. -&gt; electric to'!AI60*'Aircraft and flight characteris'!$B$36*'Aircraft and flight characteris'!$D$36/'Aircraft and flight characteris'!$E$36/2/1000</f>
        <v>117.5475048</v>
      </c>
      <c r="AK195" s="73">
        <f>'Number of operations'!AI$27*'Conversion conv. -&gt; electric to'!AJ60*'Aircraft and flight characteris'!$B$36*'Aircraft and flight characteris'!$D$36/'Aircraft and flight characteris'!$E$36/2/1000</f>
        <v>210.0697464</v>
      </c>
      <c r="AL195" s="73">
        <f>'Number of operations'!AJ$27*'Conversion conv. -&gt; electric to'!AK60*'Aircraft and flight characteris'!$B$36*'Aircraft and flight characteris'!$D$36/'Aircraft and flight characteris'!$E$36/2/1000</f>
        <v>373.9642665</v>
      </c>
      <c r="AM195" s="73">
        <f>'Number of operations'!AK$27*'Conversion conv. -&gt; electric to'!AL60*'Aircraft and flight characteris'!$B$36*'Aircraft and flight characteris'!$D$36/'Aircraft and flight characteris'!$E$36/2/1000</f>
        <v>648.7191869</v>
      </c>
      <c r="AN195" s="73">
        <f>'Number of operations'!AL$27*'Conversion conv. -&gt; electric to'!AM60*'Aircraft and flight characteris'!$B$36*'Aircraft and flight characteris'!$D$36/'Aircraft and flight characteris'!$E$36/2/1000</f>
        <v>1093.493717</v>
      </c>
      <c r="AO195" s="73">
        <f>'Number of operations'!AM$27*'Conversion conv. -&gt; electric to'!AN60*'Aircraft and flight characteris'!$B$36*'Aircraft and flight characteris'!$D$36/'Aircraft and flight characteris'!$E$36/2/1000</f>
        <v>1787.272615</v>
      </c>
      <c r="AP195" s="73">
        <f>'Number of operations'!AN$27*'Conversion conv. -&gt; electric to'!AO60*'Aircraft and flight characteris'!$B$36*'Aircraft and flight characteris'!$D$36/'Aircraft and flight characteris'!$E$36/2/1000</f>
        <v>2828.81777</v>
      </c>
      <c r="AQ195" s="73">
        <f>'Number of operations'!AO$27*'Conversion conv. -&gt; electric to'!AP60*'Aircraft and flight characteris'!$B$36*'Aircraft and flight characteris'!$D$36/'Aircraft and flight characteris'!$E$36/2/1000</f>
        <v>4332.984432</v>
      </c>
      <c r="AR195" s="73">
        <f>'Number of operations'!AP$27*'Conversion conv. -&gt; electric to'!AQ60*'Aircraft and flight characteris'!$B$36*'Aircraft and flight characteris'!$D$36/'Aircraft and flight characteris'!$E$36/2/1000</f>
        <v>6422.182999</v>
      </c>
      <c r="AS195" s="73">
        <f>'Number of operations'!AQ$27*'Conversion conv. -&gt; electric to'!AR60*'Aircraft and flight characteris'!$B$36*'Aircraft and flight characteris'!$D$36/'Aircraft and flight characteris'!$E$36/2/1000</f>
        <v>9212.267438</v>
      </c>
      <c r="AT195" s="73">
        <f>'Number of operations'!AR$27*'Conversion conv. -&gt; electric to'!AS60*'Aircraft and flight characteris'!$B$36*'Aircraft and flight characteris'!$D$36/'Aircraft and flight characteris'!$E$36/2/1000</f>
        <v>0</v>
      </c>
      <c r="AU195" s="73">
        <f>'Number of operations'!AS$27*'Conversion conv. -&gt; electric to'!AT60*'Aircraft and flight characteris'!$B$36*'Aircraft and flight characteris'!$D$36/'Aircraft and flight characteris'!$E$36/2/1000</f>
        <v>0</v>
      </c>
      <c r="AV195" s="73">
        <f>'Number of operations'!AT$27*'Conversion conv. -&gt; electric to'!AU60*'Aircraft and flight characteris'!$B$36*'Aircraft and flight characteris'!$D$36/'Aircraft and flight characteris'!$E$36/2/1000</f>
        <v>0</v>
      </c>
      <c r="AW195" s="73">
        <f>'Number of operations'!AU$27*'Conversion conv. -&gt; electric to'!AV60*'Aircraft and flight characteris'!$B$36*'Aircraft and flight characteris'!$D$36/'Aircraft and flight characteris'!$E$36/2/1000</f>
        <v>0</v>
      </c>
      <c r="AX195" s="73">
        <f>'Number of operations'!AV$27*'Conversion conv. -&gt; electric to'!AW60*'Aircraft and flight characteris'!$B$36*'Aircraft and flight characteris'!$D$36/'Aircraft and flight characteris'!$E$36/2/1000</f>
        <v>0</v>
      </c>
      <c r="AY195" s="73">
        <f>'Number of operations'!AW$27*'Conversion conv. -&gt; electric to'!AX60*'Aircraft and flight characteris'!$B$36*'Aircraft and flight characteris'!$D$36/'Aircraft and flight characteris'!$E$36/2/1000</f>
        <v>0</v>
      </c>
      <c r="AZ195" s="73">
        <f>'Number of operations'!AX$27*'Conversion conv. -&gt; electric to'!AY60*'Aircraft and flight characteris'!$B$36*'Aircraft and flight characteris'!$D$36/'Aircraft and flight characteris'!$E$36/2/1000</f>
        <v>0</v>
      </c>
      <c r="BA195" s="73">
        <f>'Number of operations'!AY$27*'Conversion conv. -&gt; electric to'!AZ60*'Aircraft and flight characteris'!$B$36*'Aircraft and flight characteris'!$D$36/'Aircraft and flight characteris'!$E$36/2/1000</f>
        <v>0</v>
      </c>
      <c r="BB195" s="73">
        <f>'Number of operations'!AZ$27*'Conversion conv. -&gt; electric to'!BA60*'Aircraft and flight characteris'!$B$36*'Aircraft and flight characteris'!$D$36/'Aircraft and flight characteris'!$E$36/2/1000</f>
        <v>0</v>
      </c>
      <c r="BC195" s="73">
        <f>'Number of operations'!BA$27*'Conversion conv. -&gt; electric to'!BB60*'Aircraft and flight characteris'!$B$36*'Aircraft and flight characteris'!$D$36/'Aircraft and flight characteris'!$E$36/2/1000</f>
        <v>0</v>
      </c>
      <c r="BD195" s="74">
        <f>'Number of operations'!BB$27*'Conversion conv. -&gt; electric to'!BC60*'Aircraft and flight characteris'!$B$36*'Aircraft and flight characteris'!$D$36/'Aircraft and flight characteris'!$E$36/2/1000</f>
        <v>0</v>
      </c>
      <c r="BE195" s="3"/>
      <c r="BF195" s="3"/>
      <c r="BG195" s="3"/>
      <c r="BH195" s="3"/>
      <c r="BI195" s="3"/>
      <c r="BJ195" s="3"/>
      <c r="BK195" s="3"/>
      <c r="BL195" s="3"/>
      <c r="BM195" s="3"/>
      <c r="BN195" s="3"/>
    </row>
    <row r="196">
      <c r="A196" s="75"/>
      <c r="E196" s="76" t="s">
        <v>56</v>
      </c>
      <c r="F196" s="73">
        <f>'Number of operations'!D$27*'Conversion conv. -&gt; electric to'!E61*'Aircraft and flight characteris'!$B$36*'Aircraft and flight characteris'!$D$36/'Aircraft and flight characteris'!$E$36/2/1000</f>
        <v>0</v>
      </c>
      <c r="G196" s="73">
        <f>'Number of operations'!E$27*'Conversion conv. -&gt; electric to'!F61*'Aircraft and flight characteris'!$B$36*'Aircraft and flight characteris'!$D$36/'Aircraft and flight characteris'!$E$36/2/1000</f>
        <v>0</v>
      </c>
      <c r="H196" s="73">
        <f>'Number of operations'!F$27*'Conversion conv. -&gt; electric to'!G61*'Aircraft and flight characteris'!$B$36*'Aircraft and flight characteris'!$D$36/'Aircraft and flight characteris'!$E$36/2/1000</f>
        <v>0</v>
      </c>
      <c r="I196" s="73">
        <f>'Number of operations'!G$27*'Conversion conv. -&gt; electric to'!H61*'Aircraft and flight characteris'!$B$36*'Aircraft and flight characteris'!$D$36/'Aircraft and flight characteris'!$E$36/2/1000</f>
        <v>0</v>
      </c>
      <c r="J196" s="73">
        <f>'Number of operations'!H$27*'Conversion conv. -&gt; electric to'!I61*'Aircraft and flight characteris'!$B$36*'Aircraft and flight characteris'!$D$36/'Aircraft and flight characteris'!$E$36/2/1000</f>
        <v>0</v>
      </c>
      <c r="K196" s="73">
        <f>'Number of operations'!I$27*'Conversion conv. -&gt; electric to'!J61*'Aircraft and flight characteris'!$B$36*'Aircraft and flight characteris'!$D$36/'Aircraft and flight characteris'!$E$36/2/1000</f>
        <v>0</v>
      </c>
      <c r="L196" s="73">
        <f>'Number of operations'!J$27*'Conversion conv. -&gt; electric to'!K61*'Aircraft and flight characteris'!$B$36*'Aircraft and flight characteris'!$D$36/'Aircraft and flight characteris'!$E$36/2/1000</f>
        <v>0</v>
      </c>
      <c r="M196" s="73">
        <f>'Number of operations'!K$27*'Conversion conv. -&gt; electric to'!L61*'Aircraft and flight characteris'!$B$36*'Aircraft and flight characteris'!$D$36/'Aircraft and flight characteris'!$E$36/2/1000</f>
        <v>0</v>
      </c>
      <c r="N196" s="73">
        <f>'Number of operations'!L$27*'Conversion conv. -&gt; electric to'!M61*'Aircraft and flight characteris'!$B$36*'Aircraft and flight characteris'!$D$36/'Aircraft and flight characteris'!$E$36/2/1000</f>
        <v>0</v>
      </c>
      <c r="O196" s="73">
        <f>'Number of operations'!M$27*'Conversion conv. -&gt; electric to'!N61*'Aircraft and flight characteris'!$B$36*'Aircraft and flight characteris'!$D$36/'Aircraft and flight characteris'!$E$36/2/1000</f>
        <v>0</v>
      </c>
      <c r="P196" s="73">
        <f>'Number of operations'!N$27*'Conversion conv. -&gt; electric to'!O61*'Aircraft and flight characteris'!$B$36*'Aircraft and flight characteris'!$D$36/'Aircraft and flight characteris'!$E$36/2/1000</f>
        <v>0</v>
      </c>
      <c r="Q196" s="73">
        <f>'Number of operations'!O$27*'Conversion conv. -&gt; electric to'!P61*'Aircraft and flight characteris'!$B$36*'Aircraft and flight characteris'!$D$36/'Aircraft and flight characteris'!$E$36/2/1000</f>
        <v>0</v>
      </c>
      <c r="R196" s="73">
        <f>'Number of operations'!P$27*'Conversion conv. -&gt; electric to'!Q61*'Aircraft and flight characteris'!$B$36*'Aircraft and flight characteris'!$D$36/'Aircraft and flight characteris'!$E$36/2/1000</f>
        <v>0</v>
      </c>
      <c r="S196" s="73">
        <f>'Number of operations'!Q$27*'Conversion conv. -&gt; electric to'!R61*'Aircraft and flight characteris'!$B$36*'Aircraft and flight characteris'!$D$36/'Aircraft and flight characteris'!$E$36/2/1000</f>
        <v>0</v>
      </c>
      <c r="T196" s="73">
        <f>'Number of operations'!R$27*'Conversion conv. -&gt; electric to'!S61*'Aircraft and flight characteris'!$B$36*'Aircraft and flight characteris'!$D$36/'Aircraft and flight characteris'!$E$36/2/1000</f>
        <v>0</v>
      </c>
      <c r="U196" s="73">
        <f>'Number of operations'!S$27*'Conversion conv. -&gt; electric to'!T61*'Aircraft and flight characteris'!$B$36*'Aircraft and flight characteris'!$D$36/'Aircraft and flight characteris'!$E$36/2/1000</f>
        <v>0</v>
      </c>
      <c r="V196" s="73">
        <f>'Number of operations'!T$27*'Conversion conv. -&gt; electric to'!U61*'Aircraft and flight characteris'!$B$36*'Aircraft and flight characteris'!$D$36/'Aircraft and flight characteris'!$E$36/2/1000</f>
        <v>0</v>
      </c>
      <c r="W196" s="73">
        <f>'Number of operations'!U$27*'Conversion conv. -&gt; electric to'!V61*'Aircraft and flight characteris'!$B$36*'Aircraft and flight characteris'!$D$36/'Aircraft and flight characteris'!$E$36/2/1000</f>
        <v>0</v>
      </c>
      <c r="X196" s="73">
        <f>'Number of operations'!V$27*'Conversion conv. -&gt; electric to'!W61*'Aircraft and flight characteris'!$B$36*'Aircraft and flight characteris'!$D$36/'Aircraft and flight characteris'!$E$36/2/1000</f>
        <v>0</v>
      </c>
      <c r="Y196" s="73">
        <f>'Number of operations'!W$27*'Conversion conv. -&gt; electric to'!X61*'Aircraft and flight characteris'!$B$36*'Aircraft and flight characteris'!$D$36/'Aircraft and flight characteris'!$E$36/2/1000</f>
        <v>0</v>
      </c>
      <c r="Z196" s="73">
        <f>'Number of operations'!X$27*'Conversion conv. -&gt; electric to'!Y61*'Aircraft and flight characteris'!$B$36*'Aircraft and flight characteris'!$D$36/'Aircraft and flight characteris'!$E$36/2/1000</f>
        <v>0</v>
      </c>
      <c r="AA196" s="73">
        <f>'Number of operations'!Y$27*'Conversion conv. -&gt; electric to'!Z61*'Aircraft and flight characteris'!$B$36*'Aircraft and flight characteris'!$D$36/'Aircraft and flight characteris'!$E$36/2/1000</f>
        <v>0</v>
      </c>
      <c r="AB196" s="73">
        <f>'Number of operations'!Z$27*'Conversion conv. -&gt; electric to'!AA61*'Aircraft and flight characteris'!$B$36*'Aircraft and flight characteris'!$D$36/'Aircraft and flight characteris'!$E$36/2/1000</f>
        <v>0</v>
      </c>
      <c r="AC196" s="73">
        <f>'Number of operations'!AA$27*'Conversion conv. -&gt; electric to'!AB61*'Aircraft and flight characteris'!$B$36*'Aircraft and flight characteris'!$D$36/'Aircraft and flight characteris'!$E$36/2/1000</f>
        <v>1.538214664</v>
      </c>
      <c r="AD196" s="73">
        <f>'Number of operations'!AB$27*'Conversion conv. -&gt; electric to'!AC61*'Aircraft and flight characteris'!$B$36*'Aircraft and flight characteris'!$D$36/'Aircraft and flight characteris'!$E$36/2/1000</f>
        <v>3.075057398</v>
      </c>
      <c r="AE196" s="73">
        <f>'Number of operations'!AC$27*'Conversion conv. -&gt; electric to'!AD61*'Aircraft and flight characteris'!$B$36*'Aircraft and flight characteris'!$D$36/'Aircraft and flight characteris'!$E$36/2/1000</f>
        <v>6.222690158</v>
      </c>
      <c r="AF196" s="73">
        <f>'Number of operations'!AD$27*'Conversion conv. -&gt; electric to'!AE61*'Aircraft and flight characteris'!$B$36*'Aircraft and flight characteris'!$D$36/'Aircraft and flight characteris'!$E$36/2/1000</f>
        <v>12.47325211</v>
      </c>
      <c r="AG196" s="73">
        <f>'Number of operations'!AE$27*'Conversion conv. -&gt; electric to'!AF61*'Aircraft and flight characteris'!$B$36*'Aircraft and flight characteris'!$D$36/'Aircraft and flight characteris'!$E$36/2/1000</f>
        <v>24.68200696</v>
      </c>
      <c r="AH196" s="73">
        <f>'Number of operations'!AF$27*'Conversion conv. -&gt; electric to'!AG61*'Aircraft and flight characteris'!$B$36*'Aircraft and flight characteris'!$D$36/'Aircraft and flight characteris'!$E$36/2/1000</f>
        <v>48.01198081</v>
      </c>
      <c r="AI196" s="73">
        <f>'Number of operations'!AG$27*'Conversion conv. -&gt; electric to'!AH61*'Aircraft and flight characteris'!$B$36*'Aircraft and flight characteris'!$D$36/'Aircraft and flight characteris'!$E$36/2/1000</f>
        <v>91.36006347</v>
      </c>
      <c r="AJ196" s="73">
        <f>'Number of operations'!AH$27*'Conversion conv. -&gt; electric to'!AI61*'Aircraft and flight characteris'!$B$36*'Aircraft and flight characteris'!$D$36/'Aircraft and flight characteris'!$E$36/2/1000</f>
        <v>169.1722075</v>
      </c>
      <c r="AK196" s="73">
        <f>'Number of operations'!AI$27*'Conversion conv. -&gt; electric to'!AJ61*'Aircraft and flight characteris'!$B$36*'Aircraft and flight characteris'!$D$36/'Aircraft and flight characteris'!$E$36/2/1000</f>
        <v>303.3390311</v>
      </c>
      <c r="AL196" s="73">
        <f>'Number of operations'!AJ$27*'Conversion conv. -&gt; electric to'!AK61*'Aircraft and flight characteris'!$B$36*'Aircraft and flight characteris'!$D$36/'Aircraft and flight characteris'!$E$36/2/1000</f>
        <v>534.5684641</v>
      </c>
      <c r="AM196" s="73">
        <f>'Number of operations'!AK$27*'Conversion conv. -&gt; electric to'!AL61*'Aircraft and flight characteris'!$B$36*'Aircraft and flight characteris'!$D$36/'Aircraft and flight characteris'!$E$36/2/1000</f>
        <v>906.8244434</v>
      </c>
      <c r="AN196" s="73">
        <f>'Number of operations'!AL$27*'Conversion conv. -&gt; electric to'!AM61*'Aircraft and flight characteris'!$B$36*'Aircraft and flight characteris'!$D$36/'Aircraft and flight characteris'!$E$36/2/1000</f>
        <v>1480.58143</v>
      </c>
      <c r="AO196" s="73">
        <f>'Number of operations'!AM$27*'Conversion conv. -&gt; electric to'!AN61*'Aircraft and flight characteris'!$B$36*'Aircraft and flight characteris'!$D$36/'Aircraft and flight characteris'!$E$36/2/1000</f>
        <v>2330.202996</v>
      </c>
      <c r="AP196" s="73">
        <f>'Number of operations'!AN$27*'Conversion conv. -&gt; electric to'!AO61*'Aircraft and flight characteris'!$B$36*'Aircraft and flight characteris'!$D$36/'Aircraft and flight characteris'!$E$36/2/1000</f>
        <v>3543.850597</v>
      </c>
      <c r="AQ196" s="73">
        <f>'Number of operations'!AO$27*'Conversion conv. -&gt; electric to'!AP61*'Aircraft and flight characteris'!$B$36*'Aircraft and flight characteris'!$D$36/'Aircraft and flight characteris'!$E$36/2/1000</f>
        <v>5221.556732</v>
      </c>
      <c r="AR196" s="73">
        <f>'Number of operations'!AP$27*'Conversion conv. -&gt; electric to'!AQ61*'Aircraft and flight characteris'!$B$36*'Aircraft and flight characteris'!$D$36/'Aircraft and flight characteris'!$E$36/2/1000</f>
        <v>7469.414907</v>
      </c>
      <c r="AS196" s="73">
        <f>'Number of operations'!AQ$27*'Conversion conv. -&gt; electric to'!AR61*'Aircraft and flight characteris'!$B$36*'Aircraft and flight characteris'!$D$36/'Aircraft and flight characteris'!$E$36/2/1000</f>
        <v>10388.22731</v>
      </c>
      <c r="AT196" s="73">
        <f>'Number of operations'!AR$27*'Conversion conv. -&gt; electric to'!AS61*'Aircraft and flight characteris'!$B$36*'Aircraft and flight characteris'!$D$36/'Aircraft and flight characteris'!$E$36/2/1000</f>
        <v>0</v>
      </c>
      <c r="AU196" s="73">
        <f>'Number of operations'!AS$27*'Conversion conv. -&gt; electric to'!AT61*'Aircraft and flight characteris'!$B$36*'Aircraft and flight characteris'!$D$36/'Aircraft and flight characteris'!$E$36/2/1000</f>
        <v>0</v>
      </c>
      <c r="AV196" s="73">
        <f>'Number of operations'!AT$27*'Conversion conv. -&gt; electric to'!AU61*'Aircraft and flight characteris'!$B$36*'Aircraft and flight characteris'!$D$36/'Aircraft and flight characteris'!$E$36/2/1000</f>
        <v>0</v>
      </c>
      <c r="AW196" s="73">
        <f>'Number of operations'!AU$27*'Conversion conv. -&gt; electric to'!AV61*'Aircraft and flight characteris'!$B$36*'Aircraft and flight characteris'!$D$36/'Aircraft and flight characteris'!$E$36/2/1000</f>
        <v>0</v>
      </c>
      <c r="AX196" s="73">
        <f>'Number of operations'!AV$27*'Conversion conv. -&gt; electric to'!AW61*'Aircraft and flight characteris'!$B$36*'Aircraft and flight characteris'!$D$36/'Aircraft and flight characteris'!$E$36/2/1000</f>
        <v>0</v>
      </c>
      <c r="AY196" s="73">
        <f>'Number of operations'!AW$27*'Conversion conv. -&gt; electric to'!AX61*'Aircraft and flight characteris'!$B$36*'Aircraft and flight characteris'!$D$36/'Aircraft and flight characteris'!$E$36/2/1000</f>
        <v>0</v>
      </c>
      <c r="AZ196" s="73">
        <f>'Number of operations'!AX$27*'Conversion conv. -&gt; electric to'!AY61*'Aircraft and flight characteris'!$B$36*'Aircraft and flight characteris'!$D$36/'Aircraft and flight characteris'!$E$36/2/1000</f>
        <v>0</v>
      </c>
      <c r="BA196" s="73">
        <f>'Number of operations'!AY$27*'Conversion conv. -&gt; electric to'!AZ61*'Aircraft and flight characteris'!$B$36*'Aircraft and flight characteris'!$D$36/'Aircraft and flight characteris'!$E$36/2/1000</f>
        <v>0</v>
      </c>
      <c r="BB196" s="73">
        <f>'Number of operations'!AZ$27*'Conversion conv. -&gt; electric to'!BA61*'Aircraft and flight characteris'!$B$36*'Aircraft and flight characteris'!$D$36/'Aircraft and flight characteris'!$E$36/2/1000</f>
        <v>0</v>
      </c>
      <c r="BC196" s="73">
        <f>'Number of operations'!BA$27*'Conversion conv. -&gt; electric to'!BB61*'Aircraft and flight characteris'!$B$36*'Aircraft and flight characteris'!$D$36/'Aircraft and flight characteris'!$E$36/2/1000</f>
        <v>0</v>
      </c>
      <c r="BD196" s="74">
        <f>'Number of operations'!BB$27*'Conversion conv. -&gt; electric to'!BC61*'Aircraft and flight characteris'!$B$36*'Aircraft and flight characteris'!$D$36/'Aircraft and flight characteris'!$E$36/2/1000</f>
        <v>0</v>
      </c>
      <c r="BE196" s="3"/>
      <c r="BF196" s="3"/>
      <c r="BG196" s="3"/>
      <c r="BH196" s="3"/>
      <c r="BI196" s="3"/>
      <c r="BJ196" s="3"/>
      <c r="BK196" s="3"/>
      <c r="BL196" s="3"/>
      <c r="BM196" s="3"/>
      <c r="BN196" s="3"/>
    </row>
    <row r="197">
      <c r="A197" s="75"/>
      <c r="E197" s="76" t="s">
        <v>55</v>
      </c>
      <c r="F197" s="73">
        <f>'Number of operations'!D$27*'Conversion conv. -&gt; electric to'!E62*'Aircraft and flight characteris'!$B$36*'Aircraft and flight characteris'!$D$36/'Aircraft and flight characteris'!$E$36/2/1000</f>
        <v>0</v>
      </c>
      <c r="G197" s="73">
        <f>'Number of operations'!E$27*'Conversion conv. -&gt; electric to'!F62*'Aircraft and flight characteris'!$B$36*'Aircraft and flight characteris'!$D$36/'Aircraft and flight characteris'!$E$36/2/1000</f>
        <v>0</v>
      </c>
      <c r="H197" s="73">
        <f>'Number of operations'!F$27*'Conversion conv. -&gt; electric to'!G62*'Aircraft and flight characteris'!$B$36*'Aircraft and flight characteris'!$D$36/'Aircraft and flight characteris'!$E$36/2/1000</f>
        <v>0</v>
      </c>
      <c r="I197" s="73">
        <f>'Number of operations'!G$27*'Conversion conv. -&gt; electric to'!H62*'Aircraft and flight characteris'!$B$36*'Aircraft and flight characteris'!$D$36/'Aircraft and flight characteris'!$E$36/2/1000</f>
        <v>0</v>
      </c>
      <c r="J197" s="73">
        <f>'Number of operations'!H$27*'Conversion conv. -&gt; electric to'!I62*'Aircraft and flight characteris'!$B$36*'Aircraft and flight characteris'!$D$36/'Aircraft and flight characteris'!$E$36/2/1000</f>
        <v>0</v>
      </c>
      <c r="K197" s="73">
        <f>'Number of operations'!I$27*'Conversion conv. -&gt; electric to'!J62*'Aircraft and flight characteris'!$B$36*'Aircraft and flight characteris'!$D$36/'Aircraft and flight characteris'!$E$36/2/1000</f>
        <v>0</v>
      </c>
      <c r="L197" s="73">
        <f>'Number of operations'!J$27*'Conversion conv. -&gt; electric to'!K62*'Aircraft and flight characteris'!$B$36*'Aircraft and flight characteris'!$D$36/'Aircraft and flight characteris'!$E$36/2/1000</f>
        <v>0</v>
      </c>
      <c r="M197" s="73">
        <f>'Number of operations'!K$27*'Conversion conv. -&gt; electric to'!L62*'Aircraft and flight characteris'!$B$36*'Aircraft and flight characteris'!$D$36/'Aircraft and flight characteris'!$E$36/2/1000</f>
        <v>0</v>
      </c>
      <c r="N197" s="73">
        <f>'Number of operations'!L$27*'Conversion conv. -&gt; electric to'!M62*'Aircraft and flight characteris'!$B$36*'Aircraft and flight characteris'!$D$36/'Aircraft and flight characteris'!$E$36/2/1000</f>
        <v>0</v>
      </c>
      <c r="O197" s="73">
        <f>'Number of operations'!M$27*'Conversion conv. -&gt; electric to'!N62*'Aircraft and flight characteris'!$B$36*'Aircraft and flight characteris'!$D$36/'Aircraft and flight characteris'!$E$36/2/1000</f>
        <v>0</v>
      </c>
      <c r="P197" s="73">
        <f>'Number of operations'!N$27*'Conversion conv. -&gt; electric to'!O62*'Aircraft and flight characteris'!$B$36*'Aircraft and flight characteris'!$D$36/'Aircraft and flight characteris'!$E$36/2/1000</f>
        <v>0</v>
      </c>
      <c r="Q197" s="73">
        <f>'Number of operations'!O$27*'Conversion conv. -&gt; electric to'!P62*'Aircraft and flight characteris'!$B$36*'Aircraft and flight characteris'!$D$36/'Aircraft and flight characteris'!$E$36/2/1000</f>
        <v>0</v>
      </c>
      <c r="R197" s="73">
        <f>'Number of operations'!P$27*'Conversion conv. -&gt; electric to'!Q62*'Aircraft and flight characteris'!$B$36*'Aircraft and flight characteris'!$D$36/'Aircraft and flight characteris'!$E$36/2/1000</f>
        <v>0</v>
      </c>
      <c r="S197" s="73">
        <f>'Number of operations'!Q$27*'Conversion conv. -&gt; electric to'!R62*'Aircraft and flight characteris'!$B$36*'Aircraft and flight characteris'!$D$36/'Aircraft and flight characteris'!$E$36/2/1000</f>
        <v>0</v>
      </c>
      <c r="T197" s="73">
        <f>'Number of operations'!R$27*'Conversion conv. -&gt; electric to'!S62*'Aircraft and flight characteris'!$B$36*'Aircraft and flight characteris'!$D$36/'Aircraft and flight characteris'!$E$36/2/1000</f>
        <v>0</v>
      </c>
      <c r="U197" s="73">
        <f>'Number of operations'!S$27*'Conversion conv. -&gt; electric to'!T62*'Aircraft and flight characteris'!$B$36*'Aircraft and flight characteris'!$D$36/'Aircraft and flight characteris'!$E$36/2/1000</f>
        <v>0</v>
      </c>
      <c r="V197" s="73">
        <f>'Number of operations'!T$27*'Conversion conv. -&gt; electric to'!U62*'Aircraft and flight characteris'!$B$36*'Aircraft and flight characteris'!$D$36/'Aircraft and flight characteris'!$E$36/2/1000</f>
        <v>0</v>
      </c>
      <c r="W197" s="73">
        <f>'Number of operations'!U$27*'Conversion conv. -&gt; electric to'!V62*'Aircraft and flight characteris'!$B$36*'Aircraft and flight characteris'!$D$36/'Aircraft and flight characteris'!$E$36/2/1000</f>
        <v>0</v>
      </c>
      <c r="X197" s="73">
        <f>'Number of operations'!V$27*'Conversion conv. -&gt; electric to'!W62*'Aircraft and flight characteris'!$B$36*'Aircraft and flight characteris'!$D$36/'Aircraft and flight characteris'!$E$36/2/1000</f>
        <v>0</v>
      </c>
      <c r="Y197" s="73">
        <f>'Number of operations'!W$27*'Conversion conv. -&gt; electric to'!X62*'Aircraft and flight characteris'!$B$36*'Aircraft and flight characteris'!$D$36/'Aircraft and flight characteris'!$E$36/2/1000</f>
        <v>0</v>
      </c>
      <c r="Z197" s="73">
        <f>'Number of operations'!X$27*'Conversion conv. -&gt; electric to'!Y62*'Aircraft and flight characteris'!$B$36*'Aircraft and flight characteris'!$D$36/'Aircraft and flight characteris'!$E$36/2/1000</f>
        <v>0</v>
      </c>
      <c r="AA197" s="73">
        <f>'Number of operations'!Y$27*'Conversion conv. -&gt; electric to'!Z62*'Aircraft and flight characteris'!$B$36*'Aircraft and flight characteris'!$D$36/'Aircraft and flight characteris'!$E$36/2/1000</f>
        <v>0</v>
      </c>
      <c r="AB197" s="73">
        <f>'Number of operations'!Z$27*'Conversion conv. -&gt; electric to'!AA62*'Aircraft and flight characteris'!$B$36*'Aircraft and flight characteris'!$D$36/'Aircraft and flight characteris'!$E$36/2/1000</f>
        <v>0</v>
      </c>
      <c r="AC197" s="73">
        <f>'Number of operations'!AA$27*'Conversion conv. -&gt; electric to'!AB62*'Aircraft and flight characteris'!$B$36*'Aircraft and flight characteris'!$D$36/'Aircraft and flight characteris'!$E$36/2/1000</f>
        <v>2.235073562</v>
      </c>
      <c r="AD197" s="73">
        <f>'Number of operations'!AB$27*'Conversion conv. -&gt; electric to'!AC62*'Aircraft and flight characteris'!$B$36*'Aircraft and flight characteris'!$D$36/'Aircraft and flight characteris'!$E$36/2/1000</f>
        <v>4.95834994</v>
      </c>
      <c r="AE197" s="73">
        <f>'Number of operations'!AC$27*'Conversion conv. -&gt; electric to'!AD62*'Aircraft and flight characteris'!$B$36*'Aircraft and flight characteris'!$D$36/'Aircraft and flight characteris'!$E$36/2/1000</f>
        <v>11.00952314</v>
      </c>
      <c r="AF197" s="73">
        <f>'Number of operations'!AD$27*'Conversion conv. -&gt; electric to'!AE62*'Aircraft and flight characteris'!$B$36*'Aircraft and flight characteris'!$D$36/'Aircraft and flight characteris'!$E$36/2/1000</f>
        <v>23.801274</v>
      </c>
      <c r="AG197" s="73">
        <f>'Number of operations'!AE$27*'Conversion conv. -&gt; electric to'!AF62*'Aircraft and flight characteris'!$B$36*'Aircraft and flight characteris'!$D$36/'Aircraft and flight characteris'!$E$36/2/1000</f>
        <v>49.57218879</v>
      </c>
      <c r="AH197" s="73">
        <f>'Number of operations'!AF$27*'Conversion conv. -&gt; electric to'!AG62*'Aircraft and flight characteris'!$B$36*'Aircraft and flight characteris'!$D$36/'Aircraft and flight characteris'!$E$36/2/1000</f>
        <v>98.36432363</v>
      </c>
      <c r="AI197" s="73">
        <f>'Number of operations'!AG$27*'Conversion conv. -&gt; electric to'!AH62*'Aircraft and flight characteris'!$B$36*'Aircraft and flight characteris'!$D$36/'Aircraft and flight characteris'!$E$36/2/1000</f>
        <v>184.2896195</v>
      </c>
      <c r="AJ197" s="73">
        <f>'Number of operations'!AH$27*'Conversion conv. -&gt; electric to'!AI62*'Aircraft and flight characteris'!$B$36*'Aircraft and flight characteris'!$D$36/'Aircraft and flight characteris'!$E$36/2/1000</f>
        <v>324.7784155</v>
      </c>
      <c r="AK197" s="73">
        <f>'Number of operations'!AI$27*'Conversion conv. -&gt; electric to'!AJ62*'Aircraft and flight characteris'!$B$36*'Aircraft and flight characteris'!$D$36/'Aircraft and flight characteris'!$E$36/2/1000</f>
        <v>539.8730855</v>
      </c>
      <c r="AL197" s="73">
        <f>'Number of operations'!AJ$27*'Conversion conv. -&gt; electric to'!AK62*'Aircraft and flight characteris'!$B$36*'Aircraft and flight characteris'!$D$36/'Aircraft and flight characteris'!$E$36/2/1000</f>
        <v>869.2696761</v>
      </c>
      <c r="AM197" s="73">
        <f>'Number of operations'!AK$27*'Conversion conv. -&gt; electric to'!AL62*'Aircraft and flight characteris'!$B$36*'Aircraft and flight characteris'!$D$36/'Aircraft and flight characteris'!$E$36/2/1000</f>
        <v>1343.899638</v>
      </c>
      <c r="AN197" s="73">
        <f>'Number of operations'!AL$27*'Conversion conv. -&gt; electric to'!AM62*'Aircraft and flight characteris'!$B$36*'Aircraft and flight characteris'!$D$36/'Aircraft and flight characteris'!$E$36/2/1000</f>
        <v>2013.256324</v>
      </c>
      <c r="AO197" s="73">
        <f>'Number of operations'!AM$27*'Conversion conv. -&gt; electric to'!AN62*'Aircraft and flight characteris'!$B$36*'Aircraft and flight characteris'!$D$36/'Aircraft and flight characteris'!$E$36/2/1000</f>
        <v>2942.580606</v>
      </c>
      <c r="AP197" s="73">
        <f>'Number of operations'!AN$27*'Conversion conv. -&gt; electric to'!AO62*'Aircraft and flight characteris'!$B$36*'Aircraft and flight characteris'!$D$36/'Aircraft and flight characteris'!$E$36/2/1000</f>
        <v>4214.083289</v>
      </c>
      <c r="AQ197" s="73">
        <f>'Number of operations'!AO$27*'Conversion conv. -&gt; electric to'!AP62*'Aircraft and flight characteris'!$B$36*'Aircraft and flight characteris'!$D$36/'Aircraft and flight characteris'!$E$36/2/1000</f>
        <v>5925.020621</v>
      </c>
      <c r="AR197" s="73">
        <f>'Number of operations'!AP$27*'Conversion conv. -&gt; electric to'!AQ62*'Aircraft and flight characteris'!$B$36*'Aircraft and flight characteris'!$D$36/'Aircraft and flight characteris'!$E$36/2/1000</f>
        <v>8181.217249</v>
      </c>
      <c r="AS197" s="73">
        <f>'Number of operations'!AQ$27*'Conversion conv. -&gt; electric to'!AR62*'Aircraft and flight characteris'!$B$36*'Aircraft and flight characteris'!$D$36/'Aircraft and flight characteris'!$E$36/2/1000</f>
        <v>11085.00711</v>
      </c>
      <c r="AT197" s="73">
        <f>'Number of operations'!AR$27*'Conversion conv. -&gt; electric to'!AS62*'Aircraft and flight characteris'!$B$36*'Aircraft and flight characteris'!$D$36/'Aircraft and flight characteris'!$E$36/2/1000</f>
        <v>0</v>
      </c>
      <c r="AU197" s="73">
        <f>'Number of operations'!AS$27*'Conversion conv. -&gt; electric to'!AT62*'Aircraft and flight characteris'!$B$36*'Aircraft and flight characteris'!$D$36/'Aircraft and flight characteris'!$E$36/2/1000</f>
        <v>0</v>
      </c>
      <c r="AV197" s="73">
        <f>'Number of operations'!AT$27*'Conversion conv. -&gt; electric to'!AU62*'Aircraft and flight characteris'!$B$36*'Aircraft and flight characteris'!$D$36/'Aircraft and flight characteris'!$E$36/2/1000</f>
        <v>0</v>
      </c>
      <c r="AW197" s="73">
        <f>'Number of operations'!AU$27*'Conversion conv. -&gt; electric to'!AV62*'Aircraft and flight characteris'!$B$36*'Aircraft and flight characteris'!$D$36/'Aircraft and flight characteris'!$E$36/2/1000</f>
        <v>0</v>
      </c>
      <c r="AX197" s="73">
        <f>'Number of operations'!AV$27*'Conversion conv. -&gt; electric to'!AW62*'Aircraft and flight characteris'!$B$36*'Aircraft and flight characteris'!$D$36/'Aircraft and flight characteris'!$E$36/2/1000</f>
        <v>0</v>
      </c>
      <c r="AY197" s="73">
        <f>'Number of operations'!AW$27*'Conversion conv. -&gt; electric to'!AX62*'Aircraft and flight characteris'!$B$36*'Aircraft and flight characteris'!$D$36/'Aircraft and flight characteris'!$E$36/2/1000</f>
        <v>0</v>
      </c>
      <c r="AZ197" s="73">
        <f>'Number of operations'!AX$27*'Conversion conv. -&gt; electric to'!AY62*'Aircraft and flight characteris'!$B$36*'Aircraft and flight characteris'!$D$36/'Aircraft and flight characteris'!$E$36/2/1000</f>
        <v>0</v>
      </c>
      <c r="BA197" s="73">
        <f>'Number of operations'!AY$27*'Conversion conv. -&gt; electric to'!AZ62*'Aircraft and flight characteris'!$B$36*'Aircraft and flight characteris'!$D$36/'Aircraft and flight characteris'!$E$36/2/1000</f>
        <v>0</v>
      </c>
      <c r="BB197" s="73">
        <f>'Number of operations'!AZ$27*'Conversion conv. -&gt; electric to'!BA62*'Aircraft and flight characteris'!$B$36*'Aircraft and flight characteris'!$D$36/'Aircraft and flight characteris'!$E$36/2/1000</f>
        <v>0</v>
      </c>
      <c r="BC197" s="73">
        <f>'Number of operations'!BA$27*'Conversion conv. -&gt; electric to'!BB62*'Aircraft and flight characteris'!$B$36*'Aircraft and flight characteris'!$D$36/'Aircraft and flight characteris'!$E$36/2/1000</f>
        <v>0</v>
      </c>
      <c r="BD197" s="74">
        <f>'Number of operations'!BB$27*'Conversion conv. -&gt; electric to'!BC62*'Aircraft and flight characteris'!$B$36*'Aircraft and flight characteris'!$D$36/'Aircraft and flight characteris'!$E$36/2/1000</f>
        <v>0</v>
      </c>
      <c r="BE197" s="3"/>
      <c r="BF197" s="3"/>
      <c r="BG197" s="3"/>
      <c r="BH197" s="3"/>
      <c r="BI197" s="3"/>
      <c r="BJ197" s="3"/>
      <c r="BK197" s="3"/>
      <c r="BL197" s="3"/>
      <c r="BM197" s="3"/>
      <c r="BN197" s="3"/>
    </row>
    <row r="198">
      <c r="A198" s="75"/>
      <c r="D198" s="77" t="s">
        <v>56</v>
      </c>
      <c r="E198" s="76" t="s">
        <v>57</v>
      </c>
      <c r="F198" s="73">
        <f>'Number of operations'!D$27*'Conversion conv. -&gt; electric to'!E63*'Aircraft and flight characteris'!$B$36*'Aircraft and flight characteris'!$D$36/'Aircraft and flight characteris'!$E$36/2/1000</f>
        <v>0</v>
      </c>
      <c r="G198" s="73">
        <f>'Number of operations'!E$27*'Conversion conv. -&gt; electric to'!F63*'Aircraft and flight characteris'!$B$36*'Aircraft and flight characteris'!$D$36/'Aircraft and flight characteris'!$E$36/2/1000</f>
        <v>0</v>
      </c>
      <c r="H198" s="73">
        <f>'Number of operations'!F$27*'Conversion conv. -&gt; electric to'!G63*'Aircraft and flight characteris'!$B$36*'Aircraft and flight characteris'!$D$36/'Aircraft and flight characteris'!$E$36/2/1000</f>
        <v>0</v>
      </c>
      <c r="I198" s="73">
        <f>'Number of operations'!G$27*'Conversion conv. -&gt; electric to'!H63*'Aircraft and flight characteris'!$B$36*'Aircraft and flight characteris'!$D$36/'Aircraft and flight characteris'!$E$36/2/1000</f>
        <v>0</v>
      </c>
      <c r="J198" s="73">
        <f>'Number of operations'!H$27*'Conversion conv. -&gt; electric to'!I63*'Aircraft and flight characteris'!$B$36*'Aircraft and flight characteris'!$D$36/'Aircraft and flight characteris'!$E$36/2/1000</f>
        <v>0</v>
      </c>
      <c r="K198" s="73">
        <f>'Number of operations'!I$27*'Conversion conv. -&gt; electric to'!J63*'Aircraft and flight characteris'!$B$36*'Aircraft and flight characteris'!$D$36/'Aircraft and flight characteris'!$E$36/2/1000</f>
        <v>0</v>
      </c>
      <c r="L198" s="73">
        <f>'Number of operations'!J$27*'Conversion conv. -&gt; electric to'!K63*'Aircraft and flight characteris'!$B$36*'Aircraft and flight characteris'!$D$36/'Aircraft and flight characteris'!$E$36/2/1000</f>
        <v>0</v>
      </c>
      <c r="M198" s="73">
        <f>'Number of operations'!K$27*'Conversion conv. -&gt; electric to'!L63*'Aircraft and flight characteris'!$B$36*'Aircraft and flight characteris'!$D$36/'Aircraft and flight characteris'!$E$36/2/1000</f>
        <v>0</v>
      </c>
      <c r="N198" s="73">
        <f>'Number of operations'!L$27*'Conversion conv. -&gt; electric to'!M63*'Aircraft and flight characteris'!$B$36*'Aircraft and flight characteris'!$D$36/'Aircraft and flight characteris'!$E$36/2/1000</f>
        <v>0</v>
      </c>
      <c r="O198" s="73">
        <f>'Number of operations'!M$27*'Conversion conv. -&gt; electric to'!N63*'Aircraft and flight characteris'!$B$36*'Aircraft and flight characteris'!$D$36/'Aircraft and flight characteris'!$E$36/2/1000</f>
        <v>0</v>
      </c>
      <c r="P198" s="73">
        <f>'Number of operations'!N$27*'Conversion conv. -&gt; electric to'!O63*'Aircraft and flight characteris'!$B$36*'Aircraft and flight characteris'!$D$36/'Aircraft and flight characteris'!$E$36/2/1000</f>
        <v>0</v>
      </c>
      <c r="Q198" s="73">
        <f>'Number of operations'!O$27*'Conversion conv. -&gt; electric to'!P63*'Aircraft and flight characteris'!$B$36*'Aircraft and flight characteris'!$D$36/'Aircraft and flight characteris'!$E$36/2/1000</f>
        <v>0</v>
      </c>
      <c r="R198" s="73">
        <f>'Number of operations'!P$27*'Conversion conv. -&gt; electric to'!Q63*'Aircraft and flight characteris'!$B$36*'Aircraft and flight characteris'!$D$36/'Aircraft and flight characteris'!$E$36/2/1000</f>
        <v>0</v>
      </c>
      <c r="S198" s="73">
        <f>'Number of operations'!Q$27*'Conversion conv. -&gt; electric to'!R63*'Aircraft and flight characteris'!$B$36*'Aircraft and flight characteris'!$D$36/'Aircraft and flight characteris'!$E$36/2/1000</f>
        <v>0</v>
      </c>
      <c r="T198" s="73">
        <f>'Number of operations'!R$27*'Conversion conv. -&gt; electric to'!S63*'Aircraft and flight characteris'!$B$36*'Aircraft and flight characteris'!$D$36/'Aircraft and flight characteris'!$E$36/2/1000</f>
        <v>0</v>
      </c>
      <c r="U198" s="73">
        <f>'Number of operations'!S$27*'Conversion conv. -&gt; electric to'!T63*'Aircraft and flight characteris'!$B$36*'Aircraft and flight characteris'!$D$36/'Aircraft and flight characteris'!$E$36/2/1000</f>
        <v>0</v>
      </c>
      <c r="V198" s="73">
        <f>'Number of operations'!T$27*'Conversion conv. -&gt; electric to'!U63*'Aircraft and flight characteris'!$B$36*'Aircraft and flight characteris'!$D$36/'Aircraft and flight characteris'!$E$36/2/1000</f>
        <v>0</v>
      </c>
      <c r="W198" s="73">
        <f>'Number of operations'!U$27*'Conversion conv. -&gt; electric to'!V63*'Aircraft and flight characteris'!$B$36*'Aircraft and flight characteris'!$D$36/'Aircraft and flight characteris'!$E$36/2/1000</f>
        <v>0</v>
      </c>
      <c r="X198" s="73">
        <f>'Number of operations'!V$27*'Conversion conv. -&gt; electric to'!W63*'Aircraft and flight characteris'!$B$36*'Aircraft and flight characteris'!$D$36/'Aircraft and flight characteris'!$E$36/2/1000</f>
        <v>0</v>
      </c>
      <c r="Y198" s="73">
        <f>'Number of operations'!W$27*'Conversion conv. -&gt; electric to'!X63*'Aircraft and flight characteris'!$B$36*'Aircraft and flight characteris'!$D$36/'Aircraft and flight characteris'!$E$36/2/1000</f>
        <v>0</v>
      </c>
      <c r="Z198" s="73">
        <f>'Number of operations'!X$27*'Conversion conv. -&gt; electric to'!Y63*'Aircraft and flight characteris'!$B$36*'Aircraft and flight characteris'!$D$36/'Aircraft and flight characteris'!$E$36/2/1000</f>
        <v>0</v>
      </c>
      <c r="AA198" s="73">
        <f>'Number of operations'!Y$27*'Conversion conv. -&gt; electric to'!Z63*'Aircraft and flight characteris'!$B$36*'Aircraft and flight characteris'!$D$36/'Aircraft and flight characteris'!$E$36/2/1000</f>
        <v>0</v>
      </c>
      <c r="AB198" s="73">
        <f>'Number of operations'!Z$27*'Conversion conv. -&gt; electric to'!AA63*'Aircraft and flight characteris'!$B$36*'Aircraft and flight characteris'!$D$36/'Aircraft and flight characteris'!$E$36/2/1000</f>
        <v>0</v>
      </c>
      <c r="AC198" s="73">
        <f>'Number of operations'!AA$27*'Conversion conv. -&gt; electric to'!AB63*'Aircraft and flight characteris'!$B$36*'Aircraft and flight characteris'!$D$36/'Aircraft and flight characteris'!$E$36/2/1000</f>
        <v>5.17800877</v>
      </c>
      <c r="AD198" s="73">
        <f>'Number of operations'!AB$27*'Conversion conv. -&gt; electric to'!AC63*'Aircraft and flight characteris'!$B$36*'Aircraft and flight characteris'!$D$36/'Aircraft and flight characteris'!$E$36/2/1000</f>
        <v>10.76324458</v>
      </c>
      <c r="AE198" s="73">
        <f>'Number of operations'!AC$27*'Conversion conv. -&gt; electric to'!AD63*'Aircraft and flight characteris'!$B$36*'Aircraft and flight characteris'!$D$36/'Aircraft and flight characteris'!$E$36/2/1000</f>
        <v>22.64760221</v>
      </c>
      <c r="AF198" s="73">
        <f>'Number of operations'!AD$27*'Conversion conv. -&gt; electric to'!AE63*'Aircraft and flight characteris'!$B$36*'Aircraft and flight characteris'!$D$36/'Aircraft and flight characteris'!$E$36/2/1000</f>
        <v>47.20568977</v>
      </c>
      <c r="AG198" s="73">
        <f>'Number of operations'!AE$27*'Conversion conv. -&gt; electric to'!AF63*'Aircraft and flight characteris'!$B$36*'Aircraft and flight characteris'!$D$36/'Aircraft and flight characteris'!$E$36/2/1000</f>
        <v>97.12591942</v>
      </c>
      <c r="AH198" s="73">
        <f>'Number of operations'!AF$27*'Conversion conv. -&gt; electric to'!AG63*'Aircraft and flight characteris'!$B$36*'Aircraft and flight characteris'!$D$36/'Aircraft and flight characteris'!$E$36/2/1000</f>
        <v>196.3517882</v>
      </c>
      <c r="AI198" s="73">
        <f>'Number of operations'!AG$27*'Conversion conv. -&gt; electric to'!AH63*'Aircraft and flight characteris'!$B$36*'Aircraft and flight characteris'!$D$36/'Aircraft and flight characteris'!$E$36/2/1000</f>
        <v>387.7229392</v>
      </c>
      <c r="AJ198" s="73">
        <f>'Number of operations'!AH$27*'Conversion conv. -&gt; electric to'!AI63*'Aircraft and flight characteris'!$B$36*'Aircraft and flight characteris'!$D$36/'Aircraft and flight characteris'!$E$36/2/1000</f>
        <v>742.4079577</v>
      </c>
      <c r="AK198" s="73">
        <f>'Number of operations'!AI$27*'Conversion conv. -&gt; electric to'!AJ63*'Aircraft and flight characteris'!$B$36*'Aircraft and flight characteris'!$D$36/'Aircraft and flight characteris'!$E$36/2/1000</f>
        <v>1367.003494</v>
      </c>
      <c r="AL198" s="73">
        <f>'Number of operations'!AJ$27*'Conversion conv. -&gt; electric to'!AK63*'Aircraft and flight characteris'!$B$36*'Aircraft and flight characteris'!$D$36/'Aircraft and flight characteris'!$E$36/2/1000</f>
        <v>2444.624801</v>
      </c>
      <c r="AM198" s="73">
        <f>'Number of operations'!AK$27*'Conversion conv. -&gt; electric to'!AL63*'Aircraft and flight characteris'!$B$36*'Aircraft and flight characteris'!$D$36/'Aircraft and flight characteris'!$E$36/2/1000</f>
        <v>4134.113713</v>
      </c>
      <c r="AN198" s="73">
        <f>'Number of operations'!AL$27*'Conversion conv. -&gt; electric to'!AM63*'Aircraft and flight characteris'!$B$36*'Aircraft and flight characteris'!$D$36/'Aircraft and flight characteris'!$E$36/2/1000</f>
        <v>6573.633913</v>
      </c>
      <c r="AO198" s="73">
        <f>'Number of operations'!AM$27*'Conversion conv. -&gt; electric to'!AN63*'Aircraft and flight characteris'!$B$36*'Aircraft and flight characteris'!$D$36/'Aircraft and flight characteris'!$E$36/2/1000</f>
        <v>9807.967347</v>
      </c>
      <c r="AP198" s="73">
        <f>'Number of operations'!AN$27*'Conversion conv. -&gt; electric to'!AO63*'Aircraft and flight characteris'!$B$36*'Aircraft and flight characteris'!$D$36/'Aircraft and flight characteris'!$E$36/2/1000</f>
        <v>13759.58703</v>
      </c>
      <c r="AQ198" s="73">
        <f>'Number of operations'!AO$27*'Conversion conv. -&gt; electric to'!AP63*'Aircraft and flight characteris'!$B$36*'Aircraft and flight characteris'!$D$36/'Aircraft and flight characteris'!$E$36/2/1000</f>
        <v>18254.05707</v>
      </c>
      <c r="AR198" s="73">
        <f>'Number of operations'!AP$27*'Conversion conv. -&gt; electric to'!AQ63*'Aircraft and flight characteris'!$B$36*'Aircraft and flight characteris'!$D$36/'Aircraft and flight characteris'!$E$36/2/1000</f>
        <v>23084.00186</v>
      </c>
      <c r="AS198" s="73">
        <f>'Number of operations'!AQ$27*'Conversion conv. -&gt; electric to'!AR63*'Aircraft and flight characteris'!$B$36*'Aircraft and flight characteris'!$D$36/'Aircraft and flight characteris'!$E$36/2/1000</f>
        <v>28071.6979</v>
      </c>
      <c r="AT198" s="73">
        <f>'Number of operations'!AR$27*'Conversion conv. -&gt; electric to'!AS63*'Aircraft and flight characteris'!$B$36*'Aircraft and flight characteris'!$D$36/'Aircraft and flight characteris'!$E$36/2/1000</f>
        <v>0</v>
      </c>
      <c r="AU198" s="73">
        <f>'Number of operations'!AS$27*'Conversion conv. -&gt; electric to'!AT63*'Aircraft and flight characteris'!$B$36*'Aircraft and flight characteris'!$D$36/'Aircraft and flight characteris'!$E$36/2/1000</f>
        <v>0</v>
      </c>
      <c r="AV198" s="73">
        <f>'Number of operations'!AT$27*'Conversion conv. -&gt; electric to'!AU63*'Aircraft and flight characteris'!$B$36*'Aircraft and flight characteris'!$D$36/'Aircraft and flight characteris'!$E$36/2/1000</f>
        <v>0</v>
      </c>
      <c r="AW198" s="73">
        <f>'Number of operations'!AU$27*'Conversion conv. -&gt; electric to'!AV63*'Aircraft and flight characteris'!$B$36*'Aircraft and flight characteris'!$D$36/'Aircraft and flight characteris'!$E$36/2/1000</f>
        <v>0</v>
      </c>
      <c r="AX198" s="73">
        <f>'Number of operations'!AV$27*'Conversion conv. -&gt; electric to'!AW63*'Aircraft and flight characteris'!$B$36*'Aircraft and flight characteris'!$D$36/'Aircraft and flight characteris'!$E$36/2/1000</f>
        <v>0</v>
      </c>
      <c r="AY198" s="73">
        <f>'Number of operations'!AW$27*'Conversion conv. -&gt; electric to'!AX63*'Aircraft and flight characteris'!$B$36*'Aircraft and flight characteris'!$D$36/'Aircraft and flight characteris'!$E$36/2/1000</f>
        <v>0</v>
      </c>
      <c r="AZ198" s="73">
        <f>'Number of operations'!AX$27*'Conversion conv. -&gt; electric to'!AY63*'Aircraft and flight characteris'!$B$36*'Aircraft and flight characteris'!$D$36/'Aircraft and flight characteris'!$E$36/2/1000</f>
        <v>0</v>
      </c>
      <c r="BA198" s="73">
        <f>'Number of operations'!AY$27*'Conversion conv. -&gt; electric to'!AZ63*'Aircraft and flight characteris'!$B$36*'Aircraft and flight characteris'!$D$36/'Aircraft and flight characteris'!$E$36/2/1000</f>
        <v>0</v>
      </c>
      <c r="BB198" s="73">
        <f>'Number of operations'!AZ$27*'Conversion conv. -&gt; electric to'!BA63*'Aircraft and flight characteris'!$B$36*'Aircraft and flight characteris'!$D$36/'Aircraft and flight characteris'!$E$36/2/1000</f>
        <v>0</v>
      </c>
      <c r="BC198" s="73">
        <f>'Number of operations'!BA$27*'Conversion conv. -&gt; electric to'!BB63*'Aircraft and flight characteris'!$B$36*'Aircraft and flight characteris'!$D$36/'Aircraft and flight characteris'!$E$36/2/1000</f>
        <v>0</v>
      </c>
      <c r="BD198" s="74">
        <f>'Number of operations'!BB$27*'Conversion conv. -&gt; electric to'!BC63*'Aircraft and flight characteris'!$B$36*'Aircraft and flight characteris'!$D$36/'Aircraft and flight characteris'!$E$36/2/1000</f>
        <v>0</v>
      </c>
      <c r="BE198" s="3"/>
      <c r="BF198" s="3"/>
      <c r="BG198" s="3"/>
      <c r="BH198" s="3"/>
      <c r="BI198" s="3"/>
      <c r="BJ198" s="3"/>
      <c r="BK198" s="3"/>
      <c r="BL198" s="3"/>
      <c r="BM198" s="3"/>
      <c r="BN198" s="3"/>
    </row>
    <row r="199">
      <c r="A199" s="75"/>
      <c r="E199" s="76" t="s">
        <v>56</v>
      </c>
      <c r="F199" s="73">
        <f>'Number of operations'!D$27*'Conversion conv. -&gt; electric to'!E64*'Aircraft and flight characteris'!$B$36*'Aircraft and flight characteris'!$D$36/'Aircraft and flight characteris'!$E$36/2/1000</f>
        <v>0</v>
      </c>
      <c r="G199" s="73">
        <f>'Number of operations'!E$27*'Conversion conv. -&gt; electric to'!F64*'Aircraft and flight characteris'!$B$36*'Aircraft and flight characteris'!$D$36/'Aircraft and flight characteris'!$E$36/2/1000</f>
        <v>0</v>
      </c>
      <c r="H199" s="73">
        <f>'Number of operations'!F$27*'Conversion conv. -&gt; electric to'!G64*'Aircraft and flight characteris'!$B$36*'Aircraft and flight characteris'!$D$36/'Aircraft and flight characteris'!$E$36/2/1000</f>
        <v>0</v>
      </c>
      <c r="I199" s="73">
        <f>'Number of operations'!G$27*'Conversion conv. -&gt; electric to'!H64*'Aircraft and flight characteris'!$B$36*'Aircraft and flight characteris'!$D$36/'Aircraft and flight characteris'!$E$36/2/1000</f>
        <v>0</v>
      </c>
      <c r="J199" s="73">
        <f>'Number of operations'!H$27*'Conversion conv. -&gt; electric to'!I64*'Aircraft and flight characteris'!$B$36*'Aircraft and flight characteris'!$D$36/'Aircraft and flight characteris'!$E$36/2/1000</f>
        <v>0</v>
      </c>
      <c r="K199" s="73">
        <f>'Number of operations'!I$27*'Conversion conv. -&gt; electric to'!J64*'Aircraft and flight characteris'!$B$36*'Aircraft and flight characteris'!$D$36/'Aircraft and flight characteris'!$E$36/2/1000</f>
        <v>0</v>
      </c>
      <c r="L199" s="73">
        <f>'Number of operations'!J$27*'Conversion conv. -&gt; electric to'!K64*'Aircraft and flight characteris'!$B$36*'Aircraft and flight characteris'!$D$36/'Aircraft and flight characteris'!$E$36/2/1000</f>
        <v>0</v>
      </c>
      <c r="M199" s="73">
        <f>'Number of operations'!K$27*'Conversion conv. -&gt; electric to'!L64*'Aircraft and flight characteris'!$B$36*'Aircraft and flight characteris'!$D$36/'Aircraft and flight characteris'!$E$36/2/1000</f>
        <v>0</v>
      </c>
      <c r="N199" s="73">
        <f>'Number of operations'!L$27*'Conversion conv. -&gt; electric to'!M64*'Aircraft and flight characteris'!$B$36*'Aircraft and flight characteris'!$D$36/'Aircraft and flight characteris'!$E$36/2/1000</f>
        <v>0</v>
      </c>
      <c r="O199" s="73">
        <f>'Number of operations'!M$27*'Conversion conv. -&gt; electric to'!N64*'Aircraft and flight characteris'!$B$36*'Aircraft and flight characteris'!$D$36/'Aircraft and flight characteris'!$E$36/2/1000</f>
        <v>0</v>
      </c>
      <c r="P199" s="73">
        <f>'Number of operations'!N$27*'Conversion conv. -&gt; electric to'!O64*'Aircraft and flight characteris'!$B$36*'Aircraft and flight characteris'!$D$36/'Aircraft and flight characteris'!$E$36/2/1000</f>
        <v>0</v>
      </c>
      <c r="Q199" s="73">
        <f>'Number of operations'!O$27*'Conversion conv. -&gt; electric to'!P64*'Aircraft and flight characteris'!$B$36*'Aircraft and flight characteris'!$D$36/'Aircraft and flight characteris'!$E$36/2/1000</f>
        <v>0</v>
      </c>
      <c r="R199" s="73">
        <f>'Number of operations'!P$27*'Conversion conv. -&gt; electric to'!Q64*'Aircraft and flight characteris'!$B$36*'Aircraft and flight characteris'!$D$36/'Aircraft and flight characteris'!$E$36/2/1000</f>
        <v>0</v>
      </c>
      <c r="S199" s="73">
        <f>'Number of operations'!Q$27*'Conversion conv. -&gt; electric to'!R64*'Aircraft and flight characteris'!$B$36*'Aircraft and flight characteris'!$D$36/'Aircraft and flight characteris'!$E$36/2/1000</f>
        <v>0</v>
      </c>
      <c r="T199" s="73">
        <f>'Number of operations'!R$27*'Conversion conv. -&gt; electric to'!S64*'Aircraft and flight characteris'!$B$36*'Aircraft and flight characteris'!$D$36/'Aircraft and flight characteris'!$E$36/2/1000</f>
        <v>0</v>
      </c>
      <c r="U199" s="73">
        <f>'Number of operations'!S$27*'Conversion conv. -&gt; electric to'!T64*'Aircraft and flight characteris'!$B$36*'Aircraft and flight characteris'!$D$36/'Aircraft and flight characteris'!$E$36/2/1000</f>
        <v>0</v>
      </c>
      <c r="V199" s="73">
        <f>'Number of operations'!T$27*'Conversion conv. -&gt; electric to'!U64*'Aircraft and flight characteris'!$B$36*'Aircraft and flight characteris'!$D$36/'Aircraft and flight characteris'!$E$36/2/1000</f>
        <v>0</v>
      </c>
      <c r="W199" s="73">
        <f>'Number of operations'!U$27*'Conversion conv. -&gt; electric to'!V64*'Aircraft and flight characteris'!$B$36*'Aircraft and flight characteris'!$D$36/'Aircraft and flight characteris'!$E$36/2/1000</f>
        <v>0</v>
      </c>
      <c r="X199" s="73">
        <f>'Number of operations'!V$27*'Conversion conv. -&gt; electric to'!W64*'Aircraft and flight characteris'!$B$36*'Aircraft and flight characteris'!$D$36/'Aircraft and flight characteris'!$E$36/2/1000</f>
        <v>0</v>
      </c>
      <c r="Y199" s="73">
        <f>'Number of operations'!W$27*'Conversion conv. -&gt; electric to'!X64*'Aircraft and flight characteris'!$B$36*'Aircraft and flight characteris'!$D$36/'Aircraft and flight characteris'!$E$36/2/1000</f>
        <v>0</v>
      </c>
      <c r="Z199" s="73">
        <f>'Number of operations'!X$27*'Conversion conv. -&gt; electric to'!Y64*'Aircraft and flight characteris'!$B$36*'Aircraft and flight characteris'!$D$36/'Aircraft and flight characteris'!$E$36/2/1000</f>
        <v>0</v>
      </c>
      <c r="AA199" s="73">
        <f>'Number of operations'!Y$27*'Conversion conv. -&gt; electric to'!Z64*'Aircraft and flight characteris'!$B$36*'Aircraft and flight characteris'!$D$36/'Aircraft and flight characteris'!$E$36/2/1000</f>
        <v>0</v>
      </c>
      <c r="AB199" s="73">
        <f>'Number of operations'!Z$27*'Conversion conv. -&gt; electric to'!AA64*'Aircraft and flight characteris'!$B$36*'Aircraft and flight characteris'!$D$36/'Aircraft and flight characteris'!$E$36/2/1000</f>
        <v>0</v>
      </c>
      <c r="AC199" s="73">
        <f>'Number of operations'!AA$27*'Conversion conv. -&gt; electric to'!AB64*'Aircraft and flight characteris'!$B$36*'Aircraft and flight characteris'!$D$36/'Aircraft and flight characteris'!$E$36/2/1000</f>
        <v>5.594367177</v>
      </c>
      <c r="AD199" s="73">
        <f>'Number of operations'!AB$27*'Conversion conv. -&gt; electric to'!AC64*'Aircraft and flight characteris'!$B$36*'Aircraft and flight characteris'!$D$36/'Aircraft and flight characteris'!$E$36/2/1000</f>
        <v>12.30099374</v>
      </c>
      <c r="AE199" s="73">
        <f>'Number of operations'!AC$27*'Conversion conv. -&gt; electric to'!AD64*'Aircraft and flight characteris'!$B$36*'Aircraft and flight characteris'!$D$36/'Aircraft and flight characteris'!$E$36/2/1000</f>
        <v>27.31192604</v>
      </c>
      <c r="AF199" s="73">
        <f>'Number of operations'!AD$27*'Conversion conv. -&gt; electric to'!AE64*'Aircraft and flight characteris'!$B$36*'Aircraft and flight characteris'!$D$36/'Aircraft and flight characteris'!$E$36/2/1000</f>
        <v>59.84927121</v>
      </c>
      <c r="AG199" s="73">
        <f>'Number of operations'!AE$27*'Conversion conv. -&gt; electric to'!AF64*'Aircraft and flight characteris'!$B$36*'Aircraft and flight characteris'!$D$36/'Aircraft and flight characteris'!$E$36/2/1000</f>
        <v>128.7779281</v>
      </c>
      <c r="AH199" s="73">
        <f>'Number of operations'!AF$27*'Conversion conv. -&gt; electric to'!AG64*'Aircraft and flight characteris'!$B$36*'Aircraft and flight characteris'!$D$36/'Aircraft and flight characteris'!$E$36/2/1000</f>
        <v>270.2908719</v>
      </c>
      <c r="AI199" s="73">
        <f>'Number of operations'!AG$27*'Conversion conv. -&gt; electric to'!AH64*'Aircraft and flight characteris'!$B$36*'Aircraft and flight characteris'!$D$36/'Aircraft and flight characteris'!$E$36/2/1000</f>
        <v>548.9021524</v>
      </c>
      <c r="AJ199" s="73">
        <f>'Number of operations'!AH$27*'Conversion conv. -&gt; electric to'!AI64*'Aircraft and flight characteris'!$B$36*'Aircraft and flight characteris'!$D$36/'Aircraft and flight characteris'!$E$36/2/1000</f>
        <v>1068.459881</v>
      </c>
      <c r="AK199" s="73">
        <f>'Number of operations'!AI$27*'Conversion conv. -&gt; electric to'!AJ64*'Aircraft and flight characteris'!$B$36*'Aircraft and flight characteris'!$D$36/'Aircraft and flight characteris'!$E$36/2/1000</f>
        <v>1973.942096</v>
      </c>
      <c r="AL199" s="73">
        <f>'Number of operations'!AJ$27*'Conversion conv. -&gt; electric to'!AK64*'Aircraft and flight characteris'!$B$36*'Aircraft and flight characteris'!$D$36/'Aircraft and flight characteris'!$E$36/2/1000</f>
        <v>3494.503197</v>
      </c>
      <c r="AM199" s="73">
        <f>'Number of operations'!AK$27*'Conversion conv. -&gt; electric to'!AL64*'Aircraft and flight characteris'!$B$36*'Aircraft and flight characteris'!$D$36/'Aircraft and flight characteris'!$E$36/2/1000</f>
        <v>5778.949417</v>
      </c>
      <c r="AN199" s="73">
        <f>'Number of operations'!AL$27*'Conversion conv. -&gt; electric to'!AM64*'Aircraft and flight characteris'!$B$36*'Aircraft and flight characteris'!$D$36/'Aircraft and flight characteris'!$E$36/2/1000</f>
        <v>8900.645838</v>
      </c>
      <c r="AO199" s="73">
        <f>'Number of operations'!AM$27*'Conversion conv. -&gt; electric to'!AN64*'Aircraft and flight characteris'!$B$36*'Aircraft and flight characteris'!$D$36/'Aircraft and flight characteris'!$E$36/2/1000</f>
        <v>12787.39164</v>
      </c>
      <c r="AP199" s="73">
        <f>'Number of operations'!AN$27*'Conversion conv. -&gt; electric to'!AO64*'Aircraft and flight characteris'!$B$36*'Aircraft and flight characteris'!$D$36/'Aircraft and flight characteris'!$E$36/2/1000</f>
        <v>17237.56165</v>
      </c>
      <c r="AQ199" s="73">
        <f>'Number of operations'!AO$27*'Conversion conv. -&gt; electric to'!AP64*'Aircraft and flight characteris'!$B$36*'Aircraft and flight characteris'!$D$36/'Aircraft and flight characteris'!$E$36/2/1000</f>
        <v>21997.44681</v>
      </c>
      <c r="AR199" s="73">
        <f>'Number of operations'!AP$27*'Conversion conv. -&gt; electric to'!AQ64*'Aircraft and flight characteris'!$B$36*'Aircraft and flight characteris'!$D$36/'Aircraft and flight characteris'!$E$36/2/1000</f>
        <v>26848.18972</v>
      </c>
      <c r="AS199" s="73">
        <f>'Number of operations'!AQ$27*'Conversion conv. -&gt; electric to'!AR64*'Aircraft and flight characteris'!$B$36*'Aircraft and flight characteris'!$D$36/'Aircraft and flight characteris'!$E$36/2/1000</f>
        <v>31655.09259</v>
      </c>
      <c r="AT199" s="73">
        <f>'Number of operations'!AR$27*'Conversion conv. -&gt; electric to'!AS64*'Aircraft and flight characteris'!$B$36*'Aircraft and flight characteris'!$D$36/'Aircraft and flight characteris'!$E$36/2/1000</f>
        <v>0</v>
      </c>
      <c r="AU199" s="73">
        <f>'Number of operations'!AS$27*'Conversion conv. -&gt; electric to'!AT64*'Aircraft and flight characteris'!$B$36*'Aircraft and flight characteris'!$D$36/'Aircraft and flight characteris'!$E$36/2/1000</f>
        <v>0</v>
      </c>
      <c r="AV199" s="73">
        <f>'Number of operations'!AT$27*'Conversion conv. -&gt; electric to'!AU64*'Aircraft and flight characteris'!$B$36*'Aircraft and flight characteris'!$D$36/'Aircraft and flight characteris'!$E$36/2/1000</f>
        <v>0</v>
      </c>
      <c r="AW199" s="73">
        <f>'Number of operations'!AU$27*'Conversion conv. -&gt; electric to'!AV64*'Aircraft and flight characteris'!$B$36*'Aircraft and flight characteris'!$D$36/'Aircraft and flight characteris'!$E$36/2/1000</f>
        <v>0</v>
      </c>
      <c r="AX199" s="73">
        <f>'Number of operations'!AV$27*'Conversion conv. -&gt; electric to'!AW64*'Aircraft and flight characteris'!$B$36*'Aircraft and flight characteris'!$D$36/'Aircraft and flight characteris'!$E$36/2/1000</f>
        <v>0</v>
      </c>
      <c r="AY199" s="73">
        <f>'Number of operations'!AW$27*'Conversion conv. -&gt; electric to'!AX64*'Aircraft and flight characteris'!$B$36*'Aircraft and flight characteris'!$D$36/'Aircraft and flight characteris'!$E$36/2/1000</f>
        <v>0</v>
      </c>
      <c r="AZ199" s="73">
        <f>'Number of operations'!AX$27*'Conversion conv. -&gt; electric to'!AY64*'Aircraft and flight characteris'!$B$36*'Aircraft and flight characteris'!$D$36/'Aircraft and flight characteris'!$E$36/2/1000</f>
        <v>0</v>
      </c>
      <c r="BA199" s="73">
        <f>'Number of operations'!AY$27*'Conversion conv. -&gt; electric to'!AZ64*'Aircraft and flight characteris'!$B$36*'Aircraft and flight characteris'!$D$36/'Aircraft and flight characteris'!$E$36/2/1000</f>
        <v>0</v>
      </c>
      <c r="BB199" s="73">
        <f>'Number of operations'!AZ$27*'Conversion conv. -&gt; electric to'!BA64*'Aircraft and flight characteris'!$B$36*'Aircraft and flight characteris'!$D$36/'Aircraft and flight characteris'!$E$36/2/1000</f>
        <v>0</v>
      </c>
      <c r="BC199" s="73">
        <f>'Number of operations'!BA$27*'Conversion conv. -&gt; electric to'!BB64*'Aircraft and flight characteris'!$B$36*'Aircraft and flight characteris'!$D$36/'Aircraft and flight characteris'!$E$36/2/1000</f>
        <v>0</v>
      </c>
      <c r="BD199" s="74">
        <f>'Number of operations'!BB$27*'Conversion conv. -&gt; electric to'!BC64*'Aircraft and flight characteris'!$B$36*'Aircraft and flight characteris'!$D$36/'Aircraft and flight characteris'!$E$36/2/1000</f>
        <v>0</v>
      </c>
      <c r="BE199" s="3"/>
      <c r="BF199" s="3"/>
      <c r="BG199" s="3"/>
      <c r="BH199" s="3"/>
      <c r="BI199" s="3"/>
      <c r="BJ199" s="3"/>
      <c r="BK199" s="3"/>
      <c r="BL199" s="3"/>
      <c r="BM199" s="3"/>
      <c r="BN199" s="3"/>
    </row>
    <row r="200">
      <c r="A200" s="75"/>
      <c r="E200" s="76" t="s">
        <v>55</v>
      </c>
      <c r="F200" s="73">
        <f>'Number of operations'!D$27*'Conversion conv. -&gt; electric to'!E65*'Aircraft and flight characteris'!$B$36*'Aircraft and flight characteris'!$D$36/'Aircraft and flight characteris'!$E$36/2/1000</f>
        <v>0</v>
      </c>
      <c r="G200" s="73">
        <f>'Number of operations'!E$27*'Conversion conv. -&gt; electric to'!F65*'Aircraft and flight characteris'!$B$36*'Aircraft and flight characteris'!$D$36/'Aircraft and flight characteris'!$E$36/2/1000</f>
        <v>0</v>
      </c>
      <c r="H200" s="73">
        <f>'Number of operations'!F$27*'Conversion conv. -&gt; electric to'!G65*'Aircraft and flight characteris'!$B$36*'Aircraft and flight characteris'!$D$36/'Aircraft and flight characteris'!$E$36/2/1000</f>
        <v>0</v>
      </c>
      <c r="I200" s="73">
        <f>'Number of operations'!G$27*'Conversion conv. -&gt; electric to'!H65*'Aircraft and flight characteris'!$B$36*'Aircraft and flight characteris'!$D$36/'Aircraft and flight characteris'!$E$36/2/1000</f>
        <v>0</v>
      </c>
      <c r="J200" s="73">
        <f>'Number of operations'!H$27*'Conversion conv. -&gt; electric to'!I65*'Aircraft and flight characteris'!$B$36*'Aircraft and flight characteris'!$D$36/'Aircraft and flight characteris'!$E$36/2/1000</f>
        <v>0</v>
      </c>
      <c r="K200" s="73">
        <f>'Number of operations'!I$27*'Conversion conv. -&gt; electric to'!J65*'Aircraft and flight characteris'!$B$36*'Aircraft and flight characteris'!$D$36/'Aircraft and flight characteris'!$E$36/2/1000</f>
        <v>0</v>
      </c>
      <c r="L200" s="73">
        <f>'Number of operations'!J$27*'Conversion conv. -&gt; electric to'!K65*'Aircraft and flight characteris'!$B$36*'Aircraft and flight characteris'!$D$36/'Aircraft and flight characteris'!$E$36/2/1000</f>
        <v>0</v>
      </c>
      <c r="M200" s="73">
        <f>'Number of operations'!K$27*'Conversion conv. -&gt; electric to'!L65*'Aircraft and flight characteris'!$B$36*'Aircraft and flight characteris'!$D$36/'Aircraft and flight characteris'!$E$36/2/1000</f>
        <v>0</v>
      </c>
      <c r="N200" s="73">
        <f>'Number of operations'!L$27*'Conversion conv. -&gt; electric to'!M65*'Aircraft and flight characteris'!$B$36*'Aircraft and flight characteris'!$D$36/'Aircraft and flight characteris'!$E$36/2/1000</f>
        <v>0</v>
      </c>
      <c r="O200" s="73">
        <f>'Number of operations'!M$27*'Conversion conv. -&gt; electric to'!N65*'Aircraft and flight characteris'!$B$36*'Aircraft and flight characteris'!$D$36/'Aircraft and flight characteris'!$E$36/2/1000</f>
        <v>0</v>
      </c>
      <c r="P200" s="73">
        <f>'Number of operations'!N$27*'Conversion conv. -&gt; electric to'!O65*'Aircraft and flight characteris'!$B$36*'Aircraft and flight characteris'!$D$36/'Aircraft and flight characteris'!$E$36/2/1000</f>
        <v>0</v>
      </c>
      <c r="Q200" s="73">
        <f>'Number of operations'!O$27*'Conversion conv. -&gt; electric to'!P65*'Aircraft and flight characteris'!$B$36*'Aircraft and flight characteris'!$D$36/'Aircraft and flight characteris'!$E$36/2/1000</f>
        <v>0</v>
      </c>
      <c r="R200" s="73">
        <f>'Number of operations'!P$27*'Conversion conv. -&gt; electric to'!Q65*'Aircraft and flight characteris'!$B$36*'Aircraft and flight characteris'!$D$36/'Aircraft and flight characteris'!$E$36/2/1000</f>
        <v>0</v>
      </c>
      <c r="S200" s="73">
        <f>'Number of operations'!Q$27*'Conversion conv. -&gt; electric to'!R65*'Aircraft and flight characteris'!$B$36*'Aircraft and flight characteris'!$D$36/'Aircraft and flight characteris'!$E$36/2/1000</f>
        <v>0</v>
      </c>
      <c r="T200" s="73">
        <f>'Number of operations'!R$27*'Conversion conv. -&gt; electric to'!S65*'Aircraft and flight characteris'!$B$36*'Aircraft and flight characteris'!$D$36/'Aircraft and flight characteris'!$E$36/2/1000</f>
        <v>0</v>
      </c>
      <c r="U200" s="73">
        <f>'Number of operations'!S$27*'Conversion conv. -&gt; electric to'!T65*'Aircraft and flight characteris'!$B$36*'Aircraft and flight characteris'!$D$36/'Aircraft and flight characteris'!$E$36/2/1000</f>
        <v>0</v>
      </c>
      <c r="V200" s="73">
        <f>'Number of operations'!T$27*'Conversion conv. -&gt; electric to'!U65*'Aircraft and flight characteris'!$B$36*'Aircraft and flight characteris'!$D$36/'Aircraft and flight characteris'!$E$36/2/1000</f>
        <v>0</v>
      </c>
      <c r="W200" s="73">
        <f>'Number of operations'!U$27*'Conversion conv. -&gt; electric to'!V65*'Aircraft and flight characteris'!$B$36*'Aircraft and flight characteris'!$D$36/'Aircraft and flight characteris'!$E$36/2/1000</f>
        <v>0</v>
      </c>
      <c r="X200" s="73">
        <f>'Number of operations'!V$27*'Conversion conv. -&gt; electric to'!W65*'Aircraft and flight characteris'!$B$36*'Aircraft and flight characteris'!$D$36/'Aircraft and flight characteris'!$E$36/2/1000</f>
        <v>0</v>
      </c>
      <c r="Y200" s="73">
        <f>'Number of operations'!W$27*'Conversion conv. -&gt; electric to'!X65*'Aircraft and flight characteris'!$B$36*'Aircraft and flight characteris'!$D$36/'Aircraft and flight characteris'!$E$36/2/1000</f>
        <v>0</v>
      </c>
      <c r="Z200" s="73">
        <f>'Number of operations'!X$27*'Conversion conv. -&gt; electric to'!Y65*'Aircraft and flight characteris'!$B$36*'Aircraft and flight characteris'!$D$36/'Aircraft and flight characteris'!$E$36/2/1000</f>
        <v>0</v>
      </c>
      <c r="AA200" s="73">
        <f>'Number of operations'!Y$27*'Conversion conv. -&gt; electric to'!Z65*'Aircraft and flight characteris'!$B$36*'Aircraft and flight characteris'!$D$36/'Aircraft and flight characteris'!$E$36/2/1000</f>
        <v>0</v>
      </c>
      <c r="AB200" s="73">
        <f>'Number of operations'!Z$27*'Conversion conv. -&gt; electric to'!AA65*'Aircraft and flight characteris'!$B$36*'Aircraft and flight characteris'!$D$36/'Aircraft and flight characteris'!$E$36/2/1000</f>
        <v>0</v>
      </c>
      <c r="AC200" s="73">
        <f>'Number of operations'!AA$27*'Conversion conv. -&gt; electric to'!AB65*'Aircraft and flight characteris'!$B$36*'Aircraft and flight characteris'!$D$36/'Aircraft and flight characteris'!$E$36/2/1000</f>
        <v>8.128788827</v>
      </c>
      <c r="AD200" s="73">
        <f>'Number of operations'!AB$27*'Conversion conv. -&gt; electric to'!AC65*'Aircraft and flight characteris'!$B$36*'Aircraft and flight characteris'!$D$36/'Aircraft and flight characteris'!$E$36/2/1000</f>
        <v>19.83463191</v>
      </c>
      <c r="AE200" s="73">
        <f>'Number of operations'!AC$27*'Conversion conv. -&gt; electric to'!AD65*'Aircraft and flight characteris'!$B$36*'Aircraft and flight characteris'!$D$36/'Aircraft and flight characteris'!$E$36/2/1000</f>
        <v>48.32175057</v>
      </c>
      <c r="AF200" s="73">
        <f>'Number of operations'!AD$27*'Conversion conv. -&gt; electric to'!AE65*'Aircraft and flight characteris'!$B$36*'Aircraft and flight characteris'!$D$36/'Aircraft and flight characteris'!$E$36/2/1000</f>
        <v>114.2034884</v>
      </c>
      <c r="AG200" s="73">
        <f>'Number of operations'!AE$27*'Conversion conv. -&gt; electric to'!AF65*'Aircraft and flight characteris'!$B$36*'Aircraft and flight characteris'!$D$36/'Aircraft and flight characteris'!$E$36/2/1000</f>
        <v>258.6420049</v>
      </c>
      <c r="AH200" s="73">
        <f>'Number of operations'!AF$27*'Conversion conv. -&gt; electric to'!AG65*'Aircraft and flight characteris'!$B$36*'Aircraft and flight characteris'!$D$36/'Aircraft and flight characteris'!$E$36/2/1000</f>
        <v>553.7571737</v>
      </c>
      <c r="AI200" s="73">
        <f>'Number of operations'!AG$27*'Conversion conv. -&gt; electric to'!AH65*'Aircraft and flight characteris'!$B$36*'Aircraft and flight characteris'!$D$36/'Aircraft and flight characteris'!$E$36/2/1000</f>
        <v>1107.234003</v>
      </c>
      <c r="AJ200" s="73">
        <f>'Number of operations'!AH$27*'Conversion conv. -&gt; electric to'!AI65*'Aircraft and flight characteris'!$B$36*'Aircraft and flight characteris'!$D$36/'Aircraft and flight characteris'!$E$36/2/1000</f>
        <v>2051.239459</v>
      </c>
      <c r="AK200" s="73">
        <f>'Number of operations'!AI$27*'Conversion conv. -&gt; electric to'!AJ65*'Aircraft and flight characteris'!$B$36*'Aircraft and flight characteris'!$D$36/'Aircraft and flight characteris'!$E$36/2/1000</f>
        <v>3513.158877</v>
      </c>
      <c r="AL200" s="73">
        <f>'Number of operations'!AJ$27*'Conversion conv. -&gt; electric to'!AK65*'Aircraft and flight characteris'!$B$36*'Aircraft and flight characteris'!$D$36/'Aircraft and flight characteris'!$E$36/2/1000</f>
        <v>5682.46327</v>
      </c>
      <c r="AM200" s="73">
        <f>'Number of operations'!AK$27*'Conversion conv. -&gt; electric to'!AL65*'Aircraft and flight characteris'!$B$36*'Aircraft and flight characteris'!$D$36/'Aircraft and flight characteris'!$E$36/2/1000</f>
        <v>8564.312622</v>
      </c>
      <c r="AN200" s="73">
        <f>'Number of operations'!AL$27*'Conversion conv. -&gt; electric to'!AM65*'Aircraft and flight characteris'!$B$36*'Aircraft and flight characteris'!$D$36/'Aircraft and flight characteris'!$E$36/2/1000</f>
        <v>12102.86794</v>
      </c>
      <c r="AO200" s="73">
        <f>'Number of operations'!AM$27*'Conversion conv. -&gt; electric to'!AN65*'Aircraft and flight characteris'!$B$36*'Aircraft and flight characteris'!$D$36/'Aircraft and flight characteris'!$E$36/2/1000</f>
        <v>16147.91961</v>
      </c>
      <c r="AP200" s="73">
        <f>'Number of operations'!AN$27*'Conversion conv. -&gt; electric to'!AO65*'Aircraft and flight characteris'!$B$36*'Aircraft and flight characteris'!$D$36/'Aircraft and flight characteris'!$E$36/2/1000</f>
        <v>20497.62498</v>
      </c>
      <c r="AQ200" s="73">
        <f>'Number of operations'!AO$27*'Conversion conv. -&gt; electric to'!AP65*'Aircraft and flight characteris'!$B$36*'Aircraft and flight characteris'!$D$36/'Aircraft and flight characteris'!$E$36/2/1000</f>
        <v>24961.00927</v>
      </c>
      <c r="AR200" s="73">
        <f>'Number of operations'!AP$27*'Conversion conv. -&gt; electric to'!AQ65*'Aircraft and flight characteris'!$B$36*'Aircraft and flight characteris'!$D$36/'Aircraft and flight characteris'!$E$36/2/1000</f>
        <v>29406.70395</v>
      </c>
      <c r="AS200" s="73">
        <f>'Number of operations'!AQ$27*'Conversion conv. -&gt; electric to'!AR65*'Aircraft and flight characteris'!$B$36*'Aircraft and flight characteris'!$D$36/'Aircraft and flight characteris'!$E$36/2/1000</f>
        <v>33778.32579</v>
      </c>
      <c r="AT200" s="73">
        <f>'Number of operations'!AR$27*'Conversion conv. -&gt; electric to'!AS65*'Aircraft and flight characteris'!$B$36*'Aircraft and flight characteris'!$D$36/'Aircraft and flight characteris'!$E$36/2/1000</f>
        <v>0</v>
      </c>
      <c r="AU200" s="73">
        <f>'Number of operations'!AS$27*'Conversion conv. -&gt; electric to'!AT65*'Aircraft and flight characteris'!$B$36*'Aircraft and flight characteris'!$D$36/'Aircraft and flight characteris'!$E$36/2/1000</f>
        <v>0</v>
      </c>
      <c r="AV200" s="73">
        <f>'Number of operations'!AT$27*'Conversion conv. -&gt; electric to'!AU65*'Aircraft and flight characteris'!$B$36*'Aircraft and flight characteris'!$D$36/'Aircraft and flight characteris'!$E$36/2/1000</f>
        <v>0</v>
      </c>
      <c r="AW200" s="73">
        <f>'Number of operations'!AU$27*'Conversion conv. -&gt; electric to'!AV65*'Aircraft and flight characteris'!$B$36*'Aircraft and flight characteris'!$D$36/'Aircraft and flight characteris'!$E$36/2/1000</f>
        <v>0</v>
      </c>
      <c r="AX200" s="73">
        <f>'Number of operations'!AV$27*'Conversion conv. -&gt; electric to'!AW65*'Aircraft and flight characteris'!$B$36*'Aircraft and flight characteris'!$D$36/'Aircraft and flight characteris'!$E$36/2/1000</f>
        <v>0</v>
      </c>
      <c r="AY200" s="73">
        <f>'Number of operations'!AW$27*'Conversion conv. -&gt; electric to'!AX65*'Aircraft and flight characteris'!$B$36*'Aircraft and flight characteris'!$D$36/'Aircraft and flight characteris'!$E$36/2/1000</f>
        <v>0</v>
      </c>
      <c r="AZ200" s="73">
        <f>'Number of operations'!AX$27*'Conversion conv. -&gt; electric to'!AY65*'Aircraft and flight characteris'!$B$36*'Aircraft and flight characteris'!$D$36/'Aircraft and flight characteris'!$E$36/2/1000</f>
        <v>0</v>
      </c>
      <c r="BA200" s="73">
        <f>'Number of operations'!AY$27*'Conversion conv. -&gt; electric to'!AZ65*'Aircraft and flight characteris'!$B$36*'Aircraft and flight characteris'!$D$36/'Aircraft and flight characteris'!$E$36/2/1000</f>
        <v>0</v>
      </c>
      <c r="BB200" s="73">
        <f>'Number of operations'!AZ$27*'Conversion conv. -&gt; electric to'!BA65*'Aircraft and flight characteris'!$B$36*'Aircraft and flight characteris'!$D$36/'Aircraft and flight characteris'!$E$36/2/1000</f>
        <v>0</v>
      </c>
      <c r="BC200" s="73">
        <f>'Number of operations'!BA$27*'Conversion conv. -&gt; electric to'!BB65*'Aircraft and flight characteris'!$B$36*'Aircraft and flight characteris'!$D$36/'Aircraft and flight characteris'!$E$36/2/1000</f>
        <v>0</v>
      </c>
      <c r="BD200" s="74">
        <f>'Number of operations'!BB$27*'Conversion conv. -&gt; electric to'!BC65*'Aircraft and flight characteris'!$B$36*'Aircraft and flight characteris'!$D$36/'Aircraft and flight characteris'!$E$36/2/1000</f>
        <v>0</v>
      </c>
      <c r="BE200" s="3"/>
      <c r="BF200" s="3"/>
      <c r="BG200" s="3"/>
      <c r="BH200" s="3"/>
      <c r="BI200" s="3"/>
      <c r="BJ200" s="3"/>
      <c r="BK200" s="3"/>
      <c r="BL200" s="3"/>
      <c r="BM200" s="3"/>
      <c r="BN200" s="3"/>
    </row>
    <row r="201">
      <c r="A201" s="75"/>
      <c r="D201" s="77" t="s">
        <v>55</v>
      </c>
      <c r="E201" s="76" t="s">
        <v>57</v>
      </c>
      <c r="F201" s="73">
        <f>'Number of operations'!D$27*'Conversion conv. -&gt; electric to'!E66*'Aircraft and flight characteris'!$B$36*'Aircraft and flight characteris'!$D$36/'Aircraft and flight characteris'!$E$36/2/1000</f>
        <v>0</v>
      </c>
      <c r="G201" s="73">
        <f>'Number of operations'!E$27*'Conversion conv. -&gt; electric to'!F66*'Aircraft and flight characteris'!$B$36*'Aircraft and flight characteris'!$D$36/'Aircraft and flight characteris'!$E$36/2/1000</f>
        <v>0</v>
      </c>
      <c r="H201" s="73">
        <f>'Number of operations'!F$27*'Conversion conv. -&gt; electric to'!G66*'Aircraft and flight characteris'!$B$36*'Aircraft and flight characteris'!$D$36/'Aircraft and flight characteris'!$E$36/2/1000</f>
        <v>0</v>
      </c>
      <c r="I201" s="73">
        <f>'Number of operations'!G$27*'Conversion conv. -&gt; electric to'!H66*'Aircraft and flight characteris'!$B$36*'Aircraft and flight characteris'!$D$36/'Aircraft and flight characteris'!$E$36/2/1000</f>
        <v>0</v>
      </c>
      <c r="J201" s="73">
        <f>'Number of operations'!H$27*'Conversion conv. -&gt; electric to'!I66*'Aircraft and flight characteris'!$B$36*'Aircraft and flight characteris'!$D$36/'Aircraft and flight characteris'!$E$36/2/1000</f>
        <v>0</v>
      </c>
      <c r="K201" s="73">
        <f>'Number of operations'!I$27*'Conversion conv. -&gt; electric to'!J66*'Aircraft and flight characteris'!$B$36*'Aircraft and flight characteris'!$D$36/'Aircraft and flight characteris'!$E$36/2/1000</f>
        <v>0</v>
      </c>
      <c r="L201" s="73">
        <f>'Number of operations'!J$27*'Conversion conv. -&gt; electric to'!K66*'Aircraft and flight characteris'!$B$36*'Aircraft and flight characteris'!$D$36/'Aircraft and flight characteris'!$E$36/2/1000</f>
        <v>0</v>
      </c>
      <c r="M201" s="73">
        <f>'Number of operations'!K$27*'Conversion conv. -&gt; electric to'!L66*'Aircraft and flight characteris'!$B$36*'Aircraft and flight characteris'!$D$36/'Aircraft and flight characteris'!$E$36/2/1000</f>
        <v>0</v>
      </c>
      <c r="N201" s="73">
        <f>'Number of operations'!L$27*'Conversion conv. -&gt; electric to'!M66*'Aircraft and flight characteris'!$B$36*'Aircraft and flight characteris'!$D$36/'Aircraft and flight characteris'!$E$36/2/1000</f>
        <v>0</v>
      </c>
      <c r="O201" s="73">
        <f>'Number of operations'!M$27*'Conversion conv. -&gt; electric to'!N66*'Aircraft and flight characteris'!$B$36*'Aircraft and flight characteris'!$D$36/'Aircraft and flight characteris'!$E$36/2/1000</f>
        <v>0</v>
      </c>
      <c r="P201" s="73">
        <f>'Number of operations'!N$27*'Conversion conv. -&gt; electric to'!O66*'Aircraft and flight characteris'!$B$36*'Aircraft and flight characteris'!$D$36/'Aircraft and flight characteris'!$E$36/2/1000</f>
        <v>0</v>
      </c>
      <c r="Q201" s="73">
        <f>'Number of operations'!O$27*'Conversion conv. -&gt; electric to'!P66*'Aircraft and flight characteris'!$B$36*'Aircraft and flight characteris'!$D$36/'Aircraft and flight characteris'!$E$36/2/1000</f>
        <v>0</v>
      </c>
      <c r="R201" s="73">
        <f>'Number of operations'!P$27*'Conversion conv. -&gt; electric to'!Q66*'Aircraft and flight characteris'!$B$36*'Aircraft and flight characteris'!$D$36/'Aircraft and flight characteris'!$E$36/2/1000</f>
        <v>0</v>
      </c>
      <c r="S201" s="73">
        <f>'Number of operations'!Q$27*'Conversion conv. -&gt; electric to'!R66*'Aircraft and flight characteris'!$B$36*'Aircraft and flight characteris'!$D$36/'Aircraft and flight characteris'!$E$36/2/1000</f>
        <v>0</v>
      </c>
      <c r="T201" s="73">
        <f>'Number of operations'!R$27*'Conversion conv. -&gt; electric to'!S66*'Aircraft and flight characteris'!$B$36*'Aircraft and flight characteris'!$D$36/'Aircraft and flight characteris'!$E$36/2/1000</f>
        <v>0</v>
      </c>
      <c r="U201" s="73">
        <f>'Number of operations'!S$27*'Conversion conv. -&gt; electric to'!T66*'Aircraft and flight characteris'!$B$36*'Aircraft and flight characteris'!$D$36/'Aircraft and flight characteris'!$E$36/2/1000</f>
        <v>0</v>
      </c>
      <c r="V201" s="73">
        <f>'Number of operations'!T$27*'Conversion conv. -&gt; electric to'!U66*'Aircraft and flight characteris'!$B$36*'Aircraft and flight characteris'!$D$36/'Aircraft and flight characteris'!$E$36/2/1000</f>
        <v>0</v>
      </c>
      <c r="W201" s="73">
        <f>'Number of operations'!U$27*'Conversion conv. -&gt; electric to'!V66*'Aircraft and flight characteris'!$B$36*'Aircraft and flight characteris'!$D$36/'Aircraft and flight characteris'!$E$36/2/1000</f>
        <v>0</v>
      </c>
      <c r="X201" s="73">
        <f>'Number of operations'!V$27*'Conversion conv. -&gt; electric to'!W66*'Aircraft and flight characteris'!$B$36*'Aircraft and flight characteris'!$D$36/'Aircraft and flight characteris'!$E$36/2/1000</f>
        <v>0</v>
      </c>
      <c r="Y201" s="73">
        <f>'Number of operations'!W$27*'Conversion conv. -&gt; electric to'!X66*'Aircraft and flight characteris'!$B$36*'Aircraft and flight characteris'!$D$36/'Aircraft and flight characteris'!$E$36/2/1000</f>
        <v>0</v>
      </c>
      <c r="Z201" s="73">
        <f>'Number of operations'!X$27*'Conversion conv. -&gt; electric to'!Y66*'Aircraft and flight characteris'!$B$36*'Aircraft and flight characteris'!$D$36/'Aircraft and flight characteris'!$E$36/2/1000</f>
        <v>0</v>
      </c>
      <c r="AA201" s="73">
        <f>'Number of operations'!Y$27*'Conversion conv. -&gt; electric to'!Z66*'Aircraft and flight characteris'!$B$36*'Aircraft and flight characteris'!$D$36/'Aircraft and flight characteris'!$E$36/2/1000</f>
        <v>0</v>
      </c>
      <c r="AB201" s="73">
        <f>'Number of operations'!Z$27*'Conversion conv. -&gt; electric to'!AA66*'Aircraft and flight characteris'!$B$36*'Aircraft and flight characteris'!$D$36/'Aircraft and flight characteris'!$E$36/2/1000</f>
        <v>0</v>
      </c>
      <c r="AC201" s="73">
        <f>'Number of operations'!AA$27*'Conversion conv. -&gt; electric to'!AB66*'Aircraft and flight characteris'!$B$36*'Aircraft and flight characteris'!$D$36/'Aircraft and flight characteris'!$E$36/2/1000</f>
        <v>6.307496868</v>
      </c>
      <c r="AD201" s="73">
        <f>'Number of operations'!AB$27*'Conversion conv. -&gt; electric to'!AC66*'Aircraft and flight characteris'!$B$36*'Aircraft and flight characteris'!$D$36/'Aircraft and flight characteris'!$E$36/2/1000</f>
        <v>15.91607947</v>
      </c>
      <c r="AE201" s="73">
        <f>'Number of operations'!AC$27*'Conversion conv. -&gt; electric to'!AD66*'Aircraft and flight characteris'!$B$36*'Aircraft and flight characteris'!$D$36/'Aircraft and flight characteris'!$E$36/2/1000</f>
        <v>40.38359851</v>
      </c>
      <c r="AF201" s="73">
        <f>'Number of operations'!AD$27*'Conversion conv. -&gt; electric to'!AE66*'Aircraft and flight characteris'!$B$36*'Aircraft and flight characteris'!$D$36/'Aircraft and flight characteris'!$E$36/2/1000</f>
        <v>100.2464458</v>
      </c>
      <c r="AG201" s="73">
        <f>'Number of operations'!AE$27*'Conversion conv. -&gt; electric to'!AF66*'Aircraft and flight characteris'!$B$36*'Aircraft and flight characteris'!$D$36/'Aircraft and flight characteris'!$E$36/2/1000</f>
        <v>240.3421398</v>
      </c>
      <c r="AH201" s="73">
        <f>'Number of operations'!AF$27*'Conversion conv. -&gt; electric to'!AG66*'Aircraft and flight characteris'!$B$36*'Aircraft and flight characteris'!$D$36/'Aircraft and flight characteris'!$E$36/2/1000</f>
        <v>546.460252</v>
      </c>
      <c r="AI201" s="73">
        <f>'Number of operations'!AG$27*'Conversion conv. -&gt; electric to'!AH66*'Aircraft and flight characteris'!$B$36*'Aircraft and flight characteris'!$D$36/'Aircraft and flight characteris'!$E$36/2/1000</f>
        <v>1152.548747</v>
      </c>
      <c r="AJ201" s="73">
        <f>'Number of operations'!AH$27*'Conversion conv. -&gt; electric to'!AI66*'Aircraft and flight characteris'!$B$36*'Aircraft and flight characteris'!$D$36/'Aircraft and flight characteris'!$E$36/2/1000</f>
        <v>2209.789322</v>
      </c>
      <c r="AK201" s="73">
        <f>'Number of operations'!AI$27*'Conversion conv. -&gt; electric to'!AJ66*'Aircraft and flight characteris'!$B$36*'Aircraft and flight characteris'!$D$36/'Aircraft and flight characteris'!$E$36/2/1000</f>
        <v>3812.99752</v>
      </c>
      <c r="AL201" s="73">
        <f>'Number of operations'!AJ$27*'Conversion conv. -&gt; electric to'!AK66*'Aircraft and flight characteris'!$B$36*'Aircraft and flight characteris'!$D$36/'Aircraft and flight characteris'!$E$36/2/1000</f>
        <v>6060.000327</v>
      </c>
      <c r="AM201" s="73">
        <f>'Number of operations'!AK$27*'Conversion conv. -&gt; electric to'!AL66*'Aircraft and flight characteris'!$B$36*'Aircraft and flight characteris'!$D$36/'Aircraft and flight characteris'!$E$36/2/1000</f>
        <v>8840.209801</v>
      </c>
      <c r="AN201" s="73">
        <f>'Number of operations'!AL$27*'Conversion conv. -&gt; electric to'!AM66*'Aircraft and flight characteris'!$B$36*'Aircraft and flight characteris'!$D$36/'Aircraft and flight characteris'!$E$36/2/1000</f>
        <v>12053.77411</v>
      </c>
      <c r="AO201" s="73">
        <f>'Number of operations'!AM$27*'Conversion conv. -&gt; electric to'!AN66*'Aircraft and flight characteris'!$B$36*'Aircraft and flight characteris'!$D$36/'Aircraft and flight characteris'!$E$36/2/1000</f>
        <v>15605.49274</v>
      </c>
      <c r="AP201" s="73">
        <f>'Number of operations'!AN$27*'Conversion conv. -&gt; electric to'!AO66*'Aircraft and flight characteris'!$B$36*'Aircraft and flight characteris'!$D$36/'Aircraft and flight characteris'!$E$36/2/1000</f>
        <v>19411.76631</v>
      </c>
      <c r="AQ201" s="73">
        <f>'Number of operations'!AO$27*'Conversion conv. -&gt; electric to'!AP66*'Aircraft and flight characteris'!$B$36*'Aircraft and flight characteris'!$D$36/'Aircraft and flight characteris'!$E$36/2/1000</f>
        <v>23401.15952</v>
      </c>
      <c r="AR201" s="73">
        <f>'Number of operations'!AP$27*'Conversion conv. -&gt; electric to'!AQ66*'Aircraft and flight characteris'!$B$36*'Aircraft and flight characteris'!$D$36/'Aircraft and flight characteris'!$E$36/2/1000</f>
        <v>27518.11433</v>
      </c>
      <c r="AS201" s="73">
        <f>'Number of operations'!AQ$27*'Conversion conv. -&gt; electric to'!AR66*'Aircraft and flight characteris'!$B$36*'Aircraft and flight characteris'!$D$36/'Aircraft and flight characteris'!$E$36/2/1000</f>
        <v>31727.48932</v>
      </c>
      <c r="AT201" s="73">
        <f>'Number of operations'!AR$27*'Conversion conv. -&gt; electric to'!AS66*'Aircraft and flight characteris'!$B$36*'Aircraft and flight characteris'!$D$36/'Aircraft and flight characteris'!$E$36/2/1000</f>
        <v>0</v>
      </c>
      <c r="AU201" s="73">
        <f>'Number of operations'!AS$27*'Conversion conv. -&gt; electric to'!AT66*'Aircraft and flight characteris'!$B$36*'Aircraft and flight characteris'!$D$36/'Aircraft and flight characteris'!$E$36/2/1000</f>
        <v>0</v>
      </c>
      <c r="AV201" s="73">
        <f>'Number of operations'!AT$27*'Conversion conv. -&gt; electric to'!AU66*'Aircraft and flight characteris'!$B$36*'Aircraft and flight characteris'!$D$36/'Aircraft and flight characteris'!$E$36/2/1000</f>
        <v>0</v>
      </c>
      <c r="AW201" s="73">
        <f>'Number of operations'!AU$27*'Conversion conv. -&gt; electric to'!AV66*'Aircraft and flight characteris'!$B$36*'Aircraft and flight characteris'!$D$36/'Aircraft and flight characteris'!$E$36/2/1000</f>
        <v>0</v>
      </c>
      <c r="AX201" s="73">
        <f>'Number of operations'!AV$27*'Conversion conv. -&gt; electric to'!AW66*'Aircraft and flight characteris'!$B$36*'Aircraft and flight characteris'!$D$36/'Aircraft and flight characteris'!$E$36/2/1000</f>
        <v>0</v>
      </c>
      <c r="AY201" s="73">
        <f>'Number of operations'!AW$27*'Conversion conv. -&gt; electric to'!AX66*'Aircraft and flight characteris'!$B$36*'Aircraft and flight characteris'!$D$36/'Aircraft and flight characteris'!$E$36/2/1000</f>
        <v>0</v>
      </c>
      <c r="AZ201" s="73">
        <f>'Number of operations'!AX$27*'Conversion conv. -&gt; electric to'!AY66*'Aircraft and flight characteris'!$B$36*'Aircraft and flight characteris'!$D$36/'Aircraft and flight characteris'!$E$36/2/1000</f>
        <v>0</v>
      </c>
      <c r="BA201" s="73">
        <f>'Number of operations'!AY$27*'Conversion conv. -&gt; electric to'!AZ66*'Aircraft and flight characteris'!$B$36*'Aircraft and flight characteris'!$D$36/'Aircraft and flight characteris'!$E$36/2/1000</f>
        <v>0</v>
      </c>
      <c r="BB201" s="73">
        <f>'Number of operations'!AZ$27*'Conversion conv. -&gt; electric to'!BA66*'Aircraft and flight characteris'!$B$36*'Aircraft and flight characteris'!$D$36/'Aircraft and flight characteris'!$E$36/2/1000</f>
        <v>0</v>
      </c>
      <c r="BC201" s="73">
        <f>'Number of operations'!BA$27*'Conversion conv. -&gt; electric to'!BB66*'Aircraft and flight characteris'!$B$36*'Aircraft and flight characteris'!$D$36/'Aircraft and flight characteris'!$E$36/2/1000</f>
        <v>0</v>
      </c>
      <c r="BD201" s="74">
        <f>'Number of operations'!BB$27*'Conversion conv. -&gt; electric to'!BC66*'Aircraft and flight characteris'!$B$36*'Aircraft and flight characteris'!$D$36/'Aircraft and flight characteris'!$E$36/2/1000</f>
        <v>0</v>
      </c>
      <c r="BE201" s="3"/>
      <c r="BF201" s="3"/>
      <c r="BG201" s="3"/>
      <c r="BH201" s="3"/>
      <c r="BI201" s="3"/>
      <c r="BJ201" s="3"/>
      <c r="BK201" s="3"/>
      <c r="BL201" s="3"/>
      <c r="BM201" s="3"/>
      <c r="BN201" s="3"/>
    </row>
    <row r="202">
      <c r="A202" s="75"/>
      <c r="E202" s="76" t="s">
        <v>56</v>
      </c>
      <c r="F202" s="73">
        <f>'Number of operations'!D$27*'Conversion conv. -&gt; electric to'!E67*'Aircraft and flight characteris'!$B$36*'Aircraft and flight characteris'!$D$36/'Aircraft and flight characteris'!$E$36/2/1000</f>
        <v>0</v>
      </c>
      <c r="G202" s="73">
        <f>'Number of operations'!E$27*'Conversion conv. -&gt; electric to'!F67*'Aircraft and flight characteris'!$B$36*'Aircraft and flight characteris'!$D$36/'Aircraft and flight characteris'!$E$36/2/1000</f>
        <v>0</v>
      </c>
      <c r="H202" s="73">
        <f>'Number of operations'!F$27*'Conversion conv. -&gt; electric to'!G67*'Aircraft and flight characteris'!$B$36*'Aircraft and flight characteris'!$D$36/'Aircraft and flight characteris'!$E$36/2/1000</f>
        <v>0</v>
      </c>
      <c r="I202" s="73">
        <f>'Number of operations'!G$27*'Conversion conv. -&gt; electric to'!H67*'Aircraft and flight characteris'!$B$36*'Aircraft and flight characteris'!$D$36/'Aircraft and flight characteris'!$E$36/2/1000</f>
        <v>0</v>
      </c>
      <c r="J202" s="73">
        <f>'Number of operations'!H$27*'Conversion conv. -&gt; electric to'!I67*'Aircraft and flight characteris'!$B$36*'Aircraft and flight characteris'!$D$36/'Aircraft and flight characteris'!$E$36/2/1000</f>
        <v>0</v>
      </c>
      <c r="K202" s="73">
        <f>'Number of operations'!I$27*'Conversion conv. -&gt; electric to'!J67*'Aircraft and flight characteris'!$B$36*'Aircraft and flight characteris'!$D$36/'Aircraft and flight characteris'!$E$36/2/1000</f>
        <v>0</v>
      </c>
      <c r="L202" s="73">
        <f>'Number of operations'!J$27*'Conversion conv. -&gt; electric to'!K67*'Aircraft and flight characteris'!$B$36*'Aircraft and flight characteris'!$D$36/'Aircraft and flight characteris'!$E$36/2/1000</f>
        <v>0</v>
      </c>
      <c r="M202" s="73">
        <f>'Number of operations'!K$27*'Conversion conv. -&gt; electric to'!L67*'Aircraft and flight characteris'!$B$36*'Aircraft and flight characteris'!$D$36/'Aircraft and flight characteris'!$E$36/2/1000</f>
        <v>0</v>
      </c>
      <c r="N202" s="73">
        <f>'Number of operations'!L$27*'Conversion conv. -&gt; electric to'!M67*'Aircraft and flight characteris'!$B$36*'Aircraft and flight characteris'!$D$36/'Aircraft and flight characteris'!$E$36/2/1000</f>
        <v>0</v>
      </c>
      <c r="O202" s="73">
        <f>'Number of operations'!M$27*'Conversion conv. -&gt; electric to'!N67*'Aircraft and flight characteris'!$B$36*'Aircraft and flight characteris'!$D$36/'Aircraft and flight characteris'!$E$36/2/1000</f>
        <v>0</v>
      </c>
      <c r="P202" s="73">
        <f>'Number of operations'!N$27*'Conversion conv. -&gt; electric to'!O67*'Aircraft and flight characteris'!$B$36*'Aircraft and flight characteris'!$D$36/'Aircraft and flight characteris'!$E$36/2/1000</f>
        <v>0</v>
      </c>
      <c r="Q202" s="73">
        <f>'Number of operations'!O$27*'Conversion conv. -&gt; electric to'!P67*'Aircraft and flight characteris'!$B$36*'Aircraft and flight characteris'!$D$36/'Aircraft and flight characteris'!$E$36/2/1000</f>
        <v>0</v>
      </c>
      <c r="R202" s="73">
        <f>'Number of operations'!P$27*'Conversion conv. -&gt; electric to'!Q67*'Aircraft and flight characteris'!$B$36*'Aircraft and flight characteris'!$D$36/'Aircraft and flight characteris'!$E$36/2/1000</f>
        <v>0</v>
      </c>
      <c r="S202" s="73">
        <f>'Number of operations'!Q$27*'Conversion conv. -&gt; electric to'!R67*'Aircraft and flight characteris'!$B$36*'Aircraft and flight characteris'!$D$36/'Aircraft and flight characteris'!$E$36/2/1000</f>
        <v>0</v>
      </c>
      <c r="T202" s="73">
        <f>'Number of operations'!R$27*'Conversion conv. -&gt; electric to'!S67*'Aircraft and flight characteris'!$B$36*'Aircraft and flight characteris'!$D$36/'Aircraft and flight characteris'!$E$36/2/1000</f>
        <v>0</v>
      </c>
      <c r="U202" s="73">
        <f>'Number of operations'!S$27*'Conversion conv. -&gt; electric to'!T67*'Aircraft and flight characteris'!$B$36*'Aircraft and flight characteris'!$D$36/'Aircraft and flight characteris'!$E$36/2/1000</f>
        <v>0</v>
      </c>
      <c r="V202" s="73">
        <f>'Number of operations'!T$27*'Conversion conv. -&gt; electric to'!U67*'Aircraft and flight characteris'!$B$36*'Aircraft and flight characteris'!$D$36/'Aircraft and flight characteris'!$E$36/2/1000</f>
        <v>0</v>
      </c>
      <c r="W202" s="73">
        <f>'Number of operations'!U$27*'Conversion conv. -&gt; electric to'!V67*'Aircraft and flight characteris'!$B$36*'Aircraft and flight characteris'!$D$36/'Aircraft and flight characteris'!$E$36/2/1000</f>
        <v>0</v>
      </c>
      <c r="X202" s="73">
        <f>'Number of operations'!V$27*'Conversion conv. -&gt; electric to'!W67*'Aircraft and flight characteris'!$B$36*'Aircraft and flight characteris'!$D$36/'Aircraft and flight characteris'!$E$36/2/1000</f>
        <v>0</v>
      </c>
      <c r="Y202" s="73">
        <f>'Number of operations'!W$27*'Conversion conv. -&gt; electric to'!X67*'Aircraft and flight characteris'!$B$36*'Aircraft and flight characteris'!$D$36/'Aircraft and flight characteris'!$E$36/2/1000</f>
        <v>0</v>
      </c>
      <c r="Z202" s="73">
        <f>'Number of operations'!X$27*'Conversion conv. -&gt; electric to'!Y67*'Aircraft and flight characteris'!$B$36*'Aircraft and flight characteris'!$D$36/'Aircraft and flight characteris'!$E$36/2/1000</f>
        <v>0</v>
      </c>
      <c r="AA202" s="73">
        <f>'Number of operations'!Y$27*'Conversion conv. -&gt; electric to'!Z67*'Aircraft and flight characteris'!$B$36*'Aircraft and flight characteris'!$D$36/'Aircraft and flight characteris'!$E$36/2/1000</f>
        <v>0</v>
      </c>
      <c r="AB202" s="73">
        <f>'Number of operations'!Z$27*'Conversion conv. -&gt; electric to'!AA67*'Aircraft and flight characteris'!$B$36*'Aircraft and flight characteris'!$D$36/'Aircraft and flight characteris'!$E$36/2/1000</f>
        <v>0</v>
      </c>
      <c r="AC202" s="73">
        <f>'Number of operations'!AA$27*'Conversion conv. -&gt; electric to'!AB67*'Aircraft and flight characteris'!$B$36*'Aircraft and flight characteris'!$D$36/'Aircraft and flight characteris'!$E$36/2/1000</f>
        <v>6.814676261</v>
      </c>
      <c r="AD202" s="73">
        <f>'Number of operations'!AB$27*'Conversion conv. -&gt; electric to'!AC67*'Aircraft and flight characteris'!$B$36*'Aircraft and flight characteris'!$D$36/'Aircraft and flight characteris'!$E$36/2/1000</f>
        <v>18.19001625</v>
      </c>
      <c r="AE202" s="73">
        <f>'Number of operations'!AC$27*'Conversion conv. -&gt; electric to'!AD67*'Aircraft and flight characteris'!$B$36*'Aircraft and flight characteris'!$D$36/'Aircraft and flight characteris'!$E$36/2/1000</f>
        <v>48.70069006</v>
      </c>
      <c r="AF202" s="73">
        <f>'Number of operations'!AD$27*'Conversion conv. -&gt; electric to'!AE67*'Aircraft and flight characteris'!$B$36*'Aircraft and flight characteris'!$D$36/'Aircraft and flight characteris'!$E$36/2/1000</f>
        <v>127.096474</v>
      </c>
      <c r="AG202" s="73">
        <f>'Number of operations'!AE$27*'Conversion conv. -&gt; electric to'!AF67*'Aircraft and flight characteris'!$B$36*'Aircraft and flight characteris'!$D$36/'Aircraft and flight characteris'!$E$36/2/1000</f>
        <v>318.6663559</v>
      </c>
      <c r="AH202" s="73">
        <f>'Number of operations'!AF$27*'Conversion conv. -&gt; electric to'!AG67*'Aircraft and flight characteris'!$B$36*'Aircraft and flight characteris'!$D$36/'Aircraft and flight characteris'!$E$36/2/1000</f>
        <v>752.2377022</v>
      </c>
      <c r="AI202" s="73">
        <f>'Number of operations'!AG$27*'Conversion conv. -&gt; electric to'!AH67*'Aircraft and flight characteris'!$B$36*'Aircraft and flight characteris'!$D$36/'Aircraft and flight characteris'!$E$36/2/1000</f>
        <v>1631.671547</v>
      </c>
      <c r="AJ202" s="73">
        <f>'Number of operations'!AH$27*'Conversion conv. -&gt; electric to'!AI67*'Aircraft and flight characteris'!$B$36*'Aircraft and flight characteris'!$D$36/'Aircraft and flight characteris'!$E$36/2/1000</f>
        <v>3180.288159</v>
      </c>
      <c r="AK202" s="73">
        <f>'Number of operations'!AI$27*'Conversion conv. -&gt; electric to'!AJ67*'Aircraft and flight characteris'!$B$36*'Aircraft and flight characteris'!$D$36/'Aircraft and flight characteris'!$E$36/2/1000</f>
        <v>5505.937878</v>
      </c>
      <c r="AL202" s="73">
        <f>'Number of operations'!AJ$27*'Conversion conv. -&gt; electric to'!AK67*'Aircraft and flight characteris'!$B$36*'Aircraft and flight characteris'!$D$36/'Aircraft and flight characteris'!$E$36/2/1000</f>
        <v>8662.552434</v>
      </c>
      <c r="AM202" s="73">
        <f>'Number of operations'!AK$27*'Conversion conv. -&gt; electric to'!AL67*'Aircraft and flight characteris'!$B$36*'Aircraft and flight characteris'!$D$36/'Aircraft and flight characteris'!$E$36/2/1000</f>
        <v>12357.45527</v>
      </c>
      <c r="AN202" s="73">
        <f>'Number of operations'!AL$27*'Conversion conv. -&gt; electric to'!AM67*'Aircraft and flight characteris'!$B$36*'Aircraft and flight characteris'!$D$36/'Aircraft and flight characteris'!$E$36/2/1000</f>
        <v>16320.71025</v>
      </c>
      <c r="AO202" s="73">
        <f>'Number of operations'!AM$27*'Conversion conv. -&gt; electric to'!AN67*'Aircraft and flight characteris'!$B$36*'Aircraft and flight characteris'!$D$36/'Aircraft and flight characteris'!$E$36/2/1000</f>
        <v>20346.06563</v>
      </c>
      <c r="AP202" s="73">
        <f>'Number of operations'!AN$27*'Conversion conv. -&gt; electric to'!AO67*'Aircraft and flight characteris'!$B$36*'Aircraft and flight characteris'!$D$36/'Aircraft and flight characteris'!$E$36/2/1000</f>
        <v>24318.42741</v>
      </c>
      <c r="AQ202" s="73">
        <f>'Number of operations'!AO$27*'Conversion conv. -&gt; electric to'!AP67*'Aircraft and flight characteris'!$B$36*'Aircraft and flight characteris'!$D$36/'Aircraft and flight characteris'!$E$36/2/1000</f>
        <v>28200.07409</v>
      </c>
      <c r="AR202" s="73">
        <f>'Number of operations'!AP$27*'Conversion conv. -&gt; electric to'!AQ67*'Aircraft and flight characteris'!$B$36*'Aircraft and flight characteris'!$D$36/'Aircraft and flight characteris'!$E$36/2/1000</f>
        <v>32005.34981</v>
      </c>
      <c r="AS202" s="73">
        <f>'Number of operations'!AQ$27*'Conversion conv. -&gt; electric to'!AR67*'Aircraft and flight characteris'!$B$36*'Aircraft and flight characteris'!$D$36/'Aircraft and flight characteris'!$E$36/2/1000</f>
        <v>35777.5513</v>
      </c>
      <c r="AT202" s="73">
        <f>'Number of operations'!AR$27*'Conversion conv. -&gt; electric to'!AS67*'Aircraft and flight characteris'!$B$36*'Aircraft and flight characteris'!$D$36/'Aircraft and flight characteris'!$E$36/2/1000</f>
        <v>0</v>
      </c>
      <c r="AU202" s="73">
        <f>'Number of operations'!AS$27*'Conversion conv. -&gt; electric to'!AT67*'Aircraft and flight characteris'!$B$36*'Aircraft and flight characteris'!$D$36/'Aircraft and flight characteris'!$E$36/2/1000</f>
        <v>0</v>
      </c>
      <c r="AV202" s="73">
        <f>'Number of operations'!AT$27*'Conversion conv. -&gt; electric to'!AU67*'Aircraft and flight characteris'!$B$36*'Aircraft and flight characteris'!$D$36/'Aircraft and flight characteris'!$E$36/2/1000</f>
        <v>0</v>
      </c>
      <c r="AW202" s="73">
        <f>'Number of operations'!AU$27*'Conversion conv. -&gt; electric to'!AV67*'Aircraft and flight characteris'!$B$36*'Aircraft and flight characteris'!$D$36/'Aircraft and flight characteris'!$E$36/2/1000</f>
        <v>0</v>
      </c>
      <c r="AX202" s="73">
        <f>'Number of operations'!AV$27*'Conversion conv. -&gt; electric to'!AW67*'Aircraft and flight characteris'!$B$36*'Aircraft and flight characteris'!$D$36/'Aircraft and flight characteris'!$E$36/2/1000</f>
        <v>0</v>
      </c>
      <c r="AY202" s="73">
        <f>'Number of operations'!AW$27*'Conversion conv. -&gt; electric to'!AX67*'Aircraft and flight characteris'!$B$36*'Aircraft and flight characteris'!$D$36/'Aircraft and flight characteris'!$E$36/2/1000</f>
        <v>0</v>
      </c>
      <c r="AZ202" s="73">
        <f>'Number of operations'!AX$27*'Conversion conv. -&gt; electric to'!AY67*'Aircraft and flight characteris'!$B$36*'Aircraft and flight characteris'!$D$36/'Aircraft and flight characteris'!$E$36/2/1000</f>
        <v>0</v>
      </c>
      <c r="BA202" s="73">
        <f>'Number of operations'!AY$27*'Conversion conv. -&gt; electric to'!AZ67*'Aircraft and flight characteris'!$B$36*'Aircraft and flight characteris'!$D$36/'Aircraft and flight characteris'!$E$36/2/1000</f>
        <v>0</v>
      </c>
      <c r="BB202" s="73">
        <f>'Number of operations'!AZ$27*'Conversion conv. -&gt; electric to'!BA67*'Aircraft and flight characteris'!$B$36*'Aircraft and flight characteris'!$D$36/'Aircraft and flight characteris'!$E$36/2/1000</f>
        <v>0</v>
      </c>
      <c r="BC202" s="73">
        <f>'Number of operations'!BA$27*'Conversion conv. -&gt; electric to'!BB67*'Aircraft and flight characteris'!$B$36*'Aircraft and flight characteris'!$D$36/'Aircraft and flight characteris'!$E$36/2/1000</f>
        <v>0</v>
      </c>
      <c r="BD202" s="74">
        <f>'Number of operations'!BB$27*'Conversion conv. -&gt; electric to'!BC67*'Aircraft and flight characteris'!$B$36*'Aircraft and flight characteris'!$D$36/'Aircraft and flight characteris'!$E$36/2/1000</f>
        <v>0</v>
      </c>
      <c r="BE202" s="3"/>
      <c r="BF202" s="3"/>
      <c r="BG202" s="3"/>
      <c r="BH202" s="3"/>
      <c r="BI202" s="3"/>
      <c r="BJ202" s="3"/>
      <c r="BK202" s="3"/>
      <c r="BL202" s="3"/>
      <c r="BM202" s="3"/>
      <c r="BN202" s="3"/>
    </row>
    <row r="203">
      <c r="A203" s="75"/>
      <c r="E203" s="76" t="s">
        <v>55</v>
      </c>
      <c r="F203" s="73">
        <f>'Number of operations'!D$27*'Conversion conv. -&gt; electric to'!E68*'Aircraft and flight characteris'!$B$36*'Aircraft and flight characteris'!$D$36/'Aircraft and flight characteris'!$E$36/2/1000</f>
        <v>0</v>
      </c>
      <c r="G203" s="73">
        <f>'Number of operations'!E$27*'Conversion conv. -&gt; electric to'!F68*'Aircraft and flight characteris'!$B$36*'Aircraft and flight characteris'!$D$36/'Aircraft and flight characteris'!$E$36/2/1000</f>
        <v>0</v>
      </c>
      <c r="H203" s="73">
        <f>'Number of operations'!F$27*'Conversion conv. -&gt; electric to'!G68*'Aircraft and flight characteris'!$B$36*'Aircraft and flight characteris'!$D$36/'Aircraft and flight characteris'!$E$36/2/1000</f>
        <v>0</v>
      </c>
      <c r="I203" s="73">
        <f>'Number of operations'!G$27*'Conversion conv. -&gt; electric to'!H68*'Aircraft and flight characteris'!$B$36*'Aircraft and flight characteris'!$D$36/'Aircraft and flight characteris'!$E$36/2/1000</f>
        <v>0</v>
      </c>
      <c r="J203" s="73">
        <f>'Number of operations'!H$27*'Conversion conv. -&gt; electric to'!I68*'Aircraft and flight characteris'!$B$36*'Aircraft and flight characteris'!$D$36/'Aircraft and flight characteris'!$E$36/2/1000</f>
        <v>0</v>
      </c>
      <c r="K203" s="73">
        <f>'Number of operations'!I$27*'Conversion conv. -&gt; electric to'!J68*'Aircraft and flight characteris'!$B$36*'Aircraft and flight characteris'!$D$36/'Aircraft and flight characteris'!$E$36/2/1000</f>
        <v>0</v>
      </c>
      <c r="L203" s="73">
        <f>'Number of operations'!J$27*'Conversion conv. -&gt; electric to'!K68*'Aircraft and flight characteris'!$B$36*'Aircraft and flight characteris'!$D$36/'Aircraft and flight characteris'!$E$36/2/1000</f>
        <v>0</v>
      </c>
      <c r="M203" s="73">
        <f>'Number of operations'!K$27*'Conversion conv. -&gt; electric to'!L68*'Aircraft and flight characteris'!$B$36*'Aircraft and flight characteris'!$D$36/'Aircraft and flight characteris'!$E$36/2/1000</f>
        <v>0</v>
      </c>
      <c r="N203" s="73">
        <f>'Number of operations'!L$27*'Conversion conv. -&gt; electric to'!M68*'Aircraft and flight characteris'!$B$36*'Aircraft and flight characteris'!$D$36/'Aircraft and flight characteris'!$E$36/2/1000</f>
        <v>0</v>
      </c>
      <c r="O203" s="73">
        <f>'Number of operations'!M$27*'Conversion conv. -&gt; electric to'!N68*'Aircraft and flight characteris'!$B$36*'Aircraft and flight characteris'!$D$36/'Aircraft and flight characteris'!$E$36/2/1000</f>
        <v>0</v>
      </c>
      <c r="P203" s="73">
        <f>'Number of operations'!N$27*'Conversion conv. -&gt; electric to'!O68*'Aircraft and flight characteris'!$B$36*'Aircraft and flight characteris'!$D$36/'Aircraft and flight characteris'!$E$36/2/1000</f>
        <v>0</v>
      </c>
      <c r="Q203" s="73">
        <f>'Number of operations'!O$27*'Conversion conv. -&gt; electric to'!P68*'Aircraft and flight characteris'!$B$36*'Aircraft and flight characteris'!$D$36/'Aircraft and flight characteris'!$E$36/2/1000</f>
        <v>0</v>
      </c>
      <c r="R203" s="73">
        <f>'Number of operations'!P$27*'Conversion conv. -&gt; electric to'!Q68*'Aircraft and flight characteris'!$B$36*'Aircraft and flight characteris'!$D$36/'Aircraft and flight characteris'!$E$36/2/1000</f>
        <v>0</v>
      </c>
      <c r="S203" s="73">
        <f>'Number of operations'!Q$27*'Conversion conv. -&gt; electric to'!R68*'Aircraft and flight characteris'!$B$36*'Aircraft and flight characteris'!$D$36/'Aircraft and flight characteris'!$E$36/2/1000</f>
        <v>0</v>
      </c>
      <c r="T203" s="73">
        <f>'Number of operations'!R$27*'Conversion conv. -&gt; electric to'!S68*'Aircraft and flight characteris'!$B$36*'Aircraft and flight characteris'!$D$36/'Aircraft and flight characteris'!$E$36/2/1000</f>
        <v>0</v>
      </c>
      <c r="U203" s="73">
        <f>'Number of operations'!S$27*'Conversion conv. -&gt; electric to'!T68*'Aircraft and flight characteris'!$B$36*'Aircraft and flight characteris'!$D$36/'Aircraft and flight characteris'!$E$36/2/1000</f>
        <v>0</v>
      </c>
      <c r="V203" s="73">
        <f>'Number of operations'!T$27*'Conversion conv. -&gt; electric to'!U68*'Aircraft and flight characteris'!$B$36*'Aircraft and flight characteris'!$D$36/'Aircraft and flight characteris'!$E$36/2/1000</f>
        <v>0</v>
      </c>
      <c r="W203" s="73">
        <f>'Number of operations'!U$27*'Conversion conv. -&gt; electric to'!V68*'Aircraft and flight characteris'!$B$36*'Aircraft and flight characteris'!$D$36/'Aircraft and flight characteris'!$E$36/2/1000</f>
        <v>0</v>
      </c>
      <c r="X203" s="73">
        <f>'Number of operations'!V$27*'Conversion conv. -&gt; electric to'!W68*'Aircraft and flight characteris'!$B$36*'Aircraft and flight characteris'!$D$36/'Aircraft and flight characteris'!$E$36/2/1000</f>
        <v>0</v>
      </c>
      <c r="Y203" s="73">
        <f>'Number of operations'!W$27*'Conversion conv. -&gt; electric to'!X68*'Aircraft and flight characteris'!$B$36*'Aircraft and flight characteris'!$D$36/'Aircraft and flight characteris'!$E$36/2/1000</f>
        <v>0</v>
      </c>
      <c r="Z203" s="73">
        <f>'Number of operations'!X$27*'Conversion conv. -&gt; electric to'!Y68*'Aircraft and flight characteris'!$B$36*'Aircraft and flight characteris'!$D$36/'Aircraft and flight characteris'!$E$36/2/1000</f>
        <v>0</v>
      </c>
      <c r="AA203" s="73">
        <f>'Number of operations'!Y$27*'Conversion conv. -&gt; electric to'!Z68*'Aircraft and flight characteris'!$B$36*'Aircraft and flight characteris'!$D$36/'Aircraft and flight characteris'!$E$36/2/1000</f>
        <v>0</v>
      </c>
      <c r="AB203" s="73">
        <f>'Number of operations'!Z$27*'Conversion conv. -&gt; electric to'!AA68*'Aircraft and flight characteris'!$B$36*'Aircraft and flight characteris'!$D$36/'Aircraft and flight characteris'!$E$36/2/1000</f>
        <v>0</v>
      </c>
      <c r="AC203" s="73">
        <f>'Number of operations'!AA$27*'Conversion conv. -&gt; electric to'!AB68*'Aircraft and flight characteris'!$B$36*'Aircraft and flight characteris'!$D$36/'Aircraft and flight characteris'!$E$36/2/1000</f>
        <v>9.901935733</v>
      </c>
      <c r="AD203" s="73">
        <f>'Number of operations'!AB$27*'Conversion conv. -&gt; electric to'!AC68*'Aircraft and flight characteris'!$B$36*'Aircraft and flight characteris'!$D$36/'Aircraft and flight characteris'!$E$36/2/1000</f>
        <v>29.33033577</v>
      </c>
      <c r="AE203" s="73">
        <f>'Number of operations'!AC$27*'Conversion conv. -&gt; electric to'!AD68*'Aircraft and flight characteris'!$B$36*'Aircraft and flight characteris'!$D$36/'Aircraft and flight characteris'!$E$36/2/1000</f>
        <v>86.16391952</v>
      </c>
      <c r="AF203" s="73">
        <f>'Number of operations'!AD$27*'Conversion conv. -&gt; electric to'!AE68*'Aircraft and flight characteris'!$B$36*'Aircraft and flight characteris'!$D$36/'Aircraft and flight characteris'!$E$36/2/1000</f>
        <v>242.5235997</v>
      </c>
      <c r="AG203" s="73">
        <f>'Number of operations'!AE$27*'Conversion conv. -&gt; electric to'!AF68*'Aircraft and flight characteris'!$B$36*'Aircraft and flight characteris'!$D$36/'Aircraft and flight characteris'!$E$36/2/1000</f>
        <v>640.0204321</v>
      </c>
      <c r="AH203" s="73">
        <f>'Number of operations'!AF$27*'Conversion conv. -&gt; electric to'!AG68*'Aircraft and flight characteris'!$B$36*'Aircraft and flight characteris'!$D$36/'Aircraft and flight characteris'!$E$36/2/1000</f>
        <v>1541.143513</v>
      </c>
      <c r="AI203" s="73">
        <f>'Number of operations'!AG$27*'Conversion conv. -&gt; electric to'!AH68*'Aircraft and flight characteris'!$B$36*'Aircraft and flight characteris'!$D$36/'Aircraft and flight characteris'!$E$36/2/1000</f>
        <v>3291.373902</v>
      </c>
      <c r="AJ203" s="73">
        <f>'Number of operations'!AH$27*'Conversion conv. -&gt; electric to'!AI68*'Aircraft and flight characteris'!$B$36*'Aircraft and flight characteris'!$D$36/'Aircraft and flight characteris'!$E$36/2/1000</f>
        <v>6105.547505</v>
      </c>
      <c r="AK203" s="73">
        <f>'Number of operations'!AI$27*'Conversion conv. -&gt; electric to'!AJ68*'Aircraft and flight characteris'!$B$36*'Aircraft and flight characteris'!$D$36/'Aircraft and flight characteris'!$E$36/2/1000</f>
        <v>9799.291768</v>
      </c>
      <c r="AL203" s="73">
        <f>'Number of operations'!AJ$27*'Conversion conv. -&gt; electric to'!AK68*'Aircraft and flight characteris'!$B$36*'Aircraft and flight characteris'!$D$36/'Aircraft and flight characteris'!$E$36/2/1000</f>
        <v>14086.30448</v>
      </c>
      <c r="AM203" s="73">
        <f>'Number of operations'!AK$27*'Conversion conv. -&gt; electric to'!AL68*'Aircraft and flight characteris'!$B$36*'Aircraft and flight characteris'!$D$36/'Aircraft and flight characteris'!$E$36/2/1000</f>
        <v>18313.55537</v>
      </c>
      <c r="AN203" s="73">
        <f>'Number of operations'!AL$27*'Conversion conv. -&gt; electric to'!AM68*'Aircraft and flight characteris'!$B$36*'Aircraft and flight characteris'!$D$36/'Aircraft and flight characteris'!$E$36/2/1000</f>
        <v>22192.47956</v>
      </c>
      <c r="AO203" s="73">
        <f>'Number of operations'!AM$27*'Conversion conv. -&gt; electric to'!AN68*'Aircraft and flight characteris'!$B$36*'Aircraft and flight characteris'!$D$36/'Aircraft and flight characteris'!$E$36/2/1000</f>
        <v>25693.01398</v>
      </c>
      <c r="AP203" s="73">
        <f>'Number of operations'!AN$27*'Conversion conv. -&gt; electric to'!AO68*'Aircraft and flight characteris'!$B$36*'Aircraft and flight characteris'!$D$36/'Aircraft and flight characteris'!$E$36/2/1000</f>
        <v>28917.66336</v>
      </c>
      <c r="AQ203" s="73">
        <f>'Number of operations'!AO$27*'Conversion conv. -&gt; electric to'!AP68*'Aircraft and flight characteris'!$B$36*'Aircraft and flight characteris'!$D$36/'Aircraft and flight characteris'!$E$36/2/1000</f>
        <v>31999.27322</v>
      </c>
      <c r="AR203" s="73">
        <f>'Number of operations'!AP$27*'Conversion conv. -&gt; electric to'!AQ68*'Aircraft and flight characteris'!$B$36*'Aircraft and flight characteris'!$D$36/'Aircraft and flight characteris'!$E$36/2/1000</f>
        <v>35055.31868</v>
      </c>
      <c r="AS203" s="73">
        <f>'Number of operations'!AQ$27*'Conversion conv. -&gt; electric to'!AR68*'Aircraft and flight characteris'!$B$36*'Aircraft and flight characteris'!$D$36/'Aircraft and flight characteris'!$E$36/2/1000</f>
        <v>38177.29424</v>
      </c>
      <c r="AT203" s="73">
        <f>'Number of operations'!AR$27*'Conversion conv. -&gt; electric to'!AS68*'Aircraft and flight characteris'!$B$36*'Aircraft and flight characteris'!$D$36/'Aircraft and flight characteris'!$E$36/2/1000</f>
        <v>0</v>
      </c>
      <c r="AU203" s="73">
        <f>'Number of operations'!AS$27*'Conversion conv. -&gt; electric to'!AT68*'Aircraft and flight characteris'!$B$36*'Aircraft and flight characteris'!$D$36/'Aircraft and flight characteris'!$E$36/2/1000</f>
        <v>0</v>
      </c>
      <c r="AV203" s="73">
        <f>'Number of operations'!AT$27*'Conversion conv. -&gt; electric to'!AU68*'Aircraft and flight characteris'!$B$36*'Aircraft and flight characteris'!$D$36/'Aircraft and flight characteris'!$E$36/2/1000</f>
        <v>0</v>
      </c>
      <c r="AW203" s="73">
        <f>'Number of operations'!AU$27*'Conversion conv. -&gt; electric to'!AV68*'Aircraft and flight characteris'!$B$36*'Aircraft and flight characteris'!$D$36/'Aircraft and flight characteris'!$E$36/2/1000</f>
        <v>0</v>
      </c>
      <c r="AX203" s="73">
        <f>'Number of operations'!AV$27*'Conversion conv. -&gt; electric to'!AW68*'Aircraft and flight characteris'!$B$36*'Aircraft and flight characteris'!$D$36/'Aircraft and flight characteris'!$E$36/2/1000</f>
        <v>0</v>
      </c>
      <c r="AY203" s="73">
        <f>'Number of operations'!AW$27*'Conversion conv. -&gt; electric to'!AX68*'Aircraft and flight characteris'!$B$36*'Aircraft and flight characteris'!$D$36/'Aircraft and flight characteris'!$E$36/2/1000</f>
        <v>0</v>
      </c>
      <c r="AZ203" s="73">
        <f>'Number of operations'!AX$27*'Conversion conv. -&gt; electric to'!AY68*'Aircraft and flight characteris'!$B$36*'Aircraft and flight characteris'!$D$36/'Aircraft and flight characteris'!$E$36/2/1000</f>
        <v>0</v>
      </c>
      <c r="BA203" s="73">
        <f>'Number of operations'!AY$27*'Conversion conv. -&gt; electric to'!AZ68*'Aircraft and flight characteris'!$B$36*'Aircraft and flight characteris'!$D$36/'Aircraft and flight characteris'!$E$36/2/1000</f>
        <v>0</v>
      </c>
      <c r="BB203" s="73">
        <f>'Number of operations'!AZ$27*'Conversion conv. -&gt; electric to'!BA68*'Aircraft and flight characteris'!$B$36*'Aircraft and flight characteris'!$D$36/'Aircraft and flight characteris'!$E$36/2/1000</f>
        <v>0</v>
      </c>
      <c r="BC203" s="73">
        <f>'Number of operations'!BA$27*'Conversion conv. -&gt; electric to'!BB68*'Aircraft and flight characteris'!$B$36*'Aircraft and flight characteris'!$D$36/'Aircraft and flight characteris'!$E$36/2/1000</f>
        <v>0</v>
      </c>
      <c r="BD203" s="74">
        <f>'Number of operations'!BB$27*'Conversion conv. -&gt; electric to'!BC68*'Aircraft and flight characteris'!$B$36*'Aircraft and flight characteris'!$D$36/'Aircraft and flight characteris'!$E$36/2/1000</f>
        <v>0</v>
      </c>
      <c r="BE203" s="3"/>
      <c r="BF203" s="3"/>
      <c r="BG203" s="3"/>
      <c r="BH203" s="3"/>
      <c r="BI203" s="3"/>
      <c r="BJ203" s="3"/>
      <c r="BK203" s="3"/>
      <c r="BL203" s="3"/>
      <c r="BM203" s="3"/>
      <c r="BN203" s="3"/>
    </row>
    <row r="204">
      <c r="A204" s="75"/>
      <c r="C204" s="77" t="s">
        <v>56</v>
      </c>
      <c r="D204" s="71" t="s">
        <v>57</v>
      </c>
      <c r="E204" s="76" t="s">
        <v>57</v>
      </c>
      <c r="F204" s="73">
        <f>'Number of operations'!D$28*'Conversion conv. -&gt; electric to'!E60*'Aircraft and flight characteris'!$B$36*'Aircraft and flight characteris'!$D$36/'Aircraft and flight characteris'!$E$36/2/1000</f>
        <v>0</v>
      </c>
      <c r="G204" s="73">
        <f>'Number of operations'!E$28*'Conversion conv. -&gt; electric to'!F60*'Aircraft and flight characteris'!$B$36*'Aircraft and flight characteris'!$D$36/'Aircraft and flight characteris'!$E$36/2/1000</f>
        <v>0</v>
      </c>
      <c r="H204" s="73">
        <f>'Number of operations'!F$28*'Conversion conv. -&gt; electric to'!G60*'Aircraft and flight characteris'!$B$36*'Aircraft and flight characteris'!$D$36/'Aircraft and flight characteris'!$E$36/2/1000</f>
        <v>0</v>
      </c>
      <c r="I204" s="73">
        <f>'Number of operations'!G$28*'Conversion conv. -&gt; electric to'!H60*'Aircraft and flight characteris'!$B$36*'Aircraft and flight characteris'!$D$36/'Aircraft and flight characteris'!$E$36/2/1000</f>
        <v>0</v>
      </c>
      <c r="J204" s="73">
        <f>'Number of operations'!H$28*'Conversion conv. -&gt; electric to'!I60*'Aircraft and flight characteris'!$B$36*'Aircraft and flight characteris'!$D$36/'Aircraft and flight characteris'!$E$36/2/1000</f>
        <v>0</v>
      </c>
      <c r="K204" s="73">
        <f>'Number of operations'!I$28*'Conversion conv. -&gt; electric to'!J60*'Aircraft and flight characteris'!$B$36*'Aircraft and flight characteris'!$D$36/'Aircraft and flight characteris'!$E$36/2/1000</f>
        <v>0</v>
      </c>
      <c r="L204" s="73">
        <f>'Number of operations'!J$28*'Conversion conv. -&gt; electric to'!K60*'Aircraft and flight characteris'!$B$36*'Aircraft and flight characteris'!$D$36/'Aircraft and flight characteris'!$E$36/2/1000</f>
        <v>0</v>
      </c>
      <c r="M204" s="73">
        <f>'Number of operations'!K$28*'Conversion conv. -&gt; electric to'!L60*'Aircraft and flight characteris'!$B$36*'Aircraft and flight characteris'!$D$36/'Aircraft and flight characteris'!$E$36/2/1000</f>
        <v>0</v>
      </c>
      <c r="N204" s="73">
        <f>'Number of operations'!L$28*'Conversion conv. -&gt; electric to'!M60*'Aircraft and flight characteris'!$B$36*'Aircraft and flight characteris'!$D$36/'Aircraft and flight characteris'!$E$36/2/1000</f>
        <v>0</v>
      </c>
      <c r="O204" s="73">
        <f>'Number of operations'!M$28*'Conversion conv. -&gt; electric to'!N60*'Aircraft and flight characteris'!$B$36*'Aircraft and flight characteris'!$D$36/'Aircraft and flight characteris'!$E$36/2/1000</f>
        <v>0</v>
      </c>
      <c r="P204" s="73">
        <f>'Number of operations'!N$28*'Conversion conv. -&gt; electric to'!O60*'Aircraft and flight characteris'!$B$36*'Aircraft and flight characteris'!$D$36/'Aircraft and flight characteris'!$E$36/2/1000</f>
        <v>0</v>
      </c>
      <c r="Q204" s="73">
        <f>'Number of operations'!O$28*'Conversion conv. -&gt; electric to'!P60*'Aircraft and flight characteris'!$B$36*'Aircraft and flight characteris'!$D$36/'Aircraft and flight characteris'!$E$36/2/1000</f>
        <v>0</v>
      </c>
      <c r="R204" s="73">
        <f>'Number of operations'!P$28*'Conversion conv. -&gt; electric to'!Q60*'Aircraft and flight characteris'!$B$36*'Aircraft and flight characteris'!$D$36/'Aircraft and flight characteris'!$E$36/2/1000</f>
        <v>0</v>
      </c>
      <c r="S204" s="73">
        <f>'Number of operations'!Q$28*'Conversion conv. -&gt; electric to'!R60*'Aircraft and flight characteris'!$B$36*'Aircraft and flight characteris'!$D$36/'Aircraft and flight characteris'!$E$36/2/1000</f>
        <v>0</v>
      </c>
      <c r="T204" s="73">
        <f>'Number of operations'!R$28*'Conversion conv. -&gt; electric to'!S60*'Aircraft and flight characteris'!$B$36*'Aircraft and flight characteris'!$D$36/'Aircraft and flight characteris'!$E$36/2/1000</f>
        <v>0</v>
      </c>
      <c r="U204" s="73">
        <f>'Number of operations'!S$28*'Conversion conv. -&gt; electric to'!T60*'Aircraft and flight characteris'!$B$36*'Aircraft and flight characteris'!$D$36/'Aircraft and flight characteris'!$E$36/2/1000</f>
        <v>0</v>
      </c>
      <c r="V204" s="73">
        <f>'Number of operations'!T$28*'Conversion conv. -&gt; electric to'!U60*'Aircraft and flight characteris'!$B$36*'Aircraft and flight characteris'!$D$36/'Aircraft and flight characteris'!$E$36/2/1000</f>
        <v>0</v>
      </c>
      <c r="W204" s="73">
        <f>'Number of operations'!U$28*'Conversion conv. -&gt; electric to'!V60*'Aircraft and flight characteris'!$B$36*'Aircraft and flight characteris'!$D$36/'Aircraft and flight characteris'!$E$36/2/1000</f>
        <v>0</v>
      </c>
      <c r="X204" s="73">
        <f>'Number of operations'!V$28*'Conversion conv. -&gt; electric to'!W60*'Aircraft and flight characteris'!$B$36*'Aircraft and flight characteris'!$D$36/'Aircraft and flight characteris'!$E$36/2/1000</f>
        <v>0</v>
      </c>
      <c r="Y204" s="73">
        <f>'Number of operations'!W$28*'Conversion conv. -&gt; electric to'!X60*'Aircraft and flight characteris'!$B$36*'Aircraft and flight characteris'!$D$36/'Aircraft and flight characteris'!$E$36/2/1000</f>
        <v>0</v>
      </c>
      <c r="Z204" s="73">
        <f>'Number of operations'!X$28*'Conversion conv. -&gt; electric to'!Y60*'Aircraft and flight characteris'!$B$36*'Aircraft and flight characteris'!$D$36/'Aircraft and flight characteris'!$E$36/2/1000</f>
        <v>0</v>
      </c>
      <c r="AA204" s="73">
        <f>'Number of operations'!Y$28*'Conversion conv. -&gt; electric to'!Z60*'Aircraft and flight characteris'!$B$36*'Aircraft and flight characteris'!$D$36/'Aircraft and flight characteris'!$E$36/2/1000</f>
        <v>0</v>
      </c>
      <c r="AB204" s="73">
        <f>'Number of operations'!Z$28*'Conversion conv. -&gt; electric to'!AA60*'Aircraft and flight characteris'!$B$36*'Aircraft and flight characteris'!$D$36/'Aircraft and flight characteris'!$E$36/2/1000</f>
        <v>0</v>
      </c>
      <c r="AC204" s="73">
        <f>'Number of operations'!AA$28*'Conversion conv. -&gt; electric to'!AB60*'Aircraft and flight characteris'!$B$36*'Aircraft and flight characteris'!$D$36/'Aircraft and flight characteris'!$E$36/2/1000</f>
        <v>1.479019206</v>
      </c>
      <c r="AD204" s="73">
        <f>'Number of operations'!AB$28*'Conversion conv. -&gt; electric to'!AC60*'Aircraft and flight characteris'!$B$36*'Aircraft and flight characteris'!$D$36/'Aircraft and flight characteris'!$E$36/2/1000</f>
        <v>2.848877769</v>
      </c>
      <c r="AE204" s="73">
        <f>'Number of operations'!AC$28*'Conversion conv. -&gt; electric to'!AD60*'Aircraft and flight characteris'!$B$36*'Aircraft and flight characteris'!$D$36/'Aircraft and flight characteris'!$E$36/2/1000</f>
        <v>5.566517076</v>
      </c>
      <c r="AF204" s="73">
        <f>'Number of operations'!AD$28*'Conversion conv. -&gt; electric to'!AE60*'Aircraft and flight characteris'!$B$36*'Aircraft and flight characteris'!$D$36/'Aircraft and flight characteris'!$E$36/2/1000</f>
        <v>10.81355617</v>
      </c>
      <c r="AG204" s="73">
        <f>'Number of operations'!AE$28*'Conversion conv. -&gt; electric to'!AF60*'Aircraft and flight characteris'!$B$36*'Aircraft and flight characteris'!$D$36/'Aircraft and flight characteris'!$E$36/2/1000</f>
        <v>20.84708938</v>
      </c>
      <c r="AH204" s="73">
        <f>'Number of operations'!AF$28*'Conversion conv. -&gt; electric to'!AG60*'Aircraft and flight characteris'!$B$36*'Aircraft and flight characteris'!$D$36/'Aircraft and flight characteris'!$E$36/2/1000</f>
        <v>39.79625859</v>
      </c>
      <c r="AI204" s="73">
        <f>'Number of operations'!AG$28*'Conversion conv. -&gt; electric to'!AH60*'Aircraft and flight characteris'!$B$36*'Aircraft and flight characteris'!$D$36/'Aircraft and flight characteris'!$E$36/2/1000</f>
        <v>75.02223259</v>
      </c>
      <c r="AJ204" s="73">
        <f>'Number of operations'!AH$28*'Conversion conv. -&gt; electric to'!AI60*'Aircraft and flight characteris'!$B$36*'Aircraft and flight characteris'!$D$36/'Aircraft and flight characteris'!$E$36/2/1000</f>
        <v>139.2317667</v>
      </c>
      <c r="AK204" s="73">
        <f>'Number of operations'!AI$28*'Conversion conv. -&gt; electric to'!AJ60*'Aircraft and flight characteris'!$B$36*'Aircraft and flight characteris'!$D$36/'Aircraft and flight characteris'!$E$36/2/1000</f>
        <v>253.5165526</v>
      </c>
      <c r="AL204" s="73">
        <f>'Number of operations'!AJ$28*'Conversion conv. -&gt; electric to'!AK60*'Aircraft and flight characteris'!$B$36*'Aircraft and flight characteris'!$D$36/'Aircraft and flight characteris'!$E$36/2/1000</f>
        <v>459.6654321</v>
      </c>
      <c r="AM204" s="73">
        <f>'Number of operations'!AK$28*'Conversion conv. -&gt; electric to'!AL60*'Aircraft and flight characteris'!$B$36*'Aircraft and flight characteris'!$D$36/'Aircraft and flight characteris'!$E$36/2/1000</f>
        <v>812.1521753</v>
      </c>
      <c r="AN204" s="73">
        <f>'Number of operations'!AL$28*'Conversion conv. -&gt; electric to'!AM60*'Aircraft and flight characteris'!$B$36*'Aircraft and flight characteris'!$D$36/'Aircraft and flight characteris'!$E$36/2/1000</f>
        <v>1394.331023</v>
      </c>
      <c r="AO204" s="73">
        <f>'Number of operations'!AM$28*'Conversion conv. -&gt; electric to'!AN60*'Aircraft and flight characteris'!$B$36*'Aircraft and flight characteris'!$D$36/'Aircraft and flight characteris'!$E$36/2/1000</f>
        <v>2321.182722</v>
      </c>
      <c r="AP204" s="73">
        <f>'Number of operations'!AN$28*'Conversion conv. -&gt; electric to'!AO60*'Aircraft and flight characteris'!$B$36*'Aircraft and flight characteris'!$D$36/'Aircraft and flight characteris'!$E$36/2/1000</f>
        <v>3741.902174</v>
      </c>
      <c r="AQ204" s="73">
        <f>'Number of operations'!AO$28*'Conversion conv. -&gt; electric to'!AP60*'Aircraft and flight characteris'!$B$36*'Aircraft and flight characteris'!$D$36/'Aircraft and flight characteris'!$E$36/2/1000</f>
        <v>5837.723434</v>
      </c>
      <c r="AR204" s="73">
        <f>'Number of operations'!AP$28*'Conversion conv. -&gt; electric to'!AQ60*'Aircraft and flight characteris'!$B$36*'Aircraft and flight characteris'!$D$36/'Aircraft and flight characteris'!$E$36/2/1000</f>
        <v>8812.67986</v>
      </c>
      <c r="AS204" s="73">
        <f>'Number of operations'!AQ$28*'Conversion conv. -&gt; electric to'!AR60*'Aircraft and flight characteris'!$B$36*'Aircraft and flight characteris'!$D$36/'Aircraft and flight characteris'!$E$36/2/1000</f>
        <v>12875.4016</v>
      </c>
      <c r="AT204" s="73">
        <f>'Number of operations'!AR$28*'Conversion conv. -&gt; electric to'!AS60*'Aircraft and flight characteris'!$B$36*'Aircraft and flight characteris'!$D$36/'Aircraft and flight characteris'!$E$36/2/1000</f>
        <v>0</v>
      </c>
      <c r="AU204" s="73">
        <f>'Number of operations'!AS$28*'Conversion conv. -&gt; electric to'!AT60*'Aircraft and flight characteris'!$B$36*'Aircraft and flight characteris'!$D$36/'Aircraft and flight characteris'!$E$36/2/1000</f>
        <v>0</v>
      </c>
      <c r="AV204" s="73">
        <f>'Number of operations'!AT$28*'Conversion conv. -&gt; electric to'!AU60*'Aircraft and flight characteris'!$B$36*'Aircraft and flight characteris'!$D$36/'Aircraft and flight characteris'!$E$36/2/1000</f>
        <v>0</v>
      </c>
      <c r="AW204" s="73">
        <f>'Number of operations'!AU$28*'Conversion conv. -&gt; electric to'!AV60*'Aircraft and flight characteris'!$B$36*'Aircraft and flight characteris'!$D$36/'Aircraft and flight characteris'!$E$36/2/1000</f>
        <v>0</v>
      </c>
      <c r="AX204" s="73">
        <f>'Number of operations'!AV$28*'Conversion conv. -&gt; electric to'!AW60*'Aircraft and flight characteris'!$B$36*'Aircraft and flight characteris'!$D$36/'Aircraft and flight characteris'!$E$36/2/1000</f>
        <v>0</v>
      </c>
      <c r="AY204" s="73">
        <f>'Number of operations'!AW$28*'Conversion conv. -&gt; electric to'!AX60*'Aircraft and flight characteris'!$B$36*'Aircraft and flight characteris'!$D$36/'Aircraft and flight characteris'!$E$36/2/1000</f>
        <v>0</v>
      </c>
      <c r="AZ204" s="73">
        <f>'Number of operations'!AX$28*'Conversion conv. -&gt; electric to'!AY60*'Aircraft and flight characteris'!$B$36*'Aircraft and flight characteris'!$D$36/'Aircraft and flight characteris'!$E$36/2/1000</f>
        <v>0</v>
      </c>
      <c r="BA204" s="73">
        <f>'Number of operations'!AY$28*'Conversion conv. -&gt; electric to'!AZ60*'Aircraft and flight characteris'!$B$36*'Aircraft and flight characteris'!$D$36/'Aircraft and flight characteris'!$E$36/2/1000</f>
        <v>0</v>
      </c>
      <c r="BB204" s="73">
        <f>'Number of operations'!AZ$28*'Conversion conv. -&gt; electric to'!BA60*'Aircraft and flight characteris'!$B$36*'Aircraft and flight characteris'!$D$36/'Aircraft and flight characteris'!$E$36/2/1000</f>
        <v>0</v>
      </c>
      <c r="BC204" s="73">
        <f>'Number of operations'!BA$28*'Conversion conv. -&gt; electric to'!BB60*'Aircraft and flight characteris'!$B$36*'Aircraft and flight characteris'!$D$36/'Aircraft and flight characteris'!$E$36/2/1000</f>
        <v>0</v>
      </c>
      <c r="BD204" s="74">
        <f>'Number of operations'!BB$28*'Conversion conv. -&gt; electric to'!BC60*'Aircraft and flight characteris'!$B$36*'Aircraft and flight characteris'!$D$36/'Aircraft and flight characteris'!$E$36/2/1000</f>
        <v>0</v>
      </c>
      <c r="BE204" s="3"/>
      <c r="BF204" s="3"/>
      <c r="BG204" s="3"/>
      <c r="BH204" s="3"/>
      <c r="BI204" s="3"/>
      <c r="BJ204" s="3"/>
      <c r="BK204" s="3"/>
      <c r="BL204" s="3"/>
      <c r="BM204" s="3"/>
      <c r="BN204" s="3"/>
    </row>
    <row r="205">
      <c r="A205" s="75"/>
      <c r="E205" s="76" t="s">
        <v>56</v>
      </c>
      <c r="F205" s="73">
        <f>'Number of operations'!D$28*'Conversion conv. -&gt; electric to'!E61*'Aircraft and flight characteris'!$B$36*'Aircraft and flight characteris'!$D$36/'Aircraft and flight characteris'!$E$36/2/1000</f>
        <v>0</v>
      </c>
      <c r="G205" s="73">
        <f>'Number of operations'!E$28*'Conversion conv. -&gt; electric to'!F61*'Aircraft and flight characteris'!$B$36*'Aircraft and flight characteris'!$D$36/'Aircraft and flight characteris'!$E$36/2/1000</f>
        <v>0</v>
      </c>
      <c r="H205" s="73">
        <f>'Number of operations'!F$28*'Conversion conv. -&gt; electric to'!G61*'Aircraft and flight characteris'!$B$36*'Aircraft and flight characteris'!$D$36/'Aircraft and flight characteris'!$E$36/2/1000</f>
        <v>0</v>
      </c>
      <c r="I205" s="73">
        <f>'Number of operations'!G$28*'Conversion conv. -&gt; electric to'!H61*'Aircraft and flight characteris'!$B$36*'Aircraft and flight characteris'!$D$36/'Aircraft and flight characteris'!$E$36/2/1000</f>
        <v>0</v>
      </c>
      <c r="J205" s="73">
        <f>'Number of operations'!H$28*'Conversion conv. -&gt; electric to'!I61*'Aircraft and flight characteris'!$B$36*'Aircraft and flight characteris'!$D$36/'Aircraft and flight characteris'!$E$36/2/1000</f>
        <v>0</v>
      </c>
      <c r="K205" s="73">
        <f>'Number of operations'!I$28*'Conversion conv. -&gt; electric to'!J61*'Aircraft and flight characteris'!$B$36*'Aircraft and flight characteris'!$D$36/'Aircraft and flight characteris'!$E$36/2/1000</f>
        <v>0</v>
      </c>
      <c r="L205" s="73">
        <f>'Number of operations'!J$28*'Conversion conv. -&gt; electric to'!K61*'Aircraft and flight characteris'!$B$36*'Aircraft and flight characteris'!$D$36/'Aircraft and flight characteris'!$E$36/2/1000</f>
        <v>0</v>
      </c>
      <c r="M205" s="73">
        <f>'Number of operations'!K$28*'Conversion conv. -&gt; electric to'!L61*'Aircraft and flight characteris'!$B$36*'Aircraft and flight characteris'!$D$36/'Aircraft and flight characteris'!$E$36/2/1000</f>
        <v>0</v>
      </c>
      <c r="N205" s="73">
        <f>'Number of operations'!L$28*'Conversion conv. -&gt; electric to'!M61*'Aircraft and flight characteris'!$B$36*'Aircraft and flight characteris'!$D$36/'Aircraft and flight characteris'!$E$36/2/1000</f>
        <v>0</v>
      </c>
      <c r="O205" s="73">
        <f>'Number of operations'!M$28*'Conversion conv. -&gt; electric to'!N61*'Aircraft and flight characteris'!$B$36*'Aircraft and flight characteris'!$D$36/'Aircraft and flight characteris'!$E$36/2/1000</f>
        <v>0</v>
      </c>
      <c r="P205" s="73">
        <f>'Number of operations'!N$28*'Conversion conv. -&gt; electric to'!O61*'Aircraft and flight characteris'!$B$36*'Aircraft and flight characteris'!$D$36/'Aircraft and flight characteris'!$E$36/2/1000</f>
        <v>0</v>
      </c>
      <c r="Q205" s="73">
        <f>'Number of operations'!O$28*'Conversion conv. -&gt; electric to'!P61*'Aircraft and flight characteris'!$B$36*'Aircraft and flight characteris'!$D$36/'Aircraft and flight characteris'!$E$36/2/1000</f>
        <v>0</v>
      </c>
      <c r="R205" s="73">
        <f>'Number of operations'!P$28*'Conversion conv. -&gt; electric to'!Q61*'Aircraft and flight characteris'!$B$36*'Aircraft and flight characteris'!$D$36/'Aircraft and flight characteris'!$E$36/2/1000</f>
        <v>0</v>
      </c>
      <c r="S205" s="73">
        <f>'Number of operations'!Q$28*'Conversion conv. -&gt; electric to'!R61*'Aircraft and flight characteris'!$B$36*'Aircraft and flight characteris'!$D$36/'Aircraft and flight characteris'!$E$36/2/1000</f>
        <v>0</v>
      </c>
      <c r="T205" s="73">
        <f>'Number of operations'!R$28*'Conversion conv. -&gt; electric to'!S61*'Aircraft and flight characteris'!$B$36*'Aircraft and flight characteris'!$D$36/'Aircraft and flight characteris'!$E$36/2/1000</f>
        <v>0</v>
      </c>
      <c r="U205" s="73">
        <f>'Number of operations'!S$28*'Conversion conv. -&gt; electric to'!T61*'Aircraft and flight characteris'!$B$36*'Aircraft and flight characteris'!$D$36/'Aircraft and flight characteris'!$E$36/2/1000</f>
        <v>0</v>
      </c>
      <c r="V205" s="73">
        <f>'Number of operations'!T$28*'Conversion conv. -&gt; electric to'!U61*'Aircraft and flight characteris'!$B$36*'Aircraft and flight characteris'!$D$36/'Aircraft and flight characteris'!$E$36/2/1000</f>
        <v>0</v>
      </c>
      <c r="W205" s="73">
        <f>'Number of operations'!U$28*'Conversion conv. -&gt; electric to'!V61*'Aircraft and flight characteris'!$B$36*'Aircraft and flight characteris'!$D$36/'Aircraft and flight characteris'!$E$36/2/1000</f>
        <v>0</v>
      </c>
      <c r="X205" s="73">
        <f>'Number of operations'!V$28*'Conversion conv. -&gt; electric to'!W61*'Aircraft and flight characteris'!$B$36*'Aircraft and flight characteris'!$D$36/'Aircraft and flight characteris'!$E$36/2/1000</f>
        <v>0</v>
      </c>
      <c r="Y205" s="73">
        <f>'Number of operations'!W$28*'Conversion conv. -&gt; electric to'!X61*'Aircraft and flight characteris'!$B$36*'Aircraft and flight characteris'!$D$36/'Aircraft and flight characteris'!$E$36/2/1000</f>
        <v>0</v>
      </c>
      <c r="Z205" s="73">
        <f>'Number of operations'!X$28*'Conversion conv. -&gt; electric to'!Y61*'Aircraft and flight characteris'!$B$36*'Aircraft and flight characteris'!$D$36/'Aircraft and flight characteris'!$E$36/2/1000</f>
        <v>0</v>
      </c>
      <c r="AA205" s="73">
        <f>'Number of operations'!Y$28*'Conversion conv. -&gt; electric to'!Z61*'Aircraft and flight characteris'!$B$36*'Aircraft and flight characteris'!$D$36/'Aircraft and flight characteris'!$E$36/2/1000</f>
        <v>0</v>
      </c>
      <c r="AB205" s="73">
        <f>'Number of operations'!Z$28*'Conversion conv. -&gt; electric to'!AA61*'Aircraft and flight characteris'!$B$36*'Aircraft and flight characteris'!$D$36/'Aircraft and flight characteris'!$E$36/2/1000</f>
        <v>0</v>
      </c>
      <c r="AC205" s="73">
        <f>'Number of operations'!AA$28*'Conversion conv. -&gt; electric to'!AB61*'Aircraft and flight characteris'!$B$36*'Aircraft and flight characteris'!$D$36/'Aircraft and flight characteris'!$E$36/2/1000</f>
        <v>1.597945633</v>
      </c>
      <c r="AD205" s="73">
        <f>'Number of operations'!AB$28*'Conversion conv. -&gt; electric to'!AC61*'Aircraft and flight characteris'!$B$36*'Aircraft and flight characteris'!$D$36/'Aircraft and flight characteris'!$E$36/2/1000</f>
        <v>3.255898101</v>
      </c>
      <c r="AE205" s="73">
        <f>'Number of operations'!AC$28*'Conversion conv. -&gt; electric to'!AD61*'Aircraft and flight characteris'!$B$36*'Aircraft and flight characteris'!$D$36/'Aircraft and flight characteris'!$E$36/2/1000</f>
        <v>6.712953596</v>
      </c>
      <c r="AF205" s="73">
        <f>'Number of operations'!AD$28*'Conversion conv. -&gt; electric to'!AE61*'Aircraft and flight characteris'!$B$36*'Aircraft and flight characteris'!$D$36/'Aircraft and flight characteris'!$E$36/2/1000</f>
        <v>13.70986123</v>
      </c>
      <c r="AG205" s="73">
        <f>'Number of operations'!AE$28*'Conversion conv. -&gt; electric to'!AF61*'Aircraft and flight characteris'!$B$36*'Aircraft and flight characteris'!$D$36/'Aircraft and flight characteris'!$E$36/2/1000</f>
        <v>27.64087067</v>
      </c>
      <c r="AH205" s="73">
        <f>'Number of operations'!AF$28*'Conversion conv. -&gt; electric to'!AG61*'Aircraft and flight characteris'!$B$36*'Aircraft and flight characteris'!$D$36/'Aircraft and flight characteris'!$E$36/2/1000</f>
        <v>54.78211089</v>
      </c>
      <c r="AI205" s="73">
        <f>'Number of operations'!AG$28*'Conversion conv. -&gt; electric to'!AH61*'Aircraft and flight characteris'!$B$36*'Aircraft and flight characteris'!$D$36/'Aircraft and flight characteris'!$E$36/2/1000</f>
        <v>106.209514</v>
      </c>
      <c r="AJ205" s="73">
        <f>'Number of operations'!AH$28*'Conversion conv. -&gt; electric to'!AI61*'Aircraft and flight characteris'!$B$36*'Aircraft and flight characteris'!$D$36/'Aircraft and flight characteris'!$E$36/2/1000</f>
        <v>200.3797985</v>
      </c>
      <c r="AK205" s="73">
        <f>'Number of operations'!AI$28*'Conversion conv. -&gt; electric to'!AJ61*'Aircraft and flight characteris'!$B$36*'Aircraft and flight characteris'!$D$36/'Aircraft and flight characteris'!$E$36/2/1000</f>
        <v>366.0758713</v>
      </c>
      <c r="AL205" s="73">
        <f>'Number of operations'!AJ$28*'Conversion conv. -&gt; electric to'!AK61*'Aircraft and flight characteris'!$B$36*'Aircraft and flight characteris'!$D$36/'Aircraft and flight characteris'!$E$36/2/1000</f>
        <v>657.0751969</v>
      </c>
      <c r="AM205" s="73">
        <f>'Number of operations'!AK$28*'Conversion conv. -&gt; electric to'!AL61*'Aircraft and flight characteris'!$B$36*'Aircraft and flight characteris'!$D$36/'Aircraft and flight characteris'!$E$36/2/1000</f>
        <v>1135.282352</v>
      </c>
      <c r="AN205" s="73">
        <f>'Number of operations'!AL$28*'Conversion conv. -&gt; electric to'!AM61*'Aircraft and flight characteris'!$B$36*'Aircraft and flight characteris'!$D$36/'Aircraft and flight characteris'!$E$36/2/1000</f>
        <v>1887.91265</v>
      </c>
      <c r="AO205" s="73">
        <f>'Number of operations'!AM$28*'Conversion conv. -&gt; electric to'!AN61*'Aircraft and flight characteris'!$B$36*'Aircraft and flight characteris'!$D$36/'Aircraft and flight characteris'!$E$36/2/1000</f>
        <v>3026.302137</v>
      </c>
      <c r="AP205" s="73">
        <f>'Number of operations'!AN$28*'Conversion conv. -&gt; electric to'!AO61*'Aircraft and flight characteris'!$B$36*'Aircraft and flight characteris'!$D$36/'Aircraft and flight characteris'!$E$36/2/1000</f>
        <v>4687.732943</v>
      </c>
      <c r="AQ205" s="73">
        <f>'Number of operations'!AO$28*'Conversion conv. -&gt; electric to'!AP61*'Aircraft and flight characteris'!$B$36*'Aircraft and flight characteris'!$D$36/'Aircraft and flight characteris'!$E$36/2/1000</f>
        <v>7034.875056</v>
      </c>
      <c r="AR205" s="73">
        <f>'Number of operations'!AP$28*'Conversion conv. -&gt; electric to'!AQ61*'Aircraft and flight characteris'!$B$36*'Aircraft and flight characteris'!$D$36/'Aircraft and flight characteris'!$E$36/2/1000</f>
        <v>10249.71763</v>
      </c>
      <c r="AS205" s="73">
        <f>'Number of operations'!AQ$28*'Conversion conv. -&gt; electric to'!AR61*'Aircraft and flight characteris'!$B$36*'Aircraft and flight characteris'!$D$36/'Aircraft and flight characteris'!$E$36/2/1000</f>
        <v>14518.96608</v>
      </c>
      <c r="AT205" s="73">
        <f>'Number of operations'!AR$28*'Conversion conv. -&gt; electric to'!AS61*'Aircraft and flight characteris'!$B$36*'Aircraft and flight characteris'!$D$36/'Aircraft and flight characteris'!$E$36/2/1000</f>
        <v>0</v>
      </c>
      <c r="AU205" s="73">
        <f>'Number of operations'!AS$28*'Conversion conv. -&gt; electric to'!AT61*'Aircraft and flight characteris'!$B$36*'Aircraft and flight characteris'!$D$36/'Aircraft and flight characteris'!$E$36/2/1000</f>
        <v>0</v>
      </c>
      <c r="AV205" s="73">
        <f>'Number of operations'!AT$28*'Conversion conv. -&gt; electric to'!AU61*'Aircraft and flight characteris'!$B$36*'Aircraft and flight characteris'!$D$36/'Aircraft and flight characteris'!$E$36/2/1000</f>
        <v>0</v>
      </c>
      <c r="AW205" s="73">
        <f>'Number of operations'!AU$28*'Conversion conv. -&gt; electric to'!AV61*'Aircraft and flight characteris'!$B$36*'Aircraft and flight characteris'!$D$36/'Aircraft and flight characteris'!$E$36/2/1000</f>
        <v>0</v>
      </c>
      <c r="AX205" s="73">
        <f>'Number of operations'!AV$28*'Conversion conv. -&gt; electric to'!AW61*'Aircraft and flight characteris'!$B$36*'Aircraft and flight characteris'!$D$36/'Aircraft and flight characteris'!$E$36/2/1000</f>
        <v>0</v>
      </c>
      <c r="AY205" s="73">
        <f>'Number of operations'!AW$28*'Conversion conv. -&gt; electric to'!AX61*'Aircraft and flight characteris'!$B$36*'Aircraft and flight characteris'!$D$36/'Aircraft and flight characteris'!$E$36/2/1000</f>
        <v>0</v>
      </c>
      <c r="AZ205" s="73">
        <f>'Number of operations'!AX$28*'Conversion conv. -&gt; electric to'!AY61*'Aircraft and flight characteris'!$B$36*'Aircraft and flight characteris'!$D$36/'Aircraft and flight characteris'!$E$36/2/1000</f>
        <v>0</v>
      </c>
      <c r="BA205" s="73">
        <f>'Number of operations'!AY$28*'Conversion conv. -&gt; electric to'!AZ61*'Aircraft and flight characteris'!$B$36*'Aircraft and flight characteris'!$D$36/'Aircraft and flight characteris'!$E$36/2/1000</f>
        <v>0</v>
      </c>
      <c r="BB205" s="73">
        <f>'Number of operations'!AZ$28*'Conversion conv. -&gt; electric to'!BA61*'Aircraft and flight characteris'!$B$36*'Aircraft and flight characteris'!$D$36/'Aircraft and flight characteris'!$E$36/2/1000</f>
        <v>0</v>
      </c>
      <c r="BC205" s="73">
        <f>'Number of operations'!BA$28*'Conversion conv. -&gt; electric to'!BB61*'Aircraft and flight characteris'!$B$36*'Aircraft and flight characteris'!$D$36/'Aircraft and flight characteris'!$E$36/2/1000</f>
        <v>0</v>
      </c>
      <c r="BD205" s="74">
        <f>'Number of operations'!BB$28*'Conversion conv. -&gt; electric to'!BC61*'Aircraft and flight characteris'!$B$36*'Aircraft and flight characteris'!$D$36/'Aircraft and flight characteris'!$E$36/2/1000</f>
        <v>0</v>
      </c>
      <c r="BE205" s="3"/>
      <c r="BF205" s="3"/>
      <c r="BG205" s="3"/>
      <c r="BH205" s="3"/>
      <c r="BI205" s="3"/>
      <c r="BJ205" s="3"/>
      <c r="BK205" s="3"/>
      <c r="BL205" s="3"/>
      <c r="BM205" s="3"/>
      <c r="BN205" s="3"/>
    </row>
    <row r="206">
      <c r="A206" s="75"/>
      <c r="E206" s="76" t="s">
        <v>55</v>
      </c>
      <c r="F206" s="73">
        <f>'Number of operations'!D$28*'Conversion conv. -&gt; electric to'!E62*'Aircraft and flight characteris'!$B$36*'Aircraft and flight characteris'!$D$36/'Aircraft and flight characteris'!$E$36/2/1000</f>
        <v>0</v>
      </c>
      <c r="G206" s="73">
        <f>'Number of operations'!E$28*'Conversion conv. -&gt; electric to'!F62*'Aircraft and flight characteris'!$B$36*'Aircraft and flight characteris'!$D$36/'Aircraft and flight characteris'!$E$36/2/1000</f>
        <v>0</v>
      </c>
      <c r="H206" s="73">
        <f>'Number of operations'!F$28*'Conversion conv. -&gt; electric to'!G62*'Aircraft and flight characteris'!$B$36*'Aircraft and flight characteris'!$D$36/'Aircraft and flight characteris'!$E$36/2/1000</f>
        <v>0</v>
      </c>
      <c r="I206" s="73">
        <f>'Number of operations'!G$28*'Conversion conv. -&gt; electric to'!H62*'Aircraft and flight characteris'!$B$36*'Aircraft and flight characteris'!$D$36/'Aircraft and flight characteris'!$E$36/2/1000</f>
        <v>0</v>
      </c>
      <c r="J206" s="73">
        <f>'Number of operations'!H$28*'Conversion conv. -&gt; electric to'!I62*'Aircraft and flight characteris'!$B$36*'Aircraft and flight characteris'!$D$36/'Aircraft and flight characteris'!$E$36/2/1000</f>
        <v>0</v>
      </c>
      <c r="K206" s="73">
        <f>'Number of operations'!I$28*'Conversion conv. -&gt; electric to'!J62*'Aircraft and flight characteris'!$B$36*'Aircraft and flight characteris'!$D$36/'Aircraft and flight characteris'!$E$36/2/1000</f>
        <v>0</v>
      </c>
      <c r="L206" s="73">
        <f>'Number of operations'!J$28*'Conversion conv. -&gt; electric to'!K62*'Aircraft and flight characteris'!$B$36*'Aircraft and flight characteris'!$D$36/'Aircraft and flight characteris'!$E$36/2/1000</f>
        <v>0</v>
      </c>
      <c r="M206" s="73">
        <f>'Number of operations'!K$28*'Conversion conv. -&gt; electric to'!L62*'Aircraft and flight characteris'!$B$36*'Aircraft and flight characteris'!$D$36/'Aircraft and flight characteris'!$E$36/2/1000</f>
        <v>0</v>
      </c>
      <c r="N206" s="73">
        <f>'Number of operations'!L$28*'Conversion conv. -&gt; electric to'!M62*'Aircraft and flight characteris'!$B$36*'Aircraft and flight characteris'!$D$36/'Aircraft and flight characteris'!$E$36/2/1000</f>
        <v>0</v>
      </c>
      <c r="O206" s="73">
        <f>'Number of operations'!M$28*'Conversion conv. -&gt; electric to'!N62*'Aircraft and flight characteris'!$B$36*'Aircraft and flight characteris'!$D$36/'Aircraft and flight characteris'!$E$36/2/1000</f>
        <v>0</v>
      </c>
      <c r="P206" s="73">
        <f>'Number of operations'!N$28*'Conversion conv. -&gt; electric to'!O62*'Aircraft and flight characteris'!$B$36*'Aircraft and flight characteris'!$D$36/'Aircraft and flight characteris'!$E$36/2/1000</f>
        <v>0</v>
      </c>
      <c r="Q206" s="73">
        <f>'Number of operations'!O$28*'Conversion conv. -&gt; electric to'!P62*'Aircraft and flight characteris'!$B$36*'Aircraft and flight characteris'!$D$36/'Aircraft and flight characteris'!$E$36/2/1000</f>
        <v>0</v>
      </c>
      <c r="R206" s="73">
        <f>'Number of operations'!P$28*'Conversion conv. -&gt; electric to'!Q62*'Aircraft and flight characteris'!$B$36*'Aircraft and flight characteris'!$D$36/'Aircraft and flight characteris'!$E$36/2/1000</f>
        <v>0</v>
      </c>
      <c r="S206" s="73">
        <f>'Number of operations'!Q$28*'Conversion conv. -&gt; electric to'!R62*'Aircraft and flight characteris'!$B$36*'Aircraft and flight characteris'!$D$36/'Aircraft and flight characteris'!$E$36/2/1000</f>
        <v>0</v>
      </c>
      <c r="T206" s="73">
        <f>'Number of operations'!R$28*'Conversion conv. -&gt; electric to'!S62*'Aircraft and flight characteris'!$B$36*'Aircraft and flight characteris'!$D$36/'Aircraft and flight characteris'!$E$36/2/1000</f>
        <v>0</v>
      </c>
      <c r="U206" s="73">
        <f>'Number of operations'!S$28*'Conversion conv. -&gt; electric to'!T62*'Aircraft and flight characteris'!$B$36*'Aircraft and flight characteris'!$D$36/'Aircraft and flight characteris'!$E$36/2/1000</f>
        <v>0</v>
      </c>
      <c r="V206" s="73">
        <f>'Number of operations'!T$28*'Conversion conv. -&gt; electric to'!U62*'Aircraft and flight characteris'!$B$36*'Aircraft and flight characteris'!$D$36/'Aircraft and flight characteris'!$E$36/2/1000</f>
        <v>0</v>
      </c>
      <c r="W206" s="73">
        <f>'Number of operations'!U$28*'Conversion conv. -&gt; electric to'!V62*'Aircraft and flight characteris'!$B$36*'Aircraft and flight characteris'!$D$36/'Aircraft and flight characteris'!$E$36/2/1000</f>
        <v>0</v>
      </c>
      <c r="X206" s="73">
        <f>'Number of operations'!V$28*'Conversion conv. -&gt; electric to'!W62*'Aircraft and flight characteris'!$B$36*'Aircraft and flight characteris'!$D$36/'Aircraft and flight characteris'!$E$36/2/1000</f>
        <v>0</v>
      </c>
      <c r="Y206" s="73">
        <f>'Number of operations'!W$28*'Conversion conv. -&gt; electric to'!X62*'Aircraft and flight characteris'!$B$36*'Aircraft and flight characteris'!$D$36/'Aircraft and flight characteris'!$E$36/2/1000</f>
        <v>0</v>
      </c>
      <c r="Z206" s="73">
        <f>'Number of operations'!X$28*'Conversion conv. -&gt; electric to'!Y62*'Aircraft and flight characteris'!$B$36*'Aircraft and flight characteris'!$D$36/'Aircraft and flight characteris'!$E$36/2/1000</f>
        <v>0</v>
      </c>
      <c r="AA206" s="73">
        <f>'Number of operations'!Y$28*'Conversion conv. -&gt; electric to'!Z62*'Aircraft and flight characteris'!$B$36*'Aircraft and flight characteris'!$D$36/'Aircraft and flight characteris'!$E$36/2/1000</f>
        <v>0</v>
      </c>
      <c r="AB206" s="73">
        <f>'Number of operations'!Z$28*'Conversion conv. -&gt; electric to'!AA62*'Aircraft and flight characteris'!$B$36*'Aircraft and flight characteris'!$D$36/'Aircraft and flight characteris'!$E$36/2/1000</f>
        <v>0</v>
      </c>
      <c r="AC206" s="73">
        <f>'Number of operations'!AA$28*'Conversion conv. -&gt; electric to'!AB62*'Aircraft and flight characteris'!$B$36*'Aircraft and flight characteris'!$D$36/'Aircraft and flight characteris'!$E$36/2/1000</f>
        <v>2.32186451</v>
      </c>
      <c r="AD206" s="73">
        <f>'Number of operations'!AB$28*'Conversion conv. -&gt; electric to'!AC62*'Aircraft and flight characteris'!$B$36*'Aircraft and flight characteris'!$D$36/'Aircraft and flight characteris'!$E$36/2/1000</f>
        <v>5.249944982</v>
      </c>
      <c r="AE206" s="73">
        <f>'Number of operations'!AC$28*'Conversion conv. -&gt; electric to'!AD62*'Aircraft and flight characteris'!$B$36*'Aircraft and flight characteris'!$D$36/'Aircraft and flight characteris'!$E$36/2/1000</f>
        <v>11.87692398</v>
      </c>
      <c r="AF206" s="73">
        <f>'Number of operations'!AD$28*'Conversion conv. -&gt; electric to'!AE62*'Aircraft and flight characteris'!$B$36*'Aircraft and flight characteris'!$D$36/'Aircraft and flight characteris'!$E$36/2/1000</f>
        <v>26.16095311</v>
      </c>
      <c r="AG206" s="73">
        <f>'Number of operations'!AE$28*'Conversion conv. -&gt; electric to'!AF62*'Aircraft and flight characteris'!$B$36*'Aircraft and flight characteris'!$D$36/'Aircraft and flight characteris'!$E$36/2/1000</f>
        <v>55.5148721</v>
      </c>
      <c r="AH206" s="73">
        <f>'Number of operations'!AF$28*'Conversion conv. -&gt; electric to'!AG62*'Aircraft and flight characteris'!$B$36*'Aircraft and flight characteris'!$D$36/'Aircraft and flight characteris'!$E$36/2/1000</f>
        <v>112.2345963</v>
      </c>
      <c r="AI206" s="73">
        <f>'Number of operations'!AG$28*'Conversion conv. -&gt; electric to'!AH62*'Aircraft and flight characteris'!$B$36*'Aircraft and flight characteris'!$D$36/'Aircraft and flight characteris'!$E$36/2/1000</f>
        <v>214.2436222</v>
      </c>
      <c r="AJ206" s="73">
        <f>'Number of operations'!AH$28*'Conversion conv. -&gt; electric to'!AI62*'Aircraft and flight characteris'!$B$36*'Aircraft and flight characteris'!$D$36/'Aircraft and flight characteris'!$E$36/2/1000</f>
        <v>384.6910461</v>
      </c>
      <c r="AK206" s="73">
        <f>'Number of operations'!AI$28*'Conversion conv. -&gt; electric to'!AJ62*'Aircraft and flight characteris'!$B$36*'Aircraft and flight characteris'!$D$36/'Aircraft and flight characteris'!$E$36/2/1000</f>
        <v>651.530103</v>
      </c>
      <c r="AL206" s="73">
        <f>'Number of operations'!AJ$28*'Conversion conv. -&gt; electric to'!AK62*'Aircraft and flight characteris'!$B$36*'Aircraft and flight characteris'!$D$36/'Aircraft and flight characteris'!$E$36/2/1000</f>
        <v>1068.479684</v>
      </c>
      <c r="AM206" s="73">
        <f>'Number of operations'!AK$28*'Conversion conv. -&gt; electric to'!AL62*'Aircraft and flight characteris'!$B$36*'Aircraft and flight characteris'!$D$36/'Aircraft and flight characteris'!$E$36/2/1000</f>
        <v>1682.470684</v>
      </c>
      <c r="AN206" s="73">
        <f>'Number of operations'!AL$28*'Conversion conv. -&gt; electric to'!AM62*'Aircraft and flight characteris'!$B$36*'Aircraft and flight characteris'!$D$36/'Aircraft and flight characteris'!$E$36/2/1000</f>
        <v>2567.134779</v>
      </c>
      <c r="AO206" s="73">
        <f>'Number of operations'!AM$28*'Conversion conv. -&gt; electric to'!AN62*'Aircraft and flight characteris'!$B$36*'Aircraft and flight characteris'!$D$36/'Aircraft and flight characteris'!$E$36/2/1000</f>
        <v>3821.61468</v>
      </c>
      <c r="AP206" s="73">
        <f>'Number of operations'!AN$28*'Conversion conv. -&gt; electric to'!AO62*'Aircraft and flight characteris'!$B$36*'Aircraft and flight characteris'!$D$36/'Aircraft and flight characteris'!$E$36/2/1000</f>
        <v>5574.303012</v>
      </c>
      <c r="AQ206" s="73">
        <f>'Number of operations'!AO$28*'Conversion conv. -&gt; electric to'!AP62*'Aircraft and flight characteris'!$B$36*'Aircraft and flight characteris'!$D$36/'Aircraft and flight characteris'!$E$36/2/1000</f>
        <v>7982.634664</v>
      </c>
      <c r="AR206" s="73">
        <f>'Number of operations'!AP$28*'Conversion conv. -&gt; electric to'!AQ62*'Aircraft and flight characteris'!$B$36*'Aircraft and flight characteris'!$D$36/'Aircraft and flight characteris'!$E$36/2/1000</f>
        <v>11226.47058</v>
      </c>
      <c r="AS206" s="73">
        <f>'Number of operations'!AQ$28*'Conversion conv. -&gt; electric to'!AR62*'Aircraft and flight characteris'!$B$36*'Aircraft and flight characteris'!$D$36/'Aircraft and flight characteris'!$E$36/2/1000</f>
        <v>15492.811</v>
      </c>
      <c r="AT206" s="73">
        <f>'Number of operations'!AR$28*'Conversion conv. -&gt; electric to'!AS62*'Aircraft and flight characteris'!$B$36*'Aircraft and flight characteris'!$D$36/'Aircraft and flight characteris'!$E$36/2/1000</f>
        <v>0</v>
      </c>
      <c r="AU206" s="73">
        <f>'Number of operations'!AS$28*'Conversion conv. -&gt; electric to'!AT62*'Aircraft and flight characteris'!$B$36*'Aircraft and flight characteris'!$D$36/'Aircraft and flight characteris'!$E$36/2/1000</f>
        <v>0</v>
      </c>
      <c r="AV206" s="73">
        <f>'Number of operations'!AT$28*'Conversion conv. -&gt; electric to'!AU62*'Aircraft and flight characteris'!$B$36*'Aircraft and flight characteris'!$D$36/'Aircraft and flight characteris'!$E$36/2/1000</f>
        <v>0</v>
      </c>
      <c r="AW206" s="73">
        <f>'Number of operations'!AU$28*'Conversion conv. -&gt; electric to'!AV62*'Aircraft and flight characteris'!$B$36*'Aircraft and flight characteris'!$D$36/'Aircraft and flight characteris'!$E$36/2/1000</f>
        <v>0</v>
      </c>
      <c r="AX206" s="73">
        <f>'Number of operations'!AV$28*'Conversion conv. -&gt; electric to'!AW62*'Aircraft and flight characteris'!$B$36*'Aircraft and flight characteris'!$D$36/'Aircraft and flight characteris'!$E$36/2/1000</f>
        <v>0</v>
      </c>
      <c r="AY206" s="73">
        <f>'Number of operations'!AW$28*'Conversion conv. -&gt; electric to'!AX62*'Aircraft and flight characteris'!$B$36*'Aircraft and flight characteris'!$D$36/'Aircraft and flight characteris'!$E$36/2/1000</f>
        <v>0</v>
      </c>
      <c r="AZ206" s="73">
        <f>'Number of operations'!AX$28*'Conversion conv. -&gt; electric to'!AY62*'Aircraft and flight characteris'!$B$36*'Aircraft and flight characteris'!$D$36/'Aircraft and flight characteris'!$E$36/2/1000</f>
        <v>0</v>
      </c>
      <c r="BA206" s="73">
        <f>'Number of operations'!AY$28*'Conversion conv. -&gt; electric to'!AZ62*'Aircraft and flight characteris'!$B$36*'Aircraft and flight characteris'!$D$36/'Aircraft and flight characteris'!$E$36/2/1000</f>
        <v>0</v>
      </c>
      <c r="BB206" s="73">
        <f>'Number of operations'!AZ$28*'Conversion conv. -&gt; electric to'!BA62*'Aircraft and flight characteris'!$B$36*'Aircraft and flight characteris'!$D$36/'Aircraft and flight characteris'!$E$36/2/1000</f>
        <v>0</v>
      </c>
      <c r="BC206" s="73">
        <f>'Number of operations'!BA$28*'Conversion conv. -&gt; electric to'!BB62*'Aircraft and flight characteris'!$B$36*'Aircraft and flight characteris'!$D$36/'Aircraft and flight characteris'!$E$36/2/1000</f>
        <v>0</v>
      </c>
      <c r="BD206" s="74">
        <f>'Number of operations'!BB$28*'Conversion conv. -&gt; electric to'!BC62*'Aircraft and flight characteris'!$B$36*'Aircraft and flight characteris'!$D$36/'Aircraft and flight characteris'!$E$36/2/1000</f>
        <v>0</v>
      </c>
      <c r="BE206" s="3"/>
      <c r="BF206" s="3"/>
      <c r="BG206" s="3"/>
      <c r="BH206" s="3"/>
      <c r="BI206" s="3"/>
      <c r="BJ206" s="3"/>
      <c r="BK206" s="3"/>
      <c r="BL206" s="3"/>
      <c r="BM206" s="3"/>
      <c r="BN206" s="3"/>
    </row>
    <row r="207">
      <c r="A207" s="75"/>
      <c r="D207" s="77" t="s">
        <v>56</v>
      </c>
      <c r="E207" s="76" t="s">
        <v>57</v>
      </c>
      <c r="F207" s="73">
        <f>'Number of operations'!D$28*'Conversion conv. -&gt; electric to'!E63*'Aircraft and flight characteris'!$B$36*'Aircraft and flight characteris'!$D$36/'Aircraft and flight characteris'!$E$36/2/1000</f>
        <v>0</v>
      </c>
      <c r="G207" s="73">
        <f>'Number of operations'!E$28*'Conversion conv. -&gt; electric to'!F63*'Aircraft and flight characteris'!$B$36*'Aircraft and flight characteris'!$D$36/'Aircraft and flight characteris'!$E$36/2/1000</f>
        <v>0</v>
      </c>
      <c r="H207" s="73">
        <f>'Number of operations'!F$28*'Conversion conv. -&gt; electric to'!G63*'Aircraft and flight characteris'!$B$36*'Aircraft and flight characteris'!$D$36/'Aircraft and flight characteris'!$E$36/2/1000</f>
        <v>0</v>
      </c>
      <c r="I207" s="73">
        <f>'Number of operations'!G$28*'Conversion conv. -&gt; electric to'!H63*'Aircraft and flight characteris'!$B$36*'Aircraft and flight characteris'!$D$36/'Aircraft and flight characteris'!$E$36/2/1000</f>
        <v>0</v>
      </c>
      <c r="J207" s="73">
        <f>'Number of operations'!H$28*'Conversion conv. -&gt; electric to'!I63*'Aircraft and flight characteris'!$B$36*'Aircraft and flight characteris'!$D$36/'Aircraft and flight characteris'!$E$36/2/1000</f>
        <v>0</v>
      </c>
      <c r="K207" s="73">
        <f>'Number of operations'!I$28*'Conversion conv. -&gt; electric to'!J63*'Aircraft and flight characteris'!$B$36*'Aircraft and flight characteris'!$D$36/'Aircraft and flight characteris'!$E$36/2/1000</f>
        <v>0</v>
      </c>
      <c r="L207" s="73">
        <f>'Number of operations'!J$28*'Conversion conv. -&gt; electric to'!K63*'Aircraft and flight characteris'!$B$36*'Aircraft and flight characteris'!$D$36/'Aircraft and flight characteris'!$E$36/2/1000</f>
        <v>0</v>
      </c>
      <c r="M207" s="73">
        <f>'Number of operations'!K$28*'Conversion conv. -&gt; electric to'!L63*'Aircraft and flight characteris'!$B$36*'Aircraft and flight characteris'!$D$36/'Aircraft and flight characteris'!$E$36/2/1000</f>
        <v>0</v>
      </c>
      <c r="N207" s="73">
        <f>'Number of operations'!L$28*'Conversion conv. -&gt; electric to'!M63*'Aircraft and flight characteris'!$B$36*'Aircraft and flight characteris'!$D$36/'Aircraft and flight characteris'!$E$36/2/1000</f>
        <v>0</v>
      </c>
      <c r="O207" s="73">
        <f>'Number of operations'!M$28*'Conversion conv. -&gt; electric to'!N63*'Aircraft and flight characteris'!$B$36*'Aircraft and flight characteris'!$D$36/'Aircraft and flight characteris'!$E$36/2/1000</f>
        <v>0</v>
      </c>
      <c r="P207" s="73">
        <f>'Number of operations'!N$28*'Conversion conv. -&gt; electric to'!O63*'Aircraft and flight characteris'!$B$36*'Aircraft and flight characteris'!$D$36/'Aircraft and flight characteris'!$E$36/2/1000</f>
        <v>0</v>
      </c>
      <c r="Q207" s="73">
        <f>'Number of operations'!O$28*'Conversion conv. -&gt; electric to'!P63*'Aircraft and flight characteris'!$B$36*'Aircraft and flight characteris'!$D$36/'Aircraft and flight characteris'!$E$36/2/1000</f>
        <v>0</v>
      </c>
      <c r="R207" s="73">
        <f>'Number of operations'!P$28*'Conversion conv. -&gt; electric to'!Q63*'Aircraft and flight characteris'!$B$36*'Aircraft and flight characteris'!$D$36/'Aircraft and flight characteris'!$E$36/2/1000</f>
        <v>0</v>
      </c>
      <c r="S207" s="73">
        <f>'Number of operations'!Q$28*'Conversion conv. -&gt; electric to'!R63*'Aircraft and flight characteris'!$B$36*'Aircraft and flight characteris'!$D$36/'Aircraft and flight characteris'!$E$36/2/1000</f>
        <v>0</v>
      </c>
      <c r="T207" s="73">
        <f>'Number of operations'!R$28*'Conversion conv. -&gt; electric to'!S63*'Aircraft and flight characteris'!$B$36*'Aircraft and flight characteris'!$D$36/'Aircraft and flight characteris'!$E$36/2/1000</f>
        <v>0</v>
      </c>
      <c r="U207" s="73">
        <f>'Number of operations'!S$28*'Conversion conv. -&gt; electric to'!T63*'Aircraft and flight characteris'!$B$36*'Aircraft and flight characteris'!$D$36/'Aircraft and flight characteris'!$E$36/2/1000</f>
        <v>0</v>
      </c>
      <c r="V207" s="73">
        <f>'Number of operations'!T$28*'Conversion conv. -&gt; electric to'!U63*'Aircraft and flight characteris'!$B$36*'Aircraft and flight characteris'!$D$36/'Aircraft and flight characteris'!$E$36/2/1000</f>
        <v>0</v>
      </c>
      <c r="W207" s="73">
        <f>'Number of operations'!U$28*'Conversion conv. -&gt; electric to'!V63*'Aircraft and flight characteris'!$B$36*'Aircraft and flight characteris'!$D$36/'Aircraft and flight characteris'!$E$36/2/1000</f>
        <v>0</v>
      </c>
      <c r="X207" s="73">
        <f>'Number of operations'!V$28*'Conversion conv. -&gt; electric to'!W63*'Aircraft and flight characteris'!$B$36*'Aircraft and flight characteris'!$D$36/'Aircraft and flight characteris'!$E$36/2/1000</f>
        <v>0</v>
      </c>
      <c r="Y207" s="73">
        <f>'Number of operations'!W$28*'Conversion conv. -&gt; electric to'!X63*'Aircraft and flight characteris'!$B$36*'Aircraft and flight characteris'!$D$36/'Aircraft and flight characteris'!$E$36/2/1000</f>
        <v>0</v>
      </c>
      <c r="Z207" s="73">
        <f>'Number of operations'!X$28*'Conversion conv. -&gt; electric to'!Y63*'Aircraft and flight characteris'!$B$36*'Aircraft and flight characteris'!$D$36/'Aircraft and flight characteris'!$E$36/2/1000</f>
        <v>0</v>
      </c>
      <c r="AA207" s="73">
        <f>'Number of operations'!Y$28*'Conversion conv. -&gt; electric to'!Z63*'Aircraft and flight characteris'!$B$36*'Aircraft and flight characteris'!$D$36/'Aircraft and flight characteris'!$E$36/2/1000</f>
        <v>0</v>
      </c>
      <c r="AB207" s="73">
        <f>'Number of operations'!Z$28*'Conversion conv. -&gt; electric to'!AA63*'Aircraft and flight characteris'!$B$36*'Aircraft and flight characteris'!$D$36/'Aircraft and flight characteris'!$E$36/2/1000</f>
        <v>0</v>
      </c>
      <c r="AC207" s="73">
        <f>'Number of operations'!AA$28*'Conversion conv. -&gt; electric to'!AB63*'Aircraft and flight characteris'!$B$36*'Aircraft and flight characteris'!$D$36/'Aircraft and flight characteris'!$E$36/2/1000</f>
        <v>5.379077898</v>
      </c>
      <c r="AD207" s="73">
        <f>'Number of operations'!AB$28*'Conversion conv. -&gt; electric to'!AC63*'Aircraft and flight characteris'!$B$36*'Aircraft and flight characteris'!$D$36/'Aircraft and flight characteris'!$E$36/2/1000</f>
        <v>11.39621902</v>
      </c>
      <c r="AE207" s="73">
        <f>'Number of operations'!AC$28*'Conversion conv. -&gt; electric to'!AD63*'Aircraft and flight characteris'!$B$36*'Aircraft and flight characteris'!$D$36/'Aircraft and flight characteris'!$E$36/2/1000</f>
        <v>24.43192556</v>
      </c>
      <c r="AF207" s="73">
        <f>'Number of operations'!AD$28*'Conversion conv. -&gt; electric to'!AE63*'Aircraft and flight characteris'!$B$36*'Aircraft and flight characteris'!$D$36/'Aircraft and flight characteris'!$E$36/2/1000</f>
        <v>51.8857031</v>
      </c>
      <c r="AG207" s="73">
        <f>'Number of operations'!AE$28*'Conversion conv. -&gt; electric to'!AF63*'Aircraft and flight characteris'!$B$36*'Aircraft and flight characteris'!$D$36/'Aircraft and flight characteris'!$E$36/2/1000</f>
        <v>108.7693145</v>
      </c>
      <c r="AH207" s="73">
        <f>'Number of operations'!AF$28*'Conversion conv. -&gt; electric to'!AG63*'Aircraft and flight characteris'!$B$36*'Aircraft and flight characteris'!$D$36/'Aircraft and flight characteris'!$E$36/2/1000</f>
        <v>224.039193</v>
      </c>
      <c r="AI207" s="73">
        <f>'Number of operations'!AG$28*'Conversion conv. -&gt; electric to'!AH63*'Aircraft and flight characteris'!$B$36*'Aircraft and flight characteris'!$D$36/'Aircraft and flight characteris'!$E$36/2/1000</f>
        <v>450.7425168</v>
      </c>
      <c r="AJ207" s="73">
        <f>'Number of operations'!AH$28*'Conversion conv. -&gt; electric to'!AI63*'Aircraft and flight characteris'!$B$36*'Aircraft and flight characteris'!$D$36/'Aircraft and flight characteris'!$E$36/2/1000</f>
        <v>879.3616823</v>
      </c>
      <c r="AK207" s="73">
        <f>'Number of operations'!AI$28*'Conversion conv. -&gt; electric to'!AJ63*'Aircraft and flight characteris'!$B$36*'Aircraft and flight characteris'!$D$36/'Aircraft and flight characteris'!$E$36/2/1000</f>
        <v>1649.728336</v>
      </c>
      <c r="AL207" s="73">
        <f>'Number of operations'!AJ$28*'Conversion conv. -&gt; electric to'!AK63*'Aircraft and flight characteris'!$B$36*'Aircraft and flight characteris'!$D$36/'Aircraft and flight characteris'!$E$36/2/1000</f>
        <v>3004.857993</v>
      </c>
      <c r="AM207" s="73">
        <f>'Number of operations'!AK$28*'Conversion conv. -&gt; electric to'!AL63*'Aircraft and flight characteris'!$B$36*'Aircraft and flight characteris'!$D$36/'Aircraft and flight characteris'!$E$36/2/1000</f>
        <v>5175.628396</v>
      </c>
      <c r="AN207" s="73">
        <f>'Number of operations'!AL$28*'Conversion conv. -&gt; electric to'!AM63*'Aircraft and flight characteris'!$B$36*'Aircraft and flight characteris'!$D$36/'Aircraft and flight characteris'!$E$36/2/1000</f>
        <v>8382.143912</v>
      </c>
      <c r="AO207" s="73">
        <f>'Number of operations'!AM$28*'Conversion conv. -&gt; electric to'!AN63*'Aircraft and flight characteris'!$B$36*'Aircraft and flight characteris'!$D$36/'Aircraft and flight characteris'!$E$36/2/1000</f>
        <v>12737.89133</v>
      </c>
      <c r="AP207" s="73">
        <f>'Number of operations'!AN$28*'Conversion conv. -&gt; electric to'!AO63*'Aircraft and flight characteris'!$B$36*'Aircraft and flight characteris'!$D$36/'Aircraft and flight characteris'!$E$36/2/1000</f>
        <v>18200.89974</v>
      </c>
      <c r="AQ207" s="73">
        <f>'Number of operations'!AO$28*'Conversion conv. -&gt; electric to'!AP63*'Aircraft and flight characteris'!$B$36*'Aircraft and flight characteris'!$D$36/'Aircraft and flight characteris'!$E$36/2/1000</f>
        <v>24593.24246</v>
      </c>
      <c r="AR207" s="73">
        <f>'Number of operations'!AP$28*'Conversion conv. -&gt; electric to'!AQ63*'Aircraft and flight characteris'!$B$36*'Aircraft and flight characteris'!$D$36/'Aircraft and flight characteris'!$E$36/2/1000</f>
        <v>31676.44371</v>
      </c>
      <c r="AS207" s="73">
        <f>'Number of operations'!AQ$28*'Conversion conv. -&gt; electric to'!AR63*'Aircraft and flight characteris'!$B$36*'Aircraft and flight characteris'!$D$36/'Aircraft and flight characteris'!$E$36/2/1000</f>
        <v>39234.03077</v>
      </c>
      <c r="AT207" s="73">
        <f>'Number of operations'!AR$28*'Conversion conv. -&gt; electric to'!AS63*'Aircraft and flight characteris'!$B$36*'Aircraft and flight characteris'!$D$36/'Aircraft and flight characteris'!$E$36/2/1000</f>
        <v>0</v>
      </c>
      <c r="AU207" s="73">
        <f>'Number of operations'!AS$28*'Conversion conv. -&gt; electric to'!AT63*'Aircraft and flight characteris'!$B$36*'Aircraft and flight characteris'!$D$36/'Aircraft and flight characteris'!$E$36/2/1000</f>
        <v>0</v>
      </c>
      <c r="AV207" s="73">
        <f>'Number of operations'!AT$28*'Conversion conv. -&gt; electric to'!AU63*'Aircraft and flight characteris'!$B$36*'Aircraft and flight characteris'!$D$36/'Aircraft and flight characteris'!$E$36/2/1000</f>
        <v>0</v>
      </c>
      <c r="AW207" s="73">
        <f>'Number of operations'!AU$28*'Conversion conv. -&gt; electric to'!AV63*'Aircraft and flight characteris'!$B$36*'Aircraft and flight characteris'!$D$36/'Aircraft and flight characteris'!$E$36/2/1000</f>
        <v>0</v>
      </c>
      <c r="AX207" s="73">
        <f>'Number of operations'!AV$28*'Conversion conv. -&gt; electric to'!AW63*'Aircraft and flight characteris'!$B$36*'Aircraft and flight characteris'!$D$36/'Aircraft and flight characteris'!$E$36/2/1000</f>
        <v>0</v>
      </c>
      <c r="AY207" s="73">
        <f>'Number of operations'!AW$28*'Conversion conv. -&gt; electric to'!AX63*'Aircraft and flight characteris'!$B$36*'Aircraft and flight characteris'!$D$36/'Aircraft and flight characteris'!$E$36/2/1000</f>
        <v>0</v>
      </c>
      <c r="AZ207" s="73">
        <f>'Number of operations'!AX$28*'Conversion conv. -&gt; electric to'!AY63*'Aircraft and flight characteris'!$B$36*'Aircraft and flight characteris'!$D$36/'Aircraft and flight characteris'!$E$36/2/1000</f>
        <v>0</v>
      </c>
      <c r="BA207" s="73">
        <f>'Number of operations'!AY$28*'Conversion conv. -&gt; electric to'!AZ63*'Aircraft and flight characteris'!$B$36*'Aircraft and flight characteris'!$D$36/'Aircraft and flight characteris'!$E$36/2/1000</f>
        <v>0</v>
      </c>
      <c r="BB207" s="73">
        <f>'Number of operations'!AZ$28*'Conversion conv. -&gt; electric to'!BA63*'Aircraft and flight characteris'!$B$36*'Aircraft and flight characteris'!$D$36/'Aircraft and flight characteris'!$E$36/2/1000</f>
        <v>0</v>
      </c>
      <c r="BC207" s="73">
        <f>'Number of operations'!BA$28*'Conversion conv. -&gt; electric to'!BB63*'Aircraft and flight characteris'!$B$36*'Aircraft and flight characteris'!$D$36/'Aircraft and flight characteris'!$E$36/2/1000</f>
        <v>0</v>
      </c>
      <c r="BD207" s="74">
        <f>'Number of operations'!BB$28*'Conversion conv. -&gt; electric to'!BC63*'Aircraft and flight characteris'!$B$36*'Aircraft and flight characteris'!$D$36/'Aircraft and flight characteris'!$E$36/2/1000</f>
        <v>0</v>
      </c>
      <c r="BE207" s="3"/>
      <c r="BF207" s="3"/>
      <c r="BG207" s="3"/>
      <c r="BH207" s="3"/>
      <c r="BI207" s="3"/>
      <c r="BJ207" s="3"/>
      <c r="BK207" s="3"/>
      <c r="BL207" s="3"/>
      <c r="BM207" s="3"/>
      <c r="BN207" s="3"/>
    </row>
    <row r="208">
      <c r="A208" s="75"/>
      <c r="E208" s="76" t="s">
        <v>56</v>
      </c>
      <c r="F208" s="73">
        <f>'Number of operations'!D$28*'Conversion conv. -&gt; electric to'!E64*'Aircraft and flight characteris'!$B$36*'Aircraft and flight characteris'!$D$36/'Aircraft and flight characteris'!$E$36/2/1000</f>
        <v>0</v>
      </c>
      <c r="G208" s="73">
        <f>'Number of operations'!E$28*'Conversion conv. -&gt; electric to'!F64*'Aircraft and flight characteris'!$B$36*'Aircraft and flight characteris'!$D$36/'Aircraft and flight characteris'!$E$36/2/1000</f>
        <v>0</v>
      </c>
      <c r="H208" s="73">
        <f>'Number of operations'!F$28*'Conversion conv. -&gt; electric to'!G64*'Aircraft and flight characteris'!$B$36*'Aircraft and flight characteris'!$D$36/'Aircraft and flight characteris'!$E$36/2/1000</f>
        <v>0</v>
      </c>
      <c r="I208" s="73">
        <f>'Number of operations'!G$28*'Conversion conv. -&gt; electric to'!H64*'Aircraft and flight characteris'!$B$36*'Aircraft and flight characteris'!$D$36/'Aircraft and flight characteris'!$E$36/2/1000</f>
        <v>0</v>
      </c>
      <c r="J208" s="73">
        <f>'Number of operations'!H$28*'Conversion conv. -&gt; electric to'!I64*'Aircraft and flight characteris'!$B$36*'Aircraft and flight characteris'!$D$36/'Aircraft and flight characteris'!$E$36/2/1000</f>
        <v>0</v>
      </c>
      <c r="K208" s="73">
        <f>'Number of operations'!I$28*'Conversion conv. -&gt; electric to'!J64*'Aircraft and flight characteris'!$B$36*'Aircraft and flight characteris'!$D$36/'Aircraft and flight characteris'!$E$36/2/1000</f>
        <v>0</v>
      </c>
      <c r="L208" s="73">
        <f>'Number of operations'!J$28*'Conversion conv. -&gt; electric to'!K64*'Aircraft and flight characteris'!$B$36*'Aircraft and flight characteris'!$D$36/'Aircraft and flight characteris'!$E$36/2/1000</f>
        <v>0</v>
      </c>
      <c r="M208" s="73">
        <f>'Number of operations'!K$28*'Conversion conv. -&gt; electric to'!L64*'Aircraft and flight characteris'!$B$36*'Aircraft and flight characteris'!$D$36/'Aircraft and flight characteris'!$E$36/2/1000</f>
        <v>0</v>
      </c>
      <c r="N208" s="73">
        <f>'Number of operations'!L$28*'Conversion conv. -&gt; electric to'!M64*'Aircraft and flight characteris'!$B$36*'Aircraft and flight characteris'!$D$36/'Aircraft and flight characteris'!$E$36/2/1000</f>
        <v>0</v>
      </c>
      <c r="O208" s="73">
        <f>'Number of operations'!M$28*'Conversion conv. -&gt; electric to'!N64*'Aircraft and flight characteris'!$B$36*'Aircraft and flight characteris'!$D$36/'Aircraft and flight characteris'!$E$36/2/1000</f>
        <v>0</v>
      </c>
      <c r="P208" s="73">
        <f>'Number of operations'!N$28*'Conversion conv. -&gt; electric to'!O64*'Aircraft and flight characteris'!$B$36*'Aircraft and flight characteris'!$D$36/'Aircraft and flight characteris'!$E$36/2/1000</f>
        <v>0</v>
      </c>
      <c r="Q208" s="73">
        <f>'Number of operations'!O$28*'Conversion conv. -&gt; electric to'!P64*'Aircraft and flight characteris'!$B$36*'Aircraft and flight characteris'!$D$36/'Aircraft and flight characteris'!$E$36/2/1000</f>
        <v>0</v>
      </c>
      <c r="R208" s="73">
        <f>'Number of operations'!P$28*'Conversion conv. -&gt; electric to'!Q64*'Aircraft and flight characteris'!$B$36*'Aircraft and flight characteris'!$D$36/'Aircraft and flight characteris'!$E$36/2/1000</f>
        <v>0</v>
      </c>
      <c r="S208" s="73">
        <f>'Number of operations'!Q$28*'Conversion conv. -&gt; electric to'!R64*'Aircraft and flight characteris'!$B$36*'Aircraft and flight characteris'!$D$36/'Aircraft and flight characteris'!$E$36/2/1000</f>
        <v>0</v>
      </c>
      <c r="T208" s="73">
        <f>'Number of operations'!R$28*'Conversion conv. -&gt; electric to'!S64*'Aircraft and flight characteris'!$B$36*'Aircraft and flight characteris'!$D$36/'Aircraft and flight characteris'!$E$36/2/1000</f>
        <v>0</v>
      </c>
      <c r="U208" s="73">
        <f>'Number of operations'!S$28*'Conversion conv. -&gt; electric to'!T64*'Aircraft and flight characteris'!$B$36*'Aircraft and flight characteris'!$D$36/'Aircraft and flight characteris'!$E$36/2/1000</f>
        <v>0</v>
      </c>
      <c r="V208" s="73">
        <f>'Number of operations'!T$28*'Conversion conv. -&gt; electric to'!U64*'Aircraft and flight characteris'!$B$36*'Aircraft and flight characteris'!$D$36/'Aircraft and flight characteris'!$E$36/2/1000</f>
        <v>0</v>
      </c>
      <c r="W208" s="73">
        <f>'Number of operations'!U$28*'Conversion conv. -&gt; electric to'!V64*'Aircraft and flight characteris'!$B$36*'Aircraft and flight characteris'!$D$36/'Aircraft and flight characteris'!$E$36/2/1000</f>
        <v>0</v>
      </c>
      <c r="X208" s="73">
        <f>'Number of operations'!V$28*'Conversion conv. -&gt; electric to'!W64*'Aircraft and flight characteris'!$B$36*'Aircraft and flight characteris'!$D$36/'Aircraft and flight characteris'!$E$36/2/1000</f>
        <v>0</v>
      </c>
      <c r="Y208" s="73">
        <f>'Number of operations'!W$28*'Conversion conv. -&gt; electric to'!X64*'Aircraft and flight characteris'!$B$36*'Aircraft and flight characteris'!$D$36/'Aircraft and flight characteris'!$E$36/2/1000</f>
        <v>0</v>
      </c>
      <c r="Z208" s="73">
        <f>'Number of operations'!X$28*'Conversion conv. -&gt; electric to'!Y64*'Aircraft and flight characteris'!$B$36*'Aircraft and flight characteris'!$D$36/'Aircraft and flight characteris'!$E$36/2/1000</f>
        <v>0</v>
      </c>
      <c r="AA208" s="73">
        <f>'Number of operations'!Y$28*'Conversion conv. -&gt; electric to'!Z64*'Aircraft and flight characteris'!$B$36*'Aircraft and flight characteris'!$D$36/'Aircraft and flight characteris'!$E$36/2/1000</f>
        <v>0</v>
      </c>
      <c r="AB208" s="73">
        <f>'Number of operations'!Z$28*'Conversion conv. -&gt; electric to'!AA64*'Aircraft and flight characteris'!$B$36*'Aircraft and flight characteris'!$D$36/'Aircraft and flight characteris'!$E$36/2/1000</f>
        <v>0</v>
      </c>
      <c r="AC208" s="73">
        <f>'Number of operations'!AA$28*'Conversion conv. -&gt; electric to'!AB64*'Aircraft and flight characteris'!$B$36*'Aircraft and flight characteris'!$D$36/'Aircraft and flight characteris'!$E$36/2/1000</f>
        <v>5.811604068</v>
      </c>
      <c r="AD208" s="73">
        <f>'Number of operations'!AB$28*'Conversion conv. -&gt; electric to'!AC64*'Aircraft and flight characteris'!$B$36*'Aircraft and flight characteris'!$D$36/'Aircraft and flight characteris'!$E$36/2/1000</f>
        <v>13.02440149</v>
      </c>
      <c r="AE208" s="73">
        <f>'Number of operations'!AC$28*'Conversion conv. -&gt; electric to'!AD64*'Aircraft and flight characteris'!$B$36*'Aircraft and flight characteris'!$D$36/'Aircraft and flight characteris'!$E$36/2/1000</f>
        <v>29.46373473</v>
      </c>
      <c r="AF208" s="73">
        <f>'Number of operations'!AD$28*'Conversion conv. -&gt; electric to'!AE64*'Aircraft and flight characteris'!$B$36*'Aircraft and flight characteris'!$D$36/'Aircraft and flight characteris'!$E$36/2/1000</f>
        <v>65.78278026</v>
      </c>
      <c r="AG208" s="73">
        <f>'Number of operations'!AE$28*'Conversion conv. -&gt; electric to'!AF64*'Aircraft and flight characteris'!$B$36*'Aircraft and flight characteris'!$D$36/'Aircraft and flight characteris'!$E$36/2/1000</f>
        <v>144.2157464</v>
      </c>
      <c r="AH208" s="73">
        <f>'Number of operations'!AF$28*'Conversion conv. -&gt; electric to'!AG64*'Aircraft and flight characteris'!$B$36*'Aircraft and flight characteris'!$D$36/'Aircraft and flight characteris'!$E$36/2/1000</f>
        <v>308.4043663</v>
      </c>
      <c r="AI208" s="73">
        <f>'Number of operations'!AG$28*'Conversion conv. -&gt; electric to'!AH64*'Aircraft and flight characteris'!$B$36*'Aircraft and flight characteris'!$D$36/'Aircraft and flight characteris'!$E$36/2/1000</f>
        <v>638.1194215</v>
      </c>
      <c r="AJ208" s="73">
        <f>'Number of operations'!AH$28*'Conversion conv. -&gt; electric to'!AI64*'Aircraft and flight characteris'!$B$36*'Aircraft and flight characteris'!$D$36/'Aircraft and flight characteris'!$E$36/2/1000</f>
        <v>1265.561164</v>
      </c>
      <c r="AK208" s="73">
        <f>'Number of operations'!AI$28*'Conversion conv. -&gt; electric to'!AJ64*'Aircraft and flight characteris'!$B$36*'Aircraft and flight characteris'!$D$36/'Aircraft and flight characteris'!$E$36/2/1000</f>
        <v>2382.194504</v>
      </c>
      <c r="AL208" s="73">
        <f>'Number of operations'!AJ$28*'Conversion conv. -&gt; electric to'!AK64*'Aircraft and flight characteris'!$B$36*'Aircraft and flight characteris'!$D$36/'Aircraft and flight characteris'!$E$36/2/1000</f>
        <v>4295.336389</v>
      </c>
      <c r="AM208" s="73">
        <f>'Number of operations'!AK$28*'Conversion conv. -&gt; electric to'!AL64*'Aircraft and flight characteris'!$B$36*'Aircraft and flight characteris'!$D$36/'Aircraft and flight characteris'!$E$36/2/1000</f>
        <v>7234.850509</v>
      </c>
      <c r="AN208" s="73">
        <f>'Number of operations'!AL$28*'Conversion conv. -&gt; electric to'!AM64*'Aircraft and flight characteris'!$B$36*'Aircraft and flight characteris'!$D$36/'Aircraft and flight characteris'!$E$36/2/1000</f>
        <v>11349.35339</v>
      </c>
      <c r="AO208" s="73">
        <f>'Number of operations'!AM$28*'Conversion conv. -&gt; electric to'!AN64*'Aircraft and flight characteris'!$B$36*'Aircraft and flight characteris'!$D$36/'Aircraft and flight characteris'!$E$36/2/1000</f>
        <v>16607.35597</v>
      </c>
      <c r="AP208" s="73">
        <f>'Number of operations'!AN$28*'Conversion conv. -&gt; electric to'!AO64*'Aircraft and flight characteris'!$B$36*'Aircraft and flight characteris'!$D$36/'Aircraft and flight characteris'!$E$36/2/1000</f>
        <v>22801.49329</v>
      </c>
      <c r="AQ208" s="73">
        <f>'Number of operations'!AO$28*'Conversion conv. -&gt; electric to'!AP64*'Aircraft and flight characteris'!$B$36*'Aircraft and flight characteris'!$D$36/'Aircraft and flight characteris'!$E$36/2/1000</f>
        <v>29636.61946</v>
      </c>
      <c r="AR208" s="73">
        <f>'Number of operations'!AP$28*'Conversion conv. -&gt; electric to'!AQ64*'Aircraft and flight characteris'!$B$36*'Aircraft and flight characteris'!$D$36/'Aircraft and flight characteris'!$E$36/2/1000</f>
        <v>36841.75628</v>
      </c>
      <c r="AS208" s="73">
        <f>'Number of operations'!AQ$28*'Conversion conv. -&gt; electric to'!AR64*'Aircraft and flight characteris'!$B$36*'Aircraft and flight characteris'!$D$36/'Aircraft and flight characteris'!$E$36/2/1000</f>
        <v>44242.31412</v>
      </c>
      <c r="AT208" s="73">
        <f>'Number of operations'!AR$28*'Conversion conv. -&gt; electric to'!AS64*'Aircraft and flight characteris'!$B$36*'Aircraft and flight characteris'!$D$36/'Aircraft and flight characteris'!$E$36/2/1000</f>
        <v>0</v>
      </c>
      <c r="AU208" s="73">
        <f>'Number of operations'!AS$28*'Conversion conv. -&gt; electric to'!AT64*'Aircraft and flight characteris'!$B$36*'Aircraft and flight characteris'!$D$36/'Aircraft and flight characteris'!$E$36/2/1000</f>
        <v>0</v>
      </c>
      <c r="AV208" s="73">
        <f>'Number of operations'!AT$28*'Conversion conv. -&gt; electric to'!AU64*'Aircraft and flight characteris'!$B$36*'Aircraft and flight characteris'!$D$36/'Aircraft and flight characteris'!$E$36/2/1000</f>
        <v>0</v>
      </c>
      <c r="AW208" s="73">
        <f>'Number of operations'!AU$28*'Conversion conv. -&gt; electric to'!AV64*'Aircraft and flight characteris'!$B$36*'Aircraft and flight characteris'!$D$36/'Aircraft and flight characteris'!$E$36/2/1000</f>
        <v>0</v>
      </c>
      <c r="AX208" s="73">
        <f>'Number of operations'!AV$28*'Conversion conv. -&gt; electric to'!AW64*'Aircraft and flight characteris'!$B$36*'Aircraft and flight characteris'!$D$36/'Aircraft and flight characteris'!$E$36/2/1000</f>
        <v>0</v>
      </c>
      <c r="AY208" s="73">
        <f>'Number of operations'!AW$28*'Conversion conv. -&gt; electric to'!AX64*'Aircraft and flight characteris'!$B$36*'Aircraft and flight characteris'!$D$36/'Aircraft and flight characteris'!$E$36/2/1000</f>
        <v>0</v>
      </c>
      <c r="AZ208" s="73">
        <f>'Number of operations'!AX$28*'Conversion conv. -&gt; electric to'!AY64*'Aircraft and flight characteris'!$B$36*'Aircraft and flight characteris'!$D$36/'Aircraft and flight characteris'!$E$36/2/1000</f>
        <v>0</v>
      </c>
      <c r="BA208" s="73">
        <f>'Number of operations'!AY$28*'Conversion conv. -&gt; electric to'!AZ64*'Aircraft and flight characteris'!$B$36*'Aircraft and flight characteris'!$D$36/'Aircraft and flight characteris'!$E$36/2/1000</f>
        <v>0</v>
      </c>
      <c r="BB208" s="73">
        <f>'Number of operations'!AZ$28*'Conversion conv. -&gt; electric to'!BA64*'Aircraft and flight characteris'!$B$36*'Aircraft and flight characteris'!$D$36/'Aircraft and flight characteris'!$E$36/2/1000</f>
        <v>0</v>
      </c>
      <c r="BC208" s="73">
        <f>'Number of operations'!BA$28*'Conversion conv. -&gt; electric to'!BB64*'Aircraft and flight characteris'!$B$36*'Aircraft and flight characteris'!$D$36/'Aircraft and flight characteris'!$E$36/2/1000</f>
        <v>0</v>
      </c>
      <c r="BD208" s="74">
        <f>'Number of operations'!BB$28*'Conversion conv. -&gt; electric to'!BC64*'Aircraft and flight characteris'!$B$36*'Aircraft and flight characteris'!$D$36/'Aircraft and flight characteris'!$E$36/2/1000</f>
        <v>0</v>
      </c>
      <c r="BE208" s="3"/>
      <c r="BF208" s="3"/>
      <c r="BG208" s="3"/>
      <c r="BH208" s="3"/>
      <c r="BI208" s="3"/>
      <c r="BJ208" s="3"/>
      <c r="BK208" s="3"/>
      <c r="BL208" s="3"/>
      <c r="BM208" s="3"/>
      <c r="BN208" s="3"/>
    </row>
    <row r="209">
      <c r="A209" s="75"/>
      <c r="E209" s="76" t="s">
        <v>55</v>
      </c>
      <c r="F209" s="73">
        <f>'Number of operations'!D$28*'Conversion conv. -&gt; electric to'!E65*'Aircraft and flight characteris'!$B$36*'Aircraft and flight characteris'!$D$36/'Aircraft and flight characteris'!$E$36/2/1000</f>
        <v>0</v>
      </c>
      <c r="G209" s="73">
        <f>'Number of operations'!E$28*'Conversion conv. -&gt; electric to'!F65*'Aircraft and flight characteris'!$B$36*'Aircraft and flight characteris'!$D$36/'Aircraft and flight characteris'!$E$36/2/1000</f>
        <v>0</v>
      </c>
      <c r="H209" s="73">
        <f>'Number of operations'!F$28*'Conversion conv. -&gt; electric to'!G65*'Aircraft and flight characteris'!$B$36*'Aircraft and flight characteris'!$D$36/'Aircraft and flight characteris'!$E$36/2/1000</f>
        <v>0</v>
      </c>
      <c r="I209" s="73">
        <f>'Number of operations'!G$28*'Conversion conv. -&gt; electric to'!H65*'Aircraft and flight characteris'!$B$36*'Aircraft and flight characteris'!$D$36/'Aircraft and flight characteris'!$E$36/2/1000</f>
        <v>0</v>
      </c>
      <c r="J209" s="73">
        <f>'Number of operations'!H$28*'Conversion conv. -&gt; electric to'!I65*'Aircraft and flight characteris'!$B$36*'Aircraft and flight characteris'!$D$36/'Aircraft and flight characteris'!$E$36/2/1000</f>
        <v>0</v>
      </c>
      <c r="K209" s="73">
        <f>'Number of operations'!I$28*'Conversion conv. -&gt; electric to'!J65*'Aircraft and flight characteris'!$B$36*'Aircraft and flight characteris'!$D$36/'Aircraft and flight characteris'!$E$36/2/1000</f>
        <v>0</v>
      </c>
      <c r="L209" s="73">
        <f>'Number of operations'!J$28*'Conversion conv. -&gt; electric to'!K65*'Aircraft and flight characteris'!$B$36*'Aircraft and flight characteris'!$D$36/'Aircraft and flight characteris'!$E$36/2/1000</f>
        <v>0</v>
      </c>
      <c r="M209" s="73">
        <f>'Number of operations'!K$28*'Conversion conv. -&gt; electric to'!L65*'Aircraft and flight characteris'!$B$36*'Aircraft and flight characteris'!$D$36/'Aircraft and flight characteris'!$E$36/2/1000</f>
        <v>0</v>
      </c>
      <c r="N209" s="73">
        <f>'Number of operations'!L$28*'Conversion conv. -&gt; electric to'!M65*'Aircraft and flight characteris'!$B$36*'Aircraft and flight characteris'!$D$36/'Aircraft and flight characteris'!$E$36/2/1000</f>
        <v>0</v>
      </c>
      <c r="O209" s="73">
        <f>'Number of operations'!M$28*'Conversion conv. -&gt; electric to'!N65*'Aircraft and flight characteris'!$B$36*'Aircraft and flight characteris'!$D$36/'Aircraft and flight characteris'!$E$36/2/1000</f>
        <v>0</v>
      </c>
      <c r="P209" s="73">
        <f>'Number of operations'!N$28*'Conversion conv. -&gt; electric to'!O65*'Aircraft and flight characteris'!$B$36*'Aircraft and flight characteris'!$D$36/'Aircraft and flight characteris'!$E$36/2/1000</f>
        <v>0</v>
      </c>
      <c r="Q209" s="73">
        <f>'Number of operations'!O$28*'Conversion conv. -&gt; electric to'!P65*'Aircraft and flight characteris'!$B$36*'Aircraft and flight characteris'!$D$36/'Aircraft and flight characteris'!$E$36/2/1000</f>
        <v>0</v>
      </c>
      <c r="R209" s="73">
        <f>'Number of operations'!P$28*'Conversion conv. -&gt; electric to'!Q65*'Aircraft and flight characteris'!$B$36*'Aircraft and flight characteris'!$D$36/'Aircraft and flight characteris'!$E$36/2/1000</f>
        <v>0</v>
      </c>
      <c r="S209" s="73">
        <f>'Number of operations'!Q$28*'Conversion conv. -&gt; electric to'!R65*'Aircraft and flight characteris'!$B$36*'Aircraft and flight characteris'!$D$36/'Aircraft and flight characteris'!$E$36/2/1000</f>
        <v>0</v>
      </c>
      <c r="T209" s="73">
        <f>'Number of operations'!R$28*'Conversion conv. -&gt; electric to'!S65*'Aircraft and flight characteris'!$B$36*'Aircraft and flight characteris'!$D$36/'Aircraft and flight characteris'!$E$36/2/1000</f>
        <v>0</v>
      </c>
      <c r="U209" s="73">
        <f>'Number of operations'!S$28*'Conversion conv. -&gt; electric to'!T65*'Aircraft and flight characteris'!$B$36*'Aircraft and flight characteris'!$D$36/'Aircraft and flight characteris'!$E$36/2/1000</f>
        <v>0</v>
      </c>
      <c r="V209" s="73">
        <f>'Number of operations'!T$28*'Conversion conv. -&gt; electric to'!U65*'Aircraft and flight characteris'!$B$36*'Aircraft and flight characteris'!$D$36/'Aircraft and flight characteris'!$E$36/2/1000</f>
        <v>0</v>
      </c>
      <c r="W209" s="73">
        <f>'Number of operations'!U$28*'Conversion conv. -&gt; electric to'!V65*'Aircraft and flight characteris'!$B$36*'Aircraft and flight characteris'!$D$36/'Aircraft and flight characteris'!$E$36/2/1000</f>
        <v>0</v>
      </c>
      <c r="X209" s="73">
        <f>'Number of operations'!V$28*'Conversion conv. -&gt; electric to'!W65*'Aircraft and flight characteris'!$B$36*'Aircraft and flight characteris'!$D$36/'Aircraft and flight characteris'!$E$36/2/1000</f>
        <v>0</v>
      </c>
      <c r="Y209" s="73">
        <f>'Number of operations'!W$28*'Conversion conv. -&gt; electric to'!X65*'Aircraft and flight characteris'!$B$36*'Aircraft and flight characteris'!$D$36/'Aircraft and flight characteris'!$E$36/2/1000</f>
        <v>0</v>
      </c>
      <c r="Z209" s="73">
        <f>'Number of operations'!X$28*'Conversion conv. -&gt; electric to'!Y65*'Aircraft and flight characteris'!$B$36*'Aircraft and flight characteris'!$D$36/'Aircraft and flight characteris'!$E$36/2/1000</f>
        <v>0</v>
      </c>
      <c r="AA209" s="73">
        <f>'Number of operations'!Y$28*'Conversion conv. -&gt; electric to'!Z65*'Aircraft and flight characteris'!$B$36*'Aircraft and flight characteris'!$D$36/'Aircraft and flight characteris'!$E$36/2/1000</f>
        <v>0</v>
      </c>
      <c r="AB209" s="73">
        <f>'Number of operations'!Z$28*'Conversion conv. -&gt; electric to'!AA65*'Aircraft and flight characteris'!$B$36*'Aircraft and flight characteris'!$D$36/'Aircraft and flight characteris'!$E$36/2/1000</f>
        <v>0</v>
      </c>
      <c r="AC209" s="73">
        <f>'Number of operations'!AA$28*'Conversion conv. -&gt; electric to'!AB65*'Aircraft and flight characteris'!$B$36*'Aircraft and flight characteris'!$D$36/'Aircraft and flight characteris'!$E$36/2/1000</f>
        <v>8.44444076</v>
      </c>
      <c r="AD209" s="73">
        <f>'Number of operations'!AB$28*'Conversion conv. -&gt; electric to'!AC65*'Aircraft and flight characteris'!$B$36*'Aircraft and flight characteris'!$D$36/'Aircraft and flight characteris'!$E$36/2/1000</f>
        <v>21.00108453</v>
      </c>
      <c r="AE209" s="73">
        <f>'Number of operations'!AC$28*'Conversion conv. -&gt; electric to'!AD65*'Aircraft and flight characteris'!$B$36*'Aircraft and flight characteris'!$D$36/'Aircraft and flight characteris'!$E$36/2/1000</f>
        <v>52.12884798</v>
      </c>
      <c r="AF209" s="73">
        <f>'Number of operations'!AD$28*'Conversion conv. -&gt; electric to'!AE65*'Aircraft and flight characteris'!$B$36*'Aircraft and flight characteris'!$D$36/'Aircraft and flight characteris'!$E$36/2/1000</f>
        <v>125.525722</v>
      </c>
      <c r="AG209" s="73">
        <f>'Number of operations'!AE$28*'Conversion conv. -&gt; electric to'!AF65*'Aircraft and flight characteris'!$B$36*'Aircraft and flight characteris'!$D$36/'Aircraft and flight characteris'!$E$36/2/1000</f>
        <v>289.6478484</v>
      </c>
      <c r="AH209" s="73">
        <f>'Number of operations'!AF$28*'Conversion conv. -&gt; electric to'!AG65*'Aircraft and flight characteris'!$B$36*'Aircraft and flight characteris'!$D$36/'Aircraft and flight characteris'!$E$36/2/1000</f>
        <v>631.8420191</v>
      </c>
      <c r="AI209" s="73">
        <f>'Number of operations'!AG$28*'Conversion conv. -&gt; electric to'!AH65*'Aircraft and flight characteris'!$B$36*'Aircraft and flight characteris'!$D$36/'Aircraft and flight characteris'!$E$36/2/1000</f>
        <v>1287.201222</v>
      </c>
      <c r="AJ209" s="73">
        <f>'Number of operations'!AH$28*'Conversion conv. -&gt; electric to'!AI65*'Aircraft and flight characteris'!$B$36*'Aircraft and flight characteris'!$D$36/'Aircraft and flight characteris'!$E$36/2/1000</f>
        <v>2429.636378</v>
      </c>
      <c r="AK209" s="73">
        <f>'Number of operations'!AI$28*'Conversion conv. -&gt; electric to'!AJ65*'Aircraft and flight characteris'!$B$36*'Aircraft and flight characteris'!$D$36/'Aircraft and flight characteris'!$E$36/2/1000</f>
        <v>4239.753427</v>
      </c>
      <c r="AL209" s="73">
        <f>'Number of operations'!AJ$28*'Conversion conv. -&gt; electric to'!AK65*'Aircraft and flight characteris'!$B$36*'Aircraft and flight characteris'!$D$36/'Aircraft and flight characteris'!$E$36/2/1000</f>
        <v>6984.709954</v>
      </c>
      <c r="AM209" s="73">
        <f>'Number of operations'!AK$28*'Conversion conv. -&gt; electric to'!AL65*'Aircraft and flight characteris'!$B$36*'Aircraft and flight characteris'!$D$36/'Aircraft and flight characteris'!$E$36/2/1000</f>
        <v>10721.93526</v>
      </c>
      <c r="AN209" s="73">
        <f>'Number of operations'!AL$28*'Conversion conv. -&gt; electric to'!AM65*'Aircraft and flight characteris'!$B$36*'Aircraft and flight characteris'!$D$36/'Aircraft and flight characteris'!$E$36/2/1000</f>
        <v>15432.55712</v>
      </c>
      <c r="AO209" s="73">
        <f>'Number of operations'!AM$28*'Conversion conv. -&gt; electric to'!AN65*'Aircraft and flight characteris'!$B$36*'Aircraft and flight characteris'!$D$36/'Aircraft and flight characteris'!$E$36/2/1000</f>
        <v>20971.771</v>
      </c>
      <c r="AP209" s="73">
        <f>'Number of operations'!AN$28*'Conversion conv. -&gt; electric to'!AO65*'Aircraft and flight characteris'!$B$36*'Aircraft and flight characteris'!$D$36/'Aircraft and flight characteris'!$E$36/2/1000</f>
        <v>27113.83825</v>
      </c>
      <c r="AQ209" s="73">
        <f>'Number of operations'!AO$28*'Conversion conv. -&gt; electric to'!AP65*'Aircraft and flight characteris'!$B$36*'Aircraft and flight characteris'!$D$36/'Aircraft and flight characteris'!$E$36/2/1000</f>
        <v>33629.35432</v>
      </c>
      <c r="AR209" s="73">
        <f>'Number of operations'!AP$28*'Conversion conv. -&gt; electric to'!AQ65*'Aircraft and flight characteris'!$B$36*'Aircraft and flight characteris'!$D$36/'Aircraft and flight characteris'!$E$36/2/1000</f>
        <v>40352.61339</v>
      </c>
      <c r="AS209" s="73">
        <f>'Number of operations'!AQ$28*'Conversion conv. -&gt; electric to'!AR65*'Aircraft and flight characteris'!$B$36*'Aircraft and flight characteris'!$D$36/'Aircraft and flight characteris'!$E$36/2/1000</f>
        <v>47209.82244</v>
      </c>
      <c r="AT209" s="73">
        <f>'Number of operations'!AR$28*'Conversion conv. -&gt; electric to'!AS65*'Aircraft and flight characteris'!$B$36*'Aircraft and flight characteris'!$D$36/'Aircraft and flight characteris'!$E$36/2/1000</f>
        <v>0</v>
      </c>
      <c r="AU209" s="73">
        <f>'Number of operations'!AS$28*'Conversion conv. -&gt; electric to'!AT65*'Aircraft and flight characteris'!$B$36*'Aircraft and flight characteris'!$D$36/'Aircraft and flight characteris'!$E$36/2/1000</f>
        <v>0</v>
      </c>
      <c r="AV209" s="73">
        <f>'Number of operations'!AT$28*'Conversion conv. -&gt; electric to'!AU65*'Aircraft and flight characteris'!$B$36*'Aircraft and flight characteris'!$D$36/'Aircraft and flight characteris'!$E$36/2/1000</f>
        <v>0</v>
      </c>
      <c r="AW209" s="73">
        <f>'Number of operations'!AU$28*'Conversion conv. -&gt; electric to'!AV65*'Aircraft and flight characteris'!$B$36*'Aircraft and flight characteris'!$D$36/'Aircraft and flight characteris'!$E$36/2/1000</f>
        <v>0</v>
      </c>
      <c r="AX209" s="73">
        <f>'Number of operations'!AV$28*'Conversion conv. -&gt; electric to'!AW65*'Aircraft and flight characteris'!$B$36*'Aircraft and flight characteris'!$D$36/'Aircraft and flight characteris'!$E$36/2/1000</f>
        <v>0</v>
      </c>
      <c r="AY209" s="73">
        <f>'Number of operations'!AW$28*'Conversion conv. -&gt; electric to'!AX65*'Aircraft and flight characteris'!$B$36*'Aircraft and flight characteris'!$D$36/'Aircraft and flight characteris'!$E$36/2/1000</f>
        <v>0</v>
      </c>
      <c r="AZ209" s="73">
        <f>'Number of operations'!AX$28*'Conversion conv. -&gt; electric to'!AY65*'Aircraft and flight characteris'!$B$36*'Aircraft and flight characteris'!$D$36/'Aircraft and flight characteris'!$E$36/2/1000</f>
        <v>0</v>
      </c>
      <c r="BA209" s="73">
        <f>'Number of operations'!AY$28*'Conversion conv. -&gt; electric to'!AZ65*'Aircraft and flight characteris'!$B$36*'Aircraft and flight characteris'!$D$36/'Aircraft and flight characteris'!$E$36/2/1000</f>
        <v>0</v>
      </c>
      <c r="BB209" s="73">
        <f>'Number of operations'!AZ$28*'Conversion conv. -&gt; electric to'!BA65*'Aircraft and flight characteris'!$B$36*'Aircraft and flight characteris'!$D$36/'Aircraft and flight characteris'!$E$36/2/1000</f>
        <v>0</v>
      </c>
      <c r="BC209" s="73">
        <f>'Number of operations'!BA$28*'Conversion conv. -&gt; electric to'!BB65*'Aircraft and flight characteris'!$B$36*'Aircraft and flight characteris'!$D$36/'Aircraft and flight characteris'!$E$36/2/1000</f>
        <v>0</v>
      </c>
      <c r="BD209" s="74">
        <f>'Number of operations'!BB$28*'Conversion conv. -&gt; electric to'!BC65*'Aircraft and flight characteris'!$B$36*'Aircraft and flight characteris'!$D$36/'Aircraft and flight characteris'!$E$36/2/1000</f>
        <v>0</v>
      </c>
      <c r="BE209" s="3"/>
      <c r="BF209" s="3"/>
      <c r="BG209" s="3"/>
      <c r="BH209" s="3"/>
      <c r="BI209" s="3"/>
      <c r="BJ209" s="3"/>
      <c r="BK209" s="3"/>
      <c r="BL209" s="3"/>
      <c r="BM209" s="3"/>
      <c r="BN209" s="3"/>
    </row>
    <row r="210">
      <c r="A210" s="75"/>
      <c r="D210" s="77" t="s">
        <v>55</v>
      </c>
      <c r="E210" s="76" t="s">
        <v>57</v>
      </c>
      <c r="F210" s="73">
        <f>'Number of operations'!D$28*'Conversion conv. -&gt; electric to'!E66*'Aircraft and flight characteris'!$B$36*'Aircraft and flight characteris'!$D$36/'Aircraft and flight characteris'!$E$36/2/1000</f>
        <v>0</v>
      </c>
      <c r="G210" s="73">
        <f>'Number of operations'!E$28*'Conversion conv. -&gt; electric to'!F66*'Aircraft and flight characteris'!$B$36*'Aircraft and flight characteris'!$D$36/'Aircraft and flight characteris'!$E$36/2/1000</f>
        <v>0</v>
      </c>
      <c r="H210" s="73">
        <f>'Number of operations'!F$28*'Conversion conv. -&gt; electric to'!G66*'Aircraft and flight characteris'!$B$36*'Aircraft and flight characteris'!$D$36/'Aircraft and flight characteris'!$E$36/2/1000</f>
        <v>0</v>
      </c>
      <c r="I210" s="73">
        <f>'Number of operations'!G$28*'Conversion conv. -&gt; electric to'!H66*'Aircraft and flight characteris'!$B$36*'Aircraft and flight characteris'!$D$36/'Aircraft and flight characteris'!$E$36/2/1000</f>
        <v>0</v>
      </c>
      <c r="J210" s="73">
        <f>'Number of operations'!H$28*'Conversion conv. -&gt; electric to'!I66*'Aircraft and flight characteris'!$B$36*'Aircraft and flight characteris'!$D$36/'Aircraft and flight characteris'!$E$36/2/1000</f>
        <v>0</v>
      </c>
      <c r="K210" s="73">
        <f>'Number of operations'!I$28*'Conversion conv. -&gt; electric to'!J66*'Aircraft and flight characteris'!$B$36*'Aircraft and flight characteris'!$D$36/'Aircraft and flight characteris'!$E$36/2/1000</f>
        <v>0</v>
      </c>
      <c r="L210" s="73">
        <f>'Number of operations'!J$28*'Conversion conv. -&gt; electric to'!K66*'Aircraft and flight characteris'!$B$36*'Aircraft and flight characteris'!$D$36/'Aircraft and flight characteris'!$E$36/2/1000</f>
        <v>0</v>
      </c>
      <c r="M210" s="73">
        <f>'Number of operations'!K$28*'Conversion conv. -&gt; electric to'!L66*'Aircraft and flight characteris'!$B$36*'Aircraft and flight characteris'!$D$36/'Aircraft and flight characteris'!$E$36/2/1000</f>
        <v>0</v>
      </c>
      <c r="N210" s="73">
        <f>'Number of operations'!L$28*'Conversion conv. -&gt; electric to'!M66*'Aircraft and flight characteris'!$B$36*'Aircraft and flight characteris'!$D$36/'Aircraft and flight characteris'!$E$36/2/1000</f>
        <v>0</v>
      </c>
      <c r="O210" s="73">
        <f>'Number of operations'!M$28*'Conversion conv. -&gt; electric to'!N66*'Aircraft and flight characteris'!$B$36*'Aircraft and flight characteris'!$D$36/'Aircraft and flight characteris'!$E$36/2/1000</f>
        <v>0</v>
      </c>
      <c r="P210" s="73">
        <f>'Number of operations'!N$28*'Conversion conv. -&gt; electric to'!O66*'Aircraft and flight characteris'!$B$36*'Aircraft and flight characteris'!$D$36/'Aircraft and flight characteris'!$E$36/2/1000</f>
        <v>0</v>
      </c>
      <c r="Q210" s="73">
        <f>'Number of operations'!O$28*'Conversion conv. -&gt; electric to'!P66*'Aircraft and flight characteris'!$B$36*'Aircraft and flight characteris'!$D$36/'Aircraft and flight characteris'!$E$36/2/1000</f>
        <v>0</v>
      </c>
      <c r="R210" s="73">
        <f>'Number of operations'!P$28*'Conversion conv. -&gt; electric to'!Q66*'Aircraft and flight characteris'!$B$36*'Aircraft and flight characteris'!$D$36/'Aircraft and flight characteris'!$E$36/2/1000</f>
        <v>0</v>
      </c>
      <c r="S210" s="73">
        <f>'Number of operations'!Q$28*'Conversion conv. -&gt; electric to'!R66*'Aircraft and flight characteris'!$B$36*'Aircraft and flight characteris'!$D$36/'Aircraft and flight characteris'!$E$36/2/1000</f>
        <v>0</v>
      </c>
      <c r="T210" s="73">
        <f>'Number of operations'!R$28*'Conversion conv. -&gt; electric to'!S66*'Aircraft and flight characteris'!$B$36*'Aircraft and flight characteris'!$D$36/'Aircraft and flight characteris'!$E$36/2/1000</f>
        <v>0</v>
      </c>
      <c r="U210" s="73">
        <f>'Number of operations'!S$28*'Conversion conv. -&gt; electric to'!T66*'Aircraft and flight characteris'!$B$36*'Aircraft and flight characteris'!$D$36/'Aircraft and flight characteris'!$E$36/2/1000</f>
        <v>0</v>
      </c>
      <c r="V210" s="73">
        <f>'Number of operations'!T$28*'Conversion conv. -&gt; electric to'!U66*'Aircraft and flight characteris'!$B$36*'Aircraft and flight characteris'!$D$36/'Aircraft and flight characteris'!$E$36/2/1000</f>
        <v>0</v>
      </c>
      <c r="W210" s="73">
        <f>'Number of operations'!U$28*'Conversion conv. -&gt; electric to'!V66*'Aircraft and flight characteris'!$B$36*'Aircraft and flight characteris'!$D$36/'Aircraft and flight characteris'!$E$36/2/1000</f>
        <v>0</v>
      </c>
      <c r="X210" s="73">
        <f>'Number of operations'!V$28*'Conversion conv. -&gt; electric to'!W66*'Aircraft and flight characteris'!$B$36*'Aircraft and flight characteris'!$D$36/'Aircraft and flight characteris'!$E$36/2/1000</f>
        <v>0</v>
      </c>
      <c r="Y210" s="73">
        <f>'Number of operations'!W$28*'Conversion conv. -&gt; electric to'!X66*'Aircraft and flight characteris'!$B$36*'Aircraft and flight characteris'!$D$36/'Aircraft and flight characteris'!$E$36/2/1000</f>
        <v>0</v>
      </c>
      <c r="Z210" s="73">
        <f>'Number of operations'!X$28*'Conversion conv. -&gt; electric to'!Y66*'Aircraft and flight characteris'!$B$36*'Aircraft and flight characteris'!$D$36/'Aircraft and flight characteris'!$E$36/2/1000</f>
        <v>0</v>
      </c>
      <c r="AA210" s="73">
        <f>'Number of operations'!Y$28*'Conversion conv. -&gt; electric to'!Z66*'Aircraft and flight characteris'!$B$36*'Aircraft and flight characteris'!$D$36/'Aircraft and flight characteris'!$E$36/2/1000</f>
        <v>0</v>
      </c>
      <c r="AB210" s="73">
        <f>'Number of operations'!Z$28*'Conversion conv. -&gt; electric to'!AA66*'Aircraft and flight characteris'!$B$36*'Aircraft and flight characteris'!$D$36/'Aircraft and flight characteris'!$E$36/2/1000</f>
        <v>0</v>
      </c>
      <c r="AC210" s="73">
        <f>'Number of operations'!AA$28*'Conversion conv. -&gt; electric to'!AB66*'Aircraft and flight characteris'!$B$36*'Aircraft and flight characteris'!$D$36/'Aircraft and flight characteris'!$E$36/2/1000</f>
        <v>6.552425556</v>
      </c>
      <c r="AD210" s="73">
        <f>'Number of operations'!AB$28*'Conversion conv. -&gt; electric to'!AC66*'Aircraft and flight characteris'!$B$36*'Aircraft and flight characteris'!$D$36/'Aircraft and flight characteris'!$E$36/2/1000</f>
        <v>16.85208639</v>
      </c>
      <c r="AE210" s="73">
        <f>'Number of operations'!AC$28*'Conversion conv. -&gt; electric to'!AD66*'Aircraft and flight characteris'!$B$36*'Aircraft and flight characteris'!$D$36/'Aircraft and flight characteris'!$E$36/2/1000</f>
        <v>43.56527739</v>
      </c>
      <c r="AF210" s="73">
        <f>'Number of operations'!AD$28*'Conversion conv. -&gt; electric to'!AE66*'Aircraft and flight characteris'!$B$36*'Aircraft and flight characteris'!$D$36/'Aircraft and flight characteris'!$E$36/2/1000</f>
        <v>110.184966</v>
      </c>
      <c r="AG210" s="73">
        <f>'Number of operations'!AE$28*'Conversion conv. -&gt; electric to'!AF66*'Aircraft and flight characteris'!$B$36*'Aircraft and flight characteris'!$D$36/'Aircraft and flight characteris'!$E$36/2/1000</f>
        <v>269.1542068</v>
      </c>
      <c r="AH210" s="73">
        <f>'Number of operations'!AF$28*'Conversion conv. -&gt; electric to'!AG66*'Aircraft and flight characteris'!$B$36*'Aircraft and flight characteris'!$D$36/'Aircraft and flight characteris'!$E$36/2/1000</f>
        <v>623.5161644</v>
      </c>
      <c r="AI210" s="73">
        <f>'Number of operations'!AG$28*'Conversion conv. -&gt; electric to'!AH66*'Aircraft and flight characteris'!$B$36*'Aircraft and flight characteris'!$D$36/'Aircraft and flight characteris'!$E$36/2/1000</f>
        <v>1339.881319</v>
      </c>
      <c r="AJ210" s="73">
        <f>'Number of operations'!AH$28*'Conversion conv. -&gt; electric to'!AI66*'Aircraft and flight characteris'!$B$36*'Aircraft and flight characteris'!$D$36/'Aircraft and flight characteris'!$E$36/2/1000</f>
        <v>2617.434304</v>
      </c>
      <c r="AK210" s="73">
        <f>'Number of operations'!AI$28*'Conversion conv. -&gt; electric to'!AJ66*'Aircraft and flight characteris'!$B$36*'Aircraft and flight characteris'!$D$36/'Aircraft and flight characteris'!$E$36/2/1000</f>
        <v>4601.604958</v>
      </c>
      <c r="AL210" s="73">
        <f>'Number of operations'!AJ$28*'Conversion conv. -&gt; electric to'!AK66*'Aircraft and flight characteris'!$B$36*'Aircraft and flight characteris'!$D$36/'Aircraft and flight characteris'!$E$36/2/1000</f>
        <v>7448.76695</v>
      </c>
      <c r="AM210" s="73">
        <f>'Number of operations'!AK$28*'Conversion conv. -&gt; electric to'!AL66*'Aircraft and flight characteris'!$B$36*'Aircraft and flight characteris'!$D$36/'Aircraft and flight characteris'!$E$36/2/1000</f>
        <v>11067.33971</v>
      </c>
      <c r="AN210" s="73">
        <f>'Number of operations'!AL$28*'Conversion conv. -&gt; electric to'!AM66*'Aircraft and flight characteris'!$B$36*'Aircraft and flight characteris'!$D$36/'Aircraft and flight characteris'!$E$36/2/1000</f>
        <v>15369.9568</v>
      </c>
      <c r="AO210" s="73">
        <f>'Number of operations'!AM$28*'Conversion conv. -&gt; electric to'!AN66*'Aircraft and flight characteris'!$B$36*'Aircraft and flight characteris'!$D$36/'Aircraft and flight characteris'!$E$36/2/1000</f>
        <v>20267.30551</v>
      </c>
      <c r="AP210" s="73">
        <f>'Number of operations'!AN$28*'Conversion conv. -&gt; electric to'!AO66*'Aircraft and flight characteris'!$B$36*'Aircraft and flight characteris'!$D$36/'Aircraft and flight characteris'!$E$36/2/1000</f>
        <v>25677.48665</v>
      </c>
      <c r="AQ210" s="73">
        <f>'Number of operations'!AO$28*'Conversion conv. -&gt; electric to'!AP66*'Aircraft and flight characteris'!$B$36*'Aircraft and flight characteris'!$D$36/'Aircraft and flight characteris'!$E$36/2/1000</f>
        <v>31527.80709</v>
      </c>
      <c r="AR210" s="73">
        <f>'Number of operations'!AP$28*'Conversion conv. -&gt; electric to'!AQ66*'Aircraft and flight characteris'!$B$36*'Aircraft and flight characteris'!$D$36/'Aircraft and flight characteris'!$E$36/2/1000</f>
        <v>37761.04356</v>
      </c>
      <c r="AS210" s="73">
        <f>'Number of operations'!AQ$28*'Conversion conv. -&gt; electric to'!AR66*'Aircraft and flight characteris'!$B$36*'Aircraft and flight characteris'!$D$36/'Aircraft and flight characteris'!$E$36/2/1000</f>
        <v>44343.49844</v>
      </c>
      <c r="AT210" s="73">
        <f>'Number of operations'!AR$28*'Conversion conv. -&gt; electric to'!AS66*'Aircraft and flight characteris'!$B$36*'Aircraft and flight characteris'!$D$36/'Aircraft and flight characteris'!$E$36/2/1000</f>
        <v>0</v>
      </c>
      <c r="AU210" s="73">
        <f>'Number of operations'!AS$28*'Conversion conv. -&gt; electric to'!AT66*'Aircraft and flight characteris'!$B$36*'Aircraft and flight characteris'!$D$36/'Aircraft and flight characteris'!$E$36/2/1000</f>
        <v>0</v>
      </c>
      <c r="AV210" s="73">
        <f>'Number of operations'!AT$28*'Conversion conv. -&gt; electric to'!AU66*'Aircraft and flight characteris'!$B$36*'Aircraft and flight characteris'!$D$36/'Aircraft and flight characteris'!$E$36/2/1000</f>
        <v>0</v>
      </c>
      <c r="AW210" s="73">
        <f>'Number of operations'!AU$28*'Conversion conv. -&gt; electric to'!AV66*'Aircraft and flight characteris'!$B$36*'Aircraft and flight characteris'!$D$36/'Aircraft and flight characteris'!$E$36/2/1000</f>
        <v>0</v>
      </c>
      <c r="AX210" s="73">
        <f>'Number of operations'!AV$28*'Conversion conv. -&gt; electric to'!AW66*'Aircraft and flight characteris'!$B$36*'Aircraft and flight characteris'!$D$36/'Aircraft and flight characteris'!$E$36/2/1000</f>
        <v>0</v>
      </c>
      <c r="AY210" s="73">
        <f>'Number of operations'!AW$28*'Conversion conv. -&gt; electric to'!AX66*'Aircraft and flight characteris'!$B$36*'Aircraft and flight characteris'!$D$36/'Aircraft and flight characteris'!$E$36/2/1000</f>
        <v>0</v>
      </c>
      <c r="AZ210" s="73">
        <f>'Number of operations'!AX$28*'Conversion conv. -&gt; electric to'!AY66*'Aircraft and flight characteris'!$B$36*'Aircraft and flight characteris'!$D$36/'Aircraft and flight characteris'!$E$36/2/1000</f>
        <v>0</v>
      </c>
      <c r="BA210" s="73">
        <f>'Number of operations'!AY$28*'Conversion conv. -&gt; electric to'!AZ66*'Aircraft and flight characteris'!$B$36*'Aircraft and flight characteris'!$D$36/'Aircraft and flight characteris'!$E$36/2/1000</f>
        <v>0</v>
      </c>
      <c r="BB210" s="73">
        <f>'Number of operations'!AZ$28*'Conversion conv. -&gt; electric to'!BA66*'Aircraft and flight characteris'!$B$36*'Aircraft and flight characteris'!$D$36/'Aircraft and flight characteris'!$E$36/2/1000</f>
        <v>0</v>
      </c>
      <c r="BC210" s="73">
        <f>'Number of operations'!BA$28*'Conversion conv. -&gt; electric to'!BB66*'Aircraft and flight characteris'!$B$36*'Aircraft and flight characteris'!$D$36/'Aircraft and flight characteris'!$E$36/2/1000</f>
        <v>0</v>
      </c>
      <c r="BD210" s="74">
        <f>'Number of operations'!BB$28*'Conversion conv. -&gt; electric to'!BC66*'Aircraft and flight characteris'!$B$36*'Aircraft and flight characteris'!$D$36/'Aircraft and flight characteris'!$E$36/2/1000</f>
        <v>0</v>
      </c>
      <c r="BE210" s="3"/>
      <c r="BF210" s="3"/>
      <c r="BG210" s="3"/>
      <c r="BH210" s="3"/>
      <c r="BI210" s="3"/>
      <c r="BJ210" s="3"/>
      <c r="BK210" s="3"/>
      <c r="BL210" s="3"/>
      <c r="BM210" s="3"/>
      <c r="BN210" s="3"/>
    </row>
    <row r="211">
      <c r="A211" s="75"/>
      <c r="E211" s="76" t="s">
        <v>56</v>
      </c>
      <c r="F211" s="73">
        <f>'Number of operations'!D$28*'Conversion conv. -&gt; electric to'!E67*'Aircraft and flight characteris'!$B$36*'Aircraft and flight characteris'!$D$36/'Aircraft and flight characteris'!$E$36/2/1000</f>
        <v>0</v>
      </c>
      <c r="G211" s="73">
        <f>'Number of operations'!E$28*'Conversion conv. -&gt; electric to'!F67*'Aircraft and flight characteris'!$B$36*'Aircraft and flight characteris'!$D$36/'Aircraft and flight characteris'!$E$36/2/1000</f>
        <v>0</v>
      </c>
      <c r="H211" s="73">
        <f>'Number of operations'!F$28*'Conversion conv. -&gt; electric to'!G67*'Aircraft and flight characteris'!$B$36*'Aircraft and flight characteris'!$D$36/'Aircraft and flight characteris'!$E$36/2/1000</f>
        <v>0</v>
      </c>
      <c r="I211" s="73">
        <f>'Number of operations'!G$28*'Conversion conv. -&gt; electric to'!H67*'Aircraft and flight characteris'!$B$36*'Aircraft and flight characteris'!$D$36/'Aircraft and flight characteris'!$E$36/2/1000</f>
        <v>0</v>
      </c>
      <c r="J211" s="73">
        <f>'Number of operations'!H$28*'Conversion conv. -&gt; electric to'!I67*'Aircraft and flight characteris'!$B$36*'Aircraft and flight characteris'!$D$36/'Aircraft and flight characteris'!$E$36/2/1000</f>
        <v>0</v>
      </c>
      <c r="K211" s="73">
        <f>'Number of operations'!I$28*'Conversion conv. -&gt; electric to'!J67*'Aircraft and flight characteris'!$B$36*'Aircraft and flight characteris'!$D$36/'Aircraft and flight characteris'!$E$36/2/1000</f>
        <v>0</v>
      </c>
      <c r="L211" s="73">
        <f>'Number of operations'!J$28*'Conversion conv. -&gt; electric to'!K67*'Aircraft and flight characteris'!$B$36*'Aircraft and flight characteris'!$D$36/'Aircraft and flight characteris'!$E$36/2/1000</f>
        <v>0</v>
      </c>
      <c r="M211" s="73">
        <f>'Number of operations'!K$28*'Conversion conv. -&gt; electric to'!L67*'Aircraft and flight characteris'!$B$36*'Aircraft and flight characteris'!$D$36/'Aircraft and flight characteris'!$E$36/2/1000</f>
        <v>0</v>
      </c>
      <c r="N211" s="73">
        <f>'Number of operations'!L$28*'Conversion conv. -&gt; electric to'!M67*'Aircraft and flight characteris'!$B$36*'Aircraft and flight characteris'!$D$36/'Aircraft and flight characteris'!$E$36/2/1000</f>
        <v>0</v>
      </c>
      <c r="O211" s="73">
        <f>'Number of operations'!M$28*'Conversion conv. -&gt; electric to'!N67*'Aircraft and flight characteris'!$B$36*'Aircraft and flight characteris'!$D$36/'Aircraft and flight characteris'!$E$36/2/1000</f>
        <v>0</v>
      </c>
      <c r="P211" s="73">
        <f>'Number of operations'!N$28*'Conversion conv. -&gt; electric to'!O67*'Aircraft and flight characteris'!$B$36*'Aircraft and flight characteris'!$D$36/'Aircraft and flight characteris'!$E$36/2/1000</f>
        <v>0</v>
      </c>
      <c r="Q211" s="73">
        <f>'Number of operations'!O$28*'Conversion conv. -&gt; electric to'!P67*'Aircraft and flight characteris'!$B$36*'Aircraft and flight characteris'!$D$36/'Aircraft and flight characteris'!$E$36/2/1000</f>
        <v>0</v>
      </c>
      <c r="R211" s="73">
        <f>'Number of operations'!P$28*'Conversion conv. -&gt; electric to'!Q67*'Aircraft and flight characteris'!$B$36*'Aircraft and flight characteris'!$D$36/'Aircraft and flight characteris'!$E$36/2/1000</f>
        <v>0</v>
      </c>
      <c r="S211" s="73">
        <f>'Number of operations'!Q$28*'Conversion conv. -&gt; electric to'!R67*'Aircraft and flight characteris'!$B$36*'Aircraft and flight characteris'!$D$36/'Aircraft and flight characteris'!$E$36/2/1000</f>
        <v>0</v>
      </c>
      <c r="T211" s="73">
        <f>'Number of operations'!R$28*'Conversion conv. -&gt; electric to'!S67*'Aircraft and flight characteris'!$B$36*'Aircraft and flight characteris'!$D$36/'Aircraft and flight characteris'!$E$36/2/1000</f>
        <v>0</v>
      </c>
      <c r="U211" s="73">
        <f>'Number of operations'!S$28*'Conversion conv. -&gt; electric to'!T67*'Aircraft and flight characteris'!$B$36*'Aircraft and flight characteris'!$D$36/'Aircraft and flight characteris'!$E$36/2/1000</f>
        <v>0</v>
      </c>
      <c r="V211" s="73">
        <f>'Number of operations'!T$28*'Conversion conv. -&gt; electric to'!U67*'Aircraft and flight characteris'!$B$36*'Aircraft and flight characteris'!$D$36/'Aircraft and flight characteris'!$E$36/2/1000</f>
        <v>0</v>
      </c>
      <c r="W211" s="73">
        <f>'Number of operations'!U$28*'Conversion conv. -&gt; electric to'!V67*'Aircraft and flight characteris'!$B$36*'Aircraft and flight characteris'!$D$36/'Aircraft and flight characteris'!$E$36/2/1000</f>
        <v>0</v>
      </c>
      <c r="X211" s="73">
        <f>'Number of operations'!V$28*'Conversion conv. -&gt; electric to'!W67*'Aircraft and flight characteris'!$B$36*'Aircraft and flight characteris'!$D$36/'Aircraft and flight characteris'!$E$36/2/1000</f>
        <v>0</v>
      </c>
      <c r="Y211" s="73">
        <f>'Number of operations'!W$28*'Conversion conv. -&gt; electric to'!X67*'Aircraft and flight characteris'!$B$36*'Aircraft and flight characteris'!$D$36/'Aircraft and flight characteris'!$E$36/2/1000</f>
        <v>0</v>
      </c>
      <c r="Z211" s="73">
        <f>'Number of operations'!X$28*'Conversion conv. -&gt; electric to'!Y67*'Aircraft and flight characteris'!$B$36*'Aircraft and flight characteris'!$D$36/'Aircraft and flight characteris'!$E$36/2/1000</f>
        <v>0</v>
      </c>
      <c r="AA211" s="73">
        <f>'Number of operations'!Y$28*'Conversion conv. -&gt; electric to'!Z67*'Aircraft and flight characteris'!$B$36*'Aircraft and flight characteris'!$D$36/'Aircraft and flight characteris'!$E$36/2/1000</f>
        <v>0</v>
      </c>
      <c r="AB211" s="73">
        <f>'Number of operations'!Z$28*'Conversion conv. -&gt; electric to'!AA67*'Aircraft and flight characteris'!$B$36*'Aircraft and flight characteris'!$D$36/'Aircraft and flight characteris'!$E$36/2/1000</f>
        <v>0</v>
      </c>
      <c r="AC211" s="73">
        <f>'Number of operations'!AA$28*'Conversion conv. -&gt; electric to'!AB67*'Aircraft and flight characteris'!$B$36*'Aircraft and flight characteris'!$D$36/'Aircraft and flight characteris'!$E$36/2/1000</f>
        <v>7.079299415</v>
      </c>
      <c r="AD211" s="73">
        <f>'Number of operations'!AB$28*'Conversion conv. -&gt; electric to'!AC67*'Aircraft and flight characteris'!$B$36*'Aircraft and flight characteris'!$D$36/'Aircraft and flight characteris'!$E$36/2/1000</f>
        <v>19.25975086</v>
      </c>
      <c r="AE211" s="73">
        <f>'Number of operations'!AC$28*'Conversion conv. -&gt; electric to'!AD67*'Aircraft and flight characteris'!$B$36*'Aircraft and flight characteris'!$D$36/'Aircraft and flight characteris'!$E$36/2/1000</f>
        <v>52.53764275</v>
      </c>
      <c r="AF211" s="73">
        <f>'Number of operations'!AD$28*'Conversion conv. -&gt; electric to'!AE67*'Aircraft and flight characteris'!$B$36*'Aircraft and flight characteris'!$D$36/'Aircraft and flight characteris'!$E$36/2/1000</f>
        <v>139.6969295</v>
      </c>
      <c r="AG211" s="73">
        <f>'Number of operations'!AE$28*'Conversion conv. -&gt; electric to'!AF67*'Aircraft and flight characteris'!$B$36*'Aircraft and flight characteris'!$D$36/'Aircraft and flight characteris'!$E$36/2/1000</f>
        <v>356.8678814</v>
      </c>
      <c r="AH211" s="73">
        <f>'Number of operations'!AF$28*'Conversion conv. -&gt; electric to'!AG67*'Aircraft and flight characteris'!$B$36*'Aircraft and flight characteris'!$D$36/'Aircraft and flight characteris'!$E$36/2/1000</f>
        <v>858.3101242</v>
      </c>
      <c r="AI211" s="73">
        <f>'Number of operations'!AG$28*'Conversion conv. -&gt; electric to'!AH67*'Aircraft and flight characteris'!$B$36*'Aircraft and flight characteris'!$D$36/'Aircraft and flight characteris'!$E$36/2/1000</f>
        <v>1896.879615</v>
      </c>
      <c r="AJ211" s="73">
        <f>'Number of operations'!AH$28*'Conversion conv. -&gt; electric to'!AI67*'Aircraft and flight characteris'!$B$36*'Aircraft and flight characteris'!$D$36/'Aircraft and flight characteris'!$E$36/2/1000</f>
        <v>3766.963321</v>
      </c>
      <c r="AK211" s="73">
        <f>'Number of operations'!AI$28*'Conversion conv. -&gt; electric to'!AJ67*'Aircraft and flight characteris'!$B$36*'Aircraft and flight characteris'!$D$36/'Aircraft and flight characteris'!$E$36/2/1000</f>
        <v>6644.680701</v>
      </c>
      <c r="AL211" s="73">
        <f>'Number of operations'!AJ$28*'Conversion conv. -&gt; electric to'!AK67*'Aircraft and flight characteris'!$B$36*'Aircraft and flight characteris'!$D$36/'Aircraft and flight characteris'!$E$36/2/1000</f>
        <v>10647.74436</v>
      </c>
      <c r="AM211" s="73">
        <f>'Number of operations'!AK$28*'Conversion conv. -&gt; electric to'!AL67*'Aircraft and flight characteris'!$B$36*'Aircraft and flight characteris'!$D$36/'Aircraft and flight characteris'!$E$36/2/1000</f>
        <v>15470.69114</v>
      </c>
      <c r="AN211" s="73">
        <f>'Number of operations'!AL$28*'Conversion conv. -&gt; electric to'!AM67*'Aircraft and flight characteris'!$B$36*'Aircraft and flight characteris'!$D$36/'Aircraft and flight characteris'!$E$36/2/1000</f>
        <v>20810.79413</v>
      </c>
      <c r="AO211" s="73">
        <f>'Number of operations'!AM$28*'Conversion conv. -&gt; electric to'!AN67*'Aircraft and flight characteris'!$B$36*'Aircraft and flight characteris'!$D$36/'Aircraft and flight characteris'!$E$36/2/1000</f>
        <v>26424.02486</v>
      </c>
      <c r="AP211" s="73">
        <f>'Number of operations'!AN$28*'Conversion conv. -&gt; electric to'!AO67*'Aircraft and flight characteris'!$B$36*'Aircraft and flight characteris'!$D$36/'Aircraft and flight characteris'!$E$36/2/1000</f>
        <v>32167.91741</v>
      </c>
      <c r="AQ211" s="73">
        <f>'Number of operations'!AO$28*'Conversion conv. -&gt; electric to'!AP67*'Aircraft and flight characteris'!$B$36*'Aircraft and flight characteris'!$D$36/'Aircraft and flight characteris'!$E$36/2/1000</f>
        <v>37993.26675</v>
      </c>
      <c r="AR211" s="73">
        <f>'Number of operations'!AP$28*'Conversion conv. -&gt; electric to'!AQ67*'Aircraft and flight characteris'!$B$36*'Aircraft and flight characteris'!$D$36/'Aircraft and flight characteris'!$E$36/2/1000</f>
        <v>43918.54012</v>
      </c>
      <c r="AS211" s="73">
        <f>'Number of operations'!AQ$28*'Conversion conv. -&gt; electric to'!AR67*'Aircraft and flight characteris'!$B$36*'Aircraft and flight characteris'!$D$36/'Aircraft and flight characteris'!$E$36/2/1000</f>
        <v>50004.01307</v>
      </c>
      <c r="AT211" s="73">
        <f>'Number of operations'!AR$28*'Conversion conv. -&gt; electric to'!AS67*'Aircraft and flight characteris'!$B$36*'Aircraft and flight characteris'!$D$36/'Aircraft and flight characteris'!$E$36/2/1000</f>
        <v>0</v>
      </c>
      <c r="AU211" s="73">
        <f>'Number of operations'!AS$28*'Conversion conv. -&gt; electric to'!AT67*'Aircraft and flight characteris'!$B$36*'Aircraft and flight characteris'!$D$36/'Aircraft and flight characteris'!$E$36/2/1000</f>
        <v>0</v>
      </c>
      <c r="AV211" s="73">
        <f>'Number of operations'!AT$28*'Conversion conv. -&gt; electric to'!AU67*'Aircraft and flight characteris'!$B$36*'Aircraft and flight characteris'!$D$36/'Aircraft and flight characteris'!$E$36/2/1000</f>
        <v>0</v>
      </c>
      <c r="AW211" s="73">
        <f>'Number of operations'!AU$28*'Conversion conv. -&gt; electric to'!AV67*'Aircraft and flight characteris'!$B$36*'Aircraft and flight characteris'!$D$36/'Aircraft and flight characteris'!$E$36/2/1000</f>
        <v>0</v>
      </c>
      <c r="AX211" s="73">
        <f>'Number of operations'!AV$28*'Conversion conv. -&gt; electric to'!AW67*'Aircraft and flight characteris'!$B$36*'Aircraft and flight characteris'!$D$36/'Aircraft and flight characteris'!$E$36/2/1000</f>
        <v>0</v>
      </c>
      <c r="AY211" s="73">
        <f>'Number of operations'!AW$28*'Conversion conv. -&gt; electric to'!AX67*'Aircraft and flight characteris'!$B$36*'Aircraft and flight characteris'!$D$36/'Aircraft and flight characteris'!$E$36/2/1000</f>
        <v>0</v>
      </c>
      <c r="AZ211" s="73">
        <f>'Number of operations'!AX$28*'Conversion conv. -&gt; electric to'!AY67*'Aircraft and flight characteris'!$B$36*'Aircraft and flight characteris'!$D$36/'Aircraft and flight characteris'!$E$36/2/1000</f>
        <v>0</v>
      </c>
      <c r="BA211" s="73">
        <f>'Number of operations'!AY$28*'Conversion conv. -&gt; electric to'!AZ67*'Aircraft and flight characteris'!$B$36*'Aircraft and flight characteris'!$D$36/'Aircraft and flight characteris'!$E$36/2/1000</f>
        <v>0</v>
      </c>
      <c r="BB211" s="73">
        <f>'Number of operations'!AZ$28*'Conversion conv. -&gt; electric to'!BA67*'Aircraft and flight characteris'!$B$36*'Aircraft and flight characteris'!$D$36/'Aircraft and flight characteris'!$E$36/2/1000</f>
        <v>0</v>
      </c>
      <c r="BC211" s="73">
        <f>'Number of operations'!BA$28*'Conversion conv. -&gt; electric to'!BB67*'Aircraft and flight characteris'!$B$36*'Aircraft and flight characteris'!$D$36/'Aircraft and flight characteris'!$E$36/2/1000</f>
        <v>0</v>
      </c>
      <c r="BD211" s="74">
        <f>'Number of operations'!BB$28*'Conversion conv. -&gt; electric to'!BC67*'Aircraft and flight characteris'!$B$36*'Aircraft and flight characteris'!$D$36/'Aircraft and flight characteris'!$E$36/2/1000</f>
        <v>0</v>
      </c>
      <c r="BE211" s="3"/>
      <c r="BF211" s="3"/>
      <c r="BG211" s="3"/>
      <c r="BH211" s="3"/>
      <c r="BI211" s="3"/>
      <c r="BJ211" s="3"/>
      <c r="BK211" s="3"/>
      <c r="BL211" s="3"/>
      <c r="BM211" s="3"/>
      <c r="BN211" s="3"/>
    </row>
    <row r="212">
      <c r="A212" s="75"/>
      <c r="E212" s="76" t="s">
        <v>55</v>
      </c>
      <c r="F212" s="73">
        <f>'Number of operations'!D$28*'Conversion conv. -&gt; electric to'!E68*'Aircraft and flight characteris'!$B$36*'Aircraft and flight characteris'!$D$36/'Aircraft and flight characteris'!$E$36/2/1000</f>
        <v>0</v>
      </c>
      <c r="G212" s="73">
        <f>'Number of operations'!E$28*'Conversion conv. -&gt; electric to'!F68*'Aircraft and flight characteris'!$B$36*'Aircraft and flight characteris'!$D$36/'Aircraft and flight characteris'!$E$36/2/1000</f>
        <v>0</v>
      </c>
      <c r="H212" s="73">
        <f>'Number of operations'!F$28*'Conversion conv. -&gt; electric to'!G68*'Aircraft and flight characteris'!$B$36*'Aircraft and flight characteris'!$D$36/'Aircraft and flight characteris'!$E$36/2/1000</f>
        <v>0</v>
      </c>
      <c r="I212" s="73">
        <f>'Number of operations'!G$28*'Conversion conv. -&gt; electric to'!H68*'Aircraft and flight characteris'!$B$36*'Aircraft and flight characteris'!$D$36/'Aircraft and flight characteris'!$E$36/2/1000</f>
        <v>0</v>
      </c>
      <c r="J212" s="73">
        <f>'Number of operations'!H$28*'Conversion conv. -&gt; electric to'!I68*'Aircraft and flight characteris'!$B$36*'Aircraft and flight characteris'!$D$36/'Aircraft and flight characteris'!$E$36/2/1000</f>
        <v>0</v>
      </c>
      <c r="K212" s="73">
        <f>'Number of operations'!I$28*'Conversion conv. -&gt; electric to'!J68*'Aircraft and flight characteris'!$B$36*'Aircraft and flight characteris'!$D$36/'Aircraft and flight characteris'!$E$36/2/1000</f>
        <v>0</v>
      </c>
      <c r="L212" s="73">
        <f>'Number of operations'!J$28*'Conversion conv. -&gt; electric to'!K68*'Aircraft and flight characteris'!$B$36*'Aircraft and flight characteris'!$D$36/'Aircraft and flight characteris'!$E$36/2/1000</f>
        <v>0</v>
      </c>
      <c r="M212" s="73">
        <f>'Number of operations'!K$28*'Conversion conv. -&gt; electric to'!L68*'Aircraft and flight characteris'!$B$36*'Aircraft and flight characteris'!$D$36/'Aircraft and flight characteris'!$E$36/2/1000</f>
        <v>0</v>
      </c>
      <c r="N212" s="73">
        <f>'Number of operations'!L$28*'Conversion conv. -&gt; electric to'!M68*'Aircraft and flight characteris'!$B$36*'Aircraft and flight characteris'!$D$36/'Aircraft and flight characteris'!$E$36/2/1000</f>
        <v>0</v>
      </c>
      <c r="O212" s="73">
        <f>'Number of operations'!M$28*'Conversion conv. -&gt; electric to'!N68*'Aircraft and flight characteris'!$B$36*'Aircraft and flight characteris'!$D$36/'Aircraft and flight characteris'!$E$36/2/1000</f>
        <v>0</v>
      </c>
      <c r="P212" s="73">
        <f>'Number of operations'!N$28*'Conversion conv. -&gt; electric to'!O68*'Aircraft and flight characteris'!$B$36*'Aircraft and flight characteris'!$D$36/'Aircraft and flight characteris'!$E$36/2/1000</f>
        <v>0</v>
      </c>
      <c r="Q212" s="73">
        <f>'Number of operations'!O$28*'Conversion conv. -&gt; electric to'!P68*'Aircraft and flight characteris'!$B$36*'Aircraft and flight characteris'!$D$36/'Aircraft and flight characteris'!$E$36/2/1000</f>
        <v>0</v>
      </c>
      <c r="R212" s="73">
        <f>'Number of operations'!P$28*'Conversion conv. -&gt; electric to'!Q68*'Aircraft and flight characteris'!$B$36*'Aircraft and flight characteris'!$D$36/'Aircraft and flight characteris'!$E$36/2/1000</f>
        <v>0</v>
      </c>
      <c r="S212" s="73">
        <f>'Number of operations'!Q$28*'Conversion conv. -&gt; electric to'!R68*'Aircraft and flight characteris'!$B$36*'Aircraft and flight characteris'!$D$36/'Aircraft and flight characteris'!$E$36/2/1000</f>
        <v>0</v>
      </c>
      <c r="T212" s="73">
        <f>'Number of operations'!R$28*'Conversion conv. -&gt; electric to'!S68*'Aircraft and flight characteris'!$B$36*'Aircraft and flight characteris'!$D$36/'Aircraft and flight characteris'!$E$36/2/1000</f>
        <v>0</v>
      </c>
      <c r="U212" s="73">
        <f>'Number of operations'!S$28*'Conversion conv. -&gt; electric to'!T68*'Aircraft and flight characteris'!$B$36*'Aircraft and flight characteris'!$D$36/'Aircraft and flight characteris'!$E$36/2/1000</f>
        <v>0</v>
      </c>
      <c r="V212" s="73">
        <f>'Number of operations'!T$28*'Conversion conv. -&gt; electric to'!U68*'Aircraft and flight characteris'!$B$36*'Aircraft and flight characteris'!$D$36/'Aircraft and flight characteris'!$E$36/2/1000</f>
        <v>0</v>
      </c>
      <c r="W212" s="73">
        <f>'Number of operations'!U$28*'Conversion conv. -&gt; electric to'!V68*'Aircraft and flight characteris'!$B$36*'Aircraft and flight characteris'!$D$36/'Aircraft and flight characteris'!$E$36/2/1000</f>
        <v>0</v>
      </c>
      <c r="X212" s="73">
        <f>'Number of operations'!V$28*'Conversion conv. -&gt; electric to'!W68*'Aircraft and flight characteris'!$B$36*'Aircraft and flight characteris'!$D$36/'Aircraft and flight characteris'!$E$36/2/1000</f>
        <v>0</v>
      </c>
      <c r="Y212" s="73">
        <f>'Number of operations'!W$28*'Conversion conv. -&gt; electric to'!X68*'Aircraft and flight characteris'!$B$36*'Aircraft and flight characteris'!$D$36/'Aircraft and flight characteris'!$E$36/2/1000</f>
        <v>0</v>
      </c>
      <c r="Z212" s="73">
        <f>'Number of operations'!X$28*'Conversion conv. -&gt; electric to'!Y68*'Aircraft and flight characteris'!$B$36*'Aircraft and flight characteris'!$D$36/'Aircraft and flight characteris'!$E$36/2/1000</f>
        <v>0</v>
      </c>
      <c r="AA212" s="73">
        <f>'Number of operations'!Y$28*'Conversion conv. -&gt; electric to'!Z68*'Aircraft and flight characteris'!$B$36*'Aircraft and flight characteris'!$D$36/'Aircraft and flight characteris'!$E$36/2/1000</f>
        <v>0</v>
      </c>
      <c r="AB212" s="73">
        <f>'Number of operations'!Z$28*'Conversion conv. -&gt; electric to'!AA68*'Aircraft and flight characteris'!$B$36*'Aircraft and flight characteris'!$D$36/'Aircraft and flight characteris'!$E$36/2/1000</f>
        <v>0</v>
      </c>
      <c r="AC212" s="73">
        <f>'Number of operations'!AA$28*'Conversion conv. -&gt; electric to'!AB68*'Aircraft and flight characteris'!$B$36*'Aircraft and flight characteris'!$D$36/'Aircraft and flight characteris'!$E$36/2/1000</f>
        <v>10.28644137</v>
      </c>
      <c r="AD212" s="73">
        <f>'Number of operations'!AB$28*'Conversion conv. -&gt; electric to'!AC68*'Aircraft and flight characteris'!$B$36*'Aircraft and flight characteris'!$D$36/'Aircraft and flight characteris'!$E$36/2/1000</f>
        <v>31.05522017</v>
      </c>
      <c r="AE212" s="73">
        <f>'Number of operations'!AC$28*'Conversion conv. -&gt; electric to'!AD68*'Aircraft and flight characteris'!$B$36*'Aircraft and flight characteris'!$D$36/'Aircraft and flight characteris'!$E$36/2/1000</f>
        <v>92.9524657</v>
      </c>
      <c r="AF212" s="73">
        <f>'Number of operations'!AD$28*'Conversion conv. -&gt; electric to'!AE68*'Aircraft and flight characteris'!$B$36*'Aircraft and flight characteris'!$D$36/'Aircraft and flight characteris'!$E$36/2/1000</f>
        <v>266.5676013</v>
      </c>
      <c r="AG212" s="73">
        <f>'Number of operations'!AE$28*'Conversion conv. -&gt; electric to'!AF68*'Aircraft and flight characteris'!$B$36*'Aircraft and flight characteris'!$D$36/'Aircraft and flight characteris'!$E$36/2/1000</f>
        <v>716.7456853</v>
      </c>
      <c r="AH212" s="73">
        <f>'Number of operations'!AF$28*'Conversion conv. -&gt; electric to'!AG68*'Aircraft and flight characteris'!$B$36*'Aircraft and flight characteris'!$D$36/'Aircraft and flight characteris'!$E$36/2/1000</f>
        <v>1758.458897</v>
      </c>
      <c r="AI212" s="73">
        <f>'Number of operations'!AG$28*'Conversion conv. -&gt; electric to'!AH68*'Aircraft and flight characteris'!$B$36*'Aircraft and flight characteris'!$D$36/'Aircraft and flight characteris'!$E$36/2/1000</f>
        <v>3826.3461</v>
      </c>
      <c r="AJ212" s="73">
        <f>'Number of operations'!AH$28*'Conversion conv. -&gt; electric to'!AI68*'Aircraft and flight characteris'!$B$36*'Aircraft and flight characteris'!$D$36/'Aircraft and flight characteris'!$E$36/2/1000</f>
        <v>7231.85207</v>
      </c>
      <c r="AK212" s="73">
        <f>'Number of operations'!AI$28*'Conversion conv. -&gt; electric to'!AJ68*'Aircraft and flight characteris'!$B$36*'Aircraft and flight characteris'!$D$36/'Aircraft and flight characteris'!$E$36/2/1000</f>
        <v>11825.98975</v>
      </c>
      <c r="AL212" s="73">
        <f>'Number of operations'!AJ$28*'Conversion conv. -&gt; electric to'!AK68*'Aircraft and flight characteris'!$B$36*'Aircraft and flight characteris'!$D$36/'Aircraft and flight characteris'!$E$36/2/1000</f>
        <v>17314.45439</v>
      </c>
      <c r="AM212" s="73">
        <f>'Number of operations'!AK$28*'Conversion conv. -&gt; electric to'!AL68*'Aircraft and flight characteris'!$B$36*'Aircraft and flight characteris'!$D$36/'Aircraft and flight characteris'!$E$36/2/1000</f>
        <v>22927.32222</v>
      </c>
      <c r="AN212" s="73">
        <f>'Number of operations'!AL$28*'Conversion conv. -&gt; electric to'!AM68*'Aircraft and flight characteris'!$B$36*'Aircraft and flight characteris'!$D$36/'Aircraft and flight characteris'!$E$36/2/1000</f>
        <v>28297.97946</v>
      </c>
      <c r="AO212" s="73">
        <f>'Number of operations'!AM$28*'Conversion conv. -&gt; electric to'!AN68*'Aircraft and flight characteris'!$B$36*'Aircraft and flight characteris'!$D$36/'Aircraft and flight characteris'!$E$36/2/1000</f>
        <v>33368.26157</v>
      </c>
      <c r="AP212" s="73">
        <f>'Number of operations'!AN$28*'Conversion conv. -&gt; electric to'!AO68*'Aircraft and flight characteris'!$B$36*'Aircraft and flight characteris'!$D$36/'Aircraft and flight characteris'!$E$36/2/1000</f>
        <v>38251.69247</v>
      </c>
      <c r="AQ212" s="73">
        <f>'Number of operations'!AO$28*'Conversion conv. -&gt; electric to'!AP68*'Aircraft and flight characteris'!$B$36*'Aircraft and flight characteris'!$D$36/'Aircraft and flight characteris'!$E$36/2/1000</f>
        <v>43111.83437</v>
      </c>
      <c r="AR212" s="73">
        <f>'Number of operations'!AP$28*'Conversion conv. -&gt; electric to'!AQ68*'Aircraft and flight characteris'!$B$36*'Aircraft and flight characteris'!$D$36/'Aircraft and flight characteris'!$E$36/2/1000</f>
        <v>48103.78355</v>
      </c>
      <c r="AS212" s="73">
        <f>'Number of operations'!AQ$28*'Conversion conv. -&gt; electric to'!AR68*'Aircraft and flight characteris'!$B$36*'Aircraft and flight characteris'!$D$36/'Aircraft and flight characteris'!$E$36/2/1000</f>
        <v>53357.98149</v>
      </c>
      <c r="AT212" s="73">
        <f>'Number of operations'!AR$28*'Conversion conv. -&gt; electric to'!AS68*'Aircraft and flight characteris'!$B$36*'Aircraft and flight characteris'!$D$36/'Aircraft and flight characteris'!$E$36/2/1000</f>
        <v>0</v>
      </c>
      <c r="AU212" s="73">
        <f>'Number of operations'!AS$28*'Conversion conv. -&gt; electric to'!AT68*'Aircraft and flight characteris'!$B$36*'Aircraft and flight characteris'!$D$36/'Aircraft and flight characteris'!$E$36/2/1000</f>
        <v>0</v>
      </c>
      <c r="AV212" s="73">
        <f>'Number of operations'!AT$28*'Conversion conv. -&gt; electric to'!AU68*'Aircraft and flight characteris'!$B$36*'Aircraft and flight characteris'!$D$36/'Aircraft and flight characteris'!$E$36/2/1000</f>
        <v>0</v>
      </c>
      <c r="AW212" s="73">
        <f>'Number of operations'!AU$28*'Conversion conv. -&gt; electric to'!AV68*'Aircraft and flight characteris'!$B$36*'Aircraft and flight characteris'!$D$36/'Aircraft and flight characteris'!$E$36/2/1000</f>
        <v>0</v>
      </c>
      <c r="AX212" s="73">
        <f>'Number of operations'!AV$28*'Conversion conv. -&gt; electric to'!AW68*'Aircraft and flight characteris'!$B$36*'Aircraft and flight characteris'!$D$36/'Aircraft and flight characteris'!$E$36/2/1000</f>
        <v>0</v>
      </c>
      <c r="AY212" s="73">
        <f>'Number of operations'!AW$28*'Conversion conv. -&gt; electric to'!AX68*'Aircraft and flight characteris'!$B$36*'Aircraft and flight characteris'!$D$36/'Aircraft and flight characteris'!$E$36/2/1000</f>
        <v>0</v>
      </c>
      <c r="AZ212" s="73">
        <f>'Number of operations'!AX$28*'Conversion conv. -&gt; electric to'!AY68*'Aircraft and flight characteris'!$B$36*'Aircraft and flight characteris'!$D$36/'Aircraft and flight characteris'!$E$36/2/1000</f>
        <v>0</v>
      </c>
      <c r="BA212" s="73">
        <f>'Number of operations'!AY$28*'Conversion conv. -&gt; electric to'!AZ68*'Aircraft and flight characteris'!$B$36*'Aircraft and flight characteris'!$D$36/'Aircraft and flight characteris'!$E$36/2/1000</f>
        <v>0</v>
      </c>
      <c r="BB212" s="73">
        <f>'Number of operations'!AZ$28*'Conversion conv. -&gt; electric to'!BA68*'Aircraft and flight characteris'!$B$36*'Aircraft and flight characteris'!$D$36/'Aircraft and flight characteris'!$E$36/2/1000</f>
        <v>0</v>
      </c>
      <c r="BC212" s="73">
        <f>'Number of operations'!BA$28*'Conversion conv. -&gt; electric to'!BB68*'Aircraft and flight characteris'!$B$36*'Aircraft and flight characteris'!$D$36/'Aircraft and flight characteris'!$E$36/2/1000</f>
        <v>0</v>
      </c>
      <c r="BD212" s="74">
        <f>'Number of operations'!BB$28*'Conversion conv. -&gt; electric to'!BC68*'Aircraft and flight characteris'!$B$36*'Aircraft and flight characteris'!$D$36/'Aircraft and flight characteris'!$E$36/2/1000</f>
        <v>0</v>
      </c>
      <c r="BE212" s="3"/>
      <c r="BF212" s="3"/>
      <c r="BG212" s="3"/>
      <c r="BH212" s="3"/>
      <c r="BI212" s="3"/>
      <c r="BJ212" s="3"/>
      <c r="BK212" s="3"/>
      <c r="BL212" s="3"/>
      <c r="BM212" s="3"/>
      <c r="BN212" s="3"/>
    </row>
    <row r="213">
      <c r="A213" s="75"/>
      <c r="C213" s="77" t="s">
        <v>71</v>
      </c>
      <c r="D213" s="71" t="s">
        <v>57</v>
      </c>
      <c r="E213" s="76" t="s">
        <v>57</v>
      </c>
      <c r="F213" s="73">
        <f>'Number of operations'!D$29*'Conversion conv. -&gt; electric to'!E60*'Aircraft and flight characteris'!$B$36*'Aircraft and flight characteris'!$D$36/'Aircraft and flight characteris'!$E$36/2/1000</f>
        <v>0</v>
      </c>
      <c r="G213" s="73">
        <f>'Number of operations'!E$29*'Conversion conv. -&gt; electric to'!F60*'Aircraft and flight characteris'!$B$36*'Aircraft and flight characteris'!$D$36/'Aircraft and flight characteris'!$E$36/2/1000</f>
        <v>0</v>
      </c>
      <c r="H213" s="73">
        <f>'Number of operations'!F$29*'Conversion conv. -&gt; electric to'!G60*'Aircraft and flight characteris'!$B$36*'Aircraft and flight characteris'!$D$36/'Aircraft and flight characteris'!$E$36/2/1000</f>
        <v>0</v>
      </c>
      <c r="I213" s="73">
        <f>'Number of operations'!G$29*'Conversion conv. -&gt; electric to'!H60*'Aircraft and flight characteris'!$B$36*'Aircraft and flight characteris'!$D$36/'Aircraft and flight characteris'!$E$36/2/1000</f>
        <v>0</v>
      </c>
      <c r="J213" s="73">
        <f>'Number of operations'!H$29*'Conversion conv. -&gt; electric to'!I60*'Aircraft and flight characteris'!$B$36*'Aircraft and flight characteris'!$D$36/'Aircraft and flight characteris'!$E$36/2/1000</f>
        <v>0</v>
      </c>
      <c r="K213" s="73">
        <f>'Number of operations'!I$29*'Conversion conv. -&gt; electric to'!J60*'Aircraft and flight characteris'!$B$36*'Aircraft and flight characteris'!$D$36/'Aircraft and flight characteris'!$E$36/2/1000</f>
        <v>0</v>
      </c>
      <c r="L213" s="73">
        <f>'Number of operations'!J$29*'Conversion conv. -&gt; electric to'!K60*'Aircraft and flight characteris'!$B$36*'Aircraft and flight characteris'!$D$36/'Aircraft and flight characteris'!$E$36/2/1000</f>
        <v>0</v>
      </c>
      <c r="M213" s="73">
        <f>'Number of operations'!K$29*'Conversion conv. -&gt; electric to'!L60*'Aircraft and flight characteris'!$B$36*'Aircraft and flight characteris'!$D$36/'Aircraft and flight characteris'!$E$36/2/1000</f>
        <v>0</v>
      </c>
      <c r="N213" s="73">
        <f>'Number of operations'!L$29*'Conversion conv. -&gt; electric to'!M60*'Aircraft and flight characteris'!$B$36*'Aircraft and flight characteris'!$D$36/'Aircraft and flight characteris'!$E$36/2/1000</f>
        <v>0</v>
      </c>
      <c r="O213" s="73">
        <f>'Number of operations'!M$29*'Conversion conv. -&gt; electric to'!N60*'Aircraft and flight characteris'!$B$36*'Aircraft and flight characteris'!$D$36/'Aircraft and flight characteris'!$E$36/2/1000</f>
        <v>0</v>
      </c>
      <c r="P213" s="73">
        <f>'Number of operations'!N$29*'Conversion conv. -&gt; electric to'!O60*'Aircraft and flight characteris'!$B$36*'Aircraft and flight characteris'!$D$36/'Aircraft and flight characteris'!$E$36/2/1000</f>
        <v>0</v>
      </c>
      <c r="Q213" s="73">
        <f>'Number of operations'!O$29*'Conversion conv. -&gt; electric to'!P60*'Aircraft and flight characteris'!$B$36*'Aircraft and flight characteris'!$D$36/'Aircraft and flight characteris'!$E$36/2/1000</f>
        <v>0</v>
      </c>
      <c r="R213" s="73">
        <f>'Number of operations'!P$29*'Conversion conv. -&gt; electric to'!Q60*'Aircraft and flight characteris'!$B$36*'Aircraft and flight characteris'!$D$36/'Aircraft and flight characteris'!$E$36/2/1000</f>
        <v>0</v>
      </c>
      <c r="S213" s="73">
        <f>'Number of operations'!Q$29*'Conversion conv. -&gt; electric to'!R60*'Aircraft and flight characteris'!$B$36*'Aircraft and flight characteris'!$D$36/'Aircraft and flight characteris'!$E$36/2/1000</f>
        <v>0</v>
      </c>
      <c r="T213" s="73">
        <f>'Number of operations'!R$29*'Conversion conv. -&gt; electric to'!S60*'Aircraft and flight characteris'!$B$36*'Aircraft and flight characteris'!$D$36/'Aircraft and flight characteris'!$E$36/2/1000</f>
        <v>0</v>
      </c>
      <c r="U213" s="73">
        <f>'Number of operations'!S$29*'Conversion conv. -&gt; electric to'!T60*'Aircraft and flight characteris'!$B$36*'Aircraft and flight characteris'!$D$36/'Aircraft and flight characteris'!$E$36/2/1000</f>
        <v>0</v>
      </c>
      <c r="V213" s="73">
        <f>'Number of operations'!T$29*'Conversion conv. -&gt; electric to'!U60*'Aircraft and flight characteris'!$B$36*'Aircraft and flight characteris'!$D$36/'Aircraft and flight characteris'!$E$36/2/1000</f>
        <v>0</v>
      </c>
      <c r="W213" s="73">
        <f>'Number of operations'!U$29*'Conversion conv. -&gt; electric to'!V60*'Aircraft and flight characteris'!$B$36*'Aircraft and flight characteris'!$D$36/'Aircraft and flight characteris'!$E$36/2/1000</f>
        <v>0</v>
      </c>
      <c r="X213" s="73">
        <f>'Number of operations'!V$29*'Conversion conv. -&gt; electric to'!W60*'Aircraft and flight characteris'!$B$36*'Aircraft and flight characteris'!$D$36/'Aircraft and flight characteris'!$E$36/2/1000</f>
        <v>0</v>
      </c>
      <c r="Y213" s="73">
        <f>'Number of operations'!W$29*'Conversion conv. -&gt; electric to'!X60*'Aircraft and flight characteris'!$B$36*'Aircraft and flight characteris'!$D$36/'Aircraft and flight characteris'!$E$36/2/1000</f>
        <v>0</v>
      </c>
      <c r="Z213" s="73">
        <f>'Number of operations'!X$29*'Conversion conv. -&gt; electric to'!Y60*'Aircraft and flight characteris'!$B$36*'Aircraft and flight characteris'!$D$36/'Aircraft and flight characteris'!$E$36/2/1000</f>
        <v>0</v>
      </c>
      <c r="AA213" s="73">
        <f>'Number of operations'!Y$29*'Conversion conv. -&gt; electric to'!Z60*'Aircraft and flight characteris'!$B$36*'Aircraft and flight characteris'!$D$36/'Aircraft and flight characteris'!$E$36/2/1000</f>
        <v>0</v>
      </c>
      <c r="AB213" s="73">
        <f>'Number of operations'!Z$29*'Conversion conv. -&gt; electric to'!AA60*'Aircraft and flight characteris'!$B$36*'Aircraft and flight characteris'!$D$36/'Aircraft and flight characteris'!$E$36/2/1000</f>
        <v>0</v>
      </c>
      <c r="AC213" s="73">
        <f>'Number of operations'!AA$29*'Conversion conv. -&gt; electric to'!AB60*'Aircraft and flight characteris'!$B$36*'Aircraft and flight characteris'!$D$36/'Aircraft and flight characteris'!$E$36/2/1000</f>
        <v>1.53535778</v>
      </c>
      <c r="AD213" s="73">
        <f>'Number of operations'!AB$29*'Conversion conv. -&gt; electric to'!AC60*'Aircraft and flight characteris'!$B$36*'Aircraft and flight characteris'!$D$36/'Aircraft and flight characteris'!$E$36/2/1000</f>
        <v>3.013196726</v>
      </c>
      <c r="AE213" s="73">
        <f>'Number of operations'!AC$29*'Conversion conv. -&gt; electric to'!AD60*'Aircraft and flight characteris'!$B$36*'Aircraft and flight characteris'!$D$36/'Aircraft and flight characteris'!$E$36/2/1000</f>
        <v>5.996614713</v>
      </c>
      <c r="AF213" s="73">
        <f>'Number of operations'!AD$29*'Conversion conv. -&gt; electric to'!AE60*'Aircraft and flight characteris'!$B$36*'Aircraft and flight characteris'!$D$36/'Aircraft and flight characteris'!$E$36/2/1000</f>
        <v>11.8647904</v>
      </c>
      <c r="AG213" s="73">
        <f>'Number of operations'!AE$29*'Conversion conv. -&gt; electric to'!AF60*'Aircraft and flight characteris'!$B$36*'Aircraft and flight characteris'!$D$36/'Aircraft and flight characteris'!$E$36/2/1000</f>
        <v>23.29731587</v>
      </c>
      <c r="AH213" s="73">
        <f>'Number of operations'!AF$29*'Conversion conv. -&gt; electric to'!AG60*'Aircraft and flight characteris'!$B$36*'Aircraft and flight characteris'!$D$36/'Aircraft and flight characteris'!$E$36/2/1000</f>
        <v>45.29722881</v>
      </c>
      <c r="AI213" s="73">
        <f>'Number of operations'!AG$29*'Conversion conv. -&gt; electric to'!AH60*'Aircraft and flight characteris'!$B$36*'Aircraft and flight characteris'!$D$36/'Aircraft and flight characteris'!$E$36/2/1000</f>
        <v>86.97377152</v>
      </c>
      <c r="AJ213" s="73">
        <f>'Number of operations'!AH$29*'Conversion conv. -&gt; electric to'!AI60*'Aircraft and flight characteris'!$B$36*'Aircraft and flight characteris'!$D$36/'Aircraft and flight characteris'!$E$36/2/1000</f>
        <v>164.4014269</v>
      </c>
      <c r="AK213" s="73">
        <f>'Number of operations'!AI$29*'Conversion conv. -&gt; electric to'!AJ60*'Aircraft and flight characteris'!$B$36*'Aircraft and flight characteris'!$D$36/'Aircraft and flight characteris'!$E$36/2/1000</f>
        <v>304.8895216</v>
      </c>
      <c r="AL213" s="73">
        <f>'Number of operations'!AJ$29*'Conversion conv. -&gt; electric to'!AK60*'Aircraft and flight characteris'!$B$36*'Aircraft and flight characteris'!$D$36/'Aircraft and flight characteris'!$E$36/2/1000</f>
        <v>562.8638552</v>
      </c>
      <c r="AM213" s="73">
        <f>'Number of operations'!AK$29*'Conversion conv. -&gt; electric to'!AL60*'Aircraft and flight characteris'!$B$36*'Aircraft and flight characteris'!$D$36/'Aircraft and flight characteris'!$E$36/2/1000</f>
        <v>1012.568156</v>
      </c>
      <c r="AN213" s="73">
        <f>'Number of operations'!AL$29*'Conversion conv. -&gt; electric to'!AM60*'Aircraft and flight characteris'!$B$36*'Aircraft and flight characteris'!$D$36/'Aircraft and flight characteris'!$E$36/2/1000</f>
        <v>1770.019623</v>
      </c>
      <c r="AO213" s="73">
        <f>'Number of operations'!AM$29*'Conversion conv. -&gt; electric to'!AN60*'Aircraft and flight characteris'!$B$36*'Aircraft and flight characteris'!$D$36/'Aircraft and flight characteris'!$E$36/2/1000</f>
        <v>3000.176864</v>
      </c>
      <c r="AP213" s="73">
        <f>'Number of operations'!AN$29*'Conversion conv. -&gt; electric to'!AO60*'Aircraft and flight characteris'!$B$36*'Aircraft and flight characteris'!$D$36/'Aircraft and flight characteris'!$E$36/2/1000</f>
        <v>4924.422367</v>
      </c>
      <c r="AQ213" s="73">
        <f>'Number of operations'!AO$29*'Conversion conv. -&gt; electric to'!AP60*'Aircraft and flight characteris'!$B$36*'Aircraft and flight characteris'!$D$36/'Aircraft and flight characteris'!$E$36/2/1000</f>
        <v>7822.250498</v>
      </c>
      <c r="AR213" s="73">
        <f>'Number of operations'!AP$29*'Conversion conv. -&gt; electric to'!AQ60*'Aircraft and flight characteris'!$B$36*'Aircraft and flight characteris'!$D$36/'Aircraft and flight characteris'!$E$36/2/1000</f>
        <v>12023.24051</v>
      </c>
      <c r="AS213" s="73">
        <f>'Number of operations'!AQ$29*'Conversion conv. -&gt; electric to'!AR60*'Aircraft and flight characteris'!$B$36*'Aircraft and flight characteris'!$D$36/'Aircraft and flight characteris'!$E$36/2/1000</f>
        <v>17885.4414</v>
      </c>
      <c r="AT213" s="73">
        <f>'Number of operations'!AR$29*'Conversion conv. -&gt; electric to'!AS60*'Aircraft and flight characteris'!$B$36*'Aircraft and flight characteris'!$D$36/'Aircraft and flight characteris'!$E$36/2/1000</f>
        <v>0</v>
      </c>
      <c r="AU213" s="73">
        <f>'Number of operations'!AS$29*'Conversion conv. -&gt; electric to'!AT60*'Aircraft and flight characteris'!$B$36*'Aircraft and flight characteris'!$D$36/'Aircraft and flight characteris'!$E$36/2/1000</f>
        <v>0</v>
      </c>
      <c r="AV213" s="73">
        <f>'Number of operations'!AT$29*'Conversion conv. -&gt; electric to'!AU60*'Aircraft and flight characteris'!$B$36*'Aircraft and flight characteris'!$D$36/'Aircraft and flight characteris'!$E$36/2/1000</f>
        <v>0</v>
      </c>
      <c r="AW213" s="73">
        <f>'Number of operations'!AU$29*'Conversion conv. -&gt; electric to'!AV60*'Aircraft and flight characteris'!$B$36*'Aircraft and flight characteris'!$D$36/'Aircraft and flight characteris'!$E$36/2/1000</f>
        <v>0</v>
      </c>
      <c r="AX213" s="73">
        <f>'Number of operations'!AV$29*'Conversion conv. -&gt; electric to'!AW60*'Aircraft and flight characteris'!$B$36*'Aircraft and flight characteris'!$D$36/'Aircraft and flight characteris'!$E$36/2/1000</f>
        <v>0</v>
      </c>
      <c r="AY213" s="73">
        <f>'Number of operations'!AW$29*'Conversion conv. -&gt; electric to'!AX60*'Aircraft and flight characteris'!$B$36*'Aircraft and flight characteris'!$D$36/'Aircraft and flight characteris'!$E$36/2/1000</f>
        <v>0</v>
      </c>
      <c r="AZ213" s="73">
        <f>'Number of operations'!AX$29*'Conversion conv. -&gt; electric to'!AY60*'Aircraft and flight characteris'!$B$36*'Aircraft and flight characteris'!$D$36/'Aircraft and flight characteris'!$E$36/2/1000</f>
        <v>0</v>
      </c>
      <c r="BA213" s="73">
        <f>'Number of operations'!AY$29*'Conversion conv. -&gt; electric to'!AZ60*'Aircraft and flight characteris'!$B$36*'Aircraft and flight characteris'!$D$36/'Aircraft and flight characteris'!$E$36/2/1000</f>
        <v>0</v>
      </c>
      <c r="BB213" s="73">
        <f>'Number of operations'!AZ$29*'Conversion conv. -&gt; electric to'!BA60*'Aircraft and flight characteris'!$B$36*'Aircraft and flight characteris'!$D$36/'Aircraft and flight characteris'!$E$36/2/1000</f>
        <v>0</v>
      </c>
      <c r="BC213" s="73">
        <f>'Number of operations'!BA$29*'Conversion conv. -&gt; electric to'!BB60*'Aircraft and flight characteris'!$B$36*'Aircraft and flight characteris'!$D$36/'Aircraft and flight characteris'!$E$36/2/1000</f>
        <v>0</v>
      </c>
      <c r="BD213" s="74">
        <f>'Number of operations'!BB$29*'Conversion conv. -&gt; electric to'!BC60*'Aircraft and flight characteris'!$B$36*'Aircraft and flight characteris'!$D$36/'Aircraft and flight characteris'!$E$36/2/1000</f>
        <v>0</v>
      </c>
      <c r="BE213" s="3"/>
      <c r="BF213" s="3"/>
      <c r="BG213" s="3"/>
      <c r="BH213" s="3"/>
      <c r="BI213" s="3"/>
      <c r="BJ213" s="3"/>
      <c r="BK213" s="3"/>
      <c r="BL213" s="3"/>
      <c r="BM213" s="3"/>
      <c r="BN213" s="3"/>
    </row>
    <row r="214">
      <c r="A214" s="75"/>
      <c r="E214" s="76" t="s">
        <v>56</v>
      </c>
      <c r="F214" s="73">
        <f>'Number of operations'!D$29*'Conversion conv. -&gt; electric to'!E61*'Aircraft and flight characteris'!$B$36*'Aircraft and flight characteris'!$D$36/'Aircraft and flight characteris'!$E$36/2/1000</f>
        <v>0</v>
      </c>
      <c r="G214" s="73">
        <f>'Number of operations'!E$29*'Conversion conv. -&gt; electric to'!F61*'Aircraft and flight characteris'!$B$36*'Aircraft and flight characteris'!$D$36/'Aircraft and flight characteris'!$E$36/2/1000</f>
        <v>0</v>
      </c>
      <c r="H214" s="73">
        <f>'Number of operations'!F$29*'Conversion conv. -&gt; electric to'!G61*'Aircraft and flight characteris'!$B$36*'Aircraft and flight characteris'!$D$36/'Aircraft and flight characteris'!$E$36/2/1000</f>
        <v>0</v>
      </c>
      <c r="I214" s="73">
        <f>'Number of operations'!G$29*'Conversion conv. -&gt; electric to'!H61*'Aircraft and flight characteris'!$B$36*'Aircraft and flight characteris'!$D$36/'Aircraft and flight characteris'!$E$36/2/1000</f>
        <v>0</v>
      </c>
      <c r="J214" s="73">
        <f>'Number of operations'!H$29*'Conversion conv. -&gt; electric to'!I61*'Aircraft and flight characteris'!$B$36*'Aircraft and flight characteris'!$D$36/'Aircraft and flight characteris'!$E$36/2/1000</f>
        <v>0</v>
      </c>
      <c r="K214" s="73">
        <f>'Number of operations'!I$29*'Conversion conv. -&gt; electric to'!J61*'Aircraft and flight characteris'!$B$36*'Aircraft and flight characteris'!$D$36/'Aircraft and flight characteris'!$E$36/2/1000</f>
        <v>0</v>
      </c>
      <c r="L214" s="73">
        <f>'Number of operations'!J$29*'Conversion conv. -&gt; electric to'!K61*'Aircraft and flight characteris'!$B$36*'Aircraft and flight characteris'!$D$36/'Aircraft and flight characteris'!$E$36/2/1000</f>
        <v>0</v>
      </c>
      <c r="M214" s="73">
        <f>'Number of operations'!K$29*'Conversion conv. -&gt; electric to'!L61*'Aircraft and flight characteris'!$B$36*'Aircraft and flight characteris'!$D$36/'Aircraft and flight characteris'!$E$36/2/1000</f>
        <v>0</v>
      </c>
      <c r="N214" s="73">
        <f>'Number of operations'!L$29*'Conversion conv. -&gt; electric to'!M61*'Aircraft and flight characteris'!$B$36*'Aircraft and flight characteris'!$D$36/'Aircraft and flight characteris'!$E$36/2/1000</f>
        <v>0</v>
      </c>
      <c r="O214" s="73">
        <f>'Number of operations'!M$29*'Conversion conv. -&gt; electric to'!N61*'Aircraft and flight characteris'!$B$36*'Aircraft and flight characteris'!$D$36/'Aircraft and flight characteris'!$E$36/2/1000</f>
        <v>0</v>
      </c>
      <c r="P214" s="73">
        <f>'Number of operations'!N$29*'Conversion conv. -&gt; electric to'!O61*'Aircraft and flight characteris'!$B$36*'Aircraft and flight characteris'!$D$36/'Aircraft and flight characteris'!$E$36/2/1000</f>
        <v>0</v>
      </c>
      <c r="Q214" s="73">
        <f>'Number of operations'!O$29*'Conversion conv. -&gt; electric to'!P61*'Aircraft and flight characteris'!$B$36*'Aircraft and flight characteris'!$D$36/'Aircraft and flight characteris'!$E$36/2/1000</f>
        <v>0</v>
      </c>
      <c r="R214" s="73">
        <f>'Number of operations'!P$29*'Conversion conv. -&gt; electric to'!Q61*'Aircraft and flight characteris'!$B$36*'Aircraft and flight characteris'!$D$36/'Aircraft and flight characteris'!$E$36/2/1000</f>
        <v>0</v>
      </c>
      <c r="S214" s="73">
        <f>'Number of operations'!Q$29*'Conversion conv. -&gt; electric to'!R61*'Aircraft and flight characteris'!$B$36*'Aircraft and flight characteris'!$D$36/'Aircraft and flight characteris'!$E$36/2/1000</f>
        <v>0</v>
      </c>
      <c r="T214" s="73">
        <f>'Number of operations'!R$29*'Conversion conv. -&gt; electric to'!S61*'Aircraft and flight characteris'!$B$36*'Aircraft and flight characteris'!$D$36/'Aircraft and flight characteris'!$E$36/2/1000</f>
        <v>0</v>
      </c>
      <c r="U214" s="73">
        <f>'Number of operations'!S$29*'Conversion conv. -&gt; electric to'!T61*'Aircraft and flight characteris'!$B$36*'Aircraft and flight characteris'!$D$36/'Aircraft and flight characteris'!$E$36/2/1000</f>
        <v>0</v>
      </c>
      <c r="V214" s="73">
        <f>'Number of operations'!T$29*'Conversion conv. -&gt; electric to'!U61*'Aircraft and flight characteris'!$B$36*'Aircraft and flight characteris'!$D$36/'Aircraft and flight characteris'!$E$36/2/1000</f>
        <v>0</v>
      </c>
      <c r="W214" s="73">
        <f>'Number of operations'!U$29*'Conversion conv. -&gt; electric to'!V61*'Aircraft and flight characteris'!$B$36*'Aircraft and flight characteris'!$D$36/'Aircraft and flight characteris'!$E$36/2/1000</f>
        <v>0</v>
      </c>
      <c r="X214" s="73">
        <f>'Number of operations'!V$29*'Conversion conv. -&gt; electric to'!W61*'Aircraft and flight characteris'!$B$36*'Aircraft and flight characteris'!$D$36/'Aircraft and flight characteris'!$E$36/2/1000</f>
        <v>0</v>
      </c>
      <c r="Y214" s="73">
        <f>'Number of operations'!W$29*'Conversion conv. -&gt; electric to'!X61*'Aircraft and flight characteris'!$B$36*'Aircraft and flight characteris'!$D$36/'Aircraft and flight characteris'!$E$36/2/1000</f>
        <v>0</v>
      </c>
      <c r="Z214" s="73">
        <f>'Number of operations'!X$29*'Conversion conv. -&gt; electric to'!Y61*'Aircraft and flight characteris'!$B$36*'Aircraft and flight characteris'!$D$36/'Aircraft and flight characteris'!$E$36/2/1000</f>
        <v>0</v>
      </c>
      <c r="AA214" s="73">
        <f>'Number of operations'!Y$29*'Conversion conv. -&gt; electric to'!Z61*'Aircraft and flight characteris'!$B$36*'Aircraft and flight characteris'!$D$36/'Aircraft and flight characteris'!$E$36/2/1000</f>
        <v>0</v>
      </c>
      <c r="AB214" s="73">
        <f>'Number of operations'!Z$29*'Conversion conv. -&gt; electric to'!AA61*'Aircraft and flight characteris'!$B$36*'Aircraft and flight characteris'!$D$36/'Aircraft and flight characteris'!$E$36/2/1000</f>
        <v>0</v>
      </c>
      <c r="AC214" s="73">
        <f>'Number of operations'!AA$29*'Conversion conv. -&gt; electric to'!AB61*'Aircraft and flight characteris'!$B$36*'Aircraft and flight characteris'!$D$36/'Aircraft and flight characteris'!$E$36/2/1000</f>
        <v>1.658814334</v>
      </c>
      <c r="AD214" s="73">
        <f>'Number of operations'!AB$29*'Conversion conv. -&gt; electric to'!AC61*'Aircraft and flight characteris'!$B$36*'Aircraft and flight characteris'!$D$36/'Aircraft and flight characteris'!$E$36/2/1000</f>
        <v>3.443693375</v>
      </c>
      <c r="AE214" s="73">
        <f>'Number of operations'!AC$29*'Conversion conv. -&gt; electric to'!AD61*'Aircraft and flight characteris'!$B$36*'Aircraft and flight characteris'!$D$36/'Aircraft and flight characteris'!$E$36/2/1000</f>
        <v>7.231630795</v>
      </c>
      <c r="AF214" s="73">
        <f>'Number of operations'!AD$29*'Conversion conv. -&gt; electric to'!AE61*'Aircraft and flight characteris'!$B$36*'Aircraft and flight characteris'!$D$36/'Aircraft and flight characteris'!$E$36/2/1000</f>
        <v>15.04265825</v>
      </c>
      <c r="AG214" s="73">
        <f>'Number of operations'!AE$29*'Conversion conv. -&gt; electric to'!AF61*'Aircraft and flight characteris'!$B$36*'Aircraft and flight characteris'!$D$36/'Aircraft and flight characteris'!$E$36/2/1000</f>
        <v>30.88959247</v>
      </c>
      <c r="AH214" s="73">
        <f>'Number of operations'!AF$29*'Conversion conv. -&gt; electric to'!AG61*'Aircraft and flight characteris'!$B$36*'Aircraft and flight characteris'!$D$36/'Aircraft and flight characteris'!$E$36/2/1000</f>
        <v>62.35455038</v>
      </c>
      <c r="AI214" s="73">
        <f>'Number of operations'!AG$29*'Conversion conv. -&gt; electric to'!AH61*'Aircraft and flight characteris'!$B$36*'Aircraft and flight characteris'!$D$36/'Aircraft and flight characteris'!$E$36/2/1000</f>
        <v>123.1293936</v>
      </c>
      <c r="AJ214" s="73">
        <f>'Number of operations'!AH$29*'Conversion conv. -&gt; electric to'!AI61*'Aircraft and flight characteris'!$B$36*'Aircraft and flight characteris'!$D$36/'Aircraft and flight characteris'!$E$36/2/1000</f>
        <v>236.6035106</v>
      </c>
      <c r="AK214" s="73">
        <f>'Number of operations'!AI$29*'Conversion conv. -&gt; electric to'!AJ61*'Aircraft and flight characteris'!$B$36*'Aircraft and flight characteris'!$D$36/'Aircraft and flight characteris'!$E$36/2/1000</f>
        <v>440.2580271</v>
      </c>
      <c r="AL214" s="73">
        <f>'Number of operations'!AJ$29*'Conversion conv. -&gt; electric to'!AK61*'Aircraft and flight characteris'!$B$36*'Aircraft and flight characteris'!$D$36/'Aircraft and flight characteris'!$E$36/2/1000</f>
        <v>804.5936297</v>
      </c>
      <c r="AM214" s="73">
        <f>'Number of operations'!AK$29*'Conversion conv. -&gt; electric to'!AL61*'Aircraft and flight characteris'!$B$36*'Aircraft and flight characteris'!$D$36/'Aircraft and flight characteris'!$E$36/2/1000</f>
        <v>1415.437639</v>
      </c>
      <c r="AN214" s="73">
        <f>'Number of operations'!AL$29*'Conversion conv. -&gt; electric to'!AM61*'Aircraft and flight characteris'!$B$36*'Aircraft and flight characteris'!$D$36/'Aircraft and flight characteris'!$E$36/2/1000</f>
        <v>2396.591901</v>
      </c>
      <c r="AO214" s="73">
        <f>'Number of operations'!AM$29*'Conversion conv. -&gt; electric to'!AN61*'Aircraft and flight characteris'!$B$36*'Aircraft and flight characteris'!$D$36/'Aircraft and flight characteris'!$E$36/2/1000</f>
        <v>3911.558348</v>
      </c>
      <c r="AP214" s="73">
        <f>'Number of operations'!AN$29*'Conversion conv. -&gt; electric to'!AO61*'Aircraft and flight characteris'!$B$36*'Aircraft and flight characteris'!$D$36/'Aircraft and flight characteris'!$E$36/2/1000</f>
        <v>6169.155656</v>
      </c>
      <c r="AQ214" s="73">
        <f>'Number of operations'!AO$29*'Conversion conv. -&gt; electric to'!AP61*'Aircraft and flight characteris'!$B$36*'Aircraft and flight characteris'!$D$36/'Aircraft and flight characteris'!$E$36/2/1000</f>
        <v>9426.372374</v>
      </c>
      <c r="AR214" s="73">
        <f>'Number of operations'!AP$29*'Conversion conv. -&gt; electric to'!AQ61*'Aircraft and flight characteris'!$B$36*'Aircraft and flight characteris'!$D$36/'Aircraft and flight characteris'!$E$36/2/1000</f>
        <v>13983.80767</v>
      </c>
      <c r="AS214" s="73">
        <f>'Number of operations'!AQ$29*'Conversion conv. -&gt; electric to'!AR61*'Aircraft and flight characteris'!$B$36*'Aircraft and flight characteris'!$D$36/'Aircraft and flight characteris'!$E$36/2/1000</f>
        <v>20168.54504</v>
      </c>
      <c r="AT214" s="73">
        <f>'Number of operations'!AR$29*'Conversion conv. -&gt; electric to'!AS61*'Aircraft and flight characteris'!$B$36*'Aircraft and flight characteris'!$D$36/'Aircraft and flight characteris'!$E$36/2/1000</f>
        <v>0</v>
      </c>
      <c r="AU214" s="73">
        <f>'Number of operations'!AS$29*'Conversion conv. -&gt; electric to'!AT61*'Aircraft and flight characteris'!$B$36*'Aircraft and flight characteris'!$D$36/'Aircraft and flight characteris'!$E$36/2/1000</f>
        <v>0</v>
      </c>
      <c r="AV214" s="73">
        <f>'Number of operations'!AT$29*'Conversion conv. -&gt; electric to'!AU61*'Aircraft and flight characteris'!$B$36*'Aircraft and flight characteris'!$D$36/'Aircraft and flight characteris'!$E$36/2/1000</f>
        <v>0</v>
      </c>
      <c r="AW214" s="73">
        <f>'Number of operations'!AU$29*'Conversion conv. -&gt; electric to'!AV61*'Aircraft and flight characteris'!$B$36*'Aircraft and flight characteris'!$D$36/'Aircraft and flight characteris'!$E$36/2/1000</f>
        <v>0</v>
      </c>
      <c r="AX214" s="73">
        <f>'Number of operations'!AV$29*'Conversion conv. -&gt; electric to'!AW61*'Aircraft and flight characteris'!$B$36*'Aircraft and flight characteris'!$D$36/'Aircraft and flight characteris'!$E$36/2/1000</f>
        <v>0</v>
      </c>
      <c r="AY214" s="73">
        <f>'Number of operations'!AW$29*'Conversion conv. -&gt; electric to'!AX61*'Aircraft and flight characteris'!$B$36*'Aircraft and flight characteris'!$D$36/'Aircraft and flight characteris'!$E$36/2/1000</f>
        <v>0</v>
      </c>
      <c r="AZ214" s="73">
        <f>'Number of operations'!AX$29*'Conversion conv. -&gt; electric to'!AY61*'Aircraft and flight characteris'!$B$36*'Aircraft and flight characteris'!$D$36/'Aircraft and flight characteris'!$E$36/2/1000</f>
        <v>0</v>
      </c>
      <c r="BA214" s="73">
        <f>'Number of operations'!AY$29*'Conversion conv. -&gt; electric to'!AZ61*'Aircraft and flight characteris'!$B$36*'Aircraft and flight characteris'!$D$36/'Aircraft and flight characteris'!$E$36/2/1000</f>
        <v>0</v>
      </c>
      <c r="BB214" s="73">
        <f>'Number of operations'!AZ$29*'Conversion conv. -&gt; electric to'!BA61*'Aircraft and flight characteris'!$B$36*'Aircraft and flight characteris'!$D$36/'Aircraft and flight characteris'!$E$36/2/1000</f>
        <v>0</v>
      </c>
      <c r="BC214" s="73">
        <f>'Number of operations'!BA$29*'Conversion conv. -&gt; electric to'!BB61*'Aircraft and flight characteris'!$B$36*'Aircraft and flight characteris'!$D$36/'Aircraft and flight characteris'!$E$36/2/1000</f>
        <v>0</v>
      </c>
      <c r="BD214" s="74">
        <f>'Number of operations'!BB$29*'Conversion conv. -&gt; electric to'!BC61*'Aircraft and flight characteris'!$B$36*'Aircraft and flight characteris'!$D$36/'Aircraft and flight characteris'!$E$36/2/1000</f>
        <v>0</v>
      </c>
      <c r="BE214" s="3"/>
      <c r="BF214" s="3"/>
      <c r="BG214" s="3"/>
      <c r="BH214" s="3"/>
      <c r="BI214" s="3"/>
      <c r="BJ214" s="3"/>
      <c r="BK214" s="3"/>
      <c r="BL214" s="3"/>
      <c r="BM214" s="3"/>
      <c r="BN214" s="3"/>
    </row>
    <row r="215">
      <c r="A215" s="75"/>
      <c r="E215" s="76" t="s">
        <v>55</v>
      </c>
      <c r="F215" s="73">
        <f>'Number of operations'!D$29*'Conversion conv. -&gt; electric to'!E62*'Aircraft and flight characteris'!$B$36*'Aircraft and flight characteris'!$D$36/'Aircraft and flight characteris'!$E$36/2/1000</f>
        <v>0</v>
      </c>
      <c r="G215" s="73">
        <f>'Number of operations'!E$29*'Conversion conv. -&gt; electric to'!F62*'Aircraft and flight characteris'!$B$36*'Aircraft and flight characteris'!$D$36/'Aircraft and flight characteris'!$E$36/2/1000</f>
        <v>0</v>
      </c>
      <c r="H215" s="73">
        <f>'Number of operations'!F$29*'Conversion conv. -&gt; electric to'!G62*'Aircraft and flight characteris'!$B$36*'Aircraft and flight characteris'!$D$36/'Aircraft and flight characteris'!$E$36/2/1000</f>
        <v>0</v>
      </c>
      <c r="I215" s="73">
        <f>'Number of operations'!G$29*'Conversion conv. -&gt; electric to'!H62*'Aircraft and flight characteris'!$B$36*'Aircraft and flight characteris'!$D$36/'Aircraft and flight characteris'!$E$36/2/1000</f>
        <v>0</v>
      </c>
      <c r="J215" s="73">
        <f>'Number of operations'!H$29*'Conversion conv. -&gt; electric to'!I62*'Aircraft and flight characteris'!$B$36*'Aircraft and flight characteris'!$D$36/'Aircraft and flight characteris'!$E$36/2/1000</f>
        <v>0</v>
      </c>
      <c r="K215" s="73">
        <f>'Number of operations'!I$29*'Conversion conv. -&gt; electric to'!J62*'Aircraft and flight characteris'!$B$36*'Aircraft and flight characteris'!$D$36/'Aircraft and flight characteris'!$E$36/2/1000</f>
        <v>0</v>
      </c>
      <c r="L215" s="73">
        <f>'Number of operations'!J$29*'Conversion conv. -&gt; electric to'!K62*'Aircraft and flight characteris'!$B$36*'Aircraft and flight characteris'!$D$36/'Aircraft and flight characteris'!$E$36/2/1000</f>
        <v>0</v>
      </c>
      <c r="M215" s="73">
        <f>'Number of operations'!K$29*'Conversion conv. -&gt; electric to'!L62*'Aircraft and flight characteris'!$B$36*'Aircraft and flight characteris'!$D$36/'Aircraft and flight characteris'!$E$36/2/1000</f>
        <v>0</v>
      </c>
      <c r="N215" s="73">
        <f>'Number of operations'!L$29*'Conversion conv. -&gt; electric to'!M62*'Aircraft and flight characteris'!$B$36*'Aircraft and flight characteris'!$D$36/'Aircraft and flight characteris'!$E$36/2/1000</f>
        <v>0</v>
      </c>
      <c r="O215" s="73">
        <f>'Number of operations'!M$29*'Conversion conv. -&gt; electric to'!N62*'Aircraft and flight characteris'!$B$36*'Aircraft and flight characteris'!$D$36/'Aircraft and flight characteris'!$E$36/2/1000</f>
        <v>0</v>
      </c>
      <c r="P215" s="73">
        <f>'Number of operations'!N$29*'Conversion conv. -&gt; electric to'!O62*'Aircraft and flight characteris'!$B$36*'Aircraft and flight characteris'!$D$36/'Aircraft and flight characteris'!$E$36/2/1000</f>
        <v>0</v>
      </c>
      <c r="Q215" s="73">
        <f>'Number of operations'!O$29*'Conversion conv. -&gt; electric to'!P62*'Aircraft and flight characteris'!$B$36*'Aircraft and flight characteris'!$D$36/'Aircraft and flight characteris'!$E$36/2/1000</f>
        <v>0</v>
      </c>
      <c r="R215" s="73">
        <f>'Number of operations'!P$29*'Conversion conv. -&gt; electric to'!Q62*'Aircraft and flight characteris'!$B$36*'Aircraft and flight characteris'!$D$36/'Aircraft and flight characteris'!$E$36/2/1000</f>
        <v>0</v>
      </c>
      <c r="S215" s="73">
        <f>'Number of operations'!Q$29*'Conversion conv. -&gt; electric to'!R62*'Aircraft and flight characteris'!$B$36*'Aircraft and flight characteris'!$D$36/'Aircraft and flight characteris'!$E$36/2/1000</f>
        <v>0</v>
      </c>
      <c r="T215" s="73">
        <f>'Number of operations'!R$29*'Conversion conv. -&gt; electric to'!S62*'Aircraft and flight characteris'!$B$36*'Aircraft and flight characteris'!$D$36/'Aircraft and flight characteris'!$E$36/2/1000</f>
        <v>0</v>
      </c>
      <c r="U215" s="73">
        <f>'Number of operations'!S$29*'Conversion conv. -&gt; electric to'!T62*'Aircraft and flight characteris'!$B$36*'Aircraft and flight characteris'!$D$36/'Aircraft and flight characteris'!$E$36/2/1000</f>
        <v>0</v>
      </c>
      <c r="V215" s="73">
        <f>'Number of operations'!T$29*'Conversion conv. -&gt; electric to'!U62*'Aircraft and flight characteris'!$B$36*'Aircraft and flight characteris'!$D$36/'Aircraft and flight characteris'!$E$36/2/1000</f>
        <v>0</v>
      </c>
      <c r="W215" s="73">
        <f>'Number of operations'!U$29*'Conversion conv. -&gt; electric to'!V62*'Aircraft and flight characteris'!$B$36*'Aircraft and flight characteris'!$D$36/'Aircraft and flight characteris'!$E$36/2/1000</f>
        <v>0</v>
      </c>
      <c r="X215" s="73">
        <f>'Number of operations'!V$29*'Conversion conv. -&gt; electric to'!W62*'Aircraft and flight characteris'!$B$36*'Aircraft and flight characteris'!$D$36/'Aircraft and flight characteris'!$E$36/2/1000</f>
        <v>0</v>
      </c>
      <c r="Y215" s="73">
        <f>'Number of operations'!W$29*'Conversion conv. -&gt; electric to'!X62*'Aircraft and flight characteris'!$B$36*'Aircraft and flight characteris'!$D$36/'Aircraft and flight characteris'!$E$36/2/1000</f>
        <v>0</v>
      </c>
      <c r="Z215" s="73">
        <f>'Number of operations'!X$29*'Conversion conv. -&gt; electric to'!Y62*'Aircraft and flight characteris'!$B$36*'Aircraft and flight characteris'!$D$36/'Aircraft and flight characteris'!$E$36/2/1000</f>
        <v>0</v>
      </c>
      <c r="AA215" s="73">
        <f>'Number of operations'!Y$29*'Conversion conv. -&gt; electric to'!Z62*'Aircraft and flight characteris'!$B$36*'Aircraft and flight characteris'!$D$36/'Aircraft and flight characteris'!$E$36/2/1000</f>
        <v>0</v>
      </c>
      <c r="AB215" s="73">
        <f>'Number of operations'!Z$29*'Conversion conv. -&gt; electric to'!AA62*'Aircraft and flight characteris'!$B$36*'Aircraft and flight characteris'!$D$36/'Aircraft and flight characteris'!$E$36/2/1000</f>
        <v>0</v>
      </c>
      <c r="AC215" s="73">
        <f>'Number of operations'!AA$29*'Conversion conv. -&gt; electric to'!AB62*'Aircraft and flight characteris'!$B$36*'Aircraft and flight characteris'!$D$36/'Aircraft and flight characteris'!$E$36/2/1000</f>
        <v>2.410308619</v>
      </c>
      <c r="AD215" s="73">
        <f>'Number of operations'!AB$29*'Conversion conv. -&gt; electric to'!AC62*'Aircraft and flight characteris'!$B$36*'Aircraft and flight characteris'!$D$36/'Aircraft and flight characteris'!$E$36/2/1000</f>
        <v>5.552753862</v>
      </c>
      <c r="AE215" s="73">
        <f>'Number of operations'!AC$29*'Conversion conv. -&gt; electric to'!AD62*'Aircraft and flight characteris'!$B$36*'Aircraft and flight characteris'!$D$36/'Aircraft and flight characteris'!$E$36/2/1000</f>
        <v>12.79459599</v>
      </c>
      <c r="AF215" s="73">
        <f>'Number of operations'!AD$29*'Conversion conv. -&gt; electric to'!AE62*'Aircraft and flight characteris'!$B$36*'Aircraft and flight characteris'!$D$36/'Aircraft and flight characteris'!$E$36/2/1000</f>
        <v>28.70417654</v>
      </c>
      <c r="AG215" s="73">
        <f>'Number of operations'!AE$29*'Conversion conv. -&gt; electric to'!AF62*'Aircraft and flight characteris'!$B$36*'Aircraft and flight characteris'!$D$36/'Aircraft and flight characteris'!$E$36/2/1000</f>
        <v>62.03971631</v>
      </c>
      <c r="AH215" s="73">
        <f>'Number of operations'!AF$29*'Conversion conv. -&gt; electric to'!AG62*'Aircraft and flight characteris'!$B$36*'Aircraft and flight characteris'!$D$36/'Aircraft and flight characteris'!$E$36/2/1000</f>
        <v>127.7485967</v>
      </c>
      <c r="AI215" s="73">
        <f>'Number of operations'!AG$29*'Conversion conv. -&gt; electric to'!AH62*'Aircraft and flight characteris'!$B$36*'Aircraft and flight characteris'!$D$36/'Aircraft and flight characteris'!$E$36/2/1000</f>
        <v>248.3740514</v>
      </c>
      <c r="AJ215" s="73">
        <f>'Number of operations'!AH$29*'Conversion conv. -&gt; electric to'!AI62*'Aircraft and flight characteris'!$B$36*'Aircraft and flight characteris'!$D$36/'Aircraft and flight characteris'!$E$36/2/1000</f>
        <v>454.2336737</v>
      </c>
      <c r="AK215" s="73">
        <f>'Number of operations'!AI$29*'Conversion conv. -&gt; electric to'!AJ62*'Aircraft and flight characteris'!$B$36*'Aircraft and flight characteris'!$D$36/'Aircraft and flight characteris'!$E$36/2/1000</f>
        <v>783.5571263</v>
      </c>
      <c r="AL215" s="73">
        <f>'Number of operations'!AJ$29*'Conversion conv. -&gt; electric to'!AK62*'Aircraft and flight characteris'!$B$36*'Aircraft and flight characteris'!$D$36/'Aircraft and flight characteris'!$E$36/2/1000</f>
        <v>1308.361587</v>
      </c>
      <c r="AM215" s="73">
        <f>'Number of operations'!AK$29*'Conversion conv. -&gt; electric to'!AL62*'Aircraft and flight characteris'!$B$36*'Aircraft and flight characteris'!$D$36/'Aircraft and flight characteris'!$E$36/2/1000</f>
        <v>2097.656436</v>
      </c>
      <c r="AN215" s="73">
        <f>'Number of operations'!AL$29*'Conversion conv. -&gt; electric to'!AM62*'Aircraft and flight characteris'!$B$36*'Aircraft and flight characteris'!$D$36/'Aircraft and flight characteris'!$E$36/2/1000</f>
        <v>3258.823665</v>
      </c>
      <c r="AO215" s="73">
        <f>'Number of operations'!AM$29*'Conversion conv. -&gt; electric to'!AN62*'Aircraft and flight characteris'!$B$36*'Aircraft and flight characteris'!$D$36/'Aircraft and flight characteris'!$E$36/2/1000</f>
        <v>4939.516323</v>
      </c>
      <c r="AP215" s="73">
        <f>'Number of operations'!AN$29*'Conversion conv. -&gt; electric to'!AO62*'Aircraft and flight characteris'!$B$36*'Aircraft and flight characteris'!$D$36/'Aircraft and flight characteris'!$E$36/2/1000</f>
        <v>7335.90061</v>
      </c>
      <c r="AQ215" s="73">
        <f>'Number of operations'!AO$29*'Conversion conv. -&gt; electric to'!AP62*'Aircraft and flight characteris'!$B$36*'Aircraft and flight characteris'!$D$36/'Aircraft and flight characteris'!$E$36/2/1000</f>
        <v>10696.32172</v>
      </c>
      <c r="AR215" s="73">
        <f>'Number of operations'!AP$29*'Conversion conv. -&gt; electric to'!AQ62*'Aircraft and flight characteris'!$B$36*'Aircraft and flight characteris'!$D$36/'Aircraft and flight characteris'!$E$36/2/1000</f>
        <v>15316.40295</v>
      </c>
      <c r="AS215" s="73">
        <f>'Number of operations'!AQ$29*'Conversion conv. -&gt; electric to'!AR62*'Aircraft and flight characteris'!$B$36*'Aircraft and flight characteris'!$D$36/'Aircraft and flight characteris'!$E$36/2/1000</f>
        <v>21521.32972</v>
      </c>
      <c r="AT215" s="73">
        <f>'Number of operations'!AR$29*'Conversion conv. -&gt; electric to'!AS62*'Aircraft and flight characteris'!$B$36*'Aircraft and flight characteris'!$D$36/'Aircraft and flight characteris'!$E$36/2/1000</f>
        <v>0</v>
      </c>
      <c r="AU215" s="73">
        <f>'Number of operations'!AS$29*'Conversion conv. -&gt; electric to'!AT62*'Aircraft and flight characteris'!$B$36*'Aircraft and flight characteris'!$D$36/'Aircraft and flight characteris'!$E$36/2/1000</f>
        <v>0</v>
      </c>
      <c r="AV215" s="73">
        <f>'Number of operations'!AT$29*'Conversion conv. -&gt; electric to'!AU62*'Aircraft and flight characteris'!$B$36*'Aircraft and flight characteris'!$D$36/'Aircraft and flight characteris'!$E$36/2/1000</f>
        <v>0</v>
      </c>
      <c r="AW215" s="73">
        <f>'Number of operations'!AU$29*'Conversion conv. -&gt; electric to'!AV62*'Aircraft and flight characteris'!$B$36*'Aircraft and flight characteris'!$D$36/'Aircraft and flight characteris'!$E$36/2/1000</f>
        <v>0</v>
      </c>
      <c r="AX215" s="73">
        <f>'Number of operations'!AV$29*'Conversion conv. -&gt; electric to'!AW62*'Aircraft and flight characteris'!$B$36*'Aircraft and flight characteris'!$D$36/'Aircraft and flight characteris'!$E$36/2/1000</f>
        <v>0</v>
      </c>
      <c r="AY215" s="73">
        <f>'Number of operations'!AW$29*'Conversion conv. -&gt; electric to'!AX62*'Aircraft and flight characteris'!$B$36*'Aircraft and flight characteris'!$D$36/'Aircraft and flight characteris'!$E$36/2/1000</f>
        <v>0</v>
      </c>
      <c r="AZ215" s="73">
        <f>'Number of operations'!AX$29*'Conversion conv. -&gt; electric to'!AY62*'Aircraft and flight characteris'!$B$36*'Aircraft and flight characteris'!$D$36/'Aircraft and flight characteris'!$E$36/2/1000</f>
        <v>0</v>
      </c>
      <c r="BA215" s="73">
        <f>'Number of operations'!AY$29*'Conversion conv. -&gt; electric to'!AZ62*'Aircraft and flight characteris'!$B$36*'Aircraft and flight characteris'!$D$36/'Aircraft and flight characteris'!$E$36/2/1000</f>
        <v>0</v>
      </c>
      <c r="BB215" s="73">
        <f>'Number of operations'!AZ$29*'Conversion conv. -&gt; electric to'!BA62*'Aircraft and flight characteris'!$B$36*'Aircraft and flight characteris'!$D$36/'Aircraft and flight characteris'!$E$36/2/1000</f>
        <v>0</v>
      </c>
      <c r="BC215" s="73">
        <f>'Number of operations'!BA$29*'Conversion conv. -&gt; electric to'!BB62*'Aircraft and flight characteris'!$B$36*'Aircraft and flight characteris'!$D$36/'Aircraft and flight characteris'!$E$36/2/1000</f>
        <v>0</v>
      </c>
      <c r="BD215" s="74">
        <f>'Number of operations'!BB$29*'Conversion conv. -&gt; electric to'!BC62*'Aircraft and flight characteris'!$B$36*'Aircraft and flight characteris'!$D$36/'Aircraft and flight characteris'!$E$36/2/1000</f>
        <v>0</v>
      </c>
      <c r="BE215" s="3"/>
      <c r="BF215" s="3"/>
      <c r="BG215" s="3"/>
      <c r="BH215" s="3"/>
      <c r="BI215" s="3"/>
      <c r="BJ215" s="3"/>
      <c r="BK215" s="3"/>
      <c r="BL215" s="3"/>
      <c r="BM215" s="3"/>
      <c r="BN215" s="3"/>
    </row>
    <row r="216">
      <c r="A216" s="75"/>
      <c r="D216" s="77" t="s">
        <v>56</v>
      </c>
      <c r="E216" s="76" t="s">
        <v>57</v>
      </c>
      <c r="F216" s="73">
        <f>'Number of operations'!D$29*'Conversion conv. -&gt; electric to'!E63*'Aircraft and flight characteris'!$B$36*'Aircraft and flight characteris'!$D$36/'Aircraft and flight characteris'!$E$36/2/1000</f>
        <v>0</v>
      </c>
      <c r="G216" s="73">
        <f>'Number of operations'!E$29*'Conversion conv. -&gt; electric to'!F63*'Aircraft and flight characteris'!$B$36*'Aircraft and flight characteris'!$D$36/'Aircraft and flight characteris'!$E$36/2/1000</f>
        <v>0</v>
      </c>
      <c r="H216" s="73">
        <f>'Number of operations'!F$29*'Conversion conv. -&gt; electric to'!G63*'Aircraft and flight characteris'!$B$36*'Aircraft and flight characteris'!$D$36/'Aircraft and flight characteris'!$E$36/2/1000</f>
        <v>0</v>
      </c>
      <c r="I216" s="73">
        <f>'Number of operations'!G$29*'Conversion conv. -&gt; electric to'!H63*'Aircraft and flight characteris'!$B$36*'Aircraft and flight characteris'!$D$36/'Aircraft and flight characteris'!$E$36/2/1000</f>
        <v>0</v>
      </c>
      <c r="J216" s="73">
        <f>'Number of operations'!H$29*'Conversion conv. -&gt; electric to'!I63*'Aircraft and flight characteris'!$B$36*'Aircraft and flight characteris'!$D$36/'Aircraft and flight characteris'!$E$36/2/1000</f>
        <v>0</v>
      </c>
      <c r="K216" s="73">
        <f>'Number of operations'!I$29*'Conversion conv. -&gt; electric to'!J63*'Aircraft and flight characteris'!$B$36*'Aircraft and flight characteris'!$D$36/'Aircraft and flight characteris'!$E$36/2/1000</f>
        <v>0</v>
      </c>
      <c r="L216" s="73">
        <f>'Number of operations'!J$29*'Conversion conv. -&gt; electric to'!K63*'Aircraft and flight characteris'!$B$36*'Aircraft and flight characteris'!$D$36/'Aircraft and flight characteris'!$E$36/2/1000</f>
        <v>0</v>
      </c>
      <c r="M216" s="73">
        <f>'Number of operations'!K$29*'Conversion conv. -&gt; electric to'!L63*'Aircraft and flight characteris'!$B$36*'Aircraft and flight characteris'!$D$36/'Aircraft and flight characteris'!$E$36/2/1000</f>
        <v>0</v>
      </c>
      <c r="N216" s="73">
        <f>'Number of operations'!L$29*'Conversion conv. -&gt; electric to'!M63*'Aircraft and flight characteris'!$B$36*'Aircraft and flight characteris'!$D$36/'Aircraft and flight characteris'!$E$36/2/1000</f>
        <v>0</v>
      </c>
      <c r="O216" s="73">
        <f>'Number of operations'!M$29*'Conversion conv. -&gt; electric to'!N63*'Aircraft and flight characteris'!$B$36*'Aircraft and flight characteris'!$D$36/'Aircraft and flight characteris'!$E$36/2/1000</f>
        <v>0</v>
      </c>
      <c r="P216" s="73">
        <f>'Number of operations'!N$29*'Conversion conv. -&gt; electric to'!O63*'Aircraft and flight characteris'!$B$36*'Aircraft and flight characteris'!$D$36/'Aircraft and flight characteris'!$E$36/2/1000</f>
        <v>0</v>
      </c>
      <c r="Q216" s="73">
        <f>'Number of operations'!O$29*'Conversion conv. -&gt; electric to'!P63*'Aircraft and flight characteris'!$B$36*'Aircraft and flight characteris'!$D$36/'Aircraft and flight characteris'!$E$36/2/1000</f>
        <v>0</v>
      </c>
      <c r="R216" s="73">
        <f>'Number of operations'!P$29*'Conversion conv. -&gt; electric to'!Q63*'Aircraft and flight characteris'!$B$36*'Aircraft and flight characteris'!$D$36/'Aircraft and flight characteris'!$E$36/2/1000</f>
        <v>0</v>
      </c>
      <c r="S216" s="73">
        <f>'Number of operations'!Q$29*'Conversion conv. -&gt; electric to'!R63*'Aircraft and flight characteris'!$B$36*'Aircraft and flight characteris'!$D$36/'Aircraft and flight characteris'!$E$36/2/1000</f>
        <v>0</v>
      </c>
      <c r="T216" s="73">
        <f>'Number of operations'!R$29*'Conversion conv. -&gt; electric to'!S63*'Aircraft and flight characteris'!$B$36*'Aircraft and flight characteris'!$D$36/'Aircraft and flight characteris'!$E$36/2/1000</f>
        <v>0</v>
      </c>
      <c r="U216" s="73">
        <f>'Number of operations'!S$29*'Conversion conv. -&gt; electric to'!T63*'Aircraft and flight characteris'!$B$36*'Aircraft and flight characteris'!$D$36/'Aircraft and flight characteris'!$E$36/2/1000</f>
        <v>0</v>
      </c>
      <c r="V216" s="73">
        <f>'Number of operations'!T$29*'Conversion conv. -&gt; electric to'!U63*'Aircraft and flight characteris'!$B$36*'Aircraft and flight characteris'!$D$36/'Aircraft and flight characteris'!$E$36/2/1000</f>
        <v>0</v>
      </c>
      <c r="W216" s="73">
        <f>'Number of operations'!U$29*'Conversion conv. -&gt; electric to'!V63*'Aircraft and flight characteris'!$B$36*'Aircraft and flight characteris'!$D$36/'Aircraft and flight characteris'!$E$36/2/1000</f>
        <v>0</v>
      </c>
      <c r="X216" s="73">
        <f>'Number of operations'!V$29*'Conversion conv. -&gt; electric to'!W63*'Aircraft and flight characteris'!$B$36*'Aircraft and flight characteris'!$D$36/'Aircraft and flight characteris'!$E$36/2/1000</f>
        <v>0</v>
      </c>
      <c r="Y216" s="73">
        <f>'Number of operations'!W$29*'Conversion conv. -&gt; electric to'!X63*'Aircraft and flight characteris'!$B$36*'Aircraft and flight characteris'!$D$36/'Aircraft and flight characteris'!$E$36/2/1000</f>
        <v>0</v>
      </c>
      <c r="Z216" s="73">
        <f>'Number of operations'!X$29*'Conversion conv. -&gt; electric to'!Y63*'Aircraft and flight characteris'!$B$36*'Aircraft and flight characteris'!$D$36/'Aircraft and flight characteris'!$E$36/2/1000</f>
        <v>0</v>
      </c>
      <c r="AA216" s="73">
        <f>'Number of operations'!Y$29*'Conversion conv. -&gt; electric to'!Z63*'Aircraft and flight characteris'!$B$36*'Aircraft and flight characteris'!$D$36/'Aircraft and flight characteris'!$E$36/2/1000</f>
        <v>0</v>
      </c>
      <c r="AB216" s="73">
        <f>'Number of operations'!Z$29*'Conversion conv. -&gt; electric to'!AA63*'Aircraft and flight characteris'!$B$36*'Aircraft and flight characteris'!$D$36/'Aircraft and flight characteris'!$E$36/2/1000</f>
        <v>0</v>
      </c>
      <c r="AC216" s="73">
        <f>'Number of operations'!AA$29*'Conversion conv. -&gt; electric to'!AB63*'Aircraft and flight characteris'!$B$36*'Aircraft and flight characteris'!$D$36/'Aircraft and flight characteris'!$E$36/2/1000</f>
        <v>5.583976913</v>
      </c>
      <c r="AD216" s="73">
        <f>'Number of operations'!AB$29*'Conversion conv. -&gt; electric to'!AC63*'Aircraft and flight characteris'!$B$36*'Aircraft and flight characteris'!$D$36/'Aircraft and flight characteris'!$E$36/2/1000</f>
        <v>12.05353568</v>
      </c>
      <c r="AE216" s="73">
        <f>'Number of operations'!AC$29*'Conversion conv. -&gt; electric to'!AD63*'Aircraft and flight characteris'!$B$36*'Aircraft and flight characteris'!$D$36/'Aircraft and flight characteris'!$E$36/2/1000</f>
        <v>26.31966133</v>
      </c>
      <c r="AF216" s="73">
        <f>'Number of operations'!AD$29*'Conversion conv. -&gt; electric to'!AE63*'Aircraft and flight characteris'!$B$36*'Aircraft and flight characteris'!$D$36/'Aircraft and flight characteris'!$E$36/2/1000</f>
        <v>56.9297447</v>
      </c>
      <c r="AG216" s="73">
        <f>'Number of operations'!AE$29*'Conversion conv. -&gt; electric to'!AF63*'Aircraft and flight characteris'!$B$36*'Aircraft and flight characteris'!$D$36/'Aircraft and flight characteris'!$E$36/2/1000</f>
        <v>121.5533273</v>
      </c>
      <c r="AH216" s="73">
        <f>'Number of operations'!AF$29*'Conversion conv. -&gt; electric to'!AG63*'Aircraft and flight characteris'!$B$36*'Aircraft and flight characteris'!$D$36/'Aircraft and flight characteris'!$E$36/2/1000</f>
        <v>255.0077556</v>
      </c>
      <c r="AI216" s="73">
        <f>'Number of operations'!AG$29*'Conversion conv. -&gt; electric to'!AH63*'Aircraft and flight characteris'!$B$36*'Aircraft and flight characteris'!$D$36/'Aircraft and flight characteris'!$E$36/2/1000</f>
        <v>522.5487875</v>
      </c>
      <c r="AJ216" s="73">
        <f>'Number of operations'!AH$29*'Conversion conv. -&gt; electric to'!AI63*'Aircraft and flight characteris'!$B$36*'Aircraft and flight characteris'!$D$36/'Aircraft and flight characteris'!$E$36/2/1000</f>
        <v>1038.328528</v>
      </c>
      <c r="AK216" s="73">
        <f>'Number of operations'!AI$29*'Conversion conv. -&gt; electric to'!AJ63*'Aircraft and flight characteris'!$B$36*'Aircraft and flight characteris'!$D$36/'Aircraft and flight characteris'!$E$36/2/1000</f>
        <v>1984.031725</v>
      </c>
      <c r="AL216" s="73">
        <f>'Number of operations'!AJ$29*'Conversion conv. -&gt; electric to'!AK63*'Aircraft and flight characteris'!$B$36*'Aircraft and flight characteris'!$D$36/'Aircraft and flight characteris'!$E$36/2/1000</f>
        <v>3679.471712</v>
      </c>
      <c r="AM216" s="73">
        <f>'Number of operations'!AK$29*'Conversion conv. -&gt; electric to'!AL63*'Aircraft and flight characteris'!$B$36*'Aircraft and flight characteris'!$D$36/'Aircraft and flight characteris'!$E$36/2/1000</f>
        <v>6452.825789</v>
      </c>
      <c r="AN216" s="73">
        <f>'Number of operations'!AL$29*'Conversion conv. -&gt; electric to'!AM63*'Aircraft and flight characteris'!$B$36*'Aircraft and flight characteris'!$D$36/'Aircraft and flight characteris'!$E$36/2/1000</f>
        <v>10640.62906</v>
      </c>
      <c r="AO216" s="73">
        <f>'Number of operations'!AM$29*'Conversion conv. -&gt; electric to'!AN63*'Aircraft and flight characteris'!$B$36*'Aircraft and flight characteris'!$D$36/'Aircraft and flight characteris'!$E$36/2/1000</f>
        <v>16463.98902</v>
      </c>
      <c r="AP216" s="73">
        <f>'Number of operations'!AN$29*'Conversion conv. -&gt; electric to'!AO63*'Aircraft and flight characteris'!$B$36*'Aircraft and flight characteris'!$D$36/'Aircraft and flight characteris'!$E$36/2/1000</f>
        <v>23952.76884</v>
      </c>
      <c r="AQ216" s="73">
        <f>'Number of operations'!AO$29*'Conversion conv. -&gt; electric to'!AP63*'Aircraft and flight characteris'!$B$36*'Aircraft and flight characteris'!$D$36/'Aircraft and flight characteris'!$E$36/2/1000</f>
        <v>32953.68567</v>
      </c>
      <c r="AR216" s="73">
        <f>'Number of operations'!AP$29*'Conversion conv. -&gt; electric to'!AQ63*'Aircraft and flight characteris'!$B$36*'Aircraft and flight characteris'!$D$36/'Aircraft and flight characteris'!$E$36/2/1000</f>
        <v>43216.53654</v>
      </c>
      <c r="AS216" s="73">
        <f>'Number of operations'!AQ$29*'Conversion conv. -&gt; electric to'!AR63*'Aircraft and flight characteris'!$B$36*'Aircraft and flight characteris'!$D$36/'Aircraft and flight characteris'!$E$36/2/1000</f>
        <v>54500.66567</v>
      </c>
      <c r="AT216" s="73">
        <f>'Number of operations'!AR$29*'Conversion conv. -&gt; electric to'!AS63*'Aircraft and flight characteris'!$B$36*'Aircraft and flight characteris'!$D$36/'Aircraft and flight characteris'!$E$36/2/1000</f>
        <v>0</v>
      </c>
      <c r="AU216" s="73">
        <f>'Number of operations'!AS$29*'Conversion conv. -&gt; electric to'!AT63*'Aircraft and flight characteris'!$B$36*'Aircraft and flight characteris'!$D$36/'Aircraft and flight characteris'!$E$36/2/1000</f>
        <v>0</v>
      </c>
      <c r="AV216" s="73">
        <f>'Number of operations'!AT$29*'Conversion conv. -&gt; electric to'!AU63*'Aircraft and flight characteris'!$B$36*'Aircraft and flight characteris'!$D$36/'Aircraft and flight characteris'!$E$36/2/1000</f>
        <v>0</v>
      </c>
      <c r="AW216" s="73">
        <f>'Number of operations'!AU$29*'Conversion conv. -&gt; electric to'!AV63*'Aircraft and flight characteris'!$B$36*'Aircraft and flight characteris'!$D$36/'Aircraft and flight characteris'!$E$36/2/1000</f>
        <v>0</v>
      </c>
      <c r="AX216" s="73">
        <f>'Number of operations'!AV$29*'Conversion conv. -&gt; electric to'!AW63*'Aircraft and flight characteris'!$B$36*'Aircraft and flight characteris'!$D$36/'Aircraft and flight characteris'!$E$36/2/1000</f>
        <v>0</v>
      </c>
      <c r="AY216" s="73">
        <f>'Number of operations'!AW$29*'Conversion conv. -&gt; electric to'!AX63*'Aircraft and flight characteris'!$B$36*'Aircraft and flight characteris'!$D$36/'Aircraft and flight characteris'!$E$36/2/1000</f>
        <v>0</v>
      </c>
      <c r="AZ216" s="73">
        <f>'Number of operations'!AX$29*'Conversion conv. -&gt; electric to'!AY63*'Aircraft and flight characteris'!$B$36*'Aircraft and flight characteris'!$D$36/'Aircraft and flight characteris'!$E$36/2/1000</f>
        <v>0</v>
      </c>
      <c r="BA216" s="73">
        <f>'Number of operations'!AY$29*'Conversion conv. -&gt; electric to'!AZ63*'Aircraft and flight characteris'!$B$36*'Aircraft and flight characteris'!$D$36/'Aircraft and flight characteris'!$E$36/2/1000</f>
        <v>0</v>
      </c>
      <c r="BB216" s="73">
        <f>'Number of operations'!AZ$29*'Conversion conv. -&gt; electric to'!BA63*'Aircraft and flight characteris'!$B$36*'Aircraft and flight characteris'!$D$36/'Aircraft and flight characteris'!$E$36/2/1000</f>
        <v>0</v>
      </c>
      <c r="BC216" s="73">
        <f>'Number of operations'!BA$29*'Conversion conv. -&gt; electric to'!BB63*'Aircraft and flight characteris'!$B$36*'Aircraft and flight characteris'!$D$36/'Aircraft and flight characteris'!$E$36/2/1000</f>
        <v>0</v>
      </c>
      <c r="BD216" s="74">
        <f>'Number of operations'!BB$29*'Conversion conv. -&gt; electric to'!BC63*'Aircraft and flight characteris'!$B$36*'Aircraft and flight characteris'!$D$36/'Aircraft and flight characteris'!$E$36/2/1000</f>
        <v>0</v>
      </c>
      <c r="BE216" s="3"/>
      <c r="BF216" s="3"/>
      <c r="BG216" s="3"/>
      <c r="BH216" s="3"/>
      <c r="BI216" s="3"/>
      <c r="BJ216" s="3"/>
      <c r="BK216" s="3"/>
      <c r="BL216" s="3"/>
      <c r="BM216" s="3"/>
      <c r="BN216" s="3"/>
    </row>
    <row r="217">
      <c r="A217" s="75"/>
      <c r="E217" s="76" t="s">
        <v>56</v>
      </c>
      <c r="F217" s="73">
        <f>'Number of operations'!D$29*'Conversion conv. -&gt; electric to'!E64*'Aircraft and flight characteris'!$B$36*'Aircraft and flight characteris'!$D$36/'Aircraft and flight characteris'!$E$36/2/1000</f>
        <v>0</v>
      </c>
      <c r="G217" s="73">
        <f>'Number of operations'!E$29*'Conversion conv. -&gt; electric to'!F64*'Aircraft and flight characteris'!$B$36*'Aircraft and flight characteris'!$D$36/'Aircraft and flight characteris'!$E$36/2/1000</f>
        <v>0</v>
      </c>
      <c r="H217" s="73">
        <f>'Number of operations'!F$29*'Conversion conv. -&gt; electric to'!G64*'Aircraft and flight characteris'!$B$36*'Aircraft and flight characteris'!$D$36/'Aircraft and flight characteris'!$E$36/2/1000</f>
        <v>0</v>
      </c>
      <c r="I217" s="73">
        <f>'Number of operations'!G$29*'Conversion conv. -&gt; electric to'!H64*'Aircraft and flight characteris'!$B$36*'Aircraft and flight characteris'!$D$36/'Aircraft and flight characteris'!$E$36/2/1000</f>
        <v>0</v>
      </c>
      <c r="J217" s="73">
        <f>'Number of operations'!H$29*'Conversion conv. -&gt; electric to'!I64*'Aircraft and flight characteris'!$B$36*'Aircraft and flight characteris'!$D$36/'Aircraft and flight characteris'!$E$36/2/1000</f>
        <v>0</v>
      </c>
      <c r="K217" s="73">
        <f>'Number of operations'!I$29*'Conversion conv. -&gt; electric to'!J64*'Aircraft and flight characteris'!$B$36*'Aircraft and flight characteris'!$D$36/'Aircraft and flight characteris'!$E$36/2/1000</f>
        <v>0</v>
      </c>
      <c r="L217" s="73">
        <f>'Number of operations'!J$29*'Conversion conv. -&gt; electric to'!K64*'Aircraft and flight characteris'!$B$36*'Aircraft and flight characteris'!$D$36/'Aircraft and flight characteris'!$E$36/2/1000</f>
        <v>0</v>
      </c>
      <c r="M217" s="73">
        <f>'Number of operations'!K$29*'Conversion conv. -&gt; electric to'!L64*'Aircraft and flight characteris'!$B$36*'Aircraft and flight characteris'!$D$36/'Aircraft and flight characteris'!$E$36/2/1000</f>
        <v>0</v>
      </c>
      <c r="N217" s="73">
        <f>'Number of operations'!L$29*'Conversion conv. -&gt; electric to'!M64*'Aircraft and flight characteris'!$B$36*'Aircraft and flight characteris'!$D$36/'Aircraft and flight characteris'!$E$36/2/1000</f>
        <v>0</v>
      </c>
      <c r="O217" s="73">
        <f>'Number of operations'!M$29*'Conversion conv. -&gt; electric to'!N64*'Aircraft and flight characteris'!$B$36*'Aircraft and flight characteris'!$D$36/'Aircraft and flight characteris'!$E$36/2/1000</f>
        <v>0</v>
      </c>
      <c r="P217" s="73">
        <f>'Number of operations'!N$29*'Conversion conv. -&gt; electric to'!O64*'Aircraft and flight characteris'!$B$36*'Aircraft and flight characteris'!$D$36/'Aircraft and flight characteris'!$E$36/2/1000</f>
        <v>0</v>
      </c>
      <c r="Q217" s="73">
        <f>'Number of operations'!O$29*'Conversion conv. -&gt; electric to'!P64*'Aircraft and flight characteris'!$B$36*'Aircraft and flight characteris'!$D$36/'Aircraft and flight characteris'!$E$36/2/1000</f>
        <v>0</v>
      </c>
      <c r="R217" s="73">
        <f>'Number of operations'!P$29*'Conversion conv. -&gt; electric to'!Q64*'Aircraft and flight characteris'!$B$36*'Aircraft and flight characteris'!$D$36/'Aircraft and flight characteris'!$E$36/2/1000</f>
        <v>0</v>
      </c>
      <c r="S217" s="73">
        <f>'Number of operations'!Q$29*'Conversion conv. -&gt; electric to'!R64*'Aircraft and flight characteris'!$B$36*'Aircraft and flight characteris'!$D$36/'Aircraft and flight characteris'!$E$36/2/1000</f>
        <v>0</v>
      </c>
      <c r="T217" s="73">
        <f>'Number of operations'!R$29*'Conversion conv. -&gt; electric to'!S64*'Aircraft and flight characteris'!$B$36*'Aircraft and flight characteris'!$D$36/'Aircraft and flight characteris'!$E$36/2/1000</f>
        <v>0</v>
      </c>
      <c r="U217" s="73">
        <f>'Number of operations'!S$29*'Conversion conv. -&gt; electric to'!T64*'Aircraft and flight characteris'!$B$36*'Aircraft and flight characteris'!$D$36/'Aircraft and flight characteris'!$E$36/2/1000</f>
        <v>0</v>
      </c>
      <c r="V217" s="73">
        <f>'Number of operations'!T$29*'Conversion conv. -&gt; electric to'!U64*'Aircraft and flight characteris'!$B$36*'Aircraft and flight characteris'!$D$36/'Aircraft and flight characteris'!$E$36/2/1000</f>
        <v>0</v>
      </c>
      <c r="W217" s="73">
        <f>'Number of operations'!U$29*'Conversion conv. -&gt; electric to'!V64*'Aircraft and flight characteris'!$B$36*'Aircraft and flight characteris'!$D$36/'Aircraft and flight characteris'!$E$36/2/1000</f>
        <v>0</v>
      </c>
      <c r="X217" s="73">
        <f>'Number of operations'!V$29*'Conversion conv. -&gt; electric to'!W64*'Aircraft and flight characteris'!$B$36*'Aircraft and flight characteris'!$D$36/'Aircraft and flight characteris'!$E$36/2/1000</f>
        <v>0</v>
      </c>
      <c r="Y217" s="73">
        <f>'Number of operations'!W$29*'Conversion conv. -&gt; electric to'!X64*'Aircraft and flight characteris'!$B$36*'Aircraft and flight characteris'!$D$36/'Aircraft and flight characteris'!$E$36/2/1000</f>
        <v>0</v>
      </c>
      <c r="Z217" s="73">
        <f>'Number of operations'!X$29*'Conversion conv. -&gt; electric to'!Y64*'Aircraft and flight characteris'!$B$36*'Aircraft and flight characteris'!$D$36/'Aircraft and flight characteris'!$E$36/2/1000</f>
        <v>0</v>
      </c>
      <c r="AA217" s="73">
        <f>'Number of operations'!Y$29*'Conversion conv. -&gt; electric to'!Z64*'Aircraft and flight characteris'!$B$36*'Aircraft and flight characteris'!$D$36/'Aircraft and flight characteris'!$E$36/2/1000</f>
        <v>0</v>
      </c>
      <c r="AB217" s="73">
        <f>'Number of operations'!Z$29*'Conversion conv. -&gt; electric to'!AA64*'Aircraft and flight characteris'!$B$36*'Aircraft and flight characteris'!$D$36/'Aircraft and flight characteris'!$E$36/2/1000</f>
        <v>0</v>
      </c>
      <c r="AC217" s="73">
        <f>'Number of operations'!AA$29*'Conversion conv. -&gt; electric to'!AB64*'Aircraft and flight characteris'!$B$36*'Aircraft and flight characteris'!$D$36/'Aircraft and flight characteris'!$E$36/2/1000</f>
        <v>6.032978805</v>
      </c>
      <c r="AD217" s="73">
        <f>'Number of operations'!AB$29*'Conversion conv. -&gt; electric to'!AC64*'Aircraft and flight characteris'!$B$36*'Aircraft and flight characteris'!$D$36/'Aircraft and flight characteris'!$E$36/2/1000</f>
        <v>13.77562925</v>
      </c>
      <c r="AE217" s="73">
        <f>'Number of operations'!AC$29*'Conversion conv. -&gt; electric to'!AD64*'Aircraft and flight characteris'!$B$36*'Aircraft and flight characteris'!$D$36/'Aircraft and flight characteris'!$E$36/2/1000</f>
        <v>31.74025388</v>
      </c>
      <c r="AF217" s="73">
        <f>'Number of operations'!AD$29*'Conversion conv. -&gt; electric to'!AE64*'Aircraft and flight characteris'!$B$36*'Aircraft and flight characteris'!$D$36/'Aircraft and flight characteris'!$E$36/2/1000</f>
        <v>72.17781897</v>
      </c>
      <c r="AG217" s="73">
        <f>'Number of operations'!AE$29*'Conversion conv. -&gt; electric to'!AF64*'Aircraft and flight characteris'!$B$36*'Aircraft and flight characteris'!$D$36/'Aircraft and flight characteris'!$E$36/2/1000</f>
        <v>161.1658941</v>
      </c>
      <c r="AH217" s="73">
        <f>'Number of operations'!AF$29*'Conversion conv. -&gt; electric to'!AG64*'Aircraft and flight characteris'!$B$36*'Aircraft and flight characteris'!$D$36/'Aircraft and flight characteris'!$E$36/2/1000</f>
        <v>351.0345856</v>
      </c>
      <c r="AI217" s="73">
        <f>'Number of operations'!AG$29*'Conversion conv. -&gt; electric to'!AH64*'Aircraft and flight characteris'!$B$36*'Aircraft and flight characteris'!$D$36/'Aircraft and flight characteris'!$E$36/2/1000</f>
        <v>739.7760751</v>
      </c>
      <c r="AJ217" s="73">
        <f>'Number of operations'!AH$29*'Conversion conv. -&gt; electric to'!AI64*'Aircraft and flight characteris'!$B$36*'Aircraft and flight characteris'!$D$36/'Aircraft and flight characteris'!$E$36/2/1000</f>
        <v>1494.343324</v>
      </c>
      <c r="AK217" s="73">
        <f>'Number of operations'!AI$29*'Conversion conv. -&gt; electric to'!AJ64*'Aircraft and flight characteris'!$B$36*'Aircraft and flight characteris'!$D$36/'Aircraft and flight characteris'!$E$36/2/1000</f>
        <v>2864.92592</v>
      </c>
      <c r="AL217" s="73">
        <f>'Number of operations'!AJ$29*'Conversion conv. -&gt; electric to'!AK64*'Aircraft and flight characteris'!$B$36*'Aircraft and flight characteris'!$D$36/'Aircraft and flight characteris'!$E$36/2/1000</f>
        <v>5259.672428</v>
      </c>
      <c r="AM217" s="73">
        <f>'Number of operations'!AK$29*'Conversion conv. -&gt; electric to'!AL64*'Aircraft and flight characteris'!$B$36*'Aircraft and flight characteris'!$D$36/'Aircraft and flight characteris'!$E$36/2/1000</f>
        <v>9020.205156</v>
      </c>
      <c r="AN217" s="73">
        <f>'Number of operations'!AL$29*'Conversion conv. -&gt; electric to'!AM64*'Aircraft and flight characteris'!$B$36*'Aircraft and flight characteris'!$D$36/'Aircraft and flight characteris'!$E$36/2/1000</f>
        <v>14407.32357</v>
      </c>
      <c r="AO217" s="73">
        <f>'Number of operations'!AM$29*'Conversion conv. -&gt; electric to'!AN64*'Aircraft and flight characteris'!$B$36*'Aircraft and flight characteris'!$D$36/'Aircraft and flight characteris'!$E$36/2/1000</f>
        <v>21465.35242</v>
      </c>
      <c r="AP217" s="73">
        <f>'Number of operations'!AN$29*'Conversion conv. -&gt; electric to'!AO64*'Aircraft and flight characteris'!$B$36*'Aircraft and flight characteris'!$D$36/'Aircraft and flight characteris'!$E$36/2/1000</f>
        <v>30007.24722</v>
      </c>
      <c r="AQ217" s="73">
        <f>'Number of operations'!AO$29*'Conversion conv. -&gt; electric to'!AP64*'Aircraft and flight characteris'!$B$36*'Aircraft and flight characteris'!$D$36/'Aircraft and flight characteris'!$E$36/2/1000</f>
        <v>39711.55262</v>
      </c>
      <c r="AR217" s="73">
        <f>'Number of operations'!AP$29*'Conversion conv. -&gt; electric to'!AQ64*'Aircraft and flight characteris'!$B$36*'Aircraft and flight characteris'!$D$36/'Aircraft and flight characteris'!$E$36/2/1000</f>
        <v>50263.6319</v>
      </c>
      <c r="AS217" s="73">
        <f>'Number of operations'!AQ$29*'Conversion conv. -&gt; electric to'!AR64*'Aircraft and flight characteris'!$B$36*'Aircraft and flight characteris'!$D$36/'Aircraft and flight characteris'!$E$36/2/1000</f>
        <v>61457.75806</v>
      </c>
      <c r="AT217" s="73">
        <f>'Number of operations'!AR$29*'Conversion conv. -&gt; electric to'!AS64*'Aircraft and flight characteris'!$B$36*'Aircraft and flight characteris'!$D$36/'Aircraft and flight characteris'!$E$36/2/1000</f>
        <v>0</v>
      </c>
      <c r="AU217" s="73">
        <f>'Number of operations'!AS$29*'Conversion conv. -&gt; electric to'!AT64*'Aircraft and flight characteris'!$B$36*'Aircraft and flight characteris'!$D$36/'Aircraft and flight characteris'!$E$36/2/1000</f>
        <v>0</v>
      </c>
      <c r="AV217" s="73">
        <f>'Number of operations'!AT$29*'Conversion conv. -&gt; electric to'!AU64*'Aircraft and flight characteris'!$B$36*'Aircraft and flight characteris'!$D$36/'Aircraft and flight characteris'!$E$36/2/1000</f>
        <v>0</v>
      </c>
      <c r="AW217" s="73">
        <f>'Number of operations'!AU$29*'Conversion conv. -&gt; electric to'!AV64*'Aircraft and flight characteris'!$B$36*'Aircraft and flight characteris'!$D$36/'Aircraft and flight characteris'!$E$36/2/1000</f>
        <v>0</v>
      </c>
      <c r="AX217" s="73">
        <f>'Number of operations'!AV$29*'Conversion conv. -&gt; electric to'!AW64*'Aircraft and flight characteris'!$B$36*'Aircraft and flight characteris'!$D$36/'Aircraft and flight characteris'!$E$36/2/1000</f>
        <v>0</v>
      </c>
      <c r="AY217" s="73">
        <f>'Number of operations'!AW$29*'Conversion conv. -&gt; electric to'!AX64*'Aircraft and flight characteris'!$B$36*'Aircraft and flight characteris'!$D$36/'Aircraft and flight characteris'!$E$36/2/1000</f>
        <v>0</v>
      </c>
      <c r="AZ217" s="73">
        <f>'Number of operations'!AX$29*'Conversion conv. -&gt; electric to'!AY64*'Aircraft and flight characteris'!$B$36*'Aircraft and flight characteris'!$D$36/'Aircraft and flight characteris'!$E$36/2/1000</f>
        <v>0</v>
      </c>
      <c r="BA217" s="73">
        <f>'Number of operations'!AY$29*'Conversion conv. -&gt; electric to'!AZ64*'Aircraft and flight characteris'!$B$36*'Aircraft and flight characteris'!$D$36/'Aircraft and flight characteris'!$E$36/2/1000</f>
        <v>0</v>
      </c>
      <c r="BB217" s="73">
        <f>'Number of operations'!AZ$29*'Conversion conv. -&gt; electric to'!BA64*'Aircraft and flight characteris'!$B$36*'Aircraft and flight characteris'!$D$36/'Aircraft and flight characteris'!$E$36/2/1000</f>
        <v>0</v>
      </c>
      <c r="BC217" s="73">
        <f>'Number of operations'!BA$29*'Conversion conv. -&gt; electric to'!BB64*'Aircraft and flight characteris'!$B$36*'Aircraft and flight characteris'!$D$36/'Aircraft and flight characteris'!$E$36/2/1000</f>
        <v>0</v>
      </c>
      <c r="BD217" s="74">
        <f>'Number of operations'!BB$29*'Conversion conv. -&gt; electric to'!BC64*'Aircraft and flight characteris'!$B$36*'Aircraft and flight characteris'!$D$36/'Aircraft and flight characteris'!$E$36/2/1000</f>
        <v>0</v>
      </c>
      <c r="BE217" s="3"/>
      <c r="BF217" s="3"/>
      <c r="BG217" s="3"/>
      <c r="BH217" s="3"/>
      <c r="BI217" s="3"/>
      <c r="BJ217" s="3"/>
      <c r="BK217" s="3"/>
      <c r="BL217" s="3"/>
      <c r="BM217" s="3"/>
      <c r="BN217" s="3"/>
    </row>
    <row r="218">
      <c r="A218" s="75"/>
      <c r="E218" s="76" t="s">
        <v>55</v>
      </c>
      <c r="F218" s="73">
        <f>'Number of operations'!D$29*'Conversion conv. -&gt; electric to'!E65*'Aircraft and flight characteris'!$B$36*'Aircraft and flight characteris'!$D$36/'Aircraft and flight characteris'!$E$36/2/1000</f>
        <v>0</v>
      </c>
      <c r="G218" s="73">
        <f>'Number of operations'!E$29*'Conversion conv. -&gt; electric to'!F65*'Aircraft and flight characteris'!$B$36*'Aircraft and flight characteris'!$D$36/'Aircraft and flight characteris'!$E$36/2/1000</f>
        <v>0</v>
      </c>
      <c r="H218" s="73">
        <f>'Number of operations'!F$29*'Conversion conv. -&gt; electric to'!G65*'Aircraft and flight characteris'!$B$36*'Aircraft and flight characteris'!$D$36/'Aircraft and flight characteris'!$E$36/2/1000</f>
        <v>0</v>
      </c>
      <c r="I218" s="73">
        <f>'Number of operations'!G$29*'Conversion conv. -&gt; electric to'!H65*'Aircraft and flight characteris'!$B$36*'Aircraft and flight characteris'!$D$36/'Aircraft and flight characteris'!$E$36/2/1000</f>
        <v>0</v>
      </c>
      <c r="J218" s="73">
        <f>'Number of operations'!H$29*'Conversion conv. -&gt; electric to'!I65*'Aircraft and flight characteris'!$B$36*'Aircraft and flight characteris'!$D$36/'Aircraft and flight characteris'!$E$36/2/1000</f>
        <v>0</v>
      </c>
      <c r="K218" s="73">
        <f>'Number of operations'!I$29*'Conversion conv. -&gt; electric to'!J65*'Aircraft and flight characteris'!$B$36*'Aircraft and flight characteris'!$D$36/'Aircraft and flight characteris'!$E$36/2/1000</f>
        <v>0</v>
      </c>
      <c r="L218" s="73">
        <f>'Number of operations'!J$29*'Conversion conv. -&gt; electric to'!K65*'Aircraft and flight characteris'!$B$36*'Aircraft and flight characteris'!$D$36/'Aircraft and flight characteris'!$E$36/2/1000</f>
        <v>0</v>
      </c>
      <c r="M218" s="73">
        <f>'Number of operations'!K$29*'Conversion conv. -&gt; electric to'!L65*'Aircraft and flight characteris'!$B$36*'Aircraft and flight characteris'!$D$36/'Aircraft and flight characteris'!$E$36/2/1000</f>
        <v>0</v>
      </c>
      <c r="N218" s="73">
        <f>'Number of operations'!L$29*'Conversion conv. -&gt; electric to'!M65*'Aircraft and flight characteris'!$B$36*'Aircraft and flight characteris'!$D$36/'Aircraft and flight characteris'!$E$36/2/1000</f>
        <v>0</v>
      </c>
      <c r="O218" s="73">
        <f>'Number of operations'!M$29*'Conversion conv. -&gt; electric to'!N65*'Aircraft and flight characteris'!$B$36*'Aircraft and flight characteris'!$D$36/'Aircraft and flight characteris'!$E$36/2/1000</f>
        <v>0</v>
      </c>
      <c r="P218" s="73">
        <f>'Number of operations'!N$29*'Conversion conv. -&gt; electric to'!O65*'Aircraft and flight characteris'!$B$36*'Aircraft and flight characteris'!$D$36/'Aircraft and flight characteris'!$E$36/2/1000</f>
        <v>0</v>
      </c>
      <c r="Q218" s="73">
        <f>'Number of operations'!O$29*'Conversion conv. -&gt; electric to'!P65*'Aircraft and flight characteris'!$B$36*'Aircraft and flight characteris'!$D$36/'Aircraft and flight characteris'!$E$36/2/1000</f>
        <v>0</v>
      </c>
      <c r="R218" s="73">
        <f>'Number of operations'!P$29*'Conversion conv. -&gt; electric to'!Q65*'Aircraft and flight characteris'!$B$36*'Aircraft and flight characteris'!$D$36/'Aircraft and flight characteris'!$E$36/2/1000</f>
        <v>0</v>
      </c>
      <c r="S218" s="73">
        <f>'Number of operations'!Q$29*'Conversion conv. -&gt; electric to'!R65*'Aircraft and flight characteris'!$B$36*'Aircraft and flight characteris'!$D$36/'Aircraft and flight characteris'!$E$36/2/1000</f>
        <v>0</v>
      </c>
      <c r="T218" s="73">
        <f>'Number of operations'!R$29*'Conversion conv. -&gt; electric to'!S65*'Aircraft and flight characteris'!$B$36*'Aircraft and flight characteris'!$D$36/'Aircraft and flight characteris'!$E$36/2/1000</f>
        <v>0</v>
      </c>
      <c r="U218" s="73">
        <f>'Number of operations'!S$29*'Conversion conv. -&gt; electric to'!T65*'Aircraft and flight characteris'!$B$36*'Aircraft and flight characteris'!$D$36/'Aircraft and flight characteris'!$E$36/2/1000</f>
        <v>0</v>
      </c>
      <c r="V218" s="73">
        <f>'Number of operations'!T$29*'Conversion conv. -&gt; electric to'!U65*'Aircraft and flight characteris'!$B$36*'Aircraft and flight characteris'!$D$36/'Aircraft and flight characteris'!$E$36/2/1000</f>
        <v>0</v>
      </c>
      <c r="W218" s="73">
        <f>'Number of operations'!U$29*'Conversion conv. -&gt; electric to'!V65*'Aircraft and flight characteris'!$B$36*'Aircraft and flight characteris'!$D$36/'Aircraft and flight characteris'!$E$36/2/1000</f>
        <v>0</v>
      </c>
      <c r="X218" s="73">
        <f>'Number of operations'!V$29*'Conversion conv. -&gt; electric to'!W65*'Aircraft and flight characteris'!$B$36*'Aircraft and flight characteris'!$D$36/'Aircraft and flight characteris'!$E$36/2/1000</f>
        <v>0</v>
      </c>
      <c r="Y218" s="73">
        <f>'Number of operations'!W$29*'Conversion conv. -&gt; electric to'!X65*'Aircraft and flight characteris'!$B$36*'Aircraft and flight characteris'!$D$36/'Aircraft and flight characteris'!$E$36/2/1000</f>
        <v>0</v>
      </c>
      <c r="Z218" s="73">
        <f>'Number of operations'!X$29*'Conversion conv. -&gt; electric to'!Y65*'Aircraft and flight characteris'!$B$36*'Aircraft and flight characteris'!$D$36/'Aircraft and flight characteris'!$E$36/2/1000</f>
        <v>0</v>
      </c>
      <c r="AA218" s="73">
        <f>'Number of operations'!Y$29*'Conversion conv. -&gt; electric to'!Z65*'Aircraft and flight characteris'!$B$36*'Aircraft and flight characteris'!$D$36/'Aircraft and flight characteris'!$E$36/2/1000</f>
        <v>0</v>
      </c>
      <c r="AB218" s="73">
        <f>'Number of operations'!Z$29*'Conversion conv. -&gt; electric to'!AA65*'Aircraft and flight characteris'!$B$36*'Aircraft and flight characteris'!$D$36/'Aircraft and flight characteris'!$E$36/2/1000</f>
        <v>0</v>
      </c>
      <c r="AC218" s="73">
        <f>'Number of operations'!AA$29*'Conversion conv. -&gt; electric to'!AB65*'Aircraft and flight characteris'!$B$36*'Aircraft and flight characteris'!$D$36/'Aircraft and flight characteris'!$E$36/2/1000</f>
        <v>8.76610511</v>
      </c>
      <c r="AD218" s="73">
        <f>'Number of operations'!AB$29*'Conversion conv. -&gt; electric to'!AC65*'Aircraft and flight characteris'!$B$36*'Aircraft and flight characteris'!$D$36/'Aircraft and flight characteris'!$E$36/2/1000</f>
        <v>22.2123953</v>
      </c>
      <c r="AE218" s="73">
        <f>'Number of operations'!AC$29*'Conversion conv. -&gt; electric to'!AD65*'Aircraft and flight characteris'!$B$36*'Aircraft and flight characteris'!$D$36/'Aircraft and flight characteris'!$E$36/2/1000</f>
        <v>56.15658993</v>
      </c>
      <c r="AF218" s="73">
        <f>'Number of operations'!AD$29*'Conversion conv. -&gt; electric to'!AE65*'Aircraft and flight characteris'!$B$36*'Aircraft and flight characteris'!$D$36/'Aircraft and flight characteris'!$E$36/2/1000</f>
        <v>137.7286397</v>
      </c>
      <c r="AG218" s="73">
        <f>'Number of operations'!AE$29*'Conversion conv. -&gt; electric to'!AF65*'Aircraft and flight characteris'!$B$36*'Aircraft and flight characteris'!$D$36/'Aircraft and flight characteris'!$E$36/2/1000</f>
        <v>323.6911059</v>
      </c>
      <c r="AH218" s="73">
        <f>'Number of operations'!AF$29*'Conversion conv. -&gt; electric to'!AG65*'Aircraft and flight characteris'!$B$36*'Aircraft and flight characteris'!$D$36/'Aircraft and flight characteris'!$E$36/2/1000</f>
        <v>719.1804838</v>
      </c>
      <c r="AI218" s="73">
        <f>'Number of operations'!AG$29*'Conversion conv. -&gt; electric to'!AH65*'Aircraft and flight characteris'!$B$36*'Aircraft and flight characteris'!$D$36/'Aircraft and flight characteris'!$E$36/2/1000</f>
        <v>1492.260909</v>
      </c>
      <c r="AJ218" s="73">
        <f>'Number of operations'!AH$29*'Conversion conv. -&gt; electric to'!AI65*'Aircraft and flight characteris'!$B$36*'Aircraft and flight characteris'!$D$36/'Aircraft and flight characteris'!$E$36/2/1000</f>
        <v>2868.85455</v>
      </c>
      <c r="AK218" s="73">
        <f>'Number of operations'!AI$29*'Conversion conv. -&gt; electric to'!AJ65*'Aircraft and flight characteris'!$B$36*'Aircraft and flight characteris'!$D$36/'Aircraft and flight characteris'!$E$36/2/1000</f>
        <v>5098.90333</v>
      </c>
      <c r="AL218" s="73">
        <f>'Number of operations'!AJ$29*'Conversion conv. -&gt; electric to'!AK65*'Aircraft and flight characteris'!$B$36*'Aircraft and flight characteris'!$D$36/'Aircraft and flight characteris'!$E$36/2/1000</f>
        <v>8552.831031</v>
      </c>
      <c r="AM218" s="73">
        <f>'Number of operations'!AK$29*'Conversion conv. -&gt; electric to'!AL65*'Aircraft and flight characteris'!$B$36*'Aircraft and flight characteris'!$D$36/'Aircraft and flight characteris'!$E$36/2/1000</f>
        <v>13367.80292</v>
      </c>
      <c r="AN218" s="73">
        <f>'Number of operations'!AL$29*'Conversion conv. -&gt; electric to'!AM65*'Aircraft and flight characteris'!$B$36*'Aircraft and flight characteris'!$D$36/'Aircraft and flight characteris'!$E$36/2/1000</f>
        <v>19590.70586</v>
      </c>
      <c r="AO218" s="73">
        <f>'Number of operations'!AM$29*'Conversion conv. -&gt; electric to'!AN65*'Aircraft and flight characteris'!$B$36*'Aircraft and flight characteris'!$D$36/'Aircraft and flight characteris'!$E$36/2/1000</f>
        <v>27106.44945</v>
      </c>
      <c r="AP218" s="73">
        <f>'Number of operations'!AN$29*'Conversion conv. -&gt; electric to'!AO65*'Aircraft and flight characteris'!$B$36*'Aircraft and flight characteris'!$D$36/'Aircraft and flight characteris'!$E$36/2/1000</f>
        <v>35682.38434</v>
      </c>
      <c r="AQ218" s="73">
        <f>'Number of operations'!AO$29*'Conversion conv. -&gt; electric to'!AP65*'Aircraft and flight characteris'!$B$36*'Aircraft and flight characteris'!$D$36/'Aircraft and flight characteris'!$E$36/2/1000</f>
        <v>45061.6129</v>
      </c>
      <c r="AR218" s="73">
        <f>'Number of operations'!AP$29*'Conversion conv. -&gt; electric to'!AQ65*'Aircraft and flight characteris'!$B$36*'Aircraft and flight characteris'!$D$36/'Aircraft and flight characteris'!$E$36/2/1000</f>
        <v>55053.53463</v>
      </c>
      <c r="AS218" s="73">
        <f>'Number of operations'!AQ$29*'Conversion conv. -&gt; electric to'!AR65*'Aircraft and flight characteris'!$B$36*'Aircraft and flight characteris'!$D$36/'Aircraft and flight characteris'!$E$36/2/1000</f>
        <v>65579.9748</v>
      </c>
      <c r="AT218" s="73">
        <f>'Number of operations'!AR$29*'Conversion conv. -&gt; electric to'!AS65*'Aircraft and flight characteris'!$B$36*'Aircraft and flight characteris'!$D$36/'Aircraft and flight characteris'!$E$36/2/1000</f>
        <v>0</v>
      </c>
      <c r="AU218" s="73">
        <f>'Number of operations'!AS$29*'Conversion conv. -&gt; electric to'!AT65*'Aircraft and flight characteris'!$B$36*'Aircraft and flight characteris'!$D$36/'Aircraft and flight characteris'!$E$36/2/1000</f>
        <v>0</v>
      </c>
      <c r="AV218" s="73">
        <f>'Number of operations'!AT$29*'Conversion conv. -&gt; electric to'!AU65*'Aircraft and flight characteris'!$B$36*'Aircraft and flight characteris'!$D$36/'Aircraft and flight characteris'!$E$36/2/1000</f>
        <v>0</v>
      </c>
      <c r="AW218" s="73">
        <f>'Number of operations'!AU$29*'Conversion conv. -&gt; electric to'!AV65*'Aircraft and flight characteris'!$B$36*'Aircraft and flight characteris'!$D$36/'Aircraft and flight characteris'!$E$36/2/1000</f>
        <v>0</v>
      </c>
      <c r="AX218" s="73">
        <f>'Number of operations'!AV$29*'Conversion conv. -&gt; electric to'!AW65*'Aircraft and flight characteris'!$B$36*'Aircraft and flight characteris'!$D$36/'Aircraft and flight characteris'!$E$36/2/1000</f>
        <v>0</v>
      </c>
      <c r="AY218" s="73">
        <f>'Number of operations'!AW$29*'Conversion conv. -&gt; electric to'!AX65*'Aircraft and flight characteris'!$B$36*'Aircraft and flight characteris'!$D$36/'Aircraft and flight characteris'!$E$36/2/1000</f>
        <v>0</v>
      </c>
      <c r="AZ218" s="73">
        <f>'Number of operations'!AX$29*'Conversion conv. -&gt; electric to'!AY65*'Aircraft and flight characteris'!$B$36*'Aircraft and flight characteris'!$D$36/'Aircraft and flight characteris'!$E$36/2/1000</f>
        <v>0</v>
      </c>
      <c r="BA218" s="73">
        <f>'Number of operations'!AY$29*'Conversion conv. -&gt; electric to'!AZ65*'Aircraft and flight characteris'!$B$36*'Aircraft and flight characteris'!$D$36/'Aircraft and flight characteris'!$E$36/2/1000</f>
        <v>0</v>
      </c>
      <c r="BB218" s="73">
        <f>'Number of operations'!AZ$29*'Conversion conv. -&gt; electric to'!BA65*'Aircraft and flight characteris'!$B$36*'Aircraft and flight characteris'!$D$36/'Aircraft and flight characteris'!$E$36/2/1000</f>
        <v>0</v>
      </c>
      <c r="BC218" s="73">
        <f>'Number of operations'!BA$29*'Conversion conv. -&gt; electric to'!BB65*'Aircraft and flight characteris'!$B$36*'Aircraft and flight characteris'!$D$36/'Aircraft and flight characteris'!$E$36/2/1000</f>
        <v>0</v>
      </c>
      <c r="BD218" s="74">
        <f>'Number of operations'!BB$29*'Conversion conv. -&gt; electric to'!BC65*'Aircraft and flight characteris'!$B$36*'Aircraft and flight characteris'!$D$36/'Aircraft and flight characteris'!$E$36/2/1000</f>
        <v>0</v>
      </c>
      <c r="BE218" s="3"/>
      <c r="BF218" s="3"/>
      <c r="BG218" s="3"/>
      <c r="BH218" s="3"/>
      <c r="BI218" s="3"/>
      <c r="BJ218" s="3"/>
      <c r="BK218" s="3"/>
      <c r="BL218" s="3"/>
      <c r="BM218" s="3"/>
      <c r="BN218" s="3"/>
    </row>
    <row r="219">
      <c r="A219" s="75"/>
      <c r="D219" s="77" t="s">
        <v>55</v>
      </c>
      <c r="E219" s="76" t="s">
        <v>57</v>
      </c>
      <c r="F219" s="73">
        <f>'Number of operations'!D$29*'Conversion conv. -&gt; electric to'!E66*'Aircraft and flight characteris'!$B$36*'Aircraft and flight characteris'!$D$36/'Aircraft and flight characteris'!$E$36/2/1000</f>
        <v>0</v>
      </c>
      <c r="G219" s="73">
        <f>'Number of operations'!E$29*'Conversion conv. -&gt; electric to'!F66*'Aircraft and flight characteris'!$B$36*'Aircraft and flight characteris'!$D$36/'Aircraft and flight characteris'!$E$36/2/1000</f>
        <v>0</v>
      </c>
      <c r="H219" s="73">
        <f>'Number of operations'!F$29*'Conversion conv. -&gt; electric to'!G66*'Aircraft and flight characteris'!$B$36*'Aircraft and flight characteris'!$D$36/'Aircraft and flight characteris'!$E$36/2/1000</f>
        <v>0</v>
      </c>
      <c r="I219" s="73">
        <f>'Number of operations'!G$29*'Conversion conv. -&gt; electric to'!H66*'Aircraft and flight characteris'!$B$36*'Aircraft and flight characteris'!$D$36/'Aircraft and flight characteris'!$E$36/2/1000</f>
        <v>0</v>
      </c>
      <c r="J219" s="73">
        <f>'Number of operations'!H$29*'Conversion conv. -&gt; electric to'!I66*'Aircraft and flight characteris'!$B$36*'Aircraft and flight characteris'!$D$36/'Aircraft and flight characteris'!$E$36/2/1000</f>
        <v>0</v>
      </c>
      <c r="K219" s="73">
        <f>'Number of operations'!I$29*'Conversion conv. -&gt; electric to'!J66*'Aircraft and flight characteris'!$B$36*'Aircraft and flight characteris'!$D$36/'Aircraft and flight characteris'!$E$36/2/1000</f>
        <v>0</v>
      </c>
      <c r="L219" s="73">
        <f>'Number of operations'!J$29*'Conversion conv. -&gt; electric to'!K66*'Aircraft and flight characteris'!$B$36*'Aircraft and flight characteris'!$D$36/'Aircraft and flight characteris'!$E$36/2/1000</f>
        <v>0</v>
      </c>
      <c r="M219" s="73">
        <f>'Number of operations'!K$29*'Conversion conv. -&gt; electric to'!L66*'Aircraft and flight characteris'!$B$36*'Aircraft and flight characteris'!$D$36/'Aircraft and flight characteris'!$E$36/2/1000</f>
        <v>0</v>
      </c>
      <c r="N219" s="73">
        <f>'Number of operations'!L$29*'Conversion conv. -&gt; electric to'!M66*'Aircraft and flight characteris'!$B$36*'Aircraft and flight characteris'!$D$36/'Aircraft and flight characteris'!$E$36/2/1000</f>
        <v>0</v>
      </c>
      <c r="O219" s="73">
        <f>'Number of operations'!M$29*'Conversion conv. -&gt; electric to'!N66*'Aircraft and flight characteris'!$B$36*'Aircraft and flight characteris'!$D$36/'Aircraft and flight characteris'!$E$36/2/1000</f>
        <v>0</v>
      </c>
      <c r="P219" s="73">
        <f>'Number of operations'!N$29*'Conversion conv. -&gt; electric to'!O66*'Aircraft and flight characteris'!$B$36*'Aircraft and flight characteris'!$D$36/'Aircraft and flight characteris'!$E$36/2/1000</f>
        <v>0</v>
      </c>
      <c r="Q219" s="73">
        <f>'Number of operations'!O$29*'Conversion conv. -&gt; electric to'!P66*'Aircraft and flight characteris'!$B$36*'Aircraft and flight characteris'!$D$36/'Aircraft and flight characteris'!$E$36/2/1000</f>
        <v>0</v>
      </c>
      <c r="R219" s="73">
        <f>'Number of operations'!P$29*'Conversion conv. -&gt; electric to'!Q66*'Aircraft and flight characteris'!$B$36*'Aircraft and flight characteris'!$D$36/'Aircraft and flight characteris'!$E$36/2/1000</f>
        <v>0</v>
      </c>
      <c r="S219" s="73">
        <f>'Number of operations'!Q$29*'Conversion conv. -&gt; electric to'!R66*'Aircraft and flight characteris'!$B$36*'Aircraft and flight characteris'!$D$36/'Aircraft and flight characteris'!$E$36/2/1000</f>
        <v>0</v>
      </c>
      <c r="T219" s="73">
        <f>'Number of operations'!R$29*'Conversion conv. -&gt; electric to'!S66*'Aircraft and flight characteris'!$B$36*'Aircraft and flight characteris'!$D$36/'Aircraft and flight characteris'!$E$36/2/1000</f>
        <v>0</v>
      </c>
      <c r="U219" s="73">
        <f>'Number of operations'!S$29*'Conversion conv. -&gt; electric to'!T66*'Aircraft and flight characteris'!$B$36*'Aircraft and flight characteris'!$D$36/'Aircraft and flight characteris'!$E$36/2/1000</f>
        <v>0</v>
      </c>
      <c r="V219" s="73">
        <f>'Number of operations'!T$29*'Conversion conv. -&gt; electric to'!U66*'Aircraft and flight characteris'!$B$36*'Aircraft and flight characteris'!$D$36/'Aircraft and flight characteris'!$E$36/2/1000</f>
        <v>0</v>
      </c>
      <c r="W219" s="73">
        <f>'Number of operations'!U$29*'Conversion conv. -&gt; electric to'!V66*'Aircraft and flight characteris'!$B$36*'Aircraft and flight characteris'!$D$36/'Aircraft and flight characteris'!$E$36/2/1000</f>
        <v>0</v>
      </c>
      <c r="X219" s="73">
        <f>'Number of operations'!V$29*'Conversion conv. -&gt; electric to'!W66*'Aircraft and flight characteris'!$B$36*'Aircraft and flight characteris'!$D$36/'Aircraft and flight characteris'!$E$36/2/1000</f>
        <v>0</v>
      </c>
      <c r="Y219" s="73">
        <f>'Number of operations'!W$29*'Conversion conv. -&gt; electric to'!X66*'Aircraft and flight characteris'!$B$36*'Aircraft and flight characteris'!$D$36/'Aircraft and flight characteris'!$E$36/2/1000</f>
        <v>0</v>
      </c>
      <c r="Z219" s="73">
        <f>'Number of operations'!X$29*'Conversion conv. -&gt; electric to'!Y66*'Aircraft and flight characteris'!$B$36*'Aircraft and flight characteris'!$D$36/'Aircraft and flight characteris'!$E$36/2/1000</f>
        <v>0</v>
      </c>
      <c r="AA219" s="73">
        <f>'Number of operations'!Y$29*'Conversion conv. -&gt; electric to'!Z66*'Aircraft and flight characteris'!$B$36*'Aircraft and flight characteris'!$D$36/'Aircraft and flight characteris'!$E$36/2/1000</f>
        <v>0</v>
      </c>
      <c r="AB219" s="73">
        <f>'Number of operations'!Z$29*'Conversion conv. -&gt; electric to'!AA66*'Aircraft and flight characteris'!$B$36*'Aircraft and flight characteris'!$D$36/'Aircraft and flight characteris'!$E$36/2/1000</f>
        <v>0</v>
      </c>
      <c r="AC219" s="73">
        <f>'Number of operations'!AA$29*'Conversion conv. -&gt; electric to'!AB66*'Aircraft and flight characteris'!$B$36*'Aircraft and flight characteris'!$D$36/'Aircraft and flight characteris'!$E$36/2/1000</f>
        <v>6.802019551</v>
      </c>
      <c r="AD219" s="73">
        <f>'Number of operations'!AB$29*'Conversion conv. -&gt; electric to'!AC66*'Aircraft and flight characteris'!$B$36*'Aircraft and flight characteris'!$D$36/'Aircraft and flight characteris'!$E$36/2/1000</f>
        <v>17.82408922</v>
      </c>
      <c r="AE219" s="73">
        <f>'Number of operations'!AC$29*'Conversion conv. -&gt; electric to'!AD66*'Aircraft and flight characteris'!$B$36*'Aircraft and flight characteris'!$D$36/'Aircraft and flight characteris'!$E$36/2/1000</f>
        <v>46.93135399</v>
      </c>
      <c r="AF219" s="73">
        <f>'Number of operations'!AD$29*'Conversion conv. -&gt; electric to'!AE66*'Aircraft and flight characteris'!$B$36*'Aircraft and flight characteris'!$D$36/'Aircraft and flight characteris'!$E$36/2/1000</f>
        <v>120.8965401</v>
      </c>
      <c r="AG219" s="73">
        <f>'Number of operations'!AE$29*'Conversion conv. -&gt; electric to'!AF66*'Aircraft and flight characteris'!$B$36*'Aircraft and flight characteris'!$D$36/'Aircraft and flight characteris'!$E$36/2/1000</f>
        <v>300.7887797</v>
      </c>
      <c r="AH219" s="73">
        <f>'Number of operations'!AF$29*'Conversion conv. -&gt; electric to'!AG66*'Aircraft and flight characteris'!$B$36*'Aircraft and flight characteris'!$D$36/'Aircraft and flight characteris'!$E$36/2/1000</f>
        <v>709.7037602</v>
      </c>
      <c r="AI219" s="73">
        <f>'Number of operations'!AG$29*'Conversion conv. -&gt; electric to'!AH66*'Aircraft and flight characteris'!$B$36*'Aircraft and flight characteris'!$D$36/'Aircraft and flight characteris'!$E$36/2/1000</f>
        <v>1553.333294</v>
      </c>
      <c r="AJ219" s="73">
        <f>'Number of operations'!AH$29*'Conversion conv. -&gt; electric to'!AI66*'Aircraft and flight characteris'!$B$36*'Aircraft and flight characteris'!$D$36/'Aircraft and flight characteris'!$E$36/2/1000</f>
        <v>3090.601696</v>
      </c>
      <c r="AK219" s="73">
        <f>'Number of operations'!AI$29*'Conversion conv. -&gt; electric to'!AJ66*'Aircraft and flight characteris'!$B$36*'Aircraft and flight characteris'!$D$36/'Aircraft and flight characteris'!$E$36/2/1000</f>
        <v>5534.08099</v>
      </c>
      <c r="AL219" s="73">
        <f>'Number of operations'!AJ$29*'Conversion conv. -&gt; electric to'!AK66*'Aircraft and flight characteris'!$B$36*'Aircraft and flight characteris'!$D$36/'Aircraft and flight characteris'!$E$36/2/1000</f>
        <v>9121.072391</v>
      </c>
      <c r="AM219" s="73">
        <f>'Number of operations'!AK$29*'Conversion conv. -&gt; electric to'!AL66*'Aircraft and flight characteris'!$B$36*'Aircraft and flight characteris'!$D$36/'Aircraft and flight characteris'!$E$36/2/1000</f>
        <v>13798.44333</v>
      </c>
      <c r="AN219" s="73">
        <f>'Number of operations'!AL$29*'Conversion conv. -&gt; electric to'!AM66*'Aircraft and flight characteris'!$B$36*'Aircraft and flight characteris'!$D$36/'Aircraft and flight characteris'!$E$36/2/1000</f>
        <v>19511.23851</v>
      </c>
      <c r="AO219" s="73">
        <f>'Number of operations'!AM$29*'Conversion conv. -&gt; electric to'!AN66*'Aircraft and flight characteris'!$B$36*'Aircraft and flight characteris'!$D$36/'Aircraft and flight characteris'!$E$36/2/1000</f>
        <v>26195.91318</v>
      </c>
      <c r="AP219" s="73">
        <f>'Number of operations'!AN$29*'Conversion conv. -&gt; electric to'!AO66*'Aircraft and flight characteris'!$B$36*'Aircraft and flight characteris'!$D$36/'Aircraft and flight characteris'!$E$36/2/1000</f>
        <v>33792.11528</v>
      </c>
      <c r="AQ219" s="73">
        <f>'Number of operations'!AO$29*'Conversion conv. -&gt; electric to'!AP66*'Aircraft and flight characteris'!$B$36*'Aircraft and flight characteris'!$D$36/'Aircraft and flight characteris'!$E$36/2/1000</f>
        <v>42245.64721</v>
      </c>
      <c r="AR219" s="73">
        <f>'Number of operations'!AP$29*'Conversion conv. -&gt; electric to'!AQ66*'Aircraft and flight characteris'!$B$36*'Aircraft and flight characteris'!$D$36/'Aircraft and flight characteris'!$E$36/2/1000</f>
        <v>51517.82611</v>
      </c>
      <c r="AS219" s="73">
        <f>'Number of operations'!AQ$29*'Conversion conv. -&gt; electric to'!AR66*'Aircraft and flight characteris'!$B$36*'Aircraft and flight characteris'!$D$36/'Aircraft and flight characteris'!$E$36/2/1000</f>
        <v>61598.31492</v>
      </c>
      <c r="AT219" s="73">
        <f>'Number of operations'!AR$29*'Conversion conv. -&gt; electric to'!AS66*'Aircraft and flight characteris'!$B$36*'Aircraft and flight characteris'!$D$36/'Aircraft and flight characteris'!$E$36/2/1000</f>
        <v>0</v>
      </c>
      <c r="AU219" s="73">
        <f>'Number of operations'!AS$29*'Conversion conv. -&gt; electric to'!AT66*'Aircraft and flight characteris'!$B$36*'Aircraft and flight characteris'!$D$36/'Aircraft and flight characteris'!$E$36/2/1000</f>
        <v>0</v>
      </c>
      <c r="AV219" s="73">
        <f>'Number of operations'!AT$29*'Conversion conv. -&gt; electric to'!AU66*'Aircraft and flight characteris'!$B$36*'Aircraft and flight characteris'!$D$36/'Aircraft and flight characteris'!$E$36/2/1000</f>
        <v>0</v>
      </c>
      <c r="AW219" s="73">
        <f>'Number of operations'!AU$29*'Conversion conv. -&gt; electric to'!AV66*'Aircraft and flight characteris'!$B$36*'Aircraft and flight characteris'!$D$36/'Aircraft and flight characteris'!$E$36/2/1000</f>
        <v>0</v>
      </c>
      <c r="AX219" s="73">
        <f>'Number of operations'!AV$29*'Conversion conv. -&gt; electric to'!AW66*'Aircraft and flight characteris'!$B$36*'Aircraft and flight characteris'!$D$36/'Aircraft and flight characteris'!$E$36/2/1000</f>
        <v>0</v>
      </c>
      <c r="AY219" s="73">
        <f>'Number of operations'!AW$29*'Conversion conv. -&gt; electric to'!AX66*'Aircraft and flight characteris'!$B$36*'Aircraft and flight characteris'!$D$36/'Aircraft and flight characteris'!$E$36/2/1000</f>
        <v>0</v>
      </c>
      <c r="AZ219" s="73">
        <f>'Number of operations'!AX$29*'Conversion conv. -&gt; electric to'!AY66*'Aircraft and flight characteris'!$B$36*'Aircraft and flight characteris'!$D$36/'Aircraft and flight characteris'!$E$36/2/1000</f>
        <v>0</v>
      </c>
      <c r="BA219" s="73">
        <f>'Number of operations'!AY$29*'Conversion conv. -&gt; electric to'!AZ66*'Aircraft and flight characteris'!$B$36*'Aircraft and flight characteris'!$D$36/'Aircraft and flight characteris'!$E$36/2/1000</f>
        <v>0</v>
      </c>
      <c r="BB219" s="73">
        <f>'Number of operations'!AZ$29*'Conversion conv. -&gt; electric to'!BA66*'Aircraft and flight characteris'!$B$36*'Aircraft and flight characteris'!$D$36/'Aircraft and flight characteris'!$E$36/2/1000</f>
        <v>0</v>
      </c>
      <c r="BC219" s="73">
        <f>'Number of operations'!BA$29*'Conversion conv. -&gt; electric to'!BB66*'Aircraft and flight characteris'!$B$36*'Aircraft and flight characteris'!$D$36/'Aircraft and flight characteris'!$E$36/2/1000</f>
        <v>0</v>
      </c>
      <c r="BD219" s="74">
        <f>'Number of operations'!BB$29*'Conversion conv. -&gt; electric to'!BC66*'Aircraft and flight characteris'!$B$36*'Aircraft and flight characteris'!$D$36/'Aircraft and flight characteris'!$E$36/2/1000</f>
        <v>0</v>
      </c>
      <c r="BE219" s="3"/>
      <c r="BF219" s="3"/>
      <c r="BG219" s="3"/>
      <c r="BH219" s="3"/>
      <c r="BI219" s="3"/>
      <c r="BJ219" s="3"/>
      <c r="BK219" s="3"/>
      <c r="BL219" s="3"/>
      <c r="BM219" s="3"/>
      <c r="BN219" s="3"/>
    </row>
    <row r="220">
      <c r="A220" s="75"/>
      <c r="E220" s="76" t="s">
        <v>56</v>
      </c>
      <c r="F220" s="73">
        <f>'Number of operations'!D$29*'Conversion conv. -&gt; electric to'!E67*'Aircraft and flight characteris'!$B$36*'Aircraft and flight characteris'!$D$36/'Aircraft and flight characteris'!$E$36/2/1000</f>
        <v>0</v>
      </c>
      <c r="G220" s="73">
        <f>'Number of operations'!E$29*'Conversion conv. -&gt; electric to'!F67*'Aircraft and flight characteris'!$B$36*'Aircraft and flight characteris'!$D$36/'Aircraft and flight characteris'!$E$36/2/1000</f>
        <v>0</v>
      </c>
      <c r="H220" s="73">
        <f>'Number of operations'!F$29*'Conversion conv. -&gt; electric to'!G67*'Aircraft and flight characteris'!$B$36*'Aircraft and flight characteris'!$D$36/'Aircraft and flight characteris'!$E$36/2/1000</f>
        <v>0</v>
      </c>
      <c r="I220" s="73">
        <f>'Number of operations'!G$29*'Conversion conv. -&gt; electric to'!H67*'Aircraft and flight characteris'!$B$36*'Aircraft and flight characteris'!$D$36/'Aircraft and flight characteris'!$E$36/2/1000</f>
        <v>0</v>
      </c>
      <c r="J220" s="73">
        <f>'Number of operations'!H$29*'Conversion conv. -&gt; electric to'!I67*'Aircraft and flight characteris'!$B$36*'Aircraft and flight characteris'!$D$36/'Aircraft and flight characteris'!$E$36/2/1000</f>
        <v>0</v>
      </c>
      <c r="K220" s="73">
        <f>'Number of operations'!I$29*'Conversion conv. -&gt; electric to'!J67*'Aircraft and flight characteris'!$B$36*'Aircraft and flight characteris'!$D$36/'Aircraft and flight characteris'!$E$36/2/1000</f>
        <v>0</v>
      </c>
      <c r="L220" s="73">
        <f>'Number of operations'!J$29*'Conversion conv. -&gt; electric to'!K67*'Aircraft and flight characteris'!$B$36*'Aircraft and flight characteris'!$D$36/'Aircraft and flight characteris'!$E$36/2/1000</f>
        <v>0</v>
      </c>
      <c r="M220" s="73">
        <f>'Number of operations'!K$29*'Conversion conv. -&gt; electric to'!L67*'Aircraft and flight characteris'!$B$36*'Aircraft and flight characteris'!$D$36/'Aircraft and flight characteris'!$E$36/2/1000</f>
        <v>0</v>
      </c>
      <c r="N220" s="73">
        <f>'Number of operations'!L$29*'Conversion conv. -&gt; electric to'!M67*'Aircraft and flight characteris'!$B$36*'Aircraft and flight characteris'!$D$36/'Aircraft and flight characteris'!$E$36/2/1000</f>
        <v>0</v>
      </c>
      <c r="O220" s="73">
        <f>'Number of operations'!M$29*'Conversion conv. -&gt; electric to'!N67*'Aircraft and flight characteris'!$B$36*'Aircraft and flight characteris'!$D$36/'Aircraft and flight characteris'!$E$36/2/1000</f>
        <v>0</v>
      </c>
      <c r="P220" s="73">
        <f>'Number of operations'!N$29*'Conversion conv. -&gt; electric to'!O67*'Aircraft and flight characteris'!$B$36*'Aircraft and flight characteris'!$D$36/'Aircraft and flight characteris'!$E$36/2/1000</f>
        <v>0</v>
      </c>
      <c r="Q220" s="73">
        <f>'Number of operations'!O$29*'Conversion conv. -&gt; electric to'!P67*'Aircraft and flight characteris'!$B$36*'Aircraft and flight characteris'!$D$36/'Aircraft and flight characteris'!$E$36/2/1000</f>
        <v>0</v>
      </c>
      <c r="R220" s="73">
        <f>'Number of operations'!P$29*'Conversion conv. -&gt; electric to'!Q67*'Aircraft and flight characteris'!$B$36*'Aircraft and flight characteris'!$D$36/'Aircraft and flight characteris'!$E$36/2/1000</f>
        <v>0</v>
      </c>
      <c r="S220" s="73">
        <f>'Number of operations'!Q$29*'Conversion conv. -&gt; electric to'!R67*'Aircraft and flight characteris'!$B$36*'Aircraft and flight characteris'!$D$36/'Aircraft and flight characteris'!$E$36/2/1000</f>
        <v>0</v>
      </c>
      <c r="T220" s="73">
        <f>'Number of operations'!R$29*'Conversion conv. -&gt; electric to'!S67*'Aircraft and flight characteris'!$B$36*'Aircraft and flight characteris'!$D$36/'Aircraft and flight characteris'!$E$36/2/1000</f>
        <v>0</v>
      </c>
      <c r="U220" s="73">
        <f>'Number of operations'!S$29*'Conversion conv. -&gt; electric to'!T67*'Aircraft and flight characteris'!$B$36*'Aircraft and flight characteris'!$D$36/'Aircraft and flight characteris'!$E$36/2/1000</f>
        <v>0</v>
      </c>
      <c r="V220" s="73">
        <f>'Number of operations'!T$29*'Conversion conv. -&gt; electric to'!U67*'Aircraft and flight characteris'!$B$36*'Aircraft and flight characteris'!$D$36/'Aircraft and flight characteris'!$E$36/2/1000</f>
        <v>0</v>
      </c>
      <c r="W220" s="73">
        <f>'Number of operations'!U$29*'Conversion conv. -&gt; electric to'!V67*'Aircraft and flight characteris'!$B$36*'Aircraft and flight characteris'!$D$36/'Aircraft and flight characteris'!$E$36/2/1000</f>
        <v>0</v>
      </c>
      <c r="X220" s="73">
        <f>'Number of operations'!V$29*'Conversion conv. -&gt; electric to'!W67*'Aircraft and flight characteris'!$B$36*'Aircraft and flight characteris'!$D$36/'Aircraft and flight characteris'!$E$36/2/1000</f>
        <v>0</v>
      </c>
      <c r="Y220" s="73">
        <f>'Number of operations'!W$29*'Conversion conv. -&gt; electric to'!X67*'Aircraft and flight characteris'!$B$36*'Aircraft and flight characteris'!$D$36/'Aircraft and flight characteris'!$E$36/2/1000</f>
        <v>0</v>
      </c>
      <c r="Z220" s="73">
        <f>'Number of operations'!X$29*'Conversion conv. -&gt; electric to'!Y67*'Aircraft and flight characteris'!$B$36*'Aircraft and flight characteris'!$D$36/'Aircraft and flight characteris'!$E$36/2/1000</f>
        <v>0</v>
      </c>
      <c r="AA220" s="73">
        <f>'Number of operations'!Y$29*'Conversion conv. -&gt; electric to'!Z67*'Aircraft and flight characteris'!$B$36*'Aircraft and flight characteris'!$D$36/'Aircraft and flight characteris'!$E$36/2/1000</f>
        <v>0</v>
      </c>
      <c r="AB220" s="73">
        <f>'Number of operations'!Z$29*'Conversion conv. -&gt; electric to'!AA67*'Aircraft and flight characteris'!$B$36*'Aircraft and flight characteris'!$D$36/'Aircraft and flight characteris'!$E$36/2/1000</f>
        <v>0</v>
      </c>
      <c r="AC220" s="73">
        <f>'Number of operations'!AA$29*'Conversion conv. -&gt; electric to'!AB67*'Aircraft and flight characteris'!$B$36*'Aircraft and flight characteris'!$D$36/'Aircraft and flight characteris'!$E$36/2/1000</f>
        <v>7.34896301</v>
      </c>
      <c r="AD220" s="73">
        <f>'Number of operations'!AB$29*'Conversion conv. -&gt; electric to'!AC67*'Aircraft and flight characteris'!$B$36*'Aircraft and flight characteris'!$D$36/'Aircraft and flight characteris'!$E$36/2/1000</f>
        <v>20.37062414</v>
      </c>
      <c r="AE220" s="73">
        <f>'Number of operations'!AC$29*'Conversion conv. -&gt; electric to'!AD67*'Aircraft and flight characteris'!$B$36*'Aircraft and flight characteris'!$D$36/'Aircraft and flight characteris'!$E$36/2/1000</f>
        <v>56.59697028</v>
      </c>
      <c r="AF220" s="73">
        <f>'Number of operations'!AD$29*'Conversion conv. -&gt; electric to'!AE67*'Aircraft and flight characteris'!$B$36*'Aircraft and flight characteris'!$D$36/'Aircraft and flight characteris'!$E$36/2/1000</f>
        <v>153.2774937</v>
      </c>
      <c r="AG220" s="73">
        <f>'Number of operations'!AE$29*'Conversion conv. -&gt; electric to'!AF67*'Aircraft and flight characteris'!$B$36*'Aircraft and flight characteris'!$D$36/'Aircraft and flight characteris'!$E$36/2/1000</f>
        <v>398.8117289</v>
      </c>
      <c r="AH220" s="73">
        <f>'Number of operations'!AF$29*'Conversion conv. -&gt; electric to'!AG67*'Aircraft and flight characteris'!$B$36*'Aircraft and flight characteris'!$D$36/'Aircraft and flight characteris'!$E$36/2/1000</f>
        <v>976.952896</v>
      </c>
      <c r="AI220" s="73">
        <f>'Number of operations'!AG$29*'Conversion conv. -&gt; electric to'!AH67*'Aircraft and flight characteris'!$B$36*'Aircraft and flight characteris'!$D$36/'Aircraft and flight characteris'!$E$36/2/1000</f>
        <v>2199.065112</v>
      </c>
      <c r="AJ220" s="73">
        <f>'Number of operations'!AH$29*'Conversion conv. -&gt; electric to'!AI67*'Aircraft and flight characteris'!$B$36*'Aircraft and flight characteris'!$D$36/'Aircraft and flight characteris'!$E$36/2/1000</f>
        <v>4447.937131</v>
      </c>
      <c r="AK220" s="73">
        <f>'Number of operations'!AI$29*'Conversion conv. -&gt; electric to'!AJ67*'Aircraft and flight characteris'!$B$36*'Aircraft and flight characteris'!$D$36/'Aircraft and flight characteris'!$E$36/2/1000</f>
        <v>7991.168623</v>
      </c>
      <c r="AL220" s="73">
        <f>'Number of operations'!AJ$29*'Conversion conv. -&gt; electric to'!AK67*'Aircraft and flight characteris'!$B$36*'Aircraft and flight characteris'!$D$36/'Aircraft and flight characteris'!$E$36/2/1000</f>
        <v>13038.24481</v>
      </c>
      <c r="AM220" s="73">
        <f>'Number of operations'!AK$29*'Conversion conv. -&gt; electric to'!AL67*'Aircraft and flight characteris'!$B$36*'Aircraft and flight characteris'!$D$36/'Aircraft and flight characteris'!$E$36/2/1000</f>
        <v>19288.41623</v>
      </c>
      <c r="AN220" s="73">
        <f>'Number of operations'!AL$29*'Conversion conv. -&gt; electric to'!AM67*'Aircraft and flight characteris'!$B$36*'Aircraft and flight characteris'!$D$36/'Aircraft and flight characteris'!$E$36/2/1000</f>
        <v>26418.05524</v>
      </c>
      <c r="AO220" s="73">
        <f>'Number of operations'!AM$29*'Conversion conv. -&gt; electric to'!AN67*'Aircraft and flight characteris'!$B$36*'Aircraft and flight characteris'!$D$36/'Aircraft and flight characteris'!$E$36/2/1000</f>
        <v>34153.60078</v>
      </c>
      <c r="AP220" s="73">
        <f>'Number of operations'!AN$29*'Conversion conv. -&gt; electric to'!AO67*'Aircraft and flight characteris'!$B$36*'Aircraft and flight characteris'!$D$36/'Aircraft and flight characteris'!$E$36/2/1000</f>
        <v>42333.65937</v>
      </c>
      <c r="AQ220" s="73">
        <f>'Number of operations'!AO$29*'Conversion conv. -&gt; electric to'!AP67*'Aircraft and flight characteris'!$B$36*'Aircraft and flight characteris'!$D$36/'Aircraft and flight characteris'!$E$36/2/1000</f>
        <v>50909.03212</v>
      </c>
      <c r="AR220" s="73">
        <f>'Number of operations'!AP$29*'Conversion conv. -&gt; electric to'!AQ67*'Aircraft and flight characteris'!$B$36*'Aircraft and flight characteris'!$D$36/'Aircraft and flight characteris'!$E$36/2/1000</f>
        <v>59918.56949</v>
      </c>
      <c r="AS220" s="73">
        <f>'Number of operations'!AQ$29*'Conversion conv. -&gt; electric to'!AR67*'Aircraft and flight characteris'!$B$36*'Aircraft and flight characteris'!$D$36/'Aircraft and flight characteris'!$E$36/2/1000</f>
        <v>69461.43297</v>
      </c>
      <c r="AT220" s="73">
        <f>'Number of operations'!AR$29*'Conversion conv. -&gt; electric to'!AS67*'Aircraft and flight characteris'!$B$36*'Aircraft and flight characteris'!$D$36/'Aircraft and flight characteris'!$E$36/2/1000</f>
        <v>0</v>
      </c>
      <c r="AU220" s="73">
        <f>'Number of operations'!AS$29*'Conversion conv. -&gt; electric to'!AT67*'Aircraft and flight characteris'!$B$36*'Aircraft and flight characteris'!$D$36/'Aircraft and flight characteris'!$E$36/2/1000</f>
        <v>0</v>
      </c>
      <c r="AV220" s="73">
        <f>'Number of operations'!AT$29*'Conversion conv. -&gt; electric to'!AU67*'Aircraft and flight characteris'!$B$36*'Aircraft and flight characteris'!$D$36/'Aircraft and flight characteris'!$E$36/2/1000</f>
        <v>0</v>
      </c>
      <c r="AW220" s="73">
        <f>'Number of operations'!AU$29*'Conversion conv. -&gt; electric to'!AV67*'Aircraft and flight characteris'!$B$36*'Aircraft and flight characteris'!$D$36/'Aircraft and flight characteris'!$E$36/2/1000</f>
        <v>0</v>
      </c>
      <c r="AX220" s="73">
        <f>'Number of operations'!AV$29*'Conversion conv. -&gt; electric to'!AW67*'Aircraft and flight characteris'!$B$36*'Aircraft and flight characteris'!$D$36/'Aircraft and flight characteris'!$E$36/2/1000</f>
        <v>0</v>
      </c>
      <c r="AY220" s="73">
        <f>'Number of operations'!AW$29*'Conversion conv. -&gt; electric to'!AX67*'Aircraft and flight characteris'!$B$36*'Aircraft and flight characteris'!$D$36/'Aircraft and flight characteris'!$E$36/2/1000</f>
        <v>0</v>
      </c>
      <c r="AZ220" s="73">
        <f>'Number of operations'!AX$29*'Conversion conv. -&gt; electric to'!AY67*'Aircraft and flight characteris'!$B$36*'Aircraft and flight characteris'!$D$36/'Aircraft and flight characteris'!$E$36/2/1000</f>
        <v>0</v>
      </c>
      <c r="BA220" s="73">
        <f>'Number of operations'!AY$29*'Conversion conv. -&gt; electric to'!AZ67*'Aircraft and flight characteris'!$B$36*'Aircraft and flight characteris'!$D$36/'Aircraft and flight characteris'!$E$36/2/1000</f>
        <v>0</v>
      </c>
      <c r="BB220" s="73">
        <f>'Number of operations'!AZ$29*'Conversion conv. -&gt; electric to'!BA67*'Aircraft and flight characteris'!$B$36*'Aircraft and flight characteris'!$D$36/'Aircraft and flight characteris'!$E$36/2/1000</f>
        <v>0</v>
      </c>
      <c r="BC220" s="73">
        <f>'Number of operations'!BA$29*'Conversion conv. -&gt; electric to'!BB67*'Aircraft and flight characteris'!$B$36*'Aircraft and flight characteris'!$D$36/'Aircraft and flight characteris'!$E$36/2/1000</f>
        <v>0</v>
      </c>
      <c r="BD220" s="74">
        <f>'Number of operations'!BB$29*'Conversion conv. -&gt; electric to'!BC67*'Aircraft and flight characteris'!$B$36*'Aircraft and flight characteris'!$D$36/'Aircraft and flight characteris'!$E$36/2/1000</f>
        <v>0</v>
      </c>
      <c r="BE220" s="3"/>
      <c r="BF220" s="3"/>
      <c r="BG220" s="3"/>
      <c r="BH220" s="3"/>
      <c r="BI220" s="3"/>
      <c r="BJ220" s="3"/>
      <c r="BK220" s="3"/>
      <c r="BL220" s="3"/>
      <c r="BM220" s="3"/>
      <c r="BN220" s="3"/>
    </row>
    <row r="221">
      <c r="A221" s="75"/>
      <c r="E221" s="76" t="s">
        <v>55</v>
      </c>
      <c r="F221" s="73">
        <f>'Number of operations'!D$29*'Conversion conv. -&gt; electric to'!E68*'Aircraft and flight characteris'!$B$36*'Aircraft and flight characteris'!$D$36/'Aircraft and flight characteris'!$E$36/2/1000</f>
        <v>0</v>
      </c>
      <c r="G221" s="73">
        <f>'Number of operations'!E$29*'Conversion conv. -&gt; electric to'!F68*'Aircraft and flight characteris'!$B$36*'Aircraft and flight characteris'!$D$36/'Aircraft and flight characteris'!$E$36/2/1000</f>
        <v>0</v>
      </c>
      <c r="H221" s="73">
        <f>'Number of operations'!F$29*'Conversion conv. -&gt; electric to'!G68*'Aircraft and flight characteris'!$B$36*'Aircraft and flight characteris'!$D$36/'Aircraft and flight characteris'!$E$36/2/1000</f>
        <v>0</v>
      </c>
      <c r="I221" s="73">
        <f>'Number of operations'!G$29*'Conversion conv. -&gt; electric to'!H68*'Aircraft and flight characteris'!$B$36*'Aircraft and flight characteris'!$D$36/'Aircraft and flight characteris'!$E$36/2/1000</f>
        <v>0</v>
      </c>
      <c r="J221" s="73">
        <f>'Number of operations'!H$29*'Conversion conv. -&gt; electric to'!I68*'Aircraft and flight characteris'!$B$36*'Aircraft and flight characteris'!$D$36/'Aircraft and flight characteris'!$E$36/2/1000</f>
        <v>0</v>
      </c>
      <c r="K221" s="73">
        <f>'Number of operations'!I$29*'Conversion conv. -&gt; electric to'!J68*'Aircraft and flight characteris'!$B$36*'Aircraft and flight characteris'!$D$36/'Aircraft and flight characteris'!$E$36/2/1000</f>
        <v>0</v>
      </c>
      <c r="L221" s="73">
        <f>'Number of operations'!J$29*'Conversion conv. -&gt; electric to'!K68*'Aircraft and flight characteris'!$B$36*'Aircraft and flight characteris'!$D$36/'Aircraft and flight characteris'!$E$36/2/1000</f>
        <v>0</v>
      </c>
      <c r="M221" s="73">
        <f>'Number of operations'!K$29*'Conversion conv. -&gt; electric to'!L68*'Aircraft and flight characteris'!$B$36*'Aircraft and flight characteris'!$D$36/'Aircraft and flight characteris'!$E$36/2/1000</f>
        <v>0</v>
      </c>
      <c r="N221" s="73">
        <f>'Number of operations'!L$29*'Conversion conv. -&gt; electric to'!M68*'Aircraft and flight characteris'!$B$36*'Aircraft and flight characteris'!$D$36/'Aircraft and flight characteris'!$E$36/2/1000</f>
        <v>0</v>
      </c>
      <c r="O221" s="73">
        <f>'Number of operations'!M$29*'Conversion conv. -&gt; electric to'!N68*'Aircraft and flight characteris'!$B$36*'Aircraft and flight characteris'!$D$36/'Aircraft and flight characteris'!$E$36/2/1000</f>
        <v>0</v>
      </c>
      <c r="P221" s="73">
        <f>'Number of operations'!N$29*'Conversion conv. -&gt; electric to'!O68*'Aircraft and flight characteris'!$B$36*'Aircraft and flight characteris'!$D$36/'Aircraft and flight characteris'!$E$36/2/1000</f>
        <v>0</v>
      </c>
      <c r="Q221" s="73">
        <f>'Number of operations'!O$29*'Conversion conv. -&gt; electric to'!P68*'Aircraft and flight characteris'!$B$36*'Aircraft and flight characteris'!$D$36/'Aircraft and flight characteris'!$E$36/2/1000</f>
        <v>0</v>
      </c>
      <c r="R221" s="73">
        <f>'Number of operations'!P$29*'Conversion conv. -&gt; electric to'!Q68*'Aircraft and flight characteris'!$B$36*'Aircraft and flight characteris'!$D$36/'Aircraft and flight characteris'!$E$36/2/1000</f>
        <v>0</v>
      </c>
      <c r="S221" s="73">
        <f>'Number of operations'!Q$29*'Conversion conv. -&gt; electric to'!R68*'Aircraft and flight characteris'!$B$36*'Aircraft and flight characteris'!$D$36/'Aircraft and flight characteris'!$E$36/2/1000</f>
        <v>0</v>
      </c>
      <c r="T221" s="73">
        <f>'Number of operations'!R$29*'Conversion conv. -&gt; electric to'!S68*'Aircraft and flight characteris'!$B$36*'Aircraft and flight characteris'!$D$36/'Aircraft and flight characteris'!$E$36/2/1000</f>
        <v>0</v>
      </c>
      <c r="U221" s="73">
        <f>'Number of operations'!S$29*'Conversion conv. -&gt; electric to'!T68*'Aircraft and flight characteris'!$B$36*'Aircraft and flight characteris'!$D$36/'Aircraft and flight characteris'!$E$36/2/1000</f>
        <v>0</v>
      </c>
      <c r="V221" s="73">
        <f>'Number of operations'!T$29*'Conversion conv. -&gt; electric to'!U68*'Aircraft and flight characteris'!$B$36*'Aircraft and flight characteris'!$D$36/'Aircraft and flight characteris'!$E$36/2/1000</f>
        <v>0</v>
      </c>
      <c r="W221" s="73">
        <f>'Number of operations'!U$29*'Conversion conv. -&gt; electric to'!V68*'Aircraft and flight characteris'!$B$36*'Aircraft and flight characteris'!$D$36/'Aircraft and flight characteris'!$E$36/2/1000</f>
        <v>0</v>
      </c>
      <c r="X221" s="73">
        <f>'Number of operations'!V$29*'Conversion conv. -&gt; electric to'!W68*'Aircraft and flight characteris'!$B$36*'Aircraft and flight characteris'!$D$36/'Aircraft and flight characteris'!$E$36/2/1000</f>
        <v>0</v>
      </c>
      <c r="Y221" s="73">
        <f>'Number of operations'!W$29*'Conversion conv. -&gt; electric to'!X68*'Aircraft and flight characteris'!$B$36*'Aircraft and flight characteris'!$D$36/'Aircraft and flight characteris'!$E$36/2/1000</f>
        <v>0</v>
      </c>
      <c r="Z221" s="73">
        <f>'Number of operations'!X$29*'Conversion conv. -&gt; electric to'!Y68*'Aircraft and flight characteris'!$B$36*'Aircraft and flight characteris'!$D$36/'Aircraft and flight characteris'!$E$36/2/1000</f>
        <v>0</v>
      </c>
      <c r="AA221" s="73">
        <f>'Number of operations'!Y$29*'Conversion conv. -&gt; electric to'!Z68*'Aircraft and flight characteris'!$B$36*'Aircraft and flight characteris'!$D$36/'Aircraft and flight characteris'!$E$36/2/1000</f>
        <v>0</v>
      </c>
      <c r="AB221" s="73">
        <f>'Number of operations'!Z$29*'Conversion conv. -&gt; electric to'!AA68*'Aircraft and flight characteris'!$B$36*'Aircraft and flight characteris'!$D$36/'Aircraft and flight characteris'!$E$36/2/1000</f>
        <v>0</v>
      </c>
      <c r="AC221" s="73">
        <f>'Number of operations'!AA$29*'Conversion conv. -&gt; electric to'!AB68*'Aircraft and flight characteris'!$B$36*'Aircraft and flight characteris'!$D$36/'Aircraft and flight characteris'!$E$36/2/1000</f>
        <v>10.67827093</v>
      </c>
      <c r="AD221" s="73">
        <f>'Number of operations'!AB$29*'Conversion conv. -&gt; electric to'!AC68*'Aircraft and flight characteris'!$B$36*'Aircraft and flight characteris'!$D$36/'Aircraft and flight characteris'!$E$36/2/1000</f>
        <v>32.84643826</v>
      </c>
      <c r="AE221" s="73">
        <f>'Number of operations'!AC$29*'Conversion conv. -&gt; electric to'!AD68*'Aircraft and flight characteris'!$B$36*'Aircraft and flight characteris'!$D$36/'Aircraft and flight characteris'!$E$36/2/1000</f>
        <v>100.1344496</v>
      </c>
      <c r="AF221" s="73">
        <f>'Number of operations'!AD$29*'Conversion conv. -&gt; electric to'!AE68*'Aircraft and flight characteris'!$B$36*'Aircraft and flight characteris'!$D$36/'Aircraft and flight characteris'!$E$36/2/1000</f>
        <v>292.4818318</v>
      </c>
      <c r="AG221" s="73">
        <f>'Number of operations'!AE$29*'Conversion conv. -&gt; electric to'!AF68*'Aircraft and flight characteris'!$B$36*'Aircraft and flight characteris'!$D$36/'Aircraft and flight characteris'!$E$36/2/1000</f>
        <v>800.9871464</v>
      </c>
      <c r="AH221" s="73">
        <f>'Number of operations'!AF$29*'Conversion conv. -&gt; electric to'!AG68*'Aircraft and flight characteris'!$B$36*'Aircraft and flight characteris'!$D$36/'Aircraft and flight characteris'!$E$36/2/1000</f>
        <v>2001.527727</v>
      </c>
      <c r="AI221" s="73">
        <f>'Number of operations'!AG$29*'Conversion conv. -&gt; electric to'!AH68*'Aircraft and flight characteris'!$B$36*'Aircraft and flight characteris'!$D$36/'Aircraft and flight characteris'!$E$36/2/1000</f>
        <v>4435.908397</v>
      </c>
      <c r="AJ221" s="73">
        <f>'Number of operations'!AH$29*'Conversion conv. -&gt; electric to'!AI68*'Aircraft and flight characteris'!$B$36*'Aircraft and flight characteris'!$D$36/'Aircraft and flight characteris'!$E$36/2/1000</f>
        <v>8539.192079</v>
      </c>
      <c r="AK221" s="73">
        <f>'Number of operations'!AI$29*'Conversion conv. -&gt; electric to'!AJ68*'Aircraft and flight characteris'!$B$36*'Aircraft and flight characteris'!$D$36/'Aircraft and flight characteris'!$E$36/2/1000</f>
        <v>14222.4258</v>
      </c>
      <c r="AL221" s="73">
        <f>'Number of operations'!AJ$29*'Conversion conv. -&gt; electric to'!AK68*'Aircraft and flight characteris'!$B$36*'Aircraft and flight characteris'!$D$36/'Aircraft and flight characteris'!$E$36/2/1000</f>
        <v>21201.6825</v>
      </c>
      <c r="AM221" s="73">
        <f>'Number of operations'!AK$29*'Conversion conv. -&gt; electric to'!AL68*'Aircraft and flight characteris'!$B$36*'Aircraft and flight characteris'!$D$36/'Aircraft and flight characteris'!$E$36/2/1000</f>
        <v>28585.13108</v>
      </c>
      <c r="AN221" s="73">
        <f>'Number of operations'!AL$29*'Conversion conv. -&gt; electric to'!AM68*'Aircraft and flight characteris'!$B$36*'Aircraft and flight characteris'!$D$36/'Aircraft and flight characteris'!$E$36/2/1000</f>
        <v>35922.58805</v>
      </c>
      <c r="AO221" s="73">
        <f>'Number of operations'!AM$29*'Conversion conv. -&gt; electric to'!AN68*'Aircraft and flight characteris'!$B$36*'Aircraft and flight characteris'!$D$36/'Aircraft and flight characteris'!$E$36/2/1000</f>
        <v>43129.17092</v>
      </c>
      <c r="AP221" s="73">
        <f>'Number of operations'!AN$29*'Conversion conv. -&gt; electric to'!AO68*'Aircraft and flight characteris'!$B$36*'Aircraft and flight characteris'!$D$36/'Aircraft and flight characteris'!$E$36/2/1000</f>
        <v>50340.03596</v>
      </c>
      <c r="AQ221" s="73">
        <f>'Number of operations'!AO$29*'Conversion conv. -&gt; electric to'!AP68*'Aircraft and flight characteris'!$B$36*'Aircraft and flight characteris'!$D$36/'Aircraft and flight characteris'!$E$36/2/1000</f>
        <v>57767.65064</v>
      </c>
      <c r="AR221" s="73">
        <f>'Number of operations'!AP$29*'Conversion conv. -&gt; electric to'!AQ68*'Aircraft and flight characteris'!$B$36*'Aircraft and flight characteris'!$D$36/'Aircraft and flight characteris'!$E$36/2/1000</f>
        <v>65628.54525</v>
      </c>
      <c r="AS221" s="73">
        <f>'Number of operations'!AQ$29*'Conversion conv. -&gt; electric to'!AR68*'Aircraft and flight characteris'!$B$36*'Aircraft and flight characteris'!$D$36/'Aircraft and flight characteris'!$E$36/2/1000</f>
        <v>74120.48808</v>
      </c>
      <c r="AT221" s="73">
        <f>'Number of operations'!AR$29*'Conversion conv. -&gt; electric to'!AS68*'Aircraft and flight characteris'!$B$36*'Aircraft and flight characteris'!$D$36/'Aircraft and flight characteris'!$E$36/2/1000</f>
        <v>0</v>
      </c>
      <c r="AU221" s="73">
        <f>'Number of operations'!AS$29*'Conversion conv. -&gt; electric to'!AT68*'Aircraft and flight characteris'!$B$36*'Aircraft and flight characteris'!$D$36/'Aircraft and flight characteris'!$E$36/2/1000</f>
        <v>0</v>
      </c>
      <c r="AV221" s="73">
        <f>'Number of operations'!AT$29*'Conversion conv. -&gt; electric to'!AU68*'Aircraft and flight characteris'!$B$36*'Aircraft and flight characteris'!$D$36/'Aircraft and flight characteris'!$E$36/2/1000</f>
        <v>0</v>
      </c>
      <c r="AW221" s="73">
        <f>'Number of operations'!AU$29*'Conversion conv. -&gt; electric to'!AV68*'Aircraft and flight characteris'!$B$36*'Aircraft and flight characteris'!$D$36/'Aircraft and flight characteris'!$E$36/2/1000</f>
        <v>0</v>
      </c>
      <c r="AX221" s="73">
        <f>'Number of operations'!AV$29*'Conversion conv. -&gt; electric to'!AW68*'Aircraft and flight characteris'!$B$36*'Aircraft and flight characteris'!$D$36/'Aircraft and flight characteris'!$E$36/2/1000</f>
        <v>0</v>
      </c>
      <c r="AY221" s="73">
        <f>'Number of operations'!AW$29*'Conversion conv. -&gt; electric to'!AX68*'Aircraft and flight characteris'!$B$36*'Aircraft and flight characteris'!$D$36/'Aircraft and flight characteris'!$E$36/2/1000</f>
        <v>0</v>
      </c>
      <c r="AZ221" s="73">
        <f>'Number of operations'!AX$29*'Conversion conv. -&gt; electric to'!AY68*'Aircraft and flight characteris'!$B$36*'Aircraft and flight characteris'!$D$36/'Aircraft and flight characteris'!$E$36/2/1000</f>
        <v>0</v>
      </c>
      <c r="BA221" s="73">
        <f>'Number of operations'!AY$29*'Conversion conv. -&gt; electric to'!AZ68*'Aircraft and flight characteris'!$B$36*'Aircraft and flight characteris'!$D$36/'Aircraft and flight characteris'!$E$36/2/1000</f>
        <v>0</v>
      </c>
      <c r="BB221" s="73">
        <f>'Number of operations'!AZ$29*'Conversion conv. -&gt; electric to'!BA68*'Aircraft and flight characteris'!$B$36*'Aircraft and flight characteris'!$D$36/'Aircraft and flight characteris'!$E$36/2/1000</f>
        <v>0</v>
      </c>
      <c r="BC221" s="73">
        <f>'Number of operations'!BA$29*'Conversion conv. -&gt; electric to'!BB68*'Aircraft and flight characteris'!$B$36*'Aircraft and flight characteris'!$D$36/'Aircraft and flight characteris'!$E$36/2/1000</f>
        <v>0</v>
      </c>
      <c r="BD221" s="74">
        <f>'Number of operations'!BB$29*'Conversion conv. -&gt; electric to'!BC68*'Aircraft and flight characteris'!$B$36*'Aircraft and flight characteris'!$D$36/'Aircraft and flight characteris'!$E$36/2/1000</f>
        <v>0</v>
      </c>
      <c r="BE221" s="3"/>
      <c r="BF221" s="3"/>
      <c r="BG221" s="3"/>
      <c r="BH221" s="3"/>
      <c r="BI221" s="3"/>
      <c r="BJ221" s="3"/>
      <c r="BK221" s="3"/>
      <c r="BL221" s="3"/>
      <c r="BM221" s="3"/>
      <c r="BN221" s="3"/>
    </row>
    <row r="222">
      <c r="A222" s="75"/>
      <c r="B222" s="70" t="s">
        <v>61</v>
      </c>
      <c r="C222" s="71" t="s">
        <v>70</v>
      </c>
      <c r="D222" s="71" t="s">
        <v>57</v>
      </c>
      <c r="E222" s="76" t="s">
        <v>57</v>
      </c>
      <c r="F222" s="73">
        <f>'eVTOL market'!F77*'Aircraft and flight characteris'!$B$38*'Aircraft and flight characteris'!$D$38/'Aircraft and flight characteris'!$E$38/1000</f>
        <v>0</v>
      </c>
      <c r="G222" s="73">
        <f>'eVTOL market'!G77*'Aircraft and flight characteris'!$B$38*'Aircraft and flight characteris'!$D$38/'Aircraft and flight characteris'!$E$38/1000</f>
        <v>0</v>
      </c>
      <c r="H222" s="73">
        <f>'eVTOL market'!H77*'Aircraft and flight characteris'!$B$38*'Aircraft and flight characteris'!$D$38/'Aircraft and flight characteris'!$E$38/1000</f>
        <v>0</v>
      </c>
      <c r="I222" s="73">
        <f>'eVTOL market'!I77*'Aircraft and flight characteris'!$B$38*'Aircraft and flight characteris'!$D$38/'Aircraft and flight characteris'!$E$38/1000</f>
        <v>0</v>
      </c>
      <c r="J222" s="73">
        <f>'eVTOL market'!J77*'Aircraft and flight characteris'!$B$38*'Aircraft and flight characteris'!$D$38/'Aircraft and flight characteris'!$E$38/1000</f>
        <v>0</v>
      </c>
      <c r="K222" s="73">
        <f>'eVTOL market'!K77*'Aircraft and flight characteris'!$B$38*'Aircraft and flight characteris'!$D$38/'Aircraft and flight characteris'!$E$38/1000</f>
        <v>0</v>
      </c>
      <c r="L222" s="73">
        <f>'eVTOL market'!L77*'Aircraft and flight characteris'!$B$38*'Aircraft and flight characteris'!$D$38/'Aircraft and flight characteris'!$E$38/1000</f>
        <v>0</v>
      </c>
      <c r="M222" s="73">
        <f>'eVTOL market'!M77*'Aircraft and flight characteris'!$B$38*'Aircraft and flight characteris'!$D$38/'Aircraft and flight characteris'!$E$38/1000</f>
        <v>0</v>
      </c>
      <c r="N222" s="73">
        <f>'eVTOL market'!N77*'Aircraft and flight characteris'!$B$38*'Aircraft and flight characteris'!$D$38/'Aircraft and flight characteris'!$E$38/1000</f>
        <v>0</v>
      </c>
      <c r="O222" s="73">
        <f>'eVTOL market'!O77*'Aircraft and flight characteris'!$B$38*'Aircraft and flight characteris'!$D$38/'Aircraft and flight characteris'!$E$38/1000</f>
        <v>0</v>
      </c>
      <c r="P222" s="73">
        <f>'eVTOL market'!P77*'Aircraft and flight characteris'!$B$38*'Aircraft and flight characteris'!$D$38/'Aircraft and flight characteris'!$E$38/1000</f>
        <v>0</v>
      </c>
      <c r="Q222" s="73">
        <f>'eVTOL market'!Q77*'Aircraft and flight characteris'!$B$38*'Aircraft and flight characteris'!$D$38/'Aircraft and flight characteris'!$E$38/1000</f>
        <v>0</v>
      </c>
      <c r="R222" s="73">
        <f>'eVTOL market'!R77*'Aircraft and flight characteris'!$B$38*'Aircraft and flight characteris'!$D$38/'Aircraft and flight characteris'!$E$38/1000</f>
        <v>0</v>
      </c>
      <c r="S222" s="73">
        <f>'eVTOL market'!S77*'Aircraft and flight characteris'!$B$38*'Aircraft and flight characteris'!$D$38/'Aircraft and flight characteris'!$E$38/1000</f>
        <v>0</v>
      </c>
      <c r="T222" s="73">
        <f>'eVTOL market'!T77*'Aircraft and flight characteris'!$B$38*'Aircraft and flight characteris'!$D$38/'Aircraft and flight characteris'!$E$38/1000</f>
        <v>0</v>
      </c>
      <c r="U222" s="73">
        <f>'eVTOL market'!U77*'Aircraft and flight characteris'!$B$38*'Aircraft and flight characteris'!$D$38/'Aircraft and flight characteris'!$E$38/1000</f>
        <v>0</v>
      </c>
      <c r="V222" s="73">
        <f>'eVTOL market'!V77*'Aircraft and flight characteris'!$B$38*'Aircraft and flight characteris'!$D$38/'Aircraft and flight characteris'!$E$38/1000</f>
        <v>0</v>
      </c>
      <c r="W222" s="73">
        <f>'eVTOL market'!W77*'Aircraft and flight characteris'!$B$38*'Aircraft and flight characteris'!$D$38/'Aircraft and flight characteris'!$E$38/1000</f>
        <v>0</v>
      </c>
      <c r="X222" s="73">
        <f>'eVTOL market'!X77*'Aircraft and flight characteris'!$B$38*'Aircraft and flight characteris'!$D$38/'Aircraft and flight characteris'!$E$38/1000</f>
        <v>0</v>
      </c>
      <c r="Y222" s="73">
        <f>'eVTOL market'!Y77*'Aircraft and flight characteris'!$B$38*'Aircraft and flight characteris'!$D$38/'Aircraft and flight characteris'!$E$38/1000</f>
        <v>0</v>
      </c>
      <c r="Z222" s="73">
        <f>'eVTOL market'!Z77*'Aircraft and flight characteris'!$B$38*'Aircraft and flight characteris'!$D$38/'Aircraft and flight characteris'!$E$38/1000</f>
        <v>0</v>
      </c>
      <c r="AA222" s="73">
        <f>'eVTOL market'!AA77*'Aircraft and flight characteris'!$B$38*'Aircraft and flight characteris'!$D$38/'Aircraft and flight characteris'!$E$38/1000</f>
        <v>0</v>
      </c>
      <c r="AB222" s="73">
        <f>'eVTOL market'!AB77*'Aircraft and flight characteris'!$B$38*'Aircraft and flight characteris'!$D$38/'Aircraft and flight characteris'!$E$38/1000</f>
        <v>0</v>
      </c>
      <c r="AC222" s="73">
        <f>'eVTOL market'!AC77*'Aircraft and flight characteris'!$B$38*'Aircraft and flight characteris'!$D$38/'Aircraft and flight characteris'!$E$38/1000</f>
        <v>0</v>
      </c>
      <c r="AD222" s="73">
        <f>'eVTOL market'!AD77*'Aircraft and flight characteris'!$B$38*'Aircraft and flight characteris'!$D$38/'Aircraft and flight characteris'!$E$38/1000</f>
        <v>0</v>
      </c>
      <c r="AE222" s="73">
        <f>'eVTOL market'!AE77*'Aircraft and flight characteris'!$B$38*'Aircraft and flight characteris'!$D$38/'Aircraft and flight characteris'!$E$38/1000</f>
        <v>0</v>
      </c>
      <c r="AF222" s="73">
        <f>'eVTOL market'!AF77*'Aircraft and flight characteris'!$B$38*'Aircraft and flight characteris'!$D$38/'Aircraft and flight characteris'!$E$38/1000</f>
        <v>0</v>
      </c>
      <c r="AG222" s="73">
        <f>'eVTOL market'!AG77*'Aircraft and flight characteris'!$B$38*'Aircraft and flight characteris'!$D$38/'Aircraft and flight characteris'!$E$38/1000</f>
        <v>0</v>
      </c>
      <c r="AH222" s="73">
        <f>'eVTOL market'!AH77*'Aircraft and flight characteris'!$B$38*'Aircraft and flight characteris'!$D$38/'Aircraft and flight characteris'!$E$38/1000</f>
        <v>0</v>
      </c>
      <c r="AI222" s="73">
        <f>'eVTOL market'!AI77*'Aircraft and flight characteris'!$B$38*'Aircraft and flight characteris'!$D$38/'Aircraft and flight characteris'!$E$38/1000</f>
        <v>0</v>
      </c>
      <c r="AJ222" s="73">
        <f>'eVTOL market'!AJ77*'Aircraft and flight characteris'!$B$38*'Aircraft and flight characteris'!$D$38/'Aircraft and flight characteris'!$E$38/1000</f>
        <v>0</v>
      </c>
      <c r="AK222" s="73">
        <f>'eVTOL market'!AK77*'Aircraft and flight characteris'!$B$38*'Aircraft and flight characteris'!$D$38/'Aircraft and flight characteris'!$E$38/1000</f>
        <v>0</v>
      </c>
      <c r="AL222" s="73">
        <f>'eVTOL market'!AL77*'Aircraft and flight characteris'!$B$38*'Aircraft and flight characteris'!$D$38/'Aircraft and flight characteris'!$E$38/1000</f>
        <v>0</v>
      </c>
      <c r="AM222" s="73">
        <f>'eVTOL market'!AM77*'Aircraft and flight characteris'!$B$38*'Aircraft and flight characteris'!$D$38/'Aircraft and flight characteris'!$E$38/1000</f>
        <v>0</v>
      </c>
      <c r="AN222" s="73">
        <f>'eVTOL market'!AN77*'Aircraft and flight characteris'!$B$38*'Aircraft and flight characteris'!$D$38/'Aircraft and flight characteris'!$E$38/1000</f>
        <v>0</v>
      </c>
      <c r="AO222" s="73">
        <f>'eVTOL market'!AO77*'Aircraft and flight characteris'!$B$38*'Aircraft and flight characteris'!$D$38/'Aircraft and flight characteris'!$E$38/1000</f>
        <v>0</v>
      </c>
      <c r="AP222" s="73">
        <f>'eVTOL market'!AP77*'Aircraft and flight characteris'!$B$38*'Aircraft and flight characteris'!$D$38/'Aircraft and flight characteris'!$E$38/1000</f>
        <v>0</v>
      </c>
      <c r="AQ222" s="73">
        <f>'eVTOL market'!AQ77*'Aircraft and flight characteris'!$B$38*'Aircraft and flight characteris'!$D$38/'Aircraft and flight characteris'!$E$38/1000</f>
        <v>0</v>
      </c>
      <c r="AR222" s="73">
        <f>'eVTOL market'!AR77*'Aircraft and flight characteris'!$B$38*'Aircraft and flight characteris'!$D$38/'Aircraft and flight characteris'!$E$38/1000</f>
        <v>0</v>
      </c>
      <c r="AS222" s="73">
        <f>'eVTOL market'!AS77*'Aircraft and flight characteris'!$B$38*'Aircraft and flight characteris'!$D$38/'Aircraft and flight characteris'!$E$38/1000</f>
        <v>0</v>
      </c>
      <c r="AT222" s="73">
        <f>'eVTOL market'!AT77*'Aircraft and flight characteris'!$B$38*'Aircraft and flight characteris'!$D$38/'Aircraft and flight characteris'!$E$38/1000</f>
        <v>342.7565907</v>
      </c>
      <c r="AU222" s="73">
        <f>'eVTOL market'!AU77*'Aircraft and flight characteris'!$B$38*'Aircraft and flight characteris'!$D$38/'Aircraft and flight characteris'!$E$38/1000</f>
        <v>347.4621621</v>
      </c>
      <c r="AV222" s="73">
        <f>'eVTOL market'!AV77*'Aircraft and flight characteris'!$B$38*'Aircraft and flight characteris'!$D$38/'Aircraft and flight characteris'!$E$38/1000</f>
        <v>357.3834586</v>
      </c>
      <c r="AW222" s="73">
        <f>'eVTOL market'!AW77*'Aircraft and flight characteris'!$B$38*'Aircraft and flight characteris'!$D$38/'Aircraft and flight characteris'!$E$38/1000</f>
        <v>378.2075706</v>
      </c>
      <c r="AX222" s="73">
        <f>'eVTOL market'!AX77*'Aircraft and flight characteris'!$B$38*'Aircraft and flight characteris'!$D$38/'Aircraft and flight characteris'!$E$38/1000</f>
        <v>421.5052864</v>
      </c>
      <c r="AY222" s="73">
        <f>'eVTOL market'!AY77*'Aircraft and flight characteris'!$B$38*'Aircraft and flight characteris'!$D$38/'Aircraft and flight characteris'!$E$38/1000</f>
        <v>509.7894084</v>
      </c>
      <c r="AZ222" s="73">
        <f>'eVTOL market'!AZ77*'Aircraft and flight characteris'!$B$38*'Aircraft and flight characteris'!$D$38/'Aircraft and flight characteris'!$E$38/1000</f>
        <v>682.8426287</v>
      </c>
      <c r="BA222" s="73">
        <f>'eVTOL market'!BA77*'Aircraft and flight characteris'!$B$38*'Aircraft and flight characteris'!$D$38/'Aircraft and flight characteris'!$E$38/1000</f>
        <v>997.2763315</v>
      </c>
      <c r="BB222" s="73">
        <f>'eVTOL market'!BB77*'Aircraft and flight characteris'!$B$38*'Aircraft and flight characteris'!$D$38/'Aircraft and flight characteris'!$E$38/1000</f>
        <v>1497.026747</v>
      </c>
      <c r="BC222" s="73">
        <f>'eVTOL market'!BC77*'Aircraft and flight characteris'!$B$38*'Aircraft and flight characteris'!$D$38/'Aircraft and flight characteris'!$E$38/1000</f>
        <v>2144.045257</v>
      </c>
      <c r="BD222" s="74">
        <f>'eVTOL market'!BD77*'Aircraft and flight characteris'!$B$38*'Aircraft and flight characteris'!$D$38/'Aircraft and flight characteris'!$E$38/1000</f>
        <v>2791.063766</v>
      </c>
      <c r="BE222" s="3"/>
      <c r="BF222" s="3"/>
      <c r="BG222" s="3"/>
      <c r="BH222" s="3"/>
      <c r="BI222" s="3"/>
      <c r="BJ222" s="3"/>
      <c r="BK222" s="3"/>
      <c r="BL222" s="3"/>
      <c r="BM222" s="3"/>
      <c r="BN222" s="3"/>
    </row>
    <row r="223">
      <c r="A223" s="75"/>
      <c r="E223" s="76" t="s">
        <v>56</v>
      </c>
      <c r="F223" s="73">
        <f>'eVTOL market'!F78*'Aircraft and flight characteris'!$B$38*'Aircraft and flight characteris'!$D$38/'Aircraft and flight characteris'!$E$38/1000</f>
        <v>0</v>
      </c>
      <c r="G223" s="73">
        <f>'eVTOL market'!G78*'Aircraft and flight characteris'!$B$38*'Aircraft and flight characteris'!$D$38/'Aircraft and flight characteris'!$E$38/1000</f>
        <v>0</v>
      </c>
      <c r="H223" s="73">
        <f>'eVTOL market'!H78*'Aircraft and flight characteris'!$B$38*'Aircraft and flight characteris'!$D$38/'Aircraft and flight characteris'!$E$38/1000</f>
        <v>0</v>
      </c>
      <c r="I223" s="73">
        <f>'eVTOL market'!I78*'Aircraft and flight characteris'!$B$38*'Aircraft and flight characteris'!$D$38/'Aircraft and flight characteris'!$E$38/1000</f>
        <v>0</v>
      </c>
      <c r="J223" s="73">
        <f>'eVTOL market'!J78*'Aircraft and flight characteris'!$B$38*'Aircraft and flight characteris'!$D$38/'Aircraft and flight characteris'!$E$38/1000</f>
        <v>0</v>
      </c>
      <c r="K223" s="73">
        <f>'eVTOL market'!K78*'Aircraft and flight characteris'!$B$38*'Aircraft and flight characteris'!$D$38/'Aircraft and flight characteris'!$E$38/1000</f>
        <v>0</v>
      </c>
      <c r="L223" s="73">
        <f>'eVTOL market'!L78*'Aircraft and flight characteris'!$B$38*'Aircraft and flight characteris'!$D$38/'Aircraft and flight characteris'!$E$38/1000</f>
        <v>0</v>
      </c>
      <c r="M223" s="73">
        <f>'eVTOL market'!M78*'Aircraft and flight characteris'!$B$38*'Aircraft and flight characteris'!$D$38/'Aircraft and flight characteris'!$E$38/1000</f>
        <v>0</v>
      </c>
      <c r="N223" s="73">
        <f>'eVTOL market'!N78*'Aircraft and flight characteris'!$B$38*'Aircraft and flight characteris'!$D$38/'Aircraft and flight characteris'!$E$38/1000</f>
        <v>0</v>
      </c>
      <c r="O223" s="73">
        <f>'eVTOL market'!O78*'Aircraft and flight characteris'!$B$38*'Aircraft and flight characteris'!$D$38/'Aircraft and flight characteris'!$E$38/1000</f>
        <v>0</v>
      </c>
      <c r="P223" s="73">
        <f>'eVTOL market'!P78*'Aircraft and flight characteris'!$B$38*'Aircraft and flight characteris'!$D$38/'Aircraft and flight characteris'!$E$38/1000</f>
        <v>0</v>
      </c>
      <c r="Q223" s="73">
        <f>'eVTOL market'!Q78*'Aircraft and flight characteris'!$B$38*'Aircraft and flight characteris'!$D$38/'Aircraft and flight characteris'!$E$38/1000</f>
        <v>0</v>
      </c>
      <c r="R223" s="73">
        <f>'eVTOL market'!R78*'Aircraft and flight characteris'!$B$38*'Aircraft and flight characteris'!$D$38/'Aircraft and flight characteris'!$E$38/1000</f>
        <v>0</v>
      </c>
      <c r="S223" s="73">
        <f>'eVTOL market'!S78*'Aircraft and flight characteris'!$B$38*'Aircraft and flight characteris'!$D$38/'Aircraft and flight characteris'!$E$38/1000</f>
        <v>0</v>
      </c>
      <c r="T223" s="73">
        <f>'eVTOL market'!T78*'Aircraft and flight characteris'!$B$38*'Aircraft and flight characteris'!$D$38/'Aircraft and flight characteris'!$E$38/1000</f>
        <v>0</v>
      </c>
      <c r="U223" s="73">
        <f>'eVTOL market'!U78*'Aircraft and flight characteris'!$B$38*'Aircraft and flight characteris'!$D$38/'Aircraft and flight characteris'!$E$38/1000</f>
        <v>0</v>
      </c>
      <c r="V223" s="73">
        <f>'eVTOL market'!V78*'Aircraft and flight characteris'!$B$38*'Aircraft and flight characteris'!$D$38/'Aircraft and flight characteris'!$E$38/1000</f>
        <v>0</v>
      </c>
      <c r="W223" s="73">
        <f>'eVTOL market'!W78*'Aircraft and flight characteris'!$B$38*'Aircraft and flight characteris'!$D$38/'Aircraft and flight characteris'!$E$38/1000</f>
        <v>0</v>
      </c>
      <c r="X223" s="73">
        <f>'eVTOL market'!X78*'Aircraft and flight characteris'!$B$38*'Aircraft and flight characteris'!$D$38/'Aircraft and flight characteris'!$E$38/1000</f>
        <v>0</v>
      </c>
      <c r="Y223" s="73">
        <f>'eVTOL market'!Y78*'Aircraft and flight characteris'!$B$38*'Aircraft and flight characteris'!$D$38/'Aircraft and flight characteris'!$E$38/1000</f>
        <v>0</v>
      </c>
      <c r="Z223" s="73">
        <f>'eVTOL market'!Z78*'Aircraft and flight characteris'!$B$38*'Aircraft and flight characteris'!$D$38/'Aircraft and flight characteris'!$E$38/1000</f>
        <v>0</v>
      </c>
      <c r="AA223" s="73">
        <f>'eVTOL market'!AA78*'Aircraft and flight characteris'!$B$38*'Aircraft and flight characteris'!$D$38/'Aircraft and flight characteris'!$E$38/1000</f>
        <v>0</v>
      </c>
      <c r="AB223" s="73">
        <f>'eVTOL market'!AB78*'Aircraft and flight characteris'!$B$38*'Aircraft and flight characteris'!$D$38/'Aircraft and flight characteris'!$E$38/1000</f>
        <v>0</v>
      </c>
      <c r="AC223" s="73">
        <f>'eVTOL market'!AC78*'Aircraft and flight characteris'!$B$38*'Aircraft and flight characteris'!$D$38/'Aircraft and flight characteris'!$E$38/1000</f>
        <v>0</v>
      </c>
      <c r="AD223" s="73">
        <f>'eVTOL market'!AD78*'Aircraft and flight characteris'!$B$38*'Aircraft and flight characteris'!$D$38/'Aircraft and flight characteris'!$E$38/1000</f>
        <v>0</v>
      </c>
      <c r="AE223" s="73">
        <f>'eVTOL market'!AE78*'Aircraft and flight characteris'!$B$38*'Aircraft and flight characteris'!$D$38/'Aircraft and flight characteris'!$E$38/1000</f>
        <v>0</v>
      </c>
      <c r="AF223" s="73">
        <f>'eVTOL market'!AF78*'Aircraft and flight characteris'!$B$38*'Aircraft and flight characteris'!$D$38/'Aircraft and flight characteris'!$E$38/1000</f>
        <v>0</v>
      </c>
      <c r="AG223" s="73">
        <f>'eVTOL market'!AG78*'Aircraft and flight characteris'!$B$38*'Aircraft and flight characteris'!$D$38/'Aircraft and flight characteris'!$E$38/1000</f>
        <v>0</v>
      </c>
      <c r="AH223" s="73">
        <f>'eVTOL market'!AH78*'Aircraft and flight characteris'!$B$38*'Aircraft and flight characteris'!$D$38/'Aircraft and flight characteris'!$E$38/1000</f>
        <v>0</v>
      </c>
      <c r="AI223" s="73">
        <f>'eVTOL market'!AI78*'Aircraft and flight characteris'!$B$38*'Aircraft and flight characteris'!$D$38/'Aircraft and flight characteris'!$E$38/1000</f>
        <v>0</v>
      </c>
      <c r="AJ223" s="73">
        <f>'eVTOL market'!AJ78*'Aircraft and flight characteris'!$B$38*'Aircraft and flight characteris'!$D$38/'Aircraft and flight characteris'!$E$38/1000</f>
        <v>0</v>
      </c>
      <c r="AK223" s="73">
        <f>'eVTOL market'!AK78*'Aircraft and flight characteris'!$B$38*'Aircraft and flight characteris'!$D$38/'Aircraft and flight characteris'!$E$38/1000</f>
        <v>0</v>
      </c>
      <c r="AL223" s="73">
        <f>'eVTOL market'!AL78*'Aircraft and flight characteris'!$B$38*'Aircraft and flight characteris'!$D$38/'Aircraft and flight characteris'!$E$38/1000</f>
        <v>0</v>
      </c>
      <c r="AM223" s="73">
        <f>'eVTOL market'!AM78*'Aircraft and flight characteris'!$B$38*'Aircraft and flight characteris'!$D$38/'Aircraft and flight characteris'!$E$38/1000</f>
        <v>0</v>
      </c>
      <c r="AN223" s="73">
        <f>'eVTOL market'!AN78*'Aircraft and flight characteris'!$B$38*'Aircraft and flight characteris'!$D$38/'Aircraft and flight characteris'!$E$38/1000</f>
        <v>0</v>
      </c>
      <c r="AO223" s="73">
        <f>'eVTOL market'!AO78*'Aircraft and flight characteris'!$B$38*'Aircraft and flight characteris'!$D$38/'Aircraft and flight characteris'!$E$38/1000</f>
        <v>0</v>
      </c>
      <c r="AP223" s="73">
        <f>'eVTOL market'!AP78*'Aircraft and flight characteris'!$B$38*'Aircraft and flight characteris'!$D$38/'Aircraft and flight characteris'!$E$38/1000</f>
        <v>0</v>
      </c>
      <c r="AQ223" s="73">
        <f>'eVTOL market'!AQ78*'Aircraft and flight characteris'!$B$38*'Aircraft and flight characteris'!$D$38/'Aircraft and flight characteris'!$E$38/1000</f>
        <v>0</v>
      </c>
      <c r="AR223" s="73">
        <f>'eVTOL market'!AR78*'Aircraft and flight characteris'!$B$38*'Aircraft and flight characteris'!$D$38/'Aircraft and flight characteris'!$E$38/1000</f>
        <v>0</v>
      </c>
      <c r="AS223" s="73">
        <f>'eVTOL market'!AS78*'Aircraft and flight characteris'!$B$38*'Aircraft and flight characteris'!$D$38/'Aircraft and flight characteris'!$E$38/1000</f>
        <v>0</v>
      </c>
      <c r="AT223" s="73">
        <f>'eVTOL market'!AT78*'Aircraft and flight characteris'!$B$38*'Aircraft and flight characteris'!$D$38/'Aircraft and flight characteris'!$E$38/1000</f>
        <v>344.7361825</v>
      </c>
      <c r="AU223" s="73">
        <f>'eVTOL market'!AU78*'Aircraft and flight characteris'!$B$38*'Aircraft and flight characteris'!$D$38/'Aircraft and flight characteris'!$E$38/1000</f>
        <v>351.6474905</v>
      </c>
      <c r="AV223" s="73">
        <f>'eVTOL market'!AV78*'Aircraft and flight characteris'!$B$38*'Aircraft and flight characteris'!$D$38/'Aircraft and flight characteris'!$E$38/1000</f>
        <v>366.2193947</v>
      </c>
      <c r="AW223" s="73">
        <f>'eVTOL market'!AW78*'Aircraft and flight characteris'!$B$38*'Aircraft and flight characteris'!$D$38/'Aircraft and flight characteris'!$E$38/1000</f>
        <v>396.8048092</v>
      </c>
      <c r="AX223" s="73">
        <f>'eVTOL market'!AX78*'Aircraft and flight characteris'!$B$38*'Aircraft and flight characteris'!$D$38/'Aircraft and flight characteris'!$E$38/1000</f>
        <v>460.3983293</v>
      </c>
      <c r="AY223" s="73">
        <f>'eVTOL market'!AY78*'Aircraft and flight characteris'!$B$38*'Aircraft and flight characteris'!$D$38/'Aircraft and flight characteris'!$E$38/1000</f>
        <v>590.0656335</v>
      </c>
      <c r="AZ223" s="73">
        <f>'eVTOL market'!AZ78*'Aircraft and flight characteris'!$B$38*'Aircraft and flight characteris'!$D$38/'Aircraft and flight characteris'!$E$38/1000</f>
        <v>844.2375507</v>
      </c>
      <c r="BA223" s="73">
        <f>'eVTOL market'!BA78*'Aircraft and flight characteris'!$B$38*'Aircraft and flight characteris'!$D$38/'Aircraft and flight characteris'!$E$38/1000</f>
        <v>1306.062052</v>
      </c>
      <c r="BB223" s="73">
        <f>'eVTOL market'!BB78*'Aircraft and flight characteris'!$B$38*'Aircraft and flight characteris'!$D$38/'Aircraft and flight characteris'!$E$38/1000</f>
        <v>2040.070475</v>
      </c>
      <c r="BC223" s="73">
        <f>'eVTOL market'!BC78*'Aircraft and flight characteris'!$B$38*'Aircraft and flight characteris'!$D$38/'Aircraft and flight characteris'!$E$38/1000</f>
        <v>2990.378911</v>
      </c>
      <c r="BD223" s="74">
        <f>'eVTOL market'!BD78*'Aircraft and flight characteris'!$B$38*'Aircraft and flight characteris'!$D$38/'Aircraft and flight characteris'!$E$38/1000</f>
        <v>3940.687347</v>
      </c>
      <c r="BE223" s="3"/>
      <c r="BF223" s="3"/>
      <c r="BG223" s="3"/>
      <c r="BH223" s="3"/>
      <c r="BI223" s="3"/>
      <c r="BJ223" s="3"/>
      <c r="BK223" s="3"/>
      <c r="BL223" s="3"/>
      <c r="BM223" s="3"/>
      <c r="BN223" s="3"/>
    </row>
    <row r="224">
      <c r="A224" s="75"/>
      <c r="E224" s="76" t="s">
        <v>55</v>
      </c>
      <c r="F224" s="73">
        <f>'eVTOL market'!F79*'Aircraft and flight characteris'!$B$38*'Aircraft and flight characteris'!$D$38/'Aircraft and flight characteris'!$E$38/1000</f>
        <v>0</v>
      </c>
      <c r="G224" s="73">
        <f>'eVTOL market'!G79*'Aircraft and flight characteris'!$B$38*'Aircraft and flight characteris'!$D$38/'Aircraft and flight characteris'!$E$38/1000</f>
        <v>0</v>
      </c>
      <c r="H224" s="73">
        <f>'eVTOL market'!H79*'Aircraft and flight characteris'!$B$38*'Aircraft and flight characteris'!$D$38/'Aircraft and flight characteris'!$E$38/1000</f>
        <v>0</v>
      </c>
      <c r="I224" s="73">
        <f>'eVTOL market'!I79*'Aircraft and flight characteris'!$B$38*'Aircraft and flight characteris'!$D$38/'Aircraft and flight characteris'!$E$38/1000</f>
        <v>0</v>
      </c>
      <c r="J224" s="73">
        <f>'eVTOL market'!J79*'Aircraft and flight characteris'!$B$38*'Aircraft and flight characteris'!$D$38/'Aircraft and flight characteris'!$E$38/1000</f>
        <v>0</v>
      </c>
      <c r="K224" s="73">
        <f>'eVTOL market'!K79*'Aircraft and flight characteris'!$B$38*'Aircraft and flight characteris'!$D$38/'Aircraft and flight characteris'!$E$38/1000</f>
        <v>0</v>
      </c>
      <c r="L224" s="73">
        <f>'eVTOL market'!L79*'Aircraft and flight characteris'!$B$38*'Aircraft and flight characteris'!$D$38/'Aircraft and flight characteris'!$E$38/1000</f>
        <v>0</v>
      </c>
      <c r="M224" s="73">
        <f>'eVTOL market'!M79*'Aircraft and flight characteris'!$B$38*'Aircraft and flight characteris'!$D$38/'Aircraft and flight characteris'!$E$38/1000</f>
        <v>0</v>
      </c>
      <c r="N224" s="73">
        <f>'eVTOL market'!N79*'Aircraft and flight characteris'!$B$38*'Aircraft and flight characteris'!$D$38/'Aircraft and flight characteris'!$E$38/1000</f>
        <v>0</v>
      </c>
      <c r="O224" s="73">
        <f>'eVTOL market'!O79*'Aircraft and flight characteris'!$B$38*'Aircraft and flight characteris'!$D$38/'Aircraft and flight characteris'!$E$38/1000</f>
        <v>0</v>
      </c>
      <c r="P224" s="73">
        <f>'eVTOL market'!P79*'Aircraft and flight characteris'!$B$38*'Aircraft and flight characteris'!$D$38/'Aircraft and flight characteris'!$E$38/1000</f>
        <v>0</v>
      </c>
      <c r="Q224" s="73">
        <f>'eVTOL market'!Q79*'Aircraft and flight characteris'!$B$38*'Aircraft and flight characteris'!$D$38/'Aircraft and flight characteris'!$E$38/1000</f>
        <v>0</v>
      </c>
      <c r="R224" s="73">
        <f>'eVTOL market'!R79*'Aircraft and flight characteris'!$B$38*'Aircraft and flight characteris'!$D$38/'Aircraft and flight characteris'!$E$38/1000</f>
        <v>0</v>
      </c>
      <c r="S224" s="73">
        <f>'eVTOL market'!S79*'Aircraft and flight characteris'!$B$38*'Aircraft and flight characteris'!$D$38/'Aircraft and flight characteris'!$E$38/1000</f>
        <v>0</v>
      </c>
      <c r="T224" s="73">
        <f>'eVTOL market'!T79*'Aircraft and flight characteris'!$B$38*'Aircraft and flight characteris'!$D$38/'Aircraft and flight characteris'!$E$38/1000</f>
        <v>0</v>
      </c>
      <c r="U224" s="73">
        <f>'eVTOL market'!U79*'Aircraft and flight characteris'!$B$38*'Aircraft and flight characteris'!$D$38/'Aircraft and flight characteris'!$E$38/1000</f>
        <v>0</v>
      </c>
      <c r="V224" s="73">
        <f>'eVTOL market'!V79*'Aircraft and flight characteris'!$B$38*'Aircraft and flight characteris'!$D$38/'Aircraft and flight characteris'!$E$38/1000</f>
        <v>0</v>
      </c>
      <c r="W224" s="73">
        <f>'eVTOL market'!W79*'Aircraft and flight characteris'!$B$38*'Aircraft and flight characteris'!$D$38/'Aircraft and flight characteris'!$E$38/1000</f>
        <v>0</v>
      </c>
      <c r="X224" s="73">
        <f>'eVTOL market'!X79*'Aircraft and flight characteris'!$B$38*'Aircraft and flight characteris'!$D$38/'Aircraft and flight characteris'!$E$38/1000</f>
        <v>0</v>
      </c>
      <c r="Y224" s="73">
        <f>'eVTOL market'!Y79*'Aircraft and flight characteris'!$B$38*'Aircraft and flight characteris'!$D$38/'Aircraft and flight characteris'!$E$38/1000</f>
        <v>0</v>
      </c>
      <c r="Z224" s="73">
        <f>'eVTOL market'!Z79*'Aircraft and flight characteris'!$B$38*'Aircraft and flight characteris'!$D$38/'Aircraft and flight characteris'!$E$38/1000</f>
        <v>0</v>
      </c>
      <c r="AA224" s="73">
        <f>'eVTOL market'!AA79*'Aircraft and flight characteris'!$B$38*'Aircraft and flight characteris'!$D$38/'Aircraft and flight characteris'!$E$38/1000</f>
        <v>0</v>
      </c>
      <c r="AB224" s="73">
        <f>'eVTOL market'!AB79*'Aircraft and flight characteris'!$B$38*'Aircraft and flight characteris'!$D$38/'Aircraft and flight characteris'!$E$38/1000</f>
        <v>0</v>
      </c>
      <c r="AC224" s="73">
        <f>'eVTOL market'!AC79*'Aircraft and flight characteris'!$B$38*'Aircraft and flight characteris'!$D$38/'Aircraft and flight characteris'!$E$38/1000</f>
        <v>0</v>
      </c>
      <c r="AD224" s="73">
        <f>'eVTOL market'!AD79*'Aircraft and flight characteris'!$B$38*'Aircraft and flight characteris'!$D$38/'Aircraft and flight characteris'!$E$38/1000</f>
        <v>0</v>
      </c>
      <c r="AE224" s="73">
        <f>'eVTOL market'!AE79*'Aircraft and flight characteris'!$B$38*'Aircraft and flight characteris'!$D$38/'Aircraft and flight characteris'!$E$38/1000</f>
        <v>0</v>
      </c>
      <c r="AF224" s="73">
        <f>'eVTOL market'!AF79*'Aircraft and flight characteris'!$B$38*'Aircraft and flight characteris'!$D$38/'Aircraft and flight characteris'!$E$38/1000</f>
        <v>0</v>
      </c>
      <c r="AG224" s="73">
        <f>'eVTOL market'!AG79*'Aircraft and flight characteris'!$B$38*'Aircraft and flight characteris'!$D$38/'Aircraft and flight characteris'!$E$38/1000</f>
        <v>0</v>
      </c>
      <c r="AH224" s="73">
        <f>'eVTOL market'!AH79*'Aircraft and flight characteris'!$B$38*'Aircraft and flight characteris'!$D$38/'Aircraft and flight characteris'!$E$38/1000</f>
        <v>0</v>
      </c>
      <c r="AI224" s="73">
        <f>'eVTOL market'!AI79*'Aircraft and flight characteris'!$B$38*'Aircraft and flight characteris'!$D$38/'Aircraft and flight characteris'!$E$38/1000</f>
        <v>0</v>
      </c>
      <c r="AJ224" s="73">
        <f>'eVTOL market'!AJ79*'Aircraft and flight characteris'!$B$38*'Aircraft and flight characteris'!$D$38/'Aircraft and flight characteris'!$E$38/1000</f>
        <v>0</v>
      </c>
      <c r="AK224" s="73">
        <f>'eVTOL market'!AK79*'Aircraft and flight characteris'!$B$38*'Aircraft and flight characteris'!$D$38/'Aircraft and flight characteris'!$E$38/1000</f>
        <v>0</v>
      </c>
      <c r="AL224" s="73">
        <f>'eVTOL market'!AL79*'Aircraft and flight characteris'!$B$38*'Aircraft and flight characteris'!$D$38/'Aircraft and flight characteris'!$E$38/1000</f>
        <v>0</v>
      </c>
      <c r="AM224" s="73">
        <f>'eVTOL market'!AM79*'Aircraft and flight characteris'!$B$38*'Aircraft and flight characteris'!$D$38/'Aircraft and flight characteris'!$E$38/1000</f>
        <v>0</v>
      </c>
      <c r="AN224" s="73">
        <f>'eVTOL market'!AN79*'Aircraft and flight characteris'!$B$38*'Aircraft and flight characteris'!$D$38/'Aircraft and flight characteris'!$E$38/1000</f>
        <v>0</v>
      </c>
      <c r="AO224" s="73">
        <f>'eVTOL market'!AO79*'Aircraft and flight characteris'!$B$38*'Aircraft and flight characteris'!$D$38/'Aircraft and flight characteris'!$E$38/1000</f>
        <v>0</v>
      </c>
      <c r="AP224" s="73">
        <f>'eVTOL market'!AP79*'Aircraft and flight characteris'!$B$38*'Aircraft and flight characteris'!$D$38/'Aircraft and flight characteris'!$E$38/1000</f>
        <v>0</v>
      </c>
      <c r="AQ224" s="73">
        <f>'eVTOL market'!AQ79*'Aircraft and flight characteris'!$B$38*'Aircraft and flight characteris'!$D$38/'Aircraft and flight characteris'!$E$38/1000</f>
        <v>0</v>
      </c>
      <c r="AR224" s="73">
        <f>'eVTOL market'!AR79*'Aircraft and flight characteris'!$B$38*'Aircraft and flight characteris'!$D$38/'Aircraft and flight characteris'!$E$38/1000</f>
        <v>0</v>
      </c>
      <c r="AS224" s="73">
        <f>'eVTOL market'!AS79*'Aircraft and flight characteris'!$B$38*'Aircraft and flight characteris'!$D$38/'Aircraft and flight characteris'!$E$38/1000</f>
        <v>0</v>
      </c>
      <c r="AT224" s="73">
        <f>'eVTOL market'!AT79*'Aircraft and flight characteris'!$B$38*'Aircraft and flight characteris'!$D$38/'Aircraft and flight characteris'!$E$38/1000</f>
        <v>349.3552301</v>
      </c>
      <c r="AU224" s="73">
        <f>'eVTOL market'!AU79*'Aircraft and flight characteris'!$B$38*'Aircraft and flight characteris'!$D$38/'Aircraft and flight characteris'!$E$38/1000</f>
        <v>361.4132567</v>
      </c>
      <c r="AV224" s="73">
        <f>'eVTOL market'!AV79*'Aircraft and flight characteris'!$B$38*'Aircraft and flight characteris'!$D$38/'Aircraft and flight characteris'!$E$38/1000</f>
        <v>386.836579</v>
      </c>
      <c r="AW224" s="73">
        <f>'eVTOL market'!AW79*'Aircraft and flight characteris'!$B$38*'Aircraft and flight characteris'!$D$38/'Aircraft and flight characteris'!$E$38/1000</f>
        <v>440.198366</v>
      </c>
      <c r="AX224" s="73">
        <f>'eVTOL market'!AX79*'Aircraft and flight characteris'!$B$38*'Aircraft and flight characteris'!$D$38/'Aircraft and flight characteris'!$E$38/1000</f>
        <v>551.1487626</v>
      </c>
      <c r="AY224" s="73">
        <f>'eVTOL market'!AY79*'Aircraft and flight characteris'!$B$38*'Aircraft and flight characteris'!$D$38/'Aircraft and flight characteris'!$E$38/1000</f>
        <v>777.3768254</v>
      </c>
      <c r="AZ224" s="73">
        <f>'eVTOL market'!AZ79*'Aircraft and flight characteris'!$B$38*'Aircraft and flight characteris'!$D$38/'Aircraft and flight characteris'!$E$38/1000</f>
        <v>1220.825702</v>
      </c>
      <c r="BA224" s="73">
        <f>'eVTOL market'!BA79*'Aircraft and flight characteris'!$B$38*'Aircraft and flight characteris'!$D$38/'Aircraft and flight characteris'!$E$38/1000</f>
        <v>2026.562066</v>
      </c>
      <c r="BB224" s="73">
        <f>'eVTOL market'!BB79*'Aircraft and flight characteris'!$B$38*'Aircraft and flight characteris'!$D$38/'Aircraft and flight characteris'!$E$38/1000</f>
        <v>3307.172506</v>
      </c>
      <c r="BC224" s="73">
        <f>'eVTOL market'!BC79*'Aircraft and flight characteris'!$B$38*'Aircraft and flight characteris'!$D$38/'Aircraft and flight characteris'!$E$38/1000</f>
        <v>4965.157437</v>
      </c>
      <c r="BD224" s="74">
        <f>'eVTOL market'!BD79*'Aircraft and flight characteris'!$B$38*'Aircraft and flight characteris'!$D$38/'Aircraft and flight characteris'!$E$38/1000</f>
        <v>6623.142368</v>
      </c>
      <c r="BE224" s="3"/>
      <c r="BF224" s="3"/>
      <c r="BG224" s="3"/>
      <c r="BH224" s="3"/>
      <c r="BI224" s="3"/>
      <c r="BJ224" s="3"/>
      <c r="BK224" s="3"/>
      <c r="BL224" s="3"/>
      <c r="BM224" s="3"/>
      <c r="BN224" s="3"/>
    </row>
    <row r="225">
      <c r="A225" s="75"/>
      <c r="D225" s="77" t="s">
        <v>56</v>
      </c>
      <c r="E225" s="76" t="s">
        <v>57</v>
      </c>
      <c r="F225" s="73">
        <f>'eVTOL market'!F80*'Aircraft and flight characteris'!$B$38*'Aircraft and flight characteris'!$D$38/'Aircraft and flight characteris'!$E$38/1000</f>
        <v>0</v>
      </c>
      <c r="G225" s="73">
        <f>'eVTOL market'!G80*'Aircraft and flight characteris'!$B$38*'Aircraft and flight characteris'!$D$38/'Aircraft and flight characteris'!$E$38/1000</f>
        <v>0</v>
      </c>
      <c r="H225" s="73">
        <f>'eVTOL market'!H80*'Aircraft and flight characteris'!$B$38*'Aircraft and flight characteris'!$D$38/'Aircraft and flight characteris'!$E$38/1000</f>
        <v>0</v>
      </c>
      <c r="I225" s="73">
        <f>'eVTOL market'!I80*'Aircraft and flight characteris'!$B$38*'Aircraft and flight characteris'!$D$38/'Aircraft and flight characteris'!$E$38/1000</f>
        <v>0</v>
      </c>
      <c r="J225" s="73">
        <f>'eVTOL market'!J80*'Aircraft and flight characteris'!$B$38*'Aircraft and flight characteris'!$D$38/'Aircraft and flight characteris'!$E$38/1000</f>
        <v>0</v>
      </c>
      <c r="K225" s="73">
        <f>'eVTOL market'!K80*'Aircraft and flight characteris'!$B$38*'Aircraft and flight characteris'!$D$38/'Aircraft and flight characteris'!$E$38/1000</f>
        <v>0</v>
      </c>
      <c r="L225" s="73">
        <f>'eVTOL market'!L80*'Aircraft and flight characteris'!$B$38*'Aircraft and flight characteris'!$D$38/'Aircraft and flight characteris'!$E$38/1000</f>
        <v>0</v>
      </c>
      <c r="M225" s="73">
        <f>'eVTOL market'!M80*'Aircraft and flight characteris'!$B$38*'Aircraft and flight characteris'!$D$38/'Aircraft and flight characteris'!$E$38/1000</f>
        <v>0</v>
      </c>
      <c r="N225" s="73">
        <f>'eVTOL market'!N80*'Aircraft and flight characteris'!$B$38*'Aircraft and flight characteris'!$D$38/'Aircraft and flight characteris'!$E$38/1000</f>
        <v>0</v>
      </c>
      <c r="O225" s="73">
        <f>'eVTOL market'!O80*'Aircraft and flight characteris'!$B$38*'Aircraft and flight characteris'!$D$38/'Aircraft and flight characteris'!$E$38/1000</f>
        <v>0</v>
      </c>
      <c r="P225" s="73">
        <f>'eVTOL market'!P80*'Aircraft and flight characteris'!$B$38*'Aircraft and flight characteris'!$D$38/'Aircraft and flight characteris'!$E$38/1000</f>
        <v>0</v>
      </c>
      <c r="Q225" s="73">
        <f>'eVTOL market'!Q80*'Aircraft and flight characteris'!$B$38*'Aircraft and flight characteris'!$D$38/'Aircraft and flight characteris'!$E$38/1000</f>
        <v>0</v>
      </c>
      <c r="R225" s="73">
        <f>'eVTOL market'!R80*'Aircraft and flight characteris'!$B$38*'Aircraft and flight characteris'!$D$38/'Aircraft and flight characteris'!$E$38/1000</f>
        <v>0</v>
      </c>
      <c r="S225" s="73">
        <f>'eVTOL market'!S80*'Aircraft and flight characteris'!$B$38*'Aircraft and flight characteris'!$D$38/'Aircraft and flight characteris'!$E$38/1000</f>
        <v>0</v>
      </c>
      <c r="T225" s="73">
        <f>'eVTOL market'!T80*'Aircraft and flight characteris'!$B$38*'Aircraft and flight characteris'!$D$38/'Aircraft and flight characteris'!$E$38/1000</f>
        <v>0</v>
      </c>
      <c r="U225" s="73">
        <f>'eVTOL market'!U80*'Aircraft and flight characteris'!$B$38*'Aircraft and flight characteris'!$D$38/'Aircraft and flight characteris'!$E$38/1000</f>
        <v>0</v>
      </c>
      <c r="V225" s="73">
        <f>'eVTOL market'!V80*'Aircraft and flight characteris'!$B$38*'Aircraft and flight characteris'!$D$38/'Aircraft and flight characteris'!$E$38/1000</f>
        <v>0</v>
      </c>
      <c r="W225" s="73">
        <f>'eVTOL market'!W80*'Aircraft and flight characteris'!$B$38*'Aircraft and flight characteris'!$D$38/'Aircraft and flight characteris'!$E$38/1000</f>
        <v>0</v>
      </c>
      <c r="X225" s="73">
        <f>'eVTOL market'!X80*'Aircraft and flight characteris'!$B$38*'Aircraft and flight characteris'!$D$38/'Aircraft and flight characteris'!$E$38/1000</f>
        <v>0</v>
      </c>
      <c r="Y225" s="73">
        <f>'eVTOL market'!Y80*'Aircraft and flight characteris'!$B$38*'Aircraft and flight characteris'!$D$38/'Aircraft and flight characteris'!$E$38/1000</f>
        <v>0</v>
      </c>
      <c r="Z225" s="73">
        <f>'eVTOL market'!Z80*'Aircraft and flight characteris'!$B$38*'Aircraft and flight characteris'!$D$38/'Aircraft and flight characteris'!$E$38/1000</f>
        <v>0</v>
      </c>
      <c r="AA225" s="73">
        <f>'eVTOL market'!AA80*'Aircraft and flight characteris'!$B$38*'Aircraft and flight characteris'!$D$38/'Aircraft and flight characteris'!$E$38/1000</f>
        <v>0</v>
      </c>
      <c r="AB225" s="73">
        <f>'eVTOL market'!AB80*'Aircraft and flight characteris'!$B$38*'Aircraft and flight characteris'!$D$38/'Aircraft and flight characteris'!$E$38/1000</f>
        <v>0</v>
      </c>
      <c r="AC225" s="73">
        <f>'eVTOL market'!AC80*'Aircraft and flight characteris'!$B$38*'Aircraft and flight characteris'!$D$38/'Aircraft and flight characteris'!$E$38/1000</f>
        <v>0</v>
      </c>
      <c r="AD225" s="73">
        <f>'eVTOL market'!AD80*'Aircraft and flight characteris'!$B$38*'Aircraft and flight characteris'!$D$38/'Aircraft and flight characteris'!$E$38/1000</f>
        <v>0</v>
      </c>
      <c r="AE225" s="73">
        <f>'eVTOL market'!AE80*'Aircraft and flight characteris'!$B$38*'Aircraft and flight characteris'!$D$38/'Aircraft and flight characteris'!$E$38/1000</f>
        <v>0</v>
      </c>
      <c r="AF225" s="73">
        <f>'eVTOL market'!AF80*'Aircraft and flight characteris'!$B$38*'Aircraft and flight characteris'!$D$38/'Aircraft and flight characteris'!$E$38/1000</f>
        <v>0</v>
      </c>
      <c r="AG225" s="73">
        <f>'eVTOL market'!AG80*'Aircraft and flight characteris'!$B$38*'Aircraft and flight characteris'!$D$38/'Aircraft and flight characteris'!$E$38/1000</f>
        <v>0</v>
      </c>
      <c r="AH225" s="73">
        <f>'eVTOL market'!AH80*'Aircraft and flight characteris'!$B$38*'Aircraft and flight characteris'!$D$38/'Aircraft and flight characteris'!$E$38/1000</f>
        <v>0</v>
      </c>
      <c r="AI225" s="73">
        <f>'eVTOL market'!AI80*'Aircraft and flight characteris'!$B$38*'Aircraft and flight characteris'!$D$38/'Aircraft and flight characteris'!$E$38/1000</f>
        <v>0</v>
      </c>
      <c r="AJ225" s="73">
        <f>'eVTOL market'!AJ80*'Aircraft and flight characteris'!$B$38*'Aircraft and flight characteris'!$D$38/'Aircraft and flight characteris'!$E$38/1000</f>
        <v>0</v>
      </c>
      <c r="AK225" s="73">
        <f>'eVTOL market'!AK80*'Aircraft and flight characteris'!$B$38*'Aircraft and flight characteris'!$D$38/'Aircraft and flight characteris'!$E$38/1000</f>
        <v>0</v>
      </c>
      <c r="AL225" s="73">
        <f>'eVTOL market'!AL80*'Aircraft and flight characteris'!$B$38*'Aircraft and flight characteris'!$D$38/'Aircraft and flight characteris'!$E$38/1000</f>
        <v>0</v>
      </c>
      <c r="AM225" s="73">
        <f>'eVTOL market'!AM80*'Aircraft and flight characteris'!$B$38*'Aircraft and flight characteris'!$D$38/'Aircraft and flight characteris'!$E$38/1000</f>
        <v>0</v>
      </c>
      <c r="AN225" s="73">
        <f>'eVTOL market'!AN80*'Aircraft and flight characteris'!$B$38*'Aircraft and flight characteris'!$D$38/'Aircraft and flight characteris'!$E$38/1000</f>
        <v>0</v>
      </c>
      <c r="AO225" s="73">
        <f>'eVTOL market'!AO80*'Aircraft and flight characteris'!$B$38*'Aircraft and flight characteris'!$D$38/'Aircraft and flight characteris'!$E$38/1000</f>
        <v>342.7565907</v>
      </c>
      <c r="AP225" s="73">
        <f>'eVTOL market'!AP80*'Aircraft and flight characteris'!$B$38*'Aircraft and flight characteris'!$D$38/'Aircraft and flight characteris'!$E$38/1000</f>
        <v>347.4621621</v>
      </c>
      <c r="AQ225" s="73">
        <f>'eVTOL market'!AQ80*'Aircraft and flight characteris'!$B$38*'Aircraft and flight characteris'!$D$38/'Aircraft and flight characteris'!$E$38/1000</f>
        <v>357.3834586</v>
      </c>
      <c r="AR225" s="73">
        <f>'eVTOL market'!AR80*'Aircraft and flight characteris'!$B$38*'Aircraft and flight characteris'!$D$38/'Aircraft and flight characteris'!$E$38/1000</f>
        <v>378.2075706</v>
      </c>
      <c r="AS225" s="73">
        <f>'eVTOL market'!AS80*'Aircraft and flight characteris'!$B$38*'Aircraft and flight characteris'!$D$38/'Aircraft and flight characteris'!$E$38/1000</f>
        <v>421.5052864</v>
      </c>
      <c r="AT225" s="73">
        <f>'eVTOL market'!AT80*'Aircraft and flight characteris'!$B$38*'Aircraft and flight characteris'!$D$38/'Aircraft and flight characteris'!$E$38/1000</f>
        <v>509.7894084</v>
      </c>
      <c r="AU225" s="73">
        <f>'eVTOL market'!AU80*'Aircraft and flight characteris'!$B$38*'Aircraft and flight characteris'!$D$38/'Aircraft and flight characteris'!$E$38/1000</f>
        <v>682.8426287</v>
      </c>
      <c r="AV225" s="73">
        <f>'eVTOL market'!AV80*'Aircraft and flight characteris'!$B$38*'Aircraft and flight characteris'!$D$38/'Aircraft and flight characteris'!$E$38/1000</f>
        <v>997.2763315</v>
      </c>
      <c r="AW225" s="73">
        <f>'eVTOL market'!AW80*'Aircraft and flight characteris'!$B$38*'Aircraft and flight characteris'!$D$38/'Aircraft and flight characteris'!$E$38/1000</f>
        <v>1497.026747</v>
      </c>
      <c r="AX225" s="73">
        <f>'eVTOL market'!AX80*'Aircraft and flight characteris'!$B$38*'Aircraft and flight characteris'!$D$38/'Aircraft and flight characteris'!$E$38/1000</f>
        <v>2144.045257</v>
      </c>
      <c r="AY225" s="73">
        <f>'eVTOL market'!AY80*'Aircraft and flight characteris'!$B$38*'Aircraft and flight characteris'!$D$38/'Aircraft and flight characteris'!$E$38/1000</f>
        <v>2791.063766</v>
      </c>
      <c r="AZ225" s="73">
        <f>'eVTOL market'!AZ80*'Aircraft and flight characteris'!$B$38*'Aircraft and flight characteris'!$D$38/'Aircraft and flight characteris'!$E$38/1000</f>
        <v>3290.814182</v>
      </c>
      <c r="BA225" s="73">
        <f>'eVTOL market'!BA80*'Aircraft and flight characteris'!$B$38*'Aircraft and flight characteris'!$D$38/'Aircraft and flight characteris'!$E$38/1000</f>
        <v>3605.247885</v>
      </c>
      <c r="BB225" s="73">
        <f>'eVTOL market'!BB80*'Aircraft and flight characteris'!$B$38*'Aircraft and flight characteris'!$D$38/'Aircraft and flight characteris'!$E$38/1000</f>
        <v>3778.301105</v>
      </c>
      <c r="BC225" s="73">
        <f>'eVTOL market'!BC80*'Aircraft and flight characteris'!$B$38*'Aircraft and flight characteris'!$D$38/'Aircraft and flight characteris'!$E$38/1000</f>
        <v>3866.585227</v>
      </c>
      <c r="BD225" s="74">
        <f>'eVTOL market'!BD80*'Aircraft and flight characteris'!$B$38*'Aircraft and flight characteris'!$D$38/'Aircraft and flight characteris'!$E$38/1000</f>
        <v>3909.882943</v>
      </c>
      <c r="BE225" s="3"/>
      <c r="BF225" s="3"/>
      <c r="BG225" s="3"/>
      <c r="BH225" s="3"/>
      <c r="BI225" s="3"/>
      <c r="BJ225" s="3"/>
      <c r="BK225" s="3"/>
      <c r="BL225" s="3"/>
      <c r="BM225" s="3"/>
      <c r="BN225" s="3"/>
    </row>
    <row r="226">
      <c r="A226" s="75"/>
      <c r="E226" s="76" t="s">
        <v>56</v>
      </c>
      <c r="F226" s="73">
        <f>'eVTOL market'!F81*'Aircraft and flight characteris'!$B$38*'Aircraft and flight characteris'!$D$38/'Aircraft and flight characteris'!$E$38/1000</f>
        <v>0</v>
      </c>
      <c r="G226" s="73">
        <f>'eVTOL market'!G81*'Aircraft and flight characteris'!$B$38*'Aircraft and flight characteris'!$D$38/'Aircraft and flight characteris'!$E$38/1000</f>
        <v>0</v>
      </c>
      <c r="H226" s="73">
        <f>'eVTOL market'!H81*'Aircraft and flight characteris'!$B$38*'Aircraft and flight characteris'!$D$38/'Aircraft and flight characteris'!$E$38/1000</f>
        <v>0</v>
      </c>
      <c r="I226" s="73">
        <f>'eVTOL market'!I81*'Aircraft and flight characteris'!$B$38*'Aircraft and flight characteris'!$D$38/'Aircraft and flight characteris'!$E$38/1000</f>
        <v>0</v>
      </c>
      <c r="J226" s="73">
        <f>'eVTOL market'!J81*'Aircraft and flight characteris'!$B$38*'Aircraft and flight characteris'!$D$38/'Aircraft and flight characteris'!$E$38/1000</f>
        <v>0</v>
      </c>
      <c r="K226" s="73">
        <f>'eVTOL market'!K81*'Aircraft and flight characteris'!$B$38*'Aircraft and flight characteris'!$D$38/'Aircraft and flight characteris'!$E$38/1000</f>
        <v>0</v>
      </c>
      <c r="L226" s="73">
        <f>'eVTOL market'!L81*'Aircraft and flight characteris'!$B$38*'Aircraft and flight characteris'!$D$38/'Aircraft and flight characteris'!$E$38/1000</f>
        <v>0</v>
      </c>
      <c r="M226" s="73">
        <f>'eVTOL market'!M81*'Aircraft and flight characteris'!$B$38*'Aircraft and flight characteris'!$D$38/'Aircraft and flight characteris'!$E$38/1000</f>
        <v>0</v>
      </c>
      <c r="N226" s="73">
        <f>'eVTOL market'!N81*'Aircraft and flight characteris'!$B$38*'Aircraft and flight characteris'!$D$38/'Aircraft and flight characteris'!$E$38/1000</f>
        <v>0</v>
      </c>
      <c r="O226" s="73">
        <f>'eVTOL market'!O81*'Aircraft and flight characteris'!$B$38*'Aircraft and flight characteris'!$D$38/'Aircraft and flight characteris'!$E$38/1000</f>
        <v>0</v>
      </c>
      <c r="P226" s="73">
        <f>'eVTOL market'!P81*'Aircraft and flight characteris'!$B$38*'Aircraft and flight characteris'!$D$38/'Aircraft and flight characteris'!$E$38/1000</f>
        <v>0</v>
      </c>
      <c r="Q226" s="73">
        <f>'eVTOL market'!Q81*'Aircraft and flight characteris'!$B$38*'Aircraft and flight characteris'!$D$38/'Aircraft and flight characteris'!$E$38/1000</f>
        <v>0</v>
      </c>
      <c r="R226" s="73">
        <f>'eVTOL market'!R81*'Aircraft and flight characteris'!$B$38*'Aircraft and flight characteris'!$D$38/'Aircraft and flight characteris'!$E$38/1000</f>
        <v>0</v>
      </c>
      <c r="S226" s="73">
        <f>'eVTOL market'!S81*'Aircraft and flight characteris'!$B$38*'Aircraft and flight characteris'!$D$38/'Aircraft and flight characteris'!$E$38/1000</f>
        <v>0</v>
      </c>
      <c r="T226" s="73">
        <f>'eVTOL market'!T81*'Aircraft and flight characteris'!$B$38*'Aircraft and flight characteris'!$D$38/'Aircraft and flight characteris'!$E$38/1000</f>
        <v>0</v>
      </c>
      <c r="U226" s="73">
        <f>'eVTOL market'!U81*'Aircraft and flight characteris'!$B$38*'Aircraft and flight characteris'!$D$38/'Aircraft and flight characteris'!$E$38/1000</f>
        <v>0</v>
      </c>
      <c r="V226" s="73">
        <f>'eVTOL market'!V81*'Aircraft and flight characteris'!$B$38*'Aircraft and flight characteris'!$D$38/'Aircraft and flight characteris'!$E$38/1000</f>
        <v>0</v>
      </c>
      <c r="W226" s="73">
        <f>'eVTOL market'!W81*'Aircraft and flight characteris'!$B$38*'Aircraft and flight characteris'!$D$38/'Aircraft and flight characteris'!$E$38/1000</f>
        <v>0</v>
      </c>
      <c r="X226" s="73">
        <f>'eVTOL market'!X81*'Aircraft and flight characteris'!$B$38*'Aircraft and flight characteris'!$D$38/'Aircraft and flight characteris'!$E$38/1000</f>
        <v>0</v>
      </c>
      <c r="Y226" s="73">
        <f>'eVTOL market'!Y81*'Aircraft and flight characteris'!$B$38*'Aircraft and flight characteris'!$D$38/'Aircraft and flight characteris'!$E$38/1000</f>
        <v>0</v>
      </c>
      <c r="Z226" s="73">
        <f>'eVTOL market'!Z81*'Aircraft and flight characteris'!$B$38*'Aircraft and flight characteris'!$D$38/'Aircraft and flight characteris'!$E$38/1000</f>
        <v>0</v>
      </c>
      <c r="AA226" s="73">
        <f>'eVTOL market'!AA81*'Aircraft and flight characteris'!$B$38*'Aircraft and flight characteris'!$D$38/'Aircraft and flight characteris'!$E$38/1000</f>
        <v>0</v>
      </c>
      <c r="AB226" s="73">
        <f>'eVTOL market'!AB81*'Aircraft and flight characteris'!$B$38*'Aircraft and flight characteris'!$D$38/'Aircraft and flight characteris'!$E$38/1000</f>
        <v>0</v>
      </c>
      <c r="AC226" s="73">
        <f>'eVTOL market'!AC81*'Aircraft and flight characteris'!$B$38*'Aircraft and flight characteris'!$D$38/'Aircraft and flight characteris'!$E$38/1000</f>
        <v>0</v>
      </c>
      <c r="AD226" s="73">
        <f>'eVTOL market'!AD81*'Aircraft and flight characteris'!$B$38*'Aircraft and flight characteris'!$D$38/'Aircraft and flight characteris'!$E$38/1000</f>
        <v>0</v>
      </c>
      <c r="AE226" s="73">
        <f>'eVTOL market'!AE81*'Aircraft and flight characteris'!$B$38*'Aircraft and flight characteris'!$D$38/'Aircraft and flight characteris'!$E$38/1000</f>
        <v>0</v>
      </c>
      <c r="AF226" s="73">
        <f>'eVTOL market'!AF81*'Aircraft and flight characteris'!$B$38*'Aircraft and flight characteris'!$D$38/'Aircraft and flight characteris'!$E$38/1000</f>
        <v>0</v>
      </c>
      <c r="AG226" s="73">
        <f>'eVTOL market'!AG81*'Aircraft and flight characteris'!$B$38*'Aircraft and flight characteris'!$D$38/'Aircraft and flight characteris'!$E$38/1000</f>
        <v>0</v>
      </c>
      <c r="AH226" s="73">
        <f>'eVTOL market'!AH81*'Aircraft and flight characteris'!$B$38*'Aircraft and flight characteris'!$D$38/'Aircraft and flight characteris'!$E$38/1000</f>
        <v>0</v>
      </c>
      <c r="AI226" s="73">
        <f>'eVTOL market'!AI81*'Aircraft and flight characteris'!$B$38*'Aircraft and flight characteris'!$D$38/'Aircraft and flight characteris'!$E$38/1000</f>
        <v>0</v>
      </c>
      <c r="AJ226" s="73">
        <f>'eVTOL market'!AJ81*'Aircraft and flight characteris'!$B$38*'Aircraft and flight characteris'!$D$38/'Aircraft and flight characteris'!$E$38/1000</f>
        <v>0</v>
      </c>
      <c r="AK226" s="73">
        <f>'eVTOL market'!AK81*'Aircraft and flight characteris'!$B$38*'Aircraft and flight characteris'!$D$38/'Aircraft and flight characteris'!$E$38/1000</f>
        <v>0</v>
      </c>
      <c r="AL226" s="73">
        <f>'eVTOL market'!AL81*'Aircraft and flight characteris'!$B$38*'Aircraft and flight characteris'!$D$38/'Aircraft and flight characteris'!$E$38/1000</f>
        <v>0</v>
      </c>
      <c r="AM226" s="73">
        <f>'eVTOL market'!AM81*'Aircraft and flight characteris'!$B$38*'Aircraft and flight characteris'!$D$38/'Aircraft and flight characteris'!$E$38/1000</f>
        <v>0</v>
      </c>
      <c r="AN226" s="73">
        <f>'eVTOL market'!AN81*'Aircraft and flight characteris'!$B$38*'Aircraft and flight characteris'!$D$38/'Aircraft and flight characteris'!$E$38/1000</f>
        <v>0</v>
      </c>
      <c r="AO226" s="73">
        <f>'eVTOL market'!AO81*'Aircraft and flight characteris'!$B$38*'Aircraft and flight characteris'!$D$38/'Aircraft and flight characteris'!$E$38/1000</f>
        <v>344.7361825</v>
      </c>
      <c r="AP226" s="73">
        <f>'eVTOL market'!AP81*'Aircraft and flight characteris'!$B$38*'Aircraft and flight characteris'!$D$38/'Aircraft and flight characteris'!$E$38/1000</f>
        <v>351.6474905</v>
      </c>
      <c r="AQ226" s="73">
        <f>'eVTOL market'!AQ81*'Aircraft and flight characteris'!$B$38*'Aircraft and flight characteris'!$D$38/'Aircraft and flight characteris'!$E$38/1000</f>
        <v>366.2193947</v>
      </c>
      <c r="AR226" s="73">
        <f>'eVTOL market'!AR81*'Aircraft and flight characteris'!$B$38*'Aircraft and flight characteris'!$D$38/'Aircraft and flight characteris'!$E$38/1000</f>
        <v>396.8048092</v>
      </c>
      <c r="AS226" s="73">
        <f>'eVTOL market'!AS81*'Aircraft and flight characteris'!$B$38*'Aircraft and flight characteris'!$D$38/'Aircraft and flight characteris'!$E$38/1000</f>
        <v>460.3983293</v>
      </c>
      <c r="AT226" s="73">
        <f>'eVTOL market'!AT81*'Aircraft and flight characteris'!$B$38*'Aircraft and flight characteris'!$D$38/'Aircraft and flight characteris'!$E$38/1000</f>
        <v>590.0656335</v>
      </c>
      <c r="AU226" s="73">
        <f>'eVTOL market'!AU81*'Aircraft and flight characteris'!$B$38*'Aircraft and flight characteris'!$D$38/'Aircraft and flight characteris'!$E$38/1000</f>
        <v>844.2375507</v>
      </c>
      <c r="AV226" s="73">
        <f>'eVTOL market'!AV81*'Aircraft and flight characteris'!$B$38*'Aircraft and flight characteris'!$D$38/'Aircraft and flight characteris'!$E$38/1000</f>
        <v>1306.062052</v>
      </c>
      <c r="AW226" s="73">
        <f>'eVTOL market'!AW81*'Aircraft and flight characteris'!$B$38*'Aircraft and flight characteris'!$D$38/'Aircraft and flight characteris'!$E$38/1000</f>
        <v>2040.070475</v>
      </c>
      <c r="AX226" s="73">
        <f>'eVTOL market'!AX81*'Aircraft and flight characteris'!$B$38*'Aircraft and flight characteris'!$D$38/'Aircraft and flight characteris'!$E$38/1000</f>
        <v>2990.378911</v>
      </c>
      <c r="AY226" s="73">
        <f>'eVTOL market'!AY81*'Aircraft and flight characteris'!$B$38*'Aircraft and flight characteris'!$D$38/'Aircraft and flight characteris'!$E$38/1000</f>
        <v>3940.687347</v>
      </c>
      <c r="AZ226" s="73">
        <f>'eVTOL market'!AZ81*'Aircraft and flight characteris'!$B$38*'Aircraft and flight characteris'!$D$38/'Aircraft and flight characteris'!$E$38/1000</f>
        <v>4674.69577</v>
      </c>
      <c r="BA226" s="73">
        <f>'eVTOL market'!BA81*'Aircraft and flight characteris'!$B$38*'Aircraft and flight characteris'!$D$38/'Aircraft and flight characteris'!$E$38/1000</f>
        <v>5136.520271</v>
      </c>
      <c r="BB226" s="73">
        <f>'eVTOL market'!BB81*'Aircraft and flight characteris'!$B$38*'Aircraft and flight characteris'!$D$38/'Aircraft and flight characteris'!$E$38/1000</f>
        <v>5390.692188</v>
      </c>
      <c r="BC226" s="73">
        <f>'eVTOL market'!BC81*'Aircraft and flight characteris'!$B$38*'Aircraft and flight characteris'!$D$38/'Aircraft and flight characteris'!$E$38/1000</f>
        <v>5520.359492</v>
      </c>
      <c r="BD226" s="74">
        <f>'eVTOL market'!BD81*'Aircraft and flight characteris'!$B$38*'Aircraft and flight characteris'!$D$38/'Aircraft and flight characteris'!$E$38/1000</f>
        <v>5583.953012</v>
      </c>
      <c r="BE226" s="3"/>
      <c r="BF226" s="3"/>
      <c r="BG226" s="3"/>
      <c r="BH226" s="3"/>
      <c r="BI226" s="3"/>
      <c r="BJ226" s="3"/>
      <c r="BK226" s="3"/>
      <c r="BL226" s="3"/>
      <c r="BM226" s="3"/>
      <c r="BN226" s="3"/>
    </row>
    <row r="227">
      <c r="A227" s="75"/>
      <c r="E227" s="76" t="s">
        <v>55</v>
      </c>
      <c r="F227" s="73">
        <f>'eVTOL market'!F82*'Aircraft and flight characteris'!$B$38*'Aircraft and flight characteris'!$D$38/'Aircraft and flight characteris'!$E$38/1000</f>
        <v>0</v>
      </c>
      <c r="G227" s="73">
        <f>'eVTOL market'!G82*'Aircraft and flight characteris'!$B$38*'Aircraft and flight characteris'!$D$38/'Aircraft and flight characteris'!$E$38/1000</f>
        <v>0</v>
      </c>
      <c r="H227" s="73">
        <f>'eVTOL market'!H82*'Aircraft and flight characteris'!$B$38*'Aircraft and flight characteris'!$D$38/'Aircraft and flight characteris'!$E$38/1000</f>
        <v>0</v>
      </c>
      <c r="I227" s="73">
        <f>'eVTOL market'!I82*'Aircraft and flight characteris'!$B$38*'Aircraft and flight characteris'!$D$38/'Aircraft and flight characteris'!$E$38/1000</f>
        <v>0</v>
      </c>
      <c r="J227" s="73">
        <f>'eVTOL market'!J82*'Aircraft and flight characteris'!$B$38*'Aircraft and flight characteris'!$D$38/'Aircraft and flight characteris'!$E$38/1000</f>
        <v>0</v>
      </c>
      <c r="K227" s="73">
        <f>'eVTOL market'!K82*'Aircraft and flight characteris'!$B$38*'Aircraft and flight characteris'!$D$38/'Aircraft and flight characteris'!$E$38/1000</f>
        <v>0</v>
      </c>
      <c r="L227" s="73">
        <f>'eVTOL market'!L82*'Aircraft and flight characteris'!$B$38*'Aircraft and flight characteris'!$D$38/'Aircraft and flight characteris'!$E$38/1000</f>
        <v>0</v>
      </c>
      <c r="M227" s="73">
        <f>'eVTOL market'!M82*'Aircraft and flight characteris'!$B$38*'Aircraft and flight characteris'!$D$38/'Aircraft and flight characteris'!$E$38/1000</f>
        <v>0</v>
      </c>
      <c r="N227" s="73">
        <f>'eVTOL market'!N82*'Aircraft and flight characteris'!$B$38*'Aircraft and flight characteris'!$D$38/'Aircraft and flight characteris'!$E$38/1000</f>
        <v>0</v>
      </c>
      <c r="O227" s="73">
        <f>'eVTOL market'!O82*'Aircraft and flight characteris'!$B$38*'Aircraft and flight characteris'!$D$38/'Aircraft and flight characteris'!$E$38/1000</f>
        <v>0</v>
      </c>
      <c r="P227" s="73">
        <f>'eVTOL market'!P82*'Aircraft and flight characteris'!$B$38*'Aircraft and flight characteris'!$D$38/'Aircraft and flight characteris'!$E$38/1000</f>
        <v>0</v>
      </c>
      <c r="Q227" s="73">
        <f>'eVTOL market'!Q82*'Aircraft and flight characteris'!$B$38*'Aircraft and flight characteris'!$D$38/'Aircraft and flight characteris'!$E$38/1000</f>
        <v>0</v>
      </c>
      <c r="R227" s="73">
        <f>'eVTOL market'!R82*'Aircraft and flight characteris'!$B$38*'Aircraft and flight characteris'!$D$38/'Aircraft and flight characteris'!$E$38/1000</f>
        <v>0</v>
      </c>
      <c r="S227" s="73">
        <f>'eVTOL market'!S82*'Aircraft and flight characteris'!$B$38*'Aircraft and flight characteris'!$D$38/'Aircraft and flight characteris'!$E$38/1000</f>
        <v>0</v>
      </c>
      <c r="T227" s="73">
        <f>'eVTOL market'!T82*'Aircraft and flight characteris'!$B$38*'Aircraft and flight characteris'!$D$38/'Aircraft and flight characteris'!$E$38/1000</f>
        <v>0</v>
      </c>
      <c r="U227" s="73">
        <f>'eVTOL market'!U82*'Aircraft and flight characteris'!$B$38*'Aircraft and flight characteris'!$D$38/'Aircraft and flight characteris'!$E$38/1000</f>
        <v>0</v>
      </c>
      <c r="V227" s="73">
        <f>'eVTOL market'!V82*'Aircraft and flight characteris'!$B$38*'Aircraft and flight characteris'!$D$38/'Aircraft and flight characteris'!$E$38/1000</f>
        <v>0</v>
      </c>
      <c r="W227" s="73">
        <f>'eVTOL market'!W82*'Aircraft and flight characteris'!$B$38*'Aircraft and flight characteris'!$D$38/'Aircraft and flight characteris'!$E$38/1000</f>
        <v>0</v>
      </c>
      <c r="X227" s="73">
        <f>'eVTOL market'!X82*'Aircraft and flight characteris'!$B$38*'Aircraft and flight characteris'!$D$38/'Aircraft and flight characteris'!$E$38/1000</f>
        <v>0</v>
      </c>
      <c r="Y227" s="73">
        <f>'eVTOL market'!Y82*'Aircraft and flight characteris'!$B$38*'Aircraft and flight characteris'!$D$38/'Aircraft and flight characteris'!$E$38/1000</f>
        <v>0</v>
      </c>
      <c r="Z227" s="73">
        <f>'eVTOL market'!Z82*'Aircraft and flight characteris'!$B$38*'Aircraft and flight characteris'!$D$38/'Aircraft and flight characteris'!$E$38/1000</f>
        <v>0</v>
      </c>
      <c r="AA227" s="73">
        <f>'eVTOL market'!AA82*'Aircraft and flight characteris'!$B$38*'Aircraft and flight characteris'!$D$38/'Aircraft and flight characteris'!$E$38/1000</f>
        <v>0</v>
      </c>
      <c r="AB227" s="73">
        <f>'eVTOL market'!AB82*'Aircraft and flight characteris'!$B$38*'Aircraft and flight characteris'!$D$38/'Aircraft and flight characteris'!$E$38/1000</f>
        <v>0</v>
      </c>
      <c r="AC227" s="73">
        <f>'eVTOL market'!AC82*'Aircraft and flight characteris'!$B$38*'Aircraft and flight characteris'!$D$38/'Aircraft and flight characteris'!$E$38/1000</f>
        <v>0</v>
      </c>
      <c r="AD227" s="73">
        <f>'eVTOL market'!AD82*'Aircraft and flight characteris'!$B$38*'Aircraft and flight characteris'!$D$38/'Aircraft and flight characteris'!$E$38/1000</f>
        <v>0</v>
      </c>
      <c r="AE227" s="73">
        <f>'eVTOL market'!AE82*'Aircraft and flight characteris'!$B$38*'Aircraft and flight characteris'!$D$38/'Aircraft and flight characteris'!$E$38/1000</f>
        <v>0</v>
      </c>
      <c r="AF227" s="73">
        <f>'eVTOL market'!AF82*'Aircraft and flight characteris'!$B$38*'Aircraft and flight characteris'!$D$38/'Aircraft and flight characteris'!$E$38/1000</f>
        <v>0</v>
      </c>
      <c r="AG227" s="73">
        <f>'eVTOL market'!AG82*'Aircraft and flight characteris'!$B$38*'Aircraft and flight characteris'!$D$38/'Aircraft and flight characteris'!$E$38/1000</f>
        <v>0</v>
      </c>
      <c r="AH227" s="73">
        <f>'eVTOL market'!AH82*'Aircraft and flight characteris'!$B$38*'Aircraft and flight characteris'!$D$38/'Aircraft and flight characteris'!$E$38/1000</f>
        <v>0</v>
      </c>
      <c r="AI227" s="73">
        <f>'eVTOL market'!AI82*'Aircraft and flight characteris'!$B$38*'Aircraft and flight characteris'!$D$38/'Aircraft and flight characteris'!$E$38/1000</f>
        <v>0</v>
      </c>
      <c r="AJ227" s="73">
        <f>'eVTOL market'!AJ82*'Aircraft and flight characteris'!$B$38*'Aircraft and flight characteris'!$D$38/'Aircraft and flight characteris'!$E$38/1000</f>
        <v>0</v>
      </c>
      <c r="AK227" s="73">
        <f>'eVTOL market'!AK82*'Aircraft and flight characteris'!$B$38*'Aircraft and flight characteris'!$D$38/'Aircraft and flight characteris'!$E$38/1000</f>
        <v>0</v>
      </c>
      <c r="AL227" s="73">
        <f>'eVTOL market'!AL82*'Aircraft and flight characteris'!$B$38*'Aircraft and flight characteris'!$D$38/'Aircraft and flight characteris'!$E$38/1000</f>
        <v>0</v>
      </c>
      <c r="AM227" s="73">
        <f>'eVTOL market'!AM82*'Aircraft and flight characteris'!$B$38*'Aircraft and flight characteris'!$D$38/'Aircraft and flight characteris'!$E$38/1000</f>
        <v>0</v>
      </c>
      <c r="AN227" s="73">
        <f>'eVTOL market'!AN82*'Aircraft and flight characteris'!$B$38*'Aircraft and flight characteris'!$D$38/'Aircraft and flight characteris'!$E$38/1000</f>
        <v>0</v>
      </c>
      <c r="AO227" s="73">
        <f>'eVTOL market'!AO82*'Aircraft and flight characteris'!$B$38*'Aircraft and flight characteris'!$D$38/'Aircraft and flight characteris'!$E$38/1000</f>
        <v>349.3552301</v>
      </c>
      <c r="AP227" s="73">
        <f>'eVTOL market'!AP82*'Aircraft and flight characteris'!$B$38*'Aircraft and flight characteris'!$D$38/'Aircraft and flight characteris'!$E$38/1000</f>
        <v>361.4132567</v>
      </c>
      <c r="AQ227" s="73">
        <f>'eVTOL market'!AQ82*'Aircraft and flight characteris'!$B$38*'Aircraft and flight characteris'!$D$38/'Aircraft and flight characteris'!$E$38/1000</f>
        <v>386.836579</v>
      </c>
      <c r="AR227" s="73">
        <f>'eVTOL market'!AR82*'Aircraft and flight characteris'!$B$38*'Aircraft and flight characteris'!$D$38/'Aircraft and flight characteris'!$E$38/1000</f>
        <v>440.198366</v>
      </c>
      <c r="AS227" s="73">
        <f>'eVTOL market'!AS82*'Aircraft and flight characteris'!$B$38*'Aircraft and flight characteris'!$D$38/'Aircraft and flight characteris'!$E$38/1000</f>
        <v>551.1487626</v>
      </c>
      <c r="AT227" s="73">
        <f>'eVTOL market'!AT82*'Aircraft and flight characteris'!$B$38*'Aircraft and flight characteris'!$D$38/'Aircraft and flight characteris'!$E$38/1000</f>
        <v>777.3768254</v>
      </c>
      <c r="AU227" s="73">
        <f>'eVTOL market'!AU82*'Aircraft and flight characteris'!$B$38*'Aircraft and flight characteris'!$D$38/'Aircraft and flight characteris'!$E$38/1000</f>
        <v>1220.825702</v>
      </c>
      <c r="AV227" s="73">
        <f>'eVTOL market'!AV82*'Aircraft and flight characteris'!$B$38*'Aircraft and flight characteris'!$D$38/'Aircraft and flight characteris'!$E$38/1000</f>
        <v>2026.562066</v>
      </c>
      <c r="AW227" s="73">
        <f>'eVTOL market'!AW82*'Aircraft and flight characteris'!$B$38*'Aircraft and flight characteris'!$D$38/'Aircraft and flight characteris'!$E$38/1000</f>
        <v>3307.172506</v>
      </c>
      <c r="AX227" s="73">
        <f>'eVTOL market'!AX82*'Aircraft and flight characteris'!$B$38*'Aircraft and flight characteris'!$D$38/'Aircraft and flight characteris'!$E$38/1000</f>
        <v>4965.157437</v>
      </c>
      <c r="AY227" s="73">
        <f>'eVTOL market'!AY82*'Aircraft and flight characteris'!$B$38*'Aircraft and flight characteris'!$D$38/'Aircraft and flight characteris'!$E$38/1000</f>
        <v>6623.142368</v>
      </c>
      <c r="AZ227" s="73">
        <f>'eVTOL market'!AZ82*'Aircraft and flight characteris'!$B$38*'Aircraft and flight characteris'!$D$38/'Aircraft and flight characteris'!$E$38/1000</f>
        <v>7903.752808</v>
      </c>
      <c r="BA227" s="73">
        <f>'eVTOL market'!BA82*'Aircraft and flight characteris'!$B$38*'Aircraft and flight characteris'!$D$38/'Aircraft and flight characteris'!$E$38/1000</f>
        <v>8709.489171</v>
      </c>
      <c r="BB227" s="73">
        <f>'eVTOL market'!BB82*'Aircraft and flight characteris'!$B$38*'Aircraft and flight characteris'!$D$38/'Aircraft and flight characteris'!$E$38/1000</f>
        <v>9152.938048</v>
      </c>
      <c r="BC227" s="73">
        <f>'eVTOL market'!BC82*'Aircraft and flight characteris'!$B$38*'Aircraft and flight characteris'!$D$38/'Aircraft and flight characteris'!$E$38/1000</f>
        <v>9379.166111</v>
      </c>
      <c r="BD227" s="74">
        <f>'eVTOL market'!BD82*'Aircraft and flight characteris'!$B$38*'Aircraft and flight characteris'!$D$38/'Aircraft and flight characteris'!$E$38/1000</f>
        <v>9490.116507</v>
      </c>
      <c r="BE227" s="3"/>
      <c r="BF227" s="3"/>
      <c r="BG227" s="3"/>
      <c r="BH227" s="3"/>
      <c r="BI227" s="3"/>
      <c r="BJ227" s="3"/>
      <c r="BK227" s="3"/>
      <c r="BL227" s="3"/>
      <c r="BM227" s="3"/>
      <c r="BN227" s="3"/>
    </row>
    <row r="228">
      <c r="A228" s="75"/>
      <c r="D228" s="77" t="s">
        <v>55</v>
      </c>
      <c r="E228" s="76" t="s">
        <v>57</v>
      </c>
      <c r="F228" s="73">
        <f>'eVTOL market'!F83*'Aircraft and flight characteris'!$B$38*'Aircraft and flight characteris'!$D$38/'Aircraft and flight characteris'!$E$38/1000</f>
        <v>0</v>
      </c>
      <c r="G228" s="73">
        <f>'eVTOL market'!G83*'Aircraft and flight characteris'!$B$38*'Aircraft and flight characteris'!$D$38/'Aircraft and flight characteris'!$E$38/1000</f>
        <v>0</v>
      </c>
      <c r="H228" s="73">
        <f>'eVTOL market'!H83*'Aircraft and flight characteris'!$B$38*'Aircraft and flight characteris'!$D$38/'Aircraft and flight characteris'!$E$38/1000</f>
        <v>0</v>
      </c>
      <c r="I228" s="73">
        <f>'eVTOL market'!I83*'Aircraft and flight characteris'!$B$38*'Aircraft and flight characteris'!$D$38/'Aircraft and flight characteris'!$E$38/1000</f>
        <v>0</v>
      </c>
      <c r="J228" s="73">
        <f>'eVTOL market'!J83*'Aircraft and flight characteris'!$B$38*'Aircraft and flight characteris'!$D$38/'Aircraft and flight characteris'!$E$38/1000</f>
        <v>0</v>
      </c>
      <c r="K228" s="73">
        <f>'eVTOL market'!K83*'Aircraft and flight characteris'!$B$38*'Aircraft and flight characteris'!$D$38/'Aircraft and flight characteris'!$E$38/1000</f>
        <v>0</v>
      </c>
      <c r="L228" s="73">
        <f>'eVTOL market'!L83*'Aircraft and flight characteris'!$B$38*'Aircraft and flight characteris'!$D$38/'Aircraft and flight characteris'!$E$38/1000</f>
        <v>0</v>
      </c>
      <c r="M228" s="73">
        <f>'eVTOL market'!M83*'Aircraft and flight characteris'!$B$38*'Aircraft and flight characteris'!$D$38/'Aircraft and flight characteris'!$E$38/1000</f>
        <v>0</v>
      </c>
      <c r="N228" s="73">
        <f>'eVTOL market'!N83*'Aircraft and flight characteris'!$B$38*'Aircraft and flight characteris'!$D$38/'Aircraft and flight characteris'!$E$38/1000</f>
        <v>0</v>
      </c>
      <c r="O228" s="73">
        <f>'eVTOL market'!O83*'Aircraft and flight characteris'!$B$38*'Aircraft and flight characteris'!$D$38/'Aircraft and flight characteris'!$E$38/1000</f>
        <v>0</v>
      </c>
      <c r="P228" s="73">
        <f>'eVTOL market'!P83*'Aircraft and flight characteris'!$B$38*'Aircraft and flight characteris'!$D$38/'Aircraft and flight characteris'!$E$38/1000</f>
        <v>0</v>
      </c>
      <c r="Q228" s="73">
        <f>'eVTOL market'!Q83*'Aircraft and flight characteris'!$B$38*'Aircraft and flight characteris'!$D$38/'Aircraft and flight characteris'!$E$38/1000</f>
        <v>0</v>
      </c>
      <c r="R228" s="73">
        <f>'eVTOL market'!R83*'Aircraft and flight characteris'!$B$38*'Aircraft and flight characteris'!$D$38/'Aircraft and flight characteris'!$E$38/1000</f>
        <v>0</v>
      </c>
      <c r="S228" s="73">
        <f>'eVTOL market'!S83*'Aircraft and flight characteris'!$B$38*'Aircraft and flight characteris'!$D$38/'Aircraft and flight characteris'!$E$38/1000</f>
        <v>0</v>
      </c>
      <c r="T228" s="73">
        <f>'eVTOL market'!T83*'Aircraft and flight characteris'!$B$38*'Aircraft and flight characteris'!$D$38/'Aircraft and flight characteris'!$E$38/1000</f>
        <v>0</v>
      </c>
      <c r="U228" s="73">
        <f>'eVTOL market'!U83*'Aircraft and flight characteris'!$B$38*'Aircraft and flight characteris'!$D$38/'Aircraft and flight characteris'!$E$38/1000</f>
        <v>0</v>
      </c>
      <c r="V228" s="73">
        <f>'eVTOL market'!V83*'Aircraft and flight characteris'!$B$38*'Aircraft and flight characteris'!$D$38/'Aircraft and flight characteris'!$E$38/1000</f>
        <v>0</v>
      </c>
      <c r="W228" s="73">
        <f>'eVTOL market'!W83*'Aircraft and flight characteris'!$B$38*'Aircraft and flight characteris'!$D$38/'Aircraft and flight characteris'!$E$38/1000</f>
        <v>0</v>
      </c>
      <c r="X228" s="73">
        <f>'eVTOL market'!X83*'Aircraft and flight characteris'!$B$38*'Aircraft and flight characteris'!$D$38/'Aircraft and flight characteris'!$E$38/1000</f>
        <v>0</v>
      </c>
      <c r="Y228" s="73">
        <f>'eVTOL market'!Y83*'Aircraft and flight characteris'!$B$38*'Aircraft and flight characteris'!$D$38/'Aircraft and flight characteris'!$E$38/1000</f>
        <v>0</v>
      </c>
      <c r="Z228" s="73">
        <f>'eVTOL market'!Z83*'Aircraft and flight characteris'!$B$38*'Aircraft and flight characteris'!$D$38/'Aircraft and flight characteris'!$E$38/1000</f>
        <v>0</v>
      </c>
      <c r="AA228" s="73">
        <f>'eVTOL market'!AA83*'Aircraft and flight characteris'!$B$38*'Aircraft and flight characteris'!$D$38/'Aircraft and flight characteris'!$E$38/1000</f>
        <v>0</v>
      </c>
      <c r="AB228" s="73">
        <f>'eVTOL market'!AB83*'Aircraft and flight characteris'!$B$38*'Aircraft and flight characteris'!$D$38/'Aircraft and flight characteris'!$E$38/1000</f>
        <v>0</v>
      </c>
      <c r="AC228" s="73">
        <f>'eVTOL market'!AC83*'Aircraft and flight characteris'!$B$38*'Aircraft and flight characteris'!$D$38/'Aircraft and flight characteris'!$E$38/1000</f>
        <v>0</v>
      </c>
      <c r="AD228" s="73">
        <f>'eVTOL market'!AD83*'Aircraft and flight characteris'!$B$38*'Aircraft and flight characteris'!$D$38/'Aircraft and flight characteris'!$E$38/1000</f>
        <v>0</v>
      </c>
      <c r="AE228" s="73">
        <f>'eVTOL market'!AE83*'Aircraft and flight characteris'!$B$38*'Aircraft and flight characteris'!$D$38/'Aircraft and flight characteris'!$E$38/1000</f>
        <v>0</v>
      </c>
      <c r="AF228" s="73">
        <f>'eVTOL market'!AF83*'Aircraft and flight characteris'!$B$38*'Aircraft and flight characteris'!$D$38/'Aircraft and flight characteris'!$E$38/1000</f>
        <v>0</v>
      </c>
      <c r="AG228" s="73">
        <f>'eVTOL market'!AG83*'Aircraft and flight characteris'!$B$38*'Aircraft and flight characteris'!$D$38/'Aircraft and flight characteris'!$E$38/1000</f>
        <v>0</v>
      </c>
      <c r="AH228" s="73">
        <f>'eVTOL market'!AH83*'Aircraft and flight characteris'!$B$38*'Aircraft and flight characteris'!$D$38/'Aircraft and flight characteris'!$E$38/1000</f>
        <v>0</v>
      </c>
      <c r="AI228" s="73">
        <f>'eVTOL market'!AI83*'Aircraft and flight characteris'!$B$38*'Aircraft and flight characteris'!$D$38/'Aircraft and flight characteris'!$E$38/1000</f>
        <v>0</v>
      </c>
      <c r="AJ228" s="73">
        <f>'eVTOL market'!AJ83*'Aircraft and flight characteris'!$B$38*'Aircraft and flight characteris'!$D$38/'Aircraft and flight characteris'!$E$38/1000</f>
        <v>342.7565907</v>
      </c>
      <c r="AK228" s="73">
        <f>'eVTOL market'!AK83*'Aircraft and flight characteris'!$B$38*'Aircraft and flight characteris'!$D$38/'Aircraft and flight characteris'!$E$38/1000</f>
        <v>347.4621621</v>
      </c>
      <c r="AL228" s="73">
        <f>'eVTOL market'!AL83*'Aircraft and flight characteris'!$B$38*'Aircraft and flight characteris'!$D$38/'Aircraft and flight characteris'!$E$38/1000</f>
        <v>357.3834586</v>
      </c>
      <c r="AM228" s="73">
        <f>'eVTOL market'!AM83*'Aircraft and flight characteris'!$B$38*'Aircraft and flight characteris'!$D$38/'Aircraft and flight characteris'!$E$38/1000</f>
        <v>378.2075706</v>
      </c>
      <c r="AN228" s="73">
        <f>'eVTOL market'!AN83*'Aircraft and flight characteris'!$B$38*'Aircraft and flight characteris'!$D$38/'Aircraft and flight characteris'!$E$38/1000</f>
        <v>421.5052864</v>
      </c>
      <c r="AO228" s="73">
        <f>'eVTOL market'!AO83*'Aircraft and flight characteris'!$B$38*'Aircraft and flight characteris'!$D$38/'Aircraft and flight characteris'!$E$38/1000</f>
        <v>509.7894084</v>
      </c>
      <c r="AP228" s="73">
        <f>'eVTOL market'!AP83*'Aircraft and flight characteris'!$B$38*'Aircraft and flight characteris'!$D$38/'Aircraft and flight characteris'!$E$38/1000</f>
        <v>682.8426287</v>
      </c>
      <c r="AQ228" s="73">
        <f>'eVTOL market'!AQ83*'Aircraft and flight characteris'!$B$38*'Aircraft and flight characteris'!$D$38/'Aircraft and flight characteris'!$E$38/1000</f>
        <v>997.2763315</v>
      </c>
      <c r="AR228" s="73">
        <f>'eVTOL market'!AR83*'Aircraft and flight characteris'!$B$38*'Aircraft and flight characteris'!$D$38/'Aircraft and flight characteris'!$E$38/1000</f>
        <v>1497.026747</v>
      </c>
      <c r="AS228" s="73">
        <f>'eVTOL market'!AS83*'Aircraft and flight characteris'!$B$38*'Aircraft and flight characteris'!$D$38/'Aircraft and flight characteris'!$E$38/1000</f>
        <v>2144.045257</v>
      </c>
      <c r="AT228" s="73">
        <f>'eVTOL market'!AT83*'Aircraft and flight characteris'!$B$38*'Aircraft and flight characteris'!$D$38/'Aircraft and flight characteris'!$E$38/1000</f>
        <v>2791.063766</v>
      </c>
      <c r="AU228" s="73">
        <f>'eVTOL market'!AU83*'Aircraft and flight characteris'!$B$38*'Aircraft and flight characteris'!$D$38/'Aircraft and flight characteris'!$E$38/1000</f>
        <v>3290.814182</v>
      </c>
      <c r="AV228" s="73">
        <f>'eVTOL market'!AV83*'Aircraft and flight characteris'!$B$38*'Aircraft and flight characteris'!$D$38/'Aircraft and flight characteris'!$E$38/1000</f>
        <v>3605.247885</v>
      </c>
      <c r="AW228" s="73">
        <f>'eVTOL market'!AW83*'Aircraft and flight characteris'!$B$38*'Aircraft and flight characteris'!$D$38/'Aircraft and flight characteris'!$E$38/1000</f>
        <v>3778.301105</v>
      </c>
      <c r="AX228" s="73">
        <f>'eVTOL market'!AX83*'Aircraft and flight characteris'!$B$38*'Aircraft and flight characteris'!$D$38/'Aircraft and flight characteris'!$E$38/1000</f>
        <v>3866.585227</v>
      </c>
      <c r="AY228" s="73">
        <f>'eVTOL market'!AY83*'Aircraft and flight characteris'!$B$38*'Aircraft and flight characteris'!$D$38/'Aircraft and flight characteris'!$E$38/1000</f>
        <v>3909.882943</v>
      </c>
      <c r="AZ228" s="73">
        <f>'eVTOL market'!AZ83*'Aircraft and flight characteris'!$B$38*'Aircraft and flight characteris'!$D$38/'Aircraft and flight characteris'!$E$38/1000</f>
        <v>3930.707055</v>
      </c>
      <c r="BA228" s="73">
        <f>'eVTOL market'!BA83*'Aircraft and flight characteris'!$B$38*'Aircraft and flight characteris'!$D$38/'Aircraft and flight characteris'!$E$38/1000</f>
        <v>3940.628351</v>
      </c>
      <c r="BB228" s="73">
        <f>'eVTOL market'!BB83*'Aircraft and flight characteris'!$B$38*'Aircraft and flight characteris'!$D$38/'Aircraft and flight characteris'!$E$38/1000</f>
        <v>3945.333923</v>
      </c>
      <c r="BC228" s="73">
        <f>'eVTOL market'!BC83*'Aircraft and flight characteris'!$B$38*'Aircraft and flight characteris'!$D$38/'Aircraft and flight characteris'!$E$38/1000</f>
        <v>3947.560955</v>
      </c>
      <c r="BD228" s="74">
        <f>'eVTOL market'!BD83*'Aircraft and flight characteris'!$B$38*'Aircraft and flight characteris'!$D$38/'Aircraft and flight characteris'!$E$38/1000</f>
        <v>3948.613888</v>
      </c>
      <c r="BE228" s="3"/>
      <c r="BF228" s="3"/>
      <c r="BG228" s="3"/>
      <c r="BH228" s="3"/>
      <c r="BI228" s="3"/>
      <c r="BJ228" s="3"/>
      <c r="BK228" s="3"/>
      <c r="BL228" s="3"/>
      <c r="BM228" s="3"/>
      <c r="BN228" s="3"/>
    </row>
    <row r="229">
      <c r="A229" s="75"/>
      <c r="E229" s="76" t="s">
        <v>56</v>
      </c>
      <c r="F229" s="73">
        <f>'eVTOL market'!F84*'Aircraft and flight characteris'!$B$38*'Aircraft and flight characteris'!$D$38/'Aircraft and flight characteris'!$E$38/1000</f>
        <v>0</v>
      </c>
      <c r="G229" s="73">
        <f>'eVTOL market'!G84*'Aircraft and flight characteris'!$B$38*'Aircraft and flight characteris'!$D$38/'Aircraft and flight characteris'!$E$38/1000</f>
        <v>0</v>
      </c>
      <c r="H229" s="73">
        <f>'eVTOL market'!H84*'Aircraft and flight characteris'!$B$38*'Aircraft and flight characteris'!$D$38/'Aircraft and flight characteris'!$E$38/1000</f>
        <v>0</v>
      </c>
      <c r="I229" s="73">
        <f>'eVTOL market'!I84*'Aircraft and flight characteris'!$B$38*'Aircraft and flight characteris'!$D$38/'Aircraft and flight characteris'!$E$38/1000</f>
        <v>0</v>
      </c>
      <c r="J229" s="73">
        <f>'eVTOL market'!J84*'Aircraft and flight characteris'!$B$38*'Aircraft and flight characteris'!$D$38/'Aircraft and flight characteris'!$E$38/1000</f>
        <v>0</v>
      </c>
      <c r="K229" s="73">
        <f>'eVTOL market'!K84*'Aircraft and flight characteris'!$B$38*'Aircraft and flight characteris'!$D$38/'Aircraft and flight characteris'!$E$38/1000</f>
        <v>0</v>
      </c>
      <c r="L229" s="73">
        <f>'eVTOL market'!L84*'Aircraft and flight characteris'!$B$38*'Aircraft and flight characteris'!$D$38/'Aircraft and flight characteris'!$E$38/1000</f>
        <v>0</v>
      </c>
      <c r="M229" s="73">
        <f>'eVTOL market'!M84*'Aircraft and flight characteris'!$B$38*'Aircraft and flight characteris'!$D$38/'Aircraft and flight characteris'!$E$38/1000</f>
        <v>0</v>
      </c>
      <c r="N229" s="73">
        <f>'eVTOL market'!N84*'Aircraft and flight characteris'!$B$38*'Aircraft and flight characteris'!$D$38/'Aircraft and flight characteris'!$E$38/1000</f>
        <v>0</v>
      </c>
      <c r="O229" s="73">
        <f>'eVTOL market'!O84*'Aircraft and flight characteris'!$B$38*'Aircraft and flight characteris'!$D$38/'Aircraft and flight characteris'!$E$38/1000</f>
        <v>0</v>
      </c>
      <c r="P229" s="73">
        <f>'eVTOL market'!P84*'Aircraft and flight characteris'!$B$38*'Aircraft and flight characteris'!$D$38/'Aircraft and flight characteris'!$E$38/1000</f>
        <v>0</v>
      </c>
      <c r="Q229" s="73">
        <f>'eVTOL market'!Q84*'Aircraft and flight characteris'!$B$38*'Aircraft and flight characteris'!$D$38/'Aircraft and flight characteris'!$E$38/1000</f>
        <v>0</v>
      </c>
      <c r="R229" s="73">
        <f>'eVTOL market'!R84*'Aircraft and flight characteris'!$B$38*'Aircraft and flight characteris'!$D$38/'Aircraft and flight characteris'!$E$38/1000</f>
        <v>0</v>
      </c>
      <c r="S229" s="73">
        <f>'eVTOL market'!S84*'Aircraft and flight characteris'!$B$38*'Aircraft and flight characteris'!$D$38/'Aircraft and flight characteris'!$E$38/1000</f>
        <v>0</v>
      </c>
      <c r="T229" s="73">
        <f>'eVTOL market'!T84*'Aircraft and flight characteris'!$B$38*'Aircraft and flight characteris'!$D$38/'Aircraft and flight characteris'!$E$38/1000</f>
        <v>0</v>
      </c>
      <c r="U229" s="73">
        <f>'eVTOL market'!U84*'Aircraft and flight characteris'!$B$38*'Aircraft and flight characteris'!$D$38/'Aircraft and flight characteris'!$E$38/1000</f>
        <v>0</v>
      </c>
      <c r="V229" s="73">
        <f>'eVTOL market'!V84*'Aircraft and flight characteris'!$B$38*'Aircraft and flight characteris'!$D$38/'Aircraft and flight characteris'!$E$38/1000</f>
        <v>0</v>
      </c>
      <c r="W229" s="73">
        <f>'eVTOL market'!W84*'Aircraft and flight characteris'!$B$38*'Aircraft and flight characteris'!$D$38/'Aircraft and flight characteris'!$E$38/1000</f>
        <v>0</v>
      </c>
      <c r="X229" s="73">
        <f>'eVTOL market'!X84*'Aircraft and flight characteris'!$B$38*'Aircraft and flight characteris'!$D$38/'Aircraft and flight characteris'!$E$38/1000</f>
        <v>0</v>
      </c>
      <c r="Y229" s="73">
        <f>'eVTOL market'!Y84*'Aircraft and flight characteris'!$B$38*'Aircraft and flight characteris'!$D$38/'Aircraft and flight characteris'!$E$38/1000</f>
        <v>0</v>
      </c>
      <c r="Z229" s="73">
        <f>'eVTOL market'!Z84*'Aircraft and flight characteris'!$B$38*'Aircraft and flight characteris'!$D$38/'Aircraft and flight characteris'!$E$38/1000</f>
        <v>0</v>
      </c>
      <c r="AA229" s="73">
        <f>'eVTOL market'!AA84*'Aircraft and flight characteris'!$B$38*'Aircraft and flight characteris'!$D$38/'Aircraft and flight characteris'!$E$38/1000</f>
        <v>0</v>
      </c>
      <c r="AB229" s="73">
        <f>'eVTOL market'!AB84*'Aircraft and flight characteris'!$B$38*'Aircraft and flight characteris'!$D$38/'Aircraft and flight characteris'!$E$38/1000</f>
        <v>0</v>
      </c>
      <c r="AC229" s="73">
        <f>'eVTOL market'!AC84*'Aircraft and flight characteris'!$B$38*'Aircraft and flight characteris'!$D$38/'Aircraft and flight characteris'!$E$38/1000</f>
        <v>0</v>
      </c>
      <c r="AD229" s="73">
        <f>'eVTOL market'!AD84*'Aircraft and flight characteris'!$B$38*'Aircraft and flight characteris'!$D$38/'Aircraft and flight characteris'!$E$38/1000</f>
        <v>0</v>
      </c>
      <c r="AE229" s="73">
        <f>'eVTOL market'!AE84*'Aircraft and flight characteris'!$B$38*'Aircraft and flight characteris'!$D$38/'Aircraft and flight characteris'!$E$38/1000</f>
        <v>0</v>
      </c>
      <c r="AF229" s="73">
        <f>'eVTOL market'!AF84*'Aircraft and flight characteris'!$B$38*'Aircraft and flight characteris'!$D$38/'Aircraft and flight characteris'!$E$38/1000</f>
        <v>0</v>
      </c>
      <c r="AG229" s="73">
        <f>'eVTOL market'!AG84*'Aircraft and flight characteris'!$B$38*'Aircraft and flight characteris'!$D$38/'Aircraft and flight characteris'!$E$38/1000</f>
        <v>0</v>
      </c>
      <c r="AH229" s="73">
        <f>'eVTOL market'!AH84*'Aircraft and flight characteris'!$B$38*'Aircraft and flight characteris'!$D$38/'Aircraft and flight characteris'!$E$38/1000</f>
        <v>0</v>
      </c>
      <c r="AI229" s="73">
        <f>'eVTOL market'!AI84*'Aircraft and flight characteris'!$B$38*'Aircraft and flight characteris'!$D$38/'Aircraft and flight characteris'!$E$38/1000</f>
        <v>0</v>
      </c>
      <c r="AJ229" s="73">
        <f>'eVTOL market'!AJ84*'Aircraft and flight characteris'!$B$38*'Aircraft and flight characteris'!$D$38/'Aircraft and flight characteris'!$E$38/1000</f>
        <v>344.7361825</v>
      </c>
      <c r="AK229" s="73">
        <f>'eVTOL market'!AK84*'Aircraft and flight characteris'!$B$38*'Aircraft and flight characteris'!$D$38/'Aircraft and flight characteris'!$E$38/1000</f>
        <v>351.6474905</v>
      </c>
      <c r="AL229" s="73">
        <f>'eVTOL market'!AL84*'Aircraft and flight characteris'!$B$38*'Aircraft and flight characteris'!$D$38/'Aircraft and flight characteris'!$E$38/1000</f>
        <v>366.2193947</v>
      </c>
      <c r="AM229" s="73">
        <f>'eVTOL market'!AM84*'Aircraft and flight characteris'!$B$38*'Aircraft and flight characteris'!$D$38/'Aircraft and flight characteris'!$E$38/1000</f>
        <v>396.8048092</v>
      </c>
      <c r="AN229" s="73">
        <f>'eVTOL market'!AN84*'Aircraft and flight characteris'!$B$38*'Aircraft and flight characteris'!$D$38/'Aircraft and flight characteris'!$E$38/1000</f>
        <v>460.3983293</v>
      </c>
      <c r="AO229" s="73">
        <f>'eVTOL market'!AO84*'Aircraft and flight characteris'!$B$38*'Aircraft and flight characteris'!$D$38/'Aircraft and flight characteris'!$E$38/1000</f>
        <v>590.0656335</v>
      </c>
      <c r="AP229" s="73">
        <f>'eVTOL market'!AP84*'Aircraft and flight characteris'!$B$38*'Aircraft and flight characteris'!$D$38/'Aircraft and flight characteris'!$E$38/1000</f>
        <v>844.2375507</v>
      </c>
      <c r="AQ229" s="73">
        <f>'eVTOL market'!AQ84*'Aircraft and flight characteris'!$B$38*'Aircraft and flight characteris'!$D$38/'Aircraft and flight characteris'!$E$38/1000</f>
        <v>1306.062052</v>
      </c>
      <c r="AR229" s="73">
        <f>'eVTOL market'!AR84*'Aircraft and flight characteris'!$B$38*'Aircraft and flight characteris'!$D$38/'Aircraft and flight characteris'!$E$38/1000</f>
        <v>2040.070475</v>
      </c>
      <c r="AS229" s="73">
        <f>'eVTOL market'!AS84*'Aircraft and flight characteris'!$B$38*'Aircraft and flight characteris'!$D$38/'Aircraft and flight characteris'!$E$38/1000</f>
        <v>2990.378911</v>
      </c>
      <c r="AT229" s="73">
        <f>'eVTOL market'!AT84*'Aircraft and flight characteris'!$B$38*'Aircraft and flight characteris'!$D$38/'Aircraft and flight characteris'!$E$38/1000</f>
        <v>3940.687347</v>
      </c>
      <c r="AU229" s="73">
        <f>'eVTOL market'!AU84*'Aircraft and flight characteris'!$B$38*'Aircraft and flight characteris'!$D$38/'Aircraft and flight characteris'!$E$38/1000</f>
        <v>4674.69577</v>
      </c>
      <c r="AV229" s="73">
        <f>'eVTOL market'!AV84*'Aircraft and flight characteris'!$B$38*'Aircraft and flight characteris'!$D$38/'Aircraft and flight characteris'!$E$38/1000</f>
        <v>5136.520271</v>
      </c>
      <c r="AW229" s="73">
        <f>'eVTOL market'!AW84*'Aircraft and flight characteris'!$B$38*'Aircraft and flight characteris'!$D$38/'Aircraft and flight characteris'!$E$38/1000</f>
        <v>5390.692188</v>
      </c>
      <c r="AX229" s="73">
        <f>'eVTOL market'!AX84*'Aircraft and flight characteris'!$B$38*'Aircraft and flight characteris'!$D$38/'Aircraft and flight characteris'!$E$38/1000</f>
        <v>5520.359492</v>
      </c>
      <c r="AY229" s="73">
        <f>'eVTOL market'!AY84*'Aircraft and flight characteris'!$B$38*'Aircraft and flight characteris'!$D$38/'Aircraft and flight characteris'!$E$38/1000</f>
        <v>5583.953012</v>
      </c>
      <c r="AZ229" s="73">
        <f>'eVTOL market'!AZ84*'Aircraft and flight characteris'!$B$38*'Aircraft and flight characteris'!$D$38/'Aircraft and flight characteris'!$E$38/1000</f>
        <v>5614.538427</v>
      </c>
      <c r="BA229" s="73">
        <f>'eVTOL market'!BA84*'Aircraft and flight characteris'!$B$38*'Aircraft and flight characteris'!$D$38/'Aircraft and flight characteris'!$E$38/1000</f>
        <v>5629.110331</v>
      </c>
      <c r="BB229" s="73">
        <f>'eVTOL market'!BB84*'Aircraft and flight characteris'!$B$38*'Aircraft and flight characteris'!$D$38/'Aircraft and flight characteris'!$E$38/1000</f>
        <v>5636.021639</v>
      </c>
      <c r="BC229" s="73">
        <f>'eVTOL market'!BC84*'Aircraft and flight characteris'!$B$38*'Aircraft and flight characteris'!$D$38/'Aircraft and flight characteris'!$E$38/1000</f>
        <v>5639.292593</v>
      </c>
      <c r="BD229" s="74">
        <f>'eVTOL market'!BD84*'Aircraft and flight characteris'!$B$38*'Aircraft and flight characteris'!$D$38/'Aircraft and flight characteris'!$E$38/1000</f>
        <v>5640.839087</v>
      </c>
      <c r="BE229" s="3"/>
      <c r="BF229" s="3"/>
      <c r="BG229" s="3"/>
      <c r="BH229" s="3"/>
      <c r="BI229" s="3"/>
      <c r="BJ229" s="3"/>
      <c r="BK229" s="3"/>
      <c r="BL229" s="3"/>
      <c r="BM229" s="3"/>
      <c r="BN229" s="3"/>
    </row>
    <row r="230">
      <c r="A230" s="75"/>
      <c r="E230" s="76" t="s">
        <v>55</v>
      </c>
      <c r="F230" s="73">
        <f>'eVTOL market'!F85*'Aircraft and flight characteris'!$B$38*'Aircraft and flight characteris'!$D$38/'Aircraft and flight characteris'!$E$38/1000</f>
        <v>0</v>
      </c>
      <c r="G230" s="73">
        <f>'eVTOL market'!G85*'Aircraft and flight characteris'!$B$38*'Aircraft and flight characteris'!$D$38/'Aircraft and flight characteris'!$E$38/1000</f>
        <v>0</v>
      </c>
      <c r="H230" s="73">
        <f>'eVTOL market'!H85*'Aircraft and flight characteris'!$B$38*'Aircraft and flight characteris'!$D$38/'Aircraft and flight characteris'!$E$38/1000</f>
        <v>0</v>
      </c>
      <c r="I230" s="73">
        <f>'eVTOL market'!I85*'Aircraft and flight characteris'!$B$38*'Aircraft and flight characteris'!$D$38/'Aircraft and flight characteris'!$E$38/1000</f>
        <v>0</v>
      </c>
      <c r="J230" s="73">
        <f>'eVTOL market'!J85*'Aircraft and flight characteris'!$B$38*'Aircraft and flight characteris'!$D$38/'Aircraft and flight characteris'!$E$38/1000</f>
        <v>0</v>
      </c>
      <c r="K230" s="73">
        <f>'eVTOL market'!K85*'Aircraft and flight characteris'!$B$38*'Aircraft and flight characteris'!$D$38/'Aircraft and flight characteris'!$E$38/1000</f>
        <v>0</v>
      </c>
      <c r="L230" s="73">
        <f>'eVTOL market'!L85*'Aircraft and flight characteris'!$B$38*'Aircraft and flight characteris'!$D$38/'Aircraft and flight characteris'!$E$38/1000</f>
        <v>0</v>
      </c>
      <c r="M230" s="73">
        <f>'eVTOL market'!M85*'Aircraft and flight characteris'!$B$38*'Aircraft and flight characteris'!$D$38/'Aircraft and flight characteris'!$E$38/1000</f>
        <v>0</v>
      </c>
      <c r="N230" s="73">
        <f>'eVTOL market'!N85*'Aircraft and flight characteris'!$B$38*'Aircraft and flight characteris'!$D$38/'Aircraft and flight characteris'!$E$38/1000</f>
        <v>0</v>
      </c>
      <c r="O230" s="73">
        <f>'eVTOL market'!O85*'Aircraft and flight characteris'!$B$38*'Aircraft and flight characteris'!$D$38/'Aircraft and flight characteris'!$E$38/1000</f>
        <v>0</v>
      </c>
      <c r="P230" s="73">
        <f>'eVTOL market'!P85*'Aircraft and flight characteris'!$B$38*'Aircraft and flight characteris'!$D$38/'Aircraft and flight characteris'!$E$38/1000</f>
        <v>0</v>
      </c>
      <c r="Q230" s="73">
        <f>'eVTOL market'!Q85*'Aircraft and flight characteris'!$B$38*'Aircraft and flight characteris'!$D$38/'Aircraft and flight characteris'!$E$38/1000</f>
        <v>0</v>
      </c>
      <c r="R230" s="73">
        <f>'eVTOL market'!R85*'Aircraft and flight characteris'!$B$38*'Aircraft and flight characteris'!$D$38/'Aircraft and flight characteris'!$E$38/1000</f>
        <v>0</v>
      </c>
      <c r="S230" s="73">
        <f>'eVTOL market'!S85*'Aircraft and flight characteris'!$B$38*'Aircraft and flight characteris'!$D$38/'Aircraft and flight characteris'!$E$38/1000</f>
        <v>0</v>
      </c>
      <c r="T230" s="73">
        <f>'eVTOL market'!T85*'Aircraft and flight characteris'!$B$38*'Aircraft and flight characteris'!$D$38/'Aircraft and flight characteris'!$E$38/1000</f>
        <v>0</v>
      </c>
      <c r="U230" s="73">
        <f>'eVTOL market'!U85*'Aircraft and flight characteris'!$B$38*'Aircraft and flight characteris'!$D$38/'Aircraft and flight characteris'!$E$38/1000</f>
        <v>0</v>
      </c>
      <c r="V230" s="73">
        <f>'eVTOL market'!V85*'Aircraft and flight characteris'!$B$38*'Aircraft and flight characteris'!$D$38/'Aircraft and flight characteris'!$E$38/1000</f>
        <v>0</v>
      </c>
      <c r="W230" s="73">
        <f>'eVTOL market'!W85*'Aircraft and flight characteris'!$B$38*'Aircraft and flight characteris'!$D$38/'Aircraft and flight characteris'!$E$38/1000</f>
        <v>0</v>
      </c>
      <c r="X230" s="73">
        <f>'eVTOL market'!X85*'Aircraft and flight characteris'!$B$38*'Aircraft and flight characteris'!$D$38/'Aircraft and flight characteris'!$E$38/1000</f>
        <v>0</v>
      </c>
      <c r="Y230" s="73">
        <f>'eVTOL market'!Y85*'Aircraft and flight characteris'!$B$38*'Aircraft and flight characteris'!$D$38/'Aircraft and flight characteris'!$E$38/1000</f>
        <v>0</v>
      </c>
      <c r="Z230" s="73">
        <f>'eVTOL market'!Z85*'Aircraft and flight characteris'!$B$38*'Aircraft and flight characteris'!$D$38/'Aircraft and flight characteris'!$E$38/1000</f>
        <v>0</v>
      </c>
      <c r="AA230" s="73">
        <f>'eVTOL market'!AA85*'Aircraft and flight characteris'!$B$38*'Aircraft and flight characteris'!$D$38/'Aircraft and flight characteris'!$E$38/1000</f>
        <v>0</v>
      </c>
      <c r="AB230" s="73">
        <f>'eVTOL market'!AB85*'Aircraft and flight characteris'!$B$38*'Aircraft and flight characteris'!$D$38/'Aircraft and flight characteris'!$E$38/1000</f>
        <v>0</v>
      </c>
      <c r="AC230" s="73">
        <f>'eVTOL market'!AC85*'Aircraft and flight characteris'!$B$38*'Aircraft and flight characteris'!$D$38/'Aircraft and flight characteris'!$E$38/1000</f>
        <v>0</v>
      </c>
      <c r="AD230" s="73">
        <f>'eVTOL market'!AD85*'Aircraft and flight characteris'!$B$38*'Aircraft and flight characteris'!$D$38/'Aircraft and flight characteris'!$E$38/1000</f>
        <v>0</v>
      </c>
      <c r="AE230" s="73">
        <f>'eVTOL market'!AE85*'Aircraft and flight characteris'!$B$38*'Aircraft and flight characteris'!$D$38/'Aircraft and flight characteris'!$E$38/1000</f>
        <v>0</v>
      </c>
      <c r="AF230" s="73">
        <f>'eVTOL market'!AF85*'Aircraft and flight characteris'!$B$38*'Aircraft and flight characteris'!$D$38/'Aircraft and flight characteris'!$E$38/1000</f>
        <v>0</v>
      </c>
      <c r="AG230" s="73">
        <f>'eVTOL market'!AG85*'Aircraft and flight characteris'!$B$38*'Aircraft and flight characteris'!$D$38/'Aircraft and flight characteris'!$E$38/1000</f>
        <v>0</v>
      </c>
      <c r="AH230" s="73">
        <f>'eVTOL market'!AH85*'Aircraft and flight characteris'!$B$38*'Aircraft and flight characteris'!$D$38/'Aircraft and flight characteris'!$E$38/1000</f>
        <v>0</v>
      </c>
      <c r="AI230" s="73">
        <f>'eVTOL market'!AI85*'Aircraft and flight characteris'!$B$38*'Aircraft and flight characteris'!$D$38/'Aircraft and flight characteris'!$E$38/1000</f>
        <v>0</v>
      </c>
      <c r="AJ230" s="73">
        <f>'eVTOL market'!AJ85*'Aircraft and flight characteris'!$B$38*'Aircraft and flight characteris'!$D$38/'Aircraft and flight characteris'!$E$38/1000</f>
        <v>349.3552301</v>
      </c>
      <c r="AK230" s="73">
        <f>'eVTOL market'!AK85*'Aircraft and flight characteris'!$B$38*'Aircraft and flight characteris'!$D$38/'Aircraft and flight characteris'!$E$38/1000</f>
        <v>361.4132567</v>
      </c>
      <c r="AL230" s="73">
        <f>'eVTOL market'!AL85*'Aircraft and flight characteris'!$B$38*'Aircraft and flight characteris'!$D$38/'Aircraft and flight characteris'!$E$38/1000</f>
        <v>386.836579</v>
      </c>
      <c r="AM230" s="73">
        <f>'eVTOL market'!AM85*'Aircraft and flight characteris'!$B$38*'Aircraft and flight characteris'!$D$38/'Aircraft and flight characteris'!$E$38/1000</f>
        <v>440.198366</v>
      </c>
      <c r="AN230" s="73">
        <f>'eVTOL market'!AN85*'Aircraft and flight characteris'!$B$38*'Aircraft and flight characteris'!$D$38/'Aircraft and flight characteris'!$E$38/1000</f>
        <v>551.1487626</v>
      </c>
      <c r="AO230" s="73">
        <f>'eVTOL market'!AO85*'Aircraft and flight characteris'!$B$38*'Aircraft and flight characteris'!$D$38/'Aircraft and flight characteris'!$E$38/1000</f>
        <v>777.3768254</v>
      </c>
      <c r="AP230" s="73">
        <f>'eVTOL market'!AP85*'Aircraft and flight characteris'!$B$38*'Aircraft and flight characteris'!$D$38/'Aircraft and flight characteris'!$E$38/1000</f>
        <v>1220.825702</v>
      </c>
      <c r="AQ230" s="73">
        <f>'eVTOL market'!AQ85*'Aircraft and flight characteris'!$B$38*'Aircraft and flight characteris'!$D$38/'Aircraft and flight characteris'!$E$38/1000</f>
        <v>2026.562066</v>
      </c>
      <c r="AR230" s="73">
        <f>'eVTOL market'!AR85*'Aircraft and flight characteris'!$B$38*'Aircraft and flight characteris'!$D$38/'Aircraft and flight characteris'!$E$38/1000</f>
        <v>3307.172506</v>
      </c>
      <c r="AS230" s="73">
        <f>'eVTOL market'!AS85*'Aircraft and flight characteris'!$B$38*'Aircraft and flight characteris'!$D$38/'Aircraft and flight characteris'!$E$38/1000</f>
        <v>4965.157437</v>
      </c>
      <c r="AT230" s="73">
        <f>'eVTOL market'!AT85*'Aircraft and flight characteris'!$B$38*'Aircraft and flight characteris'!$D$38/'Aircraft and flight characteris'!$E$38/1000</f>
        <v>6623.142368</v>
      </c>
      <c r="AU230" s="73">
        <f>'eVTOL market'!AU85*'Aircraft and flight characteris'!$B$38*'Aircraft and flight characteris'!$D$38/'Aircraft and flight characteris'!$E$38/1000</f>
        <v>7903.752808</v>
      </c>
      <c r="AV230" s="73">
        <f>'eVTOL market'!AV85*'Aircraft and flight characteris'!$B$38*'Aircraft and flight characteris'!$D$38/'Aircraft and flight characteris'!$E$38/1000</f>
        <v>8709.489171</v>
      </c>
      <c r="AW230" s="73">
        <f>'eVTOL market'!AW85*'Aircraft and flight characteris'!$B$38*'Aircraft and flight characteris'!$D$38/'Aircraft and flight characteris'!$E$38/1000</f>
        <v>9152.938048</v>
      </c>
      <c r="AX230" s="73">
        <f>'eVTOL market'!AX85*'Aircraft and flight characteris'!$B$38*'Aircraft and flight characteris'!$D$38/'Aircraft and flight characteris'!$E$38/1000</f>
        <v>9379.166111</v>
      </c>
      <c r="AY230" s="73">
        <f>'eVTOL market'!AY85*'Aircraft and flight characteris'!$B$38*'Aircraft and flight characteris'!$D$38/'Aircraft and flight characteris'!$E$38/1000</f>
        <v>9490.116507</v>
      </c>
      <c r="AZ230" s="73">
        <f>'eVTOL market'!AZ85*'Aircraft and flight characteris'!$B$38*'Aircraft and flight characteris'!$D$38/'Aircraft and flight characteris'!$E$38/1000</f>
        <v>9543.478294</v>
      </c>
      <c r="BA230" s="73">
        <f>'eVTOL market'!BA85*'Aircraft and flight characteris'!$B$38*'Aircraft and flight characteris'!$D$38/'Aircraft and flight characteris'!$E$38/1000</f>
        <v>9568.901617</v>
      </c>
      <c r="BB230" s="73">
        <f>'eVTOL market'!BB85*'Aircraft and flight characteris'!$B$38*'Aircraft and flight characteris'!$D$38/'Aircraft and flight characteris'!$E$38/1000</f>
        <v>9580.959643</v>
      </c>
      <c r="BC230" s="73">
        <f>'eVTOL market'!BC85*'Aircraft and flight characteris'!$B$38*'Aircraft and flight characteris'!$D$38/'Aircraft and flight characteris'!$E$38/1000</f>
        <v>9586.666414</v>
      </c>
      <c r="BD230" s="74">
        <f>'eVTOL market'!BD85*'Aircraft and flight characteris'!$B$38*'Aircraft and flight characteris'!$D$38/'Aircraft and flight characteris'!$E$38/1000</f>
        <v>9589.364553</v>
      </c>
      <c r="BE230" s="3"/>
      <c r="BF230" s="3"/>
      <c r="BG230" s="3"/>
      <c r="BH230" s="3"/>
      <c r="BI230" s="3"/>
      <c r="BJ230" s="3"/>
      <c r="BK230" s="3"/>
      <c r="BL230" s="3"/>
      <c r="BM230" s="3"/>
      <c r="BN230" s="3"/>
    </row>
    <row r="231">
      <c r="A231" s="75"/>
      <c r="C231" s="77" t="s">
        <v>56</v>
      </c>
      <c r="D231" s="71" t="s">
        <v>57</v>
      </c>
      <c r="E231" s="76" t="s">
        <v>57</v>
      </c>
      <c r="F231" s="73">
        <f>'eVTOL market'!F86*'Aircraft and flight characteris'!$B$38*'Aircraft and flight characteris'!$D$38/'Aircraft and flight characteris'!$E$38/1000</f>
        <v>0</v>
      </c>
      <c r="G231" s="73">
        <f>'eVTOL market'!G86*'Aircraft and flight characteris'!$B$38*'Aircraft and flight characteris'!$D$38/'Aircraft and flight characteris'!$E$38/1000</f>
        <v>0</v>
      </c>
      <c r="H231" s="73">
        <f>'eVTOL market'!H86*'Aircraft and flight characteris'!$B$38*'Aircraft and flight characteris'!$D$38/'Aircraft and flight characteris'!$E$38/1000</f>
        <v>0</v>
      </c>
      <c r="I231" s="73">
        <f>'eVTOL market'!I86*'Aircraft and flight characteris'!$B$38*'Aircraft and flight characteris'!$D$38/'Aircraft and flight characteris'!$E$38/1000</f>
        <v>0</v>
      </c>
      <c r="J231" s="73">
        <f>'eVTOL market'!J86*'Aircraft and flight characteris'!$B$38*'Aircraft and flight characteris'!$D$38/'Aircraft and flight characteris'!$E$38/1000</f>
        <v>0</v>
      </c>
      <c r="K231" s="73">
        <f>'eVTOL market'!K86*'Aircraft and flight characteris'!$B$38*'Aircraft and flight characteris'!$D$38/'Aircraft and flight characteris'!$E$38/1000</f>
        <v>0</v>
      </c>
      <c r="L231" s="73">
        <f>'eVTOL market'!L86*'Aircraft and flight characteris'!$B$38*'Aircraft and flight characteris'!$D$38/'Aircraft and flight characteris'!$E$38/1000</f>
        <v>0</v>
      </c>
      <c r="M231" s="73">
        <f>'eVTOL market'!M86*'Aircraft and flight characteris'!$B$38*'Aircraft and flight characteris'!$D$38/'Aircraft and flight characteris'!$E$38/1000</f>
        <v>0</v>
      </c>
      <c r="N231" s="73">
        <f>'eVTOL market'!N86*'Aircraft and flight characteris'!$B$38*'Aircraft and flight characteris'!$D$38/'Aircraft and flight characteris'!$E$38/1000</f>
        <v>0</v>
      </c>
      <c r="O231" s="73">
        <f>'eVTOL market'!O86*'Aircraft and flight characteris'!$B$38*'Aircraft and flight characteris'!$D$38/'Aircraft and flight characteris'!$E$38/1000</f>
        <v>0</v>
      </c>
      <c r="P231" s="73">
        <f>'eVTOL market'!P86*'Aircraft and flight characteris'!$B$38*'Aircraft and flight characteris'!$D$38/'Aircraft and flight characteris'!$E$38/1000</f>
        <v>0</v>
      </c>
      <c r="Q231" s="73">
        <f>'eVTOL market'!Q86*'Aircraft and flight characteris'!$B$38*'Aircraft and flight characteris'!$D$38/'Aircraft and flight characteris'!$E$38/1000</f>
        <v>0</v>
      </c>
      <c r="R231" s="73">
        <f>'eVTOL market'!R86*'Aircraft and flight characteris'!$B$38*'Aircraft and flight characteris'!$D$38/'Aircraft and flight characteris'!$E$38/1000</f>
        <v>0</v>
      </c>
      <c r="S231" s="73">
        <f>'eVTOL market'!S86*'Aircraft and flight characteris'!$B$38*'Aircraft and flight characteris'!$D$38/'Aircraft and flight characteris'!$E$38/1000</f>
        <v>0</v>
      </c>
      <c r="T231" s="73">
        <f>'eVTOL market'!T86*'Aircraft and flight characteris'!$B$38*'Aircraft and flight characteris'!$D$38/'Aircraft and flight characteris'!$E$38/1000</f>
        <v>0</v>
      </c>
      <c r="U231" s="73">
        <f>'eVTOL market'!U86*'Aircraft and flight characteris'!$B$38*'Aircraft and flight characteris'!$D$38/'Aircraft and flight characteris'!$E$38/1000</f>
        <v>0</v>
      </c>
      <c r="V231" s="73">
        <f>'eVTOL market'!V86*'Aircraft and flight characteris'!$B$38*'Aircraft and flight characteris'!$D$38/'Aircraft and flight characteris'!$E$38/1000</f>
        <v>0</v>
      </c>
      <c r="W231" s="73">
        <f>'eVTOL market'!W86*'Aircraft and flight characteris'!$B$38*'Aircraft and flight characteris'!$D$38/'Aircraft and flight characteris'!$E$38/1000</f>
        <v>0</v>
      </c>
      <c r="X231" s="73">
        <f>'eVTOL market'!X86*'Aircraft and flight characteris'!$B$38*'Aircraft and flight characteris'!$D$38/'Aircraft and flight characteris'!$E$38/1000</f>
        <v>0</v>
      </c>
      <c r="Y231" s="73">
        <f>'eVTOL market'!Y86*'Aircraft and flight characteris'!$B$38*'Aircraft and flight characteris'!$D$38/'Aircraft and flight characteris'!$E$38/1000</f>
        <v>0</v>
      </c>
      <c r="Z231" s="73">
        <f>'eVTOL market'!Z86*'Aircraft and flight characteris'!$B$38*'Aircraft and flight characteris'!$D$38/'Aircraft and flight characteris'!$E$38/1000</f>
        <v>0</v>
      </c>
      <c r="AA231" s="73">
        <f>'eVTOL market'!AA86*'Aircraft and flight characteris'!$B$38*'Aircraft and flight characteris'!$D$38/'Aircraft and flight characteris'!$E$38/1000</f>
        <v>0</v>
      </c>
      <c r="AB231" s="73">
        <f>'eVTOL market'!AB86*'Aircraft and flight characteris'!$B$38*'Aircraft and flight characteris'!$D$38/'Aircraft and flight characteris'!$E$38/1000</f>
        <v>0</v>
      </c>
      <c r="AC231" s="73">
        <f>'eVTOL market'!AC86*'Aircraft and flight characteris'!$B$38*'Aircraft and flight characteris'!$D$38/'Aircraft and flight characteris'!$E$38/1000</f>
        <v>0</v>
      </c>
      <c r="AD231" s="73">
        <f>'eVTOL market'!AD86*'Aircraft and flight characteris'!$B$38*'Aircraft and flight characteris'!$D$38/'Aircraft and flight characteris'!$E$38/1000</f>
        <v>0</v>
      </c>
      <c r="AE231" s="73">
        <f>'eVTOL market'!AE86*'Aircraft and flight characteris'!$B$38*'Aircraft and flight characteris'!$D$38/'Aircraft and flight characteris'!$E$38/1000</f>
        <v>0</v>
      </c>
      <c r="AF231" s="73">
        <f>'eVTOL market'!AF86*'Aircraft and flight characteris'!$B$38*'Aircraft and flight characteris'!$D$38/'Aircraft and flight characteris'!$E$38/1000</f>
        <v>0</v>
      </c>
      <c r="AG231" s="73">
        <f>'eVTOL market'!AG86*'Aircraft and flight characteris'!$B$38*'Aircraft and flight characteris'!$D$38/'Aircraft and flight characteris'!$E$38/1000</f>
        <v>0</v>
      </c>
      <c r="AH231" s="73">
        <f>'eVTOL market'!AH86*'Aircraft and flight characteris'!$B$38*'Aircraft and flight characteris'!$D$38/'Aircraft and flight characteris'!$E$38/1000</f>
        <v>0</v>
      </c>
      <c r="AI231" s="73">
        <f>'eVTOL market'!AI86*'Aircraft and flight characteris'!$B$38*'Aircraft and flight characteris'!$D$38/'Aircraft and flight characteris'!$E$38/1000</f>
        <v>0</v>
      </c>
      <c r="AJ231" s="73">
        <f>'eVTOL market'!AJ86*'Aircraft and flight characteris'!$B$38*'Aircraft and flight characteris'!$D$38/'Aircraft and flight characteris'!$E$38/1000</f>
        <v>0</v>
      </c>
      <c r="AK231" s="73">
        <f>'eVTOL market'!AK86*'Aircraft and flight characteris'!$B$38*'Aircraft and flight characteris'!$D$38/'Aircraft and flight characteris'!$E$38/1000</f>
        <v>0</v>
      </c>
      <c r="AL231" s="73">
        <f>'eVTOL market'!AL86*'Aircraft and flight characteris'!$B$38*'Aircraft and flight characteris'!$D$38/'Aircraft and flight characteris'!$E$38/1000</f>
        <v>0</v>
      </c>
      <c r="AM231" s="73">
        <f>'eVTOL market'!AM86*'Aircraft and flight characteris'!$B$38*'Aircraft and flight characteris'!$D$38/'Aircraft and flight characteris'!$E$38/1000</f>
        <v>0</v>
      </c>
      <c r="AN231" s="73">
        <f>'eVTOL market'!AN86*'Aircraft and flight characteris'!$B$38*'Aircraft and flight characteris'!$D$38/'Aircraft and flight characteris'!$E$38/1000</f>
        <v>0</v>
      </c>
      <c r="AO231" s="73">
        <f>'eVTOL market'!AO86*'Aircraft and flight characteris'!$B$38*'Aircraft and flight characteris'!$D$38/'Aircraft and flight characteris'!$E$38/1000</f>
        <v>0</v>
      </c>
      <c r="AP231" s="73">
        <f>'eVTOL market'!AP86*'Aircraft and flight characteris'!$B$38*'Aircraft and flight characteris'!$D$38/'Aircraft and flight characteris'!$E$38/1000</f>
        <v>0</v>
      </c>
      <c r="AQ231" s="73">
        <f>'eVTOL market'!AQ86*'Aircraft and flight characteris'!$B$38*'Aircraft and flight characteris'!$D$38/'Aircraft and flight characteris'!$E$38/1000</f>
        <v>0</v>
      </c>
      <c r="AR231" s="73">
        <f>'eVTOL market'!AR86*'Aircraft and flight characteris'!$B$38*'Aircraft and flight characteris'!$D$38/'Aircraft and flight characteris'!$E$38/1000</f>
        <v>0</v>
      </c>
      <c r="AS231" s="73">
        <f>'eVTOL market'!AS86*'Aircraft and flight characteris'!$B$38*'Aircraft and flight characteris'!$D$38/'Aircraft and flight characteris'!$E$38/1000</f>
        <v>0</v>
      </c>
      <c r="AT231" s="73">
        <f>'eVTOL market'!AT86*'Aircraft and flight characteris'!$B$38*'Aircraft and flight characteris'!$D$38/'Aircraft and flight characteris'!$E$38/1000</f>
        <v>357.3834586</v>
      </c>
      <c r="AU231" s="73">
        <f>'eVTOL market'!AU86*'Aircraft and flight characteris'!$B$38*'Aircraft and flight characteris'!$D$38/'Aircraft and flight characteris'!$E$38/1000</f>
        <v>378.2075706</v>
      </c>
      <c r="AV231" s="73">
        <f>'eVTOL market'!AV86*'Aircraft and flight characteris'!$B$38*'Aircraft and flight characteris'!$D$38/'Aircraft and flight characteris'!$E$38/1000</f>
        <v>421.5052864</v>
      </c>
      <c r="AW231" s="73">
        <f>'eVTOL market'!AW86*'Aircraft and flight characteris'!$B$38*'Aircraft and flight characteris'!$D$38/'Aircraft and flight characteris'!$E$38/1000</f>
        <v>509.7894084</v>
      </c>
      <c r="AX231" s="73">
        <f>'eVTOL market'!AX86*'Aircraft and flight characteris'!$B$38*'Aircraft and flight characteris'!$D$38/'Aircraft and flight characteris'!$E$38/1000</f>
        <v>682.8426287</v>
      </c>
      <c r="AY231" s="73">
        <f>'eVTOL market'!AY86*'Aircraft and flight characteris'!$B$38*'Aircraft and flight characteris'!$D$38/'Aircraft and flight characteris'!$E$38/1000</f>
        <v>997.2763315</v>
      </c>
      <c r="AZ231" s="73">
        <f>'eVTOL market'!AZ86*'Aircraft and flight characteris'!$B$38*'Aircraft and flight characteris'!$D$38/'Aircraft and flight characteris'!$E$38/1000</f>
        <v>1497.026747</v>
      </c>
      <c r="BA231" s="73">
        <f>'eVTOL market'!BA86*'Aircraft and flight characteris'!$B$38*'Aircraft and flight characteris'!$D$38/'Aircraft and flight characteris'!$E$38/1000</f>
        <v>2144.045257</v>
      </c>
      <c r="BB231" s="73">
        <f>'eVTOL market'!BB86*'Aircraft and flight characteris'!$B$38*'Aircraft and flight characteris'!$D$38/'Aircraft and flight characteris'!$E$38/1000</f>
        <v>2791.063766</v>
      </c>
      <c r="BC231" s="73">
        <f>'eVTOL market'!BC86*'Aircraft and flight characteris'!$B$38*'Aircraft and flight characteris'!$D$38/'Aircraft and flight characteris'!$E$38/1000</f>
        <v>3290.814182</v>
      </c>
      <c r="BD231" s="74">
        <f>'eVTOL market'!BD86*'Aircraft and flight characteris'!$B$38*'Aircraft and flight characteris'!$D$38/'Aircraft and flight characteris'!$E$38/1000</f>
        <v>3605.247885</v>
      </c>
      <c r="BE231" s="3"/>
      <c r="BF231" s="3"/>
      <c r="BG231" s="3"/>
      <c r="BH231" s="3"/>
      <c r="BI231" s="3"/>
      <c r="BJ231" s="3"/>
      <c r="BK231" s="3"/>
      <c r="BL231" s="3"/>
      <c r="BM231" s="3"/>
      <c r="BN231" s="3"/>
    </row>
    <row r="232">
      <c r="A232" s="75"/>
      <c r="E232" s="76" t="s">
        <v>56</v>
      </c>
      <c r="F232" s="73">
        <f>'eVTOL market'!F87*'Aircraft and flight characteris'!$B$38*'Aircraft and flight characteris'!$D$38/'Aircraft and flight characteris'!$E$38/1000</f>
        <v>0</v>
      </c>
      <c r="G232" s="73">
        <f>'eVTOL market'!G87*'Aircraft and flight characteris'!$B$38*'Aircraft and flight characteris'!$D$38/'Aircraft and flight characteris'!$E$38/1000</f>
        <v>0</v>
      </c>
      <c r="H232" s="73">
        <f>'eVTOL market'!H87*'Aircraft and flight characteris'!$B$38*'Aircraft and flight characteris'!$D$38/'Aircraft and flight characteris'!$E$38/1000</f>
        <v>0</v>
      </c>
      <c r="I232" s="73">
        <f>'eVTOL market'!I87*'Aircraft and flight characteris'!$B$38*'Aircraft and flight characteris'!$D$38/'Aircraft and flight characteris'!$E$38/1000</f>
        <v>0</v>
      </c>
      <c r="J232" s="73">
        <f>'eVTOL market'!J87*'Aircraft and flight characteris'!$B$38*'Aircraft and flight characteris'!$D$38/'Aircraft and flight characteris'!$E$38/1000</f>
        <v>0</v>
      </c>
      <c r="K232" s="73">
        <f>'eVTOL market'!K87*'Aircraft and flight characteris'!$B$38*'Aircraft and flight characteris'!$D$38/'Aircraft and flight characteris'!$E$38/1000</f>
        <v>0</v>
      </c>
      <c r="L232" s="73">
        <f>'eVTOL market'!L87*'Aircraft and flight characteris'!$B$38*'Aircraft and flight characteris'!$D$38/'Aircraft and flight characteris'!$E$38/1000</f>
        <v>0</v>
      </c>
      <c r="M232" s="73">
        <f>'eVTOL market'!M87*'Aircraft and flight characteris'!$B$38*'Aircraft and flight characteris'!$D$38/'Aircraft and flight characteris'!$E$38/1000</f>
        <v>0</v>
      </c>
      <c r="N232" s="73">
        <f>'eVTOL market'!N87*'Aircraft and flight characteris'!$B$38*'Aircraft and flight characteris'!$D$38/'Aircraft and flight characteris'!$E$38/1000</f>
        <v>0</v>
      </c>
      <c r="O232" s="73">
        <f>'eVTOL market'!O87*'Aircraft and flight characteris'!$B$38*'Aircraft and flight characteris'!$D$38/'Aircraft and flight characteris'!$E$38/1000</f>
        <v>0</v>
      </c>
      <c r="P232" s="73">
        <f>'eVTOL market'!P87*'Aircraft and flight characteris'!$B$38*'Aircraft and flight characteris'!$D$38/'Aircraft and flight characteris'!$E$38/1000</f>
        <v>0</v>
      </c>
      <c r="Q232" s="73">
        <f>'eVTOL market'!Q87*'Aircraft and flight characteris'!$B$38*'Aircraft and flight characteris'!$D$38/'Aircraft and flight characteris'!$E$38/1000</f>
        <v>0</v>
      </c>
      <c r="R232" s="73">
        <f>'eVTOL market'!R87*'Aircraft and flight characteris'!$B$38*'Aircraft and flight characteris'!$D$38/'Aircraft and flight characteris'!$E$38/1000</f>
        <v>0</v>
      </c>
      <c r="S232" s="73">
        <f>'eVTOL market'!S87*'Aircraft and flight characteris'!$B$38*'Aircraft and flight characteris'!$D$38/'Aircraft and flight characteris'!$E$38/1000</f>
        <v>0</v>
      </c>
      <c r="T232" s="73">
        <f>'eVTOL market'!T87*'Aircraft and flight characteris'!$B$38*'Aircraft and flight characteris'!$D$38/'Aircraft and flight characteris'!$E$38/1000</f>
        <v>0</v>
      </c>
      <c r="U232" s="73">
        <f>'eVTOL market'!U87*'Aircraft and flight characteris'!$B$38*'Aircraft and flight characteris'!$D$38/'Aircraft and flight characteris'!$E$38/1000</f>
        <v>0</v>
      </c>
      <c r="V232" s="73">
        <f>'eVTOL market'!V87*'Aircraft and flight characteris'!$B$38*'Aircraft and flight characteris'!$D$38/'Aircraft and flight characteris'!$E$38/1000</f>
        <v>0</v>
      </c>
      <c r="W232" s="73">
        <f>'eVTOL market'!W87*'Aircraft and flight characteris'!$B$38*'Aircraft and flight characteris'!$D$38/'Aircraft and flight characteris'!$E$38/1000</f>
        <v>0</v>
      </c>
      <c r="X232" s="73">
        <f>'eVTOL market'!X87*'Aircraft and flight characteris'!$B$38*'Aircraft and flight characteris'!$D$38/'Aircraft and flight characteris'!$E$38/1000</f>
        <v>0</v>
      </c>
      <c r="Y232" s="73">
        <f>'eVTOL market'!Y87*'Aircraft and flight characteris'!$B$38*'Aircraft and flight characteris'!$D$38/'Aircraft and flight characteris'!$E$38/1000</f>
        <v>0</v>
      </c>
      <c r="Z232" s="73">
        <f>'eVTOL market'!Z87*'Aircraft and flight characteris'!$B$38*'Aircraft and flight characteris'!$D$38/'Aircraft and flight characteris'!$E$38/1000</f>
        <v>0</v>
      </c>
      <c r="AA232" s="73">
        <f>'eVTOL market'!AA87*'Aircraft and flight characteris'!$B$38*'Aircraft and flight characteris'!$D$38/'Aircraft and flight characteris'!$E$38/1000</f>
        <v>0</v>
      </c>
      <c r="AB232" s="73">
        <f>'eVTOL market'!AB87*'Aircraft and flight characteris'!$B$38*'Aircraft and flight characteris'!$D$38/'Aircraft and flight characteris'!$E$38/1000</f>
        <v>0</v>
      </c>
      <c r="AC232" s="73">
        <f>'eVTOL market'!AC87*'Aircraft and flight characteris'!$B$38*'Aircraft and flight characteris'!$D$38/'Aircraft and flight characteris'!$E$38/1000</f>
        <v>0</v>
      </c>
      <c r="AD232" s="73">
        <f>'eVTOL market'!AD87*'Aircraft and flight characteris'!$B$38*'Aircraft and flight characteris'!$D$38/'Aircraft and flight characteris'!$E$38/1000</f>
        <v>0</v>
      </c>
      <c r="AE232" s="73">
        <f>'eVTOL market'!AE87*'Aircraft and flight characteris'!$B$38*'Aircraft and flight characteris'!$D$38/'Aircraft and flight characteris'!$E$38/1000</f>
        <v>0</v>
      </c>
      <c r="AF232" s="73">
        <f>'eVTOL market'!AF87*'Aircraft and flight characteris'!$B$38*'Aircraft and flight characteris'!$D$38/'Aircraft and flight characteris'!$E$38/1000</f>
        <v>0</v>
      </c>
      <c r="AG232" s="73">
        <f>'eVTOL market'!AG87*'Aircraft and flight characteris'!$B$38*'Aircraft and flight characteris'!$D$38/'Aircraft and flight characteris'!$E$38/1000</f>
        <v>0</v>
      </c>
      <c r="AH232" s="73">
        <f>'eVTOL market'!AH87*'Aircraft and flight characteris'!$B$38*'Aircraft and flight characteris'!$D$38/'Aircraft and flight characteris'!$E$38/1000</f>
        <v>0</v>
      </c>
      <c r="AI232" s="73">
        <f>'eVTOL market'!AI87*'Aircraft and flight characteris'!$B$38*'Aircraft and flight characteris'!$D$38/'Aircraft and flight characteris'!$E$38/1000</f>
        <v>0</v>
      </c>
      <c r="AJ232" s="73">
        <f>'eVTOL market'!AJ87*'Aircraft and flight characteris'!$B$38*'Aircraft and flight characteris'!$D$38/'Aircraft and flight characteris'!$E$38/1000</f>
        <v>0</v>
      </c>
      <c r="AK232" s="73">
        <f>'eVTOL market'!AK87*'Aircraft and flight characteris'!$B$38*'Aircraft and flight characteris'!$D$38/'Aircraft and flight characteris'!$E$38/1000</f>
        <v>0</v>
      </c>
      <c r="AL232" s="73">
        <f>'eVTOL market'!AL87*'Aircraft and flight characteris'!$B$38*'Aircraft and flight characteris'!$D$38/'Aircraft and flight characteris'!$E$38/1000</f>
        <v>0</v>
      </c>
      <c r="AM232" s="73">
        <f>'eVTOL market'!AM87*'Aircraft and flight characteris'!$B$38*'Aircraft and flight characteris'!$D$38/'Aircraft and flight characteris'!$E$38/1000</f>
        <v>0</v>
      </c>
      <c r="AN232" s="73">
        <f>'eVTOL market'!AN87*'Aircraft and flight characteris'!$B$38*'Aircraft and flight characteris'!$D$38/'Aircraft and flight characteris'!$E$38/1000</f>
        <v>0</v>
      </c>
      <c r="AO232" s="73">
        <f>'eVTOL market'!AO87*'Aircraft and flight characteris'!$B$38*'Aircraft and flight characteris'!$D$38/'Aircraft and flight characteris'!$E$38/1000</f>
        <v>0</v>
      </c>
      <c r="AP232" s="73">
        <f>'eVTOL market'!AP87*'Aircraft and flight characteris'!$B$38*'Aircraft and flight characteris'!$D$38/'Aircraft and flight characteris'!$E$38/1000</f>
        <v>0</v>
      </c>
      <c r="AQ232" s="73">
        <f>'eVTOL market'!AQ87*'Aircraft and flight characteris'!$B$38*'Aircraft and flight characteris'!$D$38/'Aircraft and flight characteris'!$E$38/1000</f>
        <v>0</v>
      </c>
      <c r="AR232" s="73">
        <f>'eVTOL market'!AR87*'Aircraft and flight characteris'!$B$38*'Aircraft and flight characteris'!$D$38/'Aircraft and flight characteris'!$E$38/1000</f>
        <v>0</v>
      </c>
      <c r="AS232" s="73">
        <f>'eVTOL market'!AS87*'Aircraft and flight characteris'!$B$38*'Aircraft and flight characteris'!$D$38/'Aircraft and flight characteris'!$E$38/1000</f>
        <v>0</v>
      </c>
      <c r="AT232" s="73">
        <f>'eVTOL market'!AT87*'Aircraft and flight characteris'!$B$38*'Aircraft and flight characteris'!$D$38/'Aircraft and flight characteris'!$E$38/1000</f>
        <v>366.2193947</v>
      </c>
      <c r="AU232" s="73">
        <f>'eVTOL market'!AU87*'Aircraft and flight characteris'!$B$38*'Aircraft and flight characteris'!$D$38/'Aircraft and flight characteris'!$E$38/1000</f>
        <v>396.8048092</v>
      </c>
      <c r="AV232" s="73">
        <f>'eVTOL market'!AV87*'Aircraft and flight characteris'!$B$38*'Aircraft and flight characteris'!$D$38/'Aircraft and flight characteris'!$E$38/1000</f>
        <v>460.3983293</v>
      </c>
      <c r="AW232" s="73">
        <f>'eVTOL market'!AW87*'Aircraft and flight characteris'!$B$38*'Aircraft and flight characteris'!$D$38/'Aircraft and flight characteris'!$E$38/1000</f>
        <v>590.0656335</v>
      </c>
      <c r="AX232" s="73">
        <f>'eVTOL market'!AX87*'Aircraft and flight characteris'!$B$38*'Aircraft and flight characteris'!$D$38/'Aircraft and flight characteris'!$E$38/1000</f>
        <v>844.2375507</v>
      </c>
      <c r="AY232" s="73">
        <f>'eVTOL market'!AY87*'Aircraft and flight characteris'!$B$38*'Aircraft and flight characteris'!$D$38/'Aircraft and flight characteris'!$E$38/1000</f>
        <v>1306.062052</v>
      </c>
      <c r="AZ232" s="73">
        <f>'eVTOL market'!AZ87*'Aircraft and flight characteris'!$B$38*'Aircraft and flight characteris'!$D$38/'Aircraft and flight characteris'!$E$38/1000</f>
        <v>2040.070475</v>
      </c>
      <c r="BA232" s="73">
        <f>'eVTOL market'!BA87*'Aircraft and flight characteris'!$B$38*'Aircraft and flight characteris'!$D$38/'Aircraft and flight characteris'!$E$38/1000</f>
        <v>2990.378911</v>
      </c>
      <c r="BB232" s="73">
        <f>'eVTOL market'!BB87*'Aircraft and flight characteris'!$B$38*'Aircraft and flight characteris'!$D$38/'Aircraft and flight characteris'!$E$38/1000</f>
        <v>3940.687347</v>
      </c>
      <c r="BC232" s="73">
        <f>'eVTOL market'!BC87*'Aircraft and flight characteris'!$B$38*'Aircraft and flight characteris'!$D$38/'Aircraft and flight characteris'!$E$38/1000</f>
        <v>4674.69577</v>
      </c>
      <c r="BD232" s="74">
        <f>'eVTOL market'!BD87*'Aircraft and flight characteris'!$B$38*'Aircraft and flight characteris'!$D$38/'Aircraft and flight characteris'!$E$38/1000</f>
        <v>5136.520271</v>
      </c>
      <c r="BE232" s="3"/>
      <c r="BF232" s="3"/>
      <c r="BG232" s="3"/>
      <c r="BH232" s="3"/>
      <c r="BI232" s="3"/>
      <c r="BJ232" s="3"/>
      <c r="BK232" s="3"/>
      <c r="BL232" s="3"/>
      <c r="BM232" s="3"/>
      <c r="BN232" s="3"/>
    </row>
    <row r="233">
      <c r="A233" s="75"/>
      <c r="E233" s="76" t="s">
        <v>55</v>
      </c>
      <c r="F233" s="73">
        <f>'eVTOL market'!F88*'Aircraft and flight characteris'!$B$38*'Aircraft and flight characteris'!$D$38/'Aircraft and flight characteris'!$E$38/1000</f>
        <v>0</v>
      </c>
      <c r="G233" s="73">
        <f>'eVTOL market'!G88*'Aircraft and flight characteris'!$B$38*'Aircraft and flight characteris'!$D$38/'Aircraft and flight characteris'!$E$38/1000</f>
        <v>0</v>
      </c>
      <c r="H233" s="73">
        <f>'eVTOL market'!H88*'Aircraft and flight characteris'!$B$38*'Aircraft and flight characteris'!$D$38/'Aircraft and flight characteris'!$E$38/1000</f>
        <v>0</v>
      </c>
      <c r="I233" s="73">
        <f>'eVTOL market'!I88*'Aircraft and flight characteris'!$B$38*'Aircraft and flight characteris'!$D$38/'Aircraft and flight characteris'!$E$38/1000</f>
        <v>0</v>
      </c>
      <c r="J233" s="73">
        <f>'eVTOL market'!J88*'Aircraft and flight characteris'!$B$38*'Aircraft and flight characteris'!$D$38/'Aircraft and flight characteris'!$E$38/1000</f>
        <v>0</v>
      </c>
      <c r="K233" s="73">
        <f>'eVTOL market'!K88*'Aircraft and flight characteris'!$B$38*'Aircraft and flight characteris'!$D$38/'Aircraft and flight characteris'!$E$38/1000</f>
        <v>0</v>
      </c>
      <c r="L233" s="73">
        <f>'eVTOL market'!L88*'Aircraft and flight characteris'!$B$38*'Aircraft and flight characteris'!$D$38/'Aircraft and flight characteris'!$E$38/1000</f>
        <v>0</v>
      </c>
      <c r="M233" s="73">
        <f>'eVTOL market'!M88*'Aircraft and flight characteris'!$B$38*'Aircraft and flight characteris'!$D$38/'Aircraft and flight characteris'!$E$38/1000</f>
        <v>0</v>
      </c>
      <c r="N233" s="73">
        <f>'eVTOL market'!N88*'Aircraft and flight characteris'!$B$38*'Aircraft and flight characteris'!$D$38/'Aircraft and flight characteris'!$E$38/1000</f>
        <v>0</v>
      </c>
      <c r="O233" s="73">
        <f>'eVTOL market'!O88*'Aircraft and flight characteris'!$B$38*'Aircraft and flight characteris'!$D$38/'Aircraft and flight characteris'!$E$38/1000</f>
        <v>0</v>
      </c>
      <c r="P233" s="73">
        <f>'eVTOL market'!P88*'Aircraft and flight characteris'!$B$38*'Aircraft and flight characteris'!$D$38/'Aircraft and flight characteris'!$E$38/1000</f>
        <v>0</v>
      </c>
      <c r="Q233" s="73">
        <f>'eVTOL market'!Q88*'Aircraft and flight characteris'!$B$38*'Aircraft and flight characteris'!$D$38/'Aircraft and flight characteris'!$E$38/1000</f>
        <v>0</v>
      </c>
      <c r="R233" s="73">
        <f>'eVTOL market'!R88*'Aircraft and flight characteris'!$B$38*'Aircraft and flight characteris'!$D$38/'Aircraft and flight characteris'!$E$38/1000</f>
        <v>0</v>
      </c>
      <c r="S233" s="73">
        <f>'eVTOL market'!S88*'Aircraft and flight characteris'!$B$38*'Aircraft and flight characteris'!$D$38/'Aircraft and flight characteris'!$E$38/1000</f>
        <v>0</v>
      </c>
      <c r="T233" s="73">
        <f>'eVTOL market'!T88*'Aircraft and flight characteris'!$B$38*'Aircraft and flight characteris'!$D$38/'Aircraft and flight characteris'!$E$38/1000</f>
        <v>0</v>
      </c>
      <c r="U233" s="73">
        <f>'eVTOL market'!U88*'Aircraft and flight characteris'!$B$38*'Aircraft and flight characteris'!$D$38/'Aircraft and flight characteris'!$E$38/1000</f>
        <v>0</v>
      </c>
      <c r="V233" s="73">
        <f>'eVTOL market'!V88*'Aircraft and flight characteris'!$B$38*'Aircraft and flight characteris'!$D$38/'Aircraft and flight characteris'!$E$38/1000</f>
        <v>0</v>
      </c>
      <c r="W233" s="73">
        <f>'eVTOL market'!W88*'Aircraft and flight characteris'!$B$38*'Aircraft and flight characteris'!$D$38/'Aircraft and flight characteris'!$E$38/1000</f>
        <v>0</v>
      </c>
      <c r="X233" s="73">
        <f>'eVTOL market'!X88*'Aircraft and flight characteris'!$B$38*'Aircraft and flight characteris'!$D$38/'Aircraft and flight characteris'!$E$38/1000</f>
        <v>0</v>
      </c>
      <c r="Y233" s="73">
        <f>'eVTOL market'!Y88*'Aircraft and flight characteris'!$B$38*'Aircraft and flight characteris'!$D$38/'Aircraft and flight characteris'!$E$38/1000</f>
        <v>0</v>
      </c>
      <c r="Z233" s="73">
        <f>'eVTOL market'!Z88*'Aircraft and flight characteris'!$B$38*'Aircraft and flight characteris'!$D$38/'Aircraft and flight characteris'!$E$38/1000</f>
        <v>0</v>
      </c>
      <c r="AA233" s="73">
        <f>'eVTOL market'!AA88*'Aircraft and flight characteris'!$B$38*'Aircraft and flight characteris'!$D$38/'Aircraft and flight characteris'!$E$38/1000</f>
        <v>0</v>
      </c>
      <c r="AB233" s="73">
        <f>'eVTOL market'!AB88*'Aircraft and flight characteris'!$B$38*'Aircraft and flight characteris'!$D$38/'Aircraft and flight characteris'!$E$38/1000</f>
        <v>0</v>
      </c>
      <c r="AC233" s="73">
        <f>'eVTOL market'!AC88*'Aircraft and flight characteris'!$B$38*'Aircraft and flight characteris'!$D$38/'Aircraft and flight characteris'!$E$38/1000</f>
        <v>0</v>
      </c>
      <c r="AD233" s="73">
        <f>'eVTOL market'!AD88*'Aircraft and flight characteris'!$B$38*'Aircraft and flight characteris'!$D$38/'Aircraft and flight characteris'!$E$38/1000</f>
        <v>0</v>
      </c>
      <c r="AE233" s="73">
        <f>'eVTOL market'!AE88*'Aircraft and flight characteris'!$B$38*'Aircraft and flight characteris'!$D$38/'Aircraft and flight characteris'!$E$38/1000</f>
        <v>0</v>
      </c>
      <c r="AF233" s="73">
        <f>'eVTOL market'!AF88*'Aircraft and flight characteris'!$B$38*'Aircraft and flight characteris'!$D$38/'Aircraft and flight characteris'!$E$38/1000</f>
        <v>0</v>
      </c>
      <c r="AG233" s="73">
        <f>'eVTOL market'!AG88*'Aircraft and flight characteris'!$B$38*'Aircraft and flight characteris'!$D$38/'Aircraft and flight characteris'!$E$38/1000</f>
        <v>0</v>
      </c>
      <c r="AH233" s="73">
        <f>'eVTOL market'!AH88*'Aircraft and flight characteris'!$B$38*'Aircraft and flight characteris'!$D$38/'Aircraft and flight characteris'!$E$38/1000</f>
        <v>0</v>
      </c>
      <c r="AI233" s="73">
        <f>'eVTOL market'!AI88*'Aircraft and flight characteris'!$B$38*'Aircraft and flight characteris'!$D$38/'Aircraft and flight characteris'!$E$38/1000</f>
        <v>0</v>
      </c>
      <c r="AJ233" s="73">
        <f>'eVTOL market'!AJ88*'Aircraft and flight characteris'!$B$38*'Aircraft and flight characteris'!$D$38/'Aircraft and flight characteris'!$E$38/1000</f>
        <v>0</v>
      </c>
      <c r="AK233" s="73">
        <f>'eVTOL market'!AK88*'Aircraft and flight characteris'!$B$38*'Aircraft and flight characteris'!$D$38/'Aircraft and flight characteris'!$E$38/1000</f>
        <v>0</v>
      </c>
      <c r="AL233" s="73">
        <f>'eVTOL market'!AL88*'Aircraft and flight characteris'!$B$38*'Aircraft and flight characteris'!$D$38/'Aircraft and flight characteris'!$E$38/1000</f>
        <v>0</v>
      </c>
      <c r="AM233" s="73">
        <f>'eVTOL market'!AM88*'Aircraft and flight characteris'!$B$38*'Aircraft and flight characteris'!$D$38/'Aircraft and flight characteris'!$E$38/1000</f>
        <v>0</v>
      </c>
      <c r="AN233" s="73">
        <f>'eVTOL market'!AN88*'Aircraft and flight characteris'!$B$38*'Aircraft and flight characteris'!$D$38/'Aircraft and flight characteris'!$E$38/1000</f>
        <v>0</v>
      </c>
      <c r="AO233" s="73">
        <f>'eVTOL market'!AO88*'Aircraft and flight characteris'!$B$38*'Aircraft and flight characteris'!$D$38/'Aircraft and flight characteris'!$E$38/1000</f>
        <v>0</v>
      </c>
      <c r="AP233" s="73">
        <f>'eVTOL market'!AP88*'Aircraft and flight characteris'!$B$38*'Aircraft and flight characteris'!$D$38/'Aircraft and flight characteris'!$E$38/1000</f>
        <v>0</v>
      </c>
      <c r="AQ233" s="73">
        <f>'eVTOL market'!AQ88*'Aircraft and flight characteris'!$B$38*'Aircraft and flight characteris'!$D$38/'Aircraft and flight characteris'!$E$38/1000</f>
        <v>0</v>
      </c>
      <c r="AR233" s="73">
        <f>'eVTOL market'!AR88*'Aircraft and flight characteris'!$B$38*'Aircraft and flight characteris'!$D$38/'Aircraft and flight characteris'!$E$38/1000</f>
        <v>0</v>
      </c>
      <c r="AS233" s="73">
        <f>'eVTOL market'!AS88*'Aircraft and flight characteris'!$B$38*'Aircraft and flight characteris'!$D$38/'Aircraft and flight characteris'!$E$38/1000</f>
        <v>0</v>
      </c>
      <c r="AT233" s="73">
        <f>'eVTOL market'!AT88*'Aircraft and flight characteris'!$B$38*'Aircraft and flight characteris'!$D$38/'Aircraft and flight characteris'!$E$38/1000</f>
        <v>386.836579</v>
      </c>
      <c r="AU233" s="73">
        <f>'eVTOL market'!AU88*'Aircraft and flight characteris'!$B$38*'Aircraft and flight characteris'!$D$38/'Aircraft and flight characteris'!$E$38/1000</f>
        <v>440.198366</v>
      </c>
      <c r="AV233" s="73">
        <f>'eVTOL market'!AV88*'Aircraft and flight characteris'!$B$38*'Aircraft and flight characteris'!$D$38/'Aircraft and flight characteris'!$E$38/1000</f>
        <v>551.1487626</v>
      </c>
      <c r="AW233" s="73">
        <f>'eVTOL market'!AW88*'Aircraft and flight characteris'!$B$38*'Aircraft and flight characteris'!$D$38/'Aircraft and flight characteris'!$E$38/1000</f>
        <v>777.3768254</v>
      </c>
      <c r="AX233" s="73">
        <f>'eVTOL market'!AX88*'Aircraft and flight characteris'!$B$38*'Aircraft and flight characteris'!$D$38/'Aircraft and flight characteris'!$E$38/1000</f>
        <v>1220.825702</v>
      </c>
      <c r="AY233" s="73">
        <f>'eVTOL market'!AY88*'Aircraft and flight characteris'!$B$38*'Aircraft and flight characteris'!$D$38/'Aircraft and flight characteris'!$E$38/1000</f>
        <v>2026.562066</v>
      </c>
      <c r="AZ233" s="73">
        <f>'eVTOL market'!AZ88*'Aircraft and flight characteris'!$B$38*'Aircraft and flight characteris'!$D$38/'Aircraft and flight characteris'!$E$38/1000</f>
        <v>3307.172506</v>
      </c>
      <c r="BA233" s="73">
        <f>'eVTOL market'!BA88*'Aircraft and flight characteris'!$B$38*'Aircraft and flight characteris'!$D$38/'Aircraft and flight characteris'!$E$38/1000</f>
        <v>4965.157437</v>
      </c>
      <c r="BB233" s="73">
        <f>'eVTOL market'!BB88*'Aircraft and flight characteris'!$B$38*'Aircraft and flight characteris'!$D$38/'Aircraft and flight characteris'!$E$38/1000</f>
        <v>6623.142368</v>
      </c>
      <c r="BC233" s="73">
        <f>'eVTOL market'!BC88*'Aircraft and flight characteris'!$B$38*'Aircraft and flight characteris'!$D$38/'Aircraft and flight characteris'!$E$38/1000</f>
        <v>7903.752808</v>
      </c>
      <c r="BD233" s="74">
        <f>'eVTOL market'!BD88*'Aircraft and flight characteris'!$B$38*'Aircraft and flight characteris'!$D$38/'Aircraft and flight characteris'!$E$38/1000</f>
        <v>8709.489171</v>
      </c>
      <c r="BE233" s="3"/>
      <c r="BF233" s="3"/>
      <c r="BG233" s="3"/>
      <c r="BH233" s="3"/>
      <c r="BI233" s="3"/>
      <c r="BJ233" s="3"/>
      <c r="BK233" s="3"/>
      <c r="BL233" s="3"/>
      <c r="BM233" s="3"/>
      <c r="BN233" s="3"/>
    </row>
    <row r="234">
      <c r="A234" s="75"/>
      <c r="D234" s="77" t="s">
        <v>56</v>
      </c>
      <c r="E234" s="76" t="s">
        <v>57</v>
      </c>
      <c r="F234" s="73">
        <f>'eVTOL market'!F89*'Aircraft and flight characteris'!$B$38*'Aircraft and flight characteris'!$D$38/'Aircraft and flight characteris'!$E$38/1000</f>
        <v>0</v>
      </c>
      <c r="G234" s="73">
        <f>'eVTOL market'!G89*'Aircraft and flight characteris'!$B$38*'Aircraft and flight characteris'!$D$38/'Aircraft and flight characteris'!$E$38/1000</f>
        <v>0</v>
      </c>
      <c r="H234" s="73">
        <f>'eVTOL market'!H89*'Aircraft and flight characteris'!$B$38*'Aircraft and flight characteris'!$D$38/'Aircraft and flight characteris'!$E$38/1000</f>
        <v>0</v>
      </c>
      <c r="I234" s="73">
        <f>'eVTOL market'!I89*'Aircraft and flight characteris'!$B$38*'Aircraft and flight characteris'!$D$38/'Aircraft and flight characteris'!$E$38/1000</f>
        <v>0</v>
      </c>
      <c r="J234" s="73">
        <f>'eVTOL market'!J89*'Aircraft and flight characteris'!$B$38*'Aircraft and flight characteris'!$D$38/'Aircraft and flight characteris'!$E$38/1000</f>
        <v>0</v>
      </c>
      <c r="K234" s="73">
        <f>'eVTOL market'!K89*'Aircraft and flight characteris'!$B$38*'Aircraft and flight characteris'!$D$38/'Aircraft and flight characteris'!$E$38/1000</f>
        <v>0</v>
      </c>
      <c r="L234" s="73">
        <f>'eVTOL market'!L89*'Aircraft and flight characteris'!$B$38*'Aircraft and flight characteris'!$D$38/'Aircraft and flight characteris'!$E$38/1000</f>
        <v>0</v>
      </c>
      <c r="M234" s="73">
        <f>'eVTOL market'!M89*'Aircraft and flight characteris'!$B$38*'Aircraft and flight characteris'!$D$38/'Aircraft and flight characteris'!$E$38/1000</f>
        <v>0</v>
      </c>
      <c r="N234" s="73">
        <f>'eVTOL market'!N89*'Aircraft and flight characteris'!$B$38*'Aircraft and flight characteris'!$D$38/'Aircraft and flight characteris'!$E$38/1000</f>
        <v>0</v>
      </c>
      <c r="O234" s="73">
        <f>'eVTOL market'!O89*'Aircraft and flight characteris'!$B$38*'Aircraft and flight characteris'!$D$38/'Aircraft and flight characteris'!$E$38/1000</f>
        <v>0</v>
      </c>
      <c r="P234" s="73">
        <f>'eVTOL market'!P89*'Aircraft and flight characteris'!$B$38*'Aircraft and flight characteris'!$D$38/'Aircraft and flight characteris'!$E$38/1000</f>
        <v>0</v>
      </c>
      <c r="Q234" s="73">
        <f>'eVTOL market'!Q89*'Aircraft and flight characteris'!$B$38*'Aircraft and flight characteris'!$D$38/'Aircraft and flight characteris'!$E$38/1000</f>
        <v>0</v>
      </c>
      <c r="R234" s="73">
        <f>'eVTOL market'!R89*'Aircraft and flight characteris'!$B$38*'Aircraft and flight characteris'!$D$38/'Aircraft and flight characteris'!$E$38/1000</f>
        <v>0</v>
      </c>
      <c r="S234" s="73">
        <f>'eVTOL market'!S89*'Aircraft and flight characteris'!$B$38*'Aircraft and flight characteris'!$D$38/'Aircraft and flight characteris'!$E$38/1000</f>
        <v>0</v>
      </c>
      <c r="T234" s="73">
        <f>'eVTOL market'!T89*'Aircraft and flight characteris'!$B$38*'Aircraft and flight characteris'!$D$38/'Aircraft and flight characteris'!$E$38/1000</f>
        <v>0</v>
      </c>
      <c r="U234" s="73">
        <f>'eVTOL market'!U89*'Aircraft and flight characteris'!$B$38*'Aircraft and flight characteris'!$D$38/'Aircraft and flight characteris'!$E$38/1000</f>
        <v>0</v>
      </c>
      <c r="V234" s="73">
        <f>'eVTOL market'!V89*'Aircraft and flight characteris'!$B$38*'Aircraft and flight characteris'!$D$38/'Aircraft and flight characteris'!$E$38/1000</f>
        <v>0</v>
      </c>
      <c r="W234" s="73">
        <f>'eVTOL market'!W89*'Aircraft and flight characteris'!$B$38*'Aircraft and flight characteris'!$D$38/'Aircraft and flight characteris'!$E$38/1000</f>
        <v>0</v>
      </c>
      <c r="X234" s="73">
        <f>'eVTOL market'!X89*'Aircraft and flight characteris'!$B$38*'Aircraft and flight characteris'!$D$38/'Aircraft and flight characteris'!$E$38/1000</f>
        <v>0</v>
      </c>
      <c r="Y234" s="73">
        <f>'eVTOL market'!Y89*'Aircraft and flight characteris'!$B$38*'Aircraft and flight characteris'!$D$38/'Aircraft and flight characteris'!$E$38/1000</f>
        <v>0</v>
      </c>
      <c r="Z234" s="73">
        <f>'eVTOL market'!Z89*'Aircraft and flight characteris'!$B$38*'Aircraft and flight characteris'!$D$38/'Aircraft and flight characteris'!$E$38/1000</f>
        <v>0</v>
      </c>
      <c r="AA234" s="73">
        <f>'eVTOL market'!AA89*'Aircraft and flight characteris'!$B$38*'Aircraft and flight characteris'!$D$38/'Aircraft and flight characteris'!$E$38/1000</f>
        <v>0</v>
      </c>
      <c r="AB234" s="73">
        <f>'eVTOL market'!AB89*'Aircraft and flight characteris'!$B$38*'Aircraft and flight characteris'!$D$38/'Aircraft and flight characteris'!$E$38/1000</f>
        <v>0</v>
      </c>
      <c r="AC234" s="73">
        <f>'eVTOL market'!AC89*'Aircraft and flight characteris'!$B$38*'Aircraft and flight characteris'!$D$38/'Aircraft and flight characteris'!$E$38/1000</f>
        <v>0</v>
      </c>
      <c r="AD234" s="73">
        <f>'eVTOL market'!AD89*'Aircraft and flight characteris'!$B$38*'Aircraft and flight characteris'!$D$38/'Aircraft and flight characteris'!$E$38/1000</f>
        <v>0</v>
      </c>
      <c r="AE234" s="73">
        <f>'eVTOL market'!AE89*'Aircraft and flight characteris'!$B$38*'Aircraft and flight characteris'!$D$38/'Aircraft and flight characteris'!$E$38/1000</f>
        <v>0</v>
      </c>
      <c r="AF234" s="73">
        <f>'eVTOL market'!AF89*'Aircraft and flight characteris'!$B$38*'Aircraft and flight characteris'!$D$38/'Aircraft and flight characteris'!$E$38/1000</f>
        <v>0</v>
      </c>
      <c r="AG234" s="73">
        <f>'eVTOL market'!AG89*'Aircraft and flight characteris'!$B$38*'Aircraft and flight characteris'!$D$38/'Aircraft and flight characteris'!$E$38/1000</f>
        <v>0</v>
      </c>
      <c r="AH234" s="73">
        <f>'eVTOL market'!AH89*'Aircraft and flight characteris'!$B$38*'Aircraft and flight characteris'!$D$38/'Aircraft and flight characteris'!$E$38/1000</f>
        <v>0</v>
      </c>
      <c r="AI234" s="73">
        <f>'eVTOL market'!AI89*'Aircraft and flight characteris'!$B$38*'Aircraft and flight characteris'!$D$38/'Aircraft and flight characteris'!$E$38/1000</f>
        <v>0</v>
      </c>
      <c r="AJ234" s="73">
        <f>'eVTOL market'!AJ89*'Aircraft and flight characteris'!$B$38*'Aircraft and flight characteris'!$D$38/'Aircraft and flight characteris'!$E$38/1000</f>
        <v>0</v>
      </c>
      <c r="AK234" s="73">
        <f>'eVTOL market'!AK89*'Aircraft and flight characteris'!$B$38*'Aircraft and flight characteris'!$D$38/'Aircraft and flight characteris'!$E$38/1000</f>
        <v>0</v>
      </c>
      <c r="AL234" s="73">
        <f>'eVTOL market'!AL89*'Aircraft and flight characteris'!$B$38*'Aircraft and flight characteris'!$D$38/'Aircraft and flight characteris'!$E$38/1000</f>
        <v>0</v>
      </c>
      <c r="AM234" s="73">
        <f>'eVTOL market'!AM89*'Aircraft and flight characteris'!$B$38*'Aircraft and flight characteris'!$D$38/'Aircraft and flight characteris'!$E$38/1000</f>
        <v>0</v>
      </c>
      <c r="AN234" s="73">
        <f>'eVTOL market'!AN89*'Aircraft and flight characteris'!$B$38*'Aircraft and flight characteris'!$D$38/'Aircraft and flight characteris'!$E$38/1000</f>
        <v>0</v>
      </c>
      <c r="AO234" s="73">
        <f>'eVTOL market'!AO89*'Aircraft and flight characteris'!$B$38*'Aircraft and flight characteris'!$D$38/'Aircraft and flight characteris'!$E$38/1000</f>
        <v>357.3834586</v>
      </c>
      <c r="AP234" s="73">
        <f>'eVTOL market'!AP89*'Aircraft and flight characteris'!$B$38*'Aircraft and flight characteris'!$D$38/'Aircraft and flight characteris'!$E$38/1000</f>
        <v>378.2075706</v>
      </c>
      <c r="AQ234" s="73">
        <f>'eVTOL market'!AQ89*'Aircraft and flight characteris'!$B$38*'Aircraft and flight characteris'!$D$38/'Aircraft and flight characteris'!$E$38/1000</f>
        <v>421.5052864</v>
      </c>
      <c r="AR234" s="73">
        <f>'eVTOL market'!AR89*'Aircraft and flight characteris'!$B$38*'Aircraft and flight characteris'!$D$38/'Aircraft and flight characteris'!$E$38/1000</f>
        <v>509.7894084</v>
      </c>
      <c r="AS234" s="73">
        <f>'eVTOL market'!AS89*'Aircraft and flight characteris'!$B$38*'Aircraft and flight characteris'!$D$38/'Aircraft and flight characteris'!$E$38/1000</f>
        <v>682.8426287</v>
      </c>
      <c r="AT234" s="73">
        <f>'eVTOL market'!AT89*'Aircraft and flight characteris'!$B$38*'Aircraft and flight characteris'!$D$38/'Aircraft and flight characteris'!$E$38/1000</f>
        <v>997.2763315</v>
      </c>
      <c r="AU234" s="73">
        <f>'eVTOL market'!AU89*'Aircraft and flight characteris'!$B$38*'Aircraft and flight characteris'!$D$38/'Aircraft and flight characteris'!$E$38/1000</f>
        <v>1497.026747</v>
      </c>
      <c r="AV234" s="73">
        <f>'eVTOL market'!AV89*'Aircraft and flight characteris'!$B$38*'Aircraft and flight characteris'!$D$38/'Aircraft and flight characteris'!$E$38/1000</f>
        <v>2144.045257</v>
      </c>
      <c r="AW234" s="73">
        <f>'eVTOL market'!AW89*'Aircraft and flight characteris'!$B$38*'Aircraft and flight characteris'!$D$38/'Aircraft and flight characteris'!$E$38/1000</f>
        <v>2791.063766</v>
      </c>
      <c r="AX234" s="73">
        <f>'eVTOL market'!AX89*'Aircraft and flight characteris'!$B$38*'Aircraft and flight characteris'!$D$38/'Aircraft and flight characteris'!$E$38/1000</f>
        <v>3290.814182</v>
      </c>
      <c r="AY234" s="73">
        <f>'eVTOL market'!AY89*'Aircraft and flight characteris'!$B$38*'Aircraft and flight characteris'!$D$38/'Aircraft and flight characteris'!$E$38/1000</f>
        <v>3605.247885</v>
      </c>
      <c r="AZ234" s="73">
        <f>'eVTOL market'!AZ89*'Aircraft and flight characteris'!$B$38*'Aircraft and flight characteris'!$D$38/'Aircraft and flight characteris'!$E$38/1000</f>
        <v>3778.301105</v>
      </c>
      <c r="BA234" s="73">
        <f>'eVTOL market'!BA89*'Aircraft and flight characteris'!$B$38*'Aircraft and flight characteris'!$D$38/'Aircraft and flight characteris'!$E$38/1000</f>
        <v>3866.585227</v>
      </c>
      <c r="BB234" s="73">
        <f>'eVTOL market'!BB89*'Aircraft and flight characteris'!$B$38*'Aircraft and flight characteris'!$D$38/'Aircraft and flight characteris'!$E$38/1000</f>
        <v>3909.882943</v>
      </c>
      <c r="BC234" s="73">
        <f>'eVTOL market'!BC89*'Aircraft and flight characteris'!$B$38*'Aircraft and flight characteris'!$D$38/'Aircraft and flight characteris'!$E$38/1000</f>
        <v>3930.707055</v>
      </c>
      <c r="BD234" s="74">
        <f>'eVTOL market'!BD89*'Aircraft and flight characteris'!$B$38*'Aircraft and flight characteris'!$D$38/'Aircraft and flight characteris'!$E$38/1000</f>
        <v>3940.628351</v>
      </c>
      <c r="BE234" s="3"/>
      <c r="BF234" s="3"/>
      <c r="BG234" s="3"/>
      <c r="BH234" s="3"/>
      <c r="BI234" s="3"/>
      <c r="BJ234" s="3"/>
      <c r="BK234" s="3"/>
      <c r="BL234" s="3"/>
      <c r="BM234" s="3"/>
      <c r="BN234" s="3"/>
    </row>
    <row r="235">
      <c r="A235" s="75"/>
      <c r="E235" s="76" t="s">
        <v>56</v>
      </c>
      <c r="F235" s="73">
        <f>'eVTOL market'!F90*'Aircraft and flight characteris'!$B$38*'Aircraft and flight characteris'!$D$38/'Aircraft and flight characteris'!$E$38/1000</f>
        <v>0</v>
      </c>
      <c r="G235" s="73">
        <f>'eVTOL market'!G90*'Aircraft and flight characteris'!$B$38*'Aircraft and flight characteris'!$D$38/'Aircraft and flight characteris'!$E$38/1000</f>
        <v>0</v>
      </c>
      <c r="H235" s="73">
        <f>'eVTOL market'!H90*'Aircraft and flight characteris'!$B$38*'Aircraft and flight characteris'!$D$38/'Aircraft and flight characteris'!$E$38/1000</f>
        <v>0</v>
      </c>
      <c r="I235" s="73">
        <f>'eVTOL market'!I90*'Aircraft and flight characteris'!$B$38*'Aircraft and flight characteris'!$D$38/'Aircraft and flight characteris'!$E$38/1000</f>
        <v>0</v>
      </c>
      <c r="J235" s="73">
        <f>'eVTOL market'!J90*'Aircraft and flight characteris'!$B$38*'Aircraft and flight characteris'!$D$38/'Aircraft and flight characteris'!$E$38/1000</f>
        <v>0</v>
      </c>
      <c r="K235" s="73">
        <f>'eVTOL market'!K90*'Aircraft and flight characteris'!$B$38*'Aircraft and flight characteris'!$D$38/'Aircraft and flight characteris'!$E$38/1000</f>
        <v>0</v>
      </c>
      <c r="L235" s="73">
        <f>'eVTOL market'!L90*'Aircraft and flight characteris'!$B$38*'Aircraft and flight characteris'!$D$38/'Aircraft and flight characteris'!$E$38/1000</f>
        <v>0</v>
      </c>
      <c r="M235" s="73">
        <f>'eVTOL market'!M90*'Aircraft and flight characteris'!$B$38*'Aircraft and flight characteris'!$D$38/'Aircraft and flight characteris'!$E$38/1000</f>
        <v>0</v>
      </c>
      <c r="N235" s="73">
        <f>'eVTOL market'!N90*'Aircraft and flight characteris'!$B$38*'Aircraft and flight characteris'!$D$38/'Aircraft and flight characteris'!$E$38/1000</f>
        <v>0</v>
      </c>
      <c r="O235" s="73">
        <f>'eVTOL market'!O90*'Aircraft and flight characteris'!$B$38*'Aircraft and flight characteris'!$D$38/'Aircraft and flight characteris'!$E$38/1000</f>
        <v>0</v>
      </c>
      <c r="P235" s="73">
        <f>'eVTOL market'!P90*'Aircraft and flight characteris'!$B$38*'Aircraft and flight characteris'!$D$38/'Aircraft and flight characteris'!$E$38/1000</f>
        <v>0</v>
      </c>
      <c r="Q235" s="73">
        <f>'eVTOL market'!Q90*'Aircraft and flight characteris'!$B$38*'Aircraft and flight characteris'!$D$38/'Aircraft and flight characteris'!$E$38/1000</f>
        <v>0</v>
      </c>
      <c r="R235" s="73">
        <f>'eVTOL market'!R90*'Aircraft and flight characteris'!$B$38*'Aircraft and flight characteris'!$D$38/'Aircraft and flight characteris'!$E$38/1000</f>
        <v>0</v>
      </c>
      <c r="S235" s="73">
        <f>'eVTOL market'!S90*'Aircraft and flight characteris'!$B$38*'Aircraft and flight characteris'!$D$38/'Aircraft and flight characteris'!$E$38/1000</f>
        <v>0</v>
      </c>
      <c r="T235" s="73">
        <f>'eVTOL market'!T90*'Aircraft and flight characteris'!$B$38*'Aircraft and flight characteris'!$D$38/'Aircraft and flight characteris'!$E$38/1000</f>
        <v>0</v>
      </c>
      <c r="U235" s="73">
        <f>'eVTOL market'!U90*'Aircraft and flight characteris'!$B$38*'Aircraft and flight characteris'!$D$38/'Aircraft and flight characteris'!$E$38/1000</f>
        <v>0</v>
      </c>
      <c r="V235" s="73">
        <f>'eVTOL market'!V90*'Aircraft and flight characteris'!$B$38*'Aircraft and flight characteris'!$D$38/'Aircraft and flight characteris'!$E$38/1000</f>
        <v>0</v>
      </c>
      <c r="W235" s="73">
        <f>'eVTOL market'!W90*'Aircraft and flight characteris'!$B$38*'Aircraft and flight characteris'!$D$38/'Aircraft and flight characteris'!$E$38/1000</f>
        <v>0</v>
      </c>
      <c r="X235" s="73">
        <f>'eVTOL market'!X90*'Aircraft and flight characteris'!$B$38*'Aircraft and flight characteris'!$D$38/'Aircraft and flight characteris'!$E$38/1000</f>
        <v>0</v>
      </c>
      <c r="Y235" s="73">
        <f>'eVTOL market'!Y90*'Aircraft and flight characteris'!$B$38*'Aircraft and flight characteris'!$D$38/'Aircraft and flight characteris'!$E$38/1000</f>
        <v>0</v>
      </c>
      <c r="Z235" s="73">
        <f>'eVTOL market'!Z90*'Aircraft and flight characteris'!$B$38*'Aircraft and flight characteris'!$D$38/'Aircraft and flight characteris'!$E$38/1000</f>
        <v>0</v>
      </c>
      <c r="AA235" s="73">
        <f>'eVTOL market'!AA90*'Aircraft and flight characteris'!$B$38*'Aircraft and flight characteris'!$D$38/'Aircraft and flight characteris'!$E$38/1000</f>
        <v>0</v>
      </c>
      <c r="AB235" s="73">
        <f>'eVTOL market'!AB90*'Aircraft and flight characteris'!$B$38*'Aircraft and flight characteris'!$D$38/'Aircraft and flight characteris'!$E$38/1000</f>
        <v>0</v>
      </c>
      <c r="AC235" s="73">
        <f>'eVTOL market'!AC90*'Aircraft and flight characteris'!$B$38*'Aircraft and flight characteris'!$D$38/'Aircraft and flight characteris'!$E$38/1000</f>
        <v>0</v>
      </c>
      <c r="AD235" s="73">
        <f>'eVTOL market'!AD90*'Aircraft and flight characteris'!$B$38*'Aircraft and flight characteris'!$D$38/'Aircraft and flight characteris'!$E$38/1000</f>
        <v>0</v>
      </c>
      <c r="AE235" s="73">
        <f>'eVTOL market'!AE90*'Aircraft and flight characteris'!$B$38*'Aircraft and flight characteris'!$D$38/'Aircraft and flight characteris'!$E$38/1000</f>
        <v>0</v>
      </c>
      <c r="AF235" s="73">
        <f>'eVTOL market'!AF90*'Aircraft and flight characteris'!$B$38*'Aircraft and flight characteris'!$D$38/'Aircraft and flight characteris'!$E$38/1000</f>
        <v>0</v>
      </c>
      <c r="AG235" s="73">
        <f>'eVTOL market'!AG90*'Aircraft and flight characteris'!$B$38*'Aircraft and flight characteris'!$D$38/'Aircraft and flight characteris'!$E$38/1000</f>
        <v>0</v>
      </c>
      <c r="AH235" s="73">
        <f>'eVTOL market'!AH90*'Aircraft and flight characteris'!$B$38*'Aircraft and flight characteris'!$D$38/'Aircraft and flight characteris'!$E$38/1000</f>
        <v>0</v>
      </c>
      <c r="AI235" s="73">
        <f>'eVTOL market'!AI90*'Aircraft and flight characteris'!$B$38*'Aircraft and flight characteris'!$D$38/'Aircraft and flight characteris'!$E$38/1000</f>
        <v>0</v>
      </c>
      <c r="AJ235" s="73">
        <f>'eVTOL market'!AJ90*'Aircraft and flight characteris'!$B$38*'Aircraft and flight characteris'!$D$38/'Aircraft and flight characteris'!$E$38/1000</f>
        <v>0</v>
      </c>
      <c r="AK235" s="73">
        <f>'eVTOL market'!AK90*'Aircraft and flight characteris'!$B$38*'Aircraft and flight characteris'!$D$38/'Aircraft and flight characteris'!$E$38/1000</f>
        <v>0</v>
      </c>
      <c r="AL235" s="73">
        <f>'eVTOL market'!AL90*'Aircraft and flight characteris'!$B$38*'Aircraft and flight characteris'!$D$38/'Aircraft and flight characteris'!$E$38/1000</f>
        <v>0</v>
      </c>
      <c r="AM235" s="73">
        <f>'eVTOL market'!AM90*'Aircraft and flight characteris'!$B$38*'Aircraft and flight characteris'!$D$38/'Aircraft and flight characteris'!$E$38/1000</f>
        <v>0</v>
      </c>
      <c r="AN235" s="73">
        <f>'eVTOL market'!AN90*'Aircraft and flight characteris'!$B$38*'Aircraft and flight characteris'!$D$38/'Aircraft and flight characteris'!$E$38/1000</f>
        <v>0</v>
      </c>
      <c r="AO235" s="73">
        <f>'eVTOL market'!AO90*'Aircraft and flight characteris'!$B$38*'Aircraft and flight characteris'!$D$38/'Aircraft and flight characteris'!$E$38/1000</f>
        <v>366.2193947</v>
      </c>
      <c r="AP235" s="73">
        <f>'eVTOL market'!AP90*'Aircraft and flight characteris'!$B$38*'Aircraft and flight characteris'!$D$38/'Aircraft and flight characteris'!$E$38/1000</f>
        <v>396.8048092</v>
      </c>
      <c r="AQ235" s="73">
        <f>'eVTOL market'!AQ90*'Aircraft and flight characteris'!$B$38*'Aircraft and flight characteris'!$D$38/'Aircraft and flight characteris'!$E$38/1000</f>
        <v>460.3983293</v>
      </c>
      <c r="AR235" s="73">
        <f>'eVTOL market'!AR90*'Aircraft and flight characteris'!$B$38*'Aircraft and flight characteris'!$D$38/'Aircraft and flight characteris'!$E$38/1000</f>
        <v>590.0656335</v>
      </c>
      <c r="AS235" s="73">
        <f>'eVTOL market'!AS90*'Aircraft and flight characteris'!$B$38*'Aircraft and flight characteris'!$D$38/'Aircraft and flight characteris'!$E$38/1000</f>
        <v>844.2375507</v>
      </c>
      <c r="AT235" s="73">
        <f>'eVTOL market'!AT90*'Aircraft and flight characteris'!$B$38*'Aircraft and flight characteris'!$D$38/'Aircraft and flight characteris'!$E$38/1000</f>
        <v>1306.062052</v>
      </c>
      <c r="AU235" s="73">
        <f>'eVTOL market'!AU90*'Aircraft and flight characteris'!$B$38*'Aircraft and flight characteris'!$D$38/'Aircraft and flight characteris'!$E$38/1000</f>
        <v>2040.070475</v>
      </c>
      <c r="AV235" s="73">
        <f>'eVTOL market'!AV90*'Aircraft and flight characteris'!$B$38*'Aircraft and flight characteris'!$D$38/'Aircraft and flight characteris'!$E$38/1000</f>
        <v>2990.378911</v>
      </c>
      <c r="AW235" s="73">
        <f>'eVTOL market'!AW90*'Aircraft and flight characteris'!$B$38*'Aircraft and flight characteris'!$D$38/'Aircraft and flight characteris'!$E$38/1000</f>
        <v>3940.687347</v>
      </c>
      <c r="AX235" s="73">
        <f>'eVTOL market'!AX90*'Aircraft and flight characteris'!$B$38*'Aircraft and flight characteris'!$D$38/'Aircraft and flight characteris'!$E$38/1000</f>
        <v>4674.69577</v>
      </c>
      <c r="AY235" s="73">
        <f>'eVTOL market'!AY90*'Aircraft and flight characteris'!$B$38*'Aircraft and flight characteris'!$D$38/'Aircraft and flight characteris'!$E$38/1000</f>
        <v>5136.520271</v>
      </c>
      <c r="AZ235" s="73">
        <f>'eVTOL market'!AZ90*'Aircraft and flight characteris'!$B$38*'Aircraft and flight characteris'!$D$38/'Aircraft and flight characteris'!$E$38/1000</f>
        <v>5390.692188</v>
      </c>
      <c r="BA235" s="73">
        <f>'eVTOL market'!BA90*'Aircraft and flight characteris'!$B$38*'Aircraft and flight characteris'!$D$38/'Aircraft and flight characteris'!$E$38/1000</f>
        <v>5520.359492</v>
      </c>
      <c r="BB235" s="73">
        <f>'eVTOL market'!BB90*'Aircraft and flight characteris'!$B$38*'Aircraft and flight characteris'!$D$38/'Aircraft and flight characteris'!$E$38/1000</f>
        <v>5583.953012</v>
      </c>
      <c r="BC235" s="73">
        <f>'eVTOL market'!BC90*'Aircraft and flight characteris'!$B$38*'Aircraft and flight characteris'!$D$38/'Aircraft and flight characteris'!$E$38/1000</f>
        <v>5614.538427</v>
      </c>
      <c r="BD235" s="74">
        <f>'eVTOL market'!BD90*'Aircraft and flight characteris'!$B$38*'Aircraft and flight characteris'!$D$38/'Aircraft and flight characteris'!$E$38/1000</f>
        <v>5629.110331</v>
      </c>
      <c r="BE235" s="3"/>
      <c r="BF235" s="3"/>
      <c r="BG235" s="3"/>
      <c r="BH235" s="3"/>
      <c r="BI235" s="3"/>
      <c r="BJ235" s="3"/>
      <c r="BK235" s="3"/>
      <c r="BL235" s="3"/>
      <c r="BM235" s="3"/>
      <c r="BN235" s="3"/>
    </row>
    <row r="236">
      <c r="A236" s="75"/>
      <c r="E236" s="76" t="s">
        <v>55</v>
      </c>
      <c r="F236" s="73">
        <f>'eVTOL market'!F91*'Aircraft and flight characteris'!$B$38*'Aircraft and flight characteris'!$D$38/'Aircraft and flight characteris'!$E$38/1000</f>
        <v>0</v>
      </c>
      <c r="G236" s="73">
        <f>'eVTOL market'!G91*'Aircraft and flight characteris'!$B$38*'Aircraft and flight characteris'!$D$38/'Aircraft and flight characteris'!$E$38/1000</f>
        <v>0</v>
      </c>
      <c r="H236" s="73">
        <f>'eVTOL market'!H91*'Aircraft and flight characteris'!$B$38*'Aircraft and flight characteris'!$D$38/'Aircraft and flight characteris'!$E$38/1000</f>
        <v>0</v>
      </c>
      <c r="I236" s="73">
        <f>'eVTOL market'!I91*'Aircraft and flight characteris'!$B$38*'Aircraft and flight characteris'!$D$38/'Aircraft and flight characteris'!$E$38/1000</f>
        <v>0</v>
      </c>
      <c r="J236" s="73">
        <f>'eVTOL market'!J91*'Aircraft and flight characteris'!$B$38*'Aircraft and flight characteris'!$D$38/'Aircraft and flight characteris'!$E$38/1000</f>
        <v>0</v>
      </c>
      <c r="K236" s="73">
        <f>'eVTOL market'!K91*'Aircraft and flight characteris'!$B$38*'Aircraft and flight characteris'!$D$38/'Aircraft and flight characteris'!$E$38/1000</f>
        <v>0</v>
      </c>
      <c r="L236" s="73">
        <f>'eVTOL market'!L91*'Aircraft and flight characteris'!$B$38*'Aircraft and flight characteris'!$D$38/'Aircraft and flight characteris'!$E$38/1000</f>
        <v>0</v>
      </c>
      <c r="M236" s="73">
        <f>'eVTOL market'!M91*'Aircraft and flight characteris'!$B$38*'Aircraft and flight characteris'!$D$38/'Aircraft and flight characteris'!$E$38/1000</f>
        <v>0</v>
      </c>
      <c r="N236" s="73">
        <f>'eVTOL market'!N91*'Aircraft and flight characteris'!$B$38*'Aircraft and flight characteris'!$D$38/'Aircraft and flight characteris'!$E$38/1000</f>
        <v>0</v>
      </c>
      <c r="O236" s="73">
        <f>'eVTOL market'!O91*'Aircraft and flight characteris'!$B$38*'Aircraft and flight characteris'!$D$38/'Aircraft and flight characteris'!$E$38/1000</f>
        <v>0</v>
      </c>
      <c r="P236" s="73">
        <f>'eVTOL market'!P91*'Aircraft and flight characteris'!$B$38*'Aircraft and flight characteris'!$D$38/'Aircraft and flight characteris'!$E$38/1000</f>
        <v>0</v>
      </c>
      <c r="Q236" s="73">
        <f>'eVTOL market'!Q91*'Aircraft and flight characteris'!$B$38*'Aircraft and flight characteris'!$D$38/'Aircraft and flight characteris'!$E$38/1000</f>
        <v>0</v>
      </c>
      <c r="R236" s="73">
        <f>'eVTOL market'!R91*'Aircraft and flight characteris'!$B$38*'Aircraft and flight characteris'!$D$38/'Aircraft and flight characteris'!$E$38/1000</f>
        <v>0</v>
      </c>
      <c r="S236" s="73">
        <f>'eVTOL market'!S91*'Aircraft and flight characteris'!$B$38*'Aircraft and flight characteris'!$D$38/'Aircraft and flight characteris'!$E$38/1000</f>
        <v>0</v>
      </c>
      <c r="T236" s="73">
        <f>'eVTOL market'!T91*'Aircraft and flight characteris'!$B$38*'Aircraft and flight characteris'!$D$38/'Aircraft and flight characteris'!$E$38/1000</f>
        <v>0</v>
      </c>
      <c r="U236" s="73">
        <f>'eVTOL market'!U91*'Aircraft and flight characteris'!$B$38*'Aircraft and flight characteris'!$D$38/'Aircraft and flight characteris'!$E$38/1000</f>
        <v>0</v>
      </c>
      <c r="V236" s="73">
        <f>'eVTOL market'!V91*'Aircraft and flight characteris'!$B$38*'Aircraft and flight characteris'!$D$38/'Aircraft and flight characteris'!$E$38/1000</f>
        <v>0</v>
      </c>
      <c r="W236" s="73">
        <f>'eVTOL market'!W91*'Aircraft and flight characteris'!$B$38*'Aircraft and flight characteris'!$D$38/'Aircraft and flight characteris'!$E$38/1000</f>
        <v>0</v>
      </c>
      <c r="X236" s="73">
        <f>'eVTOL market'!X91*'Aircraft and flight characteris'!$B$38*'Aircraft and flight characteris'!$D$38/'Aircraft and flight characteris'!$E$38/1000</f>
        <v>0</v>
      </c>
      <c r="Y236" s="73">
        <f>'eVTOL market'!Y91*'Aircraft and flight characteris'!$B$38*'Aircraft and flight characteris'!$D$38/'Aircraft and flight characteris'!$E$38/1000</f>
        <v>0</v>
      </c>
      <c r="Z236" s="73">
        <f>'eVTOL market'!Z91*'Aircraft and flight characteris'!$B$38*'Aircraft and flight characteris'!$D$38/'Aircraft and flight characteris'!$E$38/1000</f>
        <v>0</v>
      </c>
      <c r="AA236" s="73">
        <f>'eVTOL market'!AA91*'Aircraft and flight characteris'!$B$38*'Aircraft and flight characteris'!$D$38/'Aircraft and flight characteris'!$E$38/1000</f>
        <v>0</v>
      </c>
      <c r="AB236" s="73">
        <f>'eVTOL market'!AB91*'Aircraft and flight characteris'!$B$38*'Aircraft and flight characteris'!$D$38/'Aircraft and flight characteris'!$E$38/1000</f>
        <v>0</v>
      </c>
      <c r="AC236" s="73">
        <f>'eVTOL market'!AC91*'Aircraft and flight characteris'!$B$38*'Aircraft and flight characteris'!$D$38/'Aircraft and flight characteris'!$E$38/1000</f>
        <v>0</v>
      </c>
      <c r="AD236" s="73">
        <f>'eVTOL market'!AD91*'Aircraft and flight characteris'!$B$38*'Aircraft and flight characteris'!$D$38/'Aircraft and flight characteris'!$E$38/1000</f>
        <v>0</v>
      </c>
      <c r="AE236" s="73">
        <f>'eVTOL market'!AE91*'Aircraft and flight characteris'!$B$38*'Aircraft and flight characteris'!$D$38/'Aircraft and flight characteris'!$E$38/1000</f>
        <v>0</v>
      </c>
      <c r="AF236" s="73">
        <f>'eVTOL market'!AF91*'Aircraft and flight characteris'!$B$38*'Aircraft and flight characteris'!$D$38/'Aircraft and flight characteris'!$E$38/1000</f>
        <v>0</v>
      </c>
      <c r="AG236" s="73">
        <f>'eVTOL market'!AG91*'Aircraft and flight characteris'!$B$38*'Aircraft and flight characteris'!$D$38/'Aircraft and flight characteris'!$E$38/1000</f>
        <v>0</v>
      </c>
      <c r="AH236" s="73">
        <f>'eVTOL market'!AH91*'Aircraft and flight characteris'!$B$38*'Aircraft and flight characteris'!$D$38/'Aircraft and flight characteris'!$E$38/1000</f>
        <v>0</v>
      </c>
      <c r="AI236" s="73">
        <f>'eVTOL market'!AI91*'Aircraft and flight characteris'!$B$38*'Aircraft and flight characteris'!$D$38/'Aircraft and flight characteris'!$E$38/1000</f>
        <v>0</v>
      </c>
      <c r="AJ236" s="73">
        <f>'eVTOL market'!AJ91*'Aircraft and flight characteris'!$B$38*'Aircraft and flight characteris'!$D$38/'Aircraft and flight characteris'!$E$38/1000</f>
        <v>0</v>
      </c>
      <c r="AK236" s="73">
        <f>'eVTOL market'!AK91*'Aircraft and flight characteris'!$B$38*'Aircraft and flight characteris'!$D$38/'Aircraft and flight characteris'!$E$38/1000</f>
        <v>0</v>
      </c>
      <c r="AL236" s="73">
        <f>'eVTOL market'!AL91*'Aircraft and flight characteris'!$B$38*'Aircraft and flight characteris'!$D$38/'Aircraft and flight characteris'!$E$38/1000</f>
        <v>0</v>
      </c>
      <c r="AM236" s="73">
        <f>'eVTOL market'!AM91*'Aircraft and flight characteris'!$B$38*'Aircraft and flight characteris'!$D$38/'Aircraft and flight characteris'!$E$38/1000</f>
        <v>0</v>
      </c>
      <c r="AN236" s="73">
        <f>'eVTOL market'!AN91*'Aircraft and flight characteris'!$B$38*'Aircraft and flight characteris'!$D$38/'Aircraft and flight characteris'!$E$38/1000</f>
        <v>0</v>
      </c>
      <c r="AO236" s="73">
        <f>'eVTOL market'!AO91*'Aircraft and flight characteris'!$B$38*'Aircraft and flight characteris'!$D$38/'Aircraft and flight characteris'!$E$38/1000</f>
        <v>386.836579</v>
      </c>
      <c r="AP236" s="73">
        <f>'eVTOL market'!AP91*'Aircraft and flight characteris'!$B$38*'Aircraft and flight characteris'!$D$38/'Aircraft and flight characteris'!$E$38/1000</f>
        <v>440.198366</v>
      </c>
      <c r="AQ236" s="73">
        <f>'eVTOL market'!AQ91*'Aircraft and flight characteris'!$B$38*'Aircraft and flight characteris'!$D$38/'Aircraft and flight characteris'!$E$38/1000</f>
        <v>551.1487626</v>
      </c>
      <c r="AR236" s="73">
        <f>'eVTOL market'!AR91*'Aircraft and flight characteris'!$B$38*'Aircraft and flight characteris'!$D$38/'Aircraft and flight characteris'!$E$38/1000</f>
        <v>777.3768254</v>
      </c>
      <c r="AS236" s="73">
        <f>'eVTOL market'!AS91*'Aircraft and flight characteris'!$B$38*'Aircraft and flight characteris'!$D$38/'Aircraft and flight characteris'!$E$38/1000</f>
        <v>1220.825702</v>
      </c>
      <c r="AT236" s="73">
        <f>'eVTOL market'!AT91*'Aircraft and flight characteris'!$B$38*'Aircraft and flight characteris'!$D$38/'Aircraft and flight characteris'!$E$38/1000</f>
        <v>2026.562066</v>
      </c>
      <c r="AU236" s="73">
        <f>'eVTOL market'!AU91*'Aircraft and flight characteris'!$B$38*'Aircraft and flight characteris'!$D$38/'Aircraft and flight characteris'!$E$38/1000</f>
        <v>3307.172506</v>
      </c>
      <c r="AV236" s="73">
        <f>'eVTOL market'!AV91*'Aircraft and flight characteris'!$B$38*'Aircraft and flight characteris'!$D$38/'Aircraft and flight characteris'!$E$38/1000</f>
        <v>4965.157437</v>
      </c>
      <c r="AW236" s="73">
        <f>'eVTOL market'!AW91*'Aircraft and flight characteris'!$B$38*'Aircraft and flight characteris'!$D$38/'Aircraft and flight characteris'!$E$38/1000</f>
        <v>6623.142368</v>
      </c>
      <c r="AX236" s="73">
        <f>'eVTOL market'!AX91*'Aircraft and flight characteris'!$B$38*'Aircraft and flight characteris'!$D$38/'Aircraft and flight characteris'!$E$38/1000</f>
        <v>7903.752808</v>
      </c>
      <c r="AY236" s="73">
        <f>'eVTOL market'!AY91*'Aircraft and flight characteris'!$B$38*'Aircraft and flight characteris'!$D$38/'Aircraft and flight characteris'!$E$38/1000</f>
        <v>8709.489171</v>
      </c>
      <c r="AZ236" s="73">
        <f>'eVTOL market'!AZ91*'Aircraft and flight characteris'!$B$38*'Aircraft and flight characteris'!$D$38/'Aircraft and flight characteris'!$E$38/1000</f>
        <v>9152.938048</v>
      </c>
      <c r="BA236" s="73">
        <f>'eVTOL market'!BA91*'Aircraft and flight characteris'!$B$38*'Aircraft and flight characteris'!$D$38/'Aircraft and flight characteris'!$E$38/1000</f>
        <v>9379.166111</v>
      </c>
      <c r="BB236" s="73">
        <f>'eVTOL market'!BB91*'Aircraft and flight characteris'!$B$38*'Aircraft and flight characteris'!$D$38/'Aircraft and flight characteris'!$E$38/1000</f>
        <v>9490.116507</v>
      </c>
      <c r="BC236" s="73">
        <f>'eVTOL market'!BC91*'Aircraft and flight characteris'!$B$38*'Aircraft and flight characteris'!$D$38/'Aircraft and flight characteris'!$E$38/1000</f>
        <v>9543.478294</v>
      </c>
      <c r="BD236" s="74">
        <f>'eVTOL market'!BD91*'Aircraft and flight characteris'!$B$38*'Aircraft and flight characteris'!$D$38/'Aircraft and flight characteris'!$E$38/1000</f>
        <v>9568.901617</v>
      </c>
      <c r="BE236" s="3"/>
      <c r="BF236" s="3"/>
      <c r="BG236" s="3"/>
      <c r="BH236" s="3"/>
      <c r="BI236" s="3"/>
      <c r="BJ236" s="3"/>
      <c r="BK236" s="3"/>
      <c r="BL236" s="3"/>
      <c r="BM236" s="3"/>
      <c r="BN236" s="3"/>
    </row>
    <row r="237">
      <c r="A237" s="75"/>
      <c r="D237" s="77" t="s">
        <v>55</v>
      </c>
      <c r="E237" s="76" t="s">
        <v>57</v>
      </c>
      <c r="F237" s="73">
        <f>'eVTOL market'!F92*'Aircraft and flight characteris'!$B$38*'Aircraft and flight characteris'!$D$38/'Aircraft and flight characteris'!$E$38/1000</f>
        <v>0</v>
      </c>
      <c r="G237" s="73">
        <f>'eVTOL market'!G92*'Aircraft and flight characteris'!$B$38*'Aircraft and flight characteris'!$D$38/'Aircraft and flight characteris'!$E$38/1000</f>
        <v>0</v>
      </c>
      <c r="H237" s="73">
        <f>'eVTOL market'!H92*'Aircraft and flight characteris'!$B$38*'Aircraft and flight characteris'!$D$38/'Aircraft and flight characteris'!$E$38/1000</f>
        <v>0</v>
      </c>
      <c r="I237" s="73">
        <f>'eVTOL market'!I92*'Aircraft and flight characteris'!$B$38*'Aircraft and flight characteris'!$D$38/'Aircraft and flight characteris'!$E$38/1000</f>
        <v>0</v>
      </c>
      <c r="J237" s="73">
        <f>'eVTOL market'!J92*'Aircraft and flight characteris'!$B$38*'Aircraft and flight characteris'!$D$38/'Aircraft and flight characteris'!$E$38/1000</f>
        <v>0</v>
      </c>
      <c r="K237" s="73">
        <f>'eVTOL market'!K92*'Aircraft and flight characteris'!$B$38*'Aircraft and flight characteris'!$D$38/'Aircraft and flight characteris'!$E$38/1000</f>
        <v>0</v>
      </c>
      <c r="L237" s="73">
        <f>'eVTOL market'!L92*'Aircraft and flight characteris'!$B$38*'Aircraft and flight characteris'!$D$38/'Aircraft and flight characteris'!$E$38/1000</f>
        <v>0</v>
      </c>
      <c r="M237" s="73">
        <f>'eVTOL market'!M92*'Aircraft and flight characteris'!$B$38*'Aircraft and flight characteris'!$D$38/'Aircraft and flight characteris'!$E$38/1000</f>
        <v>0</v>
      </c>
      <c r="N237" s="73">
        <f>'eVTOL market'!N92*'Aircraft and flight characteris'!$B$38*'Aircraft and flight characteris'!$D$38/'Aircraft and flight characteris'!$E$38/1000</f>
        <v>0</v>
      </c>
      <c r="O237" s="73">
        <f>'eVTOL market'!O92*'Aircraft and flight characteris'!$B$38*'Aircraft and flight characteris'!$D$38/'Aircraft and flight characteris'!$E$38/1000</f>
        <v>0</v>
      </c>
      <c r="P237" s="73">
        <f>'eVTOL market'!P92*'Aircraft and flight characteris'!$B$38*'Aircraft and flight characteris'!$D$38/'Aircraft and flight characteris'!$E$38/1000</f>
        <v>0</v>
      </c>
      <c r="Q237" s="73">
        <f>'eVTOL market'!Q92*'Aircraft and flight characteris'!$B$38*'Aircraft and flight characteris'!$D$38/'Aircraft and flight characteris'!$E$38/1000</f>
        <v>0</v>
      </c>
      <c r="R237" s="73">
        <f>'eVTOL market'!R92*'Aircraft and flight characteris'!$B$38*'Aircraft and flight characteris'!$D$38/'Aircraft and flight characteris'!$E$38/1000</f>
        <v>0</v>
      </c>
      <c r="S237" s="73">
        <f>'eVTOL market'!S92*'Aircraft and flight characteris'!$B$38*'Aircraft and flight characteris'!$D$38/'Aircraft and flight characteris'!$E$38/1000</f>
        <v>0</v>
      </c>
      <c r="T237" s="73">
        <f>'eVTOL market'!T92*'Aircraft and flight characteris'!$B$38*'Aircraft and flight characteris'!$D$38/'Aircraft and flight characteris'!$E$38/1000</f>
        <v>0</v>
      </c>
      <c r="U237" s="73">
        <f>'eVTOL market'!U92*'Aircraft and flight characteris'!$B$38*'Aircraft and flight characteris'!$D$38/'Aircraft and flight characteris'!$E$38/1000</f>
        <v>0</v>
      </c>
      <c r="V237" s="73">
        <f>'eVTOL market'!V92*'Aircraft and flight characteris'!$B$38*'Aircraft and flight characteris'!$D$38/'Aircraft and flight characteris'!$E$38/1000</f>
        <v>0</v>
      </c>
      <c r="W237" s="73">
        <f>'eVTOL market'!W92*'Aircraft and flight characteris'!$B$38*'Aircraft and flight characteris'!$D$38/'Aircraft and flight characteris'!$E$38/1000</f>
        <v>0</v>
      </c>
      <c r="X237" s="73">
        <f>'eVTOL market'!X92*'Aircraft and flight characteris'!$B$38*'Aircraft and flight characteris'!$D$38/'Aircraft and flight characteris'!$E$38/1000</f>
        <v>0</v>
      </c>
      <c r="Y237" s="73">
        <f>'eVTOL market'!Y92*'Aircraft and flight characteris'!$B$38*'Aircraft and flight characteris'!$D$38/'Aircraft and flight characteris'!$E$38/1000</f>
        <v>0</v>
      </c>
      <c r="Z237" s="73">
        <f>'eVTOL market'!Z92*'Aircraft and flight characteris'!$B$38*'Aircraft and flight characteris'!$D$38/'Aircraft and flight characteris'!$E$38/1000</f>
        <v>0</v>
      </c>
      <c r="AA237" s="73">
        <f>'eVTOL market'!AA92*'Aircraft and flight characteris'!$B$38*'Aircraft and flight characteris'!$D$38/'Aircraft and flight characteris'!$E$38/1000</f>
        <v>0</v>
      </c>
      <c r="AB237" s="73">
        <f>'eVTOL market'!AB92*'Aircraft and flight characteris'!$B$38*'Aircraft and flight characteris'!$D$38/'Aircraft and flight characteris'!$E$38/1000</f>
        <v>0</v>
      </c>
      <c r="AC237" s="73">
        <f>'eVTOL market'!AC92*'Aircraft and flight characteris'!$B$38*'Aircraft and flight characteris'!$D$38/'Aircraft and flight characteris'!$E$38/1000</f>
        <v>0</v>
      </c>
      <c r="AD237" s="73">
        <f>'eVTOL market'!AD92*'Aircraft and flight characteris'!$B$38*'Aircraft and flight characteris'!$D$38/'Aircraft and flight characteris'!$E$38/1000</f>
        <v>0</v>
      </c>
      <c r="AE237" s="73">
        <f>'eVTOL market'!AE92*'Aircraft and flight characteris'!$B$38*'Aircraft and flight characteris'!$D$38/'Aircraft and flight characteris'!$E$38/1000</f>
        <v>0</v>
      </c>
      <c r="AF237" s="73">
        <f>'eVTOL market'!AF92*'Aircraft and flight characteris'!$B$38*'Aircraft and flight characteris'!$D$38/'Aircraft and flight characteris'!$E$38/1000</f>
        <v>0</v>
      </c>
      <c r="AG237" s="73">
        <f>'eVTOL market'!AG92*'Aircraft and flight characteris'!$B$38*'Aircraft and flight characteris'!$D$38/'Aircraft and flight characteris'!$E$38/1000</f>
        <v>0</v>
      </c>
      <c r="AH237" s="73">
        <f>'eVTOL market'!AH92*'Aircraft and flight characteris'!$B$38*'Aircraft and flight characteris'!$D$38/'Aircraft and flight characteris'!$E$38/1000</f>
        <v>0</v>
      </c>
      <c r="AI237" s="73">
        <f>'eVTOL market'!AI92*'Aircraft and flight characteris'!$B$38*'Aircraft and flight characteris'!$D$38/'Aircraft and flight characteris'!$E$38/1000</f>
        <v>0</v>
      </c>
      <c r="AJ237" s="73">
        <f>'eVTOL market'!AJ92*'Aircraft and flight characteris'!$B$38*'Aircraft and flight characteris'!$D$38/'Aircraft and flight characteris'!$E$38/1000</f>
        <v>357.3834586</v>
      </c>
      <c r="AK237" s="73">
        <f>'eVTOL market'!AK92*'Aircraft and flight characteris'!$B$38*'Aircraft and flight characteris'!$D$38/'Aircraft and flight characteris'!$E$38/1000</f>
        <v>378.2075706</v>
      </c>
      <c r="AL237" s="73">
        <f>'eVTOL market'!AL92*'Aircraft and flight characteris'!$B$38*'Aircraft and flight characteris'!$D$38/'Aircraft and flight characteris'!$E$38/1000</f>
        <v>421.5052864</v>
      </c>
      <c r="AM237" s="73">
        <f>'eVTOL market'!AM92*'Aircraft and flight characteris'!$B$38*'Aircraft and flight characteris'!$D$38/'Aircraft and flight characteris'!$E$38/1000</f>
        <v>509.7894084</v>
      </c>
      <c r="AN237" s="73">
        <f>'eVTOL market'!AN92*'Aircraft and flight characteris'!$B$38*'Aircraft and flight characteris'!$D$38/'Aircraft and flight characteris'!$E$38/1000</f>
        <v>682.8426287</v>
      </c>
      <c r="AO237" s="73">
        <f>'eVTOL market'!AO92*'Aircraft and flight characteris'!$B$38*'Aircraft and flight characteris'!$D$38/'Aircraft and flight characteris'!$E$38/1000</f>
        <v>997.2763315</v>
      </c>
      <c r="AP237" s="73">
        <f>'eVTOL market'!AP92*'Aircraft and flight characteris'!$B$38*'Aircraft and flight characteris'!$D$38/'Aircraft and flight characteris'!$E$38/1000</f>
        <v>1497.026747</v>
      </c>
      <c r="AQ237" s="73">
        <f>'eVTOL market'!AQ92*'Aircraft and flight characteris'!$B$38*'Aircraft and flight characteris'!$D$38/'Aircraft and flight characteris'!$E$38/1000</f>
        <v>2144.045257</v>
      </c>
      <c r="AR237" s="73">
        <f>'eVTOL market'!AR92*'Aircraft and flight characteris'!$B$38*'Aircraft and flight characteris'!$D$38/'Aircraft and flight characteris'!$E$38/1000</f>
        <v>2791.063766</v>
      </c>
      <c r="AS237" s="73">
        <f>'eVTOL market'!AS92*'Aircraft and flight characteris'!$B$38*'Aircraft and flight characteris'!$D$38/'Aircraft and flight characteris'!$E$38/1000</f>
        <v>3290.814182</v>
      </c>
      <c r="AT237" s="73">
        <f>'eVTOL market'!AT92*'Aircraft and flight characteris'!$B$38*'Aircraft and flight characteris'!$D$38/'Aircraft and flight characteris'!$E$38/1000</f>
        <v>3605.247885</v>
      </c>
      <c r="AU237" s="73">
        <f>'eVTOL market'!AU92*'Aircraft and flight characteris'!$B$38*'Aircraft and flight characteris'!$D$38/'Aircraft and flight characteris'!$E$38/1000</f>
        <v>3778.301105</v>
      </c>
      <c r="AV237" s="73">
        <f>'eVTOL market'!AV92*'Aircraft and flight characteris'!$B$38*'Aircraft and flight characteris'!$D$38/'Aircraft and flight characteris'!$E$38/1000</f>
        <v>3866.585227</v>
      </c>
      <c r="AW237" s="73">
        <f>'eVTOL market'!AW92*'Aircraft and flight characteris'!$B$38*'Aircraft and flight characteris'!$D$38/'Aircraft and flight characteris'!$E$38/1000</f>
        <v>3909.882943</v>
      </c>
      <c r="AX237" s="73">
        <f>'eVTOL market'!AX92*'Aircraft and flight characteris'!$B$38*'Aircraft and flight characteris'!$D$38/'Aircraft and flight characteris'!$E$38/1000</f>
        <v>3930.707055</v>
      </c>
      <c r="AY237" s="73">
        <f>'eVTOL market'!AY92*'Aircraft and flight characteris'!$B$38*'Aircraft and flight characteris'!$D$38/'Aircraft and flight characteris'!$E$38/1000</f>
        <v>3940.628351</v>
      </c>
      <c r="AZ237" s="73">
        <f>'eVTOL market'!AZ92*'Aircraft and flight characteris'!$B$38*'Aircraft and flight characteris'!$D$38/'Aircraft and flight characteris'!$E$38/1000</f>
        <v>3945.333923</v>
      </c>
      <c r="BA237" s="73">
        <f>'eVTOL market'!BA92*'Aircraft and flight characteris'!$B$38*'Aircraft and flight characteris'!$D$38/'Aircraft and flight characteris'!$E$38/1000</f>
        <v>3947.560955</v>
      </c>
      <c r="BB237" s="73">
        <f>'eVTOL market'!BB92*'Aircraft and flight characteris'!$B$38*'Aircraft and flight characteris'!$D$38/'Aircraft and flight characteris'!$E$38/1000</f>
        <v>3948.613888</v>
      </c>
      <c r="BC237" s="73">
        <f>'eVTOL market'!BC92*'Aircraft and flight characteris'!$B$38*'Aircraft and flight characteris'!$D$38/'Aircraft and flight characteris'!$E$38/1000</f>
        <v>3949.111471</v>
      </c>
      <c r="BD237" s="74">
        <f>'eVTOL market'!BD92*'Aircraft and flight characteris'!$B$38*'Aircraft and flight characteris'!$D$38/'Aircraft and flight characteris'!$E$38/1000</f>
        <v>3949.346561</v>
      </c>
      <c r="BE237" s="3"/>
      <c r="BF237" s="3"/>
      <c r="BG237" s="3"/>
      <c r="BH237" s="3"/>
      <c r="BI237" s="3"/>
      <c r="BJ237" s="3"/>
      <c r="BK237" s="3"/>
      <c r="BL237" s="3"/>
      <c r="BM237" s="3"/>
      <c r="BN237" s="3"/>
    </row>
    <row r="238">
      <c r="A238" s="75"/>
      <c r="E238" s="76" t="s">
        <v>56</v>
      </c>
      <c r="F238" s="73">
        <f>'eVTOL market'!F93*'Aircraft and flight characteris'!$B$38*'Aircraft and flight characteris'!$D$38/'Aircraft and flight characteris'!$E$38/1000</f>
        <v>0</v>
      </c>
      <c r="G238" s="73">
        <f>'eVTOL market'!G93*'Aircraft and flight characteris'!$B$38*'Aircraft and flight characteris'!$D$38/'Aircraft and flight characteris'!$E$38/1000</f>
        <v>0</v>
      </c>
      <c r="H238" s="73">
        <f>'eVTOL market'!H93*'Aircraft and flight characteris'!$B$38*'Aircraft and flight characteris'!$D$38/'Aircraft and flight characteris'!$E$38/1000</f>
        <v>0</v>
      </c>
      <c r="I238" s="73">
        <f>'eVTOL market'!I93*'Aircraft and flight characteris'!$B$38*'Aircraft and flight characteris'!$D$38/'Aircraft and flight characteris'!$E$38/1000</f>
        <v>0</v>
      </c>
      <c r="J238" s="73">
        <f>'eVTOL market'!J93*'Aircraft and flight characteris'!$B$38*'Aircraft and flight characteris'!$D$38/'Aircraft and flight characteris'!$E$38/1000</f>
        <v>0</v>
      </c>
      <c r="K238" s="73">
        <f>'eVTOL market'!K93*'Aircraft and flight characteris'!$B$38*'Aircraft and flight characteris'!$D$38/'Aircraft and flight characteris'!$E$38/1000</f>
        <v>0</v>
      </c>
      <c r="L238" s="73">
        <f>'eVTOL market'!L93*'Aircraft and flight characteris'!$B$38*'Aircraft and flight characteris'!$D$38/'Aircraft and flight characteris'!$E$38/1000</f>
        <v>0</v>
      </c>
      <c r="M238" s="73">
        <f>'eVTOL market'!M93*'Aircraft and flight characteris'!$B$38*'Aircraft and flight characteris'!$D$38/'Aircraft and flight characteris'!$E$38/1000</f>
        <v>0</v>
      </c>
      <c r="N238" s="73">
        <f>'eVTOL market'!N93*'Aircraft and flight characteris'!$B$38*'Aircraft and flight characteris'!$D$38/'Aircraft and flight characteris'!$E$38/1000</f>
        <v>0</v>
      </c>
      <c r="O238" s="73">
        <f>'eVTOL market'!O93*'Aircraft and flight characteris'!$B$38*'Aircraft and flight characteris'!$D$38/'Aircraft and flight characteris'!$E$38/1000</f>
        <v>0</v>
      </c>
      <c r="P238" s="73">
        <f>'eVTOL market'!P93*'Aircraft and flight characteris'!$B$38*'Aircraft and flight characteris'!$D$38/'Aircraft and flight characteris'!$E$38/1000</f>
        <v>0</v>
      </c>
      <c r="Q238" s="73">
        <f>'eVTOL market'!Q93*'Aircraft and flight characteris'!$B$38*'Aircraft and flight characteris'!$D$38/'Aircraft and flight characteris'!$E$38/1000</f>
        <v>0</v>
      </c>
      <c r="R238" s="73">
        <f>'eVTOL market'!R93*'Aircraft and flight characteris'!$B$38*'Aircraft and flight characteris'!$D$38/'Aircraft and flight characteris'!$E$38/1000</f>
        <v>0</v>
      </c>
      <c r="S238" s="73">
        <f>'eVTOL market'!S93*'Aircraft and flight characteris'!$B$38*'Aircraft and flight characteris'!$D$38/'Aircraft and flight characteris'!$E$38/1000</f>
        <v>0</v>
      </c>
      <c r="T238" s="73">
        <f>'eVTOL market'!T93*'Aircraft and flight characteris'!$B$38*'Aircraft and flight characteris'!$D$38/'Aircraft and flight characteris'!$E$38/1000</f>
        <v>0</v>
      </c>
      <c r="U238" s="73">
        <f>'eVTOL market'!U93*'Aircraft and flight characteris'!$B$38*'Aircraft and flight characteris'!$D$38/'Aircraft and flight characteris'!$E$38/1000</f>
        <v>0</v>
      </c>
      <c r="V238" s="73">
        <f>'eVTOL market'!V93*'Aircraft and flight characteris'!$B$38*'Aircraft and flight characteris'!$D$38/'Aircraft and flight characteris'!$E$38/1000</f>
        <v>0</v>
      </c>
      <c r="W238" s="73">
        <f>'eVTOL market'!W93*'Aircraft and flight characteris'!$B$38*'Aircraft and flight characteris'!$D$38/'Aircraft and flight characteris'!$E$38/1000</f>
        <v>0</v>
      </c>
      <c r="X238" s="73">
        <f>'eVTOL market'!X93*'Aircraft and flight characteris'!$B$38*'Aircraft and flight characteris'!$D$38/'Aircraft and flight characteris'!$E$38/1000</f>
        <v>0</v>
      </c>
      <c r="Y238" s="73">
        <f>'eVTOL market'!Y93*'Aircraft and flight characteris'!$B$38*'Aircraft and flight characteris'!$D$38/'Aircraft and flight characteris'!$E$38/1000</f>
        <v>0</v>
      </c>
      <c r="Z238" s="73">
        <f>'eVTOL market'!Z93*'Aircraft and flight characteris'!$B$38*'Aircraft and flight characteris'!$D$38/'Aircraft and flight characteris'!$E$38/1000</f>
        <v>0</v>
      </c>
      <c r="AA238" s="73">
        <f>'eVTOL market'!AA93*'Aircraft and flight characteris'!$B$38*'Aircraft and flight characteris'!$D$38/'Aircraft and flight characteris'!$E$38/1000</f>
        <v>0</v>
      </c>
      <c r="AB238" s="73">
        <f>'eVTOL market'!AB93*'Aircraft and flight characteris'!$B$38*'Aircraft and flight characteris'!$D$38/'Aircraft and flight characteris'!$E$38/1000</f>
        <v>0</v>
      </c>
      <c r="AC238" s="73">
        <f>'eVTOL market'!AC93*'Aircraft and flight characteris'!$B$38*'Aircraft and flight characteris'!$D$38/'Aircraft and flight characteris'!$E$38/1000</f>
        <v>0</v>
      </c>
      <c r="AD238" s="73">
        <f>'eVTOL market'!AD93*'Aircraft and flight characteris'!$B$38*'Aircraft and flight characteris'!$D$38/'Aircraft and flight characteris'!$E$38/1000</f>
        <v>0</v>
      </c>
      <c r="AE238" s="73">
        <f>'eVTOL market'!AE93*'Aircraft and flight characteris'!$B$38*'Aircraft and flight characteris'!$D$38/'Aircraft and flight characteris'!$E$38/1000</f>
        <v>0</v>
      </c>
      <c r="AF238" s="73">
        <f>'eVTOL market'!AF93*'Aircraft and flight characteris'!$B$38*'Aircraft and flight characteris'!$D$38/'Aircraft and flight characteris'!$E$38/1000</f>
        <v>0</v>
      </c>
      <c r="AG238" s="73">
        <f>'eVTOL market'!AG93*'Aircraft and flight characteris'!$B$38*'Aircraft and flight characteris'!$D$38/'Aircraft and flight characteris'!$E$38/1000</f>
        <v>0</v>
      </c>
      <c r="AH238" s="73">
        <f>'eVTOL market'!AH93*'Aircraft and flight characteris'!$B$38*'Aircraft and flight characteris'!$D$38/'Aircraft and flight characteris'!$E$38/1000</f>
        <v>0</v>
      </c>
      <c r="AI238" s="73">
        <f>'eVTOL market'!AI93*'Aircraft and flight characteris'!$B$38*'Aircraft and flight characteris'!$D$38/'Aircraft and flight characteris'!$E$38/1000</f>
        <v>0</v>
      </c>
      <c r="AJ238" s="73">
        <f>'eVTOL market'!AJ93*'Aircraft and flight characteris'!$B$38*'Aircraft and flight characteris'!$D$38/'Aircraft and flight characteris'!$E$38/1000</f>
        <v>366.2193947</v>
      </c>
      <c r="AK238" s="73">
        <f>'eVTOL market'!AK93*'Aircraft and flight characteris'!$B$38*'Aircraft and flight characteris'!$D$38/'Aircraft and flight characteris'!$E$38/1000</f>
        <v>396.8048092</v>
      </c>
      <c r="AL238" s="73">
        <f>'eVTOL market'!AL93*'Aircraft and flight characteris'!$B$38*'Aircraft and flight characteris'!$D$38/'Aircraft and flight characteris'!$E$38/1000</f>
        <v>460.3983293</v>
      </c>
      <c r="AM238" s="73">
        <f>'eVTOL market'!AM93*'Aircraft and flight characteris'!$B$38*'Aircraft and flight characteris'!$D$38/'Aircraft and flight characteris'!$E$38/1000</f>
        <v>590.0656335</v>
      </c>
      <c r="AN238" s="73">
        <f>'eVTOL market'!AN93*'Aircraft and flight characteris'!$B$38*'Aircraft and flight characteris'!$D$38/'Aircraft and flight characteris'!$E$38/1000</f>
        <v>844.2375507</v>
      </c>
      <c r="AO238" s="73">
        <f>'eVTOL market'!AO93*'Aircraft and flight characteris'!$B$38*'Aircraft and flight characteris'!$D$38/'Aircraft and flight characteris'!$E$38/1000</f>
        <v>1306.062052</v>
      </c>
      <c r="AP238" s="73">
        <f>'eVTOL market'!AP93*'Aircraft and flight characteris'!$B$38*'Aircraft and flight characteris'!$D$38/'Aircraft and flight characteris'!$E$38/1000</f>
        <v>2040.070475</v>
      </c>
      <c r="AQ238" s="73">
        <f>'eVTOL market'!AQ93*'Aircraft and flight characteris'!$B$38*'Aircraft and flight characteris'!$D$38/'Aircraft and flight characteris'!$E$38/1000</f>
        <v>2990.378911</v>
      </c>
      <c r="AR238" s="73">
        <f>'eVTOL market'!AR93*'Aircraft and flight characteris'!$B$38*'Aircraft and flight characteris'!$D$38/'Aircraft and flight characteris'!$E$38/1000</f>
        <v>3940.687347</v>
      </c>
      <c r="AS238" s="73">
        <f>'eVTOL market'!AS93*'Aircraft and flight characteris'!$B$38*'Aircraft and flight characteris'!$D$38/'Aircraft and flight characteris'!$E$38/1000</f>
        <v>4674.69577</v>
      </c>
      <c r="AT238" s="73">
        <f>'eVTOL market'!AT93*'Aircraft and flight characteris'!$B$38*'Aircraft and flight characteris'!$D$38/'Aircraft and flight characteris'!$E$38/1000</f>
        <v>5136.520271</v>
      </c>
      <c r="AU238" s="73">
        <f>'eVTOL market'!AU93*'Aircraft and flight characteris'!$B$38*'Aircraft and flight characteris'!$D$38/'Aircraft and flight characteris'!$E$38/1000</f>
        <v>5390.692188</v>
      </c>
      <c r="AV238" s="73">
        <f>'eVTOL market'!AV93*'Aircraft and flight characteris'!$B$38*'Aircraft and flight characteris'!$D$38/'Aircraft and flight characteris'!$E$38/1000</f>
        <v>5520.359492</v>
      </c>
      <c r="AW238" s="73">
        <f>'eVTOL market'!AW93*'Aircraft and flight characteris'!$B$38*'Aircraft and flight characteris'!$D$38/'Aircraft and flight characteris'!$E$38/1000</f>
        <v>5583.953012</v>
      </c>
      <c r="AX238" s="73">
        <f>'eVTOL market'!AX93*'Aircraft and flight characteris'!$B$38*'Aircraft and flight characteris'!$D$38/'Aircraft and flight characteris'!$E$38/1000</f>
        <v>5614.538427</v>
      </c>
      <c r="AY238" s="73">
        <f>'eVTOL market'!AY93*'Aircraft and flight characteris'!$B$38*'Aircraft and flight characteris'!$D$38/'Aircraft and flight characteris'!$E$38/1000</f>
        <v>5629.110331</v>
      </c>
      <c r="AZ238" s="73">
        <f>'eVTOL market'!AZ93*'Aircraft and flight characteris'!$B$38*'Aircraft and flight characteris'!$D$38/'Aircraft and flight characteris'!$E$38/1000</f>
        <v>5636.021639</v>
      </c>
      <c r="BA238" s="73">
        <f>'eVTOL market'!BA93*'Aircraft and flight characteris'!$B$38*'Aircraft and flight characteris'!$D$38/'Aircraft and flight characteris'!$E$38/1000</f>
        <v>5639.292593</v>
      </c>
      <c r="BB238" s="73">
        <f>'eVTOL market'!BB93*'Aircraft and flight characteris'!$B$38*'Aircraft and flight characteris'!$D$38/'Aircraft and flight characteris'!$E$38/1000</f>
        <v>5640.839087</v>
      </c>
      <c r="BC238" s="73">
        <f>'eVTOL market'!BC93*'Aircraft and flight characteris'!$B$38*'Aircraft and flight characteris'!$D$38/'Aircraft and flight characteris'!$E$38/1000</f>
        <v>5641.569913</v>
      </c>
      <c r="BD238" s="74">
        <f>'eVTOL market'!BD93*'Aircraft and flight characteris'!$B$38*'Aircraft and flight characteris'!$D$38/'Aircraft and flight characteris'!$E$38/1000</f>
        <v>5641.915201</v>
      </c>
      <c r="BE238" s="3"/>
      <c r="BF238" s="3"/>
      <c r="BG238" s="3"/>
      <c r="BH238" s="3"/>
      <c r="BI238" s="3"/>
      <c r="BJ238" s="3"/>
      <c r="BK238" s="3"/>
      <c r="BL238" s="3"/>
      <c r="BM238" s="3"/>
      <c r="BN238" s="3"/>
    </row>
    <row r="239">
      <c r="A239" s="75"/>
      <c r="E239" s="76" t="s">
        <v>55</v>
      </c>
      <c r="F239" s="73">
        <f>'eVTOL market'!F94*'Aircraft and flight characteris'!$B$38*'Aircraft and flight characteris'!$D$38/'Aircraft and flight characteris'!$E$38/1000</f>
        <v>0</v>
      </c>
      <c r="G239" s="73">
        <f>'eVTOL market'!G94*'Aircraft and flight characteris'!$B$38*'Aircraft and flight characteris'!$D$38/'Aircraft and flight characteris'!$E$38/1000</f>
        <v>0</v>
      </c>
      <c r="H239" s="73">
        <f>'eVTOL market'!H94*'Aircraft and flight characteris'!$B$38*'Aircraft and flight characteris'!$D$38/'Aircraft and flight characteris'!$E$38/1000</f>
        <v>0</v>
      </c>
      <c r="I239" s="73">
        <f>'eVTOL market'!I94*'Aircraft and flight characteris'!$B$38*'Aircraft and flight characteris'!$D$38/'Aircraft and flight characteris'!$E$38/1000</f>
        <v>0</v>
      </c>
      <c r="J239" s="73">
        <f>'eVTOL market'!J94*'Aircraft and flight characteris'!$B$38*'Aircraft and flight characteris'!$D$38/'Aircraft and flight characteris'!$E$38/1000</f>
        <v>0</v>
      </c>
      <c r="K239" s="73">
        <f>'eVTOL market'!K94*'Aircraft and flight characteris'!$B$38*'Aircraft and flight characteris'!$D$38/'Aircraft and flight characteris'!$E$38/1000</f>
        <v>0</v>
      </c>
      <c r="L239" s="73">
        <f>'eVTOL market'!L94*'Aircraft and flight characteris'!$B$38*'Aircraft and flight characteris'!$D$38/'Aircraft and flight characteris'!$E$38/1000</f>
        <v>0</v>
      </c>
      <c r="M239" s="73">
        <f>'eVTOL market'!M94*'Aircraft and flight characteris'!$B$38*'Aircraft and flight characteris'!$D$38/'Aircraft and flight characteris'!$E$38/1000</f>
        <v>0</v>
      </c>
      <c r="N239" s="73">
        <f>'eVTOL market'!N94*'Aircraft and flight characteris'!$B$38*'Aircraft and flight characteris'!$D$38/'Aircraft and flight characteris'!$E$38/1000</f>
        <v>0</v>
      </c>
      <c r="O239" s="73">
        <f>'eVTOL market'!O94*'Aircraft and flight characteris'!$B$38*'Aircraft and flight characteris'!$D$38/'Aircraft and flight characteris'!$E$38/1000</f>
        <v>0</v>
      </c>
      <c r="P239" s="73">
        <f>'eVTOL market'!P94*'Aircraft and flight characteris'!$B$38*'Aircraft and flight characteris'!$D$38/'Aircraft and flight characteris'!$E$38/1000</f>
        <v>0</v>
      </c>
      <c r="Q239" s="73">
        <f>'eVTOL market'!Q94*'Aircraft and flight characteris'!$B$38*'Aircraft and flight characteris'!$D$38/'Aircraft and flight characteris'!$E$38/1000</f>
        <v>0</v>
      </c>
      <c r="R239" s="73">
        <f>'eVTOL market'!R94*'Aircraft and flight characteris'!$B$38*'Aircraft and flight characteris'!$D$38/'Aircraft and flight characteris'!$E$38/1000</f>
        <v>0</v>
      </c>
      <c r="S239" s="73">
        <f>'eVTOL market'!S94*'Aircraft and flight characteris'!$B$38*'Aircraft and flight characteris'!$D$38/'Aircraft and flight characteris'!$E$38/1000</f>
        <v>0</v>
      </c>
      <c r="T239" s="73">
        <f>'eVTOL market'!T94*'Aircraft and flight characteris'!$B$38*'Aircraft and flight characteris'!$D$38/'Aircraft and flight characteris'!$E$38/1000</f>
        <v>0</v>
      </c>
      <c r="U239" s="73">
        <f>'eVTOL market'!U94*'Aircraft and flight characteris'!$B$38*'Aircraft and flight characteris'!$D$38/'Aircraft and flight characteris'!$E$38/1000</f>
        <v>0</v>
      </c>
      <c r="V239" s="73">
        <f>'eVTOL market'!V94*'Aircraft and flight characteris'!$B$38*'Aircraft and flight characteris'!$D$38/'Aircraft and flight characteris'!$E$38/1000</f>
        <v>0</v>
      </c>
      <c r="W239" s="73">
        <f>'eVTOL market'!W94*'Aircraft and flight characteris'!$B$38*'Aircraft and flight characteris'!$D$38/'Aircraft and flight characteris'!$E$38/1000</f>
        <v>0</v>
      </c>
      <c r="X239" s="73">
        <f>'eVTOL market'!X94*'Aircraft and flight characteris'!$B$38*'Aircraft and flight characteris'!$D$38/'Aircraft and flight characteris'!$E$38/1000</f>
        <v>0</v>
      </c>
      <c r="Y239" s="73">
        <f>'eVTOL market'!Y94*'Aircraft and flight characteris'!$B$38*'Aircraft and flight characteris'!$D$38/'Aircraft and flight characteris'!$E$38/1000</f>
        <v>0</v>
      </c>
      <c r="Z239" s="73">
        <f>'eVTOL market'!Z94*'Aircraft and flight characteris'!$B$38*'Aircraft and flight characteris'!$D$38/'Aircraft and flight characteris'!$E$38/1000</f>
        <v>0</v>
      </c>
      <c r="AA239" s="73">
        <f>'eVTOL market'!AA94*'Aircraft and flight characteris'!$B$38*'Aircraft and flight characteris'!$D$38/'Aircraft and flight characteris'!$E$38/1000</f>
        <v>0</v>
      </c>
      <c r="AB239" s="73">
        <f>'eVTOL market'!AB94*'Aircraft and flight characteris'!$B$38*'Aircraft and flight characteris'!$D$38/'Aircraft and flight characteris'!$E$38/1000</f>
        <v>0</v>
      </c>
      <c r="AC239" s="73">
        <f>'eVTOL market'!AC94*'Aircraft and flight characteris'!$B$38*'Aircraft and flight characteris'!$D$38/'Aircraft and flight characteris'!$E$38/1000</f>
        <v>0</v>
      </c>
      <c r="AD239" s="73">
        <f>'eVTOL market'!AD94*'Aircraft and flight characteris'!$B$38*'Aircraft and flight characteris'!$D$38/'Aircraft and flight characteris'!$E$38/1000</f>
        <v>0</v>
      </c>
      <c r="AE239" s="73">
        <f>'eVTOL market'!AE94*'Aircraft and flight characteris'!$B$38*'Aircraft and flight characteris'!$D$38/'Aircraft and flight characteris'!$E$38/1000</f>
        <v>0</v>
      </c>
      <c r="AF239" s="73">
        <f>'eVTOL market'!AF94*'Aircraft and flight characteris'!$B$38*'Aircraft and flight characteris'!$D$38/'Aircraft and flight characteris'!$E$38/1000</f>
        <v>0</v>
      </c>
      <c r="AG239" s="73">
        <f>'eVTOL market'!AG94*'Aircraft and flight characteris'!$B$38*'Aircraft and flight characteris'!$D$38/'Aircraft and flight characteris'!$E$38/1000</f>
        <v>0</v>
      </c>
      <c r="AH239" s="73">
        <f>'eVTOL market'!AH94*'Aircraft and flight characteris'!$B$38*'Aircraft and flight characteris'!$D$38/'Aircraft and flight characteris'!$E$38/1000</f>
        <v>0</v>
      </c>
      <c r="AI239" s="73">
        <f>'eVTOL market'!AI94*'Aircraft and flight characteris'!$B$38*'Aircraft and flight characteris'!$D$38/'Aircraft and flight characteris'!$E$38/1000</f>
        <v>0</v>
      </c>
      <c r="AJ239" s="73">
        <f>'eVTOL market'!AJ94*'Aircraft and flight characteris'!$B$38*'Aircraft and flight characteris'!$D$38/'Aircraft and flight characteris'!$E$38/1000</f>
        <v>386.836579</v>
      </c>
      <c r="AK239" s="73">
        <f>'eVTOL market'!AK94*'Aircraft and flight characteris'!$B$38*'Aircraft and flight characteris'!$D$38/'Aircraft and flight characteris'!$E$38/1000</f>
        <v>440.198366</v>
      </c>
      <c r="AL239" s="73">
        <f>'eVTOL market'!AL94*'Aircraft and flight characteris'!$B$38*'Aircraft and flight characteris'!$D$38/'Aircraft and flight characteris'!$E$38/1000</f>
        <v>551.1487626</v>
      </c>
      <c r="AM239" s="73">
        <f>'eVTOL market'!AM94*'Aircraft and flight characteris'!$B$38*'Aircraft and flight characteris'!$D$38/'Aircraft and flight characteris'!$E$38/1000</f>
        <v>777.3768254</v>
      </c>
      <c r="AN239" s="73">
        <f>'eVTOL market'!AN94*'Aircraft and flight characteris'!$B$38*'Aircraft and flight characteris'!$D$38/'Aircraft and flight characteris'!$E$38/1000</f>
        <v>1220.825702</v>
      </c>
      <c r="AO239" s="73">
        <f>'eVTOL market'!AO94*'Aircraft and flight characteris'!$B$38*'Aircraft and flight characteris'!$D$38/'Aircraft and flight characteris'!$E$38/1000</f>
        <v>2026.562066</v>
      </c>
      <c r="AP239" s="73">
        <f>'eVTOL market'!AP94*'Aircraft and flight characteris'!$B$38*'Aircraft and flight characteris'!$D$38/'Aircraft and flight characteris'!$E$38/1000</f>
        <v>3307.172506</v>
      </c>
      <c r="AQ239" s="73">
        <f>'eVTOL market'!AQ94*'Aircraft and flight characteris'!$B$38*'Aircraft and flight characteris'!$D$38/'Aircraft and flight characteris'!$E$38/1000</f>
        <v>4965.157437</v>
      </c>
      <c r="AR239" s="73">
        <f>'eVTOL market'!AR94*'Aircraft and flight characteris'!$B$38*'Aircraft and flight characteris'!$D$38/'Aircraft and flight characteris'!$E$38/1000</f>
        <v>6623.142368</v>
      </c>
      <c r="AS239" s="73">
        <f>'eVTOL market'!AS94*'Aircraft and flight characteris'!$B$38*'Aircraft and flight characteris'!$D$38/'Aircraft and flight characteris'!$E$38/1000</f>
        <v>7903.752808</v>
      </c>
      <c r="AT239" s="73">
        <f>'eVTOL market'!AT94*'Aircraft and flight characteris'!$B$38*'Aircraft and flight characteris'!$D$38/'Aircraft and flight characteris'!$E$38/1000</f>
        <v>8709.489171</v>
      </c>
      <c r="AU239" s="73">
        <f>'eVTOL market'!AU94*'Aircraft and flight characteris'!$B$38*'Aircraft and flight characteris'!$D$38/'Aircraft and flight characteris'!$E$38/1000</f>
        <v>9152.938048</v>
      </c>
      <c r="AV239" s="73">
        <f>'eVTOL market'!AV94*'Aircraft and flight characteris'!$B$38*'Aircraft and flight characteris'!$D$38/'Aircraft and flight characteris'!$E$38/1000</f>
        <v>9379.166111</v>
      </c>
      <c r="AW239" s="73">
        <f>'eVTOL market'!AW94*'Aircraft and flight characteris'!$B$38*'Aircraft and flight characteris'!$D$38/'Aircraft and flight characteris'!$E$38/1000</f>
        <v>9490.116507</v>
      </c>
      <c r="AX239" s="73">
        <f>'eVTOL market'!AX94*'Aircraft and flight characteris'!$B$38*'Aircraft and flight characteris'!$D$38/'Aircraft and flight characteris'!$E$38/1000</f>
        <v>9543.478294</v>
      </c>
      <c r="AY239" s="73">
        <f>'eVTOL market'!AY94*'Aircraft and flight characteris'!$B$38*'Aircraft and flight characteris'!$D$38/'Aircraft and flight characteris'!$E$38/1000</f>
        <v>9568.901617</v>
      </c>
      <c r="AZ239" s="73">
        <f>'eVTOL market'!AZ94*'Aircraft and flight characteris'!$B$38*'Aircraft and flight characteris'!$D$38/'Aircraft and flight characteris'!$E$38/1000</f>
        <v>9580.959643</v>
      </c>
      <c r="BA239" s="73">
        <f>'eVTOL market'!BA94*'Aircraft and flight characteris'!$B$38*'Aircraft and flight characteris'!$D$38/'Aircraft and flight characteris'!$E$38/1000</f>
        <v>9586.666414</v>
      </c>
      <c r="BB239" s="73">
        <f>'eVTOL market'!BB94*'Aircraft and flight characteris'!$B$38*'Aircraft and flight characteris'!$D$38/'Aircraft and flight characteris'!$E$38/1000</f>
        <v>9589.364553</v>
      </c>
      <c r="BC239" s="73">
        <f>'eVTOL market'!BC94*'Aircraft and flight characteris'!$B$38*'Aircraft and flight characteris'!$D$38/'Aircraft and flight characteris'!$E$38/1000</f>
        <v>9590.639611</v>
      </c>
      <c r="BD239" s="74">
        <f>'eVTOL market'!BD94*'Aircraft and flight characteris'!$B$38*'Aircraft and flight characteris'!$D$38/'Aircraft and flight characteris'!$E$38/1000</f>
        <v>9591.242028</v>
      </c>
      <c r="BE239" s="3"/>
      <c r="BF239" s="3"/>
      <c r="BG239" s="3"/>
      <c r="BH239" s="3"/>
      <c r="BI239" s="3"/>
      <c r="BJ239" s="3"/>
      <c r="BK239" s="3"/>
      <c r="BL239" s="3"/>
      <c r="BM239" s="3"/>
      <c r="BN239" s="3"/>
    </row>
    <row r="240">
      <c r="A240" s="75"/>
      <c r="C240" s="77" t="s">
        <v>71</v>
      </c>
      <c r="D240" s="71" t="s">
        <v>57</v>
      </c>
      <c r="E240" s="76" t="s">
        <v>57</v>
      </c>
      <c r="F240" s="73">
        <f>'eVTOL market'!F95*'Aircraft and flight characteris'!$B$38*'Aircraft and flight characteris'!$D$38/'Aircraft and flight characteris'!$E$38/1000</f>
        <v>0</v>
      </c>
      <c r="G240" s="73">
        <f>'eVTOL market'!G95*'Aircraft and flight characteris'!$B$38*'Aircraft and flight characteris'!$D$38/'Aircraft and flight characteris'!$E$38/1000</f>
        <v>0</v>
      </c>
      <c r="H240" s="73">
        <f>'eVTOL market'!H95*'Aircraft and flight characteris'!$B$38*'Aircraft and flight characteris'!$D$38/'Aircraft and flight characteris'!$E$38/1000</f>
        <v>0</v>
      </c>
      <c r="I240" s="73">
        <f>'eVTOL market'!I95*'Aircraft and flight characteris'!$B$38*'Aircraft and flight characteris'!$D$38/'Aircraft and flight characteris'!$E$38/1000</f>
        <v>0</v>
      </c>
      <c r="J240" s="73">
        <f>'eVTOL market'!J95*'Aircraft and flight characteris'!$B$38*'Aircraft and flight characteris'!$D$38/'Aircraft and flight characteris'!$E$38/1000</f>
        <v>0</v>
      </c>
      <c r="K240" s="73">
        <f>'eVTOL market'!K95*'Aircraft and flight characteris'!$B$38*'Aircraft and flight characteris'!$D$38/'Aircraft and flight characteris'!$E$38/1000</f>
        <v>0</v>
      </c>
      <c r="L240" s="73">
        <f>'eVTOL market'!L95*'Aircraft and flight characteris'!$B$38*'Aircraft and flight characteris'!$D$38/'Aircraft and flight characteris'!$E$38/1000</f>
        <v>0</v>
      </c>
      <c r="M240" s="73">
        <f>'eVTOL market'!M95*'Aircraft and flight characteris'!$B$38*'Aircraft and flight characteris'!$D$38/'Aircraft and flight characteris'!$E$38/1000</f>
        <v>0</v>
      </c>
      <c r="N240" s="73">
        <f>'eVTOL market'!N95*'Aircraft and flight characteris'!$B$38*'Aircraft and flight characteris'!$D$38/'Aircraft and flight characteris'!$E$38/1000</f>
        <v>0</v>
      </c>
      <c r="O240" s="73">
        <f>'eVTOL market'!O95*'Aircraft and flight characteris'!$B$38*'Aircraft and flight characteris'!$D$38/'Aircraft and flight characteris'!$E$38/1000</f>
        <v>0</v>
      </c>
      <c r="P240" s="73">
        <f>'eVTOL market'!P95*'Aircraft and flight characteris'!$B$38*'Aircraft and flight characteris'!$D$38/'Aircraft and flight characteris'!$E$38/1000</f>
        <v>0</v>
      </c>
      <c r="Q240" s="73">
        <f>'eVTOL market'!Q95*'Aircraft and flight characteris'!$B$38*'Aircraft and flight characteris'!$D$38/'Aircraft and flight characteris'!$E$38/1000</f>
        <v>0</v>
      </c>
      <c r="R240" s="73">
        <f>'eVTOL market'!R95*'Aircraft and flight characteris'!$B$38*'Aircraft and flight characteris'!$D$38/'Aircraft and flight characteris'!$E$38/1000</f>
        <v>0</v>
      </c>
      <c r="S240" s="73">
        <f>'eVTOL market'!S95*'Aircraft and flight characteris'!$B$38*'Aircraft and flight characteris'!$D$38/'Aircraft and flight characteris'!$E$38/1000</f>
        <v>0</v>
      </c>
      <c r="T240" s="73">
        <f>'eVTOL market'!T95*'Aircraft and flight characteris'!$B$38*'Aircraft and flight characteris'!$D$38/'Aircraft and flight characteris'!$E$38/1000</f>
        <v>0</v>
      </c>
      <c r="U240" s="73">
        <f>'eVTOL market'!U95*'Aircraft and flight characteris'!$B$38*'Aircraft and flight characteris'!$D$38/'Aircraft and flight characteris'!$E$38/1000</f>
        <v>0</v>
      </c>
      <c r="V240" s="73">
        <f>'eVTOL market'!V95*'Aircraft and flight characteris'!$B$38*'Aircraft and flight characteris'!$D$38/'Aircraft and flight characteris'!$E$38/1000</f>
        <v>0</v>
      </c>
      <c r="W240" s="73">
        <f>'eVTOL market'!W95*'Aircraft and flight characteris'!$B$38*'Aircraft and flight characteris'!$D$38/'Aircraft and flight characteris'!$E$38/1000</f>
        <v>0</v>
      </c>
      <c r="X240" s="73">
        <f>'eVTOL market'!X95*'Aircraft and flight characteris'!$B$38*'Aircraft and flight characteris'!$D$38/'Aircraft and flight characteris'!$E$38/1000</f>
        <v>0</v>
      </c>
      <c r="Y240" s="73">
        <f>'eVTOL market'!Y95*'Aircraft and flight characteris'!$B$38*'Aircraft and flight characteris'!$D$38/'Aircraft and flight characteris'!$E$38/1000</f>
        <v>0</v>
      </c>
      <c r="Z240" s="73">
        <f>'eVTOL market'!Z95*'Aircraft and flight characteris'!$B$38*'Aircraft and flight characteris'!$D$38/'Aircraft and flight characteris'!$E$38/1000</f>
        <v>0</v>
      </c>
      <c r="AA240" s="73">
        <f>'eVTOL market'!AA95*'Aircraft and flight characteris'!$B$38*'Aircraft and flight characteris'!$D$38/'Aircraft and flight characteris'!$E$38/1000</f>
        <v>0</v>
      </c>
      <c r="AB240" s="73">
        <f>'eVTOL market'!AB95*'Aircraft and flight characteris'!$B$38*'Aircraft and flight characteris'!$D$38/'Aircraft and flight characteris'!$E$38/1000</f>
        <v>0</v>
      </c>
      <c r="AC240" s="73">
        <f>'eVTOL market'!AC95*'Aircraft and flight characteris'!$B$38*'Aircraft and flight characteris'!$D$38/'Aircraft and flight characteris'!$E$38/1000</f>
        <v>0</v>
      </c>
      <c r="AD240" s="73">
        <f>'eVTOL market'!AD95*'Aircraft and flight characteris'!$B$38*'Aircraft and flight characteris'!$D$38/'Aircraft and flight characteris'!$E$38/1000</f>
        <v>0</v>
      </c>
      <c r="AE240" s="73">
        <f>'eVTOL market'!AE95*'Aircraft and flight characteris'!$B$38*'Aircraft and flight characteris'!$D$38/'Aircraft and flight characteris'!$E$38/1000</f>
        <v>0</v>
      </c>
      <c r="AF240" s="73">
        <f>'eVTOL market'!AF95*'Aircraft and flight characteris'!$B$38*'Aircraft and flight characteris'!$D$38/'Aircraft and flight characteris'!$E$38/1000</f>
        <v>0</v>
      </c>
      <c r="AG240" s="73">
        <f>'eVTOL market'!AG95*'Aircraft and flight characteris'!$B$38*'Aircraft and flight characteris'!$D$38/'Aircraft and flight characteris'!$E$38/1000</f>
        <v>0</v>
      </c>
      <c r="AH240" s="73">
        <f>'eVTOL market'!AH95*'Aircraft and flight characteris'!$B$38*'Aircraft and flight characteris'!$D$38/'Aircraft and flight characteris'!$E$38/1000</f>
        <v>0</v>
      </c>
      <c r="AI240" s="73">
        <f>'eVTOL market'!AI95*'Aircraft and flight characteris'!$B$38*'Aircraft and flight characteris'!$D$38/'Aircraft and flight characteris'!$E$38/1000</f>
        <v>0</v>
      </c>
      <c r="AJ240" s="73">
        <f>'eVTOL market'!AJ95*'Aircraft and flight characteris'!$B$38*'Aircraft and flight characteris'!$D$38/'Aircraft and flight characteris'!$E$38/1000</f>
        <v>0</v>
      </c>
      <c r="AK240" s="73">
        <f>'eVTOL market'!AK95*'Aircraft and flight characteris'!$B$38*'Aircraft and flight characteris'!$D$38/'Aircraft and flight characteris'!$E$38/1000</f>
        <v>0</v>
      </c>
      <c r="AL240" s="73">
        <f>'eVTOL market'!AL95*'Aircraft and flight characteris'!$B$38*'Aircraft and flight characteris'!$D$38/'Aircraft and flight characteris'!$E$38/1000</f>
        <v>0</v>
      </c>
      <c r="AM240" s="73">
        <f>'eVTOL market'!AM95*'Aircraft and flight characteris'!$B$38*'Aircraft and flight characteris'!$D$38/'Aircraft and flight characteris'!$E$38/1000</f>
        <v>0</v>
      </c>
      <c r="AN240" s="73">
        <f>'eVTOL market'!AN95*'Aircraft and flight characteris'!$B$38*'Aircraft and flight characteris'!$D$38/'Aircraft and flight characteris'!$E$38/1000</f>
        <v>0</v>
      </c>
      <c r="AO240" s="73">
        <f>'eVTOL market'!AO95*'Aircraft and flight characteris'!$B$38*'Aircraft and flight characteris'!$D$38/'Aircraft and flight characteris'!$E$38/1000</f>
        <v>0</v>
      </c>
      <c r="AP240" s="73">
        <f>'eVTOL market'!AP95*'Aircraft and flight characteris'!$B$38*'Aircraft and flight characteris'!$D$38/'Aircraft and flight characteris'!$E$38/1000</f>
        <v>0</v>
      </c>
      <c r="AQ240" s="73">
        <f>'eVTOL market'!AQ95*'Aircraft and flight characteris'!$B$38*'Aircraft and flight characteris'!$D$38/'Aircraft and flight characteris'!$E$38/1000</f>
        <v>0</v>
      </c>
      <c r="AR240" s="73">
        <f>'eVTOL market'!AR95*'Aircraft and flight characteris'!$B$38*'Aircraft and flight characteris'!$D$38/'Aircraft and flight characteris'!$E$38/1000</f>
        <v>0</v>
      </c>
      <c r="AS240" s="73">
        <f>'eVTOL market'!AS95*'Aircraft and flight characteris'!$B$38*'Aircraft and flight characteris'!$D$38/'Aircraft and flight characteris'!$E$38/1000</f>
        <v>0</v>
      </c>
      <c r="AT240" s="73">
        <f>'eVTOL market'!AT95*'Aircraft and flight characteris'!$B$38*'Aircraft and flight characteris'!$D$38/'Aircraft and flight characteris'!$E$38/1000</f>
        <v>509.7894084</v>
      </c>
      <c r="AU240" s="73">
        <f>'eVTOL market'!AU95*'Aircraft and flight characteris'!$B$38*'Aircraft and flight characteris'!$D$38/'Aircraft and flight characteris'!$E$38/1000</f>
        <v>682.8426287</v>
      </c>
      <c r="AV240" s="73">
        <f>'eVTOL market'!AV95*'Aircraft and flight characteris'!$B$38*'Aircraft and flight characteris'!$D$38/'Aircraft and flight characteris'!$E$38/1000</f>
        <v>997.2763315</v>
      </c>
      <c r="AW240" s="73">
        <f>'eVTOL market'!AW95*'Aircraft and flight characteris'!$B$38*'Aircraft and flight characteris'!$D$38/'Aircraft and flight characteris'!$E$38/1000</f>
        <v>1497.026747</v>
      </c>
      <c r="AX240" s="73">
        <f>'eVTOL market'!AX95*'Aircraft and flight characteris'!$B$38*'Aircraft and flight characteris'!$D$38/'Aircraft and flight characteris'!$E$38/1000</f>
        <v>2144.045257</v>
      </c>
      <c r="AY240" s="73">
        <f>'eVTOL market'!AY95*'Aircraft and flight characteris'!$B$38*'Aircraft and flight characteris'!$D$38/'Aircraft and flight characteris'!$E$38/1000</f>
        <v>2791.063766</v>
      </c>
      <c r="AZ240" s="73">
        <f>'eVTOL market'!AZ95*'Aircraft and flight characteris'!$B$38*'Aircraft and flight characteris'!$D$38/'Aircraft and flight characteris'!$E$38/1000</f>
        <v>3290.814182</v>
      </c>
      <c r="BA240" s="73">
        <f>'eVTOL market'!BA95*'Aircraft and flight characteris'!$B$38*'Aircraft and flight characteris'!$D$38/'Aircraft and flight characteris'!$E$38/1000</f>
        <v>3605.247885</v>
      </c>
      <c r="BB240" s="73">
        <f>'eVTOL market'!BB95*'Aircraft and flight characteris'!$B$38*'Aircraft and flight characteris'!$D$38/'Aircraft and flight characteris'!$E$38/1000</f>
        <v>3778.301105</v>
      </c>
      <c r="BC240" s="73">
        <f>'eVTOL market'!BC95*'Aircraft and flight characteris'!$B$38*'Aircraft and flight characteris'!$D$38/'Aircraft and flight characteris'!$E$38/1000</f>
        <v>3866.585227</v>
      </c>
      <c r="BD240" s="74">
        <f>'eVTOL market'!BD95*'Aircraft and flight characteris'!$B$38*'Aircraft and flight characteris'!$D$38/'Aircraft and flight characteris'!$E$38/1000</f>
        <v>3909.882943</v>
      </c>
      <c r="BE240" s="3"/>
      <c r="BF240" s="3"/>
      <c r="BG240" s="3"/>
      <c r="BH240" s="3"/>
      <c r="BI240" s="3"/>
      <c r="BJ240" s="3"/>
      <c r="BK240" s="3"/>
      <c r="BL240" s="3"/>
      <c r="BM240" s="3"/>
      <c r="BN240" s="3"/>
    </row>
    <row r="241">
      <c r="A241" s="75"/>
      <c r="E241" s="76" t="s">
        <v>56</v>
      </c>
      <c r="F241" s="73">
        <f>'eVTOL market'!F96*'Aircraft and flight characteris'!$B$38*'Aircraft and flight characteris'!$D$38/'Aircraft and flight characteris'!$E$38/1000</f>
        <v>0</v>
      </c>
      <c r="G241" s="73">
        <f>'eVTOL market'!G96*'Aircraft and flight characteris'!$B$38*'Aircraft and flight characteris'!$D$38/'Aircraft and flight characteris'!$E$38/1000</f>
        <v>0</v>
      </c>
      <c r="H241" s="73">
        <f>'eVTOL market'!H96*'Aircraft and flight characteris'!$B$38*'Aircraft and flight characteris'!$D$38/'Aircraft and flight characteris'!$E$38/1000</f>
        <v>0</v>
      </c>
      <c r="I241" s="73">
        <f>'eVTOL market'!I96*'Aircraft and flight characteris'!$B$38*'Aircraft and flight characteris'!$D$38/'Aircraft and flight characteris'!$E$38/1000</f>
        <v>0</v>
      </c>
      <c r="J241" s="73">
        <f>'eVTOL market'!J96*'Aircraft and flight characteris'!$B$38*'Aircraft and flight characteris'!$D$38/'Aircraft and flight characteris'!$E$38/1000</f>
        <v>0</v>
      </c>
      <c r="K241" s="73">
        <f>'eVTOL market'!K96*'Aircraft and flight characteris'!$B$38*'Aircraft and flight characteris'!$D$38/'Aircraft and flight characteris'!$E$38/1000</f>
        <v>0</v>
      </c>
      <c r="L241" s="73">
        <f>'eVTOL market'!L96*'Aircraft and flight characteris'!$B$38*'Aircraft and flight characteris'!$D$38/'Aircraft and flight characteris'!$E$38/1000</f>
        <v>0</v>
      </c>
      <c r="M241" s="73">
        <f>'eVTOL market'!M96*'Aircraft and flight characteris'!$B$38*'Aircraft and flight characteris'!$D$38/'Aircraft and flight characteris'!$E$38/1000</f>
        <v>0</v>
      </c>
      <c r="N241" s="73">
        <f>'eVTOL market'!N96*'Aircraft and flight characteris'!$B$38*'Aircraft and flight characteris'!$D$38/'Aircraft and flight characteris'!$E$38/1000</f>
        <v>0</v>
      </c>
      <c r="O241" s="73">
        <f>'eVTOL market'!O96*'Aircraft and flight characteris'!$B$38*'Aircraft and flight characteris'!$D$38/'Aircraft and flight characteris'!$E$38/1000</f>
        <v>0</v>
      </c>
      <c r="P241" s="73">
        <f>'eVTOL market'!P96*'Aircraft and flight characteris'!$B$38*'Aircraft and flight characteris'!$D$38/'Aircraft and flight characteris'!$E$38/1000</f>
        <v>0</v>
      </c>
      <c r="Q241" s="73">
        <f>'eVTOL market'!Q96*'Aircraft and flight characteris'!$B$38*'Aircraft and flight characteris'!$D$38/'Aircraft and flight characteris'!$E$38/1000</f>
        <v>0</v>
      </c>
      <c r="R241" s="73">
        <f>'eVTOL market'!R96*'Aircraft and flight characteris'!$B$38*'Aircraft and flight characteris'!$D$38/'Aircraft and flight characteris'!$E$38/1000</f>
        <v>0</v>
      </c>
      <c r="S241" s="73">
        <f>'eVTOL market'!S96*'Aircraft and flight characteris'!$B$38*'Aircraft and flight characteris'!$D$38/'Aircraft and flight characteris'!$E$38/1000</f>
        <v>0</v>
      </c>
      <c r="T241" s="73">
        <f>'eVTOL market'!T96*'Aircraft and flight characteris'!$B$38*'Aircraft and flight characteris'!$D$38/'Aircraft and flight characteris'!$E$38/1000</f>
        <v>0</v>
      </c>
      <c r="U241" s="73">
        <f>'eVTOL market'!U96*'Aircraft and flight characteris'!$B$38*'Aircraft and flight characteris'!$D$38/'Aircraft and flight characteris'!$E$38/1000</f>
        <v>0</v>
      </c>
      <c r="V241" s="73">
        <f>'eVTOL market'!V96*'Aircraft and flight characteris'!$B$38*'Aircraft and flight characteris'!$D$38/'Aircraft and flight characteris'!$E$38/1000</f>
        <v>0</v>
      </c>
      <c r="W241" s="73">
        <f>'eVTOL market'!W96*'Aircraft and flight characteris'!$B$38*'Aircraft and flight characteris'!$D$38/'Aircraft and flight characteris'!$E$38/1000</f>
        <v>0</v>
      </c>
      <c r="X241" s="73">
        <f>'eVTOL market'!X96*'Aircraft and flight characteris'!$B$38*'Aircraft and flight characteris'!$D$38/'Aircraft and flight characteris'!$E$38/1000</f>
        <v>0</v>
      </c>
      <c r="Y241" s="73">
        <f>'eVTOL market'!Y96*'Aircraft and flight characteris'!$B$38*'Aircraft and flight characteris'!$D$38/'Aircraft and flight characteris'!$E$38/1000</f>
        <v>0</v>
      </c>
      <c r="Z241" s="73">
        <f>'eVTOL market'!Z96*'Aircraft and flight characteris'!$B$38*'Aircraft and flight characteris'!$D$38/'Aircraft and flight characteris'!$E$38/1000</f>
        <v>0</v>
      </c>
      <c r="AA241" s="73">
        <f>'eVTOL market'!AA96*'Aircraft and flight characteris'!$B$38*'Aircraft and flight characteris'!$D$38/'Aircraft and flight characteris'!$E$38/1000</f>
        <v>0</v>
      </c>
      <c r="AB241" s="73">
        <f>'eVTOL market'!AB96*'Aircraft and flight characteris'!$B$38*'Aircraft and flight characteris'!$D$38/'Aircraft and flight characteris'!$E$38/1000</f>
        <v>0</v>
      </c>
      <c r="AC241" s="73">
        <f>'eVTOL market'!AC96*'Aircraft and flight characteris'!$B$38*'Aircraft and flight characteris'!$D$38/'Aircraft and flight characteris'!$E$38/1000</f>
        <v>0</v>
      </c>
      <c r="AD241" s="73">
        <f>'eVTOL market'!AD96*'Aircraft and flight characteris'!$B$38*'Aircraft and flight characteris'!$D$38/'Aircraft and flight characteris'!$E$38/1000</f>
        <v>0</v>
      </c>
      <c r="AE241" s="73">
        <f>'eVTOL market'!AE96*'Aircraft and flight characteris'!$B$38*'Aircraft and flight characteris'!$D$38/'Aircraft and flight characteris'!$E$38/1000</f>
        <v>0</v>
      </c>
      <c r="AF241" s="73">
        <f>'eVTOL market'!AF96*'Aircraft and flight characteris'!$B$38*'Aircraft and flight characteris'!$D$38/'Aircraft and flight characteris'!$E$38/1000</f>
        <v>0</v>
      </c>
      <c r="AG241" s="73">
        <f>'eVTOL market'!AG96*'Aircraft and flight characteris'!$B$38*'Aircraft and flight characteris'!$D$38/'Aircraft and flight characteris'!$E$38/1000</f>
        <v>0</v>
      </c>
      <c r="AH241" s="73">
        <f>'eVTOL market'!AH96*'Aircraft and flight characteris'!$B$38*'Aircraft and flight characteris'!$D$38/'Aircraft and flight characteris'!$E$38/1000</f>
        <v>0</v>
      </c>
      <c r="AI241" s="73">
        <f>'eVTOL market'!AI96*'Aircraft and flight characteris'!$B$38*'Aircraft and flight characteris'!$D$38/'Aircraft and flight characteris'!$E$38/1000</f>
        <v>0</v>
      </c>
      <c r="AJ241" s="73">
        <f>'eVTOL market'!AJ96*'Aircraft and flight characteris'!$B$38*'Aircraft and flight characteris'!$D$38/'Aircraft and flight characteris'!$E$38/1000</f>
        <v>0</v>
      </c>
      <c r="AK241" s="73">
        <f>'eVTOL market'!AK96*'Aircraft and flight characteris'!$B$38*'Aircraft and flight characteris'!$D$38/'Aircraft and flight characteris'!$E$38/1000</f>
        <v>0</v>
      </c>
      <c r="AL241" s="73">
        <f>'eVTOL market'!AL96*'Aircraft and flight characteris'!$B$38*'Aircraft and flight characteris'!$D$38/'Aircraft and flight characteris'!$E$38/1000</f>
        <v>0</v>
      </c>
      <c r="AM241" s="73">
        <f>'eVTOL market'!AM96*'Aircraft and flight characteris'!$B$38*'Aircraft and flight characteris'!$D$38/'Aircraft and flight characteris'!$E$38/1000</f>
        <v>0</v>
      </c>
      <c r="AN241" s="73">
        <f>'eVTOL market'!AN96*'Aircraft and flight characteris'!$B$38*'Aircraft and flight characteris'!$D$38/'Aircraft and flight characteris'!$E$38/1000</f>
        <v>0</v>
      </c>
      <c r="AO241" s="73">
        <f>'eVTOL market'!AO96*'Aircraft and flight characteris'!$B$38*'Aircraft and flight characteris'!$D$38/'Aircraft and flight characteris'!$E$38/1000</f>
        <v>0</v>
      </c>
      <c r="AP241" s="73">
        <f>'eVTOL market'!AP96*'Aircraft and flight characteris'!$B$38*'Aircraft and flight characteris'!$D$38/'Aircraft and flight characteris'!$E$38/1000</f>
        <v>0</v>
      </c>
      <c r="AQ241" s="73">
        <f>'eVTOL market'!AQ96*'Aircraft and flight characteris'!$B$38*'Aircraft and flight characteris'!$D$38/'Aircraft and flight characteris'!$E$38/1000</f>
        <v>0</v>
      </c>
      <c r="AR241" s="73">
        <f>'eVTOL market'!AR96*'Aircraft and flight characteris'!$B$38*'Aircraft and flight characteris'!$D$38/'Aircraft and flight characteris'!$E$38/1000</f>
        <v>0</v>
      </c>
      <c r="AS241" s="73">
        <f>'eVTOL market'!AS96*'Aircraft and flight characteris'!$B$38*'Aircraft and flight characteris'!$D$38/'Aircraft and flight characteris'!$E$38/1000</f>
        <v>0</v>
      </c>
      <c r="AT241" s="73">
        <f>'eVTOL market'!AT96*'Aircraft and flight characteris'!$B$38*'Aircraft and flight characteris'!$D$38/'Aircraft and flight characteris'!$E$38/1000</f>
        <v>590.0656335</v>
      </c>
      <c r="AU241" s="73">
        <f>'eVTOL market'!AU96*'Aircraft and flight characteris'!$B$38*'Aircraft and flight characteris'!$D$38/'Aircraft and flight characteris'!$E$38/1000</f>
        <v>844.2375507</v>
      </c>
      <c r="AV241" s="73">
        <f>'eVTOL market'!AV96*'Aircraft and flight characteris'!$B$38*'Aircraft and flight characteris'!$D$38/'Aircraft and flight characteris'!$E$38/1000</f>
        <v>1306.062052</v>
      </c>
      <c r="AW241" s="73">
        <f>'eVTOL market'!AW96*'Aircraft and flight characteris'!$B$38*'Aircraft and flight characteris'!$D$38/'Aircraft and flight characteris'!$E$38/1000</f>
        <v>2040.070475</v>
      </c>
      <c r="AX241" s="73">
        <f>'eVTOL market'!AX96*'Aircraft and flight characteris'!$B$38*'Aircraft and flight characteris'!$D$38/'Aircraft and flight characteris'!$E$38/1000</f>
        <v>2990.378911</v>
      </c>
      <c r="AY241" s="73">
        <f>'eVTOL market'!AY96*'Aircraft and flight characteris'!$B$38*'Aircraft and flight characteris'!$D$38/'Aircraft and flight characteris'!$E$38/1000</f>
        <v>3940.687347</v>
      </c>
      <c r="AZ241" s="73">
        <f>'eVTOL market'!AZ96*'Aircraft and flight characteris'!$B$38*'Aircraft and flight characteris'!$D$38/'Aircraft and flight characteris'!$E$38/1000</f>
        <v>4674.69577</v>
      </c>
      <c r="BA241" s="73">
        <f>'eVTOL market'!BA96*'Aircraft and flight characteris'!$B$38*'Aircraft and flight characteris'!$D$38/'Aircraft and flight characteris'!$E$38/1000</f>
        <v>5136.520271</v>
      </c>
      <c r="BB241" s="73">
        <f>'eVTOL market'!BB96*'Aircraft and flight characteris'!$B$38*'Aircraft and flight characteris'!$D$38/'Aircraft and flight characteris'!$E$38/1000</f>
        <v>5390.692188</v>
      </c>
      <c r="BC241" s="73">
        <f>'eVTOL market'!BC96*'Aircraft and flight characteris'!$B$38*'Aircraft and flight characteris'!$D$38/'Aircraft and flight characteris'!$E$38/1000</f>
        <v>5520.359492</v>
      </c>
      <c r="BD241" s="74">
        <f>'eVTOL market'!BD96*'Aircraft and flight characteris'!$B$38*'Aircraft and flight characteris'!$D$38/'Aircraft and flight characteris'!$E$38/1000</f>
        <v>5583.953012</v>
      </c>
      <c r="BE241" s="3"/>
      <c r="BF241" s="3"/>
      <c r="BG241" s="3"/>
      <c r="BH241" s="3"/>
      <c r="BI241" s="3"/>
      <c r="BJ241" s="3"/>
      <c r="BK241" s="3"/>
      <c r="BL241" s="3"/>
      <c r="BM241" s="3"/>
      <c r="BN241" s="3"/>
    </row>
    <row r="242">
      <c r="A242" s="75"/>
      <c r="E242" s="76" t="s">
        <v>55</v>
      </c>
      <c r="F242" s="73">
        <f>'eVTOL market'!F97*'Aircraft and flight characteris'!$B$38*'Aircraft and flight characteris'!$D$38/'Aircraft and flight characteris'!$E$38/1000</f>
        <v>0</v>
      </c>
      <c r="G242" s="73">
        <f>'eVTOL market'!G97*'Aircraft and flight characteris'!$B$38*'Aircraft and flight characteris'!$D$38/'Aircraft and flight characteris'!$E$38/1000</f>
        <v>0</v>
      </c>
      <c r="H242" s="73">
        <f>'eVTOL market'!H97*'Aircraft and flight characteris'!$B$38*'Aircraft and flight characteris'!$D$38/'Aircraft and flight characteris'!$E$38/1000</f>
        <v>0</v>
      </c>
      <c r="I242" s="73">
        <f>'eVTOL market'!I97*'Aircraft and flight characteris'!$B$38*'Aircraft and flight characteris'!$D$38/'Aircraft and flight characteris'!$E$38/1000</f>
        <v>0</v>
      </c>
      <c r="J242" s="73">
        <f>'eVTOL market'!J97*'Aircraft and flight characteris'!$B$38*'Aircraft and flight characteris'!$D$38/'Aircraft and flight characteris'!$E$38/1000</f>
        <v>0</v>
      </c>
      <c r="K242" s="73">
        <f>'eVTOL market'!K97*'Aircraft and flight characteris'!$B$38*'Aircraft and flight characteris'!$D$38/'Aircraft and flight characteris'!$E$38/1000</f>
        <v>0</v>
      </c>
      <c r="L242" s="73">
        <f>'eVTOL market'!L97*'Aircraft and flight characteris'!$B$38*'Aircraft and flight characteris'!$D$38/'Aircraft and flight characteris'!$E$38/1000</f>
        <v>0</v>
      </c>
      <c r="M242" s="73">
        <f>'eVTOL market'!M97*'Aircraft and flight characteris'!$B$38*'Aircraft and flight characteris'!$D$38/'Aircraft and flight characteris'!$E$38/1000</f>
        <v>0</v>
      </c>
      <c r="N242" s="73">
        <f>'eVTOL market'!N97*'Aircraft and flight characteris'!$B$38*'Aircraft and flight characteris'!$D$38/'Aircraft and flight characteris'!$E$38/1000</f>
        <v>0</v>
      </c>
      <c r="O242" s="73">
        <f>'eVTOL market'!O97*'Aircraft and flight characteris'!$B$38*'Aircraft and flight characteris'!$D$38/'Aircraft and flight characteris'!$E$38/1000</f>
        <v>0</v>
      </c>
      <c r="P242" s="73">
        <f>'eVTOL market'!P97*'Aircraft and flight characteris'!$B$38*'Aircraft and flight characteris'!$D$38/'Aircraft and flight characteris'!$E$38/1000</f>
        <v>0</v>
      </c>
      <c r="Q242" s="73">
        <f>'eVTOL market'!Q97*'Aircraft and flight characteris'!$B$38*'Aircraft and flight characteris'!$D$38/'Aircraft and flight characteris'!$E$38/1000</f>
        <v>0</v>
      </c>
      <c r="R242" s="73">
        <f>'eVTOL market'!R97*'Aircraft and flight characteris'!$B$38*'Aircraft and flight characteris'!$D$38/'Aircraft and flight characteris'!$E$38/1000</f>
        <v>0</v>
      </c>
      <c r="S242" s="73">
        <f>'eVTOL market'!S97*'Aircraft and flight characteris'!$B$38*'Aircraft and flight characteris'!$D$38/'Aircraft and flight characteris'!$E$38/1000</f>
        <v>0</v>
      </c>
      <c r="T242" s="73">
        <f>'eVTOL market'!T97*'Aircraft and flight characteris'!$B$38*'Aircraft and flight characteris'!$D$38/'Aircraft and flight characteris'!$E$38/1000</f>
        <v>0</v>
      </c>
      <c r="U242" s="73">
        <f>'eVTOL market'!U97*'Aircraft and flight characteris'!$B$38*'Aircraft and flight characteris'!$D$38/'Aircraft and flight characteris'!$E$38/1000</f>
        <v>0</v>
      </c>
      <c r="V242" s="73">
        <f>'eVTOL market'!V97*'Aircraft and flight characteris'!$B$38*'Aircraft and flight characteris'!$D$38/'Aircraft and flight characteris'!$E$38/1000</f>
        <v>0</v>
      </c>
      <c r="W242" s="73">
        <f>'eVTOL market'!W97*'Aircraft and flight characteris'!$B$38*'Aircraft and flight characteris'!$D$38/'Aircraft and flight characteris'!$E$38/1000</f>
        <v>0</v>
      </c>
      <c r="X242" s="73">
        <f>'eVTOL market'!X97*'Aircraft and flight characteris'!$B$38*'Aircraft and flight characteris'!$D$38/'Aircraft and flight characteris'!$E$38/1000</f>
        <v>0</v>
      </c>
      <c r="Y242" s="73">
        <f>'eVTOL market'!Y97*'Aircraft and flight characteris'!$B$38*'Aircraft and flight characteris'!$D$38/'Aircraft and flight characteris'!$E$38/1000</f>
        <v>0</v>
      </c>
      <c r="Z242" s="73">
        <f>'eVTOL market'!Z97*'Aircraft and flight characteris'!$B$38*'Aircraft and flight characteris'!$D$38/'Aircraft and flight characteris'!$E$38/1000</f>
        <v>0</v>
      </c>
      <c r="AA242" s="73">
        <f>'eVTOL market'!AA97*'Aircraft and flight characteris'!$B$38*'Aircraft and flight characteris'!$D$38/'Aircraft and flight characteris'!$E$38/1000</f>
        <v>0</v>
      </c>
      <c r="AB242" s="73">
        <f>'eVTOL market'!AB97*'Aircraft and flight characteris'!$B$38*'Aircraft and flight characteris'!$D$38/'Aircraft and flight characteris'!$E$38/1000</f>
        <v>0</v>
      </c>
      <c r="AC242" s="73">
        <f>'eVTOL market'!AC97*'Aircraft and flight characteris'!$B$38*'Aircraft and flight characteris'!$D$38/'Aircraft and flight characteris'!$E$38/1000</f>
        <v>0</v>
      </c>
      <c r="AD242" s="73">
        <f>'eVTOL market'!AD97*'Aircraft and flight characteris'!$B$38*'Aircraft and flight characteris'!$D$38/'Aircraft and flight characteris'!$E$38/1000</f>
        <v>0</v>
      </c>
      <c r="AE242" s="73">
        <f>'eVTOL market'!AE97*'Aircraft and flight characteris'!$B$38*'Aircraft and flight characteris'!$D$38/'Aircraft and flight characteris'!$E$38/1000</f>
        <v>0</v>
      </c>
      <c r="AF242" s="73">
        <f>'eVTOL market'!AF97*'Aircraft and flight characteris'!$B$38*'Aircraft and flight characteris'!$D$38/'Aircraft and flight characteris'!$E$38/1000</f>
        <v>0</v>
      </c>
      <c r="AG242" s="73">
        <f>'eVTOL market'!AG97*'Aircraft and flight characteris'!$B$38*'Aircraft and flight characteris'!$D$38/'Aircraft and flight characteris'!$E$38/1000</f>
        <v>0</v>
      </c>
      <c r="AH242" s="73">
        <f>'eVTOL market'!AH97*'Aircraft and flight characteris'!$B$38*'Aircraft and flight characteris'!$D$38/'Aircraft and flight characteris'!$E$38/1000</f>
        <v>0</v>
      </c>
      <c r="AI242" s="73">
        <f>'eVTOL market'!AI97*'Aircraft and flight characteris'!$B$38*'Aircraft and flight characteris'!$D$38/'Aircraft and flight characteris'!$E$38/1000</f>
        <v>0</v>
      </c>
      <c r="AJ242" s="73">
        <f>'eVTOL market'!AJ97*'Aircraft and flight characteris'!$B$38*'Aircraft and flight characteris'!$D$38/'Aircraft and flight characteris'!$E$38/1000</f>
        <v>0</v>
      </c>
      <c r="AK242" s="73">
        <f>'eVTOL market'!AK97*'Aircraft and flight characteris'!$B$38*'Aircraft and flight characteris'!$D$38/'Aircraft and flight characteris'!$E$38/1000</f>
        <v>0</v>
      </c>
      <c r="AL242" s="73">
        <f>'eVTOL market'!AL97*'Aircraft and flight characteris'!$B$38*'Aircraft and flight characteris'!$D$38/'Aircraft and flight characteris'!$E$38/1000</f>
        <v>0</v>
      </c>
      <c r="AM242" s="73">
        <f>'eVTOL market'!AM97*'Aircraft and flight characteris'!$B$38*'Aircraft and flight characteris'!$D$38/'Aircraft and flight characteris'!$E$38/1000</f>
        <v>0</v>
      </c>
      <c r="AN242" s="73">
        <f>'eVTOL market'!AN97*'Aircraft and flight characteris'!$B$38*'Aircraft and flight characteris'!$D$38/'Aircraft and flight characteris'!$E$38/1000</f>
        <v>0</v>
      </c>
      <c r="AO242" s="73">
        <f>'eVTOL market'!AO97*'Aircraft and flight characteris'!$B$38*'Aircraft and flight characteris'!$D$38/'Aircraft and flight characteris'!$E$38/1000</f>
        <v>0</v>
      </c>
      <c r="AP242" s="73">
        <f>'eVTOL market'!AP97*'Aircraft and flight characteris'!$B$38*'Aircraft and flight characteris'!$D$38/'Aircraft and flight characteris'!$E$38/1000</f>
        <v>0</v>
      </c>
      <c r="AQ242" s="73">
        <f>'eVTOL market'!AQ97*'Aircraft and flight characteris'!$B$38*'Aircraft and flight characteris'!$D$38/'Aircraft and flight characteris'!$E$38/1000</f>
        <v>0</v>
      </c>
      <c r="AR242" s="73">
        <f>'eVTOL market'!AR97*'Aircraft and flight characteris'!$B$38*'Aircraft and flight characteris'!$D$38/'Aircraft and flight characteris'!$E$38/1000</f>
        <v>0</v>
      </c>
      <c r="AS242" s="73">
        <f>'eVTOL market'!AS97*'Aircraft and flight characteris'!$B$38*'Aircraft and flight characteris'!$D$38/'Aircraft and flight characteris'!$E$38/1000</f>
        <v>0</v>
      </c>
      <c r="AT242" s="73">
        <f>'eVTOL market'!AT97*'Aircraft and flight characteris'!$B$38*'Aircraft and flight characteris'!$D$38/'Aircraft and flight characteris'!$E$38/1000</f>
        <v>777.3768254</v>
      </c>
      <c r="AU242" s="73">
        <f>'eVTOL market'!AU97*'Aircraft and flight characteris'!$B$38*'Aircraft and flight characteris'!$D$38/'Aircraft and flight characteris'!$E$38/1000</f>
        <v>1220.825702</v>
      </c>
      <c r="AV242" s="73">
        <f>'eVTOL market'!AV97*'Aircraft and flight characteris'!$B$38*'Aircraft and flight characteris'!$D$38/'Aircraft and flight characteris'!$E$38/1000</f>
        <v>2026.562066</v>
      </c>
      <c r="AW242" s="73">
        <f>'eVTOL market'!AW97*'Aircraft and flight characteris'!$B$38*'Aircraft and flight characteris'!$D$38/'Aircraft and flight characteris'!$E$38/1000</f>
        <v>3307.172506</v>
      </c>
      <c r="AX242" s="73">
        <f>'eVTOL market'!AX97*'Aircraft and flight characteris'!$B$38*'Aircraft and flight characteris'!$D$38/'Aircraft and flight characteris'!$E$38/1000</f>
        <v>4965.157437</v>
      </c>
      <c r="AY242" s="73">
        <f>'eVTOL market'!AY97*'Aircraft and flight characteris'!$B$38*'Aircraft and flight characteris'!$D$38/'Aircraft and flight characteris'!$E$38/1000</f>
        <v>6623.142368</v>
      </c>
      <c r="AZ242" s="73">
        <f>'eVTOL market'!AZ97*'Aircraft and flight characteris'!$B$38*'Aircraft and flight characteris'!$D$38/'Aircraft and flight characteris'!$E$38/1000</f>
        <v>7903.752808</v>
      </c>
      <c r="BA242" s="73">
        <f>'eVTOL market'!BA97*'Aircraft and flight characteris'!$B$38*'Aircraft and flight characteris'!$D$38/'Aircraft and flight characteris'!$E$38/1000</f>
        <v>8709.489171</v>
      </c>
      <c r="BB242" s="73">
        <f>'eVTOL market'!BB97*'Aircraft and flight characteris'!$B$38*'Aircraft and flight characteris'!$D$38/'Aircraft and flight characteris'!$E$38/1000</f>
        <v>9152.938048</v>
      </c>
      <c r="BC242" s="73">
        <f>'eVTOL market'!BC97*'Aircraft and flight characteris'!$B$38*'Aircraft and flight characteris'!$D$38/'Aircraft and flight characteris'!$E$38/1000</f>
        <v>9379.166111</v>
      </c>
      <c r="BD242" s="74">
        <f>'eVTOL market'!BD97*'Aircraft and flight characteris'!$B$38*'Aircraft and flight characteris'!$D$38/'Aircraft and flight characteris'!$E$38/1000</f>
        <v>9490.116507</v>
      </c>
      <c r="BE242" s="3"/>
      <c r="BF242" s="3"/>
      <c r="BG242" s="3"/>
      <c r="BH242" s="3"/>
      <c r="BI242" s="3"/>
      <c r="BJ242" s="3"/>
      <c r="BK242" s="3"/>
      <c r="BL242" s="3"/>
      <c r="BM242" s="3"/>
      <c r="BN242" s="3"/>
    </row>
    <row r="243">
      <c r="A243" s="75"/>
      <c r="D243" s="77" t="s">
        <v>56</v>
      </c>
      <c r="E243" s="76" t="s">
        <v>57</v>
      </c>
      <c r="F243" s="73">
        <f>'eVTOL market'!F98*'Aircraft and flight characteris'!$B$38*'Aircraft and flight characteris'!$D$38/'Aircraft and flight characteris'!$E$38/1000</f>
        <v>0</v>
      </c>
      <c r="G243" s="73">
        <f>'eVTOL market'!G98*'Aircraft and flight characteris'!$B$38*'Aircraft and flight characteris'!$D$38/'Aircraft and flight characteris'!$E$38/1000</f>
        <v>0</v>
      </c>
      <c r="H243" s="73">
        <f>'eVTOL market'!H98*'Aircraft and flight characteris'!$B$38*'Aircraft and flight characteris'!$D$38/'Aircraft and flight characteris'!$E$38/1000</f>
        <v>0</v>
      </c>
      <c r="I243" s="73">
        <f>'eVTOL market'!I98*'Aircraft and flight characteris'!$B$38*'Aircraft and flight characteris'!$D$38/'Aircraft and flight characteris'!$E$38/1000</f>
        <v>0</v>
      </c>
      <c r="J243" s="73">
        <f>'eVTOL market'!J98*'Aircraft and flight characteris'!$B$38*'Aircraft and flight characteris'!$D$38/'Aircraft and flight characteris'!$E$38/1000</f>
        <v>0</v>
      </c>
      <c r="K243" s="73">
        <f>'eVTOL market'!K98*'Aircraft and flight characteris'!$B$38*'Aircraft and flight characteris'!$D$38/'Aircraft and flight characteris'!$E$38/1000</f>
        <v>0</v>
      </c>
      <c r="L243" s="73">
        <f>'eVTOL market'!L98*'Aircraft and flight characteris'!$B$38*'Aircraft and flight characteris'!$D$38/'Aircraft and flight characteris'!$E$38/1000</f>
        <v>0</v>
      </c>
      <c r="M243" s="73">
        <f>'eVTOL market'!M98*'Aircraft and flight characteris'!$B$38*'Aircraft and flight characteris'!$D$38/'Aircraft and flight characteris'!$E$38/1000</f>
        <v>0</v>
      </c>
      <c r="N243" s="73">
        <f>'eVTOL market'!N98*'Aircraft and flight characteris'!$B$38*'Aircraft and flight characteris'!$D$38/'Aircraft and flight characteris'!$E$38/1000</f>
        <v>0</v>
      </c>
      <c r="O243" s="73">
        <f>'eVTOL market'!O98*'Aircraft and flight characteris'!$B$38*'Aircraft and flight characteris'!$D$38/'Aircraft and flight characteris'!$E$38/1000</f>
        <v>0</v>
      </c>
      <c r="P243" s="73">
        <f>'eVTOL market'!P98*'Aircraft and flight characteris'!$B$38*'Aircraft and flight characteris'!$D$38/'Aircraft and flight characteris'!$E$38/1000</f>
        <v>0</v>
      </c>
      <c r="Q243" s="73">
        <f>'eVTOL market'!Q98*'Aircraft and flight characteris'!$B$38*'Aircraft and flight characteris'!$D$38/'Aircraft and flight characteris'!$E$38/1000</f>
        <v>0</v>
      </c>
      <c r="R243" s="73">
        <f>'eVTOL market'!R98*'Aircraft and flight characteris'!$B$38*'Aircraft and flight characteris'!$D$38/'Aircraft and flight characteris'!$E$38/1000</f>
        <v>0</v>
      </c>
      <c r="S243" s="73">
        <f>'eVTOL market'!S98*'Aircraft and flight characteris'!$B$38*'Aircraft and flight characteris'!$D$38/'Aircraft and flight characteris'!$E$38/1000</f>
        <v>0</v>
      </c>
      <c r="T243" s="73">
        <f>'eVTOL market'!T98*'Aircraft and flight characteris'!$B$38*'Aircraft and flight characteris'!$D$38/'Aircraft and flight characteris'!$E$38/1000</f>
        <v>0</v>
      </c>
      <c r="U243" s="73">
        <f>'eVTOL market'!U98*'Aircraft and flight characteris'!$B$38*'Aircraft and flight characteris'!$D$38/'Aircraft and flight characteris'!$E$38/1000</f>
        <v>0</v>
      </c>
      <c r="V243" s="73">
        <f>'eVTOL market'!V98*'Aircraft and flight characteris'!$B$38*'Aircraft and flight characteris'!$D$38/'Aircraft and flight characteris'!$E$38/1000</f>
        <v>0</v>
      </c>
      <c r="W243" s="73">
        <f>'eVTOL market'!W98*'Aircraft and flight characteris'!$B$38*'Aircraft and flight characteris'!$D$38/'Aircraft and flight characteris'!$E$38/1000</f>
        <v>0</v>
      </c>
      <c r="X243" s="73">
        <f>'eVTOL market'!X98*'Aircraft and flight characteris'!$B$38*'Aircraft and flight characteris'!$D$38/'Aircraft and flight characteris'!$E$38/1000</f>
        <v>0</v>
      </c>
      <c r="Y243" s="73">
        <f>'eVTOL market'!Y98*'Aircraft and flight characteris'!$B$38*'Aircraft and flight characteris'!$D$38/'Aircraft and flight characteris'!$E$38/1000</f>
        <v>0</v>
      </c>
      <c r="Z243" s="73">
        <f>'eVTOL market'!Z98*'Aircraft and flight characteris'!$B$38*'Aircraft and flight characteris'!$D$38/'Aircraft and flight characteris'!$E$38/1000</f>
        <v>0</v>
      </c>
      <c r="AA243" s="73">
        <f>'eVTOL market'!AA98*'Aircraft and flight characteris'!$B$38*'Aircraft and flight characteris'!$D$38/'Aircraft and flight characteris'!$E$38/1000</f>
        <v>0</v>
      </c>
      <c r="AB243" s="73">
        <f>'eVTOL market'!AB98*'Aircraft and flight characteris'!$B$38*'Aircraft and flight characteris'!$D$38/'Aircraft and flight characteris'!$E$38/1000</f>
        <v>0</v>
      </c>
      <c r="AC243" s="73">
        <f>'eVTOL market'!AC98*'Aircraft and flight characteris'!$B$38*'Aircraft and flight characteris'!$D$38/'Aircraft and flight characteris'!$E$38/1000</f>
        <v>0</v>
      </c>
      <c r="AD243" s="73">
        <f>'eVTOL market'!AD98*'Aircraft and flight characteris'!$B$38*'Aircraft and flight characteris'!$D$38/'Aircraft and flight characteris'!$E$38/1000</f>
        <v>0</v>
      </c>
      <c r="AE243" s="73">
        <f>'eVTOL market'!AE98*'Aircraft and flight characteris'!$B$38*'Aircraft and flight characteris'!$D$38/'Aircraft and flight characteris'!$E$38/1000</f>
        <v>0</v>
      </c>
      <c r="AF243" s="73">
        <f>'eVTOL market'!AF98*'Aircraft and flight characteris'!$B$38*'Aircraft and flight characteris'!$D$38/'Aircraft and flight characteris'!$E$38/1000</f>
        <v>0</v>
      </c>
      <c r="AG243" s="73">
        <f>'eVTOL market'!AG98*'Aircraft and flight characteris'!$B$38*'Aircraft and flight characteris'!$D$38/'Aircraft and flight characteris'!$E$38/1000</f>
        <v>0</v>
      </c>
      <c r="AH243" s="73">
        <f>'eVTOL market'!AH98*'Aircraft and flight characteris'!$B$38*'Aircraft and flight characteris'!$D$38/'Aircraft and flight characteris'!$E$38/1000</f>
        <v>0</v>
      </c>
      <c r="AI243" s="73">
        <f>'eVTOL market'!AI98*'Aircraft and flight characteris'!$B$38*'Aircraft and flight characteris'!$D$38/'Aircraft and flight characteris'!$E$38/1000</f>
        <v>0</v>
      </c>
      <c r="AJ243" s="73">
        <f>'eVTOL market'!AJ98*'Aircraft and flight characteris'!$B$38*'Aircraft and flight characteris'!$D$38/'Aircraft and flight characteris'!$E$38/1000</f>
        <v>0</v>
      </c>
      <c r="AK243" s="73">
        <f>'eVTOL market'!AK98*'Aircraft and flight characteris'!$B$38*'Aircraft and flight characteris'!$D$38/'Aircraft and flight characteris'!$E$38/1000</f>
        <v>0</v>
      </c>
      <c r="AL243" s="73">
        <f>'eVTOL market'!AL98*'Aircraft and flight characteris'!$B$38*'Aircraft and flight characteris'!$D$38/'Aircraft and flight characteris'!$E$38/1000</f>
        <v>0</v>
      </c>
      <c r="AM243" s="73">
        <f>'eVTOL market'!AM98*'Aircraft and flight characteris'!$B$38*'Aircraft and flight characteris'!$D$38/'Aircraft and flight characteris'!$E$38/1000</f>
        <v>0</v>
      </c>
      <c r="AN243" s="73">
        <f>'eVTOL market'!AN98*'Aircraft and flight characteris'!$B$38*'Aircraft and flight characteris'!$D$38/'Aircraft and flight characteris'!$E$38/1000</f>
        <v>0</v>
      </c>
      <c r="AO243" s="73">
        <f>'eVTOL market'!AO98*'Aircraft and flight characteris'!$B$38*'Aircraft and flight characteris'!$D$38/'Aircraft and flight characteris'!$E$38/1000</f>
        <v>509.7894084</v>
      </c>
      <c r="AP243" s="73">
        <f>'eVTOL market'!AP98*'Aircraft and flight characteris'!$B$38*'Aircraft and flight characteris'!$D$38/'Aircraft and flight characteris'!$E$38/1000</f>
        <v>682.8426287</v>
      </c>
      <c r="AQ243" s="73">
        <f>'eVTOL market'!AQ98*'Aircraft and flight characteris'!$B$38*'Aircraft and flight characteris'!$D$38/'Aircraft and flight characteris'!$E$38/1000</f>
        <v>997.2763315</v>
      </c>
      <c r="AR243" s="73">
        <f>'eVTOL market'!AR98*'Aircraft and flight characteris'!$B$38*'Aircraft and flight characteris'!$D$38/'Aircraft and flight characteris'!$E$38/1000</f>
        <v>1497.026747</v>
      </c>
      <c r="AS243" s="73">
        <f>'eVTOL market'!AS98*'Aircraft and flight characteris'!$B$38*'Aircraft and flight characteris'!$D$38/'Aircraft and flight characteris'!$E$38/1000</f>
        <v>2144.045257</v>
      </c>
      <c r="AT243" s="73">
        <f>'eVTOL market'!AT98*'Aircraft and flight characteris'!$B$38*'Aircraft and flight characteris'!$D$38/'Aircraft and flight characteris'!$E$38/1000</f>
        <v>2791.063766</v>
      </c>
      <c r="AU243" s="73">
        <f>'eVTOL market'!AU98*'Aircraft and flight characteris'!$B$38*'Aircraft and flight characteris'!$D$38/'Aircraft and flight characteris'!$E$38/1000</f>
        <v>3290.814182</v>
      </c>
      <c r="AV243" s="73">
        <f>'eVTOL market'!AV98*'Aircraft and flight characteris'!$B$38*'Aircraft and flight characteris'!$D$38/'Aircraft and flight characteris'!$E$38/1000</f>
        <v>3605.247885</v>
      </c>
      <c r="AW243" s="73">
        <f>'eVTOL market'!AW98*'Aircraft and flight characteris'!$B$38*'Aircraft and flight characteris'!$D$38/'Aircraft and flight characteris'!$E$38/1000</f>
        <v>3778.301105</v>
      </c>
      <c r="AX243" s="73">
        <f>'eVTOL market'!AX98*'Aircraft and flight characteris'!$B$38*'Aircraft and flight characteris'!$D$38/'Aircraft and flight characteris'!$E$38/1000</f>
        <v>3866.585227</v>
      </c>
      <c r="AY243" s="73">
        <f>'eVTOL market'!AY98*'Aircraft and flight characteris'!$B$38*'Aircraft and flight characteris'!$D$38/'Aircraft and flight characteris'!$E$38/1000</f>
        <v>3909.882943</v>
      </c>
      <c r="AZ243" s="73">
        <f>'eVTOL market'!AZ98*'Aircraft and flight characteris'!$B$38*'Aircraft and flight characteris'!$D$38/'Aircraft and flight characteris'!$E$38/1000</f>
        <v>3930.707055</v>
      </c>
      <c r="BA243" s="73">
        <f>'eVTOL market'!BA98*'Aircraft and flight characteris'!$B$38*'Aircraft and flight characteris'!$D$38/'Aircraft and flight characteris'!$E$38/1000</f>
        <v>3940.628351</v>
      </c>
      <c r="BB243" s="73">
        <f>'eVTOL market'!BB98*'Aircraft and flight characteris'!$B$38*'Aircraft and flight characteris'!$D$38/'Aircraft and flight characteris'!$E$38/1000</f>
        <v>3945.333923</v>
      </c>
      <c r="BC243" s="73">
        <f>'eVTOL market'!BC98*'Aircraft and flight characteris'!$B$38*'Aircraft and flight characteris'!$D$38/'Aircraft and flight characteris'!$E$38/1000</f>
        <v>3947.560955</v>
      </c>
      <c r="BD243" s="74">
        <f>'eVTOL market'!BD98*'Aircraft and flight characteris'!$B$38*'Aircraft and flight characteris'!$D$38/'Aircraft and flight characteris'!$E$38/1000</f>
        <v>3948.613888</v>
      </c>
      <c r="BE243" s="3"/>
      <c r="BF243" s="3"/>
      <c r="BG243" s="3"/>
      <c r="BH243" s="3"/>
      <c r="BI243" s="3"/>
      <c r="BJ243" s="3"/>
      <c r="BK243" s="3"/>
      <c r="BL243" s="3"/>
      <c r="BM243" s="3"/>
      <c r="BN243" s="3"/>
    </row>
    <row r="244">
      <c r="A244" s="75"/>
      <c r="E244" s="76" t="s">
        <v>56</v>
      </c>
      <c r="F244" s="73">
        <f>'eVTOL market'!F99*'Aircraft and flight characteris'!$B$38*'Aircraft and flight characteris'!$D$38/'Aircraft and flight characteris'!$E$38/1000</f>
        <v>0</v>
      </c>
      <c r="G244" s="73">
        <f>'eVTOL market'!G99*'Aircraft and flight characteris'!$B$38*'Aircraft and flight characteris'!$D$38/'Aircraft and flight characteris'!$E$38/1000</f>
        <v>0</v>
      </c>
      <c r="H244" s="73">
        <f>'eVTOL market'!H99*'Aircraft and flight characteris'!$B$38*'Aircraft and flight characteris'!$D$38/'Aircraft and flight characteris'!$E$38/1000</f>
        <v>0</v>
      </c>
      <c r="I244" s="73">
        <f>'eVTOL market'!I99*'Aircraft and flight characteris'!$B$38*'Aircraft and flight characteris'!$D$38/'Aircraft and flight characteris'!$E$38/1000</f>
        <v>0</v>
      </c>
      <c r="J244" s="73">
        <f>'eVTOL market'!J99*'Aircraft and flight characteris'!$B$38*'Aircraft and flight characteris'!$D$38/'Aircraft and flight characteris'!$E$38/1000</f>
        <v>0</v>
      </c>
      <c r="K244" s="73">
        <f>'eVTOL market'!K99*'Aircraft and flight characteris'!$B$38*'Aircraft and flight characteris'!$D$38/'Aircraft and flight characteris'!$E$38/1000</f>
        <v>0</v>
      </c>
      <c r="L244" s="73">
        <f>'eVTOL market'!L99*'Aircraft and flight characteris'!$B$38*'Aircraft and flight characteris'!$D$38/'Aircraft and flight characteris'!$E$38/1000</f>
        <v>0</v>
      </c>
      <c r="M244" s="73">
        <f>'eVTOL market'!M99*'Aircraft and flight characteris'!$B$38*'Aircraft and flight characteris'!$D$38/'Aircraft and flight characteris'!$E$38/1000</f>
        <v>0</v>
      </c>
      <c r="N244" s="73">
        <f>'eVTOL market'!N99*'Aircraft and flight characteris'!$B$38*'Aircraft and flight characteris'!$D$38/'Aircraft and flight characteris'!$E$38/1000</f>
        <v>0</v>
      </c>
      <c r="O244" s="73">
        <f>'eVTOL market'!O99*'Aircraft and flight characteris'!$B$38*'Aircraft and flight characteris'!$D$38/'Aircraft and flight characteris'!$E$38/1000</f>
        <v>0</v>
      </c>
      <c r="P244" s="73">
        <f>'eVTOL market'!P99*'Aircraft and flight characteris'!$B$38*'Aircraft and flight characteris'!$D$38/'Aircraft and flight characteris'!$E$38/1000</f>
        <v>0</v>
      </c>
      <c r="Q244" s="73">
        <f>'eVTOL market'!Q99*'Aircraft and flight characteris'!$B$38*'Aircraft and flight characteris'!$D$38/'Aircraft and flight characteris'!$E$38/1000</f>
        <v>0</v>
      </c>
      <c r="R244" s="73">
        <f>'eVTOL market'!R99*'Aircraft and flight characteris'!$B$38*'Aircraft and flight characteris'!$D$38/'Aircraft and flight characteris'!$E$38/1000</f>
        <v>0</v>
      </c>
      <c r="S244" s="73">
        <f>'eVTOL market'!S99*'Aircraft and flight characteris'!$B$38*'Aircraft and flight characteris'!$D$38/'Aircraft and flight characteris'!$E$38/1000</f>
        <v>0</v>
      </c>
      <c r="T244" s="73">
        <f>'eVTOL market'!T99*'Aircraft and flight characteris'!$B$38*'Aircraft and flight characteris'!$D$38/'Aircraft and flight characteris'!$E$38/1000</f>
        <v>0</v>
      </c>
      <c r="U244" s="73">
        <f>'eVTOL market'!U99*'Aircraft and flight characteris'!$B$38*'Aircraft and flight characteris'!$D$38/'Aircraft and flight characteris'!$E$38/1000</f>
        <v>0</v>
      </c>
      <c r="V244" s="73">
        <f>'eVTOL market'!V99*'Aircraft and flight characteris'!$B$38*'Aircraft and flight characteris'!$D$38/'Aircraft and flight characteris'!$E$38/1000</f>
        <v>0</v>
      </c>
      <c r="W244" s="73">
        <f>'eVTOL market'!W99*'Aircraft and flight characteris'!$B$38*'Aircraft and flight characteris'!$D$38/'Aircraft and flight characteris'!$E$38/1000</f>
        <v>0</v>
      </c>
      <c r="X244" s="73">
        <f>'eVTOL market'!X99*'Aircraft and flight characteris'!$B$38*'Aircraft and flight characteris'!$D$38/'Aircraft and flight characteris'!$E$38/1000</f>
        <v>0</v>
      </c>
      <c r="Y244" s="73">
        <f>'eVTOL market'!Y99*'Aircraft and flight characteris'!$B$38*'Aircraft and flight characteris'!$D$38/'Aircraft and flight characteris'!$E$38/1000</f>
        <v>0</v>
      </c>
      <c r="Z244" s="73">
        <f>'eVTOL market'!Z99*'Aircraft and flight characteris'!$B$38*'Aircraft and flight characteris'!$D$38/'Aircraft and flight characteris'!$E$38/1000</f>
        <v>0</v>
      </c>
      <c r="AA244" s="73">
        <f>'eVTOL market'!AA99*'Aircraft and flight characteris'!$B$38*'Aircraft and flight characteris'!$D$38/'Aircraft and flight characteris'!$E$38/1000</f>
        <v>0</v>
      </c>
      <c r="AB244" s="73">
        <f>'eVTOL market'!AB99*'Aircraft and flight characteris'!$B$38*'Aircraft and flight characteris'!$D$38/'Aircraft and flight characteris'!$E$38/1000</f>
        <v>0</v>
      </c>
      <c r="AC244" s="73">
        <f>'eVTOL market'!AC99*'Aircraft and flight characteris'!$B$38*'Aircraft and flight characteris'!$D$38/'Aircraft and flight characteris'!$E$38/1000</f>
        <v>0</v>
      </c>
      <c r="AD244" s="73">
        <f>'eVTOL market'!AD99*'Aircraft and flight characteris'!$B$38*'Aircraft and flight characteris'!$D$38/'Aircraft and flight characteris'!$E$38/1000</f>
        <v>0</v>
      </c>
      <c r="AE244" s="73">
        <f>'eVTOL market'!AE99*'Aircraft and flight characteris'!$B$38*'Aircraft and flight characteris'!$D$38/'Aircraft and flight characteris'!$E$38/1000</f>
        <v>0</v>
      </c>
      <c r="AF244" s="73">
        <f>'eVTOL market'!AF99*'Aircraft and flight characteris'!$B$38*'Aircraft and flight characteris'!$D$38/'Aircraft and flight characteris'!$E$38/1000</f>
        <v>0</v>
      </c>
      <c r="AG244" s="73">
        <f>'eVTOL market'!AG99*'Aircraft and flight characteris'!$B$38*'Aircraft and flight characteris'!$D$38/'Aircraft and flight characteris'!$E$38/1000</f>
        <v>0</v>
      </c>
      <c r="AH244" s="73">
        <f>'eVTOL market'!AH99*'Aircraft and flight characteris'!$B$38*'Aircraft and flight characteris'!$D$38/'Aircraft and flight characteris'!$E$38/1000</f>
        <v>0</v>
      </c>
      <c r="AI244" s="73">
        <f>'eVTOL market'!AI99*'Aircraft and flight characteris'!$B$38*'Aircraft and flight characteris'!$D$38/'Aircraft and flight characteris'!$E$38/1000</f>
        <v>0</v>
      </c>
      <c r="AJ244" s="73">
        <f>'eVTOL market'!AJ99*'Aircraft and flight characteris'!$B$38*'Aircraft and flight characteris'!$D$38/'Aircraft and flight characteris'!$E$38/1000</f>
        <v>0</v>
      </c>
      <c r="AK244" s="73">
        <f>'eVTOL market'!AK99*'Aircraft and flight characteris'!$B$38*'Aircraft and flight characteris'!$D$38/'Aircraft and flight characteris'!$E$38/1000</f>
        <v>0</v>
      </c>
      <c r="AL244" s="73">
        <f>'eVTOL market'!AL99*'Aircraft and flight characteris'!$B$38*'Aircraft and flight characteris'!$D$38/'Aircraft and flight characteris'!$E$38/1000</f>
        <v>0</v>
      </c>
      <c r="AM244" s="73">
        <f>'eVTOL market'!AM99*'Aircraft and flight characteris'!$B$38*'Aircraft and flight characteris'!$D$38/'Aircraft and flight characteris'!$E$38/1000</f>
        <v>0</v>
      </c>
      <c r="AN244" s="73">
        <f>'eVTOL market'!AN99*'Aircraft and flight characteris'!$B$38*'Aircraft and flight characteris'!$D$38/'Aircraft and flight characteris'!$E$38/1000</f>
        <v>0</v>
      </c>
      <c r="AO244" s="73">
        <f>'eVTOL market'!AO99*'Aircraft and flight characteris'!$B$38*'Aircraft and flight characteris'!$D$38/'Aircraft and flight characteris'!$E$38/1000</f>
        <v>590.0656335</v>
      </c>
      <c r="AP244" s="73">
        <f>'eVTOL market'!AP99*'Aircraft and flight characteris'!$B$38*'Aircraft and flight characteris'!$D$38/'Aircraft and flight characteris'!$E$38/1000</f>
        <v>844.2375507</v>
      </c>
      <c r="AQ244" s="73">
        <f>'eVTOL market'!AQ99*'Aircraft and flight characteris'!$B$38*'Aircraft and flight characteris'!$D$38/'Aircraft and flight characteris'!$E$38/1000</f>
        <v>1306.062052</v>
      </c>
      <c r="AR244" s="73">
        <f>'eVTOL market'!AR99*'Aircraft and flight characteris'!$B$38*'Aircraft and flight characteris'!$D$38/'Aircraft and flight characteris'!$E$38/1000</f>
        <v>2040.070475</v>
      </c>
      <c r="AS244" s="73">
        <f>'eVTOL market'!AS99*'Aircraft and flight characteris'!$B$38*'Aircraft and flight characteris'!$D$38/'Aircraft and flight characteris'!$E$38/1000</f>
        <v>2990.378911</v>
      </c>
      <c r="AT244" s="73">
        <f>'eVTOL market'!AT99*'Aircraft and flight characteris'!$B$38*'Aircraft and flight characteris'!$D$38/'Aircraft and flight characteris'!$E$38/1000</f>
        <v>3940.687347</v>
      </c>
      <c r="AU244" s="73">
        <f>'eVTOL market'!AU99*'Aircraft and flight characteris'!$B$38*'Aircraft and flight characteris'!$D$38/'Aircraft and flight characteris'!$E$38/1000</f>
        <v>4674.69577</v>
      </c>
      <c r="AV244" s="73">
        <f>'eVTOL market'!AV99*'Aircraft and flight characteris'!$B$38*'Aircraft and flight characteris'!$D$38/'Aircraft and flight characteris'!$E$38/1000</f>
        <v>5136.520271</v>
      </c>
      <c r="AW244" s="73">
        <f>'eVTOL market'!AW99*'Aircraft and flight characteris'!$B$38*'Aircraft and flight characteris'!$D$38/'Aircraft and flight characteris'!$E$38/1000</f>
        <v>5390.692188</v>
      </c>
      <c r="AX244" s="73">
        <f>'eVTOL market'!AX99*'Aircraft and flight characteris'!$B$38*'Aircraft and flight characteris'!$D$38/'Aircraft and flight characteris'!$E$38/1000</f>
        <v>5520.359492</v>
      </c>
      <c r="AY244" s="73">
        <f>'eVTOL market'!AY99*'Aircraft and flight characteris'!$B$38*'Aircraft and flight characteris'!$D$38/'Aircraft and flight characteris'!$E$38/1000</f>
        <v>5583.953012</v>
      </c>
      <c r="AZ244" s="73">
        <f>'eVTOL market'!AZ99*'Aircraft and flight characteris'!$B$38*'Aircraft and flight characteris'!$D$38/'Aircraft and flight characteris'!$E$38/1000</f>
        <v>5614.538427</v>
      </c>
      <c r="BA244" s="73">
        <f>'eVTOL market'!BA99*'Aircraft and flight characteris'!$B$38*'Aircraft and flight characteris'!$D$38/'Aircraft and flight characteris'!$E$38/1000</f>
        <v>5629.110331</v>
      </c>
      <c r="BB244" s="73">
        <f>'eVTOL market'!BB99*'Aircraft and flight characteris'!$B$38*'Aircraft and flight characteris'!$D$38/'Aircraft and flight characteris'!$E$38/1000</f>
        <v>5636.021639</v>
      </c>
      <c r="BC244" s="73">
        <f>'eVTOL market'!BC99*'Aircraft and flight characteris'!$B$38*'Aircraft and flight characteris'!$D$38/'Aircraft and flight characteris'!$E$38/1000</f>
        <v>5639.292593</v>
      </c>
      <c r="BD244" s="74">
        <f>'eVTOL market'!BD99*'Aircraft and flight characteris'!$B$38*'Aircraft and flight characteris'!$D$38/'Aircraft and flight characteris'!$E$38/1000</f>
        <v>5640.839087</v>
      </c>
      <c r="BE244" s="3"/>
      <c r="BF244" s="3"/>
      <c r="BG244" s="3"/>
      <c r="BH244" s="3"/>
      <c r="BI244" s="3"/>
      <c r="BJ244" s="3"/>
      <c r="BK244" s="3"/>
      <c r="BL244" s="3"/>
      <c r="BM244" s="3"/>
      <c r="BN244" s="3"/>
    </row>
    <row r="245">
      <c r="A245" s="75"/>
      <c r="E245" s="76" t="s">
        <v>55</v>
      </c>
      <c r="F245" s="73">
        <f>'eVTOL market'!F100*'Aircraft and flight characteris'!$B$38*'Aircraft and flight characteris'!$D$38/'Aircraft and flight characteris'!$E$38/1000</f>
        <v>0</v>
      </c>
      <c r="G245" s="73">
        <f>'eVTOL market'!G100*'Aircraft and flight characteris'!$B$38*'Aircraft and flight characteris'!$D$38/'Aircraft and flight characteris'!$E$38/1000</f>
        <v>0</v>
      </c>
      <c r="H245" s="73">
        <f>'eVTOL market'!H100*'Aircraft and flight characteris'!$B$38*'Aircraft and flight characteris'!$D$38/'Aircraft and flight characteris'!$E$38/1000</f>
        <v>0</v>
      </c>
      <c r="I245" s="73">
        <f>'eVTOL market'!I100*'Aircraft and flight characteris'!$B$38*'Aircraft and flight characteris'!$D$38/'Aircraft and flight characteris'!$E$38/1000</f>
        <v>0</v>
      </c>
      <c r="J245" s="73">
        <f>'eVTOL market'!J100*'Aircraft and flight characteris'!$B$38*'Aircraft and flight characteris'!$D$38/'Aircraft and flight characteris'!$E$38/1000</f>
        <v>0</v>
      </c>
      <c r="K245" s="73">
        <f>'eVTOL market'!K100*'Aircraft and flight characteris'!$B$38*'Aircraft and flight characteris'!$D$38/'Aircraft and flight characteris'!$E$38/1000</f>
        <v>0</v>
      </c>
      <c r="L245" s="73">
        <f>'eVTOL market'!L100*'Aircraft and flight characteris'!$B$38*'Aircraft and flight characteris'!$D$38/'Aircraft and flight characteris'!$E$38/1000</f>
        <v>0</v>
      </c>
      <c r="M245" s="73">
        <f>'eVTOL market'!M100*'Aircraft and flight characteris'!$B$38*'Aircraft and flight characteris'!$D$38/'Aircraft and flight characteris'!$E$38/1000</f>
        <v>0</v>
      </c>
      <c r="N245" s="73">
        <f>'eVTOL market'!N100*'Aircraft and flight characteris'!$B$38*'Aircraft and flight characteris'!$D$38/'Aircraft and flight characteris'!$E$38/1000</f>
        <v>0</v>
      </c>
      <c r="O245" s="73">
        <f>'eVTOL market'!O100*'Aircraft and flight characteris'!$B$38*'Aircraft and flight characteris'!$D$38/'Aircraft and flight characteris'!$E$38/1000</f>
        <v>0</v>
      </c>
      <c r="P245" s="73">
        <f>'eVTOL market'!P100*'Aircraft and flight characteris'!$B$38*'Aircraft and flight characteris'!$D$38/'Aircraft and flight characteris'!$E$38/1000</f>
        <v>0</v>
      </c>
      <c r="Q245" s="73">
        <f>'eVTOL market'!Q100*'Aircraft and flight characteris'!$B$38*'Aircraft and flight characteris'!$D$38/'Aircraft and flight characteris'!$E$38/1000</f>
        <v>0</v>
      </c>
      <c r="R245" s="73">
        <f>'eVTOL market'!R100*'Aircraft and flight characteris'!$B$38*'Aircraft and flight characteris'!$D$38/'Aircraft and flight characteris'!$E$38/1000</f>
        <v>0</v>
      </c>
      <c r="S245" s="73">
        <f>'eVTOL market'!S100*'Aircraft and flight characteris'!$B$38*'Aircraft and flight characteris'!$D$38/'Aircraft and flight characteris'!$E$38/1000</f>
        <v>0</v>
      </c>
      <c r="T245" s="73">
        <f>'eVTOL market'!T100*'Aircraft and flight characteris'!$B$38*'Aircraft and flight characteris'!$D$38/'Aircraft and flight characteris'!$E$38/1000</f>
        <v>0</v>
      </c>
      <c r="U245" s="73">
        <f>'eVTOL market'!U100*'Aircraft and flight characteris'!$B$38*'Aircraft and flight characteris'!$D$38/'Aircraft and flight characteris'!$E$38/1000</f>
        <v>0</v>
      </c>
      <c r="V245" s="73">
        <f>'eVTOL market'!V100*'Aircraft and flight characteris'!$B$38*'Aircraft and flight characteris'!$D$38/'Aircraft and flight characteris'!$E$38/1000</f>
        <v>0</v>
      </c>
      <c r="W245" s="73">
        <f>'eVTOL market'!W100*'Aircraft and flight characteris'!$B$38*'Aircraft and flight characteris'!$D$38/'Aircraft and flight characteris'!$E$38/1000</f>
        <v>0</v>
      </c>
      <c r="X245" s="73">
        <f>'eVTOL market'!X100*'Aircraft and flight characteris'!$B$38*'Aircraft and flight characteris'!$D$38/'Aircraft and flight characteris'!$E$38/1000</f>
        <v>0</v>
      </c>
      <c r="Y245" s="73">
        <f>'eVTOL market'!Y100*'Aircraft and flight characteris'!$B$38*'Aircraft and flight characteris'!$D$38/'Aircraft and flight characteris'!$E$38/1000</f>
        <v>0</v>
      </c>
      <c r="Z245" s="73">
        <f>'eVTOL market'!Z100*'Aircraft and flight characteris'!$B$38*'Aircraft and flight characteris'!$D$38/'Aircraft and flight characteris'!$E$38/1000</f>
        <v>0</v>
      </c>
      <c r="AA245" s="73">
        <f>'eVTOL market'!AA100*'Aircraft and flight characteris'!$B$38*'Aircraft and flight characteris'!$D$38/'Aircraft and flight characteris'!$E$38/1000</f>
        <v>0</v>
      </c>
      <c r="AB245" s="73">
        <f>'eVTOL market'!AB100*'Aircraft and flight characteris'!$B$38*'Aircraft and flight characteris'!$D$38/'Aircraft and flight characteris'!$E$38/1000</f>
        <v>0</v>
      </c>
      <c r="AC245" s="73">
        <f>'eVTOL market'!AC100*'Aircraft and flight characteris'!$B$38*'Aircraft and flight characteris'!$D$38/'Aircraft and flight characteris'!$E$38/1000</f>
        <v>0</v>
      </c>
      <c r="AD245" s="73">
        <f>'eVTOL market'!AD100*'Aircraft and flight characteris'!$B$38*'Aircraft and flight characteris'!$D$38/'Aircraft and flight characteris'!$E$38/1000</f>
        <v>0</v>
      </c>
      <c r="AE245" s="73">
        <f>'eVTOL market'!AE100*'Aircraft and flight characteris'!$B$38*'Aircraft and flight characteris'!$D$38/'Aircraft and flight characteris'!$E$38/1000</f>
        <v>0</v>
      </c>
      <c r="AF245" s="73">
        <f>'eVTOL market'!AF100*'Aircraft and flight characteris'!$B$38*'Aircraft and flight characteris'!$D$38/'Aircraft and flight characteris'!$E$38/1000</f>
        <v>0</v>
      </c>
      <c r="AG245" s="73">
        <f>'eVTOL market'!AG100*'Aircraft and flight characteris'!$B$38*'Aircraft and flight characteris'!$D$38/'Aircraft and flight characteris'!$E$38/1000</f>
        <v>0</v>
      </c>
      <c r="AH245" s="73">
        <f>'eVTOL market'!AH100*'Aircraft and flight characteris'!$B$38*'Aircraft and flight characteris'!$D$38/'Aircraft and flight characteris'!$E$38/1000</f>
        <v>0</v>
      </c>
      <c r="AI245" s="73">
        <f>'eVTOL market'!AI100*'Aircraft and flight characteris'!$B$38*'Aircraft and flight characteris'!$D$38/'Aircraft and flight characteris'!$E$38/1000</f>
        <v>0</v>
      </c>
      <c r="AJ245" s="73">
        <f>'eVTOL market'!AJ100*'Aircraft and flight characteris'!$B$38*'Aircraft and flight characteris'!$D$38/'Aircraft and flight characteris'!$E$38/1000</f>
        <v>0</v>
      </c>
      <c r="AK245" s="73">
        <f>'eVTOL market'!AK100*'Aircraft and flight characteris'!$B$38*'Aircraft and flight characteris'!$D$38/'Aircraft and flight characteris'!$E$38/1000</f>
        <v>0</v>
      </c>
      <c r="AL245" s="73">
        <f>'eVTOL market'!AL100*'Aircraft and flight characteris'!$B$38*'Aircraft and flight characteris'!$D$38/'Aircraft and flight characteris'!$E$38/1000</f>
        <v>0</v>
      </c>
      <c r="AM245" s="73">
        <f>'eVTOL market'!AM100*'Aircraft and flight characteris'!$B$38*'Aircraft and flight characteris'!$D$38/'Aircraft and flight characteris'!$E$38/1000</f>
        <v>0</v>
      </c>
      <c r="AN245" s="73">
        <f>'eVTOL market'!AN100*'Aircraft and flight characteris'!$B$38*'Aircraft and flight characteris'!$D$38/'Aircraft and flight characteris'!$E$38/1000</f>
        <v>0</v>
      </c>
      <c r="AO245" s="73">
        <f>'eVTOL market'!AO100*'Aircraft and flight characteris'!$B$38*'Aircraft and flight characteris'!$D$38/'Aircraft and flight characteris'!$E$38/1000</f>
        <v>777.3768254</v>
      </c>
      <c r="AP245" s="73">
        <f>'eVTOL market'!AP100*'Aircraft and flight characteris'!$B$38*'Aircraft and flight characteris'!$D$38/'Aircraft and flight characteris'!$E$38/1000</f>
        <v>1220.825702</v>
      </c>
      <c r="AQ245" s="73">
        <f>'eVTOL market'!AQ100*'Aircraft and flight characteris'!$B$38*'Aircraft and flight characteris'!$D$38/'Aircraft and flight characteris'!$E$38/1000</f>
        <v>2026.562066</v>
      </c>
      <c r="AR245" s="73">
        <f>'eVTOL market'!AR100*'Aircraft and flight characteris'!$B$38*'Aircraft and flight characteris'!$D$38/'Aircraft and flight characteris'!$E$38/1000</f>
        <v>3307.172506</v>
      </c>
      <c r="AS245" s="73">
        <f>'eVTOL market'!AS100*'Aircraft and flight characteris'!$B$38*'Aircraft and flight characteris'!$D$38/'Aircraft and flight characteris'!$E$38/1000</f>
        <v>4965.157437</v>
      </c>
      <c r="AT245" s="73">
        <f>'eVTOL market'!AT100*'Aircraft and flight characteris'!$B$38*'Aircraft and flight characteris'!$D$38/'Aircraft and flight characteris'!$E$38/1000</f>
        <v>6623.142368</v>
      </c>
      <c r="AU245" s="73">
        <f>'eVTOL market'!AU100*'Aircraft and flight characteris'!$B$38*'Aircraft and flight characteris'!$D$38/'Aircraft and flight characteris'!$E$38/1000</f>
        <v>7903.752808</v>
      </c>
      <c r="AV245" s="73">
        <f>'eVTOL market'!AV100*'Aircraft and flight characteris'!$B$38*'Aircraft and flight characteris'!$D$38/'Aircraft and flight characteris'!$E$38/1000</f>
        <v>8709.489171</v>
      </c>
      <c r="AW245" s="73">
        <f>'eVTOL market'!AW100*'Aircraft and flight characteris'!$B$38*'Aircraft and flight characteris'!$D$38/'Aircraft and flight characteris'!$E$38/1000</f>
        <v>9152.938048</v>
      </c>
      <c r="AX245" s="73">
        <f>'eVTOL market'!AX100*'Aircraft and flight characteris'!$B$38*'Aircraft and flight characteris'!$D$38/'Aircraft and flight characteris'!$E$38/1000</f>
        <v>9379.166111</v>
      </c>
      <c r="AY245" s="73">
        <f>'eVTOL market'!AY100*'Aircraft and flight characteris'!$B$38*'Aircraft and flight characteris'!$D$38/'Aircraft and flight characteris'!$E$38/1000</f>
        <v>9490.116507</v>
      </c>
      <c r="AZ245" s="73">
        <f>'eVTOL market'!AZ100*'Aircraft and flight characteris'!$B$38*'Aircraft and flight characteris'!$D$38/'Aircraft and flight characteris'!$E$38/1000</f>
        <v>9543.478294</v>
      </c>
      <c r="BA245" s="73">
        <f>'eVTOL market'!BA100*'Aircraft and flight characteris'!$B$38*'Aircraft and flight characteris'!$D$38/'Aircraft and flight characteris'!$E$38/1000</f>
        <v>9568.901617</v>
      </c>
      <c r="BB245" s="73">
        <f>'eVTOL market'!BB100*'Aircraft and flight characteris'!$B$38*'Aircraft and flight characteris'!$D$38/'Aircraft and flight characteris'!$E$38/1000</f>
        <v>9580.959643</v>
      </c>
      <c r="BC245" s="73">
        <f>'eVTOL market'!BC100*'Aircraft and flight characteris'!$B$38*'Aircraft and flight characteris'!$D$38/'Aircraft and flight characteris'!$E$38/1000</f>
        <v>9586.666414</v>
      </c>
      <c r="BD245" s="74">
        <f>'eVTOL market'!BD100*'Aircraft and flight characteris'!$B$38*'Aircraft and flight characteris'!$D$38/'Aircraft and flight characteris'!$E$38/1000</f>
        <v>9589.364553</v>
      </c>
      <c r="BE245" s="3"/>
      <c r="BF245" s="3"/>
      <c r="BG245" s="3"/>
      <c r="BH245" s="3"/>
      <c r="BI245" s="3"/>
      <c r="BJ245" s="3"/>
      <c r="BK245" s="3"/>
      <c r="BL245" s="3"/>
      <c r="BM245" s="3"/>
      <c r="BN245" s="3"/>
    </row>
    <row r="246">
      <c r="A246" s="75"/>
      <c r="D246" s="77" t="s">
        <v>55</v>
      </c>
      <c r="E246" s="76" t="s">
        <v>57</v>
      </c>
      <c r="F246" s="73">
        <f>'eVTOL market'!F101*'Aircraft and flight characteris'!$B$38*'Aircraft and flight characteris'!$D$38/'Aircraft and flight characteris'!$E$38/1000</f>
        <v>0</v>
      </c>
      <c r="G246" s="73">
        <f>'eVTOL market'!G101*'Aircraft and flight characteris'!$B$38*'Aircraft and flight characteris'!$D$38/'Aircraft and flight characteris'!$E$38/1000</f>
        <v>0</v>
      </c>
      <c r="H246" s="73">
        <f>'eVTOL market'!H101*'Aircraft and flight characteris'!$B$38*'Aircraft and flight characteris'!$D$38/'Aircraft and flight characteris'!$E$38/1000</f>
        <v>0</v>
      </c>
      <c r="I246" s="73">
        <f>'eVTOL market'!I101*'Aircraft and flight characteris'!$B$38*'Aircraft and flight characteris'!$D$38/'Aircraft and flight characteris'!$E$38/1000</f>
        <v>0</v>
      </c>
      <c r="J246" s="73">
        <f>'eVTOL market'!J101*'Aircraft and flight characteris'!$B$38*'Aircraft and flight characteris'!$D$38/'Aircraft and flight characteris'!$E$38/1000</f>
        <v>0</v>
      </c>
      <c r="K246" s="73">
        <f>'eVTOL market'!K101*'Aircraft and flight characteris'!$B$38*'Aircraft and flight characteris'!$D$38/'Aircraft and flight characteris'!$E$38/1000</f>
        <v>0</v>
      </c>
      <c r="L246" s="73">
        <f>'eVTOL market'!L101*'Aircraft and flight characteris'!$B$38*'Aircraft and flight characteris'!$D$38/'Aircraft and flight characteris'!$E$38/1000</f>
        <v>0</v>
      </c>
      <c r="M246" s="73">
        <f>'eVTOL market'!M101*'Aircraft and flight characteris'!$B$38*'Aircraft and flight characteris'!$D$38/'Aircraft and flight characteris'!$E$38/1000</f>
        <v>0</v>
      </c>
      <c r="N246" s="73">
        <f>'eVTOL market'!N101*'Aircraft and flight characteris'!$B$38*'Aircraft and flight characteris'!$D$38/'Aircraft and flight characteris'!$E$38/1000</f>
        <v>0</v>
      </c>
      <c r="O246" s="73">
        <f>'eVTOL market'!O101*'Aircraft and flight characteris'!$B$38*'Aircraft and flight characteris'!$D$38/'Aircraft and flight characteris'!$E$38/1000</f>
        <v>0</v>
      </c>
      <c r="P246" s="73">
        <f>'eVTOL market'!P101*'Aircraft and flight characteris'!$B$38*'Aircraft and flight characteris'!$D$38/'Aircraft and flight characteris'!$E$38/1000</f>
        <v>0</v>
      </c>
      <c r="Q246" s="73">
        <f>'eVTOL market'!Q101*'Aircraft and flight characteris'!$B$38*'Aircraft and flight characteris'!$D$38/'Aircraft and flight characteris'!$E$38/1000</f>
        <v>0</v>
      </c>
      <c r="R246" s="73">
        <f>'eVTOL market'!R101*'Aircraft and flight characteris'!$B$38*'Aircraft and flight characteris'!$D$38/'Aircraft and flight characteris'!$E$38/1000</f>
        <v>0</v>
      </c>
      <c r="S246" s="73">
        <f>'eVTOL market'!S101*'Aircraft and flight characteris'!$B$38*'Aircraft and flight characteris'!$D$38/'Aircraft and flight characteris'!$E$38/1000</f>
        <v>0</v>
      </c>
      <c r="T246" s="73">
        <f>'eVTOL market'!T101*'Aircraft and flight characteris'!$B$38*'Aircraft and flight characteris'!$D$38/'Aircraft and flight characteris'!$E$38/1000</f>
        <v>0</v>
      </c>
      <c r="U246" s="73">
        <f>'eVTOL market'!U101*'Aircraft and flight characteris'!$B$38*'Aircraft and flight characteris'!$D$38/'Aircraft and flight characteris'!$E$38/1000</f>
        <v>0</v>
      </c>
      <c r="V246" s="73">
        <f>'eVTOL market'!V101*'Aircraft and flight characteris'!$B$38*'Aircraft and flight characteris'!$D$38/'Aircraft and flight characteris'!$E$38/1000</f>
        <v>0</v>
      </c>
      <c r="W246" s="73">
        <f>'eVTOL market'!W101*'Aircraft and flight characteris'!$B$38*'Aircraft and flight characteris'!$D$38/'Aircraft and flight characteris'!$E$38/1000</f>
        <v>0</v>
      </c>
      <c r="X246" s="73">
        <f>'eVTOL market'!X101*'Aircraft and flight characteris'!$B$38*'Aircraft and flight characteris'!$D$38/'Aircraft and flight characteris'!$E$38/1000</f>
        <v>0</v>
      </c>
      <c r="Y246" s="73">
        <f>'eVTOL market'!Y101*'Aircraft and flight characteris'!$B$38*'Aircraft and flight characteris'!$D$38/'Aircraft and flight characteris'!$E$38/1000</f>
        <v>0</v>
      </c>
      <c r="Z246" s="73">
        <f>'eVTOL market'!Z101*'Aircraft and flight characteris'!$B$38*'Aircraft and flight characteris'!$D$38/'Aircraft and flight characteris'!$E$38/1000</f>
        <v>0</v>
      </c>
      <c r="AA246" s="73">
        <f>'eVTOL market'!AA101*'Aircraft and flight characteris'!$B$38*'Aircraft and flight characteris'!$D$38/'Aircraft and flight characteris'!$E$38/1000</f>
        <v>0</v>
      </c>
      <c r="AB246" s="73">
        <f>'eVTOL market'!AB101*'Aircraft and flight characteris'!$B$38*'Aircraft and flight characteris'!$D$38/'Aircraft and flight characteris'!$E$38/1000</f>
        <v>0</v>
      </c>
      <c r="AC246" s="73">
        <f>'eVTOL market'!AC101*'Aircraft and flight characteris'!$B$38*'Aircraft and flight characteris'!$D$38/'Aircraft and flight characteris'!$E$38/1000</f>
        <v>0</v>
      </c>
      <c r="AD246" s="73">
        <f>'eVTOL market'!AD101*'Aircraft and flight characteris'!$B$38*'Aircraft and flight characteris'!$D$38/'Aircraft and flight characteris'!$E$38/1000</f>
        <v>0</v>
      </c>
      <c r="AE246" s="73">
        <f>'eVTOL market'!AE101*'Aircraft and flight characteris'!$B$38*'Aircraft and flight characteris'!$D$38/'Aircraft and flight characteris'!$E$38/1000</f>
        <v>0</v>
      </c>
      <c r="AF246" s="73">
        <f>'eVTOL market'!AF101*'Aircraft and flight characteris'!$B$38*'Aircraft and flight characteris'!$D$38/'Aircraft and flight characteris'!$E$38/1000</f>
        <v>0</v>
      </c>
      <c r="AG246" s="73">
        <f>'eVTOL market'!AG101*'Aircraft and flight characteris'!$B$38*'Aircraft and flight characteris'!$D$38/'Aircraft and flight characteris'!$E$38/1000</f>
        <v>0</v>
      </c>
      <c r="AH246" s="73">
        <f>'eVTOL market'!AH101*'Aircraft and flight characteris'!$B$38*'Aircraft and flight characteris'!$D$38/'Aircraft and flight characteris'!$E$38/1000</f>
        <v>0</v>
      </c>
      <c r="AI246" s="73">
        <f>'eVTOL market'!AI101*'Aircraft and flight characteris'!$B$38*'Aircraft and flight characteris'!$D$38/'Aircraft and flight characteris'!$E$38/1000</f>
        <v>0</v>
      </c>
      <c r="AJ246" s="73">
        <f>'eVTOL market'!AJ101*'Aircraft and flight characteris'!$B$38*'Aircraft and flight characteris'!$D$38/'Aircraft and flight characteris'!$E$38/1000</f>
        <v>509.7894084</v>
      </c>
      <c r="AK246" s="73">
        <f>'eVTOL market'!AK101*'Aircraft and flight characteris'!$B$38*'Aircraft and flight characteris'!$D$38/'Aircraft and flight characteris'!$E$38/1000</f>
        <v>682.8426287</v>
      </c>
      <c r="AL246" s="73">
        <f>'eVTOL market'!AL101*'Aircraft and flight characteris'!$B$38*'Aircraft and flight characteris'!$D$38/'Aircraft and flight characteris'!$E$38/1000</f>
        <v>997.2763315</v>
      </c>
      <c r="AM246" s="73">
        <f>'eVTOL market'!AM101*'Aircraft and flight characteris'!$B$38*'Aircraft and flight characteris'!$D$38/'Aircraft and flight characteris'!$E$38/1000</f>
        <v>1497.026747</v>
      </c>
      <c r="AN246" s="73">
        <f>'eVTOL market'!AN101*'Aircraft and flight characteris'!$B$38*'Aircraft and flight characteris'!$D$38/'Aircraft and flight characteris'!$E$38/1000</f>
        <v>2144.045257</v>
      </c>
      <c r="AO246" s="73">
        <f>'eVTOL market'!AO101*'Aircraft and flight characteris'!$B$38*'Aircraft and flight characteris'!$D$38/'Aircraft and flight characteris'!$E$38/1000</f>
        <v>2791.063766</v>
      </c>
      <c r="AP246" s="73">
        <f>'eVTOL market'!AP101*'Aircraft and flight characteris'!$B$38*'Aircraft and flight characteris'!$D$38/'Aircraft and flight characteris'!$E$38/1000</f>
        <v>3290.814182</v>
      </c>
      <c r="AQ246" s="73">
        <f>'eVTOL market'!AQ101*'Aircraft and flight characteris'!$B$38*'Aircraft and flight characteris'!$D$38/'Aircraft and flight characteris'!$E$38/1000</f>
        <v>3605.247885</v>
      </c>
      <c r="AR246" s="73">
        <f>'eVTOL market'!AR101*'Aircraft and flight characteris'!$B$38*'Aircraft and flight characteris'!$D$38/'Aircraft and flight characteris'!$E$38/1000</f>
        <v>3778.301105</v>
      </c>
      <c r="AS246" s="73">
        <f>'eVTOL market'!AS101*'Aircraft and flight characteris'!$B$38*'Aircraft and flight characteris'!$D$38/'Aircraft and flight characteris'!$E$38/1000</f>
        <v>3866.585227</v>
      </c>
      <c r="AT246" s="73">
        <f>'eVTOL market'!AT101*'Aircraft and flight characteris'!$B$38*'Aircraft and flight characteris'!$D$38/'Aircraft and flight characteris'!$E$38/1000</f>
        <v>3909.882943</v>
      </c>
      <c r="AU246" s="73">
        <f>'eVTOL market'!AU101*'Aircraft and flight characteris'!$B$38*'Aircraft and flight characteris'!$D$38/'Aircraft and flight characteris'!$E$38/1000</f>
        <v>3930.707055</v>
      </c>
      <c r="AV246" s="73">
        <f>'eVTOL market'!AV101*'Aircraft and flight characteris'!$B$38*'Aircraft and flight characteris'!$D$38/'Aircraft and flight characteris'!$E$38/1000</f>
        <v>3940.628351</v>
      </c>
      <c r="AW246" s="73">
        <f>'eVTOL market'!AW101*'Aircraft and flight characteris'!$B$38*'Aircraft and flight characteris'!$D$38/'Aircraft and flight characteris'!$E$38/1000</f>
        <v>3945.333923</v>
      </c>
      <c r="AX246" s="73">
        <f>'eVTOL market'!AX101*'Aircraft and flight characteris'!$B$38*'Aircraft and flight characteris'!$D$38/'Aircraft and flight characteris'!$E$38/1000</f>
        <v>3947.560955</v>
      </c>
      <c r="AY246" s="73">
        <f>'eVTOL market'!AY101*'Aircraft and flight characteris'!$B$38*'Aircraft and flight characteris'!$D$38/'Aircraft and flight characteris'!$E$38/1000</f>
        <v>3948.613888</v>
      </c>
      <c r="AZ246" s="73">
        <f>'eVTOL market'!AZ101*'Aircraft and flight characteris'!$B$38*'Aircraft and flight characteris'!$D$38/'Aircraft and flight characteris'!$E$38/1000</f>
        <v>3949.111471</v>
      </c>
      <c r="BA246" s="73">
        <f>'eVTOL market'!BA101*'Aircraft and flight characteris'!$B$38*'Aircraft and flight characteris'!$D$38/'Aircraft and flight characteris'!$E$38/1000</f>
        <v>3949.346561</v>
      </c>
      <c r="BB246" s="73">
        <f>'eVTOL market'!BB101*'Aircraft and flight characteris'!$B$38*'Aircraft and flight characteris'!$D$38/'Aircraft and flight characteris'!$E$38/1000</f>
        <v>3949.45762</v>
      </c>
      <c r="BC246" s="73">
        <f>'eVTOL market'!BC101*'Aircraft and flight characteris'!$B$38*'Aircraft and flight characteris'!$D$38/'Aircraft and flight characteris'!$E$38/1000</f>
        <v>3949.510083</v>
      </c>
      <c r="BD246" s="74">
        <f>'eVTOL market'!BD101*'Aircraft and flight characteris'!$B$38*'Aircraft and flight characteris'!$D$38/'Aircraft and flight characteris'!$E$38/1000</f>
        <v>3949.534865</v>
      </c>
      <c r="BE246" s="3"/>
      <c r="BF246" s="3"/>
      <c r="BG246" s="3"/>
      <c r="BH246" s="3"/>
      <c r="BI246" s="3"/>
      <c r="BJ246" s="3"/>
      <c r="BK246" s="3"/>
      <c r="BL246" s="3"/>
      <c r="BM246" s="3"/>
      <c r="BN246" s="3"/>
    </row>
    <row r="247">
      <c r="A247" s="75"/>
      <c r="E247" s="76" t="s">
        <v>56</v>
      </c>
      <c r="F247" s="73">
        <f>'eVTOL market'!F102*'Aircraft and flight characteris'!$B$38*'Aircraft and flight characteris'!$D$38/'Aircraft and flight characteris'!$E$38/1000</f>
        <v>0</v>
      </c>
      <c r="G247" s="73">
        <f>'eVTOL market'!G102*'Aircraft and flight characteris'!$B$38*'Aircraft and flight characteris'!$D$38/'Aircraft and flight characteris'!$E$38/1000</f>
        <v>0</v>
      </c>
      <c r="H247" s="73">
        <f>'eVTOL market'!H102*'Aircraft and flight characteris'!$B$38*'Aircraft and flight characteris'!$D$38/'Aircraft and flight characteris'!$E$38/1000</f>
        <v>0</v>
      </c>
      <c r="I247" s="73">
        <f>'eVTOL market'!I102*'Aircraft and flight characteris'!$B$38*'Aircraft and flight characteris'!$D$38/'Aircraft and flight characteris'!$E$38/1000</f>
        <v>0</v>
      </c>
      <c r="J247" s="73">
        <f>'eVTOL market'!J102*'Aircraft and flight characteris'!$B$38*'Aircraft and flight characteris'!$D$38/'Aircraft and flight characteris'!$E$38/1000</f>
        <v>0</v>
      </c>
      <c r="K247" s="73">
        <f>'eVTOL market'!K102*'Aircraft and flight characteris'!$B$38*'Aircraft and flight characteris'!$D$38/'Aircraft and flight characteris'!$E$38/1000</f>
        <v>0</v>
      </c>
      <c r="L247" s="73">
        <f>'eVTOL market'!L102*'Aircraft and flight characteris'!$B$38*'Aircraft and flight characteris'!$D$38/'Aircraft and flight characteris'!$E$38/1000</f>
        <v>0</v>
      </c>
      <c r="M247" s="73">
        <f>'eVTOL market'!M102*'Aircraft and flight characteris'!$B$38*'Aircraft and flight characteris'!$D$38/'Aircraft and flight characteris'!$E$38/1000</f>
        <v>0</v>
      </c>
      <c r="N247" s="73">
        <f>'eVTOL market'!N102*'Aircraft and flight characteris'!$B$38*'Aircraft and flight characteris'!$D$38/'Aircraft and flight characteris'!$E$38/1000</f>
        <v>0</v>
      </c>
      <c r="O247" s="73">
        <f>'eVTOL market'!O102*'Aircraft and flight characteris'!$B$38*'Aircraft and flight characteris'!$D$38/'Aircraft and flight characteris'!$E$38/1000</f>
        <v>0</v>
      </c>
      <c r="P247" s="73">
        <f>'eVTOL market'!P102*'Aircraft and flight characteris'!$B$38*'Aircraft and flight characteris'!$D$38/'Aircraft and flight characteris'!$E$38/1000</f>
        <v>0</v>
      </c>
      <c r="Q247" s="73">
        <f>'eVTOL market'!Q102*'Aircraft and flight characteris'!$B$38*'Aircraft and flight characteris'!$D$38/'Aircraft and flight characteris'!$E$38/1000</f>
        <v>0</v>
      </c>
      <c r="R247" s="73">
        <f>'eVTOL market'!R102*'Aircraft and flight characteris'!$B$38*'Aircraft and flight characteris'!$D$38/'Aircraft and flight characteris'!$E$38/1000</f>
        <v>0</v>
      </c>
      <c r="S247" s="73">
        <f>'eVTOL market'!S102*'Aircraft and flight characteris'!$B$38*'Aircraft and flight characteris'!$D$38/'Aircraft and flight characteris'!$E$38/1000</f>
        <v>0</v>
      </c>
      <c r="T247" s="73">
        <f>'eVTOL market'!T102*'Aircraft and flight characteris'!$B$38*'Aircraft and flight characteris'!$D$38/'Aircraft and flight characteris'!$E$38/1000</f>
        <v>0</v>
      </c>
      <c r="U247" s="73">
        <f>'eVTOL market'!U102*'Aircraft and flight characteris'!$B$38*'Aircraft and flight characteris'!$D$38/'Aircraft and flight characteris'!$E$38/1000</f>
        <v>0</v>
      </c>
      <c r="V247" s="73">
        <f>'eVTOL market'!V102*'Aircraft and flight characteris'!$B$38*'Aircraft and flight characteris'!$D$38/'Aircraft and flight characteris'!$E$38/1000</f>
        <v>0</v>
      </c>
      <c r="W247" s="73">
        <f>'eVTOL market'!W102*'Aircraft and flight characteris'!$B$38*'Aircraft and flight characteris'!$D$38/'Aircraft and flight characteris'!$E$38/1000</f>
        <v>0</v>
      </c>
      <c r="X247" s="73">
        <f>'eVTOL market'!X102*'Aircraft and flight characteris'!$B$38*'Aircraft and flight characteris'!$D$38/'Aircraft and flight characteris'!$E$38/1000</f>
        <v>0</v>
      </c>
      <c r="Y247" s="73">
        <f>'eVTOL market'!Y102*'Aircraft and flight characteris'!$B$38*'Aircraft and flight characteris'!$D$38/'Aircraft and flight characteris'!$E$38/1000</f>
        <v>0</v>
      </c>
      <c r="Z247" s="73">
        <f>'eVTOL market'!Z102*'Aircraft and flight characteris'!$B$38*'Aircraft and flight characteris'!$D$38/'Aircraft and flight characteris'!$E$38/1000</f>
        <v>0</v>
      </c>
      <c r="AA247" s="73">
        <f>'eVTOL market'!AA102*'Aircraft and flight characteris'!$B$38*'Aircraft and flight characteris'!$D$38/'Aircraft and flight characteris'!$E$38/1000</f>
        <v>0</v>
      </c>
      <c r="AB247" s="73">
        <f>'eVTOL market'!AB102*'Aircraft and flight characteris'!$B$38*'Aircraft and flight characteris'!$D$38/'Aircraft and flight characteris'!$E$38/1000</f>
        <v>0</v>
      </c>
      <c r="AC247" s="73">
        <f>'eVTOL market'!AC102*'Aircraft and flight characteris'!$B$38*'Aircraft and flight characteris'!$D$38/'Aircraft and flight characteris'!$E$38/1000</f>
        <v>0</v>
      </c>
      <c r="AD247" s="73">
        <f>'eVTOL market'!AD102*'Aircraft and flight characteris'!$B$38*'Aircraft and flight characteris'!$D$38/'Aircraft and flight characteris'!$E$38/1000</f>
        <v>0</v>
      </c>
      <c r="AE247" s="73">
        <f>'eVTOL market'!AE102*'Aircraft and flight characteris'!$B$38*'Aircraft and flight characteris'!$D$38/'Aircraft and flight characteris'!$E$38/1000</f>
        <v>0</v>
      </c>
      <c r="AF247" s="73">
        <f>'eVTOL market'!AF102*'Aircraft and flight characteris'!$B$38*'Aircraft and flight characteris'!$D$38/'Aircraft and flight characteris'!$E$38/1000</f>
        <v>0</v>
      </c>
      <c r="AG247" s="73">
        <f>'eVTOL market'!AG102*'Aircraft and flight characteris'!$B$38*'Aircraft and flight characteris'!$D$38/'Aircraft and flight characteris'!$E$38/1000</f>
        <v>0</v>
      </c>
      <c r="AH247" s="73">
        <f>'eVTOL market'!AH102*'Aircraft and flight characteris'!$B$38*'Aircraft and flight characteris'!$D$38/'Aircraft and flight characteris'!$E$38/1000</f>
        <v>0</v>
      </c>
      <c r="AI247" s="73">
        <f>'eVTOL market'!AI102*'Aircraft and flight characteris'!$B$38*'Aircraft and flight characteris'!$D$38/'Aircraft and flight characteris'!$E$38/1000</f>
        <v>0</v>
      </c>
      <c r="AJ247" s="73">
        <f>'eVTOL market'!AJ102*'Aircraft and flight characteris'!$B$38*'Aircraft and flight characteris'!$D$38/'Aircraft and flight characteris'!$E$38/1000</f>
        <v>590.0656335</v>
      </c>
      <c r="AK247" s="73">
        <f>'eVTOL market'!AK102*'Aircraft and flight characteris'!$B$38*'Aircraft and flight characteris'!$D$38/'Aircraft and flight characteris'!$E$38/1000</f>
        <v>844.2375507</v>
      </c>
      <c r="AL247" s="73">
        <f>'eVTOL market'!AL102*'Aircraft and flight characteris'!$B$38*'Aircraft and flight characteris'!$D$38/'Aircraft and flight characteris'!$E$38/1000</f>
        <v>1306.062052</v>
      </c>
      <c r="AM247" s="73">
        <f>'eVTOL market'!AM102*'Aircraft and flight characteris'!$B$38*'Aircraft and flight characteris'!$D$38/'Aircraft and flight characteris'!$E$38/1000</f>
        <v>2040.070475</v>
      </c>
      <c r="AN247" s="73">
        <f>'eVTOL market'!AN102*'Aircraft and flight characteris'!$B$38*'Aircraft and flight characteris'!$D$38/'Aircraft and flight characteris'!$E$38/1000</f>
        <v>2990.378911</v>
      </c>
      <c r="AO247" s="73">
        <f>'eVTOL market'!AO102*'Aircraft and flight characteris'!$B$38*'Aircraft and flight characteris'!$D$38/'Aircraft and flight characteris'!$E$38/1000</f>
        <v>3940.687347</v>
      </c>
      <c r="AP247" s="73">
        <f>'eVTOL market'!AP102*'Aircraft and flight characteris'!$B$38*'Aircraft and flight characteris'!$D$38/'Aircraft and flight characteris'!$E$38/1000</f>
        <v>4674.69577</v>
      </c>
      <c r="AQ247" s="73">
        <f>'eVTOL market'!AQ102*'Aircraft and flight characteris'!$B$38*'Aircraft and flight characteris'!$D$38/'Aircraft and flight characteris'!$E$38/1000</f>
        <v>5136.520271</v>
      </c>
      <c r="AR247" s="73">
        <f>'eVTOL market'!AR102*'Aircraft and flight characteris'!$B$38*'Aircraft and flight characteris'!$D$38/'Aircraft and flight characteris'!$E$38/1000</f>
        <v>5390.692188</v>
      </c>
      <c r="AS247" s="73">
        <f>'eVTOL market'!AS102*'Aircraft and flight characteris'!$B$38*'Aircraft and flight characteris'!$D$38/'Aircraft and flight characteris'!$E$38/1000</f>
        <v>5520.359492</v>
      </c>
      <c r="AT247" s="73">
        <f>'eVTOL market'!AT102*'Aircraft and flight characteris'!$B$38*'Aircraft and flight characteris'!$D$38/'Aircraft and flight characteris'!$E$38/1000</f>
        <v>5583.953012</v>
      </c>
      <c r="AU247" s="73">
        <f>'eVTOL market'!AU102*'Aircraft and flight characteris'!$B$38*'Aircraft and flight characteris'!$D$38/'Aircraft and flight characteris'!$E$38/1000</f>
        <v>5614.538427</v>
      </c>
      <c r="AV247" s="73">
        <f>'eVTOL market'!AV102*'Aircraft and flight characteris'!$B$38*'Aircraft and flight characteris'!$D$38/'Aircraft and flight characteris'!$E$38/1000</f>
        <v>5629.110331</v>
      </c>
      <c r="AW247" s="73">
        <f>'eVTOL market'!AW102*'Aircraft and flight characteris'!$B$38*'Aircraft and flight characteris'!$D$38/'Aircraft and flight characteris'!$E$38/1000</f>
        <v>5636.021639</v>
      </c>
      <c r="AX247" s="73">
        <f>'eVTOL market'!AX102*'Aircraft and flight characteris'!$B$38*'Aircraft and flight characteris'!$D$38/'Aircraft and flight characteris'!$E$38/1000</f>
        <v>5639.292593</v>
      </c>
      <c r="AY247" s="73">
        <f>'eVTOL market'!AY102*'Aircraft and flight characteris'!$B$38*'Aircraft and flight characteris'!$D$38/'Aircraft and flight characteris'!$E$38/1000</f>
        <v>5640.839087</v>
      </c>
      <c r="AZ247" s="73">
        <f>'eVTOL market'!AZ102*'Aircraft and flight characteris'!$B$38*'Aircraft and flight characteris'!$D$38/'Aircraft and flight characteris'!$E$38/1000</f>
        <v>5641.569913</v>
      </c>
      <c r="BA247" s="73">
        <f>'eVTOL market'!BA102*'Aircraft and flight characteris'!$B$38*'Aircraft and flight characteris'!$D$38/'Aircraft and flight characteris'!$E$38/1000</f>
        <v>5641.915201</v>
      </c>
      <c r="BB247" s="73">
        <f>'eVTOL market'!BB102*'Aircraft and flight characteris'!$B$38*'Aircraft and flight characteris'!$D$38/'Aircraft and flight characteris'!$E$38/1000</f>
        <v>5642.078319</v>
      </c>
      <c r="BC247" s="73">
        <f>'eVTOL market'!BC102*'Aircraft and flight characteris'!$B$38*'Aircraft and flight characteris'!$D$38/'Aircraft and flight characteris'!$E$38/1000</f>
        <v>5642.155374</v>
      </c>
      <c r="BD247" s="74">
        <f>'eVTOL market'!BD102*'Aircraft and flight characteris'!$B$38*'Aircraft and flight characteris'!$D$38/'Aircraft and flight characteris'!$E$38/1000</f>
        <v>5642.191773</v>
      </c>
      <c r="BE247" s="3"/>
      <c r="BF247" s="3"/>
      <c r="BG247" s="3"/>
      <c r="BH247" s="3"/>
      <c r="BI247" s="3"/>
      <c r="BJ247" s="3"/>
      <c r="BK247" s="3"/>
      <c r="BL247" s="3"/>
      <c r="BM247" s="3"/>
      <c r="BN247" s="3"/>
    </row>
    <row r="248">
      <c r="A248" s="75"/>
      <c r="E248" s="76" t="s">
        <v>55</v>
      </c>
      <c r="F248" s="73">
        <f>'eVTOL market'!F103*'Aircraft and flight characteris'!$B$38*'Aircraft and flight characteris'!$D$38/'Aircraft and flight characteris'!$E$38/1000</f>
        <v>0</v>
      </c>
      <c r="G248" s="73">
        <f>'eVTOL market'!G103*'Aircraft and flight characteris'!$B$38*'Aircraft and flight characteris'!$D$38/'Aircraft and flight characteris'!$E$38/1000</f>
        <v>0</v>
      </c>
      <c r="H248" s="73">
        <f>'eVTOL market'!H103*'Aircraft and flight characteris'!$B$38*'Aircraft and flight characteris'!$D$38/'Aircraft and flight characteris'!$E$38/1000</f>
        <v>0</v>
      </c>
      <c r="I248" s="73">
        <f>'eVTOL market'!I103*'Aircraft and flight characteris'!$B$38*'Aircraft and flight characteris'!$D$38/'Aircraft and flight characteris'!$E$38/1000</f>
        <v>0</v>
      </c>
      <c r="J248" s="73">
        <f>'eVTOL market'!J103*'Aircraft and flight characteris'!$B$38*'Aircraft and flight characteris'!$D$38/'Aircraft and flight characteris'!$E$38/1000</f>
        <v>0</v>
      </c>
      <c r="K248" s="73">
        <f>'eVTOL market'!K103*'Aircraft and flight characteris'!$B$38*'Aircraft and flight characteris'!$D$38/'Aircraft and flight characteris'!$E$38/1000</f>
        <v>0</v>
      </c>
      <c r="L248" s="73">
        <f>'eVTOL market'!L103*'Aircraft and flight characteris'!$B$38*'Aircraft and flight characteris'!$D$38/'Aircraft and flight characteris'!$E$38/1000</f>
        <v>0</v>
      </c>
      <c r="M248" s="73">
        <f>'eVTOL market'!M103*'Aircraft and flight characteris'!$B$38*'Aircraft and flight characteris'!$D$38/'Aircraft and flight characteris'!$E$38/1000</f>
        <v>0</v>
      </c>
      <c r="N248" s="73">
        <f>'eVTOL market'!N103*'Aircraft and flight characteris'!$B$38*'Aircraft and flight characteris'!$D$38/'Aircraft and flight characteris'!$E$38/1000</f>
        <v>0</v>
      </c>
      <c r="O248" s="73">
        <f>'eVTOL market'!O103*'Aircraft and flight characteris'!$B$38*'Aircraft and flight characteris'!$D$38/'Aircraft and flight characteris'!$E$38/1000</f>
        <v>0</v>
      </c>
      <c r="P248" s="73">
        <f>'eVTOL market'!P103*'Aircraft and flight characteris'!$B$38*'Aircraft and flight characteris'!$D$38/'Aircraft and flight characteris'!$E$38/1000</f>
        <v>0</v>
      </c>
      <c r="Q248" s="73">
        <f>'eVTOL market'!Q103*'Aircraft and flight characteris'!$B$38*'Aircraft and flight characteris'!$D$38/'Aircraft and flight characteris'!$E$38/1000</f>
        <v>0</v>
      </c>
      <c r="R248" s="73">
        <f>'eVTOL market'!R103*'Aircraft and flight characteris'!$B$38*'Aircraft and flight characteris'!$D$38/'Aircraft and flight characteris'!$E$38/1000</f>
        <v>0</v>
      </c>
      <c r="S248" s="73">
        <f>'eVTOL market'!S103*'Aircraft and flight characteris'!$B$38*'Aircraft and flight characteris'!$D$38/'Aircraft and flight characteris'!$E$38/1000</f>
        <v>0</v>
      </c>
      <c r="T248" s="73">
        <f>'eVTOL market'!T103*'Aircraft and flight characteris'!$B$38*'Aircraft and flight characteris'!$D$38/'Aircraft and flight characteris'!$E$38/1000</f>
        <v>0</v>
      </c>
      <c r="U248" s="73">
        <f>'eVTOL market'!U103*'Aircraft and flight characteris'!$B$38*'Aircraft and flight characteris'!$D$38/'Aircraft and flight characteris'!$E$38/1000</f>
        <v>0</v>
      </c>
      <c r="V248" s="73">
        <f>'eVTOL market'!V103*'Aircraft and flight characteris'!$B$38*'Aircraft and flight characteris'!$D$38/'Aircraft and flight characteris'!$E$38/1000</f>
        <v>0</v>
      </c>
      <c r="W248" s="73">
        <f>'eVTOL market'!W103*'Aircraft and flight characteris'!$B$38*'Aircraft and flight characteris'!$D$38/'Aircraft and flight characteris'!$E$38/1000</f>
        <v>0</v>
      </c>
      <c r="X248" s="73">
        <f>'eVTOL market'!X103*'Aircraft and flight characteris'!$B$38*'Aircraft and flight characteris'!$D$38/'Aircraft and flight characteris'!$E$38/1000</f>
        <v>0</v>
      </c>
      <c r="Y248" s="73">
        <f>'eVTOL market'!Y103*'Aircraft and flight characteris'!$B$38*'Aircraft and flight characteris'!$D$38/'Aircraft and flight characteris'!$E$38/1000</f>
        <v>0</v>
      </c>
      <c r="Z248" s="73">
        <f>'eVTOL market'!Z103*'Aircraft and flight characteris'!$B$38*'Aircraft and flight characteris'!$D$38/'Aircraft and flight characteris'!$E$38/1000</f>
        <v>0</v>
      </c>
      <c r="AA248" s="73">
        <f>'eVTOL market'!AA103*'Aircraft and flight characteris'!$B$38*'Aircraft and flight characteris'!$D$38/'Aircraft and flight characteris'!$E$38/1000</f>
        <v>0</v>
      </c>
      <c r="AB248" s="73">
        <f>'eVTOL market'!AB103*'Aircraft and flight characteris'!$B$38*'Aircraft and flight characteris'!$D$38/'Aircraft and flight characteris'!$E$38/1000</f>
        <v>0</v>
      </c>
      <c r="AC248" s="73">
        <f>'eVTOL market'!AC103*'Aircraft and flight characteris'!$B$38*'Aircraft and flight characteris'!$D$38/'Aircraft and flight characteris'!$E$38/1000</f>
        <v>0</v>
      </c>
      <c r="AD248" s="73">
        <f>'eVTOL market'!AD103*'Aircraft and flight characteris'!$B$38*'Aircraft and flight characteris'!$D$38/'Aircraft and flight characteris'!$E$38/1000</f>
        <v>0</v>
      </c>
      <c r="AE248" s="73">
        <f>'eVTOL market'!AE103*'Aircraft and flight characteris'!$B$38*'Aircraft and flight characteris'!$D$38/'Aircraft and flight characteris'!$E$38/1000</f>
        <v>0</v>
      </c>
      <c r="AF248" s="73">
        <f>'eVTOL market'!AF103*'Aircraft and flight characteris'!$B$38*'Aircraft and flight characteris'!$D$38/'Aircraft and flight characteris'!$E$38/1000</f>
        <v>0</v>
      </c>
      <c r="AG248" s="73">
        <f>'eVTOL market'!AG103*'Aircraft and flight characteris'!$B$38*'Aircraft and flight characteris'!$D$38/'Aircraft and flight characteris'!$E$38/1000</f>
        <v>0</v>
      </c>
      <c r="AH248" s="73">
        <f>'eVTOL market'!AH103*'Aircraft and flight characteris'!$B$38*'Aircraft and flight characteris'!$D$38/'Aircraft and flight characteris'!$E$38/1000</f>
        <v>0</v>
      </c>
      <c r="AI248" s="73">
        <f>'eVTOL market'!AI103*'Aircraft and flight characteris'!$B$38*'Aircraft and flight characteris'!$D$38/'Aircraft and flight characteris'!$E$38/1000</f>
        <v>0</v>
      </c>
      <c r="AJ248" s="73">
        <f>'eVTOL market'!AJ103*'Aircraft and flight characteris'!$B$38*'Aircraft and flight characteris'!$D$38/'Aircraft and flight characteris'!$E$38/1000</f>
        <v>777.3768254</v>
      </c>
      <c r="AK248" s="73">
        <f>'eVTOL market'!AK103*'Aircraft and flight characteris'!$B$38*'Aircraft and flight characteris'!$D$38/'Aircraft and flight characteris'!$E$38/1000</f>
        <v>1220.825702</v>
      </c>
      <c r="AL248" s="73">
        <f>'eVTOL market'!AL103*'Aircraft and flight characteris'!$B$38*'Aircraft and flight characteris'!$D$38/'Aircraft and flight characteris'!$E$38/1000</f>
        <v>2026.562066</v>
      </c>
      <c r="AM248" s="73">
        <f>'eVTOL market'!AM103*'Aircraft and flight characteris'!$B$38*'Aircraft and flight characteris'!$D$38/'Aircraft and flight characteris'!$E$38/1000</f>
        <v>3307.172506</v>
      </c>
      <c r="AN248" s="73">
        <f>'eVTOL market'!AN103*'Aircraft and flight characteris'!$B$38*'Aircraft and flight characteris'!$D$38/'Aircraft and flight characteris'!$E$38/1000</f>
        <v>4965.157437</v>
      </c>
      <c r="AO248" s="73">
        <f>'eVTOL market'!AO103*'Aircraft and flight characteris'!$B$38*'Aircraft and flight characteris'!$D$38/'Aircraft and flight characteris'!$E$38/1000</f>
        <v>6623.142368</v>
      </c>
      <c r="AP248" s="73">
        <f>'eVTOL market'!AP103*'Aircraft and flight characteris'!$B$38*'Aircraft and flight characteris'!$D$38/'Aircraft and flight characteris'!$E$38/1000</f>
        <v>7903.752808</v>
      </c>
      <c r="AQ248" s="73">
        <f>'eVTOL market'!AQ103*'Aircraft and flight characteris'!$B$38*'Aircraft and flight characteris'!$D$38/'Aircraft and flight characteris'!$E$38/1000</f>
        <v>8709.489171</v>
      </c>
      <c r="AR248" s="73">
        <f>'eVTOL market'!AR103*'Aircraft and flight characteris'!$B$38*'Aircraft and flight characteris'!$D$38/'Aircraft and flight characteris'!$E$38/1000</f>
        <v>9152.938048</v>
      </c>
      <c r="AS248" s="73">
        <f>'eVTOL market'!AS103*'Aircraft and flight characteris'!$B$38*'Aircraft and flight characteris'!$D$38/'Aircraft and flight characteris'!$E$38/1000</f>
        <v>9379.166111</v>
      </c>
      <c r="AT248" s="73">
        <f>'eVTOL market'!AT103*'Aircraft and flight characteris'!$B$38*'Aircraft and flight characteris'!$D$38/'Aircraft and flight characteris'!$E$38/1000</f>
        <v>9490.116507</v>
      </c>
      <c r="AU248" s="73">
        <f>'eVTOL market'!AU103*'Aircraft and flight characteris'!$B$38*'Aircraft and flight characteris'!$D$38/'Aircraft and flight characteris'!$E$38/1000</f>
        <v>9543.478294</v>
      </c>
      <c r="AV248" s="73">
        <f>'eVTOL market'!AV103*'Aircraft and flight characteris'!$B$38*'Aircraft and flight characteris'!$D$38/'Aircraft and flight characteris'!$E$38/1000</f>
        <v>9568.901617</v>
      </c>
      <c r="AW248" s="73">
        <f>'eVTOL market'!AW103*'Aircraft and flight characteris'!$B$38*'Aircraft and flight characteris'!$D$38/'Aircraft and flight characteris'!$E$38/1000</f>
        <v>9580.959643</v>
      </c>
      <c r="AX248" s="73">
        <f>'eVTOL market'!AX103*'Aircraft and flight characteris'!$B$38*'Aircraft and flight characteris'!$D$38/'Aircraft and flight characteris'!$E$38/1000</f>
        <v>9586.666414</v>
      </c>
      <c r="AY248" s="73">
        <f>'eVTOL market'!AY103*'Aircraft and flight characteris'!$B$38*'Aircraft and flight characteris'!$D$38/'Aircraft and flight characteris'!$E$38/1000</f>
        <v>9589.364553</v>
      </c>
      <c r="AZ248" s="73">
        <f>'eVTOL market'!AZ103*'Aircraft and flight characteris'!$B$38*'Aircraft and flight characteris'!$D$38/'Aircraft and flight characteris'!$E$38/1000</f>
        <v>9590.639611</v>
      </c>
      <c r="BA248" s="73">
        <f>'eVTOL market'!BA103*'Aircraft and flight characteris'!$B$38*'Aircraft and flight characteris'!$D$38/'Aircraft and flight characteris'!$E$38/1000</f>
        <v>9591.242028</v>
      </c>
      <c r="BB248" s="73">
        <f>'eVTOL market'!BB103*'Aircraft and flight characteris'!$B$38*'Aircraft and flight characteris'!$D$38/'Aircraft and flight characteris'!$E$38/1000</f>
        <v>9591.526617</v>
      </c>
      <c r="BC248" s="73">
        <f>'eVTOL market'!BC103*'Aircraft and flight characteris'!$B$38*'Aircraft and flight characteris'!$D$38/'Aircraft and flight characteris'!$E$38/1000</f>
        <v>9591.661054</v>
      </c>
      <c r="BD248" s="74">
        <f>'eVTOL market'!BD103*'Aircraft and flight characteris'!$B$38*'Aircraft and flight characteris'!$D$38/'Aircraft and flight characteris'!$E$38/1000</f>
        <v>9591.724558</v>
      </c>
      <c r="BE248" s="3"/>
      <c r="BF248" s="3"/>
      <c r="BG248" s="3"/>
      <c r="BH248" s="3"/>
      <c r="BI248" s="3"/>
      <c r="BJ248" s="3"/>
      <c r="BK248" s="3"/>
      <c r="BL248" s="3"/>
      <c r="BM248" s="3"/>
      <c r="BN248" s="3"/>
    </row>
    <row r="249">
      <c r="A249" s="75"/>
      <c r="B249" s="70" t="s">
        <v>72</v>
      </c>
      <c r="C249" s="71" t="s">
        <v>70</v>
      </c>
      <c r="D249" s="71" t="s">
        <v>57</v>
      </c>
      <c r="E249" s="76" t="s">
        <v>57</v>
      </c>
      <c r="F249" s="78">
        <f t="shared" ref="F249:BD249" si="28">SUM(F141,F168,F195,F222)</f>
        <v>0</v>
      </c>
      <c r="G249" s="78">
        <f t="shared" si="28"/>
        <v>0</v>
      </c>
      <c r="H249" s="78">
        <f t="shared" si="28"/>
        <v>0</v>
      </c>
      <c r="I249" s="78">
        <f t="shared" si="28"/>
        <v>0</v>
      </c>
      <c r="J249" s="78">
        <f t="shared" si="28"/>
        <v>0</v>
      </c>
      <c r="K249" s="78">
        <f t="shared" si="28"/>
        <v>0</v>
      </c>
      <c r="L249" s="78">
        <f t="shared" si="28"/>
        <v>0</v>
      </c>
      <c r="M249" s="78">
        <f t="shared" si="28"/>
        <v>0</v>
      </c>
      <c r="N249" s="78">
        <f t="shared" si="28"/>
        <v>0</v>
      </c>
      <c r="O249" s="78">
        <f t="shared" si="28"/>
        <v>0</v>
      </c>
      <c r="P249" s="78">
        <f t="shared" si="28"/>
        <v>0</v>
      </c>
      <c r="Q249" s="78">
        <f t="shared" si="28"/>
        <v>0</v>
      </c>
      <c r="R249" s="78">
        <f t="shared" si="28"/>
        <v>0</v>
      </c>
      <c r="S249" s="78">
        <f t="shared" si="28"/>
        <v>0</v>
      </c>
      <c r="T249" s="78">
        <f t="shared" si="28"/>
        <v>0</v>
      </c>
      <c r="U249" s="78">
        <f t="shared" si="28"/>
        <v>0</v>
      </c>
      <c r="V249" s="78">
        <f t="shared" si="28"/>
        <v>0</v>
      </c>
      <c r="W249" s="78">
        <f t="shared" si="28"/>
        <v>0</v>
      </c>
      <c r="X249" s="78">
        <f t="shared" si="28"/>
        <v>0</v>
      </c>
      <c r="Y249" s="78">
        <f t="shared" si="28"/>
        <v>0</v>
      </c>
      <c r="Z249" s="78">
        <f t="shared" si="28"/>
        <v>0</v>
      </c>
      <c r="AA249" s="78">
        <f t="shared" si="28"/>
        <v>0</v>
      </c>
      <c r="AB249" s="78">
        <f t="shared" si="28"/>
        <v>0</v>
      </c>
      <c r="AC249" s="78">
        <f t="shared" si="28"/>
        <v>2.387749192</v>
      </c>
      <c r="AD249" s="78">
        <f t="shared" si="28"/>
        <v>5.69222124</v>
      </c>
      <c r="AE249" s="78">
        <f t="shared" si="28"/>
        <v>14.48819561</v>
      </c>
      <c r="AF249" s="78">
        <f t="shared" si="28"/>
        <v>38.44042462</v>
      </c>
      <c r="AG249" s="78">
        <f t="shared" si="28"/>
        <v>94.96269502</v>
      </c>
      <c r="AH249" s="78">
        <f t="shared" si="28"/>
        <v>198.6641573</v>
      </c>
      <c r="AI249" s="78">
        <f t="shared" si="28"/>
        <v>357.2045733</v>
      </c>
      <c r="AJ249" s="78">
        <f t="shared" si="28"/>
        <v>570.7115932</v>
      </c>
      <c r="AK249" s="78">
        <f t="shared" si="28"/>
        <v>841.9634207</v>
      </c>
      <c r="AL249" s="78">
        <f t="shared" si="28"/>
        <v>1192.272429</v>
      </c>
      <c r="AM249" s="78">
        <f t="shared" si="28"/>
        <v>1648.2129</v>
      </c>
      <c r="AN249" s="78">
        <f t="shared" si="28"/>
        <v>2264.990559</v>
      </c>
      <c r="AO249" s="78">
        <f t="shared" si="28"/>
        <v>3126.595718</v>
      </c>
      <c r="AP249" s="78">
        <f t="shared" si="28"/>
        <v>4339.927511</v>
      </c>
      <c r="AQ249" s="78">
        <f t="shared" si="28"/>
        <v>6028.19065</v>
      </c>
      <c r="AR249" s="78">
        <f t="shared" si="28"/>
        <v>8318.748573</v>
      </c>
      <c r="AS249" s="78">
        <f t="shared" si="28"/>
        <v>11327.7068</v>
      </c>
      <c r="AT249" s="78">
        <f t="shared" si="28"/>
        <v>342.7565907</v>
      </c>
      <c r="AU249" s="78">
        <f t="shared" si="28"/>
        <v>347.4621621</v>
      </c>
      <c r="AV249" s="78">
        <f t="shared" si="28"/>
        <v>357.3834586</v>
      </c>
      <c r="AW249" s="78">
        <f t="shared" si="28"/>
        <v>378.2075706</v>
      </c>
      <c r="AX249" s="78">
        <f t="shared" si="28"/>
        <v>421.5052864</v>
      </c>
      <c r="AY249" s="78">
        <f t="shared" si="28"/>
        <v>509.7894084</v>
      </c>
      <c r="AZ249" s="78">
        <f t="shared" si="28"/>
        <v>682.8426287</v>
      </c>
      <c r="BA249" s="78">
        <f t="shared" si="28"/>
        <v>997.2763315</v>
      </c>
      <c r="BB249" s="78">
        <f t="shared" si="28"/>
        <v>1497.026747</v>
      </c>
      <c r="BC249" s="78">
        <f t="shared" si="28"/>
        <v>2144.045257</v>
      </c>
      <c r="BD249" s="79">
        <f t="shared" si="28"/>
        <v>2791.063766</v>
      </c>
      <c r="BE249" s="3"/>
      <c r="BF249" s="3"/>
      <c r="BG249" s="3"/>
      <c r="BH249" s="3"/>
      <c r="BI249" s="3"/>
      <c r="BJ249" s="3"/>
      <c r="BK249" s="3"/>
      <c r="BL249" s="3"/>
      <c r="BM249" s="3"/>
      <c r="BN249" s="3"/>
    </row>
    <row r="250">
      <c r="A250" s="75"/>
      <c r="E250" s="76" t="s">
        <v>56</v>
      </c>
      <c r="F250" s="78">
        <f t="shared" ref="F250:BD250" si="29">SUM(F142,F169,F196,F223)</f>
        <v>0</v>
      </c>
      <c r="G250" s="78">
        <f t="shared" si="29"/>
        <v>0</v>
      </c>
      <c r="H250" s="78">
        <f t="shared" si="29"/>
        <v>0</v>
      </c>
      <c r="I250" s="78">
        <f t="shared" si="29"/>
        <v>0</v>
      </c>
      <c r="J250" s="78">
        <f t="shared" si="29"/>
        <v>0</v>
      </c>
      <c r="K250" s="78">
        <f t="shared" si="29"/>
        <v>0</v>
      </c>
      <c r="L250" s="78">
        <f t="shared" si="29"/>
        <v>0</v>
      </c>
      <c r="M250" s="78">
        <f t="shared" si="29"/>
        <v>0</v>
      </c>
      <c r="N250" s="78">
        <f t="shared" si="29"/>
        <v>0</v>
      </c>
      <c r="O250" s="78">
        <f t="shared" si="29"/>
        <v>0</v>
      </c>
      <c r="P250" s="78">
        <f t="shared" si="29"/>
        <v>0</v>
      </c>
      <c r="Q250" s="78">
        <f t="shared" si="29"/>
        <v>0</v>
      </c>
      <c r="R250" s="78">
        <f t="shared" si="29"/>
        <v>0</v>
      </c>
      <c r="S250" s="78">
        <f t="shared" si="29"/>
        <v>0</v>
      </c>
      <c r="T250" s="78">
        <f t="shared" si="29"/>
        <v>0</v>
      </c>
      <c r="U250" s="78">
        <f t="shared" si="29"/>
        <v>0</v>
      </c>
      <c r="V250" s="78">
        <f t="shared" si="29"/>
        <v>0</v>
      </c>
      <c r="W250" s="78">
        <f t="shared" si="29"/>
        <v>0</v>
      </c>
      <c r="X250" s="78">
        <f t="shared" si="29"/>
        <v>0</v>
      </c>
      <c r="Y250" s="78">
        <f t="shared" si="29"/>
        <v>0</v>
      </c>
      <c r="Z250" s="78">
        <f t="shared" si="29"/>
        <v>0</v>
      </c>
      <c r="AA250" s="78">
        <f t="shared" si="29"/>
        <v>0</v>
      </c>
      <c r="AB250" s="78">
        <f t="shared" si="29"/>
        <v>0</v>
      </c>
      <c r="AC250" s="78">
        <f t="shared" si="29"/>
        <v>3.433809552</v>
      </c>
      <c r="AD250" s="78">
        <f t="shared" si="29"/>
        <v>10.31966501</v>
      </c>
      <c r="AE250" s="78">
        <f t="shared" si="29"/>
        <v>31.68148242</v>
      </c>
      <c r="AF250" s="78">
        <f t="shared" si="29"/>
        <v>95.33452516</v>
      </c>
      <c r="AG250" s="78">
        <f t="shared" si="29"/>
        <v>244.3169534</v>
      </c>
      <c r="AH250" s="78">
        <f t="shared" si="29"/>
        <v>486.1723161</v>
      </c>
      <c r="AI250" s="78">
        <f t="shared" si="29"/>
        <v>780.4118887</v>
      </c>
      <c r="AJ250" s="78">
        <f t="shared" si="29"/>
        <v>1077.522828</v>
      </c>
      <c r="AK250" s="78">
        <f t="shared" si="29"/>
        <v>1377.033154</v>
      </c>
      <c r="AL250" s="78">
        <f t="shared" si="29"/>
        <v>1736.982976</v>
      </c>
      <c r="AM250" s="78">
        <f t="shared" si="29"/>
        <v>2219.34869</v>
      </c>
      <c r="AN250" s="78">
        <f t="shared" si="29"/>
        <v>2902.778403</v>
      </c>
      <c r="AO250" s="78">
        <f t="shared" si="29"/>
        <v>3875.157824</v>
      </c>
      <c r="AP250" s="78">
        <f t="shared" si="29"/>
        <v>5231.485553</v>
      </c>
      <c r="AQ250" s="78">
        <f t="shared" si="29"/>
        <v>7074.97512</v>
      </c>
      <c r="AR250" s="78">
        <f t="shared" si="29"/>
        <v>9511.292495</v>
      </c>
      <c r="AS250" s="78">
        <f t="shared" si="29"/>
        <v>12637.61264</v>
      </c>
      <c r="AT250" s="78">
        <f t="shared" si="29"/>
        <v>344.7361825</v>
      </c>
      <c r="AU250" s="78">
        <f t="shared" si="29"/>
        <v>351.6474905</v>
      </c>
      <c r="AV250" s="78">
        <f t="shared" si="29"/>
        <v>366.2193947</v>
      </c>
      <c r="AW250" s="78">
        <f t="shared" si="29"/>
        <v>396.8048092</v>
      </c>
      <c r="AX250" s="78">
        <f t="shared" si="29"/>
        <v>460.3983293</v>
      </c>
      <c r="AY250" s="78">
        <f t="shared" si="29"/>
        <v>590.0656335</v>
      </c>
      <c r="AZ250" s="78">
        <f t="shared" si="29"/>
        <v>844.2375507</v>
      </c>
      <c r="BA250" s="78">
        <f t="shared" si="29"/>
        <v>1306.062052</v>
      </c>
      <c r="BB250" s="78">
        <f t="shared" si="29"/>
        <v>2040.070475</v>
      </c>
      <c r="BC250" s="78">
        <f t="shared" si="29"/>
        <v>2990.378911</v>
      </c>
      <c r="BD250" s="79">
        <f t="shared" si="29"/>
        <v>3940.687347</v>
      </c>
      <c r="BE250" s="3"/>
      <c r="BF250" s="3"/>
      <c r="BG250" s="3"/>
      <c r="BH250" s="3"/>
      <c r="BI250" s="3"/>
      <c r="BJ250" s="3"/>
      <c r="BK250" s="3"/>
      <c r="BL250" s="3"/>
      <c r="BM250" s="3"/>
      <c r="BN250" s="3"/>
    </row>
    <row r="251">
      <c r="A251" s="75"/>
      <c r="E251" s="76" t="s">
        <v>55</v>
      </c>
      <c r="F251" s="78">
        <f t="shared" ref="F251:BD251" si="30">SUM(F143,F170,F197,F224)</f>
        <v>0</v>
      </c>
      <c r="G251" s="78">
        <f t="shared" si="30"/>
        <v>0</v>
      </c>
      <c r="H251" s="78">
        <f t="shared" si="30"/>
        <v>0</v>
      </c>
      <c r="I251" s="78">
        <f t="shared" si="30"/>
        <v>0</v>
      </c>
      <c r="J251" s="78">
        <f t="shared" si="30"/>
        <v>0</v>
      </c>
      <c r="K251" s="78">
        <f t="shared" si="30"/>
        <v>0</v>
      </c>
      <c r="L251" s="78">
        <f t="shared" si="30"/>
        <v>0</v>
      </c>
      <c r="M251" s="78">
        <f t="shared" si="30"/>
        <v>0</v>
      </c>
      <c r="N251" s="78">
        <f t="shared" si="30"/>
        <v>0</v>
      </c>
      <c r="O251" s="78">
        <f t="shared" si="30"/>
        <v>0</v>
      </c>
      <c r="P251" s="78">
        <f t="shared" si="30"/>
        <v>0</v>
      </c>
      <c r="Q251" s="78">
        <f t="shared" si="30"/>
        <v>0</v>
      </c>
      <c r="R251" s="78">
        <f t="shared" si="30"/>
        <v>0</v>
      </c>
      <c r="S251" s="78">
        <f t="shared" si="30"/>
        <v>0</v>
      </c>
      <c r="T251" s="78">
        <f t="shared" si="30"/>
        <v>0</v>
      </c>
      <c r="U251" s="78">
        <f t="shared" si="30"/>
        <v>0</v>
      </c>
      <c r="V251" s="78">
        <f t="shared" si="30"/>
        <v>0</v>
      </c>
      <c r="W251" s="78">
        <f t="shared" si="30"/>
        <v>0</v>
      </c>
      <c r="X251" s="78">
        <f t="shared" si="30"/>
        <v>0</v>
      </c>
      <c r="Y251" s="78">
        <f t="shared" si="30"/>
        <v>0</v>
      </c>
      <c r="Z251" s="78">
        <f t="shared" si="30"/>
        <v>0</v>
      </c>
      <c r="AA251" s="78">
        <f t="shared" si="30"/>
        <v>0</v>
      </c>
      <c r="AB251" s="78">
        <f t="shared" si="30"/>
        <v>0</v>
      </c>
      <c r="AC251" s="78">
        <f t="shared" si="30"/>
        <v>7.214785751</v>
      </c>
      <c r="AD251" s="78">
        <f t="shared" si="30"/>
        <v>28.53713273</v>
      </c>
      <c r="AE251" s="78">
        <f t="shared" si="30"/>
        <v>97.85104122</v>
      </c>
      <c r="AF251" s="78">
        <f t="shared" si="30"/>
        <v>274.6486315</v>
      </c>
      <c r="AG251" s="78">
        <f t="shared" si="30"/>
        <v>579.0489247</v>
      </c>
      <c r="AH251" s="78">
        <f t="shared" si="30"/>
        <v>921.3952932</v>
      </c>
      <c r="AI251" s="78">
        <f t="shared" si="30"/>
        <v>1233.05737</v>
      </c>
      <c r="AJ251" s="78">
        <f t="shared" si="30"/>
        <v>1515.287952</v>
      </c>
      <c r="AK251" s="78">
        <f t="shared" si="30"/>
        <v>1820.990795</v>
      </c>
      <c r="AL251" s="78">
        <f t="shared" si="30"/>
        <v>2229.294898</v>
      </c>
      <c r="AM251" s="78">
        <f t="shared" si="30"/>
        <v>2785.677318</v>
      </c>
      <c r="AN251" s="78">
        <f t="shared" si="30"/>
        <v>3549.465251</v>
      </c>
      <c r="AO251" s="78">
        <f t="shared" si="30"/>
        <v>4592.25546</v>
      </c>
      <c r="AP251" s="78">
        <f t="shared" si="30"/>
        <v>5998.652488</v>
      </c>
      <c r="AQ251" s="78">
        <f t="shared" si="30"/>
        <v>7867.0158</v>
      </c>
      <c r="AR251" s="78">
        <f t="shared" si="30"/>
        <v>10302.18279</v>
      </c>
      <c r="AS251" s="78">
        <f t="shared" si="30"/>
        <v>13403.12242</v>
      </c>
      <c r="AT251" s="78">
        <f t="shared" si="30"/>
        <v>349.3552301</v>
      </c>
      <c r="AU251" s="78">
        <f t="shared" si="30"/>
        <v>361.4132567</v>
      </c>
      <c r="AV251" s="78">
        <f t="shared" si="30"/>
        <v>386.836579</v>
      </c>
      <c r="AW251" s="78">
        <f t="shared" si="30"/>
        <v>440.198366</v>
      </c>
      <c r="AX251" s="78">
        <f t="shared" si="30"/>
        <v>551.1487626</v>
      </c>
      <c r="AY251" s="78">
        <f t="shared" si="30"/>
        <v>777.3768254</v>
      </c>
      <c r="AZ251" s="78">
        <f t="shared" si="30"/>
        <v>1220.825702</v>
      </c>
      <c r="BA251" s="78">
        <f t="shared" si="30"/>
        <v>2026.562066</v>
      </c>
      <c r="BB251" s="78">
        <f t="shared" si="30"/>
        <v>3307.172506</v>
      </c>
      <c r="BC251" s="78">
        <f t="shared" si="30"/>
        <v>4965.157437</v>
      </c>
      <c r="BD251" s="79">
        <f t="shared" si="30"/>
        <v>6623.142368</v>
      </c>
      <c r="BE251" s="3"/>
      <c r="BF251" s="3"/>
      <c r="BG251" s="3"/>
      <c r="BH251" s="3"/>
      <c r="BI251" s="3"/>
      <c r="BJ251" s="3"/>
      <c r="BK251" s="3"/>
      <c r="BL251" s="3"/>
      <c r="BM251" s="3"/>
      <c r="BN251" s="3"/>
    </row>
    <row r="252">
      <c r="A252" s="75"/>
      <c r="D252" s="77" t="s">
        <v>56</v>
      </c>
      <c r="E252" s="76" t="s">
        <v>57</v>
      </c>
      <c r="F252" s="78">
        <f t="shared" ref="F252:BD252" si="31">SUM(F144,F171,F198,F225)</f>
        <v>0</v>
      </c>
      <c r="G252" s="78">
        <f t="shared" si="31"/>
        <v>0</v>
      </c>
      <c r="H252" s="78">
        <f t="shared" si="31"/>
        <v>0</v>
      </c>
      <c r="I252" s="78">
        <f t="shared" si="31"/>
        <v>0</v>
      </c>
      <c r="J252" s="78">
        <f t="shared" si="31"/>
        <v>0</v>
      </c>
      <c r="K252" s="78">
        <f t="shared" si="31"/>
        <v>0</v>
      </c>
      <c r="L252" s="78">
        <f t="shared" si="31"/>
        <v>0</v>
      </c>
      <c r="M252" s="78">
        <f t="shared" si="31"/>
        <v>0</v>
      </c>
      <c r="N252" s="78">
        <f t="shared" si="31"/>
        <v>0</v>
      </c>
      <c r="O252" s="78">
        <f t="shared" si="31"/>
        <v>0</v>
      </c>
      <c r="P252" s="78">
        <f t="shared" si="31"/>
        <v>0</v>
      </c>
      <c r="Q252" s="78">
        <f t="shared" si="31"/>
        <v>0</v>
      </c>
      <c r="R252" s="78">
        <f t="shared" si="31"/>
        <v>0</v>
      </c>
      <c r="S252" s="78">
        <f t="shared" si="31"/>
        <v>0</v>
      </c>
      <c r="T252" s="78">
        <f t="shared" si="31"/>
        <v>0</v>
      </c>
      <c r="U252" s="78">
        <f t="shared" si="31"/>
        <v>0</v>
      </c>
      <c r="V252" s="78">
        <f t="shared" si="31"/>
        <v>0</v>
      </c>
      <c r="W252" s="78">
        <f t="shared" si="31"/>
        <v>0</v>
      </c>
      <c r="X252" s="78">
        <f t="shared" si="31"/>
        <v>0</v>
      </c>
      <c r="Y252" s="78">
        <f t="shared" si="31"/>
        <v>0</v>
      </c>
      <c r="Z252" s="78">
        <f t="shared" si="31"/>
        <v>0</v>
      </c>
      <c r="AA252" s="78">
        <f t="shared" si="31"/>
        <v>0</v>
      </c>
      <c r="AB252" s="78">
        <f t="shared" si="31"/>
        <v>0</v>
      </c>
      <c r="AC252" s="78">
        <f t="shared" si="31"/>
        <v>9.409672033</v>
      </c>
      <c r="AD252" s="78">
        <f t="shared" si="31"/>
        <v>23.70595108</v>
      </c>
      <c r="AE252" s="78">
        <f t="shared" si="31"/>
        <v>56.33597356</v>
      </c>
      <c r="AF252" s="78">
        <f t="shared" si="31"/>
        <v>122.9678622</v>
      </c>
      <c r="AG252" s="78">
        <f t="shared" si="31"/>
        <v>242.0932559</v>
      </c>
      <c r="AH252" s="78">
        <f t="shared" si="31"/>
        <v>440.2622125</v>
      </c>
      <c r="AI252" s="78">
        <f t="shared" si="31"/>
        <v>770.8129918</v>
      </c>
      <c r="AJ252" s="78">
        <f t="shared" si="31"/>
        <v>1308.230087</v>
      </c>
      <c r="AK252" s="78">
        <f t="shared" si="31"/>
        <v>2154.653832</v>
      </c>
      <c r="AL252" s="78">
        <f t="shared" si="31"/>
        <v>3489.503622</v>
      </c>
      <c r="AM252" s="78">
        <f t="shared" si="31"/>
        <v>5454.846204</v>
      </c>
      <c r="AN252" s="78">
        <f t="shared" si="31"/>
        <v>8176.805318</v>
      </c>
      <c r="AO252" s="78">
        <f t="shared" si="31"/>
        <v>12034.83262</v>
      </c>
      <c r="AP252" s="78">
        <f t="shared" si="31"/>
        <v>16263.49796</v>
      </c>
      <c r="AQ252" s="78">
        <f t="shared" si="31"/>
        <v>21026.46341</v>
      </c>
      <c r="AR252" s="78">
        <f t="shared" si="31"/>
        <v>26118.41018</v>
      </c>
      <c r="AS252" s="78">
        <f t="shared" si="31"/>
        <v>31371.23639</v>
      </c>
      <c r="AT252" s="78">
        <f t="shared" si="31"/>
        <v>509.7894084</v>
      </c>
      <c r="AU252" s="78">
        <f t="shared" si="31"/>
        <v>682.8426287</v>
      </c>
      <c r="AV252" s="78">
        <f t="shared" si="31"/>
        <v>997.2763315</v>
      </c>
      <c r="AW252" s="78">
        <f t="shared" si="31"/>
        <v>1497.026747</v>
      </c>
      <c r="AX252" s="78">
        <f t="shared" si="31"/>
        <v>2144.045257</v>
      </c>
      <c r="AY252" s="78">
        <f t="shared" si="31"/>
        <v>2791.063766</v>
      </c>
      <c r="AZ252" s="78">
        <f t="shared" si="31"/>
        <v>3290.814182</v>
      </c>
      <c r="BA252" s="78">
        <f t="shared" si="31"/>
        <v>3605.247885</v>
      </c>
      <c r="BB252" s="78">
        <f t="shared" si="31"/>
        <v>3778.301105</v>
      </c>
      <c r="BC252" s="78">
        <f t="shared" si="31"/>
        <v>3866.585227</v>
      </c>
      <c r="BD252" s="79">
        <f t="shared" si="31"/>
        <v>3909.882943</v>
      </c>
      <c r="BE252" s="3"/>
      <c r="BF252" s="3"/>
      <c r="BG252" s="3"/>
      <c r="BH252" s="3"/>
      <c r="BI252" s="3"/>
      <c r="BJ252" s="3"/>
      <c r="BK252" s="3"/>
      <c r="BL252" s="3"/>
      <c r="BM252" s="3"/>
      <c r="BN252" s="3"/>
    </row>
    <row r="253">
      <c r="A253" s="75"/>
      <c r="E253" s="76" t="s">
        <v>56</v>
      </c>
      <c r="F253" s="78">
        <f t="shared" ref="F253:BD253" si="32">SUM(F145,F172,F199,F226)</f>
        <v>0</v>
      </c>
      <c r="G253" s="78">
        <f t="shared" si="32"/>
        <v>0</v>
      </c>
      <c r="H253" s="78">
        <f t="shared" si="32"/>
        <v>0</v>
      </c>
      <c r="I253" s="78">
        <f t="shared" si="32"/>
        <v>0</v>
      </c>
      <c r="J253" s="78">
        <f t="shared" si="32"/>
        <v>0</v>
      </c>
      <c r="K253" s="78">
        <f t="shared" si="32"/>
        <v>0</v>
      </c>
      <c r="L253" s="78">
        <f t="shared" si="32"/>
        <v>0</v>
      </c>
      <c r="M253" s="78">
        <f t="shared" si="32"/>
        <v>0</v>
      </c>
      <c r="N253" s="78">
        <f t="shared" si="32"/>
        <v>0</v>
      </c>
      <c r="O253" s="78">
        <f t="shared" si="32"/>
        <v>0</v>
      </c>
      <c r="P253" s="78">
        <f t="shared" si="32"/>
        <v>0</v>
      </c>
      <c r="Q253" s="78">
        <f t="shared" si="32"/>
        <v>0</v>
      </c>
      <c r="R253" s="78">
        <f t="shared" si="32"/>
        <v>0</v>
      </c>
      <c r="S253" s="78">
        <f t="shared" si="32"/>
        <v>0</v>
      </c>
      <c r="T253" s="78">
        <f t="shared" si="32"/>
        <v>0</v>
      </c>
      <c r="U253" s="78">
        <f t="shared" si="32"/>
        <v>0</v>
      </c>
      <c r="V253" s="78">
        <f t="shared" si="32"/>
        <v>0</v>
      </c>
      <c r="W253" s="78">
        <f t="shared" si="32"/>
        <v>0</v>
      </c>
      <c r="X253" s="78">
        <f t="shared" si="32"/>
        <v>0</v>
      </c>
      <c r="Y253" s="78">
        <f t="shared" si="32"/>
        <v>0</v>
      </c>
      <c r="Z253" s="78">
        <f t="shared" si="32"/>
        <v>0</v>
      </c>
      <c r="AA253" s="78">
        <f t="shared" si="32"/>
        <v>0</v>
      </c>
      <c r="AB253" s="78">
        <f t="shared" si="32"/>
        <v>0</v>
      </c>
      <c r="AC253" s="78">
        <f t="shared" si="32"/>
        <v>14.41747222</v>
      </c>
      <c r="AD253" s="78">
        <f t="shared" si="32"/>
        <v>44.10650704</v>
      </c>
      <c r="AE253" s="78">
        <f t="shared" si="32"/>
        <v>118.0241606</v>
      </c>
      <c r="AF253" s="78">
        <f t="shared" si="32"/>
        <v>271.8305973</v>
      </c>
      <c r="AG253" s="78">
        <f t="shared" si="32"/>
        <v>526.4509709</v>
      </c>
      <c r="AH253" s="78">
        <f t="shared" si="32"/>
        <v>888.3947979</v>
      </c>
      <c r="AI253" s="78">
        <f t="shared" si="32"/>
        <v>1404.086249</v>
      </c>
      <c r="AJ253" s="78">
        <f t="shared" si="32"/>
        <v>2153.697532</v>
      </c>
      <c r="AK253" s="78">
        <f t="shared" si="32"/>
        <v>3276.366949</v>
      </c>
      <c r="AL253" s="78">
        <f t="shared" si="32"/>
        <v>5021.109488</v>
      </c>
      <c r="AM253" s="78">
        <f t="shared" si="32"/>
        <v>7540.187191</v>
      </c>
      <c r="AN253" s="78">
        <f t="shared" si="32"/>
        <v>10907.06023</v>
      </c>
      <c r="AO253" s="78">
        <f t="shared" si="32"/>
        <v>15387.2274</v>
      </c>
      <c r="AP253" s="78">
        <f t="shared" si="32"/>
        <v>20085.24806</v>
      </c>
      <c r="AQ253" s="78">
        <f t="shared" si="32"/>
        <v>25084.49427</v>
      </c>
      <c r="AR253" s="78">
        <f t="shared" si="32"/>
        <v>30170.36963</v>
      </c>
      <c r="AS253" s="78">
        <f t="shared" si="32"/>
        <v>35224.81383</v>
      </c>
      <c r="AT253" s="78">
        <f t="shared" si="32"/>
        <v>590.0656335</v>
      </c>
      <c r="AU253" s="78">
        <f t="shared" si="32"/>
        <v>844.2375507</v>
      </c>
      <c r="AV253" s="78">
        <f t="shared" si="32"/>
        <v>1306.062052</v>
      </c>
      <c r="AW253" s="78">
        <f t="shared" si="32"/>
        <v>2040.070475</v>
      </c>
      <c r="AX253" s="78">
        <f t="shared" si="32"/>
        <v>2990.378911</v>
      </c>
      <c r="AY253" s="78">
        <f t="shared" si="32"/>
        <v>3940.687347</v>
      </c>
      <c r="AZ253" s="78">
        <f t="shared" si="32"/>
        <v>4674.69577</v>
      </c>
      <c r="BA253" s="78">
        <f t="shared" si="32"/>
        <v>5136.520271</v>
      </c>
      <c r="BB253" s="78">
        <f t="shared" si="32"/>
        <v>5390.692188</v>
      </c>
      <c r="BC253" s="78">
        <f t="shared" si="32"/>
        <v>5520.359492</v>
      </c>
      <c r="BD253" s="79">
        <f t="shared" si="32"/>
        <v>5583.953012</v>
      </c>
      <c r="BE253" s="3"/>
      <c r="BF253" s="3"/>
      <c r="BG253" s="3"/>
      <c r="BH253" s="3"/>
      <c r="BI253" s="3"/>
      <c r="BJ253" s="3"/>
      <c r="BK253" s="3"/>
      <c r="BL253" s="3"/>
      <c r="BM253" s="3"/>
      <c r="BN253" s="3"/>
    </row>
    <row r="254">
      <c r="A254" s="75"/>
      <c r="E254" s="76" t="s">
        <v>55</v>
      </c>
      <c r="F254" s="78">
        <f t="shared" ref="F254:BD254" si="33">SUM(F146,F173,F200,F227)</f>
        <v>0</v>
      </c>
      <c r="G254" s="78">
        <f t="shared" si="33"/>
        <v>0</v>
      </c>
      <c r="H254" s="78">
        <f t="shared" si="33"/>
        <v>0</v>
      </c>
      <c r="I254" s="78">
        <f t="shared" si="33"/>
        <v>0</v>
      </c>
      <c r="J254" s="78">
        <f t="shared" si="33"/>
        <v>0</v>
      </c>
      <c r="K254" s="78">
        <f t="shared" si="33"/>
        <v>0</v>
      </c>
      <c r="L254" s="78">
        <f t="shared" si="33"/>
        <v>0</v>
      </c>
      <c r="M254" s="78">
        <f t="shared" si="33"/>
        <v>0</v>
      </c>
      <c r="N254" s="78">
        <f t="shared" si="33"/>
        <v>0</v>
      </c>
      <c r="O254" s="78">
        <f t="shared" si="33"/>
        <v>0</v>
      </c>
      <c r="P254" s="78">
        <f t="shared" si="33"/>
        <v>0</v>
      </c>
      <c r="Q254" s="78">
        <f t="shared" si="33"/>
        <v>0</v>
      </c>
      <c r="R254" s="78">
        <f t="shared" si="33"/>
        <v>0</v>
      </c>
      <c r="S254" s="78">
        <f t="shared" si="33"/>
        <v>0</v>
      </c>
      <c r="T254" s="78">
        <f t="shared" si="33"/>
        <v>0</v>
      </c>
      <c r="U254" s="78">
        <f t="shared" si="33"/>
        <v>0</v>
      </c>
      <c r="V254" s="78">
        <f t="shared" si="33"/>
        <v>0</v>
      </c>
      <c r="W254" s="78">
        <f t="shared" si="33"/>
        <v>0</v>
      </c>
      <c r="X254" s="78">
        <f t="shared" si="33"/>
        <v>0</v>
      </c>
      <c r="Y254" s="78">
        <f t="shared" si="33"/>
        <v>0</v>
      </c>
      <c r="Z254" s="78">
        <f t="shared" si="33"/>
        <v>0</v>
      </c>
      <c r="AA254" s="78">
        <f t="shared" si="33"/>
        <v>0</v>
      </c>
      <c r="AB254" s="78">
        <f t="shared" si="33"/>
        <v>0</v>
      </c>
      <c r="AC254" s="78">
        <f t="shared" si="33"/>
        <v>32.0259294</v>
      </c>
      <c r="AD254" s="78">
        <f t="shared" si="33"/>
        <v>124.1884172</v>
      </c>
      <c r="AE254" s="78">
        <f t="shared" si="33"/>
        <v>356.1468966</v>
      </c>
      <c r="AF254" s="78">
        <f t="shared" si="33"/>
        <v>749.40348</v>
      </c>
      <c r="AG254" s="78">
        <f t="shared" si="33"/>
        <v>1210.656663</v>
      </c>
      <c r="AH254" s="78">
        <f t="shared" si="33"/>
        <v>1721.003557</v>
      </c>
      <c r="AI254" s="78">
        <f t="shared" si="33"/>
        <v>2443.771014</v>
      </c>
      <c r="AJ254" s="78">
        <f t="shared" si="33"/>
        <v>3549.472891</v>
      </c>
      <c r="AK254" s="78">
        <f t="shared" si="33"/>
        <v>5186.44612</v>
      </c>
      <c r="AL254" s="78">
        <f t="shared" si="33"/>
        <v>7563.883148</v>
      </c>
      <c r="AM254" s="78">
        <f t="shared" si="33"/>
        <v>10669.07723</v>
      </c>
      <c r="AN254" s="78">
        <f t="shared" si="33"/>
        <v>14432.83472</v>
      </c>
      <c r="AO254" s="78">
        <f t="shared" si="33"/>
        <v>19043.52055</v>
      </c>
      <c r="AP254" s="78">
        <f t="shared" si="33"/>
        <v>23604.84096</v>
      </c>
      <c r="AQ254" s="78">
        <f t="shared" si="33"/>
        <v>28274.0929</v>
      </c>
      <c r="AR254" s="78">
        <f t="shared" si="33"/>
        <v>32935.55357</v>
      </c>
      <c r="AS254" s="78">
        <f t="shared" si="33"/>
        <v>37565.20538</v>
      </c>
      <c r="AT254" s="78">
        <f t="shared" si="33"/>
        <v>777.3768254</v>
      </c>
      <c r="AU254" s="78">
        <f t="shared" si="33"/>
        <v>1220.825702</v>
      </c>
      <c r="AV254" s="78">
        <f t="shared" si="33"/>
        <v>2026.562066</v>
      </c>
      <c r="AW254" s="78">
        <f t="shared" si="33"/>
        <v>3307.172506</v>
      </c>
      <c r="AX254" s="78">
        <f t="shared" si="33"/>
        <v>4965.157437</v>
      </c>
      <c r="AY254" s="78">
        <f t="shared" si="33"/>
        <v>6623.142368</v>
      </c>
      <c r="AZ254" s="78">
        <f t="shared" si="33"/>
        <v>7903.752808</v>
      </c>
      <c r="BA254" s="78">
        <f t="shared" si="33"/>
        <v>8709.489171</v>
      </c>
      <c r="BB254" s="78">
        <f t="shared" si="33"/>
        <v>9152.938048</v>
      </c>
      <c r="BC254" s="78">
        <f t="shared" si="33"/>
        <v>9379.166111</v>
      </c>
      <c r="BD254" s="79">
        <f t="shared" si="33"/>
        <v>9490.116507</v>
      </c>
      <c r="BE254" s="3"/>
      <c r="BF254" s="3"/>
      <c r="BG254" s="3"/>
      <c r="BH254" s="3"/>
      <c r="BI254" s="3"/>
      <c r="BJ254" s="3"/>
      <c r="BK254" s="3"/>
      <c r="BL254" s="3"/>
      <c r="BM254" s="3"/>
      <c r="BN254" s="3"/>
    </row>
    <row r="255">
      <c r="A255" s="75"/>
      <c r="D255" s="77" t="s">
        <v>55</v>
      </c>
      <c r="E255" s="76" t="s">
        <v>57</v>
      </c>
      <c r="F255" s="78">
        <f t="shared" ref="F255:BD255" si="34">SUM(F147,F174,F201,F228)</f>
        <v>0</v>
      </c>
      <c r="G255" s="78">
        <f t="shared" si="34"/>
        <v>0</v>
      </c>
      <c r="H255" s="78">
        <f t="shared" si="34"/>
        <v>0</v>
      </c>
      <c r="I255" s="78">
        <f t="shared" si="34"/>
        <v>0</v>
      </c>
      <c r="J255" s="78">
        <f t="shared" si="34"/>
        <v>0</v>
      </c>
      <c r="K255" s="78">
        <f t="shared" si="34"/>
        <v>0</v>
      </c>
      <c r="L255" s="78">
        <f t="shared" si="34"/>
        <v>0</v>
      </c>
      <c r="M255" s="78">
        <f t="shared" si="34"/>
        <v>0</v>
      </c>
      <c r="N255" s="78">
        <f t="shared" si="34"/>
        <v>0</v>
      </c>
      <c r="O255" s="78">
        <f t="shared" si="34"/>
        <v>0</v>
      </c>
      <c r="P255" s="78">
        <f t="shared" si="34"/>
        <v>0</v>
      </c>
      <c r="Q255" s="78">
        <f t="shared" si="34"/>
        <v>0</v>
      </c>
      <c r="R255" s="78">
        <f t="shared" si="34"/>
        <v>0</v>
      </c>
      <c r="S255" s="78">
        <f t="shared" si="34"/>
        <v>0</v>
      </c>
      <c r="T255" s="78">
        <f t="shared" si="34"/>
        <v>0</v>
      </c>
      <c r="U255" s="78">
        <f t="shared" si="34"/>
        <v>0</v>
      </c>
      <c r="V255" s="78">
        <f t="shared" si="34"/>
        <v>0</v>
      </c>
      <c r="W255" s="78">
        <f t="shared" si="34"/>
        <v>0</v>
      </c>
      <c r="X255" s="78">
        <f t="shared" si="34"/>
        <v>0</v>
      </c>
      <c r="Y255" s="78">
        <f t="shared" si="34"/>
        <v>0</v>
      </c>
      <c r="Z255" s="78">
        <f t="shared" si="34"/>
        <v>0</v>
      </c>
      <c r="AA255" s="78">
        <f t="shared" si="34"/>
        <v>0</v>
      </c>
      <c r="AB255" s="78">
        <f t="shared" si="34"/>
        <v>0</v>
      </c>
      <c r="AC255" s="78">
        <f t="shared" si="34"/>
        <v>18.37436833</v>
      </c>
      <c r="AD255" s="78">
        <f t="shared" si="34"/>
        <v>49.04747073</v>
      </c>
      <c r="AE255" s="78">
        <f t="shared" si="34"/>
        <v>112.1960029</v>
      </c>
      <c r="AF255" s="78">
        <f t="shared" si="34"/>
        <v>238.5590694</v>
      </c>
      <c r="AG255" s="78">
        <f t="shared" si="34"/>
        <v>480.4215598</v>
      </c>
      <c r="AH255" s="78">
        <f t="shared" si="34"/>
        <v>925.5729442</v>
      </c>
      <c r="AI255" s="78">
        <f t="shared" si="34"/>
        <v>1714.480798</v>
      </c>
      <c r="AJ255" s="78">
        <f t="shared" si="34"/>
        <v>3338.627689</v>
      </c>
      <c r="AK255" s="78">
        <f t="shared" si="34"/>
        <v>5201.916856</v>
      </c>
      <c r="AL255" s="78">
        <f t="shared" si="34"/>
        <v>7742.063842</v>
      </c>
      <c r="AM255" s="78">
        <f t="shared" si="34"/>
        <v>10829.08895</v>
      </c>
      <c r="AN255" s="78">
        <f t="shared" si="34"/>
        <v>14361.4996</v>
      </c>
      <c r="AO255" s="78">
        <f t="shared" si="34"/>
        <v>18260.75675</v>
      </c>
      <c r="AP255" s="78">
        <f t="shared" si="34"/>
        <v>22480.64458</v>
      </c>
      <c r="AQ255" s="78">
        <f t="shared" si="34"/>
        <v>27006.61709</v>
      </c>
      <c r="AR255" s="78">
        <f t="shared" si="34"/>
        <v>31828.10917</v>
      </c>
      <c r="AS255" s="78">
        <f t="shared" si="34"/>
        <v>36873.14812</v>
      </c>
      <c r="AT255" s="78">
        <f t="shared" si="34"/>
        <v>2791.063766</v>
      </c>
      <c r="AU255" s="78">
        <f t="shared" si="34"/>
        <v>3290.814182</v>
      </c>
      <c r="AV255" s="78">
        <f t="shared" si="34"/>
        <v>3605.247885</v>
      </c>
      <c r="AW255" s="78">
        <f t="shared" si="34"/>
        <v>3778.301105</v>
      </c>
      <c r="AX255" s="78">
        <f t="shared" si="34"/>
        <v>3866.585227</v>
      </c>
      <c r="AY255" s="78">
        <f t="shared" si="34"/>
        <v>3909.882943</v>
      </c>
      <c r="AZ255" s="78">
        <f t="shared" si="34"/>
        <v>3930.707055</v>
      </c>
      <c r="BA255" s="78">
        <f t="shared" si="34"/>
        <v>3940.628351</v>
      </c>
      <c r="BB255" s="78">
        <f t="shared" si="34"/>
        <v>3945.333923</v>
      </c>
      <c r="BC255" s="78">
        <f t="shared" si="34"/>
        <v>3947.560955</v>
      </c>
      <c r="BD255" s="79">
        <f t="shared" si="34"/>
        <v>3948.613888</v>
      </c>
      <c r="BE255" s="3"/>
      <c r="BF255" s="3"/>
      <c r="BG255" s="3"/>
      <c r="BH255" s="3"/>
      <c r="BI255" s="3"/>
      <c r="BJ255" s="3"/>
      <c r="BK255" s="3"/>
      <c r="BL255" s="3"/>
      <c r="BM255" s="3"/>
      <c r="BN255" s="3"/>
    </row>
    <row r="256">
      <c r="A256" s="75"/>
      <c r="E256" s="76" t="s">
        <v>56</v>
      </c>
      <c r="F256" s="78">
        <f t="shared" ref="F256:BD256" si="35">SUM(F148,F175,F202,F229)</f>
        <v>0</v>
      </c>
      <c r="G256" s="78">
        <f t="shared" si="35"/>
        <v>0</v>
      </c>
      <c r="H256" s="78">
        <f t="shared" si="35"/>
        <v>0</v>
      </c>
      <c r="I256" s="78">
        <f t="shared" si="35"/>
        <v>0</v>
      </c>
      <c r="J256" s="78">
        <f t="shared" si="35"/>
        <v>0</v>
      </c>
      <c r="K256" s="78">
        <f t="shared" si="35"/>
        <v>0</v>
      </c>
      <c r="L256" s="78">
        <f t="shared" si="35"/>
        <v>0</v>
      </c>
      <c r="M256" s="78">
        <f t="shared" si="35"/>
        <v>0</v>
      </c>
      <c r="N256" s="78">
        <f t="shared" si="35"/>
        <v>0</v>
      </c>
      <c r="O256" s="78">
        <f t="shared" si="35"/>
        <v>0</v>
      </c>
      <c r="P256" s="78">
        <f t="shared" si="35"/>
        <v>0</v>
      </c>
      <c r="Q256" s="78">
        <f t="shared" si="35"/>
        <v>0</v>
      </c>
      <c r="R256" s="78">
        <f t="shared" si="35"/>
        <v>0</v>
      </c>
      <c r="S256" s="78">
        <f t="shared" si="35"/>
        <v>0</v>
      </c>
      <c r="T256" s="78">
        <f t="shared" si="35"/>
        <v>0</v>
      </c>
      <c r="U256" s="78">
        <f t="shared" si="35"/>
        <v>0</v>
      </c>
      <c r="V256" s="78">
        <f t="shared" si="35"/>
        <v>0</v>
      </c>
      <c r="W256" s="78">
        <f t="shared" si="35"/>
        <v>0</v>
      </c>
      <c r="X256" s="78">
        <f t="shared" si="35"/>
        <v>0</v>
      </c>
      <c r="Y256" s="78">
        <f t="shared" si="35"/>
        <v>0</v>
      </c>
      <c r="Z256" s="78">
        <f t="shared" si="35"/>
        <v>0</v>
      </c>
      <c r="AA256" s="78">
        <f t="shared" si="35"/>
        <v>0</v>
      </c>
      <c r="AB256" s="78">
        <f t="shared" si="35"/>
        <v>0</v>
      </c>
      <c r="AC256" s="78">
        <f t="shared" si="35"/>
        <v>32.01290639</v>
      </c>
      <c r="AD256" s="78">
        <f t="shared" si="35"/>
        <v>93.68504016</v>
      </c>
      <c r="AE256" s="78">
        <f t="shared" si="35"/>
        <v>216.9753752</v>
      </c>
      <c r="AF256" s="78">
        <f t="shared" si="35"/>
        <v>451.1513417</v>
      </c>
      <c r="AG256" s="78">
        <f t="shared" si="35"/>
        <v>866.6174873</v>
      </c>
      <c r="AH256" s="78">
        <f t="shared" si="35"/>
        <v>1569.849147</v>
      </c>
      <c r="AI256" s="78">
        <f t="shared" si="35"/>
        <v>2745.951344</v>
      </c>
      <c r="AJ256" s="78">
        <f t="shared" si="35"/>
        <v>4929.281777</v>
      </c>
      <c r="AK256" s="78">
        <f t="shared" si="35"/>
        <v>7526.993014</v>
      </c>
      <c r="AL256" s="78">
        <f t="shared" si="35"/>
        <v>10955.38239</v>
      </c>
      <c r="AM256" s="78">
        <f t="shared" si="35"/>
        <v>14920.75564</v>
      </c>
      <c r="AN256" s="78">
        <f t="shared" si="35"/>
        <v>19170.73892</v>
      </c>
      <c r="AO256" s="78">
        <f t="shared" si="35"/>
        <v>23531.97907</v>
      </c>
      <c r="AP256" s="78">
        <f t="shared" si="35"/>
        <v>27946.31705</v>
      </c>
      <c r="AQ256" s="78">
        <f t="shared" si="35"/>
        <v>32459.73177</v>
      </c>
      <c r="AR256" s="78">
        <f t="shared" si="35"/>
        <v>37153.12524</v>
      </c>
      <c r="AS256" s="78">
        <f t="shared" si="35"/>
        <v>42016.60845</v>
      </c>
      <c r="AT256" s="78">
        <f t="shared" si="35"/>
        <v>3940.687347</v>
      </c>
      <c r="AU256" s="78">
        <f t="shared" si="35"/>
        <v>4674.69577</v>
      </c>
      <c r="AV256" s="78">
        <f t="shared" si="35"/>
        <v>5136.520271</v>
      </c>
      <c r="AW256" s="78">
        <f t="shared" si="35"/>
        <v>5390.692188</v>
      </c>
      <c r="AX256" s="78">
        <f t="shared" si="35"/>
        <v>5520.359492</v>
      </c>
      <c r="AY256" s="78">
        <f t="shared" si="35"/>
        <v>5583.953012</v>
      </c>
      <c r="AZ256" s="78">
        <f t="shared" si="35"/>
        <v>5614.538427</v>
      </c>
      <c r="BA256" s="78">
        <f t="shared" si="35"/>
        <v>5629.110331</v>
      </c>
      <c r="BB256" s="78">
        <f t="shared" si="35"/>
        <v>5636.021639</v>
      </c>
      <c r="BC256" s="78">
        <f t="shared" si="35"/>
        <v>5639.292593</v>
      </c>
      <c r="BD256" s="79">
        <f t="shared" si="35"/>
        <v>5640.839087</v>
      </c>
      <c r="BE256" s="3"/>
      <c r="BF256" s="3"/>
      <c r="BG256" s="3"/>
      <c r="BH256" s="3"/>
      <c r="BI256" s="3"/>
      <c r="BJ256" s="3"/>
      <c r="BK256" s="3"/>
      <c r="BL256" s="3"/>
      <c r="BM256" s="3"/>
      <c r="BN256" s="3"/>
    </row>
    <row r="257">
      <c r="A257" s="75"/>
      <c r="E257" s="76" t="s">
        <v>55</v>
      </c>
      <c r="F257" s="78">
        <f t="shared" ref="F257:BD257" si="36">SUM(F149,F176,F203,F230)</f>
        <v>0</v>
      </c>
      <c r="G257" s="78">
        <f t="shared" si="36"/>
        <v>0</v>
      </c>
      <c r="H257" s="78">
        <f t="shared" si="36"/>
        <v>0</v>
      </c>
      <c r="I257" s="78">
        <f t="shared" si="36"/>
        <v>0</v>
      </c>
      <c r="J257" s="78">
        <f t="shared" si="36"/>
        <v>0</v>
      </c>
      <c r="K257" s="78">
        <f t="shared" si="36"/>
        <v>0</v>
      </c>
      <c r="L257" s="78">
        <f t="shared" si="36"/>
        <v>0</v>
      </c>
      <c r="M257" s="78">
        <f t="shared" si="36"/>
        <v>0</v>
      </c>
      <c r="N257" s="78">
        <f t="shared" si="36"/>
        <v>0</v>
      </c>
      <c r="O257" s="78">
        <f t="shared" si="36"/>
        <v>0</v>
      </c>
      <c r="P257" s="78">
        <f t="shared" si="36"/>
        <v>0</v>
      </c>
      <c r="Q257" s="78">
        <f t="shared" si="36"/>
        <v>0</v>
      </c>
      <c r="R257" s="78">
        <f t="shared" si="36"/>
        <v>0</v>
      </c>
      <c r="S257" s="78">
        <f t="shared" si="36"/>
        <v>0</v>
      </c>
      <c r="T257" s="78">
        <f t="shared" si="36"/>
        <v>0</v>
      </c>
      <c r="U257" s="78">
        <f t="shared" si="36"/>
        <v>0</v>
      </c>
      <c r="V257" s="78">
        <f t="shared" si="36"/>
        <v>0</v>
      </c>
      <c r="W257" s="78">
        <f t="shared" si="36"/>
        <v>0</v>
      </c>
      <c r="X257" s="78">
        <f t="shared" si="36"/>
        <v>0</v>
      </c>
      <c r="Y257" s="78">
        <f t="shared" si="36"/>
        <v>0</v>
      </c>
      <c r="Z257" s="78">
        <f t="shared" si="36"/>
        <v>0</v>
      </c>
      <c r="AA257" s="78">
        <f t="shared" si="36"/>
        <v>0</v>
      </c>
      <c r="AB257" s="78">
        <f t="shared" si="36"/>
        <v>0</v>
      </c>
      <c r="AC257" s="78">
        <f t="shared" si="36"/>
        <v>78.20271338</v>
      </c>
      <c r="AD257" s="78">
        <f t="shared" si="36"/>
        <v>268.4379989</v>
      </c>
      <c r="AE257" s="78">
        <f t="shared" si="36"/>
        <v>624.1322571</v>
      </c>
      <c r="AF257" s="78">
        <f t="shared" si="36"/>
        <v>1156.793688</v>
      </c>
      <c r="AG257" s="78">
        <f t="shared" si="36"/>
        <v>1911.894395</v>
      </c>
      <c r="AH257" s="78">
        <f t="shared" si="36"/>
        <v>3112.42967</v>
      </c>
      <c r="AI257" s="78">
        <f t="shared" si="36"/>
        <v>5143.216368</v>
      </c>
      <c r="AJ257" s="78">
        <f t="shared" si="36"/>
        <v>8561.216635</v>
      </c>
      <c r="AK257" s="78">
        <f t="shared" si="36"/>
        <v>12485.23135</v>
      </c>
      <c r="AL257" s="78">
        <f t="shared" si="36"/>
        <v>17004.31295</v>
      </c>
      <c r="AM257" s="78">
        <f t="shared" si="36"/>
        <v>21458.87169</v>
      </c>
      <c r="AN257" s="78">
        <f t="shared" si="36"/>
        <v>25594.61009</v>
      </c>
      <c r="AO257" s="78">
        <f t="shared" si="36"/>
        <v>29446.9119</v>
      </c>
      <c r="AP257" s="78">
        <f t="shared" si="36"/>
        <v>33226.29372</v>
      </c>
      <c r="AQ257" s="78">
        <f t="shared" si="36"/>
        <v>37216.20728</v>
      </c>
      <c r="AR257" s="78">
        <f t="shared" si="36"/>
        <v>41650.84703</v>
      </c>
      <c r="AS257" s="78">
        <f t="shared" si="36"/>
        <v>46526.8848</v>
      </c>
      <c r="AT257" s="78">
        <f t="shared" si="36"/>
        <v>6623.142368</v>
      </c>
      <c r="AU257" s="78">
        <f t="shared" si="36"/>
        <v>7903.752808</v>
      </c>
      <c r="AV257" s="78">
        <f t="shared" si="36"/>
        <v>8709.489171</v>
      </c>
      <c r="AW257" s="78">
        <f t="shared" si="36"/>
        <v>9152.938048</v>
      </c>
      <c r="AX257" s="78">
        <f t="shared" si="36"/>
        <v>9379.166111</v>
      </c>
      <c r="AY257" s="78">
        <f t="shared" si="36"/>
        <v>9490.116507</v>
      </c>
      <c r="AZ257" s="78">
        <f t="shared" si="36"/>
        <v>9543.478294</v>
      </c>
      <c r="BA257" s="78">
        <f t="shared" si="36"/>
        <v>9568.901617</v>
      </c>
      <c r="BB257" s="78">
        <f t="shared" si="36"/>
        <v>9580.959643</v>
      </c>
      <c r="BC257" s="78">
        <f t="shared" si="36"/>
        <v>9586.666414</v>
      </c>
      <c r="BD257" s="79">
        <f t="shared" si="36"/>
        <v>9589.364553</v>
      </c>
      <c r="BE257" s="3"/>
      <c r="BF257" s="3"/>
      <c r="BG257" s="3"/>
      <c r="BH257" s="3"/>
      <c r="BI257" s="3"/>
      <c r="BJ257" s="3"/>
      <c r="BK257" s="3"/>
      <c r="BL257" s="3"/>
      <c r="BM257" s="3"/>
      <c r="BN257" s="3"/>
    </row>
    <row r="258">
      <c r="A258" s="75"/>
      <c r="C258" s="77" t="s">
        <v>56</v>
      </c>
      <c r="D258" s="71" t="s">
        <v>57</v>
      </c>
      <c r="E258" s="76" t="s">
        <v>57</v>
      </c>
      <c r="F258" s="78">
        <f t="shared" ref="F258:BD258" si="37">SUM(F150,F177,F204,F231)</f>
        <v>0</v>
      </c>
      <c r="G258" s="78">
        <f t="shared" si="37"/>
        <v>0</v>
      </c>
      <c r="H258" s="78">
        <f t="shared" si="37"/>
        <v>0</v>
      </c>
      <c r="I258" s="78">
        <f t="shared" si="37"/>
        <v>0</v>
      </c>
      <c r="J258" s="78">
        <f t="shared" si="37"/>
        <v>0</v>
      </c>
      <c r="K258" s="78">
        <f t="shared" si="37"/>
        <v>0</v>
      </c>
      <c r="L258" s="78">
        <f t="shared" si="37"/>
        <v>0</v>
      </c>
      <c r="M258" s="78">
        <f t="shared" si="37"/>
        <v>0</v>
      </c>
      <c r="N258" s="78">
        <f t="shared" si="37"/>
        <v>0</v>
      </c>
      <c r="O258" s="78">
        <f t="shared" si="37"/>
        <v>0</v>
      </c>
      <c r="P258" s="78">
        <f t="shared" si="37"/>
        <v>0</v>
      </c>
      <c r="Q258" s="78">
        <f t="shared" si="37"/>
        <v>0</v>
      </c>
      <c r="R258" s="78">
        <f t="shared" si="37"/>
        <v>0</v>
      </c>
      <c r="S258" s="78">
        <f t="shared" si="37"/>
        <v>0</v>
      </c>
      <c r="T258" s="78">
        <f t="shared" si="37"/>
        <v>0</v>
      </c>
      <c r="U258" s="78">
        <f t="shared" si="37"/>
        <v>0</v>
      </c>
      <c r="V258" s="78">
        <f t="shared" si="37"/>
        <v>0</v>
      </c>
      <c r="W258" s="78">
        <f t="shared" si="37"/>
        <v>0</v>
      </c>
      <c r="X258" s="78">
        <f t="shared" si="37"/>
        <v>0</v>
      </c>
      <c r="Y258" s="78">
        <f t="shared" si="37"/>
        <v>0</v>
      </c>
      <c r="Z258" s="78">
        <f t="shared" si="37"/>
        <v>0</v>
      </c>
      <c r="AA258" s="78">
        <f t="shared" si="37"/>
        <v>0</v>
      </c>
      <c r="AB258" s="78">
        <f t="shared" si="37"/>
        <v>0</v>
      </c>
      <c r="AC258" s="78">
        <f t="shared" si="37"/>
        <v>2.449893414</v>
      </c>
      <c r="AD258" s="78">
        <f t="shared" si="37"/>
        <v>5.872869903</v>
      </c>
      <c r="AE258" s="78">
        <f t="shared" si="37"/>
        <v>14.97107013</v>
      </c>
      <c r="AF258" s="78">
        <f t="shared" si="37"/>
        <v>39.64205909</v>
      </c>
      <c r="AG258" s="78">
        <f t="shared" si="37"/>
        <v>97.77885348</v>
      </c>
      <c r="AH258" s="78">
        <f t="shared" si="37"/>
        <v>204.8574865</v>
      </c>
      <c r="AI258" s="78">
        <f t="shared" si="37"/>
        <v>370.1270133</v>
      </c>
      <c r="AJ258" s="78">
        <f t="shared" si="37"/>
        <v>596.6287277</v>
      </c>
      <c r="AK258" s="78">
        <f t="shared" si="37"/>
        <v>892.387358</v>
      </c>
      <c r="AL258" s="78">
        <f t="shared" si="37"/>
        <v>1288.441597</v>
      </c>
      <c r="AM258" s="78">
        <f t="shared" si="37"/>
        <v>1826.972296</v>
      </c>
      <c r="AN258" s="78">
        <f t="shared" si="37"/>
        <v>2587.852239</v>
      </c>
      <c r="AO258" s="78">
        <f t="shared" si="37"/>
        <v>3691.584985</v>
      </c>
      <c r="AP258" s="78">
        <f t="shared" si="37"/>
        <v>5295.940277</v>
      </c>
      <c r="AQ258" s="78">
        <f t="shared" si="37"/>
        <v>7590.740214</v>
      </c>
      <c r="AR258" s="78">
        <f t="shared" si="37"/>
        <v>10784.91303</v>
      </c>
      <c r="AS258" s="78">
        <f t="shared" si="37"/>
        <v>15086.95709</v>
      </c>
      <c r="AT258" s="78">
        <f t="shared" si="37"/>
        <v>357.3834586</v>
      </c>
      <c r="AU258" s="78">
        <f t="shared" si="37"/>
        <v>378.2075706</v>
      </c>
      <c r="AV258" s="78">
        <f t="shared" si="37"/>
        <v>421.5052864</v>
      </c>
      <c r="AW258" s="78">
        <f t="shared" si="37"/>
        <v>509.7894084</v>
      </c>
      <c r="AX258" s="78">
        <f t="shared" si="37"/>
        <v>682.8426287</v>
      </c>
      <c r="AY258" s="78">
        <f t="shared" si="37"/>
        <v>997.2763315</v>
      </c>
      <c r="AZ258" s="78">
        <f t="shared" si="37"/>
        <v>1497.026747</v>
      </c>
      <c r="BA258" s="78">
        <f t="shared" si="37"/>
        <v>2144.045257</v>
      </c>
      <c r="BB258" s="78">
        <f t="shared" si="37"/>
        <v>2791.063766</v>
      </c>
      <c r="BC258" s="78">
        <f t="shared" si="37"/>
        <v>3290.814182</v>
      </c>
      <c r="BD258" s="79">
        <f t="shared" si="37"/>
        <v>3605.247885</v>
      </c>
      <c r="BE258" s="3"/>
      <c r="BF258" s="3"/>
      <c r="BG258" s="3"/>
      <c r="BH258" s="3"/>
      <c r="BI258" s="3"/>
      <c r="BJ258" s="3"/>
      <c r="BK258" s="3"/>
      <c r="BL258" s="3"/>
      <c r="BM258" s="3"/>
      <c r="BN258" s="3"/>
    </row>
    <row r="259">
      <c r="A259" s="75"/>
      <c r="E259" s="76" t="s">
        <v>56</v>
      </c>
      <c r="F259" s="78">
        <f t="shared" ref="F259:BD259" si="38">SUM(F151,F178,F205,F232)</f>
        <v>0</v>
      </c>
      <c r="G259" s="78">
        <f t="shared" si="38"/>
        <v>0</v>
      </c>
      <c r="H259" s="78">
        <f t="shared" si="38"/>
        <v>0</v>
      </c>
      <c r="I259" s="78">
        <f t="shared" si="38"/>
        <v>0</v>
      </c>
      <c r="J259" s="78">
        <f t="shared" si="38"/>
        <v>0</v>
      </c>
      <c r="K259" s="78">
        <f t="shared" si="38"/>
        <v>0</v>
      </c>
      <c r="L259" s="78">
        <f t="shared" si="38"/>
        <v>0</v>
      </c>
      <c r="M259" s="78">
        <f t="shared" si="38"/>
        <v>0</v>
      </c>
      <c r="N259" s="78">
        <f t="shared" si="38"/>
        <v>0</v>
      </c>
      <c r="O259" s="78">
        <f t="shared" si="38"/>
        <v>0</v>
      </c>
      <c r="P259" s="78">
        <f t="shared" si="38"/>
        <v>0</v>
      </c>
      <c r="Q259" s="78">
        <f t="shared" si="38"/>
        <v>0</v>
      </c>
      <c r="R259" s="78">
        <f t="shared" si="38"/>
        <v>0</v>
      </c>
      <c r="S259" s="78">
        <f t="shared" si="38"/>
        <v>0</v>
      </c>
      <c r="T259" s="78">
        <f t="shared" si="38"/>
        <v>0</v>
      </c>
      <c r="U259" s="78">
        <f t="shared" si="38"/>
        <v>0</v>
      </c>
      <c r="V259" s="78">
        <f t="shared" si="38"/>
        <v>0</v>
      </c>
      <c r="W259" s="78">
        <f t="shared" si="38"/>
        <v>0</v>
      </c>
      <c r="X259" s="78">
        <f t="shared" si="38"/>
        <v>0</v>
      </c>
      <c r="Y259" s="78">
        <f t="shared" si="38"/>
        <v>0</v>
      </c>
      <c r="Z259" s="78">
        <f t="shared" si="38"/>
        <v>0</v>
      </c>
      <c r="AA259" s="78">
        <f t="shared" si="38"/>
        <v>0</v>
      </c>
      <c r="AB259" s="78">
        <f t="shared" si="38"/>
        <v>0</v>
      </c>
      <c r="AC259" s="78">
        <f t="shared" si="38"/>
        <v>3.505191363</v>
      </c>
      <c r="AD259" s="78">
        <f t="shared" si="38"/>
        <v>10.54506142</v>
      </c>
      <c r="AE259" s="78">
        <f t="shared" si="38"/>
        <v>32.3343592</v>
      </c>
      <c r="AF259" s="78">
        <f t="shared" si="38"/>
        <v>97.08937709</v>
      </c>
      <c r="AG259" s="78">
        <f t="shared" si="38"/>
        <v>248.63878</v>
      </c>
      <c r="AH259" s="78">
        <f t="shared" si="38"/>
        <v>495.7539312</v>
      </c>
      <c r="AI259" s="78">
        <f t="shared" si="38"/>
        <v>800.0703056</v>
      </c>
      <c r="AJ259" s="78">
        <f t="shared" si="38"/>
        <v>1116.094214</v>
      </c>
      <c r="AK259" s="78">
        <f t="shared" si="38"/>
        <v>1450.645535</v>
      </c>
      <c r="AL259" s="78">
        <f t="shared" si="38"/>
        <v>1874.615568</v>
      </c>
      <c r="AM259" s="78">
        <f t="shared" si="38"/>
        <v>2468.810666</v>
      </c>
      <c r="AN259" s="78">
        <f t="shared" si="38"/>
        <v>3339.116142</v>
      </c>
      <c r="AO259" s="78">
        <f t="shared" si="38"/>
        <v>4610.778107</v>
      </c>
      <c r="AP259" s="78">
        <f t="shared" si="38"/>
        <v>6428.127121</v>
      </c>
      <c r="AQ259" s="78">
        <f t="shared" si="38"/>
        <v>8957.018764</v>
      </c>
      <c r="AR259" s="78">
        <f t="shared" si="38"/>
        <v>12378.78748</v>
      </c>
      <c r="AS259" s="78">
        <f t="shared" si="38"/>
        <v>16876.06117</v>
      </c>
      <c r="AT259" s="78">
        <f t="shared" si="38"/>
        <v>366.2193947</v>
      </c>
      <c r="AU259" s="78">
        <f t="shared" si="38"/>
        <v>396.8048092</v>
      </c>
      <c r="AV259" s="78">
        <f t="shared" si="38"/>
        <v>460.3983293</v>
      </c>
      <c r="AW259" s="78">
        <f t="shared" si="38"/>
        <v>590.0656335</v>
      </c>
      <c r="AX259" s="78">
        <f t="shared" si="38"/>
        <v>844.2375507</v>
      </c>
      <c r="AY259" s="78">
        <f t="shared" si="38"/>
        <v>1306.062052</v>
      </c>
      <c r="AZ259" s="78">
        <f t="shared" si="38"/>
        <v>2040.070475</v>
      </c>
      <c r="BA259" s="78">
        <f t="shared" si="38"/>
        <v>2990.378911</v>
      </c>
      <c r="BB259" s="78">
        <f t="shared" si="38"/>
        <v>3940.687347</v>
      </c>
      <c r="BC259" s="78">
        <f t="shared" si="38"/>
        <v>4674.69577</v>
      </c>
      <c r="BD259" s="79">
        <f t="shared" si="38"/>
        <v>5136.520271</v>
      </c>
      <c r="BE259" s="3"/>
      <c r="BF259" s="3"/>
      <c r="BG259" s="3"/>
      <c r="BH259" s="3"/>
      <c r="BI259" s="3"/>
      <c r="BJ259" s="3"/>
      <c r="BK259" s="3"/>
      <c r="BL259" s="3"/>
      <c r="BM259" s="3"/>
      <c r="BN259" s="3"/>
    </row>
    <row r="260">
      <c r="A260" s="75"/>
      <c r="E260" s="76" t="s">
        <v>55</v>
      </c>
      <c r="F260" s="78">
        <f t="shared" ref="F260:BD260" si="39">SUM(F152,F179,F206,F233)</f>
        <v>0</v>
      </c>
      <c r="G260" s="78">
        <f t="shared" si="39"/>
        <v>0</v>
      </c>
      <c r="H260" s="78">
        <f t="shared" si="39"/>
        <v>0</v>
      </c>
      <c r="I260" s="78">
        <f t="shared" si="39"/>
        <v>0</v>
      </c>
      <c r="J260" s="78">
        <f t="shared" si="39"/>
        <v>0</v>
      </c>
      <c r="K260" s="78">
        <f t="shared" si="39"/>
        <v>0</v>
      </c>
      <c r="L260" s="78">
        <f t="shared" si="39"/>
        <v>0</v>
      </c>
      <c r="M260" s="78">
        <f t="shared" si="39"/>
        <v>0</v>
      </c>
      <c r="N260" s="78">
        <f t="shared" si="39"/>
        <v>0</v>
      </c>
      <c r="O260" s="78">
        <f t="shared" si="39"/>
        <v>0</v>
      </c>
      <c r="P260" s="78">
        <f t="shared" si="39"/>
        <v>0</v>
      </c>
      <c r="Q260" s="78">
        <f t="shared" si="39"/>
        <v>0</v>
      </c>
      <c r="R260" s="78">
        <f t="shared" si="39"/>
        <v>0</v>
      </c>
      <c r="S260" s="78">
        <f t="shared" si="39"/>
        <v>0</v>
      </c>
      <c r="T260" s="78">
        <f t="shared" si="39"/>
        <v>0</v>
      </c>
      <c r="U260" s="78">
        <f t="shared" si="39"/>
        <v>0</v>
      </c>
      <c r="V260" s="78">
        <f t="shared" si="39"/>
        <v>0</v>
      </c>
      <c r="W260" s="78">
        <f t="shared" si="39"/>
        <v>0</v>
      </c>
      <c r="X260" s="78">
        <f t="shared" si="39"/>
        <v>0</v>
      </c>
      <c r="Y260" s="78">
        <f t="shared" si="39"/>
        <v>0</v>
      </c>
      <c r="Z260" s="78">
        <f t="shared" si="39"/>
        <v>0</v>
      </c>
      <c r="AA260" s="78">
        <f t="shared" si="39"/>
        <v>0</v>
      </c>
      <c r="AB260" s="78">
        <f t="shared" si="39"/>
        <v>0</v>
      </c>
      <c r="AC260" s="78">
        <f t="shared" si="39"/>
        <v>7.329555159</v>
      </c>
      <c r="AD260" s="78">
        <f t="shared" si="39"/>
        <v>28.95964411</v>
      </c>
      <c r="AE260" s="78">
        <f t="shared" si="39"/>
        <v>99.21368585</v>
      </c>
      <c r="AF260" s="78">
        <f t="shared" si="39"/>
        <v>278.4576543</v>
      </c>
      <c r="AG260" s="78">
        <f t="shared" si="39"/>
        <v>588.1677304</v>
      </c>
      <c r="AH260" s="78">
        <f t="shared" si="39"/>
        <v>940.6549374</v>
      </c>
      <c r="AI260" s="78">
        <f t="shared" si="39"/>
        <v>1271.017911</v>
      </c>
      <c r="AJ260" s="78">
        <f t="shared" si="39"/>
        <v>1586.590146</v>
      </c>
      <c r="AK260" s="78">
        <f t="shared" si="39"/>
        <v>1948.876598</v>
      </c>
      <c r="AL260" s="78">
        <f t="shared" si="39"/>
        <v>2450.145784</v>
      </c>
      <c r="AM260" s="78">
        <f t="shared" si="39"/>
        <v>3152.876746</v>
      </c>
      <c r="AN260" s="78">
        <f t="shared" si="39"/>
        <v>4140.811553</v>
      </c>
      <c r="AO260" s="78">
        <f t="shared" si="39"/>
        <v>5519.700836</v>
      </c>
      <c r="AP260" s="78">
        <f t="shared" si="39"/>
        <v>7420.506072</v>
      </c>
      <c r="AQ260" s="78">
        <f t="shared" si="39"/>
        <v>10001.81404</v>
      </c>
      <c r="AR260" s="78">
        <f t="shared" si="39"/>
        <v>13442.36397</v>
      </c>
      <c r="AS260" s="78">
        <f t="shared" si="39"/>
        <v>17925.45272</v>
      </c>
      <c r="AT260" s="78">
        <f t="shared" si="39"/>
        <v>386.836579</v>
      </c>
      <c r="AU260" s="78">
        <f t="shared" si="39"/>
        <v>440.198366</v>
      </c>
      <c r="AV260" s="78">
        <f t="shared" si="39"/>
        <v>551.1487626</v>
      </c>
      <c r="AW260" s="78">
        <f t="shared" si="39"/>
        <v>777.3768254</v>
      </c>
      <c r="AX260" s="78">
        <f t="shared" si="39"/>
        <v>1220.825702</v>
      </c>
      <c r="AY260" s="78">
        <f t="shared" si="39"/>
        <v>2026.562066</v>
      </c>
      <c r="AZ260" s="78">
        <f t="shared" si="39"/>
        <v>3307.172506</v>
      </c>
      <c r="BA260" s="78">
        <f t="shared" si="39"/>
        <v>4965.157437</v>
      </c>
      <c r="BB260" s="78">
        <f t="shared" si="39"/>
        <v>6623.142368</v>
      </c>
      <c r="BC260" s="78">
        <f t="shared" si="39"/>
        <v>7903.752808</v>
      </c>
      <c r="BD260" s="79">
        <f t="shared" si="39"/>
        <v>8709.489171</v>
      </c>
      <c r="BE260" s="3"/>
      <c r="BF260" s="3"/>
      <c r="BG260" s="3"/>
      <c r="BH260" s="3"/>
      <c r="BI260" s="3"/>
      <c r="BJ260" s="3"/>
      <c r="BK260" s="3"/>
      <c r="BL260" s="3"/>
      <c r="BM260" s="3"/>
      <c r="BN260" s="3"/>
    </row>
    <row r="261">
      <c r="A261" s="75"/>
      <c r="D261" s="77" t="s">
        <v>56</v>
      </c>
      <c r="E261" s="76" t="s">
        <v>57</v>
      </c>
      <c r="F261" s="78">
        <f t="shared" ref="F261:BD261" si="40">SUM(F153,F180,F207,F234)</f>
        <v>0</v>
      </c>
      <c r="G261" s="78">
        <f t="shared" si="40"/>
        <v>0</v>
      </c>
      <c r="H261" s="78">
        <f t="shared" si="40"/>
        <v>0</v>
      </c>
      <c r="I261" s="78">
        <f t="shared" si="40"/>
        <v>0</v>
      </c>
      <c r="J261" s="78">
        <f t="shared" si="40"/>
        <v>0</v>
      </c>
      <c r="K261" s="78">
        <f t="shared" si="40"/>
        <v>0</v>
      </c>
      <c r="L261" s="78">
        <f t="shared" si="40"/>
        <v>0</v>
      </c>
      <c r="M261" s="78">
        <f t="shared" si="40"/>
        <v>0</v>
      </c>
      <c r="N261" s="78">
        <f t="shared" si="40"/>
        <v>0</v>
      </c>
      <c r="O261" s="78">
        <f t="shared" si="40"/>
        <v>0</v>
      </c>
      <c r="P261" s="78">
        <f t="shared" si="40"/>
        <v>0</v>
      </c>
      <c r="Q261" s="78">
        <f t="shared" si="40"/>
        <v>0</v>
      </c>
      <c r="R261" s="78">
        <f t="shared" si="40"/>
        <v>0</v>
      </c>
      <c r="S261" s="78">
        <f t="shared" si="40"/>
        <v>0</v>
      </c>
      <c r="T261" s="78">
        <f t="shared" si="40"/>
        <v>0</v>
      </c>
      <c r="U261" s="78">
        <f t="shared" si="40"/>
        <v>0</v>
      </c>
      <c r="V261" s="78">
        <f t="shared" si="40"/>
        <v>0</v>
      </c>
      <c r="W261" s="78">
        <f t="shared" si="40"/>
        <v>0</v>
      </c>
      <c r="X261" s="78">
        <f t="shared" si="40"/>
        <v>0</v>
      </c>
      <c r="Y261" s="78">
        <f t="shared" si="40"/>
        <v>0</v>
      </c>
      <c r="Z261" s="78">
        <f t="shared" si="40"/>
        <v>0</v>
      </c>
      <c r="AA261" s="78">
        <f t="shared" si="40"/>
        <v>0</v>
      </c>
      <c r="AB261" s="78">
        <f t="shared" si="40"/>
        <v>0</v>
      </c>
      <c r="AC261" s="78">
        <f t="shared" si="40"/>
        <v>9.639238311</v>
      </c>
      <c r="AD261" s="78">
        <f t="shared" si="40"/>
        <v>24.43223038</v>
      </c>
      <c r="AE261" s="78">
        <f t="shared" si="40"/>
        <v>58.41112078</v>
      </c>
      <c r="AF261" s="78">
        <f t="shared" si="40"/>
        <v>128.3903636</v>
      </c>
      <c r="AG261" s="78">
        <f t="shared" si="40"/>
        <v>255.3905439</v>
      </c>
      <c r="AH261" s="78">
        <f t="shared" si="40"/>
        <v>471.3268818</v>
      </c>
      <c r="AI261" s="78">
        <f t="shared" si="40"/>
        <v>840.3932472</v>
      </c>
      <c r="AJ261" s="78">
        <f t="shared" si="40"/>
        <v>1457.343269</v>
      </c>
      <c r="AK261" s="78">
        <f t="shared" si="40"/>
        <v>2458.820209</v>
      </c>
      <c r="AL261" s="78">
        <f t="shared" si="40"/>
        <v>4082.511087</v>
      </c>
      <c r="AM261" s="78">
        <f t="shared" si="40"/>
        <v>6543.97129</v>
      </c>
      <c r="AN261" s="78">
        <f t="shared" si="40"/>
        <v>10051.02488</v>
      </c>
      <c r="AO261" s="78">
        <f t="shared" si="40"/>
        <v>15065.72366</v>
      </c>
      <c r="AP261" s="78">
        <f t="shared" si="40"/>
        <v>20843.99779</v>
      </c>
      <c r="AQ261" s="78">
        <f t="shared" si="40"/>
        <v>27560.67611</v>
      </c>
      <c r="AR261" s="78">
        <f t="shared" si="40"/>
        <v>34995.2479</v>
      </c>
      <c r="AS261" s="78">
        <f t="shared" si="40"/>
        <v>42968.47275</v>
      </c>
      <c r="AT261" s="78">
        <f t="shared" si="40"/>
        <v>997.2763315</v>
      </c>
      <c r="AU261" s="78">
        <f t="shared" si="40"/>
        <v>1497.026747</v>
      </c>
      <c r="AV261" s="78">
        <f t="shared" si="40"/>
        <v>2144.045257</v>
      </c>
      <c r="AW261" s="78">
        <f t="shared" si="40"/>
        <v>2791.063766</v>
      </c>
      <c r="AX261" s="78">
        <f t="shared" si="40"/>
        <v>3290.814182</v>
      </c>
      <c r="AY261" s="78">
        <f t="shared" si="40"/>
        <v>3605.247885</v>
      </c>
      <c r="AZ261" s="78">
        <f t="shared" si="40"/>
        <v>3778.301105</v>
      </c>
      <c r="BA261" s="78">
        <f t="shared" si="40"/>
        <v>3866.585227</v>
      </c>
      <c r="BB261" s="78">
        <f t="shared" si="40"/>
        <v>3909.882943</v>
      </c>
      <c r="BC261" s="78">
        <f t="shared" si="40"/>
        <v>3930.707055</v>
      </c>
      <c r="BD261" s="79">
        <f t="shared" si="40"/>
        <v>3940.628351</v>
      </c>
      <c r="BE261" s="3"/>
      <c r="BF261" s="3"/>
      <c r="BG261" s="3"/>
      <c r="BH261" s="3"/>
      <c r="BI261" s="3"/>
      <c r="BJ261" s="3"/>
      <c r="BK261" s="3"/>
      <c r="BL261" s="3"/>
      <c r="BM261" s="3"/>
      <c r="BN261" s="3"/>
    </row>
    <row r="262">
      <c r="A262" s="75"/>
      <c r="E262" s="76" t="s">
        <v>56</v>
      </c>
      <c r="F262" s="78">
        <f t="shared" ref="F262:BD262" si="41">SUM(F154,F181,F208,F235)</f>
        <v>0</v>
      </c>
      <c r="G262" s="78">
        <f t="shared" si="41"/>
        <v>0</v>
      </c>
      <c r="H262" s="78">
        <f t="shared" si="41"/>
        <v>0</v>
      </c>
      <c r="I262" s="78">
        <f t="shared" si="41"/>
        <v>0</v>
      </c>
      <c r="J262" s="78">
        <f t="shared" si="41"/>
        <v>0</v>
      </c>
      <c r="K262" s="78">
        <f t="shared" si="41"/>
        <v>0</v>
      </c>
      <c r="L262" s="78">
        <f t="shared" si="41"/>
        <v>0</v>
      </c>
      <c r="M262" s="78">
        <f t="shared" si="41"/>
        <v>0</v>
      </c>
      <c r="N262" s="78">
        <f t="shared" si="41"/>
        <v>0</v>
      </c>
      <c r="O262" s="78">
        <f t="shared" si="41"/>
        <v>0</v>
      </c>
      <c r="P262" s="78">
        <f t="shared" si="41"/>
        <v>0</v>
      </c>
      <c r="Q262" s="78">
        <f t="shared" si="41"/>
        <v>0</v>
      </c>
      <c r="R262" s="78">
        <f t="shared" si="41"/>
        <v>0</v>
      </c>
      <c r="S262" s="78">
        <f t="shared" si="41"/>
        <v>0</v>
      </c>
      <c r="T262" s="78">
        <f t="shared" si="41"/>
        <v>0</v>
      </c>
      <c r="U262" s="78">
        <f t="shared" si="41"/>
        <v>0</v>
      </c>
      <c r="V262" s="78">
        <f t="shared" si="41"/>
        <v>0</v>
      </c>
      <c r="W262" s="78">
        <f t="shared" si="41"/>
        <v>0</v>
      </c>
      <c r="X262" s="78">
        <f t="shared" si="41"/>
        <v>0</v>
      </c>
      <c r="Y262" s="78">
        <f t="shared" si="41"/>
        <v>0</v>
      </c>
      <c r="Z262" s="78">
        <f t="shared" si="41"/>
        <v>0</v>
      </c>
      <c r="AA262" s="78">
        <f t="shared" si="41"/>
        <v>0</v>
      </c>
      <c r="AB262" s="78">
        <f t="shared" si="41"/>
        <v>0</v>
      </c>
      <c r="AC262" s="78">
        <f t="shared" si="41"/>
        <v>14.68660582</v>
      </c>
      <c r="AD262" s="78">
        <f t="shared" si="41"/>
        <v>45.02102721</v>
      </c>
      <c r="AE262" s="78">
        <f t="shared" si="41"/>
        <v>120.7753765</v>
      </c>
      <c r="AF262" s="78">
        <f t="shared" si="41"/>
        <v>279.2810683</v>
      </c>
      <c r="AG262" s="78">
        <f t="shared" si="41"/>
        <v>545.1018362</v>
      </c>
      <c r="AH262" s="78">
        <f t="shared" si="41"/>
        <v>932.5592285</v>
      </c>
      <c r="AI262" s="78">
        <f t="shared" si="41"/>
        <v>1504.144847</v>
      </c>
      <c r="AJ262" s="78">
        <f t="shared" si="41"/>
        <v>2369.64365</v>
      </c>
      <c r="AK262" s="78">
        <f t="shared" si="41"/>
        <v>3716.400344</v>
      </c>
      <c r="AL262" s="78">
        <f t="shared" si="41"/>
        <v>5868.956125</v>
      </c>
      <c r="AM262" s="78">
        <f t="shared" si="41"/>
        <v>9062.219478</v>
      </c>
      <c r="AN262" s="78">
        <f t="shared" si="41"/>
        <v>13443.92236</v>
      </c>
      <c r="AO262" s="78">
        <f t="shared" si="41"/>
        <v>19340.24342</v>
      </c>
      <c r="AP262" s="78">
        <f t="shared" si="41"/>
        <v>25829.16894</v>
      </c>
      <c r="AQ262" s="78">
        <f t="shared" si="41"/>
        <v>32974.65569</v>
      </c>
      <c r="AR262" s="78">
        <f t="shared" si="41"/>
        <v>40534.11554</v>
      </c>
      <c r="AS262" s="78">
        <f t="shared" si="41"/>
        <v>48390.92097</v>
      </c>
      <c r="AT262" s="78">
        <f t="shared" si="41"/>
        <v>1306.062052</v>
      </c>
      <c r="AU262" s="78">
        <f t="shared" si="41"/>
        <v>2040.070475</v>
      </c>
      <c r="AV262" s="78">
        <f t="shared" si="41"/>
        <v>2990.378911</v>
      </c>
      <c r="AW262" s="78">
        <f t="shared" si="41"/>
        <v>3940.687347</v>
      </c>
      <c r="AX262" s="78">
        <f t="shared" si="41"/>
        <v>4674.69577</v>
      </c>
      <c r="AY262" s="78">
        <f t="shared" si="41"/>
        <v>5136.520271</v>
      </c>
      <c r="AZ262" s="78">
        <f t="shared" si="41"/>
        <v>5390.692188</v>
      </c>
      <c r="BA262" s="78">
        <f t="shared" si="41"/>
        <v>5520.359492</v>
      </c>
      <c r="BB262" s="78">
        <f t="shared" si="41"/>
        <v>5583.953012</v>
      </c>
      <c r="BC262" s="78">
        <f t="shared" si="41"/>
        <v>5614.538427</v>
      </c>
      <c r="BD262" s="79">
        <f t="shared" si="41"/>
        <v>5629.110331</v>
      </c>
      <c r="BE262" s="3"/>
      <c r="BF262" s="3"/>
      <c r="BG262" s="3"/>
      <c r="BH262" s="3"/>
      <c r="BI262" s="3"/>
      <c r="BJ262" s="3"/>
      <c r="BK262" s="3"/>
      <c r="BL262" s="3"/>
      <c r="BM262" s="3"/>
      <c r="BN262" s="3"/>
    </row>
    <row r="263">
      <c r="A263" s="75"/>
      <c r="E263" s="76" t="s">
        <v>55</v>
      </c>
      <c r="F263" s="78">
        <f t="shared" ref="F263:BD263" si="42">SUM(F155,F182,F209,F236)</f>
        <v>0</v>
      </c>
      <c r="G263" s="78">
        <f t="shared" si="42"/>
        <v>0</v>
      </c>
      <c r="H263" s="78">
        <f t="shared" si="42"/>
        <v>0</v>
      </c>
      <c r="I263" s="78">
        <f t="shared" si="42"/>
        <v>0</v>
      </c>
      <c r="J263" s="78">
        <f t="shared" si="42"/>
        <v>0</v>
      </c>
      <c r="K263" s="78">
        <f t="shared" si="42"/>
        <v>0</v>
      </c>
      <c r="L263" s="78">
        <f t="shared" si="42"/>
        <v>0</v>
      </c>
      <c r="M263" s="78">
        <f t="shared" si="42"/>
        <v>0</v>
      </c>
      <c r="N263" s="78">
        <f t="shared" si="42"/>
        <v>0</v>
      </c>
      <c r="O263" s="78">
        <f t="shared" si="42"/>
        <v>0</v>
      </c>
      <c r="P263" s="78">
        <f t="shared" si="42"/>
        <v>0</v>
      </c>
      <c r="Q263" s="78">
        <f t="shared" si="42"/>
        <v>0</v>
      </c>
      <c r="R263" s="78">
        <f t="shared" si="42"/>
        <v>0</v>
      </c>
      <c r="S263" s="78">
        <f t="shared" si="42"/>
        <v>0</v>
      </c>
      <c r="T263" s="78">
        <f t="shared" si="42"/>
        <v>0</v>
      </c>
      <c r="U263" s="78">
        <f t="shared" si="42"/>
        <v>0</v>
      </c>
      <c r="V263" s="78">
        <f t="shared" si="42"/>
        <v>0</v>
      </c>
      <c r="W263" s="78">
        <f t="shared" si="42"/>
        <v>0</v>
      </c>
      <c r="X263" s="78">
        <f t="shared" si="42"/>
        <v>0</v>
      </c>
      <c r="Y263" s="78">
        <f t="shared" si="42"/>
        <v>0</v>
      </c>
      <c r="Z263" s="78">
        <f t="shared" si="42"/>
        <v>0</v>
      </c>
      <c r="AA263" s="78">
        <f t="shared" si="42"/>
        <v>0</v>
      </c>
      <c r="AB263" s="78">
        <f t="shared" si="42"/>
        <v>0</v>
      </c>
      <c r="AC263" s="78">
        <f t="shared" si="42"/>
        <v>32.47198834</v>
      </c>
      <c r="AD263" s="78">
        <f t="shared" si="42"/>
        <v>125.9265292</v>
      </c>
      <c r="AE263" s="78">
        <f t="shared" si="42"/>
        <v>361.7460378</v>
      </c>
      <c r="AF263" s="78">
        <f t="shared" si="42"/>
        <v>764.7658414</v>
      </c>
      <c r="AG263" s="78">
        <f t="shared" si="42"/>
        <v>1248.876944</v>
      </c>
      <c r="AH263" s="78">
        <f t="shared" si="42"/>
        <v>1810.993218</v>
      </c>
      <c r="AI263" s="78">
        <f t="shared" si="42"/>
        <v>2643.678028</v>
      </c>
      <c r="AJ263" s="78">
        <f t="shared" si="42"/>
        <v>3961.142564</v>
      </c>
      <c r="AK263" s="78">
        <f t="shared" si="42"/>
        <v>5966.402228</v>
      </c>
      <c r="AL263" s="78">
        <f t="shared" si="42"/>
        <v>8939.594892</v>
      </c>
      <c r="AM263" s="78">
        <f t="shared" si="42"/>
        <v>12922.19601</v>
      </c>
      <c r="AN263" s="78">
        <f t="shared" si="42"/>
        <v>17880.41655</v>
      </c>
      <c r="AO263" s="78">
        <f t="shared" si="42"/>
        <v>24044.24499</v>
      </c>
      <c r="AP263" s="78">
        <f t="shared" si="42"/>
        <v>30459.06765</v>
      </c>
      <c r="AQ263" s="78">
        <f t="shared" si="42"/>
        <v>37283.88577</v>
      </c>
      <c r="AR263" s="78">
        <f t="shared" si="42"/>
        <v>44411.84606</v>
      </c>
      <c r="AS263" s="78">
        <f t="shared" si="42"/>
        <v>51874.1</v>
      </c>
      <c r="AT263" s="78">
        <f t="shared" si="42"/>
        <v>2026.562066</v>
      </c>
      <c r="AU263" s="78">
        <f t="shared" si="42"/>
        <v>3307.172506</v>
      </c>
      <c r="AV263" s="78">
        <f t="shared" si="42"/>
        <v>4965.157437</v>
      </c>
      <c r="AW263" s="78">
        <f t="shared" si="42"/>
        <v>6623.142368</v>
      </c>
      <c r="AX263" s="78">
        <f t="shared" si="42"/>
        <v>7903.752808</v>
      </c>
      <c r="AY263" s="78">
        <f t="shared" si="42"/>
        <v>8709.489171</v>
      </c>
      <c r="AZ263" s="78">
        <f t="shared" si="42"/>
        <v>9152.938048</v>
      </c>
      <c r="BA263" s="78">
        <f t="shared" si="42"/>
        <v>9379.166111</v>
      </c>
      <c r="BB263" s="78">
        <f t="shared" si="42"/>
        <v>9490.116507</v>
      </c>
      <c r="BC263" s="78">
        <f t="shared" si="42"/>
        <v>9543.478294</v>
      </c>
      <c r="BD263" s="79">
        <f t="shared" si="42"/>
        <v>9568.901617</v>
      </c>
      <c r="BE263" s="3"/>
      <c r="BF263" s="3"/>
      <c r="BG263" s="3"/>
      <c r="BH263" s="3"/>
      <c r="BI263" s="3"/>
      <c r="BJ263" s="3"/>
      <c r="BK263" s="3"/>
      <c r="BL263" s="3"/>
      <c r="BM263" s="3"/>
      <c r="BN263" s="3"/>
    </row>
    <row r="264">
      <c r="A264" s="75"/>
      <c r="D264" s="77" t="s">
        <v>55</v>
      </c>
      <c r="E264" s="76" t="s">
        <v>57</v>
      </c>
      <c r="F264" s="78">
        <f t="shared" ref="F264:BD264" si="43">SUM(F156,F183,F210,F237)</f>
        <v>0</v>
      </c>
      <c r="G264" s="78">
        <f t="shared" si="43"/>
        <v>0</v>
      </c>
      <c r="H264" s="78">
        <f t="shared" si="43"/>
        <v>0</v>
      </c>
      <c r="I264" s="78">
        <f t="shared" si="43"/>
        <v>0</v>
      </c>
      <c r="J264" s="78">
        <f t="shared" si="43"/>
        <v>0</v>
      </c>
      <c r="K264" s="78">
        <f t="shared" si="43"/>
        <v>0</v>
      </c>
      <c r="L264" s="78">
        <f t="shared" si="43"/>
        <v>0</v>
      </c>
      <c r="M264" s="78">
        <f t="shared" si="43"/>
        <v>0</v>
      </c>
      <c r="N264" s="78">
        <f t="shared" si="43"/>
        <v>0</v>
      </c>
      <c r="O264" s="78">
        <f t="shared" si="43"/>
        <v>0</v>
      </c>
      <c r="P264" s="78">
        <f t="shared" si="43"/>
        <v>0</v>
      </c>
      <c r="Q264" s="78">
        <f t="shared" si="43"/>
        <v>0</v>
      </c>
      <c r="R264" s="78">
        <f t="shared" si="43"/>
        <v>0</v>
      </c>
      <c r="S264" s="78">
        <f t="shared" si="43"/>
        <v>0</v>
      </c>
      <c r="T264" s="78">
        <f t="shared" si="43"/>
        <v>0</v>
      </c>
      <c r="U264" s="78">
        <f t="shared" si="43"/>
        <v>0</v>
      </c>
      <c r="V264" s="78">
        <f t="shared" si="43"/>
        <v>0</v>
      </c>
      <c r="W264" s="78">
        <f t="shared" si="43"/>
        <v>0</v>
      </c>
      <c r="X264" s="78">
        <f t="shared" si="43"/>
        <v>0</v>
      </c>
      <c r="Y264" s="78">
        <f t="shared" si="43"/>
        <v>0</v>
      </c>
      <c r="Z264" s="78">
        <f t="shared" si="43"/>
        <v>0</v>
      </c>
      <c r="AA264" s="78">
        <f t="shared" si="43"/>
        <v>0</v>
      </c>
      <c r="AB264" s="78">
        <f t="shared" si="43"/>
        <v>0</v>
      </c>
      <c r="AC264" s="78">
        <f t="shared" si="43"/>
        <v>18.70043494</v>
      </c>
      <c r="AD264" s="78">
        <f t="shared" si="43"/>
        <v>50.25728828</v>
      </c>
      <c r="AE264" s="78">
        <f t="shared" si="43"/>
        <v>116.3061218</v>
      </c>
      <c r="AF264" s="78">
        <f t="shared" si="43"/>
        <v>251.0538716</v>
      </c>
      <c r="AG264" s="78">
        <f t="shared" si="43"/>
        <v>515.0798698</v>
      </c>
      <c r="AH264" s="78">
        <f t="shared" si="43"/>
        <v>1014.027198</v>
      </c>
      <c r="AI264" s="78">
        <f t="shared" si="43"/>
        <v>1921.55648</v>
      </c>
      <c r="AJ264" s="78">
        <f t="shared" si="43"/>
        <v>3792.323557</v>
      </c>
      <c r="AK264" s="78">
        <f t="shared" si="43"/>
        <v>6068.315891</v>
      </c>
      <c r="AL264" s="78">
        <f t="shared" si="43"/>
        <v>9256.05882</v>
      </c>
      <c r="AM264" s="78">
        <f t="shared" si="43"/>
        <v>13264.81874</v>
      </c>
      <c r="AN264" s="78">
        <f t="shared" si="43"/>
        <v>18033.45922</v>
      </c>
      <c r="AO264" s="78">
        <f t="shared" si="43"/>
        <v>23522.93456</v>
      </c>
      <c r="AP264" s="78">
        <f t="shared" si="43"/>
        <v>29692.30545</v>
      </c>
      <c r="AQ264" s="78">
        <f t="shared" si="43"/>
        <v>36430.55577</v>
      </c>
      <c r="AR264" s="78">
        <f t="shared" si="43"/>
        <v>43533.81089</v>
      </c>
      <c r="AS264" s="78">
        <f t="shared" si="43"/>
        <v>50822.04344</v>
      </c>
      <c r="AT264" s="78">
        <f t="shared" si="43"/>
        <v>3605.247885</v>
      </c>
      <c r="AU264" s="78">
        <f t="shared" si="43"/>
        <v>3778.301105</v>
      </c>
      <c r="AV264" s="78">
        <f t="shared" si="43"/>
        <v>3866.585227</v>
      </c>
      <c r="AW264" s="78">
        <f t="shared" si="43"/>
        <v>3909.882943</v>
      </c>
      <c r="AX264" s="78">
        <f t="shared" si="43"/>
        <v>3930.707055</v>
      </c>
      <c r="AY264" s="78">
        <f t="shared" si="43"/>
        <v>3940.628351</v>
      </c>
      <c r="AZ264" s="78">
        <f t="shared" si="43"/>
        <v>3945.333923</v>
      </c>
      <c r="BA264" s="78">
        <f t="shared" si="43"/>
        <v>3947.560955</v>
      </c>
      <c r="BB264" s="78">
        <f t="shared" si="43"/>
        <v>3948.613888</v>
      </c>
      <c r="BC264" s="78">
        <f t="shared" si="43"/>
        <v>3949.111471</v>
      </c>
      <c r="BD264" s="79">
        <f t="shared" si="43"/>
        <v>3949.346561</v>
      </c>
      <c r="BE264" s="3"/>
      <c r="BF264" s="3"/>
      <c r="BG264" s="3"/>
      <c r="BH264" s="3"/>
      <c r="BI264" s="3"/>
      <c r="BJ264" s="3"/>
      <c r="BK264" s="3"/>
      <c r="BL264" s="3"/>
      <c r="BM264" s="3"/>
      <c r="BN264" s="3"/>
    </row>
    <row r="265">
      <c r="A265" s="75"/>
      <c r="E265" s="76" t="s">
        <v>56</v>
      </c>
      <c r="F265" s="78">
        <f t="shared" ref="F265:BD265" si="44">SUM(F157,F184,F211,F238)</f>
        <v>0</v>
      </c>
      <c r="G265" s="78">
        <f t="shared" si="44"/>
        <v>0</v>
      </c>
      <c r="H265" s="78">
        <f t="shared" si="44"/>
        <v>0</v>
      </c>
      <c r="I265" s="78">
        <f t="shared" si="44"/>
        <v>0</v>
      </c>
      <c r="J265" s="78">
        <f t="shared" si="44"/>
        <v>0</v>
      </c>
      <c r="K265" s="78">
        <f t="shared" si="44"/>
        <v>0</v>
      </c>
      <c r="L265" s="78">
        <f t="shared" si="44"/>
        <v>0</v>
      </c>
      <c r="M265" s="78">
        <f t="shared" si="44"/>
        <v>0</v>
      </c>
      <c r="N265" s="78">
        <f t="shared" si="44"/>
        <v>0</v>
      </c>
      <c r="O265" s="78">
        <f t="shared" si="44"/>
        <v>0</v>
      </c>
      <c r="P265" s="78">
        <f t="shared" si="44"/>
        <v>0</v>
      </c>
      <c r="Q265" s="78">
        <f t="shared" si="44"/>
        <v>0</v>
      </c>
      <c r="R265" s="78">
        <f t="shared" si="44"/>
        <v>0</v>
      </c>
      <c r="S265" s="78">
        <f t="shared" si="44"/>
        <v>0</v>
      </c>
      <c r="T265" s="78">
        <f t="shared" si="44"/>
        <v>0</v>
      </c>
      <c r="U265" s="78">
        <f t="shared" si="44"/>
        <v>0</v>
      </c>
      <c r="V265" s="78">
        <f t="shared" si="44"/>
        <v>0</v>
      </c>
      <c r="W265" s="78">
        <f t="shared" si="44"/>
        <v>0</v>
      </c>
      <c r="X265" s="78">
        <f t="shared" si="44"/>
        <v>0</v>
      </c>
      <c r="Y265" s="78">
        <f t="shared" si="44"/>
        <v>0</v>
      </c>
      <c r="Z265" s="78">
        <f t="shared" si="44"/>
        <v>0</v>
      </c>
      <c r="AA265" s="78">
        <f t="shared" si="44"/>
        <v>0</v>
      </c>
      <c r="AB265" s="78">
        <f t="shared" si="44"/>
        <v>0</v>
      </c>
      <c r="AC265" s="78">
        <f t="shared" si="44"/>
        <v>32.42557438</v>
      </c>
      <c r="AD265" s="78">
        <f t="shared" si="44"/>
        <v>95.25454763</v>
      </c>
      <c r="AE265" s="78">
        <f t="shared" si="44"/>
        <v>222.3375054</v>
      </c>
      <c r="AF265" s="78">
        <f t="shared" si="44"/>
        <v>467.7310687</v>
      </c>
      <c r="AG265" s="78">
        <f t="shared" si="44"/>
        <v>913.7106509</v>
      </c>
      <c r="AH265" s="78">
        <f t="shared" si="44"/>
        <v>1693.080532</v>
      </c>
      <c r="AI265" s="78">
        <f t="shared" si="44"/>
        <v>3040.69254</v>
      </c>
      <c r="AJ265" s="78">
        <f t="shared" si="44"/>
        <v>5584.02025</v>
      </c>
      <c r="AK265" s="78">
        <f t="shared" si="44"/>
        <v>8779.649481</v>
      </c>
      <c r="AL265" s="78">
        <f t="shared" si="44"/>
        <v>13122.26682</v>
      </c>
      <c r="AM265" s="78">
        <f t="shared" si="44"/>
        <v>18334.49137</v>
      </c>
      <c r="AN265" s="78">
        <f t="shared" si="44"/>
        <v>24171.71668</v>
      </c>
      <c r="AO265" s="78">
        <f t="shared" si="44"/>
        <v>30472.10263</v>
      </c>
      <c r="AP265" s="78">
        <f t="shared" si="44"/>
        <v>37155.67976</v>
      </c>
      <c r="AQ265" s="78">
        <f t="shared" si="44"/>
        <v>44117.69065</v>
      </c>
      <c r="AR265" s="78">
        <f t="shared" si="44"/>
        <v>51162.3686</v>
      </c>
      <c r="AS265" s="78">
        <f t="shared" si="44"/>
        <v>58136.58676</v>
      </c>
      <c r="AT265" s="78">
        <f t="shared" si="44"/>
        <v>5136.520271</v>
      </c>
      <c r="AU265" s="78">
        <f t="shared" si="44"/>
        <v>5390.692188</v>
      </c>
      <c r="AV265" s="78">
        <f t="shared" si="44"/>
        <v>5520.359492</v>
      </c>
      <c r="AW265" s="78">
        <f t="shared" si="44"/>
        <v>5583.953012</v>
      </c>
      <c r="AX265" s="78">
        <f t="shared" si="44"/>
        <v>5614.538427</v>
      </c>
      <c r="AY265" s="78">
        <f t="shared" si="44"/>
        <v>5629.110331</v>
      </c>
      <c r="AZ265" s="78">
        <f t="shared" si="44"/>
        <v>5636.021639</v>
      </c>
      <c r="BA265" s="78">
        <f t="shared" si="44"/>
        <v>5639.292593</v>
      </c>
      <c r="BB265" s="78">
        <f t="shared" si="44"/>
        <v>5640.839087</v>
      </c>
      <c r="BC265" s="78">
        <f t="shared" si="44"/>
        <v>5641.569913</v>
      </c>
      <c r="BD265" s="79">
        <f t="shared" si="44"/>
        <v>5641.915201</v>
      </c>
      <c r="BE265" s="3"/>
      <c r="BF265" s="3"/>
      <c r="BG265" s="3"/>
      <c r="BH265" s="3"/>
      <c r="BI265" s="3"/>
      <c r="BJ265" s="3"/>
      <c r="BK265" s="3"/>
      <c r="BL265" s="3"/>
      <c r="BM265" s="3"/>
      <c r="BN265" s="3"/>
    </row>
    <row r="266">
      <c r="A266" s="75"/>
      <c r="E266" s="76" t="s">
        <v>55</v>
      </c>
      <c r="F266" s="78">
        <f t="shared" ref="F266:BD266" si="45">SUM(F158,F185,F212,F239)</f>
        <v>0</v>
      </c>
      <c r="G266" s="78">
        <f t="shared" si="45"/>
        <v>0</v>
      </c>
      <c r="H266" s="78">
        <f t="shared" si="45"/>
        <v>0</v>
      </c>
      <c r="I266" s="78">
        <f t="shared" si="45"/>
        <v>0</v>
      </c>
      <c r="J266" s="78">
        <f t="shared" si="45"/>
        <v>0</v>
      </c>
      <c r="K266" s="78">
        <f t="shared" si="45"/>
        <v>0</v>
      </c>
      <c r="L266" s="78">
        <f t="shared" si="45"/>
        <v>0</v>
      </c>
      <c r="M266" s="78">
        <f t="shared" si="45"/>
        <v>0</v>
      </c>
      <c r="N266" s="78">
        <f t="shared" si="45"/>
        <v>0</v>
      </c>
      <c r="O266" s="78">
        <f t="shared" si="45"/>
        <v>0</v>
      </c>
      <c r="P266" s="78">
        <f t="shared" si="45"/>
        <v>0</v>
      </c>
      <c r="Q266" s="78">
        <f t="shared" si="45"/>
        <v>0</v>
      </c>
      <c r="R266" s="78">
        <f t="shared" si="45"/>
        <v>0</v>
      </c>
      <c r="S266" s="78">
        <f t="shared" si="45"/>
        <v>0</v>
      </c>
      <c r="T266" s="78">
        <f t="shared" si="45"/>
        <v>0</v>
      </c>
      <c r="U266" s="78">
        <f t="shared" si="45"/>
        <v>0</v>
      </c>
      <c r="V266" s="78">
        <f t="shared" si="45"/>
        <v>0</v>
      </c>
      <c r="W266" s="78">
        <f t="shared" si="45"/>
        <v>0</v>
      </c>
      <c r="X266" s="78">
        <f t="shared" si="45"/>
        <v>0</v>
      </c>
      <c r="Y266" s="78">
        <f t="shared" si="45"/>
        <v>0</v>
      </c>
      <c r="Z266" s="78">
        <f t="shared" si="45"/>
        <v>0</v>
      </c>
      <c r="AA266" s="78">
        <f t="shared" si="45"/>
        <v>0</v>
      </c>
      <c r="AB266" s="78">
        <f t="shared" si="45"/>
        <v>0</v>
      </c>
      <c r="AC266" s="78">
        <f t="shared" si="45"/>
        <v>78.95966626</v>
      </c>
      <c r="AD266" s="78">
        <f t="shared" si="45"/>
        <v>271.5515399</v>
      </c>
      <c r="AE266" s="78">
        <f t="shared" si="45"/>
        <v>634.8121182</v>
      </c>
      <c r="AF266" s="78">
        <f t="shared" si="45"/>
        <v>1189.900158</v>
      </c>
      <c r="AG266" s="78">
        <f t="shared" si="45"/>
        <v>2007.328714</v>
      </c>
      <c r="AH266" s="78">
        <f t="shared" si="45"/>
        <v>3364.384051</v>
      </c>
      <c r="AI266" s="78">
        <f t="shared" si="45"/>
        <v>5735.796639</v>
      </c>
      <c r="AJ266" s="78">
        <f t="shared" si="45"/>
        <v>9811.499993</v>
      </c>
      <c r="AK266" s="78">
        <f t="shared" si="45"/>
        <v>14709.87406</v>
      </c>
      <c r="AL266" s="78">
        <f t="shared" si="45"/>
        <v>20536.09448</v>
      </c>
      <c r="AM266" s="78">
        <f t="shared" si="45"/>
        <v>26566.23317</v>
      </c>
      <c r="AN266" s="78">
        <f t="shared" si="45"/>
        <v>32540.57453</v>
      </c>
      <c r="AO266" s="78">
        <f t="shared" si="45"/>
        <v>38554.4285</v>
      </c>
      <c r="AP266" s="78">
        <f t="shared" si="45"/>
        <v>44840.62973</v>
      </c>
      <c r="AQ266" s="78">
        <f t="shared" si="45"/>
        <v>51471.32373</v>
      </c>
      <c r="AR266" s="78">
        <f t="shared" si="45"/>
        <v>58228.76867</v>
      </c>
      <c r="AS266" s="78">
        <f t="shared" si="45"/>
        <v>64868.99108</v>
      </c>
      <c r="AT266" s="78">
        <f t="shared" si="45"/>
        <v>8709.489171</v>
      </c>
      <c r="AU266" s="78">
        <f t="shared" si="45"/>
        <v>9152.938048</v>
      </c>
      <c r="AV266" s="78">
        <f t="shared" si="45"/>
        <v>9379.166111</v>
      </c>
      <c r="AW266" s="78">
        <f t="shared" si="45"/>
        <v>9490.116507</v>
      </c>
      <c r="AX266" s="78">
        <f t="shared" si="45"/>
        <v>9543.478294</v>
      </c>
      <c r="AY266" s="78">
        <f t="shared" si="45"/>
        <v>9568.901617</v>
      </c>
      <c r="AZ266" s="78">
        <f t="shared" si="45"/>
        <v>9580.959643</v>
      </c>
      <c r="BA266" s="78">
        <f t="shared" si="45"/>
        <v>9586.666414</v>
      </c>
      <c r="BB266" s="78">
        <f t="shared" si="45"/>
        <v>9589.364553</v>
      </c>
      <c r="BC266" s="78">
        <f t="shared" si="45"/>
        <v>9590.639611</v>
      </c>
      <c r="BD266" s="79">
        <f t="shared" si="45"/>
        <v>9591.242028</v>
      </c>
      <c r="BE266" s="3"/>
      <c r="BF266" s="3"/>
      <c r="BG266" s="3"/>
      <c r="BH266" s="3"/>
      <c r="BI266" s="3"/>
      <c r="BJ266" s="3"/>
      <c r="BK266" s="3"/>
      <c r="BL266" s="3"/>
      <c r="BM266" s="3"/>
      <c r="BN266" s="3"/>
    </row>
    <row r="267">
      <c r="A267" s="75"/>
      <c r="C267" s="77" t="s">
        <v>71</v>
      </c>
      <c r="D267" s="71" t="s">
        <v>57</v>
      </c>
      <c r="E267" s="76" t="s">
        <v>57</v>
      </c>
      <c r="F267" s="78">
        <f t="shared" ref="F267:BD267" si="46">SUM(F159,F186,F213,F240)</f>
        <v>0</v>
      </c>
      <c r="G267" s="78">
        <f t="shared" si="46"/>
        <v>0</v>
      </c>
      <c r="H267" s="78">
        <f t="shared" si="46"/>
        <v>0</v>
      </c>
      <c r="I267" s="78">
        <f t="shared" si="46"/>
        <v>0</v>
      </c>
      <c r="J267" s="78">
        <f t="shared" si="46"/>
        <v>0</v>
      </c>
      <c r="K267" s="78">
        <f t="shared" si="46"/>
        <v>0</v>
      </c>
      <c r="L267" s="78">
        <f t="shared" si="46"/>
        <v>0</v>
      </c>
      <c r="M267" s="78">
        <f t="shared" si="46"/>
        <v>0</v>
      </c>
      <c r="N267" s="78">
        <f t="shared" si="46"/>
        <v>0</v>
      </c>
      <c r="O267" s="78">
        <f t="shared" si="46"/>
        <v>0</v>
      </c>
      <c r="P267" s="78">
        <f t="shared" si="46"/>
        <v>0</v>
      </c>
      <c r="Q267" s="78">
        <f t="shared" si="46"/>
        <v>0</v>
      </c>
      <c r="R267" s="78">
        <f t="shared" si="46"/>
        <v>0</v>
      </c>
      <c r="S267" s="78">
        <f t="shared" si="46"/>
        <v>0</v>
      </c>
      <c r="T267" s="78">
        <f t="shared" si="46"/>
        <v>0</v>
      </c>
      <c r="U267" s="78">
        <f t="shared" si="46"/>
        <v>0</v>
      </c>
      <c r="V267" s="78">
        <f t="shared" si="46"/>
        <v>0</v>
      </c>
      <c r="W267" s="78">
        <f t="shared" si="46"/>
        <v>0</v>
      </c>
      <c r="X267" s="78">
        <f t="shared" si="46"/>
        <v>0</v>
      </c>
      <c r="Y267" s="78">
        <f t="shared" si="46"/>
        <v>0</v>
      </c>
      <c r="Z267" s="78">
        <f t="shared" si="46"/>
        <v>0</v>
      </c>
      <c r="AA267" s="78">
        <f t="shared" si="46"/>
        <v>0</v>
      </c>
      <c r="AB267" s="78">
        <f t="shared" si="46"/>
        <v>0</v>
      </c>
      <c r="AC267" s="78">
        <f t="shared" si="46"/>
        <v>2.511219853</v>
      </c>
      <c r="AD267" s="78">
        <f t="shared" si="46"/>
        <v>6.050823243</v>
      </c>
      <c r="AE267" s="78">
        <f t="shared" si="46"/>
        <v>15.4401591</v>
      </c>
      <c r="AF267" s="78">
        <f t="shared" si="46"/>
        <v>40.79031597</v>
      </c>
      <c r="AG267" s="78">
        <f t="shared" si="46"/>
        <v>100.4521636</v>
      </c>
      <c r="AH267" s="78">
        <f t="shared" si="46"/>
        <v>210.8439615</v>
      </c>
      <c r="AI267" s="78">
        <f t="shared" si="46"/>
        <v>383.0894868</v>
      </c>
      <c r="AJ267" s="78">
        <f t="shared" si="46"/>
        <v>623.8215062</v>
      </c>
      <c r="AK267" s="78">
        <f t="shared" si="46"/>
        <v>947.6561101</v>
      </c>
      <c r="AL267" s="78">
        <f t="shared" si="46"/>
        <v>1399.744632</v>
      </c>
      <c r="AM267" s="78">
        <f t="shared" si="46"/>
        <v>2043.153398</v>
      </c>
      <c r="AN267" s="78">
        <f t="shared" si="46"/>
        <v>2992.425526</v>
      </c>
      <c r="AO267" s="78">
        <f t="shared" si="46"/>
        <v>4420.620106</v>
      </c>
      <c r="AP267" s="78">
        <f t="shared" si="46"/>
        <v>6560.648741</v>
      </c>
      <c r="AQ267" s="78">
        <f t="shared" si="46"/>
        <v>9703.549566</v>
      </c>
      <c r="AR267" s="78">
        <f t="shared" si="46"/>
        <v>14186.26618</v>
      </c>
      <c r="AS267" s="78">
        <f t="shared" si="46"/>
        <v>20368.24028</v>
      </c>
      <c r="AT267" s="78">
        <f t="shared" si="46"/>
        <v>509.7894084</v>
      </c>
      <c r="AU267" s="78">
        <f t="shared" si="46"/>
        <v>682.8426287</v>
      </c>
      <c r="AV267" s="78">
        <f t="shared" si="46"/>
        <v>997.2763315</v>
      </c>
      <c r="AW267" s="78">
        <f t="shared" si="46"/>
        <v>1497.026747</v>
      </c>
      <c r="AX267" s="78">
        <f t="shared" si="46"/>
        <v>2144.045257</v>
      </c>
      <c r="AY267" s="78">
        <f t="shared" si="46"/>
        <v>2791.063766</v>
      </c>
      <c r="AZ267" s="78">
        <f t="shared" si="46"/>
        <v>3290.814182</v>
      </c>
      <c r="BA267" s="78">
        <f t="shared" si="46"/>
        <v>3605.247885</v>
      </c>
      <c r="BB267" s="78">
        <f t="shared" si="46"/>
        <v>3778.301105</v>
      </c>
      <c r="BC267" s="78">
        <f t="shared" si="46"/>
        <v>3866.585227</v>
      </c>
      <c r="BD267" s="79">
        <f t="shared" si="46"/>
        <v>3909.882943</v>
      </c>
      <c r="BE267" s="3"/>
      <c r="BF267" s="3"/>
      <c r="BG267" s="3"/>
      <c r="BH267" s="3"/>
      <c r="BI267" s="3"/>
      <c r="BJ267" s="3"/>
      <c r="BK267" s="3"/>
      <c r="BL267" s="3"/>
      <c r="BM267" s="3"/>
      <c r="BN267" s="3"/>
    </row>
    <row r="268">
      <c r="A268" s="75"/>
      <c r="E268" s="76" t="s">
        <v>56</v>
      </c>
      <c r="F268" s="78">
        <f t="shared" ref="F268:BD268" si="47">SUM(F160,F187,F214,F241)</f>
        <v>0</v>
      </c>
      <c r="G268" s="78">
        <f t="shared" si="47"/>
        <v>0</v>
      </c>
      <c r="H268" s="78">
        <f t="shared" si="47"/>
        <v>0</v>
      </c>
      <c r="I268" s="78">
        <f t="shared" si="47"/>
        <v>0</v>
      </c>
      <c r="J268" s="78">
        <f t="shared" si="47"/>
        <v>0</v>
      </c>
      <c r="K268" s="78">
        <f t="shared" si="47"/>
        <v>0</v>
      </c>
      <c r="L268" s="78">
        <f t="shared" si="47"/>
        <v>0</v>
      </c>
      <c r="M268" s="78">
        <f t="shared" si="47"/>
        <v>0</v>
      </c>
      <c r="N268" s="78">
        <f t="shared" si="47"/>
        <v>0</v>
      </c>
      <c r="O268" s="78">
        <f t="shared" si="47"/>
        <v>0</v>
      </c>
      <c r="P268" s="78">
        <f t="shared" si="47"/>
        <v>0</v>
      </c>
      <c r="Q268" s="78">
        <f t="shared" si="47"/>
        <v>0</v>
      </c>
      <c r="R268" s="78">
        <f t="shared" si="47"/>
        <v>0</v>
      </c>
      <c r="S268" s="78">
        <f t="shared" si="47"/>
        <v>0</v>
      </c>
      <c r="T268" s="78">
        <f t="shared" si="47"/>
        <v>0</v>
      </c>
      <c r="U268" s="78">
        <f t="shared" si="47"/>
        <v>0</v>
      </c>
      <c r="V268" s="78">
        <f t="shared" si="47"/>
        <v>0</v>
      </c>
      <c r="W268" s="78">
        <f t="shared" si="47"/>
        <v>0</v>
      </c>
      <c r="X268" s="78">
        <f t="shared" si="47"/>
        <v>0</v>
      </c>
      <c r="Y268" s="78">
        <f t="shared" si="47"/>
        <v>0</v>
      </c>
      <c r="Z268" s="78">
        <f t="shared" si="47"/>
        <v>0</v>
      </c>
      <c r="AA268" s="78">
        <f t="shared" si="47"/>
        <v>0</v>
      </c>
      <c r="AB268" s="78">
        <f t="shared" si="47"/>
        <v>0</v>
      </c>
      <c r="AC268" s="78">
        <f t="shared" si="47"/>
        <v>3.571448998</v>
      </c>
      <c r="AD268" s="78">
        <f t="shared" si="47"/>
        <v>10.74843902</v>
      </c>
      <c r="AE268" s="78">
        <f t="shared" si="47"/>
        <v>32.90005808</v>
      </c>
      <c r="AF268" s="78">
        <f t="shared" si="47"/>
        <v>98.54518333</v>
      </c>
      <c r="AG268" s="78">
        <f t="shared" si="47"/>
        <v>252.1832853</v>
      </c>
      <c r="AH268" s="78">
        <f t="shared" si="47"/>
        <v>503.9946993</v>
      </c>
      <c r="AI268" s="78">
        <f t="shared" si="47"/>
        <v>818.4213726</v>
      </c>
      <c r="AJ268" s="78">
        <f t="shared" si="47"/>
        <v>1155.229561</v>
      </c>
      <c r="AK268" s="78">
        <f t="shared" si="47"/>
        <v>1530.45317</v>
      </c>
      <c r="AL268" s="78">
        <f t="shared" si="47"/>
        <v>2033.719251</v>
      </c>
      <c r="AM268" s="78">
        <f t="shared" si="47"/>
        <v>2771.003527</v>
      </c>
      <c r="AN268" s="78">
        <f t="shared" si="47"/>
        <v>3886.905019</v>
      </c>
      <c r="AO268" s="78">
        <f t="shared" si="47"/>
        <v>5561.276542</v>
      </c>
      <c r="AP268" s="78">
        <f t="shared" si="47"/>
        <v>8012.512616</v>
      </c>
      <c r="AQ268" s="78">
        <f t="shared" si="47"/>
        <v>11503.10543</v>
      </c>
      <c r="AR268" s="78">
        <f t="shared" si="47"/>
        <v>16334.78156</v>
      </c>
      <c r="AS268" s="78">
        <f t="shared" si="47"/>
        <v>22831.50815</v>
      </c>
      <c r="AT268" s="78">
        <f t="shared" si="47"/>
        <v>590.0656335</v>
      </c>
      <c r="AU268" s="78">
        <f t="shared" si="47"/>
        <v>844.2375507</v>
      </c>
      <c r="AV268" s="78">
        <f t="shared" si="47"/>
        <v>1306.062052</v>
      </c>
      <c r="AW268" s="78">
        <f t="shared" si="47"/>
        <v>2040.070475</v>
      </c>
      <c r="AX268" s="78">
        <f t="shared" si="47"/>
        <v>2990.378911</v>
      </c>
      <c r="AY268" s="78">
        <f t="shared" si="47"/>
        <v>3940.687347</v>
      </c>
      <c r="AZ268" s="78">
        <f t="shared" si="47"/>
        <v>4674.69577</v>
      </c>
      <c r="BA268" s="78">
        <f t="shared" si="47"/>
        <v>5136.520271</v>
      </c>
      <c r="BB268" s="78">
        <f t="shared" si="47"/>
        <v>5390.692188</v>
      </c>
      <c r="BC268" s="78">
        <f t="shared" si="47"/>
        <v>5520.359492</v>
      </c>
      <c r="BD268" s="79">
        <f t="shared" si="47"/>
        <v>5583.953012</v>
      </c>
      <c r="BE268" s="3"/>
      <c r="BF268" s="3"/>
      <c r="BG268" s="3"/>
      <c r="BH268" s="3"/>
      <c r="BI268" s="3"/>
      <c r="BJ268" s="3"/>
      <c r="BK268" s="3"/>
      <c r="BL268" s="3"/>
      <c r="BM268" s="3"/>
      <c r="BN268" s="3"/>
    </row>
    <row r="269">
      <c r="A269" s="75"/>
      <c r="E269" s="76" t="s">
        <v>55</v>
      </c>
      <c r="F269" s="78">
        <f t="shared" ref="F269:BD269" si="48">SUM(F161,F188,F215,F242)</f>
        <v>0</v>
      </c>
      <c r="G269" s="78">
        <f t="shared" si="48"/>
        <v>0</v>
      </c>
      <c r="H269" s="78">
        <f t="shared" si="48"/>
        <v>0</v>
      </c>
      <c r="I269" s="78">
        <f t="shared" si="48"/>
        <v>0</v>
      </c>
      <c r="J269" s="78">
        <f t="shared" si="48"/>
        <v>0</v>
      </c>
      <c r="K269" s="78">
        <f t="shared" si="48"/>
        <v>0</v>
      </c>
      <c r="L269" s="78">
        <f t="shared" si="48"/>
        <v>0</v>
      </c>
      <c r="M269" s="78">
        <f t="shared" si="48"/>
        <v>0</v>
      </c>
      <c r="N269" s="78">
        <f t="shared" si="48"/>
        <v>0</v>
      </c>
      <c r="O269" s="78">
        <f t="shared" si="48"/>
        <v>0</v>
      </c>
      <c r="P269" s="78">
        <f t="shared" si="48"/>
        <v>0</v>
      </c>
      <c r="Q269" s="78">
        <f t="shared" si="48"/>
        <v>0</v>
      </c>
      <c r="R269" s="78">
        <f t="shared" si="48"/>
        <v>0</v>
      </c>
      <c r="S269" s="78">
        <f t="shared" si="48"/>
        <v>0</v>
      </c>
      <c r="T269" s="78">
        <f t="shared" si="48"/>
        <v>0</v>
      </c>
      <c r="U269" s="78">
        <f t="shared" si="48"/>
        <v>0</v>
      </c>
      <c r="V269" s="78">
        <f t="shared" si="48"/>
        <v>0</v>
      </c>
      <c r="W269" s="78">
        <f t="shared" si="48"/>
        <v>0</v>
      </c>
      <c r="X269" s="78">
        <f t="shared" si="48"/>
        <v>0</v>
      </c>
      <c r="Y269" s="78">
        <f t="shared" si="48"/>
        <v>0</v>
      </c>
      <c r="Z269" s="78">
        <f t="shared" si="48"/>
        <v>0</v>
      </c>
      <c r="AA269" s="78">
        <f t="shared" si="48"/>
        <v>0</v>
      </c>
      <c r="AB269" s="78">
        <f t="shared" si="48"/>
        <v>0</v>
      </c>
      <c r="AC269" s="78">
        <f t="shared" si="48"/>
        <v>7.425829555</v>
      </c>
      <c r="AD269" s="78">
        <f t="shared" si="48"/>
        <v>29.28757859</v>
      </c>
      <c r="AE269" s="78">
        <f t="shared" si="48"/>
        <v>100.2145512</v>
      </c>
      <c r="AF269" s="78">
        <f t="shared" si="48"/>
        <v>281.2356021</v>
      </c>
      <c r="AG269" s="78">
        <f t="shared" si="48"/>
        <v>595.2866363</v>
      </c>
      <c r="AH269" s="78">
        <f t="shared" si="48"/>
        <v>957.5381728</v>
      </c>
      <c r="AI269" s="78">
        <f t="shared" si="48"/>
        <v>1308.035302</v>
      </c>
      <c r="AJ269" s="78">
        <f t="shared" si="48"/>
        <v>1661.722557</v>
      </c>
      <c r="AK269" s="78">
        <f t="shared" si="48"/>
        <v>2090.915669</v>
      </c>
      <c r="AL269" s="78">
        <f t="shared" si="48"/>
        <v>2708.866634</v>
      </c>
      <c r="AM269" s="78">
        <f t="shared" si="48"/>
        <v>3600.721837</v>
      </c>
      <c r="AN269" s="78">
        <f t="shared" si="48"/>
        <v>4885.680696</v>
      </c>
      <c r="AO269" s="78">
        <f t="shared" si="48"/>
        <v>6719.990367</v>
      </c>
      <c r="AP269" s="78">
        <f t="shared" si="48"/>
        <v>9304.539345</v>
      </c>
      <c r="AQ269" s="78">
        <f t="shared" si="48"/>
        <v>12890.91719</v>
      </c>
      <c r="AR269" s="78">
        <f t="shared" si="48"/>
        <v>17775.34686</v>
      </c>
      <c r="AS269" s="78">
        <f t="shared" si="48"/>
        <v>24280.35526</v>
      </c>
      <c r="AT269" s="78">
        <f t="shared" si="48"/>
        <v>777.3768254</v>
      </c>
      <c r="AU269" s="78">
        <f t="shared" si="48"/>
        <v>1220.825702</v>
      </c>
      <c r="AV269" s="78">
        <f t="shared" si="48"/>
        <v>2026.562066</v>
      </c>
      <c r="AW269" s="78">
        <f t="shared" si="48"/>
        <v>3307.172506</v>
      </c>
      <c r="AX269" s="78">
        <f t="shared" si="48"/>
        <v>4965.157437</v>
      </c>
      <c r="AY269" s="78">
        <f t="shared" si="48"/>
        <v>6623.142368</v>
      </c>
      <c r="AZ269" s="78">
        <f t="shared" si="48"/>
        <v>7903.752808</v>
      </c>
      <c r="BA269" s="78">
        <f t="shared" si="48"/>
        <v>8709.489171</v>
      </c>
      <c r="BB269" s="78">
        <f t="shared" si="48"/>
        <v>9152.938048</v>
      </c>
      <c r="BC269" s="78">
        <f t="shared" si="48"/>
        <v>9379.166111</v>
      </c>
      <c r="BD269" s="79">
        <f t="shared" si="48"/>
        <v>9490.116507</v>
      </c>
      <c r="BE269" s="3"/>
      <c r="BF269" s="3"/>
      <c r="BG269" s="3"/>
      <c r="BH269" s="3"/>
      <c r="BI269" s="3"/>
      <c r="BJ269" s="3"/>
      <c r="BK269" s="3"/>
      <c r="BL269" s="3"/>
      <c r="BM269" s="3"/>
      <c r="BN269" s="3"/>
    </row>
    <row r="270">
      <c r="A270" s="75"/>
      <c r="D270" s="77" t="s">
        <v>56</v>
      </c>
      <c r="E270" s="76" t="s">
        <v>57</v>
      </c>
      <c r="F270" s="78">
        <f t="shared" ref="F270:BD270" si="49">SUM(F162,F189,F216,F243)</f>
        <v>0</v>
      </c>
      <c r="G270" s="78">
        <f t="shared" si="49"/>
        <v>0</v>
      </c>
      <c r="H270" s="78">
        <f t="shared" si="49"/>
        <v>0</v>
      </c>
      <c r="I270" s="78">
        <f t="shared" si="49"/>
        <v>0</v>
      </c>
      <c r="J270" s="78">
        <f t="shared" si="49"/>
        <v>0</v>
      </c>
      <c r="K270" s="78">
        <f t="shared" si="49"/>
        <v>0</v>
      </c>
      <c r="L270" s="78">
        <f t="shared" si="49"/>
        <v>0</v>
      </c>
      <c r="M270" s="78">
        <f t="shared" si="49"/>
        <v>0</v>
      </c>
      <c r="N270" s="78">
        <f t="shared" si="49"/>
        <v>0</v>
      </c>
      <c r="O270" s="78">
        <f t="shared" si="49"/>
        <v>0</v>
      </c>
      <c r="P270" s="78">
        <f t="shared" si="49"/>
        <v>0</v>
      </c>
      <c r="Q270" s="78">
        <f t="shared" si="49"/>
        <v>0</v>
      </c>
      <c r="R270" s="78">
        <f t="shared" si="49"/>
        <v>0</v>
      </c>
      <c r="S270" s="78">
        <f t="shared" si="49"/>
        <v>0</v>
      </c>
      <c r="T270" s="78">
        <f t="shared" si="49"/>
        <v>0</v>
      </c>
      <c r="U270" s="78">
        <f t="shared" si="49"/>
        <v>0</v>
      </c>
      <c r="V270" s="78">
        <f t="shared" si="49"/>
        <v>0</v>
      </c>
      <c r="W270" s="78">
        <f t="shared" si="49"/>
        <v>0</v>
      </c>
      <c r="X270" s="78">
        <f t="shared" si="49"/>
        <v>0</v>
      </c>
      <c r="Y270" s="78">
        <f t="shared" si="49"/>
        <v>0</v>
      </c>
      <c r="Z270" s="78">
        <f t="shared" si="49"/>
        <v>0</v>
      </c>
      <c r="AA270" s="78">
        <f t="shared" si="49"/>
        <v>0</v>
      </c>
      <c r="AB270" s="78">
        <f t="shared" si="49"/>
        <v>0</v>
      </c>
      <c r="AC270" s="78">
        <f t="shared" si="49"/>
        <v>9.862156778</v>
      </c>
      <c r="AD270" s="78">
        <f t="shared" si="49"/>
        <v>25.14226193</v>
      </c>
      <c r="AE270" s="78">
        <f t="shared" si="49"/>
        <v>60.45932577</v>
      </c>
      <c r="AF270" s="78">
        <f t="shared" si="49"/>
        <v>133.8562463</v>
      </c>
      <c r="AG270" s="78">
        <f t="shared" si="49"/>
        <v>269.1887549</v>
      </c>
      <c r="AH270" s="78">
        <f t="shared" si="49"/>
        <v>504.5720578</v>
      </c>
      <c r="AI270" s="78">
        <f t="shared" si="49"/>
        <v>917.0041994</v>
      </c>
      <c r="AJ270" s="78">
        <f t="shared" si="49"/>
        <v>1625.850238</v>
      </c>
      <c r="AK270" s="78">
        <f t="shared" si="49"/>
        <v>2810.910658</v>
      </c>
      <c r="AL270" s="78">
        <f t="shared" si="49"/>
        <v>4792.031718</v>
      </c>
      <c r="AM270" s="78">
        <f t="shared" si="49"/>
        <v>7883.61754</v>
      </c>
      <c r="AN270" s="78">
        <f t="shared" si="49"/>
        <v>12412.42926</v>
      </c>
      <c r="AO270" s="78">
        <f t="shared" si="49"/>
        <v>19101.92499</v>
      </c>
      <c r="AP270" s="78">
        <f t="shared" si="49"/>
        <v>27127.24991</v>
      </c>
      <c r="AQ270" s="78">
        <f t="shared" si="49"/>
        <v>36805.72886</v>
      </c>
      <c r="AR270" s="78">
        <f t="shared" si="49"/>
        <v>47924.67908</v>
      </c>
      <c r="AS270" s="78">
        <f t="shared" si="49"/>
        <v>60200.93975</v>
      </c>
      <c r="AT270" s="78">
        <f t="shared" si="49"/>
        <v>2791.063766</v>
      </c>
      <c r="AU270" s="78">
        <f t="shared" si="49"/>
        <v>3290.814182</v>
      </c>
      <c r="AV270" s="78">
        <f t="shared" si="49"/>
        <v>3605.247885</v>
      </c>
      <c r="AW270" s="78">
        <f t="shared" si="49"/>
        <v>3778.301105</v>
      </c>
      <c r="AX270" s="78">
        <f t="shared" si="49"/>
        <v>3866.585227</v>
      </c>
      <c r="AY270" s="78">
        <f t="shared" si="49"/>
        <v>3909.882943</v>
      </c>
      <c r="AZ270" s="78">
        <f t="shared" si="49"/>
        <v>3930.707055</v>
      </c>
      <c r="BA270" s="78">
        <f t="shared" si="49"/>
        <v>3940.628351</v>
      </c>
      <c r="BB270" s="78">
        <f t="shared" si="49"/>
        <v>3945.333923</v>
      </c>
      <c r="BC270" s="78">
        <f t="shared" si="49"/>
        <v>3947.560955</v>
      </c>
      <c r="BD270" s="79">
        <f t="shared" si="49"/>
        <v>3948.613888</v>
      </c>
      <c r="BE270" s="3"/>
      <c r="BF270" s="3"/>
      <c r="BG270" s="3"/>
      <c r="BH270" s="3"/>
      <c r="BI270" s="3"/>
      <c r="BJ270" s="3"/>
      <c r="BK270" s="3"/>
      <c r="BL270" s="3"/>
      <c r="BM270" s="3"/>
      <c r="BN270" s="3"/>
    </row>
    <row r="271">
      <c r="A271" s="75"/>
      <c r="E271" s="76" t="s">
        <v>56</v>
      </c>
      <c r="F271" s="78">
        <f t="shared" ref="F271:BD271" si="50">SUM(F163,F190,F217,F244)</f>
        <v>0</v>
      </c>
      <c r="G271" s="78">
        <f t="shared" si="50"/>
        <v>0</v>
      </c>
      <c r="H271" s="78">
        <f t="shared" si="50"/>
        <v>0</v>
      </c>
      <c r="I271" s="78">
        <f t="shared" si="50"/>
        <v>0</v>
      </c>
      <c r="J271" s="78">
        <f t="shared" si="50"/>
        <v>0</v>
      </c>
      <c r="K271" s="78">
        <f t="shared" si="50"/>
        <v>0</v>
      </c>
      <c r="L271" s="78">
        <f t="shared" si="50"/>
        <v>0</v>
      </c>
      <c r="M271" s="78">
        <f t="shared" si="50"/>
        <v>0</v>
      </c>
      <c r="N271" s="78">
        <f t="shared" si="50"/>
        <v>0</v>
      </c>
      <c r="O271" s="78">
        <f t="shared" si="50"/>
        <v>0</v>
      </c>
      <c r="P271" s="78">
        <f t="shared" si="50"/>
        <v>0</v>
      </c>
      <c r="Q271" s="78">
        <f t="shared" si="50"/>
        <v>0</v>
      </c>
      <c r="R271" s="78">
        <f t="shared" si="50"/>
        <v>0</v>
      </c>
      <c r="S271" s="78">
        <f t="shared" si="50"/>
        <v>0</v>
      </c>
      <c r="T271" s="78">
        <f t="shared" si="50"/>
        <v>0</v>
      </c>
      <c r="U271" s="78">
        <f t="shared" si="50"/>
        <v>0</v>
      </c>
      <c r="V271" s="78">
        <f t="shared" si="50"/>
        <v>0</v>
      </c>
      <c r="W271" s="78">
        <f t="shared" si="50"/>
        <v>0</v>
      </c>
      <c r="X271" s="78">
        <f t="shared" si="50"/>
        <v>0</v>
      </c>
      <c r="Y271" s="78">
        <f t="shared" si="50"/>
        <v>0</v>
      </c>
      <c r="Z271" s="78">
        <f t="shared" si="50"/>
        <v>0</v>
      </c>
      <c r="AA271" s="78">
        <f t="shared" si="50"/>
        <v>0</v>
      </c>
      <c r="AB271" s="78">
        <f t="shared" si="50"/>
        <v>0</v>
      </c>
      <c r="AC271" s="78">
        <f t="shared" si="50"/>
        <v>14.92744893</v>
      </c>
      <c r="AD271" s="78">
        <f t="shared" si="50"/>
        <v>45.83250126</v>
      </c>
      <c r="AE271" s="78">
        <f t="shared" si="50"/>
        <v>123.2454139</v>
      </c>
      <c r="AF271" s="78">
        <f t="shared" si="50"/>
        <v>286.2109341</v>
      </c>
      <c r="AG271" s="78">
        <f t="shared" si="50"/>
        <v>563.3966954</v>
      </c>
      <c r="AH271" s="78">
        <f t="shared" si="50"/>
        <v>978.3233526</v>
      </c>
      <c r="AI271" s="78">
        <f t="shared" si="50"/>
        <v>1612.603523</v>
      </c>
      <c r="AJ271" s="78">
        <f t="shared" si="50"/>
        <v>2612.155781</v>
      </c>
      <c r="AK271" s="78">
        <f t="shared" si="50"/>
        <v>4224.816133</v>
      </c>
      <c r="AL271" s="78">
        <f t="shared" si="50"/>
        <v>6883.190339</v>
      </c>
      <c r="AM271" s="78">
        <f t="shared" si="50"/>
        <v>10934.86945</v>
      </c>
      <c r="AN271" s="78">
        <f t="shared" si="50"/>
        <v>16641.24431</v>
      </c>
      <c r="AO271" s="78">
        <f t="shared" si="50"/>
        <v>24627.68855</v>
      </c>
      <c r="AP271" s="78">
        <f t="shared" si="50"/>
        <v>33766.41805</v>
      </c>
      <c r="AQ271" s="78">
        <f t="shared" si="50"/>
        <v>44267.42508</v>
      </c>
      <c r="AR271" s="78">
        <f t="shared" si="50"/>
        <v>55873.66552</v>
      </c>
      <c r="AS271" s="78">
        <f t="shared" si="50"/>
        <v>68321.55245</v>
      </c>
      <c r="AT271" s="78">
        <f t="shared" si="50"/>
        <v>3940.687347</v>
      </c>
      <c r="AU271" s="78">
        <f t="shared" si="50"/>
        <v>4674.69577</v>
      </c>
      <c r="AV271" s="78">
        <f t="shared" si="50"/>
        <v>5136.520271</v>
      </c>
      <c r="AW271" s="78">
        <f t="shared" si="50"/>
        <v>5390.692188</v>
      </c>
      <c r="AX271" s="78">
        <f t="shared" si="50"/>
        <v>5520.359492</v>
      </c>
      <c r="AY271" s="78">
        <f t="shared" si="50"/>
        <v>5583.953012</v>
      </c>
      <c r="AZ271" s="78">
        <f t="shared" si="50"/>
        <v>5614.538427</v>
      </c>
      <c r="BA271" s="78">
        <f t="shared" si="50"/>
        <v>5629.110331</v>
      </c>
      <c r="BB271" s="78">
        <f t="shared" si="50"/>
        <v>5636.021639</v>
      </c>
      <c r="BC271" s="78">
        <f t="shared" si="50"/>
        <v>5639.292593</v>
      </c>
      <c r="BD271" s="79">
        <f t="shared" si="50"/>
        <v>5640.839087</v>
      </c>
      <c r="BE271" s="3"/>
      <c r="BF271" s="3"/>
      <c r="BG271" s="3"/>
      <c r="BH271" s="3"/>
      <c r="BI271" s="3"/>
      <c r="BJ271" s="3"/>
      <c r="BK271" s="3"/>
      <c r="BL271" s="3"/>
      <c r="BM271" s="3"/>
      <c r="BN271" s="3"/>
    </row>
    <row r="272">
      <c r="A272" s="75"/>
      <c r="E272" s="76" t="s">
        <v>55</v>
      </c>
      <c r="F272" s="78">
        <f t="shared" ref="F272:BD272" si="51">SUM(F164,F191,F218,F245)</f>
        <v>0</v>
      </c>
      <c r="G272" s="78">
        <f t="shared" si="51"/>
        <v>0</v>
      </c>
      <c r="H272" s="78">
        <f t="shared" si="51"/>
        <v>0</v>
      </c>
      <c r="I272" s="78">
        <f t="shared" si="51"/>
        <v>0</v>
      </c>
      <c r="J272" s="78">
        <f t="shared" si="51"/>
        <v>0</v>
      </c>
      <c r="K272" s="78">
        <f t="shared" si="51"/>
        <v>0</v>
      </c>
      <c r="L272" s="78">
        <f t="shared" si="51"/>
        <v>0</v>
      </c>
      <c r="M272" s="78">
        <f t="shared" si="51"/>
        <v>0</v>
      </c>
      <c r="N272" s="78">
        <f t="shared" si="51"/>
        <v>0</v>
      </c>
      <c r="O272" s="78">
        <f t="shared" si="51"/>
        <v>0</v>
      </c>
      <c r="P272" s="78">
        <f t="shared" si="51"/>
        <v>0</v>
      </c>
      <c r="Q272" s="78">
        <f t="shared" si="51"/>
        <v>0</v>
      </c>
      <c r="R272" s="78">
        <f t="shared" si="51"/>
        <v>0</v>
      </c>
      <c r="S272" s="78">
        <f t="shared" si="51"/>
        <v>0</v>
      </c>
      <c r="T272" s="78">
        <f t="shared" si="51"/>
        <v>0</v>
      </c>
      <c r="U272" s="78">
        <f t="shared" si="51"/>
        <v>0</v>
      </c>
      <c r="V272" s="78">
        <f t="shared" si="51"/>
        <v>0</v>
      </c>
      <c r="W272" s="78">
        <f t="shared" si="51"/>
        <v>0</v>
      </c>
      <c r="X272" s="78">
        <f t="shared" si="51"/>
        <v>0</v>
      </c>
      <c r="Y272" s="78">
        <f t="shared" si="51"/>
        <v>0</v>
      </c>
      <c r="Z272" s="78">
        <f t="shared" si="51"/>
        <v>0</v>
      </c>
      <c r="AA272" s="78">
        <f t="shared" si="51"/>
        <v>0</v>
      </c>
      <c r="AB272" s="78">
        <f t="shared" si="51"/>
        <v>0</v>
      </c>
      <c r="AC272" s="78">
        <f t="shared" si="51"/>
        <v>32.82194085</v>
      </c>
      <c r="AD272" s="78">
        <f t="shared" si="51"/>
        <v>127.2349836</v>
      </c>
      <c r="AE272" s="78">
        <f t="shared" si="51"/>
        <v>366.1161627</v>
      </c>
      <c r="AF272" s="78">
        <f t="shared" si="51"/>
        <v>777.9893082</v>
      </c>
      <c r="AG272" s="78">
        <f t="shared" si="51"/>
        <v>1285.620966</v>
      </c>
      <c r="AH272" s="78">
        <f t="shared" si="51"/>
        <v>1904.752256</v>
      </c>
      <c r="AI272" s="78">
        <f t="shared" si="51"/>
        <v>2862.458612</v>
      </c>
      <c r="AJ272" s="78">
        <f t="shared" si="51"/>
        <v>4426.719664</v>
      </c>
      <c r="AK272" s="78">
        <f t="shared" si="51"/>
        <v>6871.264354</v>
      </c>
      <c r="AL272" s="78">
        <f t="shared" si="51"/>
        <v>10588.85613</v>
      </c>
      <c r="AM272" s="78">
        <f t="shared" si="51"/>
        <v>15697.43397</v>
      </c>
      <c r="AN272" s="78">
        <f t="shared" si="51"/>
        <v>22228.05223</v>
      </c>
      <c r="AO272" s="78">
        <f t="shared" si="51"/>
        <v>30829.09848</v>
      </c>
      <c r="AP272" s="78">
        <f t="shared" si="51"/>
        <v>40146.02699</v>
      </c>
      <c r="AQ272" s="78">
        <f t="shared" si="51"/>
        <v>50613.87037</v>
      </c>
      <c r="AR272" s="78">
        <f t="shared" si="51"/>
        <v>62154.79936</v>
      </c>
      <c r="AS272" s="78">
        <f t="shared" si="51"/>
        <v>74595.79848</v>
      </c>
      <c r="AT272" s="78">
        <f t="shared" si="51"/>
        <v>6623.142368</v>
      </c>
      <c r="AU272" s="78">
        <f t="shared" si="51"/>
        <v>7903.752808</v>
      </c>
      <c r="AV272" s="78">
        <f t="shared" si="51"/>
        <v>8709.489171</v>
      </c>
      <c r="AW272" s="78">
        <f t="shared" si="51"/>
        <v>9152.938048</v>
      </c>
      <c r="AX272" s="78">
        <f t="shared" si="51"/>
        <v>9379.166111</v>
      </c>
      <c r="AY272" s="78">
        <f t="shared" si="51"/>
        <v>9490.116507</v>
      </c>
      <c r="AZ272" s="78">
        <f t="shared" si="51"/>
        <v>9543.478294</v>
      </c>
      <c r="BA272" s="78">
        <f t="shared" si="51"/>
        <v>9568.901617</v>
      </c>
      <c r="BB272" s="78">
        <f t="shared" si="51"/>
        <v>9580.959643</v>
      </c>
      <c r="BC272" s="78">
        <f t="shared" si="51"/>
        <v>9586.666414</v>
      </c>
      <c r="BD272" s="79">
        <f t="shared" si="51"/>
        <v>9589.364553</v>
      </c>
      <c r="BE272" s="3"/>
      <c r="BF272" s="3"/>
      <c r="BG272" s="3"/>
      <c r="BH272" s="3"/>
      <c r="BI272" s="3"/>
      <c r="BJ272" s="3"/>
      <c r="BK272" s="3"/>
      <c r="BL272" s="3"/>
      <c r="BM272" s="3"/>
      <c r="BN272" s="3"/>
    </row>
    <row r="273">
      <c r="A273" s="75"/>
      <c r="D273" s="77" t="s">
        <v>55</v>
      </c>
      <c r="E273" s="76" t="s">
        <v>57</v>
      </c>
      <c r="F273" s="78">
        <f t="shared" ref="F273:BD273" si="52">SUM(F165,F192,F219,F246)</f>
        <v>0</v>
      </c>
      <c r="G273" s="78">
        <f t="shared" si="52"/>
        <v>0</v>
      </c>
      <c r="H273" s="78">
        <f t="shared" si="52"/>
        <v>0</v>
      </c>
      <c r="I273" s="78">
        <f t="shared" si="52"/>
        <v>0</v>
      </c>
      <c r="J273" s="78">
        <f t="shared" si="52"/>
        <v>0</v>
      </c>
      <c r="K273" s="78">
        <f t="shared" si="52"/>
        <v>0</v>
      </c>
      <c r="L273" s="78">
        <f t="shared" si="52"/>
        <v>0</v>
      </c>
      <c r="M273" s="78">
        <f t="shared" si="52"/>
        <v>0</v>
      </c>
      <c r="N273" s="78">
        <f t="shared" si="52"/>
        <v>0</v>
      </c>
      <c r="O273" s="78">
        <f t="shared" si="52"/>
        <v>0</v>
      </c>
      <c r="P273" s="78">
        <f t="shared" si="52"/>
        <v>0</v>
      </c>
      <c r="Q273" s="78">
        <f t="shared" si="52"/>
        <v>0</v>
      </c>
      <c r="R273" s="78">
        <f t="shared" si="52"/>
        <v>0</v>
      </c>
      <c r="S273" s="78">
        <f t="shared" si="52"/>
        <v>0</v>
      </c>
      <c r="T273" s="78">
        <f t="shared" si="52"/>
        <v>0</v>
      </c>
      <c r="U273" s="78">
        <f t="shared" si="52"/>
        <v>0</v>
      </c>
      <c r="V273" s="78">
        <f t="shared" si="52"/>
        <v>0</v>
      </c>
      <c r="W273" s="78">
        <f t="shared" si="52"/>
        <v>0</v>
      </c>
      <c r="X273" s="78">
        <f t="shared" si="52"/>
        <v>0</v>
      </c>
      <c r="Y273" s="78">
        <f t="shared" si="52"/>
        <v>0</v>
      </c>
      <c r="Z273" s="78">
        <f t="shared" si="52"/>
        <v>0</v>
      </c>
      <c r="AA273" s="78">
        <f t="shared" si="52"/>
        <v>0</v>
      </c>
      <c r="AB273" s="78">
        <f t="shared" si="52"/>
        <v>0</v>
      </c>
      <c r="AC273" s="78">
        <f t="shared" si="52"/>
        <v>19.00111507</v>
      </c>
      <c r="AD273" s="78">
        <f t="shared" si="52"/>
        <v>51.42769945</v>
      </c>
      <c r="AE273" s="78">
        <f t="shared" si="52"/>
        <v>120.4149423</v>
      </c>
      <c r="AF273" s="78">
        <f t="shared" si="52"/>
        <v>263.9183814</v>
      </c>
      <c r="AG273" s="78">
        <f t="shared" si="52"/>
        <v>551.7677535</v>
      </c>
      <c r="AH273" s="78">
        <f t="shared" si="52"/>
        <v>1110.215832</v>
      </c>
      <c r="AI273" s="78">
        <f t="shared" si="52"/>
        <v>2152.493254</v>
      </c>
      <c r="AJ273" s="78">
        <f t="shared" si="52"/>
        <v>4445.977405</v>
      </c>
      <c r="AK273" s="78">
        <f t="shared" si="52"/>
        <v>7347.914542</v>
      </c>
      <c r="AL273" s="78">
        <f t="shared" si="52"/>
        <v>11573.13521</v>
      </c>
      <c r="AM273" s="78">
        <f t="shared" si="52"/>
        <v>17088.15322</v>
      </c>
      <c r="AN273" s="78">
        <f t="shared" si="52"/>
        <v>23787.55985</v>
      </c>
      <c r="AO273" s="78">
        <f t="shared" si="52"/>
        <v>31454.72976</v>
      </c>
      <c r="AP273" s="78">
        <f t="shared" si="52"/>
        <v>39878.91581</v>
      </c>
      <c r="AQ273" s="78">
        <f t="shared" si="52"/>
        <v>48966.8937</v>
      </c>
      <c r="AR273" s="78">
        <f t="shared" si="52"/>
        <v>58723.5416</v>
      </c>
      <c r="AS273" s="78">
        <f t="shared" si="52"/>
        <v>69195.08176</v>
      </c>
      <c r="AT273" s="78">
        <f t="shared" si="52"/>
        <v>3909.882943</v>
      </c>
      <c r="AU273" s="78">
        <f t="shared" si="52"/>
        <v>3930.707055</v>
      </c>
      <c r="AV273" s="78">
        <f t="shared" si="52"/>
        <v>3940.628351</v>
      </c>
      <c r="AW273" s="78">
        <f t="shared" si="52"/>
        <v>3945.333923</v>
      </c>
      <c r="AX273" s="78">
        <f t="shared" si="52"/>
        <v>3947.560955</v>
      </c>
      <c r="AY273" s="78">
        <f t="shared" si="52"/>
        <v>3948.613888</v>
      </c>
      <c r="AZ273" s="78">
        <f t="shared" si="52"/>
        <v>3949.111471</v>
      </c>
      <c r="BA273" s="78">
        <f t="shared" si="52"/>
        <v>3949.346561</v>
      </c>
      <c r="BB273" s="78">
        <f t="shared" si="52"/>
        <v>3949.45762</v>
      </c>
      <c r="BC273" s="78">
        <f t="shared" si="52"/>
        <v>3949.510083</v>
      </c>
      <c r="BD273" s="79">
        <f t="shared" si="52"/>
        <v>3949.534865</v>
      </c>
      <c r="BE273" s="3"/>
      <c r="BF273" s="3"/>
      <c r="BG273" s="3"/>
      <c r="BH273" s="3"/>
      <c r="BI273" s="3"/>
      <c r="BJ273" s="3"/>
      <c r="BK273" s="3"/>
      <c r="BL273" s="3"/>
      <c r="BM273" s="3"/>
      <c r="BN273" s="3"/>
    </row>
    <row r="274">
      <c r="A274" s="75"/>
      <c r="E274" s="76" t="s">
        <v>56</v>
      </c>
      <c r="F274" s="78">
        <f t="shared" ref="F274:BD274" si="53">SUM(F166,F193,F220,F247)</f>
        <v>0</v>
      </c>
      <c r="G274" s="78">
        <f t="shared" si="53"/>
        <v>0</v>
      </c>
      <c r="H274" s="78">
        <f t="shared" si="53"/>
        <v>0</v>
      </c>
      <c r="I274" s="78">
        <f t="shared" si="53"/>
        <v>0</v>
      </c>
      <c r="J274" s="78">
        <f t="shared" si="53"/>
        <v>0</v>
      </c>
      <c r="K274" s="78">
        <f t="shared" si="53"/>
        <v>0</v>
      </c>
      <c r="L274" s="78">
        <f t="shared" si="53"/>
        <v>0</v>
      </c>
      <c r="M274" s="78">
        <f t="shared" si="53"/>
        <v>0</v>
      </c>
      <c r="N274" s="78">
        <f t="shared" si="53"/>
        <v>0</v>
      </c>
      <c r="O274" s="78">
        <f t="shared" si="53"/>
        <v>0</v>
      </c>
      <c r="P274" s="78">
        <f t="shared" si="53"/>
        <v>0</v>
      </c>
      <c r="Q274" s="78">
        <f t="shared" si="53"/>
        <v>0</v>
      </c>
      <c r="R274" s="78">
        <f t="shared" si="53"/>
        <v>0</v>
      </c>
      <c r="S274" s="78">
        <f t="shared" si="53"/>
        <v>0</v>
      </c>
      <c r="T274" s="78">
        <f t="shared" si="53"/>
        <v>0</v>
      </c>
      <c r="U274" s="78">
        <f t="shared" si="53"/>
        <v>0</v>
      </c>
      <c r="V274" s="78">
        <f t="shared" si="53"/>
        <v>0</v>
      </c>
      <c r="W274" s="78">
        <f t="shared" si="53"/>
        <v>0</v>
      </c>
      <c r="X274" s="78">
        <f t="shared" si="53"/>
        <v>0</v>
      </c>
      <c r="Y274" s="78">
        <f t="shared" si="53"/>
        <v>0</v>
      </c>
      <c r="Z274" s="78">
        <f t="shared" si="53"/>
        <v>0</v>
      </c>
      <c r="AA274" s="78">
        <f t="shared" si="53"/>
        <v>0</v>
      </c>
      <c r="AB274" s="78">
        <f t="shared" si="53"/>
        <v>0</v>
      </c>
      <c r="AC274" s="78">
        <f t="shared" si="53"/>
        <v>32.75043189</v>
      </c>
      <c r="AD274" s="78">
        <f t="shared" si="53"/>
        <v>96.59217592</v>
      </c>
      <c r="AE274" s="78">
        <f t="shared" si="53"/>
        <v>227.2925465</v>
      </c>
      <c r="AF274" s="78">
        <f t="shared" si="53"/>
        <v>484.0412114</v>
      </c>
      <c r="AG274" s="78">
        <f t="shared" si="53"/>
        <v>962.3546141</v>
      </c>
      <c r="AH274" s="78">
        <f t="shared" si="53"/>
        <v>1825.490378</v>
      </c>
      <c r="AI274" s="78">
        <f t="shared" si="53"/>
        <v>3367.631392</v>
      </c>
      <c r="AJ274" s="78">
        <f t="shared" si="53"/>
        <v>6529.253248</v>
      </c>
      <c r="AK274" s="78">
        <f t="shared" si="53"/>
        <v>10634.92184</v>
      </c>
      <c r="AL274" s="78">
        <f t="shared" si="53"/>
        <v>16457.06388</v>
      </c>
      <c r="AM274" s="78">
        <f t="shared" si="53"/>
        <v>23748.98849</v>
      </c>
      <c r="AN274" s="78">
        <f t="shared" si="53"/>
        <v>32130.40635</v>
      </c>
      <c r="AO274" s="78">
        <f t="shared" si="53"/>
        <v>41109.31464</v>
      </c>
      <c r="AP274" s="78">
        <f t="shared" si="53"/>
        <v>50304.55975</v>
      </c>
      <c r="AQ274" s="78">
        <f t="shared" si="53"/>
        <v>59610.16367</v>
      </c>
      <c r="AR274" s="78">
        <f t="shared" si="53"/>
        <v>69130.79339</v>
      </c>
      <c r="AS274" s="78">
        <f t="shared" si="53"/>
        <v>79051.36583</v>
      </c>
      <c r="AT274" s="78">
        <f t="shared" si="53"/>
        <v>5583.953012</v>
      </c>
      <c r="AU274" s="78">
        <f t="shared" si="53"/>
        <v>5614.538427</v>
      </c>
      <c r="AV274" s="78">
        <f t="shared" si="53"/>
        <v>5629.110331</v>
      </c>
      <c r="AW274" s="78">
        <f t="shared" si="53"/>
        <v>5636.021639</v>
      </c>
      <c r="AX274" s="78">
        <f t="shared" si="53"/>
        <v>5639.292593</v>
      </c>
      <c r="AY274" s="78">
        <f t="shared" si="53"/>
        <v>5640.839087</v>
      </c>
      <c r="AZ274" s="78">
        <f t="shared" si="53"/>
        <v>5641.569913</v>
      </c>
      <c r="BA274" s="78">
        <f t="shared" si="53"/>
        <v>5641.915201</v>
      </c>
      <c r="BB274" s="78">
        <f t="shared" si="53"/>
        <v>5642.078319</v>
      </c>
      <c r="BC274" s="78">
        <f t="shared" si="53"/>
        <v>5642.155374</v>
      </c>
      <c r="BD274" s="79">
        <f t="shared" si="53"/>
        <v>5642.191773</v>
      </c>
      <c r="BE274" s="3"/>
      <c r="BF274" s="3"/>
      <c r="BG274" s="3"/>
      <c r="BH274" s="3"/>
      <c r="BI274" s="3"/>
      <c r="BJ274" s="3"/>
      <c r="BK274" s="3"/>
      <c r="BL274" s="3"/>
      <c r="BM274" s="3"/>
      <c r="BN274" s="3"/>
    </row>
    <row r="275">
      <c r="A275" s="37"/>
      <c r="B275" s="80"/>
      <c r="C275" s="80"/>
      <c r="D275" s="80"/>
      <c r="E275" s="81" t="s">
        <v>55</v>
      </c>
      <c r="F275" s="82">
        <f t="shared" ref="F275:BD275" si="54">SUM(F167,F194,F221,F248)</f>
        <v>0</v>
      </c>
      <c r="G275" s="82">
        <f t="shared" si="54"/>
        <v>0</v>
      </c>
      <c r="H275" s="82">
        <f t="shared" si="54"/>
        <v>0</v>
      </c>
      <c r="I275" s="82">
        <f t="shared" si="54"/>
        <v>0</v>
      </c>
      <c r="J275" s="82">
        <f t="shared" si="54"/>
        <v>0</v>
      </c>
      <c r="K275" s="82">
        <f t="shared" si="54"/>
        <v>0</v>
      </c>
      <c r="L275" s="82">
        <f t="shared" si="54"/>
        <v>0</v>
      </c>
      <c r="M275" s="82">
        <f t="shared" si="54"/>
        <v>0</v>
      </c>
      <c r="N275" s="82">
        <f t="shared" si="54"/>
        <v>0</v>
      </c>
      <c r="O275" s="82">
        <f t="shared" si="54"/>
        <v>0</v>
      </c>
      <c r="P275" s="82">
        <f t="shared" si="54"/>
        <v>0</v>
      </c>
      <c r="Q275" s="82">
        <f t="shared" si="54"/>
        <v>0</v>
      </c>
      <c r="R275" s="82">
        <f t="shared" si="54"/>
        <v>0</v>
      </c>
      <c r="S275" s="82">
        <f t="shared" si="54"/>
        <v>0</v>
      </c>
      <c r="T275" s="82">
        <f t="shared" si="54"/>
        <v>0</v>
      </c>
      <c r="U275" s="82">
        <f t="shared" si="54"/>
        <v>0</v>
      </c>
      <c r="V275" s="82">
        <f t="shared" si="54"/>
        <v>0</v>
      </c>
      <c r="W275" s="82">
        <f t="shared" si="54"/>
        <v>0</v>
      </c>
      <c r="X275" s="82">
        <f t="shared" si="54"/>
        <v>0</v>
      </c>
      <c r="Y275" s="82">
        <f t="shared" si="54"/>
        <v>0</v>
      </c>
      <c r="Z275" s="82">
        <f t="shared" si="54"/>
        <v>0</v>
      </c>
      <c r="AA275" s="82">
        <f t="shared" si="54"/>
        <v>0</v>
      </c>
      <c r="AB275" s="82">
        <f t="shared" si="54"/>
        <v>0</v>
      </c>
      <c r="AC275" s="82">
        <f t="shared" si="54"/>
        <v>79.43169428</v>
      </c>
      <c r="AD275" s="82">
        <f t="shared" si="54"/>
        <v>273.7083872</v>
      </c>
      <c r="AE275" s="82">
        <f t="shared" si="54"/>
        <v>643.5788475</v>
      </c>
      <c r="AF275" s="82">
        <f t="shared" si="54"/>
        <v>1221.02293</v>
      </c>
      <c r="AG275" s="82">
        <f t="shared" si="54"/>
        <v>2105.026917</v>
      </c>
      <c r="AH275" s="82">
        <f t="shared" si="54"/>
        <v>3635.65811</v>
      </c>
      <c r="AI275" s="82">
        <f t="shared" si="54"/>
        <v>6395.290889</v>
      </c>
      <c r="AJ275" s="82">
        <f t="shared" si="54"/>
        <v>11586.96541</v>
      </c>
      <c r="AK275" s="82">
        <f t="shared" si="54"/>
        <v>17996.12922</v>
      </c>
      <c r="AL275" s="82">
        <f t="shared" si="54"/>
        <v>26059.12429</v>
      </c>
      <c r="AM275" s="82">
        <f t="shared" si="54"/>
        <v>34971.34438</v>
      </c>
      <c r="AN275" s="82">
        <f t="shared" si="54"/>
        <v>44188.65908</v>
      </c>
      <c r="AO275" s="82">
        <f t="shared" si="54"/>
        <v>53256.67622</v>
      </c>
      <c r="AP275" s="82">
        <f t="shared" si="54"/>
        <v>61939.97892</v>
      </c>
      <c r="AQ275" s="82">
        <f t="shared" si="54"/>
        <v>70360.04522</v>
      </c>
      <c r="AR275" s="82">
        <f t="shared" si="54"/>
        <v>78851.11695</v>
      </c>
      <c r="AS275" s="82">
        <f t="shared" si="54"/>
        <v>87759.63527</v>
      </c>
      <c r="AT275" s="82">
        <f t="shared" si="54"/>
        <v>9490.116507</v>
      </c>
      <c r="AU275" s="82">
        <f t="shared" si="54"/>
        <v>9543.478294</v>
      </c>
      <c r="AV275" s="82">
        <f t="shared" si="54"/>
        <v>9568.901617</v>
      </c>
      <c r="AW275" s="82">
        <f t="shared" si="54"/>
        <v>9580.959643</v>
      </c>
      <c r="AX275" s="82">
        <f t="shared" si="54"/>
        <v>9586.666414</v>
      </c>
      <c r="AY275" s="82">
        <f t="shared" si="54"/>
        <v>9589.364553</v>
      </c>
      <c r="AZ275" s="82">
        <f t="shared" si="54"/>
        <v>9590.639611</v>
      </c>
      <c r="BA275" s="82">
        <f t="shared" si="54"/>
        <v>9591.242028</v>
      </c>
      <c r="BB275" s="82">
        <f t="shared" si="54"/>
        <v>9591.526617</v>
      </c>
      <c r="BC275" s="82">
        <f t="shared" si="54"/>
        <v>9591.661054</v>
      </c>
      <c r="BD275" s="83">
        <f t="shared" si="54"/>
        <v>9591.724558</v>
      </c>
      <c r="BE275" s="3"/>
      <c r="BF275" s="3"/>
      <c r="BG275" s="3"/>
      <c r="BH275" s="3"/>
      <c r="BI275" s="3"/>
      <c r="BJ275" s="3"/>
      <c r="BK275" s="3"/>
      <c r="BL275" s="3"/>
      <c r="BM275" s="3"/>
      <c r="BN275" s="3"/>
    </row>
    <row r="276">
      <c r="A276" s="3"/>
      <c r="B276" s="68"/>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c r="AY276" s="3"/>
      <c r="AZ276" s="3"/>
      <c r="BA276" s="3"/>
      <c r="BB276" s="3"/>
      <c r="BC276" s="3"/>
      <c r="BD276" s="3"/>
      <c r="BE276" s="3"/>
      <c r="BF276" s="3"/>
      <c r="BG276" s="3"/>
      <c r="BH276" s="3"/>
      <c r="BI276" s="3"/>
      <c r="BJ276" s="3"/>
      <c r="BK276" s="3"/>
      <c r="BL276" s="3"/>
      <c r="BM276" s="3"/>
      <c r="BN276" s="3"/>
    </row>
    <row r="277">
      <c r="A277" s="3"/>
      <c r="B277" s="68"/>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3"/>
      <c r="AX277" s="3"/>
      <c r="AY277" s="3"/>
      <c r="AZ277" s="3"/>
      <c r="BA277" s="3"/>
      <c r="BB277" s="3"/>
      <c r="BC277" s="3"/>
      <c r="BD277" s="3"/>
      <c r="BE277" s="3"/>
      <c r="BF277" s="3"/>
      <c r="BG277" s="3"/>
      <c r="BH277" s="3"/>
      <c r="BI277" s="3"/>
      <c r="BJ277" s="3"/>
      <c r="BK277" s="3"/>
      <c r="BL277" s="3"/>
      <c r="BM277" s="3"/>
      <c r="BN277" s="3"/>
    </row>
    <row r="278">
      <c r="A278" s="3"/>
      <c r="B278" s="68"/>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3"/>
      <c r="AX278" s="3"/>
      <c r="AY278" s="3"/>
      <c r="AZ278" s="3"/>
      <c r="BA278" s="3"/>
      <c r="BB278" s="3"/>
      <c r="BC278" s="3"/>
      <c r="BD278" s="3"/>
      <c r="BE278" s="3"/>
      <c r="BF278" s="3"/>
      <c r="BG278" s="3"/>
      <c r="BH278" s="3"/>
      <c r="BI278" s="3"/>
      <c r="BJ278" s="3"/>
      <c r="BK278" s="3"/>
      <c r="BL278" s="3"/>
      <c r="BM278" s="3"/>
      <c r="BN278" s="3"/>
    </row>
    <row r="279">
      <c r="A279" s="3"/>
      <c r="B279" s="68"/>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
      <c r="AX279" s="3"/>
      <c r="AY279" s="3"/>
      <c r="AZ279" s="3"/>
      <c r="BA279" s="3"/>
      <c r="BB279" s="3"/>
      <c r="BC279" s="3"/>
      <c r="BD279" s="3"/>
      <c r="BE279" s="3"/>
      <c r="BF279" s="3"/>
      <c r="BG279" s="3"/>
      <c r="BH279" s="3"/>
      <c r="BI279" s="3"/>
      <c r="BJ279" s="3"/>
      <c r="BK279" s="3"/>
      <c r="BL279" s="3"/>
      <c r="BM279" s="3"/>
      <c r="BN279" s="3"/>
    </row>
    <row r="280">
      <c r="A280" s="3"/>
      <c r="B280" s="68"/>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3"/>
      <c r="AX280" s="3"/>
      <c r="AY280" s="3"/>
      <c r="AZ280" s="3"/>
      <c r="BA280" s="3"/>
      <c r="BB280" s="3"/>
      <c r="BC280" s="3"/>
      <c r="BD280" s="3"/>
      <c r="BE280" s="3"/>
      <c r="BF280" s="3"/>
      <c r="BG280" s="3"/>
      <c r="BH280" s="3"/>
      <c r="BI280" s="3"/>
      <c r="BJ280" s="3"/>
      <c r="BK280" s="3"/>
      <c r="BL280" s="3"/>
      <c r="BM280" s="3"/>
      <c r="BN280" s="3"/>
    </row>
    <row r="281">
      <c r="A281" s="3"/>
      <c r="B281" s="68"/>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c r="AW281" s="3"/>
      <c r="AX281" s="3"/>
      <c r="AY281" s="3"/>
      <c r="AZ281" s="3"/>
      <c r="BA281" s="3"/>
      <c r="BB281" s="3"/>
      <c r="BC281" s="3"/>
      <c r="BD281" s="3"/>
      <c r="BE281" s="3"/>
      <c r="BF281" s="3"/>
      <c r="BG281" s="3"/>
      <c r="BH281" s="3"/>
      <c r="BI281" s="3"/>
      <c r="BJ281" s="3"/>
      <c r="BK281" s="3"/>
      <c r="BL281" s="3"/>
      <c r="BM281" s="3"/>
      <c r="BN281" s="3"/>
    </row>
    <row r="282">
      <c r="A282" s="3"/>
      <c r="B282" s="68"/>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c r="AW282" s="3"/>
      <c r="AX282" s="3"/>
      <c r="AY282" s="3"/>
      <c r="AZ282" s="3"/>
      <c r="BA282" s="3"/>
      <c r="BB282" s="3"/>
      <c r="BC282" s="3"/>
      <c r="BD282" s="3"/>
      <c r="BE282" s="3"/>
      <c r="BF282" s="3"/>
      <c r="BG282" s="3"/>
      <c r="BH282" s="3"/>
      <c r="BI282" s="3"/>
      <c r="BJ282" s="3"/>
      <c r="BK282" s="3"/>
      <c r="BL282" s="3"/>
      <c r="BM282" s="3"/>
      <c r="BN282" s="3"/>
    </row>
    <row r="283">
      <c r="A283" s="3"/>
      <c r="B283" s="68"/>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c r="AW283" s="3"/>
      <c r="AX283" s="3"/>
      <c r="AY283" s="3"/>
      <c r="AZ283" s="3"/>
      <c r="BA283" s="3"/>
      <c r="BB283" s="3"/>
      <c r="BC283" s="3"/>
      <c r="BD283" s="3"/>
      <c r="BE283" s="3"/>
      <c r="BF283" s="3"/>
      <c r="BG283" s="3"/>
      <c r="BH283" s="3"/>
      <c r="BI283" s="3"/>
      <c r="BJ283" s="3"/>
      <c r="BK283" s="3"/>
      <c r="BL283" s="3"/>
      <c r="BM283" s="3"/>
      <c r="BN283" s="3"/>
    </row>
    <row r="284">
      <c r="A284" s="3"/>
      <c r="B284" s="68"/>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
      <c r="AX284" s="3"/>
      <c r="AY284" s="3"/>
      <c r="AZ284" s="3"/>
      <c r="BA284" s="3"/>
      <c r="BB284" s="3"/>
      <c r="BC284" s="3"/>
      <c r="BD284" s="3"/>
      <c r="BE284" s="3"/>
      <c r="BF284" s="3"/>
      <c r="BG284" s="3"/>
      <c r="BH284" s="3"/>
      <c r="BI284" s="3"/>
      <c r="BJ284" s="3"/>
      <c r="BK284" s="3"/>
      <c r="BL284" s="3"/>
      <c r="BM284" s="3"/>
      <c r="BN284" s="3"/>
    </row>
    <row r="285">
      <c r="A285" s="3"/>
      <c r="B285" s="68"/>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3"/>
      <c r="AX285" s="3"/>
      <c r="AY285" s="3"/>
      <c r="AZ285" s="3"/>
      <c r="BA285" s="3"/>
      <c r="BB285" s="3"/>
      <c r="BC285" s="3"/>
      <c r="BD285" s="3"/>
      <c r="BE285" s="3"/>
      <c r="BF285" s="3"/>
      <c r="BG285" s="3"/>
      <c r="BH285" s="3"/>
      <c r="BI285" s="3"/>
      <c r="BJ285" s="3"/>
      <c r="BK285" s="3"/>
      <c r="BL285" s="3"/>
      <c r="BM285" s="3"/>
      <c r="BN285" s="3"/>
    </row>
    <row r="286">
      <c r="A286" s="3"/>
      <c r="B286" s="68"/>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
      <c r="AX286" s="3"/>
      <c r="AY286" s="3"/>
      <c r="AZ286" s="3"/>
      <c r="BA286" s="3"/>
      <c r="BB286" s="3"/>
      <c r="BC286" s="3"/>
      <c r="BD286" s="3"/>
      <c r="BE286" s="3"/>
      <c r="BF286" s="3"/>
      <c r="BG286" s="3"/>
      <c r="BH286" s="3"/>
      <c r="BI286" s="3"/>
      <c r="BJ286" s="3"/>
      <c r="BK286" s="3"/>
      <c r="BL286" s="3"/>
      <c r="BM286" s="3"/>
      <c r="BN286" s="3"/>
    </row>
    <row r="287">
      <c r="A287" s="3"/>
      <c r="B287" s="68"/>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c r="AW287" s="3"/>
      <c r="AX287" s="3"/>
      <c r="AY287" s="3"/>
      <c r="AZ287" s="3"/>
      <c r="BA287" s="3"/>
      <c r="BB287" s="3"/>
      <c r="BC287" s="3"/>
      <c r="BD287" s="3"/>
      <c r="BE287" s="3"/>
      <c r="BF287" s="3"/>
      <c r="BG287" s="3"/>
      <c r="BH287" s="3"/>
      <c r="BI287" s="3"/>
      <c r="BJ287" s="3"/>
      <c r="BK287" s="3"/>
      <c r="BL287" s="3"/>
      <c r="BM287" s="3"/>
      <c r="BN287" s="3"/>
    </row>
    <row r="288">
      <c r="A288" s="3"/>
      <c r="B288" s="68"/>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3"/>
      <c r="AY288" s="3"/>
      <c r="AZ288" s="3"/>
      <c r="BA288" s="3"/>
      <c r="BB288" s="3"/>
      <c r="BC288" s="3"/>
      <c r="BD288" s="3"/>
      <c r="BE288" s="3"/>
      <c r="BF288" s="3"/>
      <c r="BG288" s="3"/>
      <c r="BH288" s="3"/>
      <c r="BI288" s="3"/>
      <c r="BJ288" s="3"/>
      <c r="BK288" s="3"/>
      <c r="BL288" s="3"/>
      <c r="BM288" s="3"/>
      <c r="BN288" s="3"/>
    </row>
    <row r="289">
      <c r="A289" s="3"/>
      <c r="B289" s="68"/>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c r="AW289" s="3"/>
      <c r="AX289" s="3"/>
      <c r="AY289" s="3"/>
      <c r="AZ289" s="3"/>
      <c r="BA289" s="3"/>
      <c r="BB289" s="3"/>
      <c r="BC289" s="3"/>
      <c r="BD289" s="3"/>
      <c r="BE289" s="3"/>
      <c r="BF289" s="3"/>
      <c r="BG289" s="3"/>
      <c r="BH289" s="3"/>
      <c r="BI289" s="3"/>
      <c r="BJ289" s="3"/>
      <c r="BK289" s="3"/>
      <c r="BL289" s="3"/>
      <c r="BM289" s="3"/>
      <c r="BN289" s="3"/>
    </row>
    <row r="290">
      <c r="A290" s="3"/>
      <c r="B290" s="68"/>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3"/>
      <c r="AX290" s="3"/>
      <c r="AY290" s="3"/>
      <c r="AZ290" s="3"/>
      <c r="BA290" s="3"/>
      <c r="BB290" s="3"/>
      <c r="BC290" s="3"/>
      <c r="BD290" s="3"/>
      <c r="BE290" s="3"/>
      <c r="BF290" s="3"/>
      <c r="BG290" s="3"/>
      <c r="BH290" s="3"/>
      <c r="BI290" s="3"/>
      <c r="BJ290" s="3"/>
      <c r="BK290" s="3"/>
      <c r="BL290" s="3"/>
      <c r="BM290" s="3"/>
      <c r="BN290" s="3"/>
    </row>
    <row r="291">
      <c r="A291" s="3"/>
      <c r="B291" s="68"/>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3"/>
      <c r="AX291" s="3"/>
      <c r="AY291" s="3"/>
      <c r="AZ291" s="3"/>
      <c r="BA291" s="3"/>
      <c r="BB291" s="3"/>
      <c r="BC291" s="3"/>
      <c r="BD291" s="3"/>
      <c r="BE291" s="3"/>
      <c r="BF291" s="3"/>
      <c r="BG291" s="3"/>
      <c r="BH291" s="3"/>
      <c r="BI291" s="3"/>
      <c r="BJ291" s="3"/>
      <c r="BK291" s="3"/>
      <c r="BL291" s="3"/>
      <c r="BM291" s="3"/>
      <c r="BN291" s="3"/>
    </row>
    <row r="292">
      <c r="A292" s="3"/>
      <c r="B292" s="68"/>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3"/>
      <c r="AX292" s="3"/>
      <c r="AY292" s="3"/>
      <c r="AZ292" s="3"/>
      <c r="BA292" s="3"/>
      <c r="BB292" s="3"/>
      <c r="BC292" s="3"/>
      <c r="BD292" s="3"/>
      <c r="BE292" s="3"/>
      <c r="BF292" s="3"/>
      <c r="BG292" s="3"/>
      <c r="BH292" s="3"/>
      <c r="BI292" s="3"/>
      <c r="BJ292" s="3"/>
      <c r="BK292" s="3"/>
      <c r="BL292" s="3"/>
      <c r="BM292" s="3"/>
      <c r="BN292" s="3"/>
    </row>
    <row r="293">
      <c r="A293" s="3"/>
      <c r="B293" s="68"/>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c r="AY293" s="3"/>
      <c r="AZ293" s="3"/>
      <c r="BA293" s="3"/>
      <c r="BB293" s="3"/>
      <c r="BC293" s="3"/>
      <c r="BD293" s="3"/>
      <c r="BE293" s="3"/>
      <c r="BF293" s="3"/>
      <c r="BG293" s="3"/>
      <c r="BH293" s="3"/>
      <c r="BI293" s="3"/>
      <c r="BJ293" s="3"/>
      <c r="BK293" s="3"/>
      <c r="BL293" s="3"/>
      <c r="BM293" s="3"/>
      <c r="BN293" s="3"/>
    </row>
    <row r="294">
      <c r="A294" s="3"/>
      <c r="B294" s="68"/>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
      <c r="AX294" s="3"/>
      <c r="AY294" s="3"/>
      <c r="AZ294" s="3"/>
      <c r="BA294" s="3"/>
      <c r="BB294" s="3"/>
      <c r="BC294" s="3"/>
      <c r="BD294" s="3"/>
      <c r="BE294" s="3"/>
      <c r="BF294" s="3"/>
      <c r="BG294" s="3"/>
      <c r="BH294" s="3"/>
      <c r="BI294" s="3"/>
      <c r="BJ294" s="3"/>
      <c r="BK294" s="3"/>
      <c r="BL294" s="3"/>
      <c r="BM294" s="3"/>
      <c r="BN294" s="3"/>
    </row>
    <row r="295">
      <c r="A295" s="3"/>
      <c r="B295" s="68"/>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
      <c r="AX295" s="3"/>
      <c r="AY295" s="3"/>
      <c r="AZ295" s="3"/>
      <c r="BA295" s="3"/>
      <c r="BB295" s="3"/>
      <c r="BC295" s="3"/>
      <c r="BD295" s="3"/>
      <c r="BE295" s="3"/>
      <c r="BF295" s="3"/>
      <c r="BG295" s="3"/>
      <c r="BH295" s="3"/>
      <c r="BI295" s="3"/>
      <c r="BJ295" s="3"/>
      <c r="BK295" s="3"/>
      <c r="BL295" s="3"/>
      <c r="BM295" s="3"/>
      <c r="BN295" s="3"/>
    </row>
    <row r="296">
      <c r="A296" s="3"/>
      <c r="B296" s="68"/>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
      <c r="AX296" s="3"/>
      <c r="AY296" s="3"/>
      <c r="AZ296" s="3"/>
      <c r="BA296" s="3"/>
      <c r="BB296" s="3"/>
      <c r="BC296" s="3"/>
      <c r="BD296" s="3"/>
      <c r="BE296" s="3"/>
      <c r="BF296" s="3"/>
      <c r="BG296" s="3"/>
      <c r="BH296" s="3"/>
      <c r="BI296" s="3"/>
      <c r="BJ296" s="3"/>
      <c r="BK296" s="3"/>
      <c r="BL296" s="3"/>
      <c r="BM296" s="3"/>
      <c r="BN296" s="3"/>
    </row>
    <row r="297">
      <c r="A297" s="3"/>
      <c r="B297" s="68"/>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c r="AX297" s="3"/>
      <c r="AY297" s="3"/>
      <c r="AZ297" s="3"/>
      <c r="BA297" s="3"/>
      <c r="BB297" s="3"/>
      <c r="BC297" s="3"/>
      <c r="BD297" s="3"/>
      <c r="BE297" s="3"/>
      <c r="BF297" s="3"/>
      <c r="BG297" s="3"/>
      <c r="BH297" s="3"/>
      <c r="BI297" s="3"/>
      <c r="BJ297" s="3"/>
      <c r="BK297" s="3"/>
      <c r="BL297" s="3"/>
      <c r="BM297" s="3"/>
      <c r="BN297" s="3"/>
    </row>
    <row r="298">
      <c r="A298" s="3"/>
      <c r="B298" s="68"/>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c r="AX298" s="3"/>
      <c r="AY298" s="3"/>
      <c r="AZ298" s="3"/>
      <c r="BA298" s="3"/>
      <c r="BB298" s="3"/>
      <c r="BC298" s="3"/>
      <c r="BD298" s="3"/>
      <c r="BE298" s="3"/>
      <c r="BF298" s="3"/>
      <c r="BG298" s="3"/>
      <c r="BH298" s="3"/>
      <c r="BI298" s="3"/>
      <c r="BJ298" s="3"/>
      <c r="BK298" s="3"/>
      <c r="BL298" s="3"/>
      <c r="BM298" s="3"/>
      <c r="BN298" s="3"/>
    </row>
    <row r="299">
      <c r="A299" s="3"/>
      <c r="B299" s="68"/>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c r="AX299" s="3"/>
      <c r="AY299" s="3"/>
      <c r="AZ299" s="3"/>
      <c r="BA299" s="3"/>
      <c r="BB299" s="3"/>
      <c r="BC299" s="3"/>
      <c r="BD299" s="3"/>
      <c r="BE299" s="3"/>
      <c r="BF299" s="3"/>
      <c r="BG299" s="3"/>
      <c r="BH299" s="3"/>
      <c r="BI299" s="3"/>
      <c r="BJ299" s="3"/>
      <c r="BK299" s="3"/>
      <c r="BL299" s="3"/>
      <c r="BM299" s="3"/>
      <c r="BN299" s="3"/>
    </row>
    <row r="300">
      <c r="A300" s="3"/>
      <c r="B300" s="68"/>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c r="AY300" s="3"/>
      <c r="AZ300" s="3"/>
      <c r="BA300" s="3"/>
      <c r="BB300" s="3"/>
      <c r="BC300" s="3"/>
      <c r="BD300" s="3"/>
      <c r="BE300" s="3"/>
      <c r="BF300" s="3"/>
      <c r="BG300" s="3"/>
      <c r="BH300" s="3"/>
      <c r="BI300" s="3"/>
      <c r="BJ300" s="3"/>
      <c r="BK300" s="3"/>
      <c r="BL300" s="3"/>
      <c r="BM300" s="3"/>
      <c r="BN300" s="3"/>
    </row>
    <row r="301">
      <c r="A301" s="3"/>
      <c r="B301" s="68"/>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c r="AX301" s="3"/>
      <c r="AY301" s="3"/>
      <c r="AZ301" s="3"/>
      <c r="BA301" s="3"/>
      <c r="BB301" s="3"/>
      <c r="BC301" s="3"/>
      <c r="BD301" s="3"/>
      <c r="BE301" s="3"/>
      <c r="BF301" s="3"/>
      <c r="BG301" s="3"/>
      <c r="BH301" s="3"/>
      <c r="BI301" s="3"/>
      <c r="BJ301" s="3"/>
      <c r="BK301" s="3"/>
      <c r="BL301" s="3"/>
      <c r="BM301" s="3"/>
      <c r="BN301" s="3"/>
    </row>
    <row r="302">
      <c r="A302" s="3"/>
      <c r="B302" s="68"/>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3"/>
      <c r="AX302" s="3"/>
      <c r="AY302" s="3"/>
      <c r="AZ302" s="3"/>
      <c r="BA302" s="3"/>
      <c r="BB302" s="3"/>
      <c r="BC302" s="3"/>
      <c r="BD302" s="3"/>
      <c r="BE302" s="3"/>
      <c r="BF302" s="3"/>
      <c r="BG302" s="3"/>
      <c r="BH302" s="3"/>
      <c r="BI302" s="3"/>
      <c r="BJ302" s="3"/>
      <c r="BK302" s="3"/>
      <c r="BL302" s="3"/>
      <c r="BM302" s="3"/>
      <c r="BN302" s="3"/>
    </row>
    <row r="303">
      <c r="A303" s="3"/>
      <c r="B303" s="68"/>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c r="AX303" s="3"/>
      <c r="AY303" s="3"/>
      <c r="AZ303" s="3"/>
      <c r="BA303" s="3"/>
      <c r="BB303" s="3"/>
      <c r="BC303" s="3"/>
      <c r="BD303" s="3"/>
      <c r="BE303" s="3"/>
      <c r="BF303" s="3"/>
      <c r="BG303" s="3"/>
      <c r="BH303" s="3"/>
      <c r="BI303" s="3"/>
      <c r="BJ303" s="3"/>
      <c r="BK303" s="3"/>
      <c r="BL303" s="3"/>
      <c r="BM303" s="3"/>
      <c r="BN303" s="3"/>
    </row>
    <row r="304">
      <c r="A304" s="3"/>
      <c r="B304" s="68"/>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3"/>
      <c r="AY304" s="3"/>
      <c r="AZ304" s="3"/>
      <c r="BA304" s="3"/>
      <c r="BB304" s="3"/>
      <c r="BC304" s="3"/>
      <c r="BD304" s="3"/>
      <c r="BE304" s="3"/>
      <c r="BF304" s="3"/>
      <c r="BG304" s="3"/>
      <c r="BH304" s="3"/>
      <c r="BI304" s="3"/>
      <c r="BJ304" s="3"/>
      <c r="BK304" s="3"/>
      <c r="BL304" s="3"/>
      <c r="BM304" s="3"/>
      <c r="BN304" s="3"/>
    </row>
    <row r="305">
      <c r="A305" s="3"/>
      <c r="B305" s="68"/>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
      <c r="AX305" s="3"/>
      <c r="AY305" s="3"/>
      <c r="AZ305" s="3"/>
      <c r="BA305" s="3"/>
      <c r="BB305" s="3"/>
      <c r="BC305" s="3"/>
      <c r="BD305" s="3"/>
      <c r="BE305" s="3"/>
      <c r="BF305" s="3"/>
      <c r="BG305" s="3"/>
      <c r="BH305" s="3"/>
      <c r="BI305" s="3"/>
      <c r="BJ305" s="3"/>
      <c r="BK305" s="3"/>
      <c r="BL305" s="3"/>
      <c r="BM305" s="3"/>
      <c r="BN305" s="3"/>
    </row>
    <row r="306">
      <c r="A306" s="3"/>
      <c r="B306" s="68"/>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
      <c r="AX306" s="3"/>
      <c r="AY306" s="3"/>
      <c r="AZ306" s="3"/>
      <c r="BA306" s="3"/>
      <c r="BB306" s="3"/>
      <c r="BC306" s="3"/>
      <c r="BD306" s="3"/>
      <c r="BE306" s="3"/>
      <c r="BF306" s="3"/>
      <c r="BG306" s="3"/>
      <c r="BH306" s="3"/>
      <c r="BI306" s="3"/>
      <c r="BJ306" s="3"/>
      <c r="BK306" s="3"/>
      <c r="BL306" s="3"/>
      <c r="BM306" s="3"/>
      <c r="BN306" s="3"/>
    </row>
    <row r="307">
      <c r="A307" s="3"/>
      <c r="B307" s="68"/>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3"/>
      <c r="AX307" s="3"/>
      <c r="AY307" s="3"/>
      <c r="AZ307" s="3"/>
      <c r="BA307" s="3"/>
      <c r="BB307" s="3"/>
      <c r="BC307" s="3"/>
      <c r="BD307" s="3"/>
      <c r="BE307" s="3"/>
      <c r="BF307" s="3"/>
      <c r="BG307" s="3"/>
      <c r="BH307" s="3"/>
      <c r="BI307" s="3"/>
      <c r="BJ307" s="3"/>
      <c r="BK307" s="3"/>
      <c r="BL307" s="3"/>
      <c r="BM307" s="3"/>
      <c r="BN307" s="3"/>
    </row>
    <row r="308">
      <c r="A308" s="3"/>
      <c r="B308" s="68"/>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3"/>
      <c r="AX308" s="3"/>
      <c r="AY308" s="3"/>
      <c r="AZ308" s="3"/>
      <c r="BA308" s="3"/>
      <c r="BB308" s="3"/>
      <c r="BC308" s="3"/>
      <c r="BD308" s="3"/>
      <c r="BE308" s="3"/>
      <c r="BF308" s="3"/>
      <c r="BG308" s="3"/>
      <c r="BH308" s="3"/>
      <c r="BI308" s="3"/>
      <c r="BJ308" s="3"/>
      <c r="BK308" s="3"/>
      <c r="BL308" s="3"/>
      <c r="BM308" s="3"/>
      <c r="BN308" s="3"/>
    </row>
    <row r="309">
      <c r="A309" s="3"/>
      <c r="B309" s="68"/>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3"/>
      <c r="AX309" s="3"/>
      <c r="AY309" s="3"/>
      <c r="AZ309" s="3"/>
      <c r="BA309" s="3"/>
      <c r="BB309" s="3"/>
      <c r="BC309" s="3"/>
      <c r="BD309" s="3"/>
      <c r="BE309" s="3"/>
      <c r="BF309" s="3"/>
      <c r="BG309" s="3"/>
      <c r="BH309" s="3"/>
      <c r="BI309" s="3"/>
      <c r="BJ309" s="3"/>
      <c r="BK309" s="3"/>
      <c r="BL309" s="3"/>
      <c r="BM309" s="3"/>
      <c r="BN309" s="3"/>
    </row>
    <row r="310">
      <c r="A310" s="3"/>
      <c r="B310" s="68"/>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c r="AX310" s="3"/>
      <c r="AY310" s="3"/>
      <c r="AZ310" s="3"/>
      <c r="BA310" s="3"/>
      <c r="BB310" s="3"/>
      <c r="BC310" s="3"/>
      <c r="BD310" s="3"/>
      <c r="BE310" s="3"/>
      <c r="BF310" s="3"/>
      <c r="BG310" s="3"/>
      <c r="BH310" s="3"/>
      <c r="BI310" s="3"/>
      <c r="BJ310" s="3"/>
      <c r="BK310" s="3"/>
      <c r="BL310" s="3"/>
      <c r="BM310" s="3"/>
      <c r="BN310" s="3"/>
    </row>
    <row r="311">
      <c r="A311" s="3"/>
      <c r="B311" s="68"/>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c r="AW311" s="3"/>
      <c r="AX311" s="3"/>
      <c r="AY311" s="3"/>
      <c r="AZ311" s="3"/>
      <c r="BA311" s="3"/>
      <c r="BB311" s="3"/>
      <c r="BC311" s="3"/>
      <c r="BD311" s="3"/>
      <c r="BE311" s="3"/>
      <c r="BF311" s="3"/>
      <c r="BG311" s="3"/>
      <c r="BH311" s="3"/>
      <c r="BI311" s="3"/>
      <c r="BJ311" s="3"/>
      <c r="BK311" s="3"/>
      <c r="BL311" s="3"/>
      <c r="BM311" s="3"/>
      <c r="BN311" s="3"/>
    </row>
    <row r="312">
      <c r="A312" s="3"/>
      <c r="B312" s="68"/>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c r="AW312" s="3"/>
      <c r="AX312" s="3"/>
      <c r="AY312" s="3"/>
      <c r="AZ312" s="3"/>
      <c r="BA312" s="3"/>
      <c r="BB312" s="3"/>
      <c r="BC312" s="3"/>
      <c r="BD312" s="3"/>
      <c r="BE312" s="3"/>
      <c r="BF312" s="3"/>
      <c r="BG312" s="3"/>
      <c r="BH312" s="3"/>
      <c r="BI312" s="3"/>
      <c r="BJ312" s="3"/>
      <c r="BK312" s="3"/>
      <c r="BL312" s="3"/>
      <c r="BM312" s="3"/>
      <c r="BN312" s="3"/>
    </row>
    <row r="313">
      <c r="A313" s="3"/>
      <c r="B313" s="68"/>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c r="AW313" s="3"/>
      <c r="AX313" s="3"/>
      <c r="AY313" s="3"/>
      <c r="AZ313" s="3"/>
      <c r="BA313" s="3"/>
      <c r="BB313" s="3"/>
      <c r="BC313" s="3"/>
      <c r="BD313" s="3"/>
      <c r="BE313" s="3"/>
      <c r="BF313" s="3"/>
      <c r="BG313" s="3"/>
      <c r="BH313" s="3"/>
      <c r="BI313" s="3"/>
      <c r="BJ313" s="3"/>
      <c r="BK313" s="3"/>
      <c r="BL313" s="3"/>
      <c r="BM313" s="3"/>
      <c r="BN313" s="3"/>
    </row>
    <row r="314">
      <c r="A314" s="3"/>
      <c r="B314" s="68"/>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3"/>
      <c r="AX314" s="3"/>
      <c r="AY314" s="3"/>
      <c r="AZ314" s="3"/>
      <c r="BA314" s="3"/>
      <c r="BB314" s="3"/>
      <c r="BC314" s="3"/>
      <c r="BD314" s="3"/>
      <c r="BE314" s="3"/>
      <c r="BF314" s="3"/>
      <c r="BG314" s="3"/>
      <c r="BH314" s="3"/>
      <c r="BI314" s="3"/>
      <c r="BJ314" s="3"/>
      <c r="BK314" s="3"/>
      <c r="BL314" s="3"/>
      <c r="BM314" s="3"/>
      <c r="BN314" s="3"/>
    </row>
    <row r="315">
      <c r="A315" s="3"/>
      <c r="B315" s="68"/>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c r="AW315" s="3"/>
      <c r="AX315" s="3"/>
      <c r="AY315" s="3"/>
      <c r="AZ315" s="3"/>
      <c r="BA315" s="3"/>
      <c r="BB315" s="3"/>
      <c r="BC315" s="3"/>
      <c r="BD315" s="3"/>
      <c r="BE315" s="3"/>
      <c r="BF315" s="3"/>
      <c r="BG315" s="3"/>
      <c r="BH315" s="3"/>
      <c r="BI315" s="3"/>
      <c r="BJ315" s="3"/>
      <c r="BK315" s="3"/>
      <c r="BL315" s="3"/>
      <c r="BM315" s="3"/>
      <c r="BN315" s="3"/>
    </row>
    <row r="316">
      <c r="A316" s="3"/>
      <c r="B316" s="68"/>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c r="AW316" s="3"/>
      <c r="AX316" s="3"/>
      <c r="AY316" s="3"/>
      <c r="AZ316" s="3"/>
      <c r="BA316" s="3"/>
      <c r="BB316" s="3"/>
      <c r="BC316" s="3"/>
      <c r="BD316" s="3"/>
      <c r="BE316" s="3"/>
      <c r="BF316" s="3"/>
      <c r="BG316" s="3"/>
      <c r="BH316" s="3"/>
      <c r="BI316" s="3"/>
      <c r="BJ316" s="3"/>
      <c r="BK316" s="3"/>
      <c r="BL316" s="3"/>
      <c r="BM316" s="3"/>
      <c r="BN316" s="3"/>
    </row>
    <row r="317">
      <c r="A317" s="3"/>
      <c r="B317" s="68"/>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c r="AW317" s="3"/>
      <c r="AX317" s="3"/>
      <c r="AY317" s="3"/>
      <c r="AZ317" s="3"/>
      <c r="BA317" s="3"/>
      <c r="BB317" s="3"/>
      <c r="BC317" s="3"/>
      <c r="BD317" s="3"/>
      <c r="BE317" s="3"/>
      <c r="BF317" s="3"/>
      <c r="BG317" s="3"/>
      <c r="BH317" s="3"/>
      <c r="BI317" s="3"/>
      <c r="BJ317" s="3"/>
      <c r="BK317" s="3"/>
      <c r="BL317" s="3"/>
      <c r="BM317" s="3"/>
      <c r="BN317" s="3"/>
    </row>
    <row r="318">
      <c r="A318" s="3"/>
      <c r="B318" s="68"/>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c r="AW318" s="3"/>
      <c r="AX318" s="3"/>
      <c r="AY318" s="3"/>
      <c r="AZ318" s="3"/>
      <c r="BA318" s="3"/>
      <c r="BB318" s="3"/>
      <c r="BC318" s="3"/>
      <c r="BD318" s="3"/>
      <c r="BE318" s="3"/>
      <c r="BF318" s="3"/>
      <c r="BG318" s="3"/>
      <c r="BH318" s="3"/>
      <c r="BI318" s="3"/>
      <c r="BJ318" s="3"/>
      <c r="BK318" s="3"/>
      <c r="BL318" s="3"/>
      <c r="BM318" s="3"/>
      <c r="BN318" s="3"/>
    </row>
    <row r="319">
      <c r="A319" s="3"/>
      <c r="B319" s="68"/>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c r="AW319" s="3"/>
      <c r="AX319" s="3"/>
      <c r="AY319" s="3"/>
      <c r="AZ319" s="3"/>
      <c r="BA319" s="3"/>
      <c r="BB319" s="3"/>
      <c r="BC319" s="3"/>
      <c r="BD319" s="3"/>
      <c r="BE319" s="3"/>
      <c r="BF319" s="3"/>
      <c r="BG319" s="3"/>
      <c r="BH319" s="3"/>
      <c r="BI319" s="3"/>
      <c r="BJ319" s="3"/>
      <c r="BK319" s="3"/>
      <c r="BL319" s="3"/>
      <c r="BM319" s="3"/>
      <c r="BN319" s="3"/>
    </row>
    <row r="320">
      <c r="A320" s="3"/>
      <c r="B320" s="68"/>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c r="AW320" s="3"/>
      <c r="AX320" s="3"/>
      <c r="AY320" s="3"/>
      <c r="AZ320" s="3"/>
      <c r="BA320" s="3"/>
      <c r="BB320" s="3"/>
      <c r="BC320" s="3"/>
      <c r="BD320" s="3"/>
      <c r="BE320" s="3"/>
      <c r="BF320" s="3"/>
      <c r="BG320" s="3"/>
      <c r="BH320" s="3"/>
      <c r="BI320" s="3"/>
      <c r="BJ320" s="3"/>
      <c r="BK320" s="3"/>
      <c r="BL320" s="3"/>
      <c r="BM320" s="3"/>
      <c r="BN320" s="3"/>
    </row>
    <row r="321">
      <c r="A321" s="3"/>
      <c r="B321" s="68"/>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c r="AW321" s="3"/>
      <c r="AX321" s="3"/>
      <c r="AY321" s="3"/>
      <c r="AZ321" s="3"/>
      <c r="BA321" s="3"/>
      <c r="BB321" s="3"/>
      <c r="BC321" s="3"/>
      <c r="BD321" s="3"/>
      <c r="BE321" s="3"/>
      <c r="BF321" s="3"/>
      <c r="BG321" s="3"/>
      <c r="BH321" s="3"/>
      <c r="BI321" s="3"/>
      <c r="BJ321" s="3"/>
      <c r="BK321" s="3"/>
      <c r="BL321" s="3"/>
      <c r="BM321" s="3"/>
      <c r="BN321" s="3"/>
    </row>
    <row r="322">
      <c r="A322" s="3"/>
      <c r="B322" s="68"/>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c r="AW322" s="3"/>
      <c r="AX322" s="3"/>
      <c r="AY322" s="3"/>
      <c r="AZ322" s="3"/>
      <c r="BA322" s="3"/>
      <c r="BB322" s="3"/>
      <c r="BC322" s="3"/>
      <c r="BD322" s="3"/>
      <c r="BE322" s="3"/>
      <c r="BF322" s="3"/>
      <c r="BG322" s="3"/>
      <c r="BH322" s="3"/>
      <c r="BI322" s="3"/>
      <c r="BJ322" s="3"/>
      <c r="BK322" s="3"/>
      <c r="BL322" s="3"/>
      <c r="BM322" s="3"/>
      <c r="BN322" s="3"/>
    </row>
    <row r="323">
      <c r="A323" s="3"/>
      <c r="B323" s="68"/>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c r="AW323" s="3"/>
      <c r="AX323" s="3"/>
      <c r="AY323" s="3"/>
      <c r="AZ323" s="3"/>
      <c r="BA323" s="3"/>
      <c r="BB323" s="3"/>
      <c r="BC323" s="3"/>
      <c r="BD323" s="3"/>
      <c r="BE323" s="3"/>
      <c r="BF323" s="3"/>
      <c r="BG323" s="3"/>
      <c r="BH323" s="3"/>
      <c r="BI323" s="3"/>
      <c r="BJ323" s="3"/>
      <c r="BK323" s="3"/>
      <c r="BL323" s="3"/>
      <c r="BM323" s="3"/>
      <c r="BN323" s="3"/>
    </row>
    <row r="324">
      <c r="A324" s="3"/>
      <c r="B324" s="68"/>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c r="AW324" s="3"/>
      <c r="AX324" s="3"/>
      <c r="AY324" s="3"/>
      <c r="AZ324" s="3"/>
      <c r="BA324" s="3"/>
      <c r="BB324" s="3"/>
      <c r="BC324" s="3"/>
      <c r="BD324" s="3"/>
      <c r="BE324" s="3"/>
      <c r="BF324" s="3"/>
      <c r="BG324" s="3"/>
      <c r="BH324" s="3"/>
      <c r="BI324" s="3"/>
      <c r="BJ324" s="3"/>
      <c r="BK324" s="3"/>
      <c r="BL324" s="3"/>
      <c r="BM324" s="3"/>
      <c r="BN324" s="3"/>
    </row>
    <row r="325">
      <c r="A325" s="3"/>
      <c r="B325" s="68"/>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c r="AW325" s="3"/>
      <c r="AX325" s="3"/>
      <c r="AY325" s="3"/>
      <c r="AZ325" s="3"/>
      <c r="BA325" s="3"/>
      <c r="BB325" s="3"/>
      <c r="BC325" s="3"/>
      <c r="BD325" s="3"/>
      <c r="BE325" s="3"/>
      <c r="BF325" s="3"/>
      <c r="BG325" s="3"/>
      <c r="BH325" s="3"/>
      <c r="BI325" s="3"/>
      <c r="BJ325" s="3"/>
      <c r="BK325" s="3"/>
      <c r="BL325" s="3"/>
      <c r="BM325" s="3"/>
      <c r="BN325" s="3"/>
    </row>
    <row r="326">
      <c r="A326" s="3"/>
      <c r="B326" s="68"/>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c r="AW326" s="3"/>
      <c r="AX326" s="3"/>
      <c r="AY326" s="3"/>
      <c r="AZ326" s="3"/>
      <c r="BA326" s="3"/>
      <c r="BB326" s="3"/>
      <c r="BC326" s="3"/>
      <c r="BD326" s="3"/>
      <c r="BE326" s="3"/>
      <c r="BF326" s="3"/>
      <c r="BG326" s="3"/>
      <c r="BH326" s="3"/>
      <c r="BI326" s="3"/>
      <c r="BJ326" s="3"/>
      <c r="BK326" s="3"/>
      <c r="BL326" s="3"/>
      <c r="BM326" s="3"/>
      <c r="BN326" s="3"/>
    </row>
    <row r="327">
      <c r="A327" s="3"/>
      <c r="B327" s="68"/>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c r="AW327" s="3"/>
      <c r="AX327" s="3"/>
      <c r="AY327" s="3"/>
      <c r="AZ327" s="3"/>
      <c r="BA327" s="3"/>
      <c r="BB327" s="3"/>
      <c r="BC327" s="3"/>
      <c r="BD327" s="3"/>
      <c r="BE327" s="3"/>
      <c r="BF327" s="3"/>
      <c r="BG327" s="3"/>
      <c r="BH327" s="3"/>
      <c r="BI327" s="3"/>
      <c r="BJ327" s="3"/>
      <c r="BK327" s="3"/>
      <c r="BL327" s="3"/>
      <c r="BM327" s="3"/>
      <c r="BN327" s="3"/>
    </row>
    <row r="328">
      <c r="A328" s="3"/>
      <c r="B328" s="68"/>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c r="AW328" s="3"/>
      <c r="AX328" s="3"/>
      <c r="AY328" s="3"/>
      <c r="AZ328" s="3"/>
      <c r="BA328" s="3"/>
      <c r="BB328" s="3"/>
      <c r="BC328" s="3"/>
      <c r="BD328" s="3"/>
      <c r="BE328" s="3"/>
      <c r="BF328" s="3"/>
      <c r="BG328" s="3"/>
      <c r="BH328" s="3"/>
      <c r="BI328" s="3"/>
      <c r="BJ328" s="3"/>
      <c r="BK328" s="3"/>
      <c r="BL328" s="3"/>
      <c r="BM328" s="3"/>
      <c r="BN328" s="3"/>
    </row>
    <row r="329">
      <c r="A329" s="3"/>
      <c r="B329" s="68"/>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c r="AW329" s="3"/>
      <c r="AX329" s="3"/>
      <c r="AY329" s="3"/>
      <c r="AZ329" s="3"/>
      <c r="BA329" s="3"/>
      <c r="BB329" s="3"/>
      <c r="BC329" s="3"/>
      <c r="BD329" s="3"/>
      <c r="BE329" s="3"/>
      <c r="BF329" s="3"/>
      <c r="BG329" s="3"/>
      <c r="BH329" s="3"/>
      <c r="BI329" s="3"/>
      <c r="BJ329" s="3"/>
      <c r="BK329" s="3"/>
      <c r="BL329" s="3"/>
      <c r="BM329" s="3"/>
      <c r="BN329" s="3"/>
    </row>
    <row r="330">
      <c r="A330" s="3"/>
      <c r="B330" s="68"/>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c r="AW330" s="3"/>
      <c r="AX330" s="3"/>
      <c r="AY330" s="3"/>
      <c r="AZ330" s="3"/>
      <c r="BA330" s="3"/>
      <c r="BB330" s="3"/>
      <c r="BC330" s="3"/>
      <c r="BD330" s="3"/>
      <c r="BE330" s="3"/>
      <c r="BF330" s="3"/>
      <c r="BG330" s="3"/>
      <c r="BH330" s="3"/>
      <c r="BI330" s="3"/>
      <c r="BJ330" s="3"/>
      <c r="BK330" s="3"/>
      <c r="BL330" s="3"/>
      <c r="BM330" s="3"/>
      <c r="BN330" s="3"/>
    </row>
    <row r="331">
      <c r="A331" s="3"/>
      <c r="B331" s="68"/>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c r="AW331" s="3"/>
      <c r="AX331" s="3"/>
      <c r="AY331" s="3"/>
      <c r="AZ331" s="3"/>
      <c r="BA331" s="3"/>
      <c r="BB331" s="3"/>
      <c r="BC331" s="3"/>
      <c r="BD331" s="3"/>
      <c r="BE331" s="3"/>
      <c r="BF331" s="3"/>
      <c r="BG331" s="3"/>
      <c r="BH331" s="3"/>
      <c r="BI331" s="3"/>
      <c r="BJ331" s="3"/>
      <c r="BK331" s="3"/>
      <c r="BL331" s="3"/>
      <c r="BM331" s="3"/>
      <c r="BN331" s="3"/>
    </row>
    <row r="332">
      <c r="A332" s="3"/>
      <c r="B332" s="68"/>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c r="AW332" s="3"/>
      <c r="AX332" s="3"/>
      <c r="AY332" s="3"/>
      <c r="AZ332" s="3"/>
      <c r="BA332" s="3"/>
      <c r="BB332" s="3"/>
      <c r="BC332" s="3"/>
      <c r="BD332" s="3"/>
      <c r="BE332" s="3"/>
      <c r="BF332" s="3"/>
      <c r="BG332" s="3"/>
      <c r="BH332" s="3"/>
      <c r="BI332" s="3"/>
      <c r="BJ332" s="3"/>
      <c r="BK332" s="3"/>
      <c r="BL332" s="3"/>
      <c r="BM332" s="3"/>
      <c r="BN332" s="3"/>
    </row>
    <row r="333">
      <c r="A333" s="3"/>
      <c r="B333" s="68"/>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c r="AW333" s="3"/>
      <c r="AX333" s="3"/>
      <c r="AY333" s="3"/>
      <c r="AZ333" s="3"/>
      <c r="BA333" s="3"/>
      <c r="BB333" s="3"/>
      <c r="BC333" s="3"/>
      <c r="BD333" s="3"/>
      <c r="BE333" s="3"/>
      <c r="BF333" s="3"/>
      <c r="BG333" s="3"/>
      <c r="BH333" s="3"/>
      <c r="BI333" s="3"/>
      <c r="BJ333" s="3"/>
      <c r="BK333" s="3"/>
      <c r="BL333" s="3"/>
      <c r="BM333" s="3"/>
      <c r="BN333" s="3"/>
    </row>
    <row r="334">
      <c r="A334" s="3"/>
      <c r="B334" s="68"/>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c r="AW334" s="3"/>
      <c r="AX334" s="3"/>
      <c r="AY334" s="3"/>
      <c r="AZ334" s="3"/>
      <c r="BA334" s="3"/>
      <c r="BB334" s="3"/>
      <c r="BC334" s="3"/>
      <c r="BD334" s="3"/>
      <c r="BE334" s="3"/>
      <c r="BF334" s="3"/>
      <c r="BG334" s="3"/>
      <c r="BH334" s="3"/>
      <c r="BI334" s="3"/>
      <c r="BJ334" s="3"/>
      <c r="BK334" s="3"/>
      <c r="BL334" s="3"/>
      <c r="BM334" s="3"/>
      <c r="BN334" s="3"/>
    </row>
    <row r="335">
      <c r="A335" s="3"/>
      <c r="B335" s="68"/>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c r="AW335" s="3"/>
      <c r="AX335" s="3"/>
      <c r="AY335" s="3"/>
      <c r="AZ335" s="3"/>
      <c r="BA335" s="3"/>
      <c r="BB335" s="3"/>
      <c r="BC335" s="3"/>
      <c r="BD335" s="3"/>
      <c r="BE335" s="3"/>
      <c r="BF335" s="3"/>
      <c r="BG335" s="3"/>
      <c r="BH335" s="3"/>
      <c r="BI335" s="3"/>
      <c r="BJ335" s="3"/>
      <c r="BK335" s="3"/>
      <c r="BL335" s="3"/>
      <c r="BM335" s="3"/>
      <c r="BN335" s="3"/>
    </row>
    <row r="336">
      <c r="A336" s="3"/>
      <c r="B336" s="68"/>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c r="AW336" s="3"/>
      <c r="AX336" s="3"/>
      <c r="AY336" s="3"/>
      <c r="AZ336" s="3"/>
      <c r="BA336" s="3"/>
      <c r="BB336" s="3"/>
      <c r="BC336" s="3"/>
      <c r="BD336" s="3"/>
      <c r="BE336" s="3"/>
      <c r="BF336" s="3"/>
      <c r="BG336" s="3"/>
      <c r="BH336" s="3"/>
      <c r="BI336" s="3"/>
      <c r="BJ336" s="3"/>
      <c r="BK336" s="3"/>
      <c r="BL336" s="3"/>
      <c r="BM336" s="3"/>
      <c r="BN336" s="3"/>
    </row>
    <row r="337">
      <c r="A337" s="3"/>
      <c r="B337" s="68"/>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c r="AW337" s="3"/>
      <c r="AX337" s="3"/>
      <c r="AY337" s="3"/>
      <c r="AZ337" s="3"/>
      <c r="BA337" s="3"/>
      <c r="BB337" s="3"/>
      <c r="BC337" s="3"/>
      <c r="BD337" s="3"/>
      <c r="BE337" s="3"/>
      <c r="BF337" s="3"/>
      <c r="BG337" s="3"/>
      <c r="BH337" s="3"/>
      <c r="BI337" s="3"/>
      <c r="BJ337" s="3"/>
      <c r="BK337" s="3"/>
      <c r="BL337" s="3"/>
      <c r="BM337" s="3"/>
      <c r="BN337" s="3"/>
    </row>
    <row r="338">
      <c r="A338" s="3"/>
      <c r="B338" s="68"/>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c r="AW338" s="3"/>
      <c r="AX338" s="3"/>
      <c r="AY338" s="3"/>
      <c r="AZ338" s="3"/>
      <c r="BA338" s="3"/>
      <c r="BB338" s="3"/>
      <c r="BC338" s="3"/>
      <c r="BD338" s="3"/>
      <c r="BE338" s="3"/>
      <c r="BF338" s="3"/>
      <c r="BG338" s="3"/>
      <c r="BH338" s="3"/>
      <c r="BI338" s="3"/>
      <c r="BJ338" s="3"/>
      <c r="BK338" s="3"/>
      <c r="BL338" s="3"/>
      <c r="BM338" s="3"/>
      <c r="BN338" s="3"/>
    </row>
    <row r="339">
      <c r="A339" s="3"/>
      <c r="B339" s="68"/>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c r="AW339" s="3"/>
      <c r="AX339" s="3"/>
      <c r="AY339" s="3"/>
      <c r="AZ339" s="3"/>
      <c r="BA339" s="3"/>
      <c r="BB339" s="3"/>
      <c r="BC339" s="3"/>
      <c r="BD339" s="3"/>
      <c r="BE339" s="3"/>
      <c r="BF339" s="3"/>
      <c r="BG339" s="3"/>
      <c r="BH339" s="3"/>
      <c r="BI339" s="3"/>
      <c r="BJ339" s="3"/>
      <c r="BK339" s="3"/>
      <c r="BL339" s="3"/>
      <c r="BM339" s="3"/>
      <c r="BN339" s="3"/>
    </row>
    <row r="340">
      <c r="A340" s="3"/>
      <c r="B340" s="68"/>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c r="AW340" s="3"/>
      <c r="AX340" s="3"/>
      <c r="AY340" s="3"/>
      <c r="AZ340" s="3"/>
      <c r="BA340" s="3"/>
      <c r="BB340" s="3"/>
      <c r="BC340" s="3"/>
      <c r="BD340" s="3"/>
      <c r="BE340" s="3"/>
      <c r="BF340" s="3"/>
      <c r="BG340" s="3"/>
      <c r="BH340" s="3"/>
      <c r="BI340" s="3"/>
      <c r="BJ340" s="3"/>
      <c r="BK340" s="3"/>
      <c r="BL340" s="3"/>
      <c r="BM340" s="3"/>
      <c r="BN340" s="3"/>
    </row>
    <row r="341">
      <c r="A341" s="3"/>
      <c r="B341" s="68"/>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c r="AW341" s="3"/>
      <c r="AX341" s="3"/>
      <c r="AY341" s="3"/>
      <c r="AZ341" s="3"/>
      <c r="BA341" s="3"/>
      <c r="BB341" s="3"/>
      <c r="BC341" s="3"/>
      <c r="BD341" s="3"/>
      <c r="BE341" s="3"/>
      <c r="BF341" s="3"/>
      <c r="BG341" s="3"/>
      <c r="BH341" s="3"/>
      <c r="BI341" s="3"/>
      <c r="BJ341" s="3"/>
      <c r="BK341" s="3"/>
      <c r="BL341" s="3"/>
      <c r="BM341" s="3"/>
      <c r="BN341" s="3"/>
    </row>
    <row r="342">
      <c r="A342" s="3"/>
      <c r="B342" s="68"/>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c r="AW342" s="3"/>
      <c r="AX342" s="3"/>
      <c r="AY342" s="3"/>
      <c r="AZ342" s="3"/>
      <c r="BA342" s="3"/>
      <c r="BB342" s="3"/>
      <c r="BC342" s="3"/>
      <c r="BD342" s="3"/>
      <c r="BE342" s="3"/>
      <c r="BF342" s="3"/>
      <c r="BG342" s="3"/>
      <c r="BH342" s="3"/>
      <c r="BI342" s="3"/>
      <c r="BJ342" s="3"/>
      <c r="BK342" s="3"/>
      <c r="BL342" s="3"/>
      <c r="BM342" s="3"/>
      <c r="BN342" s="3"/>
    </row>
    <row r="343">
      <c r="A343" s="3"/>
      <c r="B343" s="68"/>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c r="AW343" s="3"/>
      <c r="AX343" s="3"/>
      <c r="AY343" s="3"/>
      <c r="AZ343" s="3"/>
      <c r="BA343" s="3"/>
      <c r="BB343" s="3"/>
      <c r="BC343" s="3"/>
      <c r="BD343" s="3"/>
      <c r="BE343" s="3"/>
      <c r="BF343" s="3"/>
      <c r="BG343" s="3"/>
      <c r="BH343" s="3"/>
      <c r="BI343" s="3"/>
      <c r="BJ343" s="3"/>
      <c r="BK343" s="3"/>
      <c r="BL343" s="3"/>
      <c r="BM343" s="3"/>
      <c r="BN343" s="3"/>
    </row>
    <row r="344">
      <c r="A344" s="3"/>
      <c r="B344" s="68"/>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c r="AW344" s="3"/>
      <c r="AX344" s="3"/>
      <c r="AY344" s="3"/>
      <c r="AZ344" s="3"/>
      <c r="BA344" s="3"/>
      <c r="BB344" s="3"/>
      <c r="BC344" s="3"/>
      <c r="BD344" s="3"/>
      <c r="BE344" s="3"/>
      <c r="BF344" s="3"/>
      <c r="BG344" s="3"/>
      <c r="BH344" s="3"/>
      <c r="BI344" s="3"/>
      <c r="BJ344" s="3"/>
      <c r="BK344" s="3"/>
      <c r="BL344" s="3"/>
      <c r="BM344" s="3"/>
      <c r="BN344" s="3"/>
    </row>
    <row r="345">
      <c r="A345" s="3"/>
      <c r="B345" s="68"/>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c r="AW345" s="3"/>
      <c r="AX345" s="3"/>
      <c r="AY345" s="3"/>
      <c r="AZ345" s="3"/>
      <c r="BA345" s="3"/>
      <c r="BB345" s="3"/>
      <c r="BC345" s="3"/>
      <c r="BD345" s="3"/>
      <c r="BE345" s="3"/>
      <c r="BF345" s="3"/>
      <c r="BG345" s="3"/>
      <c r="BH345" s="3"/>
      <c r="BI345" s="3"/>
      <c r="BJ345" s="3"/>
      <c r="BK345" s="3"/>
      <c r="BL345" s="3"/>
      <c r="BM345" s="3"/>
      <c r="BN345" s="3"/>
    </row>
    <row r="346">
      <c r="A346" s="3"/>
      <c r="B346" s="68"/>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c r="AW346" s="3"/>
      <c r="AX346" s="3"/>
      <c r="AY346" s="3"/>
      <c r="AZ346" s="3"/>
      <c r="BA346" s="3"/>
      <c r="BB346" s="3"/>
      <c r="BC346" s="3"/>
      <c r="BD346" s="3"/>
      <c r="BE346" s="3"/>
      <c r="BF346" s="3"/>
      <c r="BG346" s="3"/>
      <c r="BH346" s="3"/>
      <c r="BI346" s="3"/>
      <c r="BJ346" s="3"/>
      <c r="BK346" s="3"/>
      <c r="BL346" s="3"/>
      <c r="BM346" s="3"/>
      <c r="BN346" s="3"/>
    </row>
    <row r="347">
      <c r="A347" s="3"/>
      <c r="B347" s="68"/>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c r="AW347" s="3"/>
      <c r="AX347" s="3"/>
      <c r="AY347" s="3"/>
      <c r="AZ347" s="3"/>
      <c r="BA347" s="3"/>
      <c r="BB347" s="3"/>
      <c r="BC347" s="3"/>
      <c r="BD347" s="3"/>
      <c r="BE347" s="3"/>
      <c r="BF347" s="3"/>
      <c r="BG347" s="3"/>
      <c r="BH347" s="3"/>
      <c r="BI347" s="3"/>
      <c r="BJ347" s="3"/>
      <c r="BK347" s="3"/>
      <c r="BL347" s="3"/>
      <c r="BM347" s="3"/>
      <c r="BN347" s="3"/>
    </row>
    <row r="348">
      <c r="A348" s="3"/>
      <c r="B348" s="68"/>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c r="AW348" s="3"/>
      <c r="AX348" s="3"/>
      <c r="AY348" s="3"/>
      <c r="AZ348" s="3"/>
      <c r="BA348" s="3"/>
      <c r="BB348" s="3"/>
      <c r="BC348" s="3"/>
      <c r="BD348" s="3"/>
      <c r="BE348" s="3"/>
      <c r="BF348" s="3"/>
      <c r="BG348" s="3"/>
      <c r="BH348" s="3"/>
      <c r="BI348" s="3"/>
      <c r="BJ348" s="3"/>
      <c r="BK348" s="3"/>
      <c r="BL348" s="3"/>
      <c r="BM348" s="3"/>
      <c r="BN348" s="3"/>
    </row>
    <row r="349">
      <c r="A349" s="3"/>
      <c r="B349" s="68"/>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c r="AW349" s="3"/>
      <c r="AX349" s="3"/>
      <c r="AY349" s="3"/>
      <c r="AZ349" s="3"/>
      <c r="BA349" s="3"/>
      <c r="BB349" s="3"/>
      <c r="BC349" s="3"/>
      <c r="BD349" s="3"/>
      <c r="BE349" s="3"/>
      <c r="BF349" s="3"/>
      <c r="BG349" s="3"/>
      <c r="BH349" s="3"/>
      <c r="BI349" s="3"/>
      <c r="BJ349" s="3"/>
      <c r="BK349" s="3"/>
      <c r="BL349" s="3"/>
      <c r="BM349" s="3"/>
      <c r="BN349" s="3"/>
    </row>
    <row r="350">
      <c r="A350" s="3"/>
      <c r="B350" s="68"/>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c r="AW350" s="3"/>
      <c r="AX350" s="3"/>
      <c r="AY350" s="3"/>
      <c r="AZ350" s="3"/>
      <c r="BA350" s="3"/>
      <c r="BB350" s="3"/>
      <c r="BC350" s="3"/>
      <c r="BD350" s="3"/>
      <c r="BE350" s="3"/>
      <c r="BF350" s="3"/>
      <c r="BG350" s="3"/>
      <c r="BH350" s="3"/>
      <c r="BI350" s="3"/>
      <c r="BJ350" s="3"/>
      <c r="BK350" s="3"/>
      <c r="BL350" s="3"/>
      <c r="BM350" s="3"/>
      <c r="BN350" s="3"/>
    </row>
    <row r="351">
      <c r="A351" s="3"/>
      <c r="B351" s="68"/>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c r="AW351" s="3"/>
      <c r="AX351" s="3"/>
      <c r="AY351" s="3"/>
      <c r="AZ351" s="3"/>
      <c r="BA351" s="3"/>
      <c r="BB351" s="3"/>
      <c r="BC351" s="3"/>
      <c r="BD351" s="3"/>
      <c r="BE351" s="3"/>
      <c r="BF351" s="3"/>
      <c r="BG351" s="3"/>
      <c r="BH351" s="3"/>
      <c r="BI351" s="3"/>
      <c r="BJ351" s="3"/>
      <c r="BK351" s="3"/>
      <c r="BL351" s="3"/>
      <c r="BM351" s="3"/>
      <c r="BN351" s="3"/>
    </row>
    <row r="352">
      <c r="A352" s="3"/>
      <c r="B352" s="68"/>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c r="AW352" s="3"/>
      <c r="AX352" s="3"/>
      <c r="AY352" s="3"/>
      <c r="AZ352" s="3"/>
      <c r="BA352" s="3"/>
      <c r="BB352" s="3"/>
      <c r="BC352" s="3"/>
      <c r="BD352" s="3"/>
      <c r="BE352" s="3"/>
      <c r="BF352" s="3"/>
      <c r="BG352" s="3"/>
      <c r="BH352" s="3"/>
      <c r="BI352" s="3"/>
      <c r="BJ352" s="3"/>
      <c r="BK352" s="3"/>
      <c r="BL352" s="3"/>
      <c r="BM352" s="3"/>
      <c r="BN352" s="3"/>
    </row>
    <row r="353">
      <c r="A353" s="3"/>
      <c r="B353" s="68"/>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c r="AW353" s="3"/>
      <c r="AX353" s="3"/>
      <c r="AY353" s="3"/>
      <c r="AZ353" s="3"/>
      <c r="BA353" s="3"/>
      <c r="BB353" s="3"/>
      <c r="BC353" s="3"/>
      <c r="BD353" s="3"/>
      <c r="BE353" s="3"/>
      <c r="BF353" s="3"/>
      <c r="BG353" s="3"/>
      <c r="BH353" s="3"/>
      <c r="BI353" s="3"/>
      <c r="BJ353" s="3"/>
      <c r="BK353" s="3"/>
      <c r="BL353" s="3"/>
      <c r="BM353" s="3"/>
      <c r="BN353" s="3"/>
    </row>
    <row r="354">
      <c r="A354" s="3"/>
      <c r="B354" s="68"/>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c r="AW354" s="3"/>
      <c r="AX354" s="3"/>
      <c r="AY354" s="3"/>
      <c r="AZ354" s="3"/>
      <c r="BA354" s="3"/>
      <c r="BB354" s="3"/>
      <c r="BC354" s="3"/>
      <c r="BD354" s="3"/>
      <c r="BE354" s="3"/>
      <c r="BF354" s="3"/>
      <c r="BG354" s="3"/>
      <c r="BH354" s="3"/>
      <c r="BI354" s="3"/>
      <c r="BJ354" s="3"/>
      <c r="BK354" s="3"/>
      <c r="BL354" s="3"/>
      <c r="BM354" s="3"/>
      <c r="BN354" s="3"/>
    </row>
    <row r="355">
      <c r="A355" s="3"/>
      <c r="B355" s="68"/>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c r="AW355" s="3"/>
      <c r="AX355" s="3"/>
      <c r="AY355" s="3"/>
      <c r="AZ355" s="3"/>
      <c r="BA355" s="3"/>
      <c r="BB355" s="3"/>
      <c r="BC355" s="3"/>
      <c r="BD355" s="3"/>
      <c r="BE355" s="3"/>
      <c r="BF355" s="3"/>
      <c r="BG355" s="3"/>
      <c r="BH355" s="3"/>
      <c r="BI355" s="3"/>
      <c r="BJ355" s="3"/>
      <c r="BK355" s="3"/>
      <c r="BL355" s="3"/>
      <c r="BM355" s="3"/>
      <c r="BN355" s="3"/>
    </row>
    <row r="356">
      <c r="A356" s="3"/>
      <c r="B356" s="68"/>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c r="AW356" s="3"/>
      <c r="AX356" s="3"/>
      <c r="AY356" s="3"/>
      <c r="AZ356" s="3"/>
      <c r="BA356" s="3"/>
      <c r="BB356" s="3"/>
      <c r="BC356" s="3"/>
      <c r="BD356" s="3"/>
      <c r="BE356" s="3"/>
      <c r="BF356" s="3"/>
      <c r="BG356" s="3"/>
      <c r="BH356" s="3"/>
      <c r="BI356" s="3"/>
      <c r="BJ356" s="3"/>
      <c r="BK356" s="3"/>
      <c r="BL356" s="3"/>
      <c r="BM356" s="3"/>
      <c r="BN356" s="3"/>
    </row>
    <row r="357">
      <c r="A357" s="3"/>
      <c r="B357" s="68"/>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c r="AW357" s="3"/>
      <c r="AX357" s="3"/>
      <c r="AY357" s="3"/>
      <c r="AZ357" s="3"/>
      <c r="BA357" s="3"/>
      <c r="BB357" s="3"/>
      <c r="BC357" s="3"/>
      <c r="BD357" s="3"/>
      <c r="BE357" s="3"/>
      <c r="BF357" s="3"/>
      <c r="BG357" s="3"/>
      <c r="BH357" s="3"/>
      <c r="BI357" s="3"/>
      <c r="BJ357" s="3"/>
      <c r="BK357" s="3"/>
      <c r="BL357" s="3"/>
      <c r="BM357" s="3"/>
      <c r="BN357" s="3"/>
    </row>
    <row r="358">
      <c r="A358" s="3"/>
      <c r="B358" s="68"/>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c r="AW358" s="3"/>
      <c r="AX358" s="3"/>
      <c r="AY358" s="3"/>
      <c r="AZ358" s="3"/>
      <c r="BA358" s="3"/>
      <c r="BB358" s="3"/>
      <c r="BC358" s="3"/>
      <c r="BD358" s="3"/>
      <c r="BE358" s="3"/>
      <c r="BF358" s="3"/>
      <c r="BG358" s="3"/>
      <c r="BH358" s="3"/>
      <c r="BI358" s="3"/>
      <c r="BJ358" s="3"/>
      <c r="BK358" s="3"/>
      <c r="BL358" s="3"/>
      <c r="BM358" s="3"/>
      <c r="BN358" s="3"/>
    </row>
    <row r="359">
      <c r="A359" s="3"/>
      <c r="B359" s="68"/>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c r="AW359" s="3"/>
      <c r="AX359" s="3"/>
      <c r="AY359" s="3"/>
      <c r="AZ359" s="3"/>
      <c r="BA359" s="3"/>
      <c r="BB359" s="3"/>
      <c r="BC359" s="3"/>
      <c r="BD359" s="3"/>
      <c r="BE359" s="3"/>
      <c r="BF359" s="3"/>
      <c r="BG359" s="3"/>
      <c r="BH359" s="3"/>
      <c r="BI359" s="3"/>
      <c r="BJ359" s="3"/>
      <c r="BK359" s="3"/>
      <c r="BL359" s="3"/>
      <c r="BM359" s="3"/>
      <c r="BN359" s="3"/>
    </row>
    <row r="360">
      <c r="A360" s="3"/>
      <c r="B360" s="68"/>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c r="AW360" s="3"/>
      <c r="AX360" s="3"/>
      <c r="AY360" s="3"/>
      <c r="AZ360" s="3"/>
      <c r="BA360" s="3"/>
      <c r="BB360" s="3"/>
      <c r="BC360" s="3"/>
      <c r="BD360" s="3"/>
      <c r="BE360" s="3"/>
      <c r="BF360" s="3"/>
      <c r="BG360" s="3"/>
      <c r="BH360" s="3"/>
      <c r="BI360" s="3"/>
      <c r="BJ360" s="3"/>
      <c r="BK360" s="3"/>
      <c r="BL360" s="3"/>
      <c r="BM360" s="3"/>
      <c r="BN360" s="3"/>
    </row>
    <row r="361">
      <c r="A361" s="3"/>
      <c r="B361" s="68"/>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c r="AW361" s="3"/>
      <c r="AX361" s="3"/>
      <c r="AY361" s="3"/>
      <c r="AZ361" s="3"/>
      <c r="BA361" s="3"/>
      <c r="BB361" s="3"/>
      <c r="BC361" s="3"/>
      <c r="BD361" s="3"/>
      <c r="BE361" s="3"/>
      <c r="BF361" s="3"/>
      <c r="BG361" s="3"/>
      <c r="BH361" s="3"/>
      <c r="BI361" s="3"/>
      <c r="BJ361" s="3"/>
      <c r="BK361" s="3"/>
      <c r="BL361" s="3"/>
      <c r="BM361" s="3"/>
      <c r="BN361" s="3"/>
    </row>
    <row r="362">
      <c r="A362" s="3"/>
      <c r="B362" s="68"/>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c r="AW362" s="3"/>
      <c r="AX362" s="3"/>
      <c r="AY362" s="3"/>
      <c r="AZ362" s="3"/>
      <c r="BA362" s="3"/>
      <c r="BB362" s="3"/>
      <c r="BC362" s="3"/>
      <c r="BD362" s="3"/>
      <c r="BE362" s="3"/>
      <c r="BF362" s="3"/>
      <c r="BG362" s="3"/>
      <c r="BH362" s="3"/>
      <c r="BI362" s="3"/>
      <c r="BJ362" s="3"/>
      <c r="BK362" s="3"/>
      <c r="BL362" s="3"/>
      <c r="BM362" s="3"/>
      <c r="BN362" s="3"/>
    </row>
    <row r="363">
      <c r="A363" s="3"/>
      <c r="B363" s="68"/>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c r="AW363" s="3"/>
      <c r="AX363" s="3"/>
      <c r="AY363" s="3"/>
      <c r="AZ363" s="3"/>
      <c r="BA363" s="3"/>
      <c r="BB363" s="3"/>
      <c r="BC363" s="3"/>
      <c r="BD363" s="3"/>
      <c r="BE363" s="3"/>
      <c r="BF363" s="3"/>
      <c r="BG363" s="3"/>
      <c r="BH363" s="3"/>
      <c r="BI363" s="3"/>
      <c r="BJ363" s="3"/>
      <c r="BK363" s="3"/>
      <c r="BL363" s="3"/>
      <c r="BM363" s="3"/>
      <c r="BN363" s="3"/>
    </row>
    <row r="364">
      <c r="A364" s="3"/>
      <c r="B364" s="68"/>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
      <c r="AV364" s="3"/>
      <c r="AW364" s="3"/>
      <c r="AX364" s="3"/>
      <c r="AY364" s="3"/>
      <c r="AZ364" s="3"/>
      <c r="BA364" s="3"/>
      <c r="BB364" s="3"/>
      <c r="BC364" s="3"/>
      <c r="BD364" s="3"/>
      <c r="BE364" s="3"/>
      <c r="BF364" s="3"/>
      <c r="BG364" s="3"/>
      <c r="BH364" s="3"/>
      <c r="BI364" s="3"/>
      <c r="BJ364" s="3"/>
      <c r="BK364" s="3"/>
      <c r="BL364" s="3"/>
      <c r="BM364" s="3"/>
      <c r="BN364" s="3"/>
    </row>
    <row r="365">
      <c r="A365" s="3"/>
      <c r="B365" s="68"/>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c r="AW365" s="3"/>
      <c r="AX365" s="3"/>
      <c r="AY365" s="3"/>
      <c r="AZ365" s="3"/>
      <c r="BA365" s="3"/>
      <c r="BB365" s="3"/>
      <c r="BC365" s="3"/>
      <c r="BD365" s="3"/>
      <c r="BE365" s="3"/>
      <c r="BF365" s="3"/>
      <c r="BG365" s="3"/>
      <c r="BH365" s="3"/>
      <c r="BI365" s="3"/>
      <c r="BJ365" s="3"/>
      <c r="BK365" s="3"/>
      <c r="BL365" s="3"/>
      <c r="BM365" s="3"/>
      <c r="BN365" s="3"/>
    </row>
    <row r="366">
      <c r="A366" s="3"/>
      <c r="B366" s="68"/>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c r="AW366" s="3"/>
      <c r="AX366" s="3"/>
      <c r="AY366" s="3"/>
      <c r="AZ366" s="3"/>
      <c r="BA366" s="3"/>
      <c r="BB366" s="3"/>
      <c r="BC366" s="3"/>
      <c r="BD366" s="3"/>
      <c r="BE366" s="3"/>
      <c r="BF366" s="3"/>
      <c r="BG366" s="3"/>
      <c r="BH366" s="3"/>
      <c r="BI366" s="3"/>
      <c r="BJ366" s="3"/>
      <c r="BK366" s="3"/>
      <c r="BL366" s="3"/>
      <c r="BM366" s="3"/>
      <c r="BN366" s="3"/>
    </row>
    <row r="367">
      <c r="A367" s="3"/>
      <c r="B367" s="68"/>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c r="AW367" s="3"/>
      <c r="AX367" s="3"/>
      <c r="AY367" s="3"/>
      <c r="AZ367" s="3"/>
      <c r="BA367" s="3"/>
      <c r="BB367" s="3"/>
      <c r="BC367" s="3"/>
      <c r="BD367" s="3"/>
      <c r="BE367" s="3"/>
      <c r="BF367" s="3"/>
      <c r="BG367" s="3"/>
      <c r="BH367" s="3"/>
      <c r="BI367" s="3"/>
      <c r="BJ367" s="3"/>
      <c r="BK367" s="3"/>
      <c r="BL367" s="3"/>
      <c r="BM367" s="3"/>
      <c r="BN367" s="3"/>
    </row>
    <row r="368">
      <c r="A368" s="3"/>
      <c r="B368" s="68"/>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c r="AW368" s="3"/>
      <c r="AX368" s="3"/>
      <c r="AY368" s="3"/>
      <c r="AZ368" s="3"/>
      <c r="BA368" s="3"/>
      <c r="BB368" s="3"/>
      <c r="BC368" s="3"/>
      <c r="BD368" s="3"/>
      <c r="BE368" s="3"/>
      <c r="BF368" s="3"/>
      <c r="BG368" s="3"/>
      <c r="BH368" s="3"/>
      <c r="BI368" s="3"/>
      <c r="BJ368" s="3"/>
      <c r="BK368" s="3"/>
      <c r="BL368" s="3"/>
      <c r="BM368" s="3"/>
      <c r="BN368" s="3"/>
    </row>
    <row r="369">
      <c r="A369" s="3"/>
      <c r="B369" s="68"/>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c r="AW369" s="3"/>
      <c r="AX369" s="3"/>
      <c r="AY369" s="3"/>
      <c r="AZ369" s="3"/>
      <c r="BA369" s="3"/>
      <c r="BB369" s="3"/>
      <c r="BC369" s="3"/>
      <c r="BD369" s="3"/>
      <c r="BE369" s="3"/>
      <c r="BF369" s="3"/>
      <c r="BG369" s="3"/>
      <c r="BH369" s="3"/>
      <c r="BI369" s="3"/>
      <c r="BJ369" s="3"/>
      <c r="BK369" s="3"/>
      <c r="BL369" s="3"/>
      <c r="BM369" s="3"/>
      <c r="BN369" s="3"/>
    </row>
    <row r="370">
      <c r="A370" s="3"/>
      <c r="B370" s="68"/>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c r="AW370" s="3"/>
      <c r="AX370" s="3"/>
      <c r="AY370" s="3"/>
      <c r="AZ370" s="3"/>
      <c r="BA370" s="3"/>
      <c r="BB370" s="3"/>
      <c r="BC370" s="3"/>
      <c r="BD370" s="3"/>
      <c r="BE370" s="3"/>
      <c r="BF370" s="3"/>
      <c r="BG370" s="3"/>
      <c r="BH370" s="3"/>
      <c r="BI370" s="3"/>
      <c r="BJ370" s="3"/>
      <c r="BK370" s="3"/>
      <c r="BL370" s="3"/>
      <c r="BM370" s="3"/>
      <c r="BN370" s="3"/>
    </row>
    <row r="371">
      <c r="A371" s="3"/>
      <c r="B371" s="68"/>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
      <c r="AX371" s="3"/>
      <c r="AY371" s="3"/>
      <c r="AZ371" s="3"/>
      <c r="BA371" s="3"/>
      <c r="BB371" s="3"/>
      <c r="BC371" s="3"/>
      <c r="BD371" s="3"/>
      <c r="BE371" s="3"/>
      <c r="BF371" s="3"/>
      <c r="BG371" s="3"/>
      <c r="BH371" s="3"/>
      <c r="BI371" s="3"/>
      <c r="BJ371" s="3"/>
      <c r="BK371" s="3"/>
      <c r="BL371" s="3"/>
      <c r="BM371" s="3"/>
      <c r="BN371" s="3"/>
    </row>
    <row r="372">
      <c r="A372" s="3"/>
      <c r="B372" s="68"/>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c r="AW372" s="3"/>
      <c r="AX372" s="3"/>
      <c r="AY372" s="3"/>
      <c r="AZ372" s="3"/>
      <c r="BA372" s="3"/>
      <c r="BB372" s="3"/>
      <c r="BC372" s="3"/>
      <c r="BD372" s="3"/>
      <c r="BE372" s="3"/>
      <c r="BF372" s="3"/>
      <c r="BG372" s="3"/>
      <c r="BH372" s="3"/>
      <c r="BI372" s="3"/>
      <c r="BJ372" s="3"/>
      <c r="BK372" s="3"/>
      <c r="BL372" s="3"/>
      <c r="BM372" s="3"/>
      <c r="BN372" s="3"/>
    </row>
    <row r="373">
      <c r="A373" s="3"/>
      <c r="B373" s="68"/>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c r="AW373" s="3"/>
      <c r="AX373" s="3"/>
      <c r="AY373" s="3"/>
      <c r="AZ373" s="3"/>
      <c r="BA373" s="3"/>
      <c r="BB373" s="3"/>
      <c r="BC373" s="3"/>
      <c r="BD373" s="3"/>
      <c r="BE373" s="3"/>
      <c r="BF373" s="3"/>
      <c r="BG373" s="3"/>
      <c r="BH373" s="3"/>
      <c r="BI373" s="3"/>
      <c r="BJ373" s="3"/>
      <c r="BK373" s="3"/>
      <c r="BL373" s="3"/>
      <c r="BM373" s="3"/>
      <c r="BN373" s="3"/>
    </row>
    <row r="374">
      <c r="A374" s="3"/>
      <c r="B374" s="68"/>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c r="AW374" s="3"/>
      <c r="AX374" s="3"/>
      <c r="AY374" s="3"/>
      <c r="AZ374" s="3"/>
      <c r="BA374" s="3"/>
      <c r="BB374" s="3"/>
      <c r="BC374" s="3"/>
      <c r="BD374" s="3"/>
      <c r="BE374" s="3"/>
      <c r="BF374" s="3"/>
      <c r="BG374" s="3"/>
      <c r="BH374" s="3"/>
      <c r="BI374" s="3"/>
      <c r="BJ374" s="3"/>
      <c r="BK374" s="3"/>
      <c r="BL374" s="3"/>
      <c r="BM374" s="3"/>
      <c r="BN374" s="3"/>
    </row>
    <row r="375">
      <c r="A375" s="3"/>
      <c r="B375" s="68"/>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c r="AW375" s="3"/>
      <c r="AX375" s="3"/>
      <c r="AY375" s="3"/>
      <c r="AZ375" s="3"/>
      <c r="BA375" s="3"/>
      <c r="BB375" s="3"/>
      <c r="BC375" s="3"/>
      <c r="BD375" s="3"/>
      <c r="BE375" s="3"/>
      <c r="BF375" s="3"/>
      <c r="BG375" s="3"/>
      <c r="BH375" s="3"/>
      <c r="BI375" s="3"/>
      <c r="BJ375" s="3"/>
      <c r="BK375" s="3"/>
      <c r="BL375" s="3"/>
      <c r="BM375" s="3"/>
      <c r="BN375" s="3"/>
    </row>
    <row r="376">
      <c r="A376" s="3"/>
      <c r="B376" s="68"/>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c r="AW376" s="3"/>
      <c r="AX376" s="3"/>
      <c r="AY376" s="3"/>
      <c r="AZ376" s="3"/>
      <c r="BA376" s="3"/>
      <c r="BB376" s="3"/>
      <c r="BC376" s="3"/>
      <c r="BD376" s="3"/>
      <c r="BE376" s="3"/>
      <c r="BF376" s="3"/>
      <c r="BG376" s="3"/>
      <c r="BH376" s="3"/>
      <c r="BI376" s="3"/>
      <c r="BJ376" s="3"/>
      <c r="BK376" s="3"/>
      <c r="BL376" s="3"/>
      <c r="BM376" s="3"/>
      <c r="BN376" s="3"/>
    </row>
    <row r="377">
      <c r="A377" s="3"/>
      <c r="B377" s="68"/>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c r="AW377" s="3"/>
      <c r="AX377" s="3"/>
      <c r="AY377" s="3"/>
      <c r="AZ377" s="3"/>
      <c r="BA377" s="3"/>
      <c r="BB377" s="3"/>
      <c r="BC377" s="3"/>
      <c r="BD377" s="3"/>
      <c r="BE377" s="3"/>
      <c r="BF377" s="3"/>
      <c r="BG377" s="3"/>
      <c r="BH377" s="3"/>
      <c r="BI377" s="3"/>
      <c r="BJ377" s="3"/>
      <c r="BK377" s="3"/>
      <c r="BL377" s="3"/>
      <c r="BM377" s="3"/>
      <c r="BN377" s="3"/>
    </row>
    <row r="378">
      <c r="A378" s="3"/>
      <c r="B378" s="68"/>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c r="AW378" s="3"/>
      <c r="AX378" s="3"/>
      <c r="AY378" s="3"/>
      <c r="AZ378" s="3"/>
      <c r="BA378" s="3"/>
      <c r="BB378" s="3"/>
      <c r="BC378" s="3"/>
      <c r="BD378" s="3"/>
      <c r="BE378" s="3"/>
      <c r="BF378" s="3"/>
      <c r="BG378" s="3"/>
      <c r="BH378" s="3"/>
      <c r="BI378" s="3"/>
      <c r="BJ378" s="3"/>
      <c r="BK378" s="3"/>
      <c r="BL378" s="3"/>
      <c r="BM378" s="3"/>
      <c r="BN378" s="3"/>
    </row>
    <row r="379">
      <c r="A379" s="3"/>
      <c r="B379" s="68"/>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c r="AW379" s="3"/>
      <c r="AX379" s="3"/>
      <c r="AY379" s="3"/>
      <c r="AZ379" s="3"/>
      <c r="BA379" s="3"/>
      <c r="BB379" s="3"/>
      <c r="BC379" s="3"/>
      <c r="BD379" s="3"/>
      <c r="BE379" s="3"/>
      <c r="BF379" s="3"/>
      <c r="BG379" s="3"/>
      <c r="BH379" s="3"/>
      <c r="BI379" s="3"/>
      <c r="BJ379" s="3"/>
      <c r="BK379" s="3"/>
      <c r="BL379" s="3"/>
      <c r="BM379" s="3"/>
      <c r="BN379" s="3"/>
    </row>
    <row r="380">
      <c r="A380" s="3"/>
      <c r="B380" s="68"/>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c r="AW380" s="3"/>
      <c r="AX380" s="3"/>
      <c r="AY380" s="3"/>
      <c r="AZ380" s="3"/>
      <c r="BA380" s="3"/>
      <c r="BB380" s="3"/>
      <c r="BC380" s="3"/>
      <c r="BD380" s="3"/>
      <c r="BE380" s="3"/>
      <c r="BF380" s="3"/>
      <c r="BG380" s="3"/>
      <c r="BH380" s="3"/>
      <c r="BI380" s="3"/>
      <c r="BJ380" s="3"/>
      <c r="BK380" s="3"/>
      <c r="BL380" s="3"/>
      <c r="BM380" s="3"/>
      <c r="BN380" s="3"/>
    </row>
    <row r="381">
      <c r="A381" s="3"/>
      <c r="B381" s="68"/>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c r="AW381" s="3"/>
      <c r="AX381" s="3"/>
      <c r="AY381" s="3"/>
      <c r="AZ381" s="3"/>
      <c r="BA381" s="3"/>
      <c r="BB381" s="3"/>
      <c r="BC381" s="3"/>
      <c r="BD381" s="3"/>
      <c r="BE381" s="3"/>
      <c r="BF381" s="3"/>
      <c r="BG381" s="3"/>
      <c r="BH381" s="3"/>
      <c r="BI381" s="3"/>
      <c r="BJ381" s="3"/>
      <c r="BK381" s="3"/>
      <c r="BL381" s="3"/>
      <c r="BM381" s="3"/>
      <c r="BN381" s="3"/>
    </row>
    <row r="382">
      <c r="A382" s="3"/>
      <c r="B382" s="68"/>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c r="AW382" s="3"/>
      <c r="AX382" s="3"/>
      <c r="AY382" s="3"/>
      <c r="AZ382" s="3"/>
      <c r="BA382" s="3"/>
      <c r="BB382" s="3"/>
      <c r="BC382" s="3"/>
      <c r="BD382" s="3"/>
      <c r="BE382" s="3"/>
      <c r="BF382" s="3"/>
      <c r="BG382" s="3"/>
      <c r="BH382" s="3"/>
      <c r="BI382" s="3"/>
      <c r="BJ382" s="3"/>
      <c r="BK382" s="3"/>
      <c r="BL382" s="3"/>
      <c r="BM382" s="3"/>
      <c r="BN382" s="3"/>
    </row>
    <row r="383">
      <c r="A383" s="3"/>
      <c r="B383" s="68"/>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c r="AW383" s="3"/>
      <c r="AX383" s="3"/>
      <c r="AY383" s="3"/>
      <c r="AZ383" s="3"/>
      <c r="BA383" s="3"/>
      <c r="BB383" s="3"/>
      <c r="BC383" s="3"/>
      <c r="BD383" s="3"/>
      <c r="BE383" s="3"/>
      <c r="BF383" s="3"/>
      <c r="BG383" s="3"/>
      <c r="BH383" s="3"/>
      <c r="BI383" s="3"/>
      <c r="BJ383" s="3"/>
      <c r="BK383" s="3"/>
      <c r="BL383" s="3"/>
      <c r="BM383" s="3"/>
      <c r="BN383" s="3"/>
    </row>
    <row r="384">
      <c r="A384" s="3"/>
      <c r="B384" s="68"/>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c r="AW384" s="3"/>
      <c r="AX384" s="3"/>
      <c r="AY384" s="3"/>
      <c r="AZ384" s="3"/>
      <c r="BA384" s="3"/>
      <c r="BB384" s="3"/>
      <c r="BC384" s="3"/>
      <c r="BD384" s="3"/>
      <c r="BE384" s="3"/>
      <c r="BF384" s="3"/>
      <c r="BG384" s="3"/>
      <c r="BH384" s="3"/>
      <c r="BI384" s="3"/>
      <c r="BJ384" s="3"/>
      <c r="BK384" s="3"/>
      <c r="BL384" s="3"/>
      <c r="BM384" s="3"/>
      <c r="BN384" s="3"/>
    </row>
    <row r="385">
      <c r="A385" s="3"/>
      <c r="B385" s="68"/>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c r="AW385" s="3"/>
      <c r="AX385" s="3"/>
      <c r="AY385" s="3"/>
      <c r="AZ385" s="3"/>
      <c r="BA385" s="3"/>
      <c r="BB385" s="3"/>
      <c r="BC385" s="3"/>
      <c r="BD385" s="3"/>
      <c r="BE385" s="3"/>
      <c r="BF385" s="3"/>
      <c r="BG385" s="3"/>
      <c r="BH385" s="3"/>
      <c r="BI385" s="3"/>
      <c r="BJ385" s="3"/>
      <c r="BK385" s="3"/>
      <c r="BL385" s="3"/>
      <c r="BM385" s="3"/>
      <c r="BN385" s="3"/>
    </row>
    <row r="386">
      <c r="A386" s="3"/>
      <c r="B386" s="68"/>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c r="AW386" s="3"/>
      <c r="AX386" s="3"/>
      <c r="AY386" s="3"/>
      <c r="AZ386" s="3"/>
      <c r="BA386" s="3"/>
      <c r="BB386" s="3"/>
      <c r="BC386" s="3"/>
      <c r="BD386" s="3"/>
      <c r="BE386" s="3"/>
      <c r="BF386" s="3"/>
      <c r="BG386" s="3"/>
      <c r="BH386" s="3"/>
      <c r="BI386" s="3"/>
      <c r="BJ386" s="3"/>
      <c r="BK386" s="3"/>
      <c r="BL386" s="3"/>
      <c r="BM386" s="3"/>
      <c r="BN386" s="3"/>
    </row>
    <row r="387">
      <c r="A387" s="3"/>
      <c r="B387" s="68"/>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c r="AW387" s="3"/>
      <c r="AX387" s="3"/>
      <c r="AY387" s="3"/>
      <c r="AZ387" s="3"/>
      <c r="BA387" s="3"/>
      <c r="BB387" s="3"/>
      <c r="BC387" s="3"/>
      <c r="BD387" s="3"/>
      <c r="BE387" s="3"/>
      <c r="BF387" s="3"/>
      <c r="BG387" s="3"/>
      <c r="BH387" s="3"/>
      <c r="BI387" s="3"/>
      <c r="BJ387" s="3"/>
      <c r="BK387" s="3"/>
      <c r="BL387" s="3"/>
      <c r="BM387" s="3"/>
      <c r="BN387" s="3"/>
    </row>
    <row r="388">
      <c r="A388" s="3"/>
      <c r="B388" s="68"/>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c r="AW388" s="3"/>
      <c r="AX388" s="3"/>
      <c r="AY388" s="3"/>
      <c r="AZ388" s="3"/>
      <c r="BA388" s="3"/>
      <c r="BB388" s="3"/>
      <c r="BC388" s="3"/>
      <c r="BD388" s="3"/>
      <c r="BE388" s="3"/>
      <c r="BF388" s="3"/>
      <c r="BG388" s="3"/>
      <c r="BH388" s="3"/>
      <c r="BI388" s="3"/>
      <c r="BJ388" s="3"/>
      <c r="BK388" s="3"/>
      <c r="BL388" s="3"/>
      <c r="BM388" s="3"/>
      <c r="BN388" s="3"/>
    </row>
    <row r="389">
      <c r="A389" s="3"/>
      <c r="B389" s="68"/>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
      <c r="AV389" s="3"/>
      <c r="AW389" s="3"/>
      <c r="AX389" s="3"/>
      <c r="AY389" s="3"/>
      <c r="AZ389" s="3"/>
      <c r="BA389" s="3"/>
      <c r="BB389" s="3"/>
      <c r="BC389" s="3"/>
      <c r="BD389" s="3"/>
      <c r="BE389" s="3"/>
      <c r="BF389" s="3"/>
      <c r="BG389" s="3"/>
      <c r="BH389" s="3"/>
      <c r="BI389" s="3"/>
      <c r="BJ389" s="3"/>
      <c r="BK389" s="3"/>
      <c r="BL389" s="3"/>
      <c r="BM389" s="3"/>
      <c r="BN389" s="3"/>
    </row>
    <row r="390">
      <c r="A390" s="3"/>
      <c r="B390" s="68"/>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c r="AW390" s="3"/>
      <c r="AX390" s="3"/>
      <c r="AY390" s="3"/>
      <c r="AZ390" s="3"/>
      <c r="BA390" s="3"/>
      <c r="BB390" s="3"/>
      <c r="BC390" s="3"/>
      <c r="BD390" s="3"/>
      <c r="BE390" s="3"/>
      <c r="BF390" s="3"/>
      <c r="BG390" s="3"/>
      <c r="BH390" s="3"/>
      <c r="BI390" s="3"/>
      <c r="BJ390" s="3"/>
      <c r="BK390" s="3"/>
      <c r="BL390" s="3"/>
      <c r="BM390" s="3"/>
      <c r="BN390" s="3"/>
    </row>
    <row r="391">
      <c r="A391" s="3"/>
      <c r="B391" s="68"/>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c r="AW391" s="3"/>
      <c r="AX391" s="3"/>
      <c r="AY391" s="3"/>
      <c r="AZ391" s="3"/>
      <c r="BA391" s="3"/>
      <c r="BB391" s="3"/>
      <c r="BC391" s="3"/>
      <c r="BD391" s="3"/>
      <c r="BE391" s="3"/>
      <c r="BF391" s="3"/>
      <c r="BG391" s="3"/>
      <c r="BH391" s="3"/>
      <c r="BI391" s="3"/>
      <c r="BJ391" s="3"/>
      <c r="BK391" s="3"/>
      <c r="BL391" s="3"/>
      <c r="BM391" s="3"/>
      <c r="BN391" s="3"/>
    </row>
    <row r="392">
      <c r="A392" s="3"/>
      <c r="B392" s="68"/>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c r="AW392" s="3"/>
      <c r="AX392" s="3"/>
      <c r="AY392" s="3"/>
      <c r="AZ392" s="3"/>
      <c r="BA392" s="3"/>
      <c r="BB392" s="3"/>
      <c r="BC392" s="3"/>
      <c r="BD392" s="3"/>
      <c r="BE392" s="3"/>
      <c r="BF392" s="3"/>
      <c r="BG392" s="3"/>
      <c r="BH392" s="3"/>
      <c r="BI392" s="3"/>
      <c r="BJ392" s="3"/>
      <c r="BK392" s="3"/>
      <c r="BL392" s="3"/>
      <c r="BM392" s="3"/>
      <c r="BN392" s="3"/>
    </row>
    <row r="393">
      <c r="A393" s="3"/>
      <c r="B393" s="68"/>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c r="AW393" s="3"/>
      <c r="AX393" s="3"/>
      <c r="AY393" s="3"/>
      <c r="AZ393" s="3"/>
      <c r="BA393" s="3"/>
      <c r="BB393" s="3"/>
      <c r="BC393" s="3"/>
      <c r="BD393" s="3"/>
      <c r="BE393" s="3"/>
      <c r="BF393" s="3"/>
      <c r="BG393" s="3"/>
      <c r="BH393" s="3"/>
      <c r="BI393" s="3"/>
      <c r="BJ393" s="3"/>
      <c r="BK393" s="3"/>
      <c r="BL393" s="3"/>
      <c r="BM393" s="3"/>
      <c r="BN393" s="3"/>
    </row>
    <row r="394">
      <c r="A394" s="3"/>
      <c r="B394" s="68"/>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c r="AW394" s="3"/>
      <c r="AX394" s="3"/>
      <c r="AY394" s="3"/>
      <c r="AZ394" s="3"/>
      <c r="BA394" s="3"/>
      <c r="BB394" s="3"/>
      <c r="BC394" s="3"/>
      <c r="BD394" s="3"/>
      <c r="BE394" s="3"/>
      <c r="BF394" s="3"/>
      <c r="BG394" s="3"/>
      <c r="BH394" s="3"/>
      <c r="BI394" s="3"/>
      <c r="BJ394" s="3"/>
      <c r="BK394" s="3"/>
      <c r="BL394" s="3"/>
      <c r="BM394" s="3"/>
      <c r="BN394" s="3"/>
    </row>
    <row r="395">
      <c r="A395" s="3"/>
      <c r="B395" s="68"/>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c r="AW395" s="3"/>
      <c r="AX395" s="3"/>
      <c r="AY395" s="3"/>
      <c r="AZ395" s="3"/>
      <c r="BA395" s="3"/>
      <c r="BB395" s="3"/>
      <c r="BC395" s="3"/>
      <c r="BD395" s="3"/>
      <c r="BE395" s="3"/>
      <c r="BF395" s="3"/>
      <c r="BG395" s="3"/>
      <c r="BH395" s="3"/>
      <c r="BI395" s="3"/>
      <c r="BJ395" s="3"/>
      <c r="BK395" s="3"/>
      <c r="BL395" s="3"/>
      <c r="BM395" s="3"/>
      <c r="BN395" s="3"/>
    </row>
    <row r="396">
      <c r="A396" s="3"/>
      <c r="B396" s="68"/>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c r="AW396" s="3"/>
      <c r="AX396" s="3"/>
      <c r="AY396" s="3"/>
      <c r="AZ396" s="3"/>
      <c r="BA396" s="3"/>
      <c r="BB396" s="3"/>
      <c r="BC396" s="3"/>
      <c r="BD396" s="3"/>
      <c r="BE396" s="3"/>
      <c r="BF396" s="3"/>
      <c r="BG396" s="3"/>
      <c r="BH396" s="3"/>
      <c r="BI396" s="3"/>
      <c r="BJ396" s="3"/>
      <c r="BK396" s="3"/>
      <c r="BL396" s="3"/>
      <c r="BM396" s="3"/>
      <c r="BN396" s="3"/>
    </row>
    <row r="397">
      <c r="A397" s="3"/>
      <c r="B397" s="68"/>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c r="AW397" s="3"/>
      <c r="AX397" s="3"/>
      <c r="AY397" s="3"/>
      <c r="AZ397" s="3"/>
      <c r="BA397" s="3"/>
      <c r="BB397" s="3"/>
      <c r="BC397" s="3"/>
      <c r="BD397" s="3"/>
      <c r="BE397" s="3"/>
      <c r="BF397" s="3"/>
      <c r="BG397" s="3"/>
      <c r="BH397" s="3"/>
      <c r="BI397" s="3"/>
      <c r="BJ397" s="3"/>
      <c r="BK397" s="3"/>
      <c r="BL397" s="3"/>
      <c r="BM397" s="3"/>
      <c r="BN397" s="3"/>
    </row>
    <row r="398">
      <c r="A398" s="3"/>
      <c r="B398" s="68"/>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c r="AW398" s="3"/>
      <c r="AX398" s="3"/>
      <c r="AY398" s="3"/>
      <c r="AZ398" s="3"/>
      <c r="BA398" s="3"/>
      <c r="BB398" s="3"/>
      <c r="BC398" s="3"/>
      <c r="BD398" s="3"/>
      <c r="BE398" s="3"/>
      <c r="BF398" s="3"/>
      <c r="BG398" s="3"/>
      <c r="BH398" s="3"/>
      <c r="BI398" s="3"/>
      <c r="BJ398" s="3"/>
      <c r="BK398" s="3"/>
      <c r="BL398" s="3"/>
      <c r="BM398" s="3"/>
      <c r="BN398" s="3"/>
    </row>
    <row r="399">
      <c r="A399" s="3"/>
      <c r="B399" s="68"/>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c r="AW399" s="3"/>
      <c r="AX399" s="3"/>
      <c r="AY399" s="3"/>
      <c r="AZ399" s="3"/>
      <c r="BA399" s="3"/>
      <c r="BB399" s="3"/>
      <c r="BC399" s="3"/>
      <c r="BD399" s="3"/>
      <c r="BE399" s="3"/>
      <c r="BF399" s="3"/>
      <c r="BG399" s="3"/>
      <c r="BH399" s="3"/>
      <c r="BI399" s="3"/>
      <c r="BJ399" s="3"/>
      <c r="BK399" s="3"/>
      <c r="BL399" s="3"/>
      <c r="BM399" s="3"/>
      <c r="BN399" s="3"/>
    </row>
    <row r="400">
      <c r="A400" s="3"/>
      <c r="B400" s="68"/>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c r="AW400" s="3"/>
      <c r="AX400" s="3"/>
      <c r="AY400" s="3"/>
      <c r="AZ400" s="3"/>
      <c r="BA400" s="3"/>
      <c r="BB400" s="3"/>
      <c r="BC400" s="3"/>
      <c r="BD400" s="3"/>
      <c r="BE400" s="3"/>
      <c r="BF400" s="3"/>
      <c r="BG400" s="3"/>
      <c r="BH400" s="3"/>
      <c r="BI400" s="3"/>
      <c r="BJ400" s="3"/>
      <c r="BK400" s="3"/>
      <c r="BL400" s="3"/>
      <c r="BM400" s="3"/>
      <c r="BN400" s="3"/>
    </row>
    <row r="401">
      <c r="A401" s="3"/>
      <c r="B401" s="68"/>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c r="AW401" s="3"/>
      <c r="AX401" s="3"/>
      <c r="AY401" s="3"/>
      <c r="AZ401" s="3"/>
      <c r="BA401" s="3"/>
      <c r="BB401" s="3"/>
      <c r="BC401" s="3"/>
      <c r="BD401" s="3"/>
      <c r="BE401" s="3"/>
      <c r="BF401" s="3"/>
      <c r="BG401" s="3"/>
      <c r="BH401" s="3"/>
      <c r="BI401" s="3"/>
      <c r="BJ401" s="3"/>
      <c r="BK401" s="3"/>
      <c r="BL401" s="3"/>
      <c r="BM401" s="3"/>
      <c r="BN401" s="3"/>
    </row>
    <row r="402">
      <c r="A402" s="3"/>
      <c r="B402" s="68"/>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c r="AW402" s="3"/>
      <c r="AX402" s="3"/>
      <c r="AY402" s="3"/>
      <c r="AZ402" s="3"/>
      <c r="BA402" s="3"/>
      <c r="BB402" s="3"/>
      <c r="BC402" s="3"/>
      <c r="BD402" s="3"/>
      <c r="BE402" s="3"/>
      <c r="BF402" s="3"/>
      <c r="BG402" s="3"/>
      <c r="BH402" s="3"/>
      <c r="BI402" s="3"/>
      <c r="BJ402" s="3"/>
      <c r="BK402" s="3"/>
      <c r="BL402" s="3"/>
      <c r="BM402" s="3"/>
      <c r="BN402" s="3"/>
    </row>
    <row r="403">
      <c r="A403" s="3"/>
      <c r="B403" s="68"/>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c r="AW403" s="3"/>
      <c r="AX403" s="3"/>
      <c r="AY403" s="3"/>
      <c r="AZ403" s="3"/>
      <c r="BA403" s="3"/>
      <c r="BB403" s="3"/>
      <c r="BC403" s="3"/>
      <c r="BD403" s="3"/>
      <c r="BE403" s="3"/>
      <c r="BF403" s="3"/>
      <c r="BG403" s="3"/>
      <c r="BH403" s="3"/>
      <c r="BI403" s="3"/>
      <c r="BJ403" s="3"/>
      <c r="BK403" s="3"/>
      <c r="BL403" s="3"/>
      <c r="BM403" s="3"/>
      <c r="BN403" s="3"/>
    </row>
    <row r="404">
      <c r="A404" s="3"/>
      <c r="B404" s="68"/>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c r="AW404" s="3"/>
      <c r="AX404" s="3"/>
      <c r="AY404" s="3"/>
      <c r="AZ404" s="3"/>
      <c r="BA404" s="3"/>
      <c r="BB404" s="3"/>
      <c r="BC404" s="3"/>
      <c r="BD404" s="3"/>
      <c r="BE404" s="3"/>
      <c r="BF404" s="3"/>
      <c r="BG404" s="3"/>
      <c r="BH404" s="3"/>
      <c r="BI404" s="3"/>
      <c r="BJ404" s="3"/>
      <c r="BK404" s="3"/>
      <c r="BL404" s="3"/>
      <c r="BM404" s="3"/>
      <c r="BN404" s="3"/>
    </row>
    <row r="405">
      <c r="A405" s="3"/>
      <c r="B405" s="68"/>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c r="AW405" s="3"/>
      <c r="AX405" s="3"/>
      <c r="AY405" s="3"/>
      <c r="AZ405" s="3"/>
      <c r="BA405" s="3"/>
      <c r="BB405" s="3"/>
      <c r="BC405" s="3"/>
      <c r="BD405" s="3"/>
      <c r="BE405" s="3"/>
      <c r="BF405" s="3"/>
      <c r="BG405" s="3"/>
      <c r="BH405" s="3"/>
      <c r="BI405" s="3"/>
      <c r="BJ405" s="3"/>
      <c r="BK405" s="3"/>
      <c r="BL405" s="3"/>
      <c r="BM405" s="3"/>
      <c r="BN405" s="3"/>
    </row>
    <row r="406">
      <c r="A406" s="3"/>
      <c r="B406" s="68"/>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c r="AW406" s="3"/>
      <c r="AX406" s="3"/>
      <c r="AY406" s="3"/>
      <c r="AZ406" s="3"/>
      <c r="BA406" s="3"/>
      <c r="BB406" s="3"/>
      <c r="BC406" s="3"/>
      <c r="BD406" s="3"/>
      <c r="BE406" s="3"/>
      <c r="BF406" s="3"/>
      <c r="BG406" s="3"/>
      <c r="BH406" s="3"/>
      <c r="BI406" s="3"/>
      <c r="BJ406" s="3"/>
      <c r="BK406" s="3"/>
      <c r="BL406" s="3"/>
      <c r="BM406" s="3"/>
      <c r="BN406" s="3"/>
    </row>
    <row r="407">
      <c r="A407" s="3"/>
      <c r="B407" s="68"/>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c r="AW407" s="3"/>
      <c r="AX407" s="3"/>
      <c r="AY407" s="3"/>
      <c r="AZ407" s="3"/>
      <c r="BA407" s="3"/>
      <c r="BB407" s="3"/>
      <c r="BC407" s="3"/>
      <c r="BD407" s="3"/>
      <c r="BE407" s="3"/>
      <c r="BF407" s="3"/>
      <c r="BG407" s="3"/>
      <c r="BH407" s="3"/>
      <c r="BI407" s="3"/>
      <c r="BJ407" s="3"/>
      <c r="BK407" s="3"/>
      <c r="BL407" s="3"/>
      <c r="BM407" s="3"/>
      <c r="BN407" s="3"/>
    </row>
    <row r="408">
      <c r="A408" s="3"/>
      <c r="B408" s="68"/>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c r="AW408" s="3"/>
      <c r="AX408" s="3"/>
      <c r="AY408" s="3"/>
      <c r="AZ408" s="3"/>
      <c r="BA408" s="3"/>
      <c r="BB408" s="3"/>
      <c r="BC408" s="3"/>
      <c r="BD408" s="3"/>
      <c r="BE408" s="3"/>
      <c r="BF408" s="3"/>
      <c r="BG408" s="3"/>
      <c r="BH408" s="3"/>
      <c r="BI408" s="3"/>
      <c r="BJ408" s="3"/>
      <c r="BK408" s="3"/>
      <c r="BL408" s="3"/>
      <c r="BM408" s="3"/>
      <c r="BN408" s="3"/>
    </row>
    <row r="409">
      <c r="A409" s="3"/>
      <c r="B409" s="68"/>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c r="AW409" s="3"/>
      <c r="AX409" s="3"/>
      <c r="AY409" s="3"/>
      <c r="AZ409" s="3"/>
      <c r="BA409" s="3"/>
      <c r="BB409" s="3"/>
      <c r="BC409" s="3"/>
      <c r="BD409" s="3"/>
      <c r="BE409" s="3"/>
      <c r="BF409" s="3"/>
      <c r="BG409" s="3"/>
      <c r="BH409" s="3"/>
      <c r="BI409" s="3"/>
      <c r="BJ409" s="3"/>
      <c r="BK409" s="3"/>
      <c r="BL409" s="3"/>
      <c r="BM409" s="3"/>
      <c r="BN409" s="3"/>
    </row>
    <row r="410">
      <c r="A410" s="3"/>
      <c r="B410" s="68"/>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c r="AW410" s="3"/>
      <c r="AX410" s="3"/>
      <c r="AY410" s="3"/>
      <c r="AZ410" s="3"/>
      <c r="BA410" s="3"/>
      <c r="BB410" s="3"/>
      <c r="BC410" s="3"/>
      <c r="BD410" s="3"/>
      <c r="BE410" s="3"/>
      <c r="BF410" s="3"/>
      <c r="BG410" s="3"/>
      <c r="BH410" s="3"/>
      <c r="BI410" s="3"/>
      <c r="BJ410" s="3"/>
      <c r="BK410" s="3"/>
      <c r="BL410" s="3"/>
      <c r="BM410" s="3"/>
      <c r="BN410" s="3"/>
    </row>
    <row r="411">
      <c r="A411" s="3"/>
      <c r="B411" s="68"/>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c r="AW411" s="3"/>
      <c r="AX411" s="3"/>
      <c r="AY411" s="3"/>
      <c r="AZ411" s="3"/>
      <c r="BA411" s="3"/>
      <c r="BB411" s="3"/>
      <c r="BC411" s="3"/>
      <c r="BD411" s="3"/>
      <c r="BE411" s="3"/>
      <c r="BF411" s="3"/>
      <c r="BG411" s="3"/>
      <c r="BH411" s="3"/>
      <c r="BI411" s="3"/>
      <c r="BJ411" s="3"/>
      <c r="BK411" s="3"/>
      <c r="BL411" s="3"/>
      <c r="BM411" s="3"/>
      <c r="BN411" s="3"/>
    </row>
    <row r="412">
      <c r="A412" s="3"/>
      <c r="B412" s="68"/>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c r="AW412" s="3"/>
      <c r="AX412" s="3"/>
      <c r="AY412" s="3"/>
      <c r="AZ412" s="3"/>
      <c r="BA412" s="3"/>
      <c r="BB412" s="3"/>
      <c r="BC412" s="3"/>
      <c r="BD412" s="3"/>
      <c r="BE412" s="3"/>
      <c r="BF412" s="3"/>
      <c r="BG412" s="3"/>
      <c r="BH412" s="3"/>
      <c r="BI412" s="3"/>
      <c r="BJ412" s="3"/>
      <c r="BK412" s="3"/>
      <c r="BL412" s="3"/>
      <c r="BM412" s="3"/>
      <c r="BN412" s="3"/>
    </row>
    <row r="413">
      <c r="A413" s="3"/>
      <c r="B413" s="68"/>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c r="AW413" s="3"/>
      <c r="AX413" s="3"/>
      <c r="AY413" s="3"/>
      <c r="AZ413" s="3"/>
      <c r="BA413" s="3"/>
      <c r="BB413" s="3"/>
      <c r="BC413" s="3"/>
      <c r="BD413" s="3"/>
      <c r="BE413" s="3"/>
      <c r="BF413" s="3"/>
      <c r="BG413" s="3"/>
      <c r="BH413" s="3"/>
      <c r="BI413" s="3"/>
      <c r="BJ413" s="3"/>
      <c r="BK413" s="3"/>
      <c r="BL413" s="3"/>
      <c r="BM413" s="3"/>
      <c r="BN413" s="3"/>
    </row>
    <row r="414">
      <c r="A414" s="3"/>
      <c r="B414" s="68"/>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
      <c r="AV414" s="3"/>
      <c r="AW414" s="3"/>
      <c r="AX414" s="3"/>
      <c r="AY414" s="3"/>
      <c r="AZ414" s="3"/>
      <c r="BA414" s="3"/>
      <c r="BB414" s="3"/>
      <c r="BC414" s="3"/>
      <c r="BD414" s="3"/>
      <c r="BE414" s="3"/>
      <c r="BF414" s="3"/>
      <c r="BG414" s="3"/>
      <c r="BH414" s="3"/>
      <c r="BI414" s="3"/>
      <c r="BJ414" s="3"/>
      <c r="BK414" s="3"/>
      <c r="BL414" s="3"/>
      <c r="BM414" s="3"/>
      <c r="BN414" s="3"/>
    </row>
    <row r="415">
      <c r="A415" s="3"/>
      <c r="B415" s="68"/>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
      <c r="AV415" s="3"/>
      <c r="AW415" s="3"/>
      <c r="AX415" s="3"/>
      <c r="AY415" s="3"/>
      <c r="AZ415" s="3"/>
      <c r="BA415" s="3"/>
      <c r="BB415" s="3"/>
      <c r="BC415" s="3"/>
      <c r="BD415" s="3"/>
      <c r="BE415" s="3"/>
      <c r="BF415" s="3"/>
      <c r="BG415" s="3"/>
      <c r="BH415" s="3"/>
      <c r="BI415" s="3"/>
      <c r="BJ415" s="3"/>
      <c r="BK415" s="3"/>
      <c r="BL415" s="3"/>
      <c r="BM415" s="3"/>
      <c r="BN415" s="3"/>
    </row>
    <row r="416">
      <c r="A416" s="3"/>
      <c r="B416" s="68"/>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
      <c r="AV416" s="3"/>
      <c r="AW416" s="3"/>
      <c r="AX416" s="3"/>
      <c r="AY416" s="3"/>
      <c r="AZ416" s="3"/>
      <c r="BA416" s="3"/>
      <c r="BB416" s="3"/>
      <c r="BC416" s="3"/>
      <c r="BD416" s="3"/>
      <c r="BE416" s="3"/>
      <c r="BF416" s="3"/>
      <c r="BG416" s="3"/>
      <c r="BH416" s="3"/>
      <c r="BI416" s="3"/>
      <c r="BJ416" s="3"/>
      <c r="BK416" s="3"/>
      <c r="BL416" s="3"/>
      <c r="BM416" s="3"/>
      <c r="BN416" s="3"/>
    </row>
    <row r="417">
      <c r="A417" s="3"/>
      <c r="B417" s="68"/>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3"/>
      <c r="AV417" s="3"/>
      <c r="AW417" s="3"/>
      <c r="AX417" s="3"/>
      <c r="AY417" s="3"/>
      <c r="AZ417" s="3"/>
      <c r="BA417" s="3"/>
      <c r="BB417" s="3"/>
      <c r="BC417" s="3"/>
      <c r="BD417" s="3"/>
      <c r="BE417" s="3"/>
      <c r="BF417" s="3"/>
      <c r="BG417" s="3"/>
      <c r="BH417" s="3"/>
      <c r="BI417" s="3"/>
      <c r="BJ417" s="3"/>
      <c r="BK417" s="3"/>
      <c r="BL417" s="3"/>
      <c r="BM417" s="3"/>
      <c r="BN417" s="3"/>
    </row>
    <row r="418">
      <c r="A418" s="3"/>
      <c r="B418" s="68"/>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
      <c r="AV418" s="3"/>
      <c r="AW418" s="3"/>
      <c r="AX418" s="3"/>
      <c r="AY418" s="3"/>
      <c r="AZ418" s="3"/>
      <c r="BA418" s="3"/>
      <c r="BB418" s="3"/>
      <c r="BC418" s="3"/>
      <c r="BD418" s="3"/>
      <c r="BE418" s="3"/>
      <c r="BF418" s="3"/>
      <c r="BG418" s="3"/>
      <c r="BH418" s="3"/>
      <c r="BI418" s="3"/>
      <c r="BJ418" s="3"/>
      <c r="BK418" s="3"/>
      <c r="BL418" s="3"/>
      <c r="BM418" s="3"/>
      <c r="BN418" s="3"/>
    </row>
    <row r="419">
      <c r="A419" s="3"/>
      <c r="B419" s="68"/>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
      <c r="AV419" s="3"/>
      <c r="AW419" s="3"/>
      <c r="AX419" s="3"/>
      <c r="AY419" s="3"/>
      <c r="AZ419" s="3"/>
      <c r="BA419" s="3"/>
      <c r="BB419" s="3"/>
      <c r="BC419" s="3"/>
      <c r="BD419" s="3"/>
      <c r="BE419" s="3"/>
      <c r="BF419" s="3"/>
      <c r="BG419" s="3"/>
      <c r="BH419" s="3"/>
      <c r="BI419" s="3"/>
      <c r="BJ419" s="3"/>
      <c r="BK419" s="3"/>
      <c r="BL419" s="3"/>
      <c r="BM419" s="3"/>
      <c r="BN419" s="3"/>
    </row>
    <row r="420">
      <c r="A420" s="3"/>
      <c r="B420" s="68"/>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3"/>
      <c r="AV420" s="3"/>
      <c r="AW420" s="3"/>
      <c r="AX420" s="3"/>
      <c r="AY420" s="3"/>
      <c r="AZ420" s="3"/>
      <c r="BA420" s="3"/>
      <c r="BB420" s="3"/>
      <c r="BC420" s="3"/>
      <c r="BD420" s="3"/>
      <c r="BE420" s="3"/>
      <c r="BF420" s="3"/>
      <c r="BG420" s="3"/>
      <c r="BH420" s="3"/>
      <c r="BI420" s="3"/>
      <c r="BJ420" s="3"/>
      <c r="BK420" s="3"/>
      <c r="BL420" s="3"/>
      <c r="BM420" s="3"/>
      <c r="BN420" s="3"/>
    </row>
    <row r="421">
      <c r="A421" s="3"/>
      <c r="B421" s="68"/>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
      <c r="AV421" s="3"/>
      <c r="AW421" s="3"/>
      <c r="AX421" s="3"/>
      <c r="AY421" s="3"/>
      <c r="AZ421" s="3"/>
      <c r="BA421" s="3"/>
      <c r="BB421" s="3"/>
      <c r="BC421" s="3"/>
      <c r="BD421" s="3"/>
      <c r="BE421" s="3"/>
      <c r="BF421" s="3"/>
      <c r="BG421" s="3"/>
      <c r="BH421" s="3"/>
      <c r="BI421" s="3"/>
      <c r="BJ421" s="3"/>
      <c r="BK421" s="3"/>
      <c r="BL421" s="3"/>
      <c r="BM421" s="3"/>
      <c r="BN421" s="3"/>
    </row>
    <row r="422">
      <c r="A422" s="3"/>
      <c r="B422" s="68"/>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
      <c r="AV422" s="3"/>
      <c r="AW422" s="3"/>
      <c r="AX422" s="3"/>
      <c r="AY422" s="3"/>
      <c r="AZ422" s="3"/>
      <c r="BA422" s="3"/>
      <c r="BB422" s="3"/>
      <c r="BC422" s="3"/>
      <c r="BD422" s="3"/>
      <c r="BE422" s="3"/>
      <c r="BF422" s="3"/>
      <c r="BG422" s="3"/>
      <c r="BH422" s="3"/>
      <c r="BI422" s="3"/>
      <c r="BJ422" s="3"/>
      <c r="BK422" s="3"/>
      <c r="BL422" s="3"/>
      <c r="BM422" s="3"/>
      <c r="BN422" s="3"/>
    </row>
    <row r="423">
      <c r="A423" s="3"/>
      <c r="B423" s="68"/>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c r="AW423" s="3"/>
      <c r="AX423" s="3"/>
      <c r="AY423" s="3"/>
      <c r="AZ423" s="3"/>
      <c r="BA423" s="3"/>
      <c r="BB423" s="3"/>
      <c r="BC423" s="3"/>
      <c r="BD423" s="3"/>
      <c r="BE423" s="3"/>
      <c r="BF423" s="3"/>
      <c r="BG423" s="3"/>
      <c r="BH423" s="3"/>
      <c r="BI423" s="3"/>
      <c r="BJ423" s="3"/>
      <c r="BK423" s="3"/>
      <c r="BL423" s="3"/>
      <c r="BM423" s="3"/>
      <c r="BN423" s="3"/>
    </row>
    <row r="424">
      <c r="A424" s="3"/>
      <c r="B424" s="68"/>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
      <c r="AV424" s="3"/>
      <c r="AW424" s="3"/>
      <c r="AX424" s="3"/>
      <c r="AY424" s="3"/>
      <c r="AZ424" s="3"/>
      <c r="BA424" s="3"/>
      <c r="BB424" s="3"/>
      <c r="BC424" s="3"/>
      <c r="BD424" s="3"/>
      <c r="BE424" s="3"/>
      <c r="BF424" s="3"/>
      <c r="BG424" s="3"/>
      <c r="BH424" s="3"/>
      <c r="BI424" s="3"/>
      <c r="BJ424" s="3"/>
      <c r="BK424" s="3"/>
      <c r="BL424" s="3"/>
      <c r="BM424" s="3"/>
      <c r="BN424" s="3"/>
    </row>
    <row r="425">
      <c r="A425" s="3"/>
      <c r="B425" s="68"/>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
      <c r="AV425" s="3"/>
      <c r="AW425" s="3"/>
      <c r="AX425" s="3"/>
      <c r="AY425" s="3"/>
      <c r="AZ425" s="3"/>
      <c r="BA425" s="3"/>
      <c r="BB425" s="3"/>
      <c r="BC425" s="3"/>
      <c r="BD425" s="3"/>
      <c r="BE425" s="3"/>
      <c r="BF425" s="3"/>
      <c r="BG425" s="3"/>
      <c r="BH425" s="3"/>
      <c r="BI425" s="3"/>
      <c r="BJ425" s="3"/>
      <c r="BK425" s="3"/>
      <c r="BL425" s="3"/>
      <c r="BM425" s="3"/>
      <c r="BN425" s="3"/>
    </row>
    <row r="426">
      <c r="A426" s="3"/>
      <c r="B426" s="68"/>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
      <c r="AV426" s="3"/>
      <c r="AW426" s="3"/>
      <c r="AX426" s="3"/>
      <c r="AY426" s="3"/>
      <c r="AZ426" s="3"/>
      <c r="BA426" s="3"/>
      <c r="BB426" s="3"/>
      <c r="BC426" s="3"/>
      <c r="BD426" s="3"/>
      <c r="BE426" s="3"/>
      <c r="BF426" s="3"/>
      <c r="BG426" s="3"/>
      <c r="BH426" s="3"/>
      <c r="BI426" s="3"/>
      <c r="BJ426" s="3"/>
      <c r="BK426" s="3"/>
      <c r="BL426" s="3"/>
      <c r="BM426" s="3"/>
      <c r="BN426" s="3"/>
    </row>
    <row r="427">
      <c r="A427" s="3"/>
      <c r="B427" s="68"/>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c r="AW427" s="3"/>
      <c r="AX427" s="3"/>
      <c r="AY427" s="3"/>
      <c r="AZ427" s="3"/>
      <c r="BA427" s="3"/>
      <c r="BB427" s="3"/>
      <c r="BC427" s="3"/>
      <c r="BD427" s="3"/>
      <c r="BE427" s="3"/>
      <c r="BF427" s="3"/>
      <c r="BG427" s="3"/>
      <c r="BH427" s="3"/>
      <c r="BI427" s="3"/>
      <c r="BJ427" s="3"/>
      <c r="BK427" s="3"/>
      <c r="BL427" s="3"/>
      <c r="BM427" s="3"/>
      <c r="BN427" s="3"/>
    </row>
    <row r="428">
      <c r="A428" s="3"/>
      <c r="B428" s="68"/>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c r="AW428" s="3"/>
      <c r="AX428" s="3"/>
      <c r="AY428" s="3"/>
      <c r="AZ428" s="3"/>
      <c r="BA428" s="3"/>
      <c r="BB428" s="3"/>
      <c r="BC428" s="3"/>
      <c r="BD428" s="3"/>
      <c r="BE428" s="3"/>
      <c r="BF428" s="3"/>
      <c r="BG428" s="3"/>
      <c r="BH428" s="3"/>
      <c r="BI428" s="3"/>
      <c r="BJ428" s="3"/>
      <c r="BK428" s="3"/>
      <c r="BL428" s="3"/>
      <c r="BM428" s="3"/>
      <c r="BN428" s="3"/>
    </row>
    <row r="429">
      <c r="A429" s="3"/>
      <c r="B429" s="68"/>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
      <c r="AV429" s="3"/>
      <c r="AW429" s="3"/>
      <c r="AX429" s="3"/>
      <c r="AY429" s="3"/>
      <c r="AZ429" s="3"/>
      <c r="BA429" s="3"/>
      <c r="BB429" s="3"/>
      <c r="BC429" s="3"/>
      <c r="BD429" s="3"/>
      <c r="BE429" s="3"/>
      <c r="BF429" s="3"/>
      <c r="BG429" s="3"/>
      <c r="BH429" s="3"/>
      <c r="BI429" s="3"/>
      <c r="BJ429" s="3"/>
      <c r="BK429" s="3"/>
      <c r="BL429" s="3"/>
      <c r="BM429" s="3"/>
      <c r="BN429" s="3"/>
    </row>
    <row r="430">
      <c r="A430" s="3"/>
      <c r="B430" s="68"/>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
      <c r="AV430" s="3"/>
      <c r="AW430" s="3"/>
      <c r="AX430" s="3"/>
      <c r="AY430" s="3"/>
      <c r="AZ430" s="3"/>
      <c r="BA430" s="3"/>
      <c r="BB430" s="3"/>
      <c r="BC430" s="3"/>
      <c r="BD430" s="3"/>
      <c r="BE430" s="3"/>
      <c r="BF430" s="3"/>
      <c r="BG430" s="3"/>
      <c r="BH430" s="3"/>
      <c r="BI430" s="3"/>
      <c r="BJ430" s="3"/>
      <c r="BK430" s="3"/>
      <c r="BL430" s="3"/>
      <c r="BM430" s="3"/>
      <c r="BN430" s="3"/>
    </row>
    <row r="431">
      <c r="A431" s="3"/>
      <c r="B431" s="68"/>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3"/>
      <c r="AV431" s="3"/>
      <c r="AW431" s="3"/>
      <c r="AX431" s="3"/>
      <c r="AY431" s="3"/>
      <c r="AZ431" s="3"/>
      <c r="BA431" s="3"/>
      <c r="BB431" s="3"/>
      <c r="BC431" s="3"/>
      <c r="BD431" s="3"/>
      <c r="BE431" s="3"/>
      <c r="BF431" s="3"/>
      <c r="BG431" s="3"/>
      <c r="BH431" s="3"/>
      <c r="BI431" s="3"/>
      <c r="BJ431" s="3"/>
      <c r="BK431" s="3"/>
      <c r="BL431" s="3"/>
      <c r="BM431" s="3"/>
      <c r="BN431" s="3"/>
    </row>
    <row r="432">
      <c r="A432" s="3"/>
      <c r="B432" s="68"/>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c r="AW432" s="3"/>
      <c r="AX432" s="3"/>
      <c r="AY432" s="3"/>
      <c r="AZ432" s="3"/>
      <c r="BA432" s="3"/>
      <c r="BB432" s="3"/>
      <c r="BC432" s="3"/>
      <c r="BD432" s="3"/>
      <c r="BE432" s="3"/>
      <c r="BF432" s="3"/>
      <c r="BG432" s="3"/>
      <c r="BH432" s="3"/>
      <c r="BI432" s="3"/>
      <c r="BJ432" s="3"/>
      <c r="BK432" s="3"/>
      <c r="BL432" s="3"/>
      <c r="BM432" s="3"/>
      <c r="BN432" s="3"/>
    </row>
    <row r="433">
      <c r="A433" s="3"/>
      <c r="B433" s="68"/>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c r="AW433" s="3"/>
      <c r="AX433" s="3"/>
      <c r="AY433" s="3"/>
      <c r="AZ433" s="3"/>
      <c r="BA433" s="3"/>
      <c r="BB433" s="3"/>
      <c r="BC433" s="3"/>
      <c r="BD433" s="3"/>
      <c r="BE433" s="3"/>
      <c r="BF433" s="3"/>
      <c r="BG433" s="3"/>
      <c r="BH433" s="3"/>
      <c r="BI433" s="3"/>
      <c r="BJ433" s="3"/>
      <c r="BK433" s="3"/>
      <c r="BL433" s="3"/>
      <c r="BM433" s="3"/>
      <c r="BN433" s="3"/>
    </row>
    <row r="434">
      <c r="A434" s="3"/>
      <c r="B434" s="68"/>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c r="AW434" s="3"/>
      <c r="AX434" s="3"/>
      <c r="AY434" s="3"/>
      <c r="AZ434" s="3"/>
      <c r="BA434" s="3"/>
      <c r="BB434" s="3"/>
      <c r="BC434" s="3"/>
      <c r="BD434" s="3"/>
      <c r="BE434" s="3"/>
      <c r="BF434" s="3"/>
      <c r="BG434" s="3"/>
      <c r="BH434" s="3"/>
      <c r="BI434" s="3"/>
      <c r="BJ434" s="3"/>
      <c r="BK434" s="3"/>
      <c r="BL434" s="3"/>
      <c r="BM434" s="3"/>
      <c r="BN434" s="3"/>
    </row>
    <row r="435">
      <c r="A435" s="3"/>
      <c r="B435" s="68"/>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3"/>
      <c r="AV435" s="3"/>
      <c r="AW435" s="3"/>
      <c r="AX435" s="3"/>
      <c r="AY435" s="3"/>
      <c r="AZ435" s="3"/>
      <c r="BA435" s="3"/>
      <c r="BB435" s="3"/>
      <c r="BC435" s="3"/>
      <c r="BD435" s="3"/>
      <c r="BE435" s="3"/>
      <c r="BF435" s="3"/>
      <c r="BG435" s="3"/>
      <c r="BH435" s="3"/>
      <c r="BI435" s="3"/>
      <c r="BJ435" s="3"/>
      <c r="BK435" s="3"/>
      <c r="BL435" s="3"/>
      <c r="BM435" s="3"/>
      <c r="BN435" s="3"/>
    </row>
    <row r="436">
      <c r="A436" s="3"/>
      <c r="B436" s="68"/>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3"/>
      <c r="AV436" s="3"/>
      <c r="AW436" s="3"/>
      <c r="AX436" s="3"/>
      <c r="AY436" s="3"/>
      <c r="AZ436" s="3"/>
      <c r="BA436" s="3"/>
      <c r="BB436" s="3"/>
      <c r="BC436" s="3"/>
      <c r="BD436" s="3"/>
      <c r="BE436" s="3"/>
      <c r="BF436" s="3"/>
      <c r="BG436" s="3"/>
      <c r="BH436" s="3"/>
      <c r="BI436" s="3"/>
      <c r="BJ436" s="3"/>
      <c r="BK436" s="3"/>
      <c r="BL436" s="3"/>
      <c r="BM436" s="3"/>
      <c r="BN436" s="3"/>
    </row>
    <row r="437">
      <c r="A437" s="3"/>
      <c r="B437" s="68"/>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3"/>
      <c r="AV437" s="3"/>
      <c r="AW437" s="3"/>
      <c r="AX437" s="3"/>
      <c r="AY437" s="3"/>
      <c r="AZ437" s="3"/>
      <c r="BA437" s="3"/>
      <c r="BB437" s="3"/>
      <c r="BC437" s="3"/>
      <c r="BD437" s="3"/>
      <c r="BE437" s="3"/>
      <c r="BF437" s="3"/>
      <c r="BG437" s="3"/>
      <c r="BH437" s="3"/>
      <c r="BI437" s="3"/>
      <c r="BJ437" s="3"/>
      <c r="BK437" s="3"/>
      <c r="BL437" s="3"/>
      <c r="BM437" s="3"/>
      <c r="BN437" s="3"/>
    </row>
    <row r="438">
      <c r="A438" s="3"/>
      <c r="B438" s="68"/>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3"/>
      <c r="AV438" s="3"/>
      <c r="AW438" s="3"/>
      <c r="AX438" s="3"/>
      <c r="AY438" s="3"/>
      <c r="AZ438" s="3"/>
      <c r="BA438" s="3"/>
      <c r="BB438" s="3"/>
      <c r="BC438" s="3"/>
      <c r="BD438" s="3"/>
      <c r="BE438" s="3"/>
      <c r="BF438" s="3"/>
      <c r="BG438" s="3"/>
      <c r="BH438" s="3"/>
      <c r="BI438" s="3"/>
      <c r="BJ438" s="3"/>
      <c r="BK438" s="3"/>
      <c r="BL438" s="3"/>
      <c r="BM438" s="3"/>
      <c r="BN438" s="3"/>
    </row>
    <row r="439">
      <c r="A439" s="3"/>
      <c r="B439" s="68"/>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3"/>
      <c r="AV439" s="3"/>
      <c r="AW439" s="3"/>
      <c r="AX439" s="3"/>
      <c r="AY439" s="3"/>
      <c r="AZ439" s="3"/>
      <c r="BA439" s="3"/>
      <c r="BB439" s="3"/>
      <c r="BC439" s="3"/>
      <c r="BD439" s="3"/>
      <c r="BE439" s="3"/>
      <c r="BF439" s="3"/>
      <c r="BG439" s="3"/>
      <c r="BH439" s="3"/>
      <c r="BI439" s="3"/>
      <c r="BJ439" s="3"/>
      <c r="BK439" s="3"/>
      <c r="BL439" s="3"/>
      <c r="BM439" s="3"/>
      <c r="BN439" s="3"/>
    </row>
    <row r="440">
      <c r="A440" s="3"/>
      <c r="B440" s="68"/>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3"/>
      <c r="AV440" s="3"/>
      <c r="AW440" s="3"/>
      <c r="AX440" s="3"/>
      <c r="AY440" s="3"/>
      <c r="AZ440" s="3"/>
      <c r="BA440" s="3"/>
      <c r="BB440" s="3"/>
      <c r="BC440" s="3"/>
      <c r="BD440" s="3"/>
      <c r="BE440" s="3"/>
      <c r="BF440" s="3"/>
      <c r="BG440" s="3"/>
      <c r="BH440" s="3"/>
      <c r="BI440" s="3"/>
      <c r="BJ440" s="3"/>
      <c r="BK440" s="3"/>
      <c r="BL440" s="3"/>
      <c r="BM440" s="3"/>
      <c r="BN440" s="3"/>
    </row>
    <row r="441">
      <c r="A441" s="3"/>
      <c r="B441" s="68"/>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3"/>
      <c r="AV441" s="3"/>
      <c r="AW441" s="3"/>
      <c r="AX441" s="3"/>
      <c r="AY441" s="3"/>
      <c r="AZ441" s="3"/>
      <c r="BA441" s="3"/>
      <c r="BB441" s="3"/>
      <c r="BC441" s="3"/>
      <c r="BD441" s="3"/>
      <c r="BE441" s="3"/>
      <c r="BF441" s="3"/>
      <c r="BG441" s="3"/>
      <c r="BH441" s="3"/>
      <c r="BI441" s="3"/>
      <c r="BJ441" s="3"/>
      <c r="BK441" s="3"/>
      <c r="BL441" s="3"/>
      <c r="BM441" s="3"/>
      <c r="BN441" s="3"/>
    </row>
    <row r="442">
      <c r="A442" s="3"/>
      <c r="B442" s="68"/>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3"/>
      <c r="AV442" s="3"/>
      <c r="AW442" s="3"/>
      <c r="AX442" s="3"/>
      <c r="AY442" s="3"/>
      <c r="AZ442" s="3"/>
      <c r="BA442" s="3"/>
      <c r="BB442" s="3"/>
      <c r="BC442" s="3"/>
      <c r="BD442" s="3"/>
      <c r="BE442" s="3"/>
      <c r="BF442" s="3"/>
      <c r="BG442" s="3"/>
      <c r="BH442" s="3"/>
      <c r="BI442" s="3"/>
      <c r="BJ442" s="3"/>
      <c r="BK442" s="3"/>
      <c r="BL442" s="3"/>
      <c r="BM442" s="3"/>
      <c r="BN442" s="3"/>
    </row>
    <row r="443">
      <c r="A443" s="3"/>
      <c r="B443" s="68"/>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c r="AW443" s="3"/>
      <c r="AX443" s="3"/>
      <c r="AY443" s="3"/>
      <c r="AZ443" s="3"/>
      <c r="BA443" s="3"/>
      <c r="BB443" s="3"/>
      <c r="BC443" s="3"/>
      <c r="BD443" s="3"/>
      <c r="BE443" s="3"/>
      <c r="BF443" s="3"/>
      <c r="BG443" s="3"/>
      <c r="BH443" s="3"/>
      <c r="BI443" s="3"/>
      <c r="BJ443" s="3"/>
      <c r="BK443" s="3"/>
      <c r="BL443" s="3"/>
      <c r="BM443" s="3"/>
      <c r="BN443" s="3"/>
    </row>
    <row r="444">
      <c r="A444" s="3"/>
      <c r="B444" s="68"/>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c r="AW444" s="3"/>
      <c r="AX444" s="3"/>
      <c r="AY444" s="3"/>
      <c r="AZ444" s="3"/>
      <c r="BA444" s="3"/>
      <c r="BB444" s="3"/>
      <c r="BC444" s="3"/>
      <c r="BD444" s="3"/>
      <c r="BE444" s="3"/>
      <c r="BF444" s="3"/>
      <c r="BG444" s="3"/>
      <c r="BH444" s="3"/>
      <c r="BI444" s="3"/>
      <c r="BJ444" s="3"/>
      <c r="BK444" s="3"/>
      <c r="BL444" s="3"/>
      <c r="BM444" s="3"/>
      <c r="BN444" s="3"/>
    </row>
    <row r="445">
      <c r="A445" s="3"/>
      <c r="B445" s="68"/>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c r="AW445" s="3"/>
      <c r="AX445" s="3"/>
      <c r="AY445" s="3"/>
      <c r="AZ445" s="3"/>
      <c r="BA445" s="3"/>
      <c r="BB445" s="3"/>
      <c r="BC445" s="3"/>
      <c r="BD445" s="3"/>
      <c r="BE445" s="3"/>
      <c r="BF445" s="3"/>
      <c r="BG445" s="3"/>
      <c r="BH445" s="3"/>
      <c r="BI445" s="3"/>
      <c r="BJ445" s="3"/>
      <c r="BK445" s="3"/>
      <c r="BL445" s="3"/>
      <c r="BM445" s="3"/>
      <c r="BN445" s="3"/>
    </row>
    <row r="446">
      <c r="A446" s="3"/>
      <c r="B446" s="68"/>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
      <c r="AV446" s="3"/>
      <c r="AW446" s="3"/>
      <c r="AX446" s="3"/>
      <c r="AY446" s="3"/>
      <c r="AZ446" s="3"/>
      <c r="BA446" s="3"/>
      <c r="BB446" s="3"/>
      <c r="BC446" s="3"/>
      <c r="BD446" s="3"/>
      <c r="BE446" s="3"/>
      <c r="BF446" s="3"/>
      <c r="BG446" s="3"/>
      <c r="BH446" s="3"/>
      <c r="BI446" s="3"/>
      <c r="BJ446" s="3"/>
      <c r="BK446" s="3"/>
      <c r="BL446" s="3"/>
      <c r="BM446" s="3"/>
      <c r="BN446" s="3"/>
    </row>
    <row r="447">
      <c r="A447" s="3"/>
      <c r="B447" s="68"/>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c r="AW447" s="3"/>
      <c r="AX447" s="3"/>
      <c r="AY447" s="3"/>
      <c r="AZ447" s="3"/>
      <c r="BA447" s="3"/>
      <c r="BB447" s="3"/>
      <c r="BC447" s="3"/>
      <c r="BD447" s="3"/>
      <c r="BE447" s="3"/>
      <c r="BF447" s="3"/>
      <c r="BG447" s="3"/>
      <c r="BH447" s="3"/>
      <c r="BI447" s="3"/>
      <c r="BJ447" s="3"/>
      <c r="BK447" s="3"/>
      <c r="BL447" s="3"/>
      <c r="BM447" s="3"/>
      <c r="BN447" s="3"/>
    </row>
    <row r="448">
      <c r="A448" s="3"/>
      <c r="B448" s="68"/>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c r="AW448" s="3"/>
      <c r="AX448" s="3"/>
      <c r="AY448" s="3"/>
      <c r="AZ448" s="3"/>
      <c r="BA448" s="3"/>
      <c r="BB448" s="3"/>
      <c r="BC448" s="3"/>
      <c r="BD448" s="3"/>
      <c r="BE448" s="3"/>
      <c r="BF448" s="3"/>
      <c r="BG448" s="3"/>
      <c r="BH448" s="3"/>
      <c r="BI448" s="3"/>
      <c r="BJ448" s="3"/>
      <c r="BK448" s="3"/>
      <c r="BL448" s="3"/>
      <c r="BM448" s="3"/>
      <c r="BN448" s="3"/>
    </row>
    <row r="449">
      <c r="A449" s="3"/>
      <c r="B449" s="68"/>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3"/>
      <c r="AV449" s="3"/>
      <c r="AW449" s="3"/>
      <c r="AX449" s="3"/>
      <c r="AY449" s="3"/>
      <c r="AZ449" s="3"/>
      <c r="BA449" s="3"/>
      <c r="BB449" s="3"/>
      <c r="BC449" s="3"/>
      <c r="BD449" s="3"/>
      <c r="BE449" s="3"/>
      <c r="BF449" s="3"/>
      <c r="BG449" s="3"/>
      <c r="BH449" s="3"/>
      <c r="BI449" s="3"/>
      <c r="BJ449" s="3"/>
      <c r="BK449" s="3"/>
      <c r="BL449" s="3"/>
      <c r="BM449" s="3"/>
      <c r="BN449" s="3"/>
    </row>
    <row r="450">
      <c r="A450" s="3"/>
      <c r="B450" s="68"/>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
      <c r="AV450" s="3"/>
      <c r="AW450" s="3"/>
      <c r="AX450" s="3"/>
      <c r="AY450" s="3"/>
      <c r="AZ450" s="3"/>
      <c r="BA450" s="3"/>
      <c r="BB450" s="3"/>
      <c r="BC450" s="3"/>
      <c r="BD450" s="3"/>
      <c r="BE450" s="3"/>
      <c r="BF450" s="3"/>
      <c r="BG450" s="3"/>
      <c r="BH450" s="3"/>
      <c r="BI450" s="3"/>
      <c r="BJ450" s="3"/>
      <c r="BK450" s="3"/>
      <c r="BL450" s="3"/>
      <c r="BM450" s="3"/>
      <c r="BN450" s="3"/>
    </row>
    <row r="451">
      <c r="A451" s="3"/>
      <c r="B451" s="68"/>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c r="AW451" s="3"/>
      <c r="AX451" s="3"/>
      <c r="AY451" s="3"/>
      <c r="AZ451" s="3"/>
      <c r="BA451" s="3"/>
      <c r="BB451" s="3"/>
      <c r="BC451" s="3"/>
      <c r="BD451" s="3"/>
      <c r="BE451" s="3"/>
      <c r="BF451" s="3"/>
      <c r="BG451" s="3"/>
      <c r="BH451" s="3"/>
      <c r="BI451" s="3"/>
      <c r="BJ451" s="3"/>
      <c r="BK451" s="3"/>
      <c r="BL451" s="3"/>
      <c r="BM451" s="3"/>
      <c r="BN451" s="3"/>
    </row>
    <row r="452">
      <c r="A452" s="3"/>
      <c r="B452" s="68"/>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3"/>
      <c r="BA452" s="3"/>
      <c r="BB452" s="3"/>
      <c r="BC452" s="3"/>
      <c r="BD452" s="3"/>
      <c r="BE452" s="3"/>
      <c r="BF452" s="3"/>
      <c r="BG452" s="3"/>
      <c r="BH452" s="3"/>
      <c r="BI452" s="3"/>
      <c r="BJ452" s="3"/>
      <c r="BK452" s="3"/>
      <c r="BL452" s="3"/>
      <c r="BM452" s="3"/>
      <c r="BN452" s="3"/>
    </row>
    <row r="453">
      <c r="A453" s="3"/>
      <c r="B453" s="68"/>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c r="AY453" s="3"/>
      <c r="AZ453" s="3"/>
      <c r="BA453" s="3"/>
      <c r="BB453" s="3"/>
      <c r="BC453" s="3"/>
      <c r="BD453" s="3"/>
      <c r="BE453" s="3"/>
      <c r="BF453" s="3"/>
      <c r="BG453" s="3"/>
      <c r="BH453" s="3"/>
      <c r="BI453" s="3"/>
      <c r="BJ453" s="3"/>
      <c r="BK453" s="3"/>
      <c r="BL453" s="3"/>
      <c r="BM453" s="3"/>
      <c r="BN453" s="3"/>
    </row>
    <row r="454">
      <c r="A454" s="3"/>
      <c r="B454" s="68"/>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3"/>
      <c r="AY454" s="3"/>
      <c r="AZ454" s="3"/>
      <c r="BA454" s="3"/>
      <c r="BB454" s="3"/>
      <c r="BC454" s="3"/>
      <c r="BD454" s="3"/>
      <c r="BE454" s="3"/>
      <c r="BF454" s="3"/>
      <c r="BG454" s="3"/>
      <c r="BH454" s="3"/>
      <c r="BI454" s="3"/>
      <c r="BJ454" s="3"/>
      <c r="BK454" s="3"/>
      <c r="BL454" s="3"/>
      <c r="BM454" s="3"/>
      <c r="BN454" s="3"/>
    </row>
    <row r="455">
      <c r="A455" s="3"/>
      <c r="B455" s="68"/>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c r="AX455" s="3"/>
      <c r="AY455" s="3"/>
      <c r="AZ455" s="3"/>
      <c r="BA455" s="3"/>
      <c r="BB455" s="3"/>
      <c r="BC455" s="3"/>
      <c r="BD455" s="3"/>
      <c r="BE455" s="3"/>
      <c r="BF455" s="3"/>
      <c r="BG455" s="3"/>
      <c r="BH455" s="3"/>
      <c r="BI455" s="3"/>
      <c r="BJ455" s="3"/>
      <c r="BK455" s="3"/>
      <c r="BL455" s="3"/>
      <c r="BM455" s="3"/>
      <c r="BN455" s="3"/>
    </row>
    <row r="456">
      <c r="A456" s="3"/>
      <c r="B456" s="68"/>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
      <c r="AV456" s="3"/>
      <c r="AW456" s="3"/>
      <c r="AX456" s="3"/>
      <c r="AY456" s="3"/>
      <c r="AZ456" s="3"/>
      <c r="BA456" s="3"/>
      <c r="BB456" s="3"/>
      <c r="BC456" s="3"/>
      <c r="BD456" s="3"/>
      <c r="BE456" s="3"/>
      <c r="BF456" s="3"/>
      <c r="BG456" s="3"/>
      <c r="BH456" s="3"/>
      <c r="BI456" s="3"/>
      <c r="BJ456" s="3"/>
      <c r="BK456" s="3"/>
      <c r="BL456" s="3"/>
      <c r="BM456" s="3"/>
      <c r="BN456" s="3"/>
    </row>
    <row r="457">
      <c r="A457" s="3"/>
      <c r="B457" s="68"/>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3"/>
      <c r="AV457" s="3"/>
      <c r="AW457" s="3"/>
      <c r="AX457" s="3"/>
      <c r="AY457" s="3"/>
      <c r="AZ457" s="3"/>
      <c r="BA457" s="3"/>
      <c r="BB457" s="3"/>
      <c r="BC457" s="3"/>
      <c r="BD457" s="3"/>
      <c r="BE457" s="3"/>
      <c r="BF457" s="3"/>
      <c r="BG457" s="3"/>
      <c r="BH457" s="3"/>
      <c r="BI457" s="3"/>
      <c r="BJ457" s="3"/>
      <c r="BK457" s="3"/>
      <c r="BL457" s="3"/>
      <c r="BM457" s="3"/>
      <c r="BN457" s="3"/>
    </row>
    <row r="458">
      <c r="A458" s="3"/>
      <c r="B458" s="68"/>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c r="AW458" s="3"/>
      <c r="AX458" s="3"/>
      <c r="AY458" s="3"/>
      <c r="AZ458" s="3"/>
      <c r="BA458" s="3"/>
      <c r="BB458" s="3"/>
      <c r="BC458" s="3"/>
      <c r="BD458" s="3"/>
      <c r="BE458" s="3"/>
      <c r="BF458" s="3"/>
      <c r="BG458" s="3"/>
      <c r="BH458" s="3"/>
      <c r="BI458" s="3"/>
      <c r="BJ458" s="3"/>
      <c r="BK458" s="3"/>
      <c r="BL458" s="3"/>
      <c r="BM458" s="3"/>
      <c r="BN458" s="3"/>
    </row>
    <row r="459">
      <c r="A459" s="3"/>
      <c r="B459" s="68"/>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3"/>
      <c r="AV459" s="3"/>
      <c r="AW459" s="3"/>
      <c r="AX459" s="3"/>
      <c r="AY459" s="3"/>
      <c r="AZ459" s="3"/>
      <c r="BA459" s="3"/>
      <c r="BB459" s="3"/>
      <c r="BC459" s="3"/>
      <c r="BD459" s="3"/>
      <c r="BE459" s="3"/>
      <c r="BF459" s="3"/>
      <c r="BG459" s="3"/>
      <c r="BH459" s="3"/>
      <c r="BI459" s="3"/>
      <c r="BJ459" s="3"/>
      <c r="BK459" s="3"/>
      <c r="BL459" s="3"/>
      <c r="BM459" s="3"/>
      <c r="BN459" s="3"/>
    </row>
    <row r="460">
      <c r="A460" s="3"/>
      <c r="B460" s="68"/>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c r="AW460" s="3"/>
      <c r="AX460" s="3"/>
      <c r="AY460" s="3"/>
      <c r="AZ460" s="3"/>
      <c r="BA460" s="3"/>
      <c r="BB460" s="3"/>
      <c r="BC460" s="3"/>
      <c r="BD460" s="3"/>
      <c r="BE460" s="3"/>
      <c r="BF460" s="3"/>
      <c r="BG460" s="3"/>
      <c r="BH460" s="3"/>
      <c r="BI460" s="3"/>
      <c r="BJ460" s="3"/>
      <c r="BK460" s="3"/>
      <c r="BL460" s="3"/>
      <c r="BM460" s="3"/>
      <c r="BN460" s="3"/>
    </row>
    <row r="461">
      <c r="A461" s="3"/>
      <c r="B461" s="68"/>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3"/>
      <c r="AV461" s="3"/>
      <c r="AW461" s="3"/>
      <c r="AX461" s="3"/>
      <c r="AY461" s="3"/>
      <c r="AZ461" s="3"/>
      <c r="BA461" s="3"/>
      <c r="BB461" s="3"/>
      <c r="BC461" s="3"/>
      <c r="BD461" s="3"/>
      <c r="BE461" s="3"/>
      <c r="BF461" s="3"/>
      <c r="BG461" s="3"/>
      <c r="BH461" s="3"/>
      <c r="BI461" s="3"/>
      <c r="BJ461" s="3"/>
      <c r="BK461" s="3"/>
      <c r="BL461" s="3"/>
      <c r="BM461" s="3"/>
      <c r="BN461" s="3"/>
    </row>
    <row r="462">
      <c r="A462" s="3"/>
      <c r="B462" s="68"/>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
      <c r="AV462" s="3"/>
      <c r="AW462" s="3"/>
      <c r="AX462" s="3"/>
      <c r="AY462" s="3"/>
      <c r="AZ462" s="3"/>
      <c r="BA462" s="3"/>
      <c r="BB462" s="3"/>
      <c r="BC462" s="3"/>
      <c r="BD462" s="3"/>
      <c r="BE462" s="3"/>
      <c r="BF462" s="3"/>
      <c r="BG462" s="3"/>
      <c r="BH462" s="3"/>
      <c r="BI462" s="3"/>
      <c r="BJ462" s="3"/>
      <c r="BK462" s="3"/>
      <c r="BL462" s="3"/>
      <c r="BM462" s="3"/>
      <c r="BN462" s="3"/>
    </row>
    <row r="463">
      <c r="A463" s="3"/>
      <c r="B463" s="68"/>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3"/>
      <c r="AV463" s="3"/>
      <c r="AW463" s="3"/>
      <c r="AX463" s="3"/>
      <c r="AY463" s="3"/>
      <c r="AZ463" s="3"/>
      <c r="BA463" s="3"/>
      <c r="BB463" s="3"/>
      <c r="BC463" s="3"/>
      <c r="BD463" s="3"/>
      <c r="BE463" s="3"/>
      <c r="BF463" s="3"/>
      <c r="BG463" s="3"/>
      <c r="BH463" s="3"/>
      <c r="BI463" s="3"/>
      <c r="BJ463" s="3"/>
      <c r="BK463" s="3"/>
      <c r="BL463" s="3"/>
      <c r="BM463" s="3"/>
      <c r="BN463" s="3"/>
    </row>
    <row r="464">
      <c r="A464" s="3"/>
      <c r="B464" s="68"/>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
      <c r="AV464" s="3"/>
      <c r="AW464" s="3"/>
      <c r="AX464" s="3"/>
      <c r="AY464" s="3"/>
      <c r="AZ464" s="3"/>
      <c r="BA464" s="3"/>
      <c r="BB464" s="3"/>
      <c r="BC464" s="3"/>
      <c r="BD464" s="3"/>
      <c r="BE464" s="3"/>
      <c r="BF464" s="3"/>
      <c r="BG464" s="3"/>
      <c r="BH464" s="3"/>
      <c r="BI464" s="3"/>
      <c r="BJ464" s="3"/>
      <c r="BK464" s="3"/>
      <c r="BL464" s="3"/>
      <c r="BM464" s="3"/>
      <c r="BN464" s="3"/>
    </row>
    <row r="465">
      <c r="A465" s="3"/>
      <c r="B465" s="68"/>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3"/>
      <c r="AV465" s="3"/>
      <c r="AW465" s="3"/>
      <c r="AX465" s="3"/>
      <c r="AY465" s="3"/>
      <c r="AZ465" s="3"/>
      <c r="BA465" s="3"/>
      <c r="BB465" s="3"/>
      <c r="BC465" s="3"/>
      <c r="BD465" s="3"/>
      <c r="BE465" s="3"/>
      <c r="BF465" s="3"/>
      <c r="BG465" s="3"/>
      <c r="BH465" s="3"/>
      <c r="BI465" s="3"/>
      <c r="BJ465" s="3"/>
      <c r="BK465" s="3"/>
      <c r="BL465" s="3"/>
      <c r="BM465" s="3"/>
      <c r="BN465" s="3"/>
    </row>
    <row r="466">
      <c r="A466" s="3"/>
      <c r="B466" s="68"/>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3"/>
      <c r="AV466" s="3"/>
      <c r="AW466" s="3"/>
      <c r="AX466" s="3"/>
      <c r="AY466" s="3"/>
      <c r="AZ466" s="3"/>
      <c r="BA466" s="3"/>
      <c r="BB466" s="3"/>
      <c r="BC466" s="3"/>
      <c r="BD466" s="3"/>
      <c r="BE466" s="3"/>
      <c r="BF466" s="3"/>
      <c r="BG466" s="3"/>
      <c r="BH466" s="3"/>
      <c r="BI466" s="3"/>
      <c r="BJ466" s="3"/>
      <c r="BK466" s="3"/>
      <c r="BL466" s="3"/>
      <c r="BM466" s="3"/>
      <c r="BN466" s="3"/>
    </row>
    <row r="467">
      <c r="A467" s="3"/>
      <c r="B467" s="68"/>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
      <c r="AV467" s="3"/>
      <c r="AW467" s="3"/>
      <c r="AX467" s="3"/>
      <c r="AY467" s="3"/>
      <c r="AZ467" s="3"/>
      <c r="BA467" s="3"/>
      <c r="BB467" s="3"/>
      <c r="BC467" s="3"/>
      <c r="BD467" s="3"/>
      <c r="BE467" s="3"/>
      <c r="BF467" s="3"/>
      <c r="BG467" s="3"/>
      <c r="BH467" s="3"/>
      <c r="BI467" s="3"/>
      <c r="BJ467" s="3"/>
      <c r="BK467" s="3"/>
      <c r="BL467" s="3"/>
      <c r="BM467" s="3"/>
      <c r="BN467" s="3"/>
    </row>
    <row r="468">
      <c r="A468" s="3"/>
      <c r="B468" s="68"/>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
      <c r="AV468" s="3"/>
      <c r="AW468" s="3"/>
      <c r="AX468" s="3"/>
      <c r="AY468" s="3"/>
      <c r="AZ468" s="3"/>
      <c r="BA468" s="3"/>
      <c r="BB468" s="3"/>
      <c r="BC468" s="3"/>
      <c r="BD468" s="3"/>
      <c r="BE468" s="3"/>
      <c r="BF468" s="3"/>
      <c r="BG468" s="3"/>
      <c r="BH468" s="3"/>
      <c r="BI468" s="3"/>
      <c r="BJ468" s="3"/>
      <c r="BK468" s="3"/>
      <c r="BL468" s="3"/>
      <c r="BM468" s="3"/>
      <c r="BN468" s="3"/>
    </row>
    <row r="469">
      <c r="A469" s="3"/>
      <c r="B469" s="68"/>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3"/>
      <c r="AV469" s="3"/>
      <c r="AW469" s="3"/>
      <c r="AX469" s="3"/>
      <c r="AY469" s="3"/>
      <c r="AZ469" s="3"/>
      <c r="BA469" s="3"/>
      <c r="BB469" s="3"/>
      <c r="BC469" s="3"/>
      <c r="BD469" s="3"/>
      <c r="BE469" s="3"/>
      <c r="BF469" s="3"/>
      <c r="BG469" s="3"/>
      <c r="BH469" s="3"/>
      <c r="BI469" s="3"/>
      <c r="BJ469" s="3"/>
      <c r="BK469" s="3"/>
      <c r="BL469" s="3"/>
      <c r="BM469" s="3"/>
      <c r="BN469" s="3"/>
    </row>
    <row r="470">
      <c r="A470" s="3"/>
      <c r="B470" s="68"/>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
      <c r="AV470" s="3"/>
      <c r="AW470" s="3"/>
      <c r="AX470" s="3"/>
      <c r="AY470" s="3"/>
      <c r="AZ470" s="3"/>
      <c r="BA470" s="3"/>
      <c r="BB470" s="3"/>
      <c r="BC470" s="3"/>
      <c r="BD470" s="3"/>
      <c r="BE470" s="3"/>
      <c r="BF470" s="3"/>
      <c r="BG470" s="3"/>
      <c r="BH470" s="3"/>
      <c r="BI470" s="3"/>
      <c r="BJ470" s="3"/>
      <c r="BK470" s="3"/>
      <c r="BL470" s="3"/>
      <c r="BM470" s="3"/>
      <c r="BN470" s="3"/>
    </row>
    <row r="471">
      <c r="A471" s="3"/>
      <c r="B471" s="68"/>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
      <c r="AV471" s="3"/>
      <c r="AW471" s="3"/>
      <c r="AX471" s="3"/>
      <c r="AY471" s="3"/>
      <c r="AZ471" s="3"/>
      <c r="BA471" s="3"/>
      <c r="BB471" s="3"/>
      <c r="BC471" s="3"/>
      <c r="BD471" s="3"/>
      <c r="BE471" s="3"/>
      <c r="BF471" s="3"/>
      <c r="BG471" s="3"/>
      <c r="BH471" s="3"/>
      <c r="BI471" s="3"/>
      <c r="BJ471" s="3"/>
      <c r="BK471" s="3"/>
      <c r="BL471" s="3"/>
      <c r="BM471" s="3"/>
      <c r="BN471" s="3"/>
    </row>
    <row r="472">
      <c r="A472" s="3"/>
      <c r="B472" s="68"/>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c r="AW472" s="3"/>
      <c r="AX472" s="3"/>
      <c r="AY472" s="3"/>
      <c r="AZ472" s="3"/>
      <c r="BA472" s="3"/>
      <c r="BB472" s="3"/>
      <c r="BC472" s="3"/>
      <c r="BD472" s="3"/>
      <c r="BE472" s="3"/>
      <c r="BF472" s="3"/>
      <c r="BG472" s="3"/>
      <c r="BH472" s="3"/>
      <c r="BI472" s="3"/>
      <c r="BJ472" s="3"/>
      <c r="BK472" s="3"/>
      <c r="BL472" s="3"/>
      <c r="BM472" s="3"/>
      <c r="BN472" s="3"/>
    </row>
    <row r="473">
      <c r="A473" s="3"/>
      <c r="B473" s="68"/>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
      <c r="AV473" s="3"/>
      <c r="AW473" s="3"/>
      <c r="AX473" s="3"/>
      <c r="AY473" s="3"/>
      <c r="AZ473" s="3"/>
      <c r="BA473" s="3"/>
      <c r="BB473" s="3"/>
      <c r="BC473" s="3"/>
      <c r="BD473" s="3"/>
      <c r="BE473" s="3"/>
      <c r="BF473" s="3"/>
      <c r="BG473" s="3"/>
      <c r="BH473" s="3"/>
      <c r="BI473" s="3"/>
      <c r="BJ473" s="3"/>
      <c r="BK473" s="3"/>
      <c r="BL473" s="3"/>
      <c r="BM473" s="3"/>
      <c r="BN473" s="3"/>
    </row>
    <row r="474">
      <c r="A474" s="3"/>
      <c r="B474" s="68"/>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c r="AW474" s="3"/>
      <c r="AX474" s="3"/>
      <c r="AY474" s="3"/>
      <c r="AZ474" s="3"/>
      <c r="BA474" s="3"/>
      <c r="BB474" s="3"/>
      <c r="BC474" s="3"/>
      <c r="BD474" s="3"/>
      <c r="BE474" s="3"/>
      <c r="BF474" s="3"/>
      <c r="BG474" s="3"/>
      <c r="BH474" s="3"/>
      <c r="BI474" s="3"/>
      <c r="BJ474" s="3"/>
      <c r="BK474" s="3"/>
      <c r="BL474" s="3"/>
      <c r="BM474" s="3"/>
      <c r="BN474" s="3"/>
    </row>
    <row r="475">
      <c r="A475" s="3"/>
      <c r="B475" s="68"/>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3"/>
      <c r="AV475" s="3"/>
      <c r="AW475" s="3"/>
      <c r="AX475" s="3"/>
      <c r="AY475" s="3"/>
      <c r="AZ475" s="3"/>
      <c r="BA475" s="3"/>
      <c r="BB475" s="3"/>
      <c r="BC475" s="3"/>
      <c r="BD475" s="3"/>
      <c r="BE475" s="3"/>
      <c r="BF475" s="3"/>
      <c r="BG475" s="3"/>
      <c r="BH475" s="3"/>
      <c r="BI475" s="3"/>
      <c r="BJ475" s="3"/>
      <c r="BK475" s="3"/>
      <c r="BL475" s="3"/>
      <c r="BM475" s="3"/>
      <c r="BN475" s="3"/>
    </row>
    <row r="476">
      <c r="A476" s="3"/>
      <c r="B476" s="68"/>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c r="AW476" s="3"/>
      <c r="AX476" s="3"/>
      <c r="AY476" s="3"/>
      <c r="AZ476" s="3"/>
      <c r="BA476" s="3"/>
      <c r="BB476" s="3"/>
      <c r="BC476" s="3"/>
      <c r="BD476" s="3"/>
      <c r="BE476" s="3"/>
      <c r="BF476" s="3"/>
      <c r="BG476" s="3"/>
      <c r="BH476" s="3"/>
      <c r="BI476" s="3"/>
      <c r="BJ476" s="3"/>
      <c r="BK476" s="3"/>
      <c r="BL476" s="3"/>
      <c r="BM476" s="3"/>
      <c r="BN476" s="3"/>
    </row>
    <row r="477">
      <c r="A477" s="3"/>
      <c r="B477" s="68"/>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c r="AW477" s="3"/>
      <c r="AX477" s="3"/>
      <c r="AY477" s="3"/>
      <c r="AZ477" s="3"/>
      <c r="BA477" s="3"/>
      <c r="BB477" s="3"/>
      <c r="BC477" s="3"/>
      <c r="BD477" s="3"/>
      <c r="BE477" s="3"/>
      <c r="BF477" s="3"/>
      <c r="BG477" s="3"/>
      <c r="BH477" s="3"/>
      <c r="BI477" s="3"/>
      <c r="BJ477" s="3"/>
      <c r="BK477" s="3"/>
      <c r="BL477" s="3"/>
      <c r="BM477" s="3"/>
      <c r="BN477" s="3"/>
    </row>
    <row r="478">
      <c r="A478" s="3"/>
      <c r="B478" s="68"/>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
      <c r="AV478" s="3"/>
      <c r="AW478" s="3"/>
      <c r="AX478" s="3"/>
      <c r="AY478" s="3"/>
      <c r="AZ478" s="3"/>
      <c r="BA478" s="3"/>
      <c r="BB478" s="3"/>
      <c r="BC478" s="3"/>
      <c r="BD478" s="3"/>
      <c r="BE478" s="3"/>
      <c r="BF478" s="3"/>
      <c r="BG478" s="3"/>
      <c r="BH478" s="3"/>
      <c r="BI478" s="3"/>
      <c r="BJ478" s="3"/>
      <c r="BK478" s="3"/>
      <c r="BL478" s="3"/>
      <c r="BM478" s="3"/>
      <c r="BN478" s="3"/>
    </row>
    <row r="479">
      <c r="A479" s="3"/>
      <c r="B479" s="68"/>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3"/>
      <c r="AV479" s="3"/>
      <c r="AW479" s="3"/>
      <c r="AX479" s="3"/>
      <c r="AY479" s="3"/>
      <c r="AZ479" s="3"/>
      <c r="BA479" s="3"/>
      <c r="BB479" s="3"/>
      <c r="BC479" s="3"/>
      <c r="BD479" s="3"/>
      <c r="BE479" s="3"/>
      <c r="BF479" s="3"/>
      <c r="BG479" s="3"/>
      <c r="BH479" s="3"/>
      <c r="BI479" s="3"/>
      <c r="BJ479" s="3"/>
      <c r="BK479" s="3"/>
      <c r="BL479" s="3"/>
      <c r="BM479" s="3"/>
      <c r="BN479" s="3"/>
    </row>
    <row r="480">
      <c r="A480" s="3"/>
      <c r="B480" s="68"/>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
      <c r="AV480" s="3"/>
      <c r="AW480" s="3"/>
      <c r="AX480" s="3"/>
      <c r="AY480" s="3"/>
      <c r="AZ480" s="3"/>
      <c r="BA480" s="3"/>
      <c r="BB480" s="3"/>
      <c r="BC480" s="3"/>
      <c r="BD480" s="3"/>
      <c r="BE480" s="3"/>
      <c r="BF480" s="3"/>
      <c r="BG480" s="3"/>
      <c r="BH480" s="3"/>
      <c r="BI480" s="3"/>
      <c r="BJ480" s="3"/>
      <c r="BK480" s="3"/>
      <c r="BL480" s="3"/>
      <c r="BM480" s="3"/>
      <c r="BN480" s="3"/>
    </row>
    <row r="481">
      <c r="A481" s="3"/>
      <c r="B481" s="68"/>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
      <c r="AV481" s="3"/>
      <c r="AW481" s="3"/>
      <c r="AX481" s="3"/>
      <c r="AY481" s="3"/>
      <c r="AZ481" s="3"/>
      <c r="BA481" s="3"/>
      <c r="BB481" s="3"/>
      <c r="BC481" s="3"/>
      <c r="BD481" s="3"/>
      <c r="BE481" s="3"/>
      <c r="BF481" s="3"/>
      <c r="BG481" s="3"/>
      <c r="BH481" s="3"/>
      <c r="BI481" s="3"/>
      <c r="BJ481" s="3"/>
      <c r="BK481" s="3"/>
      <c r="BL481" s="3"/>
      <c r="BM481" s="3"/>
      <c r="BN481" s="3"/>
    </row>
    <row r="482">
      <c r="A482" s="3"/>
      <c r="B482" s="68"/>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
      <c r="AV482" s="3"/>
      <c r="AW482" s="3"/>
      <c r="AX482" s="3"/>
      <c r="AY482" s="3"/>
      <c r="AZ482" s="3"/>
      <c r="BA482" s="3"/>
      <c r="BB482" s="3"/>
      <c r="BC482" s="3"/>
      <c r="BD482" s="3"/>
      <c r="BE482" s="3"/>
      <c r="BF482" s="3"/>
      <c r="BG482" s="3"/>
      <c r="BH482" s="3"/>
      <c r="BI482" s="3"/>
      <c r="BJ482" s="3"/>
      <c r="BK482" s="3"/>
      <c r="BL482" s="3"/>
      <c r="BM482" s="3"/>
      <c r="BN482" s="3"/>
    </row>
    <row r="483">
      <c r="A483" s="3"/>
      <c r="B483" s="68"/>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3"/>
      <c r="AV483" s="3"/>
      <c r="AW483" s="3"/>
      <c r="AX483" s="3"/>
      <c r="AY483" s="3"/>
      <c r="AZ483" s="3"/>
      <c r="BA483" s="3"/>
      <c r="BB483" s="3"/>
      <c r="BC483" s="3"/>
      <c r="BD483" s="3"/>
      <c r="BE483" s="3"/>
      <c r="BF483" s="3"/>
      <c r="BG483" s="3"/>
      <c r="BH483" s="3"/>
      <c r="BI483" s="3"/>
      <c r="BJ483" s="3"/>
      <c r="BK483" s="3"/>
      <c r="BL483" s="3"/>
      <c r="BM483" s="3"/>
      <c r="BN483" s="3"/>
    </row>
    <row r="484">
      <c r="A484" s="3"/>
      <c r="B484" s="68"/>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
      <c r="AV484" s="3"/>
      <c r="AW484" s="3"/>
      <c r="AX484" s="3"/>
      <c r="AY484" s="3"/>
      <c r="AZ484" s="3"/>
      <c r="BA484" s="3"/>
      <c r="BB484" s="3"/>
      <c r="BC484" s="3"/>
      <c r="BD484" s="3"/>
      <c r="BE484" s="3"/>
      <c r="BF484" s="3"/>
      <c r="BG484" s="3"/>
      <c r="BH484" s="3"/>
      <c r="BI484" s="3"/>
      <c r="BJ484" s="3"/>
      <c r="BK484" s="3"/>
      <c r="BL484" s="3"/>
      <c r="BM484" s="3"/>
      <c r="BN484" s="3"/>
    </row>
    <row r="485">
      <c r="A485" s="3"/>
      <c r="B485" s="68"/>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3"/>
      <c r="AV485" s="3"/>
      <c r="AW485" s="3"/>
      <c r="AX485" s="3"/>
      <c r="AY485" s="3"/>
      <c r="AZ485" s="3"/>
      <c r="BA485" s="3"/>
      <c r="BB485" s="3"/>
      <c r="BC485" s="3"/>
      <c r="BD485" s="3"/>
      <c r="BE485" s="3"/>
      <c r="BF485" s="3"/>
      <c r="BG485" s="3"/>
      <c r="BH485" s="3"/>
      <c r="BI485" s="3"/>
      <c r="BJ485" s="3"/>
      <c r="BK485" s="3"/>
      <c r="BL485" s="3"/>
      <c r="BM485" s="3"/>
      <c r="BN485" s="3"/>
    </row>
    <row r="486">
      <c r="A486" s="3"/>
      <c r="B486" s="68"/>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c r="AW486" s="3"/>
      <c r="AX486" s="3"/>
      <c r="AY486" s="3"/>
      <c r="AZ486" s="3"/>
      <c r="BA486" s="3"/>
      <c r="BB486" s="3"/>
      <c r="BC486" s="3"/>
      <c r="BD486" s="3"/>
      <c r="BE486" s="3"/>
      <c r="BF486" s="3"/>
      <c r="BG486" s="3"/>
      <c r="BH486" s="3"/>
      <c r="BI486" s="3"/>
      <c r="BJ486" s="3"/>
      <c r="BK486" s="3"/>
      <c r="BL486" s="3"/>
      <c r="BM486" s="3"/>
      <c r="BN486" s="3"/>
    </row>
    <row r="487">
      <c r="A487" s="3"/>
      <c r="B487" s="68"/>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3"/>
      <c r="AV487" s="3"/>
      <c r="AW487" s="3"/>
      <c r="AX487" s="3"/>
      <c r="AY487" s="3"/>
      <c r="AZ487" s="3"/>
      <c r="BA487" s="3"/>
      <c r="BB487" s="3"/>
      <c r="BC487" s="3"/>
      <c r="BD487" s="3"/>
      <c r="BE487" s="3"/>
      <c r="BF487" s="3"/>
      <c r="BG487" s="3"/>
      <c r="BH487" s="3"/>
      <c r="BI487" s="3"/>
      <c r="BJ487" s="3"/>
      <c r="BK487" s="3"/>
      <c r="BL487" s="3"/>
      <c r="BM487" s="3"/>
      <c r="BN487" s="3"/>
    </row>
    <row r="488">
      <c r="A488" s="3"/>
      <c r="B488" s="68"/>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
      <c r="AV488" s="3"/>
      <c r="AW488" s="3"/>
      <c r="AX488" s="3"/>
      <c r="AY488" s="3"/>
      <c r="AZ488" s="3"/>
      <c r="BA488" s="3"/>
      <c r="BB488" s="3"/>
      <c r="BC488" s="3"/>
      <c r="BD488" s="3"/>
      <c r="BE488" s="3"/>
      <c r="BF488" s="3"/>
      <c r="BG488" s="3"/>
      <c r="BH488" s="3"/>
      <c r="BI488" s="3"/>
      <c r="BJ488" s="3"/>
      <c r="BK488" s="3"/>
      <c r="BL488" s="3"/>
      <c r="BM488" s="3"/>
      <c r="BN488" s="3"/>
    </row>
    <row r="489">
      <c r="A489" s="3"/>
      <c r="B489" s="68"/>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3"/>
      <c r="AV489" s="3"/>
      <c r="AW489" s="3"/>
      <c r="AX489" s="3"/>
      <c r="AY489" s="3"/>
      <c r="AZ489" s="3"/>
      <c r="BA489" s="3"/>
      <c r="BB489" s="3"/>
      <c r="BC489" s="3"/>
      <c r="BD489" s="3"/>
      <c r="BE489" s="3"/>
      <c r="BF489" s="3"/>
      <c r="BG489" s="3"/>
      <c r="BH489" s="3"/>
      <c r="BI489" s="3"/>
      <c r="BJ489" s="3"/>
      <c r="BK489" s="3"/>
      <c r="BL489" s="3"/>
      <c r="BM489" s="3"/>
      <c r="BN489" s="3"/>
    </row>
    <row r="490">
      <c r="A490" s="3"/>
      <c r="B490" s="68"/>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
      <c r="AV490" s="3"/>
      <c r="AW490" s="3"/>
      <c r="AX490" s="3"/>
      <c r="AY490" s="3"/>
      <c r="AZ490" s="3"/>
      <c r="BA490" s="3"/>
      <c r="BB490" s="3"/>
      <c r="BC490" s="3"/>
      <c r="BD490" s="3"/>
      <c r="BE490" s="3"/>
      <c r="BF490" s="3"/>
      <c r="BG490" s="3"/>
      <c r="BH490" s="3"/>
      <c r="BI490" s="3"/>
      <c r="BJ490" s="3"/>
      <c r="BK490" s="3"/>
      <c r="BL490" s="3"/>
      <c r="BM490" s="3"/>
      <c r="BN490" s="3"/>
    </row>
    <row r="491">
      <c r="A491" s="3"/>
      <c r="B491" s="68"/>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
      <c r="AV491" s="3"/>
      <c r="AW491" s="3"/>
      <c r="AX491" s="3"/>
      <c r="AY491" s="3"/>
      <c r="AZ491" s="3"/>
      <c r="BA491" s="3"/>
      <c r="BB491" s="3"/>
      <c r="BC491" s="3"/>
      <c r="BD491" s="3"/>
      <c r="BE491" s="3"/>
      <c r="BF491" s="3"/>
      <c r="BG491" s="3"/>
      <c r="BH491" s="3"/>
      <c r="BI491" s="3"/>
      <c r="BJ491" s="3"/>
      <c r="BK491" s="3"/>
      <c r="BL491" s="3"/>
      <c r="BM491" s="3"/>
      <c r="BN491" s="3"/>
    </row>
    <row r="492">
      <c r="A492" s="3"/>
      <c r="B492" s="68"/>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3"/>
      <c r="AV492" s="3"/>
      <c r="AW492" s="3"/>
      <c r="AX492" s="3"/>
      <c r="AY492" s="3"/>
      <c r="AZ492" s="3"/>
      <c r="BA492" s="3"/>
      <c r="BB492" s="3"/>
      <c r="BC492" s="3"/>
      <c r="BD492" s="3"/>
      <c r="BE492" s="3"/>
      <c r="BF492" s="3"/>
      <c r="BG492" s="3"/>
      <c r="BH492" s="3"/>
      <c r="BI492" s="3"/>
      <c r="BJ492" s="3"/>
      <c r="BK492" s="3"/>
      <c r="BL492" s="3"/>
      <c r="BM492" s="3"/>
      <c r="BN492" s="3"/>
    </row>
    <row r="493">
      <c r="A493" s="3"/>
      <c r="B493" s="68"/>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3"/>
      <c r="AV493" s="3"/>
      <c r="AW493" s="3"/>
      <c r="AX493" s="3"/>
      <c r="AY493" s="3"/>
      <c r="AZ493" s="3"/>
      <c r="BA493" s="3"/>
      <c r="BB493" s="3"/>
      <c r="BC493" s="3"/>
      <c r="BD493" s="3"/>
      <c r="BE493" s="3"/>
      <c r="BF493" s="3"/>
      <c r="BG493" s="3"/>
      <c r="BH493" s="3"/>
      <c r="BI493" s="3"/>
      <c r="BJ493" s="3"/>
      <c r="BK493" s="3"/>
      <c r="BL493" s="3"/>
      <c r="BM493" s="3"/>
      <c r="BN493" s="3"/>
    </row>
    <row r="494">
      <c r="A494" s="3"/>
      <c r="B494" s="68"/>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
      <c r="AV494" s="3"/>
      <c r="AW494" s="3"/>
      <c r="AX494" s="3"/>
      <c r="AY494" s="3"/>
      <c r="AZ494" s="3"/>
      <c r="BA494" s="3"/>
      <c r="BB494" s="3"/>
      <c r="BC494" s="3"/>
      <c r="BD494" s="3"/>
      <c r="BE494" s="3"/>
      <c r="BF494" s="3"/>
      <c r="BG494" s="3"/>
      <c r="BH494" s="3"/>
      <c r="BI494" s="3"/>
      <c r="BJ494" s="3"/>
      <c r="BK494" s="3"/>
      <c r="BL494" s="3"/>
      <c r="BM494" s="3"/>
      <c r="BN494" s="3"/>
    </row>
    <row r="495">
      <c r="A495" s="3"/>
      <c r="B495" s="68"/>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3"/>
      <c r="AV495" s="3"/>
      <c r="AW495" s="3"/>
      <c r="AX495" s="3"/>
      <c r="AY495" s="3"/>
      <c r="AZ495" s="3"/>
      <c r="BA495" s="3"/>
      <c r="BB495" s="3"/>
      <c r="BC495" s="3"/>
      <c r="BD495" s="3"/>
      <c r="BE495" s="3"/>
      <c r="BF495" s="3"/>
      <c r="BG495" s="3"/>
      <c r="BH495" s="3"/>
      <c r="BI495" s="3"/>
      <c r="BJ495" s="3"/>
      <c r="BK495" s="3"/>
      <c r="BL495" s="3"/>
      <c r="BM495" s="3"/>
      <c r="BN495" s="3"/>
    </row>
    <row r="496">
      <c r="A496" s="3"/>
      <c r="B496" s="68"/>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
      <c r="AV496" s="3"/>
      <c r="AW496" s="3"/>
      <c r="AX496" s="3"/>
      <c r="AY496" s="3"/>
      <c r="AZ496" s="3"/>
      <c r="BA496" s="3"/>
      <c r="BB496" s="3"/>
      <c r="BC496" s="3"/>
      <c r="BD496" s="3"/>
      <c r="BE496" s="3"/>
      <c r="BF496" s="3"/>
      <c r="BG496" s="3"/>
      <c r="BH496" s="3"/>
      <c r="BI496" s="3"/>
      <c r="BJ496" s="3"/>
      <c r="BK496" s="3"/>
      <c r="BL496" s="3"/>
      <c r="BM496" s="3"/>
      <c r="BN496" s="3"/>
    </row>
    <row r="497">
      <c r="A497" s="3"/>
      <c r="B497" s="68"/>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
      <c r="AV497" s="3"/>
      <c r="AW497" s="3"/>
      <c r="AX497" s="3"/>
      <c r="AY497" s="3"/>
      <c r="AZ497" s="3"/>
      <c r="BA497" s="3"/>
      <c r="BB497" s="3"/>
      <c r="BC497" s="3"/>
      <c r="BD497" s="3"/>
      <c r="BE497" s="3"/>
      <c r="BF497" s="3"/>
      <c r="BG497" s="3"/>
      <c r="BH497" s="3"/>
      <c r="BI497" s="3"/>
      <c r="BJ497" s="3"/>
      <c r="BK497" s="3"/>
      <c r="BL497" s="3"/>
      <c r="BM497" s="3"/>
      <c r="BN497" s="3"/>
    </row>
    <row r="498">
      <c r="A498" s="3"/>
      <c r="B498" s="68"/>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
      <c r="AV498" s="3"/>
      <c r="AW498" s="3"/>
      <c r="AX498" s="3"/>
      <c r="AY498" s="3"/>
      <c r="AZ498" s="3"/>
      <c r="BA498" s="3"/>
      <c r="BB498" s="3"/>
      <c r="BC498" s="3"/>
      <c r="BD498" s="3"/>
      <c r="BE498" s="3"/>
      <c r="BF498" s="3"/>
      <c r="BG498" s="3"/>
      <c r="BH498" s="3"/>
      <c r="BI498" s="3"/>
      <c r="BJ498" s="3"/>
      <c r="BK498" s="3"/>
      <c r="BL498" s="3"/>
      <c r="BM498" s="3"/>
      <c r="BN498" s="3"/>
    </row>
    <row r="499">
      <c r="A499" s="3"/>
      <c r="B499" s="68"/>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3"/>
      <c r="AV499" s="3"/>
      <c r="AW499" s="3"/>
      <c r="AX499" s="3"/>
      <c r="AY499" s="3"/>
      <c r="AZ499" s="3"/>
      <c r="BA499" s="3"/>
      <c r="BB499" s="3"/>
      <c r="BC499" s="3"/>
      <c r="BD499" s="3"/>
      <c r="BE499" s="3"/>
      <c r="BF499" s="3"/>
      <c r="BG499" s="3"/>
      <c r="BH499" s="3"/>
      <c r="BI499" s="3"/>
      <c r="BJ499" s="3"/>
      <c r="BK499" s="3"/>
      <c r="BL499" s="3"/>
      <c r="BM499" s="3"/>
      <c r="BN499" s="3"/>
    </row>
    <row r="500">
      <c r="A500" s="3"/>
      <c r="B500" s="68"/>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
      <c r="AV500" s="3"/>
      <c r="AW500" s="3"/>
      <c r="AX500" s="3"/>
      <c r="AY500" s="3"/>
      <c r="AZ500" s="3"/>
      <c r="BA500" s="3"/>
      <c r="BB500" s="3"/>
      <c r="BC500" s="3"/>
      <c r="BD500" s="3"/>
      <c r="BE500" s="3"/>
      <c r="BF500" s="3"/>
      <c r="BG500" s="3"/>
      <c r="BH500" s="3"/>
      <c r="BI500" s="3"/>
      <c r="BJ500" s="3"/>
      <c r="BK500" s="3"/>
      <c r="BL500" s="3"/>
      <c r="BM500" s="3"/>
      <c r="BN500" s="3"/>
    </row>
    <row r="501">
      <c r="A501" s="3"/>
      <c r="B501" s="68"/>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3"/>
      <c r="AV501" s="3"/>
      <c r="AW501" s="3"/>
      <c r="AX501" s="3"/>
      <c r="AY501" s="3"/>
      <c r="AZ501" s="3"/>
      <c r="BA501" s="3"/>
      <c r="BB501" s="3"/>
      <c r="BC501" s="3"/>
      <c r="BD501" s="3"/>
      <c r="BE501" s="3"/>
      <c r="BF501" s="3"/>
      <c r="BG501" s="3"/>
      <c r="BH501" s="3"/>
      <c r="BI501" s="3"/>
      <c r="BJ501" s="3"/>
      <c r="BK501" s="3"/>
      <c r="BL501" s="3"/>
      <c r="BM501" s="3"/>
      <c r="BN501" s="3"/>
    </row>
    <row r="502">
      <c r="A502" s="3"/>
      <c r="B502" s="68"/>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3"/>
      <c r="AV502" s="3"/>
      <c r="AW502" s="3"/>
      <c r="AX502" s="3"/>
      <c r="AY502" s="3"/>
      <c r="AZ502" s="3"/>
      <c r="BA502" s="3"/>
      <c r="BB502" s="3"/>
      <c r="BC502" s="3"/>
      <c r="BD502" s="3"/>
      <c r="BE502" s="3"/>
      <c r="BF502" s="3"/>
      <c r="BG502" s="3"/>
      <c r="BH502" s="3"/>
      <c r="BI502" s="3"/>
      <c r="BJ502" s="3"/>
      <c r="BK502" s="3"/>
      <c r="BL502" s="3"/>
      <c r="BM502" s="3"/>
      <c r="BN502" s="3"/>
    </row>
    <row r="503">
      <c r="A503" s="3"/>
      <c r="B503" s="68"/>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c r="AU503" s="3"/>
      <c r="AV503" s="3"/>
      <c r="AW503" s="3"/>
      <c r="AX503" s="3"/>
      <c r="AY503" s="3"/>
      <c r="AZ503" s="3"/>
      <c r="BA503" s="3"/>
      <c r="BB503" s="3"/>
      <c r="BC503" s="3"/>
      <c r="BD503" s="3"/>
      <c r="BE503" s="3"/>
      <c r="BF503" s="3"/>
      <c r="BG503" s="3"/>
      <c r="BH503" s="3"/>
      <c r="BI503" s="3"/>
      <c r="BJ503" s="3"/>
      <c r="BK503" s="3"/>
      <c r="BL503" s="3"/>
      <c r="BM503" s="3"/>
      <c r="BN503" s="3"/>
    </row>
    <row r="504">
      <c r="A504" s="3"/>
      <c r="B504" s="68"/>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3"/>
      <c r="AV504" s="3"/>
      <c r="AW504" s="3"/>
      <c r="AX504" s="3"/>
      <c r="AY504" s="3"/>
      <c r="AZ504" s="3"/>
      <c r="BA504" s="3"/>
      <c r="BB504" s="3"/>
      <c r="BC504" s="3"/>
      <c r="BD504" s="3"/>
      <c r="BE504" s="3"/>
      <c r="BF504" s="3"/>
      <c r="BG504" s="3"/>
      <c r="BH504" s="3"/>
      <c r="BI504" s="3"/>
      <c r="BJ504" s="3"/>
      <c r="BK504" s="3"/>
      <c r="BL504" s="3"/>
      <c r="BM504" s="3"/>
      <c r="BN504" s="3"/>
    </row>
    <row r="505">
      <c r="A505" s="3"/>
      <c r="B505" s="68"/>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c r="AU505" s="3"/>
      <c r="AV505" s="3"/>
      <c r="AW505" s="3"/>
      <c r="AX505" s="3"/>
      <c r="AY505" s="3"/>
      <c r="AZ505" s="3"/>
      <c r="BA505" s="3"/>
      <c r="BB505" s="3"/>
      <c r="BC505" s="3"/>
      <c r="BD505" s="3"/>
      <c r="BE505" s="3"/>
      <c r="BF505" s="3"/>
      <c r="BG505" s="3"/>
      <c r="BH505" s="3"/>
      <c r="BI505" s="3"/>
      <c r="BJ505" s="3"/>
      <c r="BK505" s="3"/>
      <c r="BL505" s="3"/>
      <c r="BM505" s="3"/>
      <c r="BN505" s="3"/>
    </row>
    <row r="506">
      <c r="A506" s="3"/>
      <c r="B506" s="68"/>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c r="AU506" s="3"/>
      <c r="AV506" s="3"/>
      <c r="AW506" s="3"/>
      <c r="AX506" s="3"/>
      <c r="AY506" s="3"/>
      <c r="AZ506" s="3"/>
      <c r="BA506" s="3"/>
      <c r="BB506" s="3"/>
      <c r="BC506" s="3"/>
      <c r="BD506" s="3"/>
      <c r="BE506" s="3"/>
      <c r="BF506" s="3"/>
      <c r="BG506" s="3"/>
      <c r="BH506" s="3"/>
      <c r="BI506" s="3"/>
      <c r="BJ506" s="3"/>
      <c r="BK506" s="3"/>
      <c r="BL506" s="3"/>
      <c r="BM506" s="3"/>
      <c r="BN506" s="3"/>
    </row>
    <row r="507">
      <c r="A507" s="3"/>
      <c r="B507" s="68"/>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3"/>
      <c r="AV507" s="3"/>
      <c r="AW507" s="3"/>
      <c r="AX507" s="3"/>
      <c r="AY507" s="3"/>
      <c r="AZ507" s="3"/>
      <c r="BA507" s="3"/>
      <c r="BB507" s="3"/>
      <c r="BC507" s="3"/>
      <c r="BD507" s="3"/>
      <c r="BE507" s="3"/>
      <c r="BF507" s="3"/>
      <c r="BG507" s="3"/>
      <c r="BH507" s="3"/>
      <c r="BI507" s="3"/>
      <c r="BJ507" s="3"/>
      <c r="BK507" s="3"/>
      <c r="BL507" s="3"/>
      <c r="BM507" s="3"/>
      <c r="BN507" s="3"/>
    </row>
    <row r="508">
      <c r="A508" s="3"/>
      <c r="B508" s="68"/>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3"/>
      <c r="AV508" s="3"/>
      <c r="AW508" s="3"/>
      <c r="AX508" s="3"/>
      <c r="AY508" s="3"/>
      <c r="AZ508" s="3"/>
      <c r="BA508" s="3"/>
      <c r="BB508" s="3"/>
      <c r="BC508" s="3"/>
      <c r="BD508" s="3"/>
      <c r="BE508" s="3"/>
      <c r="BF508" s="3"/>
      <c r="BG508" s="3"/>
      <c r="BH508" s="3"/>
      <c r="BI508" s="3"/>
      <c r="BJ508" s="3"/>
      <c r="BK508" s="3"/>
      <c r="BL508" s="3"/>
      <c r="BM508" s="3"/>
      <c r="BN508" s="3"/>
    </row>
    <row r="509">
      <c r="A509" s="3"/>
      <c r="B509" s="68"/>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3"/>
      <c r="AV509" s="3"/>
      <c r="AW509" s="3"/>
      <c r="AX509" s="3"/>
      <c r="AY509" s="3"/>
      <c r="AZ509" s="3"/>
      <c r="BA509" s="3"/>
      <c r="BB509" s="3"/>
      <c r="BC509" s="3"/>
      <c r="BD509" s="3"/>
      <c r="BE509" s="3"/>
      <c r="BF509" s="3"/>
      <c r="BG509" s="3"/>
      <c r="BH509" s="3"/>
      <c r="BI509" s="3"/>
      <c r="BJ509" s="3"/>
      <c r="BK509" s="3"/>
      <c r="BL509" s="3"/>
      <c r="BM509" s="3"/>
      <c r="BN509" s="3"/>
    </row>
    <row r="510">
      <c r="A510" s="3"/>
      <c r="B510" s="68"/>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3"/>
      <c r="AV510" s="3"/>
      <c r="AW510" s="3"/>
      <c r="AX510" s="3"/>
      <c r="AY510" s="3"/>
      <c r="AZ510" s="3"/>
      <c r="BA510" s="3"/>
      <c r="BB510" s="3"/>
      <c r="BC510" s="3"/>
      <c r="BD510" s="3"/>
      <c r="BE510" s="3"/>
      <c r="BF510" s="3"/>
      <c r="BG510" s="3"/>
      <c r="BH510" s="3"/>
      <c r="BI510" s="3"/>
      <c r="BJ510" s="3"/>
      <c r="BK510" s="3"/>
      <c r="BL510" s="3"/>
      <c r="BM510" s="3"/>
      <c r="BN510" s="3"/>
    </row>
    <row r="511">
      <c r="A511" s="3"/>
      <c r="B511" s="68"/>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3"/>
      <c r="AV511" s="3"/>
      <c r="AW511" s="3"/>
      <c r="AX511" s="3"/>
      <c r="AY511" s="3"/>
      <c r="AZ511" s="3"/>
      <c r="BA511" s="3"/>
      <c r="BB511" s="3"/>
      <c r="BC511" s="3"/>
      <c r="BD511" s="3"/>
      <c r="BE511" s="3"/>
      <c r="BF511" s="3"/>
      <c r="BG511" s="3"/>
      <c r="BH511" s="3"/>
      <c r="BI511" s="3"/>
      <c r="BJ511" s="3"/>
      <c r="BK511" s="3"/>
      <c r="BL511" s="3"/>
      <c r="BM511" s="3"/>
      <c r="BN511" s="3"/>
    </row>
    <row r="512">
      <c r="A512" s="3"/>
      <c r="B512" s="68"/>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3"/>
      <c r="AV512" s="3"/>
      <c r="AW512" s="3"/>
      <c r="AX512" s="3"/>
      <c r="AY512" s="3"/>
      <c r="AZ512" s="3"/>
      <c r="BA512" s="3"/>
      <c r="BB512" s="3"/>
      <c r="BC512" s="3"/>
      <c r="BD512" s="3"/>
      <c r="BE512" s="3"/>
      <c r="BF512" s="3"/>
      <c r="BG512" s="3"/>
      <c r="BH512" s="3"/>
      <c r="BI512" s="3"/>
      <c r="BJ512" s="3"/>
      <c r="BK512" s="3"/>
      <c r="BL512" s="3"/>
      <c r="BM512" s="3"/>
      <c r="BN512" s="3"/>
    </row>
    <row r="513">
      <c r="A513" s="3"/>
      <c r="B513" s="68"/>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3"/>
      <c r="AV513" s="3"/>
      <c r="AW513" s="3"/>
      <c r="AX513" s="3"/>
      <c r="AY513" s="3"/>
      <c r="AZ513" s="3"/>
      <c r="BA513" s="3"/>
      <c r="BB513" s="3"/>
      <c r="BC513" s="3"/>
      <c r="BD513" s="3"/>
      <c r="BE513" s="3"/>
      <c r="BF513" s="3"/>
      <c r="BG513" s="3"/>
      <c r="BH513" s="3"/>
      <c r="BI513" s="3"/>
      <c r="BJ513" s="3"/>
      <c r="BK513" s="3"/>
      <c r="BL513" s="3"/>
      <c r="BM513" s="3"/>
      <c r="BN513" s="3"/>
    </row>
    <row r="514">
      <c r="A514" s="3"/>
      <c r="B514" s="68"/>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3"/>
      <c r="AV514" s="3"/>
      <c r="AW514" s="3"/>
      <c r="AX514" s="3"/>
      <c r="AY514" s="3"/>
      <c r="AZ514" s="3"/>
      <c r="BA514" s="3"/>
      <c r="BB514" s="3"/>
      <c r="BC514" s="3"/>
      <c r="BD514" s="3"/>
      <c r="BE514" s="3"/>
      <c r="BF514" s="3"/>
      <c r="BG514" s="3"/>
      <c r="BH514" s="3"/>
      <c r="BI514" s="3"/>
      <c r="BJ514" s="3"/>
      <c r="BK514" s="3"/>
      <c r="BL514" s="3"/>
      <c r="BM514" s="3"/>
      <c r="BN514" s="3"/>
    </row>
    <row r="515">
      <c r="A515" s="3"/>
      <c r="B515" s="68"/>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3"/>
      <c r="AV515" s="3"/>
      <c r="AW515" s="3"/>
      <c r="AX515" s="3"/>
      <c r="AY515" s="3"/>
      <c r="AZ515" s="3"/>
      <c r="BA515" s="3"/>
      <c r="BB515" s="3"/>
      <c r="BC515" s="3"/>
      <c r="BD515" s="3"/>
      <c r="BE515" s="3"/>
      <c r="BF515" s="3"/>
      <c r="BG515" s="3"/>
      <c r="BH515" s="3"/>
      <c r="BI515" s="3"/>
      <c r="BJ515" s="3"/>
      <c r="BK515" s="3"/>
      <c r="BL515" s="3"/>
      <c r="BM515" s="3"/>
      <c r="BN515" s="3"/>
    </row>
    <row r="516">
      <c r="A516" s="3"/>
      <c r="B516" s="68"/>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c r="AU516" s="3"/>
      <c r="AV516" s="3"/>
      <c r="AW516" s="3"/>
      <c r="AX516" s="3"/>
      <c r="AY516" s="3"/>
      <c r="AZ516" s="3"/>
      <c r="BA516" s="3"/>
      <c r="BB516" s="3"/>
      <c r="BC516" s="3"/>
      <c r="BD516" s="3"/>
      <c r="BE516" s="3"/>
      <c r="BF516" s="3"/>
      <c r="BG516" s="3"/>
      <c r="BH516" s="3"/>
      <c r="BI516" s="3"/>
      <c r="BJ516" s="3"/>
      <c r="BK516" s="3"/>
      <c r="BL516" s="3"/>
      <c r="BM516" s="3"/>
      <c r="BN516" s="3"/>
    </row>
    <row r="517">
      <c r="A517" s="3"/>
      <c r="B517" s="68"/>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3"/>
      <c r="AV517" s="3"/>
      <c r="AW517" s="3"/>
      <c r="AX517" s="3"/>
      <c r="AY517" s="3"/>
      <c r="AZ517" s="3"/>
      <c r="BA517" s="3"/>
      <c r="BB517" s="3"/>
      <c r="BC517" s="3"/>
      <c r="BD517" s="3"/>
      <c r="BE517" s="3"/>
      <c r="BF517" s="3"/>
      <c r="BG517" s="3"/>
      <c r="BH517" s="3"/>
      <c r="BI517" s="3"/>
      <c r="BJ517" s="3"/>
      <c r="BK517" s="3"/>
      <c r="BL517" s="3"/>
      <c r="BM517" s="3"/>
      <c r="BN517" s="3"/>
    </row>
    <row r="518">
      <c r="A518" s="3"/>
      <c r="B518" s="68"/>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3"/>
      <c r="AV518" s="3"/>
      <c r="AW518" s="3"/>
      <c r="AX518" s="3"/>
      <c r="AY518" s="3"/>
      <c r="AZ518" s="3"/>
      <c r="BA518" s="3"/>
      <c r="BB518" s="3"/>
      <c r="BC518" s="3"/>
      <c r="BD518" s="3"/>
      <c r="BE518" s="3"/>
      <c r="BF518" s="3"/>
      <c r="BG518" s="3"/>
      <c r="BH518" s="3"/>
      <c r="BI518" s="3"/>
      <c r="BJ518" s="3"/>
      <c r="BK518" s="3"/>
      <c r="BL518" s="3"/>
      <c r="BM518" s="3"/>
      <c r="BN518" s="3"/>
    </row>
    <row r="519">
      <c r="A519" s="3"/>
      <c r="B519" s="68"/>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3"/>
      <c r="AV519" s="3"/>
      <c r="AW519" s="3"/>
      <c r="AX519" s="3"/>
      <c r="AY519" s="3"/>
      <c r="AZ519" s="3"/>
      <c r="BA519" s="3"/>
      <c r="BB519" s="3"/>
      <c r="BC519" s="3"/>
      <c r="BD519" s="3"/>
      <c r="BE519" s="3"/>
      <c r="BF519" s="3"/>
      <c r="BG519" s="3"/>
      <c r="BH519" s="3"/>
      <c r="BI519" s="3"/>
      <c r="BJ519" s="3"/>
      <c r="BK519" s="3"/>
      <c r="BL519" s="3"/>
      <c r="BM519" s="3"/>
      <c r="BN519" s="3"/>
    </row>
    <row r="520">
      <c r="A520" s="3"/>
      <c r="B520" s="68"/>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3"/>
      <c r="AV520" s="3"/>
      <c r="AW520" s="3"/>
      <c r="AX520" s="3"/>
      <c r="AY520" s="3"/>
      <c r="AZ520" s="3"/>
      <c r="BA520" s="3"/>
      <c r="BB520" s="3"/>
      <c r="BC520" s="3"/>
      <c r="BD520" s="3"/>
      <c r="BE520" s="3"/>
      <c r="BF520" s="3"/>
      <c r="BG520" s="3"/>
      <c r="BH520" s="3"/>
      <c r="BI520" s="3"/>
      <c r="BJ520" s="3"/>
      <c r="BK520" s="3"/>
      <c r="BL520" s="3"/>
      <c r="BM520" s="3"/>
      <c r="BN520" s="3"/>
    </row>
    <row r="521">
      <c r="A521" s="3"/>
      <c r="B521" s="68"/>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c r="AU521" s="3"/>
      <c r="AV521" s="3"/>
      <c r="AW521" s="3"/>
      <c r="AX521" s="3"/>
      <c r="AY521" s="3"/>
      <c r="AZ521" s="3"/>
      <c r="BA521" s="3"/>
      <c r="BB521" s="3"/>
      <c r="BC521" s="3"/>
      <c r="BD521" s="3"/>
      <c r="BE521" s="3"/>
      <c r="BF521" s="3"/>
      <c r="BG521" s="3"/>
      <c r="BH521" s="3"/>
      <c r="BI521" s="3"/>
      <c r="BJ521" s="3"/>
      <c r="BK521" s="3"/>
      <c r="BL521" s="3"/>
      <c r="BM521" s="3"/>
      <c r="BN521" s="3"/>
    </row>
    <row r="522">
      <c r="A522" s="3"/>
      <c r="B522" s="68"/>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3"/>
      <c r="AV522" s="3"/>
      <c r="AW522" s="3"/>
      <c r="AX522" s="3"/>
      <c r="AY522" s="3"/>
      <c r="AZ522" s="3"/>
      <c r="BA522" s="3"/>
      <c r="BB522" s="3"/>
      <c r="BC522" s="3"/>
      <c r="BD522" s="3"/>
      <c r="BE522" s="3"/>
      <c r="BF522" s="3"/>
      <c r="BG522" s="3"/>
      <c r="BH522" s="3"/>
      <c r="BI522" s="3"/>
      <c r="BJ522" s="3"/>
      <c r="BK522" s="3"/>
      <c r="BL522" s="3"/>
      <c r="BM522" s="3"/>
      <c r="BN522" s="3"/>
    </row>
    <row r="523">
      <c r="A523" s="3"/>
      <c r="B523" s="68"/>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3"/>
      <c r="AV523" s="3"/>
      <c r="AW523" s="3"/>
      <c r="AX523" s="3"/>
      <c r="AY523" s="3"/>
      <c r="AZ523" s="3"/>
      <c r="BA523" s="3"/>
      <c r="BB523" s="3"/>
      <c r="BC523" s="3"/>
      <c r="BD523" s="3"/>
      <c r="BE523" s="3"/>
      <c r="BF523" s="3"/>
      <c r="BG523" s="3"/>
      <c r="BH523" s="3"/>
      <c r="BI523" s="3"/>
      <c r="BJ523" s="3"/>
      <c r="BK523" s="3"/>
      <c r="BL523" s="3"/>
      <c r="BM523" s="3"/>
      <c r="BN523" s="3"/>
    </row>
    <row r="524">
      <c r="A524" s="3"/>
      <c r="B524" s="68"/>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3"/>
      <c r="AV524" s="3"/>
      <c r="AW524" s="3"/>
      <c r="AX524" s="3"/>
      <c r="AY524" s="3"/>
      <c r="AZ524" s="3"/>
      <c r="BA524" s="3"/>
      <c r="BB524" s="3"/>
      <c r="BC524" s="3"/>
      <c r="BD524" s="3"/>
      <c r="BE524" s="3"/>
      <c r="BF524" s="3"/>
      <c r="BG524" s="3"/>
      <c r="BH524" s="3"/>
      <c r="BI524" s="3"/>
      <c r="BJ524" s="3"/>
      <c r="BK524" s="3"/>
      <c r="BL524" s="3"/>
      <c r="BM524" s="3"/>
      <c r="BN524" s="3"/>
    </row>
    <row r="525">
      <c r="A525" s="3"/>
      <c r="B525" s="68"/>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
      <c r="AV525" s="3"/>
      <c r="AW525" s="3"/>
      <c r="AX525" s="3"/>
      <c r="AY525" s="3"/>
      <c r="AZ525" s="3"/>
      <c r="BA525" s="3"/>
      <c r="BB525" s="3"/>
      <c r="BC525" s="3"/>
      <c r="BD525" s="3"/>
      <c r="BE525" s="3"/>
      <c r="BF525" s="3"/>
      <c r="BG525" s="3"/>
      <c r="BH525" s="3"/>
      <c r="BI525" s="3"/>
      <c r="BJ525" s="3"/>
      <c r="BK525" s="3"/>
      <c r="BL525" s="3"/>
      <c r="BM525" s="3"/>
      <c r="BN525" s="3"/>
    </row>
    <row r="526">
      <c r="A526" s="3"/>
      <c r="B526" s="68"/>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
      <c r="AV526" s="3"/>
      <c r="AW526" s="3"/>
      <c r="AX526" s="3"/>
      <c r="AY526" s="3"/>
      <c r="AZ526" s="3"/>
      <c r="BA526" s="3"/>
      <c r="BB526" s="3"/>
      <c r="BC526" s="3"/>
      <c r="BD526" s="3"/>
      <c r="BE526" s="3"/>
      <c r="BF526" s="3"/>
      <c r="BG526" s="3"/>
      <c r="BH526" s="3"/>
      <c r="BI526" s="3"/>
      <c r="BJ526" s="3"/>
      <c r="BK526" s="3"/>
      <c r="BL526" s="3"/>
      <c r="BM526" s="3"/>
      <c r="BN526" s="3"/>
    </row>
    <row r="527">
      <c r="A527" s="3"/>
      <c r="B527" s="68"/>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3"/>
      <c r="AV527" s="3"/>
      <c r="AW527" s="3"/>
      <c r="AX527" s="3"/>
      <c r="AY527" s="3"/>
      <c r="AZ527" s="3"/>
      <c r="BA527" s="3"/>
      <c r="BB527" s="3"/>
      <c r="BC527" s="3"/>
      <c r="BD527" s="3"/>
      <c r="BE527" s="3"/>
      <c r="BF527" s="3"/>
      <c r="BG527" s="3"/>
      <c r="BH527" s="3"/>
      <c r="BI527" s="3"/>
      <c r="BJ527" s="3"/>
      <c r="BK527" s="3"/>
      <c r="BL527" s="3"/>
      <c r="BM527" s="3"/>
      <c r="BN527" s="3"/>
    </row>
    <row r="528">
      <c r="A528" s="3"/>
      <c r="B528" s="68"/>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
      <c r="AV528" s="3"/>
      <c r="AW528" s="3"/>
      <c r="AX528" s="3"/>
      <c r="AY528" s="3"/>
      <c r="AZ528" s="3"/>
      <c r="BA528" s="3"/>
      <c r="BB528" s="3"/>
      <c r="BC528" s="3"/>
      <c r="BD528" s="3"/>
      <c r="BE528" s="3"/>
      <c r="BF528" s="3"/>
      <c r="BG528" s="3"/>
      <c r="BH528" s="3"/>
      <c r="BI528" s="3"/>
      <c r="BJ528" s="3"/>
      <c r="BK528" s="3"/>
      <c r="BL528" s="3"/>
      <c r="BM528" s="3"/>
      <c r="BN528" s="3"/>
    </row>
    <row r="529">
      <c r="A529" s="3"/>
      <c r="B529" s="68"/>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
      <c r="AV529" s="3"/>
      <c r="AW529" s="3"/>
      <c r="AX529" s="3"/>
      <c r="AY529" s="3"/>
      <c r="AZ529" s="3"/>
      <c r="BA529" s="3"/>
      <c r="BB529" s="3"/>
      <c r="BC529" s="3"/>
      <c r="BD529" s="3"/>
      <c r="BE529" s="3"/>
      <c r="BF529" s="3"/>
      <c r="BG529" s="3"/>
      <c r="BH529" s="3"/>
      <c r="BI529" s="3"/>
      <c r="BJ529" s="3"/>
      <c r="BK529" s="3"/>
      <c r="BL529" s="3"/>
      <c r="BM529" s="3"/>
      <c r="BN529" s="3"/>
    </row>
    <row r="530">
      <c r="A530" s="3"/>
      <c r="B530" s="68"/>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3"/>
      <c r="AV530" s="3"/>
      <c r="AW530" s="3"/>
      <c r="AX530" s="3"/>
      <c r="AY530" s="3"/>
      <c r="AZ530" s="3"/>
      <c r="BA530" s="3"/>
      <c r="BB530" s="3"/>
      <c r="BC530" s="3"/>
      <c r="BD530" s="3"/>
      <c r="BE530" s="3"/>
      <c r="BF530" s="3"/>
      <c r="BG530" s="3"/>
      <c r="BH530" s="3"/>
      <c r="BI530" s="3"/>
      <c r="BJ530" s="3"/>
      <c r="BK530" s="3"/>
      <c r="BL530" s="3"/>
      <c r="BM530" s="3"/>
      <c r="BN530" s="3"/>
    </row>
    <row r="531">
      <c r="A531" s="3"/>
      <c r="B531" s="68"/>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3"/>
      <c r="AV531" s="3"/>
      <c r="AW531" s="3"/>
      <c r="AX531" s="3"/>
      <c r="AY531" s="3"/>
      <c r="AZ531" s="3"/>
      <c r="BA531" s="3"/>
      <c r="BB531" s="3"/>
      <c r="BC531" s="3"/>
      <c r="BD531" s="3"/>
      <c r="BE531" s="3"/>
      <c r="BF531" s="3"/>
      <c r="BG531" s="3"/>
      <c r="BH531" s="3"/>
      <c r="BI531" s="3"/>
      <c r="BJ531" s="3"/>
      <c r="BK531" s="3"/>
      <c r="BL531" s="3"/>
      <c r="BM531" s="3"/>
      <c r="BN531" s="3"/>
    </row>
    <row r="532">
      <c r="A532" s="3"/>
      <c r="B532" s="68"/>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c r="AW532" s="3"/>
      <c r="AX532" s="3"/>
      <c r="AY532" s="3"/>
      <c r="AZ532" s="3"/>
      <c r="BA532" s="3"/>
      <c r="BB532" s="3"/>
      <c r="BC532" s="3"/>
      <c r="BD532" s="3"/>
      <c r="BE532" s="3"/>
      <c r="BF532" s="3"/>
      <c r="BG532" s="3"/>
      <c r="BH532" s="3"/>
      <c r="BI532" s="3"/>
      <c r="BJ532" s="3"/>
      <c r="BK532" s="3"/>
      <c r="BL532" s="3"/>
      <c r="BM532" s="3"/>
      <c r="BN532" s="3"/>
    </row>
    <row r="533">
      <c r="A533" s="3"/>
      <c r="B533" s="68"/>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3"/>
      <c r="AV533" s="3"/>
      <c r="AW533" s="3"/>
      <c r="AX533" s="3"/>
      <c r="AY533" s="3"/>
      <c r="AZ533" s="3"/>
      <c r="BA533" s="3"/>
      <c r="BB533" s="3"/>
      <c r="BC533" s="3"/>
      <c r="BD533" s="3"/>
      <c r="BE533" s="3"/>
      <c r="BF533" s="3"/>
      <c r="BG533" s="3"/>
      <c r="BH533" s="3"/>
      <c r="BI533" s="3"/>
      <c r="BJ533" s="3"/>
      <c r="BK533" s="3"/>
      <c r="BL533" s="3"/>
      <c r="BM533" s="3"/>
      <c r="BN533" s="3"/>
    </row>
    <row r="534">
      <c r="A534" s="3"/>
      <c r="B534" s="68"/>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
      <c r="AV534" s="3"/>
      <c r="AW534" s="3"/>
      <c r="AX534" s="3"/>
      <c r="AY534" s="3"/>
      <c r="AZ534" s="3"/>
      <c r="BA534" s="3"/>
      <c r="BB534" s="3"/>
      <c r="BC534" s="3"/>
      <c r="BD534" s="3"/>
      <c r="BE534" s="3"/>
      <c r="BF534" s="3"/>
      <c r="BG534" s="3"/>
      <c r="BH534" s="3"/>
      <c r="BI534" s="3"/>
      <c r="BJ534" s="3"/>
      <c r="BK534" s="3"/>
      <c r="BL534" s="3"/>
      <c r="BM534" s="3"/>
      <c r="BN534" s="3"/>
    </row>
    <row r="535">
      <c r="A535" s="3"/>
      <c r="B535" s="68"/>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
      <c r="AV535" s="3"/>
      <c r="AW535" s="3"/>
      <c r="AX535" s="3"/>
      <c r="AY535" s="3"/>
      <c r="AZ535" s="3"/>
      <c r="BA535" s="3"/>
      <c r="BB535" s="3"/>
      <c r="BC535" s="3"/>
      <c r="BD535" s="3"/>
      <c r="BE535" s="3"/>
      <c r="BF535" s="3"/>
      <c r="BG535" s="3"/>
      <c r="BH535" s="3"/>
      <c r="BI535" s="3"/>
      <c r="BJ535" s="3"/>
      <c r="BK535" s="3"/>
      <c r="BL535" s="3"/>
      <c r="BM535" s="3"/>
      <c r="BN535" s="3"/>
    </row>
    <row r="536">
      <c r="A536" s="3"/>
      <c r="B536" s="68"/>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c r="AW536" s="3"/>
      <c r="AX536" s="3"/>
      <c r="AY536" s="3"/>
      <c r="AZ536" s="3"/>
      <c r="BA536" s="3"/>
      <c r="BB536" s="3"/>
      <c r="BC536" s="3"/>
      <c r="BD536" s="3"/>
      <c r="BE536" s="3"/>
      <c r="BF536" s="3"/>
      <c r="BG536" s="3"/>
      <c r="BH536" s="3"/>
      <c r="BI536" s="3"/>
      <c r="BJ536" s="3"/>
      <c r="BK536" s="3"/>
      <c r="BL536" s="3"/>
      <c r="BM536" s="3"/>
      <c r="BN536" s="3"/>
    </row>
    <row r="537">
      <c r="A537" s="3"/>
      <c r="B537" s="68"/>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3"/>
      <c r="AV537" s="3"/>
      <c r="AW537" s="3"/>
      <c r="AX537" s="3"/>
      <c r="AY537" s="3"/>
      <c r="AZ537" s="3"/>
      <c r="BA537" s="3"/>
      <c r="BB537" s="3"/>
      <c r="BC537" s="3"/>
      <c r="BD537" s="3"/>
      <c r="BE537" s="3"/>
      <c r="BF537" s="3"/>
      <c r="BG537" s="3"/>
      <c r="BH537" s="3"/>
      <c r="BI537" s="3"/>
      <c r="BJ537" s="3"/>
      <c r="BK537" s="3"/>
      <c r="BL537" s="3"/>
      <c r="BM537" s="3"/>
      <c r="BN537" s="3"/>
    </row>
    <row r="538">
      <c r="A538" s="3"/>
      <c r="B538" s="68"/>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c r="AW538" s="3"/>
      <c r="AX538" s="3"/>
      <c r="AY538" s="3"/>
      <c r="AZ538" s="3"/>
      <c r="BA538" s="3"/>
      <c r="BB538" s="3"/>
      <c r="BC538" s="3"/>
      <c r="BD538" s="3"/>
      <c r="BE538" s="3"/>
      <c r="BF538" s="3"/>
      <c r="BG538" s="3"/>
      <c r="BH538" s="3"/>
      <c r="BI538" s="3"/>
      <c r="BJ538" s="3"/>
      <c r="BK538" s="3"/>
      <c r="BL538" s="3"/>
      <c r="BM538" s="3"/>
      <c r="BN538" s="3"/>
    </row>
    <row r="539">
      <c r="A539" s="3"/>
      <c r="B539" s="68"/>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3"/>
      <c r="AV539" s="3"/>
      <c r="AW539" s="3"/>
      <c r="AX539" s="3"/>
      <c r="AY539" s="3"/>
      <c r="AZ539" s="3"/>
      <c r="BA539" s="3"/>
      <c r="BB539" s="3"/>
      <c r="BC539" s="3"/>
      <c r="BD539" s="3"/>
      <c r="BE539" s="3"/>
      <c r="BF539" s="3"/>
      <c r="BG539" s="3"/>
      <c r="BH539" s="3"/>
      <c r="BI539" s="3"/>
      <c r="BJ539" s="3"/>
      <c r="BK539" s="3"/>
      <c r="BL539" s="3"/>
      <c r="BM539" s="3"/>
      <c r="BN539" s="3"/>
    </row>
    <row r="540">
      <c r="A540" s="3"/>
      <c r="B540" s="68"/>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c r="AW540" s="3"/>
      <c r="AX540" s="3"/>
      <c r="AY540" s="3"/>
      <c r="AZ540" s="3"/>
      <c r="BA540" s="3"/>
      <c r="BB540" s="3"/>
      <c r="BC540" s="3"/>
      <c r="BD540" s="3"/>
      <c r="BE540" s="3"/>
      <c r="BF540" s="3"/>
      <c r="BG540" s="3"/>
      <c r="BH540" s="3"/>
      <c r="BI540" s="3"/>
      <c r="BJ540" s="3"/>
      <c r="BK540" s="3"/>
      <c r="BL540" s="3"/>
      <c r="BM540" s="3"/>
      <c r="BN540" s="3"/>
    </row>
    <row r="541">
      <c r="A541" s="3"/>
      <c r="B541" s="68"/>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3"/>
      <c r="AV541" s="3"/>
      <c r="AW541" s="3"/>
      <c r="AX541" s="3"/>
      <c r="AY541" s="3"/>
      <c r="AZ541" s="3"/>
      <c r="BA541" s="3"/>
      <c r="BB541" s="3"/>
      <c r="BC541" s="3"/>
      <c r="BD541" s="3"/>
      <c r="BE541" s="3"/>
      <c r="BF541" s="3"/>
      <c r="BG541" s="3"/>
      <c r="BH541" s="3"/>
      <c r="BI541" s="3"/>
      <c r="BJ541" s="3"/>
      <c r="BK541" s="3"/>
      <c r="BL541" s="3"/>
      <c r="BM541" s="3"/>
      <c r="BN541" s="3"/>
    </row>
    <row r="542">
      <c r="A542" s="3"/>
      <c r="B542" s="68"/>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
      <c r="AV542" s="3"/>
      <c r="AW542" s="3"/>
      <c r="AX542" s="3"/>
      <c r="AY542" s="3"/>
      <c r="AZ542" s="3"/>
      <c r="BA542" s="3"/>
      <c r="BB542" s="3"/>
      <c r="BC542" s="3"/>
      <c r="BD542" s="3"/>
      <c r="BE542" s="3"/>
      <c r="BF542" s="3"/>
      <c r="BG542" s="3"/>
      <c r="BH542" s="3"/>
      <c r="BI542" s="3"/>
      <c r="BJ542" s="3"/>
      <c r="BK542" s="3"/>
      <c r="BL542" s="3"/>
      <c r="BM542" s="3"/>
      <c r="BN542" s="3"/>
    </row>
    <row r="543">
      <c r="A543" s="3"/>
      <c r="B543" s="68"/>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c r="AW543" s="3"/>
      <c r="AX543" s="3"/>
      <c r="AY543" s="3"/>
      <c r="AZ543" s="3"/>
      <c r="BA543" s="3"/>
      <c r="BB543" s="3"/>
      <c r="BC543" s="3"/>
      <c r="BD543" s="3"/>
      <c r="BE543" s="3"/>
      <c r="BF543" s="3"/>
      <c r="BG543" s="3"/>
      <c r="BH543" s="3"/>
      <c r="BI543" s="3"/>
      <c r="BJ543" s="3"/>
      <c r="BK543" s="3"/>
      <c r="BL543" s="3"/>
      <c r="BM543" s="3"/>
      <c r="BN543" s="3"/>
    </row>
    <row r="544">
      <c r="A544" s="3"/>
      <c r="B544" s="68"/>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3"/>
      <c r="AV544" s="3"/>
      <c r="AW544" s="3"/>
      <c r="AX544" s="3"/>
      <c r="AY544" s="3"/>
      <c r="AZ544" s="3"/>
      <c r="BA544" s="3"/>
      <c r="BB544" s="3"/>
      <c r="BC544" s="3"/>
      <c r="BD544" s="3"/>
      <c r="BE544" s="3"/>
      <c r="BF544" s="3"/>
      <c r="BG544" s="3"/>
      <c r="BH544" s="3"/>
      <c r="BI544" s="3"/>
      <c r="BJ544" s="3"/>
      <c r="BK544" s="3"/>
      <c r="BL544" s="3"/>
      <c r="BM544" s="3"/>
      <c r="BN544" s="3"/>
    </row>
    <row r="545">
      <c r="A545" s="3"/>
      <c r="B545" s="68"/>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c r="AW545" s="3"/>
      <c r="AX545" s="3"/>
      <c r="AY545" s="3"/>
      <c r="AZ545" s="3"/>
      <c r="BA545" s="3"/>
      <c r="BB545" s="3"/>
      <c r="BC545" s="3"/>
      <c r="BD545" s="3"/>
      <c r="BE545" s="3"/>
      <c r="BF545" s="3"/>
      <c r="BG545" s="3"/>
      <c r="BH545" s="3"/>
      <c r="BI545" s="3"/>
      <c r="BJ545" s="3"/>
      <c r="BK545" s="3"/>
      <c r="BL545" s="3"/>
      <c r="BM545" s="3"/>
      <c r="BN545" s="3"/>
    </row>
    <row r="546">
      <c r="A546" s="3"/>
      <c r="B546" s="68"/>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
      <c r="AV546" s="3"/>
      <c r="AW546" s="3"/>
      <c r="AX546" s="3"/>
      <c r="AY546" s="3"/>
      <c r="AZ546" s="3"/>
      <c r="BA546" s="3"/>
      <c r="BB546" s="3"/>
      <c r="BC546" s="3"/>
      <c r="BD546" s="3"/>
      <c r="BE546" s="3"/>
      <c r="BF546" s="3"/>
      <c r="BG546" s="3"/>
      <c r="BH546" s="3"/>
      <c r="BI546" s="3"/>
      <c r="BJ546" s="3"/>
      <c r="BK546" s="3"/>
      <c r="BL546" s="3"/>
      <c r="BM546" s="3"/>
      <c r="BN546" s="3"/>
    </row>
    <row r="547">
      <c r="A547" s="3"/>
      <c r="B547" s="68"/>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3"/>
      <c r="AV547" s="3"/>
      <c r="AW547" s="3"/>
      <c r="AX547" s="3"/>
      <c r="AY547" s="3"/>
      <c r="AZ547" s="3"/>
      <c r="BA547" s="3"/>
      <c r="BB547" s="3"/>
      <c r="BC547" s="3"/>
      <c r="BD547" s="3"/>
      <c r="BE547" s="3"/>
      <c r="BF547" s="3"/>
      <c r="BG547" s="3"/>
      <c r="BH547" s="3"/>
      <c r="BI547" s="3"/>
      <c r="BJ547" s="3"/>
      <c r="BK547" s="3"/>
      <c r="BL547" s="3"/>
      <c r="BM547" s="3"/>
      <c r="BN547" s="3"/>
    </row>
    <row r="548">
      <c r="A548" s="3"/>
      <c r="B548" s="68"/>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3"/>
      <c r="AV548" s="3"/>
      <c r="AW548" s="3"/>
      <c r="AX548" s="3"/>
      <c r="AY548" s="3"/>
      <c r="AZ548" s="3"/>
      <c r="BA548" s="3"/>
      <c r="BB548" s="3"/>
      <c r="BC548" s="3"/>
      <c r="BD548" s="3"/>
      <c r="BE548" s="3"/>
      <c r="BF548" s="3"/>
      <c r="BG548" s="3"/>
      <c r="BH548" s="3"/>
      <c r="BI548" s="3"/>
      <c r="BJ548" s="3"/>
      <c r="BK548" s="3"/>
      <c r="BL548" s="3"/>
      <c r="BM548" s="3"/>
      <c r="BN548" s="3"/>
    </row>
    <row r="549">
      <c r="A549" s="3"/>
      <c r="B549" s="68"/>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3"/>
      <c r="AV549" s="3"/>
      <c r="AW549" s="3"/>
      <c r="AX549" s="3"/>
      <c r="AY549" s="3"/>
      <c r="AZ549" s="3"/>
      <c r="BA549" s="3"/>
      <c r="BB549" s="3"/>
      <c r="BC549" s="3"/>
      <c r="BD549" s="3"/>
      <c r="BE549" s="3"/>
      <c r="BF549" s="3"/>
      <c r="BG549" s="3"/>
      <c r="BH549" s="3"/>
      <c r="BI549" s="3"/>
      <c r="BJ549" s="3"/>
      <c r="BK549" s="3"/>
      <c r="BL549" s="3"/>
      <c r="BM549" s="3"/>
      <c r="BN549" s="3"/>
    </row>
    <row r="550">
      <c r="A550" s="3"/>
      <c r="B550" s="68"/>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3"/>
      <c r="AV550" s="3"/>
      <c r="AW550" s="3"/>
      <c r="AX550" s="3"/>
      <c r="AY550" s="3"/>
      <c r="AZ550" s="3"/>
      <c r="BA550" s="3"/>
      <c r="BB550" s="3"/>
      <c r="BC550" s="3"/>
      <c r="BD550" s="3"/>
      <c r="BE550" s="3"/>
      <c r="BF550" s="3"/>
      <c r="BG550" s="3"/>
      <c r="BH550" s="3"/>
      <c r="BI550" s="3"/>
      <c r="BJ550" s="3"/>
      <c r="BK550" s="3"/>
      <c r="BL550" s="3"/>
      <c r="BM550" s="3"/>
      <c r="BN550" s="3"/>
    </row>
    <row r="551">
      <c r="A551" s="3"/>
      <c r="B551" s="68"/>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3"/>
      <c r="AV551" s="3"/>
      <c r="AW551" s="3"/>
      <c r="AX551" s="3"/>
      <c r="AY551" s="3"/>
      <c r="AZ551" s="3"/>
      <c r="BA551" s="3"/>
      <c r="BB551" s="3"/>
      <c r="BC551" s="3"/>
      <c r="BD551" s="3"/>
      <c r="BE551" s="3"/>
      <c r="BF551" s="3"/>
      <c r="BG551" s="3"/>
      <c r="BH551" s="3"/>
      <c r="BI551" s="3"/>
      <c r="BJ551" s="3"/>
      <c r="BK551" s="3"/>
      <c r="BL551" s="3"/>
      <c r="BM551" s="3"/>
      <c r="BN551" s="3"/>
    </row>
    <row r="552">
      <c r="A552" s="3"/>
      <c r="B552" s="68"/>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3"/>
      <c r="AV552" s="3"/>
      <c r="AW552" s="3"/>
      <c r="AX552" s="3"/>
      <c r="AY552" s="3"/>
      <c r="AZ552" s="3"/>
      <c r="BA552" s="3"/>
      <c r="BB552" s="3"/>
      <c r="BC552" s="3"/>
      <c r="BD552" s="3"/>
      <c r="BE552" s="3"/>
      <c r="BF552" s="3"/>
      <c r="BG552" s="3"/>
      <c r="BH552" s="3"/>
      <c r="BI552" s="3"/>
      <c r="BJ552" s="3"/>
      <c r="BK552" s="3"/>
      <c r="BL552" s="3"/>
      <c r="BM552" s="3"/>
      <c r="BN552" s="3"/>
    </row>
    <row r="553">
      <c r="A553" s="3"/>
      <c r="B553" s="68"/>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3"/>
      <c r="AV553" s="3"/>
      <c r="AW553" s="3"/>
      <c r="AX553" s="3"/>
      <c r="AY553" s="3"/>
      <c r="AZ553" s="3"/>
      <c r="BA553" s="3"/>
      <c r="BB553" s="3"/>
      <c r="BC553" s="3"/>
      <c r="BD553" s="3"/>
      <c r="BE553" s="3"/>
      <c r="BF553" s="3"/>
      <c r="BG553" s="3"/>
      <c r="BH553" s="3"/>
      <c r="BI553" s="3"/>
      <c r="BJ553" s="3"/>
      <c r="BK553" s="3"/>
      <c r="BL553" s="3"/>
      <c r="BM553" s="3"/>
      <c r="BN553" s="3"/>
    </row>
    <row r="554">
      <c r="A554" s="3"/>
      <c r="B554" s="68"/>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
      <c r="AV554" s="3"/>
      <c r="AW554" s="3"/>
      <c r="AX554" s="3"/>
      <c r="AY554" s="3"/>
      <c r="AZ554" s="3"/>
      <c r="BA554" s="3"/>
      <c r="BB554" s="3"/>
      <c r="BC554" s="3"/>
      <c r="BD554" s="3"/>
      <c r="BE554" s="3"/>
      <c r="BF554" s="3"/>
      <c r="BG554" s="3"/>
      <c r="BH554" s="3"/>
      <c r="BI554" s="3"/>
      <c r="BJ554" s="3"/>
      <c r="BK554" s="3"/>
      <c r="BL554" s="3"/>
      <c r="BM554" s="3"/>
      <c r="BN554" s="3"/>
    </row>
    <row r="555">
      <c r="A555" s="3"/>
      <c r="B555" s="68"/>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3"/>
      <c r="AV555" s="3"/>
      <c r="AW555" s="3"/>
      <c r="AX555" s="3"/>
      <c r="AY555" s="3"/>
      <c r="AZ555" s="3"/>
      <c r="BA555" s="3"/>
      <c r="BB555" s="3"/>
      <c r="BC555" s="3"/>
      <c r="BD555" s="3"/>
      <c r="BE555" s="3"/>
      <c r="BF555" s="3"/>
      <c r="BG555" s="3"/>
      <c r="BH555" s="3"/>
      <c r="BI555" s="3"/>
      <c r="BJ555" s="3"/>
      <c r="BK555" s="3"/>
      <c r="BL555" s="3"/>
      <c r="BM555" s="3"/>
      <c r="BN555" s="3"/>
    </row>
    <row r="556">
      <c r="A556" s="3"/>
      <c r="B556" s="68"/>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3"/>
      <c r="AV556" s="3"/>
      <c r="AW556" s="3"/>
      <c r="AX556" s="3"/>
      <c r="AY556" s="3"/>
      <c r="AZ556" s="3"/>
      <c r="BA556" s="3"/>
      <c r="BB556" s="3"/>
      <c r="BC556" s="3"/>
      <c r="BD556" s="3"/>
      <c r="BE556" s="3"/>
      <c r="BF556" s="3"/>
      <c r="BG556" s="3"/>
      <c r="BH556" s="3"/>
      <c r="BI556" s="3"/>
      <c r="BJ556" s="3"/>
      <c r="BK556" s="3"/>
      <c r="BL556" s="3"/>
      <c r="BM556" s="3"/>
      <c r="BN556" s="3"/>
    </row>
    <row r="557">
      <c r="A557" s="3"/>
      <c r="B557" s="68"/>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3"/>
      <c r="AV557" s="3"/>
      <c r="AW557" s="3"/>
      <c r="AX557" s="3"/>
      <c r="AY557" s="3"/>
      <c r="AZ557" s="3"/>
      <c r="BA557" s="3"/>
      <c r="BB557" s="3"/>
      <c r="BC557" s="3"/>
      <c r="BD557" s="3"/>
      <c r="BE557" s="3"/>
      <c r="BF557" s="3"/>
      <c r="BG557" s="3"/>
      <c r="BH557" s="3"/>
      <c r="BI557" s="3"/>
      <c r="BJ557" s="3"/>
      <c r="BK557" s="3"/>
      <c r="BL557" s="3"/>
      <c r="BM557" s="3"/>
      <c r="BN557" s="3"/>
    </row>
    <row r="558">
      <c r="A558" s="3"/>
      <c r="B558" s="68"/>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3"/>
      <c r="AV558" s="3"/>
      <c r="AW558" s="3"/>
      <c r="AX558" s="3"/>
      <c r="AY558" s="3"/>
      <c r="AZ558" s="3"/>
      <c r="BA558" s="3"/>
      <c r="BB558" s="3"/>
      <c r="BC558" s="3"/>
      <c r="BD558" s="3"/>
      <c r="BE558" s="3"/>
      <c r="BF558" s="3"/>
      <c r="BG558" s="3"/>
      <c r="BH558" s="3"/>
      <c r="BI558" s="3"/>
      <c r="BJ558" s="3"/>
      <c r="BK558" s="3"/>
      <c r="BL558" s="3"/>
      <c r="BM558" s="3"/>
      <c r="BN558" s="3"/>
    </row>
    <row r="559">
      <c r="A559" s="3"/>
      <c r="B559" s="68"/>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3"/>
      <c r="AV559" s="3"/>
      <c r="AW559" s="3"/>
      <c r="AX559" s="3"/>
      <c r="AY559" s="3"/>
      <c r="AZ559" s="3"/>
      <c r="BA559" s="3"/>
      <c r="BB559" s="3"/>
      <c r="BC559" s="3"/>
      <c r="BD559" s="3"/>
      <c r="BE559" s="3"/>
      <c r="BF559" s="3"/>
      <c r="BG559" s="3"/>
      <c r="BH559" s="3"/>
      <c r="BI559" s="3"/>
      <c r="BJ559" s="3"/>
      <c r="BK559" s="3"/>
      <c r="BL559" s="3"/>
      <c r="BM559" s="3"/>
      <c r="BN559" s="3"/>
    </row>
    <row r="560">
      <c r="A560" s="3"/>
      <c r="B560" s="68"/>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3"/>
      <c r="AV560" s="3"/>
      <c r="AW560" s="3"/>
      <c r="AX560" s="3"/>
      <c r="AY560" s="3"/>
      <c r="AZ560" s="3"/>
      <c r="BA560" s="3"/>
      <c r="BB560" s="3"/>
      <c r="BC560" s="3"/>
      <c r="BD560" s="3"/>
      <c r="BE560" s="3"/>
      <c r="BF560" s="3"/>
      <c r="BG560" s="3"/>
      <c r="BH560" s="3"/>
      <c r="BI560" s="3"/>
      <c r="BJ560" s="3"/>
      <c r="BK560" s="3"/>
      <c r="BL560" s="3"/>
      <c r="BM560" s="3"/>
      <c r="BN560" s="3"/>
    </row>
    <row r="561">
      <c r="A561" s="3"/>
      <c r="B561" s="68"/>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3"/>
      <c r="AV561" s="3"/>
      <c r="AW561" s="3"/>
      <c r="AX561" s="3"/>
      <c r="AY561" s="3"/>
      <c r="AZ561" s="3"/>
      <c r="BA561" s="3"/>
      <c r="BB561" s="3"/>
      <c r="BC561" s="3"/>
      <c r="BD561" s="3"/>
      <c r="BE561" s="3"/>
      <c r="BF561" s="3"/>
      <c r="BG561" s="3"/>
      <c r="BH561" s="3"/>
      <c r="BI561" s="3"/>
      <c r="BJ561" s="3"/>
      <c r="BK561" s="3"/>
      <c r="BL561" s="3"/>
      <c r="BM561" s="3"/>
      <c r="BN561" s="3"/>
    </row>
    <row r="562">
      <c r="A562" s="3"/>
      <c r="B562" s="68"/>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c r="AW562" s="3"/>
      <c r="AX562" s="3"/>
      <c r="AY562" s="3"/>
      <c r="AZ562" s="3"/>
      <c r="BA562" s="3"/>
      <c r="BB562" s="3"/>
      <c r="BC562" s="3"/>
      <c r="BD562" s="3"/>
      <c r="BE562" s="3"/>
      <c r="BF562" s="3"/>
      <c r="BG562" s="3"/>
      <c r="BH562" s="3"/>
      <c r="BI562" s="3"/>
      <c r="BJ562" s="3"/>
      <c r="BK562" s="3"/>
      <c r="BL562" s="3"/>
      <c r="BM562" s="3"/>
      <c r="BN562" s="3"/>
    </row>
    <row r="563">
      <c r="A563" s="3"/>
      <c r="B563" s="68"/>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3"/>
      <c r="AV563" s="3"/>
      <c r="AW563" s="3"/>
      <c r="AX563" s="3"/>
      <c r="AY563" s="3"/>
      <c r="AZ563" s="3"/>
      <c r="BA563" s="3"/>
      <c r="BB563" s="3"/>
      <c r="BC563" s="3"/>
      <c r="BD563" s="3"/>
      <c r="BE563" s="3"/>
      <c r="BF563" s="3"/>
      <c r="BG563" s="3"/>
      <c r="BH563" s="3"/>
      <c r="BI563" s="3"/>
      <c r="BJ563" s="3"/>
      <c r="BK563" s="3"/>
      <c r="BL563" s="3"/>
      <c r="BM563" s="3"/>
      <c r="BN563" s="3"/>
    </row>
    <row r="564">
      <c r="A564" s="3"/>
      <c r="B564" s="68"/>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3"/>
      <c r="AV564" s="3"/>
      <c r="AW564" s="3"/>
      <c r="AX564" s="3"/>
      <c r="AY564" s="3"/>
      <c r="AZ564" s="3"/>
      <c r="BA564" s="3"/>
      <c r="BB564" s="3"/>
      <c r="BC564" s="3"/>
      <c r="BD564" s="3"/>
      <c r="BE564" s="3"/>
      <c r="BF564" s="3"/>
      <c r="BG564" s="3"/>
      <c r="BH564" s="3"/>
      <c r="BI564" s="3"/>
      <c r="BJ564" s="3"/>
      <c r="BK564" s="3"/>
      <c r="BL564" s="3"/>
      <c r="BM564" s="3"/>
      <c r="BN564" s="3"/>
    </row>
    <row r="565">
      <c r="A565" s="3"/>
      <c r="B565" s="68"/>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
      <c r="AV565" s="3"/>
      <c r="AW565" s="3"/>
      <c r="AX565" s="3"/>
      <c r="AY565" s="3"/>
      <c r="AZ565" s="3"/>
      <c r="BA565" s="3"/>
      <c r="BB565" s="3"/>
      <c r="BC565" s="3"/>
      <c r="BD565" s="3"/>
      <c r="BE565" s="3"/>
      <c r="BF565" s="3"/>
      <c r="BG565" s="3"/>
      <c r="BH565" s="3"/>
      <c r="BI565" s="3"/>
      <c r="BJ565" s="3"/>
      <c r="BK565" s="3"/>
      <c r="BL565" s="3"/>
      <c r="BM565" s="3"/>
      <c r="BN565" s="3"/>
    </row>
    <row r="566">
      <c r="A566" s="3"/>
      <c r="B566" s="68"/>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
      <c r="AV566" s="3"/>
      <c r="AW566" s="3"/>
      <c r="AX566" s="3"/>
      <c r="AY566" s="3"/>
      <c r="AZ566" s="3"/>
      <c r="BA566" s="3"/>
      <c r="BB566" s="3"/>
      <c r="BC566" s="3"/>
      <c r="BD566" s="3"/>
      <c r="BE566" s="3"/>
      <c r="BF566" s="3"/>
      <c r="BG566" s="3"/>
      <c r="BH566" s="3"/>
      <c r="BI566" s="3"/>
      <c r="BJ566" s="3"/>
      <c r="BK566" s="3"/>
      <c r="BL566" s="3"/>
      <c r="BM566" s="3"/>
      <c r="BN566" s="3"/>
    </row>
    <row r="567">
      <c r="A567" s="3"/>
      <c r="B567" s="68"/>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
      <c r="AV567" s="3"/>
      <c r="AW567" s="3"/>
      <c r="AX567" s="3"/>
      <c r="AY567" s="3"/>
      <c r="AZ567" s="3"/>
      <c r="BA567" s="3"/>
      <c r="BB567" s="3"/>
      <c r="BC567" s="3"/>
      <c r="BD567" s="3"/>
      <c r="BE567" s="3"/>
      <c r="BF567" s="3"/>
      <c r="BG567" s="3"/>
      <c r="BH567" s="3"/>
      <c r="BI567" s="3"/>
      <c r="BJ567" s="3"/>
      <c r="BK567" s="3"/>
      <c r="BL567" s="3"/>
      <c r="BM567" s="3"/>
      <c r="BN567" s="3"/>
    </row>
    <row r="568">
      <c r="A568" s="3"/>
      <c r="B568" s="68"/>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
      <c r="AV568" s="3"/>
      <c r="AW568" s="3"/>
      <c r="AX568" s="3"/>
      <c r="AY568" s="3"/>
      <c r="AZ568" s="3"/>
      <c r="BA568" s="3"/>
      <c r="BB568" s="3"/>
      <c r="BC568" s="3"/>
      <c r="BD568" s="3"/>
      <c r="BE568" s="3"/>
      <c r="BF568" s="3"/>
      <c r="BG568" s="3"/>
      <c r="BH568" s="3"/>
      <c r="BI568" s="3"/>
      <c r="BJ568" s="3"/>
      <c r="BK568" s="3"/>
      <c r="BL568" s="3"/>
      <c r="BM568" s="3"/>
      <c r="BN568" s="3"/>
    </row>
    <row r="569">
      <c r="A569" s="3"/>
      <c r="B569" s="68"/>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
      <c r="AV569" s="3"/>
      <c r="AW569" s="3"/>
      <c r="AX569" s="3"/>
      <c r="AY569" s="3"/>
      <c r="AZ569" s="3"/>
      <c r="BA569" s="3"/>
      <c r="BB569" s="3"/>
      <c r="BC569" s="3"/>
      <c r="BD569" s="3"/>
      <c r="BE569" s="3"/>
      <c r="BF569" s="3"/>
      <c r="BG569" s="3"/>
      <c r="BH569" s="3"/>
      <c r="BI569" s="3"/>
      <c r="BJ569" s="3"/>
      <c r="BK569" s="3"/>
      <c r="BL569" s="3"/>
      <c r="BM569" s="3"/>
      <c r="BN569" s="3"/>
    </row>
    <row r="570">
      <c r="A570" s="3"/>
      <c r="B570" s="68"/>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
      <c r="AV570" s="3"/>
      <c r="AW570" s="3"/>
      <c r="AX570" s="3"/>
      <c r="AY570" s="3"/>
      <c r="AZ570" s="3"/>
      <c r="BA570" s="3"/>
      <c r="BB570" s="3"/>
      <c r="BC570" s="3"/>
      <c r="BD570" s="3"/>
      <c r="BE570" s="3"/>
      <c r="BF570" s="3"/>
      <c r="BG570" s="3"/>
      <c r="BH570" s="3"/>
      <c r="BI570" s="3"/>
      <c r="BJ570" s="3"/>
      <c r="BK570" s="3"/>
      <c r="BL570" s="3"/>
      <c r="BM570" s="3"/>
      <c r="BN570" s="3"/>
    </row>
    <row r="571">
      <c r="A571" s="3"/>
      <c r="B571" s="68"/>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
      <c r="AV571" s="3"/>
      <c r="AW571" s="3"/>
      <c r="AX571" s="3"/>
      <c r="AY571" s="3"/>
      <c r="AZ571" s="3"/>
      <c r="BA571" s="3"/>
      <c r="BB571" s="3"/>
      <c r="BC571" s="3"/>
      <c r="BD571" s="3"/>
      <c r="BE571" s="3"/>
      <c r="BF571" s="3"/>
      <c r="BG571" s="3"/>
      <c r="BH571" s="3"/>
      <c r="BI571" s="3"/>
      <c r="BJ571" s="3"/>
      <c r="BK571" s="3"/>
      <c r="BL571" s="3"/>
      <c r="BM571" s="3"/>
      <c r="BN571" s="3"/>
    </row>
    <row r="572">
      <c r="A572" s="3"/>
      <c r="B572" s="68"/>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
      <c r="AV572" s="3"/>
      <c r="AW572" s="3"/>
      <c r="AX572" s="3"/>
      <c r="AY572" s="3"/>
      <c r="AZ572" s="3"/>
      <c r="BA572" s="3"/>
      <c r="BB572" s="3"/>
      <c r="BC572" s="3"/>
      <c r="BD572" s="3"/>
      <c r="BE572" s="3"/>
      <c r="BF572" s="3"/>
      <c r="BG572" s="3"/>
      <c r="BH572" s="3"/>
      <c r="BI572" s="3"/>
      <c r="BJ572" s="3"/>
      <c r="BK572" s="3"/>
      <c r="BL572" s="3"/>
      <c r="BM572" s="3"/>
      <c r="BN572" s="3"/>
    </row>
    <row r="573">
      <c r="A573" s="3"/>
      <c r="B573" s="68"/>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3"/>
      <c r="AV573" s="3"/>
      <c r="AW573" s="3"/>
      <c r="AX573" s="3"/>
      <c r="AY573" s="3"/>
      <c r="AZ573" s="3"/>
      <c r="BA573" s="3"/>
      <c r="BB573" s="3"/>
      <c r="BC573" s="3"/>
      <c r="BD573" s="3"/>
      <c r="BE573" s="3"/>
      <c r="BF573" s="3"/>
      <c r="BG573" s="3"/>
      <c r="BH573" s="3"/>
      <c r="BI573" s="3"/>
      <c r="BJ573" s="3"/>
      <c r="BK573" s="3"/>
      <c r="BL573" s="3"/>
      <c r="BM573" s="3"/>
      <c r="BN573" s="3"/>
    </row>
    <row r="574">
      <c r="A574" s="3"/>
      <c r="B574" s="68"/>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3"/>
      <c r="AV574" s="3"/>
      <c r="AW574" s="3"/>
      <c r="AX574" s="3"/>
      <c r="AY574" s="3"/>
      <c r="AZ574" s="3"/>
      <c r="BA574" s="3"/>
      <c r="BB574" s="3"/>
      <c r="BC574" s="3"/>
      <c r="BD574" s="3"/>
      <c r="BE574" s="3"/>
      <c r="BF574" s="3"/>
      <c r="BG574" s="3"/>
      <c r="BH574" s="3"/>
      <c r="BI574" s="3"/>
      <c r="BJ574" s="3"/>
      <c r="BK574" s="3"/>
      <c r="BL574" s="3"/>
      <c r="BM574" s="3"/>
      <c r="BN574" s="3"/>
    </row>
    <row r="575">
      <c r="A575" s="3"/>
      <c r="B575" s="68"/>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3"/>
      <c r="AV575" s="3"/>
      <c r="AW575" s="3"/>
      <c r="AX575" s="3"/>
      <c r="AY575" s="3"/>
      <c r="AZ575" s="3"/>
      <c r="BA575" s="3"/>
      <c r="BB575" s="3"/>
      <c r="BC575" s="3"/>
      <c r="BD575" s="3"/>
      <c r="BE575" s="3"/>
      <c r="BF575" s="3"/>
      <c r="BG575" s="3"/>
      <c r="BH575" s="3"/>
      <c r="BI575" s="3"/>
      <c r="BJ575" s="3"/>
      <c r="BK575" s="3"/>
      <c r="BL575" s="3"/>
      <c r="BM575" s="3"/>
      <c r="BN575" s="3"/>
    </row>
    <row r="576">
      <c r="A576" s="3"/>
      <c r="B576" s="68"/>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3"/>
      <c r="AV576" s="3"/>
      <c r="AW576" s="3"/>
      <c r="AX576" s="3"/>
      <c r="AY576" s="3"/>
      <c r="AZ576" s="3"/>
      <c r="BA576" s="3"/>
      <c r="BB576" s="3"/>
      <c r="BC576" s="3"/>
      <c r="BD576" s="3"/>
      <c r="BE576" s="3"/>
      <c r="BF576" s="3"/>
      <c r="BG576" s="3"/>
      <c r="BH576" s="3"/>
      <c r="BI576" s="3"/>
      <c r="BJ576" s="3"/>
      <c r="BK576" s="3"/>
      <c r="BL576" s="3"/>
      <c r="BM576" s="3"/>
      <c r="BN576" s="3"/>
    </row>
    <row r="577">
      <c r="A577" s="3"/>
      <c r="B577" s="68"/>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3"/>
      <c r="AV577" s="3"/>
      <c r="AW577" s="3"/>
      <c r="AX577" s="3"/>
      <c r="AY577" s="3"/>
      <c r="AZ577" s="3"/>
      <c r="BA577" s="3"/>
      <c r="BB577" s="3"/>
      <c r="BC577" s="3"/>
      <c r="BD577" s="3"/>
      <c r="BE577" s="3"/>
      <c r="BF577" s="3"/>
      <c r="BG577" s="3"/>
      <c r="BH577" s="3"/>
      <c r="BI577" s="3"/>
      <c r="BJ577" s="3"/>
      <c r="BK577" s="3"/>
      <c r="BL577" s="3"/>
      <c r="BM577" s="3"/>
      <c r="BN577" s="3"/>
    </row>
    <row r="578">
      <c r="A578" s="3"/>
      <c r="B578" s="68"/>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3"/>
      <c r="AV578" s="3"/>
      <c r="AW578" s="3"/>
      <c r="AX578" s="3"/>
      <c r="AY578" s="3"/>
      <c r="AZ578" s="3"/>
      <c r="BA578" s="3"/>
      <c r="BB578" s="3"/>
      <c r="BC578" s="3"/>
      <c r="BD578" s="3"/>
      <c r="BE578" s="3"/>
      <c r="BF578" s="3"/>
      <c r="BG578" s="3"/>
      <c r="BH578" s="3"/>
      <c r="BI578" s="3"/>
      <c r="BJ578" s="3"/>
      <c r="BK578" s="3"/>
      <c r="BL578" s="3"/>
      <c r="BM578" s="3"/>
      <c r="BN578" s="3"/>
    </row>
    <row r="579">
      <c r="A579" s="3"/>
      <c r="B579" s="68"/>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3"/>
      <c r="AV579" s="3"/>
      <c r="AW579" s="3"/>
      <c r="AX579" s="3"/>
      <c r="AY579" s="3"/>
      <c r="AZ579" s="3"/>
      <c r="BA579" s="3"/>
      <c r="BB579" s="3"/>
      <c r="BC579" s="3"/>
      <c r="BD579" s="3"/>
      <c r="BE579" s="3"/>
      <c r="BF579" s="3"/>
      <c r="BG579" s="3"/>
      <c r="BH579" s="3"/>
      <c r="BI579" s="3"/>
      <c r="BJ579" s="3"/>
      <c r="BK579" s="3"/>
      <c r="BL579" s="3"/>
      <c r="BM579" s="3"/>
      <c r="BN579" s="3"/>
    </row>
    <row r="580">
      <c r="A580" s="3"/>
      <c r="B580" s="68"/>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3"/>
      <c r="AV580" s="3"/>
      <c r="AW580" s="3"/>
      <c r="AX580" s="3"/>
      <c r="AY580" s="3"/>
      <c r="AZ580" s="3"/>
      <c r="BA580" s="3"/>
      <c r="BB580" s="3"/>
      <c r="BC580" s="3"/>
      <c r="BD580" s="3"/>
      <c r="BE580" s="3"/>
      <c r="BF580" s="3"/>
      <c r="BG580" s="3"/>
      <c r="BH580" s="3"/>
      <c r="BI580" s="3"/>
      <c r="BJ580" s="3"/>
      <c r="BK580" s="3"/>
      <c r="BL580" s="3"/>
      <c r="BM580" s="3"/>
      <c r="BN580" s="3"/>
    </row>
    <row r="581">
      <c r="A581" s="3"/>
      <c r="B581" s="68"/>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3"/>
      <c r="AV581" s="3"/>
      <c r="AW581" s="3"/>
      <c r="AX581" s="3"/>
      <c r="AY581" s="3"/>
      <c r="AZ581" s="3"/>
      <c r="BA581" s="3"/>
      <c r="BB581" s="3"/>
      <c r="BC581" s="3"/>
      <c r="BD581" s="3"/>
      <c r="BE581" s="3"/>
      <c r="BF581" s="3"/>
      <c r="BG581" s="3"/>
      <c r="BH581" s="3"/>
      <c r="BI581" s="3"/>
      <c r="BJ581" s="3"/>
      <c r="BK581" s="3"/>
      <c r="BL581" s="3"/>
      <c r="BM581" s="3"/>
      <c r="BN581" s="3"/>
    </row>
    <row r="582">
      <c r="A582" s="3"/>
      <c r="B582" s="68"/>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3"/>
      <c r="AV582" s="3"/>
      <c r="AW582" s="3"/>
      <c r="AX582" s="3"/>
      <c r="AY582" s="3"/>
      <c r="AZ582" s="3"/>
      <c r="BA582" s="3"/>
      <c r="BB582" s="3"/>
      <c r="BC582" s="3"/>
      <c r="BD582" s="3"/>
      <c r="BE582" s="3"/>
      <c r="BF582" s="3"/>
      <c r="BG582" s="3"/>
      <c r="BH582" s="3"/>
      <c r="BI582" s="3"/>
      <c r="BJ582" s="3"/>
      <c r="BK582" s="3"/>
      <c r="BL582" s="3"/>
      <c r="BM582" s="3"/>
      <c r="BN582" s="3"/>
    </row>
    <row r="583">
      <c r="A583" s="3"/>
      <c r="B583" s="68"/>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3"/>
      <c r="AV583" s="3"/>
      <c r="AW583" s="3"/>
      <c r="AX583" s="3"/>
      <c r="AY583" s="3"/>
      <c r="AZ583" s="3"/>
      <c r="BA583" s="3"/>
      <c r="BB583" s="3"/>
      <c r="BC583" s="3"/>
      <c r="BD583" s="3"/>
      <c r="BE583" s="3"/>
      <c r="BF583" s="3"/>
      <c r="BG583" s="3"/>
      <c r="BH583" s="3"/>
      <c r="BI583" s="3"/>
      <c r="BJ583" s="3"/>
      <c r="BK583" s="3"/>
      <c r="BL583" s="3"/>
      <c r="BM583" s="3"/>
      <c r="BN583" s="3"/>
    </row>
    <row r="584">
      <c r="A584" s="3"/>
      <c r="B584" s="68"/>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3"/>
      <c r="AV584" s="3"/>
      <c r="AW584" s="3"/>
      <c r="AX584" s="3"/>
      <c r="AY584" s="3"/>
      <c r="AZ584" s="3"/>
      <c r="BA584" s="3"/>
      <c r="BB584" s="3"/>
      <c r="BC584" s="3"/>
      <c r="BD584" s="3"/>
      <c r="BE584" s="3"/>
      <c r="BF584" s="3"/>
      <c r="BG584" s="3"/>
      <c r="BH584" s="3"/>
      <c r="BI584" s="3"/>
      <c r="BJ584" s="3"/>
      <c r="BK584" s="3"/>
      <c r="BL584" s="3"/>
      <c r="BM584" s="3"/>
      <c r="BN584" s="3"/>
    </row>
    <row r="585">
      <c r="A585" s="3"/>
      <c r="B585" s="68"/>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3"/>
      <c r="AV585" s="3"/>
      <c r="AW585" s="3"/>
      <c r="AX585" s="3"/>
      <c r="AY585" s="3"/>
      <c r="AZ585" s="3"/>
      <c r="BA585" s="3"/>
      <c r="BB585" s="3"/>
      <c r="BC585" s="3"/>
      <c r="BD585" s="3"/>
      <c r="BE585" s="3"/>
      <c r="BF585" s="3"/>
      <c r="BG585" s="3"/>
      <c r="BH585" s="3"/>
      <c r="BI585" s="3"/>
      <c r="BJ585" s="3"/>
      <c r="BK585" s="3"/>
      <c r="BL585" s="3"/>
      <c r="BM585" s="3"/>
      <c r="BN585" s="3"/>
    </row>
    <row r="586">
      <c r="A586" s="3"/>
      <c r="B586" s="68"/>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3"/>
      <c r="AV586" s="3"/>
      <c r="AW586" s="3"/>
      <c r="AX586" s="3"/>
      <c r="AY586" s="3"/>
      <c r="AZ586" s="3"/>
      <c r="BA586" s="3"/>
      <c r="BB586" s="3"/>
      <c r="BC586" s="3"/>
      <c r="BD586" s="3"/>
      <c r="BE586" s="3"/>
      <c r="BF586" s="3"/>
      <c r="BG586" s="3"/>
      <c r="BH586" s="3"/>
      <c r="BI586" s="3"/>
      <c r="BJ586" s="3"/>
      <c r="BK586" s="3"/>
      <c r="BL586" s="3"/>
      <c r="BM586" s="3"/>
      <c r="BN586" s="3"/>
    </row>
    <row r="587">
      <c r="A587" s="3"/>
      <c r="B587" s="68"/>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3"/>
      <c r="AV587" s="3"/>
      <c r="AW587" s="3"/>
      <c r="AX587" s="3"/>
      <c r="AY587" s="3"/>
      <c r="AZ587" s="3"/>
      <c r="BA587" s="3"/>
      <c r="BB587" s="3"/>
      <c r="BC587" s="3"/>
      <c r="BD587" s="3"/>
      <c r="BE587" s="3"/>
      <c r="BF587" s="3"/>
      <c r="BG587" s="3"/>
      <c r="BH587" s="3"/>
      <c r="BI587" s="3"/>
      <c r="BJ587" s="3"/>
      <c r="BK587" s="3"/>
      <c r="BL587" s="3"/>
      <c r="BM587" s="3"/>
      <c r="BN587" s="3"/>
    </row>
    <row r="588">
      <c r="A588" s="3"/>
      <c r="B588" s="68"/>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3"/>
      <c r="AV588" s="3"/>
      <c r="AW588" s="3"/>
      <c r="AX588" s="3"/>
      <c r="AY588" s="3"/>
      <c r="AZ588" s="3"/>
      <c r="BA588" s="3"/>
      <c r="BB588" s="3"/>
      <c r="BC588" s="3"/>
      <c r="BD588" s="3"/>
      <c r="BE588" s="3"/>
      <c r="BF588" s="3"/>
      <c r="BG588" s="3"/>
      <c r="BH588" s="3"/>
      <c r="BI588" s="3"/>
      <c r="BJ588" s="3"/>
      <c r="BK588" s="3"/>
      <c r="BL588" s="3"/>
      <c r="BM588" s="3"/>
      <c r="BN588" s="3"/>
    </row>
    <row r="589">
      <c r="A589" s="3"/>
      <c r="B589" s="68"/>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3"/>
      <c r="AV589" s="3"/>
      <c r="AW589" s="3"/>
      <c r="AX589" s="3"/>
      <c r="AY589" s="3"/>
      <c r="AZ589" s="3"/>
      <c r="BA589" s="3"/>
      <c r="BB589" s="3"/>
      <c r="BC589" s="3"/>
      <c r="BD589" s="3"/>
      <c r="BE589" s="3"/>
      <c r="BF589" s="3"/>
      <c r="BG589" s="3"/>
      <c r="BH589" s="3"/>
      <c r="BI589" s="3"/>
      <c r="BJ589" s="3"/>
      <c r="BK589" s="3"/>
      <c r="BL589" s="3"/>
      <c r="BM589" s="3"/>
      <c r="BN589" s="3"/>
    </row>
    <row r="590">
      <c r="A590" s="3"/>
      <c r="B590" s="68"/>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3"/>
      <c r="AV590" s="3"/>
      <c r="AW590" s="3"/>
      <c r="AX590" s="3"/>
      <c r="AY590" s="3"/>
      <c r="AZ590" s="3"/>
      <c r="BA590" s="3"/>
      <c r="BB590" s="3"/>
      <c r="BC590" s="3"/>
      <c r="BD590" s="3"/>
      <c r="BE590" s="3"/>
      <c r="BF590" s="3"/>
      <c r="BG590" s="3"/>
      <c r="BH590" s="3"/>
      <c r="BI590" s="3"/>
      <c r="BJ590" s="3"/>
      <c r="BK590" s="3"/>
      <c r="BL590" s="3"/>
      <c r="BM590" s="3"/>
      <c r="BN590" s="3"/>
    </row>
    <row r="591">
      <c r="A591" s="3"/>
      <c r="B591" s="68"/>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3"/>
      <c r="AV591" s="3"/>
      <c r="AW591" s="3"/>
      <c r="AX591" s="3"/>
      <c r="AY591" s="3"/>
      <c r="AZ591" s="3"/>
      <c r="BA591" s="3"/>
      <c r="BB591" s="3"/>
      <c r="BC591" s="3"/>
      <c r="BD591" s="3"/>
      <c r="BE591" s="3"/>
      <c r="BF591" s="3"/>
      <c r="BG591" s="3"/>
      <c r="BH591" s="3"/>
      <c r="BI591" s="3"/>
      <c r="BJ591" s="3"/>
      <c r="BK591" s="3"/>
      <c r="BL591" s="3"/>
      <c r="BM591" s="3"/>
      <c r="BN591" s="3"/>
    </row>
    <row r="592">
      <c r="A592" s="3"/>
      <c r="B592" s="68"/>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3"/>
      <c r="AV592" s="3"/>
      <c r="AW592" s="3"/>
      <c r="AX592" s="3"/>
      <c r="AY592" s="3"/>
      <c r="AZ592" s="3"/>
      <c r="BA592" s="3"/>
      <c r="BB592" s="3"/>
      <c r="BC592" s="3"/>
      <c r="BD592" s="3"/>
      <c r="BE592" s="3"/>
      <c r="BF592" s="3"/>
      <c r="BG592" s="3"/>
      <c r="BH592" s="3"/>
      <c r="BI592" s="3"/>
      <c r="BJ592" s="3"/>
      <c r="BK592" s="3"/>
      <c r="BL592" s="3"/>
      <c r="BM592" s="3"/>
      <c r="BN592" s="3"/>
    </row>
    <row r="593">
      <c r="A593" s="3"/>
      <c r="B593" s="68"/>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3"/>
      <c r="AV593" s="3"/>
      <c r="AW593" s="3"/>
      <c r="AX593" s="3"/>
      <c r="AY593" s="3"/>
      <c r="AZ593" s="3"/>
      <c r="BA593" s="3"/>
      <c r="BB593" s="3"/>
      <c r="BC593" s="3"/>
      <c r="BD593" s="3"/>
      <c r="BE593" s="3"/>
      <c r="BF593" s="3"/>
      <c r="BG593" s="3"/>
      <c r="BH593" s="3"/>
      <c r="BI593" s="3"/>
      <c r="BJ593" s="3"/>
      <c r="BK593" s="3"/>
      <c r="BL593" s="3"/>
      <c r="BM593" s="3"/>
      <c r="BN593" s="3"/>
    </row>
    <row r="594">
      <c r="A594" s="3"/>
      <c r="B594" s="68"/>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3"/>
      <c r="AV594" s="3"/>
      <c r="AW594" s="3"/>
      <c r="AX594" s="3"/>
      <c r="AY594" s="3"/>
      <c r="AZ594" s="3"/>
      <c r="BA594" s="3"/>
      <c r="BB594" s="3"/>
      <c r="BC594" s="3"/>
      <c r="BD594" s="3"/>
      <c r="BE594" s="3"/>
      <c r="BF594" s="3"/>
      <c r="BG594" s="3"/>
      <c r="BH594" s="3"/>
      <c r="BI594" s="3"/>
      <c r="BJ594" s="3"/>
      <c r="BK594" s="3"/>
      <c r="BL594" s="3"/>
      <c r="BM594" s="3"/>
      <c r="BN594" s="3"/>
    </row>
    <row r="595">
      <c r="A595" s="3"/>
      <c r="B595" s="68"/>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c r="AW595" s="3"/>
      <c r="AX595" s="3"/>
      <c r="AY595" s="3"/>
      <c r="AZ595" s="3"/>
      <c r="BA595" s="3"/>
      <c r="BB595" s="3"/>
      <c r="BC595" s="3"/>
      <c r="BD595" s="3"/>
      <c r="BE595" s="3"/>
      <c r="BF595" s="3"/>
      <c r="BG595" s="3"/>
      <c r="BH595" s="3"/>
      <c r="BI595" s="3"/>
      <c r="BJ595" s="3"/>
      <c r="BK595" s="3"/>
      <c r="BL595" s="3"/>
      <c r="BM595" s="3"/>
      <c r="BN595" s="3"/>
    </row>
    <row r="596">
      <c r="A596" s="3"/>
      <c r="B596" s="68"/>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c r="AU596" s="3"/>
      <c r="AV596" s="3"/>
      <c r="AW596" s="3"/>
      <c r="AX596" s="3"/>
      <c r="AY596" s="3"/>
      <c r="AZ596" s="3"/>
      <c r="BA596" s="3"/>
      <c r="BB596" s="3"/>
      <c r="BC596" s="3"/>
      <c r="BD596" s="3"/>
      <c r="BE596" s="3"/>
      <c r="BF596" s="3"/>
      <c r="BG596" s="3"/>
      <c r="BH596" s="3"/>
      <c r="BI596" s="3"/>
      <c r="BJ596" s="3"/>
      <c r="BK596" s="3"/>
      <c r="BL596" s="3"/>
      <c r="BM596" s="3"/>
      <c r="BN596" s="3"/>
    </row>
    <row r="597">
      <c r="A597" s="3"/>
      <c r="B597" s="68"/>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c r="AU597" s="3"/>
      <c r="AV597" s="3"/>
      <c r="AW597" s="3"/>
      <c r="AX597" s="3"/>
      <c r="AY597" s="3"/>
      <c r="AZ597" s="3"/>
      <c r="BA597" s="3"/>
      <c r="BB597" s="3"/>
      <c r="BC597" s="3"/>
      <c r="BD597" s="3"/>
      <c r="BE597" s="3"/>
      <c r="BF597" s="3"/>
      <c r="BG597" s="3"/>
      <c r="BH597" s="3"/>
      <c r="BI597" s="3"/>
      <c r="BJ597" s="3"/>
      <c r="BK597" s="3"/>
      <c r="BL597" s="3"/>
      <c r="BM597" s="3"/>
      <c r="BN597" s="3"/>
    </row>
    <row r="598">
      <c r="A598" s="3"/>
      <c r="B598" s="68"/>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3"/>
      <c r="AV598" s="3"/>
      <c r="AW598" s="3"/>
      <c r="AX598" s="3"/>
      <c r="AY598" s="3"/>
      <c r="AZ598" s="3"/>
      <c r="BA598" s="3"/>
      <c r="BB598" s="3"/>
      <c r="BC598" s="3"/>
      <c r="BD598" s="3"/>
      <c r="BE598" s="3"/>
      <c r="BF598" s="3"/>
      <c r="BG598" s="3"/>
      <c r="BH598" s="3"/>
      <c r="BI598" s="3"/>
      <c r="BJ598" s="3"/>
      <c r="BK598" s="3"/>
      <c r="BL598" s="3"/>
      <c r="BM598" s="3"/>
      <c r="BN598" s="3"/>
    </row>
    <row r="599">
      <c r="A599" s="3"/>
      <c r="B599" s="68"/>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c r="AU599" s="3"/>
      <c r="AV599" s="3"/>
      <c r="AW599" s="3"/>
      <c r="AX599" s="3"/>
      <c r="AY599" s="3"/>
      <c r="AZ599" s="3"/>
      <c r="BA599" s="3"/>
      <c r="BB599" s="3"/>
      <c r="BC599" s="3"/>
      <c r="BD599" s="3"/>
      <c r="BE599" s="3"/>
      <c r="BF599" s="3"/>
      <c r="BG599" s="3"/>
      <c r="BH599" s="3"/>
      <c r="BI599" s="3"/>
      <c r="BJ599" s="3"/>
      <c r="BK599" s="3"/>
      <c r="BL599" s="3"/>
      <c r="BM599" s="3"/>
      <c r="BN599" s="3"/>
    </row>
    <row r="600">
      <c r="A600" s="3"/>
      <c r="B600" s="68"/>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3"/>
      <c r="AV600" s="3"/>
      <c r="AW600" s="3"/>
      <c r="AX600" s="3"/>
      <c r="AY600" s="3"/>
      <c r="AZ600" s="3"/>
      <c r="BA600" s="3"/>
      <c r="BB600" s="3"/>
      <c r="BC600" s="3"/>
      <c r="BD600" s="3"/>
      <c r="BE600" s="3"/>
      <c r="BF600" s="3"/>
      <c r="BG600" s="3"/>
      <c r="BH600" s="3"/>
      <c r="BI600" s="3"/>
      <c r="BJ600" s="3"/>
      <c r="BK600" s="3"/>
      <c r="BL600" s="3"/>
      <c r="BM600" s="3"/>
      <c r="BN600" s="3"/>
    </row>
    <row r="601">
      <c r="A601" s="3"/>
      <c r="B601" s="68"/>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3"/>
      <c r="AV601" s="3"/>
      <c r="AW601" s="3"/>
      <c r="AX601" s="3"/>
      <c r="AY601" s="3"/>
      <c r="AZ601" s="3"/>
      <c r="BA601" s="3"/>
      <c r="BB601" s="3"/>
      <c r="BC601" s="3"/>
      <c r="BD601" s="3"/>
      <c r="BE601" s="3"/>
      <c r="BF601" s="3"/>
      <c r="BG601" s="3"/>
      <c r="BH601" s="3"/>
      <c r="BI601" s="3"/>
      <c r="BJ601" s="3"/>
      <c r="BK601" s="3"/>
      <c r="BL601" s="3"/>
      <c r="BM601" s="3"/>
      <c r="BN601" s="3"/>
    </row>
    <row r="602">
      <c r="A602" s="3"/>
      <c r="B602" s="68"/>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3"/>
      <c r="AV602" s="3"/>
      <c r="AW602" s="3"/>
      <c r="AX602" s="3"/>
      <c r="AY602" s="3"/>
      <c r="AZ602" s="3"/>
      <c r="BA602" s="3"/>
      <c r="BB602" s="3"/>
      <c r="BC602" s="3"/>
      <c r="BD602" s="3"/>
      <c r="BE602" s="3"/>
      <c r="BF602" s="3"/>
      <c r="BG602" s="3"/>
      <c r="BH602" s="3"/>
      <c r="BI602" s="3"/>
      <c r="BJ602" s="3"/>
      <c r="BK602" s="3"/>
      <c r="BL602" s="3"/>
      <c r="BM602" s="3"/>
      <c r="BN602" s="3"/>
    </row>
    <row r="603">
      <c r="A603" s="3"/>
      <c r="B603" s="68"/>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c r="AU603" s="3"/>
      <c r="AV603" s="3"/>
      <c r="AW603" s="3"/>
      <c r="AX603" s="3"/>
      <c r="AY603" s="3"/>
      <c r="AZ603" s="3"/>
      <c r="BA603" s="3"/>
      <c r="BB603" s="3"/>
      <c r="BC603" s="3"/>
      <c r="BD603" s="3"/>
      <c r="BE603" s="3"/>
      <c r="BF603" s="3"/>
      <c r="BG603" s="3"/>
      <c r="BH603" s="3"/>
      <c r="BI603" s="3"/>
      <c r="BJ603" s="3"/>
      <c r="BK603" s="3"/>
      <c r="BL603" s="3"/>
      <c r="BM603" s="3"/>
      <c r="BN603" s="3"/>
    </row>
    <row r="604">
      <c r="A604" s="3"/>
      <c r="B604" s="68"/>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3"/>
      <c r="AV604" s="3"/>
      <c r="AW604" s="3"/>
      <c r="AX604" s="3"/>
      <c r="AY604" s="3"/>
      <c r="AZ604" s="3"/>
      <c r="BA604" s="3"/>
      <c r="BB604" s="3"/>
      <c r="BC604" s="3"/>
      <c r="BD604" s="3"/>
      <c r="BE604" s="3"/>
      <c r="BF604" s="3"/>
      <c r="BG604" s="3"/>
      <c r="BH604" s="3"/>
      <c r="BI604" s="3"/>
      <c r="BJ604" s="3"/>
      <c r="BK604" s="3"/>
      <c r="BL604" s="3"/>
      <c r="BM604" s="3"/>
      <c r="BN604" s="3"/>
    </row>
    <row r="605">
      <c r="A605" s="3"/>
      <c r="B605" s="68"/>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3"/>
      <c r="AV605" s="3"/>
      <c r="AW605" s="3"/>
      <c r="AX605" s="3"/>
      <c r="AY605" s="3"/>
      <c r="AZ605" s="3"/>
      <c r="BA605" s="3"/>
      <c r="BB605" s="3"/>
      <c r="BC605" s="3"/>
      <c r="BD605" s="3"/>
      <c r="BE605" s="3"/>
      <c r="BF605" s="3"/>
      <c r="BG605" s="3"/>
      <c r="BH605" s="3"/>
      <c r="BI605" s="3"/>
      <c r="BJ605" s="3"/>
      <c r="BK605" s="3"/>
      <c r="BL605" s="3"/>
      <c r="BM605" s="3"/>
      <c r="BN605" s="3"/>
    </row>
    <row r="606">
      <c r="A606" s="3"/>
      <c r="B606" s="68"/>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c r="AU606" s="3"/>
      <c r="AV606" s="3"/>
      <c r="AW606" s="3"/>
      <c r="AX606" s="3"/>
      <c r="AY606" s="3"/>
      <c r="AZ606" s="3"/>
      <c r="BA606" s="3"/>
      <c r="BB606" s="3"/>
      <c r="BC606" s="3"/>
      <c r="BD606" s="3"/>
      <c r="BE606" s="3"/>
      <c r="BF606" s="3"/>
      <c r="BG606" s="3"/>
      <c r="BH606" s="3"/>
      <c r="BI606" s="3"/>
      <c r="BJ606" s="3"/>
      <c r="BK606" s="3"/>
      <c r="BL606" s="3"/>
      <c r="BM606" s="3"/>
      <c r="BN606" s="3"/>
    </row>
    <row r="607">
      <c r="A607" s="3"/>
      <c r="B607" s="68"/>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c r="AU607" s="3"/>
      <c r="AV607" s="3"/>
      <c r="AW607" s="3"/>
      <c r="AX607" s="3"/>
      <c r="AY607" s="3"/>
      <c r="AZ607" s="3"/>
      <c r="BA607" s="3"/>
      <c r="BB607" s="3"/>
      <c r="BC607" s="3"/>
      <c r="BD607" s="3"/>
      <c r="BE607" s="3"/>
      <c r="BF607" s="3"/>
      <c r="BG607" s="3"/>
      <c r="BH607" s="3"/>
      <c r="BI607" s="3"/>
      <c r="BJ607" s="3"/>
      <c r="BK607" s="3"/>
      <c r="BL607" s="3"/>
      <c r="BM607" s="3"/>
      <c r="BN607" s="3"/>
    </row>
    <row r="608">
      <c r="A608" s="3"/>
      <c r="B608" s="68"/>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3"/>
      <c r="AV608" s="3"/>
      <c r="AW608" s="3"/>
      <c r="AX608" s="3"/>
      <c r="AY608" s="3"/>
      <c r="AZ608" s="3"/>
      <c r="BA608" s="3"/>
      <c r="BB608" s="3"/>
      <c r="BC608" s="3"/>
      <c r="BD608" s="3"/>
      <c r="BE608" s="3"/>
      <c r="BF608" s="3"/>
      <c r="BG608" s="3"/>
      <c r="BH608" s="3"/>
      <c r="BI608" s="3"/>
      <c r="BJ608" s="3"/>
      <c r="BK608" s="3"/>
      <c r="BL608" s="3"/>
      <c r="BM608" s="3"/>
      <c r="BN608" s="3"/>
    </row>
    <row r="609">
      <c r="A609" s="3"/>
      <c r="B609" s="68"/>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c r="AU609" s="3"/>
      <c r="AV609" s="3"/>
      <c r="AW609" s="3"/>
      <c r="AX609" s="3"/>
      <c r="AY609" s="3"/>
      <c r="AZ609" s="3"/>
      <c r="BA609" s="3"/>
      <c r="BB609" s="3"/>
      <c r="BC609" s="3"/>
      <c r="BD609" s="3"/>
      <c r="BE609" s="3"/>
      <c r="BF609" s="3"/>
      <c r="BG609" s="3"/>
      <c r="BH609" s="3"/>
      <c r="BI609" s="3"/>
      <c r="BJ609" s="3"/>
      <c r="BK609" s="3"/>
      <c r="BL609" s="3"/>
      <c r="BM609" s="3"/>
      <c r="BN609" s="3"/>
    </row>
    <row r="610">
      <c r="A610" s="3"/>
      <c r="B610" s="68"/>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3"/>
      <c r="AV610" s="3"/>
      <c r="AW610" s="3"/>
      <c r="AX610" s="3"/>
      <c r="AY610" s="3"/>
      <c r="AZ610" s="3"/>
      <c r="BA610" s="3"/>
      <c r="BB610" s="3"/>
      <c r="BC610" s="3"/>
      <c r="BD610" s="3"/>
      <c r="BE610" s="3"/>
      <c r="BF610" s="3"/>
      <c r="BG610" s="3"/>
      <c r="BH610" s="3"/>
      <c r="BI610" s="3"/>
      <c r="BJ610" s="3"/>
      <c r="BK610" s="3"/>
      <c r="BL610" s="3"/>
      <c r="BM610" s="3"/>
      <c r="BN610" s="3"/>
    </row>
    <row r="611">
      <c r="A611" s="3"/>
      <c r="B611" s="68"/>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3"/>
      <c r="AV611" s="3"/>
      <c r="AW611" s="3"/>
      <c r="AX611" s="3"/>
      <c r="AY611" s="3"/>
      <c r="AZ611" s="3"/>
      <c r="BA611" s="3"/>
      <c r="BB611" s="3"/>
      <c r="BC611" s="3"/>
      <c r="BD611" s="3"/>
      <c r="BE611" s="3"/>
      <c r="BF611" s="3"/>
      <c r="BG611" s="3"/>
      <c r="BH611" s="3"/>
      <c r="BI611" s="3"/>
      <c r="BJ611" s="3"/>
      <c r="BK611" s="3"/>
      <c r="BL611" s="3"/>
      <c r="BM611" s="3"/>
      <c r="BN611" s="3"/>
    </row>
    <row r="612">
      <c r="A612" s="3"/>
      <c r="B612" s="68"/>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3"/>
      <c r="AV612" s="3"/>
      <c r="AW612" s="3"/>
      <c r="AX612" s="3"/>
      <c r="AY612" s="3"/>
      <c r="AZ612" s="3"/>
      <c r="BA612" s="3"/>
      <c r="BB612" s="3"/>
      <c r="BC612" s="3"/>
      <c r="BD612" s="3"/>
      <c r="BE612" s="3"/>
      <c r="BF612" s="3"/>
      <c r="BG612" s="3"/>
      <c r="BH612" s="3"/>
      <c r="BI612" s="3"/>
      <c r="BJ612" s="3"/>
      <c r="BK612" s="3"/>
      <c r="BL612" s="3"/>
      <c r="BM612" s="3"/>
      <c r="BN612" s="3"/>
    </row>
    <row r="613">
      <c r="A613" s="3"/>
      <c r="B613" s="68"/>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c r="AU613" s="3"/>
      <c r="AV613" s="3"/>
      <c r="AW613" s="3"/>
      <c r="AX613" s="3"/>
      <c r="AY613" s="3"/>
      <c r="AZ613" s="3"/>
      <c r="BA613" s="3"/>
      <c r="BB613" s="3"/>
      <c r="BC613" s="3"/>
      <c r="BD613" s="3"/>
      <c r="BE613" s="3"/>
      <c r="BF613" s="3"/>
      <c r="BG613" s="3"/>
      <c r="BH613" s="3"/>
      <c r="BI613" s="3"/>
      <c r="BJ613" s="3"/>
      <c r="BK613" s="3"/>
      <c r="BL613" s="3"/>
      <c r="BM613" s="3"/>
      <c r="BN613" s="3"/>
    </row>
    <row r="614">
      <c r="A614" s="3"/>
      <c r="B614" s="68"/>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3"/>
      <c r="AV614" s="3"/>
      <c r="AW614" s="3"/>
      <c r="AX614" s="3"/>
      <c r="AY614" s="3"/>
      <c r="AZ614" s="3"/>
      <c r="BA614" s="3"/>
      <c r="BB614" s="3"/>
      <c r="BC614" s="3"/>
      <c r="BD614" s="3"/>
      <c r="BE614" s="3"/>
      <c r="BF614" s="3"/>
      <c r="BG614" s="3"/>
      <c r="BH614" s="3"/>
      <c r="BI614" s="3"/>
      <c r="BJ614" s="3"/>
      <c r="BK614" s="3"/>
      <c r="BL614" s="3"/>
      <c r="BM614" s="3"/>
      <c r="BN614" s="3"/>
    </row>
    <row r="615">
      <c r="A615" s="3"/>
      <c r="B615" s="68"/>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c r="AU615" s="3"/>
      <c r="AV615" s="3"/>
      <c r="AW615" s="3"/>
      <c r="AX615" s="3"/>
      <c r="AY615" s="3"/>
      <c r="AZ615" s="3"/>
      <c r="BA615" s="3"/>
      <c r="BB615" s="3"/>
      <c r="BC615" s="3"/>
      <c r="BD615" s="3"/>
      <c r="BE615" s="3"/>
      <c r="BF615" s="3"/>
      <c r="BG615" s="3"/>
      <c r="BH615" s="3"/>
      <c r="BI615" s="3"/>
      <c r="BJ615" s="3"/>
      <c r="BK615" s="3"/>
      <c r="BL615" s="3"/>
      <c r="BM615" s="3"/>
      <c r="BN615" s="3"/>
    </row>
    <row r="616">
      <c r="A616" s="3"/>
      <c r="B616" s="68"/>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c r="AU616" s="3"/>
      <c r="AV616" s="3"/>
      <c r="AW616" s="3"/>
      <c r="AX616" s="3"/>
      <c r="AY616" s="3"/>
      <c r="AZ616" s="3"/>
      <c r="BA616" s="3"/>
      <c r="BB616" s="3"/>
      <c r="BC616" s="3"/>
      <c r="BD616" s="3"/>
      <c r="BE616" s="3"/>
      <c r="BF616" s="3"/>
      <c r="BG616" s="3"/>
      <c r="BH616" s="3"/>
      <c r="BI616" s="3"/>
      <c r="BJ616" s="3"/>
      <c r="BK616" s="3"/>
      <c r="BL616" s="3"/>
      <c r="BM616" s="3"/>
      <c r="BN616" s="3"/>
    </row>
    <row r="617">
      <c r="A617" s="3"/>
      <c r="B617" s="68"/>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c r="AU617" s="3"/>
      <c r="AV617" s="3"/>
      <c r="AW617" s="3"/>
      <c r="AX617" s="3"/>
      <c r="AY617" s="3"/>
      <c r="AZ617" s="3"/>
      <c r="BA617" s="3"/>
      <c r="BB617" s="3"/>
      <c r="BC617" s="3"/>
      <c r="BD617" s="3"/>
      <c r="BE617" s="3"/>
      <c r="BF617" s="3"/>
      <c r="BG617" s="3"/>
      <c r="BH617" s="3"/>
      <c r="BI617" s="3"/>
      <c r="BJ617" s="3"/>
      <c r="BK617" s="3"/>
      <c r="BL617" s="3"/>
      <c r="BM617" s="3"/>
      <c r="BN617" s="3"/>
    </row>
    <row r="618">
      <c r="A618" s="3"/>
      <c r="B618" s="68"/>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c r="AU618" s="3"/>
      <c r="AV618" s="3"/>
      <c r="AW618" s="3"/>
      <c r="AX618" s="3"/>
      <c r="AY618" s="3"/>
      <c r="AZ618" s="3"/>
      <c r="BA618" s="3"/>
      <c r="BB618" s="3"/>
      <c r="BC618" s="3"/>
      <c r="BD618" s="3"/>
      <c r="BE618" s="3"/>
      <c r="BF618" s="3"/>
      <c r="BG618" s="3"/>
      <c r="BH618" s="3"/>
      <c r="BI618" s="3"/>
      <c r="BJ618" s="3"/>
      <c r="BK618" s="3"/>
      <c r="BL618" s="3"/>
      <c r="BM618" s="3"/>
      <c r="BN618" s="3"/>
    </row>
    <row r="619">
      <c r="A619" s="3"/>
      <c r="B619" s="68"/>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c r="AU619" s="3"/>
      <c r="AV619" s="3"/>
      <c r="AW619" s="3"/>
      <c r="AX619" s="3"/>
      <c r="AY619" s="3"/>
      <c r="AZ619" s="3"/>
      <c r="BA619" s="3"/>
      <c r="BB619" s="3"/>
      <c r="BC619" s="3"/>
      <c r="BD619" s="3"/>
      <c r="BE619" s="3"/>
      <c r="BF619" s="3"/>
      <c r="BG619" s="3"/>
      <c r="BH619" s="3"/>
      <c r="BI619" s="3"/>
      <c r="BJ619" s="3"/>
      <c r="BK619" s="3"/>
      <c r="BL619" s="3"/>
      <c r="BM619" s="3"/>
      <c r="BN619" s="3"/>
    </row>
    <row r="620">
      <c r="A620" s="3"/>
      <c r="B620" s="68"/>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3"/>
      <c r="AV620" s="3"/>
      <c r="AW620" s="3"/>
      <c r="AX620" s="3"/>
      <c r="AY620" s="3"/>
      <c r="AZ620" s="3"/>
      <c r="BA620" s="3"/>
      <c r="BB620" s="3"/>
      <c r="BC620" s="3"/>
      <c r="BD620" s="3"/>
      <c r="BE620" s="3"/>
      <c r="BF620" s="3"/>
      <c r="BG620" s="3"/>
      <c r="BH620" s="3"/>
      <c r="BI620" s="3"/>
      <c r="BJ620" s="3"/>
      <c r="BK620" s="3"/>
      <c r="BL620" s="3"/>
      <c r="BM620" s="3"/>
      <c r="BN620" s="3"/>
    </row>
    <row r="621">
      <c r="A621" s="3"/>
      <c r="B621" s="68"/>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c r="AU621" s="3"/>
      <c r="AV621" s="3"/>
      <c r="AW621" s="3"/>
      <c r="AX621" s="3"/>
      <c r="AY621" s="3"/>
      <c r="AZ621" s="3"/>
      <c r="BA621" s="3"/>
      <c r="BB621" s="3"/>
      <c r="BC621" s="3"/>
      <c r="BD621" s="3"/>
      <c r="BE621" s="3"/>
      <c r="BF621" s="3"/>
      <c r="BG621" s="3"/>
      <c r="BH621" s="3"/>
      <c r="BI621" s="3"/>
      <c r="BJ621" s="3"/>
      <c r="BK621" s="3"/>
      <c r="BL621" s="3"/>
      <c r="BM621" s="3"/>
      <c r="BN621" s="3"/>
    </row>
    <row r="622">
      <c r="A622" s="3"/>
      <c r="B622" s="68"/>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3"/>
      <c r="AV622" s="3"/>
      <c r="AW622" s="3"/>
      <c r="AX622" s="3"/>
      <c r="AY622" s="3"/>
      <c r="AZ622" s="3"/>
      <c r="BA622" s="3"/>
      <c r="BB622" s="3"/>
      <c r="BC622" s="3"/>
      <c r="BD622" s="3"/>
      <c r="BE622" s="3"/>
      <c r="BF622" s="3"/>
      <c r="BG622" s="3"/>
      <c r="BH622" s="3"/>
      <c r="BI622" s="3"/>
      <c r="BJ622" s="3"/>
      <c r="BK622" s="3"/>
      <c r="BL622" s="3"/>
      <c r="BM622" s="3"/>
      <c r="BN622" s="3"/>
    </row>
    <row r="623">
      <c r="A623" s="3"/>
      <c r="B623" s="68"/>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3"/>
      <c r="AV623" s="3"/>
      <c r="AW623" s="3"/>
      <c r="AX623" s="3"/>
      <c r="AY623" s="3"/>
      <c r="AZ623" s="3"/>
      <c r="BA623" s="3"/>
      <c r="BB623" s="3"/>
      <c r="BC623" s="3"/>
      <c r="BD623" s="3"/>
      <c r="BE623" s="3"/>
      <c r="BF623" s="3"/>
      <c r="BG623" s="3"/>
      <c r="BH623" s="3"/>
      <c r="BI623" s="3"/>
      <c r="BJ623" s="3"/>
      <c r="BK623" s="3"/>
      <c r="BL623" s="3"/>
      <c r="BM623" s="3"/>
      <c r="BN623" s="3"/>
    </row>
    <row r="624">
      <c r="A624" s="3"/>
      <c r="B624" s="68"/>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3"/>
      <c r="AV624" s="3"/>
      <c r="AW624" s="3"/>
      <c r="AX624" s="3"/>
      <c r="AY624" s="3"/>
      <c r="AZ624" s="3"/>
      <c r="BA624" s="3"/>
      <c r="BB624" s="3"/>
      <c r="BC624" s="3"/>
      <c r="BD624" s="3"/>
      <c r="BE624" s="3"/>
      <c r="BF624" s="3"/>
      <c r="BG624" s="3"/>
      <c r="BH624" s="3"/>
      <c r="BI624" s="3"/>
      <c r="BJ624" s="3"/>
      <c r="BK624" s="3"/>
      <c r="BL624" s="3"/>
      <c r="BM624" s="3"/>
      <c r="BN624" s="3"/>
    </row>
    <row r="625">
      <c r="A625" s="3"/>
      <c r="B625" s="68"/>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c r="AU625" s="3"/>
      <c r="AV625" s="3"/>
      <c r="AW625" s="3"/>
      <c r="AX625" s="3"/>
      <c r="AY625" s="3"/>
      <c r="AZ625" s="3"/>
      <c r="BA625" s="3"/>
      <c r="BB625" s="3"/>
      <c r="BC625" s="3"/>
      <c r="BD625" s="3"/>
      <c r="BE625" s="3"/>
      <c r="BF625" s="3"/>
      <c r="BG625" s="3"/>
      <c r="BH625" s="3"/>
      <c r="BI625" s="3"/>
      <c r="BJ625" s="3"/>
      <c r="BK625" s="3"/>
      <c r="BL625" s="3"/>
      <c r="BM625" s="3"/>
      <c r="BN625" s="3"/>
    </row>
    <row r="626">
      <c r="A626" s="3"/>
      <c r="B626" s="68"/>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c r="AU626" s="3"/>
      <c r="AV626" s="3"/>
      <c r="AW626" s="3"/>
      <c r="AX626" s="3"/>
      <c r="AY626" s="3"/>
      <c r="AZ626" s="3"/>
      <c r="BA626" s="3"/>
      <c r="BB626" s="3"/>
      <c r="BC626" s="3"/>
      <c r="BD626" s="3"/>
      <c r="BE626" s="3"/>
      <c r="BF626" s="3"/>
      <c r="BG626" s="3"/>
      <c r="BH626" s="3"/>
      <c r="BI626" s="3"/>
      <c r="BJ626" s="3"/>
      <c r="BK626" s="3"/>
      <c r="BL626" s="3"/>
      <c r="BM626" s="3"/>
      <c r="BN626" s="3"/>
    </row>
    <row r="627">
      <c r="A627" s="3"/>
      <c r="B627" s="68"/>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3"/>
      <c r="AV627" s="3"/>
      <c r="AW627" s="3"/>
      <c r="AX627" s="3"/>
      <c r="AY627" s="3"/>
      <c r="AZ627" s="3"/>
      <c r="BA627" s="3"/>
      <c r="BB627" s="3"/>
      <c r="BC627" s="3"/>
      <c r="BD627" s="3"/>
      <c r="BE627" s="3"/>
      <c r="BF627" s="3"/>
      <c r="BG627" s="3"/>
      <c r="BH627" s="3"/>
      <c r="BI627" s="3"/>
      <c r="BJ627" s="3"/>
      <c r="BK627" s="3"/>
      <c r="BL627" s="3"/>
      <c r="BM627" s="3"/>
      <c r="BN627" s="3"/>
    </row>
    <row r="628">
      <c r="A628" s="3"/>
      <c r="B628" s="68"/>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3"/>
      <c r="AV628" s="3"/>
      <c r="AW628" s="3"/>
      <c r="AX628" s="3"/>
      <c r="AY628" s="3"/>
      <c r="AZ628" s="3"/>
      <c r="BA628" s="3"/>
      <c r="BB628" s="3"/>
      <c r="BC628" s="3"/>
      <c r="BD628" s="3"/>
      <c r="BE628" s="3"/>
      <c r="BF628" s="3"/>
      <c r="BG628" s="3"/>
      <c r="BH628" s="3"/>
      <c r="BI628" s="3"/>
      <c r="BJ628" s="3"/>
      <c r="BK628" s="3"/>
      <c r="BL628" s="3"/>
      <c r="BM628" s="3"/>
      <c r="BN628" s="3"/>
    </row>
    <row r="629">
      <c r="A629" s="3"/>
      <c r="B629" s="68"/>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c r="AU629" s="3"/>
      <c r="AV629" s="3"/>
      <c r="AW629" s="3"/>
      <c r="AX629" s="3"/>
      <c r="AY629" s="3"/>
      <c r="AZ629" s="3"/>
      <c r="BA629" s="3"/>
      <c r="BB629" s="3"/>
      <c r="BC629" s="3"/>
      <c r="BD629" s="3"/>
      <c r="BE629" s="3"/>
      <c r="BF629" s="3"/>
      <c r="BG629" s="3"/>
      <c r="BH629" s="3"/>
      <c r="BI629" s="3"/>
      <c r="BJ629" s="3"/>
      <c r="BK629" s="3"/>
      <c r="BL629" s="3"/>
      <c r="BM629" s="3"/>
      <c r="BN629" s="3"/>
    </row>
    <row r="630">
      <c r="A630" s="3"/>
      <c r="B630" s="68"/>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3"/>
      <c r="AV630" s="3"/>
      <c r="AW630" s="3"/>
      <c r="AX630" s="3"/>
      <c r="AY630" s="3"/>
      <c r="AZ630" s="3"/>
      <c r="BA630" s="3"/>
      <c r="BB630" s="3"/>
      <c r="BC630" s="3"/>
      <c r="BD630" s="3"/>
      <c r="BE630" s="3"/>
      <c r="BF630" s="3"/>
      <c r="BG630" s="3"/>
      <c r="BH630" s="3"/>
      <c r="BI630" s="3"/>
      <c r="BJ630" s="3"/>
      <c r="BK630" s="3"/>
      <c r="BL630" s="3"/>
      <c r="BM630" s="3"/>
      <c r="BN630" s="3"/>
    </row>
    <row r="631">
      <c r="A631" s="3"/>
      <c r="B631" s="68"/>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3"/>
      <c r="AV631" s="3"/>
      <c r="AW631" s="3"/>
      <c r="AX631" s="3"/>
      <c r="AY631" s="3"/>
      <c r="AZ631" s="3"/>
      <c r="BA631" s="3"/>
      <c r="BB631" s="3"/>
      <c r="BC631" s="3"/>
      <c r="BD631" s="3"/>
      <c r="BE631" s="3"/>
      <c r="BF631" s="3"/>
      <c r="BG631" s="3"/>
      <c r="BH631" s="3"/>
      <c r="BI631" s="3"/>
      <c r="BJ631" s="3"/>
      <c r="BK631" s="3"/>
      <c r="BL631" s="3"/>
      <c r="BM631" s="3"/>
      <c r="BN631" s="3"/>
    </row>
    <row r="632">
      <c r="A632" s="3"/>
      <c r="B632" s="68"/>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3"/>
      <c r="AV632" s="3"/>
      <c r="AW632" s="3"/>
      <c r="AX632" s="3"/>
      <c r="AY632" s="3"/>
      <c r="AZ632" s="3"/>
      <c r="BA632" s="3"/>
      <c r="BB632" s="3"/>
      <c r="BC632" s="3"/>
      <c r="BD632" s="3"/>
      <c r="BE632" s="3"/>
      <c r="BF632" s="3"/>
      <c r="BG632" s="3"/>
      <c r="BH632" s="3"/>
      <c r="BI632" s="3"/>
      <c r="BJ632" s="3"/>
      <c r="BK632" s="3"/>
      <c r="BL632" s="3"/>
      <c r="BM632" s="3"/>
      <c r="BN632" s="3"/>
    </row>
    <row r="633">
      <c r="A633" s="3"/>
      <c r="B633" s="68"/>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c r="AU633" s="3"/>
      <c r="AV633" s="3"/>
      <c r="AW633" s="3"/>
      <c r="AX633" s="3"/>
      <c r="AY633" s="3"/>
      <c r="AZ633" s="3"/>
      <c r="BA633" s="3"/>
      <c r="BB633" s="3"/>
      <c r="BC633" s="3"/>
      <c r="BD633" s="3"/>
      <c r="BE633" s="3"/>
      <c r="BF633" s="3"/>
      <c r="BG633" s="3"/>
      <c r="BH633" s="3"/>
      <c r="BI633" s="3"/>
      <c r="BJ633" s="3"/>
      <c r="BK633" s="3"/>
      <c r="BL633" s="3"/>
      <c r="BM633" s="3"/>
      <c r="BN633" s="3"/>
    </row>
    <row r="634">
      <c r="A634" s="3"/>
      <c r="B634" s="68"/>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3"/>
      <c r="AV634" s="3"/>
      <c r="AW634" s="3"/>
      <c r="AX634" s="3"/>
      <c r="AY634" s="3"/>
      <c r="AZ634" s="3"/>
      <c r="BA634" s="3"/>
      <c r="BB634" s="3"/>
      <c r="BC634" s="3"/>
      <c r="BD634" s="3"/>
      <c r="BE634" s="3"/>
      <c r="BF634" s="3"/>
      <c r="BG634" s="3"/>
      <c r="BH634" s="3"/>
      <c r="BI634" s="3"/>
      <c r="BJ634" s="3"/>
      <c r="BK634" s="3"/>
      <c r="BL634" s="3"/>
      <c r="BM634" s="3"/>
      <c r="BN634" s="3"/>
    </row>
    <row r="635">
      <c r="A635" s="3"/>
      <c r="B635" s="68"/>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3"/>
      <c r="AV635" s="3"/>
      <c r="AW635" s="3"/>
      <c r="AX635" s="3"/>
      <c r="AY635" s="3"/>
      <c r="AZ635" s="3"/>
      <c r="BA635" s="3"/>
      <c r="BB635" s="3"/>
      <c r="BC635" s="3"/>
      <c r="BD635" s="3"/>
      <c r="BE635" s="3"/>
      <c r="BF635" s="3"/>
      <c r="BG635" s="3"/>
      <c r="BH635" s="3"/>
      <c r="BI635" s="3"/>
      <c r="BJ635" s="3"/>
      <c r="BK635" s="3"/>
      <c r="BL635" s="3"/>
      <c r="BM635" s="3"/>
      <c r="BN635" s="3"/>
    </row>
    <row r="636">
      <c r="A636" s="3"/>
      <c r="B636" s="68"/>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3"/>
      <c r="AV636" s="3"/>
      <c r="AW636" s="3"/>
      <c r="AX636" s="3"/>
      <c r="AY636" s="3"/>
      <c r="AZ636" s="3"/>
      <c r="BA636" s="3"/>
      <c r="BB636" s="3"/>
      <c r="BC636" s="3"/>
      <c r="BD636" s="3"/>
      <c r="BE636" s="3"/>
      <c r="BF636" s="3"/>
      <c r="BG636" s="3"/>
      <c r="BH636" s="3"/>
      <c r="BI636" s="3"/>
      <c r="BJ636" s="3"/>
      <c r="BK636" s="3"/>
      <c r="BL636" s="3"/>
      <c r="BM636" s="3"/>
      <c r="BN636" s="3"/>
    </row>
    <row r="637">
      <c r="A637" s="3"/>
      <c r="B637" s="68"/>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c r="AU637" s="3"/>
      <c r="AV637" s="3"/>
      <c r="AW637" s="3"/>
      <c r="AX637" s="3"/>
      <c r="AY637" s="3"/>
      <c r="AZ637" s="3"/>
      <c r="BA637" s="3"/>
      <c r="BB637" s="3"/>
      <c r="BC637" s="3"/>
      <c r="BD637" s="3"/>
      <c r="BE637" s="3"/>
      <c r="BF637" s="3"/>
      <c r="BG637" s="3"/>
      <c r="BH637" s="3"/>
      <c r="BI637" s="3"/>
      <c r="BJ637" s="3"/>
      <c r="BK637" s="3"/>
      <c r="BL637" s="3"/>
      <c r="BM637" s="3"/>
      <c r="BN637" s="3"/>
    </row>
    <row r="638">
      <c r="A638" s="3"/>
      <c r="B638" s="68"/>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c r="AU638" s="3"/>
      <c r="AV638" s="3"/>
      <c r="AW638" s="3"/>
      <c r="AX638" s="3"/>
      <c r="AY638" s="3"/>
      <c r="AZ638" s="3"/>
      <c r="BA638" s="3"/>
      <c r="BB638" s="3"/>
      <c r="BC638" s="3"/>
      <c r="BD638" s="3"/>
      <c r="BE638" s="3"/>
      <c r="BF638" s="3"/>
      <c r="BG638" s="3"/>
      <c r="BH638" s="3"/>
      <c r="BI638" s="3"/>
      <c r="BJ638" s="3"/>
      <c r="BK638" s="3"/>
      <c r="BL638" s="3"/>
      <c r="BM638" s="3"/>
      <c r="BN638" s="3"/>
    </row>
    <row r="639">
      <c r="A639" s="3"/>
      <c r="B639" s="68"/>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c r="AU639" s="3"/>
      <c r="AV639" s="3"/>
      <c r="AW639" s="3"/>
      <c r="AX639" s="3"/>
      <c r="AY639" s="3"/>
      <c r="AZ639" s="3"/>
      <c r="BA639" s="3"/>
      <c r="BB639" s="3"/>
      <c r="BC639" s="3"/>
      <c r="BD639" s="3"/>
      <c r="BE639" s="3"/>
      <c r="BF639" s="3"/>
      <c r="BG639" s="3"/>
      <c r="BH639" s="3"/>
      <c r="BI639" s="3"/>
      <c r="BJ639" s="3"/>
      <c r="BK639" s="3"/>
      <c r="BL639" s="3"/>
      <c r="BM639" s="3"/>
      <c r="BN639" s="3"/>
    </row>
    <row r="640">
      <c r="A640" s="3"/>
      <c r="B640" s="68"/>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c r="AU640" s="3"/>
      <c r="AV640" s="3"/>
      <c r="AW640" s="3"/>
      <c r="AX640" s="3"/>
      <c r="AY640" s="3"/>
      <c r="AZ640" s="3"/>
      <c r="BA640" s="3"/>
      <c r="BB640" s="3"/>
      <c r="BC640" s="3"/>
      <c r="BD640" s="3"/>
      <c r="BE640" s="3"/>
      <c r="BF640" s="3"/>
      <c r="BG640" s="3"/>
      <c r="BH640" s="3"/>
      <c r="BI640" s="3"/>
      <c r="BJ640" s="3"/>
      <c r="BK640" s="3"/>
      <c r="BL640" s="3"/>
      <c r="BM640" s="3"/>
      <c r="BN640" s="3"/>
    </row>
    <row r="641">
      <c r="A641" s="3"/>
      <c r="B641" s="68"/>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3"/>
      <c r="AV641" s="3"/>
      <c r="AW641" s="3"/>
      <c r="AX641" s="3"/>
      <c r="AY641" s="3"/>
      <c r="AZ641" s="3"/>
      <c r="BA641" s="3"/>
      <c r="BB641" s="3"/>
      <c r="BC641" s="3"/>
      <c r="BD641" s="3"/>
      <c r="BE641" s="3"/>
      <c r="BF641" s="3"/>
      <c r="BG641" s="3"/>
      <c r="BH641" s="3"/>
      <c r="BI641" s="3"/>
      <c r="BJ641" s="3"/>
      <c r="BK641" s="3"/>
      <c r="BL641" s="3"/>
      <c r="BM641" s="3"/>
      <c r="BN641" s="3"/>
    </row>
    <row r="642">
      <c r="A642" s="3"/>
      <c r="B642" s="68"/>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3"/>
      <c r="AV642" s="3"/>
      <c r="AW642" s="3"/>
      <c r="AX642" s="3"/>
      <c r="AY642" s="3"/>
      <c r="AZ642" s="3"/>
      <c r="BA642" s="3"/>
      <c r="BB642" s="3"/>
      <c r="BC642" s="3"/>
      <c r="BD642" s="3"/>
      <c r="BE642" s="3"/>
      <c r="BF642" s="3"/>
      <c r="BG642" s="3"/>
      <c r="BH642" s="3"/>
      <c r="BI642" s="3"/>
      <c r="BJ642" s="3"/>
      <c r="BK642" s="3"/>
      <c r="BL642" s="3"/>
      <c r="BM642" s="3"/>
      <c r="BN642" s="3"/>
    </row>
    <row r="643">
      <c r="A643" s="3"/>
      <c r="B643" s="68"/>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c r="AU643" s="3"/>
      <c r="AV643" s="3"/>
      <c r="AW643" s="3"/>
      <c r="AX643" s="3"/>
      <c r="AY643" s="3"/>
      <c r="AZ643" s="3"/>
      <c r="BA643" s="3"/>
      <c r="BB643" s="3"/>
      <c r="BC643" s="3"/>
      <c r="BD643" s="3"/>
      <c r="BE643" s="3"/>
      <c r="BF643" s="3"/>
      <c r="BG643" s="3"/>
      <c r="BH643" s="3"/>
      <c r="BI643" s="3"/>
      <c r="BJ643" s="3"/>
      <c r="BK643" s="3"/>
      <c r="BL643" s="3"/>
      <c r="BM643" s="3"/>
      <c r="BN643" s="3"/>
    </row>
    <row r="644">
      <c r="A644" s="3"/>
      <c r="B644" s="68"/>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c r="AU644" s="3"/>
      <c r="AV644" s="3"/>
      <c r="AW644" s="3"/>
      <c r="AX644" s="3"/>
      <c r="AY644" s="3"/>
      <c r="AZ644" s="3"/>
      <c r="BA644" s="3"/>
      <c r="BB644" s="3"/>
      <c r="BC644" s="3"/>
      <c r="BD644" s="3"/>
      <c r="BE644" s="3"/>
      <c r="BF644" s="3"/>
      <c r="BG644" s="3"/>
      <c r="BH644" s="3"/>
      <c r="BI644" s="3"/>
      <c r="BJ644" s="3"/>
      <c r="BK644" s="3"/>
      <c r="BL644" s="3"/>
      <c r="BM644" s="3"/>
      <c r="BN644" s="3"/>
    </row>
    <row r="645">
      <c r="A645" s="3"/>
      <c r="B645" s="68"/>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c r="AU645" s="3"/>
      <c r="AV645" s="3"/>
      <c r="AW645" s="3"/>
      <c r="AX645" s="3"/>
      <c r="AY645" s="3"/>
      <c r="AZ645" s="3"/>
      <c r="BA645" s="3"/>
      <c r="BB645" s="3"/>
      <c r="BC645" s="3"/>
      <c r="BD645" s="3"/>
      <c r="BE645" s="3"/>
      <c r="BF645" s="3"/>
      <c r="BG645" s="3"/>
      <c r="BH645" s="3"/>
      <c r="BI645" s="3"/>
      <c r="BJ645" s="3"/>
      <c r="BK645" s="3"/>
      <c r="BL645" s="3"/>
      <c r="BM645" s="3"/>
      <c r="BN645" s="3"/>
    </row>
    <row r="646">
      <c r="A646" s="3"/>
      <c r="B646" s="68"/>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c r="AW646" s="3"/>
      <c r="AX646" s="3"/>
      <c r="AY646" s="3"/>
      <c r="AZ646" s="3"/>
      <c r="BA646" s="3"/>
      <c r="BB646" s="3"/>
      <c r="BC646" s="3"/>
      <c r="BD646" s="3"/>
      <c r="BE646" s="3"/>
      <c r="BF646" s="3"/>
      <c r="BG646" s="3"/>
      <c r="BH646" s="3"/>
      <c r="BI646" s="3"/>
      <c r="BJ646" s="3"/>
      <c r="BK646" s="3"/>
      <c r="BL646" s="3"/>
      <c r="BM646" s="3"/>
      <c r="BN646" s="3"/>
    </row>
    <row r="647">
      <c r="A647" s="3"/>
      <c r="B647" s="68"/>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3"/>
      <c r="AV647" s="3"/>
      <c r="AW647" s="3"/>
      <c r="AX647" s="3"/>
      <c r="AY647" s="3"/>
      <c r="AZ647" s="3"/>
      <c r="BA647" s="3"/>
      <c r="BB647" s="3"/>
      <c r="BC647" s="3"/>
      <c r="BD647" s="3"/>
      <c r="BE647" s="3"/>
      <c r="BF647" s="3"/>
      <c r="BG647" s="3"/>
      <c r="BH647" s="3"/>
      <c r="BI647" s="3"/>
      <c r="BJ647" s="3"/>
      <c r="BK647" s="3"/>
      <c r="BL647" s="3"/>
      <c r="BM647" s="3"/>
      <c r="BN647" s="3"/>
    </row>
    <row r="648">
      <c r="A648" s="3"/>
      <c r="B648" s="68"/>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c r="AW648" s="3"/>
      <c r="AX648" s="3"/>
      <c r="AY648" s="3"/>
      <c r="AZ648" s="3"/>
      <c r="BA648" s="3"/>
      <c r="BB648" s="3"/>
      <c r="BC648" s="3"/>
      <c r="BD648" s="3"/>
      <c r="BE648" s="3"/>
      <c r="BF648" s="3"/>
      <c r="BG648" s="3"/>
      <c r="BH648" s="3"/>
      <c r="BI648" s="3"/>
      <c r="BJ648" s="3"/>
      <c r="BK648" s="3"/>
      <c r="BL648" s="3"/>
      <c r="BM648" s="3"/>
      <c r="BN648" s="3"/>
    </row>
    <row r="649">
      <c r="A649" s="3"/>
      <c r="B649" s="68"/>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
      <c r="AV649" s="3"/>
      <c r="AW649" s="3"/>
      <c r="AX649" s="3"/>
      <c r="AY649" s="3"/>
      <c r="AZ649" s="3"/>
      <c r="BA649" s="3"/>
      <c r="BB649" s="3"/>
      <c r="BC649" s="3"/>
      <c r="BD649" s="3"/>
      <c r="BE649" s="3"/>
      <c r="BF649" s="3"/>
      <c r="BG649" s="3"/>
      <c r="BH649" s="3"/>
      <c r="BI649" s="3"/>
      <c r="BJ649" s="3"/>
      <c r="BK649" s="3"/>
      <c r="BL649" s="3"/>
      <c r="BM649" s="3"/>
      <c r="BN649" s="3"/>
    </row>
    <row r="650">
      <c r="A650" s="3"/>
      <c r="B650" s="68"/>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
      <c r="AV650" s="3"/>
      <c r="AW650" s="3"/>
      <c r="AX650" s="3"/>
      <c r="AY650" s="3"/>
      <c r="AZ650" s="3"/>
      <c r="BA650" s="3"/>
      <c r="BB650" s="3"/>
      <c r="BC650" s="3"/>
      <c r="BD650" s="3"/>
      <c r="BE650" s="3"/>
      <c r="BF650" s="3"/>
      <c r="BG650" s="3"/>
      <c r="BH650" s="3"/>
      <c r="BI650" s="3"/>
      <c r="BJ650" s="3"/>
      <c r="BK650" s="3"/>
      <c r="BL650" s="3"/>
      <c r="BM650" s="3"/>
      <c r="BN650" s="3"/>
    </row>
    <row r="651">
      <c r="A651" s="3"/>
      <c r="B651" s="68"/>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
      <c r="AV651" s="3"/>
      <c r="AW651" s="3"/>
      <c r="AX651" s="3"/>
      <c r="AY651" s="3"/>
      <c r="AZ651" s="3"/>
      <c r="BA651" s="3"/>
      <c r="BB651" s="3"/>
      <c r="BC651" s="3"/>
      <c r="BD651" s="3"/>
      <c r="BE651" s="3"/>
      <c r="BF651" s="3"/>
      <c r="BG651" s="3"/>
      <c r="BH651" s="3"/>
      <c r="BI651" s="3"/>
      <c r="BJ651" s="3"/>
      <c r="BK651" s="3"/>
      <c r="BL651" s="3"/>
      <c r="BM651" s="3"/>
      <c r="BN651" s="3"/>
    </row>
    <row r="652">
      <c r="A652" s="3"/>
      <c r="B652" s="68"/>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c r="AV652" s="3"/>
      <c r="AW652" s="3"/>
      <c r="AX652" s="3"/>
      <c r="AY652" s="3"/>
      <c r="AZ652" s="3"/>
      <c r="BA652" s="3"/>
      <c r="BB652" s="3"/>
      <c r="BC652" s="3"/>
      <c r="BD652" s="3"/>
      <c r="BE652" s="3"/>
      <c r="BF652" s="3"/>
      <c r="BG652" s="3"/>
      <c r="BH652" s="3"/>
      <c r="BI652" s="3"/>
      <c r="BJ652" s="3"/>
      <c r="BK652" s="3"/>
      <c r="BL652" s="3"/>
      <c r="BM652" s="3"/>
      <c r="BN652" s="3"/>
    </row>
    <row r="653">
      <c r="A653" s="3"/>
      <c r="B653" s="68"/>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c r="AV653" s="3"/>
      <c r="AW653" s="3"/>
      <c r="AX653" s="3"/>
      <c r="AY653" s="3"/>
      <c r="AZ653" s="3"/>
      <c r="BA653" s="3"/>
      <c r="BB653" s="3"/>
      <c r="BC653" s="3"/>
      <c r="BD653" s="3"/>
      <c r="BE653" s="3"/>
      <c r="BF653" s="3"/>
      <c r="BG653" s="3"/>
      <c r="BH653" s="3"/>
      <c r="BI653" s="3"/>
      <c r="BJ653" s="3"/>
      <c r="BK653" s="3"/>
      <c r="BL653" s="3"/>
      <c r="BM653" s="3"/>
      <c r="BN653" s="3"/>
    </row>
    <row r="654">
      <c r="A654" s="3"/>
      <c r="B654" s="68"/>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3"/>
      <c r="AV654" s="3"/>
      <c r="AW654" s="3"/>
      <c r="AX654" s="3"/>
      <c r="AY654" s="3"/>
      <c r="AZ654" s="3"/>
      <c r="BA654" s="3"/>
      <c r="BB654" s="3"/>
      <c r="BC654" s="3"/>
      <c r="BD654" s="3"/>
      <c r="BE654" s="3"/>
      <c r="BF654" s="3"/>
      <c r="BG654" s="3"/>
      <c r="BH654" s="3"/>
      <c r="BI654" s="3"/>
      <c r="BJ654" s="3"/>
      <c r="BK654" s="3"/>
      <c r="BL654" s="3"/>
      <c r="BM654" s="3"/>
      <c r="BN654" s="3"/>
    </row>
    <row r="655">
      <c r="A655" s="3"/>
      <c r="B655" s="68"/>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c r="AW655" s="3"/>
      <c r="AX655" s="3"/>
      <c r="AY655" s="3"/>
      <c r="AZ655" s="3"/>
      <c r="BA655" s="3"/>
      <c r="BB655" s="3"/>
      <c r="BC655" s="3"/>
      <c r="BD655" s="3"/>
      <c r="BE655" s="3"/>
      <c r="BF655" s="3"/>
      <c r="BG655" s="3"/>
      <c r="BH655" s="3"/>
      <c r="BI655" s="3"/>
      <c r="BJ655" s="3"/>
      <c r="BK655" s="3"/>
      <c r="BL655" s="3"/>
      <c r="BM655" s="3"/>
      <c r="BN655" s="3"/>
    </row>
    <row r="656">
      <c r="A656" s="3"/>
      <c r="B656" s="68"/>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3"/>
      <c r="AV656" s="3"/>
      <c r="AW656" s="3"/>
      <c r="AX656" s="3"/>
      <c r="AY656" s="3"/>
      <c r="AZ656" s="3"/>
      <c r="BA656" s="3"/>
      <c r="BB656" s="3"/>
      <c r="BC656" s="3"/>
      <c r="BD656" s="3"/>
      <c r="BE656" s="3"/>
      <c r="BF656" s="3"/>
      <c r="BG656" s="3"/>
      <c r="BH656" s="3"/>
      <c r="BI656" s="3"/>
      <c r="BJ656" s="3"/>
      <c r="BK656" s="3"/>
      <c r="BL656" s="3"/>
      <c r="BM656" s="3"/>
      <c r="BN656" s="3"/>
    </row>
    <row r="657">
      <c r="A657" s="3"/>
      <c r="B657" s="68"/>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3"/>
      <c r="AV657" s="3"/>
      <c r="AW657" s="3"/>
      <c r="AX657" s="3"/>
      <c r="AY657" s="3"/>
      <c r="AZ657" s="3"/>
      <c r="BA657" s="3"/>
      <c r="BB657" s="3"/>
      <c r="BC657" s="3"/>
      <c r="BD657" s="3"/>
      <c r="BE657" s="3"/>
      <c r="BF657" s="3"/>
      <c r="BG657" s="3"/>
      <c r="BH657" s="3"/>
      <c r="BI657" s="3"/>
      <c r="BJ657" s="3"/>
      <c r="BK657" s="3"/>
      <c r="BL657" s="3"/>
      <c r="BM657" s="3"/>
      <c r="BN657" s="3"/>
    </row>
    <row r="658">
      <c r="A658" s="3"/>
      <c r="B658" s="68"/>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3"/>
      <c r="AV658" s="3"/>
      <c r="AW658" s="3"/>
      <c r="AX658" s="3"/>
      <c r="AY658" s="3"/>
      <c r="AZ658" s="3"/>
      <c r="BA658" s="3"/>
      <c r="BB658" s="3"/>
      <c r="BC658" s="3"/>
      <c r="BD658" s="3"/>
      <c r="BE658" s="3"/>
      <c r="BF658" s="3"/>
      <c r="BG658" s="3"/>
      <c r="BH658" s="3"/>
      <c r="BI658" s="3"/>
      <c r="BJ658" s="3"/>
      <c r="BK658" s="3"/>
      <c r="BL658" s="3"/>
      <c r="BM658" s="3"/>
      <c r="BN658" s="3"/>
    </row>
    <row r="659">
      <c r="A659" s="3"/>
      <c r="B659" s="68"/>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3"/>
      <c r="AV659" s="3"/>
      <c r="AW659" s="3"/>
      <c r="AX659" s="3"/>
      <c r="AY659" s="3"/>
      <c r="AZ659" s="3"/>
      <c r="BA659" s="3"/>
      <c r="BB659" s="3"/>
      <c r="BC659" s="3"/>
      <c r="BD659" s="3"/>
      <c r="BE659" s="3"/>
      <c r="BF659" s="3"/>
      <c r="BG659" s="3"/>
      <c r="BH659" s="3"/>
      <c r="BI659" s="3"/>
      <c r="BJ659" s="3"/>
      <c r="BK659" s="3"/>
      <c r="BL659" s="3"/>
      <c r="BM659" s="3"/>
      <c r="BN659" s="3"/>
    </row>
    <row r="660">
      <c r="A660" s="3"/>
      <c r="B660" s="68"/>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c r="AV660" s="3"/>
      <c r="AW660" s="3"/>
      <c r="AX660" s="3"/>
      <c r="AY660" s="3"/>
      <c r="AZ660" s="3"/>
      <c r="BA660" s="3"/>
      <c r="BB660" s="3"/>
      <c r="BC660" s="3"/>
      <c r="BD660" s="3"/>
      <c r="BE660" s="3"/>
      <c r="BF660" s="3"/>
      <c r="BG660" s="3"/>
      <c r="BH660" s="3"/>
      <c r="BI660" s="3"/>
      <c r="BJ660" s="3"/>
      <c r="BK660" s="3"/>
      <c r="BL660" s="3"/>
      <c r="BM660" s="3"/>
      <c r="BN660" s="3"/>
    </row>
    <row r="661">
      <c r="A661" s="3"/>
      <c r="B661" s="68"/>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c r="AW661" s="3"/>
      <c r="AX661" s="3"/>
      <c r="AY661" s="3"/>
      <c r="AZ661" s="3"/>
      <c r="BA661" s="3"/>
      <c r="BB661" s="3"/>
      <c r="BC661" s="3"/>
      <c r="BD661" s="3"/>
      <c r="BE661" s="3"/>
      <c r="BF661" s="3"/>
      <c r="BG661" s="3"/>
      <c r="BH661" s="3"/>
      <c r="BI661" s="3"/>
      <c r="BJ661" s="3"/>
      <c r="BK661" s="3"/>
      <c r="BL661" s="3"/>
      <c r="BM661" s="3"/>
      <c r="BN661" s="3"/>
    </row>
    <row r="662">
      <c r="A662" s="3"/>
      <c r="B662" s="68"/>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3"/>
      <c r="AV662" s="3"/>
      <c r="AW662" s="3"/>
      <c r="AX662" s="3"/>
      <c r="AY662" s="3"/>
      <c r="AZ662" s="3"/>
      <c r="BA662" s="3"/>
      <c r="BB662" s="3"/>
      <c r="BC662" s="3"/>
      <c r="BD662" s="3"/>
      <c r="BE662" s="3"/>
      <c r="BF662" s="3"/>
      <c r="BG662" s="3"/>
      <c r="BH662" s="3"/>
      <c r="BI662" s="3"/>
      <c r="BJ662" s="3"/>
      <c r="BK662" s="3"/>
      <c r="BL662" s="3"/>
      <c r="BM662" s="3"/>
      <c r="BN662" s="3"/>
    </row>
    <row r="663">
      <c r="A663" s="3"/>
      <c r="B663" s="68"/>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c r="AV663" s="3"/>
      <c r="AW663" s="3"/>
      <c r="AX663" s="3"/>
      <c r="AY663" s="3"/>
      <c r="AZ663" s="3"/>
      <c r="BA663" s="3"/>
      <c r="BB663" s="3"/>
      <c r="BC663" s="3"/>
      <c r="BD663" s="3"/>
      <c r="BE663" s="3"/>
      <c r="BF663" s="3"/>
      <c r="BG663" s="3"/>
      <c r="BH663" s="3"/>
      <c r="BI663" s="3"/>
      <c r="BJ663" s="3"/>
      <c r="BK663" s="3"/>
      <c r="BL663" s="3"/>
      <c r="BM663" s="3"/>
      <c r="BN663" s="3"/>
    </row>
    <row r="664">
      <c r="A664" s="3"/>
      <c r="B664" s="68"/>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c r="AW664" s="3"/>
      <c r="AX664" s="3"/>
      <c r="AY664" s="3"/>
      <c r="AZ664" s="3"/>
      <c r="BA664" s="3"/>
      <c r="BB664" s="3"/>
      <c r="BC664" s="3"/>
      <c r="BD664" s="3"/>
      <c r="BE664" s="3"/>
      <c r="BF664" s="3"/>
      <c r="BG664" s="3"/>
      <c r="BH664" s="3"/>
      <c r="BI664" s="3"/>
      <c r="BJ664" s="3"/>
      <c r="BK664" s="3"/>
      <c r="BL664" s="3"/>
      <c r="BM664" s="3"/>
      <c r="BN664" s="3"/>
    </row>
    <row r="665">
      <c r="A665" s="3"/>
      <c r="B665" s="68"/>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
      <c r="AV665" s="3"/>
      <c r="AW665" s="3"/>
      <c r="AX665" s="3"/>
      <c r="AY665" s="3"/>
      <c r="AZ665" s="3"/>
      <c r="BA665" s="3"/>
      <c r="BB665" s="3"/>
      <c r="BC665" s="3"/>
      <c r="BD665" s="3"/>
      <c r="BE665" s="3"/>
      <c r="BF665" s="3"/>
      <c r="BG665" s="3"/>
      <c r="BH665" s="3"/>
      <c r="BI665" s="3"/>
      <c r="BJ665" s="3"/>
      <c r="BK665" s="3"/>
      <c r="BL665" s="3"/>
      <c r="BM665" s="3"/>
      <c r="BN665" s="3"/>
    </row>
    <row r="666">
      <c r="A666" s="3"/>
      <c r="B666" s="68"/>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3"/>
      <c r="AV666" s="3"/>
      <c r="AW666" s="3"/>
      <c r="AX666" s="3"/>
      <c r="AY666" s="3"/>
      <c r="AZ666" s="3"/>
      <c r="BA666" s="3"/>
      <c r="BB666" s="3"/>
      <c r="BC666" s="3"/>
      <c r="BD666" s="3"/>
      <c r="BE666" s="3"/>
      <c r="BF666" s="3"/>
      <c r="BG666" s="3"/>
      <c r="BH666" s="3"/>
      <c r="BI666" s="3"/>
      <c r="BJ666" s="3"/>
      <c r="BK666" s="3"/>
      <c r="BL666" s="3"/>
      <c r="BM666" s="3"/>
      <c r="BN666" s="3"/>
    </row>
    <row r="667">
      <c r="A667" s="3"/>
      <c r="B667" s="68"/>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c r="AU667" s="3"/>
      <c r="AV667" s="3"/>
      <c r="AW667" s="3"/>
      <c r="AX667" s="3"/>
      <c r="AY667" s="3"/>
      <c r="AZ667" s="3"/>
      <c r="BA667" s="3"/>
      <c r="BB667" s="3"/>
      <c r="BC667" s="3"/>
      <c r="BD667" s="3"/>
      <c r="BE667" s="3"/>
      <c r="BF667" s="3"/>
      <c r="BG667" s="3"/>
      <c r="BH667" s="3"/>
      <c r="BI667" s="3"/>
      <c r="BJ667" s="3"/>
      <c r="BK667" s="3"/>
      <c r="BL667" s="3"/>
      <c r="BM667" s="3"/>
      <c r="BN667" s="3"/>
    </row>
    <row r="668">
      <c r="A668" s="3"/>
      <c r="B668" s="68"/>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c r="AU668" s="3"/>
      <c r="AV668" s="3"/>
      <c r="AW668" s="3"/>
      <c r="AX668" s="3"/>
      <c r="AY668" s="3"/>
      <c r="AZ668" s="3"/>
      <c r="BA668" s="3"/>
      <c r="BB668" s="3"/>
      <c r="BC668" s="3"/>
      <c r="BD668" s="3"/>
      <c r="BE668" s="3"/>
      <c r="BF668" s="3"/>
      <c r="BG668" s="3"/>
      <c r="BH668" s="3"/>
      <c r="BI668" s="3"/>
      <c r="BJ668" s="3"/>
      <c r="BK668" s="3"/>
      <c r="BL668" s="3"/>
      <c r="BM668" s="3"/>
      <c r="BN668" s="3"/>
    </row>
    <row r="669">
      <c r="A669" s="3"/>
      <c r="B669" s="68"/>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c r="AU669" s="3"/>
      <c r="AV669" s="3"/>
      <c r="AW669" s="3"/>
      <c r="AX669" s="3"/>
      <c r="AY669" s="3"/>
      <c r="AZ669" s="3"/>
      <c r="BA669" s="3"/>
      <c r="BB669" s="3"/>
      <c r="BC669" s="3"/>
      <c r="BD669" s="3"/>
      <c r="BE669" s="3"/>
      <c r="BF669" s="3"/>
      <c r="BG669" s="3"/>
      <c r="BH669" s="3"/>
      <c r="BI669" s="3"/>
      <c r="BJ669" s="3"/>
      <c r="BK669" s="3"/>
      <c r="BL669" s="3"/>
      <c r="BM669" s="3"/>
      <c r="BN669" s="3"/>
    </row>
    <row r="670">
      <c r="A670" s="3"/>
      <c r="B670" s="68"/>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c r="AU670" s="3"/>
      <c r="AV670" s="3"/>
      <c r="AW670" s="3"/>
      <c r="AX670" s="3"/>
      <c r="AY670" s="3"/>
      <c r="AZ670" s="3"/>
      <c r="BA670" s="3"/>
      <c r="BB670" s="3"/>
      <c r="BC670" s="3"/>
      <c r="BD670" s="3"/>
      <c r="BE670" s="3"/>
      <c r="BF670" s="3"/>
      <c r="BG670" s="3"/>
      <c r="BH670" s="3"/>
      <c r="BI670" s="3"/>
      <c r="BJ670" s="3"/>
      <c r="BK670" s="3"/>
      <c r="BL670" s="3"/>
      <c r="BM670" s="3"/>
      <c r="BN670" s="3"/>
    </row>
    <row r="671">
      <c r="A671" s="3"/>
      <c r="B671" s="68"/>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3"/>
      <c r="AV671" s="3"/>
      <c r="AW671" s="3"/>
      <c r="AX671" s="3"/>
      <c r="AY671" s="3"/>
      <c r="AZ671" s="3"/>
      <c r="BA671" s="3"/>
      <c r="BB671" s="3"/>
      <c r="BC671" s="3"/>
      <c r="BD671" s="3"/>
      <c r="BE671" s="3"/>
      <c r="BF671" s="3"/>
      <c r="BG671" s="3"/>
      <c r="BH671" s="3"/>
      <c r="BI671" s="3"/>
      <c r="BJ671" s="3"/>
      <c r="BK671" s="3"/>
      <c r="BL671" s="3"/>
      <c r="BM671" s="3"/>
      <c r="BN671" s="3"/>
    </row>
    <row r="672">
      <c r="A672" s="3"/>
      <c r="B672" s="68"/>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3"/>
      <c r="AV672" s="3"/>
      <c r="AW672" s="3"/>
      <c r="AX672" s="3"/>
      <c r="AY672" s="3"/>
      <c r="AZ672" s="3"/>
      <c r="BA672" s="3"/>
      <c r="BB672" s="3"/>
      <c r="BC672" s="3"/>
      <c r="BD672" s="3"/>
      <c r="BE672" s="3"/>
      <c r="BF672" s="3"/>
      <c r="BG672" s="3"/>
      <c r="BH672" s="3"/>
      <c r="BI672" s="3"/>
      <c r="BJ672" s="3"/>
      <c r="BK672" s="3"/>
      <c r="BL672" s="3"/>
      <c r="BM672" s="3"/>
      <c r="BN672" s="3"/>
    </row>
    <row r="673">
      <c r="A673" s="3"/>
      <c r="B673" s="68"/>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3"/>
      <c r="AV673" s="3"/>
      <c r="AW673" s="3"/>
      <c r="AX673" s="3"/>
      <c r="AY673" s="3"/>
      <c r="AZ673" s="3"/>
      <c r="BA673" s="3"/>
      <c r="BB673" s="3"/>
      <c r="BC673" s="3"/>
      <c r="BD673" s="3"/>
      <c r="BE673" s="3"/>
      <c r="BF673" s="3"/>
      <c r="BG673" s="3"/>
      <c r="BH673" s="3"/>
      <c r="BI673" s="3"/>
      <c r="BJ673" s="3"/>
      <c r="BK673" s="3"/>
      <c r="BL673" s="3"/>
      <c r="BM673" s="3"/>
      <c r="BN673" s="3"/>
    </row>
    <row r="674">
      <c r="A674" s="3"/>
      <c r="B674" s="68"/>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c r="AU674" s="3"/>
      <c r="AV674" s="3"/>
      <c r="AW674" s="3"/>
      <c r="AX674" s="3"/>
      <c r="AY674" s="3"/>
      <c r="AZ674" s="3"/>
      <c r="BA674" s="3"/>
      <c r="BB674" s="3"/>
      <c r="BC674" s="3"/>
      <c r="BD674" s="3"/>
      <c r="BE674" s="3"/>
      <c r="BF674" s="3"/>
      <c r="BG674" s="3"/>
      <c r="BH674" s="3"/>
      <c r="BI674" s="3"/>
      <c r="BJ674" s="3"/>
      <c r="BK674" s="3"/>
      <c r="BL674" s="3"/>
      <c r="BM674" s="3"/>
      <c r="BN674" s="3"/>
    </row>
    <row r="675">
      <c r="A675" s="3"/>
      <c r="B675" s="68"/>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3"/>
      <c r="AV675" s="3"/>
      <c r="AW675" s="3"/>
      <c r="AX675" s="3"/>
      <c r="AY675" s="3"/>
      <c r="AZ675" s="3"/>
      <c r="BA675" s="3"/>
      <c r="BB675" s="3"/>
      <c r="BC675" s="3"/>
      <c r="BD675" s="3"/>
      <c r="BE675" s="3"/>
      <c r="BF675" s="3"/>
      <c r="BG675" s="3"/>
      <c r="BH675" s="3"/>
      <c r="BI675" s="3"/>
      <c r="BJ675" s="3"/>
      <c r="BK675" s="3"/>
      <c r="BL675" s="3"/>
      <c r="BM675" s="3"/>
      <c r="BN675" s="3"/>
    </row>
    <row r="676">
      <c r="A676" s="3"/>
      <c r="B676" s="68"/>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c r="AU676" s="3"/>
      <c r="AV676" s="3"/>
      <c r="AW676" s="3"/>
      <c r="AX676" s="3"/>
      <c r="AY676" s="3"/>
      <c r="AZ676" s="3"/>
      <c r="BA676" s="3"/>
      <c r="BB676" s="3"/>
      <c r="BC676" s="3"/>
      <c r="BD676" s="3"/>
      <c r="BE676" s="3"/>
      <c r="BF676" s="3"/>
      <c r="BG676" s="3"/>
      <c r="BH676" s="3"/>
      <c r="BI676" s="3"/>
      <c r="BJ676" s="3"/>
      <c r="BK676" s="3"/>
      <c r="BL676" s="3"/>
      <c r="BM676" s="3"/>
      <c r="BN676" s="3"/>
    </row>
    <row r="677">
      <c r="A677" s="3"/>
      <c r="B677" s="68"/>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c r="AT677" s="3"/>
      <c r="AU677" s="3"/>
      <c r="AV677" s="3"/>
      <c r="AW677" s="3"/>
      <c r="AX677" s="3"/>
      <c r="AY677" s="3"/>
      <c r="AZ677" s="3"/>
      <c r="BA677" s="3"/>
      <c r="BB677" s="3"/>
      <c r="BC677" s="3"/>
      <c r="BD677" s="3"/>
      <c r="BE677" s="3"/>
      <c r="BF677" s="3"/>
      <c r="BG677" s="3"/>
      <c r="BH677" s="3"/>
      <c r="BI677" s="3"/>
      <c r="BJ677" s="3"/>
      <c r="BK677" s="3"/>
      <c r="BL677" s="3"/>
      <c r="BM677" s="3"/>
      <c r="BN677" s="3"/>
    </row>
    <row r="678">
      <c r="A678" s="3"/>
      <c r="B678" s="68"/>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c r="AU678" s="3"/>
      <c r="AV678" s="3"/>
      <c r="AW678" s="3"/>
      <c r="AX678" s="3"/>
      <c r="AY678" s="3"/>
      <c r="AZ678" s="3"/>
      <c r="BA678" s="3"/>
      <c r="BB678" s="3"/>
      <c r="BC678" s="3"/>
      <c r="BD678" s="3"/>
      <c r="BE678" s="3"/>
      <c r="BF678" s="3"/>
      <c r="BG678" s="3"/>
      <c r="BH678" s="3"/>
      <c r="BI678" s="3"/>
      <c r="BJ678" s="3"/>
      <c r="BK678" s="3"/>
      <c r="BL678" s="3"/>
      <c r="BM678" s="3"/>
      <c r="BN678" s="3"/>
    </row>
    <row r="679">
      <c r="A679" s="3"/>
      <c r="B679" s="68"/>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3"/>
      <c r="AV679" s="3"/>
      <c r="AW679" s="3"/>
      <c r="AX679" s="3"/>
      <c r="AY679" s="3"/>
      <c r="AZ679" s="3"/>
      <c r="BA679" s="3"/>
      <c r="BB679" s="3"/>
      <c r="BC679" s="3"/>
      <c r="BD679" s="3"/>
      <c r="BE679" s="3"/>
      <c r="BF679" s="3"/>
      <c r="BG679" s="3"/>
      <c r="BH679" s="3"/>
      <c r="BI679" s="3"/>
      <c r="BJ679" s="3"/>
      <c r="BK679" s="3"/>
      <c r="BL679" s="3"/>
      <c r="BM679" s="3"/>
      <c r="BN679" s="3"/>
    </row>
    <row r="680">
      <c r="A680" s="3"/>
      <c r="B680" s="68"/>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c r="AU680" s="3"/>
      <c r="AV680" s="3"/>
      <c r="AW680" s="3"/>
      <c r="AX680" s="3"/>
      <c r="AY680" s="3"/>
      <c r="AZ680" s="3"/>
      <c r="BA680" s="3"/>
      <c r="BB680" s="3"/>
      <c r="BC680" s="3"/>
      <c r="BD680" s="3"/>
      <c r="BE680" s="3"/>
      <c r="BF680" s="3"/>
      <c r="BG680" s="3"/>
      <c r="BH680" s="3"/>
      <c r="BI680" s="3"/>
      <c r="BJ680" s="3"/>
      <c r="BK680" s="3"/>
      <c r="BL680" s="3"/>
      <c r="BM680" s="3"/>
      <c r="BN680" s="3"/>
    </row>
    <row r="681">
      <c r="A681" s="3"/>
      <c r="B681" s="68"/>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3"/>
      <c r="AV681" s="3"/>
      <c r="AW681" s="3"/>
      <c r="AX681" s="3"/>
      <c r="AY681" s="3"/>
      <c r="AZ681" s="3"/>
      <c r="BA681" s="3"/>
      <c r="BB681" s="3"/>
      <c r="BC681" s="3"/>
      <c r="BD681" s="3"/>
      <c r="BE681" s="3"/>
      <c r="BF681" s="3"/>
      <c r="BG681" s="3"/>
      <c r="BH681" s="3"/>
      <c r="BI681" s="3"/>
      <c r="BJ681" s="3"/>
      <c r="BK681" s="3"/>
      <c r="BL681" s="3"/>
      <c r="BM681" s="3"/>
      <c r="BN681" s="3"/>
    </row>
    <row r="682">
      <c r="A682" s="3"/>
      <c r="B682" s="68"/>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3"/>
      <c r="AV682" s="3"/>
      <c r="AW682" s="3"/>
      <c r="AX682" s="3"/>
      <c r="AY682" s="3"/>
      <c r="AZ682" s="3"/>
      <c r="BA682" s="3"/>
      <c r="BB682" s="3"/>
      <c r="BC682" s="3"/>
      <c r="BD682" s="3"/>
      <c r="BE682" s="3"/>
      <c r="BF682" s="3"/>
      <c r="BG682" s="3"/>
      <c r="BH682" s="3"/>
      <c r="BI682" s="3"/>
      <c r="BJ682" s="3"/>
      <c r="BK682" s="3"/>
      <c r="BL682" s="3"/>
      <c r="BM682" s="3"/>
      <c r="BN682" s="3"/>
    </row>
    <row r="683">
      <c r="A683" s="3"/>
      <c r="B683" s="68"/>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
      <c r="AV683" s="3"/>
      <c r="AW683" s="3"/>
      <c r="AX683" s="3"/>
      <c r="AY683" s="3"/>
      <c r="AZ683" s="3"/>
      <c r="BA683" s="3"/>
      <c r="BB683" s="3"/>
      <c r="BC683" s="3"/>
      <c r="BD683" s="3"/>
      <c r="BE683" s="3"/>
      <c r="BF683" s="3"/>
      <c r="BG683" s="3"/>
      <c r="BH683" s="3"/>
      <c r="BI683" s="3"/>
      <c r="BJ683" s="3"/>
      <c r="BK683" s="3"/>
      <c r="BL683" s="3"/>
      <c r="BM683" s="3"/>
      <c r="BN683" s="3"/>
    </row>
    <row r="684">
      <c r="A684" s="3"/>
      <c r="B684" s="68"/>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c r="AU684" s="3"/>
      <c r="AV684" s="3"/>
      <c r="AW684" s="3"/>
      <c r="AX684" s="3"/>
      <c r="AY684" s="3"/>
      <c r="AZ684" s="3"/>
      <c r="BA684" s="3"/>
      <c r="BB684" s="3"/>
      <c r="BC684" s="3"/>
      <c r="BD684" s="3"/>
      <c r="BE684" s="3"/>
      <c r="BF684" s="3"/>
      <c r="BG684" s="3"/>
      <c r="BH684" s="3"/>
      <c r="BI684" s="3"/>
      <c r="BJ684" s="3"/>
      <c r="BK684" s="3"/>
      <c r="BL684" s="3"/>
      <c r="BM684" s="3"/>
      <c r="BN684" s="3"/>
    </row>
    <row r="685">
      <c r="A685" s="3"/>
      <c r="B685" s="68"/>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
      <c r="AV685" s="3"/>
      <c r="AW685" s="3"/>
      <c r="AX685" s="3"/>
      <c r="AY685" s="3"/>
      <c r="AZ685" s="3"/>
      <c r="BA685" s="3"/>
      <c r="BB685" s="3"/>
      <c r="BC685" s="3"/>
      <c r="BD685" s="3"/>
      <c r="BE685" s="3"/>
      <c r="BF685" s="3"/>
      <c r="BG685" s="3"/>
      <c r="BH685" s="3"/>
      <c r="BI685" s="3"/>
      <c r="BJ685" s="3"/>
      <c r="BK685" s="3"/>
      <c r="BL685" s="3"/>
      <c r="BM685" s="3"/>
      <c r="BN685" s="3"/>
    </row>
    <row r="686">
      <c r="A686" s="3"/>
      <c r="B686" s="68"/>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
      <c r="AV686" s="3"/>
      <c r="AW686" s="3"/>
      <c r="AX686" s="3"/>
      <c r="AY686" s="3"/>
      <c r="AZ686" s="3"/>
      <c r="BA686" s="3"/>
      <c r="BB686" s="3"/>
      <c r="BC686" s="3"/>
      <c r="BD686" s="3"/>
      <c r="BE686" s="3"/>
      <c r="BF686" s="3"/>
      <c r="BG686" s="3"/>
      <c r="BH686" s="3"/>
      <c r="BI686" s="3"/>
      <c r="BJ686" s="3"/>
      <c r="BK686" s="3"/>
      <c r="BL686" s="3"/>
      <c r="BM686" s="3"/>
      <c r="BN686" s="3"/>
    </row>
    <row r="687">
      <c r="A687" s="3"/>
      <c r="B687" s="68"/>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c r="AU687" s="3"/>
      <c r="AV687" s="3"/>
      <c r="AW687" s="3"/>
      <c r="AX687" s="3"/>
      <c r="AY687" s="3"/>
      <c r="AZ687" s="3"/>
      <c r="BA687" s="3"/>
      <c r="BB687" s="3"/>
      <c r="BC687" s="3"/>
      <c r="BD687" s="3"/>
      <c r="BE687" s="3"/>
      <c r="BF687" s="3"/>
      <c r="BG687" s="3"/>
      <c r="BH687" s="3"/>
      <c r="BI687" s="3"/>
      <c r="BJ687" s="3"/>
      <c r="BK687" s="3"/>
      <c r="BL687" s="3"/>
      <c r="BM687" s="3"/>
      <c r="BN687" s="3"/>
    </row>
    <row r="688">
      <c r="A688" s="3"/>
      <c r="B688" s="68"/>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c r="AU688" s="3"/>
      <c r="AV688" s="3"/>
      <c r="AW688" s="3"/>
      <c r="AX688" s="3"/>
      <c r="AY688" s="3"/>
      <c r="AZ688" s="3"/>
      <c r="BA688" s="3"/>
      <c r="BB688" s="3"/>
      <c r="BC688" s="3"/>
      <c r="BD688" s="3"/>
      <c r="BE688" s="3"/>
      <c r="BF688" s="3"/>
      <c r="BG688" s="3"/>
      <c r="BH688" s="3"/>
      <c r="BI688" s="3"/>
      <c r="BJ688" s="3"/>
      <c r="BK688" s="3"/>
      <c r="BL688" s="3"/>
      <c r="BM688" s="3"/>
      <c r="BN688" s="3"/>
    </row>
    <row r="689">
      <c r="A689" s="3"/>
      <c r="B689" s="68"/>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3"/>
      <c r="AV689" s="3"/>
      <c r="AW689" s="3"/>
      <c r="AX689" s="3"/>
      <c r="AY689" s="3"/>
      <c r="AZ689" s="3"/>
      <c r="BA689" s="3"/>
      <c r="BB689" s="3"/>
      <c r="BC689" s="3"/>
      <c r="BD689" s="3"/>
      <c r="BE689" s="3"/>
      <c r="BF689" s="3"/>
      <c r="BG689" s="3"/>
      <c r="BH689" s="3"/>
      <c r="BI689" s="3"/>
      <c r="BJ689" s="3"/>
      <c r="BK689" s="3"/>
      <c r="BL689" s="3"/>
      <c r="BM689" s="3"/>
      <c r="BN689" s="3"/>
    </row>
    <row r="690">
      <c r="A690" s="3"/>
      <c r="B690" s="68"/>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3"/>
      <c r="AV690" s="3"/>
      <c r="AW690" s="3"/>
      <c r="AX690" s="3"/>
      <c r="AY690" s="3"/>
      <c r="AZ690" s="3"/>
      <c r="BA690" s="3"/>
      <c r="BB690" s="3"/>
      <c r="BC690" s="3"/>
      <c r="BD690" s="3"/>
      <c r="BE690" s="3"/>
      <c r="BF690" s="3"/>
      <c r="BG690" s="3"/>
      <c r="BH690" s="3"/>
      <c r="BI690" s="3"/>
      <c r="BJ690" s="3"/>
      <c r="BK690" s="3"/>
      <c r="BL690" s="3"/>
      <c r="BM690" s="3"/>
      <c r="BN690" s="3"/>
    </row>
    <row r="691">
      <c r="A691" s="3"/>
      <c r="B691" s="68"/>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3"/>
      <c r="AV691" s="3"/>
      <c r="AW691" s="3"/>
      <c r="AX691" s="3"/>
      <c r="AY691" s="3"/>
      <c r="AZ691" s="3"/>
      <c r="BA691" s="3"/>
      <c r="BB691" s="3"/>
      <c r="BC691" s="3"/>
      <c r="BD691" s="3"/>
      <c r="BE691" s="3"/>
      <c r="BF691" s="3"/>
      <c r="BG691" s="3"/>
      <c r="BH691" s="3"/>
      <c r="BI691" s="3"/>
      <c r="BJ691" s="3"/>
      <c r="BK691" s="3"/>
      <c r="BL691" s="3"/>
      <c r="BM691" s="3"/>
      <c r="BN691" s="3"/>
    </row>
    <row r="692">
      <c r="A692" s="3"/>
      <c r="B692" s="68"/>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3"/>
      <c r="AV692" s="3"/>
      <c r="AW692" s="3"/>
      <c r="AX692" s="3"/>
      <c r="AY692" s="3"/>
      <c r="AZ692" s="3"/>
      <c r="BA692" s="3"/>
      <c r="BB692" s="3"/>
      <c r="BC692" s="3"/>
      <c r="BD692" s="3"/>
      <c r="BE692" s="3"/>
      <c r="BF692" s="3"/>
      <c r="BG692" s="3"/>
      <c r="BH692" s="3"/>
      <c r="BI692" s="3"/>
      <c r="BJ692" s="3"/>
      <c r="BK692" s="3"/>
      <c r="BL692" s="3"/>
      <c r="BM692" s="3"/>
      <c r="BN692" s="3"/>
    </row>
    <row r="693">
      <c r="A693" s="3"/>
      <c r="B693" s="68"/>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c r="AU693" s="3"/>
      <c r="AV693" s="3"/>
      <c r="AW693" s="3"/>
      <c r="AX693" s="3"/>
      <c r="AY693" s="3"/>
      <c r="AZ693" s="3"/>
      <c r="BA693" s="3"/>
      <c r="BB693" s="3"/>
      <c r="BC693" s="3"/>
      <c r="BD693" s="3"/>
      <c r="BE693" s="3"/>
      <c r="BF693" s="3"/>
      <c r="BG693" s="3"/>
      <c r="BH693" s="3"/>
      <c r="BI693" s="3"/>
      <c r="BJ693" s="3"/>
      <c r="BK693" s="3"/>
      <c r="BL693" s="3"/>
      <c r="BM693" s="3"/>
      <c r="BN693" s="3"/>
    </row>
    <row r="694">
      <c r="A694" s="3"/>
      <c r="B694" s="68"/>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c r="AU694" s="3"/>
      <c r="AV694" s="3"/>
      <c r="AW694" s="3"/>
      <c r="AX694" s="3"/>
      <c r="AY694" s="3"/>
      <c r="AZ694" s="3"/>
      <c r="BA694" s="3"/>
      <c r="BB694" s="3"/>
      <c r="BC694" s="3"/>
      <c r="BD694" s="3"/>
      <c r="BE694" s="3"/>
      <c r="BF694" s="3"/>
      <c r="BG694" s="3"/>
      <c r="BH694" s="3"/>
      <c r="BI694" s="3"/>
      <c r="BJ694" s="3"/>
      <c r="BK694" s="3"/>
      <c r="BL694" s="3"/>
      <c r="BM694" s="3"/>
      <c r="BN694" s="3"/>
    </row>
    <row r="695">
      <c r="A695" s="3"/>
      <c r="B695" s="68"/>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3"/>
      <c r="AV695" s="3"/>
      <c r="AW695" s="3"/>
      <c r="AX695" s="3"/>
      <c r="AY695" s="3"/>
      <c r="AZ695" s="3"/>
      <c r="BA695" s="3"/>
      <c r="BB695" s="3"/>
      <c r="BC695" s="3"/>
      <c r="BD695" s="3"/>
      <c r="BE695" s="3"/>
      <c r="BF695" s="3"/>
      <c r="BG695" s="3"/>
      <c r="BH695" s="3"/>
      <c r="BI695" s="3"/>
      <c r="BJ695" s="3"/>
      <c r="BK695" s="3"/>
      <c r="BL695" s="3"/>
      <c r="BM695" s="3"/>
      <c r="BN695" s="3"/>
    </row>
    <row r="696">
      <c r="A696" s="3"/>
      <c r="B696" s="68"/>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c r="AU696" s="3"/>
      <c r="AV696" s="3"/>
      <c r="AW696" s="3"/>
      <c r="AX696" s="3"/>
      <c r="AY696" s="3"/>
      <c r="AZ696" s="3"/>
      <c r="BA696" s="3"/>
      <c r="BB696" s="3"/>
      <c r="BC696" s="3"/>
      <c r="BD696" s="3"/>
      <c r="BE696" s="3"/>
      <c r="BF696" s="3"/>
      <c r="BG696" s="3"/>
      <c r="BH696" s="3"/>
      <c r="BI696" s="3"/>
      <c r="BJ696" s="3"/>
      <c r="BK696" s="3"/>
      <c r="BL696" s="3"/>
      <c r="BM696" s="3"/>
      <c r="BN696" s="3"/>
    </row>
    <row r="697">
      <c r="A697" s="3"/>
      <c r="B697" s="68"/>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3"/>
      <c r="AV697" s="3"/>
      <c r="AW697" s="3"/>
      <c r="AX697" s="3"/>
      <c r="AY697" s="3"/>
      <c r="AZ697" s="3"/>
      <c r="BA697" s="3"/>
      <c r="BB697" s="3"/>
      <c r="BC697" s="3"/>
      <c r="BD697" s="3"/>
      <c r="BE697" s="3"/>
      <c r="BF697" s="3"/>
      <c r="BG697" s="3"/>
      <c r="BH697" s="3"/>
      <c r="BI697" s="3"/>
      <c r="BJ697" s="3"/>
      <c r="BK697" s="3"/>
      <c r="BL697" s="3"/>
      <c r="BM697" s="3"/>
      <c r="BN697" s="3"/>
    </row>
    <row r="698">
      <c r="A698" s="3"/>
      <c r="B698" s="68"/>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c r="AU698" s="3"/>
      <c r="AV698" s="3"/>
      <c r="AW698" s="3"/>
      <c r="AX698" s="3"/>
      <c r="AY698" s="3"/>
      <c r="AZ698" s="3"/>
      <c r="BA698" s="3"/>
      <c r="BB698" s="3"/>
      <c r="BC698" s="3"/>
      <c r="BD698" s="3"/>
      <c r="BE698" s="3"/>
      <c r="BF698" s="3"/>
      <c r="BG698" s="3"/>
      <c r="BH698" s="3"/>
      <c r="BI698" s="3"/>
      <c r="BJ698" s="3"/>
      <c r="BK698" s="3"/>
      <c r="BL698" s="3"/>
      <c r="BM698" s="3"/>
      <c r="BN698" s="3"/>
    </row>
    <row r="699">
      <c r="A699" s="3"/>
      <c r="B699" s="68"/>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3"/>
      <c r="AV699" s="3"/>
      <c r="AW699" s="3"/>
      <c r="AX699" s="3"/>
      <c r="AY699" s="3"/>
      <c r="AZ699" s="3"/>
      <c r="BA699" s="3"/>
      <c r="BB699" s="3"/>
      <c r="BC699" s="3"/>
      <c r="BD699" s="3"/>
      <c r="BE699" s="3"/>
      <c r="BF699" s="3"/>
      <c r="BG699" s="3"/>
      <c r="BH699" s="3"/>
      <c r="BI699" s="3"/>
      <c r="BJ699" s="3"/>
      <c r="BK699" s="3"/>
      <c r="BL699" s="3"/>
      <c r="BM699" s="3"/>
      <c r="BN699" s="3"/>
    </row>
    <row r="700">
      <c r="A700" s="3"/>
      <c r="B700" s="68"/>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
      <c r="AV700" s="3"/>
      <c r="AW700" s="3"/>
      <c r="AX700" s="3"/>
      <c r="AY700" s="3"/>
      <c r="AZ700" s="3"/>
      <c r="BA700" s="3"/>
      <c r="BB700" s="3"/>
      <c r="BC700" s="3"/>
      <c r="BD700" s="3"/>
      <c r="BE700" s="3"/>
      <c r="BF700" s="3"/>
      <c r="BG700" s="3"/>
      <c r="BH700" s="3"/>
      <c r="BI700" s="3"/>
      <c r="BJ700" s="3"/>
      <c r="BK700" s="3"/>
      <c r="BL700" s="3"/>
      <c r="BM700" s="3"/>
      <c r="BN700" s="3"/>
    </row>
    <row r="701">
      <c r="A701" s="3"/>
      <c r="B701" s="68"/>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c r="AU701" s="3"/>
      <c r="AV701" s="3"/>
      <c r="AW701" s="3"/>
      <c r="AX701" s="3"/>
      <c r="AY701" s="3"/>
      <c r="AZ701" s="3"/>
      <c r="BA701" s="3"/>
      <c r="BB701" s="3"/>
      <c r="BC701" s="3"/>
      <c r="BD701" s="3"/>
      <c r="BE701" s="3"/>
      <c r="BF701" s="3"/>
      <c r="BG701" s="3"/>
      <c r="BH701" s="3"/>
      <c r="BI701" s="3"/>
      <c r="BJ701" s="3"/>
      <c r="BK701" s="3"/>
      <c r="BL701" s="3"/>
      <c r="BM701" s="3"/>
      <c r="BN701" s="3"/>
    </row>
    <row r="702">
      <c r="A702" s="3"/>
      <c r="B702" s="68"/>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c r="AU702" s="3"/>
      <c r="AV702" s="3"/>
      <c r="AW702" s="3"/>
      <c r="AX702" s="3"/>
      <c r="AY702" s="3"/>
      <c r="AZ702" s="3"/>
      <c r="BA702" s="3"/>
      <c r="BB702" s="3"/>
      <c r="BC702" s="3"/>
      <c r="BD702" s="3"/>
      <c r="BE702" s="3"/>
      <c r="BF702" s="3"/>
      <c r="BG702" s="3"/>
      <c r="BH702" s="3"/>
      <c r="BI702" s="3"/>
      <c r="BJ702" s="3"/>
      <c r="BK702" s="3"/>
      <c r="BL702" s="3"/>
      <c r="BM702" s="3"/>
      <c r="BN702" s="3"/>
    </row>
    <row r="703">
      <c r="A703" s="3"/>
      <c r="B703" s="68"/>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c r="AU703" s="3"/>
      <c r="AV703" s="3"/>
      <c r="AW703" s="3"/>
      <c r="AX703" s="3"/>
      <c r="AY703" s="3"/>
      <c r="AZ703" s="3"/>
      <c r="BA703" s="3"/>
      <c r="BB703" s="3"/>
      <c r="BC703" s="3"/>
      <c r="BD703" s="3"/>
      <c r="BE703" s="3"/>
      <c r="BF703" s="3"/>
      <c r="BG703" s="3"/>
      <c r="BH703" s="3"/>
      <c r="BI703" s="3"/>
      <c r="BJ703" s="3"/>
      <c r="BK703" s="3"/>
      <c r="BL703" s="3"/>
      <c r="BM703" s="3"/>
      <c r="BN703" s="3"/>
    </row>
    <row r="704">
      <c r="A704" s="3"/>
      <c r="B704" s="68"/>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3"/>
      <c r="AV704" s="3"/>
      <c r="AW704" s="3"/>
      <c r="AX704" s="3"/>
      <c r="AY704" s="3"/>
      <c r="AZ704" s="3"/>
      <c r="BA704" s="3"/>
      <c r="BB704" s="3"/>
      <c r="BC704" s="3"/>
      <c r="BD704" s="3"/>
      <c r="BE704" s="3"/>
      <c r="BF704" s="3"/>
      <c r="BG704" s="3"/>
      <c r="BH704" s="3"/>
      <c r="BI704" s="3"/>
      <c r="BJ704" s="3"/>
      <c r="BK704" s="3"/>
      <c r="BL704" s="3"/>
      <c r="BM704" s="3"/>
      <c r="BN704" s="3"/>
    </row>
    <row r="705">
      <c r="A705" s="3"/>
      <c r="B705" s="68"/>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c r="AU705" s="3"/>
      <c r="AV705" s="3"/>
      <c r="AW705" s="3"/>
      <c r="AX705" s="3"/>
      <c r="AY705" s="3"/>
      <c r="AZ705" s="3"/>
      <c r="BA705" s="3"/>
      <c r="BB705" s="3"/>
      <c r="BC705" s="3"/>
      <c r="BD705" s="3"/>
      <c r="BE705" s="3"/>
      <c r="BF705" s="3"/>
      <c r="BG705" s="3"/>
      <c r="BH705" s="3"/>
      <c r="BI705" s="3"/>
      <c r="BJ705" s="3"/>
      <c r="BK705" s="3"/>
      <c r="BL705" s="3"/>
      <c r="BM705" s="3"/>
      <c r="BN705" s="3"/>
    </row>
    <row r="706">
      <c r="A706" s="3"/>
      <c r="B706" s="68"/>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3"/>
      <c r="AV706" s="3"/>
      <c r="AW706" s="3"/>
      <c r="AX706" s="3"/>
      <c r="AY706" s="3"/>
      <c r="AZ706" s="3"/>
      <c r="BA706" s="3"/>
      <c r="BB706" s="3"/>
      <c r="BC706" s="3"/>
      <c r="BD706" s="3"/>
      <c r="BE706" s="3"/>
      <c r="BF706" s="3"/>
      <c r="BG706" s="3"/>
      <c r="BH706" s="3"/>
      <c r="BI706" s="3"/>
      <c r="BJ706" s="3"/>
      <c r="BK706" s="3"/>
      <c r="BL706" s="3"/>
      <c r="BM706" s="3"/>
      <c r="BN706" s="3"/>
    </row>
    <row r="707">
      <c r="A707" s="3"/>
      <c r="B707" s="68"/>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c r="AU707" s="3"/>
      <c r="AV707" s="3"/>
      <c r="AW707" s="3"/>
      <c r="AX707" s="3"/>
      <c r="AY707" s="3"/>
      <c r="AZ707" s="3"/>
      <c r="BA707" s="3"/>
      <c r="BB707" s="3"/>
      <c r="BC707" s="3"/>
      <c r="BD707" s="3"/>
      <c r="BE707" s="3"/>
      <c r="BF707" s="3"/>
      <c r="BG707" s="3"/>
      <c r="BH707" s="3"/>
      <c r="BI707" s="3"/>
      <c r="BJ707" s="3"/>
      <c r="BK707" s="3"/>
      <c r="BL707" s="3"/>
      <c r="BM707" s="3"/>
      <c r="BN707" s="3"/>
    </row>
    <row r="708">
      <c r="A708" s="3"/>
      <c r="B708" s="68"/>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c r="AU708" s="3"/>
      <c r="AV708" s="3"/>
      <c r="AW708" s="3"/>
      <c r="AX708" s="3"/>
      <c r="AY708" s="3"/>
      <c r="AZ708" s="3"/>
      <c r="BA708" s="3"/>
      <c r="BB708" s="3"/>
      <c r="BC708" s="3"/>
      <c r="BD708" s="3"/>
      <c r="BE708" s="3"/>
      <c r="BF708" s="3"/>
      <c r="BG708" s="3"/>
      <c r="BH708" s="3"/>
      <c r="BI708" s="3"/>
      <c r="BJ708" s="3"/>
      <c r="BK708" s="3"/>
      <c r="BL708" s="3"/>
      <c r="BM708" s="3"/>
      <c r="BN708" s="3"/>
    </row>
    <row r="709">
      <c r="A709" s="3"/>
      <c r="B709" s="68"/>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3"/>
      <c r="AV709" s="3"/>
      <c r="AW709" s="3"/>
      <c r="AX709" s="3"/>
      <c r="AY709" s="3"/>
      <c r="AZ709" s="3"/>
      <c r="BA709" s="3"/>
      <c r="BB709" s="3"/>
      <c r="BC709" s="3"/>
      <c r="BD709" s="3"/>
      <c r="BE709" s="3"/>
      <c r="BF709" s="3"/>
      <c r="BG709" s="3"/>
      <c r="BH709" s="3"/>
      <c r="BI709" s="3"/>
      <c r="BJ709" s="3"/>
      <c r="BK709" s="3"/>
      <c r="BL709" s="3"/>
      <c r="BM709" s="3"/>
      <c r="BN709" s="3"/>
    </row>
    <row r="710">
      <c r="A710" s="3"/>
      <c r="B710" s="68"/>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3"/>
      <c r="AV710" s="3"/>
      <c r="AW710" s="3"/>
      <c r="AX710" s="3"/>
      <c r="AY710" s="3"/>
      <c r="AZ710" s="3"/>
      <c r="BA710" s="3"/>
      <c r="BB710" s="3"/>
      <c r="BC710" s="3"/>
      <c r="BD710" s="3"/>
      <c r="BE710" s="3"/>
      <c r="BF710" s="3"/>
      <c r="BG710" s="3"/>
      <c r="BH710" s="3"/>
      <c r="BI710" s="3"/>
      <c r="BJ710" s="3"/>
      <c r="BK710" s="3"/>
      <c r="BL710" s="3"/>
      <c r="BM710" s="3"/>
      <c r="BN710" s="3"/>
    </row>
    <row r="711">
      <c r="A711" s="3"/>
      <c r="B711" s="68"/>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3"/>
      <c r="AV711" s="3"/>
      <c r="AW711" s="3"/>
      <c r="AX711" s="3"/>
      <c r="AY711" s="3"/>
      <c r="AZ711" s="3"/>
      <c r="BA711" s="3"/>
      <c r="BB711" s="3"/>
      <c r="BC711" s="3"/>
      <c r="BD711" s="3"/>
      <c r="BE711" s="3"/>
      <c r="BF711" s="3"/>
      <c r="BG711" s="3"/>
      <c r="BH711" s="3"/>
      <c r="BI711" s="3"/>
      <c r="BJ711" s="3"/>
      <c r="BK711" s="3"/>
      <c r="BL711" s="3"/>
      <c r="BM711" s="3"/>
      <c r="BN711" s="3"/>
    </row>
    <row r="712">
      <c r="A712" s="3"/>
      <c r="B712" s="68"/>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
      <c r="AV712" s="3"/>
      <c r="AW712" s="3"/>
      <c r="AX712" s="3"/>
      <c r="AY712" s="3"/>
      <c r="AZ712" s="3"/>
      <c r="BA712" s="3"/>
      <c r="BB712" s="3"/>
      <c r="BC712" s="3"/>
      <c r="BD712" s="3"/>
      <c r="BE712" s="3"/>
      <c r="BF712" s="3"/>
      <c r="BG712" s="3"/>
      <c r="BH712" s="3"/>
      <c r="BI712" s="3"/>
      <c r="BJ712" s="3"/>
      <c r="BK712" s="3"/>
      <c r="BL712" s="3"/>
      <c r="BM712" s="3"/>
      <c r="BN712" s="3"/>
    </row>
    <row r="713">
      <c r="A713" s="3"/>
      <c r="B713" s="68"/>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3"/>
      <c r="AV713" s="3"/>
      <c r="AW713" s="3"/>
      <c r="AX713" s="3"/>
      <c r="AY713" s="3"/>
      <c r="AZ713" s="3"/>
      <c r="BA713" s="3"/>
      <c r="BB713" s="3"/>
      <c r="BC713" s="3"/>
      <c r="BD713" s="3"/>
      <c r="BE713" s="3"/>
      <c r="BF713" s="3"/>
      <c r="BG713" s="3"/>
      <c r="BH713" s="3"/>
      <c r="BI713" s="3"/>
      <c r="BJ713" s="3"/>
      <c r="BK713" s="3"/>
      <c r="BL713" s="3"/>
      <c r="BM713" s="3"/>
      <c r="BN713" s="3"/>
    </row>
    <row r="714">
      <c r="A714" s="3"/>
      <c r="B714" s="68"/>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3"/>
      <c r="AV714" s="3"/>
      <c r="AW714" s="3"/>
      <c r="AX714" s="3"/>
      <c r="AY714" s="3"/>
      <c r="AZ714" s="3"/>
      <c r="BA714" s="3"/>
      <c r="BB714" s="3"/>
      <c r="BC714" s="3"/>
      <c r="BD714" s="3"/>
      <c r="BE714" s="3"/>
      <c r="BF714" s="3"/>
      <c r="BG714" s="3"/>
      <c r="BH714" s="3"/>
      <c r="BI714" s="3"/>
      <c r="BJ714" s="3"/>
      <c r="BK714" s="3"/>
      <c r="BL714" s="3"/>
      <c r="BM714" s="3"/>
      <c r="BN714" s="3"/>
    </row>
    <row r="715">
      <c r="A715" s="3"/>
      <c r="B715" s="68"/>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3"/>
      <c r="AV715" s="3"/>
      <c r="AW715" s="3"/>
      <c r="AX715" s="3"/>
      <c r="AY715" s="3"/>
      <c r="AZ715" s="3"/>
      <c r="BA715" s="3"/>
      <c r="BB715" s="3"/>
      <c r="BC715" s="3"/>
      <c r="BD715" s="3"/>
      <c r="BE715" s="3"/>
      <c r="BF715" s="3"/>
      <c r="BG715" s="3"/>
      <c r="BH715" s="3"/>
      <c r="BI715" s="3"/>
      <c r="BJ715" s="3"/>
      <c r="BK715" s="3"/>
      <c r="BL715" s="3"/>
      <c r="BM715" s="3"/>
      <c r="BN715" s="3"/>
    </row>
    <row r="716">
      <c r="A716" s="3"/>
      <c r="B716" s="68"/>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3"/>
      <c r="AV716" s="3"/>
      <c r="AW716" s="3"/>
      <c r="AX716" s="3"/>
      <c r="AY716" s="3"/>
      <c r="AZ716" s="3"/>
      <c r="BA716" s="3"/>
      <c r="BB716" s="3"/>
      <c r="BC716" s="3"/>
      <c r="BD716" s="3"/>
      <c r="BE716" s="3"/>
      <c r="BF716" s="3"/>
      <c r="BG716" s="3"/>
      <c r="BH716" s="3"/>
      <c r="BI716" s="3"/>
      <c r="BJ716" s="3"/>
      <c r="BK716" s="3"/>
      <c r="BL716" s="3"/>
      <c r="BM716" s="3"/>
      <c r="BN716" s="3"/>
    </row>
    <row r="717">
      <c r="A717" s="3"/>
      <c r="B717" s="68"/>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3"/>
      <c r="AV717" s="3"/>
      <c r="AW717" s="3"/>
      <c r="AX717" s="3"/>
      <c r="AY717" s="3"/>
      <c r="AZ717" s="3"/>
      <c r="BA717" s="3"/>
      <c r="BB717" s="3"/>
      <c r="BC717" s="3"/>
      <c r="BD717" s="3"/>
      <c r="BE717" s="3"/>
      <c r="BF717" s="3"/>
      <c r="BG717" s="3"/>
      <c r="BH717" s="3"/>
      <c r="BI717" s="3"/>
      <c r="BJ717" s="3"/>
      <c r="BK717" s="3"/>
      <c r="BL717" s="3"/>
      <c r="BM717" s="3"/>
      <c r="BN717" s="3"/>
    </row>
    <row r="718">
      <c r="A718" s="3"/>
      <c r="B718" s="68"/>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3"/>
      <c r="AV718" s="3"/>
      <c r="AW718" s="3"/>
      <c r="AX718" s="3"/>
      <c r="AY718" s="3"/>
      <c r="AZ718" s="3"/>
      <c r="BA718" s="3"/>
      <c r="BB718" s="3"/>
      <c r="BC718" s="3"/>
      <c r="BD718" s="3"/>
      <c r="BE718" s="3"/>
      <c r="BF718" s="3"/>
      <c r="BG718" s="3"/>
      <c r="BH718" s="3"/>
      <c r="BI718" s="3"/>
      <c r="BJ718" s="3"/>
      <c r="BK718" s="3"/>
      <c r="BL718" s="3"/>
      <c r="BM718" s="3"/>
      <c r="BN718" s="3"/>
    </row>
    <row r="719">
      <c r="A719" s="3"/>
      <c r="B719" s="68"/>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3"/>
      <c r="AV719" s="3"/>
      <c r="AW719" s="3"/>
      <c r="AX719" s="3"/>
      <c r="AY719" s="3"/>
      <c r="AZ719" s="3"/>
      <c r="BA719" s="3"/>
      <c r="BB719" s="3"/>
      <c r="BC719" s="3"/>
      <c r="BD719" s="3"/>
      <c r="BE719" s="3"/>
      <c r="BF719" s="3"/>
      <c r="BG719" s="3"/>
      <c r="BH719" s="3"/>
      <c r="BI719" s="3"/>
      <c r="BJ719" s="3"/>
      <c r="BK719" s="3"/>
      <c r="BL719" s="3"/>
      <c r="BM719" s="3"/>
      <c r="BN719" s="3"/>
    </row>
    <row r="720">
      <c r="A720" s="3"/>
      <c r="B720" s="68"/>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3"/>
      <c r="AV720" s="3"/>
      <c r="AW720" s="3"/>
      <c r="AX720" s="3"/>
      <c r="AY720" s="3"/>
      <c r="AZ720" s="3"/>
      <c r="BA720" s="3"/>
      <c r="BB720" s="3"/>
      <c r="BC720" s="3"/>
      <c r="BD720" s="3"/>
      <c r="BE720" s="3"/>
      <c r="BF720" s="3"/>
      <c r="BG720" s="3"/>
      <c r="BH720" s="3"/>
      <c r="BI720" s="3"/>
      <c r="BJ720" s="3"/>
      <c r="BK720" s="3"/>
      <c r="BL720" s="3"/>
      <c r="BM720" s="3"/>
      <c r="BN720" s="3"/>
    </row>
    <row r="721">
      <c r="A721" s="3"/>
      <c r="B721" s="68"/>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c r="AU721" s="3"/>
      <c r="AV721" s="3"/>
      <c r="AW721" s="3"/>
      <c r="AX721" s="3"/>
      <c r="AY721" s="3"/>
      <c r="AZ721" s="3"/>
      <c r="BA721" s="3"/>
      <c r="BB721" s="3"/>
      <c r="BC721" s="3"/>
      <c r="BD721" s="3"/>
      <c r="BE721" s="3"/>
      <c r="BF721" s="3"/>
      <c r="BG721" s="3"/>
      <c r="BH721" s="3"/>
      <c r="BI721" s="3"/>
      <c r="BJ721" s="3"/>
      <c r="BK721" s="3"/>
      <c r="BL721" s="3"/>
      <c r="BM721" s="3"/>
      <c r="BN721" s="3"/>
    </row>
    <row r="722">
      <c r="A722" s="3"/>
      <c r="B722" s="68"/>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3"/>
      <c r="AV722" s="3"/>
      <c r="AW722" s="3"/>
      <c r="AX722" s="3"/>
      <c r="AY722" s="3"/>
      <c r="AZ722" s="3"/>
      <c r="BA722" s="3"/>
      <c r="BB722" s="3"/>
      <c r="BC722" s="3"/>
      <c r="BD722" s="3"/>
      <c r="BE722" s="3"/>
      <c r="BF722" s="3"/>
      <c r="BG722" s="3"/>
      <c r="BH722" s="3"/>
      <c r="BI722" s="3"/>
      <c r="BJ722" s="3"/>
      <c r="BK722" s="3"/>
      <c r="BL722" s="3"/>
      <c r="BM722" s="3"/>
      <c r="BN722" s="3"/>
    </row>
    <row r="723">
      <c r="A723" s="3"/>
      <c r="B723" s="68"/>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c r="AU723" s="3"/>
      <c r="AV723" s="3"/>
      <c r="AW723" s="3"/>
      <c r="AX723" s="3"/>
      <c r="AY723" s="3"/>
      <c r="AZ723" s="3"/>
      <c r="BA723" s="3"/>
      <c r="BB723" s="3"/>
      <c r="BC723" s="3"/>
      <c r="BD723" s="3"/>
      <c r="BE723" s="3"/>
      <c r="BF723" s="3"/>
      <c r="BG723" s="3"/>
      <c r="BH723" s="3"/>
      <c r="BI723" s="3"/>
      <c r="BJ723" s="3"/>
      <c r="BK723" s="3"/>
      <c r="BL723" s="3"/>
      <c r="BM723" s="3"/>
      <c r="BN723" s="3"/>
    </row>
    <row r="724">
      <c r="A724" s="3"/>
      <c r="B724" s="68"/>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c r="AU724" s="3"/>
      <c r="AV724" s="3"/>
      <c r="AW724" s="3"/>
      <c r="AX724" s="3"/>
      <c r="AY724" s="3"/>
      <c r="AZ724" s="3"/>
      <c r="BA724" s="3"/>
      <c r="BB724" s="3"/>
      <c r="BC724" s="3"/>
      <c r="BD724" s="3"/>
      <c r="BE724" s="3"/>
      <c r="BF724" s="3"/>
      <c r="BG724" s="3"/>
      <c r="BH724" s="3"/>
      <c r="BI724" s="3"/>
      <c r="BJ724" s="3"/>
      <c r="BK724" s="3"/>
      <c r="BL724" s="3"/>
      <c r="BM724" s="3"/>
      <c r="BN724" s="3"/>
    </row>
    <row r="725">
      <c r="A725" s="3"/>
      <c r="B725" s="68"/>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3"/>
      <c r="AV725" s="3"/>
      <c r="AW725" s="3"/>
      <c r="AX725" s="3"/>
      <c r="AY725" s="3"/>
      <c r="AZ725" s="3"/>
      <c r="BA725" s="3"/>
      <c r="BB725" s="3"/>
      <c r="BC725" s="3"/>
      <c r="BD725" s="3"/>
      <c r="BE725" s="3"/>
      <c r="BF725" s="3"/>
      <c r="BG725" s="3"/>
      <c r="BH725" s="3"/>
      <c r="BI725" s="3"/>
      <c r="BJ725" s="3"/>
      <c r="BK725" s="3"/>
      <c r="BL725" s="3"/>
      <c r="BM725" s="3"/>
      <c r="BN725" s="3"/>
    </row>
    <row r="726">
      <c r="A726" s="3"/>
      <c r="B726" s="68"/>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3"/>
      <c r="AV726" s="3"/>
      <c r="AW726" s="3"/>
      <c r="AX726" s="3"/>
      <c r="AY726" s="3"/>
      <c r="AZ726" s="3"/>
      <c r="BA726" s="3"/>
      <c r="BB726" s="3"/>
      <c r="BC726" s="3"/>
      <c r="BD726" s="3"/>
      <c r="BE726" s="3"/>
      <c r="BF726" s="3"/>
      <c r="BG726" s="3"/>
      <c r="BH726" s="3"/>
      <c r="BI726" s="3"/>
      <c r="BJ726" s="3"/>
      <c r="BK726" s="3"/>
      <c r="BL726" s="3"/>
      <c r="BM726" s="3"/>
      <c r="BN726" s="3"/>
    </row>
    <row r="727">
      <c r="A727" s="3"/>
      <c r="B727" s="68"/>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3"/>
      <c r="AV727" s="3"/>
      <c r="AW727" s="3"/>
      <c r="AX727" s="3"/>
      <c r="AY727" s="3"/>
      <c r="AZ727" s="3"/>
      <c r="BA727" s="3"/>
      <c r="BB727" s="3"/>
      <c r="BC727" s="3"/>
      <c r="BD727" s="3"/>
      <c r="BE727" s="3"/>
      <c r="BF727" s="3"/>
      <c r="BG727" s="3"/>
      <c r="BH727" s="3"/>
      <c r="BI727" s="3"/>
      <c r="BJ727" s="3"/>
      <c r="BK727" s="3"/>
      <c r="BL727" s="3"/>
      <c r="BM727" s="3"/>
      <c r="BN727" s="3"/>
    </row>
    <row r="728">
      <c r="A728" s="3"/>
      <c r="B728" s="68"/>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3"/>
      <c r="AV728" s="3"/>
      <c r="AW728" s="3"/>
      <c r="AX728" s="3"/>
      <c r="AY728" s="3"/>
      <c r="AZ728" s="3"/>
      <c r="BA728" s="3"/>
      <c r="BB728" s="3"/>
      <c r="BC728" s="3"/>
      <c r="BD728" s="3"/>
      <c r="BE728" s="3"/>
      <c r="BF728" s="3"/>
      <c r="BG728" s="3"/>
      <c r="BH728" s="3"/>
      <c r="BI728" s="3"/>
      <c r="BJ728" s="3"/>
      <c r="BK728" s="3"/>
      <c r="BL728" s="3"/>
      <c r="BM728" s="3"/>
      <c r="BN728" s="3"/>
    </row>
    <row r="729">
      <c r="A729" s="3"/>
      <c r="B729" s="68"/>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c r="AU729" s="3"/>
      <c r="AV729" s="3"/>
      <c r="AW729" s="3"/>
      <c r="AX729" s="3"/>
      <c r="AY729" s="3"/>
      <c r="AZ729" s="3"/>
      <c r="BA729" s="3"/>
      <c r="BB729" s="3"/>
      <c r="BC729" s="3"/>
      <c r="BD729" s="3"/>
      <c r="BE729" s="3"/>
      <c r="BF729" s="3"/>
      <c r="BG729" s="3"/>
      <c r="BH729" s="3"/>
      <c r="BI729" s="3"/>
      <c r="BJ729" s="3"/>
      <c r="BK729" s="3"/>
      <c r="BL729" s="3"/>
      <c r="BM729" s="3"/>
      <c r="BN729" s="3"/>
    </row>
    <row r="730">
      <c r="A730" s="3"/>
      <c r="B730" s="68"/>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3"/>
      <c r="AV730" s="3"/>
      <c r="AW730" s="3"/>
      <c r="AX730" s="3"/>
      <c r="AY730" s="3"/>
      <c r="AZ730" s="3"/>
      <c r="BA730" s="3"/>
      <c r="BB730" s="3"/>
      <c r="BC730" s="3"/>
      <c r="BD730" s="3"/>
      <c r="BE730" s="3"/>
      <c r="BF730" s="3"/>
      <c r="BG730" s="3"/>
      <c r="BH730" s="3"/>
      <c r="BI730" s="3"/>
      <c r="BJ730" s="3"/>
      <c r="BK730" s="3"/>
      <c r="BL730" s="3"/>
      <c r="BM730" s="3"/>
      <c r="BN730" s="3"/>
    </row>
    <row r="731">
      <c r="A731" s="3"/>
      <c r="B731" s="68"/>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3"/>
      <c r="AV731" s="3"/>
      <c r="AW731" s="3"/>
      <c r="AX731" s="3"/>
      <c r="AY731" s="3"/>
      <c r="AZ731" s="3"/>
      <c r="BA731" s="3"/>
      <c r="BB731" s="3"/>
      <c r="BC731" s="3"/>
      <c r="BD731" s="3"/>
      <c r="BE731" s="3"/>
      <c r="BF731" s="3"/>
      <c r="BG731" s="3"/>
      <c r="BH731" s="3"/>
      <c r="BI731" s="3"/>
      <c r="BJ731" s="3"/>
      <c r="BK731" s="3"/>
      <c r="BL731" s="3"/>
      <c r="BM731" s="3"/>
      <c r="BN731" s="3"/>
    </row>
    <row r="732">
      <c r="A732" s="3"/>
      <c r="B732" s="68"/>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3"/>
      <c r="AV732" s="3"/>
      <c r="AW732" s="3"/>
      <c r="AX732" s="3"/>
      <c r="AY732" s="3"/>
      <c r="AZ732" s="3"/>
      <c r="BA732" s="3"/>
      <c r="BB732" s="3"/>
      <c r="BC732" s="3"/>
      <c r="BD732" s="3"/>
      <c r="BE732" s="3"/>
      <c r="BF732" s="3"/>
      <c r="BG732" s="3"/>
      <c r="BH732" s="3"/>
      <c r="BI732" s="3"/>
      <c r="BJ732" s="3"/>
      <c r="BK732" s="3"/>
      <c r="BL732" s="3"/>
      <c r="BM732" s="3"/>
      <c r="BN732" s="3"/>
    </row>
    <row r="733">
      <c r="A733" s="3"/>
      <c r="B733" s="68"/>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
      <c r="AV733" s="3"/>
      <c r="AW733" s="3"/>
      <c r="AX733" s="3"/>
      <c r="AY733" s="3"/>
      <c r="AZ733" s="3"/>
      <c r="BA733" s="3"/>
      <c r="BB733" s="3"/>
      <c r="BC733" s="3"/>
      <c r="BD733" s="3"/>
      <c r="BE733" s="3"/>
      <c r="BF733" s="3"/>
      <c r="BG733" s="3"/>
      <c r="BH733" s="3"/>
      <c r="BI733" s="3"/>
      <c r="BJ733" s="3"/>
      <c r="BK733" s="3"/>
      <c r="BL733" s="3"/>
      <c r="BM733" s="3"/>
      <c r="BN733" s="3"/>
    </row>
    <row r="734">
      <c r="A734" s="3"/>
      <c r="B734" s="68"/>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
      <c r="AV734" s="3"/>
      <c r="AW734" s="3"/>
      <c r="AX734" s="3"/>
      <c r="AY734" s="3"/>
      <c r="AZ734" s="3"/>
      <c r="BA734" s="3"/>
      <c r="BB734" s="3"/>
      <c r="BC734" s="3"/>
      <c r="BD734" s="3"/>
      <c r="BE734" s="3"/>
      <c r="BF734" s="3"/>
      <c r="BG734" s="3"/>
      <c r="BH734" s="3"/>
      <c r="BI734" s="3"/>
      <c r="BJ734" s="3"/>
      <c r="BK734" s="3"/>
      <c r="BL734" s="3"/>
      <c r="BM734" s="3"/>
      <c r="BN734" s="3"/>
    </row>
    <row r="735">
      <c r="A735" s="3"/>
      <c r="B735" s="68"/>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c r="AW735" s="3"/>
      <c r="AX735" s="3"/>
      <c r="AY735" s="3"/>
      <c r="AZ735" s="3"/>
      <c r="BA735" s="3"/>
      <c r="BB735" s="3"/>
      <c r="BC735" s="3"/>
      <c r="BD735" s="3"/>
      <c r="BE735" s="3"/>
      <c r="BF735" s="3"/>
      <c r="BG735" s="3"/>
      <c r="BH735" s="3"/>
      <c r="BI735" s="3"/>
      <c r="BJ735" s="3"/>
      <c r="BK735" s="3"/>
      <c r="BL735" s="3"/>
      <c r="BM735" s="3"/>
      <c r="BN735" s="3"/>
    </row>
    <row r="736">
      <c r="A736" s="3"/>
      <c r="B736" s="68"/>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c r="AW736" s="3"/>
      <c r="AX736" s="3"/>
      <c r="AY736" s="3"/>
      <c r="AZ736" s="3"/>
      <c r="BA736" s="3"/>
      <c r="BB736" s="3"/>
      <c r="BC736" s="3"/>
      <c r="BD736" s="3"/>
      <c r="BE736" s="3"/>
      <c r="BF736" s="3"/>
      <c r="BG736" s="3"/>
      <c r="BH736" s="3"/>
      <c r="BI736" s="3"/>
      <c r="BJ736" s="3"/>
      <c r="BK736" s="3"/>
      <c r="BL736" s="3"/>
      <c r="BM736" s="3"/>
      <c r="BN736" s="3"/>
    </row>
    <row r="737">
      <c r="A737" s="3"/>
      <c r="B737" s="68"/>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c r="AW737" s="3"/>
      <c r="AX737" s="3"/>
      <c r="AY737" s="3"/>
      <c r="AZ737" s="3"/>
      <c r="BA737" s="3"/>
      <c r="BB737" s="3"/>
      <c r="BC737" s="3"/>
      <c r="BD737" s="3"/>
      <c r="BE737" s="3"/>
      <c r="BF737" s="3"/>
      <c r="BG737" s="3"/>
      <c r="BH737" s="3"/>
      <c r="BI737" s="3"/>
      <c r="BJ737" s="3"/>
      <c r="BK737" s="3"/>
      <c r="BL737" s="3"/>
      <c r="BM737" s="3"/>
      <c r="BN737" s="3"/>
    </row>
    <row r="738">
      <c r="A738" s="3"/>
      <c r="B738" s="68"/>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c r="AV738" s="3"/>
      <c r="AW738" s="3"/>
      <c r="AX738" s="3"/>
      <c r="AY738" s="3"/>
      <c r="AZ738" s="3"/>
      <c r="BA738" s="3"/>
      <c r="BB738" s="3"/>
      <c r="BC738" s="3"/>
      <c r="BD738" s="3"/>
      <c r="BE738" s="3"/>
      <c r="BF738" s="3"/>
      <c r="BG738" s="3"/>
      <c r="BH738" s="3"/>
      <c r="BI738" s="3"/>
      <c r="BJ738" s="3"/>
      <c r="BK738" s="3"/>
      <c r="BL738" s="3"/>
      <c r="BM738" s="3"/>
      <c r="BN738" s="3"/>
    </row>
    <row r="739">
      <c r="A739" s="3"/>
      <c r="B739" s="68"/>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c r="AW739" s="3"/>
      <c r="AX739" s="3"/>
      <c r="AY739" s="3"/>
      <c r="AZ739" s="3"/>
      <c r="BA739" s="3"/>
      <c r="BB739" s="3"/>
      <c r="BC739" s="3"/>
      <c r="BD739" s="3"/>
      <c r="BE739" s="3"/>
      <c r="BF739" s="3"/>
      <c r="BG739" s="3"/>
      <c r="BH739" s="3"/>
      <c r="BI739" s="3"/>
      <c r="BJ739" s="3"/>
      <c r="BK739" s="3"/>
      <c r="BL739" s="3"/>
      <c r="BM739" s="3"/>
      <c r="BN739" s="3"/>
    </row>
    <row r="740">
      <c r="A740" s="3"/>
      <c r="B740" s="68"/>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
      <c r="AV740" s="3"/>
      <c r="AW740" s="3"/>
      <c r="AX740" s="3"/>
      <c r="AY740" s="3"/>
      <c r="AZ740" s="3"/>
      <c r="BA740" s="3"/>
      <c r="BB740" s="3"/>
      <c r="BC740" s="3"/>
      <c r="BD740" s="3"/>
      <c r="BE740" s="3"/>
      <c r="BF740" s="3"/>
      <c r="BG740" s="3"/>
      <c r="BH740" s="3"/>
      <c r="BI740" s="3"/>
      <c r="BJ740" s="3"/>
      <c r="BK740" s="3"/>
      <c r="BL740" s="3"/>
      <c r="BM740" s="3"/>
      <c r="BN740" s="3"/>
    </row>
    <row r="741">
      <c r="A741" s="3"/>
      <c r="B741" s="68"/>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c r="AU741" s="3"/>
      <c r="AV741" s="3"/>
      <c r="AW741" s="3"/>
      <c r="AX741" s="3"/>
      <c r="AY741" s="3"/>
      <c r="AZ741" s="3"/>
      <c r="BA741" s="3"/>
      <c r="BB741" s="3"/>
      <c r="BC741" s="3"/>
      <c r="BD741" s="3"/>
      <c r="BE741" s="3"/>
      <c r="BF741" s="3"/>
      <c r="BG741" s="3"/>
      <c r="BH741" s="3"/>
      <c r="BI741" s="3"/>
      <c r="BJ741" s="3"/>
      <c r="BK741" s="3"/>
      <c r="BL741" s="3"/>
      <c r="BM741" s="3"/>
      <c r="BN741" s="3"/>
    </row>
    <row r="742">
      <c r="A742" s="3"/>
      <c r="B742" s="68"/>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3"/>
      <c r="AV742" s="3"/>
      <c r="AW742" s="3"/>
      <c r="AX742" s="3"/>
      <c r="AY742" s="3"/>
      <c r="AZ742" s="3"/>
      <c r="BA742" s="3"/>
      <c r="BB742" s="3"/>
      <c r="BC742" s="3"/>
      <c r="BD742" s="3"/>
      <c r="BE742" s="3"/>
      <c r="BF742" s="3"/>
      <c r="BG742" s="3"/>
      <c r="BH742" s="3"/>
      <c r="BI742" s="3"/>
      <c r="BJ742" s="3"/>
      <c r="BK742" s="3"/>
      <c r="BL742" s="3"/>
      <c r="BM742" s="3"/>
      <c r="BN742" s="3"/>
    </row>
    <row r="743">
      <c r="A743" s="3"/>
      <c r="B743" s="68"/>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3"/>
      <c r="AV743" s="3"/>
      <c r="AW743" s="3"/>
      <c r="AX743" s="3"/>
      <c r="AY743" s="3"/>
      <c r="AZ743" s="3"/>
      <c r="BA743" s="3"/>
      <c r="BB743" s="3"/>
      <c r="BC743" s="3"/>
      <c r="BD743" s="3"/>
      <c r="BE743" s="3"/>
      <c r="BF743" s="3"/>
      <c r="BG743" s="3"/>
      <c r="BH743" s="3"/>
      <c r="BI743" s="3"/>
      <c r="BJ743" s="3"/>
      <c r="BK743" s="3"/>
      <c r="BL743" s="3"/>
      <c r="BM743" s="3"/>
      <c r="BN743" s="3"/>
    </row>
    <row r="744">
      <c r="A744" s="3"/>
      <c r="B744" s="68"/>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3"/>
      <c r="AV744" s="3"/>
      <c r="AW744" s="3"/>
      <c r="AX744" s="3"/>
      <c r="AY744" s="3"/>
      <c r="AZ744" s="3"/>
      <c r="BA744" s="3"/>
      <c r="BB744" s="3"/>
      <c r="BC744" s="3"/>
      <c r="BD744" s="3"/>
      <c r="BE744" s="3"/>
      <c r="BF744" s="3"/>
      <c r="BG744" s="3"/>
      <c r="BH744" s="3"/>
      <c r="BI744" s="3"/>
      <c r="BJ744" s="3"/>
      <c r="BK744" s="3"/>
      <c r="BL744" s="3"/>
      <c r="BM744" s="3"/>
      <c r="BN744" s="3"/>
    </row>
    <row r="745">
      <c r="A745" s="3"/>
      <c r="B745" s="68"/>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c r="AU745" s="3"/>
      <c r="AV745" s="3"/>
      <c r="AW745" s="3"/>
      <c r="AX745" s="3"/>
      <c r="AY745" s="3"/>
      <c r="AZ745" s="3"/>
      <c r="BA745" s="3"/>
      <c r="BB745" s="3"/>
      <c r="BC745" s="3"/>
      <c r="BD745" s="3"/>
      <c r="BE745" s="3"/>
      <c r="BF745" s="3"/>
      <c r="BG745" s="3"/>
      <c r="BH745" s="3"/>
      <c r="BI745" s="3"/>
      <c r="BJ745" s="3"/>
      <c r="BK745" s="3"/>
      <c r="BL745" s="3"/>
      <c r="BM745" s="3"/>
      <c r="BN745" s="3"/>
    </row>
    <row r="746">
      <c r="A746" s="3"/>
      <c r="B746" s="68"/>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c r="AU746" s="3"/>
      <c r="AV746" s="3"/>
      <c r="AW746" s="3"/>
      <c r="AX746" s="3"/>
      <c r="AY746" s="3"/>
      <c r="AZ746" s="3"/>
      <c r="BA746" s="3"/>
      <c r="BB746" s="3"/>
      <c r="BC746" s="3"/>
      <c r="BD746" s="3"/>
      <c r="BE746" s="3"/>
      <c r="BF746" s="3"/>
      <c r="BG746" s="3"/>
      <c r="BH746" s="3"/>
      <c r="BI746" s="3"/>
      <c r="BJ746" s="3"/>
      <c r="BK746" s="3"/>
      <c r="BL746" s="3"/>
      <c r="BM746" s="3"/>
      <c r="BN746" s="3"/>
    </row>
    <row r="747">
      <c r="A747" s="3"/>
      <c r="B747" s="68"/>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c r="AU747" s="3"/>
      <c r="AV747" s="3"/>
      <c r="AW747" s="3"/>
      <c r="AX747" s="3"/>
      <c r="AY747" s="3"/>
      <c r="AZ747" s="3"/>
      <c r="BA747" s="3"/>
      <c r="BB747" s="3"/>
      <c r="BC747" s="3"/>
      <c r="BD747" s="3"/>
      <c r="BE747" s="3"/>
      <c r="BF747" s="3"/>
      <c r="BG747" s="3"/>
      <c r="BH747" s="3"/>
      <c r="BI747" s="3"/>
      <c r="BJ747" s="3"/>
      <c r="BK747" s="3"/>
      <c r="BL747" s="3"/>
      <c r="BM747" s="3"/>
      <c r="BN747" s="3"/>
    </row>
    <row r="748">
      <c r="A748" s="3"/>
      <c r="B748" s="68"/>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3"/>
      <c r="AV748" s="3"/>
      <c r="AW748" s="3"/>
      <c r="AX748" s="3"/>
      <c r="AY748" s="3"/>
      <c r="AZ748" s="3"/>
      <c r="BA748" s="3"/>
      <c r="BB748" s="3"/>
      <c r="BC748" s="3"/>
      <c r="BD748" s="3"/>
      <c r="BE748" s="3"/>
      <c r="BF748" s="3"/>
      <c r="BG748" s="3"/>
      <c r="BH748" s="3"/>
      <c r="BI748" s="3"/>
      <c r="BJ748" s="3"/>
      <c r="BK748" s="3"/>
      <c r="BL748" s="3"/>
      <c r="BM748" s="3"/>
      <c r="BN748" s="3"/>
    </row>
    <row r="749">
      <c r="A749" s="3"/>
      <c r="B749" s="68"/>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c r="AT749" s="3"/>
      <c r="AU749" s="3"/>
      <c r="AV749" s="3"/>
      <c r="AW749" s="3"/>
      <c r="AX749" s="3"/>
      <c r="AY749" s="3"/>
      <c r="AZ749" s="3"/>
      <c r="BA749" s="3"/>
      <c r="BB749" s="3"/>
      <c r="BC749" s="3"/>
      <c r="BD749" s="3"/>
      <c r="BE749" s="3"/>
      <c r="BF749" s="3"/>
      <c r="BG749" s="3"/>
      <c r="BH749" s="3"/>
      <c r="BI749" s="3"/>
      <c r="BJ749" s="3"/>
      <c r="BK749" s="3"/>
      <c r="BL749" s="3"/>
      <c r="BM749" s="3"/>
      <c r="BN749" s="3"/>
    </row>
    <row r="750">
      <c r="A750" s="3"/>
      <c r="B750" s="68"/>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c r="AU750" s="3"/>
      <c r="AV750" s="3"/>
      <c r="AW750" s="3"/>
      <c r="AX750" s="3"/>
      <c r="AY750" s="3"/>
      <c r="AZ750" s="3"/>
      <c r="BA750" s="3"/>
      <c r="BB750" s="3"/>
      <c r="BC750" s="3"/>
      <c r="BD750" s="3"/>
      <c r="BE750" s="3"/>
      <c r="BF750" s="3"/>
      <c r="BG750" s="3"/>
      <c r="BH750" s="3"/>
      <c r="BI750" s="3"/>
      <c r="BJ750" s="3"/>
      <c r="BK750" s="3"/>
      <c r="BL750" s="3"/>
      <c r="BM750" s="3"/>
      <c r="BN750" s="3"/>
    </row>
    <row r="751">
      <c r="A751" s="3"/>
      <c r="B751" s="68"/>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c r="AU751" s="3"/>
      <c r="AV751" s="3"/>
      <c r="AW751" s="3"/>
      <c r="AX751" s="3"/>
      <c r="AY751" s="3"/>
      <c r="AZ751" s="3"/>
      <c r="BA751" s="3"/>
      <c r="BB751" s="3"/>
      <c r="BC751" s="3"/>
      <c r="BD751" s="3"/>
      <c r="BE751" s="3"/>
      <c r="BF751" s="3"/>
      <c r="BG751" s="3"/>
      <c r="BH751" s="3"/>
      <c r="BI751" s="3"/>
      <c r="BJ751" s="3"/>
      <c r="BK751" s="3"/>
      <c r="BL751" s="3"/>
      <c r="BM751" s="3"/>
      <c r="BN751" s="3"/>
    </row>
    <row r="752">
      <c r="A752" s="3"/>
      <c r="B752" s="68"/>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c r="AU752" s="3"/>
      <c r="AV752" s="3"/>
      <c r="AW752" s="3"/>
      <c r="AX752" s="3"/>
      <c r="AY752" s="3"/>
      <c r="AZ752" s="3"/>
      <c r="BA752" s="3"/>
      <c r="BB752" s="3"/>
      <c r="BC752" s="3"/>
      <c r="BD752" s="3"/>
      <c r="BE752" s="3"/>
      <c r="BF752" s="3"/>
      <c r="BG752" s="3"/>
      <c r="BH752" s="3"/>
      <c r="BI752" s="3"/>
      <c r="BJ752" s="3"/>
      <c r="BK752" s="3"/>
      <c r="BL752" s="3"/>
      <c r="BM752" s="3"/>
      <c r="BN752" s="3"/>
    </row>
    <row r="753">
      <c r="A753" s="3"/>
      <c r="B753" s="68"/>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3"/>
      <c r="AV753" s="3"/>
      <c r="AW753" s="3"/>
      <c r="AX753" s="3"/>
      <c r="AY753" s="3"/>
      <c r="AZ753" s="3"/>
      <c r="BA753" s="3"/>
      <c r="BB753" s="3"/>
      <c r="BC753" s="3"/>
      <c r="BD753" s="3"/>
      <c r="BE753" s="3"/>
      <c r="BF753" s="3"/>
      <c r="BG753" s="3"/>
      <c r="BH753" s="3"/>
      <c r="BI753" s="3"/>
      <c r="BJ753" s="3"/>
      <c r="BK753" s="3"/>
      <c r="BL753" s="3"/>
      <c r="BM753" s="3"/>
      <c r="BN753" s="3"/>
    </row>
    <row r="754">
      <c r="A754" s="3"/>
      <c r="B754" s="68"/>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3"/>
      <c r="AV754" s="3"/>
      <c r="AW754" s="3"/>
      <c r="AX754" s="3"/>
      <c r="AY754" s="3"/>
      <c r="AZ754" s="3"/>
      <c r="BA754" s="3"/>
      <c r="BB754" s="3"/>
      <c r="BC754" s="3"/>
      <c r="BD754" s="3"/>
      <c r="BE754" s="3"/>
      <c r="BF754" s="3"/>
      <c r="BG754" s="3"/>
      <c r="BH754" s="3"/>
      <c r="BI754" s="3"/>
      <c r="BJ754" s="3"/>
      <c r="BK754" s="3"/>
      <c r="BL754" s="3"/>
      <c r="BM754" s="3"/>
      <c r="BN754" s="3"/>
    </row>
    <row r="755">
      <c r="A755" s="3"/>
      <c r="B755" s="68"/>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3"/>
      <c r="AV755" s="3"/>
      <c r="AW755" s="3"/>
      <c r="AX755" s="3"/>
      <c r="AY755" s="3"/>
      <c r="AZ755" s="3"/>
      <c r="BA755" s="3"/>
      <c r="BB755" s="3"/>
      <c r="BC755" s="3"/>
      <c r="BD755" s="3"/>
      <c r="BE755" s="3"/>
      <c r="BF755" s="3"/>
      <c r="BG755" s="3"/>
      <c r="BH755" s="3"/>
      <c r="BI755" s="3"/>
      <c r="BJ755" s="3"/>
      <c r="BK755" s="3"/>
      <c r="BL755" s="3"/>
      <c r="BM755" s="3"/>
      <c r="BN755" s="3"/>
    </row>
    <row r="756">
      <c r="A756" s="3"/>
      <c r="B756" s="68"/>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c r="AU756" s="3"/>
      <c r="AV756" s="3"/>
      <c r="AW756" s="3"/>
      <c r="AX756" s="3"/>
      <c r="AY756" s="3"/>
      <c r="AZ756" s="3"/>
      <c r="BA756" s="3"/>
      <c r="BB756" s="3"/>
      <c r="BC756" s="3"/>
      <c r="BD756" s="3"/>
      <c r="BE756" s="3"/>
      <c r="BF756" s="3"/>
      <c r="BG756" s="3"/>
      <c r="BH756" s="3"/>
      <c r="BI756" s="3"/>
      <c r="BJ756" s="3"/>
      <c r="BK756" s="3"/>
      <c r="BL756" s="3"/>
      <c r="BM756" s="3"/>
      <c r="BN756" s="3"/>
    </row>
    <row r="757">
      <c r="A757" s="3"/>
      <c r="B757" s="68"/>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c r="AU757" s="3"/>
      <c r="AV757" s="3"/>
      <c r="AW757" s="3"/>
      <c r="AX757" s="3"/>
      <c r="AY757" s="3"/>
      <c r="AZ757" s="3"/>
      <c r="BA757" s="3"/>
      <c r="BB757" s="3"/>
      <c r="BC757" s="3"/>
      <c r="BD757" s="3"/>
      <c r="BE757" s="3"/>
      <c r="BF757" s="3"/>
      <c r="BG757" s="3"/>
      <c r="BH757" s="3"/>
      <c r="BI757" s="3"/>
      <c r="BJ757" s="3"/>
      <c r="BK757" s="3"/>
      <c r="BL757" s="3"/>
      <c r="BM757" s="3"/>
      <c r="BN757" s="3"/>
    </row>
    <row r="758">
      <c r="A758" s="3"/>
      <c r="B758" s="68"/>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c r="AU758" s="3"/>
      <c r="AV758" s="3"/>
      <c r="AW758" s="3"/>
      <c r="AX758" s="3"/>
      <c r="AY758" s="3"/>
      <c r="AZ758" s="3"/>
      <c r="BA758" s="3"/>
      <c r="BB758" s="3"/>
      <c r="BC758" s="3"/>
      <c r="BD758" s="3"/>
      <c r="BE758" s="3"/>
      <c r="BF758" s="3"/>
      <c r="BG758" s="3"/>
      <c r="BH758" s="3"/>
      <c r="BI758" s="3"/>
      <c r="BJ758" s="3"/>
      <c r="BK758" s="3"/>
      <c r="BL758" s="3"/>
      <c r="BM758" s="3"/>
      <c r="BN758" s="3"/>
    </row>
    <row r="759">
      <c r="A759" s="3"/>
      <c r="B759" s="68"/>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c r="AU759" s="3"/>
      <c r="AV759" s="3"/>
      <c r="AW759" s="3"/>
      <c r="AX759" s="3"/>
      <c r="AY759" s="3"/>
      <c r="AZ759" s="3"/>
      <c r="BA759" s="3"/>
      <c r="BB759" s="3"/>
      <c r="BC759" s="3"/>
      <c r="BD759" s="3"/>
      <c r="BE759" s="3"/>
      <c r="BF759" s="3"/>
      <c r="BG759" s="3"/>
      <c r="BH759" s="3"/>
      <c r="BI759" s="3"/>
      <c r="BJ759" s="3"/>
      <c r="BK759" s="3"/>
      <c r="BL759" s="3"/>
      <c r="BM759" s="3"/>
      <c r="BN759" s="3"/>
    </row>
    <row r="760">
      <c r="A760" s="3"/>
      <c r="B760" s="68"/>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c r="AU760" s="3"/>
      <c r="AV760" s="3"/>
      <c r="AW760" s="3"/>
      <c r="AX760" s="3"/>
      <c r="AY760" s="3"/>
      <c r="AZ760" s="3"/>
      <c r="BA760" s="3"/>
      <c r="BB760" s="3"/>
      <c r="BC760" s="3"/>
      <c r="BD760" s="3"/>
      <c r="BE760" s="3"/>
      <c r="BF760" s="3"/>
      <c r="BG760" s="3"/>
      <c r="BH760" s="3"/>
      <c r="BI760" s="3"/>
      <c r="BJ760" s="3"/>
      <c r="BK760" s="3"/>
      <c r="BL760" s="3"/>
      <c r="BM760" s="3"/>
      <c r="BN760" s="3"/>
    </row>
    <row r="761">
      <c r="A761" s="3"/>
      <c r="B761" s="68"/>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c r="AU761" s="3"/>
      <c r="AV761" s="3"/>
      <c r="AW761" s="3"/>
      <c r="AX761" s="3"/>
      <c r="AY761" s="3"/>
      <c r="AZ761" s="3"/>
      <c r="BA761" s="3"/>
      <c r="BB761" s="3"/>
      <c r="BC761" s="3"/>
      <c r="BD761" s="3"/>
      <c r="BE761" s="3"/>
      <c r="BF761" s="3"/>
      <c r="BG761" s="3"/>
      <c r="BH761" s="3"/>
      <c r="BI761" s="3"/>
      <c r="BJ761" s="3"/>
      <c r="BK761" s="3"/>
      <c r="BL761" s="3"/>
      <c r="BM761" s="3"/>
      <c r="BN761" s="3"/>
    </row>
    <row r="762">
      <c r="A762" s="3"/>
      <c r="B762" s="68"/>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c r="AT762" s="3"/>
      <c r="AU762" s="3"/>
      <c r="AV762" s="3"/>
      <c r="AW762" s="3"/>
      <c r="AX762" s="3"/>
      <c r="AY762" s="3"/>
      <c r="AZ762" s="3"/>
      <c r="BA762" s="3"/>
      <c r="BB762" s="3"/>
      <c r="BC762" s="3"/>
      <c r="BD762" s="3"/>
      <c r="BE762" s="3"/>
      <c r="BF762" s="3"/>
      <c r="BG762" s="3"/>
      <c r="BH762" s="3"/>
      <c r="BI762" s="3"/>
      <c r="BJ762" s="3"/>
      <c r="BK762" s="3"/>
      <c r="BL762" s="3"/>
      <c r="BM762" s="3"/>
      <c r="BN762" s="3"/>
    </row>
    <row r="763">
      <c r="A763" s="3"/>
      <c r="B763" s="68"/>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c r="AU763" s="3"/>
      <c r="AV763" s="3"/>
      <c r="AW763" s="3"/>
      <c r="AX763" s="3"/>
      <c r="AY763" s="3"/>
      <c r="AZ763" s="3"/>
      <c r="BA763" s="3"/>
      <c r="BB763" s="3"/>
      <c r="BC763" s="3"/>
      <c r="BD763" s="3"/>
      <c r="BE763" s="3"/>
      <c r="BF763" s="3"/>
      <c r="BG763" s="3"/>
      <c r="BH763" s="3"/>
      <c r="BI763" s="3"/>
      <c r="BJ763" s="3"/>
      <c r="BK763" s="3"/>
      <c r="BL763" s="3"/>
      <c r="BM763" s="3"/>
      <c r="BN763" s="3"/>
    </row>
    <row r="764">
      <c r="A764" s="3"/>
      <c r="B764" s="68"/>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c r="AT764" s="3"/>
      <c r="AU764" s="3"/>
      <c r="AV764" s="3"/>
      <c r="AW764" s="3"/>
      <c r="AX764" s="3"/>
      <c r="AY764" s="3"/>
      <c r="AZ764" s="3"/>
      <c r="BA764" s="3"/>
      <c r="BB764" s="3"/>
      <c r="BC764" s="3"/>
      <c r="BD764" s="3"/>
      <c r="BE764" s="3"/>
      <c r="BF764" s="3"/>
      <c r="BG764" s="3"/>
      <c r="BH764" s="3"/>
      <c r="BI764" s="3"/>
      <c r="BJ764" s="3"/>
      <c r="BK764" s="3"/>
      <c r="BL764" s="3"/>
      <c r="BM764" s="3"/>
      <c r="BN764" s="3"/>
    </row>
    <row r="765">
      <c r="A765" s="3"/>
      <c r="B765" s="68"/>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c r="AU765" s="3"/>
      <c r="AV765" s="3"/>
      <c r="AW765" s="3"/>
      <c r="AX765" s="3"/>
      <c r="AY765" s="3"/>
      <c r="AZ765" s="3"/>
      <c r="BA765" s="3"/>
      <c r="BB765" s="3"/>
      <c r="BC765" s="3"/>
      <c r="BD765" s="3"/>
      <c r="BE765" s="3"/>
      <c r="BF765" s="3"/>
      <c r="BG765" s="3"/>
      <c r="BH765" s="3"/>
      <c r="BI765" s="3"/>
      <c r="BJ765" s="3"/>
      <c r="BK765" s="3"/>
      <c r="BL765" s="3"/>
      <c r="BM765" s="3"/>
      <c r="BN765" s="3"/>
    </row>
    <row r="766">
      <c r="A766" s="3"/>
      <c r="B766" s="68"/>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c r="AU766" s="3"/>
      <c r="AV766" s="3"/>
      <c r="AW766" s="3"/>
      <c r="AX766" s="3"/>
      <c r="AY766" s="3"/>
      <c r="AZ766" s="3"/>
      <c r="BA766" s="3"/>
      <c r="BB766" s="3"/>
      <c r="BC766" s="3"/>
      <c r="BD766" s="3"/>
      <c r="BE766" s="3"/>
      <c r="BF766" s="3"/>
      <c r="BG766" s="3"/>
      <c r="BH766" s="3"/>
      <c r="BI766" s="3"/>
      <c r="BJ766" s="3"/>
      <c r="BK766" s="3"/>
      <c r="BL766" s="3"/>
      <c r="BM766" s="3"/>
      <c r="BN766" s="3"/>
    </row>
    <row r="767">
      <c r="A767" s="3"/>
      <c r="B767" s="68"/>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c r="AU767" s="3"/>
      <c r="AV767" s="3"/>
      <c r="AW767" s="3"/>
      <c r="AX767" s="3"/>
      <c r="AY767" s="3"/>
      <c r="AZ767" s="3"/>
      <c r="BA767" s="3"/>
      <c r="BB767" s="3"/>
      <c r="BC767" s="3"/>
      <c r="BD767" s="3"/>
      <c r="BE767" s="3"/>
      <c r="BF767" s="3"/>
      <c r="BG767" s="3"/>
      <c r="BH767" s="3"/>
      <c r="BI767" s="3"/>
      <c r="BJ767" s="3"/>
      <c r="BK767" s="3"/>
      <c r="BL767" s="3"/>
      <c r="BM767" s="3"/>
      <c r="BN767" s="3"/>
    </row>
    <row r="768">
      <c r="A768" s="3"/>
      <c r="B768" s="68"/>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c r="AU768" s="3"/>
      <c r="AV768" s="3"/>
      <c r="AW768" s="3"/>
      <c r="AX768" s="3"/>
      <c r="AY768" s="3"/>
      <c r="AZ768" s="3"/>
      <c r="BA768" s="3"/>
      <c r="BB768" s="3"/>
      <c r="BC768" s="3"/>
      <c r="BD768" s="3"/>
      <c r="BE768" s="3"/>
      <c r="BF768" s="3"/>
      <c r="BG768" s="3"/>
      <c r="BH768" s="3"/>
      <c r="BI768" s="3"/>
      <c r="BJ768" s="3"/>
      <c r="BK768" s="3"/>
      <c r="BL768" s="3"/>
      <c r="BM768" s="3"/>
      <c r="BN768" s="3"/>
    </row>
    <row r="769">
      <c r="A769" s="3"/>
      <c r="B769" s="68"/>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c r="AU769" s="3"/>
      <c r="AV769" s="3"/>
      <c r="AW769" s="3"/>
      <c r="AX769" s="3"/>
      <c r="AY769" s="3"/>
      <c r="AZ769" s="3"/>
      <c r="BA769" s="3"/>
      <c r="BB769" s="3"/>
      <c r="BC769" s="3"/>
      <c r="BD769" s="3"/>
      <c r="BE769" s="3"/>
      <c r="BF769" s="3"/>
      <c r="BG769" s="3"/>
      <c r="BH769" s="3"/>
      <c r="BI769" s="3"/>
      <c r="BJ769" s="3"/>
      <c r="BK769" s="3"/>
      <c r="BL769" s="3"/>
      <c r="BM769" s="3"/>
      <c r="BN769" s="3"/>
    </row>
    <row r="770">
      <c r="A770" s="3"/>
      <c r="B770" s="68"/>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c r="AU770" s="3"/>
      <c r="AV770" s="3"/>
      <c r="AW770" s="3"/>
      <c r="AX770" s="3"/>
      <c r="AY770" s="3"/>
      <c r="AZ770" s="3"/>
      <c r="BA770" s="3"/>
      <c r="BB770" s="3"/>
      <c r="BC770" s="3"/>
      <c r="BD770" s="3"/>
      <c r="BE770" s="3"/>
      <c r="BF770" s="3"/>
      <c r="BG770" s="3"/>
      <c r="BH770" s="3"/>
      <c r="BI770" s="3"/>
      <c r="BJ770" s="3"/>
      <c r="BK770" s="3"/>
      <c r="BL770" s="3"/>
      <c r="BM770" s="3"/>
      <c r="BN770" s="3"/>
    </row>
    <row r="771">
      <c r="A771" s="3"/>
      <c r="B771" s="68"/>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c r="AU771" s="3"/>
      <c r="AV771" s="3"/>
      <c r="AW771" s="3"/>
      <c r="AX771" s="3"/>
      <c r="AY771" s="3"/>
      <c r="AZ771" s="3"/>
      <c r="BA771" s="3"/>
      <c r="BB771" s="3"/>
      <c r="BC771" s="3"/>
      <c r="BD771" s="3"/>
      <c r="BE771" s="3"/>
      <c r="BF771" s="3"/>
      <c r="BG771" s="3"/>
      <c r="BH771" s="3"/>
      <c r="BI771" s="3"/>
      <c r="BJ771" s="3"/>
      <c r="BK771" s="3"/>
      <c r="BL771" s="3"/>
      <c r="BM771" s="3"/>
      <c r="BN771" s="3"/>
    </row>
    <row r="772">
      <c r="A772" s="3"/>
      <c r="B772" s="68"/>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3"/>
      <c r="AV772" s="3"/>
      <c r="AW772" s="3"/>
      <c r="AX772" s="3"/>
      <c r="AY772" s="3"/>
      <c r="AZ772" s="3"/>
      <c r="BA772" s="3"/>
      <c r="BB772" s="3"/>
      <c r="BC772" s="3"/>
      <c r="BD772" s="3"/>
      <c r="BE772" s="3"/>
      <c r="BF772" s="3"/>
      <c r="BG772" s="3"/>
      <c r="BH772" s="3"/>
      <c r="BI772" s="3"/>
      <c r="BJ772" s="3"/>
      <c r="BK772" s="3"/>
      <c r="BL772" s="3"/>
      <c r="BM772" s="3"/>
      <c r="BN772" s="3"/>
    </row>
    <row r="773">
      <c r="A773" s="3"/>
      <c r="B773" s="68"/>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c r="AU773" s="3"/>
      <c r="AV773" s="3"/>
      <c r="AW773" s="3"/>
      <c r="AX773" s="3"/>
      <c r="AY773" s="3"/>
      <c r="AZ773" s="3"/>
      <c r="BA773" s="3"/>
      <c r="BB773" s="3"/>
      <c r="BC773" s="3"/>
      <c r="BD773" s="3"/>
      <c r="BE773" s="3"/>
      <c r="BF773" s="3"/>
      <c r="BG773" s="3"/>
      <c r="BH773" s="3"/>
      <c r="BI773" s="3"/>
      <c r="BJ773" s="3"/>
      <c r="BK773" s="3"/>
      <c r="BL773" s="3"/>
      <c r="BM773" s="3"/>
      <c r="BN773" s="3"/>
    </row>
    <row r="774">
      <c r="A774" s="3"/>
      <c r="B774" s="68"/>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c r="AU774" s="3"/>
      <c r="AV774" s="3"/>
      <c r="AW774" s="3"/>
      <c r="AX774" s="3"/>
      <c r="AY774" s="3"/>
      <c r="AZ774" s="3"/>
      <c r="BA774" s="3"/>
      <c r="BB774" s="3"/>
      <c r="BC774" s="3"/>
      <c r="BD774" s="3"/>
      <c r="BE774" s="3"/>
      <c r="BF774" s="3"/>
      <c r="BG774" s="3"/>
      <c r="BH774" s="3"/>
      <c r="BI774" s="3"/>
      <c r="BJ774" s="3"/>
      <c r="BK774" s="3"/>
      <c r="BL774" s="3"/>
      <c r="BM774" s="3"/>
      <c r="BN774" s="3"/>
    </row>
    <row r="775">
      <c r="A775" s="3"/>
      <c r="B775" s="68"/>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c r="AU775" s="3"/>
      <c r="AV775" s="3"/>
      <c r="AW775" s="3"/>
      <c r="AX775" s="3"/>
      <c r="AY775" s="3"/>
      <c r="AZ775" s="3"/>
      <c r="BA775" s="3"/>
      <c r="BB775" s="3"/>
      <c r="BC775" s="3"/>
      <c r="BD775" s="3"/>
      <c r="BE775" s="3"/>
      <c r="BF775" s="3"/>
      <c r="BG775" s="3"/>
      <c r="BH775" s="3"/>
      <c r="BI775" s="3"/>
      <c r="BJ775" s="3"/>
      <c r="BK775" s="3"/>
      <c r="BL775" s="3"/>
      <c r="BM775" s="3"/>
      <c r="BN775" s="3"/>
    </row>
    <row r="776">
      <c r="A776" s="3"/>
      <c r="B776" s="68"/>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c r="AU776" s="3"/>
      <c r="AV776" s="3"/>
      <c r="AW776" s="3"/>
      <c r="AX776" s="3"/>
      <c r="AY776" s="3"/>
      <c r="AZ776" s="3"/>
      <c r="BA776" s="3"/>
      <c r="BB776" s="3"/>
      <c r="BC776" s="3"/>
      <c r="BD776" s="3"/>
      <c r="BE776" s="3"/>
      <c r="BF776" s="3"/>
      <c r="BG776" s="3"/>
      <c r="BH776" s="3"/>
      <c r="BI776" s="3"/>
      <c r="BJ776" s="3"/>
      <c r="BK776" s="3"/>
      <c r="BL776" s="3"/>
      <c r="BM776" s="3"/>
      <c r="BN776" s="3"/>
    </row>
    <row r="777">
      <c r="A777" s="3"/>
      <c r="B777" s="68"/>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c r="AU777" s="3"/>
      <c r="AV777" s="3"/>
      <c r="AW777" s="3"/>
      <c r="AX777" s="3"/>
      <c r="AY777" s="3"/>
      <c r="AZ777" s="3"/>
      <c r="BA777" s="3"/>
      <c r="BB777" s="3"/>
      <c r="BC777" s="3"/>
      <c r="BD777" s="3"/>
      <c r="BE777" s="3"/>
      <c r="BF777" s="3"/>
      <c r="BG777" s="3"/>
      <c r="BH777" s="3"/>
      <c r="BI777" s="3"/>
      <c r="BJ777" s="3"/>
      <c r="BK777" s="3"/>
      <c r="BL777" s="3"/>
      <c r="BM777" s="3"/>
      <c r="BN777" s="3"/>
    </row>
    <row r="778">
      <c r="A778" s="3"/>
      <c r="B778" s="68"/>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c r="AT778" s="3"/>
      <c r="AU778" s="3"/>
      <c r="AV778" s="3"/>
      <c r="AW778" s="3"/>
      <c r="AX778" s="3"/>
      <c r="AY778" s="3"/>
      <c r="AZ778" s="3"/>
      <c r="BA778" s="3"/>
      <c r="BB778" s="3"/>
      <c r="BC778" s="3"/>
      <c r="BD778" s="3"/>
      <c r="BE778" s="3"/>
      <c r="BF778" s="3"/>
      <c r="BG778" s="3"/>
      <c r="BH778" s="3"/>
      <c r="BI778" s="3"/>
      <c r="BJ778" s="3"/>
      <c r="BK778" s="3"/>
      <c r="BL778" s="3"/>
      <c r="BM778" s="3"/>
      <c r="BN778" s="3"/>
    </row>
    <row r="779">
      <c r="A779" s="3"/>
      <c r="B779" s="68"/>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c r="AT779" s="3"/>
      <c r="AU779" s="3"/>
      <c r="AV779" s="3"/>
      <c r="AW779" s="3"/>
      <c r="AX779" s="3"/>
      <c r="AY779" s="3"/>
      <c r="AZ779" s="3"/>
      <c r="BA779" s="3"/>
      <c r="BB779" s="3"/>
      <c r="BC779" s="3"/>
      <c r="BD779" s="3"/>
      <c r="BE779" s="3"/>
      <c r="BF779" s="3"/>
      <c r="BG779" s="3"/>
      <c r="BH779" s="3"/>
      <c r="BI779" s="3"/>
      <c r="BJ779" s="3"/>
      <c r="BK779" s="3"/>
      <c r="BL779" s="3"/>
      <c r="BM779" s="3"/>
      <c r="BN779" s="3"/>
    </row>
    <row r="780">
      <c r="A780" s="3"/>
      <c r="B780" s="68"/>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c r="AT780" s="3"/>
      <c r="AU780" s="3"/>
      <c r="AV780" s="3"/>
      <c r="AW780" s="3"/>
      <c r="AX780" s="3"/>
      <c r="AY780" s="3"/>
      <c r="AZ780" s="3"/>
      <c r="BA780" s="3"/>
      <c r="BB780" s="3"/>
      <c r="BC780" s="3"/>
      <c r="BD780" s="3"/>
      <c r="BE780" s="3"/>
      <c r="BF780" s="3"/>
      <c r="BG780" s="3"/>
      <c r="BH780" s="3"/>
      <c r="BI780" s="3"/>
      <c r="BJ780" s="3"/>
      <c r="BK780" s="3"/>
      <c r="BL780" s="3"/>
      <c r="BM780" s="3"/>
      <c r="BN780" s="3"/>
    </row>
    <row r="781">
      <c r="A781" s="3"/>
      <c r="B781" s="68"/>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c r="AU781" s="3"/>
      <c r="AV781" s="3"/>
      <c r="AW781" s="3"/>
      <c r="AX781" s="3"/>
      <c r="AY781" s="3"/>
      <c r="AZ781" s="3"/>
      <c r="BA781" s="3"/>
      <c r="BB781" s="3"/>
      <c r="BC781" s="3"/>
      <c r="BD781" s="3"/>
      <c r="BE781" s="3"/>
      <c r="BF781" s="3"/>
      <c r="BG781" s="3"/>
      <c r="BH781" s="3"/>
      <c r="BI781" s="3"/>
      <c r="BJ781" s="3"/>
      <c r="BK781" s="3"/>
      <c r="BL781" s="3"/>
      <c r="BM781" s="3"/>
      <c r="BN781" s="3"/>
    </row>
    <row r="782">
      <c r="A782" s="3"/>
      <c r="B782" s="68"/>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c r="AT782" s="3"/>
      <c r="AU782" s="3"/>
      <c r="AV782" s="3"/>
      <c r="AW782" s="3"/>
      <c r="AX782" s="3"/>
      <c r="AY782" s="3"/>
      <c r="AZ782" s="3"/>
      <c r="BA782" s="3"/>
      <c r="BB782" s="3"/>
      <c r="BC782" s="3"/>
      <c r="BD782" s="3"/>
      <c r="BE782" s="3"/>
      <c r="BF782" s="3"/>
      <c r="BG782" s="3"/>
      <c r="BH782" s="3"/>
      <c r="BI782" s="3"/>
      <c r="BJ782" s="3"/>
      <c r="BK782" s="3"/>
      <c r="BL782" s="3"/>
      <c r="BM782" s="3"/>
      <c r="BN782" s="3"/>
    </row>
    <row r="783">
      <c r="A783" s="3"/>
      <c r="B783" s="68"/>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c r="AT783" s="3"/>
      <c r="AU783" s="3"/>
      <c r="AV783" s="3"/>
      <c r="AW783" s="3"/>
      <c r="AX783" s="3"/>
      <c r="AY783" s="3"/>
      <c r="AZ783" s="3"/>
      <c r="BA783" s="3"/>
      <c r="BB783" s="3"/>
      <c r="BC783" s="3"/>
      <c r="BD783" s="3"/>
      <c r="BE783" s="3"/>
      <c r="BF783" s="3"/>
      <c r="BG783" s="3"/>
      <c r="BH783" s="3"/>
      <c r="BI783" s="3"/>
      <c r="BJ783" s="3"/>
      <c r="BK783" s="3"/>
      <c r="BL783" s="3"/>
      <c r="BM783" s="3"/>
      <c r="BN783" s="3"/>
    </row>
    <row r="784">
      <c r="A784" s="3"/>
      <c r="B784" s="68"/>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c r="AU784" s="3"/>
      <c r="AV784" s="3"/>
      <c r="AW784" s="3"/>
      <c r="AX784" s="3"/>
      <c r="AY784" s="3"/>
      <c r="AZ784" s="3"/>
      <c r="BA784" s="3"/>
      <c r="BB784" s="3"/>
      <c r="BC784" s="3"/>
      <c r="BD784" s="3"/>
      <c r="BE784" s="3"/>
      <c r="BF784" s="3"/>
      <c r="BG784" s="3"/>
      <c r="BH784" s="3"/>
      <c r="BI784" s="3"/>
      <c r="BJ784" s="3"/>
      <c r="BK784" s="3"/>
      <c r="BL784" s="3"/>
      <c r="BM784" s="3"/>
      <c r="BN784" s="3"/>
    </row>
    <row r="785">
      <c r="A785" s="3"/>
      <c r="B785" s="68"/>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c r="AT785" s="3"/>
      <c r="AU785" s="3"/>
      <c r="AV785" s="3"/>
      <c r="AW785" s="3"/>
      <c r="AX785" s="3"/>
      <c r="AY785" s="3"/>
      <c r="AZ785" s="3"/>
      <c r="BA785" s="3"/>
      <c r="BB785" s="3"/>
      <c r="BC785" s="3"/>
      <c r="BD785" s="3"/>
      <c r="BE785" s="3"/>
      <c r="BF785" s="3"/>
      <c r="BG785" s="3"/>
      <c r="BH785" s="3"/>
      <c r="BI785" s="3"/>
      <c r="BJ785" s="3"/>
      <c r="BK785" s="3"/>
      <c r="BL785" s="3"/>
      <c r="BM785" s="3"/>
      <c r="BN785" s="3"/>
    </row>
    <row r="786">
      <c r="A786" s="3"/>
      <c r="B786" s="68"/>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c r="AT786" s="3"/>
      <c r="AU786" s="3"/>
      <c r="AV786" s="3"/>
      <c r="AW786" s="3"/>
      <c r="AX786" s="3"/>
      <c r="AY786" s="3"/>
      <c r="AZ786" s="3"/>
      <c r="BA786" s="3"/>
      <c r="BB786" s="3"/>
      <c r="BC786" s="3"/>
      <c r="BD786" s="3"/>
      <c r="BE786" s="3"/>
      <c r="BF786" s="3"/>
      <c r="BG786" s="3"/>
      <c r="BH786" s="3"/>
      <c r="BI786" s="3"/>
      <c r="BJ786" s="3"/>
      <c r="BK786" s="3"/>
      <c r="BL786" s="3"/>
      <c r="BM786" s="3"/>
      <c r="BN786" s="3"/>
    </row>
    <row r="787">
      <c r="A787" s="3"/>
      <c r="B787" s="68"/>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c r="AT787" s="3"/>
      <c r="AU787" s="3"/>
      <c r="AV787" s="3"/>
      <c r="AW787" s="3"/>
      <c r="AX787" s="3"/>
      <c r="AY787" s="3"/>
      <c r="AZ787" s="3"/>
      <c r="BA787" s="3"/>
      <c r="BB787" s="3"/>
      <c r="BC787" s="3"/>
      <c r="BD787" s="3"/>
      <c r="BE787" s="3"/>
      <c r="BF787" s="3"/>
      <c r="BG787" s="3"/>
      <c r="BH787" s="3"/>
      <c r="BI787" s="3"/>
      <c r="BJ787" s="3"/>
      <c r="BK787" s="3"/>
      <c r="BL787" s="3"/>
      <c r="BM787" s="3"/>
      <c r="BN787" s="3"/>
    </row>
    <row r="788">
      <c r="A788" s="3"/>
      <c r="B788" s="68"/>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c r="AT788" s="3"/>
      <c r="AU788" s="3"/>
      <c r="AV788" s="3"/>
      <c r="AW788" s="3"/>
      <c r="AX788" s="3"/>
      <c r="AY788" s="3"/>
      <c r="AZ788" s="3"/>
      <c r="BA788" s="3"/>
      <c r="BB788" s="3"/>
      <c r="BC788" s="3"/>
      <c r="BD788" s="3"/>
      <c r="BE788" s="3"/>
      <c r="BF788" s="3"/>
      <c r="BG788" s="3"/>
      <c r="BH788" s="3"/>
      <c r="BI788" s="3"/>
      <c r="BJ788" s="3"/>
      <c r="BK788" s="3"/>
      <c r="BL788" s="3"/>
      <c r="BM788" s="3"/>
      <c r="BN788" s="3"/>
    </row>
    <row r="789">
      <c r="A789" s="3"/>
      <c r="B789" s="68"/>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c r="AU789" s="3"/>
      <c r="AV789" s="3"/>
      <c r="AW789" s="3"/>
      <c r="AX789" s="3"/>
      <c r="AY789" s="3"/>
      <c r="AZ789" s="3"/>
      <c r="BA789" s="3"/>
      <c r="BB789" s="3"/>
      <c r="BC789" s="3"/>
      <c r="BD789" s="3"/>
      <c r="BE789" s="3"/>
      <c r="BF789" s="3"/>
      <c r="BG789" s="3"/>
      <c r="BH789" s="3"/>
      <c r="BI789" s="3"/>
      <c r="BJ789" s="3"/>
      <c r="BK789" s="3"/>
      <c r="BL789" s="3"/>
      <c r="BM789" s="3"/>
      <c r="BN789" s="3"/>
    </row>
    <row r="790">
      <c r="A790" s="3"/>
      <c r="B790" s="68"/>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c r="AT790" s="3"/>
      <c r="AU790" s="3"/>
      <c r="AV790" s="3"/>
      <c r="AW790" s="3"/>
      <c r="AX790" s="3"/>
      <c r="AY790" s="3"/>
      <c r="AZ790" s="3"/>
      <c r="BA790" s="3"/>
      <c r="BB790" s="3"/>
      <c r="BC790" s="3"/>
      <c r="BD790" s="3"/>
      <c r="BE790" s="3"/>
      <c r="BF790" s="3"/>
      <c r="BG790" s="3"/>
      <c r="BH790" s="3"/>
      <c r="BI790" s="3"/>
      <c r="BJ790" s="3"/>
      <c r="BK790" s="3"/>
      <c r="BL790" s="3"/>
      <c r="BM790" s="3"/>
      <c r="BN790" s="3"/>
    </row>
    <row r="791">
      <c r="A791" s="3"/>
      <c r="B791" s="68"/>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c r="AT791" s="3"/>
      <c r="AU791" s="3"/>
      <c r="AV791" s="3"/>
      <c r="AW791" s="3"/>
      <c r="AX791" s="3"/>
      <c r="AY791" s="3"/>
      <c r="AZ791" s="3"/>
      <c r="BA791" s="3"/>
      <c r="BB791" s="3"/>
      <c r="BC791" s="3"/>
      <c r="BD791" s="3"/>
      <c r="BE791" s="3"/>
      <c r="BF791" s="3"/>
      <c r="BG791" s="3"/>
      <c r="BH791" s="3"/>
      <c r="BI791" s="3"/>
      <c r="BJ791" s="3"/>
      <c r="BK791" s="3"/>
      <c r="BL791" s="3"/>
      <c r="BM791" s="3"/>
      <c r="BN791" s="3"/>
    </row>
    <row r="792">
      <c r="A792" s="3"/>
      <c r="B792" s="68"/>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c r="AU792" s="3"/>
      <c r="AV792" s="3"/>
      <c r="AW792" s="3"/>
      <c r="AX792" s="3"/>
      <c r="AY792" s="3"/>
      <c r="AZ792" s="3"/>
      <c r="BA792" s="3"/>
      <c r="BB792" s="3"/>
      <c r="BC792" s="3"/>
      <c r="BD792" s="3"/>
      <c r="BE792" s="3"/>
      <c r="BF792" s="3"/>
      <c r="BG792" s="3"/>
      <c r="BH792" s="3"/>
      <c r="BI792" s="3"/>
      <c r="BJ792" s="3"/>
      <c r="BK792" s="3"/>
      <c r="BL792" s="3"/>
      <c r="BM792" s="3"/>
      <c r="BN792" s="3"/>
    </row>
    <row r="793">
      <c r="A793" s="3"/>
      <c r="B793" s="68"/>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c r="AU793" s="3"/>
      <c r="AV793" s="3"/>
      <c r="AW793" s="3"/>
      <c r="AX793" s="3"/>
      <c r="AY793" s="3"/>
      <c r="AZ793" s="3"/>
      <c r="BA793" s="3"/>
      <c r="BB793" s="3"/>
      <c r="BC793" s="3"/>
      <c r="BD793" s="3"/>
      <c r="BE793" s="3"/>
      <c r="BF793" s="3"/>
      <c r="BG793" s="3"/>
      <c r="BH793" s="3"/>
      <c r="BI793" s="3"/>
      <c r="BJ793" s="3"/>
      <c r="BK793" s="3"/>
      <c r="BL793" s="3"/>
      <c r="BM793" s="3"/>
      <c r="BN793" s="3"/>
    </row>
    <row r="794">
      <c r="A794" s="3"/>
      <c r="B794" s="68"/>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c r="AT794" s="3"/>
      <c r="AU794" s="3"/>
      <c r="AV794" s="3"/>
      <c r="AW794" s="3"/>
      <c r="AX794" s="3"/>
      <c r="AY794" s="3"/>
      <c r="AZ794" s="3"/>
      <c r="BA794" s="3"/>
      <c r="BB794" s="3"/>
      <c r="BC794" s="3"/>
      <c r="BD794" s="3"/>
      <c r="BE794" s="3"/>
      <c r="BF794" s="3"/>
      <c r="BG794" s="3"/>
      <c r="BH794" s="3"/>
      <c r="BI794" s="3"/>
      <c r="BJ794" s="3"/>
      <c r="BK794" s="3"/>
      <c r="BL794" s="3"/>
      <c r="BM794" s="3"/>
      <c r="BN794" s="3"/>
    </row>
    <row r="795">
      <c r="A795" s="3"/>
      <c r="B795" s="68"/>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c r="AU795" s="3"/>
      <c r="AV795" s="3"/>
      <c r="AW795" s="3"/>
      <c r="AX795" s="3"/>
      <c r="AY795" s="3"/>
      <c r="AZ795" s="3"/>
      <c r="BA795" s="3"/>
      <c r="BB795" s="3"/>
      <c r="BC795" s="3"/>
      <c r="BD795" s="3"/>
      <c r="BE795" s="3"/>
      <c r="BF795" s="3"/>
      <c r="BG795" s="3"/>
      <c r="BH795" s="3"/>
      <c r="BI795" s="3"/>
      <c r="BJ795" s="3"/>
      <c r="BK795" s="3"/>
      <c r="BL795" s="3"/>
      <c r="BM795" s="3"/>
      <c r="BN795" s="3"/>
    </row>
    <row r="796">
      <c r="A796" s="3"/>
      <c r="B796" s="68"/>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c r="AU796" s="3"/>
      <c r="AV796" s="3"/>
      <c r="AW796" s="3"/>
      <c r="AX796" s="3"/>
      <c r="AY796" s="3"/>
      <c r="AZ796" s="3"/>
      <c r="BA796" s="3"/>
      <c r="BB796" s="3"/>
      <c r="BC796" s="3"/>
      <c r="BD796" s="3"/>
      <c r="BE796" s="3"/>
      <c r="BF796" s="3"/>
      <c r="BG796" s="3"/>
      <c r="BH796" s="3"/>
      <c r="BI796" s="3"/>
      <c r="BJ796" s="3"/>
      <c r="BK796" s="3"/>
      <c r="BL796" s="3"/>
      <c r="BM796" s="3"/>
      <c r="BN796" s="3"/>
    </row>
    <row r="797">
      <c r="A797" s="3"/>
      <c r="B797" s="68"/>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c r="AU797" s="3"/>
      <c r="AV797" s="3"/>
      <c r="AW797" s="3"/>
      <c r="AX797" s="3"/>
      <c r="AY797" s="3"/>
      <c r="AZ797" s="3"/>
      <c r="BA797" s="3"/>
      <c r="BB797" s="3"/>
      <c r="BC797" s="3"/>
      <c r="BD797" s="3"/>
      <c r="BE797" s="3"/>
      <c r="BF797" s="3"/>
      <c r="BG797" s="3"/>
      <c r="BH797" s="3"/>
      <c r="BI797" s="3"/>
      <c r="BJ797" s="3"/>
      <c r="BK797" s="3"/>
      <c r="BL797" s="3"/>
      <c r="BM797" s="3"/>
      <c r="BN797" s="3"/>
    </row>
    <row r="798">
      <c r="A798" s="3"/>
      <c r="B798" s="68"/>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c r="AU798" s="3"/>
      <c r="AV798" s="3"/>
      <c r="AW798" s="3"/>
      <c r="AX798" s="3"/>
      <c r="AY798" s="3"/>
      <c r="AZ798" s="3"/>
      <c r="BA798" s="3"/>
      <c r="BB798" s="3"/>
      <c r="BC798" s="3"/>
      <c r="BD798" s="3"/>
      <c r="BE798" s="3"/>
      <c r="BF798" s="3"/>
      <c r="BG798" s="3"/>
      <c r="BH798" s="3"/>
      <c r="BI798" s="3"/>
      <c r="BJ798" s="3"/>
      <c r="BK798" s="3"/>
      <c r="BL798" s="3"/>
      <c r="BM798" s="3"/>
      <c r="BN798" s="3"/>
    </row>
    <row r="799">
      <c r="A799" s="3"/>
      <c r="B799" s="68"/>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c r="AU799" s="3"/>
      <c r="AV799" s="3"/>
      <c r="AW799" s="3"/>
      <c r="AX799" s="3"/>
      <c r="AY799" s="3"/>
      <c r="AZ799" s="3"/>
      <c r="BA799" s="3"/>
      <c r="BB799" s="3"/>
      <c r="BC799" s="3"/>
      <c r="BD799" s="3"/>
      <c r="BE799" s="3"/>
      <c r="BF799" s="3"/>
      <c r="BG799" s="3"/>
      <c r="BH799" s="3"/>
      <c r="BI799" s="3"/>
      <c r="BJ799" s="3"/>
      <c r="BK799" s="3"/>
      <c r="BL799" s="3"/>
      <c r="BM799" s="3"/>
      <c r="BN799" s="3"/>
    </row>
    <row r="800">
      <c r="A800" s="3"/>
      <c r="B800" s="68"/>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c r="AU800" s="3"/>
      <c r="AV800" s="3"/>
      <c r="AW800" s="3"/>
      <c r="AX800" s="3"/>
      <c r="AY800" s="3"/>
      <c r="AZ800" s="3"/>
      <c r="BA800" s="3"/>
      <c r="BB800" s="3"/>
      <c r="BC800" s="3"/>
      <c r="BD800" s="3"/>
      <c r="BE800" s="3"/>
      <c r="BF800" s="3"/>
      <c r="BG800" s="3"/>
      <c r="BH800" s="3"/>
      <c r="BI800" s="3"/>
      <c r="BJ800" s="3"/>
      <c r="BK800" s="3"/>
      <c r="BL800" s="3"/>
      <c r="BM800" s="3"/>
      <c r="BN800" s="3"/>
    </row>
    <row r="801">
      <c r="A801" s="3"/>
      <c r="B801" s="68"/>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c r="AU801" s="3"/>
      <c r="AV801" s="3"/>
      <c r="AW801" s="3"/>
      <c r="AX801" s="3"/>
      <c r="AY801" s="3"/>
      <c r="AZ801" s="3"/>
      <c r="BA801" s="3"/>
      <c r="BB801" s="3"/>
      <c r="BC801" s="3"/>
      <c r="BD801" s="3"/>
      <c r="BE801" s="3"/>
      <c r="BF801" s="3"/>
      <c r="BG801" s="3"/>
      <c r="BH801" s="3"/>
      <c r="BI801" s="3"/>
      <c r="BJ801" s="3"/>
      <c r="BK801" s="3"/>
      <c r="BL801" s="3"/>
      <c r="BM801" s="3"/>
      <c r="BN801" s="3"/>
    </row>
    <row r="802">
      <c r="A802" s="3"/>
      <c r="B802" s="68"/>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c r="AU802" s="3"/>
      <c r="AV802" s="3"/>
      <c r="AW802" s="3"/>
      <c r="AX802" s="3"/>
      <c r="AY802" s="3"/>
      <c r="AZ802" s="3"/>
      <c r="BA802" s="3"/>
      <c r="BB802" s="3"/>
      <c r="BC802" s="3"/>
      <c r="BD802" s="3"/>
      <c r="BE802" s="3"/>
      <c r="BF802" s="3"/>
      <c r="BG802" s="3"/>
      <c r="BH802" s="3"/>
      <c r="BI802" s="3"/>
      <c r="BJ802" s="3"/>
      <c r="BK802" s="3"/>
      <c r="BL802" s="3"/>
      <c r="BM802" s="3"/>
      <c r="BN802" s="3"/>
    </row>
    <row r="803">
      <c r="A803" s="3"/>
      <c r="B803" s="68"/>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c r="AU803" s="3"/>
      <c r="AV803" s="3"/>
      <c r="AW803" s="3"/>
      <c r="AX803" s="3"/>
      <c r="AY803" s="3"/>
      <c r="AZ803" s="3"/>
      <c r="BA803" s="3"/>
      <c r="BB803" s="3"/>
      <c r="BC803" s="3"/>
      <c r="BD803" s="3"/>
      <c r="BE803" s="3"/>
      <c r="BF803" s="3"/>
      <c r="BG803" s="3"/>
      <c r="BH803" s="3"/>
      <c r="BI803" s="3"/>
      <c r="BJ803" s="3"/>
      <c r="BK803" s="3"/>
      <c r="BL803" s="3"/>
      <c r="BM803" s="3"/>
      <c r="BN803" s="3"/>
    </row>
    <row r="804">
      <c r="A804" s="3"/>
      <c r="B804" s="68"/>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c r="AU804" s="3"/>
      <c r="AV804" s="3"/>
      <c r="AW804" s="3"/>
      <c r="AX804" s="3"/>
      <c r="AY804" s="3"/>
      <c r="AZ804" s="3"/>
      <c r="BA804" s="3"/>
      <c r="BB804" s="3"/>
      <c r="BC804" s="3"/>
      <c r="BD804" s="3"/>
      <c r="BE804" s="3"/>
      <c r="BF804" s="3"/>
      <c r="BG804" s="3"/>
      <c r="BH804" s="3"/>
      <c r="BI804" s="3"/>
      <c r="BJ804" s="3"/>
      <c r="BK804" s="3"/>
      <c r="BL804" s="3"/>
      <c r="BM804" s="3"/>
      <c r="BN804" s="3"/>
    </row>
    <row r="805">
      <c r="A805" s="3"/>
      <c r="B805" s="68"/>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c r="AU805" s="3"/>
      <c r="AV805" s="3"/>
      <c r="AW805" s="3"/>
      <c r="AX805" s="3"/>
      <c r="AY805" s="3"/>
      <c r="AZ805" s="3"/>
      <c r="BA805" s="3"/>
      <c r="BB805" s="3"/>
      <c r="BC805" s="3"/>
      <c r="BD805" s="3"/>
      <c r="BE805" s="3"/>
      <c r="BF805" s="3"/>
      <c r="BG805" s="3"/>
      <c r="BH805" s="3"/>
      <c r="BI805" s="3"/>
      <c r="BJ805" s="3"/>
      <c r="BK805" s="3"/>
      <c r="BL805" s="3"/>
      <c r="BM805" s="3"/>
      <c r="BN805" s="3"/>
    </row>
    <row r="806">
      <c r="A806" s="3"/>
      <c r="B806" s="68"/>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c r="AT806" s="3"/>
      <c r="AU806" s="3"/>
      <c r="AV806" s="3"/>
      <c r="AW806" s="3"/>
      <c r="AX806" s="3"/>
      <c r="AY806" s="3"/>
      <c r="AZ806" s="3"/>
      <c r="BA806" s="3"/>
      <c r="BB806" s="3"/>
      <c r="BC806" s="3"/>
      <c r="BD806" s="3"/>
      <c r="BE806" s="3"/>
      <c r="BF806" s="3"/>
      <c r="BG806" s="3"/>
      <c r="BH806" s="3"/>
      <c r="BI806" s="3"/>
      <c r="BJ806" s="3"/>
      <c r="BK806" s="3"/>
      <c r="BL806" s="3"/>
      <c r="BM806" s="3"/>
      <c r="BN806" s="3"/>
    </row>
    <row r="807">
      <c r="A807" s="3"/>
      <c r="B807" s="68"/>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c r="AU807" s="3"/>
      <c r="AV807" s="3"/>
      <c r="AW807" s="3"/>
      <c r="AX807" s="3"/>
      <c r="AY807" s="3"/>
      <c r="AZ807" s="3"/>
      <c r="BA807" s="3"/>
      <c r="BB807" s="3"/>
      <c r="BC807" s="3"/>
      <c r="BD807" s="3"/>
      <c r="BE807" s="3"/>
      <c r="BF807" s="3"/>
      <c r="BG807" s="3"/>
      <c r="BH807" s="3"/>
      <c r="BI807" s="3"/>
      <c r="BJ807" s="3"/>
      <c r="BK807" s="3"/>
      <c r="BL807" s="3"/>
      <c r="BM807" s="3"/>
      <c r="BN807" s="3"/>
    </row>
    <row r="808">
      <c r="A808" s="3"/>
      <c r="B808" s="68"/>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3"/>
      <c r="AT808" s="3"/>
      <c r="AU808" s="3"/>
      <c r="AV808" s="3"/>
      <c r="AW808" s="3"/>
      <c r="AX808" s="3"/>
      <c r="AY808" s="3"/>
      <c r="AZ808" s="3"/>
      <c r="BA808" s="3"/>
      <c r="BB808" s="3"/>
      <c r="BC808" s="3"/>
      <c r="BD808" s="3"/>
      <c r="BE808" s="3"/>
      <c r="BF808" s="3"/>
      <c r="BG808" s="3"/>
      <c r="BH808" s="3"/>
      <c r="BI808" s="3"/>
      <c r="BJ808" s="3"/>
      <c r="BK808" s="3"/>
      <c r="BL808" s="3"/>
      <c r="BM808" s="3"/>
      <c r="BN808" s="3"/>
    </row>
    <row r="809">
      <c r="A809" s="3"/>
      <c r="B809" s="68"/>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c r="AS809" s="3"/>
      <c r="AT809" s="3"/>
      <c r="AU809" s="3"/>
      <c r="AV809" s="3"/>
      <c r="AW809" s="3"/>
      <c r="AX809" s="3"/>
      <c r="AY809" s="3"/>
      <c r="AZ809" s="3"/>
      <c r="BA809" s="3"/>
      <c r="BB809" s="3"/>
      <c r="BC809" s="3"/>
      <c r="BD809" s="3"/>
      <c r="BE809" s="3"/>
      <c r="BF809" s="3"/>
      <c r="BG809" s="3"/>
      <c r="BH809" s="3"/>
      <c r="BI809" s="3"/>
      <c r="BJ809" s="3"/>
      <c r="BK809" s="3"/>
      <c r="BL809" s="3"/>
      <c r="BM809" s="3"/>
      <c r="BN809" s="3"/>
    </row>
    <row r="810">
      <c r="A810" s="3"/>
      <c r="B810" s="68"/>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c r="AO810" s="3"/>
      <c r="AP810" s="3"/>
      <c r="AQ810" s="3"/>
      <c r="AR810" s="3"/>
      <c r="AS810" s="3"/>
      <c r="AT810" s="3"/>
      <c r="AU810" s="3"/>
      <c r="AV810" s="3"/>
      <c r="AW810" s="3"/>
      <c r="AX810" s="3"/>
      <c r="AY810" s="3"/>
      <c r="AZ810" s="3"/>
      <c r="BA810" s="3"/>
      <c r="BB810" s="3"/>
      <c r="BC810" s="3"/>
      <c r="BD810" s="3"/>
      <c r="BE810" s="3"/>
      <c r="BF810" s="3"/>
      <c r="BG810" s="3"/>
      <c r="BH810" s="3"/>
      <c r="BI810" s="3"/>
      <c r="BJ810" s="3"/>
      <c r="BK810" s="3"/>
      <c r="BL810" s="3"/>
      <c r="BM810" s="3"/>
      <c r="BN810" s="3"/>
    </row>
    <row r="811">
      <c r="A811" s="3"/>
      <c r="B811" s="68"/>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c r="AS811" s="3"/>
      <c r="AT811" s="3"/>
      <c r="AU811" s="3"/>
      <c r="AV811" s="3"/>
      <c r="AW811" s="3"/>
      <c r="AX811" s="3"/>
      <c r="AY811" s="3"/>
      <c r="AZ811" s="3"/>
      <c r="BA811" s="3"/>
      <c r="BB811" s="3"/>
      <c r="BC811" s="3"/>
      <c r="BD811" s="3"/>
      <c r="BE811" s="3"/>
      <c r="BF811" s="3"/>
      <c r="BG811" s="3"/>
      <c r="BH811" s="3"/>
      <c r="BI811" s="3"/>
      <c r="BJ811" s="3"/>
      <c r="BK811" s="3"/>
      <c r="BL811" s="3"/>
      <c r="BM811" s="3"/>
      <c r="BN811" s="3"/>
    </row>
    <row r="812">
      <c r="A812" s="3"/>
      <c r="B812" s="68"/>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c r="AS812" s="3"/>
      <c r="AT812" s="3"/>
      <c r="AU812" s="3"/>
      <c r="AV812" s="3"/>
      <c r="AW812" s="3"/>
      <c r="AX812" s="3"/>
      <c r="AY812" s="3"/>
      <c r="AZ812" s="3"/>
      <c r="BA812" s="3"/>
      <c r="BB812" s="3"/>
      <c r="BC812" s="3"/>
      <c r="BD812" s="3"/>
      <c r="BE812" s="3"/>
      <c r="BF812" s="3"/>
      <c r="BG812" s="3"/>
      <c r="BH812" s="3"/>
      <c r="BI812" s="3"/>
      <c r="BJ812" s="3"/>
      <c r="BK812" s="3"/>
      <c r="BL812" s="3"/>
      <c r="BM812" s="3"/>
      <c r="BN812" s="3"/>
    </row>
    <row r="813">
      <c r="A813" s="3"/>
      <c r="B813" s="68"/>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3"/>
      <c r="AT813" s="3"/>
      <c r="AU813" s="3"/>
      <c r="AV813" s="3"/>
      <c r="AW813" s="3"/>
      <c r="AX813" s="3"/>
      <c r="AY813" s="3"/>
      <c r="AZ813" s="3"/>
      <c r="BA813" s="3"/>
      <c r="BB813" s="3"/>
      <c r="BC813" s="3"/>
      <c r="BD813" s="3"/>
      <c r="BE813" s="3"/>
      <c r="BF813" s="3"/>
      <c r="BG813" s="3"/>
      <c r="BH813" s="3"/>
      <c r="BI813" s="3"/>
      <c r="BJ813" s="3"/>
      <c r="BK813" s="3"/>
      <c r="BL813" s="3"/>
      <c r="BM813" s="3"/>
      <c r="BN813" s="3"/>
    </row>
    <row r="814">
      <c r="A814" s="3"/>
      <c r="B814" s="68"/>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3"/>
      <c r="AT814" s="3"/>
      <c r="AU814" s="3"/>
      <c r="AV814" s="3"/>
      <c r="AW814" s="3"/>
      <c r="AX814" s="3"/>
      <c r="AY814" s="3"/>
      <c r="AZ814" s="3"/>
      <c r="BA814" s="3"/>
      <c r="BB814" s="3"/>
      <c r="BC814" s="3"/>
      <c r="BD814" s="3"/>
      <c r="BE814" s="3"/>
      <c r="BF814" s="3"/>
      <c r="BG814" s="3"/>
      <c r="BH814" s="3"/>
      <c r="BI814" s="3"/>
      <c r="BJ814" s="3"/>
      <c r="BK814" s="3"/>
      <c r="BL814" s="3"/>
      <c r="BM814" s="3"/>
      <c r="BN814" s="3"/>
    </row>
    <row r="815">
      <c r="A815" s="3"/>
      <c r="B815" s="68"/>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c r="AS815" s="3"/>
      <c r="AT815" s="3"/>
      <c r="AU815" s="3"/>
      <c r="AV815" s="3"/>
      <c r="AW815" s="3"/>
      <c r="AX815" s="3"/>
      <c r="AY815" s="3"/>
      <c r="AZ815" s="3"/>
      <c r="BA815" s="3"/>
      <c r="BB815" s="3"/>
      <c r="BC815" s="3"/>
      <c r="BD815" s="3"/>
      <c r="BE815" s="3"/>
      <c r="BF815" s="3"/>
      <c r="BG815" s="3"/>
      <c r="BH815" s="3"/>
      <c r="BI815" s="3"/>
      <c r="BJ815" s="3"/>
      <c r="BK815" s="3"/>
      <c r="BL815" s="3"/>
      <c r="BM815" s="3"/>
      <c r="BN815" s="3"/>
    </row>
    <row r="816">
      <c r="A816" s="3"/>
      <c r="B816" s="68"/>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c r="AS816" s="3"/>
      <c r="AT816" s="3"/>
      <c r="AU816" s="3"/>
      <c r="AV816" s="3"/>
      <c r="AW816" s="3"/>
      <c r="AX816" s="3"/>
      <c r="AY816" s="3"/>
      <c r="AZ816" s="3"/>
      <c r="BA816" s="3"/>
      <c r="BB816" s="3"/>
      <c r="BC816" s="3"/>
      <c r="BD816" s="3"/>
      <c r="BE816" s="3"/>
      <c r="BF816" s="3"/>
      <c r="BG816" s="3"/>
      <c r="BH816" s="3"/>
      <c r="BI816" s="3"/>
      <c r="BJ816" s="3"/>
      <c r="BK816" s="3"/>
      <c r="BL816" s="3"/>
      <c r="BM816" s="3"/>
      <c r="BN816" s="3"/>
    </row>
    <row r="817">
      <c r="A817" s="3"/>
      <c r="B817" s="68"/>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c r="AS817" s="3"/>
      <c r="AT817" s="3"/>
      <c r="AU817" s="3"/>
      <c r="AV817" s="3"/>
      <c r="AW817" s="3"/>
      <c r="AX817" s="3"/>
      <c r="AY817" s="3"/>
      <c r="AZ817" s="3"/>
      <c r="BA817" s="3"/>
      <c r="BB817" s="3"/>
      <c r="BC817" s="3"/>
      <c r="BD817" s="3"/>
      <c r="BE817" s="3"/>
      <c r="BF817" s="3"/>
      <c r="BG817" s="3"/>
      <c r="BH817" s="3"/>
      <c r="BI817" s="3"/>
      <c r="BJ817" s="3"/>
      <c r="BK817" s="3"/>
      <c r="BL817" s="3"/>
      <c r="BM817" s="3"/>
      <c r="BN817" s="3"/>
    </row>
    <row r="818">
      <c r="A818" s="3"/>
      <c r="B818" s="68"/>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c r="AO818" s="3"/>
      <c r="AP818" s="3"/>
      <c r="AQ818" s="3"/>
      <c r="AR818" s="3"/>
      <c r="AS818" s="3"/>
      <c r="AT818" s="3"/>
      <c r="AU818" s="3"/>
      <c r="AV818" s="3"/>
      <c r="AW818" s="3"/>
      <c r="AX818" s="3"/>
      <c r="AY818" s="3"/>
      <c r="AZ818" s="3"/>
      <c r="BA818" s="3"/>
      <c r="BB818" s="3"/>
      <c r="BC818" s="3"/>
      <c r="BD818" s="3"/>
      <c r="BE818" s="3"/>
      <c r="BF818" s="3"/>
      <c r="BG818" s="3"/>
      <c r="BH818" s="3"/>
      <c r="BI818" s="3"/>
      <c r="BJ818" s="3"/>
      <c r="BK818" s="3"/>
      <c r="BL818" s="3"/>
      <c r="BM818" s="3"/>
      <c r="BN818" s="3"/>
    </row>
    <row r="819">
      <c r="A819" s="3"/>
      <c r="B819" s="68"/>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c r="AO819" s="3"/>
      <c r="AP819" s="3"/>
      <c r="AQ819" s="3"/>
      <c r="AR819" s="3"/>
      <c r="AS819" s="3"/>
      <c r="AT819" s="3"/>
      <c r="AU819" s="3"/>
      <c r="AV819" s="3"/>
      <c r="AW819" s="3"/>
      <c r="AX819" s="3"/>
      <c r="AY819" s="3"/>
      <c r="AZ819" s="3"/>
      <c r="BA819" s="3"/>
      <c r="BB819" s="3"/>
      <c r="BC819" s="3"/>
      <c r="BD819" s="3"/>
      <c r="BE819" s="3"/>
      <c r="BF819" s="3"/>
      <c r="BG819" s="3"/>
      <c r="BH819" s="3"/>
      <c r="BI819" s="3"/>
      <c r="BJ819" s="3"/>
      <c r="BK819" s="3"/>
      <c r="BL819" s="3"/>
      <c r="BM819" s="3"/>
      <c r="BN819" s="3"/>
    </row>
    <row r="820">
      <c r="A820" s="3"/>
      <c r="B820" s="68"/>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c r="AS820" s="3"/>
      <c r="AT820" s="3"/>
      <c r="AU820" s="3"/>
      <c r="AV820" s="3"/>
      <c r="AW820" s="3"/>
      <c r="AX820" s="3"/>
      <c r="AY820" s="3"/>
      <c r="AZ820" s="3"/>
      <c r="BA820" s="3"/>
      <c r="BB820" s="3"/>
      <c r="BC820" s="3"/>
      <c r="BD820" s="3"/>
      <c r="BE820" s="3"/>
      <c r="BF820" s="3"/>
      <c r="BG820" s="3"/>
      <c r="BH820" s="3"/>
      <c r="BI820" s="3"/>
      <c r="BJ820" s="3"/>
      <c r="BK820" s="3"/>
      <c r="BL820" s="3"/>
      <c r="BM820" s="3"/>
      <c r="BN820" s="3"/>
    </row>
    <row r="821">
      <c r="A821" s="3"/>
      <c r="B821" s="68"/>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c r="AS821" s="3"/>
      <c r="AT821" s="3"/>
      <c r="AU821" s="3"/>
      <c r="AV821" s="3"/>
      <c r="AW821" s="3"/>
      <c r="AX821" s="3"/>
      <c r="AY821" s="3"/>
      <c r="AZ821" s="3"/>
      <c r="BA821" s="3"/>
      <c r="BB821" s="3"/>
      <c r="BC821" s="3"/>
      <c r="BD821" s="3"/>
      <c r="BE821" s="3"/>
      <c r="BF821" s="3"/>
      <c r="BG821" s="3"/>
      <c r="BH821" s="3"/>
      <c r="BI821" s="3"/>
      <c r="BJ821" s="3"/>
      <c r="BK821" s="3"/>
      <c r="BL821" s="3"/>
      <c r="BM821" s="3"/>
      <c r="BN821" s="3"/>
    </row>
    <row r="822">
      <c r="A822" s="3"/>
      <c r="B822" s="68"/>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c r="AS822" s="3"/>
      <c r="AT822" s="3"/>
      <c r="AU822" s="3"/>
      <c r="AV822" s="3"/>
      <c r="AW822" s="3"/>
      <c r="AX822" s="3"/>
      <c r="AY822" s="3"/>
      <c r="AZ822" s="3"/>
      <c r="BA822" s="3"/>
      <c r="BB822" s="3"/>
      <c r="BC822" s="3"/>
      <c r="BD822" s="3"/>
      <c r="BE822" s="3"/>
      <c r="BF822" s="3"/>
      <c r="BG822" s="3"/>
      <c r="BH822" s="3"/>
      <c r="BI822" s="3"/>
      <c r="BJ822" s="3"/>
      <c r="BK822" s="3"/>
      <c r="BL822" s="3"/>
      <c r="BM822" s="3"/>
      <c r="BN822" s="3"/>
    </row>
    <row r="823">
      <c r="A823" s="3"/>
      <c r="B823" s="68"/>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c r="AS823" s="3"/>
      <c r="AT823" s="3"/>
      <c r="AU823" s="3"/>
      <c r="AV823" s="3"/>
      <c r="AW823" s="3"/>
      <c r="AX823" s="3"/>
      <c r="AY823" s="3"/>
      <c r="AZ823" s="3"/>
      <c r="BA823" s="3"/>
      <c r="BB823" s="3"/>
      <c r="BC823" s="3"/>
      <c r="BD823" s="3"/>
      <c r="BE823" s="3"/>
      <c r="BF823" s="3"/>
      <c r="BG823" s="3"/>
      <c r="BH823" s="3"/>
      <c r="BI823" s="3"/>
      <c r="BJ823" s="3"/>
      <c r="BK823" s="3"/>
      <c r="BL823" s="3"/>
      <c r="BM823" s="3"/>
      <c r="BN823" s="3"/>
    </row>
    <row r="824">
      <c r="A824" s="3"/>
      <c r="B824" s="68"/>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3"/>
      <c r="AT824" s="3"/>
      <c r="AU824" s="3"/>
      <c r="AV824" s="3"/>
      <c r="AW824" s="3"/>
      <c r="AX824" s="3"/>
      <c r="AY824" s="3"/>
      <c r="AZ824" s="3"/>
      <c r="BA824" s="3"/>
      <c r="BB824" s="3"/>
      <c r="BC824" s="3"/>
      <c r="BD824" s="3"/>
      <c r="BE824" s="3"/>
      <c r="BF824" s="3"/>
      <c r="BG824" s="3"/>
      <c r="BH824" s="3"/>
      <c r="BI824" s="3"/>
      <c r="BJ824" s="3"/>
      <c r="BK824" s="3"/>
      <c r="BL824" s="3"/>
      <c r="BM824" s="3"/>
      <c r="BN824" s="3"/>
    </row>
    <row r="825">
      <c r="A825" s="3"/>
      <c r="B825" s="68"/>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c r="AS825" s="3"/>
      <c r="AT825" s="3"/>
      <c r="AU825" s="3"/>
      <c r="AV825" s="3"/>
      <c r="AW825" s="3"/>
      <c r="AX825" s="3"/>
      <c r="AY825" s="3"/>
      <c r="AZ825" s="3"/>
      <c r="BA825" s="3"/>
      <c r="BB825" s="3"/>
      <c r="BC825" s="3"/>
      <c r="BD825" s="3"/>
      <c r="BE825" s="3"/>
      <c r="BF825" s="3"/>
      <c r="BG825" s="3"/>
      <c r="BH825" s="3"/>
      <c r="BI825" s="3"/>
      <c r="BJ825" s="3"/>
      <c r="BK825" s="3"/>
      <c r="BL825" s="3"/>
      <c r="BM825" s="3"/>
      <c r="BN825" s="3"/>
    </row>
    <row r="826">
      <c r="A826" s="3"/>
      <c r="B826" s="68"/>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3"/>
      <c r="AT826" s="3"/>
      <c r="AU826" s="3"/>
      <c r="AV826" s="3"/>
      <c r="AW826" s="3"/>
      <c r="AX826" s="3"/>
      <c r="AY826" s="3"/>
      <c r="AZ826" s="3"/>
      <c r="BA826" s="3"/>
      <c r="BB826" s="3"/>
      <c r="BC826" s="3"/>
      <c r="BD826" s="3"/>
      <c r="BE826" s="3"/>
      <c r="BF826" s="3"/>
      <c r="BG826" s="3"/>
      <c r="BH826" s="3"/>
      <c r="BI826" s="3"/>
      <c r="BJ826" s="3"/>
      <c r="BK826" s="3"/>
      <c r="BL826" s="3"/>
      <c r="BM826" s="3"/>
      <c r="BN826" s="3"/>
    </row>
    <row r="827">
      <c r="A827" s="3"/>
      <c r="B827" s="68"/>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c r="AS827" s="3"/>
      <c r="AT827" s="3"/>
      <c r="AU827" s="3"/>
      <c r="AV827" s="3"/>
      <c r="AW827" s="3"/>
      <c r="AX827" s="3"/>
      <c r="AY827" s="3"/>
      <c r="AZ827" s="3"/>
      <c r="BA827" s="3"/>
      <c r="BB827" s="3"/>
      <c r="BC827" s="3"/>
      <c r="BD827" s="3"/>
      <c r="BE827" s="3"/>
      <c r="BF827" s="3"/>
      <c r="BG827" s="3"/>
      <c r="BH827" s="3"/>
      <c r="BI827" s="3"/>
      <c r="BJ827" s="3"/>
      <c r="BK827" s="3"/>
      <c r="BL827" s="3"/>
      <c r="BM827" s="3"/>
      <c r="BN827" s="3"/>
    </row>
    <row r="828">
      <c r="A828" s="3"/>
      <c r="B828" s="68"/>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c r="AS828" s="3"/>
      <c r="AT828" s="3"/>
      <c r="AU828" s="3"/>
      <c r="AV828" s="3"/>
      <c r="AW828" s="3"/>
      <c r="AX828" s="3"/>
      <c r="AY828" s="3"/>
      <c r="AZ828" s="3"/>
      <c r="BA828" s="3"/>
      <c r="BB828" s="3"/>
      <c r="BC828" s="3"/>
      <c r="BD828" s="3"/>
      <c r="BE828" s="3"/>
      <c r="BF828" s="3"/>
      <c r="BG828" s="3"/>
      <c r="BH828" s="3"/>
      <c r="BI828" s="3"/>
      <c r="BJ828" s="3"/>
      <c r="BK828" s="3"/>
      <c r="BL828" s="3"/>
      <c r="BM828" s="3"/>
      <c r="BN828" s="3"/>
    </row>
    <row r="829">
      <c r="A829" s="3"/>
      <c r="B829" s="68"/>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c r="AS829" s="3"/>
      <c r="AT829" s="3"/>
      <c r="AU829" s="3"/>
      <c r="AV829" s="3"/>
      <c r="AW829" s="3"/>
      <c r="AX829" s="3"/>
      <c r="AY829" s="3"/>
      <c r="AZ829" s="3"/>
      <c r="BA829" s="3"/>
      <c r="BB829" s="3"/>
      <c r="BC829" s="3"/>
      <c r="BD829" s="3"/>
      <c r="BE829" s="3"/>
      <c r="BF829" s="3"/>
      <c r="BG829" s="3"/>
      <c r="BH829" s="3"/>
      <c r="BI829" s="3"/>
      <c r="BJ829" s="3"/>
      <c r="BK829" s="3"/>
      <c r="BL829" s="3"/>
      <c r="BM829" s="3"/>
      <c r="BN829" s="3"/>
    </row>
    <row r="830">
      <c r="A830" s="3"/>
      <c r="B830" s="68"/>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c r="AS830" s="3"/>
      <c r="AT830" s="3"/>
      <c r="AU830" s="3"/>
      <c r="AV830" s="3"/>
      <c r="AW830" s="3"/>
      <c r="AX830" s="3"/>
      <c r="AY830" s="3"/>
      <c r="AZ830" s="3"/>
      <c r="BA830" s="3"/>
      <c r="BB830" s="3"/>
      <c r="BC830" s="3"/>
      <c r="BD830" s="3"/>
      <c r="BE830" s="3"/>
      <c r="BF830" s="3"/>
      <c r="BG830" s="3"/>
      <c r="BH830" s="3"/>
      <c r="BI830" s="3"/>
      <c r="BJ830" s="3"/>
      <c r="BK830" s="3"/>
      <c r="BL830" s="3"/>
      <c r="BM830" s="3"/>
      <c r="BN830" s="3"/>
    </row>
    <row r="831">
      <c r="A831" s="3"/>
      <c r="B831" s="68"/>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c r="AO831" s="3"/>
      <c r="AP831" s="3"/>
      <c r="AQ831" s="3"/>
      <c r="AR831" s="3"/>
      <c r="AS831" s="3"/>
      <c r="AT831" s="3"/>
      <c r="AU831" s="3"/>
      <c r="AV831" s="3"/>
      <c r="AW831" s="3"/>
      <c r="AX831" s="3"/>
      <c r="AY831" s="3"/>
      <c r="AZ831" s="3"/>
      <c r="BA831" s="3"/>
      <c r="BB831" s="3"/>
      <c r="BC831" s="3"/>
      <c r="BD831" s="3"/>
      <c r="BE831" s="3"/>
      <c r="BF831" s="3"/>
      <c r="BG831" s="3"/>
      <c r="BH831" s="3"/>
      <c r="BI831" s="3"/>
      <c r="BJ831" s="3"/>
      <c r="BK831" s="3"/>
      <c r="BL831" s="3"/>
      <c r="BM831" s="3"/>
      <c r="BN831" s="3"/>
    </row>
    <row r="832">
      <c r="A832" s="3"/>
      <c r="B832" s="68"/>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c r="AS832" s="3"/>
      <c r="AT832" s="3"/>
      <c r="AU832" s="3"/>
      <c r="AV832" s="3"/>
      <c r="AW832" s="3"/>
      <c r="AX832" s="3"/>
      <c r="AY832" s="3"/>
      <c r="AZ832" s="3"/>
      <c r="BA832" s="3"/>
      <c r="BB832" s="3"/>
      <c r="BC832" s="3"/>
      <c r="BD832" s="3"/>
      <c r="BE832" s="3"/>
      <c r="BF832" s="3"/>
      <c r="BG832" s="3"/>
      <c r="BH832" s="3"/>
      <c r="BI832" s="3"/>
      <c r="BJ832" s="3"/>
      <c r="BK832" s="3"/>
      <c r="BL832" s="3"/>
      <c r="BM832" s="3"/>
      <c r="BN832" s="3"/>
    </row>
    <row r="833">
      <c r="A833" s="3"/>
      <c r="B833" s="68"/>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c r="AO833" s="3"/>
      <c r="AP833" s="3"/>
      <c r="AQ833" s="3"/>
      <c r="AR833" s="3"/>
      <c r="AS833" s="3"/>
      <c r="AT833" s="3"/>
      <c r="AU833" s="3"/>
      <c r="AV833" s="3"/>
      <c r="AW833" s="3"/>
      <c r="AX833" s="3"/>
      <c r="AY833" s="3"/>
      <c r="AZ833" s="3"/>
      <c r="BA833" s="3"/>
      <c r="BB833" s="3"/>
      <c r="BC833" s="3"/>
      <c r="BD833" s="3"/>
      <c r="BE833" s="3"/>
      <c r="BF833" s="3"/>
      <c r="BG833" s="3"/>
      <c r="BH833" s="3"/>
      <c r="BI833" s="3"/>
      <c r="BJ833" s="3"/>
      <c r="BK833" s="3"/>
      <c r="BL833" s="3"/>
      <c r="BM833" s="3"/>
      <c r="BN833" s="3"/>
    </row>
    <row r="834">
      <c r="A834" s="3"/>
      <c r="B834" s="68"/>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c r="AS834" s="3"/>
      <c r="AT834" s="3"/>
      <c r="AU834" s="3"/>
      <c r="AV834" s="3"/>
      <c r="AW834" s="3"/>
      <c r="AX834" s="3"/>
      <c r="AY834" s="3"/>
      <c r="AZ834" s="3"/>
      <c r="BA834" s="3"/>
      <c r="BB834" s="3"/>
      <c r="BC834" s="3"/>
      <c r="BD834" s="3"/>
      <c r="BE834" s="3"/>
      <c r="BF834" s="3"/>
      <c r="BG834" s="3"/>
      <c r="BH834" s="3"/>
      <c r="BI834" s="3"/>
      <c r="BJ834" s="3"/>
      <c r="BK834" s="3"/>
      <c r="BL834" s="3"/>
      <c r="BM834" s="3"/>
      <c r="BN834" s="3"/>
    </row>
    <row r="835">
      <c r="A835" s="3"/>
      <c r="B835" s="68"/>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c r="AS835" s="3"/>
      <c r="AT835" s="3"/>
      <c r="AU835" s="3"/>
      <c r="AV835" s="3"/>
      <c r="AW835" s="3"/>
      <c r="AX835" s="3"/>
      <c r="AY835" s="3"/>
      <c r="AZ835" s="3"/>
      <c r="BA835" s="3"/>
      <c r="BB835" s="3"/>
      <c r="BC835" s="3"/>
      <c r="BD835" s="3"/>
      <c r="BE835" s="3"/>
      <c r="BF835" s="3"/>
      <c r="BG835" s="3"/>
      <c r="BH835" s="3"/>
      <c r="BI835" s="3"/>
      <c r="BJ835" s="3"/>
      <c r="BK835" s="3"/>
      <c r="BL835" s="3"/>
      <c r="BM835" s="3"/>
      <c r="BN835" s="3"/>
    </row>
    <row r="836">
      <c r="A836" s="3"/>
      <c r="B836" s="68"/>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c r="AO836" s="3"/>
      <c r="AP836" s="3"/>
      <c r="AQ836" s="3"/>
      <c r="AR836" s="3"/>
      <c r="AS836" s="3"/>
      <c r="AT836" s="3"/>
      <c r="AU836" s="3"/>
      <c r="AV836" s="3"/>
      <c r="AW836" s="3"/>
      <c r="AX836" s="3"/>
      <c r="AY836" s="3"/>
      <c r="AZ836" s="3"/>
      <c r="BA836" s="3"/>
      <c r="BB836" s="3"/>
      <c r="BC836" s="3"/>
      <c r="BD836" s="3"/>
      <c r="BE836" s="3"/>
      <c r="BF836" s="3"/>
      <c r="BG836" s="3"/>
      <c r="BH836" s="3"/>
      <c r="BI836" s="3"/>
      <c r="BJ836" s="3"/>
      <c r="BK836" s="3"/>
      <c r="BL836" s="3"/>
      <c r="BM836" s="3"/>
      <c r="BN836" s="3"/>
    </row>
    <row r="837">
      <c r="A837" s="3"/>
      <c r="B837" s="68"/>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c r="AO837" s="3"/>
      <c r="AP837" s="3"/>
      <c r="AQ837" s="3"/>
      <c r="AR837" s="3"/>
      <c r="AS837" s="3"/>
      <c r="AT837" s="3"/>
      <c r="AU837" s="3"/>
      <c r="AV837" s="3"/>
      <c r="AW837" s="3"/>
      <c r="AX837" s="3"/>
      <c r="AY837" s="3"/>
      <c r="AZ837" s="3"/>
      <c r="BA837" s="3"/>
      <c r="BB837" s="3"/>
      <c r="BC837" s="3"/>
      <c r="BD837" s="3"/>
      <c r="BE837" s="3"/>
      <c r="BF837" s="3"/>
      <c r="BG837" s="3"/>
      <c r="BH837" s="3"/>
      <c r="BI837" s="3"/>
      <c r="BJ837" s="3"/>
      <c r="BK837" s="3"/>
      <c r="BL837" s="3"/>
      <c r="BM837" s="3"/>
      <c r="BN837" s="3"/>
    </row>
    <row r="838">
      <c r="A838" s="3"/>
      <c r="B838" s="68"/>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c r="AO838" s="3"/>
      <c r="AP838" s="3"/>
      <c r="AQ838" s="3"/>
      <c r="AR838" s="3"/>
      <c r="AS838" s="3"/>
      <c r="AT838" s="3"/>
      <c r="AU838" s="3"/>
      <c r="AV838" s="3"/>
      <c r="AW838" s="3"/>
      <c r="AX838" s="3"/>
      <c r="AY838" s="3"/>
      <c r="AZ838" s="3"/>
      <c r="BA838" s="3"/>
      <c r="BB838" s="3"/>
      <c r="BC838" s="3"/>
      <c r="BD838" s="3"/>
      <c r="BE838" s="3"/>
      <c r="BF838" s="3"/>
      <c r="BG838" s="3"/>
      <c r="BH838" s="3"/>
      <c r="BI838" s="3"/>
      <c r="BJ838" s="3"/>
      <c r="BK838" s="3"/>
      <c r="BL838" s="3"/>
      <c r="BM838" s="3"/>
      <c r="BN838" s="3"/>
    </row>
    <row r="839">
      <c r="A839" s="3"/>
      <c r="B839" s="68"/>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c r="AS839" s="3"/>
      <c r="AT839" s="3"/>
      <c r="AU839" s="3"/>
      <c r="AV839" s="3"/>
      <c r="AW839" s="3"/>
      <c r="AX839" s="3"/>
      <c r="AY839" s="3"/>
      <c r="AZ839" s="3"/>
      <c r="BA839" s="3"/>
      <c r="BB839" s="3"/>
      <c r="BC839" s="3"/>
      <c r="BD839" s="3"/>
      <c r="BE839" s="3"/>
      <c r="BF839" s="3"/>
      <c r="BG839" s="3"/>
      <c r="BH839" s="3"/>
      <c r="BI839" s="3"/>
      <c r="BJ839" s="3"/>
      <c r="BK839" s="3"/>
      <c r="BL839" s="3"/>
      <c r="BM839" s="3"/>
      <c r="BN839" s="3"/>
    </row>
    <row r="840">
      <c r="A840" s="3"/>
      <c r="B840" s="68"/>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c r="AO840" s="3"/>
      <c r="AP840" s="3"/>
      <c r="AQ840" s="3"/>
      <c r="AR840" s="3"/>
      <c r="AS840" s="3"/>
      <c r="AT840" s="3"/>
      <c r="AU840" s="3"/>
      <c r="AV840" s="3"/>
      <c r="AW840" s="3"/>
      <c r="AX840" s="3"/>
      <c r="AY840" s="3"/>
      <c r="AZ840" s="3"/>
      <c r="BA840" s="3"/>
      <c r="BB840" s="3"/>
      <c r="BC840" s="3"/>
      <c r="BD840" s="3"/>
      <c r="BE840" s="3"/>
      <c r="BF840" s="3"/>
      <c r="BG840" s="3"/>
      <c r="BH840" s="3"/>
      <c r="BI840" s="3"/>
      <c r="BJ840" s="3"/>
      <c r="BK840" s="3"/>
      <c r="BL840" s="3"/>
      <c r="BM840" s="3"/>
      <c r="BN840" s="3"/>
    </row>
    <row r="841">
      <c r="A841" s="3"/>
      <c r="B841" s="68"/>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c r="AO841" s="3"/>
      <c r="AP841" s="3"/>
      <c r="AQ841" s="3"/>
      <c r="AR841" s="3"/>
      <c r="AS841" s="3"/>
      <c r="AT841" s="3"/>
      <c r="AU841" s="3"/>
      <c r="AV841" s="3"/>
      <c r="AW841" s="3"/>
      <c r="AX841" s="3"/>
      <c r="AY841" s="3"/>
      <c r="AZ841" s="3"/>
      <c r="BA841" s="3"/>
      <c r="BB841" s="3"/>
      <c r="BC841" s="3"/>
      <c r="BD841" s="3"/>
      <c r="BE841" s="3"/>
      <c r="BF841" s="3"/>
      <c r="BG841" s="3"/>
      <c r="BH841" s="3"/>
      <c r="BI841" s="3"/>
      <c r="BJ841" s="3"/>
      <c r="BK841" s="3"/>
      <c r="BL841" s="3"/>
      <c r="BM841" s="3"/>
      <c r="BN841" s="3"/>
    </row>
    <row r="842">
      <c r="A842" s="3"/>
      <c r="B842" s="68"/>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c r="AO842" s="3"/>
      <c r="AP842" s="3"/>
      <c r="AQ842" s="3"/>
      <c r="AR842" s="3"/>
      <c r="AS842" s="3"/>
      <c r="AT842" s="3"/>
      <c r="AU842" s="3"/>
      <c r="AV842" s="3"/>
      <c r="AW842" s="3"/>
      <c r="AX842" s="3"/>
      <c r="AY842" s="3"/>
      <c r="AZ842" s="3"/>
      <c r="BA842" s="3"/>
      <c r="BB842" s="3"/>
      <c r="BC842" s="3"/>
      <c r="BD842" s="3"/>
      <c r="BE842" s="3"/>
      <c r="BF842" s="3"/>
      <c r="BG842" s="3"/>
      <c r="BH842" s="3"/>
      <c r="BI842" s="3"/>
      <c r="BJ842" s="3"/>
      <c r="BK842" s="3"/>
      <c r="BL842" s="3"/>
      <c r="BM842" s="3"/>
      <c r="BN842" s="3"/>
    </row>
    <row r="843">
      <c r="A843" s="3"/>
      <c r="B843" s="68"/>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c r="AO843" s="3"/>
      <c r="AP843" s="3"/>
      <c r="AQ843" s="3"/>
      <c r="AR843" s="3"/>
      <c r="AS843" s="3"/>
      <c r="AT843" s="3"/>
      <c r="AU843" s="3"/>
      <c r="AV843" s="3"/>
      <c r="AW843" s="3"/>
      <c r="AX843" s="3"/>
      <c r="AY843" s="3"/>
      <c r="AZ843" s="3"/>
      <c r="BA843" s="3"/>
      <c r="BB843" s="3"/>
      <c r="BC843" s="3"/>
      <c r="BD843" s="3"/>
      <c r="BE843" s="3"/>
      <c r="BF843" s="3"/>
      <c r="BG843" s="3"/>
      <c r="BH843" s="3"/>
      <c r="BI843" s="3"/>
      <c r="BJ843" s="3"/>
      <c r="BK843" s="3"/>
      <c r="BL843" s="3"/>
      <c r="BM843" s="3"/>
      <c r="BN843" s="3"/>
    </row>
    <row r="844">
      <c r="A844" s="3"/>
      <c r="B844" s="68"/>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c r="AO844" s="3"/>
      <c r="AP844" s="3"/>
      <c r="AQ844" s="3"/>
      <c r="AR844" s="3"/>
      <c r="AS844" s="3"/>
      <c r="AT844" s="3"/>
      <c r="AU844" s="3"/>
      <c r="AV844" s="3"/>
      <c r="AW844" s="3"/>
      <c r="AX844" s="3"/>
      <c r="AY844" s="3"/>
      <c r="AZ844" s="3"/>
      <c r="BA844" s="3"/>
      <c r="BB844" s="3"/>
      <c r="BC844" s="3"/>
      <c r="BD844" s="3"/>
      <c r="BE844" s="3"/>
      <c r="BF844" s="3"/>
      <c r="BG844" s="3"/>
      <c r="BH844" s="3"/>
      <c r="BI844" s="3"/>
      <c r="BJ844" s="3"/>
      <c r="BK844" s="3"/>
      <c r="BL844" s="3"/>
      <c r="BM844" s="3"/>
      <c r="BN844" s="3"/>
    </row>
    <row r="845">
      <c r="A845" s="3"/>
      <c r="B845" s="68"/>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c r="AS845" s="3"/>
      <c r="AT845" s="3"/>
      <c r="AU845" s="3"/>
      <c r="AV845" s="3"/>
      <c r="AW845" s="3"/>
      <c r="AX845" s="3"/>
      <c r="AY845" s="3"/>
      <c r="AZ845" s="3"/>
      <c r="BA845" s="3"/>
      <c r="BB845" s="3"/>
      <c r="BC845" s="3"/>
      <c r="BD845" s="3"/>
      <c r="BE845" s="3"/>
      <c r="BF845" s="3"/>
      <c r="BG845" s="3"/>
      <c r="BH845" s="3"/>
      <c r="BI845" s="3"/>
      <c r="BJ845" s="3"/>
      <c r="BK845" s="3"/>
      <c r="BL845" s="3"/>
      <c r="BM845" s="3"/>
      <c r="BN845" s="3"/>
    </row>
    <row r="846">
      <c r="A846" s="3"/>
      <c r="B846" s="68"/>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c r="AO846" s="3"/>
      <c r="AP846" s="3"/>
      <c r="AQ846" s="3"/>
      <c r="AR846" s="3"/>
      <c r="AS846" s="3"/>
      <c r="AT846" s="3"/>
      <c r="AU846" s="3"/>
      <c r="AV846" s="3"/>
      <c r="AW846" s="3"/>
      <c r="AX846" s="3"/>
      <c r="AY846" s="3"/>
      <c r="AZ846" s="3"/>
      <c r="BA846" s="3"/>
      <c r="BB846" s="3"/>
      <c r="BC846" s="3"/>
      <c r="BD846" s="3"/>
      <c r="BE846" s="3"/>
      <c r="BF846" s="3"/>
      <c r="BG846" s="3"/>
      <c r="BH846" s="3"/>
      <c r="BI846" s="3"/>
      <c r="BJ846" s="3"/>
      <c r="BK846" s="3"/>
      <c r="BL846" s="3"/>
      <c r="BM846" s="3"/>
      <c r="BN846" s="3"/>
    </row>
    <row r="847">
      <c r="A847" s="3"/>
      <c r="B847" s="68"/>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c r="AO847" s="3"/>
      <c r="AP847" s="3"/>
      <c r="AQ847" s="3"/>
      <c r="AR847" s="3"/>
      <c r="AS847" s="3"/>
      <c r="AT847" s="3"/>
      <c r="AU847" s="3"/>
      <c r="AV847" s="3"/>
      <c r="AW847" s="3"/>
      <c r="AX847" s="3"/>
      <c r="AY847" s="3"/>
      <c r="AZ847" s="3"/>
      <c r="BA847" s="3"/>
      <c r="BB847" s="3"/>
      <c r="BC847" s="3"/>
      <c r="BD847" s="3"/>
      <c r="BE847" s="3"/>
      <c r="BF847" s="3"/>
      <c r="BG847" s="3"/>
      <c r="BH847" s="3"/>
      <c r="BI847" s="3"/>
      <c r="BJ847" s="3"/>
      <c r="BK847" s="3"/>
      <c r="BL847" s="3"/>
      <c r="BM847" s="3"/>
      <c r="BN847" s="3"/>
    </row>
    <row r="848">
      <c r="A848" s="3"/>
      <c r="B848" s="68"/>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c r="AO848" s="3"/>
      <c r="AP848" s="3"/>
      <c r="AQ848" s="3"/>
      <c r="AR848" s="3"/>
      <c r="AS848" s="3"/>
      <c r="AT848" s="3"/>
      <c r="AU848" s="3"/>
      <c r="AV848" s="3"/>
      <c r="AW848" s="3"/>
      <c r="AX848" s="3"/>
      <c r="AY848" s="3"/>
      <c r="AZ848" s="3"/>
      <c r="BA848" s="3"/>
      <c r="BB848" s="3"/>
      <c r="BC848" s="3"/>
      <c r="BD848" s="3"/>
      <c r="BE848" s="3"/>
      <c r="BF848" s="3"/>
      <c r="BG848" s="3"/>
      <c r="BH848" s="3"/>
      <c r="BI848" s="3"/>
      <c r="BJ848" s="3"/>
      <c r="BK848" s="3"/>
      <c r="BL848" s="3"/>
      <c r="BM848" s="3"/>
      <c r="BN848" s="3"/>
    </row>
    <row r="849">
      <c r="A849" s="3"/>
      <c r="B849" s="68"/>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c r="AS849" s="3"/>
      <c r="AT849" s="3"/>
      <c r="AU849" s="3"/>
      <c r="AV849" s="3"/>
      <c r="AW849" s="3"/>
      <c r="AX849" s="3"/>
      <c r="AY849" s="3"/>
      <c r="AZ849" s="3"/>
      <c r="BA849" s="3"/>
      <c r="BB849" s="3"/>
      <c r="BC849" s="3"/>
      <c r="BD849" s="3"/>
      <c r="BE849" s="3"/>
      <c r="BF849" s="3"/>
      <c r="BG849" s="3"/>
      <c r="BH849" s="3"/>
      <c r="BI849" s="3"/>
      <c r="BJ849" s="3"/>
      <c r="BK849" s="3"/>
      <c r="BL849" s="3"/>
      <c r="BM849" s="3"/>
      <c r="BN849" s="3"/>
    </row>
    <row r="850">
      <c r="A850" s="3"/>
      <c r="B850" s="68"/>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c r="AS850" s="3"/>
      <c r="AT850" s="3"/>
      <c r="AU850" s="3"/>
      <c r="AV850" s="3"/>
      <c r="AW850" s="3"/>
      <c r="AX850" s="3"/>
      <c r="AY850" s="3"/>
      <c r="AZ850" s="3"/>
      <c r="BA850" s="3"/>
      <c r="BB850" s="3"/>
      <c r="BC850" s="3"/>
      <c r="BD850" s="3"/>
      <c r="BE850" s="3"/>
      <c r="BF850" s="3"/>
      <c r="BG850" s="3"/>
      <c r="BH850" s="3"/>
      <c r="BI850" s="3"/>
      <c r="BJ850" s="3"/>
      <c r="BK850" s="3"/>
      <c r="BL850" s="3"/>
      <c r="BM850" s="3"/>
      <c r="BN850" s="3"/>
    </row>
    <row r="851">
      <c r="A851" s="3"/>
      <c r="B851" s="68"/>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c r="AO851" s="3"/>
      <c r="AP851" s="3"/>
      <c r="AQ851" s="3"/>
      <c r="AR851" s="3"/>
      <c r="AS851" s="3"/>
      <c r="AT851" s="3"/>
      <c r="AU851" s="3"/>
      <c r="AV851" s="3"/>
      <c r="AW851" s="3"/>
      <c r="AX851" s="3"/>
      <c r="AY851" s="3"/>
      <c r="AZ851" s="3"/>
      <c r="BA851" s="3"/>
      <c r="BB851" s="3"/>
      <c r="BC851" s="3"/>
      <c r="BD851" s="3"/>
      <c r="BE851" s="3"/>
      <c r="BF851" s="3"/>
      <c r="BG851" s="3"/>
      <c r="BH851" s="3"/>
      <c r="BI851" s="3"/>
      <c r="BJ851" s="3"/>
      <c r="BK851" s="3"/>
      <c r="BL851" s="3"/>
      <c r="BM851" s="3"/>
      <c r="BN851" s="3"/>
    </row>
    <row r="852">
      <c r="A852" s="3"/>
      <c r="B852" s="68"/>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c r="AO852" s="3"/>
      <c r="AP852" s="3"/>
      <c r="AQ852" s="3"/>
      <c r="AR852" s="3"/>
      <c r="AS852" s="3"/>
      <c r="AT852" s="3"/>
      <c r="AU852" s="3"/>
      <c r="AV852" s="3"/>
      <c r="AW852" s="3"/>
      <c r="AX852" s="3"/>
      <c r="AY852" s="3"/>
      <c r="AZ852" s="3"/>
      <c r="BA852" s="3"/>
      <c r="BB852" s="3"/>
      <c r="BC852" s="3"/>
      <c r="BD852" s="3"/>
      <c r="BE852" s="3"/>
      <c r="BF852" s="3"/>
      <c r="BG852" s="3"/>
      <c r="BH852" s="3"/>
      <c r="BI852" s="3"/>
      <c r="BJ852" s="3"/>
      <c r="BK852" s="3"/>
      <c r="BL852" s="3"/>
      <c r="BM852" s="3"/>
      <c r="BN852" s="3"/>
    </row>
    <row r="853">
      <c r="A853" s="3"/>
      <c r="B853" s="68"/>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c r="AO853" s="3"/>
      <c r="AP853" s="3"/>
      <c r="AQ853" s="3"/>
      <c r="AR853" s="3"/>
      <c r="AS853" s="3"/>
      <c r="AT853" s="3"/>
      <c r="AU853" s="3"/>
      <c r="AV853" s="3"/>
      <c r="AW853" s="3"/>
      <c r="AX853" s="3"/>
      <c r="AY853" s="3"/>
      <c r="AZ853" s="3"/>
      <c r="BA853" s="3"/>
      <c r="BB853" s="3"/>
      <c r="BC853" s="3"/>
      <c r="BD853" s="3"/>
      <c r="BE853" s="3"/>
      <c r="BF853" s="3"/>
      <c r="BG853" s="3"/>
      <c r="BH853" s="3"/>
      <c r="BI853" s="3"/>
      <c r="BJ853" s="3"/>
      <c r="BK853" s="3"/>
      <c r="BL853" s="3"/>
      <c r="BM853" s="3"/>
      <c r="BN853" s="3"/>
    </row>
    <row r="854">
      <c r="A854" s="3"/>
      <c r="B854" s="68"/>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c r="AO854" s="3"/>
      <c r="AP854" s="3"/>
      <c r="AQ854" s="3"/>
      <c r="AR854" s="3"/>
      <c r="AS854" s="3"/>
      <c r="AT854" s="3"/>
      <c r="AU854" s="3"/>
      <c r="AV854" s="3"/>
      <c r="AW854" s="3"/>
      <c r="AX854" s="3"/>
      <c r="AY854" s="3"/>
      <c r="AZ854" s="3"/>
      <c r="BA854" s="3"/>
      <c r="BB854" s="3"/>
      <c r="BC854" s="3"/>
      <c r="BD854" s="3"/>
      <c r="BE854" s="3"/>
      <c r="BF854" s="3"/>
      <c r="BG854" s="3"/>
      <c r="BH854" s="3"/>
      <c r="BI854" s="3"/>
      <c r="BJ854" s="3"/>
      <c r="BK854" s="3"/>
      <c r="BL854" s="3"/>
      <c r="BM854" s="3"/>
      <c r="BN854" s="3"/>
    </row>
    <row r="855">
      <c r="A855" s="3"/>
      <c r="B855" s="68"/>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c r="AO855" s="3"/>
      <c r="AP855" s="3"/>
      <c r="AQ855" s="3"/>
      <c r="AR855" s="3"/>
      <c r="AS855" s="3"/>
      <c r="AT855" s="3"/>
      <c r="AU855" s="3"/>
      <c r="AV855" s="3"/>
      <c r="AW855" s="3"/>
      <c r="AX855" s="3"/>
      <c r="AY855" s="3"/>
      <c r="AZ855" s="3"/>
      <c r="BA855" s="3"/>
      <c r="BB855" s="3"/>
      <c r="BC855" s="3"/>
      <c r="BD855" s="3"/>
      <c r="BE855" s="3"/>
      <c r="BF855" s="3"/>
      <c r="BG855" s="3"/>
      <c r="BH855" s="3"/>
      <c r="BI855" s="3"/>
      <c r="BJ855" s="3"/>
      <c r="BK855" s="3"/>
      <c r="BL855" s="3"/>
      <c r="BM855" s="3"/>
      <c r="BN855" s="3"/>
    </row>
    <row r="856">
      <c r="A856" s="3"/>
      <c r="B856" s="68"/>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c r="AS856" s="3"/>
      <c r="AT856" s="3"/>
      <c r="AU856" s="3"/>
      <c r="AV856" s="3"/>
      <c r="AW856" s="3"/>
      <c r="AX856" s="3"/>
      <c r="AY856" s="3"/>
      <c r="AZ856" s="3"/>
      <c r="BA856" s="3"/>
      <c r="BB856" s="3"/>
      <c r="BC856" s="3"/>
      <c r="BD856" s="3"/>
      <c r="BE856" s="3"/>
      <c r="BF856" s="3"/>
      <c r="BG856" s="3"/>
      <c r="BH856" s="3"/>
      <c r="BI856" s="3"/>
      <c r="BJ856" s="3"/>
      <c r="BK856" s="3"/>
      <c r="BL856" s="3"/>
      <c r="BM856" s="3"/>
      <c r="BN856" s="3"/>
    </row>
    <row r="857">
      <c r="A857" s="3"/>
      <c r="B857" s="68"/>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c r="AS857" s="3"/>
      <c r="AT857" s="3"/>
      <c r="AU857" s="3"/>
      <c r="AV857" s="3"/>
      <c r="AW857" s="3"/>
      <c r="AX857" s="3"/>
      <c r="AY857" s="3"/>
      <c r="AZ857" s="3"/>
      <c r="BA857" s="3"/>
      <c r="BB857" s="3"/>
      <c r="BC857" s="3"/>
      <c r="BD857" s="3"/>
      <c r="BE857" s="3"/>
      <c r="BF857" s="3"/>
      <c r="BG857" s="3"/>
      <c r="BH857" s="3"/>
      <c r="BI857" s="3"/>
      <c r="BJ857" s="3"/>
      <c r="BK857" s="3"/>
      <c r="BL857" s="3"/>
      <c r="BM857" s="3"/>
      <c r="BN857" s="3"/>
    </row>
    <row r="858">
      <c r="A858" s="3"/>
      <c r="B858" s="68"/>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c r="AO858" s="3"/>
      <c r="AP858" s="3"/>
      <c r="AQ858" s="3"/>
      <c r="AR858" s="3"/>
      <c r="AS858" s="3"/>
      <c r="AT858" s="3"/>
      <c r="AU858" s="3"/>
      <c r="AV858" s="3"/>
      <c r="AW858" s="3"/>
      <c r="AX858" s="3"/>
      <c r="AY858" s="3"/>
      <c r="AZ858" s="3"/>
      <c r="BA858" s="3"/>
      <c r="BB858" s="3"/>
      <c r="BC858" s="3"/>
      <c r="BD858" s="3"/>
      <c r="BE858" s="3"/>
      <c r="BF858" s="3"/>
      <c r="BG858" s="3"/>
      <c r="BH858" s="3"/>
      <c r="BI858" s="3"/>
      <c r="BJ858" s="3"/>
      <c r="BK858" s="3"/>
      <c r="BL858" s="3"/>
      <c r="BM858" s="3"/>
      <c r="BN858" s="3"/>
    </row>
    <row r="859">
      <c r="A859" s="3"/>
      <c r="B859" s="68"/>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c r="AS859" s="3"/>
      <c r="AT859" s="3"/>
      <c r="AU859" s="3"/>
      <c r="AV859" s="3"/>
      <c r="AW859" s="3"/>
      <c r="AX859" s="3"/>
      <c r="AY859" s="3"/>
      <c r="AZ859" s="3"/>
      <c r="BA859" s="3"/>
      <c r="BB859" s="3"/>
      <c r="BC859" s="3"/>
      <c r="BD859" s="3"/>
      <c r="BE859" s="3"/>
      <c r="BF859" s="3"/>
      <c r="BG859" s="3"/>
      <c r="BH859" s="3"/>
      <c r="BI859" s="3"/>
      <c r="BJ859" s="3"/>
      <c r="BK859" s="3"/>
      <c r="BL859" s="3"/>
      <c r="BM859" s="3"/>
      <c r="BN859" s="3"/>
    </row>
    <row r="860">
      <c r="A860" s="3"/>
      <c r="B860" s="68"/>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c r="AO860" s="3"/>
      <c r="AP860" s="3"/>
      <c r="AQ860" s="3"/>
      <c r="AR860" s="3"/>
      <c r="AS860" s="3"/>
      <c r="AT860" s="3"/>
      <c r="AU860" s="3"/>
      <c r="AV860" s="3"/>
      <c r="AW860" s="3"/>
      <c r="AX860" s="3"/>
      <c r="AY860" s="3"/>
      <c r="AZ860" s="3"/>
      <c r="BA860" s="3"/>
      <c r="BB860" s="3"/>
      <c r="BC860" s="3"/>
      <c r="BD860" s="3"/>
      <c r="BE860" s="3"/>
      <c r="BF860" s="3"/>
      <c r="BG860" s="3"/>
      <c r="BH860" s="3"/>
      <c r="BI860" s="3"/>
      <c r="BJ860" s="3"/>
      <c r="BK860" s="3"/>
      <c r="BL860" s="3"/>
      <c r="BM860" s="3"/>
      <c r="BN860" s="3"/>
    </row>
    <row r="861">
      <c r="A861" s="3"/>
      <c r="B861" s="68"/>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c r="AO861" s="3"/>
      <c r="AP861" s="3"/>
      <c r="AQ861" s="3"/>
      <c r="AR861" s="3"/>
      <c r="AS861" s="3"/>
      <c r="AT861" s="3"/>
      <c r="AU861" s="3"/>
      <c r="AV861" s="3"/>
      <c r="AW861" s="3"/>
      <c r="AX861" s="3"/>
      <c r="AY861" s="3"/>
      <c r="AZ861" s="3"/>
      <c r="BA861" s="3"/>
      <c r="BB861" s="3"/>
      <c r="BC861" s="3"/>
      <c r="BD861" s="3"/>
      <c r="BE861" s="3"/>
      <c r="BF861" s="3"/>
      <c r="BG861" s="3"/>
      <c r="BH861" s="3"/>
      <c r="BI861" s="3"/>
      <c r="BJ861" s="3"/>
      <c r="BK861" s="3"/>
      <c r="BL861" s="3"/>
      <c r="BM861" s="3"/>
      <c r="BN861" s="3"/>
    </row>
    <row r="862">
      <c r="A862" s="3"/>
      <c r="B862" s="68"/>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c r="AO862" s="3"/>
      <c r="AP862" s="3"/>
      <c r="AQ862" s="3"/>
      <c r="AR862" s="3"/>
      <c r="AS862" s="3"/>
      <c r="AT862" s="3"/>
      <c r="AU862" s="3"/>
      <c r="AV862" s="3"/>
      <c r="AW862" s="3"/>
      <c r="AX862" s="3"/>
      <c r="AY862" s="3"/>
      <c r="AZ862" s="3"/>
      <c r="BA862" s="3"/>
      <c r="BB862" s="3"/>
      <c r="BC862" s="3"/>
      <c r="BD862" s="3"/>
      <c r="BE862" s="3"/>
      <c r="BF862" s="3"/>
      <c r="BG862" s="3"/>
      <c r="BH862" s="3"/>
      <c r="BI862" s="3"/>
      <c r="BJ862" s="3"/>
      <c r="BK862" s="3"/>
      <c r="BL862" s="3"/>
      <c r="BM862" s="3"/>
      <c r="BN862" s="3"/>
    </row>
    <row r="863">
      <c r="A863" s="3"/>
      <c r="B863" s="68"/>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c r="AO863" s="3"/>
      <c r="AP863" s="3"/>
      <c r="AQ863" s="3"/>
      <c r="AR863" s="3"/>
      <c r="AS863" s="3"/>
      <c r="AT863" s="3"/>
      <c r="AU863" s="3"/>
      <c r="AV863" s="3"/>
      <c r="AW863" s="3"/>
      <c r="AX863" s="3"/>
      <c r="AY863" s="3"/>
      <c r="AZ863" s="3"/>
      <c r="BA863" s="3"/>
      <c r="BB863" s="3"/>
      <c r="BC863" s="3"/>
      <c r="BD863" s="3"/>
      <c r="BE863" s="3"/>
      <c r="BF863" s="3"/>
      <c r="BG863" s="3"/>
      <c r="BH863" s="3"/>
      <c r="BI863" s="3"/>
      <c r="BJ863" s="3"/>
      <c r="BK863" s="3"/>
      <c r="BL863" s="3"/>
      <c r="BM863" s="3"/>
      <c r="BN863" s="3"/>
    </row>
    <row r="864">
      <c r="A864" s="3"/>
      <c r="B864" s="68"/>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c r="AO864" s="3"/>
      <c r="AP864" s="3"/>
      <c r="AQ864" s="3"/>
      <c r="AR864" s="3"/>
      <c r="AS864" s="3"/>
      <c r="AT864" s="3"/>
      <c r="AU864" s="3"/>
      <c r="AV864" s="3"/>
      <c r="AW864" s="3"/>
      <c r="AX864" s="3"/>
      <c r="AY864" s="3"/>
      <c r="AZ864" s="3"/>
      <c r="BA864" s="3"/>
      <c r="BB864" s="3"/>
      <c r="BC864" s="3"/>
      <c r="BD864" s="3"/>
      <c r="BE864" s="3"/>
      <c r="BF864" s="3"/>
      <c r="BG864" s="3"/>
      <c r="BH864" s="3"/>
      <c r="BI864" s="3"/>
      <c r="BJ864" s="3"/>
      <c r="BK864" s="3"/>
      <c r="BL864" s="3"/>
      <c r="BM864" s="3"/>
      <c r="BN864" s="3"/>
    </row>
    <row r="865">
      <c r="A865" s="3"/>
      <c r="B865" s="68"/>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c r="AS865" s="3"/>
      <c r="AT865" s="3"/>
      <c r="AU865" s="3"/>
      <c r="AV865" s="3"/>
      <c r="AW865" s="3"/>
      <c r="AX865" s="3"/>
      <c r="AY865" s="3"/>
      <c r="AZ865" s="3"/>
      <c r="BA865" s="3"/>
      <c r="BB865" s="3"/>
      <c r="BC865" s="3"/>
      <c r="BD865" s="3"/>
      <c r="BE865" s="3"/>
      <c r="BF865" s="3"/>
      <c r="BG865" s="3"/>
      <c r="BH865" s="3"/>
      <c r="BI865" s="3"/>
      <c r="BJ865" s="3"/>
      <c r="BK865" s="3"/>
      <c r="BL865" s="3"/>
      <c r="BM865" s="3"/>
      <c r="BN865" s="3"/>
    </row>
    <row r="866">
      <c r="A866" s="3"/>
      <c r="B866" s="68"/>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c r="AO866" s="3"/>
      <c r="AP866" s="3"/>
      <c r="AQ866" s="3"/>
      <c r="AR866" s="3"/>
      <c r="AS866" s="3"/>
      <c r="AT866" s="3"/>
      <c r="AU866" s="3"/>
      <c r="AV866" s="3"/>
      <c r="AW866" s="3"/>
      <c r="AX866" s="3"/>
      <c r="AY866" s="3"/>
      <c r="AZ866" s="3"/>
      <c r="BA866" s="3"/>
      <c r="BB866" s="3"/>
      <c r="BC866" s="3"/>
      <c r="BD866" s="3"/>
      <c r="BE866" s="3"/>
      <c r="BF866" s="3"/>
      <c r="BG866" s="3"/>
      <c r="BH866" s="3"/>
      <c r="BI866" s="3"/>
      <c r="BJ866" s="3"/>
      <c r="BK866" s="3"/>
      <c r="BL866" s="3"/>
      <c r="BM866" s="3"/>
      <c r="BN866" s="3"/>
    </row>
    <row r="867">
      <c r="A867" s="3"/>
      <c r="B867" s="68"/>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c r="AO867" s="3"/>
      <c r="AP867" s="3"/>
      <c r="AQ867" s="3"/>
      <c r="AR867" s="3"/>
      <c r="AS867" s="3"/>
      <c r="AT867" s="3"/>
      <c r="AU867" s="3"/>
      <c r="AV867" s="3"/>
      <c r="AW867" s="3"/>
      <c r="AX867" s="3"/>
      <c r="AY867" s="3"/>
      <c r="AZ867" s="3"/>
      <c r="BA867" s="3"/>
      <c r="BB867" s="3"/>
      <c r="BC867" s="3"/>
      <c r="BD867" s="3"/>
      <c r="BE867" s="3"/>
      <c r="BF867" s="3"/>
      <c r="BG867" s="3"/>
      <c r="BH867" s="3"/>
      <c r="BI867" s="3"/>
      <c r="BJ867" s="3"/>
      <c r="BK867" s="3"/>
      <c r="BL867" s="3"/>
      <c r="BM867" s="3"/>
      <c r="BN867" s="3"/>
    </row>
    <row r="868">
      <c r="A868" s="3"/>
      <c r="B868" s="68"/>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c r="AO868" s="3"/>
      <c r="AP868" s="3"/>
      <c r="AQ868" s="3"/>
      <c r="AR868" s="3"/>
      <c r="AS868" s="3"/>
      <c r="AT868" s="3"/>
      <c r="AU868" s="3"/>
      <c r="AV868" s="3"/>
      <c r="AW868" s="3"/>
      <c r="AX868" s="3"/>
      <c r="AY868" s="3"/>
      <c r="AZ868" s="3"/>
      <c r="BA868" s="3"/>
      <c r="BB868" s="3"/>
      <c r="BC868" s="3"/>
      <c r="BD868" s="3"/>
      <c r="BE868" s="3"/>
      <c r="BF868" s="3"/>
      <c r="BG868" s="3"/>
      <c r="BH868" s="3"/>
      <c r="BI868" s="3"/>
      <c r="BJ868" s="3"/>
      <c r="BK868" s="3"/>
      <c r="BL868" s="3"/>
      <c r="BM868" s="3"/>
      <c r="BN868" s="3"/>
    </row>
    <row r="869">
      <c r="A869" s="3"/>
      <c r="B869" s="68"/>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c r="AO869" s="3"/>
      <c r="AP869" s="3"/>
      <c r="AQ869" s="3"/>
      <c r="AR869" s="3"/>
      <c r="AS869" s="3"/>
      <c r="AT869" s="3"/>
      <c r="AU869" s="3"/>
      <c r="AV869" s="3"/>
      <c r="AW869" s="3"/>
      <c r="AX869" s="3"/>
      <c r="AY869" s="3"/>
      <c r="AZ869" s="3"/>
      <c r="BA869" s="3"/>
      <c r="BB869" s="3"/>
      <c r="BC869" s="3"/>
      <c r="BD869" s="3"/>
      <c r="BE869" s="3"/>
      <c r="BF869" s="3"/>
      <c r="BG869" s="3"/>
      <c r="BH869" s="3"/>
      <c r="BI869" s="3"/>
      <c r="BJ869" s="3"/>
      <c r="BK869" s="3"/>
      <c r="BL869" s="3"/>
      <c r="BM869" s="3"/>
      <c r="BN869" s="3"/>
    </row>
    <row r="870">
      <c r="A870" s="3"/>
      <c r="B870" s="68"/>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c r="AO870" s="3"/>
      <c r="AP870" s="3"/>
      <c r="AQ870" s="3"/>
      <c r="AR870" s="3"/>
      <c r="AS870" s="3"/>
      <c r="AT870" s="3"/>
      <c r="AU870" s="3"/>
      <c r="AV870" s="3"/>
      <c r="AW870" s="3"/>
      <c r="AX870" s="3"/>
      <c r="AY870" s="3"/>
      <c r="AZ870" s="3"/>
      <c r="BA870" s="3"/>
      <c r="BB870" s="3"/>
      <c r="BC870" s="3"/>
      <c r="BD870" s="3"/>
      <c r="BE870" s="3"/>
      <c r="BF870" s="3"/>
      <c r="BG870" s="3"/>
      <c r="BH870" s="3"/>
      <c r="BI870" s="3"/>
      <c r="BJ870" s="3"/>
      <c r="BK870" s="3"/>
      <c r="BL870" s="3"/>
      <c r="BM870" s="3"/>
      <c r="BN870" s="3"/>
    </row>
    <row r="871">
      <c r="A871" s="3"/>
      <c r="B871" s="68"/>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c r="AO871" s="3"/>
      <c r="AP871" s="3"/>
      <c r="AQ871" s="3"/>
      <c r="AR871" s="3"/>
      <c r="AS871" s="3"/>
      <c r="AT871" s="3"/>
      <c r="AU871" s="3"/>
      <c r="AV871" s="3"/>
      <c r="AW871" s="3"/>
      <c r="AX871" s="3"/>
      <c r="AY871" s="3"/>
      <c r="AZ871" s="3"/>
      <c r="BA871" s="3"/>
      <c r="BB871" s="3"/>
      <c r="BC871" s="3"/>
      <c r="BD871" s="3"/>
      <c r="BE871" s="3"/>
      <c r="BF871" s="3"/>
      <c r="BG871" s="3"/>
      <c r="BH871" s="3"/>
      <c r="BI871" s="3"/>
      <c r="BJ871" s="3"/>
      <c r="BK871" s="3"/>
      <c r="BL871" s="3"/>
      <c r="BM871" s="3"/>
      <c r="BN871" s="3"/>
    </row>
    <row r="872">
      <c r="A872" s="3"/>
      <c r="B872" s="68"/>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c r="AO872" s="3"/>
      <c r="AP872" s="3"/>
      <c r="AQ872" s="3"/>
      <c r="AR872" s="3"/>
      <c r="AS872" s="3"/>
      <c r="AT872" s="3"/>
      <c r="AU872" s="3"/>
      <c r="AV872" s="3"/>
      <c r="AW872" s="3"/>
      <c r="AX872" s="3"/>
      <c r="AY872" s="3"/>
      <c r="AZ872" s="3"/>
      <c r="BA872" s="3"/>
      <c r="BB872" s="3"/>
      <c r="BC872" s="3"/>
      <c r="BD872" s="3"/>
      <c r="BE872" s="3"/>
      <c r="BF872" s="3"/>
      <c r="BG872" s="3"/>
      <c r="BH872" s="3"/>
      <c r="BI872" s="3"/>
      <c r="BJ872" s="3"/>
      <c r="BK872" s="3"/>
      <c r="BL872" s="3"/>
      <c r="BM872" s="3"/>
      <c r="BN872" s="3"/>
    </row>
    <row r="873">
      <c r="A873" s="3"/>
      <c r="B873" s="68"/>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c r="AO873" s="3"/>
      <c r="AP873" s="3"/>
      <c r="AQ873" s="3"/>
      <c r="AR873" s="3"/>
      <c r="AS873" s="3"/>
      <c r="AT873" s="3"/>
      <c r="AU873" s="3"/>
      <c r="AV873" s="3"/>
      <c r="AW873" s="3"/>
      <c r="AX873" s="3"/>
      <c r="AY873" s="3"/>
      <c r="AZ873" s="3"/>
      <c r="BA873" s="3"/>
      <c r="BB873" s="3"/>
      <c r="BC873" s="3"/>
      <c r="BD873" s="3"/>
      <c r="BE873" s="3"/>
      <c r="BF873" s="3"/>
      <c r="BG873" s="3"/>
      <c r="BH873" s="3"/>
      <c r="BI873" s="3"/>
      <c r="BJ873" s="3"/>
      <c r="BK873" s="3"/>
      <c r="BL873" s="3"/>
      <c r="BM873" s="3"/>
      <c r="BN873" s="3"/>
    </row>
    <row r="874">
      <c r="A874" s="3"/>
      <c r="B874" s="68"/>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c r="AO874" s="3"/>
      <c r="AP874" s="3"/>
      <c r="AQ874" s="3"/>
      <c r="AR874" s="3"/>
      <c r="AS874" s="3"/>
      <c r="AT874" s="3"/>
      <c r="AU874" s="3"/>
      <c r="AV874" s="3"/>
      <c r="AW874" s="3"/>
      <c r="AX874" s="3"/>
      <c r="AY874" s="3"/>
      <c r="AZ874" s="3"/>
      <c r="BA874" s="3"/>
      <c r="BB874" s="3"/>
      <c r="BC874" s="3"/>
      <c r="BD874" s="3"/>
      <c r="BE874" s="3"/>
      <c r="BF874" s="3"/>
      <c r="BG874" s="3"/>
      <c r="BH874" s="3"/>
      <c r="BI874" s="3"/>
      <c r="BJ874" s="3"/>
      <c r="BK874" s="3"/>
      <c r="BL874" s="3"/>
      <c r="BM874" s="3"/>
      <c r="BN874" s="3"/>
    </row>
    <row r="875">
      <c r="A875" s="3"/>
      <c r="B875" s="68"/>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c r="AO875" s="3"/>
      <c r="AP875" s="3"/>
      <c r="AQ875" s="3"/>
      <c r="AR875" s="3"/>
      <c r="AS875" s="3"/>
      <c r="AT875" s="3"/>
      <c r="AU875" s="3"/>
      <c r="AV875" s="3"/>
      <c r="AW875" s="3"/>
      <c r="AX875" s="3"/>
      <c r="AY875" s="3"/>
      <c r="AZ875" s="3"/>
      <c r="BA875" s="3"/>
      <c r="BB875" s="3"/>
      <c r="BC875" s="3"/>
      <c r="BD875" s="3"/>
      <c r="BE875" s="3"/>
      <c r="BF875" s="3"/>
      <c r="BG875" s="3"/>
      <c r="BH875" s="3"/>
      <c r="BI875" s="3"/>
      <c r="BJ875" s="3"/>
      <c r="BK875" s="3"/>
      <c r="BL875" s="3"/>
      <c r="BM875" s="3"/>
      <c r="BN875" s="3"/>
    </row>
    <row r="876">
      <c r="A876" s="3"/>
      <c r="B876" s="68"/>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c r="AO876" s="3"/>
      <c r="AP876" s="3"/>
      <c r="AQ876" s="3"/>
      <c r="AR876" s="3"/>
      <c r="AS876" s="3"/>
      <c r="AT876" s="3"/>
      <c r="AU876" s="3"/>
      <c r="AV876" s="3"/>
      <c r="AW876" s="3"/>
      <c r="AX876" s="3"/>
      <c r="AY876" s="3"/>
      <c r="AZ876" s="3"/>
      <c r="BA876" s="3"/>
      <c r="BB876" s="3"/>
      <c r="BC876" s="3"/>
      <c r="BD876" s="3"/>
      <c r="BE876" s="3"/>
      <c r="BF876" s="3"/>
      <c r="BG876" s="3"/>
      <c r="BH876" s="3"/>
      <c r="BI876" s="3"/>
      <c r="BJ876" s="3"/>
      <c r="BK876" s="3"/>
      <c r="BL876" s="3"/>
      <c r="BM876" s="3"/>
      <c r="BN876" s="3"/>
    </row>
    <row r="877">
      <c r="A877" s="3"/>
      <c r="B877" s="68"/>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c r="AO877" s="3"/>
      <c r="AP877" s="3"/>
      <c r="AQ877" s="3"/>
      <c r="AR877" s="3"/>
      <c r="AS877" s="3"/>
      <c r="AT877" s="3"/>
      <c r="AU877" s="3"/>
      <c r="AV877" s="3"/>
      <c r="AW877" s="3"/>
      <c r="AX877" s="3"/>
      <c r="AY877" s="3"/>
      <c r="AZ877" s="3"/>
      <c r="BA877" s="3"/>
      <c r="BB877" s="3"/>
      <c r="BC877" s="3"/>
      <c r="BD877" s="3"/>
      <c r="BE877" s="3"/>
      <c r="BF877" s="3"/>
      <c r="BG877" s="3"/>
      <c r="BH877" s="3"/>
      <c r="BI877" s="3"/>
      <c r="BJ877" s="3"/>
      <c r="BK877" s="3"/>
      <c r="BL877" s="3"/>
      <c r="BM877" s="3"/>
      <c r="BN877" s="3"/>
    </row>
    <row r="878">
      <c r="A878" s="3"/>
      <c r="B878" s="68"/>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c r="AO878" s="3"/>
      <c r="AP878" s="3"/>
      <c r="AQ878" s="3"/>
      <c r="AR878" s="3"/>
      <c r="AS878" s="3"/>
      <c r="AT878" s="3"/>
      <c r="AU878" s="3"/>
      <c r="AV878" s="3"/>
      <c r="AW878" s="3"/>
      <c r="AX878" s="3"/>
      <c r="AY878" s="3"/>
      <c r="AZ878" s="3"/>
      <c r="BA878" s="3"/>
      <c r="BB878" s="3"/>
      <c r="BC878" s="3"/>
      <c r="BD878" s="3"/>
      <c r="BE878" s="3"/>
      <c r="BF878" s="3"/>
      <c r="BG878" s="3"/>
      <c r="BH878" s="3"/>
      <c r="BI878" s="3"/>
      <c r="BJ878" s="3"/>
      <c r="BK878" s="3"/>
      <c r="BL878" s="3"/>
      <c r="BM878" s="3"/>
      <c r="BN878" s="3"/>
    </row>
    <row r="879">
      <c r="A879" s="3"/>
      <c r="B879" s="68"/>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c r="AO879" s="3"/>
      <c r="AP879" s="3"/>
      <c r="AQ879" s="3"/>
      <c r="AR879" s="3"/>
      <c r="AS879" s="3"/>
      <c r="AT879" s="3"/>
      <c r="AU879" s="3"/>
      <c r="AV879" s="3"/>
      <c r="AW879" s="3"/>
      <c r="AX879" s="3"/>
      <c r="AY879" s="3"/>
      <c r="AZ879" s="3"/>
      <c r="BA879" s="3"/>
      <c r="BB879" s="3"/>
      <c r="BC879" s="3"/>
      <c r="BD879" s="3"/>
      <c r="BE879" s="3"/>
      <c r="BF879" s="3"/>
      <c r="BG879" s="3"/>
      <c r="BH879" s="3"/>
      <c r="BI879" s="3"/>
      <c r="BJ879" s="3"/>
      <c r="BK879" s="3"/>
      <c r="BL879" s="3"/>
      <c r="BM879" s="3"/>
      <c r="BN879" s="3"/>
    </row>
    <row r="880">
      <c r="A880" s="3"/>
      <c r="B880" s="68"/>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c r="AO880" s="3"/>
      <c r="AP880" s="3"/>
      <c r="AQ880" s="3"/>
      <c r="AR880" s="3"/>
      <c r="AS880" s="3"/>
      <c r="AT880" s="3"/>
      <c r="AU880" s="3"/>
      <c r="AV880" s="3"/>
      <c r="AW880" s="3"/>
      <c r="AX880" s="3"/>
      <c r="AY880" s="3"/>
      <c r="AZ880" s="3"/>
      <c r="BA880" s="3"/>
      <c r="BB880" s="3"/>
      <c r="BC880" s="3"/>
      <c r="BD880" s="3"/>
      <c r="BE880" s="3"/>
      <c r="BF880" s="3"/>
      <c r="BG880" s="3"/>
      <c r="BH880" s="3"/>
      <c r="BI880" s="3"/>
      <c r="BJ880" s="3"/>
      <c r="BK880" s="3"/>
      <c r="BL880" s="3"/>
      <c r="BM880" s="3"/>
      <c r="BN880" s="3"/>
    </row>
    <row r="881">
      <c r="A881" s="3"/>
      <c r="B881" s="68"/>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c r="AO881" s="3"/>
      <c r="AP881" s="3"/>
      <c r="AQ881" s="3"/>
      <c r="AR881" s="3"/>
      <c r="AS881" s="3"/>
      <c r="AT881" s="3"/>
      <c r="AU881" s="3"/>
      <c r="AV881" s="3"/>
      <c r="AW881" s="3"/>
      <c r="AX881" s="3"/>
      <c r="AY881" s="3"/>
      <c r="AZ881" s="3"/>
      <c r="BA881" s="3"/>
      <c r="BB881" s="3"/>
      <c r="BC881" s="3"/>
      <c r="BD881" s="3"/>
      <c r="BE881" s="3"/>
      <c r="BF881" s="3"/>
      <c r="BG881" s="3"/>
      <c r="BH881" s="3"/>
      <c r="BI881" s="3"/>
      <c r="BJ881" s="3"/>
      <c r="BK881" s="3"/>
      <c r="BL881" s="3"/>
      <c r="BM881" s="3"/>
      <c r="BN881" s="3"/>
    </row>
    <row r="882">
      <c r="A882" s="3"/>
      <c r="B882" s="68"/>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c r="AO882" s="3"/>
      <c r="AP882" s="3"/>
      <c r="AQ882" s="3"/>
      <c r="AR882" s="3"/>
      <c r="AS882" s="3"/>
      <c r="AT882" s="3"/>
      <c r="AU882" s="3"/>
      <c r="AV882" s="3"/>
      <c r="AW882" s="3"/>
      <c r="AX882" s="3"/>
      <c r="AY882" s="3"/>
      <c r="AZ882" s="3"/>
      <c r="BA882" s="3"/>
      <c r="BB882" s="3"/>
      <c r="BC882" s="3"/>
      <c r="BD882" s="3"/>
      <c r="BE882" s="3"/>
      <c r="BF882" s="3"/>
      <c r="BG882" s="3"/>
      <c r="BH882" s="3"/>
      <c r="BI882" s="3"/>
      <c r="BJ882" s="3"/>
      <c r="BK882" s="3"/>
      <c r="BL882" s="3"/>
      <c r="BM882" s="3"/>
      <c r="BN882" s="3"/>
    </row>
    <row r="883">
      <c r="A883" s="3"/>
      <c r="B883" s="68"/>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c r="AO883" s="3"/>
      <c r="AP883" s="3"/>
      <c r="AQ883" s="3"/>
      <c r="AR883" s="3"/>
      <c r="AS883" s="3"/>
      <c r="AT883" s="3"/>
      <c r="AU883" s="3"/>
      <c r="AV883" s="3"/>
      <c r="AW883" s="3"/>
      <c r="AX883" s="3"/>
      <c r="AY883" s="3"/>
      <c r="AZ883" s="3"/>
      <c r="BA883" s="3"/>
      <c r="BB883" s="3"/>
      <c r="BC883" s="3"/>
      <c r="BD883" s="3"/>
      <c r="BE883" s="3"/>
      <c r="BF883" s="3"/>
      <c r="BG883" s="3"/>
      <c r="BH883" s="3"/>
      <c r="BI883" s="3"/>
      <c r="BJ883" s="3"/>
      <c r="BK883" s="3"/>
      <c r="BL883" s="3"/>
      <c r="BM883" s="3"/>
      <c r="BN883" s="3"/>
    </row>
    <row r="884">
      <c r="A884" s="3"/>
      <c r="B884" s="68"/>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c r="AO884" s="3"/>
      <c r="AP884" s="3"/>
      <c r="AQ884" s="3"/>
      <c r="AR884" s="3"/>
      <c r="AS884" s="3"/>
      <c r="AT884" s="3"/>
      <c r="AU884" s="3"/>
      <c r="AV884" s="3"/>
      <c r="AW884" s="3"/>
      <c r="AX884" s="3"/>
      <c r="AY884" s="3"/>
      <c r="AZ884" s="3"/>
      <c r="BA884" s="3"/>
      <c r="BB884" s="3"/>
      <c r="BC884" s="3"/>
      <c r="BD884" s="3"/>
      <c r="BE884" s="3"/>
      <c r="BF884" s="3"/>
      <c r="BG884" s="3"/>
      <c r="BH884" s="3"/>
      <c r="BI884" s="3"/>
      <c r="BJ884" s="3"/>
      <c r="BK884" s="3"/>
      <c r="BL884" s="3"/>
      <c r="BM884" s="3"/>
      <c r="BN884" s="3"/>
    </row>
    <row r="885">
      <c r="A885" s="3"/>
      <c r="B885" s="68"/>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c r="AO885" s="3"/>
      <c r="AP885" s="3"/>
      <c r="AQ885" s="3"/>
      <c r="AR885" s="3"/>
      <c r="AS885" s="3"/>
      <c r="AT885" s="3"/>
      <c r="AU885" s="3"/>
      <c r="AV885" s="3"/>
      <c r="AW885" s="3"/>
      <c r="AX885" s="3"/>
      <c r="AY885" s="3"/>
      <c r="AZ885" s="3"/>
      <c r="BA885" s="3"/>
      <c r="BB885" s="3"/>
      <c r="BC885" s="3"/>
      <c r="BD885" s="3"/>
      <c r="BE885" s="3"/>
      <c r="BF885" s="3"/>
      <c r="BG885" s="3"/>
      <c r="BH885" s="3"/>
      <c r="BI885" s="3"/>
      <c r="BJ885" s="3"/>
      <c r="BK885" s="3"/>
      <c r="BL885" s="3"/>
      <c r="BM885" s="3"/>
      <c r="BN885" s="3"/>
    </row>
    <row r="886">
      <c r="A886" s="3"/>
      <c r="B886" s="68"/>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c r="AO886" s="3"/>
      <c r="AP886" s="3"/>
      <c r="AQ886" s="3"/>
      <c r="AR886" s="3"/>
      <c r="AS886" s="3"/>
      <c r="AT886" s="3"/>
      <c r="AU886" s="3"/>
      <c r="AV886" s="3"/>
      <c r="AW886" s="3"/>
      <c r="AX886" s="3"/>
      <c r="AY886" s="3"/>
      <c r="AZ886" s="3"/>
      <c r="BA886" s="3"/>
      <c r="BB886" s="3"/>
      <c r="BC886" s="3"/>
      <c r="BD886" s="3"/>
      <c r="BE886" s="3"/>
      <c r="BF886" s="3"/>
      <c r="BG886" s="3"/>
      <c r="BH886" s="3"/>
      <c r="BI886" s="3"/>
      <c r="BJ886" s="3"/>
      <c r="BK886" s="3"/>
      <c r="BL886" s="3"/>
      <c r="BM886" s="3"/>
      <c r="BN886" s="3"/>
    </row>
    <row r="887">
      <c r="A887" s="3"/>
      <c r="B887" s="68"/>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c r="AO887" s="3"/>
      <c r="AP887" s="3"/>
      <c r="AQ887" s="3"/>
      <c r="AR887" s="3"/>
      <c r="AS887" s="3"/>
      <c r="AT887" s="3"/>
      <c r="AU887" s="3"/>
      <c r="AV887" s="3"/>
      <c r="AW887" s="3"/>
      <c r="AX887" s="3"/>
      <c r="AY887" s="3"/>
      <c r="AZ887" s="3"/>
      <c r="BA887" s="3"/>
      <c r="BB887" s="3"/>
      <c r="BC887" s="3"/>
      <c r="BD887" s="3"/>
      <c r="BE887" s="3"/>
      <c r="BF887" s="3"/>
      <c r="BG887" s="3"/>
      <c r="BH887" s="3"/>
      <c r="BI887" s="3"/>
      <c r="BJ887" s="3"/>
      <c r="BK887" s="3"/>
      <c r="BL887" s="3"/>
      <c r="BM887" s="3"/>
      <c r="BN887" s="3"/>
    </row>
    <row r="888">
      <c r="A888" s="3"/>
      <c r="B888" s="68"/>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c r="AO888" s="3"/>
      <c r="AP888" s="3"/>
      <c r="AQ888" s="3"/>
      <c r="AR888" s="3"/>
      <c r="AS888" s="3"/>
      <c r="AT888" s="3"/>
      <c r="AU888" s="3"/>
      <c r="AV888" s="3"/>
      <c r="AW888" s="3"/>
      <c r="AX888" s="3"/>
      <c r="AY888" s="3"/>
      <c r="AZ888" s="3"/>
      <c r="BA888" s="3"/>
      <c r="BB888" s="3"/>
      <c r="BC888" s="3"/>
      <c r="BD888" s="3"/>
      <c r="BE888" s="3"/>
      <c r="BF888" s="3"/>
      <c r="BG888" s="3"/>
      <c r="BH888" s="3"/>
      <c r="BI888" s="3"/>
      <c r="BJ888" s="3"/>
      <c r="BK888" s="3"/>
      <c r="BL888" s="3"/>
      <c r="BM888" s="3"/>
      <c r="BN888" s="3"/>
    </row>
    <row r="889">
      <c r="A889" s="3"/>
      <c r="B889" s="68"/>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c r="AO889" s="3"/>
      <c r="AP889" s="3"/>
      <c r="AQ889" s="3"/>
      <c r="AR889" s="3"/>
      <c r="AS889" s="3"/>
      <c r="AT889" s="3"/>
      <c r="AU889" s="3"/>
      <c r="AV889" s="3"/>
      <c r="AW889" s="3"/>
      <c r="AX889" s="3"/>
      <c r="AY889" s="3"/>
      <c r="AZ889" s="3"/>
      <c r="BA889" s="3"/>
      <c r="BB889" s="3"/>
      <c r="BC889" s="3"/>
      <c r="BD889" s="3"/>
      <c r="BE889" s="3"/>
      <c r="BF889" s="3"/>
      <c r="BG889" s="3"/>
      <c r="BH889" s="3"/>
      <c r="BI889" s="3"/>
      <c r="BJ889" s="3"/>
      <c r="BK889" s="3"/>
      <c r="BL889" s="3"/>
      <c r="BM889" s="3"/>
      <c r="BN889" s="3"/>
    </row>
    <row r="890">
      <c r="A890" s="3"/>
      <c r="B890" s="68"/>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c r="AO890" s="3"/>
      <c r="AP890" s="3"/>
      <c r="AQ890" s="3"/>
      <c r="AR890" s="3"/>
      <c r="AS890" s="3"/>
      <c r="AT890" s="3"/>
      <c r="AU890" s="3"/>
      <c r="AV890" s="3"/>
      <c r="AW890" s="3"/>
      <c r="AX890" s="3"/>
      <c r="AY890" s="3"/>
      <c r="AZ890" s="3"/>
      <c r="BA890" s="3"/>
      <c r="BB890" s="3"/>
      <c r="BC890" s="3"/>
      <c r="BD890" s="3"/>
      <c r="BE890" s="3"/>
      <c r="BF890" s="3"/>
      <c r="BG890" s="3"/>
      <c r="BH890" s="3"/>
      <c r="BI890" s="3"/>
      <c r="BJ890" s="3"/>
      <c r="BK890" s="3"/>
      <c r="BL890" s="3"/>
      <c r="BM890" s="3"/>
      <c r="BN890" s="3"/>
    </row>
    <row r="891">
      <c r="A891" s="3"/>
      <c r="B891" s="68"/>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c r="AO891" s="3"/>
      <c r="AP891" s="3"/>
      <c r="AQ891" s="3"/>
      <c r="AR891" s="3"/>
      <c r="AS891" s="3"/>
      <c r="AT891" s="3"/>
      <c r="AU891" s="3"/>
      <c r="AV891" s="3"/>
      <c r="AW891" s="3"/>
      <c r="AX891" s="3"/>
      <c r="AY891" s="3"/>
      <c r="AZ891" s="3"/>
      <c r="BA891" s="3"/>
      <c r="BB891" s="3"/>
      <c r="BC891" s="3"/>
      <c r="BD891" s="3"/>
      <c r="BE891" s="3"/>
      <c r="BF891" s="3"/>
      <c r="BG891" s="3"/>
      <c r="BH891" s="3"/>
      <c r="BI891" s="3"/>
      <c r="BJ891" s="3"/>
      <c r="BK891" s="3"/>
      <c r="BL891" s="3"/>
      <c r="BM891" s="3"/>
      <c r="BN891" s="3"/>
    </row>
    <row r="892">
      <c r="A892" s="3"/>
      <c r="B892" s="68"/>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c r="AO892" s="3"/>
      <c r="AP892" s="3"/>
      <c r="AQ892" s="3"/>
      <c r="AR892" s="3"/>
      <c r="AS892" s="3"/>
      <c r="AT892" s="3"/>
      <c r="AU892" s="3"/>
      <c r="AV892" s="3"/>
      <c r="AW892" s="3"/>
      <c r="AX892" s="3"/>
      <c r="AY892" s="3"/>
      <c r="AZ892" s="3"/>
      <c r="BA892" s="3"/>
      <c r="BB892" s="3"/>
      <c r="BC892" s="3"/>
      <c r="BD892" s="3"/>
      <c r="BE892" s="3"/>
      <c r="BF892" s="3"/>
      <c r="BG892" s="3"/>
      <c r="BH892" s="3"/>
      <c r="BI892" s="3"/>
      <c r="BJ892" s="3"/>
      <c r="BK892" s="3"/>
      <c r="BL892" s="3"/>
      <c r="BM892" s="3"/>
      <c r="BN892" s="3"/>
    </row>
    <row r="893">
      <c r="A893" s="3"/>
      <c r="B893" s="68"/>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c r="AO893" s="3"/>
      <c r="AP893" s="3"/>
      <c r="AQ893" s="3"/>
      <c r="AR893" s="3"/>
      <c r="AS893" s="3"/>
      <c r="AT893" s="3"/>
      <c r="AU893" s="3"/>
      <c r="AV893" s="3"/>
      <c r="AW893" s="3"/>
      <c r="AX893" s="3"/>
      <c r="AY893" s="3"/>
      <c r="AZ893" s="3"/>
      <c r="BA893" s="3"/>
      <c r="BB893" s="3"/>
      <c r="BC893" s="3"/>
      <c r="BD893" s="3"/>
      <c r="BE893" s="3"/>
      <c r="BF893" s="3"/>
      <c r="BG893" s="3"/>
      <c r="BH893" s="3"/>
      <c r="BI893" s="3"/>
      <c r="BJ893" s="3"/>
      <c r="BK893" s="3"/>
      <c r="BL893" s="3"/>
      <c r="BM893" s="3"/>
      <c r="BN893" s="3"/>
    </row>
    <row r="894">
      <c r="A894" s="3"/>
      <c r="B894" s="68"/>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c r="AO894" s="3"/>
      <c r="AP894" s="3"/>
      <c r="AQ894" s="3"/>
      <c r="AR894" s="3"/>
      <c r="AS894" s="3"/>
      <c r="AT894" s="3"/>
      <c r="AU894" s="3"/>
      <c r="AV894" s="3"/>
      <c r="AW894" s="3"/>
      <c r="AX894" s="3"/>
      <c r="AY894" s="3"/>
      <c r="AZ894" s="3"/>
      <c r="BA894" s="3"/>
      <c r="BB894" s="3"/>
      <c r="BC894" s="3"/>
      <c r="BD894" s="3"/>
      <c r="BE894" s="3"/>
      <c r="BF894" s="3"/>
      <c r="BG894" s="3"/>
      <c r="BH894" s="3"/>
      <c r="BI894" s="3"/>
      <c r="BJ894" s="3"/>
      <c r="BK894" s="3"/>
      <c r="BL894" s="3"/>
      <c r="BM894" s="3"/>
      <c r="BN894" s="3"/>
    </row>
    <row r="895">
      <c r="A895" s="3"/>
      <c r="B895" s="68"/>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c r="AO895" s="3"/>
      <c r="AP895" s="3"/>
      <c r="AQ895" s="3"/>
      <c r="AR895" s="3"/>
      <c r="AS895" s="3"/>
      <c r="AT895" s="3"/>
      <c r="AU895" s="3"/>
      <c r="AV895" s="3"/>
      <c r="AW895" s="3"/>
      <c r="AX895" s="3"/>
      <c r="AY895" s="3"/>
      <c r="AZ895" s="3"/>
      <c r="BA895" s="3"/>
      <c r="BB895" s="3"/>
      <c r="BC895" s="3"/>
      <c r="BD895" s="3"/>
      <c r="BE895" s="3"/>
      <c r="BF895" s="3"/>
      <c r="BG895" s="3"/>
      <c r="BH895" s="3"/>
      <c r="BI895" s="3"/>
      <c r="BJ895" s="3"/>
      <c r="BK895" s="3"/>
      <c r="BL895" s="3"/>
      <c r="BM895" s="3"/>
      <c r="BN895" s="3"/>
    </row>
    <row r="896">
      <c r="A896" s="3"/>
      <c r="B896" s="68"/>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c r="AO896" s="3"/>
      <c r="AP896" s="3"/>
      <c r="AQ896" s="3"/>
      <c r="AR896" s="3"/>
      <c r="AS896" s="3"/>
      <c r="AT896" s="3"/>
      <c r="AU896" s="3"/>
      <c r="AV896" s="3"/>
      <c r="AW896" s="3"/>
      <c r="AX896" s="3"/>
      <c r="AY896" s="3"/>
      <c r="AZ896" s="3"/>
      <c r="BA896" s="3"/>
      <c r="BB896" s="3"/>
      <c r="BC896" s="3"/>
      <c r="BD896" s="3"/>
      <c r="BE896" s="3"/>
      <c r="BF896" s="3"/>
      <c r="BG896" s="3"/>
      <c r="BH896" s="3"/>
      <c r="BI896" s="3"/>
      <c r="BJ896" s="3"/>
      <c r="BK896" s="3"/>
      <c r="BL896" s="3"/>
      <c r="BM896" s="3"/>
      <c r="BN896" s="3"/>
    </row>
    <row r="897">
      <c r="A897" s="3"/>
      <c r="B897" s="68"/>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c r="AO897" s="3"/>
      <c r="AP897" s="3"/>
      <c r="AQ897" s="3"/>
      <c r="AR897" s="3"/>
      <c r="AS897" s="3"/>
      <c r="AT897" s="3"/>
      <c r="AU897" s="3"/>
      <c r="AV897" s="3"/>
      <c r="AW897" s="3"/>
      <c r="AX897" s="3"/>
      <c r="AY897" s="3"/>
      <c r="AZ897" s="3"/>
      <c r="BA897" s="3"/>
      <c r="BB897" s="3"/>
      <c r="BC897" s="3"/>
      <c r="BD897" s="3"/>
      <c r="BE897" s="3"/>
      <c r="BF897" s="3"/>
      <c r="BG897" s="3"/>
      <c r="BH897" s="3"/>
      <c r="BI897" s="3"/>
      <c r="BJ897" s="3"/>
      <c r="BK897" s="3"/>
      <c r="BL897" s="3"/>
      <c r="BM897" s="3"/>
      <c r="BN897" s="3"/>
    </row>
    <row r="898">
      <c r="A898" s="3"/>
      <c r="B898" s="68"/>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c r="AO898" s="3"/>
      <c r="AP898" s="3"/>
      <c r="AQ898" s="3"/>
      <c r="AR898" s="3"/>
      <c r="AS898" s="3"/>
      <c r="AT898" s="3"/>
      <c r="AU898" s="3"/>
      <c r="AV898" s="3"/>
      <c r="AW898" s="3"/>
      <c r="AX898" s="3"/>
      <c r="AY898" s="3"/>
      <c r="AZ898" s="3"/>
      <c r="BA898" s="3"/>
      <c r="BB898" s="3"/>
      <c r="BC898" s="3"/>
      <c r="BD898" s="3"/>
      <c r="BE898" s="3"/>
      <c r="BF898" s="3"/>
      <c r="BG898" s="3"/>
      <c r="BH898" s="3"/>
      <c r="BI898" s="3"/>
      <c r="BJ898" s="3"/>
      <c r="BK898" s="3"/>
      <c r="BL898" s="3"/>
      <c r="BM898" s="3"/>
      <c r="BN898" s="3"/>
    </row>
    <row r="899">
      <c r="A899" s="3"/>
      <c r="B899" s="68"/>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c r="AO899" s="3"/>
      <c r="AP899" s="3"/>
      <c r="AQ899" s="3"/>
      <c r="AR899" s="3"/>
      <c r="AS899" s="3"/>
      <c r="AT899" s="3"/>
      <c r="AU899" s="3"/>
      <c r="AV899" s="3"/>
      <c r="AW899" s="3"/>
      <c r="AX899" s="3"/>
      <c r="AY899" s="3"/>
      <c r="AZ899" s="3"/>
      <c r="BA899" s="3"/>
      <c r="BB899" s="3"/>
      <c r="BC899" s="3"/>
      <c r="BD899" s="3"/>
      <c r="BE899" s="3"/>
      <c r="BF899" s="3"/>
      <c r="BG899" s="3"/>
      <c r="BH899" s="3"/>
      <c r="BI899" s="3"/>
      <c r="BJ899" s="3"/>
      <c r="BK899" s="3"/>
      <c r="BL899" s="3"/>
      <c r="BM899" s="3"/>
      <c r="BN899" s="3"/>
    </row>
    <row r="900">
      <c r="A900" s="3"/>
      <c r="B900" s="68"/>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c r="AS900" s="3"/>
      <c r="AT900" s="3"/>
      <c r="AU900" s="3"/>
      <c r="AV900" s="3"/>
      <c r="AW900" s="3"/>
      <c r="AX900" s="3"/>
      <c r="AY900" s="3"/>
      <c r="AZ900" s="3"/>
      <c r="BA900" s="3"/>
      <c r="BB900" s="3"/>
      <c r="BC900" s="3"/>
      <c r="BD900" s="3"/>
      <c r="BE900" s="3"/>
      <c r="BF900" s="3"/>
      <c r="BG900" s="3"/>
      <c r="BH900" s="3"/>
      <c r="BI900" s="3"/>
      <c r="BJ900" s="3"/>
      <c r="BK900" s="3"/>
      <c r="BL900" s="3"/>
      <c r="BM900" s="3"/>
      <c r="BN900" s="3"/>
    </row>
    <row r="901">
      <c r="A901" s="3"/>
      <c r="B901" s="68"/>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c r="AO901" s="3"/>
      <c r="AP901" s="3"/>
      <c r="AQ901" s="3"/>
      <c r="AR901" s="3"/>
      <c r="AS901" s="3"/>
      <c r="AT901" s="3"/>
      <c r="AU901" s="3"/>
      <c r="AV901" s="3"/>
      <c r="AW901" s="3"/>
      <c r="AX901" s="3"/>
      <c r="AY901" s="3"/>
      <c r="AZ901" s="3"/>
      <c r="BA901" s="3"/>
      <c r="BB901" s="3"/>
      <c r="BC901" s="3"/>
      <c r="BD901" s="3"/>
      <c r="BE901" s="3"/>
      <c r="BF901" s="3"/>
      <c r="BG901" s="3"/>
      <c r="BH901" s="3"/>
      <c r="BI901" s="3"/>
      <c r="BJ901" s="3"/>
      <c r="BK901" s="3"/>
      <c r="BL901" s="3"/>
      <c r="BM901" s="3"/>
      <c r="BN901" s="3"/>
    </row>
    <row r="902">
      <c r="A902" s="3"/>
      <c r="B902" s="68"/>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c r="AO902" s="3"/>
      <c r="AP902" s="3"/>
      <c r="AQ902" s="3"/>
      <c r="AR902" s="3"/>
      <c r="AS902" s="3"/>
      <c r="AT902" s="3"/>
      <c r="AU902" s="3"/>
      <c r="AV902" s="3"/>
      <c r="AW902" s="3"/>
      <c r="AX902" s="3"/>
      <c r="AY902" s="3"/>
      <c r="AZ902" s="3"/>
      <c r="BA902" s="3"/>
      <c r="BB902" s="3"/>
      <c r="BC902" s="3"/>
      <c r="BD902" s="3"/>
      <c r="BE902" s="3"/>
      <c r="BF902" s="3"/>
      <c r="BG902" s="3"/>
      <c r="BH902" s="3"/>
      <c r="BI902" s="3"/>
      <c r="BJ902" s="3"/>
      <c r="BK902" s="3"/>
      <c r="BL902" s="3"/>
      <c r="BM902" s="3"/>
      <c r="BN902" s="3"/>
    </row>
    <row r="903">
      <c r="A903" s="3"/>
      <c r="B903" s="68"/>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c r="AO903" s="3"/>
      <c r="AP903" s="3"/>
      <c r="AQ903" s="3"/>
      <c r="AR903" s="3"/>
      <c r="AS903" s="3"/>
      <c r="AT903" s="3"/>
      <c r="AU903" s="3"/>
      <c r="AV903" s="3"/>
      <c r="AW903" s="3"/>
      <c r="AX903" s="3"/>
      <c r="AY903" s="3"/>
      <c r="AZ903" s="3"/>
      <c r="BA903" s="3"/>
      <c r="BB903" s="3"/>
      <c r="BC903" s="3"/>
      <c r="BD903" s="3"/>
      <c r="BE903" s="3"/>
      <c r="BF903" s="3"/>
      <c r="BG903" s="3"/>
      <c r="BH903" s="3"/>
      <c r="BI903" s="3"/>
      <c r="BJ903" s="3"/>
      <c r="BK903" s="3"/>
      <c r="BL903" s="3"/>
      <c r="BM903" s="3"/>
      <c r="BN903" s="3"/>
    </row>
    <row r="904">
      <c r="A904" s="3"/>
      <c r="B904" s="68"/>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c r="AO904" s="3"/>
      <c r="AP904" s="3"/>
      <c r="AQ904" s="3"/>
      <c r="AR904" s="3"/>
      <c r="AS904" s="3"/>
      <c r="AT904" s="3"/>
      <c r="AU904" s="3"/>
      <c r="AV904" s="3"/>
      <c r="AW904" s="3"/>
      <c r="AX904" s="3"/>
      <c r="AY904" s="3"/>
      <c r="AZ904" s="3"/>
      <c r="BA904" s="3"/>
      <c r="BB904" s="3"/>
      <c r="BC904" s="3"/>
      <c r="BD904" s="3"/>
      <c r="BE904" s="3"/>
      <c r="BF904" s="3"/>
      <c r="BG904" s="3"/>
      <c r="BH904" s="3"/>
      <c r="BI904" s="3"/>
      <c r="BJ904" s="3"/>
      <c r="BK904" s="3"/>
      <c r="BL904" s="3"/>
      <c r="BM904" s="3"/>
      <c r="BN904" s="3"/>
    </row>
    <row r="905">
      <c r="A905" s="3"/>
      <c r="B905" s="68"/>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c r="AO905" s="3"/>
      <c r="AP905" s="3"/>
      <c r="AQ905" s="3"/>
      <c r="AR905" s="3"/>
      <c r="AS905" s="3"/>
      <c r="AT905" s="3"/>
      <c r="AU905" s="3"/>
      <c r="AV905" s="3"/>
      <c r="AW905" s="3"/>
      <c r="AX905" s="3"/>
      <c r="AY905" s="3"/>
      <c r="AZ905" s="3"/>
      <c r="BA905" s="3"/>
      <c r="BB905" s="3"/>
      <c r="BC905" s="3"/>
      <c r="BD905" s="3"/>
      <c r="BE905" s="3"/>
      <c r="BF905" s="3"/>
      <c r="BG905" s="3"/>
      <c r="BH905" s="3"/>
      <c r="BI905" s="3"/>
      <c r="BJ905" s="3"/>
      <c r="BK905" s="3"/>
      <c r="BL905" s="3"/>
      <c r="BM905" s="3"/>
      <c r="BN905" s="3"/>
    </row>
    <row r="906">
      <c r="A906" s="3"/>
      <c r="B906" s="68"/>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c r="AO906" s="3"/>
      <c r="AP906" s="3"/>
      <c r="AQ906" s="3"/>
      <c r="AR906" s="3"/>
      <c r="AS906" s="3"/>
      <c r="AT906" s="3"/>
      <c r="AU906" s="3"/>
      <c r="AV906" s="3"/>
      <c r="AW906" s="3"/>
      <c r="AX906" s="3"/>
      <c r="AY906" s="3"/>
      <c r="AZ906" s="3"/>
      <c r="BA906" s="3"/>
      <c r="BB906" s="3"/>
      <c r="BC906" s="3"/>
      <c r="BD906" s="3"/>
      <c r="BE906" s="3"/>
      <c r="BF906" s="3"/>
      <c r="BG906" s="3"/>
      <c r="BH906" s="3"/>
      <c r="BI906" s="3"/>
      <c r="BJ906" s="3"/>
      <c r="BK906" s="3"/>
      <c r="BL906" s="3"/>
      <c r="BM906" s="3"/>
      <c r="BN906" s="3"/>
    </row>
    <row r="907">
      <c r="A907" s="3"/>
      <c r="B907" s="68"/>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c r="AS907" s="3"/>
      <c r="AT907" s="3"/>
      <c r="AU907" s="3"/>
      <c r="AV907" s="3"/>
      <c r="AW907" s="3"/>
      <c r="AX907" s="3"/>
      <c r="AY907" s="3"/>
      <c r="AZ907" s="3"/>
      <c r="BA907" s="3"/>
      <c r="BB907" s="3"/>
      <c r="BC907" s="3"/>
      <c r="BD907" s="3"/>
      <c r="BE907" s="3"/>
      <c r="BF907" s="3"/>
      <c r="BG907" s="3"/>
      <c r="BH907" s="3"/>
      <c r="BI907" s="3"/>
      <c r="BJ907" s="3"/>
      <c r="BK907" s="3"/>
      <c r="BL907" s="3"/>
      <c r="BM907" s="3"/>
      <c r="BN907" s="3"/>
    </row>
    <row r="908">
      <c r="A908" s="3"/>
      <c r="B908" s="68"/>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c r="AO908" s="3"/>
      <c r="AP908" s="3"/>
      <c r="AQ908" s="3"/>
      <c r="AR908" s="3"/>
      <c r="AS908" s="3"/>
      <c r="AT908" s="3"/>
      <c r="AU908" s="3"/>
      <c r="AV908" s="3"/>
      <c r="AW908" s="3"/>
      <c r="AX908" s="3"/>
      <c r="AY908" s="3"/>
      <c r="AZ908" s="3"/>
      <c r="BA908" s="3"/>
      <c r="BB908" s="3"/>
      <c r="BC908" s="3"/>
      <c r="BD908" s="3"/>
      <c r="BE908" s="3"/>
      <c r="BF908" s="3"/>
      <c r="BG908" s="3"/>
      <c r="BH908" s="3"/>
      <c r="BI908" s="3"/>
      <c r="BJ908" s="3"/>
      <c r="BK908" s="3"/>
      <c r="BL908" s="3"/>
      <c r="BM908" s="3"/>
      <c r="BN908" s="3"/>
    </row>
    <row r="909">
      <c r="A909" s="3"/>
      <c r="B909" s="68"/>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N909" s="3"/>
      <c r="AO909" s="3"/>
      <c r="AP909" s="3"/>
      <c r="AQ909" s="3"/>
      <c r="AR909" s="3"/>
      <c r="AS909" s="3"/>
      <c r="AT909" s="3"/>
      <c r="AU909" s="3"/>
      <c r="AV909" s="3"/>
      <c r="AW909" s="3"/>
      <c r="AX909" s="3"/>
      <c r="AY909" s="3"/>
      <c r="AZ909" s="3"/>
      <c r="BA909" s="3"/>
      <c r="BB909" s="3"/>
      <c r="BC909" s="3"/>
      <c r="BD909" s="3"/>
      <c r="BE909" s="3"/>
      <c r="BF909" s="3"/>
      <c r="BG909" s="3"/>
      <c r="BH909" s="3"/>
      <c r="BI909" s="3"/>
      <c r="BJ909" s="3"/>
      <c r="BK909" s="3"/>
      <c r="BL909" s="3"/>
      <c r="BM909" s="3"/>
      <c r="BN909" s="3"/>
    </row>
    <row r="910">
      <c r="A910" s="3"/>
      <c r="B910" s="68"/>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N910" s="3"/>
      <c r="AO910" s="3"/>
      <c r="AP910" s="3"/>
      <c r="AQ910" s="3"/>
      <c r="AR910" s="3"/>
      <c r="AS910" s="3"/>
      <c r="AT910" s="3"/>
      <c r="AU910" s="3"/>
      <c r="AV910" s="3"/>
      <c r="AW910" s="3"/>
      <c r="AX910" s="3"/>
      <c r="AY910" s="3"/>
      <c r="AZ910" s="3"/>
      <c r="BA910" s="3"/>
      <c r="BB910" s="3"/>
      <c r="BC910" s="3"/>
      <c r="BD910" s="3"/>
      <c r="BE910" s="3"/>
      <c r="BF910" s="3"/>
      <c r="BG910" s="3"/>
      <c r="BH910" s="3"/>
      <c r="BI910" s="3"/>
      <c r="BJ910" s="3"/>
      <c r="BK910" s="3"/>
      <c r="BL910" s="3"/>
      <c r="BM910" s="3"/>
      <c r="BN910" s="3"/>
    </row>
    <row r="911">
      <c r="A911" s="3"/>
      <c r="B911" s="68"/>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c r="AO911" s="3"/>
      <c r="AP911" s="3"/>
      <c r="AQ911" s="3"/>
      <c r="AR911" s="3"/>
      <c r="AS911" s="3"/>
      <c r="AT911" s="3"/>
      <c r="AU911" s="3"/>
      <c r="AV911" s="3"/>
      <c r="AW911" s="3"/>
      <c r="AX911" s="3"/>
      <c r="AY911" s="3"/>
      <c r="AZ911" s="3"/>
      <c r="BA911" s="3"/>
      <c r="BB911" s="3"/>
      <c r="BC911" s="3"/>
      <c r="BD911" s="3"/>
      <c r="BE911" s="3"/>
      <c r="BF911" s="3"/>
      <c r="BG911" s="3"/>
      <c r="BH911" s="3"/>
      <c r="BI911" s="3"/>
      <c r="BJ911" s="3"/>
      <c r="BK911" s="3"/>
      <c r="BL911" s="3"/>
      <c r="BM911" s="3"/>
      <c r="BN911" s="3"/>
    </row>
    <row r="912">
      <c r="A912" s="3"/>
      <c r="B912" s="68"/>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c r="AO912" s="3"/>
      <c r="AP912" s="3"/>
      <c r="AQ912" s="3"/>
      <c r="AR912" s="3"/>
      <c r="AS912" s="3"/>
      <c r="AT912" s="3"/>
      <c r="AU912" s="3"/>
      <c r="AV912" s="3"/>
      <c r="AW912" s="3"/>
      <c r="AX912" s="3"/>
      <c r="AY912" s="3"/>
      <c r="AZ912" s="3"/>
      <c r="BA912" s="3"/>
      <c r="BB912" s="3"/>
      <c r="BC912" s="3"/>
      <c r="BD912" s="3"/>
      <c r="BE912" s="3"/>
      <c r="BF912" s="3"/>
      <c r="BG912" s="3"/>
      <c r="BH912" s="3"/>
      <c r="BI912" s="3"/>
      <c r="BJ912" s="3"/>
      <c r="BK912" s="3"/>
      <c r="BL912" s="3"/>
      <c r="BM912" s="3"/>
      <c r="BN912" s="3"/>
    </row>
    <row r="913">
      <c r="A913" s="3"/>
      <c r="B913" s="68"/>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c r="AO913" s="3"/>
      <c r="AP913" s="3"/>
      <c r="AQ913" s="3"/>
      <c r="AR913" s="3"/>
      <c r="AS913" s="3"/>
      <c r="AT913" s="3"/>
      <c r="AU913" s="3"/>
      <c r="AV913" s="3"/>
      <c r="AW913" s="3"/>
      <c r="AX913" s="3"/>
      <c r="AY913" s="3"/>
      <c r="AZ913" s="3"/>
      <c r="BA913" s="3"/>
      <c r="BB913" s="3"/>
      <c r="BC913" s="3"/>
      <c r="BD913" s="3"/>
      <c r="BE913" s="3"/>
      <c r="BF913" s="3"/>
      <c r="BG913" s="3"/>
      <c r="BH913" s="3"/>
      <c r="BI913" s="3"/>
      <c r="BJ913" s="3"/>
      <c r="BK913" s="3"/>
      <c r="BL913" s="3"/>
      <c r="BM913" s="3"/>
      <c r="BN913" s="3"/>
    </row>
    <row r="914">
      <c r="A914" s="3"/>
      <c r="B914" s="68"/>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c r="AO914" s="3"/>
      <c r="AP914" s="3"/>
      <c r="AQ914" s="3"/>
      <c r="AR914" s="3"/>
      <c r="AS914" s="3"/>
      <c r="AT914" s="3"/>
      <c r="AU914" s="3"/>
      <c r="AV914" s="3"/>
      <c r="AW914" s="3"/>
      <c r="AX914" s="3"/>
      <c r="AY914" s="3"/>
      <c r="AZ914" s="3"/>
      <c r="BA914" s="3"/>
      <c r="BB914" s="3"/>
      <c r="BC914" s="3"/>
      <c r="BD914" s="3"/>
      <c r="BE914" s="3"/>
      <c r="BF914" s="3"/>
      <c r="BG914" s="3"/>
      <c r="BH914" s="3"/>
      <c r="BI914" s="3"/>
      <c r="BJ914" s="3"/>
      <c r="BK914" s="3"/>
      <c r="BL914" s="3"/>
      <c r="BM914" s="3"/>
      <c r="BN914" s="3"/>
    </row>
    <row r="915">
      <c r="A915" s="3"/>
      <c r="B915" s="68"/>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N915" s="3"/>
      <c r="AO915" s="3"/>
      <c r="AP915" s="3"/>
      <c r="AQ915" s="3"/>
      <c r="AR915" s="3"/>
      <c r="AS915" s="3"/>
      <c r="AT915" s="3"/>
      <c r="AU915" s="3"/>
      <c r="AV915" s="3"/>
      <c r="AW915" s="3"/>
      <c r="AX915" s="3"/>
      <c r="AY915" s="3"/>
      <c r="AZ915" s="3"/>
      <c r="BA915" s="3"/>
      <c r="BB915" s="3"/>
      <c r="BC915" s="3"/>
      <c r="BD915" s="3"/>
      <c r="BE915" s="3"/>
      <c r="BF915" s="3"/>
      <c r="BG915" s="3"/>
      <c r="BH915" s="3"/>
      <c r="BI915" s="3"/>
      <c r="BJ915" s="3"/>
      <c r="BK915" s="3"/>
      <c r="BL915" s="3"/>
      <c r="BM915" s="3"/>
      <c r="BN915" s="3"/>
    </row>
    <row r="916">
      <c r="A916" s="3"/>
      <c r="B916" s="68"/>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c r="AN916" s="3"/>
      <c r="AO916" s="3"/>
      <c r="AP916" s="3"/>
      <c r="AQ916" s="3"/>
      <c r="AR916" s="3"/>
      <c r="AS916" s="3"/>
      <c r="AT916" s="3"/>
      <c r="AU916" s="3"/>
      <c r="AV916" s="3"/>
      <c r="AW916" s="3"/>
      <c r="AX916" s="3"/>
      <c r="AY916" s="3"/>
      <c r="AZ916" s="3"/>
      <c r="BA916" s="3"/>
      <c r="BB916" s="3"/>
      <c r="BC916" s="3"/>
      <c r="BD916" s="3"/>
      <c r="BE916" s="3"/>
      <c r="BF916" s="3"/>
      <c r="BG916" s="3"/>
      <c r="BH916" s="3"/>
      <c r="BI916" s="3"/>
      <c r="BJ916" s="3"/>
      <c r="BK916" s="3"/>
      <c r="BL916" s="3"/>
      <c r="BM916" s="3"/>
      <c r="BN916" s="3"/>
    </row>
    <row r="917">
      <c r="A917" s="3"/>
      <c r="B917" s="68"/>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c r="AN917" s="3"/>
      <c r="AO917" s="3"/>
      <c r="AP917" s="3"/>
      <c r="AQ917" s="3"/>
      <c r="AR917" s="3"/>
      <c r="AS917" s="3"/>
      <c r="AT917" s="3"/>
      <c r="AU917" s="3"/>
      <c r="AV917" s="3"/>
      <c r="AW917" s="3"/>
      <c r="AX917" s="3"/>
      <c r="AY917" s="3"/>
      <c r="AZ917" s="3"/>
      <c r="BA917" s="3"/>
      <c r="BB917" s="3"/>
      <c r="BC917" s="3"/>
      <c r="BD917" s="3"/>
      <c r="BE917" s="3"/>
      <c r="BF917" s="3"/>
      <c r="BG917" s="3"/>
      <c r="BH917" s="3"/>
      <c r="BI917" s="3"/>
      <c r="BJ917" s="3"/>
      <c r="BK917" s="3"/>
      <c r="BL917" s="3"/>
      <c r="BM917" s="3"/>
      <c r="BN917" s="3"/>
    </row>
    <row r="918">
      <c r="A918" s="3"/>
      <c r="B918" s="68"/>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N918" s="3"/>
      <c r="AO918" s="3"/>
      <c r="AP918" s="3"/>
      <c r="AQ918" s="3"/>
      <c r="AR918" s="3"/>
      <c r="AS918" s="3"/>
      <c r="AT918" s="3"/>
      <c r="AU918" s="3"/>
      <c r="AV918" s="3"/>
      <c r="AW918" s="3"/>
      <c r="AX918" s="3"/>
      <c r="AY918" s="3"/>
      <c r="AZ918" s="3"/>
      <c r="BA918" s="3"/>
      <c r="BB918" s="3"/>
      <c r="BC918" s="3"/>
      <c r="BD918" s="3"/>
      <c r="BE918" s="3"/>
      <c r="BF918" s="3"/>
      <c r="BG918" s="3"/>
      <c r="BH918" s="3"/>
      <c r="BI918" s="3"/>
      <c r="BJ918" s="3"/>
      <c r="BK918" s="3"/>
      <c r="BL918" s="3"/>
      <c r="BM918" s="3"/>
      <c r="BN918" s="3"/>
    </row>
    <row r="919">
      <c r="A919" s="3"/>
      <c r="B919" s="68"/>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c r="AO919" s="3"/>
      <c r="AP919" s="3"/>
      <c r="AQ919" s="3"/>
      <c r="AR919" s="3"/>
      <c r="AS919" s="3"/>
      <c r="AT919" s="3"/>
      <c r="AU919" s="3"/>
      <c r="AV919" s="3"/>
      <c r="AW919" s="3"/>
      <c r="AX919" s="3"/>
      <c r="AY919" s="3"/>
      <c r="AZ919" s="3"/>
      <c r="BA919" s="3"/>
      <c r="BB919" s="3"/>
      <c r="BC919" s="3"/>
      <c r="BD919" s="3"/>
      <c r="BE919" s="3"/>
      <c r="BF919" s="3"/>
      <c r="BG919" s="3"/>
      <c r="BH919" s="3"/>
      <c r="BI919" s="3"/>
      <c r="BJ919" s="3"/>
      <c r="BK919" s="3"/>
      <c r="BL919" s="3"/>
      <c r="BM919" s="3"/>
      <c r="BN919" s="3"/>
    </row>
    <row r="920">
      <c r="A920" s="3"/>
      <c r="B920" s="68"/>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N920" s="3"/>
      <c r="AO920" s="3"/>
      <c r="AP920" s="3"/>
      <c r="AQ920" s="3"/>
      <c r="AR920" s="3"/>
      <c r="AS920" s="3"/>
      <c r="AT920" s="3"/>
      <c r="AU920" s="3"/>
      <c r="AV920" s="3"/>
      <c r="AW920" s="3"/>
      <c r="AX920" s="3"/>
      <c r="AY920" s="3"/>
      <c r="AZ920" s="3"/>
      <c r="BA920" s="3"/>
      <c r="BB920" s="3"/>
      <c r="BC920" s="3"/>
      <c r="BD920" s="3"/>
      <c r="BE920" s="3"/>
      <c r="BF920" s="3"/>
      <c r="BG920" s="3"/>
      <c r="BH920" s="3"/>
      <c r="BI920" s="3"/>
      <c r="BJ920" s="3"/>
      <c r="BK920" s="3"/>
      <c r="BL920" s="3"/>
      <c r="BM920" s="3"/>
      <c r="BN920" s="3"/>
    </row>
    <row r="921">
      <c r="A921" s="3"/>
      <c r="B921" s="68"/>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c r="AN921" s="3"/>
      <c r="AO921" s="3"/>
      <c r="AP921" s="3"/>
      <c r="AQ921" s="3"/>
      <c r="AR921" s="3"/>
      <c r="AS921" s="3"/>
      <c r="AT921" s="3"/>
      <c r="AU921" s="3"/>
      <c r="AV921" s="3"/>
      <c r="AW921" s="3"/>
      <c r="AX921" s="3"/>
      <c r="AY921" s="3"/>
      <c r="AZ921" s="3"/>
      <c r="BA921" s="3"/>
      <c r="BB921" s="3"/>
      <c r="BC921" s="3"/>
      <c r="BD921" s="3"/>
      <c r="BE921" s="3"/>
      <c r="BF921" s="3"/>
      <c r="BG921" s="3"/>
      <c r="BH921" s="3"/>
      <c r="BI921" s="3"/>
      <c r="BJ921" s="3"/>
      <c r="BK921" s="3"/>
      <c r="BL921" s="3"/>
      <c r="BM921" s="3"/>
      <c r="BN921" s="3"/>
    </row>
    <row r="922">
      <c r="A922" s="3"/>
      <c r="B922" s="68"/>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N922" s="3"/>
      <c r="AO922" s="3"/>
      <c r="AP922" s="3"/>
      <c r="AQ922" s="3"/>
      <c r="AR922" s="3"/>
      <c r="AS922" s="3"/>
      <c r="AT922" s="3"/>
      <c r="AU922" s="3"/>
      <c r="AV922" s="3"/>
      <c r="AW922" s="3"/>
      <c r="AX922" s="3"/>
      <c r="AY922" s="3"/>
      <c r="AZ922" s="3"/>
      <c r="BA922" s="3"/>
      <c r="BB922" s="3"/>
      <c r="BC922" s="3"/>
      <c r="BD922" s="3"/>
      <c r="BE922" s="3"/>
      <c r="BF922" s="3"/>
      <c r="BG922" s="3"/>
      <c r="BH922" s="3"/>
      <c r="BI922" s="3"/>
      <c r="BJ922" s="3"/>
      <c r="BK922" s="3"/>
      <c r="BL922" s="3"/>
      <c r="BM922" s="3"/>
      <c r="BN922" s="3"/>
    </row>
    <row r="923">
      <c r="A923" s="3"/>
      <c r="B923" s="68"/>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c r="AO923" s="3"/>
      <c r="AP923" s="3"/>
      <c r="AQ923" s="3"/>
      <c r="AR923" s="3"/>
      <c r="AS923" s="3"/>
      <c r="AT923" s="3"/>
      <c r="AU923" s="3"/>
      <c r="AV923" s="3"/>
      <c r="AW923" s="3"/>
      <c r="AX923" s="3"/>
      <c r="AY923" s="3"/>
      <c r="AZ923" s="3"/>
      <c r="BA923" s="3"/>
      <c r="BB923" s="3"/>
      <c r="BC923" s="3"/>
      <c r="BD923" s="3"/>
      <c r="BE923" s="3"/>
      <c r="BF923" s="3"/>
      <c r="BG923" s="3"/>
      <c r="BH923" s="3"/>
      <c r="BI923" s="3"/>
      <c r="BJ923" s="3"/>
      <c r="BK923" s="3"/>
      <c r="BL923" s="3"/>
      <c r="BM923" s="3"/>
      <c r="BN923" s="3"/>
    </row>
    <row r="924">
      <c r="A924" s="3"/>
      <c r="B924" s="68"/>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c r="AN924" s="3"/>
      <c r="AO924" s="3"/>
      <c r="AP924" s="3"/>
      <c r="AQ924" s="3"/>
      <c r="AR924" s="3"/>
      <c r="AS924" s="3"/>
      <c r="AT924" s="3"/>
      <c r="AU924" s="3"/>
      <c r="AV924" s="3"/>
      <c r="AW924" s="3"/>
      <c r="AX924" s="3"/>
      <c r="AY924" s="3"/>
      <c r="AZ924" s="3"/>
      <c r="BA924" s="3"/>
      <c r="BB924" s="3"/>
      <c r="BC924" s="3"/>
      <c r="BD924" s="3"/>
      <c r="BE924" s="3"/>
      <c r="BF924" s="3"/>
      <c r="BG924" s="3"/>
      <c r="BH924" s="3"/>
      <c r="BI924" s="3"/>
      <c r="BJ924" s="3"/>
      <c r="BK924" s="3"/>
      <c r="BL924" s="3"/>
      <c r="BM924" s="3"/>
      <c r="BN924" s="3"/>
    </row>
    <row r="925">
      <c r="A925" s="3"/>
      <c r="B925" s="68"/>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c r="AL925" s="3"/>
      <c r="AM925" s="3"/>
      <c r="AN925" s="3"/>
      <c r="AO925" s="3"/>
      <c r="AP925" s="3"/>
      <c r="AQ925" s="3"/>
      <c r="AR925" s="3"/>
      <c r="AS925" s="3"/>
      <c r="AT925" s="3"/>
      <c r="AU925" s="3"/>
      <c r="AV925" s="3"/>
      <c r="AW925" s="3"/>
      <c r="AX925" s="3"/>
      <c r="AY925" s="3"/>
      <c r="AZ925" s="3"/>
      <c r="BA925" s="3"/>
      <c r="BB925" s="3"/>
      <c r="BC925" s="3"/>
      <c r="BD925" s="3"/>
      <c r="BE925" s="3"/>
      <c r="BF925" s="3"/>
      <c r="BG925" s="3"/>
      <c r="BH925" s="3"/>
      <c r="BI925" s="3"/>
      <c r="BJ925" s="3"/>
      <c r="BK925" s="3"/>
      <c r="BL925" s="3"/>
      <c r="BM925" s="3"/>
      <c r="BN925" s="3"/>
    </row>
    <row r="926">
      <c r="A926" s="3"/>
      <c r="B926" s="68"/>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c r="AN926" s="3"/>
      <c r="AO926" s="3"/>
      <c r="AP926" s="3"/>
      <c r="AQ926" s="3"/>
      <c r="AR926" s="3"/>
      <c r="AS926" s="3"/>
      <c r="AT926" s="3"/>
      <c r="AU926" s="3"/>
      <c r="AV926" s="3"/>
      <c r="AW926" s="3"/>
      <c r="AX926" s="3"/>
      <c r="AY926" s="3"/>
      <c r="AZ926" s="3"/>
      <c r="BA926" s="3"/>
      <c r="BB926" s="3"/>
      <c r="BC926" s="3"/>
      <c r="BD926" s="3"/>
      <c r="BE926" s="3"/>
      <c r="BF926" s="3"/>
      <c r="BG926" s="3"/>
      <c r="BH926" s="3"/>
      <c r="BI926" s="3"/>
      <c r="BJ926" s="3"/>
      <c r="BK926" s="3"/>
      <c r="BL926" s="3"/>
      <c r="BM926" s="3"/>
      <c r="BN926" s="3"/>
    </row>
    <row r="927">
      <c r="A927" s="3"/>
      <c r="B927" s="68"/>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c r="AN927" s="3"/>
      <c r="AO927" s="3"/>
      <c r="AP927" s="3"/>
      <c r="AQ927" s="3"/>
      <c r="AR927" s="3"/>
      <c r="AS927" s="3"/>
      <c r="AT927" s="3"/>
      <c r="AU927" s="3"/>
      <c r="AV927" s="3"/>
      <c r="AW927" s="3"/>
      <c r="AX927" s="3"/>
      <c r="AY927" s="3"/>
      <c r="AZ927" s="3"/>
      <c r="BA927" s="3"/>
      <c r="BB927" s="3"/>
      <c r="BC927" s="3"/>
      <c r="BD927" s="3"/>
      <c r="BE927" s="3"/>
      <c r="BF927" s="3"/>
      <c r="BG927" s="3"/>
      <c r="BH927" s="3"/>
      <c r="BI927" s="3"/>
      <c r="BJ927" s="3"/>
      <c r="BK927" s="3"/>
      <c r="BL927" s="3"/>
      <c r="BM927" s="3"/>
      <c r="BN927" s="3"/>
    </row>
    <row r="928">
      <c r="A928" s="3"/>
      <c r="B928" s="68"/>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c r="AL928" s="3"/>
      <c r="AM928" s="3"/>
      <c r="AN928" s="3"/>
      <c r="AO928" s="3"/>
      <c r="AP928" s="3"/>
      <c r="AQ928" s="3"/>
      <c r="AR928" s="3"/>
      <c r="AS928" s="3"/>
      <c r="AT928" s="3"/>
      <c r="AU928" s="3"/>
      <c r="AV928" s="3"/>
      <c r="AW928" s="3"/>
      <c r="AX928" s="3"/>
      <c r="AY928" s="3"/>
      <c r="AZ928" s="3"/>
      <c r="BA928" s="3"/>
      <c r="BB928" s="3"/>
      <c r="BC928" s="3"/>
      <c r="BD928" s="3"/>
      <c r="BE928" s="3"/>
      <c r="BF928" s="3"/>
      <c r="BG928" s="3"/>
      <c r="BH928" s="3"/>
      <c r="BI928" s="3"/>
      <c r="BJ928" s="3"/>
      <c r="BK928" s="3"/>
      <c r="BL928" s="3"/>
      <c r="BM928" s="3"/>
      <c r="BN928" s="3"/>
    </row>
    <row r="929">
      <c r="A929" s="3"/>
      <c r="B929" s="68"/>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3"/>
      <c r="AM929" s="3"/>
      <c r="AN929" s="3"/>
      <c r="AO929" s="3"/>
      <c r="AP929" s="3"/>
      <c r="AQ929" s="3"/>
      <c r="AR929" s="3"/>
      <c r="AS929" s="3"/>
      <c r="AT929" s="3"/>
      <c r="AU929" s="3"/>
      <c r="AV929" s="3"/>
      <c r="AW929" s="3"/>
      <c r="AX929" s="3"/>
      <c r="AY929" s="3"/>
      <c r="AZ929" s="3"/>
      <c r="BA929" s="3"/>
      <c r="BB929" s="3"/>
      <c r="BC929" s="3"/>
      <c r="BD929" s="3"/>
      <c r="BE929" s="3"/>
      <c r="BF929" s="3"/>
      <c r="BG929" s="3"/>
      <c r="BH929" s="3"/>
      <c r="BI929" s="3"/>
      <c r="BJ929" s="3"/>
      <c r="BK929" s="3"/>
      <c r="BL929" s="3"/>
      <c r="BM929" s="3"/>
      <c r="BN929" s="3"/>
    </row>
    <row r="930">
      <c r="A930" s="3"/>
      <c r="B930" s="68"/>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c r="AO930" s="3"/>
      <c r="AP930" s="3"/>
      <c r="AQ930" s="3"/>
      <c r="AR930" s="3"/>
      <c r="AS930" s="3"/>
      <c r="AT930" s="3"/>
      <c r="AU930" s="3"/>
      <c r="AV930" s="3"/>
      <c r="AW930" s="3"/>
      <c r="AX930" s="3"/>
      <c r="AY930" s="3"/>
      <c r="AZ930" s="3"/>
      <c r="BA930" s="3"/>
      <c r="BB930" s="3"/>
      <c r="BC930" s="3"/>
      <c r="BD930" s="3"/>
      <c r="BE930" s="3"/>
      <c r="BF930" s="3"/>
      <c r="BG930" s="3"/>
      <c r="BH930" s="3"/>
      <c r="BI930" s="3"/>
      <c r="BJ930" s="3"/>
      <c r="BK930" s="3"/>
      <c r="BL930" s="3"/>
      <c r="BM930" s="3"/>
      <c r="BN930" s="3"/>
    </row>
    <row r="931">
      <c r="A931" s="3"/>
      <c r="B931" s="68"/>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c r="AL931" s="3"/>
      <c r="AM931" s="3"/>
      <c r="AN931" s="3"/>
      <c r="AO931" s="3"/>
      <c r="AP931" s="3"/>
      <c r="AQ931" s="3"/>
      <c r="AR931" s="3"/>
      <c r="AS931" s="3"/>
      <c r="AT931" s="3"/>
      <c r="AU931" s="3"/>
      <c r="AV931" s="3"/>
      <c r="AW931" s="3"/>
      <c r="AX931" s="3"/>
      <c r="AY931" s="3"/>
      <c r="AZ931" s="3"/>
      <c r="BA931" s="3"/>
      <c r="BB931" s="3"/>
      <c r="BC931" s="3"/>
      <c r="BD931" s="3"/>
      <c r="BE931" s="3"/>
      <c r="BF931" s="3"/>
      <c r="BG931" s="3"/>
      <c r="BH931" s="3"/>
      <c r="BI931" s="3"/>
      <c r="BJ931" s="3"/>
      <c r="BK931" s="3"/>
      <c r="BL931" s="3"/>
      <c r="BM931" s="3"/>
      <c r="BN931" s="3"/>
    </row>
    <row r="932">
      <c r="A932" s="3"/>
      <c r="B932" s="68"/>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c r="AM932" s="3"/>
      <c r="AN932" s="3"/>
      <c r="AO932" s="3"/>
      <c r="AP932" s="3"/>
      <c r="AQ932" s="3"/>
      <c r="AR932" s="3"/>
      <c r="AS932" s="3"/>
      <c r="AT932" s="3"/>
      <c r="AU932" s="3"/>
      <c r="AV932" s="3"/>
      <c r="AW932" s="3"/>
      <c r="AX932" s="3"/>
      <c r="AY932" s="3"/>
      <c r="AZ932" s="3"/>
      <c r="BA932" s="3"/>
      <c r="BB932" s="3"/>
      <c r="BC932" s="3"/>
      <c r="BD932" s="3"/>
      <c r="BE932" s="3"/>
      <c r="BF932" s="3"/>
      <c r="BG932" s="3"/>
      <c r="BH932" s="3"/>
      <c r="BI932" s="3"/>
      <c r="BJ932" s="3"/>
      <c r="BK932" s="3"/>
      <c r="BL932" s="3"/>
      <c r="BM932" s="3"/>
      <c r="BN932" s="3"/>
    </row>
    <row r="933">
      <c r="A933" s="3"/>
      <c r="B933" s="68"/>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c r="AM933" s="3"/>
      <c r="AN933" s="3"/>
      <c r="AO933" s="3"/>
      <c r="AP933" s="3"/>
      <c r="AQ933" s="3"/>
      <c r="AR933" s="3"/>
      <c r="AS933" s="3"/>
      <c r="AT933" s="3"/>
      <c r="AU933" s="3"/>
      <c r="AV933" s="3"/>
      <c r="AW933" s="3"/>
      <c r="AX933" s="3"/>
      <c r="AY933" s="3"/>
      <c r="AZ933" s="3"/>
      <c r="BA933" s="3"/>
      <c r="BB933" s="3"/>
      <c r="BC933" s="3"/>
      <c r="BD933" s="3"/>
      <c r="BE933" s="3"/>
      <c r="BF933" s="3"/>
      <c r="BG933" s="3"/>
      <c r="BH933" s="3"/>
      <c r="BI933" s="3"/>
      <c r="BJ933" s="3"/>
      <c r="BK933" s="3"/>
      <c r="BL933" s="3"/>
      <c r="BM933" s="3"/>
      <c r="BN933" s="3"/>
    </row>
    <row r="934">
      <c r="A934" s="3"/>
      <c r="B934" s="68"/>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c r="AO934" s="3"/>
      <c r="AP934" s="3"/>
      <c r="AQ934" s="3"/>
      <c r="AR934" s="3"/>
      <c r="AS934" s="3"/>
      <c r="AT934" s="3"/>
      <c r="AU934" s="3"/>
      <c r="AV934" s="3"/>
      <c r="AW934" s="3"/>
      <c r="AX934" s="3"/>
      <c r="AY934" s="3"/>
      <c r="AZ934" s="3"/>
      <c r="BA934" s="3"/>
      <c r="BB934" s="3"/>
      <c r="BC934" s="3"/>
      <c r="BD934" s="3"/>
      <c r="BE934" s="3"/>
      <c r="BF934" s="3"/>
      <c r="BG934" s="3"/>
      <c r="BH934" s="3"/>
      <c r="BI934" s="3"/>
      <c r="BJ934" s="3"/>
      <c r="BK934" s="3"/>
      <c r="BL934" s="3"/>
      <c r="BM934" s="3"/>
      <c r="BN934" s="3"/>
    </row>
    <row r="935">
      <c r="A935" s="3"/>
      <c r="B935" s="68"/>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c r="AO935" s="3"/>
      <c r="AP935" s="3"/>
      <c r="AQ935" s="3"/>
      <c r="AR935" s="3"/>
      <c r="AS935" s="3"/>
      <c r="AT935" s="3"/>
      <c r="AU935" s="3"/>
      <c r="AV935" s="3"/>
      <c r="AW935" s="3"/>
      <c r="AX935" s="3"/>
      <c r="AY935" s="3"/>
      <c r="AZ935" s="3"/>
      <c r="BA935" s="3"/>
      <c r="BB935" s="3"/>
      <c r="BC935" s="3"/>
      <c r="BD935" s="3"/>
      <c r="BE935" s="3"/>
      <c r="BF935" s="3"/>
      <c r="BG935" s="3"/>
      <c r="BH935" s="3"/>
      <c r="BI935" s="3"/>
      <c r="BJ935" s="3"/>
      <c r="BK935" s="3"/>
      <c r="BL935" s="3"/>
      <c r="BM935" s="3"/>
      <c r="BN935" s="3"/>
    </row>
    <row r="936">
      <c r="A936" s="3"/>
      <c r="B936" s="68"/>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c r="AJ936" s="3"/>
      <c r="AK936" s="3"/>
      <c r="AL936" s="3"/>
      <c r="AM936" s="3"/>
      <c r="AN936" s="3"/>
      <c r="AO936" s="3"/>
      <c r="AP936" s="3"/>
      <c r="AQ936" s="3"/>
      <c r="AR936" s="3"/>
      <c r="AS936" s="3"/>
      <c r="AT936" s="3"/>
      <c r="AU936" s="3"/>
      <c r="AV936" s="3"/>
      <c r="AW936" s="3"/>
      <c r="AX936" s="3"/>
      <c r="AY936" s="3"/>
      <c r="AZ936" s="3"/>
      <c r="BA936" s="3"/>
      <c r="BB936" s="3"/>
      <c r="BC936" s="3"/>
      <c r="BD936" s="3"/>
      <c r="BE936" s="3"/>
      <c r="BF936" s="3"/>
      <c r="BG936" s="3"/>
      <c r="BH936" s="3"/>
      <c r="BI936" s="3"/>
      <c r="BJ936" s="3"/>
      <c r="BK936" s="3"/>
      <c r="BL936" s="3"/>
      <c r="BM936" s="3"/>
      <c r="BN936" s="3"/>
    </row>
    <row r="937">
      <c r="A937" s="3"/>
      <c r="B937" s="68"/>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c r="AJ937" s="3"/>
      <c r="AK937" s="3"/>
      <c r="AL937" s="3"/>
      <c r="AM937" s="3"/>
      <c r="AN937" s="3"/>
      <c r="AO937" s="3"/>
      <c r="AP937" s="3"/>
      <c r="AQ937" s="3"/>
      <c r="AR937" s="3"/>
      <c r="AS937" s="3"/>
      <c r="AT937" s="3"/>
      <c r="AU937" s="3"/>
      <c r="AV937" s="3"/>
      <c r="AW937" s="3"/>
      <c r="AX937" s="3"/>
      <c r="AY937" s="3"/>
      <c r="AZ937" s="3"/>
      <c r="BA937" s="3"/>
      <c r="BB937" s="3"/>
      <c r="BC937" s="3"/>
      <c r="BD937" s="3"/>
      <c r="BE937" s="3"/>
      <c r="BF937" s="3"/>
      <c r="BG937" s="3"/>
      <c r="BH937" s="3"/>
      <c r="BI937" s="3"/>
      <c r="BJ937" s="3"/>
      <c r="BK937" s="3"/>
      <c r="BL937" s="3"/>
      <c r="BM937" s="3"/>
      <c r="BN937" s="3"/>
    </row>
    <row r="938">
      <c r="A938" s="3"/>
      <c r="B938" s="68"/>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c r="AJ938" s="3"/>
      <c r="AK938" s="3"/>
      <c r="AL938" s="3"/>
      <c r="AM938" s="3"/>
      <c r="AN938" s="3"/>
      <c r="AO938" s="3"/>
      <c r="AP938" s="3"/>
      <c r="AQ938" s="3"/>
      <c r="AR938" s="3"/>
      <c r="AS938" s="3"/>
      <c r="AT938" s="3"/>
      <c r="AU938" s="3"/>
      <c r="AV938" s="3"/>
      <c r="AW938" s="3"/>
      <c r="AX938" s="3"/>
      <c r="AY938" s="3"/>
      <c r="AZ938" s="3"/>
      <c r="BA938" s="3"/>
      <c r="BB938" s="3"/>
      <c r="BC938" s="3"/>
      <c r="BD938" s="3"/>
      <c r="BE938" s="3"/>
      <c r="BF938" s="3"/>
      <c r="BG938" s="3"/>
      <c r="BH938" s="3"/>
      <c r="BI938" s="3"/>
      <c r="BJ938" s="3"/>
      <c r="BK938" s="3"/>
      <c r="BL938" s="3"/>
      <c r="BM938" s="3"/>
      <c r="BN938" s="3"/>
    </row>
    <row r="939">
      <c r="A939" s="3"/>
      <c r="B939" s="68"/>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c r="AJ939" s="3"/>
      <c r="AK939" s="3"/>
      <c r="AL939" s="3"/>
      <c r="AM939" s="3"/>
      <c r="AN939" s="3"/>
      <c r="AO939" s="3"/>
      <c r="AP939" s="3"/>
      <c r="AQ939" s="3"/>
      <c r="AR939" s="3"/>
      <c r="AS939" s="3"/>
      <c r="AT939" s="3"/>
      <c r="AU939" s="3"/>
      <c r="AV939" s="3"/>
      <c r="AW939" s="3"/>
      <c r="AX939" s="3"/>
      <c r="AY939" s="3"/>
      <c r="AZ939" s="3"/>
      <c r="BA939" s="3"/>
      <c r="BB939" s="3"/>
      <c r="BC939" s="3"/>
      <c r="BD939" s="3"/>
      <c r="BE939" s="3"/>
      <c r="BF939" s="3"/>
      <c r="BG939" s="3"/>
      <c r="BH939" s="3"/>
      <c r="BI939" s="3"/>
      <c r="BJ939" s="3"/>
      <c r="BK939" s="3"/>
      <c r="BL939" s="3"/>
      <c r="BM939" s="3"/>
      <c r="BN939" s="3"/>
    </row>
    <row r="940">
      <c r="A940" s="3"/>
      <c r="B940" s="68"/>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c r="AN940" s="3"/>
      <c r="AO940" s="3"/>
      <c r="AP940" s="3"/>
      <c r="AQ940" s="3"/>
      <c r="AR940" s="3"/>
      <c r="AS940" s="3"/>
      <c r="AT940" s="3"/>
      <c r="AU940" s="3"/>
      <c r="AV940" s="3"/>
      <c r="AW940" s="3"/>
      <c r="AX940" s="3"/>
      <c r="AY940" s="3"/>
      <c r="AZ940" s="3"/>
      <c r="BA940" s="3"/>
      <c r="BB940" s="3"/>
      <c r="BC940" s="3"/>
      <c r="BD940" s="3"/>
      <c r="BE940" s="3"/>
      <c r="BF940" s="3"/>
      <c r="BG940" s="3"/>
      <c r="BH940" s="3"/>
      <c r="BI940" s="3"/>
      <c r="BJ940" s="3"/>
      <c r="BK940" s="3"/>
      <c r="BL940" s="3"/>
      <c r="BM940" s="3"/>
      <c r="BN940" s="3"/>
    </row>
    <row r="941">
      <c r="A941" s="3"/>
      <c r="B941" s="68"/>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c r="AI941" s="3"/>
      <c r="AJ941" s="3"/>
      <c r="AK941" s="3"/>
      <c r="AL941" s="3"/>
      <c r="AM941" s="3"/>
      <c r="AN941" s="3"/>
      <c r="AO941" s="3"/>
      <c r="AP941" s="3"/>
      <c r="AQ941" s="3"/>
      <c r="AR941" s="3"/>
      <c r="AS941" s="3"/>
      <c r="AT941" s="3"/>
      <c r="AU941" s="3"/>
      <c r="AV941" s="3"/>
      <c r="AW941" s="3"/>
      <c r="AX941" s="3"/>
      <c r="AY941" s="3"/>
      <c r="AZ941" s="3"/>
      <c r="BA941" s="3"/>
      <c r="BB941" s="3"/>
      <c r="BC941" s="3"/>
      <c r="BD941" s="3"/>
      <c r="BE941" s="3"/>
      <c r="BF941" s="3"/>
      <c r="BG941" s="3"/>
      <c r="BH941" s="3"/>
      <c r="BI941" s="3"/>
      <c r="BJ941" s="3"/>
      <c r="BK941" s="3"/>
      <c r="BL941" s="3"/>
      <c r="BM941" s="3"/>
      <c r="BN941" s="3"/>
    </row>
    <row r="942">
      <c r="A942" s="3"/>
      <c r="B942" s="68"/>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c r="AJ942" s="3"/>
      <c r="AK942" s="3"/>
      <c r="AL942" s="3"/>
      <c r="AM942" s="3"/>
      <c r="AN942" s="3"/>
      <c r="AO942" s="3"/>
      <c r="AP942" s="3"/>
      <c r="AQ942" s="3"/>
      <c r="AR942" s="3"/>
      <c r="AS942" s="3"/>
      <c r="AT942" s="3"/>
      <c r="AU942" s="3"/>
      <c r="AV942" s="3"/>
      <c r="AW942" s="3"/>
      <c r="AX942" s="3"/>
      <c r="AY942" s="3"/>
      <c r="AZ942" s="3"/>
      <c r="BA942" s="3"/>
      <c r="BB942" s="3"/>
      <c r="BC942" s="3"/>
      <c r="BD942" s="3"/>
      <c r="BE942" s="3"/>
      <c r="BF942" s="3"/>
      <c r="BG942" s="3"/>
      <c r="BH942" s="3"/>
      <c r="BI942" s="3"/>
      <c r="BJ942" s="3"/>
      <c r="BK942" s="3"/>
      <c r="BL942" s="3"/>
      <c r="BM942" s="3"/>
      <c r="BN942" s="3"/>
    </row>
    <row r="943">
      <c r="A943" s="3"/>
      <c r="B943" s="68"/>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c r="AJ943" s="3"/>
      <c r="AK943" s="3"/>
      <c r="AL943" s="3"/>
      <c r="AM943" s="3"/>
      <c r="AN943" s="3"/>
      <c r="AO943" s="3"/>
      <c r="AP943" s="3"/>
      <c r="AQ943" s="3"/>
      <c r="AR943" s="3"/>
      <c r="AS943" s="3"/>
      <c r="AT943" s="3"/>
      <c r="AU943" s="3"/>
      <c r="AV943" s="3"/>
      <c r="AW943" s="3"/>
      <c r="AX943" s="3"/>
      <c r="AY943" s="3"/>
      <c r="AZ943" s="3"/>
      <c r="BA943" s="3"/>
      <c r="BB943" s="3"/>
      <c r="BC943" s="3"/>
      <c r="BD943" s="3"/>
      <c r="BE943" s="3"/>
      <c r="BF943" s="3"/>
      <c r="BG943" s="3"/>
      <c r="BH943" s="3"/>
      <c r="BI943" s="3"/>
      <c r="BJ943" s="3"/>
      <c r="BK943" s="3"/>
      <c r="BL943" s="3"/>
      <c r="BM943" s="3"/>
      <c r="BN943" s="3"/>
    </row>
    <row r="944">
      <c r="A944" s="3"/>
      <c r="B944" s="68"/>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c r="AI944" s="3"/>
      <c r="AJ944" s="3"/>
      <c r="AK944" s="3"/>
      <c r="AL944" s="3"/>
      <c r="AM944" s="3"/>
      <c r="AN944" s="3"/>
      <c r="AO944" s="3"/>
      <c r="AP944" s="3"/>
      <c r="AQ944" s="3"/>
      <c r="AR944" s="3"/>
      <c r="AS944" s="3"/>
      <c r="AT944" s="3"/>
      <c r="AU944" s="3"/>
      <c r="AV944" s="3"/>
      <c r="AW944" s="3"/>
      <c r="AX944" s="3"/>
      <c r="AY944" s="3"/>
      <c r="AZ944" s="3"/>
      <c r="BA944" s="3"/>
      <c r="BB944" s="3"/>
      <c r="BC944" s="3"/>
      <c r="BD944" s="3"/>
      <c r="BE944" s="3"/>
      <c r="BF944" s="3"/>
      <c r="BG944" s="3"/>
      <c r="BH944" s="3"/>
      <c r="BI944" s="3"/>
      <c r="BJ944" s="3"/>
      <c r="BK944" s="3"/>
      <c r="BL944" s="3"/>
      <c r="BM944" s="3"/>
      <c r="BN944" s="3"/>
    </row>
    <row r="945">
      <c r="A945" s="3"/>
      <c r="B945" s="68"/>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c r="AJ945" s="3"/>
      <c r="AK945" s="3"/>
      <c r="AL945" s="3"/>
      <c r="AM945" s="3"/>
      <c r="AN945" s="3"/>
      <c r="AO945" s="3"/>
      <c r="AP945" s="3"/>
      <c r="AQ945" s="3"/>
      <c r="AR945" s="3"/>
      <c r="AS945" s="3"/>
      <c r="AT945" s="3"/>
      <c r="AU945" s="3"/>
      <c r="AV945" s="3"/>
      <c r="AW945" s="3"/>
      <c r="AX945" s="3"/>
      <c r="AY945" s="3"/>
      <c r="AZ945" s="3"/>
      <c r="BA945" s="3"/>
      <c r="BB945" s="3"/>
      <c r="BC945" s="3"/>
      <c r="BD945" s="3"/>
      <c r="BE945" s="3"/>
      <c r="BF945" s="3"/>
      <c r="BG945" s="3"/>
      <c r="BH945" s="3"/>
      <c r="BI945" s="3"/>
      <c r="BJ945" s="3"/>
      <c r="BK945" s="3"/>
      <c r="BL945" s="3"/>
      <c r="BM945" s="3"/>
      <c r="BN945" s="3"/>
    </row>
    <row r="946">
      <c r="A946" s="3"/>
      <c r="B946" s="68"/>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c r="AH946" s="3"/>
      <c r="AI946" s="3"/>
      <c r="AJ946" s="3"/>
      <c r="AK946" s="3"/>
      <c r="AL946" s="3"/>
      <c r="AM946" s="3"/>
      <c r="AN946" s="3"/>
      <c r="AO946" s="3"/>
      <c r="AP946" s="3"/>
      <c r="AQ946" s="3"/>
      <c r="AR946" s="3"/>
      <c r="AS946" s="3"/>
      <c r="AT946" s="3"/>
      <c r="AU946" s="3"/>
      <c r="AV946" s="3"/>
      <c r="AW946" s="3"/>
      <c r="AX946" s="3"/>
      <c r="AY946" s="3"/>
      <c r="AZ946" s="3"/>
      <c r="BA946" s="3"/>
      <c r="BB946" s="3"/>
      <c r="BC946" s="3"/>
      <c r="BD946" s="3"/>
      <c r="BE946" s="3"/>
      <c r="BF946" s="3"/>
      <c r="BG946" s="3"/>
      <c r="BH946" s="3"/>
      <c r="BI946" s="3"/>
      <c r="BJ946" s="3"/>
      <c r="BK946" s="3"/>
      <c r="BL946" s="3"/>
      <c r="BM946" s="3"/>
      <c r="BN946" s="3"/>
    </row>
    <row r="947">
      <c r="A947" s="3"/>
      <c r="B947" s="68"/>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c r="AI947" s="3"/>
      <c r="AJ947" s="3"/>
      <c r="AK947" s="3"/>
      <c r="AL947" s="3"/>
      <c r="AM947" s="3"/>
      <c r="AN947" s="3"/>
      <c r="AO947" s="3"/>
      <c r="AP947" s="3"/>
      <c r="AQ947" s="3"/>
      <c r="AR947" s="3"/>
      <c r="AS947" s="3"/>
      <c r="AT947" s="3"/>
      <c r="AU947" s="3"/>
      <c r="AV947" s="3"/>
      <c r="AW947" s="3"/>
      <c r="AX947" s="3"/>
      <c r="AY947" s="3"/>
      <c r="AZ947" s="3"/>
      <c r="BA947" s="3"/>
      <c r="BB947" s="3"/>
      <c r="BC947" s="3"/>
      <c r="BD947" s="3"/>
      <c r="BE947" s="3"/>
      <c r="BF947" s="3"/>
      <c r="BG947" s="3"/>
      <c r="BH947" s="3"/>
      <c r="BI947" s="3"/>
      <c r="BJ947" s="3"/>
      <c r="BK947" s="3"/>
      <c r="BL947" s="3"/>
      <c r="BM947" s="3"/>
      <c r="BN947" s="3"/>
    </row>
    <row r="948">
      <c r="A948" s="3"/>
      <c r="B948" s="68"/>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c r="AJ948" s="3"/>
      <c r="AK948" s="3"/>
      <c r="AL948" s="3"/>
      <c r="AM948" s="3"/>
      <c r="AN948" s="3"/>
      <c r="AO948" s="3"/>
      <c r="AP948" s="3"/>
      <c r="AQ948" s="3"/>
      <c r="AR948" s="3"/>
      <c r="AS948" s="3"/>
      <c r="AT948" s="3"/>
      <c r="AU948" s="3"/>
      <c r="AV948" s="3"/>
      <c r="AW948" s="3"/>
      <c r="AX948" s="3"/>
      <c r="AY948" s="3"/>
      <c r="AZ948" s="3"/>
      <c r="BA948" s="3"/>
      <c r="BB948" s="3"/>
      <c r="BC948" s="3"/>
      <c r="BD948" s="3"/>
      <c r="BE948" s="3"/>
      <c r="BF948" s="3"/>
      <c r="BG948" s="3"/>
      <c r="BH948" s="3"/>
      <c r="BI948" s="3"/>
      <c r="BJ948" s="3"/>
      <c r="BK948" s="3"/>
      <c r="BL948" s="3"/>
      <c r="BM948" s="3"/>
      <c r="BN948" s="3"/>
    </row>
    <row r="949">
      <c r="A949" s="3"/>
      <c r="B949" s="68"/>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c r="AJ949" s="3"/>
      <c r="AK949" s="3"/>
      <c r="AL949" s="3"/>
      <c r="AM949" s="3"/>
      <c r="AN949" s="3"/>
      <c r="AO949" s="3"/>
      <c r="AP949" s="3"/>
      <c r="AQ949" s="3"/>
      <c r="AR949" s="3"/>
      <c r="AS949" s="3"/>
      <c r="AT949" s="3"/>
      <c r="AU949" s="3"/>
      <c r="AV949" s="3"/>
      <c r="AW949" s="3"/>
      <c r="AX949" s="3"/>
      <c r="AY949" s="3"/>
      <c r="AZ949" s="3"/>
      <c r="BA949" s="3"/>
      <c r="BB949" s="3"/>
      <c r="BC949" s="3"/>
      <c r="BD949" s="3"/>
      <c r="BE949" s="3"/>
      <c r="BF949" s="3"/>
      <c r="BG949" s="3"/>
      <c r="BH949" s="3"/>
      <c r="BI949" s="3"/>
      <c r="BJ949" s="3"/>
      <c r="BK949" s="3"/>
      <c r="BL949" s="3"/>
      <c r="BM949" s="3"/>
      <c r="BN949" s="3"/>
    </row>
    <row r="950">
      <c r="A950" s="3"/>
      <c r="B950" s="68"/>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c r="AJ950" s="3"/>
      <c r="AK950" s="3"/>
      <c r="AL950" s="3"/>
      <c r="AM950" s="3"/>
      <c r="AN950" s="3"/>
      <c r="AO950" s="3"/>
      <c r="AP950" s="3"/>
      <c r="AQ950" s="3"/>
      <c r="AR950" s="3"/>
      <c r="AS950" s="3"/>
      <c r="AT950" s="3"/>
      <c r="AU950" s="3"/>
      <c r="AV950" s="3"/>
      <c r="AW950" s="3"/>
      <c r="AX950" s="3"/>
      <c r="AY950" s="3"/>
      <c r="AZ950" s="3"/>
      <c r="BA950" s="3"/>
      <c r="BB950" s="3"/>
      <c r="BC950" s="3"/>
      <c r="BD950" s="3"/>
      <c r="BE950" s="3"/>
      <c r="BF950" s="3"/>
      <c r="BG950" s="3"/>
      <c r="BH950" s="3"/>
      <c r="BI950" s="3"/>
      <c r="BJ950" s="3"/>
      <c r="BK950" s="3"/>
      <c r="BL950" s="3"/>
      <c r="BM950" s="3"/>
      <c r="BN950" s="3"/>
    </row>
    <row r="951">
      <c r="A951" s="3"/>
      <c r="B951" s="68"/>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c r="AI951" s="3"/>
      <c r="AJ951" s="3"/>
      <c r="AK951" s="3"/>
      <c r="AL951" s="3"/>
      <c r="AM951" s="3"/>
      <c r="AN951" s="3"/>
      <c r="AO951" s="3"/>
      <c r="AP951" s="3"/>
      <c r="AQ951" s="3"/>
      <c r="AR951" s="3"/>
      <c r="AS951" s="3"/>
      <c r="AT951" s="3"/>
      <c r="AU951" s="3"/>
      <c r="AV951" s="3"/>
      <c r="AW951" s="3"/>
      <c r="AX951" s="3"/>
      <c r="AY951" s="3"/>
      <c r="AZ951" s="3"/>
      <c r="BA951" s="3"/>
      <c r="BB951" s="3"/>
      <c r="BC951" s="3"/>
      <c r="BD951" s="3"/>
      <c r="BE951" s="3"/>
      <c r="BF951" s="3"/>
      <c r="BG951" s="3"/>
      <c r="BH951" s="3"/>
      <c r="BI951" s="3"/>
      <c r="BJ951" s="3"/>
      <c r="BK951" s="3"/>
      <c r="BL951" s="3"/>
      <c r="BM951" s="3"/>
      <c r="BN951" s="3"/>
    </row>
    <row r="952">
      <c r="A952" s="3"/>
      <c r="B952" s="68"/>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c r="AJ952" s="3"/>
      <c r="AK952" s="3"/>
      <c r="AL952" s="3"/>
      <c r="AM952" s="3"/>
      <c r="AN952" s="3"/>
      <c r="AO952" s="3"/>
      <c r="AP952" s="3"/>
      <c r="AQ952" s="3"/>
      <c r="AR952" s="3"/>
      <c r="AS952" s="3"/>
      <c r="AT952" s="3"/>
      <c r="AU952" s="3"/>
      <c r="AV952" s="3"/>
      <c r="AW952" s="3"/>
      <c r="AX952" s="3"/>
      <c r="AY952" s="3"/>
      <c r="AZ952" s="3"/>
      <c r="BA952" s="3"/>
      <c r="BB952" s="3"/>
      <c r="BC952" s="3"/>
      <c r="BD952" s="3"/>
      <c r="BE952" s="3"/>
      <c r="BF952" s="3"/>
      <c r="BG952" s="3"/>
      <c r="BH952" s="3"/>
      <c r="BI952" s="3"/>
      <c r="BJ952" s="3"/>
      <c r="BK952" s="3"/>
      <c r="BL952" s="3"/>
      <c r="BM952" s="3"/>
      <c r="BN952" s="3"/>
    </row>
    <row r="953">
      <c r="A953" s="3"/>
      <c r="B953" s="68"/>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c r="AJ953" s="3"/>
      <c r="AK953" s="3"/>
      <c r="AL953" s="3"/>
      <c r="AM953" s="3"/>
      <c r="AN953" s="3"/>
      <c r="AO953" s="3"/>
      <c r="AP953" s="3"/>
      <c r="AQ953" s="3"/>
      <c r="AR953" s="3"/>
      <c r="AS953" s="3"/>
      <c r="AT953" s="3"/>
      <c r="AU953" s="3"/>
      <c r="AV953" s="3"/>
      <c r="AW953" s="3"/>
      <c r="AX953" s="3"/>
      <c r="AY953" s="3"/>
      <c r="AZ953" s="3"/>
      <c r="BA953" s="3"/>
      <c r="BB953" s="3"/>
      <c r="BC953" s="3"/>
      <c r="BD953" s="3"/>
      <c r="BE953" s="3"/>
      <c r="BF953" s="3"/>
      <c r="BG953" s="3"/>
      <c r="BH953" s="3"/>
      <c r="BI953" s="3"/>
      <c r="BJ953" s="3"/>
      <c r="BK953" s="3"/>
      <c r="BL953" s="3"/>
      <c r="BM953" s="3"/>
      <c r="BN953" s="3"/>
    </row>
    <row r="954">
      <c r="A954" s="3"/>
      <c r="B954" s="68"/>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c r="AJ954" s="3"/>
      <c r="AK954" s="3"/>
      <c r="AL954" s="3"/>
      <c r="AM954" s="3"/>
      <c r="AN954" s="3"/>
      <c r="AO954" s="3"/>
      <c r="AP954" s="3"/>
      <c r="AQ954" s="3"/>
      <c r="AR954" s="3"/>
      <c r="AS954" s="3"/>
      <c r="AT954" s="3"/>
      <c r="AU954" s="3"/>
      <c r="AV954" s="3"/>
      <c r="AW954" s="3"/>
      <c r="AX954" s="3"/>
      <c r="AY954" s="3"/>
      <c r="AZ954" s="3"/>
      <c r="BA954" s="3"/>
      <c r="BB954" s="3"/>
      <c r="BC954" s="3"/>
      <c r="BD954" s="3"/>
      <c r="BE954" s="3"/>
      <c r="BF954" s="3"/>
      <c r="BG954" s="3"/>
      <c r="BH954" s="3"/>
      <c r="BI954" s="3"/>
      <c r="BJ954" s="3"/>
      <c r="BK954" s="3"/>
      <c r="BL954" s="3"/>
      <c r="BM954" s="3"/>
      <c r="BN954" s="3"/>
    </row>
    <row r="955">
      <c r="A955" s="3"/>
      <c r="B955" s="68"/>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c r="AJ955" s="3"/>
      <c r="AK955" s="3"/>
      <c r="AL955" s="3"/>
      <c r="AM955" s="3"/>
      <c r="AN955" s="3"/>
      <c r="AO955" s="3"/>
      <c r="AP955" s="3"/>
      <c r="AQ955" s="3"/>
      <c r="AR955" s="3"/>
      <c r="AS955" s="3"/>
      <c r="AT955" s="3"/>
      <c r="AU955" s="3"/>
      <c r="AV955" s="3"/>
      <c r="AW955" s="3"/>
      <c r="AX955" s="3"/>
      <c r="AY955" s="3"/>
      <c r="AZ955" s="3"/>
      <c r="BA955" s="3"/>
      <c r="BB955" s="3"/>
      <c r="BC955" s="3"/>
      <c r="BD955" s="3"/>
      <c r="BE955" s="3"/>
      <c r="BF955" s="3"/>
      <c r="BG955" s="3"/>
      <c r="BH955" s="3"/>
      <c r="BI955" s="3"/>
      <c r="BJ955" s="3"/>
      <c r="BK955" s="3"/>
      <c r="BL955" s="3"/>
      <c r="BM955" s="3"/>
      <c r="BN955" s="3"/>
    </row>
    <row r="956">
      <c r="A956" s="3"/>
      <c r="B956" s="68"/>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c r="AH956" s="3"/>
      <c r="AI956" s="3"/>
      <c r="AJ956" s="3"/>
      <c r="AK956" s="3"/>
      <c r="AL956" s="3"/>
      <c r="AM956" s="3"/>
      <c r="AN956" s="3"/>
      <c r="AO956" s="3"/>
      <c r="AP956" s="3"/>
      <c r="AQ956" s="3"/>
      <c r="AR956" s="3"/>
      <c r="AS956" s="3"/>
      <c r="AT956" s="3"/>
      <c r="AU956" s="3"/>
      <c r="AV956" s="3"/>
      <c r="AW956" s="3"/>
      <c r="AX956" s="3"/>
      <c r="AY956" s="3"/>
      <c r="AZ956" s="3"/>
      <c r="BA956" s="3"/>
      <c r="BB956" s="3"/>
      <c r="BC956" s="3"/>
      <c r="BD956" s="3"/>
      <c r="BE956" s="3"/>
      <c r="BF956" s="3"/>
      <c r="BG956" s="3"/>
      <c r="BH956" s="3"/>
      <c r="BI956" s="3"/>
      <c r="BJ956" s="3"/>
      <c r="BK956" s="3"/>
      <c r="BL956" s="3"/>
      <c r="BM956" s="3"/>
      <c r="BN956" s="3"/>
    </row>
    <row r="957">
      <c r="A957" s="3"/>
      <c r="B957" s="68"/>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c r="AH957" s="3"/>
      <c r="AI957" s="3"/>
      <c r="AJ957" s="3"/>
      <c r="AK957" s="3"/>
      <c r="AL957" s="3"/>
      <c r="AM957" s="3"/>
      <c r="AN957" s="3"/>
      <c r="AO957" s="3"/>
      <c r="AP957" s="3"/>
      <c r="AQ957" s="3"/>
      <c r="AR957" s="3"/>
      <c r="AS957" s="3"/>
      <c r="AT957" s="3"/>
      <c r="AU957" s="3"/>
      <c r="AV957" s="3"/>
      <c r="AW957" s="3"/>
      <c r="AX957" s="3"/>
      <c r="AY957" s="3"/>
      <c r="AZ957" s="3"/>
      <c r="BA957" s="3"/>
      <c r="BB957" s="3"/>
      <c r="BC957" s="3"/>
      <c r="BD957" s="3"/>
      <c r="BE957" s="3"/>
      <c r="BF957" s="3"/>
      <c r="BG957" s="3"/>
      <c r="BH957" s="3"/>
      <c r="BI957" s="3"/>
      <c r="BJ957" s="3"/>
      <c r="BK957" s="3"/>
      <c r="BL957" s="3"/>
      <c r="BM957" s="3"/>
      <c r="BN957" s="3"/>
    </row>
    <row r="958">
      <c r="A958" s="3"/>
      <c r="B958" s="68"/>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c r="AH958" s="3"/>
      <c r="AI958" s="3"/>
      <c r="AJ958" s="3"/>
      <c r="AK958" s="3"/>
      <c r="AL958" s="3"/>
      <c r="AM958" s="3"/>
      <c r="AN958" s="3"/>
      <c r="AO958" s="3"/>
      <c r="AP958" s="3"/>
      <c r="AQ958" s="3"/>
      <c r="AR958" s="3"/>
      <c r="AS958" s="3"/>
      <c r="AT958" s="3"/>
      <c r="AU958" s="3"/>
      <c r="AV958" s="3"/>
      <c r="AW958" s="3"/>
      <c r="AX958" s="3"/>
      <c r="AY958" s="3"/>
      <c r="AZ958" s="3"/>
      <c r="BA958" s="3"/>
      <c r="BB958" s="3"/>
      <c r="BC958" s="3"/>
      <c r="BD958" s="3"/>
      <c r="BE958" s="3"/>
      <c r="BF958" s="3"/>
      <c r="BG958" s="3"/>
      <c r="BH958" s="3"/>
      <c r="BI958" s="3"/>
      <c r="BJ958" s="3"/>
      <c r="BK958" s="3"/>
      <c r="BL958" s="3"/>
      <c r="BM958" s="3"/>
      <c r="BN958" s="3"/>
    </row>
    <row r="959">
      <c r="A959" s="3"/>
      <c r="B959" s="68"/>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c r="AH959" s="3"/>
      <c r="AI959" s="3"/>
      <c r="AJ959" s="3"/>
      <c r="AK959" s="3"/>
      <c r="AL959" s="3"/>
      <c r="AM959" s="3"/>
      <c r="AN959" s="3"/>
      <c r="AO959" s="3"/>
      <c r="AP959" s="3"/>
      <c r="AQ959" s="3"/>
      <c r="AR959" s="3"/>
      <c r="AS959" s="3"/>
      <c r="AT959" s="3"/>
      <c r="AU959" s="3"/>
      <c r="AV959" s="3"/>
      <c r="AW959" s="3"/>
      <c r="AX959" s="3"/>
      <c r="AY959" s="3"/>
      <c r="AZ959" s="3"/>
      <c r="BA959" s="3"/>
      <c r="BB959" s="3"/>
      <c r="BC959" s="3"/>
      <c r="BD959" s="3"/>
      <c r="BE959" s="3"/>
      <c r="BF959" s="3"/>
      <c r="BG959" s="3"/>
      <c r="BH959" s="3"/>
      <c r="BI959" s="3"/>
      <c r="BJ959" s="3"/>
      <c r="BK959" s="3"/>
      <c r="BL959" s="3"/>
      <c r="BM959" s="3"/>
      <c r="BN959" s="3"/>
    </row>
    <row r="960">
      <c r="A960" s="3"/>
      <c r="B960" s="68"/>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c r="AH960" s="3"/>
      <c r="AI960" s="3"/>
      <c r="AJ960" s="3"/>
      <c r="AK960" s="3"/>
      <c r="AL960" s="3"/>
      <c r="AM960" s="3"/>
      <c r="AN960" s="3"/>
      <c r="AO960" s="3"/>
      <c r="AP960" s="3"/>
      <c r="AQ960" s="3"/>
      <c r="AR960" s="3"/>
      <c r="AS960" s="3"/>
      <c r="AT960" s="3"/>
      <c r="AU960" s="3"/>
      <c r="AV960" s="3"/>
      <c r="AW960" s="3"/>
      <c r="AX960" s="3"/>
      <c r="AY960" s="3"/>
      <c r="AZ960" s="3"/>
      <c r="BA960" s="3"/>
      <c r="BB960" s="3"/>
      <c r="BC960" s="3"/>
      <c r="BD960" s="3"/>
      <c r="BE960" s="3"/>
      <c r="BF960" s="3"/>
      <c r="BG960" s="3"/>
      <c r="BH960" s="3"/>
      <c r="BI960" s="3"/>
      <c r="BJ960" s="3"/>
      <c r="BK960" s="3"/>
      <c r="BL960" s="3"/>
      <c r="BM960" s="3"/>
      <c r="BN960" s="3"/>
    </row>
    <row r="961">
      <c r="A961" s="3"/>
      <c r="B961" s="68"/>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c r="AH961" s="3"/>
      <c r="AI961" s="3"/>
      <c r="AJ961" s="3"/>
      <c r="AK961" s="3"/>
      <c r="AL961" s="3"/>
      <c r="AM961" s="3"/>
      <c r="AN961" s="3"/>
      <c r="AO961" s="3"/>
      <c r="AP961" s="3"/>
      <c r="AQ961" s="3"/>
      <c r="AR961" s="3"/>
      <c r="AS961" s="3"/>
      <c r="AT961" s="3"/>
      <c r="AU961" s="3"/>
      <c r="AV961" s="3"/>
      <c r="AW961" s="3"/>
      <c r="AX961" s="3"/>
      <c r="AY961" s="3"/>
      <c r="AZ961" s="3"/>
      <c r="BA961" s="3"/>
      <c r="BB961" s="3"/>
      <c r="BC961" s="3"/>
      <c r="BD961" s="3"/>
      <c r="BE961" s="3"/>
      <c r="BF961" s="3"/>
      <c r="BG961" s="3"/>
      <c r="BH961" s="3"/>
      <c r="BI961" s="3"/>
      <c r="BJ961" s="3"/>
      <c r="BK961" s="3"/>
      <c r="BL961" s="3"/>
      <c r="BM961" s="3"/>
      <c r="BN961" s="3"/>
    </row>
    <row r="962">
      <c r="A962" s="3"/>
      <c r="B962" s="68"/>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c r="AG962" s="3"/>
      <c r="AH962" s="3"/>
      <c r="AI962" s="3"/>
      <c r="AJ962" s="3"/>
      <c r="AK962" s="3"/>
      <c r="AL962" s="3"/>
      <c r="AM962" s="3"/>
      <c r="AN962" s="3"/>
      <c r="AO962" s="3"/>
      <c r="AP962" s="3"/>
      <c r="AQ962" s="3"/>
      <c r="AR962" s="3"/>
      <c r="AS962" s="3"/>
      <c r="AT962" s="3"/>
      <c r="AU962" s="3"/>
      <c r="AV962" s="3"/>
      <c r="AW962" s="3"/>
      <c r="AX962" s="3"/>
      <c r="AY962" s="3"/>
      <c r="AZ962" s="3"/>
      <c r="BA962" s="3"/>
      <c r="BB962" s="3"/>
      <c r="BC962" s="3"/>
      <c r="BD962" s="3"/>
      <c r="BE962" s="3"/>
      <c r="BF962" s="3"/>
      <c r="BG962" s="3"/>
      <c r="BH962" s="3"/>
      <c r="BI962" s="3"/>
      <c r="BJ962" s="3"/>
      <c r="BK962" s="3"/>
      <c r="BL962" s="3"/>
      <c r="BM962" s="3"/>
      <c r="BN962" s="3"/>
    </row>
    <row r="963">
      <c r="A963" s="3"/>
      <c r="B963" s="68"/>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c r="AG963" s="3"/>
      <c r="AH963" s="3"/>
      <c r="AI963" s="3"/>
      <c r="AJ963" s="3"/>
      <c r="AK963" s="3"/>
      <c r="AL963" s="3"/>
      <c r="AM963" s="3"/>
      <c r="AN963" s="3"/>
      <c r="AO963" s="3"/>
      <c r="AP963" s="3"/>
      <c r="AQ963" s="3"/>
      <c r="AR963" s="3"/>
      <c r="AS963" s="3"/>
      <c r="AT963" s="3"/>
      <c r="AU963" s="3"/>
      <c r="AV963" s="3"/>
      <c r="AW963" s="3"/>
      <c r="AX963" s="3"/>
      <c r="AY963" s="3"/>
      <c r="AZ963" s="3"/>
      <c r="BA963" s="3"/>
      <c r="BB963" s="3"/>
      <c r="BC963" s="3"/>
      <c r="BD963" s="3"/>
      <c r="BE963" s="3"/>
      <c r="BF963" s="3"/>
      <c r="BG963" s="3"/>
      <c r="BH963" s="3"/>
      <c r="BI963" s="3"/>
      <c r="BJ963" s="3"/>
      <c r="BK963" s="3"/>
      <c r="BL963" s="3"/>
      <c r="BM963" s="3"/>
      <c r="BN963" s="3"/>
    </row>
    <row r="964">
      <c r="A964" s="3"/>
      <c r="B964" s="68"/>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c r="AG964" s="3"/>
      <c r="AH964" s="3"/>
      <c r="AI964" s="3"/>
      <c r="AJ964" s="3"/>
      <c r="AK964" s="3"/>
      <c r="AL964" s="3"/>
      <c r="AM964" s="3"/>
      <c r="AN964" s="3"/>
      <c r="AO964" s="3"/>
      <c r="AP964" s="3"/>
      <c r="AQ964" s="3"/>
      <c r="AR964" s="3"/>
      <c r="AS964" s="3"/>
      <c r="AT964" s="3"/>
      <c r="AU964" s="3"/>
      <c r="AV964" s="3"/>
      <c r="AW964" s="3"/>
      <c r="AX964" s="3"/>
      <c r="AY964" s="3"/>
      <c r="AZ964" s="3"/>
      <c r="BA964" s="3"/>
      <c r="BB964" s="3"/>
      <c r="BC964" s="3"/>
      <c r="BD964" s="3"/>
      <c r="BE964" s="3"/>
      <c r="BF964" s="3"/>
      <c r="BG964" s="3"/>
      <c r="BH964" s="3"/>
      <c r="BI964" s="3"/>
      <c r="BJ964" s="3"/>
      <c r="BK964" s="3"/>
      <c r="BL964" s="3"/>
      <c r="BM964" s="3"/>
      <c r="BN964" s="3"/>
    </row>
    <row r="965">
      <c r="A965" s="3"/>
      <c r="B965" s="68"/>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c r="AG965" s="3"/>
      <c r="AH965" s="3"/>
      <c r="AI965" s="3"/>
      <c r="AJ965" s="3"/>
      <c r="AK965" s="3"/>
      <c r="AL965" s="3"/>
      <c r="AM965" s="3"/>
      <c r="AN965" s="3"/>
      <c r="AO965" s="3"/>
      <c r="AP965" s="3"/>
      <c r="AQ965" s="3"/>
      <c r="AR965" s="3"/>
      <c r="AS965" s="3"/>
      <c r="AT965" s="3"/>
      <c r="AU965" s="3"/>
      <c r="AV965" s="3"/>
      <c r="AW965" s="3"/>
      <c r="AX965" s="3"/>
      <c r="AY965" s="3"/>
      <c r="AZ965" s="3"/>
      <c r="BA965" s="3"/>
      <c r="BB965" s="3"/>
      <c r="BC965" s="3"/>
      <c r="BD965" s="3"/>
      <c r="BE965" s="3"/>
      <c r="BF965" s="3"/>
      <c r="BG965" s="3"/>
      <c r="BH965" s="3"/>
      <c r="BI965" s="3"/>
      <c r="BJ965" s="3"/>
      <c r="BK965" s="3"/>
      <c r="BL965" s="3"/>
      <c r="BM965" s="3"/>
      <c r="BN965" s="3"/>
    </row>
    <row r="966">
      <c r="A966" s="3"/>
      <c r="B966" s="68"/>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c r="AG966" s="3"/>
      <c r="AH966" s="3"/>
      <c r="AI966" s="3"/>
      <c r="AJ966" s="3"/>
      <c r="AK966" s="3"/>
      <c r="AL966" s="3"/>
      <c r="AM966" s="3"/>
      <c r="AN966" s="3"/>
      <c r="AO966" s="3"/>
      <c r="AP966" s="3"/>
      <c r="AQ966" s="3"/>
      <c r="AR966" s="3"/>
      <c r="AS966" s="3"/>
      <c r="AT966" s="3"/>
      <c r="AU966" s="3"/>
      <c r="AV966" s="3"/>
      <c r="AW966" s="3"/>
      <c r="AX966" s="3"/>
      <c r="AY966" s="3"/>
      <c r="AZ966" s="3"/>
      <c r="BA966" s="3"/>
      <c r="BB966" s="3"/>
      <c r="BC966" s="3"/>
      <c r="BD966" s="3"/>
      <c r="BE966" s="3"/>
      <c r="BF966" s="3"/>
      <c r="BG966" s="3"/>
      <c r="BH966" s="3"/>
      <c r="BI966" s="3"/>
      <c r="BJ966" s="3"/>
      <c r="BK966" s="3"/>
      <c r="BL966" s="3"/>
      <c r="BM966" s="3"/>
      <c r="BN966" s="3"/>
    </row>
    <row r="967">
      <c r="A967" s="3"/>
      <c r="B967" s="68"/>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c r="AG967" s="3"/>
      <c r="AH967" s="3"/>
      <c r="AI967" s="3"/>
      <c r="AJ967" s="3"/>
      <c r="AK967" s="3"/>
      <c r="AL967" s="3"/>
      <c r="AM967" s="3"/>
      <c r="AN967" s="3"/>
      <c r="AO967" s="3"/>
      <c r="AP967" s="3"/>
      <c r="AQ967" s="3"/>
      <c r="AR967" s="3"/>
      <c r="AS967" s="3"/>
      <c r="AT967" s="3"/>
      <c r="AU967" s="3"/>
      <c r="AV967" s="3"/>
      <c r="AW967" s="3"/>
      <c r="AX967" s="3"/>
      <c r="AY967" s="3"/>
      <c r="AZ967" s="3"/>
      <c r="BA967" s="3"/>
      <c r="BB967" s="3"/>
      <c r="BC967" s="3"/>
      <c r="BD967" s="3"/>
      <c r="BE967" s="3"/>
      <c r="BF967" s="3"/>
      <c r="BG967" s="3"/>
      <c r="BH967" s="3"/>
      <c r="BI967" s="3"/>
      <c r="BJ967" s="3"/>
      <c r="BK967" s="3"/>
      <c r="BL967" s="3"/>
      <c r="BM967" s="3"/>
      <c r="BN967" s="3"/>
    </row>
    <row r="968">
      <c r="A968" s="3"/>
      <c r="B968" s="68"/>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c r="AF968" s="3"/>
      <c r="AG968" s="3"/>
      <c r="AH968" s="3"/>
      <c r="AI968" s="3"/>
      <c r="AJ968" s="3"/>
      <c r="AK968" s="3"/>
      <c r="AL968" s="3"/>
      <c r="AM968" s="3"/>
      <c r="AN968" s="3"/>
      <c r="AO968" s="3"/>
      <c r="AP968" s="3"/>
      <c r="AQ968" s="3"/>
      <c r="AR968" s="3"/>
      <c r="AS968" s="3"/>
      <c r="AT968" s="3"/>
      <c r="AU968" s="3"/>
      <c r="AV968" s="3"/>
      <c r="AW968" s="3"/>
      <c r="AX968" s="3"/>
      <c r="AY968" s="3"/>
      <c r="AZ968" s="3"/>
      <c r="BA968" s="3"/>
      <c r="BB968" s="3"/>
      <c r="BC968" s="3"/>
      <c r="BD968" s="3"/>
      <c r="BE968" s="3"/>
      <c r="BF968" s="3"/>
      <c r="BG968" s="3"/>
      <c r="BH968" s="3"/>
      <c r="BI968" s="3"/>
      <c r="BJ968" s="3"/>
      <c r="BK968" s="3"/>
      <c r="BL968" s="3"/>
      <c r="BM968" s="3"/>
      <c r="BN968" s="3"/>
    </row>
    <row r="969">
      <c r="A969" s="3"/>
      <c r="B969" s="68"/>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c r="AF969" s="3"/>
      <c r="AG969" s="3"/>
      <c r="AH969" s="3"/>
      <c r="AI969" s="3"/>
      <c r="AJ969" s="3"/>
      <c r="AK969" s="3"/>
      <c r="AL969" s="3"/>
      <c r="AM969" s="3"/>
      <c r="AN969" s="3"/>
      <c r="AO969" s="3"/>
      <c r="AP969" s="3"/>
      <c r="AQ969" s="3"/>
      <c r="AR969" s="3"/>
      <c r="AS969" s="3"/>
      <c r="AT969" s="3"/>
      <c r="AU969" s="3"/>
      <c r="AV969" s="3"/>
      <c r="AW969" s="3"/>
      <c r="AX969" s="3"/>
      <c r="AY969" s="3"/>
      <c r="AZ969" s="3"/>
      <c r="BA969" s="3"/>
      <c r="BB969" s="3"/>
      <c r="BC969" s="3"/>
      <c r="BD969" s="3"/>
      <c r="BE969" s="3"/>
      <c r="BF969" s="3"/>
      <c r="BG969" s="3"/>
      <c r="BH969" s="3"/>
      <c r="BI969" s="3"/>
      <c r="BJ969" s="3"/>
      <c r="BK969" s="3"/>
      <c r="BL969" s="3"/>
      <c r="BM969" s="3"/>
      <c r="BN969" s="3"/>
    </row>
    <row r="970">
      <c r="A970" s="3"/>
      <c r="B970" s="68"/>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c r="AF970" s="3"/>
      <c r="AG970" s="3"/>
      <c r="AH970" s="3"/>
      <c r="AI970" s="3"/>
      <c r="AJ970" s="3"/>
      <c r="AK970" s="3"/>
      <c r="AL970" s="3"/>
      <c r="AM970" s="3"/>
      <c r="AN970" s="3"/>
      <c r="AO970" s="3"/>
      <c r="AP970" s="3"/>
      <c r="AQ970" s="3"/>
      <c r="AR970" s="3"/>
      <c r="AS970" s="3"/>
      <c r="AT970" s="3"/>
      <c r="AU970" s="3"/>
      <c r="AV970" s="3"/>
      <c r="AW970" s="3"/>
      <c r="AX970" s="3"/>
      <c r="AY970" s="3"/>
      <c r="AZ970" s="3"/>
      <c r="BA970" s="3"/>
      <c r="BB970" s="3"/>
      <c r="BC970" s="3"/>
      <c r="BD970" s="3"/>
      <c r="BE970" s="3"/>
      <c r="BF970" s="3"/>
      <c r="BG970" s="3"/>
      <c r="BH970" s="3"/>
      <c r="BI970" s="3"/>
      <c r="BJ970" s="3"/>
      <c r="BK970" s="3"/>
      <c r="BL970" s="3"/>
      <c r="BM970" s="3"/>
      <c r="BN970" s="3"/>
    </row>
    <row r="971">
      <c r="A971" s="3"/>
      <c r="B971" s="68"/>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c r="AF971" s="3"/>
      <c r="AG971" s="3"/>
      <c r="AH971" s="3"/>
      <c r="AI971" s="3"/>
      <c r="AJ971" s="3"/>
      <c r="AK971" s="3"/>
      <c r="AL971" s="3"/>
      <c r="AM971" s="3"/>
      <c r="AN971" s="3"/>
      <c r="AO971" s="3"/>
      <c r="AP971" s="3"/>
      <c r="AQ971" s="3"/>
      <c r="AR971" s="3"/>
      <c r="AS971" s="3"/>
      <c r="AT971" s="3"/>
      <c r="AU971" s="3"/>
      <c r="AV971" s="3"/>
      <c r="AW971" s="3"/>
      <c r="AX971" s="3"/>
      <c r="AY971" s="3"/>
      <c r="AZ971" s="3"/>
      <c r="BA971" s="3"/>
      <c r="BB971" s="3"/>
      <c r="BC971" s="3"/>
      <c r="BD971" s="3"/>
      <c r="BE971" s="3"/>
      <c r="BF971" s="3"/>
      <c r="BG971" s="3"/>
      <c r="BH971" s="3"/>
      <c r="BI971" s="3"/>
      <c r="BJ971" s="3"/>
      <c r="BK971" s="3"/>
      <c r="BL971" s="3"/>
      <c r="BM971" s="3"/>
      <c r="BN971" s="3"/>
    </row>
    <row r="972">
      <c r="A972" s="3"/>
      <c r="B972" s="68"/>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c r="AF972" s="3"/>
      <c r="AG972" s="3"/>
      <c r="AH972" s="3"/>
      <c r="AI972" s="3"/>
      <c r="AJ972" s="3"/>
      <c r="AK972" s="3"/>
      <c r="AL972" s="3"/>
      <c r="AM972" s="3"/>
      <c r="AN972" s="3"/>
      <c r="AO972" s="3"/>
      <c r="AP972" s="3"/>
      <c r="AQ972" s="3"/>
      <c r="AR972" s="3"/>
      <c r="AS972" s="3"/>
      <c r="AT972" s="3"/>
      <c r="AU972" s="3"/>
      <c r="AV972" s="3"/>
      <c r="AW972" s="3"/>
      <c r="AX972" s="3"/>
      <c r="AY972" s="3"/>
      <c r="AZ972" s="3"/>
      <c r="BA972" s="3"/>
      <c r="BB972" s="3"/>
      <c r="BC972" s="3"/>
      <c r="BD972" s="3"/>
      <c r="BE972" s="3"/>
      <c r="BF972" s="3"/>
      <c r="BG972" s="3"/>
      <c r="BH972" s="3"/>
      <c r="BI972" s="3"/>
      <c r="BJ972" s="3"/>
      <c r="BK972" s="3"/>
      <c r="BL972" s="3"/>
      <c r="BM972" s="3"/>
      <c r="BN972" s="3"/>
    </row>
    <row r="973">
      <c r="A973" s="3"/>
      <c r="B973" s="68"/>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c r="AE973" s="3"/>
      <c r="AF973" s="3"/>
      <c r="AG973" s="3"/>
      <c r="AH973" s="3"/>
      <c r="AI973" s="3"/>
      <c r="AJ973" s="3"/>
      <c r="AK973" s="3"/>
      <c r="AL973" s="3"/>
      <c r="AM973" s="3"/>
      <c r="AN973" s="3"/>
      <c r="AO973" s="3"/>
      <c r="AP973" s="3"/>
      <c r="AQ973" s="3"/>
      <c r="AR973" s="3"/>
      <c r="AS973" s="3"/>
      <c r="AT973" s="3"/>
      <c r="AU973" s="3"/>
      <c r="AV973" s="3"/>
      <c r="AW973" s="3"/>
      <c r="AX973" s="3"/>
      <c r="AY973" s="3"/>
      <c r="AZ973" s="3"/>
      <c r="BA973" s="3"/>
      <c r="BB973" s="3"/>
      <c r="BC973" s="3"/>
      <c r="BD973" s="3"/>
      <c r="BE973" s="3"/>
      <c r="BF973" s="3"/>
      <c r="BG973" s="3"/>
      <c r="BH973" s="3"/>
      <c r="BI973" s="3"/>
      <c r="BJ973" s="3"/>
      <c r="BK973" s="3"/>
      <c r="BL973" s="3"/>
      <c r="BM973" s="3"/>
      <c r="BN973" s="3"/>
    </row>
    <row r="974">
      <c r="A974" s="3"/>
      <c r="B974" s="68"/>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c r="AE974" s="3"/>
      <c r="AF974" s="3"/>
      <c r="AG974" s="3"/>
      <c r="AH974" s="3"/>
      <c r="AI974" s="3"/>
      <c r="AJ974" s="3"/>
      <c r="AK974" s="3"/>
      <c r="AL974" s="3"/>
      <c r="AM974" s="3"/>
      <c r="AN974" s="3"/>
      <c r="AO974" s="3"/>
      <c r="AP974" s="3"/>
      <c r="AQ974" s="3"/>
      <c r="AR974" s="3"/>
      <c r="AS974" s="3"/>
      <c r="AT974" s="3"/>
      <c r="AU974" s="3"/>
      <c r="AV974" s="3"/>
      <c r="AW974" s="3"/>
      <c r="AX974" s="3"/>
      <c r="AY974" s="3"/>
      <c r="AZ974" s="3"/>
      <c r="BA974" s="3"/>
      <c r="BB974" s="3"/>
      <c r="BC974" s="3"/>
      <c r="BD974" s="3"/>
      <c r="BE974" s="3"/>
      <c r="BF974" s="3"/>
      <c r="BG974" s="3"/>
      <c r="BH974" s="3"/>
      <c r="BI974" s="3"/>
      <c r="BJ974" s="3"/>
      <c r="BK974" s="3"/>
      <c r="BL974" s="3"/>
      <c r="BM974" s="3"/>
      <c r="BN974" s="3"/>
    </row>
    <row r="975">
      <c r="A975" s="3"/>
      <c r="B975" s="68"/>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c r="AE975" s="3"/>
      <c r="AF975" s="3"/>
      <c r="AG975" s="3"/>
      <c r="AH975" s="3"/>
      <c r="AI975" s="3"/>
      <c r="AJ975" s="3"/>
      <c r="AK975" s="3"/>
      <c r="AL975" s="3"/>
      <c r="AM975" s="3"/>
      <c r="AN975" s="3"/>
      <c r="AO975" s="3"/>
      <c r="AP975" s="3"/>
      <c r="AQ975" s="3"/>
      <c r="AR975" s="3"/>
      <c r="AS975" s="3"/>
      <c r="AT975" s="3"/>
      <c r="AU975" s="3"/>
      <c r="AV975" s="3"/>
      <c r="AW975" s="3"/>
      <c r="AX975" s="3"/>
      <c r="AY975" s="3"/>
      <c r="AZ975" s="3"/>
      <c r="BA975" s="3"/>
      <c r="BB975" s="3"/>
      <c r="BC975" s="3"/>
      <c r="BD975" s="3"/>
      <c r="BE975" s="3"/>
      <c r="BF975" s="3"/>
      <c r="BG975" s="3"/>
      <c r="BH975" s="3"/>
      <c r="BI975" s="3"/>
      <c r="BJ975" s="3"/>
      <c r="BK975" s="3"/>
      <c r="BL975" s="3"/>
      <c r="BM975" s="3"/>
      <c r="BN975" s="3"/>
    </row>
    <row r="976">
      <c r="A976" s="3"/>
      <c r="B976" s="68"/>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c r="AE976" s="3"/>
      <c r="AF976" s="3"/>
      <c r="AG976" s="3"/>
      <c r="AH976" s="3"/>
      <c r="AI976" s="3"/>
      <c r="AJ976" s="3"/>
      <c r="AK976" s="3"/>
      <c r="AL976" s="3"/>
      <c r="AM976" s="3"/>
      <c r="AN976" s="3"/>
      <c r="AO976" s="3"/>
      <c r="AP976" s="3"/>
      <c r="AQ976" s="3"/>
      <c r="AR976" s="3"/>
      <c r="AS976" s="3"/>
      <c r="AT976" s="3"/>
      <c r="AU976" s="3"/>
      <c r="AV976" s="3"/>
      <c r="AW976" s="3"/>
      <c r="AX976" s="3"/>
      <c r="AY976" s="3"/>
      <c r="AZ976" s="3"/>
      <c r="BA976" s="3"/>
      <c r="BB976" s="3"/>
      <c r="BC976" s="3"/>
      <c r="BD976" s="3"/>
      <c r="BE976" s="3"/>
      <c r="BF976" s="3"/>
      <c r="BG976" s="3"/>
      <c r="BH976" s="3"/>
      <c r="BI976" s="3"/>
      <c r="BJ976" s="3"/>
      <c r="BK976" s="3"/>
      <c r="BL976" s="3"/>
      <c r="BM976" s="3"/>
      <c r="BN976" s="3"/>
    </row>
    <row r="977">
      <c r="A977" s="3"/>
      <c r="B977" s="68"/>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c r="AE977" s="3"/>
      <c r="AF977" s="3"/>
      <c r="AG977" s="3"/>
      <c r="AH977" s="3"/>
      <c r="AI977" s="3"/>
      <c r="AJ977" s="3"/>
      <c r="AK977" s="3"/>
      <c r="AL977" s="3"/>
      <c r="AM977" s="3"/>
      <c r="AN977" s="3"/>
      <c r="AO977" s="3"/>
      <c r="AP977" s="3"/>
      <c r="AQ977" s="3"/>
      <c r="AR977" s="3"/>
      <c r="AS977" s="3"/>
      <c r="AT977" s="3"/>
      <c r="AU977" s="3"/>
      <c r="AV977" s="3"/>
      <c r="AW977" s="3"/>
      <c r="AX977" s="3"/>
      <c r="AY977" s="3"/>
      <c r="AZ977" s="3"/>
      <c r="BA977" s="3"/>
      <c r="BB977" s="3"/>
      <c r="BC977" s="3"/>
      <c r="BD977" s="3"/>
      <c r="BE977" s="3"/>
      <c r="BF977" s="3"/>
      <c r="BG977" s="3"/>
      <c r="BH977" s="3"/>
      <c r="BI977" s="3"/>
      <c r="BJ977" s="3"/>
      <c r="BK977" s="3"/>
      <c r="BL977" s="3"/>
      <c r="BM977" s="3"/>
      <c r="BN977" s="3"/>
    </row>
    <row r="978">
      <c r="A978" s="3"/>
      <c r="B978" s="68"/>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c r="AE978" s="3"/>
      <c r="AF978" s="3"/>
      <c r="AG978" s="3"/>
      <c r="AH978" s="3"/>
      <c r="AI978" s="3"/>
      <c r="AJ978" s="3"/>
      <c r="AK978" s="3"/>
      <c r="AL978" s="3"/>
      <c r="AM978" s="3"/>
      <c r="AN978" s="3"/>
      <c r="AO978" s="3"/>
      <c r="AP978" s="3"/>
      <c r="AQ978" s="3"/>
      <c r="AR978" s="3"/>
      <c r="AS978" s="3"/>
      <c r="AT978" s="3"/>
      <c r="AU978" s="3"/>
      <c r="AV978" s="3"/>
      <c r="AW978" s="3"/>
      <c r="AX978" s="3"/>
      <c r="AY978" s="3"/>
      <c r="AZ978" s="3"/>
      <c r="BA978" s="3"/>
      <c r="BB978" s="3"/>
      <c r="BC978" s="3"/>
      <c r="BD978" s="3"/>
      <c r="BE978" s="3"/>
      <c r="BF978" s="3"/>
      <c r="BG978" s="3"/>
      <c r="BH978" s="3"/>
      <c r="BI978" s="3"/>
      <c r="BJ978" s="3"/>
      <c r="BK978" s="3"/>
      <c r="BL978" s="3"/>
      <c r="BM978" s="3"/>
      <c r="BN978" s="3"/>
    </row>
    <row r="979">
      <c r="A979" s="3"/>
      <c r="B979" s="68"/>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c r="AE979" s="3"/>
      <c r="AF979" s="3"/>
      <c r="AG979" s="3"/>
      <c r="AH979" s="3"/>
      <c r="AI979" s="3"/>
      <c r="AJ979" s="3"/>
      <c r="AK979" s="3"/>
      <c r="AL979" s="3"/>
      <c r="AM979" s="3"/>
      <c r="AN979" s="3"/>
      <c r="AO979" s="3"/>
      <c r="AP979" s="3"/>
      <c r="AQ979" s="3"/>
      <c r="AR979" s="3"/>
      <c r="AS979" s="3"/>
      <c r="AT979" s="3"/>
      <c r="AU979" s="3"/>
      <c r="AV979" s="3"/>
      <c r="AW979" s="3"/>
      <c r="AX979" s="3"/>
      <c r="AY979" s="3"/>
      <c r="AZ979" s="3"/>
      <c r="BA979" s="3"/>
      <c r="BB979" s="3"/>
      <c r="BC979" s="3"/>
      <c r="BD979" s="3"/>
      <c r="BE979" s="3"/>
      <c r="BF979" s="3"/>
      <c r="BG979" s="3"/>
      <c r="BH979" s="3"/>
      <c r="BI979" s="3"/>
      <c r="BJ979" s="3"/>
      <c r="BK979" s="3"/>
      <c r="BL979" s="3"/>
      <c r="BM979" s="3"/>
      <c r="BN979" s="3"/>
    </row>
    <row r="980">
      <c r="A980" s="3"/>
      <c r="B980" s="68"/>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c r="AC980" s="3"/>
      <c r="AD980" s="3"/>
      <c r="AE980" s="3"/>
      <c r="AF980" s="3"/>
      <c r="AG980" s="3"/>
      <c r="AH980" s="3"/>
      <c r="AI980" s="3"/>
      <c r="AJ980" s="3"/>
      <c r="AK980" s="3"/>
      <c r="AL980" s="3"/>
      <c r="AM980" s="3"/>
      <c r="AN980" s="3"/>
      <c r="AO980" s="3"/>
      <c r="AP980" s="3"/>
      <c r="AQ980" s="3"/>
      <c r="AR980" s="3"/>
      <c r="AS980" s="3"/>
      <c r="AT980" s="3"/>
      <c r="AU980" s="3"/>
      <c r="AV980" s="3"/>
      <c r="AW980" s="3"/>
      <c r="AX980" s="3"/>
      <c r="AY980" s="3"/>
      <c r="AZ980" s="3"/>
      <c r="BA980" s="3"/>
      <c r="BB980" s="3"/>
      <c r="BC980" s="3"/>
      <c r="BD980" s="3"/>
      <c r="BE980" s="3"/>
      <c r="BF980" s="3"/>
      <c r="BG980" s="3"/>
      <c r="BH980" s="3"/>
      <c r="BI980" s="3"/>
      <c r="BJ980" s="3"/>
      <c r="BK980" s="3"/>
      <c r="BL980" s="3"/>
      <c r="BM980" s="3"/>
      <c r="BN980" s="3"/>
    </row>
    <row r="981">
      <c r="A981" s="3"/>
      <c r="B981" s="68"/>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c r="AC981" s="3"/>
      <c r="AD981" s="3"/>
      <c r="AE981" s="3"/>
      <c r="AF981" s="3"/>
      <c r="AG981" s="3"/>
      <c r="AH981" s="3"/>
      <c r="AI981" s="3"/>
      <c r="AJ981" s="3"/>
      <c r="AK981" s="3"/>
      <c r="AL981" s="3"/>
      <c r="AM981" s="3"/>
      <c r="AN981" s="3"/>
      <c r="AO981" s="3"/>
      <c r="AP981" s="3"/>
      <c r="AQ981" s="3"/>
      <c r="AR981" s="3"/>
      <c r="AS981" s="3"/>
      <c r="AT981" s="3"/>
      <c r="AU981" s="3"/>
      <c r="AV981" s="3"/>
      <c r="AW981" s="3"/>
      <c r="AX981" s="3"/>
      <c r="AY981" s="3"/>
      <c r="AZ981" s="3"/>
      <c r="BA981" s="3"/>
      <c r="BB981" s="3"/>
      <c r="BC981" s="3"/>
      <c r="BD981" s="3"/>
      <c r="BE981" s="3"/>
      <c r="BF981" s="3"/>
      <c r="BG981" s="3"/>
      <c r="BH981" s="3"/>
      <c r="BI981" s="3"/>
      <c r="BJ981" s="3"/>
      <c r="BK981" s="3"/>
      <c r="BL981" s="3"/>
      <c r="BM981" s="3"/>
      <c r="BN981" s="3"/>
    </row>
    <row r="982">
      <c r="A982" s="3"/>
      <c r="B982" s="68"/>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c r="AC982" s="3"/>
      <c r="AD982" s="3"/>
      <c r="AE982" s="3"/>
      <c r="AF982" s="3"/>
      <c r="AG982" s="3"/>
      <c r="AH982" s="3"/>
      <c r="AI982" s="3"/>
      <c r="AJ982" s="3"/>
      <c r="AK982" s="3"/>
      <c r="AL982" s="3"/>
      <c r="AM982" s="3"/>
      <c r="AN982" s="3"/>
      <c r="AO982" s="3"/>
      <c r="AP982" s="3"/>
      <c r="AQ982" s="3"/>
      <c r="AR982" s="3"/>
      <c r="AS982" s="3"/>
      <c r="AT982" s="3"/>
      <c r="AU982" s="3"/>
      <c r="AV982" s="3"/>
      <c r="AW982" s="3"/>
      <c r="AX982" s="3"/>
      <c r="AY982" s="3"/>
      <c r="AZ982" s="3"/>
      <c r="BA982" s="3"/>
      <c r="BB982" s="3"/>
      <c r="BC982" s="3"/>
      <c r="BD982" s="3"/>
      <c r="BE982" s="3"/>
      <c r="BF982" s="3"/>
      <c r="BG982" s="3"/>
      <c r="BH982" s="3"/>
      <c r="BI982" s="3"/>
      <c r="BJ982" s="3"/>
      <c r="BK982" s="3"/>
      <c r="BL982" s="3"/>
      <c r="BM982" s="3"/>
      <c r="BN982" s="3"/>
    </row>
    <row r="983">
      <c r="A983" s="3"/>
      <c r="B983" s="68"/>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c r="AC983" s="3"/>
      <c r="AD983" s="3"/>
      <c r="AE983" s="3"/>
      <c r="AF983" s="3"/>
      <c r="AG983" s="3"/>
      <c r="AH983" s="3"/>
      <c r="AI983" s="3"/>
      <c r="AJ983" s="3"/>
      <c r="AK983" s="3"/>
      <c r="AL983" s="3"/>
      <c r="AM983" s="3"/>
      <c r="AN983" s="3"/>
      <c r="AO983" s="3"/>
      <c r="AP983" s="3"/>
      <c r="AQ983" s="3"/>
      <c r="AR983" s="3"/>
      <c r="AS983" s="3"/>
      <c r="AT983" s="3"/>
      <c r="AU983" s="3"/>
      <c r="AV983" s="3"/>
      <c r="AW983" s="3"/>
      <c r="AX983" s="3"/>
      <c r="AY983" s="3"/>
      <c r="AZ983" s="3"/>
      <c r="BA983" s="3"/>
      <c r="BB983" s="3"/>
      <c r="BC983" s="3"/>
      <c r="BD983" s="3"/>
      <c r="BE983" s="3"/>
      <c r="BF983" s="3"/>
      <c r="BG983" s="3"/>
      <c r="BH983" s="3"/>
      <c r="BI983" s="3"/>
      <c r="BJ983" s="3"/>
      <c r="BK983" s="3"/>
      <c r="BL983" s="3"/>
      <c r="BM983" s="3"/>
      <c r="BN983" s="3"/>
    </row>
    <row r="984">
      <c r="A984" s="3"/>
      <c r="B984" s="68"/>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c r="AC984" s="3"/>
      <c r="AD984" s="3"/>
      <c r="AE984" s="3"/>
      <c r="AF984" s="3"/>
      <c r="AG984" s="3"/>
      <c r="AH984" s="3"/>
      <c r="AI984" s="3"/>
      <c r="AJ984" s="3"/>
      <c r="AK984" s="3"/>
      <c r="AL984" s="3"/>
      <c r="AM984" s="3"/>
      <c r="AN984" s="3"/>
      <c r="AO984" s="3"/>
      <c r="AP984" s="3"/>
      <c r="AQ984" s="3"/>
      <c r="AR984" s="3"/>
      <c r="AS984" s="3"/>
      <c r="AT984" s="3"/>
      <c r="AU984" s="3"/>
      <c r="AV984" s="3"/>
      <c r="AW984" s="3"/>
      <c r="AX984" s="3"/>
      <c r="AY984" s="3"/>
      <c r="AZ984" s="3"/>
      <c r="BA984" s="3"/>
      <c r="BB984" s="3"/>
      <c r="BC984" s="3"/>
      <c r="BD984" s="3"/>
      <c r="BE984" s="3"/>
      <c r="BF984" s="3"/>
      <c r="BG984" s="3"/>
      <c r="BH984" s="3"/>
      <c r="BI984" s="3"/>
      <c r="BJ984" s="3"/>
      <c r="BK984" s="3"/>
      <c r="BL984" s="3"/>
      <c r="BM984" s="3"/>
      <c r="BN984" s="3"/>
    </row>
    <row r="985">
      <c r="A985" s="3"/>
      <c r="B985" s="68"/>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c r="AC985" s="3"/>
      <c r="AD985" s="3"/>
      <c r="AE985" s="3"/>
      <c r="AF985" s="3"/>
      <c r="AG985" s="3"/>
      <c r="AH985" s="3"/>
      <c r="AI985" s="3"/>
      <c r="AJ985" s="3"/>
      <c r="AK985" s="3"/>
      <c r="AL985" s="3"/>
      <c r="AM985" s="3"/>
      <c r="AN985" s="3"/>
      <c r="AO985" s="3"/>
      <c r="AP985" s="3"/>
      <c r="AQ985" s="3"/>
      <c r="AR985" s="3"/>
      <c r="AS985" s="3"/>
      <c r="AT985" s="3"/>
      <c r="AU985" s="3"/>
      <c r="AV985" s="3"/>
      <c r="AW985" s="3"/>
      <c r="AX985" s="3"/>
      <c r="AY985" s="3"/>
      <c r="AZ985" s="3"/>
      <c r="BA985" s="3"/>
      <c r="BB985" s="3"/>
      <c r="BC985" s="3"/>
      <c r="BD985" s="3"/>
      <c r="BE985" s="3"/>
      <c r="BF985" s="3"/>
      <c r="BG985" s="3"/>
      <c r="BH985" s="3"/>
      <c r="BI985" s="3"/>
      <c r="BJ985" s="3"/>
      <c r="BK985" s="3"/>
      <c r="BL985" s="3"/>
      <c r="BM985" s="3"/>
      <c r="BN985" s="3"/>
    </row>
    <row r="986">
      <c r="A986" s="3"/>
      <c r="B986" s="68"/>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c r="AC986" s="3"/>
      <c r="AD986" s="3"/>
      <c r="AE986" s="3"/>
      <c r="AF986" s="3"/>
      <c r="AG986" s="3"/>
      <c r="AH986" s="3"/>
      <c r="AI986" s="3"/>
      <c r="AJ986" s="3"/>
      <c r="AK986" s="3"/>
      <c r="AL986" s="3"/>
      <c r="AM986" s="3"/>
      <c r="AN986" s="3"/>
      <c r="AO986" s="3"/>
      <c r="AP986" s="3"/>
      <c r="AQ986" s="3"/>
      <c r="AR986" s="3"/>
      <c r="AS986" s="3"/>
      <c r="AT986" s="3"/>
      <c r="AU986" s="3"/>
      <c r="AV986" s="3"/>
      <c r="AW986" s="3"/>
      <c r="AX986" s="3"/>
      <c r="AY986" s="3"/>
      <c r="AZ986" s="3"/>
      <c r="BA986" s="3"/>
      <c r="BB986" s="3"/>
      <c r="BC986" s="3"/>
      <c r="BD986" s="3"/>
      <c r="BE986" s="3"/>
      <c r="BF986" s="3"/>
      <c r="BG986" s="3"/>
      <c r="BH986" s="3"/>
      <c r="BI986" s="3"/>
      <c r="BJ986" s="3"/>
      <c r="BK986" s="3"/>
      <c r="BL986" s="3"/>
      <c r="BM986" s="3"/>
      <c r="BN986" s="3"/>
    </row>
    <row r="987">
      <c r="A987" s="3"/>
      <c r="B987" s="68"/>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c r="AC987" s="3"/>
      <c r="AD987" s="3"/>
      <c r="AE987" s="3"/>
      <c r="AF987" s="3"/>
      <c r="AG987" s="3"/>
      <c r="AH987" s="3"/>
      <c r="AI987" s="3"/>
      <c r="AJ987" s="3"/>
      <c r="AK987" s="3"/>
      <c r="AL987" s="3"/>
      <c r="AM987" s="3"/>
      <c r="AN987" s="3"/>
      <c r="AO987" s="3"/>
      <c r="AP987" s="3"/>
      <c r="AQ987" s="3"/>
      <c r="AR987" s="3"/>
      <c r="AS987" s="3"/>
      <c r="AT987" s="3"/>
      <c r="AU987" s="3"/>
      <c r="AV987" s="3"/>
      <c r="AW987" s="3"/>
      <c r="AX987" s="3"/>
      <c r="AY987" s="3"/>
      <c r="AZ987" s="3"/>
      <c r="BA987" s="3"/>
      <c r="BB987" s="3"/>
      <c r="BC987" s="3"/>
      <c r="BD987" s="3"/>
      <c r="BE987" s="3"/>
      <c r="BF987" s="3"/>
      <c r="BG987" s="3"/>
      <c r="BH987" s="3"/>
      <c r="BI987" s="3"/>
      <c r="BJ987" s="3"/>
      <c r="BK987" s="3"/>
      <c r="BL987" s="3"/>
      <c r="BM987" s="3"/>
      <c r="BN987" s="3"/>
    </row>
    <row r="988">
      <c r="A988" s="3"/>
      <c r="B988" s="68"/>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c r="AC988" s="3"/>
      <c r="AD988" s="3"/>
      <c r="AE988" s="3"/>
      <c r="AF988" s="3"/>
      <c r="AG988" s="3"/>
      <c r="AH988" s="3"/>
      <c r="AI988" s="3"/>
      <c r="AJ988" s="3"/>
      <c r="AK988" s="3"/>
      <c r="AL988" s="3"/>
      <c r="AM988" s="3"/>
      <c r="AN988" s="3"/>
      <c r="AO988" s="3"/>
      <c r="AP988" s="3"/>
      <c r="AQ988" s="3"/>
      <c r="AR988" s="3"/>
      <c r="AS988" s="3"/>
      <c r="AT988" s="3"/>
      <c r="AU988" s="3"/>
      <c r="AV988" s="3"/>
      <c r="AW988" s="3"/>
      <c r="AX988" s="3"/>
      <c r="AY988" s="3"/>
      <c r="AZ988" s="3"/>
      <c r="BA988" s="3"/>
      <c r="BB988" s="3"/>
      <c r="BC988" s="3"/>
      <c r="BD988" s="3"/>
      <c r="BE988" s="3"/>
      <c r="BF988" s="3"/>
      <c r="BG988" s="3"/>
      <c r="BH988" s="3"/>
      <c r="BI988" s="3"/>
      <c r="BJ988" s="3"/>
      <c r="BK988" s="3"/>
      <c r="BL988" s="3"/>
      <c r="BM988" s="3"/>
      <c r="BN988" s="3"/>
    </row>
    <row r="989">
      <c r="A989" s="3"/>
      <c r="B989" s="68"/>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c r="AC989" s="3"/>
      <c r="AD989" s="3"/>
      <c r="AE989" s="3"/>
      <c r="AF989" s="3"/>
      <c r="AG989" s="3"/>
      <c r="AH989" s="3"/>
      <c r="AI989" s="3"/>
      <c r="AJ989" s="3"/>
      <c r="AK989" s="3"/>
      <c r="AL989" s="3"/>
      <c r="AM989" s="3"/>
      <c r="AN989" s="3"/>
      <c r="AO989" s="3"/>
      <c r="AP989" s="3"/>
      <c r="AQ989" s="3"/>
      <c r="AR989" s="3"/>
      <c r="AS989" s="3"/>
      <c r="AT989" s="3"/>
      <c r="AU989" s="3"/>
      <c r="AV989" s="3"/>
      <c r="AW989" s="3"/>
      <c r="AX989" s="3"/>
      <c r="AY989" s="3"/>
      <c r="AZ989" s="3"/>
      <c r="BA989" s="3"/>
      <c r="BB989" s="3"/>
      <c r="BC989" s="3"/>
      <c r="BD989" s="3"/>
      <c r="BE989" s="3"/>
      <c r="BF989" s="3"/>
      <c r="BG989" s="3"/>
      <c r="BH989" s="3"/>
      <c r="BI989" s="3"/>
      <c r="BJ989" s="3"/>
      <c r="BK989" s="3"/>
      <c r="BL989" s="3"/>
      <c r="BM989" s="3"/>
      <c r="BN989" s="3"/>
    </row>
    <row r="990">
      <c r="A990" s="3"/>
      <c r="B990" s="68"/>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c r="AC990" s="3"/>
      <c r="AD990" s="3"/>
      <c r="AE990" s="3"/>
      <c r="AF990" s="3"/>
      <c r="AG990" s="3"/>
      <c r="AH990" s="3"/>
      <c r="AI990" s="3"/>
      <c r="AJ990" s="3"/>
      <c r="AK990" s="3"/>
      <c r="AL990" s="3"/>
      <c r="AM990" s="3"/>
      <c r="AN990" s="3"/>
      <c r="AO990" s="3"/>
      <c r="AP990" s="3"/>
      <c r="AQ990" s="3"/>
      <c r="AR990" s="3"/>
      <c r="AS990" s="3"/>
      <c r="AT990" s="3"/>
      <c r="AU990" s="3"/>
      <c r="AV990" s="3"/>
      <c r="AW990" s="3"/>
      <c r="AX990" s="3"/>
      <c r="AY990" s="3"/>
      <c r="AZ990" s="3"/>
      <c r="BA990" s="3"/>
      <c r="BB990" s="3"/>
      <c r="BC990" s="3"/>
      <c r="BD990" s="3"/>
      <c r="BE990" s="3"/>
      <c r="BF990" s="3"/>
      <c r="BG990" s="3"/>
      <c r="BH990" s="3"/>
      <c r="BI990" s="3"/>
      <c r="BJ990" s="3"/>
      <c r="BK990" s="3"/>
      <c r="BL990" s="3"/>
      <c r="BM990" s="3"/>
      <c r="BN990" s="3"/>
    </row>
    <row r="991">
      <c r="A991" s="3"/>
      <c r="B991" s="68"/>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c r="AC991" s="3"/>
      <c r="AD991" s="3"/>
      <c r="AE991" s="3"/>
      <c r="AF991" s="3"/>
      <c r="AG991" s="3"/>
      <c r="AH991" s="3"/>
      <c r="AI991" s="3"/>
      <c r="AJ991" s="3"/>
      <c r="AK991" s="3"/>
      <c r="AL991" s="3"/>
      <c r="AM991" s="3"/>
      <c r="AN991" s="3"/>
      <c r="AO991" s="3"/>
      <c r="AP991" s="3"/>
      <c r="AQ991" s="3"/>
      <c r="AR991" s="3"/>
      <c r="AS991" s="3"/>
      <c r="AT991" s="3"/>
      <c r="AU991" s="3"/>
      <c r="AV991" s="3"/>
      <c r="AW991" s="3"/>
      <c r="AX991" s="3"/>
      <c r="AY991" s="3"/>
      <c r="AZ991" s="3"/>
      <c r="BA991" s="3"/>
      <c r="BB991" s="3"/>
      <c r="BC991" s="3"/>
      <c r="BD991" s="3"/>
      <c r="BE991" s="3"/>
      <c r="BF991" s="3"/>
      <c r="BG991" s="3"/>
      <c r="BH991" s="3"/>
      <c r="BI991" s="3"/>
      <c r="BJ991" s="3"/>
      <c r="BK991" s="3"/>
      <c r="BL991" s="3"/>
      <c r="BM991" s="3"/>
      <c r="BN991" s="3"/>
    </row>
    <row r="992">
      <c r="A992" s="3"/>
      <c r="B992" s="68"/>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c r="AC992" s="3"/>
      <c r="AD992" s="3"/>
      <c r="AE992" s="3"/>
      <c r="AF992" s="3"/>
      <c r="AG992" s="3"/>
      <c r="AH992" s="3"/>
      <c r="AI992" s="3"/>
      <c r="AJ992" s="3"/>
      <c r="AK992" s="3"/>
      <c r="AL992" s="3"/>
      <c r="AM992" s="3"/>
      <c r="AN992" s="3"/>
      <c r="AO992" s="3"/>
      <c r="AP992" s="3"/>
      <c r="AQ992" s="3"/>
      <c r="AR992" s="3"/>
      <c r="AS992" s="3"/>
      <c r="AT992" s="3"/>
      <c r="AU992" s="3"/>
      <c r="AV992" s="3"/>
      <c r="AW992" s="3"/>
      <c r="AX992" s="3"/>
      <c r="AY992" s="3"/>
      <c r="AZ992" s="3"/>
      <c r="BA992" s="3"/>
      <c r="BB992" s="3"/>
      <c r="BC992" s="3"/>
      <c r="BD992" s="3"/>
      <c r="BE992" s="3"/>
      <c r="BF992" s="3"/>
      <c r="BG992" s="3"/>
      <c r="BH992" s="3"/>
      <c r="BI992" s="3"/>
      <c r="BJ992" s="3"/>
      <c r="BK992" s="3"/>
      <c r="BL992" s="3"/>
      <c r="BM992" s="3"/>
      <c r="BN992" s="3"/>
    </row>
    <row r="993">
      <c r="A993" s="3"/>
      <c r="B993" s="68"/>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c r="AC993" s="3"/>
      <c r="AD993" s="3"/>
      <c r="AE993" s="3"/>
      <c r="AF993" s="3"/>
      <c r="AG993" s="3"/>
      <c r="AH993" s="3"/>
      <c r="AI993" s="3"/>
      <c r="AJ993" s="3"/>
      <c r="AK993" s="3"/>
      <c r="AL993" s="3"/>
      <c r="AM993" s="3"/>
      <c r="AN993" s="3"/>
      <c r="AO993" s="3"/>
      <c r="AP993" s="3"/>
      <c r="AQ993" s="3"/>
      <c r="AR993" s="3"/>
      <c r="AS993" s="3"/>
      <c r="AT993" s="3"/>
      <c r="AU993" s="3"/>
      <c r="AV993" s="3"/>
      <c r="AW993" s="3"/>
      <c r="AX993" s="3"/>
      <c r="AY993" s="3"/>
      <c r="AZ993" s="3"/>
      <c r="BA993" s="3"/>
      <c r="BB993" s="3"/>
      <c r="BC993" s="3"/>
      <c r="BD993" s="3"/>
      <c r="BE993" s="3"/>
      <c r="BF993" s="3"/>
      <c r="BG993" s="3"/>
      <c r="BH993" s="3"/>
      <c r="BI993" s="3"/>
      <c r="BJ993" s="3"/>
      <c r="BK993" s="3"/>
      <c r="BL993" s="3"/>
      <c r="BM993" s="3"/>
      <c r="BN993" s="3"/>
    </row>
    <row r="994">
      <c r="A994" s="3"/>
      <c r="B994" s="68"/>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c r="AC994" s="3"/>
      <c r="AD994" s="3"/>
      <c r="AE994" s="3"/>
      <c r="AF994" s="3"/>
      <c r="AG994" s="3"/>
      <c r="AH994" s="3"/>
      <c r="AI994" s="3"/>
      <c r="AJ994" s="3"/>
      <c r="AK994" s="3"/>
      <c r="AL994" s="3"/>
      <c r="AM994" s="3"/>
      <c r="AN994" s="3"/>
      <c r="AO994" s="3"/>
      <c r="AP994" s="3"/>
      <c r="AQ994" s="3"/>
      <c r="AR994" s="3"/>
      <c r="AS994" s="3"/>
      <c r="AT994" s="3"/>
      <c r="AU994" s="3"/>
      <c r="AV994" s="3"/>
      <c r="AW994" s="3"/>
      <c r="AX994" s="3"/>
      <c r="AY994" s="3"/>
      <c r="AZ994" s="3"/>
      <c r="BA994" s="3"/>
      <c r="BB994" s="3"/>
      <c r="BC994" s="3"/>
      <c r="BD994" s="3"/>
      <c r="BE994" s="3"/>
      <c r="BF994" s="3"/>
      <c r="BG994" s="3"/>
      <c r="BH994" s="3"/>
      <c r="BI994" s="3"/>
      <c r="BJ994" s="3"/>
      <c r="BK994" s="3"/>
      <c r="BL994" s="3"/>
      <c r="BM994" s="3"/>
      <c r="BN994" s="3"/>
    </row>
    <row r="995">
      <c r="A995" s="3"/>
      <c r="B995" s="68"/>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c r="AC995" s="3"/>
      <c r="AD995" s="3"/>
      <c r="AE995" s="3"/>
      <c r="AF995" s="3"/>
      <c r="AG995" s="3"/>
      <c r="AH995" s="3"/>
      <c r="AI995" s="3"/>
      <c r="AJ995" s="3"/>
      <c r="AK995" s="3"/>
      <c r="AL995" s="3"/>
      <c r="AM995" s="3"/>
      <c r="AN995" s="3"/>
      <c r="AO995" s="3"/>
      <c r="AP995" s="3"/>
      <c r="AQ995" s="3"/>
      <c r="AR995" s="3"/>
      <c r="AS995" s="3"/>
      <c r="AT995" s="3"/>
      <c r="AU995" s="3"/>
      <c r="AV995" s="3"/>
      <c r="AW995" s="3"/>
      <c r="AX995" s="3"/>
      <c r="AY995" s="3"/>
      <c r="AZ995" s="3"/>
      <c r="BA995" s="3"/>
      <c r="BB995" s="3"/>
      <c r="BC995" s="3"/>
      <c r="BD995" s="3"/>
      <c r="BE995" s="3"/>
      <c r="BF995" s="3"/>
      <c r="BG995" s="3"/>
      <c r="BH995" s="3"/>
      <c r="BI995" s="3"/>
      <c r="BJ995" s="3"/>
      <c r="BK995" s="3"/>
      <c r="BL995" s="3"/>
      <c r="BM995" s="3"/>
      <c r="BN995" s="3"/>
    </row>
    <row r="996">
      <c r="A996" s="3"/>
      <c r="B996" s="68"/>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c r="AC996" s="3"/>
      <c r="AD996" s="3"/>
      <c r="AE996" s="3"/>
      <c r="AF996" s="3"/>
      <c r="AG996" s="3"/>
      <c r="AH996" s="3"/>
      <c r="AI996" s="3"/>
      <c r="AJ996" s="3"/>
      <c r="AK996" s="3"/>
      <c r="AL996" s="3"/>
      <c r="AM996" s="3"/>
      <c r="AN996" s="3"/>
      <c r="AO996" s="3"/>
      <c r="AP996" s="3"/>
      <c r="AQ996" s="3"/>
      <c r="AR996" s="3"/>
      <c r="AS996" s="3"/>
      <c r="AT996" s="3"/>
      <c r="AU996" s="3"/>
      <c r="AV996" s="3"/>
      <c r="AW996" s="3"/>
      <c r="AX996" s="3"/>
      <c r="AY996" s="3"/>
      <c r="AZ996" s="3"/>
      <c r="BA996" s="3"/>
      <c r="BB996" s="3"/>
      <c r="BC996" s="3"/>
      <c r="BD996" s="3"/>
      <c r="BE996" s="3"/>
      <c r="BF996" s="3"/>
      <c r="BG996" s="3"/>
      <c r="BH996" s="3"/>
      <c r="BI996" s="3"/>
      <c r="BJ996" s="3"/>
      <c r="BK996" s="3"/>
      <c r="BL996" s="3"/>
      <c r="BM996" s="3"/>
      <c r="BN996" s="3"/>
    </row>
    <row r="997">
      <c r="A997" s="3"/>
      <c r="B997" s="68"/>
      <c r="C997" s="3"/>
      <c r="D997" s="3"/>
      <c r="E997" s="3"/>
      <c r="F997" s="3"/>
      <c r="G997" s="3"/>
      <c r="H997" s="3"/>
      <c r="I997" s="3"/>
      <c r="J997" s="3"/>
      <c r="K997" s="3"/>
      <c r="L997" s="3"/>
      <c r="M997" s="3"/>
      <c r="N997" s="3"/>
      <c r="O997" s="3"/>
      <c r="P997" s="3"/>
      <c r="Q997" s="3"/>
      <c r="R997" s="3"/>
      <c r="S997" s="3"/>
      <c r="T997" s="3"/>
      <c r="U997" s="3"/>
      <c r="V997" s="3"/>
      <c r="W997" s="3"/>
      <c r="X997" s="3"/>
      <c r="Y997" s="3"/>
      <c r="Z997" s="3"/>
      <c r="AA997" s="3"/>
      <c r="AB997" s="3"/>
      <c r="AC997" s="3"/>
      <c r="AD997" s="3"/>
      <c r="AE997" s="3"/>
      <c r="AF997" s="3"/>
      <c r="AG997" s="3"/>
      <c r="AH997" s="3"/>
      <c r="AI997" s="3"/>
      <c r="AJ997" s="3"/>
      <c r="AK997" s="3"/>
      <c r="AL997" s="3"/>
      <c r="AM997" s="3"/>
      <c r="AN997" s="3"/>
      <c r="AO997" s="3"/>
      <c r="AP997" s="3"/>
      <c r="AQ997" s="3"/>
      <c r="AR997" s="3"/>
      <c r="AS997" s="3"/>
      <c r="AT997" s="3"/>
      <c r="AU997" s="3"/>
      <c r="AV997" s="3"/>
      <c r="AW997" s="3"/>
      <c r="AX997" s="3"/>
      <c r="AY997" s="3"/>
      <c r="AZ997" s="3"/>
      <c r="BA997" s="3"/>
      <c r="BB997" s="3"/>
      <c r="BC997" s="3"/>
      <c r="BD997" s="3"/>
      <c r="BE997" s="3"/>
      <c r="BF997" s="3"/>
      <c r="BG997" s="3"/>
      <c r="BH997" s="3"/>
      <c r="BI997" s="3"/>
      <c r="BJ997" s="3"/>
      <c r="BK997" s="3"/>
      <c r="BL997" s="3"/>
      <c r="BM997" s="3"/>
      <c r="BN997" s="3"/>
    </row>
    <row r="998">
      <c r="A998" s="3"/>
      <c r="B998" s="68"/>
      <c r="C998" s="3"/>
      <c r="D998" s="3"/>
      <c r="E998" s="3"/>
      <c r="F998" s="3"/>
      <c r="G998" s="3"/>
      <c r="H998" s="3"/>
      <c r="I998" s="3"/>
      <c r="J998" s="3"/>
      <c r="K998" s="3"/>
      <c r="L998" s="3"/>
      <c r="M998" s="3"/>
      <c r="N998" s="3"/>
      <c r="O998" s="3"/>
      <c r="P998" s="3"/>
      <c r="Q998" s="3"/>
      <c r="R998" s="3"/>
      <c r="S998" s="3"/>
      <c r="T998" s="3"/>
      <c r="U998" s="3"/>
      <c r="V998" s="3"/>
      <c r="W998" s="3"/>
      <c r="X998" s="3"/>
      <c r="Y998" s="3"/>
      <c r="Z998" s="3"/>
      <c r="AA998" s="3"/>
      <c r="AB998" s="3"/>
      <c r="AC998" s="3"/>
      <c r="AD998" s="3"/>
      <c r="AE998" s="3"/>
      <c r="AF998" s="3"/>
      <c r="AG998" s="3"/>
      <c r="AH998" s="3"/>
      <c r="AI998" s="3"/>
      <c r="AJ998" s="3"/>
      <c r="AK998" s="3"/>
      <c r="AL998" s="3"/>
      <c r="AM998" s="3"/>
      <c r="AN998" s="3"/>
      <c r="AO998" s="3"/>
      <c r="AP998" s="3"/>
      <c r="AQ998" s="3"/>
      <c r="AR998" s="3"/>
      <c r="AS998" s="3"/>
      <c r="AT998" s="3"/>
      <c r="AU998" s="3"/>
      <c r="AV998" s="3"/>
      <c r="AW998" s="3"/>
      <c r="AX998" s="3"/>
      <c r="AY998" s="3"/>
      <c r="AZ998" s="3"/>
      <c r="BA998" s="3"/>
      <c r="BB998" s="3"/>
      <c r="BC998" s="3"/>
      <c r="BD998" s="3"/>
      <c r="BE998" s="3"/>
      <c r="BF998" s="3"/>
      <c r="BG998" s="3"/>
      <c r="BH998" s="3"/>
      <c r="BI998" s="3"/>
      <c r="BJ998" s="3"/>
      <c r="BK998" s="3"/>
      <c r="BL998" s="3"/>
      <c r="BM998" s="3"/>
      <c r="BN998" s="3"/>
    </row>
    <row r="999">
      <c r="A999" s="3"/>
      <c r="B999" s="68"/>
      <c r="C999" s="3"/>
      <c r="D999" s="3"/>
      <c r="E999" s="3"/>
      <c r="F999" s="3"/>
      <c r="G999" s="3"/>
      <c r="H999" s="3"/>
      <c r="I999" s="3"/>
      <c r="J999" s="3"/>
      <c r="K999" s="3"/>
      <c r="L999" s="3"/>
      <c r="M999" s="3"/>
      <c r="N999" s="3"/>
      <c r="O999" s="3"/>
      <c r="P999" s="3"/>
      <c r="Q999" s="3"/>
      <c r="R999" s="3"/>
      <c r="S999" s="3"/>
      <c r="T999" s="3"/>
      <c r="U999" s="3"/>
      <c r="V999" s="3"/>
      <c r="W999" s="3"/>
      <c r="X999" s="3"/>
      <c r="Y999" s="3"/>
      <c r="Z999" s="3"/>
      <c r="AA999" s="3"/>
      <c r="AB999" s="3"/>
      <c r="AC999" s="3"/>
      <c r="AD999" s="3"/>
      <c r="AE999" s="3"/>
      <c r="AF999" s="3"/>
      <c r="AG999" s="3"/>
      <c r="AH999" s="3"/>
      <c r="AI999" s="3"/>
      <c r="AJ999" s="3"/>
      <c r="AK999" s="3"/>
      <c r="AL999" s="3"/>
      <c r="AM999" s="3"/>
      <c r="AN999" s="3"/>
      <c r="AO999" s="3"/>
      <c r="AP999" s="3"/>
      <c r="AQ999" s="3"/>
      <c r="AR999" s="3"/>
      <c r="AS999" s="3"/>
      <c r="AT999" s="3"/>
      <c r="AU999" s="3"/>
      <c r="AV999" s="3"/>
      <c r="AW999" s="3"/>
      <c r="AX999" s="3"/>
      <c r="AY999" s="3"/>
      <c r="AZ999" s="3"/>
      <c r="BA999" s="3"/>
      <c r="BB999" s="3"/>
      <c r="BC999" s="3"/>
      <c r="BD999" s="3"/>
      <c r="BE999" s="3"/>
      <c r="BF999" s="3"/>
      <c r="BG999" s="3"/>
      <c r="BH999" s="3"/>
      <c r="BI999" s="3"/>
      <c r="BJ999" s="3"/>
      <c r="BK999" s="3"/>
      <c r="BL999" s="3"/>
      <c r="BM999" s="3"/>
      <c r="BN999" s="3"/>
    </row>
    <row r="1000">
      <c r="A1000" s="3"/>
      <c r="B1000" s="68"/>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c r="AB1000" s="3"/>
      <c r="AC1000" s="3"/>
      <c r="AD1000" s="3"/>
      <c r="AE1000" s="3"/>
      <c r="AF1000" s="3"/>
      <c r="AG1000" s="3"/>
      <c r="AH1000" s="3"/>
      <c r="AI1000" s="3"/>
      <c r="AJ1000" s="3"/>
      <c r="AK1000" s="3"/>
      <c r="AL1000" s="3"/>
      <c r="AM1000" s="3"/>
      <c r="AN1000" s="3"/>
      <c r="AO1000" s="3"/>
      <c r="AP1000" s="3"/>
      <c r="AQ1000" s="3"/>
      <c r="AR1000" s="3"/>
      <c r="AS1000" s="3"/>
      <c r="AT1000" s="3"/>
      <c r="AU1000" s="3"/>
      <c r="AV1000" s="3"/>
      <c r="AW1000" s="3"/>
      <c r="AX1000" s="3"/>
      <c r="AY1000" s="3"/>
      <c r="AZ1000" s="3"/>
      <c r="BA1000" s="3"/>
      <c r="BB1000" s="3"/>
      <c r="BC1000" s="3"/>
      <c r="BD1000" s="3"/>
      <c r="BE1000" s="3"/>
      <c r="BF1000" s="3"/>
      <c r="BG1000" s="3"/>
      <c r="BH1000" s="3"/>
      <c r="BI1000" s="3"/>
      <c r="BJ1000" s="3"/>
      <c r="BK1000" s="3"/>
      <c r="BL1000" s="3"/>
      <c r="BM1000" s="3"/>
      <c r="BN1000" s="3"/>
    </row>
    <row r="1001">
      <c r="A1001" s="3"/>
      <c r="B1001" s="68"/>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c r="AA1001" s="3"/>
      <c r="AB1001" s="3"/>
      <c r="AC1001" s="3"/>
      <c r="AD1001" s="3"/>
      <c r="AE1001" s="3"/>
      <c r="AF1001" s="3"/>
      <c r="AG1001" s="3"/>
      <c r="AH1001" s="3"/>
      <c r="AI1001" s="3"/>
      <c r="AJ1001" s="3"/>
      <c r="AK1001" s="3"/>
      <c r="AL1001" s="3"/>
      <c r="AM1001" s="3"/>
      <c r="AN1001" s="3"/>
      <c r="AO1001" s="3"/>
      <c r="AP1001" s="3"/>
      <c r="AQ1001" s="3"/>
      <c r="AR1001" s="3"/>
      <c r="AS1001" s="3"/>
      <c r="AT1001" s="3"/>
      <c r="AU1001" s="3"/>
      <c r="AV1001" s="3"/>
      <c r="AW1001" s="3"/>
      <c r="AX1001" s="3"/>
      <c r="AY1001" s="3"/>
      <c r="AZ1001" s="3"/>
      <c r="BA1001" s="3"/>
      <c r="BB1001" s="3"/>
      <c r="BC1001" s="3"/>
      <c r="BD1001" s="3"/>
      <c r="BE1001" s="3"/>
      <c r="BF1001" s="3"/>
      <c r="BG1001" s="3"/>
      <c r="BH1001" s="3"/>
      <c r="BI1001" s="3"/>
      <c r="BJ1001" s="3"/>
      <c r="BK1001" s="3"/>
      <c r="BL1001" s="3"/>
      <c r="BM1001" s="3"/>
      <c r="BN1001" s="3"/>
    </row>
    <row r="1002">
      <c r="A1002" s="3"/>
      <c r="B1002" s="68"/>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c r="AA1002" s="3"/>
      <c r="AB1002" s="3"/>
      <c r="AC1002" s="3"/>
      <c r="AD1002" s="3"/>
      <c r="AE1002" s="3"/>
      <c r="AF1002" s="3"/>
      <c r="AG1002" s="3"/>
      <c r="AH1002" s="3"/>
      <c r="AI1002" s="3"/>
      <c r="AJ1002" s="3"/>
      <c r="AK1002" s="3"/>
      <c r="AL1002" s="3"/>
      <c r="AM1002" s="3"/>
      <c r="AN1002" s="3"/>
      <c r="AO1002" s="3"/>
      <c r="AP1002" s="3"/>
      <c r="AQ1002" s="3"/>
      <c r="AR1002" s="3"/>
      <c r="AS1002" s="3"/>
      <c r="AT1002" s="3"/>
      <c r="AU1002" s="3"/>
      <c r="AV1002" s="3"/>
      <c r="AW1002" s="3"/>
      <c r="AX1002" s="3"/>
      <c r="AY1002" s="3"/>
      <c r="AZ1002" s="3"/>
      <c r="BA1002" s="3"/>
      <c r="BB1002" s="3"/>
      <c r="BC1002" s="3"/>
      <c r="BD1002" s="3"/>
      <c r="BE1002" s="3"/>
      <c r="BF1002" s="3"/>
      <c r="BG1002" s="3"/>
      <c r="BH1002" s="3"/>
      <c r="BI1002" s="3"/>
      <c r="BJ1002" s="3"/>
      <c r="BK1002" s="3"/>
      <c r="BL1002" s="3"/>
      <c r="BM1002" s="3"/>
      <c r="BN1002" s="3"/>
    </row>
    <row r="1003">
      <c r="A1003" s="3"/>
      <c r="B1003" s="68"/>
      <c r="C1003" s="3"/>
      <c r="D1003" s="3"/>
      <c r="E1003" s="3"/>
      <c r="F1003" s="3"/>
      <c r="G1003" s="3"/>
      <c r="H1003" s="3"/>
      <c r="I1003" s="3"/>
      <c r="J1003" s="3"/>
      <c r="K1003" s="3"/>
      <c r="L1003" s="3"/>
      <c r="M1003" s="3"/>
      <c r="N1003" s="3"/>
      <c r="O1003" s="3"/>
      <c r="P1003" s="3"/>
      <c r="Q1003" s="3"/>
      <c r="R1003" s="3"/>
      <c r="S1003" s="3"/>
      <c r="T1003" s="3"/>
      <c r="U1003" s="3"/>
      <c r="V1003" s="3"/>
      <c r="W1003" s="3"/>
      <c r="X1003" s="3"/>
      <c r="Y1003" s="3"/>
      <c r="Z1003" s="3"/>
      <c r="AA1003" s="3"/>
      <c r="AB1003" s="3"/>
      <c r="AC1003" s="3"/>
      <c r="AD1003" s="3"/>
      <c r="AE1003" s="3"/>
      <c r="AF1003" s="3"/>
      <c r="AG1003" s="3"/>
      <c r="AH1003" s="3"/>
      <c r="AI1003" s="3"/>
      <c r="AJ1003" s="3"/>
      <c r="AK1003" s="3"/>
      <c r="AL1003" s="3"/>
      <c r="AM1003" s="3"/>
      <c r="AN1003" s="3"/>
      <c r="AO1003" s="3"/>
      <c r="AP1003" s="3"/>
      <c r="AQ1003" s="3"/>
      <c r="AR1003" s="3"/>
      <c r="AS1003" s="3"/>
      <c r="AT1003" s="3"/>
      <c r="AU1003" s="3"/>
      <c r="AV1003" s="3"/>
      <c r="AW1003" s="3"/>
      <c r="AX1003" s="3"/>
      <c r="AY1003" s="3"/>
      <c r="AZ1003" s="3"/>
      <c r="BA1003" s="3"/>
      <c r="BB1003" s="3"/>
      <c r="BC1003" s="3"/>
      <c r="BD1003" s="3"/>
      <c r="BE1003" s="3"/>
      <c r="BF1003" s="3"/>
      <c r="BG1003" s="3"/>
      <c r="BH1003" s="3"/>
      <c r="BI1003" s="3"/>
      <c r="BJ1003" s="3"/>
      <c r="BK1003" s="3"/>
      <c r="BL1003" s="3"/>
      <c r="BM1003" s="3"/>
      <c r="BN1003" s="3"/>
    </row>
    <row r="1004">
      <c r="A1004" s="3"/>
      <c r="B1004" s="68"/>
      <c r="C1004" s="3"/>
      <c r="D1004" s="3"/>
      <c r="E1004" s="3"/>
      <c r="F1004" s="3"/>
      <c r="G1004" s="3"/>
      <c r="H1004" s="3"/>
      <c r="I1004" s="3"/>
      <c r="J1004" s="3"/>
      <c r="K1004" s="3"/>
      <c r="L1004" s="3"/>
      <c r="M1004" s="3"/>
      <c r="N1004" s="3"/>
      <c r="O1004" s="3"/>
      <c r="P1004" s="3"/>
      <c r="Q1004" s="3"/>
      <c r="R1004" s="3"/>
      <c r="S1004" s="3"/>
      <c r="T1004" s="3"/>
      <c r="U1004" s="3"/>
      <c r="V1004" s="3"/>
      <c r="W1004" s="3"/>
      <c r="X1004" s="3"/>
      <c r="Y1004" s="3"/>
      <c r="Z1004" s="3"/>
      <c r="AA1004" s="3"/>
      <c r="AB1004" s="3"/>
      <c r="AC1004" s="3"/>
      <c r="AD1004" s="3"/>
      <c r="AE1004" s="3"/>
      <c r="AF1004" s="3"/>
      <c r="AG1004" s="3"/>
      <c r="AH1004" s="3"/>
      <c r="AI1004" s="3"/>
      <c r="AJ1004" s="3"/>
      <c r="AK1004" s="3"/>
      <c r="AL1004" s="3"/>
      <c r="AM1004" s="3"/>
      <c r="AN1004" s="3"/>
      <c r="AO1004" s="3"/>
      <c r="AP1004" s="3"/>
      <c r="AQ1004" s="3"/>
      <c r="AR1004" s="3"/>
      <c r="AS1004" s="3"/>
      <c r="AT1004" s="3"/>
      <c r="AU1004" s="3"/>
      <c r="AV1004" s="3"/>
      <c r="AW1004" s="3"/>
      <c r="AX1004" s="3"/>
      <c r="AY1004" s="3"/>
      <c r="AZ1004" s="3"/>
      <c r="BA1004" s="3"/>
      <c r="BB1004" s="3"/>
      <c r="BC1004" s="3"/>
      <c r="BD1004" s="3"/>
      <c r="BE1004" s="3"/>
      <c r="BF1004" s="3"/>
      <c r="BG1004" s="3"/>
      <c r="BH1004" s="3"/>
      <c r="BI1004" s="3"/>
      <c r="BJ1004" s="3"/>
      <c r="BK1004" s="3"/>
      <c r="BL1004" s="3"/>
      <c r="BM1004" s="3"/>
      <c r="BN1004" s="3"/>
    </row>
    <row r="1005">
      <c r="A1005" s="3"/>
      <c r="B1005" s="68"/>
      <c r="C1005" s="3"/>
      <c r="D1005" s="3"/>
      <c r="E1005" s="3"/>
      <c r="F1005" s="3"/>
      <c r="G1005" s="3"/>
      <c r="H1005" s="3"/>
      <c r="I1005" s="3"/>
      <c r="J1005" s="3"/>
      <c r="K1005" s="3"/>
      <c r="L1005" s="3"/>
      <c r="M1005" s="3"/>
      <c r="N1005" s="3"/>
      <c r="O1005" s="3"/>
      <c r="P1005" s="3"/>
      <c r="Q1005" s="3"/>
      <c r="R1005" s="3"/>
      <c r="S1005" s="3"/>
      <c r="T1005" s="3"/>
      <c r="U1005" s="3"/>
      <c r="V1005" s="3"/>
      <c r="W1005" s="3"/>
      <c r="X1005" s="3"/>
      <c r="Y1005" s="3"/>
      <c r="Z1005" s="3"/>
      <c r="AA1005" s="3"/>
      <c r="AB1005" s="3"/>
      <c r="AC1005" s="3"/>
      <c r="AD1005" s="3"/>
      <c r="AE1005" s="3"/>
      <c r="AF1005" s="3"/>
      <c r="AG1005" s="3"/>
      <c r="AH1005" s="3"/>
      <c r="AI1005" s="3"/>
      <c r="AJ1005" s="3"/>
      <c r="AK1005" s="3"/>
      <c r="AL1005" s="3"/>
      <c r="AM1005" s="3"/>
      <c r="AN1005" s="3"/>
      <c r="AO1005" s="3"/>
      <c r="AP1005" s="3"/>
      <c r="AQ1005" s="3"/>
      <c r="AR1005" s="3"/>
      <c r="AS1005" s="3"/>
      <c r="AT1005" s="3"/>
      <c r="AU1005" s="3"/>
      <c r="AV1005" s="3"/>
      <c r="AW1005" s="3"/>
      <c r="AX1005" s="3"/>
      <c r="AY1005" s="3"/>
      <c r="AZ1005" s="3"/>
      <c r="BA1005" s="3"/>
      <c r="BB1005" s="3"/>
      <c r="BC1005" s="3"/>
      <c r="BD1005" s="3"/>
      <c r="BE1005" s="3"/>
      <c r="BF1005" s="3"/>
      <c r="BG1005" s="3"/>
      <c r="BH1005" s="3"/>
      <c r="BI1005" s="3"/>
      <c r="BJ1005" s="3"/>
      <c r="BK1005" s="3"/>
      <c r="BL1005" s="3"/>
      <c r="BM1005" s="3"/>
      <c r="BN1005" s="3"/>
    </row>
    <row r="1006">
      <c r="A1006" s="3"/>
      <c r="B1006" s="68"/>
      <c r="C1006" s="3"/>
      <c r="D1006" s="3"/>
      <c r="E1006" s="3"/>
      <c r="F1006" s="3"/>
      <c r="G1006" s="3"/>
      <c r="H1006" s="3"/>
      <c r="I1006" s="3"/>
      <c r="J1006" s="3"/>
      <c r="K1006" s="3"/>
      <c r="L1006" s="3"/>
      <c r="M1006" s="3"/>
      <c r="N1006" s="3"/>
      <c r="O1006" s="3"/>
      <c r="P1006" s="3"/>
      <c r="Q1006" s="3"/>
      <c r="R1006" s="3"/>
      <c r="S1006" s="3"/>
      <c r="T1006" s="3"/>
      <c r="U1006" s="3"/>
      <c r="V1006" s="3"/>
      <c r="W1006" s="3"/>
      <c r="X1006" s="3"/>
      <c r="Y1006" s="3"/>
      <c r="Z1006" s="3"/>
      <c r="AA1006" s="3"/>
      <c r="AB1006" s="3"/>
      <c r="AC1006" s="3"/>
      <c r="AD1006" s="3"/>
      <c r="AE1006" s="3"/>
      <c r="AF1006" s="3"/>
      <c r="AG1006" s="3"/>
      <c r="AH1006" s="3"/>
      <c r="AI1006" s="3"/>
      <c r="AJ1006" s="3"/>
      <c r="AK1006" s="3"/>
      <c r="AL1006" s="3"/>
      <c r="AM1006" s="3"/>
      <c r="AN1006" s="3"/>
      <c r="AO1006" s="3"/>
      <c r="AP1006" s="3"/>
      <c r="AQ1006" s="3"/>
      <c r="AR1006" s="3"/>
      <c r="AS1006" s="3"/>
      <c r="AT1006" s="3"/>
      <c r="AU1006" s="3"/>
      <c r="AV1006" s="3"/>
      <c r="AW1006" s="3"/>
      <c r="AX1006" s="3"/>
      <c r="AY1006" s="3"/>
      <c r="AZ1006" s="3"/>
      <c r="BA1006" s="3"/>
      <c r="BB1006" s="3"/>
      <c r="BC1006" s="3"/>
      <c r="BD1006" s="3"/>
      <c r="BE1006" s="3"/>
      <c r="BF1006" s="3"/>
      <c r="BG1006" s="3"/>
      <c r="BH1006" s="3"/>
      <c r="BI1006" s="3"/>
      <c r="BJ1006" s="3"/>
      <c r="BK1006" s="3"/>
      <c r="BL1006" s="3"/>
      <c r="BM1006" s="3"/>
      <c r="BN1006" s="3"/>
    </row>
    <row r="1007">
      <c r="A1007" s="3"/>
      <c r="B1007" s="68"/>
      <c r="C1007" s="3"/>
      <c r="D1007" s="3"/>
      <c r="E1007" s="3"/>
      <c r="F1007" s="3"/>
      <c r="G1007" s="3"/>
      <c r="H1007" s="3"/>
      <c r="I1007" s="3"/>
      <c r="J1007" s="3"/>
      <c r="K1007" s="3"/>
      <c r="L1007" s="3"/>
      <c r="M1007" s="3"/>
      <c r="N1007" s="3"/>
      <c r="O1007" s="3"/>
      <c r="P1007" s="3"/>
      <c r="Q1007" s="3"/>
      <c r="R1007" s="3"/>
      <c r="S1007" s="3"/>
      <c r="T1007" s="3"/>
      <c r="U1007" s="3"/>
      <c r="V1007" s="3"/>
      <c r="W1007" s="3"/>
      <c r="X1007" s="3"/>
      <c r="Y1007" s="3"/>
      <c r="Z1007" s="3"/>
      <c r="AA1007" s="3"/>
      <c r="AB1007" s="3"/>
      <c r="AC1007" s="3"/>
      <c r="AD1007" s="3"/>
      <c r="AE1007" s="3"/>
      <c r="AF1007" s="3"/>
      <c r="AG1007" s="3"/>
      <c r="AH1007" s="3"/>
      <c r="AI1007" s="3"/>
      <c r="AJ1007" s="3"/>
      <c r="AK1007" s="3"/>
      <c r="AL1007" s="3"/>
      <c r="AM1007" s="3"/>
      <c r="AN1007" s="3"/>
      <c r="AO1007" s="3"/>
      <c r="AP1007" s="3"/>
      <c r="AQ1007" s="3"/>
      <c r="AR1007" s="3"/>
      <c r="AS1007" s="3"/>
      <c r="AT1007" s="3"/>
      <c r="AU1007" s="3"/>
      <c r="AV1007" s="3"/>
      <c r="AW1007" s="3"/>
      <c r="AX1007" s="3"/>
      <c r="AY1007" s="3"/>
      <c r="AZ1007" s="3"/>
      <c r="BA1007" s="3"/>
      <c r="BB1007" s="3"/>
      <c r="BC1007" s="3"/>
      <c r="BD1007" s="3"/>
      <c r="BE1007" s="3"/>
      <c r="BF1007" s="3"/>
      <c r="BG1007" s="3"/>
      <c r="BH1007" s="3"/>
      <c r="BI1007" s="3"/>
      <c r="BJ1007" s="3"/>
      <c r="BK1007" s="3"/>
      <c r="BL1007" s="3"/>
      <c r="BM1007" s="3"/>
      <c r="BN1007" s="3"/>
    </row>
    <row r="1008">
      <c r="A1008" s="3"/>
      <c r="B1008" s="68"/>
      <c r="C1008" s="3"/>
      <c r="D1008" s="3"/>
      <c r="E1008" s="3"/>
      <c r="F1008" s="3"/>
      <c r="G1008" s="3"/>
      <c r="H1008" s="3"/>
      <c r="I1008" s="3"/>
      <c r="J1008" s="3"/>
      <c r="K1008" s="3"/>
      <c r="L1008" s="3"/>
      <c r="M1008" s="3"/>
      <c r="N1008" s="3"/>
      <c r="O1008" s="3"/>
      <c r="P1008" s="3"/>
      <c r="Q1008" s="3"/>
      <c r="R1008" s="3"/>
      <c r="S1008" s="3"/>
      <c r="T1008" s="3"/>
      <c r="U1008" s="3"/>
      <c r="V1008" s="3"/>
      <c r="W1008" s="3"/>
      <c r="X1008" s="3"/>
      <c r="Y1008" s="3"/>
      <c r="Z1008" s="3"/>
      <c r="AA1008" s="3"/>
      <c r="AB1008" s="3"/>
      <c r="AC1008" s="3"/>
      <c r="AD1008" s="3"/>
      <c r="AE1008" s="3"/>
      <c r="AF1008" s="3"/>
      <c r="AG1008" s="3"/>
      <c r="AH1008" s="3"/>
      <c r="AI1008" s="3"/>
      <c r="AJ1008" s="3"/>
      <c r="AK1008" s="3"/>
      <c r="AL1008" s="3"/>
      <c r="AM1008" s="3"/>
      <c r="AN1008" s="3"/>
      <c r="AO1008" s="3"/>
      <c r="AP1008" s="3"/>
      <c r="AQ1008" s="3"/>
      <c r="AR1008" s="3"/>
      <c r="AS1008" s="3"/>
      <c r="AT1008" s="3"/>
      <c r="AU1008" s="3"/>
      <c r="AV1008" s="3"/>
      <c r="AW1008" s="3"/>
      <c r="AX1008" s="3"/>
      <c r="AY1008" s="3"/>
      <c r="AZ1008" s="3"/>
      <c r="BA1008" s="3"/>
      <c r="BB1008" s="3"/>
      <c r="BC1008" s="3"/>
      <c r="BD1008" s="3"/>
      <c r="BE1008" s="3"/>
      <c r="BF1008" s="3"/>
      <c r="BG1008" s="3"/>
      <c r="BH1008" s="3"/>
      <c r="BI1008" s="3"/>
      <c r="BJ1008" s="3"/>
      <c r="BK1008" s="3"/>
      <c r="BL1008" s="3"/>
      <c r="BM1008" s="3"/>
      <c r="BN1008" s="3"/>
    </row>
    <row r="1009">
      <c r="A1009" s="3"/>
      <c r="B1009" s="68"/>
      <c r="C1009" s="3"/>
      <c r="D1009" s="3"/>
      <c r="E1009" s="3"/>
      <c r="F1009" s="3"/>
      <c r="G1009" s="3"/>
      <c r="H1009" s="3"/>
      <c r="I1009" s="3"/>
      <c r="J1009" s="3"/>
      <c r="K1009" s="3"/>
      <c r="L1009" s="3"/>
      <c r="M1009" s="3"/>
      <c r="N1009" s="3"/>
      <c r="O1009" s="3"/>
      <c r="P1009" s="3"/>
      <c r="Q1009" s="3"/>
      <c r="R1009" s="3"/>
      <c r="S1009" s="3"/>
      <c r="T1009" s="3"/>
      <c r="U1009" s="3"/>
      <c r="V1009" s="3"/>
      <c r="W1009" s="3"/>
      <c r="X1009" s="3"/>
      <c r="Y1009" s="3"/>
      <c r="Z1009" s="3"/>
      <c r="AA1009" s="3"/>
      <c r="AB1009" s="3"/>
      <c r="AC1009" s="3"/>
      <c r="AD1009" s="3"/>
      <c r="AE1009" s="3"/>
      <c r="AF1009" s="3"/>
      <c r="AG1009" s="3"/>
      <c r="AH1009" s="3"/>
      <c r="AI1009" s="3"/>
      <c r="AJ1009" s="3"/>
      <c r="AK1009" s="3"/>
      <c r="AL1009" s="3"/>
      <c r="AM1009" s="3"/>
      <c r="AN1009" s="3"/>
      <c r="AO1009" s="3"/>
      <c r="AP1009" s="3"/>
      <c r="AQ1009" s="3"/>
      <c r="AR1009" s="3"/>
      <c r="AS1009" s="3"/>
      <c r="AT1009" s="3"/>
      <c r="AU1009" s="3"/>
      <c r="AV1009" s="3"/>
      <c r="AW1009" s="3"/>
      <c r="AX1009" s="3"/>
      <c r="AY1009" s="3"/>
      <c r="AZ1009" s="3"/>
      <c r="BA1009" s="3"/>
      <c r="BB1009" s="3"/>
      <c r="BC1009" s="3"/>
      <c r="BD1009" s="3"/>
      <c r="BE1009" s="3"/>
      <c r="BF1009" s="3"/>
      <c r="BG1009" s="3"/>
      <c r="BH1009" s="3"/>
      <c r="BI1009" s="3"/>
      <c r="BJ1009" s="3"/>
      <c r="BK1009" s="3"/>
      <c r="BL1009" s="3"/>
      <c r="BM1009" s="3"/>
      <c r="BN1009" s="3"/>
    </row>
    <row r="1010">
      <c r="A1010" s="3"/>
      <c r="B1010" s="68"/>
      <c r="C1010" s="3"/>
      <c r="D1010" s="3"/>
      <c r="E1010" s="3"/>
      <c r="F1010" s="3"/>
      <c r="G1010" s="3"/>
      <c r="H1010" s="3"/>
      <c r="I1010" s="3"/>
      <c r="J1010" s="3"/>
      <c r="K1010" s="3"/>
      <c r="L1010" s="3"/>
      <c r="M1010" s="3"/>
      <c r="N1010" s="3"/>
      <c r="O1010" s="3"/>
      <c r="P1010" s="3"/>
      <c r="Q1010" s="3"/>
      <c r="R1010" s="3"/>
      <c r="S1010" s="3"/>
      <c r="T1010" s="3"/>
      <c r="U1010" s="3"/>
      <c r="V1010" s="3"/>
      <c r="W1010" s="3"/>
      <c r="X1010" s="3"/>
      <c r="Y1010" s="3"/>
      <c r="Z1010" s="3"/>
      <c r="AA1010" s="3"/>
      <c r="AB1010" s="3"/>
      <c r="AC1010" s="3"/>
      <c r="AD1010" s="3"/>
      <c r="AE1010" s="3"/>
      <c r="AF1010" s="3"/>
      <c r="AG1010" s="3"/>
      <c r="AH1010" s="3"/>
      <c r="AI1010" s="3"/>
      <c r="AJ1010" s="3"/>
      <c r="AK1010" s="3"/>
      <c r="AL1010" s="3"/>
      <c r="AM1010" s="3"/>
      <c r="AN1010" s="3"/>
      <c r="AO1010" s="3"/>
      <c r="AP1010" s="3"/>
      <c r="AQ1010" s="3"/>
      <c r="AR1010" s="3"/>
      <c r="AS1010" s="3"/>
      <c r="AT1010" s="3"/>
      <c r="AU1010" s="3"/>
      <c r="AV1010" s="3"/>
      <c r="AW1010" s="3"/>
      <c r="AX1010" s="3"/>
      <c r="AY1010" s="3"/>
      <c r="AZ1010" s="3"/>
      <c r="BA1010" s="3"/>
      <c r="BB1010" s="3"/>
      <c r="BC1010" s="3"/>
      <c r="BD1010" s="3"/>
      <c r="BE1010" s="3"/>
      <c r="BF1010" s="3"/>
      <c r="BG1010" s="3"/>
      <c r="BH1010" s="3"/>
      <c r="BI1010" s="3"/>
      <c r="BJ1010" s="3"/>
      <c r="BK1010" s="3"/>
      <c r="BL1010" s="3"/>
      <c r="BM1010" s="3"/>
      <c r="BN1010" s="3"/>
    </row>
    <row r="1011">
      <c r="A1011" s="3"/>
      <c r="B1011" s="68"/>
      <c r="C1011" s="3"/>
      <c r="D1011" s="3"/>
      <c r="E1011" s="3"/>
      <c r="F1011" s="3"/>
      <c r="G1011" s="3"/>
      <c r="H1011" s="3"/>
      <c r="I1011" s="3"/>
      <c r="J1011" s="3"/>
      <c r="K1011" s="3"/>
      <c r="L1011" s="3"/>
      <c r="M1011" s="3"/>
      <c r="N1011" s="3"/>
      <c r="O1011" s="3"/>
      <c r="P1011" s="3"/>
      <c r="Q1011" s="3"/>
      <c r="R1011" s="3"/>
      <c r="S1011" s="3"/>
      <c r="T1011" s="3"/>
      <c r="U1011" s="3"/>
      <c r="V1011" s="3"/>
      <c r="W1011" s="3"/>
      <c r="X1011" s="3"/>
      <c r="Y1011" s="3"/>
      <c r="Z1011" s="3"/>
      <c r="AA1011" s="3"/>
      <c r="AB1011" s="3"/>
      <c r="AC1011" s="3"/>
      <c r="AD1011" s="3"/>
      <c r="AE1011" s="3"/>
      <c r="AF1011" s="3"/>
      <c r="AG1011" s="3"/>
      <c r="AH1011" s="3"/>
      <c r="AI1011" s="3"/>
      <c r="AJ1011" s="3"/>
      <c r="AK1011" s="3"/>
      <c r="AL1011" s="3"/>
      <c r="AM1011" s="3"/>
      <c r="AN1011" s="3"/>
      <c r="AO1011" s="3"/>
      <c r="AP1011" s="3"/>
      <c r="AQ1011" s="3"/>
      <c r="AR1011" s="3"/>
      <c r="AS1011" s="3"/>
      <c r="AT1011" s="3"/>
      <c r="AU1011" s="3"/>
      <c r="AV1011" s="3"/>
      <c r="AW1011" s="3"/>
      <c r="AX1011" s="3"/>
      <c r="AY1011" s="3"/>
      <c r="AZ1011" s="3"/>
      <c r="BA1011" s="3"/>
      <c r="BB1011" s="3"/>
      <c r="BC1011" s="3"/>
      <c r="BD1011" s="3"/>
      <c r="BE1011" s="3"/>
      <c r="BF1011" s="3"/>
      <c r="BG1011" s="3"/>
      <c r="BH1011" s="3"/>
      <c r="BI1011" s="3"/>
      <c r="BJ1011" s="3"/>
      <c r="BK1011" s="3"/>
      <c r="BL1011" s="3"/>
      <c r="BM1011" s="3"/>
      <c r="BN1011" s="3"/>
    </row>
    <row r="1012">
      <c r="A1012" s="3"/>
      <c r="B1012" s="68"/>
      <c r="C1012" s="3"/>
      <c r="D1012" s="3"/>
      <c r="E1012" s="3"/>
      <c r="F1012" s="3"/>
      <c r="G1012" s="3"/>
      <c r="H1012" s="3"/>
      <c r="I1012" s="3"/>
      <c r="J1012" s="3"/>
      <c r="K1012" s="3"/>
      <c r="L1012" s="3"/>
      <c r="M1012" s="3"/>
      <c r="N1012" s="3"/>
      <c r="O1012" s="3"/>
      <c r="P1012" s="3"/>
      <c r="Q1012" s="3"/>
      <c r="R1012" s="3"/>
      <c r="S1012" s="3"/>
      <c r="T1012" s="3"/>
      <c r="U1012" s="3"/>
      <c r="V1012" s="3"/>
      <c r="W1012" s="3"/>
      <c r="X1012" s="3"/>
      <c r="Y1012" s="3"/>
      <c r="Z1012" s="3"/>
      <c r="AA1012" s="3"/>
      <c r="AB1012" s="3"/>
      <c r="AC1012" s="3"/>
      <c r="AD1012" s="3"/>
      <c r="AE1012" s="3"/>
      <c r="AF1012" s="3"/>
      <c r="AG1012" s="3"/>
      <c r="AH1012" s="3"/>
      <c r="AI1012" s="3"/>
      <c r="AJ1012" s="3"/>
      <c r="AK1012" s="3"/>
      <c r="AL1012" s="3"/>
      <c r="AM1012" s="3"/>
      <c r="AN1012" s="3"/>
      <c r="AO1012" s="3"/>
      <c r="AP1012" s="3"/>
      <c r="AQ1012" s="3"/>
      <c r="AR1012" s="3"/>
      <c r="AS1012" s="3"/>
      <c r="AT1012" s="3"/>
      <c r="AU1012" s="3"/>
      <c r="AV1012" s="3"/>
      <c r="AW1012" s="3"/>
      <c r="AX1012" s="3"/>
      <c r="AY1012" s="3"/>
      <c r="AZ1012" s="3"/>
      <c r="BA1012" s="3"/>
      <c r="BB1012" s="3"/>
      <c r="BC1012" s="3"/>
      <c r="BD1012" s="3"/>
      <c r="BE1012" s="3"/>
      <c r="BF1012" s="3"/>
      <c r="BG1012" s="3"/>
      <c r="BH1012" s="3"/>
      <c r="BI1012" s="3"/>
      <c r="BJ1012" s="3"/>
      <c r="BK1012" s="3"/>
      <c r="BL1012" s="3"/>
      <c r="BM1012" s="3"/>
      <c r="BN1012" s="3"/>
    </row>
    <row r="1013">
      <c r="A1013" s="3"/>
      <c r="B1013" s="68"/>
      <c r="C1013" s="3"/>
      <c r="D1013" s="3"/>
      <c r="E1013" s="3"/>
      <c r="F1013" s="3"/>
      <c r="G1013" s="3"/>
      <c r="H1013" s="3"/>
      <c r="I1013" s="3"/>
      <c r="J1013" s="3"/>
      <c r="K1013" s="3"/>
      <c r="L1013" s="3"/>
      <c r="M1013" s="3"/>
      <c r="N1013" s="3"/>
      <c r="O1013" s="3"/>
      <c r="P1013" s="3"/>
      <c r="Q1013" s="3"/>
      <c r="R1013" s="3"/>
      <c r="S1013" s="3"/>
      <c r="T1013" s="3"/>
      <c r="U1013" s="3"/>
      <c r="V1013" s="3"/>
      <c r="W1013" s="3"/>
      <c r="X1013" s="3"/>
      <c r="Y1013" s="3"/>
      <c r="Z1013" s="3"/>
      <c r="AA1013" s="3"/>
      <c r="AB1013" s="3"/>
      <c r="AC1013" s="3"/>
      <c r="AD1013" s="3"/>
      <c r="AE1013" s="3"/>
      <c r="AF1013" s="3"/>
      <c r="AG1013" s="3"/>
      <c r="AH1013" s="3"/>
      <c r="AI1013" s="3"/>
      <c r="AJ1013" s="3"/>
      <c r="AK1013" s="3"/>
      <c r="AL1013" s="3"/>
      <c r="AM1013" s="3"/>
      <c r="AN1013" s="3"/>
      <c r="AO1013" s="3"/>
      <c r="AP1013" s="3"/>
      <c r="AQ1013" s="3"/>
      <c r="AR1013" s="3"/>
      <c r="AS1013" s="3"/>
      <c r="AT1013" s="3"/>
      <c r="AU1013" s="3"/>
      <c r="AV1013" s="3"/>
      <c r="AW1013" s="3"/>
      <c r="AX1013" s="3"/>
      <c r="AY1013" s="3"/>
      <c r="AZ1013" s="3"/>
      <c r="BA1013" s="3"/>
      <c r="BB1013" s="3"/>
      <c r="BC1013" s="3"/>
      <c r="BD1013" s="3"/>
      <c r="BE1013" s="3"/>
      <c r="BF1013" s="3"/>
      <c r="BG1013" s="3"/>
      <c r="BH1013" s="3"/>
      <c r="BI1013" s="3"/>
      <c r="BJ1013" s="3"/>
      <c r="BK1013" s="3"/>
      <c r="BL1013" s="3"/>
      <c r="BM1013" s="3"/>
      <c r="BN1013" s="3"/>
    </row>
    <row r="1014">
      <c r="A1014" s="3"/>
      <c r="B1014" s="68"/>
      <c r="C1014" s="3"/>
      <c r="D1014" s="3"/>
      <c r="E1014" s="3"/>
      <c r="F1014" s="3"/>
      <c r="G1014" s="3"/>
      <c r="H1014" s="3"/>
      <c r="I1014" s="3"/>
      <c r="J1014" s="3"/>
      <c r="K1014" s="3"/>
      <c r="L1014" s="3"/>
      <c r="M1014" s="3"/>
      <c r="N1014" s="3"/>
      <c r="O1014" s="3"/>
      <c r="P1014" s="3"/>
      <c r="Q1014" s="3"/>
      <c r="R1014" s="3"/>
      <c r="S1014" s="3"/>
      <c r="T1014" s="3"/>
      <c r="U1014" s="3"/>
      <c r="V1014" s="3"/>
      <c r="W1014" s="3"/>
      <c r="X1014" s="3"/>
      <c r="Y1014" s="3"/>
      <c r="Z1014" s="3"/>
      <c r="AA1014" s="3"/>
      <c r="AB1014" s="3"/>
      <c r="AC1014" s="3"/>
      <c r="AD1014" s="3"/>
      <c r="AE1014" s="3"/>
      <c r="AF1014" s="3"/>
      <c r="AG1014" s="3"/>
      <c r="AH1014" s="3"/>
      <c r="AI1014" s="3"/>
      <c r="AJ1014" s="3"/>
      <c r="AK1014" s="3"/>
      <c r="AL1014" s="3"/>
      <c r="AM1014" s="3"/>
      <c r="AN1014" s="3"/>
      <c r="AO1014" s="3"/>
      <c r="AP1014" s="3"/>
      <c r="AQ1014" s="3"/>
      <c r="AR1014" s="3"/>
      <c r="AS1014" s="3"/>
      <c r="AT1014" s="3"/>
      <c r="AU1014" s="3"/>
      <c r="AV1014" s="3"/>
      <c r="AW1014" s="3"/>
      <c r="AX1014" s="3"/>
      <c r="AY1014" s="3"/>
      <c r="AZ1014" s="3"/>
      <c r="BA1014" s="3"/>
      <c r="BB1014" s="3"/>
      <c r="BC1014" s="3"/>
      <c r="BD1014" s="3"/>
      <c r="BE1014" s="3"/>
      <c r="BF1014" s="3"/>
      <c r="BG1014" s="3"/>
      <c r="BH1014" s="3"/>
      <c r="BI1014" s="3"/>
      <c r="BJ1014" s="3"/>
      <c r="BK1014" s="3"/>
      <c r="BL1014" s="3"/>
      <c r="BM1014" s="3"/>
      <c r="BN1014" s="3"/>
    </row>
    <row r="1015">
      <c r="A1015" s="3"/>
      <c r="B1015" s="68"/>
      <c r="C1015" s="3"/>
      <c r="D1015" s="3"/>
      <c r="E1015" s="3"/>
      <c r="F1015" s="3"/>
      <c r="G1015" s="3"/>
      <c r="H1015" s="3"/>
      <c r="I1015" s="3"/>
      <c r="J1015" s="3"/>
      <c r="K1015" s="3"/>
      <c r="L1015" s="3"/>
      <c r="M1015" s="3"/>
      <c r="N1015" s="3"/>
      <c r="O1015" s="3"/>
      <c r="P1015" s="3"/>
      <c r="Q1015" s="3"/>
      <c r="R1015" s="3"/>
      <c r="S1015" s="3"/>
      <c r="T1015" s="3"/>
      <c r="U1015" s="3"/>
      <c r="V1015" s="3"/>
      <c r="W1015" s="3"/>
      <c r="X1015" s="3"/>
      <c r="Y1015" s="3"/>
      <c r="Z1015" s="3"/>
      <c r="AA1015" s="3"/>
      <c r="AB1015" s="3"/>
      <c r="AC1015" s="3"/>
      <c r="AD1015" s="3"/>
      <c r="AE1015" s="3"/>
      <c r="AF1015" s="3"/>
      <c r="AG1015" s="3"/>
      <c r="AH1015" s="3"/>
      <c r="AI1015" s="3"/>
      <c r="AJ1015" s="3"/>
      <c r="AK1015" s="3"/>
      <c r="AL1015" s="3"/>
      <c r="AM1015" s="3"/>
      <c r="AN1015" s="3"/>
      <c r="AO1015" s="3"/>
      <c r="AP1015" s="3"/>
      <c r="AQ1015" s="3"/>
      <c r="AR1015" s="3"/>
      <c r="AS1015" s="3"/>
      <c r="AT1015" s="3"/>
      <c r="AU1015" s="3"/>
      <c r="AV1015" s="3"/>
      <c r="AW1015" s="3"/>
      <c r="AX1015" s="3"/>
      <c r="AY1015" s="3"/>
      <c r="AZ1015" s="3"/>
      <c r="BA1015" s="3"/>
      <c r="BB1015" s="3"/>
      <c r="BC1015" s="3"/>
      <c r="BD1015" s="3"/>
      <c r="BE1015" s="3"/>
      <c r="BF1015" s="3"/>
      <c r="BG1015" s="3"/>
      <c r="BH1015" s="3"/>
      <c r="BI1015" s="3"/>
      <c r="BJ1015" s="3"/>
      <c r="BK1015" s="3"/>
      <c r="BL1015" s="3"/>
      <c r="BM1015" s="3"/>
      <c r="BN1015" s="3"/>
    </row>
    <row r="1016">
      <c r="A1016" s="3"/>
      <c r="B1016" s="68"/>
      <c r="C1016" s="3"/>
      <c r="D1016" s="3"/>
      <c r="E1016" s="3"/>
      <c r="F1016" s="3"/>
      <c r="G1016" s="3"/>
      <c r="H1016" s="3"/>
      <c r="I1016" s="3"/>
      <c r="J1016" s="3"/>
      <c r="K1016" s="3"/>
      <c r="L1016" s="3"/>
      <c r="M1016" s="3"/>
      <c r="N1016" s="3"/>
      <c r="O1016" s="3"/>
      <c r="P1016" s="3"/>
      <c r="Q1016" s="3"/>
      <c r="R1016" s="3"/>
      <c r="S1016" s="3"/>
      <c r="T1016" s="3"/>
      <c r="U1016" s="3"/>
      <c r="V1016" s="3"/>
      <c r="W1016" s="3"/>
      <c r="X1016" s="3"/>
      <c r="Y1016" s="3"/>
      <c r="Z1016" s="3"/>
      <c r="AA1016" s="3"/>
      <c r="AB1016" s="3"/>
      <c r="AC1016" s="3"/>
      <c r="AD1016" s="3"/>
      <c r="AE1016" s="3"/>
      <c r="AF1016" s="3"/>
      <c r="AG1016" s="3"/>
      <c r="AH1016" s="3"/>
      <c r="AI1016" s="3"/>
      <c r="AJ1016" s="3"/>
      <c r="AK1016" s="3"/>
      <c r="AL1016" s="3"/>
      <c r="AM1016" s="3"/>
      <c r="AN1016" s="3"/>
      <c r="AO1016" s="3"/>
      <c r="AP1016" s="3"/>
      <c r="AQ1016" s="3"/>
      <c r="AR1016" s="3"/>
      <c r="AS1016" s="3"/>
      <c r="AT1016" s="3"/>
      <c r="AU1016" s="3"/>
      <c r="AV1016" s="3"/>
      <c r="AW1016" s="3"/>
      <c r="AX1016" s="3"/>
      <c r="AY1016" s="3"/>
      <c r="AZ1016" s="3"/>
      <c r="BA1016" s="3"/>
      <c r="BB1016" s="3"/>
      <c r="BC1016" s="3"/>
      <c r="BD1016" s="3"/>
      <c r="BE1016" s="3"/>
      <c r="BF1016" s="3"/>
      <c r="BG1016" s="3"/>
      <c r="BH1016" s="3"/>
      <c r="BI1016" s="3"/>
      <c r="BJ1016" s="3"/>
      <c r="BK1016" s="3"/>
      <c r="BL1016" s="3"/>
      <c r="BM1016" s="3"/>
      <c r="BN1016" s="3"/>
    </row>
    <row r="1017">
      <c r="A1017" s="3"/>
      <c r="B1017" s="68"/>
      <c r="C1017" s="3"/>
      <c r="D1017" s="3"/>
      <c r="E1017" s="3"/>
      <c r="F1017" s="3"/>
      <c r="G1017" s="3"/>
      <c r="H1017" s="3"/>
      <c r="I1017" s="3"/>
      <c r="J1017" s="3"/>
      <c r="K1017" s="3"/>
      <c r="L1017" s="3"/>
      <c r="M1017" s="3"/>
      <c r="N1017" s="3"/>
      <c r="O1017" s="3"/>
      <c r="P1017" s="3"/>
      <c r="Q1017" s="3"/>
      <c r="R1017" s="3"/>
      <c r="S1017" s="3"/>
      <c r="T1017" s="3"/>
      <c r="U1017" s="3"/>
      <c r="V1017" s="3"/>
      <c r="W1017" s="3"/>
      <c r="X1017" s="3"/>
      <c r="Y1017" s="3"/>
      <c r="Z1017" s="3"/>
      <c r="AA1017" s="3"/>
      <c r="AB1017" s="3"/>
      <c r="AC1017" s="3"/>
      <c r="AD1017" s="3"/>
      <c r="AE1017" s="3"/>
      <c r="AF1017" s="3"/>
      <c r="AG1017" s="3"/>
      <c r="AH1017" s="3"/>
      <c r="AI1017" s="3"/>
      <c r="AJ1017" s="3"/>
      <c r="AK1017" s="3"/>
      <c r="AL1017" s="3"/>
      <c r="AM1017" s="3"/>
      <c r="AN1017" s="3"/>
      <c r="AO1017" s="3"/>
      <c r="AP1017" s="3"/>
      <c r="AQ1017" s="3"/>
      <c r="AR1017" s="3"/>
      <c r="AS1017" s="3"/>
      <c r="AT1017" s="3"/>
      <c r="AU1017" s="3"/>
      <c r="AV1017" s="3"/>
      <c r="AW1017" s="3"/>
      <c r="AX1017" s="3"/>
      <c r="AY1017" s="3"/>
      <c r="AZ1017" s="3"/>
      <c r="BA1017" s="3"/>
      <c r="BB1017" s="3"/>
      <c r="BC1017" s="3"/>
      <c r="BD1017" s="3"/>
      <c r="BE1017" s="3"/>
      <c r="BF1017" s="3"/>
      <c r="BG1017" s="3"/>
      <c r="BH1017" s="3"/>
      <c r="BI1017" s="3"/>
      <c r="BJ1017" s="3"/>
      <c r="BK1017" s="3"/>
      <c r="BL1017" s="3"/>
      <c r="BM1017" s="3"/>
      <c r="BN1017" s="3"/>
    </row>
    <row r="1018">
      <c r="A1018" s="3"/>
      <c r="B1018" s="68"/>
      <c r="C1018" s="3"/>
      <c r="D1018" s="3"/>
      <c r="E1018" s="3"/>
      <c r="F1018" s="3"/>
      <c r="G1018" s="3"/>
      <c r="H1018" s="3"/>
      <c r="I1018" s="3"/>
      <c r="J1018" s="3"/>
      <c r="K1018" s="3"/>
      <c r="L1018" s="3"/>
      <c r="M1018" s="3"/>
      <c r="N1018" s="3"/>
      <c r="O1018" s="3"/>
      <c r="P1018" s="3"/>
      <c r="Q1018" s="3"/>
      <c r="R1018" s="3"/>
      <c r="S1018" s="3"/>
      <c r="T1018" s="3"/>
      <c r="U1018" s="3"/>
      <c r="V1018" s="3"/>
      <c r="W1018" s="3"/>
      <c r="X1018" s="3"/>
      <c r="Y1018" s="3"/>
      <c r="Z1018" s="3"/>
      <c r="AA1018" s="3"/>
      <c r="AB1018" s="3"/>
      <c r="AC1018" s="3"/>
      <c r="AD1018" s="3"/>
      <c r="AE1018" s="3"/>
      <c r="AF1018" s="3"/>
      <c r="AG1018" s="3"/>
      <c r="AH1018" s="3"/>
      <c r="AI1018" s="3"/>
      <c r="AJ1018" s="3"/>
      <c r="AK1018" s="3"/>
      <c r="AL1018" s="3"/>
      <c r="AM1018" s="3"/>
      <c r="AN1018" s="3"/>
      <c r="AO1018" s="3"/>
      <c r="AP1018" s="3"/>
      <c r="AQ1018" s="3"/>
      <c r="AR1018" s="3"/>
      <c r="AS1018" s="3"/>
      <c r="AT1018" s="3"/>
      <c r="AU1018" s="3"/>
      <c r="AV1018" s="3"/>
      <c r="AW1018" s="3"/>
      <c r="AX1018" s="3"/>
      <c r="AY1018" s="3"/>
      <c r="AZ1018" s="3"/>
      <c r="BA1018" s="3"/>
      <c r="BB1018" s="3"/>
      <c r="BC1018" s="3"/>
      <c r="BD1018" s="3"/>
      <c r="BE1018" s="3"/>
      <c r="BF1018" s="3"/>
      <c r="BG1018" s="3"/>
      <c r="BH1018" s="3"/>
      <c r="BI1018" s="3"/>
      <c r="BJ1018" s="3"/>
      <c r="BK1018" s="3"/>
      <c r="BL1018" s="3"/>
      <c r="BM1018" s="3"/>
      <c r="BN1018" s="3"/>
    </row>
    <row r="1019">
      <c r="A1019" s="3"/>
      <c r="B1019" s="68"/>
      <c r="C1019" s="3"/>
      <c r="D1019" s="3"/>
      <c r="E1019" s="3"/>
      <c r="F1019" s="3"/>
      <c r="G1019" s="3"/>
      <c r="H1019" s="3"/>
      <c r="I1019" s="3"/>
      <c r="J1019" s="3"/>
      <c r="K1019" s="3"/>
      <c r="L1019" s="3"/>
      <c r="M1019" s="3"/>
      <c r="N1019" s="3"/>
      <c r="O1019" s="3"/>
      <c r="P1019" s="3"/>
      <c r="Q1019" s="3"/>
      <c r="R1019" s="3"/>
      <c r="S1019" s="3"/>
      <c r="T1019" s="3"/>
      <c r="U1019" s="3"/>
      <c r="V1019" s="3"/>
      <c r="W1019" s="3"/>
      <c r="X1019" s="3"/>
      <c r="Y1019" s="3"/>
      <c r="Z1019" s="3"/>
      <c r="AA1019" s="3"/>
      <c r="AB1019" s="3"/>
      <c r="AC1019" s="3"/>
      <c r="AD1019" s="3"/>
      <c r="AE1019" s="3"/>
      <c r="AF1019" s="3"/>
      <c r="AG1019" s="3"/>
      <c r="AH1019" s="3"/>
      <c r="AI1019" s="3"/>
      <c r="AJ1019" s="3"/>
      <c r="AK1019" s="3"/>
      <c r="AL1019" s="3"/>
      <c r="AM1019" s="3"/>
      <c r="AN1019" s="3"/>
      <c r="AO1019" s="3"/>
      <c r="AP1019" s="3"/>
      <c r="AQ1019" s="3"/>
      <c r="AR1019" s="3"/>
      <c r="AS1019" s="3"/>
      <c r="AT1019" s="3"/>
      <c r="AU1019" s="3"/>
      <c r="AV1019" s="3"/>
      <c r="AW1019" s="3"/>
      <c r="AX1019" s="3"/>
      <c r="AY1019" s="3"/>
      <c r="AZ1019" s="3"/>
      <c r="BA1019" s="3"/>
      <c r="BB1019" s="3"/>
      <c r="BC1019" s="3"/>
      <c r="BD1019" s="3"/>
      <c r="BE1019" s="3"/>
      <c r="BF1019" s="3"/>
      <c r="BG1019" s="3"/>
      <c r="BH1019" s="3"/>
      <c r="BI1019" s="3"/>
      <c r="BJ1019" s="3"/>
      <c r="BK1019" s="3"/>
      <c r="BL1019" s="3"/>
      <c r="BM1019" s="3"/>
      <c r="BN1019" s="3"/>
    </row>
    <row r="1020">
      <c r="A1020" s="3"/>
      <c r="B1020" s="68"/>
      <c r="C1020" s="3"/>
      <c r="D1020" s="3"/>
      <c r="E1020" s="3"/>
      <c r="F1020" s="3"/>
      <c r="G1020" s="3"/>
      <c r="H1020" s="3"/>
      <c r="I1020" s="3"/>
      <c r="J1020" s="3"/>
      <c r="K1020" s="3"/>
      <c r="L1020" s="3"/>
      <c r="M1020" s="3"/>
      <c r="N1020" s="3"/>
      <c r="O1020" s="3"/>
      <c r="P1020" s="3"/>
      <c r="Q1020" s="3"/>
      <c r="R1020" s="3"/>
      <c r="S1020" s="3"/>
      <c r="T1020" s="3"/>
      <c r="U1020" s="3"/>
      <c r="V1020" s="3"/>
      <c r="W1020" s="3"/>
      <c r="X1020" s="3"/>
      <c r="Y1020" s="3"/>
      <c r="Z1020" s="3"/>
      <c r="AA1020" s="3"/>
      <c r="AB1020" s="3"/>
      <c r="AC1020" s="3"/>
      <c r="AD1020" s="3"/>
      <c r="AE1020" s="3"/>
      <c r="AF1020" s="3"/>
      <c r="AG1020" s="3"/>
      <c r="AH1020" s="3"/>
      <c r="AI1020" s="3"/>
      <c r="AJ1020" s="3"/>
      <c r="AK1020" s="3"/>
      <c r="AL1020" s="3"/>
      <c r="AM1020" s="3"/>
      <c r="AN1020" s="3"/>
      <c r="AO1020" s="3"/>
      <c r="AP1020" s="3"/>
      <c r="AQ1020" s="3"/>
      <c r="AR1020" s="3"/>
      <c r="AS1020" s="3"/>
      <c r="AT1020" s="3"/>
      <c r="AU1020" s="3"/>
      <c r="AV1020" s="3"/>
      <c r="AW1020" s="3"/>
      <c r="AX1020" s="3"/>
      <c r="AY1020" s="3"/>
      <c r="AZ1020" s="3"/>
      <c r="BA1020" s="3"/>
      <c r="BB1020" s="3"/>
      <c r="BC1020" s="3"/>
      <c r="BD1020" s="3"/>
      <c r="BE1020" s="3"/>
      <c r="BF1020" s="3"/>
      <c r="BG1020" s="3"/>
      <c r="BH1020" s="3"/>
      <c r="BI1020" s="3"/>
      <c r="BJ1020" s="3"/>
      <c r="BK1020" s="3"/>
      <c r="BL1020" s="3"/>
      <c r="BM1020" s="3"/>
      <c r="BN1020" s="3"/>
    </row>
    <row r="1021">
      <c r="A1021" s="3"/>
      <c r="B1021" s="68"/>
      <c r="C1021" s="3"/>
      <c r="D1021" s="3"/>
      <c r="E1021" s="3"/>
      <c r="F1021" s="3"/>
      <c r="G1021" s="3"/>
      <c r="H1021" s="3"/>
      <c r="I1021" s="3"/>
      <c r="J1021" s="3"/>
      <c r="K1021" s="3"/>
      <c r="L1021" s="3"/>
      <c r="M1021" s="3"/>
      <c r="N1021" s="3"/>
      <c r="O1021" s="3"/>
      <c r="P1021" s="3"/>
      <c r="Q1021" s="3"/>
      <c r="R1021" s="3"/>
      <c r="S1021" s="3"/>
      <c r="T1021" s="3"/>
      <c r="U1021" s="3"/>
      <c r="V1021" s="3"/>
      <c r="W1021" s="3"/>
      <c r="X1021" s="3"/>
      <c r="Y1021" s="3"/>
      <c r="Z1021" s="3"/>
      <c r="AA1021" s="3"/>
      <c r="AB1021" s="3"/>
      <c r="AC1021" s="3"/>
      <c r="AD1021" s="3"/>
      <c r="AE1021" s="3"/>
      <c r="AF1021" s="3"/>
      <c r="AG1021" s="3"/>
      <c r="AH1021" s="3"/>
      <c r="AI1021" s="3"/>
      <c r="AJ1021" s="3"/>
      <c r="AK1021" s="3"/>
      <c r="AL1021" s="3"/>
      <c r="AM1021" s="3"/>
      <c r="AN1021" s="3"/>
      <c r="AO1021" s="3"/>
      <c r="AP1021" s="3"/>
      <c r="AQ1021" s="3"/>
      <c r="AR1021" s="3"/>
      <c r="AS1021" s="3"/>
      <c r="AT1021" s="3"/>
      <c r="AU1021" s="3"/>
      <c r="AV1021" s="3"/>
      <c r="AW1021" s="3"/>
      <c r="AX1021" s="3"/>
      <c r="AY1021" s="3"/>
      <c r="AZ1021" s="3"/>
      <c r="BA1021" s="3"/>
      <c r="BB1021" s="3"/>
      <c r="BC1021" s="3"/>
      <c r="BD1021" s="3"/>
      <c r="BE1021" s="3"/>
      <c r="BF1021" s="3"/>
      <c r="BG1021" s="3"/>
      <c r="BH1021" s="3"/>
      <c r="BI1021" s="3"/>
      <c r="BJ1021" s="3"/>
      <c r="BK1021" s="3"/>
      <c r="BL1021" s="3"/>
      <c r="BM1021" s="3"/>
      <c r="BN1021" s="3"/>
    </row>
    <row r="1022">
      <c r="A1022" s="3"/>
      <c r="B1022" s="68"/>
      <c r="C1022" s="3"/>
      <c r="D1022" s="3"/>
      <c r="E1022" s="3"/>
      <c r="F1022" s="3"/>
      <c r="G1022" s="3"/>
      <c r="H1022" s="3"/>
      <c r="I1022" s="3"/>
      <c r="J1022" s="3"/>
      <c r="K1022" s="3"/>
      <c r="L1022" s="3"/>
      <c r="M1022" s="3"/>
      <c r="N1022" s="3"/>
      <c r="O1022" s="3"/>
      <c r="P1022" s="3"/>
      <c r="Q1022" s="3"/>
      <c r="R1022" s="3"/>
      <c r="S1022" s="3"/>
      <c r="T1022" s="3"/>
      <c r="U1022" s="3"/>
      <c r="V1022" s="3"/>
      <c r="W1022" s="3"/>
      <c r="X1022" s="3"/>
      <c r="Y1022" s="3"/>
      <c r="Z1022" s="3"/>
      <c r="AA1022" s="3"/>
      <c r="AB1022" s="3"/>
      <c r="AC1022" s="3"/>
      <c r="AD1022" s="3"/>
      <c r="AE1022" s="3"/>
      <c r="AF1022" s="3"/>
      <c r="AG1022" s="3"/>
      <c r="AH1022" s="3"/>
      <c r="AI1022" s="3"/>
      <c r="AJ1022" s="3"/>
      <c r="AK1022" s="3"/>
      <c r="AL1022" s="3"/>
      <c r="AM1022" s="3"/>
      <c r="AN1022" s="3"/>
      <c r="AO1022" s="3"/>
      <c r="AP1022" s="3"/>
      <c r="AQ1022" s="3"/>
      <c r="AR1022" s="3"/>
      <c r="AS1022" s="3"/>
      <c r="AT1022" s="3"/>
      <c r="AU1022" s="3"/>
      <c r="AV1022" s="3"/>
      <c r="AW1022" s="3"/>
      <c r="AX1022" s="3"/>
      <c r="AY1022" s="3"/>
      <c r="AZ1022" s="3"/>
      <c r="BA1022" s="3"/>
      <c r="BB1022" s="3"/>
      <c r="BC1022" s="3"/>
      <c r="BD1022" s="3"/>
      <c r="BE1022" s="3"/>
      <c r="BF1022" s="3"/>
      <c r="BG1022" s="3"/>
      <c r="BH1022" s="3"/>
      <c r="BI1022" s="3"/>
      <c r="BJ1022" s="3"/>
      <c r="BK1022" s="3"/>
      <c r="BL1022" s="3"/>
      <c r="BM1022" s="3"/>
      <c r="BN1022" s="3"/>
    </row>
    <row r="1023">
      <c r="A1023" s="3"/>
      <c r="B1023" s="68"/>
      <c r="C1023" s="3"/>
      <c r="D1023" s="3"/>
      <c r="E1023" s="3"/>
      <c r="F1023" s="3"/>
      <c r="G1023" s="3"/>
      <c r="H1023" s="3"/>
      <c r="I1023" s="3"/>
      <c r="J1023" s="3"/>
      <c r="K1023" s="3"/>
      <c r="L1023" s="3"/>
      <c r="M1023" s="3"/>
      <c r="N1023" s="3"/>
      <c r="O1023" s="3"/>
      <c r="P1023" s="3"/>
      <c r="Q1023" s="3"/>
      <c r="R1023" s="3"/>
      <c r="S1023" s="3"/>
      <c r="T1023" s="3"/>
      <c r="U1023" s="3"/>
      <c r="V1023" s="3"/>
      <c r="W1023" s="3"/>
      <c r="X1023" s="3"/>
      <c r="Y1023" s="3"/>
      <c r="Z1023" s="3"/>
      <c r="AA1023" s="3"/>
      <c r="AB1023" s="3"/>
      <c r="AC1023" s="3"/>
      <c r="AD1023" s="3"/>
      <c r="AE1023" s="3"/>
      <c r="AF1023" s="3"/>
      <c r="AG1023" s="3"/>
      <c r="AH1023" s="3"/>
      <c r="AI1023" s="3"/>
      <c r="AJ1023" s="3"/>
      <c r="AK1023" s="3"/>
      <c r="AL1023" s="3"/>
      <c r="AM1023" s="3"/>
      <c r="AN1023" s="3"/>
      <c r="AO1023" s="3"/>
      <c r="AP1023" s="3"/>
      <c r="AQ1023" s="3"/>
      <c r="AR1023" s="3"/>
      <c r="AS1023" s="3"/>
      <c r="AT1023" s="3"/>
      <c r="AU1023" s="3"/>
      <c r="AV1023" s="3"/>
      <c r="AW1023" s="3"/>
      <c r="AX1023" s="3"/>
      <c r="AY1023" s="3"/>
      <c r="AZ1023" s="3"/>
      <c r="BA1023" s="3"/>
      <c r="BB1023" s="3"/>
      <c r="BC1023" s="3"/>
      <c r="BD1023" s="3"/>
      <c r="BE1023" s="3"/>
      <c r="BF1023" s="3"/>
      <c r="BG1023" s="3"/>
      <c r="BH1023" s="3"/>
      <c r="BI1023" s="3"/>
      <c r="BJ1023" s="3"/>
      <c r="BK1023" s="3"/>
      <c r="BL1023" s="3"/>
      <c r="BM1023" s="3"/>
      <c r="BN1023" s="3"/>
    </row>
    <row r="1024">
      <c r="A1024" s="3"/>
      <c r="B1024" s="68"/>
      <c r="C1024" s="3"/>
      <c r="D1024" s="3"/>
      <c r="E1024" s="3"/>
      <c r="F1024" s="3"/>
      <c r="G1024" s="3"/>
      <c r="H1024" s="3"/>
      <c r="I1024" s="3"/>
      <c r="J1024" s="3"/>
      <c r="K1024" s="3"/>
      <c r="L1024" s="3"/>
      <c r="M1024" s="3"/>
      <c r="N1024" s="3"/>
      <c r="O1024" s="3"/>
      <c r="P1024" s="3"/>
      <c r="Q1024" s="3"/>
      <c r="R1024" s="3"/>
      <c r="S1024" s="3"/>
      <c r="T1024" s="3"/>
      <c r="U1024" s="3"/>
      <c r="V1024" s="3"/>
      <c r="W1024" s="3"/>
      <c r="X1024" s="3"/>
      <c r="Y1024" s="3"/>
      <c r="Z1024" s="3"/>
      <c r="AA1024" s="3"/>
      <c r="AB1024" s="3"/>
      <c r="AC1024" s="3"/>
      <c r="AD1024" s="3"/>
      <c r="AE1024" s="3"/>
      <c r="AF1024" s="3"/>
      <c r="AG1024" s="3"/>
      <c r="AH1024" s="3"/>
      <c r="AI1024" s="3"/>
      <c r="AJ1024" s="3"/>
      <c r="AK1024" s="3"/>
      <c r="AL1024" s="3"/>
      <c r="AM1024" s="3"/>
      <c r="AN1024" s="3"/>
      <c r="AO1024" s="3"/>
      <c r="AP1024" s="3"/>
      <c r="AQ1024" s="3"/>
      <c r="AR1024" s="3"/>
      <c r="AS1024" s="3"/>
      <c r="AT1024" s="3"/>
      <c r="AU1024" s="3"/>
      <c r="AV1024" s="3"/>
      <c r="AW1024" s="3"/>
      <c r="AX1024" s="3"/>
      <c r="AY1024" s="3"/>
      <c r="AZ1024" s="3"/>
      <c r="BA1024" s="3"/>
      <c r="BB1024" s="3"/>
      <c r="BC1024" s="3"/>
      <c r="BD1024" s="3"/>
      <c r="BE1024" s="3"/>
      <c r="BF1024" s="3"/>
      <c r="BG1024" s="3"/>
      <c r="BH1024" s="3"/>
      <c r="BI1024" s="3"/>
      <c r="BJ1024" s="3"/>
      <c r="BK1024" s="3"/>
      <c r="BL1024" s="3"/>
      <c r="BM1024" s="3"/>
      <c r="BN1024" s="3"/>
    </row>
    <row r="1025">
      <c r="A1025" s="3"/>
      <c r="B1025" s="68"/>
      <c r="C1025" s="3"/>
      <c r="D1025" s="3"/>
      <c r="E1025" s="3"/>
      <c r="F1025" s="3"/>
      <c r="G1025" s="3"/>
      <c r="H1025" s="3"/>
      <c r="I1025" s="3"/>
      <c r="J1025" s="3"/>
      <c r="K1025" s="3"/>
      <c r="L1025" s="3"/>
      <c r="M1025" s="3"/>
      <c r="N1025" s="3"/>
      <c r="O1025" s="3"/>
      <c r="P1025" s="3"/>
      <c r="Q1025" s="3"/>
      <c r="R1025" s="3"/>
      <c r="S1025" s="3"/>
      <c r="T1025" s="3"/>
      <c r="U1025" s="3"/>
      <c r="V1025" s="3"/>
      <c r="W1025" s="3"/>
      <c r="X1025" s="3"/>
      <c r="Y1025" s="3"/>
      <c r="Z1025" s="3"/>
      <c r="AA1025" s="3"/>
      <c r="AB1025" s="3"/>
      <c r="AC1025" s="3"/>
      <c r="AD1025" s="3"/>
      <c r="AE1025" s="3"/>
      <c r="AF1025" s="3"/>
      <c r="AG1025" s="3"/>
      <c r="AH1025" s="3"/>
      <c r="AI1025" s="3"/>
      <c r="AJ1025" s="3"/>
      <c r="AK1025" s="3"/>
      <c r="AL1025" s="3"/>
      <c r="AM1025" s="3"/>
      <c r="AN1025" s="3"/>
      <c r="AO1025" s="3"/>
      <c r="AP1025" s="3"/>
      <c r="AQ1025" s="3"/>
      <c r="AR1025" s="3"/>
      <c r="AS1025" s="3"/>
      <c r="AT1025" s="3"/>
      <c r="AU1025" s="3"/>
      <c r="AV1025" s="3"/>
      <c r="AW1025" s="3"/>
      <c r="AX1025" s="3"/>
      <c r="AY1025" s="3"/>
      <c r="AZ1025" s="3"/>
      <c r="BA1025" s="3"/>
      <c r="BB1025" s="3"/>
      <c r="BC1025" s="3"/>
      <c r="BD1025" s="3"/>
      <c r="BE1025" s="3"/>
      <c r="BF1025" s="3"/>
      <c r="BG1025" s="3"/>
      <c r="BH1025" s="3"/>
      <c r="BI1025" s="3"/>
      <c r="BJ1025" s="3"/>
      <c r="BK1025" s="3"/>
      <c r="BL1025" s="3"/>
      <c r="BM1025" s="3"/>
      <c r="BN1025" s="3"/>
    </row>
    <row r="1026">
      <c r="A1026" s="3"/>
      <c r="B1026" s="68"/>
      <c r="C1026" s="3"/>
      <c r="D1026" s="3"/>
      <c r="E1026" s="3"/>
      <c r="F1026" s="3"/>
      <c r="G1026" s="3"/>
      <c r="H1026" s="3"/>
      <c r="I1026" s="3"/>
      <c r="J1026" s="3"/>
      <c r="K1026" s="3"/>
      <c r="L1026" s="3"/>
      <c r="M1026" s="3"/>
      <c r="N1026" s="3"/>
      <c r="O1026" s="3"/>
      <c r="P1026" s="3"/>
      <c r="Q1026" s="3"/>
      <c r="R1026" s="3"/>
      <c r="S1026" s="3"/>
      <c r="T1026" s="3"/>
      <c r="U1026" s="3"/>
      <c r="V1026" s="3"/>
      <c r="W1026" s="3"/>
      <c r="X1026" s="3"/>
      <c r="Y1026" s="3"/>
      <c r="Z1026" s="3"/>
      <c r="AA1026" s="3"/>
      <c r="AB1026" s="3"/>
      <c r="AC1026" s="3"/>
      <c r="AD1026" s="3"/>
      <c r="AE1026" s="3"/>
      <c r="AF1026" s="3"/>
      <c r="AG1026" s="3"/>
      <c r="AH1026" s="3"/>
      <c r="AI1026" s="3"/>
      <c r="AJ1026" s="3"/>
      <c r="AK1026" s="3"/>
      <c r="AL1026" s="3"/>
      <c r="AM1026" s="3"/>
      <c r="AN1026" s="3"/>
      <c r="AO1026" s="3"/>
      <c r="AP1026" s="3"/>
      <c r="AQ1026" s="3"/>
      <c r="AR1026" s="3"/>
      <c r="AS1026" s="3"/>
      <c r="AT1026" s="3"/>
      <c r="AU1026" s="3"/>
      <c r="AV1026" s="3"/>
      <c r="AW1026" s="3"/>
      <c r="AX1026" s="3"/>
      <c r="AY1026" s="3"/>
      <c r="AZ1026" s="3"/>
      <c r="BA1026" s="3"/>
      <c r="BB1026" s="3"/>
      <c r="BC1026" s="3"/>
      <c r="BD1026" s="3"/>
      <c r="BE1026" s="3"/>
      <c r="BF1026" s="3"/>
      <c r="BG1026" s="3"/>
      <c r="BH1026" s="3"/>
      <c r="BI1026" s="3"/>
      <c r="BJ1026" s="3"/>
      <c r="BK1026" s="3"/>
      <c r="BL1026" s="3"/>
      <c r="BM1026" s="3"/>
      <c r="BN1026" s="3"/>
    </row>
    <row r="1027">
      <c r="A1027" s="3"/>
      <c r="B1027" s="68"/>
      <c r="C1027" s="3"/>
      <c r="D1027" s="3"/>
      <c r="E1027" s="3"/>
      <c r="F1027" s="3"/>
      <c r="G1027" s="3"/>
      <c r="H1027" s="3"/>
      <c r="I1027" s="3"/>
      <c r="J1027" s="3"/>
      <c r="K1027" s="3"/>
      <c r="L1027" s="3"/>
      <c r="M1027" s="3"/>
      <c r="N1027" s="3"/>
      <c r="O1027" s="3"/>
      <c r="P1027" s="3"/>
      <c r="Q1027" s="3"/>
      <c r="R1027" s="3"/>
      <c r="S1027" s="3"/>
      <c r="T1027" s="3"/>
      <c r="U1027" s="3"/>
      <c r="V1027" s="3"/>
      <c r="W1027" s="3"/>
      <c r="X1027" s="3"/>
      <c r="Y1027" s="3"/>
      <c r="Z1027" s="3"/>
      <c r="AA1027" s="3"/>
      <c r="AB1027" s="3"/>
      <c r="AC1027" s="3"/>
      <c r="AD1027" s="3"/>
      <c r="AE1027" s="3"/>
      <c r="AF1027" s="3"/>
      <c r="AG1027" s="3"/>
      <c r="AH1027" s="3"/>
      <c r="AI1027" s="3"/>
      <c r="AJ1027" s="3"/>
      <c r="AK1027" s="3"/>
      <c r="AL1027" s="3"/>
      <c r="AM1027" s="3"/>
      <c r="AN1027" s="3"/>
      <c r="AO1027" s="3"/>
      <c r="AP1027" s="3"/>
      <c r="AQ1027" s="3"/>
      <c r="AR1027" s="3"/>
      <c r="AS1027" s="3"/>
      <c r="AT1027" s="3"/>
      <c r="AU1027" s="3"/>
      <c r="AV1027" s="3"/>
      <c r="AW1027" s="3"/>
      <c r="AX1027" s="3"/>
      <c r="AY1027" s="3"/>
      <c r="AZ1027" s="3"/>
      <c r="BA1027" s="3"/>
      <c r="BB1027" s="3"/>
      <c r="BC1027" s="3"/>
      <c r="BD1027" s="3"/>
      <c r="BE1027" s="3"/>
      <c r="BF1027" s="3"/>
      <c r="BG1027" s="3"/>
      <c r="BH1027" s="3"/>
      <c r="BI1027" s="3"/>
      <c r="BJ1027" s="3"/>
      <c r="BK1027" s="3"/>
      <c r="BL1027" s="3"/>
      <c r="BM1027" s="3"/>
      <c r="BN1027" s="3"/>
    </row>
    <row r="1028">
      <c r="A1028" s="3"/>
      <c r="B1028" s="68"/>
      <c r="C1028" s="3"/>
      <c r="D1028" s="3"/>
      <c r="E1028" s="3"/>
      <c r="F1028" s="3"/>
      <c r="G1028" s="3"/>
      <c r="H1028" s="3"/>
      <c r="I1028" s="3"/>
      <c r="J1028" s="3"/>
      <c r="K1028" s="3"/>
      <c r="L1028" s="3"/>
      <c r="M1028" s="3"/>
      <c r="N1028" s="3"/>
      <c r="O1028" s="3"/>
      <c r="P1028" s="3"/>
      <c r="Q1028" s="3"/>
      <c r="R1028" s="3"/>
      <c r="S1028" s="3"/>
      <c r="T1028" s="3"/>
      <c r="U1028" s="3"/>
      <c r="V1028" s="3"/>
      <c r="W1028" s="3"/>
      <c r="X1028" s="3"/>
      <c r="Y1028" s="3"/>
      <c r="Z1028" s="3"/>
      <c r="AA1028" s="3"/>
      <c r="AB1028" s="3"/>
      <c r="AC1028" s="3"/>
      <c r="AD1028" s="3"/>
      <c r="AE1028" s="3"/>
      <c r="AF1028" s="3"/>
      <c r="AG1028" s="3"/>
      <c r="AH1028" s="3"/>
      <c r="AI1028" s="3"/>
      <c r="AJ1028" s="3"/>
      <c r="AK1028" s="3"/>
      <c r="AL1028" s="3"/>
      <c r="AM1028" s="3"/>
      <c r="AN1028" s="3"/>
      <c r="AO1028" s="3"/>
      <c r="AP1028" s="3"/>
      <c r="AQ1028" s="3"/>
      <c r="AR1028" s="3"/>
      <c r="AS1028" s="3"/>
      <c r="AT1028" s="3"/>
      <c r="AU1028" s="3"/>
      <c r="AV1028" s="3"/>
      <c r="AW1028" s="3"/>
      <c r="AX1028" s="3"/>
      <c r="AY1028" s="3"/>
      <c r="AZ1028" s="3"/>
      <c r="BA1028" s="3"/>
      <c r="BB1028" s="3"/>
      <c r="BC1028" s="3"/>
      <c r="BD1028" s="3"/>
      <c r="BE1028" s="3"/>
      <c r="BF1028" s="3"/>
      <c r="BG1028" s="3"/>
      <c r="BH1028" s="3"/>
      <c r="BI1028" s="3"/>
      <c r="BJ1028" s="3"/>
      <c r="BK1028" s="3"/>
      <c r="BL1028" s="3"/>
      <c r="BM1028" s="3"/>
      <c r="BN1028" s="3"/>
    </row>
    <row r="1029">
      <c r="A1029" s="3"/>
      <c r="B1029" s="68"/>
      <c r="C1029" s="3"/>
      <c r="D1029" s="3"/>
      <c r="E1029" s="3"/>
      <c r="F1029" s="3"/>
      <c r="G1029" s="3"/>
      <c r="H1029" s="3"/>
      <c r="I1029" s="3"/>
      <c r="J1029" s="3"/>
      <c r="K1029" s="3"/>
      <c r="L1029" s="3"/>
      <c r="M1029" s="3"/>
      <c r="N1029" s="3"/>
      <c r="O1029" s="3"/>
      <c r="P1029" s="3"/>
      <c r="Q1029" s="3"/>
      <c r="R1029" s="3"/>
      <c r="S1029" s="3"/>
      <c r="T1029" s="3"/>
      <c r="U1029" s="3"/>
      <c r="V1029" s="3"/>
      <c r="W1029" s="3"/>
      <c r="X1029" s="3"/>
      <c r="Y1029" s="3"/>
      <c r="Z1029" s="3"/>
      <c r="AA1029" s="3"/>
      <c r="AB1029" s="3"/>
      <c r="AC1029" s="3"/>
      <c r="AD1029" s="3"/>
      <c r="AE1029" s="3"/>
      <c r="AF1029" s="3"/>
      <c r="AG1029" s="3"/>
      <c r="AH1029" s="3"/>
      <c r="AI1029" s="3"/>
      <c r="AJ1029" s="3"/>
      <c r="AK1029" s="3"/>
      <c r="AL1029" s="3"/>
      <c r="AM1029" s="3"/>
      <c r="AN1029" s="3"/>
      <c r="AO1029" s="3"/>
      <c r="AP1029" s="3"/>
      <c r="AQ1029" s="3"/>
      <c r="AR1029" s="3"/>
      <c r="AS1029" s="3"/>
      <c r="AT1029" s="3"/>
      <c r="AU1029" s="3"/>
      <c r="AV1029" s="3"/>
      <c r="AW1029" s="3"/>
      <c r="AX1029" s="3"/>
      <c r="AY1029" s="3"/>
      <c r="AZ1029" s="3"/>
      <c r="BA1029" s="3"/>
      <c r="BB1029" s="3"/>
      <c r="BC1029" s="3"/>
      <c r="BD1029" s="3"/>
      <c r="BE1029" s="3"/>
      <c r="BF1029" s="3"/>
      <c r="BG1029" s="3"/>
      <c r="BH1029" s="3"/>
      <c r="BI1029" s="3"/>
      <c r="BJ1029" s="3"/>
      <c r="BK1029" s="3"/>
      <c r="BL1029" s="3"/>
      <c r="BM1029" s="3"/>
      <c r="BN1029" s="3"/>
    </row>
    <row r="1030">
      <c r="A1030" s="3"/>
      <c r="B1030" s="68"/>
      <c r="C1030" s="3"/>
      <c r="D1030" s="3"/>
      <c r="E1030" s="3"/>
      <c r="F1030" s="3"/>
      <c r="G1030" s="3"/>
      <c r="H1030" s="3"/>
      <c r="I1030" s="3"/>
      <c r="J1030" s="3"/>
      <c r="K1030" s="3"/>
      <c r="L1030" s="3"/>
      <c r="M1030" s="3"/>
      <c r="N1030" s="3"/>
      <c r="O1030" s="3"/>
      <c r="P1030" s="3"/>
      <c r="Q1030" s="3"/>
      <c r="R1030" s="3"/>
      <c r="S1030" s="3"/>
      <c r="T1030" s="3"/>
      <c r="U1030" s="3"/>
      <c r="V1030" s="3"/>
      <c r="W1030" s="3"/>
      <c r="X1030" s="3"/>
      <c r="Y1030" s="3"/>
      <c r="Z1030" s="3"/>
      <c r="AA1030" s="3"/>
      <c r="AB1030" s="3"/>
      <c r="AC1030" s="3"/>
      <c r="AD1030" s="3"/>
      <c r="AE1030" s="3"/>
      <c r="AF1030" s="3"/>
      <c r="AG1030" s="3"/>
      <c r="AH1030" s="3"/>
      <c r="AI1030" s="3"/>
      <c r="AJ1030" s="3"/>
      <c r="AK1030" s="3"/>
      <c r="AL1030" s="3"/>
      <c r="AM1030" s="3"/>
      <c r="AN1030" s="3"/>
      <c r="AO1030" s="3"/>
      <c r="AP1030" s="3"/>
      <c r="AQ1030" s="3"/>
      <c r="AR1030" s="3"/>
      <c r="AS1030" s="3"/>
      <c r="AT1030" s="3"/>
      <c r="AU1030" s="3"/>
      <c r="AV1030" s="3"/>
      <c r="AW1030" s="3"/>
      <c r="AX1030" s="3"/>
      <c r="AY1030" s="3"/>
      <c r="AZ1030" s="3"/>
      <c r="BA1030" s="3"/>
      <c r="BB1030" s="3"/>
      <c r="BC1030" s="3"/>
      <c r="BD1030" s="3"/>
      <c r="BE1030" s="3"/>
      <c r="BF1030" s="3"/>
      <c r="BG1030" s="3"/>
      <c r="BH1030" s="3"/>
      <c r="BI1030" s="3"/>
      <c r="BJ1030" s="3"/>
      <c r="BK1030" s="3"/>
      <c r="BL1030" s="3"/>
      <c r="BM1030" s="3"/>
      <c r="BN1030" s="3"/>
    </row>
    <row r="1031">
      <c r="A1031" s="3"/>
      <c r="B1031" s="68"/>
      <c r="C1031" s="3"/>
      <c r="D1031" s="3"/>
      <c r="E1031" s="3"/>
      <c r="F1031" s="3"/>
      <c r="G1031" s="3"/>
      <c r="H1031" s="3"/>
      <c r="I1031" s="3"/>
      <c r="J1031" s="3"/>
      <c r="K1031" s="3"/>
      <c r="L1031" s="3"/>
      <c r="M1031" s="3"/>
      <c r="N1031" s="3"/>
      <c r="O1031" s="3"/>
      <c r="P1031" s="3"/>
      <c r="Q1031" s="3"/>
      <c r="R1031" s="3"/>
      <c r="S1031" s="3"/>
      <c r="T1031" s="3"/>
      <c r="U1031" s="3"/>
      <c r="V1031" s="3"/>
      <c r="W1031" s="3"/>
      <c r="X1031" s="3"/>
      <c r="Y1031" s="3"/>
      <c r="Z1031" s="3"/>
      <c r="AA1031" s="3"/>
      <c r="AB1031" s="3"/>
      <c r="AC1031" s="3"/>
      <c r="AD1031" s="3"/>
      <c r="AE1031" s="3"/>
      <c r="AF1031" s="3"/>
      <c r="AG1031" s="3"/>
      <c r="AH1031" s="3"/>
      <c r="AI1031" s="3"/>
      <c r="AJ1031" s="3"/>
      <c r="AK1031" s="3"/>
      <c r="AL1031" s="3"/>
      <c r="AM1031" s="3"/>
      <c r="AN1031" s="3"/>
      <c r="AO1031" s="3"/>
      <c r="AP1031" s="3"/>
      <c r="AQ1031" s="3"/>
      <c r="AR1031" s="3"/>
      <c r="AS1031" s="3"/>
      <c r="AT1031" s="3"/>
      <c r="AU1031" s="3"/>
      <c r="AV1031" s="3"/>
      <c r="AW1031" s="3"/>
      <c r="AX1031" s="3"/>
      <c r="AY1031" s="3"/>
      <c r="AZ1031" s="3"/>
      <c r="BA1031" s="3"/>
      <c r="BB1031" s="3"/>
      <c r="BC1031" s="3"/>
      <c r="BD1031" s="3"/>
      <c r="BE1031" s="3"/>
      <c r="BF1031" s="3"/>
      <c r="BG1031" s="3"/>
      <c r="BH1031" s="3"/>
      <c r="BI1031" s="3"/>
      <c r="BJ1031" s="3"/>
      <c r="BK1031" s="3"/>
      <c r="BL1031" s="3"/>
      <c r="BM1031" s="3"/>
      <c r="BN1031" s="3"/>
    </row>
    <row r="1032">
      <c r="A1032" s="3"/>
      <c r="B1032" s="68"/>
      <c r="C1032" s="3"/>
      <c r="D1032" s="3"/>
      <c r="E1032" s="3"/>
      <c r="F1032" s="3"/>
      <c r="G1032" s="3"/>
      <c r="H1032" s="3"/>
      <c r="I1032" s="3"/>
      <c r="J1032" s="3"/>
      <c r="K1032" s="3"/>
      <c r="L1032" s="3"/>
      <c r="M1032" s="3"/>
      <c r="N1032" s="3"/>
      <c r="O1032" s="3"/>
      <c r="P1032" s="3"/>
      <c r="Q1032" s="3"/>
      <c r="R1032" s="3"/>
      <c r="S1032" s="3"/>
      <c r="T1032" s="3"/>
      <c r="U1032" s="3"/>
      <c r="V1032" s="3"/>
      <c r="W1032" s="3"/>
      <c r="X1032" s="3"/>
      <c r="Y1032" s="3"/>
      <c r="Z1032" s="3"/>
      <c r="AA1032" s="3"/>
      <c r="AB1032" s="3"/>
      <c r="AC1032" s="3"/>
      <c r="AD1032" s="3"/>
      <c r="AE1032" s="3"/>
      <c r="AF1032" s="3"/>
      <c r="AG1032" s="3"/>
      <c r="AH1032" s="3"/>
      <c r="AI1032" s="3"/>
      <c r="AJ1032" s="3"/>
      <c r="AK1032" s="3"/>
      <c r="AL1032" s="3"/>
      <c r="AM1032" s="3"/>
      <c r="AN1032" s="3"/>
      <c r="AO1032" s="3"/>
      <c r="AP1032" s="3"/>
      <c r="AQ1032" s="3"/>
      <c r="AR1032" s="3"/>
      <c r="AS1032" s="3"/>
      <c r="AT1032" s="3"/>
      <c r="AU1032" s="3"/>
      <c r="AV1032" s="3"/>
      <c r="AW1032" s="3"/>
      <c r="AX1032" s="3"/>
      <c r="AY1032" s="3"/>
      <c r="AZ1032" s="3"/>
      <c r="BA1032" s="3"/>
      <c r="BB1032" s="3"/>
      <c r="BC1032" s="3"/>
      <c r="BD1032" s="3"/>
      <c r="BE1032" s="3"/>
      <c r="BF1032" s="3"/>
      <c r="BG1032" s="3"/>
      <c r="BH1032" s="3"/>
      <c r="BI1032" s="3"/>
      <c r="BJ1032" s="3"/>
      <c r="BK1032" s="3"/>
      <c r="BL1032" s="3"/>
      <c r="BM1032" s="3"/>
      <c r="BN1032" s="3"/>
    </row>
    <row r="1033">
      <c r="A1033" s="3"/>
      <c r="B1033" s="68"/>
      <c r="C1033" s="3"/>
      <c r="D1033" s="3"/>
      <c r="E1033" s="3"/>
      <c r="F1033" s="3"/>
      <c r="G1033" s="3"/>
      <c r="H1033" s="3"/>
      <c r="I1033" s="3"/>
      <c r="J1033" s="3"/>
      <c r="K1033" s="3"/>
      <c r="L1033" s="3"/>
      <c r="M1033" s="3"/>
      <c r="N1033" s="3"/>
      <c r="O1033" s="3"/>
      <c r="P1033" s="3"/>
      <c r="Q1033" s="3"/>
      <c r="R1033" s="3"/>
      <c r="S1033" s="3"/>
      <c r="T1033" s="3"/>
      <c r="U1033" s="3"/>
      <c r="V1033" s="3"/>
      <c r="W1033" s="3"/>
      <c r="X1033" s="3"/>
      <c r="Y1033" s="3"/>
      <c r="Z1033" s="3"/>
      <c r="AA1033" s="3"/>
      <c r="AB1033" s="3"/>
      <c r="AC1033" s="3"/>
      <c r="AD1033" s="3"/>
      <c r="AE1033" s="3"/>
      <c r="AF1033" s="3"/>
      <c r="AG1033" s="3"/>
      <c r="AH1033" s="3"/>
      <c r="AI1033" s="3"/>
      <c r="AJ1033" s="3"/>
      <c r="AK1033" s="3"/>
      <c r="AL1033" s="3"/>
      <c r="AM1033" s="3"/>
      <c r="AN1033" s="3"/>
      <c r="AO1033" s="3"/>
      <c r="AP1033" s="3"/>
      <c r="AQ1033" s="3"/>
      <c r="AR1033" s="3"/>
      <c r="AS1033" s="3"/>
      <c r="AT1033" s="3"/>
      <c r="AU1033" s="3"/>
      <c r="AV1033" s="3"/>
      <c r="AW1033" s="3"/>
      <c r="AX1033" s="3"/>
      <c r="AY1033" s="3"/>
      <c r="AZ1033" s="3"/>
      <c r="BA1033" s="3"/>
      <c r="BB1033" s="3"/>
      <c r="BC1033" s="3"/>
      <c r="BD1033" s="3"/>
      <c r="BE1033" s="3"/>
      <c r="BF1033" s="3"/>
      <c r="BG1033" s="3"/>
      <c r="BH1033" s="3"/>
      <c r="BI1033" s="3"/>
      <c r="BJ1033" s="3"/>
      <c r="BK1033" s="3"/>
      <c r="BL1033" s="3"/>
      <c r="BM1033" s="3"/>
      <c r="BN1033" s="3"/>
    </row>
    <row r="1034">
      <c r="A1034" s="3"/>
      <c r="B1034" s="68"/>
      <c r="C1034" s="3"/>
      <c r="D1034" s="3"/>
      <c r="E1034" s="3"/>
      <c r="F1034" s="3"/>
      <c r="G1034" s="3"/>
      <c r="H1034" s="3"/>
      <c r="I1034" s="3"/>
      <c r="J1034" s="3"/>
      <c r="K1034" s="3"/>
      <c r="L1034" s="3"/>
      <c r="M1034" s="3"/>
      <c r="N1034" s="3"/>
      <c r="O1034" s="3"/>
      <c r="P1034" s="3"/>
      <c r="Q1034" s="3"/>
      <c r="R1034" s="3"/>
      <c r="S1034" s="3"/>
      <c r="T1034" s="3"/>
      <c r="U1034" s="3"/>
      <c r="V1034" s="3"/>
      <c r="W1034" s="3"/>
      <c r="X1034" s="3"/>
      <c r="Y1034" s="3"/>
      <c r="Z1034" s="3"/>
      <c r="AA1034" s="3"/>
      <c r="AB1034" s="3"/>
      <c r="AC1034" s="3"/>
      <c r="AD1034" s="3"/>
      <c r="AE1034" s="3"/>
      <c r="AF1034" s="3"/>
      <c r="AG1034" s="3"/>
      <c r="AH1034" s="3"/>
      <c r="AI1034" s="3"/>
      <c r="AJ1034" s="3"/>
      <c r="AK1034" s="3"/>
      <c r="AL1034" s="3"/>
      <c r="AM1034" s="3"/>
      <c r="AN1034" s="3"/>
      <c r="AO1034" s="3"/>
      <c r="AP1034" s="3"/>
      <c r="AQ1034" s="3"/>
      <c r="AR1034" s="3"/>
      <c r="AS1034" s="3"/>
      <c r="AT1034" s="3"/>
      <c r="AU1034" s="3"/>
      <c r="AV1034" s="3"/>
      <c r="AW1034" s="3"/>
      <c r="AX1034" s="3"/>
      <c r="AY1034" s="3"/>
      <c r="AZ1034" s="3"/>
      <c r="BA1034" s="3"/>
      <c r="BB1034" s="3"/>
      <c r="BC1034" s="3"/>
      <c r="BD1034" s="3"/>
      <c r="BE1034" s="3"/>
      <c r="BF1034" s="3"/>
      <c r="BG1034" s="3"/>
      <c r="BH1034" s="3"/>
      <c r="BI1034" s="3"/>
      <c r="BJ1034" s="3"/>
      <c r="BK1034" s="3"/>
      <c r="BL1034" s="3"/>
      <c r="BM1034" s="3"/>
      <c r="BN1034" s="3"/>
    </row>
    <row r="1035">
      <c r="A1035" s="3"/>
      <c r="B1035" s="68"/>
      <c r="C1035" s="3"/>
      <c r="D1035" s="3"/>
      <c r="E1035" s="3"/>
      <c r="F1035" s="3"/>
      <c r="G1035" s="3"/>
      <c r="H1035" s="3"/>
      <c r="I1035" s="3"/>
      <c r="J1035" s="3"/>
      <c r="K1035" s="3"/>
      <c r="L1035" s="3"/>
      <c r="M1035" s="3"/>
      <c r="N1035" s="3"/>
      <c r="O1035" s="3"/>
      <c r="P1035" s="3"/>
      <c r="Q1035" s="3"/>
      <c r="R1035" s="3"/>
      <c r="S1035" s="3"/>
      <c r="T1035" s="3"/>
      <c r="U1035" s="3"/>
      <c r="V1035" s="3"/>
      <c r="W1035" s="3"/>
      <c r="X1035" s="3"/>
      <c r="Y1035" s="3"/>
      <c r="Z1035" s="3"/>
      <c r="AA1035" s="3"/>
      <c r="AB1035" s="3"/>
      <c r="AC1035" s="3"/>
      <c r="AD1035" s="3"/>
      <c r="AE1035" s="3"/>
      <c r="AF1035" s="3"/>
      <c r="AG1035" s="3"/>
      <c r="AH1035" s="3"/>
      <c r="AI1035" s="3"/>
      <c r="AJ1035" s="3"/>
      <c r="AK1035" s="3"/>
      <c r="AL1035" s="3"/>
      <c r="AM1035" s="3"/>
      <c r="AN1035" s="3"/>
      <c r="AO1035" s="3"/>
      <c r="AP1035" s="3"/>
      <c r="AQ1035" s="3"/>
      <c r="AR1035" s="3"/>
      <c r="AS1035" s="3"/>
      <c r="AT1035" s="3"/>
      <c r="AU1035" s="3"/>
      <c r="AV1035" s="3"/>
      <c r="AW1035" s="3"/>
      <c r="AX1035" s="3"/>
      <c r="AY1035" s="3"/>
      <c r="AZ1035" s="3"/>
      <c r="BA1035" s="3"/>
      <c r="BB1035" s="3"/>
      <c r="BC1035" s="3"/>
      <c r="BD1035" s="3"/>
      <c r="BE1035" s="3"/>
      <c r="BF1035" s="3"/>
      <c r="BG1035" s="3"/>
      <c r="BH1035" s="3"/>
      <c r="BI1035" s="3"/>
      <c r="BJ1035" s="3"/>
      <c r="BK1035" s="3"/>
      <c r="BL1035" s="3"/>
      <c r="BM1035" s="3"/>
      <c r="BN1035" s="3"/>
    </row>
    <row r="1036">
      <c r="A1036" s="3"/>
      <c r="B1036" s="68"/>
      <c r="C1036" s="3"/>
      <c r="D1036" s="3"/>
      <c r="E1036" s="3"/>
      <c r="F1036" s="3"/>
      <c r="G1036" s="3"/>
      <c r="H1036" s="3"/>
      <c r="I1036" s="3"/>
      <c r="J1036" s="3"/>
      <c r="K1036" s="3"/>
      <c r="L1036" s="3"/>
      <c r="M1036" s="3"/>
      <c r="N1036" s="3"/>
      <c r="O1036" s="3"/>
      <c r="P1036" s="3"/>
      <c r="Q1036" s="3"/>
      <c r="R1036" s="3"/>
      <c r="S1036" s="3"/>
      <c r="T1036" s="3"/>
      <c r="U1036" s="3"/>
      <c r="V1036" s="3"/>
      <c r="W1036" s="3"/>
      <c r="X1036" s="3"/>
      <c r="Y1036" s="3"/>
      <c r="Z1036" s="3"/>
      <c r="AA1036" s="3"/>
      <c r="AB1036" s="3"/>
      <c r="AC1036" s="3"/>
      <c r="AD1036" s="3"/>
      <c r="AE1036" s="3"/>
      <c r="AF1036" s="3"/>
      <c r="AG1036" s="3"/>
      <c r="AH1036" s="3"/>
      <c r="AI1036" s="3"/>
      <c r="AJ1036" s="3"/>
      <c r="AK1036" s="3"/>
      <c r="AL1036" s="3"/>
      <c r="AM1036" s="3"/>
      <c r="AN1036" s="3"/>
      <c r="AO1036" s="3"/>
      <c r="AP1036" s="3"/>
      <c r="AQ1036" s="3"/>
      <c r="AR1036" s="3"/>
      <c r="AS1036" s="3"/>
      <c r="AT1036" s="3"/>
      <c r="AU1036" s="3"/>
      <c r="AV1036" s="3"/>
      <c r="AW1036" s="3"/>
      <c r="AX1036" s="3"/>
      <c r="AY1036" s="3"/>
      <c r="AZ1036" s="3"/>
      <c r="BA1036" s="3"/>
      <c r="BB1036" s="3"/>
      <c r="BC1036" s="3"/>
      <c r="BD1036" s="3"/>
      <c r="BE1036" s="3"/>
      <c r="BF1036" s="3"/>
      <c r="BG1036" s="3"/>
      <c r="BH1036" s="3"/>
      <c r="BI1036" s="3"/>
      <c r="BJ1036" s="3"/>
      <c r="BK1036" s="3"/>
      <c r="BL1036" s="3"/>
      <c r="BM1036" s="3"/>
      <c r="BN1036" s="3"/>
    </row>
    <row r="1037">
      <c r="A1037" s="3"/>
      <c r="B1037" s="68"/>
      <c r="C1037" s="3"/>
      <c r="D1037" s="3"/>
      <c r="E1037" s="3"/>
      <c r="F1037" s="3"/>
      <c r="G1037" s="3"/>
      <c r="H1037" s="3"/>
      <c r="I1037" s="3"/>
      <c r="J1037" s="3"/>
      <c r="K1037" s="3"/>
      <c r="L1037" s="3"/>
      <c r="M1037" s="3"/>
      <c r="N1037" s="3"/>
      <c r="O1037" s="3"/>
      <c r="P1037" s="3"/>
      <c r="Q1037" s="3"/>
      <c r="R1037" s="3"/>
      <c r="S1037" s="3"/>
      <c r="T1037" s="3"/>
      <c r="U1037" s="3"/>
      <c r="V1037" s="3"/>
      <c r="W1037" s="3"/>
      <c r="X1037" s="3"/>
      <c r="Y1037" s="3"/>
      <c r="Z1037" s="3"/>
      <c r="AA1037" s="3"/>
      <c r="AB1037" s="3"/>
      <c r="AC1037" s="3"/>
      <c r="AD1037" s="3"/>
      <c r="AE1037" s="3"/>
      <c r="AF1037" s="3"/>
      <c r="AG1037" s="3"/>
      <c r="AH1037" s="3"/>
      <c r="AI1037" s="3"/>
      <c r="AJ1037" s="3"/>
      <c r="AK1037" s="3"/>
      <c r="AL1037" s="3"/>
      <c r="AM1037" s="3"/>
      <c r="AN1037" s="3"/>
      <c r="AO1037" s="3"/>
      <c r="AP1037" s="3"/>
      <c r="AQ1037" s="3"/>
      <c r="AR1037" s="3"/>
      <c r="AS1037" s="3"/>
      <c r="AT1037" s="3"/>
      <c r="AU1037" s="3"/>
      <c r="AV1037" s="3"/>
      <c r="AW1037" s="3"/>
      <c r="AX1037" s="3"/>
      <c r="AY1037" s="3"/>
      <c r="AZ1037" s="3"/>
      <c r="BA1037" s="3"/>
      <c r="BB1037" s="3"/>
      <c r="BC1037" s="3"/>
      <c r="BD1037" s="3"/>
      <c r="BE1037" s="3"/>
      <c r="BF1037" s="3"/>
      <c r="BG1037" s="3"/>
      <c r="BH1037" s="3"/>
      <c r="BI1037" s="3"/>
      <c r="BJ1037" s="3"/>
      <c r="BK1037" s="3"/>
      <c r="BL1037" s="3"/>
      <c r="BM1037" s="3"/>
      <c r="BN1037" s="3"/>
    </row>
    <row r="1038">
      <c r="A1038" s="3"/>
      <c r="B1038" s="68"/>
      <c r="C1038" s="3"/>
      <c r="D1038" s="3"/>
      <c r="E1038" s="3"/>
      <c r="F1038" s="3"/>
      <c r="G1038" s="3"/>
      <c r="H1038" s="3"/>
      <c r="I1038" s="3"/>
      <c r="J1038" s="3"/>
      <c r="K1038" s="3"/>
      <c r="L1038" s="3"/>
      <c r="M1038" s="3"/>
      <c r="N1038" s="3"/>
      <c r="O1038" s="3"/>
      <c r="P1038" s="3"/>
      <c r="Q1038" s="3"/>
      <c r="R1038" s="3"/>
      <c r="S1038" s="3"/>
      <c r="T1038" s="3"/>
      <c r="U1038" s="3"/>
      <c r="V1038" s="3"/>
      <c r="W1038" s="3"/>
      <c r="X1038" s="3"/>
      <c r="Y1038" s="3"/>
      <c r="Z1038" s="3"/>
      <c r="AA1038" s="3"/>
      <c r="AB1038" s="3"/>
      <c r="AC1038" s="3"/>
      <c r="AD1038" s="3"/>
      <c r="AE1038" s="3"/>
      <c r="AF1038" s="3"/>
      <c r="AG1038" s="3"/>
      <c r="AH1038" s="3"/>
      <c r="AI1038" s="3"/>
      <c r="AJ1038" s="3"/>
      <c r="AK1038" s="3"/>
      <c r="AL1038" s="3"/>
      <c r="AM1038" s="3"/>
      <c r="AN1038" s="3"/>
      <c r="AO1038" s="3"/>
      <c r="AP1038" s="3"/>
      <c r="AQ1038" s="3"/>
      <c r="AR1038" s="3"/>
      <c r="AS1038" s="3"/>
      <c r="AT1038" s="3"/>
      <c r="AU1038" s="3"/>
      <c r="AV1038" s="3"/>
      <c r="AW1038" s="3"/>
      <c r="AX1038" s="3"/>
      <c r="AY1038" s="3"/>
      <c r="AZ1038" s="3"/>
      <c r="BA1038" s="3"/>
      <c r="BB1038" s="3"/>
      <c r="BC1038" s="3"/>
      <c r="BD1038" s="3"/>
      <c r="BE1038" s="3"/>
      <c r="BF1038" s="3"/>
      <c r="BG1038" s="3"/>
      <c r="BH1038" s="3"/>
      <c r="BI1038" s="3"/>
      <c r="BJ1038" s="3"/>
      <c r="BK1038" s="3"/>
      <c r="BL1038" s="3"/>
      <c r="BM1038" s="3"/>
      <c r="BN1038" s="3"/>
    </row>
    <row r="1039">
      <c r="A1039" s="3"/>
      <c r="B1039" s="68"/>
      <c r="C1039" s="3"/>
      <c r="D1039" s="3"/>
      <c r="E1039" s="3"/>
      <c r="F1039" s="3"/>
      <c r="G1039" s="3"/>
      <c r="H1039" s="3"/>
      <c r="I1039" s="3"/>
      <c r="J1039" s="3"/>
      <c r="K1039" s="3"/>
      <c r="L1039" s="3"/>
      <c r="M1039" s="3"/>
      <c r="N1039" s="3"/>
      <c r="O1039" s="3"/>
      <c r="P1039" s="3"/>
      <c r="Q1039" s="3"/>
      <c r="R1039" s="3"/>
      <c r="S1039" s="3"/>
      <c r="T1039" s="3"/>
      <c r="U1039" s="3"/>
      <c r="V1039" s="3"/>
      <c r="W1039" s="3"/>
      <c r="X1039" s="3"/>
      <c r="Y1039" s="3"/>
      <c r="Z1039" s="3"/>
      <c r="AA1039" s="3"/>
      <c r="AB1039" s="3"/>
      <c r="AC1039" s="3"/>
      <c r="AD1039" s="3"/>
      <c r="AE1039" s="3"/>
      <c r="AF1039" s="3"/>
      <c r="AG1039" s="3"/>
      <c r="AH1039" s="3"/>
      <c r="AI1039" s="3"/>
      <c r="AJ1039" s="3"/>
      <c r="AK1039" s="3"/>
      <c r="AL1039" s="3"/>
      <c r="AM1039" s="3"/>
      <c r="AN1039" s="3"/>
      <c r="AO1039" s="3"/>
      <c r="AP1039" s="3"/>
      <c r="AQ1039" s="3"/>
      <c r="AR1039" s="3"/>
      <c r="AS1039" s="3"/>
      <c r="AT1039" s="3"/>
      <c r="AU1039" s="3"/>
      <c r="AV1039" s="3"/>
      <c r="AW1039" s="3"/>
      <c r="AX1039" s="3"/>
      <c r="AY1039" s="3"/>
      <c r="AZ1039" s="3"/>
      <c r="BA1039" s="3"/>
      <c r="BB1039" s="3"/>
      <c r="BC1039" s="3"/>
      <c r="BD1039" s="3"/>
      <c r="BE1039" s="3"/>
      <c r="BF1039" s="3"/>
      <c r="BG1039" s="3"/>
      <c r="BH1039" s="3"/>
      <c r="BI1039" s="3"/>
      <c r="BJ1039" s="3"/>
      <c r="BK1039" s="3"/>
      <c r="BL1039" s="3"/>
      <c r="BM1039" s="3"/>
      <c r="BN1039" s="3"/>
    </row>
    <row r="1040">
      <c r="A1040" s="3"/>
      <c r="B1040" s="68"/>
      <c r="C1040" s="3"/>
      <c r="D1040" s="3"/>
      <c r="E1040" s="3"/>
      <c r="F1040" s="3"/>
      <c r="G1040" s="3"/>
      <c r="H1040" s="3"/>
      <c r="I1040" s="3"/>
      <c r="J1040" s="3"/>
      <c r="K1040" s="3"/>
      <c r="L1040" s="3"/>
      <c r="M1040" s="3"/>
      <c r="N1040" s="3"/>
      <c r="O1040" s="3"/>
      <c r="P1040" s="3"/>
      <c r="Q1040" s="3"/>
      <c r="R1040" s="3"/>
      <c r="S1040" s="3"/>
      <c r="T1040" s="3"/>
      <c r="U1040" s="3"/>
      <c r="V1040" s="3"/>
      <c r="W1040" s="3"/>
      <c r="X1040" s="3"/>
      <c r="Y1040" s="3"/>
      <c r="Z1040" s="3"/>
      <c r="AA1040" s="3"/>
      <c r="AB1040" s="3"/>
      <c r="AC1040" s="3"/>
      <c r="AD1040" s="3"/>
      <c r="AE1040" s="3"/>
      <c r="AF1040" s="3"/>
      <c r="AG1040" s="3"/>
      <c r="AH1040" s="3"/>
      <c r="AI1040" s="3"/>
      <c r="AJ1040" s="3"/>
      <c r="AK1040" s="3"/>
      <c r="AL1040" s="3"/>
      <c r="AM1040" s="3"/>
      <c r="AN1040" s="3"/>
      <c r="AO1040" s="3"/>
      <c r="AP1040" s="3"/>
      <c r="AQ1040" s="3"/>
      <c r="AR1040" s="3"/>
      <c r="AS1040" s="3"/>
      <c r="AT1040" s="3"/>
      <c r="AU1040" s="3"/>
      <c r="AV1040" s="3"/>
      <c r="AW1040" s="3"/>
      <c r="AX1040" s="3"/>
      <c r="AY1040" s="3"/>
      <c r="AZ1040" s="3"/>
      <c r="BA1040" s="3"/>
      <c r="BB1040" s="3"/>
      <c r="BC1040" s="3"/>
      <c r="BD1040" s="3"/>
      <c r="BE1040" s="3"/>
      <c r="BF1040" s="3"/>
      <c r="BG1040" s="3"/>
      <c r="BH1040" s="3"/>
      <c r="BI1040" s="3"/>
      <c r="BJ1040" s="3"/>
      <c r="BK1040" s="3"/>
      <c r="BL1040" s="3"/>
      <c r="BM1040" s="3"/>
      <c r="BN1040" s="3"/>
    </row>
    <row r="1041">
      <c r="A1041" s="3"/>
      <c r="B1041" s="68"/>
      <c r="C1041" s="3"/>
      <c r="D1041" s="3"/>
      <c r="E1041" s="3"/>
      <c r="F1041" s="3"/>
      <c r="G1041" s="3"/>
      <c r="H1041" s="3"/>
      <c r="I1041" s="3"/>
      <c r="J1041" s="3"/>
      <c r="K1041" s="3"/>
      <c r="L1041" s="3"/>
      <c r="M1041" s="3"/>
      <c r="N1041" s="3"/>
      <c r="O1041" s="3"/>
      <c r="P1041" s="3"/>
      <c r="Q1041" s="3"/>
      <c r="R1041" s="3"/>
      <c r="S1041" s="3"/>
      <c r="T1041" s="3"/>
      <c r="U1041" s="3"/>
      <c r="V1041" s="3"/>
      <c r="W1041" s="3"/>
      <c r="X1041" s="3"/>
      <c r="Y1041" s="3"/>
      <c r="Z1041" s="3"/>
      <c r="AA1041" s="3"/>
      <c r="AB1041" s="3"/>
      <c r="AC1041" s="3"/>
      <c r="AD1041" s="3"/>
      <c r="AE1041" s="3"/>
      <c r="AF1041" s="3"/>
      <c r="AG1041" s="3"/>
      <c r="AH1041" s="3"/>
      <c r="AI1041" s="3"/>
      <c r="AJ1041" s="3"/>
      <c r="AK1041" s="3"/>
      <c r="AL1041" s="3"/>
      <c r="AM1041" s="3"/>
      <c r="AN1041" s="3"/>
      <c r="AO1041" s="3"/>
      <c r="AP1041" s="3"/>
      <c r="AQ1041" s="3"/>
      <c r="AR1041" s="3"/>
      <c r="AS1041" s="3"/>
      <c r="AT1041" s="3"/>
      <c r="AU1041" s="3"/>
      <c r="AV1041" s="3"/>
      <c r="AW1041" s="3"/>
      <c r="AX1041" s="3"/>
      <c r="AY1041" s="3"/>
      <c r="AZ1041" s="3"/>
      <c r="BA1041" s="3"/>
      <c r="BB1041" s="3"/>
      <c r="BC1041" s="3"/>
      <c r="BD1041" s="3"/>
      <c r="BE1041" s="3"/>
      <c r="BF1041" s="3"/>
      <c r="BG1041" s="3"/>
      <c r="BH1041" s="3"/>
      <c r="BI1041" s="3"/>
      <c r="BJ1041" s="3"/>
      <c r="BK1041" s="3"/>
      <c r="BL1041" s="3"/>
      <c r="BM1041" s="3"/>
      <c r="BN1041" s="3"/>
    </row>
    <row r="1042">
      <c r="A1042" s="3"/>
      <c r="B1042" s="68"/>
      <c r="C1042" s="3"/>
      <c r="D1042" s="3"/>
      <c r="E1042" s="3"/>
      <c r="F1042" s="3"/>
      <c r="G1042" s="3"/>
      <c r="H1042" s="3"/>
      <c r="I1042" s="3"/>
      <c r="J1042" s="3"/>
      <c r="K1042" s="3"/>
      <c r="L1042" s="3"/>
      <c r="M1042" s="3"/>
      <c r="N1042" s="3"/>
      <c r="O1042" s="3"/>
      <c r="P1042" s="3"/>
      <c r="Q1042" s="3"/>
      <c r="R1042" s="3"/>
      <c r="S1042" s="3"/>
      <c r="T1042" s="3"/>
      <c r="U1042" s="3"/>
      <c r="V1042" s="3"/>
      <c r="W1042" s="3"/>
      <c r="X1042" s="3"/>
      <c r="Y1042" s="3"/>
      <c r="Z1042" s="3"/>
      <c r="AA1042" s="3"/>
      <c r="AB1042" s="3"/>
      <c r="AC1042" s="3"/>
      <c r="AD1042" s="3"/>
      <c r="AE1042" s="3"/>
      <c r="AF1042" s="3"/>
      <c r="AG1042" s="3"/>
      <c r="AH1042" s="3"/>
      <c r="AI1042" s="3"/>
      <c r="AJ1042" s="3"/>
      <c r="AK1042" s="3"/>
      <c r="AL1042" s="3"/>
      <c r="AM1042" s="3"/>
      <c r="AN1042" s="3"/>
      <c r="AO1042" s="3"/>
      <c r="AP1042" s="3"/>
      <c r="AQ1042" s="3"/>
      <c r="AR1042" s="3"/>
      <c r="AS1042" s="3"/>
      <c r="AT1042" s="3"/>
      <c r="AU1042" s="3"/>
      <c r="AV1042" s="3"/>
      <c r="AW1042" s="3"/>
      <c r="AX1042" s="3"/>
      <c r="AY1042" s="3"/>
      <c r="AZ1042" s="3"/>
      <c r="BA1042" s="3"/>
      <c r="BB1042" s="3"/>
      <c r="BC1042" s="3"/>
      <c r="BD1042" s="3"/>
      <c r="BE1042" s="3"/>
      <c r="BF1042" s="3"/>
      <c r="BG1042" s="3"/>
      <c r="BH1042" s="3"/>
      <c r="BI1042" s="3"/>
      <c r="BJ1042" s="3"/>
      <c r="BK1042" s="3"/>
      <c r="BL1042" s="3"/>
      <c r="BM1042" s="3"/>
      <c r="BN1042" s="3"/>
    </row>
    <row r="1043">
      <c r="A1043" s="3"/>
      <c r="B1043" s="68"/>
      <c r="C1043" s="3"/>
      <c r="D1043" s="3"/>
      <c r="E1043" s="3"/>
      <c r="F1043" s="3"/>
      <c r="G1043" s="3"/>
      <c r="H1043" s="3"/>
      <c r="I1043" s="3"/>
      <c r="J1043" s="3"/>
      <c r="K1043" s="3"/>
      <c r="L1043" s="3"/>
      <c r="M1043" s="3"/>
      <c r="N1043" s="3"/>
      <c r="O1043" s="3"/>
      <c r="P1043" s="3"/>
      <c r="Q1043" s="3"/>
      <c r="R1043" s="3"/>
      <c r="S1043" s="3"/>
      <c r="T1043" s="3"/>
      <c r="U1043" s="3"/>
      <c r="V1043" s="3"/>
      <c r="W1043" s="3"/>
      <c r="X1043" s="3"/>
      <c r="Y1043" s="3"/>
      <c r="Z1043" s="3"/>
      <c r="AA1043" s="3"/>
      <c r="AB1043" s="3"/>
      <c r="AC1043" s="3"/>
      <c r="AD1043" s="3"/>
      <c r="AE1043" s="3"/>
      <c r="AF1043" s="3"/>
      <c r="AG1043" s="3"/>
      <c r="AH1043" s="3"/>
      <c r="AI1043" s="3"/>
      <c r="AJ1043" s="3"/>
      <c r="AK1043" s="3"/>
      <c r="AL1043" s="3"/>
      <c r="AM1043" s="3"/>
      <c r="AN1043" s="3"/>
      <c r="AO1043" s="3"/>
      <c r="AP1043" s="3"/>
      <c r="AQ1043" s="3"/>
      <c r="AR1043" s="3"/>
      <c r="AS1043" s="3"/>
      <c r="AT1043" s="3"/>
      <c r="AU1043" s="3"/>
      <c r="AV1043" s="3"/>
      <c r="AW1043" s="3"/>
      <c r="AX1043" s="3"/>
      <c r="AY1043" s="3"/>
      <c r="AZ1043" s="3"/>
      <c r="BA1043" s="3"/>
      <c r="BB1043" s="3"/>
      <c r="BC1043" s="3"/>
      <c r="BD1043" s="3"/>
      <c r="BE1043" s="3"/>
      <c r="BF1043" s="3"/>
      <c r="BG1043" s="3"/>
      <c r="BH1043" s="3"/>
      <c r="BI1043" s="3"/>
      <c r="BJ1043" s="3"/>
      <c r="BK1043" s="3"/>
      <c r="BL1043" s="3"/>
      <c r="BM1043" s="3"/>
      <c r="BN1043" s="3"/>
    </row>
    <row r="1044">
      <c r="A1044" s="3"/>
      <c r="B1044" s="68"/>
      <c r="C1044" s="3"/>
      <c r="D1044" s="3"/>
      <c r="E1044" s="3"/>
      <c r="F1044" s="3"/>
      <c r="G1044" s="3"/>
      <c r="H1044" s="3"/>
      <c r="I1044" s="3"/>
      <c r="J1044" s="3"/>
      <c r="K1044" s="3"/>
      <c r="L1044" s="3"/>
      <c r="M1044" s="3"/>
      <c r="N1044" s="3"/>
      <c r="O1044" s="3"/>
      <c r="P1044" s="3"/>
      <c r="Q1044" s="3"/>
      <c r="R1044" s="3"/>
      <c r="S1044" s="3"/>
      <c r="T1044" s="3"/>
      <c r="U1044" s="3"/>
      <c r="V1044" s="3"/>
      <c r="W1044" s="3"/>
      <c r="X1044" s="3"/>
      <c r="Y1044" s="3"/>
      <c r="Z1044" s="3"/>
      <c r="AA1044" s="3"/>
      <c r="AB1044" s="3"/>
      <c r="AC1044" s="3"/>
      <c r="AD1044" s="3"/>
      <c r="AE1044" s="3"/>
      <c r="AF1044" s="3"/>
      <c r="AG1044" s="3"/>
      <c r="AH1044" s="3"/>
      <c r="AI1044" s="3"/>
      <c r="AJ1044" s="3"/>
      <c r="AK1044" s="3"/>
      <c r="AL1044" s="3"/>
      <c r="AM1044" s="3"/>
      <c r="AN1044" s="3"/>
      <c r="AO1044" s="3"/>
      <c r="AP1044" s="3"/>
      <c r="AQ1044" s="3"/>
      <c r="AR1044" s="3"/>
      <c r="AS1044" s="3"/>
      <c r="AT1044" s="3"/>
      <c r="AU1044" s="3"/>
      <c r="AV1044" s="3"/>
      <c r="AW1044" s="3"/>
      <c r="AX1044" s="3"/>
      <c r="AY1044" s="3"/>
      <c r="AZ1044" s="3"/>
      <c r="BA1044" s="3"/>
      <c r="BB1044" s="3"/>
      <c r="BC1044" s="3"/>
      <c r="BD1044" s="3"/>
      <c r="BE1044" s="3"/>
      <c r="BF1044" s="3"/>
      <c r="BG1044" s="3"/>
      <c r="BH1044" s="3"/>
      <c r="BI1044" s="3"/>
      <c r="BJ1044" s="3"/>
      <c r="BK1044" s="3"/>
      <c r="BL1044" s="3"/>
      <c r="BM1044" s="3"/>
      <c r="BN1044" s="3"/>
    </row>
    <row r="1045">
      <c r="A1045" s="3"/>
      <c r="B1045" s="68"/>
      <c r="C1045" s="3"/>
      <c r="D1045" s="3"/>
      <c r="E1045" s="3"/>
      <c r="F1045" s="3"/>
      <c r="G1045" s="3"/>
      <c r="H1045" s="3"/>
      <c r="I1045" s="3"/>
      <c r="J1045" s="3"/>
      <c r="K1045" s="3"/>
      <c r="L1045" s="3"/>
      <c r="M1045" s="3"/>
      <c r="N1045" s="3"/>
      <c r="O1045" s="3"/>
      <c r="P1045" s="3"/>
      <c r="Q1045" s="3"/>
      <c r="R1045" s="3"/>
      <c r="S1045" s="3"/>
      <c r="T1045" s="3"/>
      <c r="U1045" s="3"/>
      <c r="V1045" s="3"/>
      <c r="W1045" s="3"/>
      <c r="X1045" s="3"/>
      <c r="Y1045" s="3"/>
      <c r="Z1045" s="3"/>
      <c r="AA1045" s="3"/>
      <c r="AB1045" s="3"/>
      <c r="AC1045" s="3"/>
      <c r="AD1045" s="3"/>
      <c r="AE1045" s="3"/>
      <c r="AF1045" s="3"/>
      <c r="AG1045" s="3"/>
      <c r="AH1045" s="3"/>
      <c r="AI1045" s="3"/>
      <c r="AJ1045" s="3"/>
      <c r="AK1045" s="3"/>
      <c r="AL1045" s="3"/>
      <c r="AM1045" s="3"/>
      <c r="AN1045" s="3"/>
      <c r="AO1045" s="3"/>
      <c r="AP1045" s="3"/>
      <c r="AQ1045" s="3"/>
      <c r="AR1045" s="3"/>
      <c r="AS1045" s="3"/>
      <c r="AT1045" s="3"/>
      <c r="AU1045" s="3"/>
      <c r="AV1045" s="3"/>
      <c r="AW1045" s="3"/>
      <c r="AX1045" s="3"/>
      <c r="AY1045" s="3"/>
      <c r="AZ1045" s="3"/>
      <c r="BA1045" s="3"/>
      <c r="BB1045" s="3"/>
      <c r="BC1045" s="3"/>
      <c r="BD1045" s="3"/>
      <c r="BE1045" s="3"/>
      <c r="BF1045" s="3"/>
      <c r="BG1045" s="3"/>
      <c r="BH1045" s="3"/>
      <c r="BI1045" s="3"/>
      <c r="BJ1045" s="3"/>
      <c r="BK1045" s="3"/>
      <c r="BL1045" s="3"/>
      <c r="BM1045" s="3"/>
      <c r="BN1045" s="3"/>
    </row>
    <row r="1046">
      <c r="A1046" s="3"/>
      <c r="B1046" s="68"/>
      <c r="C1046" s="3"/>
      <c r="D1046" s="3"/>
      <c r="E1046" s="3"/>
      <c r="F1046" s="3"/>
      <c r="G1046" s="3"/>
      <c r="H1046" s="3"/>
      <c r="I1046" s="3"/>
      <c r="J1046" s="3"/>
      <c r="K1046" s="3"/>
      <c r="L1046" s="3"/>
      <c r="M1046" s="3"/>
      <c r="N1046" s="3"/>
      <c r="O1046" s="3"/>
      <c r="P1046" s="3"/>
      <c r="Q1046" s="3"/>
      <c r="R1046" s="3"/>
      <c r="S1046" s="3"/>
      <c r="T1046" s="3"/>
      <c r="U1046" s="3"/>
      <c r="V1046" s="3"/>
      <c r="W1046" s="3"/>
      <c r="X1046" s="3"/>
      <c r="Y1046" s="3"/>
      <c r="Z1046" s="3"/>
      <c r="AA1046" s="3"/>
      <c r="AB1046" s="3"/>
      <c r="AC1046" s="3"/>
      <c r="AD1046" s="3"/>
      <c r="AE1046" s="3"/>
      <c r="AF1046" s="3"/>
      <c r="AG1046" s="3"/>
      <c r="AH1046" s="3"/>
      <c r="AI1046" s="3"/>
      <c r="AJ1046" s="3"/>
      <c r="AK1046" s="3"/>
      <c r="AL1046" s="3"/>
      <c r="AM1046" s="3"/>
      <c r="AN1046" s="3"/>
      <c r="AO1046" s="3"/>
      <c r="AP1046" s="3"/>
      <c r="AQ1046" s="3"/>
      <c r="AR1046" s="3"/>
      <c r="AS1046" s="3"/>
      <c r="AT1046" s="3"/>
      <c r="AU1046" s="3"/>
      <c r="AV1046" s="3"/>
      <c r="AW1046" s="3"/>
      <c r="AX1046" s="3"/>
      <c r="AY1046" s="3"/>
      <c r="AZ1046" s="3"/>
      <c r="BA1046" s="3"/>
      <c r="BB1046" s="3"/>
      <c r="BC1046" s="3"/>
      <c r="BD1046" s="3"/>
      <c r="BE1046" s="3"/>
      <c r="BF1046" s="3"/>
      <c r="BG1046" s="3"/>
      <c r="BH1046" s="3"/>
      <c r="BI1046" s="3"/>
      <c r="BJ1046" s="3"/>
      <c r="BK1046" s="3"/>
      <c r="BL1046" s="3"/>
      <c r="BM1046" s="3"/>
      <c r="BN1046" s="3"/>
    </row>
    <row r="1047">
      <c r="A1047" s="3"/>
      <c r="B1047" s="68"/>
      <c r="C1047" s="3"/>
      <c r="D1047" s="3"/>
      <c r="E1047" s="3"/>
      <c r="F1047" s="3"/>
      <c r="G1047" s="3"/>
      <c r="H1047" s="3"/>
      <c r="I1047" s="3"/>
      <c r="J1047" s="3"/>
      <c r="K1047" s="3"/>
      <c r="L1047" s="3"/>
      <c r="M1047" s="3"/>
      <c r="N1047" s="3"/>
      <c r="O1047" s="3"/>
      <c r="P1047" s="3"/>
      <c r="Q1047" s="3"/>
      <c r="R1047" s="3"/>
      <c r="S1047" s="3"/>
      <c r="T1047" s="3"/>
      <c r="U1047" s="3"/>
      <c r="V1047" s="3"/>
      <c r="W1047" s="3"/>
      <c r="X1047" s="3"/>
      <c r="Y1047" s="3"/>
      <c r="Z1047" s="3"/>
      <c r="AA1047" s="3"/>
      <c r="AB1047" s="3"/>
      <c r="AC1047" s="3"/>
      <c r="AD1047" s="3"/>
      <c r="AE1047" s="3"/>
      <c r="AF1047" s="3"/>
      <c r="AG1047" s="3"/>
      <c r="AH1047" s="3"/>
      <c r="AI1047" s="3"/>
      <c r="AJ1047" s="3"/>
      <c r="AK1047" s="3"/>
      <c r="AL1047" s="3"/>
      <c r="AM1047" s="3"/>
      <c r="AN1047" s="3"/>
      <c r="AO1047" s="3"/>
      <c r="AP1047" s="3"/>
      <c r="AQ1047" s="3"/>
      <c r="AR1047" s="3"/>
      <c r="AS1047" s="3"/>
      <c r="AT1047" s="3"/>
      <c r="AU1047" s="3"/>
      <c r="AV1047" s="3"/>
      <c r="AW1047" s="3"/>
      <c r="AX1047" s="3"/>
      <c r="AY1047" s="3"/>
      <c r="AZ1047" s="3"/>
      <c r="BA1047" s="3"/>
      <c r="BB1047" s="3"/>
      <c r="BC1047" s="3"/>
      <c r="BD1047" s="3"/>
      <c r="BE1047" s="3"/>
      <c r="BF1047" s="3"/>
      <c r="BG1047" s="3"/>
      <c r="BH1047" s="3"/>
      <c r="BI1047" s="3"/>
      <c r="BJ1047" s="3"/>
      <c r="BK1047" s="3"/>
      <c r="BL1047" s="3"/>
      <c r="BM1047" s="3"/>
      <c r="BN1047" s="3"/>
    </row>
    <row r="1048">
      <c r="A1048" s="3"/>
      <c r="B1048" s="68"/>
      <c r="C1048" s="3"/>
      <c r="D1048" s="3"/>
      <c r="E1048" s="3"/>
      <c r="F1048" s="3"/>
      <c r="G1048" s="3"/>
      <c r="H1048" s="3"/>
      <c r="I1048" s="3"/>
      <c r="J1048" s="3"/>
      <c r="K1048" s="3"/>
      <c r="L1048" s="3"/>
      <c r="M1048" s="3"/>
      <c r="N1048" s="3"/>
      <c r="O1048" s="3"/>
      <c r="P1048" s="3"/>
      <c r="Q1048" s="3"/>
      <c r="R1048" s="3"/>
      <c r="S1048" s="3"/>
      <c r="T1048" s="3"/>
      <c r="U1048" s="3"/>
      <c r="V1048" s="3"/>
      <c r="W1048" s="3"/>
      <c r="X1048" s="3"/>
      <c r="Y1048" s="3"/>
      <c r="Z1048" s="3"/>
      <c r="AA1048" s="3"/>
      <c r="AB1048" s="3"/>
      <c r="AC1048" s="3"/>
      <c r="AD1048" s="3"/>
      <c r="AE1048" s="3"/>
      <c r="AF1048" s="3"/>
      <c r="AG1048" s="3"/>
      <c r="AH1048" s="3"/>
      <c r="AI1048" s="3"/>
      <c r="AJ1048" s="3"/>
      <c r="AK1048" s="3"/>
      <c r="AL1048" s="3"/>
      <c r="AM1048" s="3"/>
      <c r="AN1048" s="3"/>
      <c r="AO1048" s="3"/>
      <c r="AP1048" s="3"/>
      <c r="AQ1048" s="3"/>
      <c r="AR1048" s="3"/>
      <c r="AS1048" s="3"/>
      <c r="AT1048" s="3"/>
      <c r="AU1048" s="3"/>
      <c r="AV1048" s="3"/>
      <c r="AW1048" s="3"/>
      <c r="AX1048" s="3"/>
      <c r="AY1048" s="3"/>
      <c r="AZ1048" s="3"/>
      <c r="BA1048" s="3"/>
      <c r="BB1048" s="3"/>
      <c r="BC1048" s="3"/>
      <c r="BD1048" s="3"/>
      <c r="BE1048" s="3"/>
      <c r="BF1048" s="3"/>
      <c r="BG1048" s="3"/>
      <c r="BH1048" s="3"/>
      <c r="BI1048" s="3"/>
      <c r="BJ1048" s="3"/>
      <c r="BK1048" s="3"/>
      <c r="BL1048" s="3"/>
      <c r="BM1048" s="3"/>
      <c r="BN1048" s="3"/>
    </row>
    <row r="1049">
      <c r="A1049" s="3"/>
      <c r="B1049" s="68"/>
      <c r="C1049" s="3"/>
      <c r="D1049" s="3"/>
      <c r="E1049" s="3"/>
      <c r="F1049" s="3"/>
      <c r="G1049" s="3"/>
      <c r="H1049" s="3"/>
      <c r="I1049" s="3"/>
      <c r="J1049" s="3"/>
      <c r="K1049" s="3"/>
      <c r="L1049" s="3"/>
      <c r="M1049" s="3"/>
      <c r="N1049" s="3"/>
      <c r="O1049" s="3"/>
      <c r="P1049" s="3"/>
      <c r="Q1049" s="3"/>
      <c r="R1049" s="3"/>
      <c r="S1049" s="3"/>
      <c r="T1049" s="3"/>
      <c r="U1049" s="3"/>
      <c r="V1049" s="3"/>
      <c r="W1049" s="3"/>
      <c r="X1049" s="3"/>
      <c r="Y1049" s="3"/>
      <c r="Z1049" s="3"/>
      <c r="AA1049" s="3"/>
      <c r="AB1049" s="3"/>
      <c r="AC1049" s="3"/>
      <c r="AD1049" s="3"/>
      <c r="AE1049" s="3"/>
      <c r="AF1049" s="3"/>
      <c r="AG1049" s="3"/>
      <c r="AH1049" s="3"/>
      <c r="AI1049" s="3"/>
      <c r="AJ1049" s="3"/>
      <c r="AK1049" s="3"/>
      <c r="AL1049" s="3"/>
      <c r="AM1049" s="3"/>
      <c r="AN1049" s="3"/>
      <c r="AO1049" s="3"/>
      <c r="AP1049" s="3"/>
      <c r="AQ1049" s="3"/>
      <c r="AR1049" s="3"/>
      <c r="AS1049" s="3"/>
      <c r="AT1049" s="3"/>
      <c r="AU1049" s="3"/>
      <c r="AV1049" s="3"/>
      <c r="AW1049" s="3"/>
      <c r="AX1049" s="3"/>
      <c r="AY1049" s="3"/>
      <c r="AZ1049" s="3"/>
      <c r="BA1049" s="3"/>
      <c r="BB1049" s="3"/>
      <c r="BC1049" s="3"/>
      <c r="BD1049" s="3"/>
      <c r="BE1049" s="3"/>
      <c r="BF1049" s="3"/>
      <c r="BG1049" s="3"/>
      <c r="BH1049" s="3"/>
      <c r="BI1049" s="3"/>
      <c r="BJ1049" s="3"/>
      <c r="BK1049" s="3"/>
      <c r="BL1049" s="3"/>
      <c r="BM1049" s="3"/>
      <c r="BN1049" s="3"/>
    </row>
    <row r="1050">
      <c r="A1050" s="3"/>
      <c r="B1050" s="68"/>
      <c r="C1050" s="3"/>
      <c r="D1050" s="3"/>
      <c r="E1050" s="3"/>
      <c r="F1050" s="3"/>
      <c r="G1050" s="3"/>
      <c r="H1050" s="3"/>
      <c r="I1050" s="3"/>
      <c r="J1050" s="3"/>
      <c r="K1050" s="3"/>
      <c r="L1050" s="3"/>
      <c r="M1050" s="3"/>
      <c r="N1050" s="3"/>
      <c r="O1050" s="3"/>
      <c r="P1050" s="3"/>
      <c r="Q1050" s="3"/>
      <c r="R1050" s="3"/>
      <c r="S1050" s="3"/>
      <c r="T1050" s="3"/>
      <c r="U1050" s="3"/>
      <c r="V1050" s="3"/>
      <c r="W1050" s="3"/>
      <c r="X1050" s="3"/>
      <c r="Y1050" s="3"/>
      <c r="Z1050" s="3"/>
      <c r="AA1050" s="3"/>
      <c r="AB1050" s="3"/>
      <c r="AC1050" s="3"/>
      <c r="AD1050" s="3"/>
      <c r="AE1050" s="3"/>
      <c r="AF1050" s="3"/>
      <c r="AG1050" s="3"/>
      <c r="AH1050" s="3"/>
      <c r="AI1050" s="3"/>
      <c r="AJ1050" s="3"/>
      <c r="AK1050" s="3"/>
      <c r="AL1050" s="3"/>
      <c r="AM1050" s="3"/>
      <c r="AN1050" s="3"/>
      <c r="AO1050" s="3"/>
      <c r="AP1050" s="3"/>
      <c r="AQ1050" s="3"/>
      <c r="AR1050" s="3"/>
      <c r="AS1050" s="3"/>
      <c r="AT1050" s="3"/>
      <c r="AU1050" s="3"/>
      <c r="AV1050" s="3"/>
      <c r="AW1050" s="3"/>
      <c r="AX1050" s="3"/>
      <c r="AY1050" s="3"/>
      <c r="AZ1050" s="3"/>
      <c r="BA1050" s="3"/>
      <c r="BB1050" s="3"/>
      <c r="BC1050" s="3"/>
      <c r="BD1050" s="3"/>
      <c r="BE1050" s="3"/>
      <c r="BF1050" s="3"/>
      <c r="BG1050" s="3"/>
      <c r="BH1050" s="3"/>
      <c r="BI1050" s="3"/>
      <c r="BJ1050" s="3"/>
      <c r="BK1050" s="3"/>
      <c r="BL1050" s="3"/>
      <c r="BM1050" s="3"/>
      <c r="BN1050" s="3"/>
    </row>
    <row r="1051">
      <c r="A1051" s="3"/>
      <c r="B1051" s="68"/>
      <c r="C1051" s="3"/>
      <c r="D1051" s="3"/>
      <c r="E1051" s="3"/>
      <c r="F1051" s="3"/>
      <c r="G1051" s="3"/>
      <c r="H1051" s="3"/>
      <c r="I1051" s="3"/>
      <c r="J1051" s="3"/>
      <c r="K1051" s="3"/>
      <c r="L1051" s="3"/>
      <c r="M1051" s="3"/>
      <c r="N1051" s="3"/>
      <c r="O1051" s="3"/>
      <c r="P1051" s="3"/>
      <c r="Q1051" s="3"/>
      <c r="R1051" s="3"/>
      <c r="S1051" s="3"/>
      <c r="T1051" s="3"/>
      <c r="U1051" s="3"/>
      <c r="V1051" s="3"/>
      <c r="W1051" s="3"/>
      <c r="X1051" s="3"/>
      <c r="Y1051" s="3"/>
      <c r="Z1051" s="3"/>
      <c r="AA1051" s="3"/>
      <c r="AB1051" s="3"/>
      <c r="AC1051" s="3"/>
      <c r="AD1051" s="3"/>
      <c r="AE1051" s="3"/>
      <c r="AF1051" s="3"/>
      <c r="AG1051" s="3"/>
      <c r="AH1051" s="3"/>
      <c r="AI1051" s="3"/>
      <c r="AJ1051" s="3"/>
      <c r="AK1051" s="3"/>
      <c r="AL1051" s="3"/>
      <c r="AM1051" s="3"/>
      <c r="AN1051" s="3"/>
      <c r="AO1051" s="3"/>
      <c r="AP1051" s="3"/>
      <c r="AQ1051" s="3"/>
      <c r="AR1051" s="3"/>
      <c r="AS1051" s="3"/>
      <c r="AT1051" s="3"/>
      <c r="AU1051" s="3"/>
      <c r="AV1051" s="3"/>
      <c r="AW1051" s="3"/>
      <c r="AX1051" s="3"/>
      <c r="AY1051" s="3"/>
      <c r="AZ1051" s="3"/>
      <c r="BA1051" s="3"/>
      <c r="BB1051" s="3"/>
      <c r="BC1051" s="3"/>
      <c r="BD1051" s="3"/>
      <c r="BE1051" s="3"/>
      <c r="BF1051" s="3"/>
      <c r="BG1051" s="3"/>
      <c r="BH1051" s="3"/>
      <c r="BI1051" s="3"/>
      <c r="BJ1051" s="3"/>
      <c r="BK1051" s="3"/>
      <c r="BL1051" s="3"/>
      <c r="BM1051" s="3"/>
      <c r="BN1051" s="3"/>
    </row>
    <row r="1052">
      <c r="A1052" s="3"/>
      <c r="B1052" s="68"/>
      <c r="C1052" s="3"/>
      <c r="D1052" s="3"/>
      <c r="E1052" s="3"/>
      <c r="F1052" s="3"/>
      <c r="G1052" s="3"/>
      <c r="H1052" s="3"/>
      <c r="I1052" s="3"/>
      <c r="J1052" s="3"/>
      <c r="K1052" s="3"/>
      <c r="L1052" s="3"/>
      <c r="M1052" s="3"/>
      <c r="N1052" s="3"/>
      <c r="O1052" s="3"/>
      <c r="P1052" s="3"/>
      <c r="Q1052" s="3"/>
      <c r="R1052" s="3"/>
      <c r="S1052" s="3"/>
      <c r="T1052" s="3"/>
      <c r="U1052" s="3"/>
      <c r="V1052" s="3"/>
      <c r="W1052" s="3"/>
      <c r="X1052" s="3"/>
      <c r="Y1052" s="3"/>
      <c r="Z1052" s="3"/>
      <c r="AA1052" s="3"/>
      <c r="AB1052" s="3"/>
      <c r="AC1052" s="3"/>
      <c r="AD1052" s="3"/>
      <c r="AE1052" s="3"/>
      <c r="AF1052" s="3"/>
      <c r="AG1052" s="3"/>
      <c r="AH1052" s="3"/>
      <c r="AI1052" s="3"/>
      <c r="AJ1052" s="3"/>
      <c r="AK1052" s="3"/>
      <c r="AL1052" s="3"/>
      <c r="AM1052" s="3"/>
      <c r="AN1052" s="3"/>
      <c r="AO1052" s="3"/>
      <c r="AP1052" s="3"/>
      <c r="AQ1052" s="3"/>
      <c r="AR1052" s="3"/>
      <c r="AS1052" s="3"/>
      <c r="AT1052" s="3"/>
      <c r="AU1052" s="3"/>
      <c r="AV1052" s="3"/>
      <c r="AW1052" s="3"/>
      <c r="AX1052" s="3"/>
      <c r="AY1052" s="3"/>
      <c r="AZ1052" s="3"/>
      <c r="BA1052" s="3"/>
      <c r="BB1052" s="3"/>
      <c r="BC1052" s="3"/>
      <c r="BD1052" s="3"/>
      <c r="BE1052" s="3"/>
      <c r="BF1052" s="3"/>
      <c r="BG1052" s="3"/>
      <c r="BH1052" s="3"/>
      <c r="BI1052" s="3"/>
      <c r="BJ1052" s="3"/>
      <c r="BK1052" s="3"/>
      <c r="BL1052" s="3"/>
      <c r="BM1052" s="3"/>
      <c r="BN1052" s="3"/>
    </row>
    <row r="1053">
      <c r="A1053" s="3"/>
      <c r="B1053" s="68"/>
      <c r="C1053" s="3"/>
      <c r="D1053" s="3"/>
      <c r="E1053" s="3"/>
      <c r="F1053" s="3"/>
      <c r="G1053" s="3"/>
      <c r="H1053" s="3"/>
      <c r="I1053" s="3"/>
      <c r="J1053" s="3"/>
      <c r="K1053" s="3"/>
      <c r="L1053" s="3"/>
      <c r="M1053" s="3"/>
      <c r="N1053" s="3"/>
      <c r="O1053" s="3"/>
      <c r="P1053" s="3"/>
      <c r="Q1053" s="3"/>
      <c r="R1053" s="3"/>
      <c r="S1053" s="3"/>
      <c r="T1053" s="3"/>
      <c r="U1053" s="3"/>
      <c r="V1053" s="3"/>
      <c r="W1053" s="3"/>
      <c r="X1053" s="3"/>
      <c r="Y1053" s="3"/>
      <c r="Z1053" s="3"/>
      <c r="AA1053" s="3"/>
      <c r="AB1053" s="3"/>
      <c r="AC1053" s="3"/>
      <c r="AD1053" s="3"/>
      <c r="AE1053" s="3"/>
      <c r="AF1053" s="3"/>
      <c r="AG1053" s="3"/>
      <c r="AH1053" s="3"/>
      <c r="AI1053" s="3"/>
      <c r="AJ1053" s="3"/>
      <c r="AK1053" s="3"/>
      <c r="AL1053" s="3"/>
      <c r="AM1053" s="3"/>
      <c r="AN1053" s="3"/>
      <c r="AO1053" s="3"/>
      <c r="AP1053" s="3"/>
      <c r="AQ1053" s="3"/>
      <c r="AR1053" s="3"/>
      <c r="AS1053" s="3"/>
      <c r="AT1053" s="3"/>
      <c r="AU1053" s="3"/>
      <c r="AV1053" s="3"/>
      <c r="AW1053" s="3"/>
      <c r="AX1053" s="3"/>
      <c r="AY1053" s="3"/>
      <c r="AZ1053" s="3"/>
      <c r="BA1053" s="3"/>
      <c r="BB1053" s="3"/>
      <c r="BC1053" s="3"/>
      <c r="BD1053" s="3"/>
      <c r="BE1053" s="3"/>
      <c r="BF1053" s="3"/>
      <c r="BG1053" s="3"/>
      <c r="BH1053" s="3"/>
      <c r="BI1053" s="3"/>
      <c r="BJ1053" s="3"/>
      <c r="BK1053" s="3"/>
      <c r="BL1053" s="3"/>
      <c r="BM1053" s="3"/>
      <c r="BN1053" s="3"/>
    </row>
    <row r="1054">
      <c r="A1054" s="3"/>
      <c r="B1054" s="68"/>
      <c r="C1054" s="3"/>
      <c r="D1054" s="3"/>
      <c r="E1054" s="3"/>
      <c r="F1054" s="3"/>
      <c r="G1054" s="3"/>
      <c r="H1054" s="3"/>
      <c r="I1054" s="3"/>
      <c r="J1054" s="3"/>
      <c r="K1054" s="3"/>
      <c r="L1054" s="3"/>
      <c r="M1054" s="3"/>
      <c r="N1054" s="3"/>
      <c r="O1054" s="3"/>
      <c r="P1054" s="3"/>
      <c r="Q1054" s="3"/>
      <c r="R1054" s="3"/>
      <c r="S1054" s="3"/>
      <c r="T1054" s="3"/>
      <c r="U1054" s="3"/>
      <c r="V1054" s="3"/>
      <c r="W1054" s="3"/>
      <c r="X1054" s="3"/>
      <c r="Y1054" s="3"/>
      <c r="Z1054" s="3"/>
      <c r="AA1054" s="3"/>
      <c r="AB1054" s="3"/>
      <c r="AC1054" s="3"/>
      <c r="AD1054" s="3"/>
      <c r="AE1054" s="3"/>
      <c r="AF1054" s="3"/>
      <c r="AG1054" s="3"/>
      <c r="AH1054" s="3"/>
      <c r="AI1054" s="3"/>
      <c r="AJ1054" s="3"/>
      <c r="AK1054" s="3"/>
      <c r="AL1054" s="3"/>
      <c r="AM1054" s="3"/>
      <c r="AN1054" s="3"/>
      <c r="AO1054" s="3"/>
      <c r="AP1054" s="3"/>
      <c r="AQ1054" s="3"/>
      <c r="AR1054" s="3"/>
      <c r="AS1054" s="3"/>
      <c r="AT1054" s="3"/>
      <c r="AU1054" s="3"/>
      <c r="AV1054" s="3"/>
      <c r="AW1054" s="3"/>
      <c r="AX1054" s="3"/>
      <c r="AY1054" s="3"/>
      <c r="AZ1054" s="3"/>
      <c r="BA1054" s="3"/>
      <c r="BB1054" s="3"/>
      <c r="BC1054" s="3"/>
      <c r="BD1054" s="3"/>
      <c r="BE1054" s="3"/>
      <c r="BF1054" s="3"/>
      <c r="BG1054" s="3"/>
      <c r="BH1054" s="3"/>
      <c r="BI1054" s="3"/>
      <c r="BJ1054" s="3"/>
      <c r="BK1054" s="3"/>
      <c r="BL1054" s="3"/>
      <c r="BM1054" s="3"/>
      <c r="BN1054" s="3"/>
    </row>
    <row r="1055">
      <c r="A1055" s="3"/>
      <c r="B1055" s="68"/>
      <c r="C1055" s="3"/>
      <c r="D1055" s="3"/>
      <c r="E1055" s="3"/>
      <c r="F1055" s="3"/>
      <c r="G1055" s="3"/>
      <c r="H1055" s="3"/>
      <c r="I1055" s="3"/>
      <c r="J1055" s="3"/>
      <c r="K1055" s="3"/>
      <c r="L1055" s="3"/>
      <c r="M1055" s="3"/>
      <c r="N1055" s="3"/>
      <c r="O1055" s="3"/>
      <c r="P1055" s="3"/>
      <c r="Q1055" s="3"/>
      <c r="R1055" s="3"/>
      <c r="S1055" s="3"/>
      <c r="T1055" s="3"/>
      <c r="U1055" s="3"/>
      <c r="V1055" s="3"/>
      <c r="W1055" s="3"/>
      <c r="X1055" s="3"/>
      <c r="Y1055" s="3"/>
      <c r="Z1055" s="3"/>
      <c r="AA1055" s="3"/>
      <c r="AB1055" s="3"/>
      <c r="AC1055" s="3"/>
      <c r="AD1055" s="3"/>
      <c r="AE1055" s="3"/>
      <c r="AF1055" s="3"/>
      <c r="AG1055" s="3"/>
      <c r="AH1055" s="3"/>
      <c r="AI1055" s="3"/>
      <c r="AJ1055" s="3"/>
      <c r="AK1055" s="3"/>
      <c r="AL1055" s="3"/>
      <c r="AM1055" s="3"/>
      <c r="AN1055" s="3"/>
      <c r="AO1055" s="3"/>
      <c r="AP1055" s="3"/>
      <c r="AQ1055" s="3"/>
      <c r="AR1055" s="3"/>
      <c r="AS1055" s="3"/>
      <c r="AT1055" s="3"/>
      <c r="AU1055" s="3"/>
      <c r="AV1055" s="3"/>
      <c r="AW1055" s="3"/>
      <c r="AX1055" s="3"/>
      <c r="AY1055" s="3"/>
      <c r="AZ1055" s="3"/>
      <c r="BA1055" s="3"/>
      <c r="BB1055" s="3"/>
      <c r="BC1055" s="3"/>
      <c r="BD1055" s="3"/>
      <c r="BE1055" s="3"/>
      <c r="BF1055" s="3"/>
      <c r="BG1055" s="3"/>
      <c r="BH1055" s="3"/>
      <c r="BI1055" s="3"/>
      <c r="BJ1055" s="3"/>
      <c r="BK1055" s="3"/>
      <c r="BL1055" s="3"/>
      <c r="BM1055" s="3"/>
      <c r="BN1055" s="3"/>
    </row>
    <row r="1056">
      <c r="A1056" s="3"/>
      <c r="B1056" s="68"/>
      <c r="C1056" s="3"/>
      <c r="D1056" s="3"/>
      <c r="E1056" s="3"/>
      <c r="F1056" s="3"/>
      <c r="G1056" s="3"/>
      <c r="H1056" s="3"/>
      <c r="I1056" s="3"/>
      <c r="J1056" s="3"/>
      <c r="K1056" s="3"/>
      <c r="L1056" s="3"/>
      <c r="M1056" s="3"/>
      <c r="N1056" s="3"/>
      <c r="O1056" s="3"/>
      <c r="P1056" s="3"/>
      <c r="Q1056" s="3"/>
      <c r="R1056" s="3"/>
      <c r="S1056" s="3"/>
      <c r="T1056" s="3"/>
      <c r="U1056" s="3"/>
      <c r="V1056" s="3"/>
      <c r="W1056" s="3"/>
      <c r="X1056" s="3"/>
      <c r="Y1056" s="3"/>
      <c r="Z1056" s="3"/>
      <c r="AA1056" s="3"/>
      <c r="AB1056" s="3"/>
      <c r="AC1056" s="3"/>
      <c r="AD1056" s="3"/>
      <c r="AE1056" s="3"/>
      <c r="AF1056" s="3"/>
      <c r="AG1056" s="3"/>
      <c r="AH1056" s="3"/>
      <c r="AI1056" s="3"/>
      <c r="AJ1056" s="3"/>
      <c r="AK1056" s="3"/>
      <c r="AL1056" s="3"/>
      <c r="AM1056" s="3"/>
      <c r="AN1056" s="3"/>
      <c r="AO1056" s="3"/>
      <c r="AP1056" s="3"/>
      <c r="AQ1056" s="3"/>
      <c r="AR1056" s="3"/>
      <c r="AS1056" s="3"/>
      <c r="AT1056" s="3"/>
      <c r="AU1056" s="3"/>
      <c r="AV1056" s="3"/>
      <c r="AW1056" s="3"/>
      <c r="AX1056" s="3"/>
      <c r="AY1056" s="3"/>
      <c r="AZ1056" s="3"/>
      <c r="BA1056" s="3"/>
      <c r="BB1056" s="3"/>
      <c r="BC1056" s="3"/>
      <c r="BD1056" s="3"/>
      <c r="BE1056" s="3"/>
      <c r="BF1056" s="3"/>
      <c r="BG1056" s="3"/>
      <c r="BH1056" s="3"/>
      <c r="BI1056" s="3"/>
      <c r="BJ1056" s="3"/>
      <c r="BK1056" s="3"/>
      <c r="BL1056" s="3"/>
      <c r="BM1056" s="3"/>
      <c r="BN1056" s="3"/>
    </row>
    <row r="1057">
      <c r="A1057" s="3"/>
      <c r="B1057" s="68"/>
      <c r="C1057" s="3"/>
      <c r="D1057" s="3"/>
      <c r="E1057" s="3"/>
      <c r="F1057" s="3"/>
      <c r="G1057" s="3"/>
      <c r="H1057" s="3"/>
      <c r="I1057" s="3"/>
      <c r="J1057" s="3"/>
      <c r="K1057" s="3"/>
      <c r="L1057" s="3"/>
      <c r="M1057" s="3"/>
      <c r="N1057" s="3"/>
      <c r="O1057" s="3"/>
      <c r="P1057" s="3"/>
      <c r="Q1057" s="3"/>
      <c r="R1057" s="3"/>
      <c r="S1057" s="3"/>
      <c r="T1057" s="3"/>
      <c r="U1057" s="3"/>
      <c r="V1057" s="3"/>
      <c r="W1057" s="3"/>
      <c r="X1057" s="3"/>
      <c r="Y1057" s="3"/>
      <c r="Z1057" s="3"/>
      <c r="AA1057" s="3"/>
      <c r="AB1057" s="3"/>
      <c r="AC1057" s="3"/>
      <c r="AD1057" s="3"/>
      <c r="AE1057" s="3"/>
      <c r="AF1057" s="3"/>
      <c r="AG1057" s="3"/>
      <c r="AH1057" s="3"/>
      <c r="AI1057" s="3"/>
      <c r="AJ1057" s="3"/>
      <c r="AK1057" s="3"/>
      <c r="AL1057" s="3"/>
      <c r="AM1057" s="3"/>
      <c r="AN1057" s="3"/>
      <c r="AO1057" s="3"/>
      <c r="AP1057" s="3"/>
      <c r="AQ1057" s="3"/>
      <c r="AR1057" s="3"/>
      <c r="AS1057" s="3"/>
      <c r="AT1057" s="3"/>
      <c r="AU1057" s="3"/>
      <c r="AV1057" s="3"/>
      <c r="AW1057" s="3"/>
      <c r="AX1057" s="3"/>
      <c r="AY1057" s="3"/>
      <c r="AZ1057" s="3"/>
      <c r="BA1057" s="3"/>
      <c r="BB1057" s="3"/>
      <c r="BC1057" s="3"/>
      <c r="BD1057" s="3"/>
      <c r="BE1057" s="3"/>
      <c r="BF1057" s="3"/>
      <c r="BG1057" s="3"/>
      <c r="BH1057" s="3"/>
      <c r="BI1057" s="3"/>
      <c r="BJ1057" s="3"/>
      <c r="BK1057" s="3"/>
      <c r="BL1057" s="3"/>
      <c r="BM1057" s="3"/>
      <c r="BN1057" s="3"/>
    </row>
    <row r="1058">
      <c r="A1058" s="3"/>
      <c r="B1058" s="68"/>
      <c r="C1058" s="3"/>
      <c r="D1058" s="3"/>
      <c r="E1058" s="3"/>
      <c r="F1058" s="3"/>
      <c r="G1058" s="3"/>
      <c r="H1058" s="3"/>
      <c r="I1058" s="3"/>
      <c r="J1058" s="3"/>
      <c r="K1058" s="3"/>
      <c r="L1058" s="3"/>
      <c r="M1058" s="3"/>
      <c r="N1058" s="3"/>
      <c r="O1058" s="3"/>
      <c r="P1058" s="3"/>
      <c r="Q1058" s="3"/>
      <c r="R1058" s="3"/>
      <c r="S1058" s="3"/>
      <c r="T1058" s="3"/>
      <c r="U1058" s="3"/>
      <c r="V1058" s="3"/>
      <c r="W1058" s="3"/>
      <c r="X1058" s="3"/>
      <c r="Y1058" s="3"/>
      <c r="Z1058" s="3"/>
      <c r="AA1058" s="3"/>
      <c r="AB1058" s="3"/>
      <c r="AC1058" s="3"/>
      <c r="AD1058" s="3"/>
      <c r="AE1058" s="3"/>
      <c r="AF1058" s="3"/>
      <c r="AG1058" s="3"/>
      <c r="AH1058" s="3"/>
      <c r="AI1058" s="3"/>
      <c r="AJ1058" s="3"/>
      <c r="AK1058" s="3"/>
      <c r="AL1058" s="3"/>
      <c r="AM1058" s="3"/>
      <c r="AN1058" s="3"/>
      <c r="AO1058" s="3"/>
      <c r="AP1058" s="3"/>
      <c r="AQ1058" s="3"/>
      <c r="AR1058" s="3"/>
      <c r="AS1058" s="3"/>
      <c r="AT1058" s="3"/>
      <c r="AU1058" s="3"/>
      <c r="AV1058" s="3"/>
      <c r="AW1058" s="3"/>
      <c r="AX1058" s="3"/>
      <c r="AY1058" s="3"/>
      <c r="AZ1058" s="3"/>
      <c r="BA1058" s="3"/>
      <c r="BB1058" s="3"/>
      <c r="BC1058" s="3"/>
      <c r="BD1058" s="3"/>
      <c r="BE1058" s="3"/>
      <c r="BF1058" s="3"/>
      <c r="BG1058" s="3"/>
      <c r="BH1058" s="3"/>
      <c r="BI1058" s="3"/>
      <c r="BJ1058" s="3"/>
      <c r="BK1058" s="3"/>
      <c r="BL1058" s="3"/>
      <c r="BM1058" s="3"/>
      <c r="BN1058" s="3"/>
    </row>
    <row r="1059">
      <c r="A1059" s="3"/>
      <c r="B1059" s="68"/>
      <c r="C1059" s="3"/>
      <c r="D1059" s="3"/>
      <c r="E1059" s="3"/>
      <c r="F1059" s="3"/>
      <c r="G1059" s="3"/>
      <c r="H1059" s="3"/>
      <c r="I1059" s="3"/>
      <c r="J1059" s="3"/>
      <c r="K1059" s="3"/>
      <c r="L1059" s="3"/>
      <c r="M1059" s="3"/>
      <c r="N1059" s="3"/>
      <c r="O1059" s="3"/>
      <c r="P1059" s="3"/>
      <c r="Q1059" s="3"/>
      <c r="R1059" s="3"/>
      <c r="S1059" s="3"/>
      <c r="T1059" s="3"/>
      <c r="U1059" s="3"/>
      <c r="V1059" s="3"/>
      <c r="W1059" s="3"/>
      <c r="X1059" s="3"/>
      <c r="Y1059" s="3"/>
      <c r="Z1059" s="3"/>
      <c r="AA1059" s="3"/>
      <c r="AB1059" s="3"/>
      <c r="AC1059" s="3"/>
      <c r="AD1059" s="3"/>
      <c r="AE1059" s="3"/>
      <c r="AF1059" s="3"/>
      <c r="AG1059" s="3"/>
      <c r="AH1059" s="3"/>
      <c r="AI1059" s="3"/>
      <c r="AJ1059" s="3"/>
      <c r="AK1059" s="3"/>
      <c r="AL1059" s="3"/>
      <c r="AM1059" s="3"/>
      <c r="AN1059" s="3"/>
      <c r="AO1059" s="3"/>
      <c r="AP1059" s="3"/>
      <c r="AQ1059" s="3"/>
      <c r="AR1059" s="3"/>
      <c r="AS1059" s="3"/>
      <c r="AT1059" s="3"/>
      <c r="AU1059" s="3"/>
      <c r="AV1059" s="3"/>
      <c r="AW1059" s="3"/>
      <c r="AX1059" s="3"/>
      <c r="AY1059" s="3"/>
      <c r="AZ1059" s="3"/>
      <c r="BA1059" s="3"/>
      <c r="BB1059" s="3"/>
      <c r="BC1059" s="3"/>
      <c r="BD1059" s="3"/>
      <c r="BE1059" s="3"/>
      <c r="BF1059" s="3"/>
      <c r="BG1059" s="3"/>
      <c r="BH1059" s="3"/>
      <c r="BI1059" s="3"/>
      <c r="BJ1059" s="3"/>
      <c r="BK1059" s="3"/>
      <c r="BL1059" s="3"/>
      <c r="BM1059" s="3"/>
      <c r="BN1059" s="3"/>
    </row>
    <row r="1060">
      <c r="A1060" s="3"/>
      <c r="B1060" s="68"/>
      <c r="C1060" s="3"/>
      <c r="D1060" s="3"/>
      <c r="E1060" s="3"/>
      <c r="F1060" s="3"/>
      <c r="G1060" s="3"/>
      <c r="H1060" s="3"/>
      <c r="I1060" s="3"/>
      <c r="J1060" s="3"/>
      <c r="K1060" s="3"/>
      <c r="L1060" s="3"/>
      <c r="M1060" s="3"/>
      <c r="N1060" s="3"/>
      <c r="O1060" s="3"/>
      <c r="P1060" s="3"/>
      <c r="Q1060" s="3"/>
      <c r="R1060" s="3"/>
      <c r="S1060" s="3"/>
      <c r="T1060" s="3"/>
      <c r="U1060" s="3"/>
      <c r="V1060" s="3"/>
      <c r="W1060" s="3"/>
      <c r="X1060" s="3"/>
      <c r="Y1060" s="3"/>
      <c r="Z1060" s="3"/>
      <c r="AA1060" s="3"/>
      <c r="AB1060" s="3"/>
      <c r="AC1060" s="3"/>
      <c r="AD1060" s="3"/>
      <c r="AE1060" s="3"/>
      <c r="AF1060" s="3"/>
      <c r="AG1060" s="3"/>
      <c r="AH1060" s="3"/>
      <c r="AI1060" s="3"/>
      <c r="AJ1060" s="3"/>
      <c r="AK1060" s="3"/>
      <c r="AL1060" s="3"/>
      <c r="AM1060" s="3"/>
      <c r="AN1060" s="3"/>
      <c r="AO1060" s="3"/>
      <c r="AP1060" s="3"/>
      <c r="AQ1060" s="3"/>
      <c r="AR1060" s="3"/>
      <c r="AS1060" s="3"/>
      <c r="AT1060" s="3"/>
      <c r="AU1060" s="3"/>
      <c r="AV1060" s="3"/>
      <c r="AW1060" s="3"/>
      <c r="AX1060" s="3"/>
      <c r="AY1060" s="3"/>
      <c r="AZ1060" s="3"/>
      <c r="BA1060" s="3"/>
      <c r="BB1060" s="3"/>
      <c r="BC1060" s="3"/>
      <c r="BD1060" s="3"/>
      <c r="BE1060" s="3"/>
      <c r="BF1060" s="3"/>
      <c r="BG1060" s="3"/>
      <c r="BH1060" s="3"/>
      <c r="BI1060" s="3"/>
      <c r="BJ1060" s="3"/>
      <c r="BK1060" s="3"/>
      <c r="BL1060" s="3"/>
      <c r="BM1060" s="3"/>
      <c r="BN1060" s="3"/>
    </row>
    <row r="1061">
      <c r="A1061" s="3"/>
      <c r="B1061" s="68"/>
      <c r="C1061" s="3"/>
      <c r="D1061" s="3"/>
      <c r="E1061" s="3"/>
      <c r="F1061" s="3"/>
      <c r="G1061" s="3"/>
      <c r="H1061" s="3"/>
      <c r="I1061" s="3"/>
      <c r="J1061" s="3"/>
      <c r="K1061" s="3"/>
      <c r="L1061" s="3"/>
      <c r="M1061" s="3"/>
      <c r="N1061" s="3"/>
      <c r="O1061" s="3"/>
      <c r="P1061" s="3"/>
      <c r="Q1061" s="3"/>
      <c r="R1061" s="3"/>
      <c r="S1061" s="3"/>
      <c r="T1061" s="3"/>
      <c r="U1061" s="3"/>
      <c r="V1061" s="3"/>
      <c r="W1061" s="3"/>
      <c r="X1061" s="3"/>
      <c r="Y1061" s="3"/>
      <c r="Z1061" s="3"/>
      <c r="AA1061" s="3"/>
      <c r="AB1061" s="3"/>
      <c r="AC1061" s="3"/>
      <c r="AD1061" s="3"/>
      <c r="AE1061" s="3"/>
      <c r="AF1061" s="3"/>
      <c r="AG1061" s="3"/>
      <c r="AH1061" s="3"/>
      <c r="AI1061" s="3"/>
      <c r="AJ1061" s="3"/>
      <c r="AK1061" s="3"/>
      <c r="AL1061" s="3"/>
      <c r="AM1061" s="3"/>
      <c r="AN1061" s="3"/>
      <c r="AO1061" s="3"/>
      <c r="AP1061" s="3"/>
      <c r="AQ1061" s="3"/>
      <c r="AR1061" s="3"/>
      <c r="AS1061" s="3"/>
      <c r="AT1061" s="3"/>
      <c r="AU1061" s="3"/>
      <c r="AV1061" s="3"/>
      <c r="AW1061" s="3"/>
      <c r="AX1061" s="3"/>
      <c r="AY1061" s="3"/>
      <c r="AZ1061" s="3"/>
      <c r="BA1061" s="3"/>
      <c r="BB1061" s="3"/>
      <c r="BC1061" s="3"/>
      <c r="BD1061" s="3"/>
      <c r="BE1061" s="3"/>
      <c r="BF1061" s="3"/>
      <c r="BG1061" s="3"/>
      <c r="BH1061" s="3"/>
      <c r="BI1061" s="3"/>
      <c r="BJ1061" s="3"/>
      <c r="BK1061" s="3"/>
      <c r="BL1061" s="3"/>
      <c r="BM1061" s="3"/>
      <c r="BN1061" s="3"/>
    </row>
    <row r="1062">
      <c r="A1062" s="3"/>
      <c r="B1062" s="68"/>
      <c r="C1062" s="3"/>
      <c r="D1062" s="3"/>
      <c r="E1062" s="3"/>
      <c r="F1062" s="3"/>
      <c r="G1062" s="3"/>
      <c r="H1062" s="3"/>
      <c r="I1062" s="3"/>
      <c r="J1062" s="3"/>
      <c r="K1062" s="3"/>
      <c r="L1062" s="3"/>
      <c r="M1062" s="3"/>
      <c r="N1062" s="3"/>
      <c r="O1062" s="3"/>
      <c r="P1062" s="3"/>
      <c r="Q1062" s="3"/>
      <c r="R1062" s="3"/>
      <c r="S1062" s="3"/>
      <c r="T1062" s="3"/>
      <c r="U1062" s="3"/>
      <c r="V1062" s="3"/>
      <c r="W1062" s="3"/>
      <c r="X1062" s="3"/>
      <c r="Y1062" s="3"/>
      <c r="Z1062" s="3"/>
      <c r="AA1062" s="3"/>
      <c r="AB1062" s="3"/>
      <c r="AC1062" s="3"/>
      <c r="AD1062" s="3"/>
      <c r="AE1062" s="3"/>
      <c r="AF1062" s="3"/>
      <c r="AG1062" s="3"/>
      <c r="AH1062" s="3"/>
      <c r="AI1062" s="3"/>
      <c r="AJ1062" s="3"/>
      <c r="AK1062" s="3"/>
      <c r="AL1062" s="3"/>
      <c r="AM1062" s="3"/>
      <c r="AN1062" s="3"/>
      <c r="AO1062" s="3"/>
      <c r="AP1062" s="3"/>
      <c r="AQ1062" s="3"/>
      <c r="AR1062" s="3"/>
      <c r="AS1062" s="3"/>
      <c r="AT1062" s="3"/>
      <c r="AU1062" s="3"/>
      <c r="AV1062" s="3"/>
      <c r="AW1062" s="3"/>
      <c r="AX1062" s="3"/>
      <c r="AY1062" s="3"/>
      <c r="AZ1062" s="3"/>
      <c r="BA1062" s="3"/>
      <c r="BB1062" s="3"/>
      <c r="BC1062" s="3"/>
      <c r="BD1062" s="3"/>
      <c r="BE1062" s="3"/>
      <c r="BF1062" s="3"/>
      <c r="BG1062" s="3"/>
      <c r="BH1062" s="3"/>
      <c r="BI1062" s="3"/>
      <c r="BJ1062" s="3"/>
      <c r="BK1062" s="3"/>
      <c r="BL1062" s="3"/>
      <c r="BM1062" s="3"/>
      <c r="BN1062" s="3"/>
    </row>
    <row r="1063">
      <c r="A1063" s="3"/>
      <c r="B1063" s="68"/>
      <c r="C1063" s="3"/>
      <c r="D1063" s="3"/>
      <c r="E1063" s="3"/>
      <c r="F1063" s="3"/>
      <c r="G1063" s="3"/>
      <c r="H1063" s="3"/>
      <c r="I1063" s="3"/>
      <c r="J1063" s="3"/>
      <c r="K1063" s="3"/>
      <c r="L1063" s="3"/>
      <c r="M1063" s="3"/>
      <c r="N1063" s="3"/>
      <c r="O1063" s="3"/>
      <c r="P1063" s="3"/>
      <c r="Q1063" s="3"/>
      <c r="R1063" s="3"/>
      <c r="S1063" s="3"/>
      <c r="T1063" s="3"/>
      <c r="U1063" s="3"/>
      <c r="V1063" s="3"/>
      <c r="W1063" s="3"/>
      <c r="X1063" s="3"/>
      <c r="Y1063" s="3"/>
      <c r="Z1063" s="3"/>
      <c r="AA1063" s="3"/>
      <c r="AB1063" s="3"/>
      <c r="AC1063" s="3"/>
      <c r="AD1063" s="3"/>
      <c r="AE1063" s="3"/>
      <c r="AF1063" s="3"/>
      <c r="AG1063" s="3"/>
      <c r="AH1063" s="3"/>
      <c r="AI1063" s="3"/>
      <c r="AJ1063" s="3"/>
      <c r="AK1063" s="3"/>
      <c r="AL1063" s="3"/>
      <c r="AM1063" s="3"/>
      <c r="AN1063" s="3"/>
      <c r="AO1063" s="3"/>
      <c r="AP1063" s="3"/>
      <c r="AQ1063" s="3"/>
      <c r="AR1063" s="3"/>
      <c r="AS1063" s="3"/>
      <c r="AT1063" s="3"/>
      <c r="AU1063" s="3"/>
      <c r="AV1063" s="3"/>
      <c r="AW1063" s="3"/>
      <c r="AX1063" s="3"/>
      <c r="AY1063" s="3"/>
      <c r="AZ1063" s="3"/>
      <c r="BA1063" s="3"/>
      <c r="BB1063" s="3"/>
      <c r="BC1063" s="3"/>
      <c r="BD1063" s="3"/>
      <c r="BE1063" s="3"/>
      <c r="BF1063" s="3"/>
      <c r="BG1063" s="3"/>
      <c r="BH1063" s="3"/>
      <c r="BI1063" s="3"/>
      <c r="BJ1063" s="3"/>
      <c r="BK1063" s="3"/>
      <c r="BL1063" s="3"/>
      <c r="BM1063" s="3"/>
      <c r="BN1063" s="3"/>
    </row>
    <row r="1064">
      <c r="A1064" s="3"/>
      <c r="B1064" s="68"/>
      <c r="C1064" s="3"/>
      <c r="D1064" s="3"/>
      <c r="E1064" s="3"/>
      <c r="F1064" s="3"/>
      <c r="G1064" s="3"/>
      <c r="H1064" s="3"/>
      <c r="I1064" s="3"/>
      <c r="J1064" s="3"/>
      <c r="K1064" s="3"/>
      <c r="L1064" s="3"/>
      <c r="M1064" s="3"/>
      <c r="N1064" s="3"/>
      <c r="O1064" s="3"/>
      <c r="P1064" s="3"/>
      <c r="Q1064" s="3"/>
      <c r="R1064" s="3"/>
      <c r="S1064" s="3"/>
      <c r="T1064" s="3"/>
      <c r="U1064" s="3"/>
      <c r="V1064" s="3"/>
      <c r="W1064" s="3"/>
      <c r="X1064" s="3"/>
      <c r="Y1064" s="3"/>
      <c r="Z1064" s="3"/>
      <c r="AA1064" s="3"/>
      <c r="AB1064" s="3"/>
      <c r="AC1064" s="3"/>
      <c r="AD1064" s="3"/>
      <c r="AE1064" s="3"/>
      <c r="AF1064" s="3"/>
      <c r="AG1064" s="3"/>
      <c r="AH1064" s="3"/>
      <c r="AI1064" s="3"/>
      <c r="AJ1064" s="3"/>
      <c r="AK1064" s="3"/>
      <c r="AL1064" s="3"/>
      <c r="AM1064" s="3"/>
      <c r="AN1064" s="3"/>
      <c r="AO1064" s="3"/>
      <c r="AP1064" s="3"/>
      <c r="AQ1064" s="3"/>
      <c r="AR1064" s="3"/>
      <c r="AS1064" s="3"/>
      <c r="AT1064" s="3"/>
      <c r="AU1064" s="3"/>
      <c r="AV1064" s="3"/>
      <c r="AW1064" s="3"/>
      <c r="AX1064" s="3"/>
      <c r="AY1064" s="3"/>
      <c r="AZ1064" s="3"/>
      <c r="BA1064" s="3"/>
      <c r="BB1064" s="3"/>
      <c r="BC1064" s="3"/>
      <c r="BD1064" s="3"/>
      <c r="BE1064" s="3"/>
      <c r="BF1064" s="3"/>
      <c r="BG1064" s="3"/>
      <c r="BH1064" s="3"/>
      <c r="BI1064" s="3"/>
      <c r="BJ1064" s="3"/>
      <c r="BK1064" s="3"/>
      <c r="BL1064" s="3"/>
      <c r="BM1064" s="3"/>
      <c r="BN1064" s="3"/>
    </row>
    <row r="1065">
      <c r="A1065" s="3"/>
      <c r="B1065" s="68"/>
      <c r="C1065" s="3"/>
      <c r="D1065" s="3"/>
      <c r="E1065" s="3"/>
      <c r="F1065" s="3"/>
      <c r="G1065" s="3"/>
      <c r="H1065" s="3"/>
      <c r="I1065" s="3"/>
      <c r="J1065" s="3"/>
      <c r="K1065" s="3"/>
      <c r="L1065" s="3"/>
      <c r="M1065" s="3"/>
      <c r="N1065" s="3"/>
      <c r="O1065" s="3"/>
      <c r="P1065" s="3"/>
      <c r="Q1065" s="3"/>
      <c r="R1065" s="3"/>
      <c r="S1065" s="3"/>
      <c r="T1065" s="3"/>
      <c r="U1065" s="3"/>
      <c r="V1065" s="3"/>
      <c r="W1065" s="3"/>
      <c r="X1065" s="3"/>
      <c r="Y1065" s="3"/>
      <c r="Z1065" s="3"/>
      <c r="AA1065" s="3"/>
      <c r="AB1065" s="3"/>
      <c r="AC1065" s="3"/>
      <c r="AD1065" s="3"/>
      <c r="AE1065" s="3"/>
      <c r="AF1065" s="3"/>
      <c r="AG1065" s="3"/>
      <c r="AH1065" s="3"/>
      <c r="AI1065" s="3"/>
      <c r="AJ1065" s="3"/>
      <c r="AK1065" s="3"/>
      <c r="AL1065" s="3"/>
      <c r="AM1065" s="3"/>
      <c r="AN1065" s="3"/>
      <c r="AO1065" s="3"/>
      <c r="AP1065" s="3"/>
      <c r="AQ1065" s="3"/>
      <c r="AR1065" s="3"/>
      <c r="AS1065" s="3"/>
      <c r="AT1065" s="3"/>
      <c r="AU1065" s="3"/>
      <c r="AV1065" s="3"/>
      <c r="AW1065" s="3"/>
      <c r="AX1065" s="3"/>
      <c r="AY1065" s="3"/>
      <c r="AZ1065" s="3"/>
      <c r="BA1065" s="3"/>
      <c r="BB1065" s="3"/>
      <c r="BC1065" s="3"/>
      <c r="BD1065" s="3"/>
      <c r="BE1065" s="3"/>
      <c r="BF1065" s="3"/>
      <c r="BG1065" s="3"/>
      <c r="BH1065" s="3"/>
      <c r="BI1065" s="3"/>
      <c r="BJ1065" s="3"/>
      <c r="BK1065" s="3"/>
      <c r="BL1065" s="3"/>
      <c r="BM1065" s="3"/>
      <c r="BN1065" s="3"/>
    </row>
    <row r="1066">
      <c r="A1066" s="3"/>
      <c r="B1066" s="68"/>
      <c r="C1066" s="3"/>
      <c r="D1066" s="3"/>
      <c r="E1066" s="3"/>
      <c r="F1066" s="3"/>
      <c r="G1066" s="3"/>
      <c r="H1066" s="3"/>
      <c r="I1066" s="3"/>
      <c r="J1066" s="3"/>
      <c r="K1066" s="3"/>
      <c r="L1066" s="3"/>
      <c r="M1066" s="3"/>
      <c r="N1066" s="3"/>
      <c r="O1066" s="3"/>
      <c r="P1066" s="3"/>
      <c r="Q1066" s="3"/>
      <c r="R1066" s="3"/>
      <c r="S1066" s="3"/>
      <c r="T1066" s="3"/>
      <c r="U1066" s="3"/>
      <c r="V1066" s="3"/>
      <c r="W1066" s="3"/>
      <c r="X1066" s="3"/>
      <c r="Y1066" s="3"/>
      <c r="Z1066" s="3"/>
      <c r="AA1066" s="3"/>
      <c r="AB1066" s="3"/>
      <c r="AC1066" s="3"/>
      <c r="AD1066" s="3"/>
      <c r="AE1066" s="3"/>
      <c r="AF1066" s="3"/>
      <c r="AG1066" s="3"/>
      <c r="AH1066" s="3"/>
      <c r="AI1066" s="3"/>
      <c r="AJ1066" s="3"/>
      <c r="AK1066" s="3"/>
      <c r="AL1066" s="3"/>
      <c r="AM1066" s="3"/>
      <c r="AN1066" s="3"/>
      <c r="AO1066" s="3"/>
      <c r="AP1066" s="3"/>
      <c r="AQ1066" s="3"/>
      <c r="AR1066" s="3"/>
      <c r="AS1066" s="3"/>
      <c r="AT1066" s="3"/>
      <c r="AU1066" s="3"/>
      <c r="AV1066" s="3"/>
      <c r="AW1066" s="3"/>
      <c r="AX1066" s="3"/>
      <c r="AY1066" s="3"/>
      <c r="AZ1066" s="3"/>
      <c r="BA1066" s="3"/>
      <c r="BB1066" s="3"/>
      <c r="BC1066" s="3"/>
      <c r="BD1066" s="3"/>
      <c r="BE1066" s="3"/>
      <c r="BF1066" s="3"/>
      <c r="BG1066" s="3"/>
      <c r="BH1066" s="3"/>
      <c r="BI1066" s="3"/>
      <c r="BJ1066" s="3"/>
      <c r="BK1066" s="3"/>
      <c r="BL1066" s="3"/>
      <c r="BM1066" s="3"/>
      <c r="BN1066" s="3"/>
    </row>
    <row r="1067">
      <c r="A1067" s="3"/>
      <c r="B1067" s="68"/>
      <c r="C1067" s="3"/>
      <c r="D1067" s="3"/>
      <c r="E1067" s="3"/>
      <c r="F1067" s="3"/>
      <c r="G1067" s="3"/>
      <c r="H1067" s="3"/>
      <c r="I1067" s="3"/>
      <c r="J1067" s="3"/>
      <c r="K1067" s="3"/>
      <c r="L1067" s="3"/>
      <c r="M1067" s="3"/>
      <c r="N1067" s="3"/>
      <c r="O1067" s="3"/>
      <c r="P1067" s="3"/>
      <c r="Q1067" s="3"/>
      <c r="R1067" s="3"/>
      <c r="S1067" s="3"/>
      <c r="T1067" s="3"/>
      <c r="U1067" s="3"/>
      <c r="V1067" s="3"/>
      <c r="W1067" s="3"/>
      <c r="X1067" s="3"/>
      <c r="Y1067" s="3"/>
      <c r="Z1067" s="3"/>
      <c r="AA1067" s="3"/>
      <c r="AB1067" s="3"/>
      <c r="AC1067" s="3"/>
      <c r="AD1067" s="3"/>
      <c r="AE1067" s="3"/>
      <c r="AF1067" s="3"/>
      <c r="AG1067" s="3"/>
      <c r="AH1067" s="3"/>
      <c r="AI1067" s="3"/>
      <c r="AJ1067" s="3"/>
      <c r="AK1067" s="3"/>
      <c r="AL1067" s="3"/>
      <c r="AM1067" s="3"/>
      <c r="AN1067" s="3"/>
      <c r="AO1067" s="3"/>
      <c r="AP1067" s="3"/>
      <c r="AQ1067" s="3"/>
      <c r="AR1067" s="3"/>
      <c r="AS1067" s="3"/>
      <c r="AT1067" s="3"/>
      <c r="AU1067" s="3"/>
      <c r="AV1067" s="3"/>
      <c r="AW1067" s="3"/>
      <c r="AX1067" s="3"/>
      <c r="AY1067" s="3"/>
      <c r="AZ1067" s="3"/>
      <c r="BA1067" s="3"/>
      <c r="BB1067" s="3"/>
      <c r="BC1067" s="3"/>
      <c r="BD1067" s="3"/>
      <c r="BE1067" s="3"/>
      <c r="BF1067" s="3"/>
      <c r="BG1067" s="3"/>
      <c r="BH1067" s="3"/>
      <c r="BI1067" s="3"/>
      <c r="BJ1067" s="3"/>
      <c r="BK1067" s="3"/>
      <c r="BL1067" s="3"/>
      <c r="BM1067" s="3"/>
      <c r="BN1067" s="3"/>
    </row>
    <row r="1068">
      <c r="A1068" s="3"/>
      <c r="B1068" s="68"/>
      <c r="C1068" s="3"/>
      <c r="D1068" s="3"/>
      <c r="E1068" s="3"/>
      <c r="F1068" s="3"/>
      <c r="G1068" s="3"/>
      <c r="H1068" s="3"/>
      <c r="I1068" s="3"/>
      <c r="J1068" s="3"/>
      <c r="K1068" s="3"/>
      <c r="L1068" s="3"/>
      <c r="M1068" s="3"/>
      <c r="N1068" s="3"/>
      <c r="O1068" s="3"/>
      <c r="P1068" s="3"/>
      <c r="Q1068" s="3"/>
      <c r="R1068" s="3"/>
      <c r="S1068" s="3"/>
      <c r="T1068" s="3"/>
      <c r="U1068" s="3"/>
      <c r="V1068" s="3"/>
      <c r="W1068" s="3"/>
      <c r="X1068" s="3"/>
      <c r="Y1068" s="3"/>
      <c r="Z1068" s="3"/>
      <c r="AA1068" s="3"/>
      <c r="AB1068" s="3"/>
      <c r="AC1068" s="3"/>
      <c r="AD1068" s="3"/>
      <c r="AE1068" s="3"/>
      <c r="AF1068" s="3"/>
      <c r="AG1068" s="3"/>
      <c r="AH1068" s="3"/>
      <c r="AI1068" s="3"/>
      <c r="AJ1068" s="3"/>
      <c r="AK1068" s="3"/>
      <c r="AL1068" s="3"/>
      <c r="AM1068" s="3"/>
      <c r="AN1068" s="3"/>
      <c r="AO1068" s="3"/>
      <c r="AP1068" s="3"/>
      <c r="AQ1068" s="3"/>
      <c r="AR1068" s="3"/>
      <c r="AS1068" s="3"/>
      <c r="AT1068" s="3"/>
      <c r="AU1068" s="3"/>
      <c r="AV1068" s="3"/>
      <c r="AW1068" s="3"/>
      <c r="AX1068" s="3"/>
      <c r="AY1068" s="3"/>
      <c r="AZ1068" s="3"/>
      <c r="BA1068" s="3"/>
      <c r="BB1068" s="3"/>
      <c r="BC1068" s="3"/>
      <c r="BD1068" s="3"/>
      <c r="BE1068" s="3"/>
      <c r="BF1068" s="3"/>
      <c r="BG1068" s="3"/>
      <c r="BH1068" s="3"/>
      <c r="BI1068" s="3"/>
      <c r="BJ1068" s="3"/>
      <c r="BK1068" s="3"/>
      <c r="BL1068" s="3"/>
      <c r="BM1068" s="3"/>
      <c r="BN1068" s="3"/>
    </row>
    <row r="1069">
      <c r="A1069" s="3"/>
      <c r="B1069" s="68"/>
      <c r="C1069" s="3"/>
      <c r="D1069" s="3"/>
      <c r="E1069" s="3"/>
      <c r="F1069" s="3"/>
      <c r="G1069" s="3"/>
      <c r="H1069" s="3"/>
      <c r="I1069" s="3"/>
      <c r="J1069" s="3"/>
      <c r="K1069" s="3"/>
      <c r="L1069" s="3"/>
      <c r="M1069" s="3"/>
      <c r="N1069" s="3"/>
      <c r="O1069" s="3"/>
      <c r="P1069" s="3"/>
      <c r="Q1069" s="3"/>
      <c r="R1069" s="3"/>
      <c r="S1069" s="3"/>
      <c r="T1069" s="3"/>
      <c r="U1069" s="3"/>
      <c r="V1069" s="3"/>
      <c r="W1069" s="3"/>
      <c r="X1069" s="3"/>
      <c r="Y1069" s="3"/>
      <c r="Z1069" s="3"/>
      <c r="AA1069" s="3"/>
      <c r="AB1069" s="3"/>
      <c r="AC1069" s="3"/>
      <c r="AD1069" s="3"/>
      <c r="AE1069" s="3"/>
      <c r="AF1069" s="3"/>
      <c r="AG1069" s="3"/>
      <c r="AH1069" s="3"/>
      <c r="AI1069" s="3"/>
      <c r="AJ1069" s="3"/>
      <c r="AK1069" s="3"/>
      <c r="AL1069" s="3"/>
      <c r="AM1069" s="3"/>
      <c r="AN1069" s="3"/>
      <c r="AO1069" s="3"/>
      <c r="AP1069" s="3"/>
      <c r="AQ1069" s="3"/>
      <c r="AR1069" s="3"/>
      <c r="AS1069" s="3"/>
      <c r="AT1069" s="3"/>
      <c r="AU1069" s="3"/>
      <c r="AV1069" s="3"/>
      <c r="AW1069" s="3"/>
      <c r="AX1069" s="3"/>
      <c r="AY1069" s="3"/>
      <c r="AZ1069" s="3"/>
      <c r="BA1069" s="3"/>
      <c r="BB1069" s="3"/>
      <c r="BC1069" s="3"/>
      <c r="BD1069" s="3"/>
      <c r="BE1069" s="3"/>
      <c r="BF1069" s="3"/>
      <c r="BG1069" s="3"/>
      <c r="BH1069" s="3"/>
      <c r="BI1069" s="3"/>
      <c r="BJ1069" s="3"/>
      <c r="BK1069" s="3"/>
      <c r="BL1069" s="3"/>
      <c r="BM1069" s="3"/>
      <c r="BN1069" s="3"/>
    </row>
    <row r="1070">
      <c r="A1070" s="3"/>
      <c r="B1070" s="68"/>
      <c r="C1070" s="3"/>
      <c r="D1070" s="3"/>
      <c r="E1070" s="3"/>
      <c r="F1070" s="3"/>
      <c r="G1070" s="3"/>
      <c r="H1070" s="3"/>
      <c r="I1070" s="3"/>
      <c r="J1070" s="3"/>
      <c r="K1070" s="3"/>
      <c r="L1070" s="3"/>
      <c r="M1070" s="3"/>
      <c r="N1070" s="3"/>
      <c r="O1070" s="3"/>
      <c r="P1070" s="3"/>
      <c r="Q1070" s="3"/>
      <c r="R1070" s="3"/>
      <c r="S1070" s="3"/>
      <c r="T1070" s="3"/>
      <c r="U1070" s="3"/>
      <c r="V1070" s="3"/>
      <c r="W1070" s="3"/>
      <c r="X1070" s="3"/>
      <c r="Y1070" s="3"/>
      <c r="Z1070" s="3"/>
      <c r="AA1070" s="3"/>
      <c r="AB1070" s="3"/>
      <c r="AC1070" s="3"/>
      <c r="AD1070" s="3"/>
      <c r="AE1070" s="3"/>
      <c r="AF1070" s="3"/>
      <c r="AG1070" s="3"/>
      <c r="AH1070" s="3"/>
      <c r="AI1070" s="3"/>
      <c r="AJ1070" s="3"/>
      <c r="AK1070" s="3"/>
      <c r="AL1070" s="3"/>
      <c r="AM1070" s="3"/>
      <c r="AN1070" s="3"/>
      <c r="AO1070" s="3"/>
      <c r="AP1070" s="3"/>
      <c r="AQ1070" s="3"/>
      <c r="AR1070" s="3"/>
      <c r="AS1070" s="3"/>
      <c r="AT1070" s="3"/>
      <c r="AU1070" s="3"/>
      <c r="AV1070" s="3"/>
      <c r="AW1070" s="3"/>
      <c r="AX1070" s="3"/>
      <c r="AY1070" s="3"/>
      <c r="AZ1070" s="3"/>
      <c r="BA1070" s="3"/>
      <c r="BB1070" s="3"/>
      <c r="BC1070" s="3"/>
      <c r="BD1070" s="3"/>
      <c r="BE1070" s="3"/>
      <c r="BF1070" s="3"/>
      <c r="BG1070" s="3"/>
      <c r="BH1070" s="3"/>
      <c r="BI1070" s="3"/>
      <c r="BJ1070" s="3"/>
      <c r="BK1070" s="3"/>
      <c r="BL1070" s="3"/>
      <c r="BM1070" s="3"/>
      <c r="BN1070" s="3"/>
    </row>
    <row r="1071">
      <c r="A1071" s="3"/>
      <c r="B1071" s="68"/>
      <c r="C1071" s="3"/>
      <c r="D1071" s="3"/>
      <c r="E1071" s="3"/>
      <c r="F1071" s="3"/>
      <c r="G1071" s="3"/>
      <c r="H1071" s="3"/>
      <c r="I1071" s="3"/>
      <c r="J1071" s="3"/>
      <c r="K1071" s="3"/>
      <c r="L1071" s="3"/>
      <c r="M1071" s="3"/>
      <c r="N1071" s="3"/>
      <c r="O1071" s="3"/>
      <c r="P1071" s="3"/>
      <c r="Q1071" s="3"/>
      <c r="R1071" s="3"/>
      <c r="S1071" s="3"/>
      <c r="T1071" s="3"/>
      <c r="U1071" s="3"/>
      <c r="V1071" s="3"/>
      <c r="W1071" s="3"/>
      <c r="X1071" s="3"/>
      <c r="Y1071" s="3"/>
      <c r="Z1071" s="3"/>
      <c r="AA1071" s="3"/>
      <c r="AB1071" s="3"/>
      <c r="AC1071" s="3"/>
      <c r="AD1071" s="3"/>
      <c r="AE1071" s="3"/>
      <c r="AF1071" s="3"/>
      <c r="AG1071" s="3"/>
      <c r="AH1071" s="3"/>
      <c r="AI1071" s="3"/>
      <c r="AJ1071" s="3"/>
      <c r="AK1071" s="3"/>
      <c r="AL1071" s="3"/>
      <c r="AM1071" s="3"/>
      <c r="AN1071" s="3"/>
      <c r="AO1071" s="3"/>
      <c r="AP1071" s="3"/>
      <c r="AQ1071" s="3"/>
      <c r="AR1071" s="3"/>
      <c r="AS1071" s="3"/>
      <c r="AT1071" s="3"/>
      <c r="AU1071" s="3"/>
      <c r="AV1071" s="3"/>
      <c r="AW1071" s="3"/>
      <c r="AX1071" s="3"/>
      <c r="AY1071" s="3"/>
      <c r="AZ1071" s="3"/>
      <c r="BA1071" s="3"/>
      <c r="BB1071" s="3"/>
      <c r="BC1071" s="3"/>
      <c r="BD1071" s="3"/>
      <c r="BE1071" s="3"/>
      <c r="BF1071" s="3"/>
      <c r="BG1071" s="3"/>
      <c r="BH1071" s="3"/>
      <c r="BI1071" s="3"/>
      <c r="BJ1071" s="3"/>
      <c r="BK1071" s="3"/>
      <c r="BL1071" s="3"/>
      <c r="BM1071" s="3"/>
      <c r="BN1071" s="3"/>
    </row>
    <row r="1072">
      <c r="A1072" s="3"/>
      <c r="B1072" s="68"/>
      <c r="C1072" s="3"/>
      <c r="D1072" s="3"/>
      <c r="E1072" s="3"/>
      <c r="F1072" s="3"/>
      <c r="G1072" s="3"/>
      <c r="H1072" s="3"/>
      <c r="I1072" s="3"/>
      <c r="J1072" s="3"/>
      <c r="K1072" s="3"/>
      <c r="L1072" s="3"/>
      <c r="M1072" s="3"/>
      <c r="N1072" s="3"/>
      <c r="O1072" s="3"/>
      <c r="P1072" s="3"/>
      <c r="Q1072" s="3"/>
      <c r="R1072" s="3"/>
      <c r="S1072" s="3"/>
      <c r="T1072" s="3"/>
      <c r="U1072" s="3"/>
      <c r="V1072" s="3"/>
      <c r="W1072" s="3"/>
      <c r="X1072" s="3"/>
      <c r="Y1072" s="3"/>
      <c r="Z1072" s="3"/>
      <c r="AA1072" s="3"/>
      <c r="AB1072" s="3"/>
      <c r="AC1072" s="3"/>
      <c r="AD1072" s="3"/>
      <c r="AE1072" s="3"/>
      <c r="AF1072" s="3"/>
      <c r="AG1072" s="3"/>
      <c r="AH1072" s="3"/>
      <c r="AI1072" s="3"/>
      <c r="AJ1072" s="3"/>
      <c r="AK1072" s="3"/>
      <c r="AL1072" s="3"/>
      <c r="AM1072" s="3"/>
      <c r="AN1072" s="3"/>
      <c r="AO1072" s="3"/>
      <c r="AP1072" s="3"/>
      <c r="AQ1072" s="3"/>
      <c r="AR1072" s="3"/>
      <c r="AS1072" s="3"/>
      <c r="AT1072" s="3"/>
      <c r="AU1072" s="3"/>
      <c r="AV1072" s="3"/>
      <c r="AW1072" s="3"/>
      <c r="AX1072" s="3"/>
      <c r="AY1072" s="3"/>
      <c r="AZ1072" s="3"/>
      <c r="BA1072" s="3"/>
      <c r="BB1072" s="3"/>
      <c r="BC1072" s="3"/>
      <c r="BD1072" s="3"/>
      <c r="BE1072" s="3"/>
      <c r="BF1072" s="3"/>
      <c r="BG1072" s="3"/>
      <c r="BH1072" s="3"/>
      <c r="BI1072" s="3"/>
      <c r="BJ1072" s="3"/>
      <c r="BK1072" s="3"/>
      <c r="BL1072" s="3"/>
      <c r="BM1072" s="3"/>
      <c r="BN1072" s="3"/>
    </row>
    <row r="1073">
      <c r="A1073" s="3"/>
      <c r="B1073" s="68"/>
      <c r="C1073" s="3"/>
      <c r="D1073" s="3"/>
      <c r="E1073" s="3"/>
      <c r="F1073" s="3"/>
      <c r="G1073" s="3"/>
      <c r="H1073" s="3"/>
      <c r="I1073" s="3"/>
      <c r="J1073" s="3"/>
      <c r="K1073" s="3"/>
      <c r="L1073" s="3"/>
      <c r="M1073" s="3"/>
      <c r="N1073" s="3"/>
      <c r="O1073" s="3"/>
      <c r="P1073" s="3"/>
      <c r="Q1073" s="3"/>
      <c r="R1073" s="3"/>
      <c r="S1073" s="3"/>
      <c r="T1073" s="3"/>
      <c r="U1073" s="3"/>
      <c r="V1073" s="3"/>
      <c r="W1073" s="3"/>
      <c r="X1073" s="3"/>
      <c r="Y1073" s="3"/>
      <c r="Z1073" s="3"/>
      <c r="AA1073" s="3"/>
      <c r="AB1073" s="3"/>
      <c r="AC1073" s="3"/>
      <c r="AD1073" s="3"/>
      <c r="AE1073" s="3"/>
      <c r="AF1073" s="3"/>
      <c r="AG1073" s="3"/>
      <c r="AH1073" s="3"/>
      <c r="AI1073" s="3"/>
      <c r="AJ1073" s="3"/>
      <c r="AK1073" s="3"/>
      <c r="AL1073" s="3"/>
      <c r="AM1073" s="3"/>
      <c r="AN1073" s="3"/>
      <c r="AO1073" s="3"/>
      <c r="AP1073" s="3"/>
      <c r="AQ1073" s="3"/>
      <c r="AR1073" s="3"/>
      <c r="AS1073" s="3"/>
      <c r="AT1073" s="3"/>
      <c r="AU1073" s="3"/>
      <c r="AV1073" s="3"/>
      <c r="AW1073" s="3"/>
      <c r="AX1073" s="3"/>
      <c r="AY1073" s="3"/>
      <c r="AZ1073" s="3"/>
      <c r="BA1073" s="3"/>
      <c r="BB1073" s="3"/>
      <c r="BC1073" s="3"/>
      <c r="BD1073" s="3"/>
      <c r="BE1073" s="3"/>
      <c r="BF1073" s="3"/>
      <c r="BG1073" s="3"/>
      <c r="BH1073" s="3"/>
      <c r="BI1073" s="3"/>
      <c r="BJ1073" s="3"/>
      <c r="BK1073" s="3"/>
      <c r="BL1073" s="3"/>
      <c r="BM1073" s="3"/>
      <c r="BN1073" s="3"/>
    </row>
    <row r="1074">
      <c r="A1074" s="3"/>
      <c r="B1074" s="68"/>
      <c r="C1074" s="3"/>
      <c r="D1074" s="3"/>
      <c r="E1074" s="3"/>
      <c r="F1074" s="3"/>
      <c r="G1074" s="3"/>
      <c r="H1074" s="3"/>
      <c r="I1074" s="3"/>
      <c r="J1074" s="3"/>
      <c r="K1074" s="3"/>
      <c r="L1074" s="3"/>
      <c r="M1074" s="3"/>
      <c r="N1074" s="3"/>
      <c r="O1074" s="3"/>
      <c r="P1074" s="3"/>
      <c r="Q1074" s="3"/>
      <c r="R1074" s="3"/>
      <c r="S1074" s="3"/>
      <c r="T1074" s="3"/>
      <c r="U1074" s="3"/>
      <c r="V1074" s="3"/>
      <c r="W1074" s="3"/>
      <c r="X1074" s="3"/>
      <c r="Y1074" s="3"/>
      <c r="Z1074" s="3"/>
      <c r="AA1074" s="3"/>
      <c r="AB1074" s="3"/>
      <c r="AC1074" s="3"/>
      <c r="AD1074" s="3"/>
      <c r="AE1074" s="3"/>
      <c r="AF1074" s="3"/>
      <c r="AG1074" s="3"/>
      <c r="AH1074" s="3"/>
      <c r="AI1074" s="3"/>
      <c r="AJ1074" s="3"/>
      <c r="AK1074" s="3"/>
      <c r="AL1074" s="3"/>
      <c r="AM1074" s="3"/>
      <c r="AN1074" s="3"/>
      <c r="AO1074" s="3"/>
      <c r="AP1074" s="3"/>
      <c r="AQ1074" s="3"/>
      <c r="AR1074" s="3"/>
      <c r="AS1074" s="3"/>
      <c r="AT1074" s="3"/>
      <c r="AU1074" s="3"/>
      <c r="AV1074" s="3"/>
      <c r="AW1074" s="3"/>
      <c r="AX1074" s="3"/>
      <c r="AY1074" s="3"/>
      <c r="AZ1074" s="3"/>
      <c r="BA1074" s="3"/>
      <c r="BB1074" s="3"/>
      <c r="BC1074" s="3"/>
      <c r="BD1074" s="3"/>
      <c r="BE1074" s="3"/>
      <c r="BF1074" s="3"/>
      <c r="BG1074" s="3"/>
      <c r="BH1074" s="3"/>
      <c r="BI1074" s="3"/>
      <c r="BJ1074" s="3"/>
      <c r="BK1074" s="3"/>
      <c r="BL1074" s="3"/>
      <c r="BM1074" s="3"/>
      <c r="BN1074" s="3"/>
    </row>
    <row r="1075">
      <c r="A1075" s="3"/>
      <c r="B1075" s="68"/>
      <c r="C1075" s="3"/>
      <c r="D1075" s="3"/>
      <c r="E1075" s="3"/>
      <c r="F1075" s="3"/>
      <c r="G1075" s="3"/>
      <c r="H1075" s="3"/>
      <c r="I1075" s="3"/>
      <c r="J1075" s="3"/>
      <c r="K1075" s="3"/>
      <c r="L1075" s="3"/>
      <c r="M1075" s="3"/>
      <c r="N1075" s="3"/>
      <c r="O1075" s="3"/>
      <c r="P1075" s="3"/>
      <c r="Q1075" s="3"/>
      <c r="R1075" s="3"/>
      <c r="S1075" s="3"/>
      <c r="T1075" s="3"/>
      <c r="U1075" s="3"/>
      <c r="V1075" s="3"/>
      <c r="W1075" s="3"/>
      <c r="X1075" s="3"/>
      <c r="Y1075" s="3"/>
      <c r="Z1075" s="3"/>
      <c r="AA1075" s="3"/>
      <c r="AB1075" s="3"/>
      <c r="AC1075" s="3"/>
      <c r="AD1075" s="3"/>
      <c r="AE1075" s="3"/>
      <c r="AF1075" s="3"/>
      <c r="AG1075" s="3"/>
      <c r="AH1075" s="3"/>
      <c r="AI1075" s="3"/>
      <c r="AJ1075" s="3"/>
      <c r="AK1075" s="3"/>
      <c r="AL1075" s="3"/>
      <c r="AM1075" s="3"/>
      <c r="AN1075" s="3"/>
      <c r="AO1075" s="3"/>
      <c r="AP1075" s="3"/>
      <c r="AQ1075" s="3"/>
      <c r="AR1075" s="3"/>
      <c r="AS1075" s="3"/>
      <c r="AT1075" s="3"/>
      <c r="AU1075" s="3"/>
      <c r="AV1075" s="3"/>
      <c r="AW1075" s="3"/>
      <c r="AX1075" s="3"/>
      <c r="AY1075" s="3"/>
      <c r="AZ1075" s="3"/>
      <c r="BA1075" s="3"/>
      <c r="BB1075" s="3"/>
      <c r="BC1075" s="3"/>
      <c r="BD1075" s="3"/>
      <c r="BE1075" s="3"/>
      <c r="BF1075" s="3"/>
      <c r="BG1075" s="3"/>
      <c r="BH1075" s="3"/>
      <c r="BI1075" s="3"/>
      <c r="BJ1075" s="3"/>
      <c r="BK1075" s="3"/>
      <c r="BL1075" s="3"/>
      <c r="BM1075" s="3"/>
      <c r="BN1075" s="3"/>
    </row>
    <row r="1076">
      <c r="A1076" s="3"/>
      <c r="B1076" s="68"/>
      <c r="C1076" s="3"/>
      <c r="D1076" s="3"/>
      <c r="E1076" s="3"/>
      <c r="F1076" s="3"/>
      <c r="G1076" s="3"/>
      <c r="H1076" s="3"/>
      <c r="I1076" s="3"/>
      <c r="J1076" s="3"/>
      <c r="K1076" s="3"/>
      <c r="L1076" s="3"/>
      <c r="M1076" s="3"/>
      <c r="N1076" s="3"/>
      <c r="O1076" s="3"/>
      <c r="P1076" s="3"/>
      <c r="Q1076" s="3"/>
      <c r="R1076" s="3"/>
      <c r="S1076" s="3"/>
      <c r="T1076" s="3"/>
      <c r="U1076" s="3"/>
      <c r="V1076" s="3"/>
      <c r="W1076" s="3"/>
      <c r="X1076" s="3"/>
      <c r="Y1076" s="3"/>
      <c r="Z1076" s="3"/>
      <c r="AA1076" s="3"/>
      <c r="AB1076" s="3"/>
      <c r="AC1076" s="3"/>
      <c r="AD1076" s="3"/>
      <c r="AE1076" s="3"/>
      <c r="AF1076" s="3"/>
      <c r="AG1076" s="3"/>
      <c r="AH1076" s="3"/>
      <c r="AI1076" s="3"/>
      <c r="AJ1076" s="3"/>
      <c r="AK1076" s="3"/>
      <c r="AL1076" s="3"/>
      <c r="AM1076" s="3"/>
      <c r="AN1076" s="3"/>
      <c r="AO1076" s="3"/>
      <c r="AP1076" s="3"/>
      <c r="AQ1076" s="3"/>
      <c r="AR1076" s="3"/>
      <c r="AS1076" s="3"/>
      <c r="AT1076" s="3"/>
      <c r="AU1076" s="3"/>
      <c r="AV1076" s="3"/>
      <c r="AW1076" s="3"/>
      <c r="AX1076" s="3"/>
      <c r="AY1076" s="3"/>
      <c r="AZ1076" s="3"/>
      <c r="BA1076" s="3"/>
      <c r="BB1076" s="3"/>
      <c r="BC1076" s="3"/>
      <c r="BD1076" s="3"/>
      <c r="BE1076" s="3"/>
      <c r="BF1076" s="3"/>
      <c r="BG1076" s="3"/>
      <c r="BH1076" s="3"/>
      <c r="BI1076" s="3"/>
      <c r="BJ1076" s="3"/>
      <c r="BK1076" s="3"/>
      <c r="BL1076" s="3"/>
      <c r="BM1076" s="3"/>
      <c r="BN1076" s="3"/>
    </row>
    <row r="1077">
      <c r="A1077" s="3"/>
      <c r="B1077" s="68"/>
      <c r="C1077" s="3"/>
      <c r="D1077" s="3"/>
      <c r="E1077" s="3"/>
      <c r="F1077" s="3"/>
      <c r="G1077" s="3"/>
      <c r="H1077" s="3"/>
      <c r="I1077" s="3"/>
      <c r="J1077" s="3"/>
      <c r="K1077" s="3"/>
      <c r="L1077" s="3"/>
      <c r="M1077" s="3"/>
      <c r="N1077" s="3"/>
      <c r="O1077" s="3"/>
      <c r="P1077" s="3"/>
      <c r="Q1077" s="3"/>
      <c r="R1077" s="3"/>
      <c r="S1077" s="3"/>
      <c r="T1077" s="3"/>
      <c r="U1077" s="3"/>
      <c r="V1077" s="3"/>
      <c r="W1077" s="3"/>
      <c r="X1077" s="3"/>
      <c r="Y1077" s="3"/>
      <c r="Z1077" s="3"/>
      <c r="AA1077" s="3"/>
      <c r="AB1077" s="3"/>
      <c r="AC1077" s="3"/>
      <c r="AD1077" s="3"/>
      <c r="AE1077" s="3"/>
      <c r="AF1077" s="3"/>
      <c r="AG1077" s="3"/>
      <c r="AH1077" s="3"/>
      <c r="AI1077" s="3"/>
      <c r="AJ1077" s="3"/>
      <c r="AK1077" s="3"/>
      <c r="AL1077" s="3"/>
      <c r="AM1077" s="3"/>
      <c r="AN1077" s="3"/>
      <c r="AO1077" s="3"/>
      <c r="AP1077" s="3"/>
      <c r="AQ1077" s="3"/>
      <c r="AR1077" s="3"/>
      <c r="AS1077" s="3"/>
      <c r="AT1077" s="3"/>
      <c r="AU1077" s="3"/>
      <c r="AV1077" s="3"/>
      <c r="AW1077" s="3"/>
      <c r="AX1077" s="3"/>
      <c r="AY1077" s="3"/>
      <c r="AZ1077" s="3"/>
      <c r="BA1077" s="3"/>
      <c r="BB1077" s="3"/>
      <c r="BC1077" s="3"/>
      <c r="BD1077" s="3"/>
      <c r="BE1077" s="3"/>
      <c r="BF1077" s="3"/>
      <c r="BG1077" s="3"/>
      <c r="BH1077" s="3"/>
      <c r="BI1077" s="3"/>
      <c r="BJ1077" s="3"/>
      <c r="BK1077" s="3"/>
      <c r="BL1077" s="3"/>
      <c r="BM1077" s="3"/>
      <c r="BN1077" s="3"/>
    </row>
    <row r="1078">
      <c r="A1078" s="3"/>
      <c r="B1078" s="68"/>
      <c r="C1078" s="3"/>
      <c r="D1078" s="3"/>
      <c r="E1078" s="3"/>
      <c r="F1078" s="3"/>
      <c r="G1078" s="3"/>
      <c r="H1078" s="3"/>
      <c r="I1078" s="3"/>
      <c r="J1078" s="3"/>
      <c r="K1078" s="3"/>
      <c r="L1078" s="3"/>
      <c r="M1078" s="3"/>
      <c r="N1078" s="3"/>
      <c r="O1078" s="3"/>
      <c r="P1078" s="3"/>
      <c r="Q1078" s="3"/>
      <c r="R1078" s="3"/>
      <c r="S1078" s="3"/>
      <c r="T1078" s="3"/>
      <c r="U1078" s="3"/>
      <c r="V1078" s="3"/>
      <c r="W1078" s="3"/>
      <c r="X1078" s="3"/>
      <c r="Y1078" s="3"/>
      <c r="Z1078" s="3"/>
      <c r="AA1078" s="3"/>
      <c r="AB1078" s="3"/>
      <c r="AC1078" s="3"/>
      <c r="AD1078" s="3"/>
      <c r="AE1078" s="3"/>
      <c r="AF1078" s="3"/>
      <c r="AG1078" s="3"/>
      <c r="AH1078" s="3"/>
      <c r="AI1078" s="3"/>
      <c r="AJ1078" s="3"/>
      <c r="AK1078" s="3"/>
      <c r="AL1078" s="3"/>
      <c r="AM1078" s="3"/>
      <c r="AN1078" s="3"/>
      <c r="AO1078" s="3"/>
      <c r="AP1078" s="3"/>
      <c r="AQ1078" s="3"/>
      <c r="AR1078" s="3"/>
      <c r="AS1078" s="3"/>
      <c r="AT1078" s="3"/>
      <c r="AU1078" s="3"/>
      <c r="AV1078" s="3"/>
      <c r="AW1078" s="3"/>
      <c r="AX1078" s="3"/>
      <c r="AY1078" s="3"/>
      <c r="AZ1078" s="3"/>
      <c r="BA1078" s="3"/>
      <c r="BB1078" s="3"/>
      <c r="BC1078" s="3"/>
      <c r="BD1078" s="3"/>
      <c r="BE1078" s="3"/>
      <c r="BF1078" s="3"/>
      <c r="BG1078" s="3"/>
      <c r="BH1078" s="3"/>
      <c r="BI1078" s="3"/>
      <c r="BJ1078" s="3"/>
      <c r="BK1078" s="3"/>
      <c r="BL1078" s="3"/>
      <c r="BM1078" s="3"/>
      <c r="BN1078" s="3"/>
    </row>
    <row r="1079">
      <c r="A1079" s="3"/>
      <c r="B1079" s="68"/>
      <c r="C1079" s="3"/>
      <c r="D1079" s="3"/>
      <c r="E1079" s="3"/>
      <c r="F1079" s="3"/>
      <c r="G1079" s="3"/>
      <c r="H1079" s="3"/>
      <c r="I1079" s="3"/>
      <c r="J1079" s="3"/>
      <c r="K1079" s="3"/>
      <c r="L1079" s="3"/>
      <c r="M1079" s="3"/>
      <c r="N1079" s="3"/>
      <c r="O1079" s="3"/>
      <c r="P1079" s="3"/>
      <c r="Q1079" s="3"/>
      <c r="R1079" s="3"/>
      <c r="S1079" s="3"/>
      <c r="T1079" s="3"/>
      <c r="U1079" s="3"/>
      <c r="V1079" s="3"/>
      <c r="W1079" s="3"/>
      <c r="X1079" s="3"/>
      <c r="Y1079" s="3"/>
      <c r="Z1079" s="3"/>
      <c r="AA1079" s="3"/>
      <c r="AB1079" s="3"/>
      <c r="AC1079" s="3"/>
      <c r="AD1079" s="3"/>
      <c r="AE1079" s="3"/>
      <c r="AF1079" s="3"/>
      <c r="AG1079" s="3"/>
      <c r="AH1079" s="3"/>
      <c r="AI1079" s="3"/>
      <c r="AJ1079" s="3"/>
      <c r="AK1079" s="3"/>
      <c r="AL1079" s="3"/>
      <c r="AM1079" s="3"/>
      <c r="AN1079" s="3"/>
      <c r="AO1079" s="3"/>
      <c r="AP1079" s="3"/>
      <c r="AQ1079" s="3"/>
      <c r="AR1079" s="3"/>
      <c r="AS1079" s="3"/>
      <c r="AT1079" s="3"/>
      <c r="AU1079" s="3"/>
      <c r="AV1079" s="3"/>
      <c r="AW1079" s="3"/>
      <c r="AX1079" s="3"/>
      <c r="AY1079" s="3"/>
      <c r="AZ1079" s="3"/>
      <c r="BA1079" s="3"/>
      <c r="BB1079" s="3"/>
      <c r="BC1079" s="3"/>
      <c r="BD1079" s="3"/>
      <c r="BE1079" s="3"/>
      <c r="BF1079" s="3"/>
      <c r="BG1079" s="3"/>
      <c r="BH1079" s="3"/>
      <c r="BI1079" s="3"/>
      <c r="BJ1079" s="3"/>
      <c r="BK1079" s="3"/>
      <c r="BL1079" s="3"/>
      <c r="BM1079" s="3"/>
      <c r="BN1079" s="3"/>
    </row>
    <row r="1080">
      <c r="A1080" s="3"/>
      <c r="B1080" s="68"/>
      <c r="C1080" s="3"/>
      <c r="D1080" s="3"/>
      <c r="E1080" s="3"/>
      <c r="F1080" s="3"/>
      <c r="G1080" s="3"/>
      <c r="H1080" s="3"/>
      <c r="I1080" s="3"/>
      <c r="J1080" s="3"/>
      <c r="K1080" s="3"/>
      <c r="L1080" s="3"/>
      <c r="M1080" s="3"/>
      <c r="N1080" s="3"/>
      <c r="O1080" s="3"/>
      <c r="P1080" s="3"/>
      <c r="Q1080" s="3"/>
      <c r="R1080" s="3"/>
      <c r="S1080" s="3"/>
      <c r="T1080" s="3"/>
      <c r="U1080" s="3"/>
      <c r="V1080" s="3"/>
      <c r="W1080" s="3"/>
      <c r="X1080" s="3"/>
      <c r="Y1080" s="3"/>
      <c r="Z1080" s="3"/>
      <c r="AA1080" s="3"/>
      <c r="AB1080" s="3"/>
      <c r="AC1080" s="3"/>
      <c r="AD1080" s="3"/>
      <c r="AE1080" s="3"/>
      <c r="AF1080" s="3"/>
      <c r="AG1080" s="3"/>
      <c r="AH1080" s="3"/>
      <c r="AI1080" s="3"/>
      <c r="AJ1080" s="3"/>
      <c r="AK1080" s="3"/>
      <c r="AL1080" s="3"/>
      <c r="AM1080" s="3"/>
      <c r="AN1080" s="3"/>
      <c r="AO1080" s="3"/>
      <c r="AP1080" s="3"/>
      <c r="AQ1080" s="3"/>
      <c r="AR1080" s="3"/>
      <c r="AS1080" s="3"/>
      <c r="AT1080" s="3"/>
      <c r="AU1080" s="3"/>
      <c r="AV1080" s="3"/>
      <c r="AW1080" s="3"/>
      <c r="AX1080" s="3"/>
      <c r="AY1080" s="3"/>
      <c r="AZ1080" s="3"/>
      <c r="BA1080" s="3"/>
      <c r="BB1080" s="3"/>
      <c r="BC1080" s="3"/>
      <c r="BD1080" s="3"/>
      <c r="BE1080" s="3"/>
      <c r="BF1080" s="3"/>
      <c r="BG1080" s="3"/>
      <c r="BH1080" s="3"/>
      <c r="BI1080" s="3"/>
      <c r="BJ1080" s="3"/>
      <c r="BK1080" s="3"/>
      <c r="BL1080" s="3"/>
      <c r="BM1080" s="3"/>
      <c r="BN1080" s="3"/>
    </row>
    <row r="1081">
      <c r="A1081" s="3"/>
      <c r="B1081" s="68"/>
      <c r="C1081" s="3"/>
      <c r="D1081" s="3"/>
      <c r="E1081" s="3"/>
      <c r="F1081" s="3"/>
      <c r="G1081" s="3"/>
      <c r="H1081" s="3"/>
      <c r="I1081" s="3"/>
      <c r="J1081" s="3"/>
      <c r="K1081" s="3"/>
      <c r="L1081" s="3"/>
      <c r="M1081" s="3"/>
      <c r="N1081" s="3"/>
      <c r="O1081" s="3"/>
      <c r="P1081" s="3"/>
      <c r="Q1081" s="3"/>
      <c r="R1081" s="3"/>
      <c r="S1081" s="3"/>
      <c r="T1081" s="3"/>
      <c r="U1081" s="3"/>
      <c r="V1081" s="3"/>
      <c r="W1081" s="3"/>
      <c r="X1081" s="3"/>
      <c r="Y1081" s="3"/>
      <c r="Z1081" s="3"/>
      <c r="AA1081" s="3"/>
      <c r="AB1081" s="3"/>
      <c r="AC1081" s="3"/>
      <c r="AD1081" s="3"/>
      <c r="AE1081" s="3"/>
      <c r="AF1081" s="3"/>
      <c r="AG1081" s="3"/>
      <c r="AH1081" s="3"/>
      <c r="AI1081" s="3"/>
      <c r="AJ1081" s="3"/>
      <c r="AK1081" s="3"/>
      <c r="AL1081" s="3"/>
      <c r="AM1081" s="3"/>
      <c r="AN1081" s="3"/>
      <c r="AO1081" s="3"/>
      <c r="AP1081" s="3"/>
      <c r="AQ1081" s="3"/>
      <c r="AR1081" s="3"/>
      <c r="AS1081" s="3"/>
      <c r="AT1081" s="3"/>
      <c r="AU1081" s="3"/>
      <c r="AV1081" s="3"/>
      <c r="AW1081" s="3"/>
      <c r="AX1081" s="3"/>
      <c r="AY1081" s="3"/>
      <c r="AZ1081" s="3"/>
      <c r="BA1081" s="3"/>
      <c r="BB1081" s="3"/>
      <c r="BC1081" s="3"/>
      <c r="BD1081" s="3"/>
      <c r="BE1081" s="3"/>
      <c r="BF1081" s="3"/>
      <c r="BG1081" s="3"/>
      <c r="BH1081" s="3"/>
      <c r="BI1081" s="3"/>
      <c r="BJ1081" s="3"/>
      <c r="BK1081" s="3"/>
      <c r="BL1081" s="3"/>
      <c r="BM1081" s="3"/>
      <c r="BN1081" s="3"/>
    </row>
    <row r="1082">
      <c r="A1082" s="3"/>
      <c r="B1082" s="68"/>
      <c r="C1082" s="3"/>
      <c r="D1082" s="3"/>
      <c r="E1082" s="3"/>
      <c r="F1082" s="3"/>
      <c r="G1082" s="3"/>
      <c r="H1082" s="3"/>
      <c r="I1082" s="3"/>
      <c r="J1082" s="3"/>
      <c r="K1082" s="3"/>
      <c r="L1082" s="3"/>
      <c r="M1082" s="3"/>
      <c r="N1082" s="3"/>
      <c r="O1082" s="3"/>
      <c r="P1082" s="3"/>
      <c r="Q1082" s="3"/>
      <c r="R1082" s="3"/>
      <c r="S1082" s="3"/>
      <c r="T1082" s="3"/>
      <c r="U1082" s="3"/>
      <c r="V1082" s="3"/>
      <c r="W1082" s="3"/>
      <c r="X1082" s="3"/>
      <c r="Y1082" s="3"/>
      <c r="Z1082" s="3"/>
      <c r="AA1082" s="3"/>
      <c r="AB1082" s="3"/>
      <c r="AC1082" s="3"/>
      <c r="AD1082" s="3"/>
      <c r="AE1082" s="3"/>
      <c r="AF1082" s="3"/>
      <c r="AG1082" s="3"/>
      <c r="AH1082" s="3"/>
      <c r="AI1082" s="3"/>
      <c r="AJ1082" s="3"/>
      <c r="AK1082" s="3"/>
      <c r="AL1082" s="3"/>
      <c r="AM1082" s="3"/>
      <c r="AN1082" s="3"/>
      <c r="AO1082" s="3"/>
      <c r="AP1082" s="3"/>
      <c r="AQ1082" s="3"/>
      <c r="AR1082" s="3"/>
      <c r="AS1082" s="3"/>
      <c r="AT1082" s="3"/>
      <c r="AU1082" s="3"/>
      <c r="AV1082" s="3"/>
      <c r="AW1082" s="3"/>
      <c r="AX1082" s="3"/>
      <c r="AY1082" s="3"/>
      <c r="AZ1082" s="3"/>
      <c r="BA1082" s="3"/>
      <c r="BB1082" s="3"/>
      <c r="BC1082" s="3"/>
      <c r="BD1082" s="3"/>
      <c r="BE1082" s="3"/>
      <c r="BF1082" s="3"/>
      <c r="BG1082" s="3"/>
      <c r="BH1082" s="3"/>
      <c r="BI1082" s="3"/>
      <c r="BJ1082" s="3"/>
      <c r="BK1082" s="3"/>
      <c r="BL1082" s="3"/>
      <c r="BM1082" s="3"/>
      <c r="BN1082" s="3"/>
    </row>
    <row r="1083">
      <c r="A1083" s="3"/>
      <c r="B1083" s="68"/>
      <c r="C1083" s="3"/>
      <c r="D1083" s="3"/>
      <c r="E1083" s="3"/>
      <c r="F1083" s="3"/>
      <c r="G1083" s="3"/>
      <c r="H1083" s="3"/>
      <c r="I1083" s="3"/>
      <c r="J1083" s="3"/>
      <c r="K1083" s="3"/>
      <c r="L1083" s="3"/>
      <c r="M1083" s="3"/>
      <c r="N1083" s="3"/>
      <c r="O1083" s="3"/>
      <c r="P1083" s="3"/>
      <c r="Q1083" s="3"/>
      <c r="R1083" s="3"/>
      <c r="S1083" s="3"/>
      <c r="T1083" s="3"/>
      <c r="U1083" s="3"/>
      <c r="V1083" s="3"/>
      <c r="W1083" s="3"/>
      <c r="X1083" s="3"/>
      <c r="Y1083" s="3"/>
      <c r="Z1083" s="3"/>
      <c r="AA1083" s="3"/>
      <c r="AB1083" s="3"/>
      <c r="AC1083" s="3"/>
      <c r="AD1083" s="3"/>
      <c r="AE1083" s="3"/>
      <c r="AF1083" s="3"/>
      <c r="AG1083" s="3"/>
      <c r="AH1083" s="3"/>
      <c r="AI1083" s="3"/>
      <c r="AJ1083" s="3"/>
      <c r="AK1083" s="3"/>
      <c r="AL1083" s="3"/>
      <c r="AM1083" s="3"/>
      <c r="AN1083" s="3"/>
      <c r="AO1083" s="3"/>
      <c r="AP1083" s="3"/>
      <c r="AQ1083" s="3"/>
      <c r="AR1083" s="3"/>
      <c r="AS1083" s="3"/>
      <c r="AT1083" s="3"/>
      <c r="AU1083" s="3"/>
      <c r="AV1083" s="3"/>
      <c r="AW1083" s="3"/>
      <c r="AX1083" s="3"/>
      <c r="AY1083" s="3"/>
      <c r="AZ1083" s="3"/>
      <c r="BA1083" s="3"/>
      <c r="BB1083" s="3"/>
      <c r="BC1083" s="3"/>
      <c r="BD1083" s="3"/>
      <c r="BE1083" s="3"/>
      <c r="BF1083" s="3"/>
      <c r="BG1083" s="3"/>
      <c r="BH1083" s="3"/>
      <c r="BI1083" s="3"/>
      <c r="BJ1083" s="3"/>
      <c r="BK1083" s="3"/>
      <c r="BL1083" s="3"/>
      <c r="BM1083" s="3"/>
      <c r="BN1083" s="3"/>
    </row>
    <row r="1084">
      <c r="A1084" s="3"/>
      <c r="B1084" s="68"/>
      <c r="C1084" s="3"/>
      <c r="D1084" s="3"/>
      <c r="E1084" s="3"/>
      <c r="F1084" s="3"/>
      <c r="G1084" s="3"/>
      <c r="H1084" s="3"/>
      <c r="I1084" s="3"/>
      <c r="J1084" s="3"/>
      <c r="K1084" s="3"/>
      <c r="L1084" s="3"/>
      <c r="M1084" s="3"/>
      <c r="N1084" s="3"/>
      <c r="O1084" s="3"/>
      <c r="P1084" s="3"/>
      <c r="Q1084" s="3"/>
      <c r="R1084" s="3"/>
      <c r="S1084" s="3"/>
      <c r="T1084" s="3"/>
      <c r="U1084" s="3"/>
      <c r="V1084" s="3"/>
      <c r="W1084" s="3"/>
      <c r="X1084" s="3"/>
      <c r="Y1084" s="3"/>
      <c r="Z1084" s="3"/>
      <c r="AA1084" s="3"/>
      <c r="AB1084" s="3"/>
      <c r="AC1084" s="3"/>
      <c r="AD1084" s="3"/>
      <c r="AE1084" s="3"/>
      <c r="AF1084" s="3"/>
      <c r="AG1084" s="3"/>
      <c r="AH1084" s="3"/>
      <c r="AI1084" s="3"/>
      <c r="AJ1084" s="3"/>
      <c r="AK1084" s="3"/>
      <c r="AL1084" s="3"/>
      <c r="AM1084" s="3"/>
      <c r="AN1084" s="3"/>
      <c r="AO1084" s="3"/>
      <c r="AP1084" s="3"/>
      <c r="AQ1084" s="3"/>
      <c r="AR1084" s="3"/>
      <c r="AS1084" s="3"/>
      <c r="AT1084" s="3"/>
      <c r="AU1084" s="3"/>
      <c r="AV1084" s="3"/>
      <c r="AW1084" s="3"/>
      <c r="AX1084" s="3"/>
      <c r="AY1084" s="3"/>
      <c r="AZ1084" s="3"/>
      <c r="BA1084" s="3"/>
      <c r="BB1084" s="3"/>
      <c r="BC1084" s="3"/>
      <c r="BD1084" s="3"/>
      <c r="BE1084" s="3"/>
      <c r="BF1084" s="3"/>
      <c r="BG1084" s="3"/>
      <c r="BH1084" s="3"/>
      <c r="BI1084" s="3"/>
      <c r="BJ1084" s="3"/>
      <c r="BK1084" s="3"/>
      <c r="BL1084" s="3"/>
      <c r="BM1084" s="3"/>
      <c r="BN1084" s="3"/>
    </row>
    <row r="1085">
      <c r="A1085" s="3"/>
      <c r="B1085" s="68"/>
      <c r="C1085" s="3"/>
      <c r="D1085" s="3"/>
      <c r="E1085" s="3"/>
      <c r="F1085" s="3"/>
      <c r="G1085" s="3"/>
      <c r="H1085" s="3"/>
      <c r="I1085" s="3"/>
      <c r="J1085" s="3"/>
      <c r="K1085" s="3"/>
      <c r="L1085" s="3"/>
      <c r="M1085" s="3"/>
      <c r="N1085" s="3"/>
      <c r="O1085" s="3"/>
      <c r="P1085" s="3"/>
      <c r="Q1085" s="3"/>
      <c r="R1085" s="3"/>
      <c r="S1085" s="3"/>
      <c r="T1085" s="3"/>
      <c r="U1085" s="3"/>
      <c r="V1085" s="3"/>
      <c r="W1085" s="3"/>
      <c r="X1085" s="3"/>
      <c r="Y1085" s="3"/>
      <c r="Z1085" s="3"/>
      <c r="AA1085" s="3"/>
      <c r="AB1085" s="3"/>
      <c r="AC1085" s="3"/>
      <c r="AD1085" s="3"/>
      <c r="AE1085" s="3"/>
      <c r="AF1085" s="3"/>
      <c r="AG1085" s="3"/>
      <c r="AH1085" s="3"/>
      <c r="AI1085" s="3"/>
      <c r="AJ1085" s="3"/>
      <c r="AK1085" s="3"/>
      <c r="AL1085" s="3"/>
      <c r="AM1085" s="3"/>
      <c r="AN1085" s="3"/>
      <c r="AO1085" s="3"/>
      <c r="AP1085" s="3"/>
      <c r="AQ1085" s="3"/>
      <c r="AR1085" s="3"/>
      <c r="AS1085" s="3"/>
      <c r="AT1085" s="3"/>
      <c r="AU1085" s="3"/>
      <c r="AV1085" s="3"/>
      <c r="AW1085" s="3"/>
      <c r="AX1085" s="3"/>
      <c r="AY1085" s="3"/>
      <c r="AZ1085" s="3"/>
      <c r="BA1085" s="3"/>
      <c r="BB1085" s="3"/>
      <c r="BC1085" s="3"/>
      <c r="BD1085" s="3"/>
      <c r="BE1085" s="3"/>
      <c r="BF1085" s="3"/>
      <c r="BG1085" s="3"/>
      <c r="BH1085" s="3"/>
      <c r="BI1085" s="3"/>
      <c r="BJ1085" s="3"/>
      <c r="BK1085" s="3"/>
      <c r="BL1085" s="3"/>
      <c r="BM1085" s="3"/>
      <c r="BN1085" s="3"/>
    </row>
    <row r="1086">
      <c r="A1086" s="3"/>
      <c r="B1086" s="68"/>
      <c r="C1086" s="3"/>
      <c r="D1086" s="3"/>
      <c r="E1086" s="3"/>
      <c r="F1086" s="3"/>
      <c r="G1086" s="3"/>
      <c r="H1086" s="3"/>
      <c r="I1086" s="3"/>
      <c r="J1086" s="3"/>
      <c r="K1086" s="3"/>
      <c r="L1086" s="3"/>
      <c r="M1086" s="3"/>
      <c r="N1086" s="3"/>
      <c r="O1086" s="3"/>
      <c r="P1086" s="3"/>
      <c r="Q1086" s="3"/>
      <c r="R1086" s="3"/>
      <c r="S1086" s="3"/>
      <c r="T1086" s="3"/>
      <c r="U1086" s="3"/>
      <c r="V1086" s="3"/>
      <c r="W1086" s="3"/>
      <c r="X1086" s="3"/>
      <c r="Y1086" s="3"/>
      <c r="Z1086" s="3"/>
      <c r="AA1086" s="3"/>
      <c r="AB1086" s="3"/>
      <c r="AC1086" s="3"/>
      <c r="AD1086" s="3"/>
      <c r="AE1086" s="3"/>
      <c r="AF1086" s="3"/>
      <c r="AG1086" s="3"/>
      <c r="AH1086" s="3"/>
      <c r="AI1086" s="3"/>
      <c r="AJ1086" s="3"/>
      <c r="AK1086" s="3"/>
      <c r="AL1086" s="3"/>
      <c r="AM1086" s="3"/>
      <c r="AN1086" s="3"/>
      <c r="AO1086" s="3"/>
      <c r="AP1086" s="3"/>
      <c r="AQ1086" s="3"/>
      <c r="AR1086" s="3"/>
      <c r="AS1086" s="3"/>
      <c r="AT1086" s="3"/>
      <c r="AU1086" s="3"/>
      <c r="AV1086" s="3"/>
      <c r="AW1086" s="3"/>
      <c r="AX1086" s="3"/>
      <c r="AY1086" s="3"/>
      <c r="AZ1086" s="3"/>
      <c r="BA1086" s="3"/>
      <c r="BB1086" s="3"/>
      <c r="BC1086" s="3"/>
      <c r="BD1086" s="3"/>
      <c r="BE1086" s="3"/>
      <c r="BF1086" s="3"/>
      <c r="BG1086" s="3"/>
      <c r="BH1086" s="3"/>
      <c r="BI1086" s="3"/>
      <c r="BJ1086" s="3"/>
      <c r="BK1086" s="3"/>
      <c r="BL1086" s="3"/>
      <c r="BM1086" s="3"/>
      <c r="BN1086" s="3"/>
    </row>
    <row r="1087">
      <c r="A1087" s="3"/>
      <c r="B1087" s="68"/>
      <c r="C1087" s="3"/>
      <c r="D1087" s="3"/>
      <c r="E1087" s="3"/>
      <c r="F1087" s="3"/>
      <c r="G1087" s="3"/>
      <c r="H1087" s="3"/>
      <c r="I1087" s="3"/>
      <c r="J1087" s="3"/>
      <c r="K1087" s="3"/>
      <c r="L1087" s="3"/>
      <c r="M1087" s="3"/>
      <c r="N1087" s="3"/>
      <c r="O1087" s="3"/>
      <c r="P1087" s="3"/>
      <c r="Q1087" s="3"/>
      <c r="R1087" s="3"/>
      <c r="S1087" s="3"/>
      <c r="T1087" s="3"/>
      <c r="U1087" s="3"/>
      <c r="V1087" s="3"/>
      <c r="W1087" s="3"/>
      <c r="X1087" s="3"/>
      <c r="Y1087" s="3"/>
      <c r="Z1087" s="3"/>
      <c r="AA1087" s="3"/>
      <c r="AB1087" s="3"/>
      <c r="AC1087" s="3"/>
      <c r="AD1087" s="3"/>
      <c r="AE1087" s="3"/>
      <c r="AF1087" s="3"/>
      <c r="AG1087" s="3"/>
      <c r="AH1087" s="3"/>
      <c r="AI1087" s="3"/>
      <c r="AJ1087" s="3"/>
      <c r="AK1087" s="3"/>
      <c r="AL1087" s="3"/>
      <c r="AM1087" s="3"/>
      <c r="AN1087" s="3"/>
      <c r="AO1087" s="3"/>
      <c r="AP1087" s="3"/>
      <c r="AQ1087" s="3"/>
      <c r="AR1087" s="3"/>
      <c r="AS1087" s="3"/>
      <c r="AT1087" s="3"/>
      <c r="AU1087" s="3"/>
      <c r="AV1087" s="3"/>
      <c r="AW1087" s="3"/>
      <c r="AX1087" s="3"/>
      <c r="AY1087" s="3"/>
      <c r="AZ1087" s="3"/>
      <c r="BA1087" s="3"/>
      <c r="BB1087" s="3"/>
      <c r="BC1087" s="3"/>
      <c r="BD1087" s="3"/>
      <c r="BE1087" s="3"/>
      <c r="BF1087" s="3"/>
      <c r="BG1087" s="3"/>
      <c r="BH1087" s="3"/>
      <c r="BI1087" s="3"/>
      <c r="BJ1087" s="3"/>
      <c r="BK1087" s="3"/>
      <c r="BL1087" s="3"/>
      <c r="BM1087" s="3"/>
      <c r="BN1087" s="3"/>
    </row>
    <row r="1088">
      <c r="A1088" s="3"/>
      <c r="B1088" s="68"/>
      <c r="C1088" s="3"/>
      <c r="D1088" s="3"/>
      <c r="E1088" s="3"/>
      <c r="F1088" s="3"/>
      <c r="G1088" s="3"/>
      <c r="H1088" s="3"/>
      <c r="I1088" s="3"/>
      <c r="J1088" s="3"/>
      <c r="K1088" s="3"/>
      <c r="L1088" s="3"/>
      <c r="M1088" s="3"/>
      <c r="N1088" s="3"/>
      <c r="O1088" s="3"/>
      <c r="P1088" s="3"/>
      <c r="Q1088" s="3"/>
      <c r="R1088" s="3"/>
      <c r="S1088" s="3"/>
      <c r="T1088" s="3"/>
      <c r="U1088" s="3"/>
      <c r="V1088" s="3"/>
      <c r="W1088" s="3"/>
      <c r="X1088" s="3"/>
      <c r="Y1088" s="3"/>
      <c r="Z1088" s="3"/>
      <c r="AA1088" s="3"/>
      <c r="AB1088" s="3"/>
      <c r="AC1088" s="3"/>
      <c r="AD1088" s="3"/>
      <c r="AE1088" s="3"/>
      <c r="AF1088" s="3"/>
      <c r="AG1088" s="3"/>
      <c r="AH1088" s="3"/>
      <c r="AI1088" s="3"/>
      <c r="AJ1088" s="3"/>
      <c r="AK1088" s="3"/>
      <c r="AL1088" s="3"/>
      <c r="AM1088" s="3"/>
      <c r="AN1088" s="3"/>
      <c r="AO1088" s="3"/>
      <c r="AP1088" s="3"/>
      <c r="AQ1088" s="3"/>
      <c r="AR1088" s="3"/>
      <c r="AS1088" s="3"/>
      <c r="AT1088" s="3"/>
      <c r="AU1088" s="3"/>
      <c r="AV1088" s="3"/>
      <c r="AW1088" s="3"/>
      <c r="AX1088" s="3"/>
      <c r="AY1088" s="3"/>
      <c r="AZ1088" s="3"/>
      <c r="BA1088" s="3"/>
      <c r="BB1088" s="3"/>
      <c r="BC1088" s="3"/>
      <c r="BD1088" s="3"/>
      <c r="BE1088" s="3"/>
      <c r="BF1088" s="3"/>
      <c r="BG1088" s="3"/>
      <c r="BH1088" s="3"/>
      <c r="BI1088" s="3"/>
      <c r="BJ1088" s="3"/>
      <c r="BK1088" s="3"/>
      <c r="BL1088" s="3"/>
      <c r="BM1088" s="3"/>
      <c r="BN1088" s="3"/>
    </row>
    <row r="1089">
      <c r="A1089" s="3"/>
      <c r="B1089" s="68"/>
      <c r="C1089" s="3"/>
      <c r="D1089" s="3"/>
      <c r="E1089" s="3"/>
      <c r="F1089" s="3"/>
      <c r="G1089" s="3"/>
      <c r="H1089" s="3"/>
      <c r="I1089" s="3"/>
      <c r="J1089" s="3"/>
      <c r="K1089" s="3"/>
      <c r="L1089" s="3"/>
      <c r="M1089" s="3"/>
      <c r="N1089" s="3"/>
      <c r="O1089" s="3"/>
      <c r="P1089" s="3"/>
      <c r="Q1089" s="3"/>
      <c r="R1089" s="3"/>
      <c r="S1089" s="3"/>
      <c r="T1089" s="3"/>
      <c r="U1089" s="3"/>
      <c r="V1089" s="3"/>
      <c r="W1089" s="3"/>
      <c r="X1089" s="3"/>
      <c r="Y1089" s="3"/>
      <c r="Z1089" s="3"/>
      <c r="AA1089" s="3"/>
      <c r="AB1089" s="3"/>
      <c r="AC1089" s="3"/>
      <c r="AD1089" s="3"/>
      <c r="AE1089" s="3"/>
      <c r="AF1089" s="3"/>
      <c r="AG1089" s="3"/>
      <c r="AH1089" s="3"/>
      <c r="AI1089" s="3"/>
      <c r="AJ1089" s="3"/>
      <c r="AK1089" s="3"/>
      <c r="AL1089" s="3"/>
      <c r="AM1089" s="3"/>
      <c r="AN1089" s="3"/>
      <c r="AO1089" s="3"/>
      <c r="AP1089" s="3"/>
      <c r="AQ1089" s="3"/>
      <c r="AR1089" s="3"/>
      <c r="AS1089" s="3"/>
      <c r="AT1089" s="3"/>
      <c r="AU1089" s="3"/>
      <c r="AV1089" s="3"/>
      <c r="AW1089" s="3"/>
      <c r="AX1089" s="3"/>
      <c r="AY1089" s="3"/>
      <c r="AZ1089" s="3"/>
      <c r="BA1089" s="3"/>
      <c r="BB1089" s="3"/>
      <c r="BC1089" s="3"/>
      <c r="BD1089" s="3"/>
      <c r="BE1089" s="3"/>
      <c r="BF1089" s="3"/>
      <c r="BG1089" s="3"/>
      <c r="BH1089" s="3"/>
      <c r="BI1089" s="3"/>
      <c r="BJ1089" s="3"/>
      <c r="BK1089" s="3"/>
      <c r="BL1089" s="3"/>
      <c r="BM1089" s="3"/>
      <c r="BN1089" s="3"/>
    </row>
    <row r="1090">
      <c r="A1090" s="3"/>
      <c r="B1090" s="68"/>
      <c r="C1090" s="3"/>
      <c r="D1090" s="3"/>
      <c r="E1090" s="3"/>
      <c r="F1090" s="3"/>
      <c r="G1090" s="3"/>
      <c r="H1090" s="3"/>
      <c r="I1090" s="3"/>
      <c r="J1090" s="3"/>
      <c r="K1090" s="3"/>
      <c r="L1090" s="3"/>
      <c r="M1090" s="3"/>
      <c r="N1090" s="3"/>
      <c r="O1090" s="3"/>
      <c r="P1090" s="3"/>
      <c r="Q1090" s="3"/>
      <c r="R1090" s="3"/>
      <c r="S1090" s="3"/>
      <c r="T1090" s="3"/>
      <c r="U1090" s="3"/>
      <c r="V1090" s="3"/>
      <c r="W1090" s="3"/>
      <c r="X1090" s="3"/>
      <c r="Y1090" s="3"/>
      <c r="Z1090" s="3"/>
      <c r="AA1090" s="3"/>
      <c r="AB1090" s="3"/>
      <c r="AC1090" s="3"/>
      <c r="AD1090" s="3"/>
      <c r="AE1090" s="3"/>
      <c r="AF1090" s="3"/>
      <c r="AG1090" s="3"/>
      <c r="AH1090" s="3"/>
      <c r="AI1090" s="3"/>
      <c r="AJ1090" s="3"/>
      <c r="AK1090" s="3"/>
      <c r="AL1090" s="3"/>
      <c r="AM1090" s="3"/>
      <c r="AN1090" s="3"/>
      <c r="AO1090" s="3"/>
      <c r="AP1090" s="3"/>
      <c r="AQ1090" s="3"/>
      <c r="AR1090" s="3"/>
      <c r="AS1090" s="3"/>
      <c r="AT1090" s="3"/>
      <c r="AU1090" s="3"/>
      <c r="AV1090" s="3"/>
      <c r="AW1090" s="3"/>
      <c r="AX1090" s="3"/>
      <c r="AY1090" s="3"/>
      <c r="AZ1090" s="3"/>
      <c r="BA1090" s="3"/>
      <c r="BB1090" s="3"/>
      <c r="BC1090" s="3"/>
      <c r="BD1090" s="3"/>
      <c r="BE1090" s="3"/>
      <c r="BF1090" s="3"/>
      <c r="BG1090" s="3"/>
      <c r="BH1090" s="3"/>
      <c r="BI1090" s="3"/>
      <c r="BJ1090" s="3"/>
      <c r="BK1090" s="3"/>
      <c r="BL1090" s="3"/>
      <c r="BM1090" s="3"/>
      <c r="BN1090" s="3"/>
    </row>
    <row r="1091">
      <c r="A1091" s="3"/>
      <c r="B1091" s="68"/>
      <c r="C1091" s="3"/>
      <c r="D1091" s="3"/>
      <c r="E1091" s="3"/>
      <c r="F1091" s="3"/>
      <c r="G1091" s="3"/>
      <c r="H1091" s="3"/>
      <c r="I1091" s="3"/>
      <c r="J1091" s="3"/>
      <c r="K1091" s="3"/>
      <c r="L1091" s="3"/>
      <c r="M1091" s="3"/>
      <c r="N1091" s="3"/>
      <c r="O1091" s="3"/>
      <c r="P1091" s="3"/>
      <c r="Q1091" s="3"/>
      <c r="R1091" s="3"/>
      <c r="S1091" s="3"/>
      <c r="T1091" s="3"/>
      <c r="U1091" s="3"/>
      <c r="V1091" s="3"/>
      <c r="W1091" s="3"/>
      <c r="X1091" s="3"/>
      <c r="Y1091" s="3"/>
      <c r="Z1091" s="3"/>
      <c r="AA1091" s="3"/>
      <c r="AB1091" s="3"/>
      <c r="AC1091" s="3"/>
      <c r="AD1091" s="3"/>
      <c r="AE1091" s="3"/>
      <c r="AF1091" s="3"/>
      <c r="AG1091" s="3"/>
      <c r="AH1091" s="3"/>
      <c r="AI1091" s="3"/>
      <c r="AJ1091" s="3"/>
      <c r="AK1091" s="3"/>
      <c r="AL1091" s="3"/>
      <c r="AM1091" s="3"/>
      <c r="AN1091" s="3"/>
      <c r="AO1091" s="3"/>
      <c r="AP1091" s="3"/>
      <c r="AQ1091" s="3"/>
      <c r="AR1091" s="3"/>
      <c r="AS1091" s="3"/>
      <c r="AT1091" s="3"/>
      <c r="AU1091" s="3"/>
      <c r="AV1091" s="3"/>
      <c r="AW1091" s="3"/>
      <c r="AX1091" s="3"/>
      <c r="AY1091" s="3"/>
      <c r="AZ1091" s="3"/>
      <c r="BA1091" s="3"/>
      <c r="BB1091" s="3"/>
      <c r="BC1091" s="3"/>
      <c r="BD1091" s="3"/>
      <c r="BE1091" s="3"/>
      <c r="BF1091" s="3"/>
      <c r="BG1091" s="3"/>
      <c r="BH1091" s="3"/>
      <c r="BI1091" s="3"/>
      <c r="BJ1091" s="3"/>
      <c r="BK1091" s="3"/>
      <c r="BL1091" s="3"/>
      <c r="BM1091" s="3"/>
      <c r="BN1091" s="3"/>
    </row>
    <row r="1092">
      <c r="A1092" s="3"/>
      <c r="B1092" s="68"/>
      <c r="C1092" s="3"/>
      <c r="D1092" s="3"/>
      <c r="E1092" s="3"/>
      <c r="F1092" s="3"/>
      <c r="G1092" s="3"/>
      <c r="H1092" s="3"/>
      <c r="I1092" s="3"/>
      <c r="J1092" s="3"/>
      <c r="K1092" s="3"/>
      <c r="L1092" s="3"/>
      <c r="M1092" s="3"/>
      <c r="N1092" s="3"/>
      <c r="O1092" s="3"/>
      <c r="P1092" s="3"/>
      <c r="Q1092" s="3"/>
      <c r="R1092" s="3"/>
      <c r="S1092" s="3"/>
      <c r="T1092" s="3"/>
      <c r="U1092" s="3"/>
      <c r="V1092" s="3"/>
      <c r="W1092" s="3"/>
      <c r="X1092" s="3"/>
      <c r="Y1092" s="3"/>
      <c r="Z1092" s="3"/>
      <c r="AA1092" s="3"/>
      <c r="AB1092" s="3"/>
      <c r="AC1092" s="3"/>
      <c r="AD1092" s="3"/>
      <c r="AE1092" s="3"/>
      <c r="AF1092" s="3"/>
      <c r="AG1092" s="3"/>
      <c r="AH1092" s="3"/>
      <c r="AI1092" s="3"/>
      <c r="AJ1092" s="3"/>
      <c r="AK1092" s="3"/>
      <c r="AL1092" s="3"/>
      <c r="AM1092" s="3"/>
      <c r="AN1092" s="3"/>
      <c r="AO1092" s="3"/>
      <c r="AP1092" s="3"/>
      <c r="AQ1092" s="3"/>
      <c r="AR1092" s="3"/>
      <c r="AS1092" s="3"/>
      <c r="AT1092" s="3"/>
      <c r="AU1092" s="3"/>
      <c r="AV1092" s="3"/>
      <c r="AW1092" s="3"/>
      <c r="AX1092" s="3"/>
      <c r="AY1092" s="3"/>
      <c r="AZ1092" s="3"/>
      <c r="BA1092" s="3"/>
      <c r="BB1092" s="3"/>
      <c r="BC1092" s="3"/>
      <c r="BD1092" s="3"/>
      <c r="BE1092" s="3"/>
      <c r="BF1092" s="3"/>
      <c r="BG1092" s="3"/>
      <c r="BH1092" s="3"/>
      <c r="BI1092" s="3"/>
      <c r="BJ1092" s="3"/>
      <c r="BK1092" s="3"/>
      <c r="BL1092" s="3"/>
      <c r="BM1092" s="3"/>
      <c r="BN1092" s="3"/>
    </row>
    <row r="1093">
      <c r="A1093" s="3"/>
      <c r="B1093" s="68"/>
      <c r="C1093" s="3"/>
      <c r="D1093" s="3"/>
      <c r="E1093" s="3"/>
      <c r="F1093" s="3"/>
      <c r="G1093" s="3"/>
      <c r="H1093" s="3"/>
      <c r="I1093" s="3"/>
      <c r="J1093" s="3"/>
      <c r="K1093" s="3"/>
      <c r="L1093" s="3"/>
      <c r="M1093" s="3"/>
      <c r="N1093" s="3"/>
      <c r="O1093" s="3"/>
      <c r="P1093" s="3"/>
      <c r="Q1093" s="3"/>
      <c r="R1093" s="3"/>
      <c r="S1093" s="3"/>
      <c r="T1093" s="3"/>
      <c r="U1093" s="3"/>
      <c r="V1093" s="3"/>
      <c r="W1093" s="3"/>
      <c r="X1093" s="3"/>
      <c r="Y1093" s="3"/>
      <c r="Z1093" s="3"/>
      <c r="AA1093" s="3"/>
      <c r="AB1093" s="3"/>
      <c r="AC1093" s="3"/>
      <c r="AD1093" s="3"/>
      <c r="AE1093" s="3"/>
      <c r="AF1093" s="3"/>
      <c r="AG1093" s="3"/>
      <c r="AH1093" s="3"/>
      <c r="AI1093" s="3"/>
      <c r="AJ1093" s="3"/>
      <c r="AK1093" s="3"/>
      <c r="AL1093" s="3"/>
      <c r="AM1093" s="3"/>
      <c r="AN1093" s="3"/>
      <c r="AO1093" s="3"/>
      <c r="AP1093" s="3"/>
      <c r="AQ1093" s="3"/>
      <c r="AR1093" s="3"/>
      <c r="AS1093" s="3"/>
      <c r="AT1093" s="3"/>
      <c r="AU1093" s="3"/>
      <c r="AV1093" s="3"/>
      <c r="AW1093" s="3"/>
      <c r="AX1093" s="3"/>
      <c r="AY1093" s="3"/>
      <c r="AZ1093" s="3"/>
      <c r="BA1093" s="3"/>
      <c r="BB1093" s="3"/>
      <c r="BC1093" s="3"/>
      <c r="BD1093" s="3"/>
      <c r="BE1093" s="3"/>
      <c r="BF1093" s="3"/>
      <c r="BG1093" s="3"/>
      <c r="BH1093" s="3"/>
      <c r="BI1093" s="3"/>
      <c r="BJ1093" s="3"/>
      <c r="BK1093" s="3"/>
      <c r="BL1093" s="3"/>
      <c r="BM1093" s="3"/>
      <c r="BN1093" s="3"/>
    </row>
    <row r="1094">
      <c r="A1094" s="3"/>
      <c r="B1094" s="68"/>
      <c r="C1094" s="3"/>
      <c r="D1094" s="3"/>
      <c r="E1094" s="3"/>
      <c r="F1094" s="3"/>
      <c r="G1094" s="3"/>
      <c r="H1094" s="3"/>
      <c r="I1094" s="3"/>
      <c r="J1094" s="3"/>
      <c r="K1094" s="3"/>
      <c r="L1094" s="3"/>
      <c r="M1094" s="3"/>
      <c r="N1094" s="3"/>
      <c r="O1094" s="3"/>
      <c r="P1094" s="3"/>
      <c r="Q1094" s="3"/>
      <c r="R1094" s="3"/>
      <c r="S1094" s="3"/>
      <c r="T1094" s="3"/>
      <c r="U1094" s="3"/>
      <c r="V1094" s="3"/>
      <c r="W1094" s="3"/>
      <c r="X1094" s="3"/>
      <c r="Y1094" s="3"/>
      <c r="Z1094" s="3"/>
      <c r="AA1094" s="3"/>
      <c r="AB1094" s="3"/>
      <c r="AC1094" s="3"/>
      <c r="AD1094" s="3"/>
      <c r="AE1094" s="3"/>
      <c r="AF1094" s="3"/>
      <c r="AG1094" s="3"/>
      <c r="AH1094" s="3"/>
      <c r="AI1094" s="3"/>
      <c r="AJ1094" s="3"/>
      <c r="AK1094" s="3"/>
      <c r="AL1094" s="3"/>
      <c r="AM1094" s="3"/>
      <c r="AN1094" s="3"/>
      <c r="AO1094" s="3"/>
      <c r="AP1094" s="3"/>
      <c r="AQ1094" s="3"/>
      <c r="AR1094" s="3"/>
      <c r="AS1094" s="3"/>
      <c r="AT1094" s="3"/>
      <c r="AU1094" s="3"/>
      <c r="AV1094" s="3"/>
      <c r="AW1094" s="3"/>
      <c r="AX1094" s="3"/>
      <c r="AY1094" s="3"/>
      <c r="AZ1094" s="3"/>
      <c r="BA1094" s="3"/>
      <c r="BB1094" s="3"/>
      <c r="BC1094" s="3"/>
      <c r="BD1094" s="3"/>
      <c r="BE1094" s="3"/>
      <c r="BF1094" s="3"/>
      <c r="BG1094" s="3"/>
      <c r="BH1094" s="3"/>
      <c r="BI1094" s="3"/>
      <c r="BJ1094" s="3"/>
      <c r="BK1094" s="3"/>
      <c r="BL1094" s="3"/>
      <c r="BM1094" s="3"/>
      <c r="BN1094" s="3"/>
    </row>
    <row r="1095">
      <c r="A1095" s="3"/>
      <c r="B1095" s="68"/>
      <c r="C1095" s="3"/>
      <c r="D1095" s="3"/>
      <c r="E1095" s="3"/>
      <c r="F1095" s="3"/>
      <c r="G1095" s="3"/>
      <c r="H1095" s="3"/>
      <c r="I1095" s="3"/>
      <c r="J1095" s="3"/>
      <c r="K1095" s="3"/>
      <c r="L1095" s="3"/>
      <c r="M1095" s="3"/>
      <c r="N1095" s="3"/>
      <c r="O1095" s="3"/>
      <c r="P1095" s="3"/>
      <c r="Q1095" s="3"/>
      <c r="R1095" s="3"/>
      <c r="S1095" s="3"/>
      <c r="T1095" s="3"/>
      <c r="U1095" s="3"/>
      <c r="V1095" s="3"/>
      <c r="W1095" s="3"/>
      <c r="X1095" s="3"/>
      <c r="Y1095" s="3"/>
      <c r="Z1095" s="3"/>
      <c r="AA1095" s="3"/>
      <c r="AB1095" s="3"/>
      <c r="AC1095" s="3"/>
      <c r="AD1095" s="3"/>
      <c r="AE1095" s="3"/>
      <c r="AF1095" s="3"/>
      <c r="AG1095" s="3"/>
      <c r="AH1095" s="3"/>
      <c r="AI1095" s="3"/>
      <c r="AJ1095" s="3"/>
      <c r="AK1095" s="3"/>
      <c r="AL1095" s="3"/>
      <c r="AM1095" s="3"/>
      <c r="AN1095" s="3"/>
      <c r="AO1095" s="3"/>
      <c r="AP1095" s="3"/>
      <c r="AQ1095" s="3"/>
      <c r="AR1095" s="3"/>
      <c r="AS1095" s="3"/>
      <c r="AT1095" s="3"/>
      <c r="AU1095" s="3"/>
      <c r="AV1095" s="3"/>
      <c r="AW1095" s="3"/>
      <c r="AX1095" s="3"/>
      <c r="AY1095" s="3"/>
      <c r="AZ1095" s="3"/>
      <c r="BA1095" s="3"/>
      <c r="BB1095" s="3"/>
      <c r="BC1095" s="3"/>
      <c r="BD1095" s="3"/>
      <c r="BE1095" s="3"/>
      <c r="BF1095" s="3"/>
      <c r="BG1095" s="3"/>
      <c r="BH1095" s="3"/>
      <c r="BI1095" s="3"/>
      <c r="BJ1095" s="3"/>
      <c r="BK1095" s="3"/>
      <c r="BL1095" s="3"/>
      <c r="BM1095" s="3"/>
      <c r="BN1095" s="3"/>
    </row>
    <row r="1096">
      <c r="A1096" s="3"/>
      <c r="B1096" s="68"/>
      <c r="C1096" s="3"/>
      <c r="D1096" s="3"/>
      <c r="E1096" s="3"/>
      <c r="F1096" s="3"/>
      <c r="G1096" s="3"/>
      <c r="H1096" s="3"/>
      <c r="I1096" s="3"/>
      <c r="J1096" s="3"/>
      <c r="K1096" s="3"/>
      <c r="L1096" s="3"/>
      <c r="M1096" s="3"/>
      <c r="N1096" s="3"/>
      <c r="O1096" s="3"/>
      <c r="P1096" s="3"/>
      <c r="Q1096" s="3"/>
      <c r="R1096" s="3"/>
      <c r="S1096" s="3"/>
      <c r="T1096" s="3"/>
      <c r="U1096" s="3"/>
      <c r="V1096" s="3"/>
      <c r="W1096" s="3"/>
      <c r="X1096" s="3"/>
      <c r="Y1096" s="3"/>
      <c r="Z1096" s="3"/>
      <c r="AA1096" s="3"/>
      <c r="AB1096" s="3"/>
      <c r="AC1096" s="3"/>
      <c r="AD1096" s="3"/>
      <c r="AE1096" s="3"/>
      <c r="AF1096" s="3"/>
      <c r="AG1096" s="3"/>
      <c r="AH1096" s="3"/>
      <c r="AI1096" s="3"/>
      <c r="AJ1096" s="3"/>
      <c r="AK1096" s="3"/>
      <c r="AL1096" s="3"/>
      <c r="AM1096" s="3"/>
      <c r="AN1096" s="3"/>
      <c r="AO1096" s="3"/>
      <c r="AP1096" s="3"/>
      <c r="AQ1096" s="3"/>
      <c r="AR1096" s="3"/>
      <c r="AS1096" s="3"/>
      <c r="AT1096" s="3"/>
      <c r="AU1096" s="3"/>
      <c r="AV1096" s="3"/>
      <c r="AW1096" s="3"/>
      <c r="AX1096" s="3"/>
      <c r="AY1096" s="3"/>
      <c r="AZ1096" s="3"/>
      <c r="BA1096" s="3"/>
      <c r="BB1096" s="3"/>
      <c r="BC1096" s="3"/>
      <c r="BD1096" s="3"/>
      <c r="BE1096" s="3"/>
      <c r="BF1096" s="3"/>
      <c r="BG1096" s="3"/>
      <c r="BH1096" s="3"/>
      <c r="BI1096" s="3"/>
      <c r="BJ1096" s="3"/>
      <c r="BK1096" s="3"/>
      <c r="BL1096" s="3"/>
      <c r="BM1096" s="3"/>
      <c r="BN1096" s="3"/>
    </row>
    <row r="1097">
      <c r="A1097" s="3"/>
      <c r="B1097" s="68"/>
      <c r="C1097" s="3"/>
      <c r="D1097" s="3"/>
      <c r="E1097" s="3"/>
      <c r="F1097" s="3"/>
      <c r="G1097" s="3"/>
      <c r="H1097" s="3"/>
      <c r="I1097" s="3"/>
      <c r="J1097" s="3"/>
      <c r="K1097" s="3"/>
      <c r="L1097" s="3"/>
      <c r="M1097" s="3"/>
      <c r="N1097" s="3"/>
      <c r="O1097" s="3"/>
      <c r="P1097" s="3"/>
      <c r="Q1097" s="3"/>
      <c r="R1097" s="3"/>
      <c r="S1097" s="3"/>
      <c r="T1097" s="3"/>
      <c r="U1097" s="3"/>
      <c r="V1097" s="3"/>
      <c r="W1097" s="3"/>
      <c r="X1097" s="3"/>
      <c r="Y1097" s="3"/>
      <c r="Z1097" s="3"/>
      <c r="AA1097" s="3"/>
      <c r="AB1097" s="3"/>
      <c r="AC1097" s="3"/>
      <c r="AD1097" s="3"/>
      <c r="AE1097" s="3"/>
      <c r="AF1097" s="3"/>
      <c r="AG1097" s="3"/>
      <c r="AH1097" s="3"/>
      <c r="AI1097" s="3"/>
      <c r="AJ1097" s="3"/>
      <c r="AK1097" s="3"/>
      <c r="AL1097" s="3"/>
      <c r="AM1097" s="3"/>
      <c r="AN1097" s="3"/>
      <c r="AO1097" s="3"/>
      <c r="AP1097" s="3"/>
      <c r="AQ1097" s="3"/>
      <c r="AR1097" s="3"/>
      <c r="AS1097" s="3"/>
      <c r="AT1097" s="3"/>
      <c r="AU1097" s="3"/>
      <c r="AV1097" s="3"/>
      <c r="AW1097" s="3"/>
      <c r="AX1097" s="3"/>
      <c r="AY1097" s="3"/>
      <c r="AZ1097" s="3"/>
      <c r="BA1097" s="3"/>
      <c r="BB1097" s="3"/>
      <c r="BC1097" s="3"/>
      <c r="BD1097" s="3"/>
      <c r="BE1097" s="3"/>
      <c r="BF1097" s="3"/>
      <c r="BG1097" s="3"/>
      <c r="BH1097" s="3"/>
      <c r="BI1097" s="3"/>
      <c r="BJ1097" s="3"/>
      <c r="BK1097" s="3"/>
      <c r="BL1097" s="3"/>
      <c r="BM1097" s="3"/>
      <c r="BN1097" s="3"/>
    </row>
    <row r="1098">
      <c r="A1098" s="3"/>
      <c r="B1098" s="68"/>
      <c r="C1098" s="3"/>
      <c r="D1098" s="3"/>
      <c r="E1098" s="3"/>
      <c r="F1098" s="3"/>
      <c r="G1098" s="3"/>
      <c r="H1098" s="3"/>
      <c r="I1098" s="3"/>
      <c r="J1098" s="3"/>
      <c r="K1098" s="3"/>
      <c r="L1098" s="3"/>
      <c r="M1098" s="3"/>
      <c r="N1098" s="3"/>
      <c r="O1098" s="3"/>
      <c r="P1098" s="3"/>
      <c r="Q1098" s="3"/>
      <c r="R1098" s="3"/>
      <c r="S1098" s="3"/>
      <c r="T1098" s="3"/>
      <c r="U1098" s="3"/>
      <c r="V1098" s="3"/>
      <c r="W1098" s="3"/>
      <c r="X1098" s="3"/>
      <c r="Y1098" s="3"/>
      <c r="Z1098" s="3"/>
      <c r="AA1098" s="3"/>
      <c r="AB1098" s="3"/>
      <c r="AC1098" s="3"/>
      <c r="AD1098" s="3"/>
      <c r="AE1098" s="3"/>
      <c r="AF1098" s="3"/>
      <c r="AG1098" s="3"/>
      <c r="AH1098" s="3"/>
      <c r="AI1098" s="3"/>
      <c r="AJ1098" s="3"/>
      <c r="AK1098" s="3"/>
      <c r="AL1098" s="3"/>
      <c r="AM1098" s="3"/>
      <c r="AN1098" s="3"/>
      <c r="AO1098" s="3"/>
      <c r="AP1098" s="3"/>
      <c r="AQ1098" s="3"/>
      <c r="AR1098" s="3"/>
      <c r="AS1098" s="3"/>
      <c r="AT1098" s="3"/>
      <c r="AU1098" s="3"/>
      <c r="AV1098" s="3"/>
      <c r="AW1098" s="3"/>
      <c r="AX1098" s="3"/>
      <c r="AY1098" s="3"/>
      <c r="AZ1098" s="3"/>
      <c r="BA1098" s="3"/>
      <c r="BB1098" s="3"/>
      <c r="BC1098" s="3"/>
      <c r="BD1098" s="3"/>
      <c r="BE1098" s="3"/>
      <c r="BF1098" s="3"/>
      <c r="BG1098" s="3"/>
      <c r="BH1098" s="3"/>
      <c r="BI1098" s="3"/>
      <c r="BJ1098" s="3"/>
      <c r="BK1098" s="3"/>
      <c r="BL1098" s="3"/>
      <c r="BM1098" s="3"/>
      <c r="BN1098" s="3"/>
    </row>
    <row r="1099">
      <c r="A1099" s="3"/>
      <c r="B1099" s="68"/>
      <c r="C1099" s="3"/>
      <c r="D1099" s="3"/>
      <c r="E1099" s="3"/>
      <c r="F1099" s="3"/>
      <c r="G1099" s="3"/>
      <c r="H1099" s="3"/>
      <c r="I1099" s="3"/>
      <c r="J1099" s="3"/>
      <c r="K1099" s="3"/>
      <c r="L1099" s="3"/>
      <c r="M1099" s="3"/>
      <c r="N1099" s="3"/>
      <c r="O1099" s="3"/>
      <c r="P1099" s="3"/>
      <c r="Q1099" s="3"/>
      <c r="R1099" s="3"/>
      <c r="S1099" s="3"/>
      <c r="T1099" s="3"/>
      <c r="U1099" s="3"/>
      <c r="V1099" s="3"/>
      <c r="W1099" s="3"/>
      <c r="X1099" s="3"/>
      <c r="Y1099" s="3"/>
      <c r="Z1099" s="3"/>
      <c r="AA1099" s="3"/>
      <c r="AB1099" s="3"/>
      <c r="AC1099" s="3"/>
      <c r="AD1099" s="3"/>
      <c r="AE1099" s="3"/>
      <c r="AF1099" s="3"/>
      <c r="AG1099" s="3"/>
      <c r="AH1099" s="3"/>
      <c r="AI1099" s="3"/>
      <c r="AJ1099" s="3"/>
      <c r="AK1099" s="3"/>
      <c r="AL1099" s="3"/>
      <c r="AM1099" s="3"/>
      <c r="AN1099" s="3"/>
      <c r="AO1099" s="3"/>
      <c r="AP1099" s="3"/>
      <c r="AQ1099" s="3"/>
      <c r="AR1099" s="3"/>
      <c r="AS1099" s="3"/>
      <c r="AT1099" s="3"/>
      <c r="AU1099" s="3"/>
      <c r="AV1099" s="3"/>
      <c r="AW1099" s="3"/>
      <c r="AX1099" s="3"/>
      <c r="AY1099" s="3"/>
      <c r="AZ1099" s="3"/>
      <c r="BA1099" s="3"/>
      <c r="BB1099" s="3"/>
      <c r="BC1099" s="3"/>
      <c r="BD1099" s="3"/>
      <c r="BE1099" s="3"/>
      <c r="BF1099" s="3"/>
      <c r="BG1099" s="3"/>
      <c r="BH1099" s="3"/>
      <c r="BI1099" s="3"/>
      <c r="BJ1099" s="3"/>
      <c r="BK1099" s="3"/>
      <c r="BL1099" s="3"/>
      <c r="BM1099" s="3"/>
      <c r="BN1099" s="3"/>
    </row>
    <row r="1100">
      <c r="A1100" s="3"/>
      <c r="B1100" s="68"/>
      <c r="C1100" s="3"/>
      <c r="D1100" s="3"/>
      <c r="E1100" s="3"/>
      <c r="F1100" s="3"/>
      <c r="G1100" s="3"/>
      <c r="H1100" s="3"/>
      <c r="I1100" s="3"/>
      <c r="J1100" s="3"/>
      <c r="K1100" s="3"/>
      <c r="L1100" s="3"/>
      <c r="M1100" s="3"/>
      <c r="N1100" s="3"/>
      <c r="O1100" s="3"/>
      <c r="P1100" s="3"/>
      <c r="Q1100" s="3"/>
      <c r="R1100" s="3"/>
      <c r="S1100" s="3"/>
      <c r="T1100" s="3"/>
      <c r="U1100" s="3"/>
      <c r="V1100" s="3"/>
      <c r="W1100" s="3"/>
      <c r="X1100" s="3"/>
      <c r="Y1100" s="3"/>
      <c r="Z1100" s="3"/>
      <c r="AA1100" s="3"/>
      <c r="AB1100" s="3"/>
      <c r="AC1100" s="3"/>
      <c r="AD1100" s="3"/>
      <c r="AE1100" s="3"/>
      <c r="AF1100" s="3"/>
      <c r="AG1100" s="3"/>
      <c r="AH1100" s="3"/>
      <c r="AI1100" s="3"/>
      <c r="AJ1100" s="3"/>
      <c r="AK1100" s="3"/>
      <c r="AL1100" s="3"/>
      <c r="AM1100" s="3"/>
      <c r="AN1100" s="3"/>
      <c r="AO1100" s="3"/>
      <c r="AP1100" s="3"/>
      <c r="AQ1100" s="3"/>
      <c r="AR1100" s="3"/>
      <c r="AS1100" s="3"/>
      <c r="AT1100" s="3"/>
      <c r="AU1100" s="3"/>
      <c r="AV1100" s="3"/>
      <c r="AW1100" s="3"/>
      <c r="AX1100" s="3"/>
      <c r="AY1100" s="3"/>
      <c r="AZ1100" s="3"/>
      <c r="BA1100" s="3"/>
      <c r="BB1100" s="3"/>
      <c r="BC1100" s="3"/>
      <c r="BD1100" s="3"/>
      <c r="BE1100" s="3"/>
      <c r="BF1100" s="3"/>
      <c r="BG1100" s="3"/>
      <c r="BH1100" s="3"/>
      <c r="BI1100" s="3"/>
      <c r="BJ1100" s="3"/>
      <c r="BK1100" s="3"/>
      <c r="BL1100" s="3"/>
      <c r="BM1100" s="3"/>
      <c r="BN1100" s="3"/>
    </row>
    <row r="1101">
      <c r="A1101" s="3"/>
      <c r="B1101" s="68"/>
      <c r="C1101" s="3"/>
      <c r="D1101" s="3"/>
      <c r="E1101" s="3"/>
      <c r="F1101" s="3"/>
      <c r="G1101" s="3"/>
      <c r="H1101" s="3"/>
      <c r="I1101" s="3"/>
      <c r="J1101" s="3"/>
      <c r="K1101" s="3"/>
      <c r="L1101" s="3"/>
      <c r="M1101" s="3"/>
      <c r="N1101" s="3"/>
      <c r="O1101" s="3"/>
      <c r="P1101" s="3"/>
      <c r="Q1101" s="3"/>
      <c r="R1101" s="3"/>
      <c r="S1101" s="3"/>
      <c r="T1101" s="3"/>
      <c r="U1101" s="3"/>
      <c r="V1101" s="3"/>
      <c r="W1101" s="3"/>
      <c r="X1101" s="3"/>
      <c r="Y1101" s="3"/>
      <c r="Z1101" s="3"/>
      <c r="AA1101" s="3"/>
      <c r="AB1101" s="3"/>
      <c r="AC1101" s="3"/>
      <c r="AD1101" s="3"/>
      <c r="AE1101" s="3"/>
      <c r="AF1101" s="3"/>
      <c r="AG1101" s="3"/>
      <c r="AH1101" s="3"/>
      <c r="AI1101" s="3"/>
      <c r="AJ1101" s="3"/>
      <c r="AK1101" s="3"/>
      <c r="AL1101" s="3"/>
      <c r="AM1101" s="3"/>
      <c r="AN1101" s="3"/>
      <c r="AO1101" s="3"/>
      <c r="AP1101" s="3"/>
      <c r="AQ1101" s="3"/>
      <c r="AR1101" s="3"/>
      <c r="AS1101" s="3"/>
      <c r="AT1101" s="3"/>
      <c r="AU1101" s="3"/>
      <c r="AV1101" s="3"/>
      <c r="AW1101" s="3"/>
      <c r="AX1101" s="3"/>
      <c r="AY1101" s="3"/>
      <c r="AZ1101" s="3"/>
      <c r="BA1101" s="3"/>
      <c r="BB1101" s="3"/>
      <c r="BC1101" s="3"/>
      <c r="BD1101" s="3"/>
      <c r="BE1101" s="3"/>
      <c r="BF1101" s="3"/>
      <c r="BG1101" s="3"/>
      <c r="BH1101" s="3"/>
      <c r="BI1101" s="3"/>
      <c r="BJ1101" s="3"/>
      <c r="BK1101" s="3"/>
      <c r="BL1101" s="3"/>
      <c r="BM1101" s="3"/>
      <c r="BN1101" s="3"/>
    </row>
    <row r="1102">
      <c r="A1102" s="3"/>
      <c r="B1102" s="68"/>
      <c r="C1102" s="3"/>
      <c r="D1102" s="3"/>
      <c r="E1102" s="3"/>
      <c r="F1102" s="3"/>
      <c r="G1102" s="3"/>
      <c r="H1102" s="3"/>
      <c r="I1102" s="3"/>
      <c r="J1102" s="3"/>
      <c r="K1102" s="3"/>
      <c r="L1102" s="3"/>
      <c r="M1102" s="3"/>
      <c r="N1102" s="3"/>
      <c r="O1102" s="3"/>
      <c r="P1102" s="3"/>
      <c r="Q1102" s="3"/>
      <c r="R1102" s="3"/>
      <c r="S1102" s="3"/>
      <c r="T1102" s="3"/>
      <c r="U1102" s="3"/>
      <c r="V1102" s="3"/>
      <c r="W1102" s="3"/>
      <c r="X1102" s="3"/>
      <c r="Y1102" s="3"/>
      <c r="Z1102" s="3"/>
      <c r="AA1102" s="3"/>
      <c r="AB1102" s="3"/>
      <c r="AC1102" s="3"/>
      <c r="AD1102" s="3"/>
      <c r="AE1102" s="3"/>
      <c r="AF1102" s="3"/>
      <c r="AG1102" s="3"/>
      <c r="AH1102" s="3"/>
      <c r="AI1102" s="3"/>
      <c r="AJ1102" s="3"/>
      <c r="AK1102" s="3"/>
      <c r="AL1102" s="3"/>
      <c r="AM1102" s="3"/>
      <c r="AN1102" s="3"/>
      <c r="AO1102" s="3"/>
      <c r="AP1102" s="3"/>
      <c r="AQ1102" s="3"/>
      <c r="AR1102" s="3"/>
      <c r="AS1102" s="3"/>
      <c r="AT1102" s="3"/>
      <c r="AU1102" s="3"/>
      <c r="AV1102" s="3"/>
      <c r="AW1102" s="3"/>
      <c r="AX1102" s="3"/>
      <c r="AY1102" s="3"/>
      <c r="AZ1102" s="3"/>
      <c r="BA1102" s="3"/>
      <c r="BB1102" s="3"/>
      <c r="BC1102" s="3"/>
      <c r="BD1102" s="3"/>
      <c r="BE1102" s="3"/>
      <c r="BF1102" s="3"/>
      <c r="BG1102" s="3"/>
      <c r="BH1102" s="3"/>
      <c r="BI1102" s="3"/>
      <c r="BJ1102" s="3"/>
      <c r="BK1102" s="3"/>
      <c r="BL1102" s="3"/>
      <c r="BM1102" s="3"/>
      <c r="BN1102" s="3"/>
    </row>
    <row r="1103">
      <c r="A1103" s="3"/>
      <c r="B1103" s="68"/>
      <c r="C1103" s="3"/>
      <c r="D1103" s="3"/>
      <c r="E1103" s="3"/>
      <c r="F1103" s="3"/>
      <c r="G1103" s="3"/>
      <c r="H1103" s="3"/>
      <c r="I1103" s="3"/>
      <c r="J1103" s="3"/>
      <c r="K1103" s="3"/>
      <c r="L1103" s="3"/>
      <c r="M1103" s="3"/>
      <c r="N1103" s="3"/>
      <c r="O1103" s="3"/>
      <c r="P1103" s="3"/>
      <c r="Q1103" s="3"/>
      <c r="R1103" s="3"/>
      <c r="S1103" s="3"/>
      <c r="T1103" s="3"/>
      <c r="U1103" s="3"/>
      <c r="V1103" s="3"/>
      <c r="W1103" s="3"/>
      <c r="X1103" s="3"/>
      <c r="Y1103" s="3"/>
      <c r="Z1103" s="3"/>
      <c r="AA1103" s="3"/>
      <c r="AB1103" s="3"/>
      <c r="AC1103" s="3"/>
      <c r="AD1103" s="3"/>
      <c r="AE1103" s="3"/>
      <c r="AF1103" s="3"/>
      <c r="AG1103" s="3"/>
      <c r="AH1103" s="3"/>
      <c r="AI1103" s="3"/>
      <c r="AJ1103" s="3"/>
      <c r="AK1103" s="3"/>
      <c r="AL1103" s="3"/>
      <c r="AM1103" s="3"/>
      <c r="AN1103" s="3"/>
      <c r="AO1103" s="3"/>
      <c r="AP1103" s="3"/>
      <c r="AQ1103" s="3"/>
      <c r="AR1103" s="3"/>
      <c r="AS1103" s="3"/>
      <c r="AT1103" s="3"/>
      <c r="AU1103" s="3"/>
      <c r="AV1103" s="3"/>
      <c r="AW1103" s="3"/>
      <c r="AX1103" s="3"/>
      <c r="AY1103" s="3"/>
      <c r="AZ1103" s="3"/>
      <c r="BA1103" s="3"/>
      <c r="BB1103" s="3"/>
      <c r="BC1103" s="3"/>
      <c r="BD1103" s="3"/>
      <c r="BE1103" s="3"/>
      <c r="BF1103" s="3"/>
      <c r="BG1103" s="3"/>
      <c r="BH1103" s="3"/>
      <c r="BI1103" s="3"/>
      <c r="BJ1103" s="3"/>
      <c r="BK1103" s="3"/>
      <c r="BL1103" s="3"/>
      <c r="BM1103" s="3"/>
      <c r="BN1103" s="3"/>
    </row>
    <row r="1104">
      <c r="A1104" s="3"/>
      <c r="B1104" s="68"/>
      <c r="C1104" s="3"/>
      <c r="D1104" s="3"/>
      <c r="E1104" s="3"/>
      <c r="F1104" s="3"/>
      <c r="G1104" s="3"/>
      <c r="H1104" s="3"/>
      <c r="I1104" s="3"/>
      <c r="J1104" s="3"/>
      <c r="K1104" s="3"/>
      <c r="L1104" s="3"/>
      <c r="M1104" s="3"/>
      <c r="N1104" s="3"/>
      <c r="O1104" s="3"/>
      <c r="P1104" s="3"/>
      <c r="Q1104" s="3"/>
      <c r="R1104" s="3"/>
      <c r="S1104" s="3"/>
      <c r="T1104" s="3"/>
      <c r="U1104" s="3"/>
      <c r="V1104" s="3"/>
      <c r="W1104" s="3"/>
      <c r="X1104" s="3"/>
      <c r="Y1104" s="3"/>
      <c r="Z1104" s="3"/>
      <c r="AA1104" s="3"/>
      <c r="AB1104" s="3"/>
      <c r="AC1104" s="3"/>
      <c r="AD1104" s="3"/>
      <c r="AE1104" s="3"/>
      <c r="AF1104" s="3"/>
      <c r="AG1104" s="3"/>
      <c r="AH1104" s="3"/>
      <c r="AI1104" s="3"/>
      <c r="AJ1104" s="3"/>
      <c r="AK1104" s="3"/>
      <c r="AL1104" s="3"/>
      <c r="AM1104" s="3"/>
      <c r="AN1104" s="3"/>
      <c r="AO1104" s="3"/>
      <c r="AP1104" s="3"/>
      <c r="AQ1104" s="3"/>
      <c r="AR1104" s="3"/>
      <c r="AS1104" s="3"/>
      <c r="AT1104" s="3"/>
      <c r="AU1104" s="3"/>
      <c r="AV1104" s="3"/>
      <c r="AW1104" s="3"/>
      <c r="AX1104" s="3"/>
      <c r="AY1104" s="3"/>
      <c r="AZ1104" s="3"/>
      <c r="BA1104" s="3"/>
      <c r="BB1104" s="3"/>
      <c r="BC1104" s="3"/>
      <c r="BD1104" s="3"/>
      <c r="BE1104" s="3"/>
      <c r="BF1104" s="3"/>
      <c r="BG1104" s="3"/>
      <c r="BH1104" s="3"/>
      <c r="BI1104" s="3"/>
      <c r="BJ1104" s="3"/>
      <c r="BK1104" s="3"/>
      <c r="BL1104" s="3"/>
      <c r="BM1104" s="3"/>
      <c r="BN1104" s="3"/>
    </row>
    <row r="1105">
      <c r="A1105" s="3"/>
      <c r="B1105" s="68"/>
      <c r="C1105" s="3"/>
      <c r="D1105" s="3"/>
      <c r="E1105" s="3"/>
      <c r="F1105" s="3"/>
      <c r="G1105" s="3"/>
      <c r="H1105" s="3"/>
      <c r="I1105" s="3"/>
      <c r="J1105" s="3"/>
      <c r="K1105" s="3"/>
      <c r="L1105" s="3"/>
      <c r="M1105" s="3"/>
      <c r="N1105" s="3"/>
      <c r="O1105" s="3"/>
      <c r="P1105" s="3"/>
      <c r="Q1105" s="3"/>
      <c r="R1105" s="3"/>
      <c r="S1105" s="3"/>
      <c r="T1105" s="3"/>
      <c r="U1105" s="3"/>
      <c r="V1105" s="3"/>
      <c r="W1105" s="3"/>
      <c r="X1105" s="3"/>
      <c r="Y1105" s="3"/>
      <c r="Z1105" s="3"/>
      <c r="AA1105" s="3"/>
      <c r="AB1105" s="3"/>
      <c r="AC1105" s="3"/>
      <c r="AD1105" s="3"/>
      <c r="AE1105" s="3"/>
      <c r="AF1105" s="3"/>
      <c r="AG1105" s="3"/>
      <c r="AH1105" s="3"/>
      <c r="AI1105" s="3"/>
      <c r="AJ1105" s="3"/>
      <c r="AK1105" s="3"/>
      <c r="AL1105" s="3"/>
      <c r="AM1105" s="3"/>
      <c r="AN1105" s="3"/>
      <c r="AO1105" s="3"/>
      <c r="AP1105" s="3"/>
      <c r="AQ1105" s="3"/>
      <c r="AR1105" s="3"/>
      <c r="AS1105" s="3"/>
      <c r="AT1105" s="3"/>
      <c r="AU1105" s="3"/>
      <c r="AV1105" s="3"/>
      <c r="AW1105" s="3"/>
      <c r="AX1105" s="3"/>
      <c r="AY1105" s="3"/>
      <c r="AZ1105" s="3"/>
      <c r="BA1105" s="3"/>
      <c r="BB1105" s="3"/>
      <c r="BC1105" s="3"/>
      <c r="BD1105" s="3"/>
      <c r="BE1105" s="3"/>
      <c r="BF1105" s="3"/>
      <c r="BG1105" s="3"/>
      <c r="BH1105" s="3"/>
      <c r="BI1105" s="3"/>
      <c r="BJ1105" s="3"/>
      <c r="BK1105" s="3"/>
      <c r="BL1105" s="3"/>
      <c r="BM1105" s="3"/>
      <c r="BN1105" s="3"/>
    </row>
    <row r="1106">
      <c r="A1106" s="3"/>
      <c r="B1106" s="68"/>
      <c r="C1106" s="3"/>
      <c r="D1106" s="3"/>
      <c r="E1106" s="3"/>
      <c r="F1106" s="3"/>
      <c r="G1106" s="3"/>
      <c r="H1106" s="3"/>
      <c r="I1106" s="3"/>
      <c r="J1106" s="3"/>
      <c r="K1106" s="3"/>
      <c r="L1106" s="3"/>
      <c r="M1106" s="3"/>
      <c r="N1106" s="3"/>
      <c r="O1106" s="3"/>
      <c r="P1106" s="3"/>
      <c r="Q1106" s="3"/>
      <c r="R1106" s="3"/>
      <c r="S1106" s="3"/>
      <c r="T1106" s="3"/>
      <c r="U1106" s="3"/>
      <c r="V1106" s="3"/>
      <c r="W1106" s="3"/>
      <c r="X1106" s="3"/>
      <c r="Y1106" s="3"/>
      <c r="Z1106" s="3"/>
      <c r="AA1106" s="3"/>
      <c r="AB1106" s="3"/>
      <c r="AC1106" s="3"/>
      <c r="AD1106" s="3"/>
      <c r="AE1106" s="3"/>
      <c r="AF1106" s="3"/>
      <c r="AG1106" s="3"/>
      <c r="AH1106" s="3"/>
      <c r="AI1106" s="3"/>
      <c r="AJ1106" s="3"/>
      <c r="AK1106" s="3"/>
      <c r="AL1106" s="3"/>
      <c r="AM1106" s="3"/>
      <c r="AN1106" s="3"/>
      <c r="AO1106" s="3"/>
      <c r="AP1106" s="3"/>
      <c r="AQ1106" s="3"/>
      <c r="AR1106" s="3"/>
      <c r="AS1106" s="3"/>
      <c r="AT1106" s="3"/>
      <c r="AU1106" s="3"/>
      <c r="AV1106" s="3"/>
      <c r="AW1106" s="3"/>
      <c r="AX1106" s="3"/>
      <c r="AY1106" s="3"/>
      <c r="AZ1106" s="3"/>
      <c r="BA1106" s="3"/>
      <c r="BB1106" s="3"/>
      <c r="BC1106" s="3"/>
      <c r="BD1106" s="3"/>
      <c r="BE1106" s="3"/>
      <c r="BF1106" s="3"/>
      <c r="BG1106" s="3"/>
      <c r="BH1106" s="3"/>
      <c r="BI1106" s="3"/>
      <c r="BJ1106" s="3"/>
      <c r="BK1106" s="3"/>
      <c r="BL1106" s="3"/>
      <c r="BM1106" s="3"/>
      <c r="BN1106" s="3"/>
    </row>
    <row r="1107">
      <c r="A1107" s="3"/>
      <c r="B1107" s="68"/>
      <c r="C1107" s="3"/>
      <c r="D1107" s="3"/>
      <c r="E1107" s="3"/>
      <c r="F1107" s="3"/>
      <c r="G1107" s="3"/>
      <c r="H1107" s="3"/>
      <c r="I1107" s="3"/>
      <c r="J1107" s="3"/>
      <c r="K1107" s="3"/>
      <c r="L1107" s="3"/>
      <c r="M1107" s="3"/>
      <c r="N1107" s="3"/>
      <c r="O1107" s="3"/>
      <c r="P1107" s="3"/>
      <c r="Q1107" s="3"/>
      <c r="R1107" s="3"/>
      <c r="S1107" s="3"/>
      <c r="T1107" s="3"/>
      <c r="U1107" s="3"/>
      <c r="V1107" s="3"/>
      <c r="W1107" s="3"/>
      <c r="X1107" s="3"/>
      <c r="Y1107" s="3"/>
      <c r="Z1107" s="3"/>
      <c r="AA1107" s="3"/>
      <c r="AB1107" s="3"/>
      <c r="AC1107" s="3"/>
      <c r="AD1107" s="3"/>
      <c r="AE1107" s="3"/>
      <c r="AF1107" s="3"/>
      <c r="AG1107" s="3"/>
      <c r="AH1107" s="3"/>
      <c r="AI1107" s="3"/>
      <c r="AJ1107" s="3"/>
      <c r="AK1107" s="3"/>
      <c r="AL1107" s="3"/>
      <c r="AM1107" s="3"/>
      <c r="AN1107" s="3"/>
      <c r="AO1107" s="3"/>
      <c r="AP1107" s="3"/>
      <c r="AQ1107" s="3"/>
      <c r="AR1107" s="3"/>
      <c r="AS1107" s="3"/>
      <c r="AT1107" s="3"/>
      <c r="AU1107" s="3"/>
      <c r="AV1107" s="3"/>
      <c r="AW1107" s="3"/>
      <c r="AX1107" s="3"/>
      <c r="AY1107" s="3"/>
      <c r="AZ1107" s="3"/>
      <c r="BA1107" s="3"/>
      <c r="BB1107" s="3"/>
      <c r="BC1107" s="3"/>
      <c r="BD1107" s="3"/>
      <c r="BE1107" s="3"/>
      <c r="BF1107" s="3"/>
      <c r="BG1107" s="3"/>
      <c r="BH1107" s="3"/>
      <c r="BI1107" s="3"/>
      <c r="BJ1107" s="3"/>
      <c r="BK1107" s="3"/>
      <c r="BL1107" s="3"/>
      <c r="BM1107" s="3"/>
      <c r="BN1107" s="3"/>
    </row>
    <row r="1108">
      <c r="A1108" s="3"/>
      <c r="B1108" s="68"/>
      <c r="C1108" s="3"/>
      <c r="D1108" s="3"/>
      <c r="E1108" s="3"/>
      <c r="F1108" s="3"/>
      <c r="G1108" s="3"/>
      <c r="H1108" s="3"/>
      <c r="I1108" s="3"/>
      <c r="J1108" s="3"/>
      <c r="K1108" s="3"/>
      <c r="L1108" s="3"/>
      <c r="M1108" s="3"/>
      <c r="N1108" s="3"/>
      <c r="O1108" s="3"/>
      <c r="P1108" s="3"/>
      <c r="Q1108" s="3"/>
      <c r="R1108" s="3"/>
      <c r="S1108" s="3"/>
      <c r="T1108" s="3"/>
      <c r="U1108" s="3"/>
      <c r="V1108" s="3"/>
      <c r="W1108" s="3"/>
      <c r="X1108" s="3"/>
      <c r="Y1108" s="3"/>
      <c r="Z1108" s="3"/>
      <c r="AA1108" s="3"/>
      <c r="AB1108" s="3"/>
      <c r="AC1108" s="3"/>
      <c r="AD1108" s="3"/>
      <c r="AE1108" s="3"/>
      <c r="AF1108" s="3"/>
      <c r="AG1108" s="3"/>
      <c r="AH1108" s="3"/>
      <c r="AI1108" s="3"/>
      <c r="AJ1108" s="3"/>
      <c r="AK1108" s="3"/>
      <c r="AL1108" s="3"/>
      <c r="AM1108" s="3"/>
      <c r="AN1108" s="3"/>
      <c r="AO1108" s="3"/>
      <c r="AP1108" s="3"/>
      <c r="AQ1108" s="3"/>
      <c r="AR1108" s="3"/>
      <c r="AS1108" s="3"/>
      <c r="AT1108" s="3"/>
      <c r="AU1108" s="3"/>
      <c r="AV1108" s="3"/>
      <c r="AW1108" s="3"/>
      <c r="AX1108" s="3"/>
      <c r="AY1108" s="3"/>
      <c r="AZ1108" s="3"/>
      <c r="BA1108" s="3"/>
      <c r="BB1108" s="3"/>
      <c r="BC1108" s="3"/>
      <c r="BD1108" s="3"/>
      <c r="BE1108" s="3"/>
      <c r="BF1108" s="3"/>
      <c r="BG1108" s="3"/>
      <c r="BH1108" s="3"/>
      <c r="BI1108" s="3"/>
      <c r="BJ1108" s="3"/>
      <c r="BK1108" s="3"/>
      <c r="BL1108" s="3"/>
      <c r="BM1108" s="3"/>
      <c r="BN1108" s="3"/>
    </row>
    <row r="1109">
      <c r="A1109" s="3"/>
      <c r="B1109" s="68"/>
      <c r="C1109" s="3"/>
      <c r="D1109" s="3"/>
      <c r="E1109" s="3"/>
      <c r="F1109" s="3"/>
      <c r="G1109" s="3"/>
      <c r="H1109" s="3"/>
      <c r="I1109" s="3"/>
      <c r="J1109" s="3"/>
      <c r="K1109" s="3"/>
      <c r="L1109" s="3"/>
      <c r="M1109" s="3"/>
      <c r="N1109" s="3"/>
      <c r="O1109" s="3"/>
      <c r="P1109" s="3"/>
      <c r="Q1109" s="3"/>
      <c r="R1109" s="3"/>
      <c r="S1109" s="3"/>
      <c r="T1109" s="3"/>
      <c r="U1109" s="3"/>
      <c r="V1109" s="3"/>
      <c r="W1109" s="3"/>
      <c r="X1109" s="3"/>
      <c r="Y1109" s="3"/>
      <c r="Z1109" s="3"/>
      <c r="AA1109" s="3"/>
      <c r="AB1109" s="3"/>
      <c r="AC1109" s="3"/>
      <c r="AD1109" s="3"/>
      <c r="AE1109" s="3"/>
      <c r="AF1109" s="3"/>
      <c r="AG1109" s="3"/>
      <c r="AH1109" s="3"/>
      <c r="AI1109" s="3"/>
      <c r="AJ1109" s="3"/>
      <c r="AK1109" s="3"/>
      <c r="AL1109" s="3"/>
      <c r="AM1109" s="3"/>
      <c r="AN1109" s="3"/>
      <c r="AO1109" s="3"/>
      <c r="AP1109" s="3"/>
      <c r="AQ1109" s="3"/>
      <c r="AR1109" s="3"/>
      <c r="AS1109" s="3"/>
      <c r="AT1109" s="3"/>
      <c r="AU1109" s="3"/>
      <c r="AV1109" s="3"/>
      <c r="AW1109" s="3"/>
      <c r="AX1109" s="3"/>
      <c r="AY1109" s="3"/>
      <c r="AZ1109" s="3"/>
      <c r="BA1109" s="3"/>
      <c r="BB1109" s="3"/>
      <c r="BC1109" s="3"/>
      <c r="BD1109" s="3"/>
      <c r="BE1109" s="3"/>
      <c r="BF1109" s="3"/>
      <c r="BG1109" s="3"/>
      <c r="BH1109" s="3"/>
      <c r="BI1109" s="3"/>
      <c r="BJ1109" s="3"/>
      <c r="BK1109" s="3"/>
      <c r="BL1109" s="3"/>
      <c r="BM1109" s="3"/>
      <c r="BN1109" s="3"/>
    </row>
    <row r="1110">
      <c r="A1110" s="3"/>
      <c r="B1110" s="68"/>
      <c r="C1110" s="3"/>
      <c r="D1110" s="3"/>
      <c r="E1110" s="3"/>
      <c r="F1110" s="3"/>
      <c r="G1110" s="3"/>
      <c r="H1110" s="3"/>
      <c r="I1110" s="3"/>
      <c r="J1110" s="3"/>
      <c r="K1110" s="3"/>
      <c r="L1110" s="3"/>
      <c r="M1110" s="3"/>
      <c r="N1110" s="3"/>
      <c r="O1110" s="3"/>
      <c r="P1110" s="3"/>
      <c r="Q1110" s="3"/>
      <c r="R1110" s="3"/>
      <c r="S1110" s="3"/>
      <c r="T1110" s="3"/>
      <c r="U1110" s="3"/>
      <c r="V1110" s="3"/>
      <c r="W1110" s="3"/>
      <c r="X1110" s="3"/>
      <c r="Y1110" s="3"/>
      <c r="Z1110" s="3"/>
      <c r="AA1110" s="3"/>
      <c r="AB1110" s="3"/>
      <c r="AC1110" s="3"/>
      <c r="AD1110" s="3"/>
      <c r="AE1110" s="3"/>
      <c r="AF1110" s="3"/>
      <c r="AG1110" s="3"/>
      <c r="AH1110" s="3"/>
      <c r="AI1110" s="3"/>
      <c r="AJ1110" s="3"/>
      <c r="AK1110" s="3"/>
      <c r="AL1110" s="3"/>
      <c r="AM1110" s="3"/>
      <c r="AN1110" s="3"/>
      <c r="AO1110" s="3"/>
      <c r="AP1110" s="3"/>
      <c r="AQ1110" s="3"/>
      <c r="AR1110" s="3"/>
      <c r="AS1110" s="3"/>
      <c r="AT1110" s="3"/>
      <c r="AU1110" s="3"/>
      <c r="AV1110" s="3"/>
      <c r="AW1110" s="3"/>
      <c r="AX1110" s="3"/>
      <c r="AY1110" s="3"/>
      <c r="AZ1110" s="3"/>
      <c r="BA1110" s="3"/>
      <c r="BB1110" s="3"/>
      <c r="BC1110" s="3"/>
      <c r="BD1110" s="3"/>
      <c r="BE1110" s="3"/>
      <c r="BF1110" s="3"/>
      <c r="BG1110" s="3"/>
      <c r="BH1110" s="3"/>
      <c r="BI1110" s="3"/>
      <c r="BJ1110" s="3"/>
      <c r="BK1110" s="3"/>
      <c r="BL1110" s="3"/>
      <c r="BM1110" s="3"/>
      <c r="BN1110" s="3"/>
    </row>
    <row r="1111">
      <c r="A1111" s="3"/>
      <c r="B1111" s="68"/>
      <c r="C1111" s="3"/>
      <c r="D1111" s="3"/>
      <c r="E1111" s="3"/>
      <c r="F1111" s="3"/>
      <c r="G1111" s="3"/>
      <c r="H1111" s="3"/>
      <c r="I1111" s="3"/>
      <c r="J1111" s="3"/>
      <c r="K1111" s="3"/>
      <c r="L1111" s="3"/>
      <c r="M1111" s="3"/>
      <c r="N1111" s="3"/>
      <c r="O1111" s="3"/>
      <c r="P1111" s="3"/>
      <c r="Q1111" s="3"/>
      <c r="R1111" s="3"/>
      <c r="S1111" s="3"/>
      <c r="T1111" s="3"/>
      <c r="U1111" s="3"/>
      <c r="V1111" s="3"/>
      <c r="W1111" s="3"/>
      <c r="X1111" s="3"/>
      <c r="Y1111" s="3"/>
      <c r="Z1111" s="3"/>
      <c r="AA1111" s="3"/>
      <c r="AB1111" s="3"/>
      <c r="AC1111" s="3"/>
      <c r="AD1111" s="3"/>
      <c r="AE1111" s="3"/>
      <c r="AF1111" s="3"/>
      <c r="AG1111" s="3"/>
      <c r="AH1111" s="3"/>
      <c r="AI1111" s="3"/>
      <c r="AJ1111" s="3"/>
      <c r="AK1111" s="3"/>
      <c r="AL1111" s="3"/>
      <c r="AM1111" s="3"/>
      <c r="AN1111" s="3"/>
      <c r="AO1111" s="3"/>
      <c r="AP1111" s="3"/>
      <c r="AQ1111" s="3"/>
      <c r="AR1111" s="3"/>
      <c r="AS1111" s="3"/>
      <c r="AT1111" s="3"/>
      <c r="AU1111" s="3"/>
      <c r="AV1111" s="3"/>
      <c r="AW1111" s="3"/>
      <c r="AX1111" s="3"/>
      <c r="AY1111" s="3"/>
      <c r="AZ1111" s="3"/>
      <c r="BA1111" s="3"/>
      <c r="BB1111" s="3"/>
      <c r="BC1111" s="3"/>
      <c r="BD1111" s="3"/>
      <c r="BE1111" s="3"/>
      <c r="BF1111" s="3"/>
      <c r="BG1111" s="3"/>
      <c r="BH1111" s="3"/>
      <c r="BI1111" s="3"/>
      <c r="BJ1111" s="3"/>
      <c r="BK1111" s="3"/>
      <c r="BL1111" s="3"/>
      <c r="BM1111" s="3"/>
      <c r="BN1111" s="3"/>
    </row>
    <row r="1112">
      <c r="A1112" s="3"/>
      <c r="B1112" s="68"/>
      <c r="C1112" s="3"/>
      <c r="D1112" s="3"/>
      <c r="E1112" s="3"/>
      <c r="F1112" s="3"/>
      <c r="G1112" s="3"/>
      <c r="H1112" s="3"/>
      <c r="I1112" s="3"/>
      <c r="J1112" s="3"/>
      <c r="K1112" s="3"/>
      <c r="L1112" s="3"/>
      <c r="M1112" s="3"/>
      <c r="N1112" s="3"/>
      <c r="O1112" s="3"/>
      <c r="P1112" s="3"/>
      <c r="Q1112" s="3"/>
      <c r="R1112" s="3"/>
      <c r="S1112" s="3"/>
      <c r="T1112" s="3"/>
      <c r="U1112" s="3"/>
      <c r="V1112" s="3"/>
      <c r="W1112" s="3"/>
      <c r="X1112" s="3"/>
      <c r="Y1112" s="3"/>
      <c r="Z1112" s="3"/>
      <c r="AA1112" s="3"/>
      <c r="AB1112" s="3"/>
      <c r="AC1112" s="3"/>
      <c r="AD1112" s="3"/>
      <c r="AE1112" s="3"/>
      <c r="AF1112" s="3"/>
      <c r="AG1112" s="3"/>
      <c r="AH1112" s="3"/>
      <c r="AI1112" s="3"/>
      <c r="AJ1112" s="3"/>
      <c r="AK1112" s="3"/>
      <c r="AL1112" s="3"/>
      <c r="AM1112" s="3"/>
      <c r="AN1112" s="3"/>
      <c r="AO1112" s="3"/>
      <c r="AP1112" s="3"/>
      <c r="AQ1112" s="3"/>
      <c r="AR1112" s="3"/>
      <c r="AS1112" s="3"/>
      <c r="AT1112" s="3"/>
      <c r="AU1112" s="3"/>
      <c r="AV1112" s="3"/>
      <c r="AW1112" s="3"/>
      <c r="AX1112" s="3"/>
      <c r="AY1112" s="3"/>
      <c r="AZ1112" s="3"/>
      <c r="BA1112" s="3"/>
      <c r="BB1112" s="3"/>
      <c r="BC1112" s="3"/>
      <c r="BD1112" s="3"/>
      <c r="BE1112" s="3"/>
      <c r="BF1112" s="3"/>
      <c r="BG1112" s="3"/>
      <c r="BH1112" s="3"/>
      <c r="BI1112" s="3"/>
      <c r="BJ1112" s="3"/>
      <c r="BK1112" s="3"/>
      <c r="BL1112" s="3"/>
      <c r="BM1112" s="3"/>
      <c r="BN1112" s="3"/>
    </row>
    <row r="1113">
      <c r="A1113" s="3"/>
      <c r="B1113" s="68"/>
      <c r="C1113" s="3"/>
      <c r="D1113" s="3"/>
      <c r="E1113" s="3"/>
      <c r="F1113" s="3"/>
      <c r="G1113" s="3"/>
      <c r="H1113" s="3"/>
      <c r="I1113" s="3"/>
      <c r="J1113" s="3"/>
      <c r="K1113" s="3"/>
      <c r="L1113" s="3"/>
      <c r="M1113" s="3"/>
      <c r="N1113" s="3"/>
      <c r="O1113" s="3"/>
      <c r="P1113" s="3"/>
      <c r="Q1113" s="3"/>
      <c r="R1113" s="3"/>
      <c r="S1113" s="3"/>
      <c r="T1113" s="3"/>
      <c r="U1113" s="3"/>
      <c r="V1113" s="3"/>
      <c r="W1113" s="3"/>
      <c r="X1113" s="3"/>
      <c r="Y1113" s="3"/>
      <c r="Z1113" s="3"/>
      <c r="AA1113" s="3"/>
      <c r="AB1113" s="3"/>
      <c r="AC1113" s="3"/>
      <c r="AD1113" s="3"/>
      <c r="AE1113" s="3"/>
      <c r="AF1113" s="3"/>
      <c r="AG1113" s="3"/>
      <c r="AH1113" s="3"/>
      <c r="AI1113" s="3"/>
      <c r="AJ1113" s="3"/>
      <c r="AK1113" s="3"/>
      <c r="AL1113" s="3"/>
      <c r="AM1113" s="3"/>
      <c r="AN1113" s="3"/>
      <c r="AO1113" s="3"/>
      <c r="AP1113" s="3"/>
      <c r="AQ1113" s="3"/>
      <c r="AR1113" s="3"/>
      <c r="AS1113" s="3"/>
      <c r="AT1113" s="3"/>
      <c r="AU1113" s="3"/>
      <c r="AV1113" s="3"/>
      <c r="AW1113" s="3"/>
      <c r="AX1113" s="3"/>
      <c r="AY1113" s="3"/>
      <c r="AZ1113" s="3"/>
      <c r="BA1113" s="3"/>
      <c r="BB1113" s="3"/>
      <c r="BC1113" s="3"/>
      <c r="BD1113" s="3"/>
      <c r="BE1113" s="3"/>
      <c r="BF1113" s="3"/>
      <c r="BG1113" s="3"/>
      <c r="BH1113" s="3"/>
      <c r="BI1113" s="3"/>
      <c r="BJ1113" s="3"/>
      <c r="BK1113" s="3"/>
      <c r="BL1113" s="3"/>
      <c r="BM1113" s="3"/>
      <c r="BN1113" s="3"/>
    </row>
    <row r="1114">
      <c r="A1114" s="3"/>
      <c r="B1114" s="68"/>
      <c r="C1114" s="3"/>
      <c r="D1114" s="3"/>
      <c r="E1114" s="3"/>
      <c r="F1114" s="3"/>
      <c r="G1114" s="3"/>
      <c r="H1114" s="3"/>
      <c r="I1114" s="3"/>
      <c r="J1114" s="3"/>
      <c r="K1114" s="3"/>
      <c r="L1114" s="3"/>
      <c r="M1114" s="3"/>
      <c r="N1114" s="3"/>
      <c r="O1114" s="3"/>
      <c r="P1114" s="3"/>
      <c r="Q1114" s="3"/>
      <c r="R1114" s="3"/>
      <c r="S1114" s="3"/>
      <c r="T1114" s="3"/>
      <c r="U1114" s="3"/>
      <c r="V1114" s="3"/>
      <c r="W1114" s="3"/>
      <c r="X1114" s="3"/>
      <c r="Y1114" s="3"/>
      <c r="Z1114" s="3"/>
      <c r="AA1114" s="3"/>
      <c r="AB1114" s="3"/>
      <c r="AC1114" s="3"/>
      <c r="AD1114" s="3"/>
      <c r="AE1114" s="3"/>
      <c r="AF1114" s="3"/>
      <c r="AG1114" s="3"/>
      <c r="AH1114" s="3"/>
      <c r="AI1114" s="3"/>
      <c r="AJ1114" s="3"/>
      <c r="AK1114" s="3"/>
      <c r="AL1114" s="3"/>
      <c r="AM1114" s="3"/>
      <c r="AN1114" s="3"/>
      <c r="AO1114" s="3"/>
      <c r="AP1114" s="3"/>
      <c r="AQ1114" s="3"/>
      <c r="AR1114" s="3"/>
      <c r="AS1114" s="3"/>
      <c r="AT1114" s="3"/>
      <c r="AU1114" s="3"/>
      <c r="AV1114" s="3"/>
      <c r="AW1114" s="3"/>
      <c r="AX1114" s="3"/>
      <c r="AY1114" s="3"/>
      <c r="AZ1114" s="3"/>
      <c r="BA1114" s="3"/>
      <c r="BB1114" s="3"/>
      <c r="BC1114" s="3"/>
      <c r="BD1114" s="3"/>
      <c r="BE1114" s="3"/>
      <c r="BF1114" s="3"/>
      <c r="BG1114" s="3"/>
      <c r="BH1114" s="3"/>
      <c r="BI1114" s="3"/>
      <c r="BJ1114" s="3"/>
      <c r="BK1114" s="3"/>
      <c r="BL1114" s="3"/>
      <c r="BM1114" s="3"/>
      <c r="BN1114" s="3"/>
    </row>
    <row r="1115">
      <c r="A1115" s="3"/>
      <c r="B1115" s="68"/>
      <c r="C1115" s="3"/>
      <c r="D1115" s="3"/>
      <c r="E1115" s="3"/>
      <c r="F1115" s="3"/>
      <c r="G1115" s="3"/>
      <c r="H1115" s="3"/>
      <c r="I1115" s="3"/>
      <c r="J1115" s="3"/>
      <c r="K1115" s="3"/>
      <c r="L1115" s="3"/>
      <c r="M1115" s="3"/>
      <c r="N1115" s="3"/>
      <c r="O1115" s="3"/>
      <c r="P1115" s="3"/>
      <c r="Q1115" s="3"/>
      <c r="R1115" s="3"/>
      <c r="S1115" s="3"/>
      <c r="T1115" s="3"/>
      <c r="U1115" s="3"/>
      <c r="V1115" s="3"/>
      <c r="W1115" s="3"/>
      <c r="X1115" s="3"/>
      <c r="Y1115" s="3"/>
      <c r="Z1115" s="3"/>
      <c r="AA1115" s="3"/>
      <c r="AB1115" s="3"/>
      <c r="AC1115" s="3"/>
      <c r="AD1115" s="3"/>
      <c r="AE1115" s="3"/>
      <c r="AF1115" s="3"/>
      <c r="AG1115" s="3"/>
      <c r="AH1115" s="3"/>
      <c r="AI1115" s="3"/>
      <c r="AJ1115" s="3"/>
      <c r="AK1115" s="3"/>
      <c r="AL1115" s="3"/>
      <c r="AM1115" s="3"/>
      <c r="AN1115" s="3"/>
      <c r="AO1115" s="3"/>
      <c r="AP1115" s="3"/>
      <c r="AQ1115" s="3"/>
      <c r="AR1115" s="3"/>
      <c r="AS1115" s="3"/>
      <c r="AT1115" s="3"/>
      <c r="AU1115" s="3"/>
      <c r="AV1115" s="3"/>
      <c r="AW1115" s="3"/>
      <c r="AX1115" s="3"/>
      <c r="AY1115" s="3"/>
      <c r="AZ1115" s="3"/>
      <c r="BA1115" s="3"/>
      <c r="BB1115" s="3"/>
      <c r="BC1115" s="3"/>
      <c r="BD1115" s="3"/>
      <c r="BE1115" s="3"/>
      <c r="BF1115" s="3"/>
      <c r="BG1115" s="3"/>
      <c r="BH1115" s="3"/>
      <c r="BI1115" s="3"/>
      <c r="BJ1115" s="3"/>
      <c r="BK1115" s="3"/>
      <c r="BL1115" s="3"/>
      <c r="BM1115" s="3"/>
      <c r="BN1115" s="3"/>
    </row>
    <row r="1116">
      <c r="A1116" s="3"/>
      <c r="B1116" s="68"/>
      <c r="C1116" s="3"/>
      <c r="D1116" s="3"/>
      <c r="E1116" s="3"/>
      <c r="F1116" s="3"/>
      <c r="G1116" s="3"/>
      <c r="H1116" s="3"/>
      <c r="I1116" s="3"/>
      <c r="J1116" s="3"/>
      <c r="K1116" s="3"/>
      <c r="L1116" s="3"/>
      <c r="M1116" s="3"/>
      <c r="N1116" s="3"/>
      <c r="O1116" s="3"/>
      <c r="P1116" s="3"/>
      <c r="Q1116" s="3"/>
      <c r="R1116" s="3"/>
      <c r="S1116" s="3"/>
      <c r="T1116" s="3"/>
      <c r="U1116" s="3"/>
      <c r="V1116" s="3"/>
      <c r="W1116" s="3"/>
      <c r="X1116" s="3"/>
      <c r="Y1116" s="3"/>
      <c r="Z1116" s="3"/>
      <c r="AA1116" s="3"/>
      <c r="AB1116" s="3"/>
      <c r="AC1116" s="3"/>
      <c r="AD1116" s="3"/>
      <c r="AE1116" s="3"/>
      <c r="AF1116" s="3"/>
      <c r="AG1116" s="3"/>
      <c r="AH1116" s="3"/>
      <c r="AI1116" s="3"/>
      <c r="AJ1116" s="3"/>
      <c r="AK1116" s="3"/>
      <c r="AL1116" s="3"/>
      <c r="AM1116" s="3"/>
      <c r="AN1116" s="3"/>
      <c r="AO1116" s="3"/>
      <c r="AP1116" s="3"/>
      <c r="AQ1116" s="3"/>
      <c r="AR1116" s="3"/>
      <c r="AS1116" s="3"/>
      <c r="AT1116" s="3"/>
      <c r="AU1116" s="3"/>
      <c r="AV1116" s="3"/>
      <c r="AW1116" s="3"/>
      <c r="AX1116" s="3"/>
      <c r="AY1116" s="3"/>
      <c r="AZ1116" s="3"/>
      <c r="BA1116" s="3"/>
      <c r="BB1116" s="3"/>
      <c r="BC1116" s="3"/>
      <c r="BD1116" s="3"/>
      <c r="BE1116" s="3"/>
      <c r="BF1116" s="3"/>
      <c r="BG1116" s="3"/>
      <c r="BH1116" s="3"/>
      <c r="BI1116" s="3"/>
      <c r="BJ1116" s="3"/>
      <c r="BK1116" s="3"/>
      <c r="BL1116" s="3"/>
      <c r="BM1116" s="3"/>
      <c r="BN1116" s="3"/>
    </row>
    <row r="1117">
      <c r="A1117" s="3"/>
      <c r="B1117" s="68"/>
      <c r="C1117" s="3"/>
      <c r="D1117" s="3"/>
      <c r="E1117" s="3"/>
      <c r="F1117" s="3"/>
      <c r="G1117" s="3"/>
      <c r="H1117" s="3"/>
      <c r="I1117" s="3"/>
      <c r="J1117" s="3"/>
      <c r="K1117" s="3"/>
      <c r="L1117" s="3"/>
      <c r="M1117" s="3"/>
      <c r="N1117" s="3"/>
      <c r="O1117" s="3"/>
      <c r="P1117" s="3"/>
      <c r="Q1117" s="3"/>
      <c r="R1117" s="3"/>
      <c r="S1117" s="3"/>
      <c r="T1117" s="3"/>
      <c r="U1117" s="3"/>
      <c r="V1117" s="3"/>
      <c r="W1117" s="3"/>
      <c r="X1117" s="3"/>
      <c r="Y1117" s="3"/>
      <c r="Z1117" s="3"/>
      <c r="AA1117" s="3"/>
      <c r="AB1117" s="3"/>
      <c r="AC1117" s="3"/>
      <c r="AD1117" s="3"/>
      <c r="AE1117" s="3"/>
      <c r="AF1117" s="3"/>
      <c r="AG1117" s="3"/>
      <c r="AH1117" s="3"/>
      <c r="AI1117" s="3"/>
      <c r="AJ1117" s="3"/>
      <c r="AK1117" s="3"/>
      <c r="AL1117" s="3"/>
      <c r="AM1117" s="3"/>
      <c r="AN1117" s="3"/>
      <c r="AO1117" s="3"/>
      <c r="AP1117" s="3"/>
      <c r="AQ1117" s="3"/>
      <c r="AR1117" s="3"/>
      <c r="AS1117" s="3"/>
      <c r="AT1117" s="3"/>
      <c r="AU1117" s="3"/>
      <c r="AV1117" s="3"/>
      <c r="AW1117" s="3"/>
      <c r="AX1117" s="3"/>
      <c r="AY1117" s="3"/>
      <c r="AZ1117" s="3"/>
      <c r="BA1117" s="3"/>
      <c r="BB1117" s="3"/>
      <c r="BC1117" s="3"/>
      <c r="BD1117" s="3"/>
      <c r="BE1117" s="3"/>
      <c r="BF1117" s="3"/>
      <c r="BG1117" s="3"/>
      <c r="BH1117" s="3"/>
      <c r="BI1117" s="3"/>
      <c r="BJ1117" s="3"/>
      <c r="BK1117" s="3"/>
      <c r="BL1117" s="3"/>
      <c r="BM1117" s="3"/>
      <c r="BN1117" s="3"/>
    </row>
    <row r="1118">
      <c r="A1118" s="3"/>
      <c r="B1118" s="68"/>
      <c r="C1118" s="3"/>
      <c r="D1118" s="3"/>
      <c r="E1118" s="3"/>
      <c r="F1118" s="3"/>
      <c r="G1118" s="3"/>
      <c r="H1118" s="3"/>
      <c r="I1118" s="3"/>
      <c r="J1118" s="3"/>
      <c r="K1118" s="3"/>
      <c r="L1118" s="3"/>
      <c r="M1118" s="3"/>
      <c r="N1118" s="3"/>
      <c r="O1118" s="3"/>
      <c r="P1118" s="3"/>
      <c r="Q1118" s="3"/>
      <c r="R1118" s="3"/>
      <c r="S1118" s="3"/>
      <c r="T1118" s="3"/>
      <c r="U1118" s="3"/>
      <c r="V1118" s="3"/>
      <c r="W1118" s="3"/>
      <c r="X1118" s="3"/>
      <c r="Y1118" s="3"/>
      <c r="Z1118" s="3"/>
      <c r="AA1118" s="3"/>
      <c r="AB1118" s="3"/>
      <c r="AC1118" s="3"/>
      <c r="AD1118" s="3"/>
      <c r="AE1118" s="3"/>
      <c r="AF1118" s="3"/>
      <c r="AG1118" s="3"/>
      <c r="AH1118" s="3"/>
      <c r="AI1118" s="3"/>
      <c r="AJ1118" s="3"/>
      <c r="AK1118" s="3"/>
      <c r="AL1118" s="3"/>
      <c r="AM1118" s="3"/>
      <c r="AN1118" s="3"/>
      <c r="AO1118" s="3"/>
      <c r="AP1118" s="3"/>
      <c r="AQ1118" s="3"/>
      <c r="AR1118" s="3"/>
      <c r="AS1118" s="3"/>
      <c r="AT1118" s="3"/>
      <c r="AU1118" s="3"/>
      <c r="AV1118" s="3"/>
      <c r="AW1118" s="3"/>
      <c r="AX1118" s="3"/>
      <c r="AY1118" s="3"/>
      <c r="AZ1118" s="3"/>
      <c r="BA1118" s="3"/>
      <c r="BB1118" s="3"/>
      <c r="BC1118" s="3"/>
      <c r="BD1118" s="3"/>
      <c r="BE1118" s="3"/>
      <c r="BF1118" s="3"/>
      <c r="BG1118" s="3"/>
      <c r="BH1118" s="3"/>
      <c r="BI1118" s="3"/>
      <c r="BJ1118" s="3"/>
      <c r="BK1118" s="3"/>
      <c r="BL1118" s="3"/>
      <c r="BM1118" s="3"/>
      <c r="BN1118" s="3"/>
    </row>
    <row r="1119">
      <c r="A1119" s="3"/>
      <c r="B1119" s="68"/>
      <c r="C1119" s="3"/>
      <c r="D1119" s="3"/>
      <c r="E1119" s="3"/>
      <c r="F1119" s="3"/>
      <c r="G1119" s="3"/>
      <c r="H1119" s="3"/>
      <c r="I1119" s="3"/>
      <c r="J1119" s="3"/>
      <c r="K1119" s="3"/>
      <c r="L1119" s="3"/>
      <c r="M1119" s="3"/>
      <c r="N1119" s="3"/>
      <c r="O1119" s="3"/>
      <c r="P1119" s="3"/>
      <c r="Q1119" s="3"/>
      <c r="R1119" s="3"/>
      <c r="S1119" s="3"/>
      <c r="T1119" s="3"/>
      <c r="U1119" s="3"/>
      <c r="V1119" s="3"/>
      <c r="W1119" s="3"/>
      <c r="X1119" s="3"/>
      <c r="Y1119" s="3"/>
      <c r="Z1119" s="3"/>
      <c r="AA1119" s="3"/>
      <c r="AB1119" s="3"/>
      <c r="AC1119" s="3"/>
      <c r="AD1119" s="3"/>
      <c r="AE1119" s="3"/>
      <c r="AF1119" s="3"/>
      <c r="AG1119" s="3"/>
      <c r="AH1119" s="3"/>
      <c r="AI1119" s="3"/>
      <c r="AJ1119" s="3"/>
      <c r="AK1119" s="3"/>
      <c r="AL1119" s="3"/>
      <c r="AM1119" s="3"/>
      <c r="AN1119" s="3"/>
      <c r="AO1119" s="3"/>
      <c r="AP1119" s="3"/>
      <c r="AQ1119" s="3"/>
      <c r="AR1119" s="3"/>
      <c r="AS1119" s="3"/>
      <c r="AT1119" s="3"/>
      <c r="AU1119" s="3"/>
      <c r="AV1119" s="3"/>
      <c r="AW1119" s="3"/>
      <c r="AX1119" s="3"/>
      <c r="AY1119" s="3"/>
      <c r="AZ1119" s="3"/>
      <c r="BA1119" s="3"/>
      <c r="BB1119" s="3"/>
      <c r="BC1119" s="3"/>
      <c r="BD1119" s="3"/>
      <c r="BE1119" s="3"/>
      <c r="BF1119" s="3"/>
      <c r="BG1119" s="3"/>
      <c r="BH1119" s="3"/>
      <c r="BI1119" s="3"/>
      <c r="BJ1119" s="3"/>
      <c r="BK1119" s="3"/>
      <c r="BL1119" s="3"/>
      <c r="BM1119" s="3"/>
      <c r="BN1119" s="3"/>
    </row>
    <row r="1120">
      <c r="A1120" s="3"/>
      <c r="B1120" s="68"/>
      <c r="C1120" s="3"/>
      <c r="D1120" s="3"/>
      <c r="E1120" s="3"/>
      <c r="F1120" s="3"/>
      <c r="G1120" s="3"/>
      <c r="H1120" s="3"/>
      <c r="I1120" s="3"/>
      <c r="J1120" s="3"/>
      <c r="K1120" s="3"/>
      <c r="L1120" s="3"/>
      <c r="M1120" s="3"/>
      <c r="N1120" s="3"/>
      <c r="O1120" s="3"/>
      <c r="P1120" s="3"/>
      <c r="Q1120" s="3"/>
      <c r="R1120" s="3"/>
      <c r="S1120" s="3"/>
      <c r="T1120" s="3"/>
      <c r="U1120" s="3"/>
      <c r="V1120" s="3"/>
      <c r="W1120" s="3"/>
      <c r="X1120" s="3"/>
      <c r="Y1120" s="3"/>
      <c r="Z1120" s="3"/>
      <c r="AA1120" s="3"/>
      <c r="AB1120" s="3"/>
      <c r="AC1120" s="3"/>
      <c r="AD1120" s="3"/>
      <c r="AE1120" s="3"/>
      <c r="AF1120" s="3"/>
      <c r="AG1120" s="3"/>
      <c r="AH1120" s="3"/>
      <c r="AI1120" s="3"/>
      <c r="AJ1120" s="3"/>
      <c r="AK1120" s="3"/>
      <c r="AL1120" s="3"/>
      <c r="AM1120" s="3"/>
      <c r="AN1120" s="3"/>
      <c r="AO1120" s="3"/>
      <c r="AP1120" s="3"/>
      <c r="AQ1120" s="3"/>
      <c r="AR1120" s="3"/>
      <c r="AS1120" s="3"/>
      <c r="AT1120" s="3"/>
      <c r="AU1120" s="3"/>
      <c r="AV1120" s="3"/>
      <c r="AW1120" s="3"/>
      <c r="AX1120" s="3"/>
      <c r="AY1120" s="3"/>
      <c r="AZ1120" s="3"/>
      <c r="BA1120" s="3"/>
      <c r="BB1120" s="3"/>
      <c r="BC1120" s="3"/>
      <c r="BD1120" s="3"/>
      <c r="BE1120" s="3"/>
      <c r="BF1120" s="3"/>
      <c r="BG1120" s="3"/>
      <c r="BH1120" s="3"/>
      <c r="BI1120" s="3"/>
      <c r="BJ1120" s="3"/>
      <c r="BK1120" s="3"/>
      <c r="BL1120" s="3"/>
      <c r="BM1120" s="3"/>
      <c r="BN1120" s="3"/>
    </row>
    <row r="1121">
      <c r="A1121" s="3"/>
      <c r="B1121" s="68"/>
      <c r="C1121" s="3"/>
      <c r="D1121" s="3"/>
      <c r="E1121" s="3"/>
      <c r="F1121" s="3"/>
      <c r="G1121" s="3"/>
      <c r="H1121" s="3"/>
      <c r="I1121" s="3"/>
      <c r="J1121" s="3"/>
      <c r="K1121" s="3"/>
      <c r="L1121" s="3"/>
      <c r="M1121" s="3"/>
      <c r="N1121" s="3"/>
      <c r="O1121" s="3"/>
      <c r="P1121" s="3"/>
      <c r="Q1121" s="3"/>
      <c r="R1121" s="3"/>
      <c r="S1121" s="3"/>
      <c r="T1121" s="3"/>
      <c r="U1121" s="3"/>
      <c r="V1121" s="3"/>
      <c r="W1121" s="3"/>
      <c r="X1121" s="3"/>
      <c r="Y1121" s="3"/>
      <c r="Z1121" s="3"/>
      <c r="AA1121" s="3"/>
      <c r="AB1121" s="3"/>
      <c r="AC1121" s="3"/>
      <c r="AD1121" s="3"/>
      <c r="AE1121" s="3"/>
      <c r="AF1121" s="3"/>
      <c r="AG1121" s="3"/>
      <c r="AH1121" s="3"/>
      <c r="AI1121" s="3"/>
      <c r="AJ1121" s="3"/>
      <c r="AK1121" s="3"/>
      <c r="AL1121" s="3"/>
      <c r="AM1121" s="3"/>
      <c r="AN1121" s="3"/>
      <c r="AO1121" s="3"/>
      <c r="AP1121" s="3"/>
      <c r="AQ1121" s="3"/>
      <c r="AR1121" s="3"/>
      <c r="AS1121" s="3"/>
      <c r="AT1121" s="3"/>
      <c r="AU1121" s="3"/>
      <c r="AV1121" s="3"/>
      <c r="AW1121" s="3"/>
      <c r="AX1121" s="3"/>
      <c r="AY1121" s="3"/>
      <c r="AZ1121" s="3"/>
      <c r="BA1121" s="3"/>
      <c r="BB1121" s="3"/>
      <c r="BC1121" s="3"/>
      <c r="BD1121" s="3"/>
      <c r="BE1121" s="3"/>
      <c r="BF1121" s="3"/>
      <c r="BG1121" s="3"/>
      <c r="BH1121" s="3"/>
      <c r="BI1121" s="3"/>
      <c r="BJ1121" s="3"/>
      <c r="BK1121" s="3"/>
      <c r="BL1121" s="3"/>
      <c r="BM1121" s="3"/>
      <c r="BN1121" s="3"/>
    </row>
    <row r="1122">
      <c r="A1122" s="3"/>
      <c r="B1122" s="68"/>
      <c r="C1122" s="3"/>
      <c r="D1122" s="3"/>
      <c r="E1122" s="3"/>
      <c r="F1122" s="3"/>
      <c r="G1122" s="3"/>
      <c r="H1122" s="3"/>
      <c r="I1122" s="3"/>
      <c r="J1122" s="3"/>
      <c r="K1122" s="3"/>
      <c r="L1122" s="3"/>
      <c r="M1122" s="3"/>
      <c r="N1122" s="3"/>
      <c r="O1122" s="3"/>
      <c r="P1122" s="3"/>
      <c r="Q1122" s="3"/>
      <c r="R1122" s="3"/>
      <c r="S1122" s="3"/>
      <c r="T1122" s="3"/>
      <c r="U1122" s="3"/>
      <c r="V1122" s="3"/>
      <c r="W1122" s="3"/>
      <c r="X1122" s="3"/>
      <c r="Y1122" s="3"/>
      <c r="Z1122" s="3"/>
      <c r="AA1122" s="3"/>
      <c r="AB1122" s="3"/>
      <c r="AC1122" s="3"/>
      <c r="AD1122" s="3"/>
      <c r="AE1122" s="3"/>
      <c r="AF1122" s="3"/>
      <c r="AG1122" s="3"/>
      <c r="AH1122" s="3"/>
      <c r="AI1122" s="3"/>
      <c r="AJ1122" s="3"/>
      <c r="AK1122" s="3"/>
      <c r="AL1122" s="3"/>
      <c r="AM1122" s="3"/>
      <c r="AN1122" s="3"/>
      <c r="AO1122" s="3"/>
      <c r="AP1122" s="3"/>
      <c r="AQ1122" s="3"/>
      <c r="AR1122" s="3"/>
      <c r="AS1122" s="3"/>
      <c r="AT1122" s="3"/>
      <c r="AU1122" s="3"/>
      <c r="AV1122" s="3"/>
      <c r="AW1122" s="3"/>
      <c r="AX1122" s="3"/>
      <c r="AY1122" s="3"/>
      <c r="AZ1122" s="3"/>
      <c r="BA1122" s="3"/>
      <c r="BB1122" s="3"/>
      <c r="BC1122" s="3"/>
      <c r="BD1122" s="3"/>
      <c r="BE1122" s="3"/>
      <c r="BF1122" s="3"/>
      <c r="BG1122" s="3"/>
      <c r="BH1122" s="3"/>
      <c r="BI1122" s="3"/>
      <c r="BJ1122" s="3"/>
      <c r="BK1122" s="3"/>
      <c r="BL1122" s="3"/>
      <c r="BM1122" s="3"/>
      <c r="BN1122" s="3"/>
    </row>
    <row r="1123">
      <c r="A1123" s="3"/>
      <c r="B1123" s="68"/>
      <c r="C1123" s="3"/>
      <c r="D1123" s="3"/>
      <c r="E1123" s="3"/>
      <c r="F1123" s="3"/>
      <c r="G1123" s="3"/>
      <c r="H1123" s="3"/>
      <c r="I1123" s="3"/>
      <c r="J1123" s="3"/>
      <c r="K1123" s="3"/>
      <c r="L1123" s="3"/>
      <c r="M1123" s="3"/>
      <c r="N1123" s="3"/>
      <c r="O1123" s="3"/>
      <c r="P1123" s="3"/>
      <c r="Q1123" s="3"/>
      <c r="R1123" s="3"/>
      <c r="S1123" s="3"/>
      <c r="T1123" s="3"/>
      <c r="U1123" s="3"/>
      <c r="V1123" s="3"/>
      <c r="W1123" s="3"/>
      <c r="X1123" s="3"/>
      <c r="Y1123" s="3"/>
      <c r="Z1123" s="3"/>
      <c r="AA1123" s="3"/>
      <c r="AB1123" s="3"/>
      <c r="AC1123" s="3"/>
      <c r="AD1123" s="3"/>
      <c r="AE1123" s="3"/>
      <c r="AF1123" s="3"/>
      <c r="AG1123" s="3"/>
      <c r="AH1123" s="3"/>
      <c r="AI1123" s="3"/>
      <c r="AJ1123" s="3"/>
      <c r="AK1123" s="3"/>
      <c r="AL1123" s="3"/>
      <c r="AM1123" s="3"/>
      <c r="AN1123" s="3"/>
      <c r="AO1123" s="3"/>
      <c r="AP1123" s="3"/>
      <c r="AQ1123" s="3"/>
      <c r="AR1123" s="3"/>
      <c r="AS1123" s="3"/>
      <c r="AT1123" s="3"/>
      <c r="AU1123" s="3"/>
      <c r="AV1123" s="3"/>
      <c r="AW1123" s="3"/>
      <c r="AX1123" s="3"/>
      <c r="AY1123" s="3"/>
      <c r="AZ1123" s="3"/>
      <c r="BA1123" s="3"/>
      <c r="BB1123" s="3"/>
      <c r="BC1123" s="3"/>
      <c r="BD1123" s="3"/>
      <c r="BE1123" s="3"/>
      <c r="BF1123" s="3"/>
      <c r="BG1123" s="3"/>
      <c r="BH1123" s="3"/>
      <c r="BI1123" s="3"/>
      <c r="BJ1123" s="3"/>
      <c r="BK1123" s="3"/>
      <c r="BL1123" s="3"/>
      <c r="BM1123" s="3"/>
      <c r="BN1123" s="3"/>
    </row>
    <row r="1124">
      <c r="A1124" s="3"/>
      <c r="B1124" s="68"/>
      <c r="C1124" s="3"/>
      <c r="D1124" s="3"/>
      <c r="E1124" s="3"/>
      <c r="F1124" s="3"/>
      <c r="G1124" s="3"/>
      <c r="H1124" s="3"/>
      <c r="I1124" s="3"/>
      <c r="J1124" s="3"/>
      <c r="K1124" s="3"/>
      <c r="L1124" s="3"/>
      <c r="M1124" s="3"/>
      <c r="N1124" s="3"/>
      <c r="O1124" s="3"/>
      <c r="P1124" s="3"/>
      <c r="Q1124" s="3"/>
      <c r="R1124" s="3"/>
      <c r="S1124" s="3"/>
      <c r="T1124" s="3"/>
      <c r="U1124" s="3"/>
      <c r="V1124" s="3"/>
      <c r="W1124" s="3"/>
      <c r="X1124" s="3"/>
      <c r="Y1124" s="3"/>
      <c r="Z1124" s="3"/>
      <c r="AA1124" s="3"/>
      <c r="AB1124" s="3"/>
      <c r="AC1124" s="3"/>
      <c r="AD1124" s="3"/>
      <c r="AE1124" s="3"/>
      <c r="AF1124" s="3"/>
      <c r="AG1124" s="3"/>
      <c r="AH1124" s="3"/>
      <c r="AI1124" s="3"/>
      <c r="AJ1124" s="3"/>
      <c r="AK1124" s="3"/>
      <c r="AL1124" s="3"/>
      <c r="AM1124" s="3"/>
      <c r="AN1124" s="3"/>
      <c r="AO1124" s="3"/>
      <c r="AP1124" s="3"/>
      <c r="AQ1124" s="3"/>
      <c r="AR1124" s="3"/>
      <c r="AS1124" s="3"/>
      <c r="AT1124" s="3"/>
      <c r="AU1124" s="3"/>
      <c r="AV1124" s="3"/>
      <c r="AW1124" s="3"/>
      <c r="AX1124" s="3"/>
      <c r="AY1124" s="3"/>
      <c r="AZ1124" s="3"/>
      <c r="BA1124" s="3"/>
      <c r="BB1124" s="3"/>
      <c r="BC1124" s="3"/>
      <c r="BD1124" s="3"/>
      <c r="BE1124" s="3"/>
      <c r="BF1124" s="3"/>
      <c r="BG1124" s="3"/>
      <c r="BH1124" s="3"/>
      <c r="BI1124" s="3"/>
      <c r="BJ1124" s="3"/>
      <c r="BK1124" s="3"/>
      <c r="BL1124" s="3"/>
      <c r="BM1124" s="3"/>
      <c r="BN1124" s="3"/>
    </row>
    <row r="1125">
      <c r="A1125" s="3"/>
      <c r="B1125" s="68"/>
      <c r="C1125" s="3"/>
      <c r="D1125" s="3"/>
      <c r="E1125" s="3"/>
      <c r="F1125" s="3"/>
      <c r="G1125" s="3"/>
      <c r="H1125" s="3"/>
      <c r="I1125" s="3"/>
      <c r="J1125" s="3"/>
      <c r="K1125" s="3"/>
      <c r="L1125" s="3"/>
      <c r="M1125" s="3"/>
      <c r="N1125" s="3"/>
      <c r="O1125" s="3"/>
      <c r="P1125" s="3"/>
      <c r="Q1125" s="3"/>
      <c r="R1125" s="3"/>
      <c r="S1125" s="3"/>
      <c r="T1125" s="3"/>
      <c r="U1125" s="3"/>
      <c r="V1125" s="3"/>
      <c r="W1125" s="3"/>
      <c r="X1125" s="3"/>
      <c r="Y1125" s="3"/>
      <c r="Z1125" s="3"/>
      <c r="AA1125" s="3"/>
      <c r="AB1125" s="3"/>
      <c r="AC1125" s="3"/>
      <c r="AD1125" s="3"/>
      <c r="AE1125" s="3"/>
      <c r="AF1125" s="3"/>
      <c r="AG1125" s="3"/>
      <c r="AH1125" s="3"/>
      <c r="AI1125" s="3"/>
      <c r="AJ1125" s="3"/>
      <c r="AK1125" s="3"/>
      <c r="AL1125" s="3"/>
      <c r="AM1125" s="3"/>
      <c r="AN1125" s="3"/>
      <c r="AO1125" s="3"/>
      <c r="AP1125" s="3"/>
      <c r="AQ1125" s="3"/>
      <c r="AR1125" s="3"/>
      <c r="AS1125" s="3"/>
      <c r="AT1125" s="3"/>
      <c r="AU1125" s="3"/>
      <c r="AV1125" s="3"/>
      <c r="AW1125" s="3"/>
      <c r="AX1125" s="3"/>
      <c r="AY1125" s="3"/>
      <c r="AZ1125" s="3"/>
      <c r="BA1125" s="3"/>
      <c r="BB1125" s="3"/>
      <c r="BC1125" s="3"/>
      <c r="BD1125" s="3"/>
      <c r="BE1125" s="3"/>
      <c r="BF1125" s="3"/>
      <c r="BG1125" s="3"/>
      <c r="BH1125" s="3"/>
      <c r="BI1125" s="3"/>
      <c r="BJ1125" s="3"/>
      <c r="BK1125" s="3"/>
      <c r="BL1125" s="3"/>
      <c r="BM1125" s="3"/>
      <c r="BN1125" s="3"/>
    </row>
    <row r="1126">
      <c r="A1126" s="3"/>
      <c r="B1126" s="68"/>
      <c r="C1126" s="3"/>
      <c r="D1126" s="3"/>
      <c r="E1126" s="3"/>
      <c r="F1126" s="3"/>
      <c r="G1126" s="3"/>
      <c r="H1126" s="3"/>
      <c r="I1126" s="3"/>
      <c r="J1126" s="3"/>
      <c r="K1126" s="3"/>
      <c r="L1126" s="3"/>
      <c r="M1126" s="3"/>
      <c r="N1126" s="3"/>
      <c r="O1126" s="3"/>
      <c r="P1126" s="3"/>
      <c r="Q1126" s="3"/>
      <c r="R1126" s="3"/>
      <c r="S1126" s="3"/>
      <c r="T1126" s="3"/>
      <c r="U1126" s="3"/>
      <c r="V1126" s="3"/>
      <c r="W1126" s="3"/>
      <c r="X1126" s="3"/>
      <c r="Y1126" s="3"/>
      <c r="Z1126" s="3"/>
      <c r="AA1126" s="3"/>
      <c r="AB1126" s="3"/>
      <c r="AC1126" s="3"/>
      <c r="AD1126" s="3"/>
      <c r="AE1126" s="3"/>
      <c r="AF1126" s="3"/>
      <c r="AG1126" s="3"/>
      <c r="AH1126" s="3"/>
      <c r="AI1126" s="3"/>
      <c r="AJ1126" s="3"/>
      <c r="AK1126" s="3"/>
      <c r="AL1126" s="3"/>
      <c r="AM1126" s="3"/>
      <c r="AN1126" s="3"/>
      <c r="AO1126" s="3"/>
      <c r="AP1126" s="3"/>
      <c r="AQ1126" s="3"/>
      <c r="AR1126" s="3"/>
      <c r="AS1126" s="3"/>
      <c r="AT1126" s="3"/>
      <c r="AU1126" s="3"/>
      <c r="AV1126" s="3"/>
      <c r="AW1126" s="3"/>
      <c r="AX1126" s="3"/>
      <c r="AY1126" s="3"/>
      <c r="AZ1126" s="3"/>
      <c r="BA1126" s="3"/>
      <c r="BB1126" s="3"/>
      <c r="BC1126" s="3"/>
      <c r="BD1126" s="3"/>
      <c r="BE1126" s="3"/>
      <c r="BF1126" s="3"/>
      <c r="BG1126" s="3"/>
      <c r="BH1126" s="3"/>
      <c r="BI1126" s="3"/>
      <c r="BJ1126" s="3"/>
      <c r="BK1126" s="3"/>
      <c r="BL1126" s="3"/>
      <c r="BM1126" s="3"/>
      <c r="BN1126" s="3"/>
    </row>
    <row r="1127">
      <c r="A1127" s="3"/>
      <c r="B1127" s="68"/>
      <c r="C1127" s="3"/>
      <c r="D1127" s="3"/>
      <c r="E1127" s="3"/>
      <c r="F1127" s="3"/>
      <c r="G1127" s="3"/>
      <c r="H1127" s="3"/>
      <c r="I1127" s="3"/>
      <c r="J1127" s="3"/>
      <c r="K1127" s="3"/>
      <c r="L1127" s="3"/>
      <c r="M1127" s="3"/>
      <c r="N1127" s="3"/>
      <c r="O1127" s="3"/>
      <c r="P1127" s="3"/>
      <c r="Q1127" s="3"/>
      <c r="R1127" s="3"/>
      <c r="S1127" s="3"/>
      <c r="T1127" s="3"/>
      <c r="U1127" s="3"/>
      <c r="V1127" s="3"/>
      <c r="W1127" s="3"/>
      <c r="X1127" s="3"/>
      <c r="Y1127" s="3"/>
      <c r="Z1127" s="3"/>
      <c r="AA1127" s="3"/>
      <c r="AB1127" s="3"/>
      <c r="AC1127" s="3"/>
      <c r="AD1127" s="3"/>
      <c r="AE1127" s="3"/>
      <c r="AF1127" s="3"/>
      <c r="AG1127" s="3"/>
      <c r="AH1127" s="3"/>
      <c r="AI1127" s="3"/>
      <c r="AJ1127" s="3"/>
      <c r="AK1127" s="3"/>
      <c r="AL1127" s="3"/>
      <c r="AM1127" s="3"/>
      <c r="AN1127" s="3"/>
      <c r="AO1127" s="3"/>
      <c r="AP1127" s="3"/>
      <c r="AQ1127" s="3"/>
      <c r="AR1127" s="3"/>
      <c r="AS1127" s="3"/>
      <c r="AT1127" s="3"/>
      <c r="AU1127" s="3"/>
      <c r="AV1127" s="3"/>
      <c r="AW1127" s="3"/>
      <c r="AX1127" s="3"/>
      <c r="AY1127" s="3"/>
      <c r="AZ1127" s="3"/>
      <c r="BA1127" s="3"/>
      <c r="BB1127" s="3"/>
      <c r="BC1127" s="3"/>
      <c r="BD1127" s="3"/>
      <c r="BE1127" s="3"/>
      <c r="BF1127" s="3"/>
      <c r="BG1127" s="3"/>
      <c r="BH1127" s="3"/>
      <c r="BI1127" s="3"/>
      <c r="BJ1127" s="3"/>
      <c r="BK1127" s="3"/>
      <c r="BL1127" s="3"/>
      <c r="BM1127" s="3"/>
      <c r="BN1127" s="3"/>
    </row>
    <row r="1128">
      <c r="A1128" s="3"/>
      <c r="B1128" s="68"/>
      <c r="C1128" s="3"/>
      <c r="D1128" s="3"/>
      <c r="E1128" s="3"/>
      <c r="F1128" s="3"/>
      <c r="G1128" s="3"/>
      <c r="H1128" s="3"/>
      <c r="I1128" s="3"/>
      <c r="J1128" s="3"/>
      <c r="K1128" s="3"/>
      <c r="L1128" s="3"/>
      <c r="M1128" s="3"/>
      <c r="N1128" s="3"/>
      <c r="O1128" s="3"/>
      <c r="P1128" s="3"/>
      <c r="Q1128" s="3"/>
      <c r="R1128" s="3"/>
      <c r="S1128" s="3"/>
      <c r="T1128" s="3"/>
      <c r="U1128" s="3"/>
      <c r="V1128" s="3"/>
      <c r="W1128" s="3"/>
      <c r="X1128" s="3"/>
      <c r="Y1128" s="3"/>
      <c r="Z1128" s="3"/>
      <c r="AA1128" s="3"/>
      <c r="AB1128" s="3"/>
      <c r="AC1128" s="3"/>
      <c r="AD1128" s="3"/>
      <c r="AE1128" s="3"/>
      <c r="AF1128" s="3"/>
      <c r="AG1128" s="3"/>
      <c r="AH1128" s="3"/>
      <c r="AI1128" s="3"/>
      <c r="AJ1128" s="3"/>
      <c r="AK1128" s="3"/>
      <c r="AL1128" s="3"/>
      <c r="AM1128" s="3"/>
      <c r="AN1128" s="3"/>
      <c r="AO1128" s="3"/>
      <c r="AP1128" s="3"/>
      <c r="AQ1128" s="3"/>
      <c r="AR1128" s="3"/>
      <c r="AS1128" s="3"/>
      <c r="AT1128" s="3"/>
      <c r="AU1128" s="3"/>
      <c r="AV1128" s="3"/>
      <c r="AW1128" s="3"/>
      <c r="AX1128" s="3"/>
      <c r="AY1128" s="3"/>
      <c r="AZ1128" s="3"/>
      <c r="BA1128" s="3"/>
      <c r="BB1128" s="3"/>
      <c r="BC1128" s="3"/>
      <c r="BD1128" s="3"/>
      <c r="BE1128" s="3"/>
      <c r="BF1128" s="3"/>
      <c r="BG1128" s="3"/>
      <c r="BH1128" s="3"/>
      <c r="BI1128" s="3"/>
      <c r="BJ1128" s="3"/>
      <c r="BK1128" s="3"/>
      <c r="BL1128" s="3"/>
      <c r="BM1128" s="3"/>
      <c r="BN1128" s="3"/>
    </row>
    <row r="1129">
      <c r="A1129" s="3"/>
      <c r="B1129" s="68"/>
      <c r="C1129" s="3"/>
      <c r="D1129" s="3"/>
      <c r="E1129" s="3"/>
      <c r="F1129" s="3"/>
      <c r="G1129" s="3"/>
      <c r="H1129" s="3"/>
      <c r="I1129" s="3"/>
      <c r="J1129" s="3"/>
      <c r="K1129" s="3"/>
      <c r="L1129" s="3"/>
      <c r="M1129" s="3"/>
      <c r="N1129" s="3"/>
      <c r="O1129" s="3"/>
      <c r="P1129" s="3"/>
      <c r="Q1129" s="3"/>
      <c r="R1129" s="3"/>
      <c r="S1129" s="3"/>
      <c r="T1129" s="3"/>
      <c r="U1129" s="3"/>
      <c r="V1129" s="3"/>
      <c r="W1129" s="3"/>
      <c r="X1129" s="3"/>
      <c r="Y1129" s="3"/>
      <c r="Z1129" s="3"/>
      <c r="AA1129" s="3"/>
      <c r="AB1129" s="3"/>
      <c r="AC1129" s="3"/>
      <c r="AD1129" s="3"/>
      <c r="AE1129" s="3"/>
      <c r="AF1129" s="3"/>
      <c r="AG1129" s="3"/>
      <c r="AH1129" s="3"/>
      <c r="AI1129" s="3"/>
      <c r="AJ1129" s="3"/>
      <c r="AK1129" s="3"/>
      <c r="AL1129" s="3"/>
      <c r="AM1129" s="3"/>
      <c r="AN1129" s="3"/>
      <c r="AO1129" s="3"/>
      <c r="AP1129" s="3"/>
      <c r="AQ1129" s="3"/>
      <c r="AR1129" s="3"/>
      <c r="AS1129" s="3"/>
      <c r="AT1129" s="3"/>
      <c r="AU1129" s="3"/>
      <c r="AV1129" s="3"/>
      <c r="AW1129" s="3"/>
      <c r="AX1129" s="3"/>
      <c r="AY1129" s="3"/>
      <c r="AZ1129" s="3"/>
      <c r="BA1129" s="3"/>
      <c r="BB1129" s="3"/>
      <c r="BC1129" s="3"/>
      <c r="BD1129" s="3"/>
      <c r="BE1129" s="3"/>
      <c r="BF1129" s="3"/>
      <c r="BG1129" s="3"/>
      <c r="BH1129" s="3"/>
      <c r="BI1129" s="3"/>
      <c r="BJ1129" s="3"/>
      <c r="BK1129" s="3"/>
      <c r="BL1129" s="3"/>
      <c r="BM1129" s="3"/>
      <c r="BN1129" s="3"/>
    </row>
    <row r="1130">
      <c r="A1130" s="3"/>
      <c r="B1130" s="68"/>
      <c r="C1130" s="3"/>
      <c r="D1130" s="3"/>
      <c r="E1130" s="3"/>
      <c r="F1130" s="3"/>
      <c r="G1130" s="3"/>
      <c r="H1130" s="3"/>
      <c r="I1130" s="3"/>
      <c r="J1130" s="3"/>
      <c r="K1130" s="3"/>
      <c r="L1130" s="3"/>
      <c r="M1130" s="3"/>
      <c r="N1130" s="3"/>
      <c r="O1130" s="3"/>
      <c r="P1130" s="3"/>
      <c r="Q1130" s="3"/>
      <c r="R1130" s="3"/>
      <c r="S1130" s="3"/>
      <c r="T1130" s="3"/>
      <c r="U1130" s="3"/>
      <c r="V1130" s="3"/>
      <c r="W1130" s="3"/>
      <c r="X1130" s="3"/>
      <c r="Y1130" s="3"/>
      <c r="Z1130" s="3"/>
      <c r="AA1130" s="3"/>
      <c r="AB1130" s="3"/>
      <c r="AC1130" s="3"/>
      <c r="AD1130" s="3"/>
      <c r="AE1130" s="3"/>
      <c r="AF1130" s="3"/>
      <c r="AG1130" s="3"/>
      <c r="AH1130" s="3"/>
      <c r="AI1130" s="3"/>
      <c r="AJ1130" s="3"/>
      <c r="AK1130" s="3"/>
      <c r="AL1130" s="3"/>
      <c r="AM1130" s="3"/>
      <c r="AN1130" s="3"/>
      <c r="AO1130" s="3"/>
      <c r="AP1130" s="3"/>
      <c r="AQ1130" s="3"/>
      <c r="AR1130" s="3"/>
      <c r="AS1130" s="3"/>
      <c r="AT1130" s="3"/>
      <c r="AU1130" s="3"/>
      <c r="AV1130" s="3"/>
      <c r="AW1130" s="3"/>
      <c r="AX1130" s="3"/>
      <c r="AY1130" s="3"/>
      <c r="AZ1130" s="3"/>
      <c r="BA1130" s="3"/>
      <c r="BB1130" s="3"/>
      <c r="BC1130" s="3"/>
      <c r="BD1130" s="3"/>
      <c r="BE1130" s="3"/>
      <c r="BF1130" s="3"/>
      <c r="BG1130" s="3"/>
      <c r="BH1130" s="3"/>
      <c r="BI1130" s="3"/>
      <c r="BJ1130" s="3"/>
      <c r="BK1130" s="3"/>
      <c r="BL1130" s="3"/>
      <c r="BM1130" s="3"/>
      <c r="BN1130" s="3"/>
    </row>
    <row r="1131">
      <c r="A1131" s="3"/>
      <c r="B1131" s="68"/>
      <c r="C1131" s="3"/>
      <c r="D1131" s="3"/>
      <c r="E1131" s="3"/>
      <c r="F1131" s="3"/>
      <c r="G1131" s="3"/>
      <c r="H1131" s="3"/>
      <c r="I1131" s="3"/>
      <c r="J1131" s="3"/>
      <c r="K1131" s="3"/>
      <c r="L1131" s="3"/>
      <c r="M1131" s="3"/>
      <c r="N1131" s="3"/>
      <c r="O1131" s="3"/>
      <c r="P1131" s="3"/>
      <c r="Q1131" s="3"/>
      <c r="R1131" s="3"/>
      <c r="S1131" s="3"/>
      <c r="T1131" s="3"/>
      <c r="U1131" s="3"/>
      <c r="V1131" s="3"/>
      <c r="W1131" s="3"/>
      <c r="X1131" s="3"/>
      <c r="Y1131" s="3"/>
      <c r="Z1131" s="3"/>
      <c r="AA1131" s="3"/>
      <c r="AB1131" s="3"/>
      <c r="AC1131" s="3"/>
      <c r="AD1131" s="3"/>
      <c r="AE1131" s="3"/>
      <c r="AF1131" s="3"/>
      <c r="AG1131" s="3"/>
      <c r="AH1131" s="3"/>
      <c r="AI1131" s="3"/>
      <c r="AJ1131" s="3"/>
      <c r="AK1131" s="3"/>
      <c r="AL1131" s="3"/>
      <c r="AM1131" s="3"/>
      <c r="AN1131" s="3"/>
      <c r="AO1131" s="3"/>
      <c r="AP1131" s="3"/>
      <c r="AQ1131" s="3"/>
      <c r="AR1131" s="3"/>
      <c r="AS1131" s="3"/>
      <c r="AT1131" s="3"/>
      <c r="AU1131" s="3"/>
      <c r="AV1131" s="3"/>
      <c r="AW1131" s="3"/>
      <c r="AX1131" s="3"/>
      <c r="AY1131" s="3"/>
      <c r="AZ1131" s="3"/>
      <c r="BA1131" s="3"/>
      <c r="BB1131" s="3"/>
      <c r="BC1131" s="3"/>
      <c r="BD1131" s="3"/>
      <c r="BE1131" s="3"/>
      <c r="BF1131" s="3"/>
      <c r="BG1131" s="3"/>
      <c r="BH1131" s="3"/>
      <c r="BI1131" s="3"/>
      <c r="BJ1131" s="3"/>
      <c r="BK1131" s="3"/>
      <c r="BL1131" s="3"/>
      <c r="BM1131" s="3"/>
      <c r="BN1131" s="3"/>
    </row>
    <row r="1132">
      <c r="A1132" s="3"/>
      <c r="B1132" s="68"/>
      <c r="C1132" s="3"/>
      <c r="D1132" s="3"/>
      <c r="E1132" s="3"/>
      <c r="F1132" s="3"/>
      <c r="G1132" s="3"/>
      <c r="H1132" s="3"/>
      <c r="I1132" s="3"/>
      <c r="J1132" s="3"/>
      <c r="K1132" s="3"/>
      <c r="L1132" s="3"/>
      <c r="M1132" s="3"/>
      <c r="N1132" s="3"/>
      <c r="O1132" s="3"/>
      <c r="P1132" s="3"/>
      <c r="Q1132" s="3"/>
      <c r="R1132" s="3"/>
      <c r="S1132" s="3"/>
      <c r="T1132" s="3"/>
      <c r="U1132" s="3"/>
      <c r="V1132" s="3"/>
      <c r="W1132" s="3"/>
      <c r="X1132" s="3"/>
      <c r="Y1132" s="3"/>
      <c r="Z1132" s="3"/>
      <c r="AA1132" s="3"/>
      <c r="AB1132" s="3"/>
      <c r="AC1132" s="3"/>
      <c r="AD1132" s="3"/>
      <c r="AE1132" s="3"/>
      <c r="AF1132" s="3"/>
      <c r="AG1132" s="3"/>
      <c r="AH1132" s="3"/>
      <c r="AI1132" s="3"/>
      <c r="AJ1132" s="3"/>
      <c r="AK1132" s="3"/>
      <c r="AL1132" s="3"/>
      <c r="AM1132" s="3"/>
      <c r="AN1132" s="3"/>
      <c r="AO1132" s="3"/>
      <c r="AP1132" s="3"/>
      <c r="AQ1132" s="3"/>
      <c r="AR1132" s="3"/>
      <c r="AS1132" s="3"/>
      <c r="AT1132" s="3"/>
      <c r="AU1132" s="3"/>
      <c r="AV1132" s="3"/>
      <c r="AW1132" s="3"/>
      <c r="AX1132" s="3"/>
      <c r="AY1132" s="3"/>
      <c r="AZ1132" s="3"/>
      <c r="BA1132" s="3"/>
      <c r="BB1132" s="3"/>
      <c r="BC1132" s="3"/>
      <c r="BD1132" s="3"/>
      <c r="BE1132" s="3"/>
      <c r="BF1132" s="3"/>
      <c r="BG1132" s="3"/>
      <c r="BH1132" s="3"/>
      <c r="BI1132" s="3"/>
      <c r="BJ1132" s="3"/>
      <c r="BK1132" s="3"/>
      <c r="BL1132" s="3"/>
      <c r="BM1132" s="3"/>
      <c r="BN1132" s="3"/>
    </row>
    <row r="1133">
      <c r="A1133" s="3"/>
      <c r="B1133" s="68"/>
      <c r="C1133" s="3"/>
      <c r="D1133" s="3"/>
      <c r="E1133" s="3"/>
      <c r="F1133" s="3"/>
      <c r="G1133" s="3"/>
      <c r="H1133" s="3"/>
      <c r="I1133" s="3"/>
      <c r="J1133" s="3"/>
      <c r="K1133" s="3"/>
      <c r="L1133" s="3"/>
      <c r="M1133" s="3"/>
      <c r="N1133" s="3"/>
      <c r="O1133" s="3"/>
      <c r="P1133" s="3"/>
      <c r="Q1133" s="3"/>
      <c r="R1133" s="3"/>
      <c r="S1133" s="3"/>
      <c r="T1133" s="3"/>
      <c r="U1133" s="3"/>
      <c r="V1133" s="3"/>
      <c r="W1133" s="3"/>
      <c r="X1133" s="3"/>
      <c r="Y1133" s="3"/>
      <c r="Z1133" s="3"/>
      <c r="AA1133" s="3"/>
      <c r="AB1133" s="3"/>
      <c r="AC1133" s="3"/>
      <c r="AD1133" s="3"/>
      <c r="AE1133" s="3"/>
      <c r="AF1133" s="3"/>
      <c r="AG1133" s="3"/>
      <c r="AH1133" s="3"/>
      <c r="AI1133" s="3"/>
      <c r="AJ1133" s="3"/>
      <c r="AK1133" s="3"/>
      <c r="AL1133" s="3"/>
      <c r="AM1133" s="3"/>
      <c r="AN1133" s="3"/>
      <c r="AO1133" s="3"/>
      <c r="AP1133" s="3"/>
      <c r="AQ1133" s="3"/>
      <c r="AR1133" s="3"/>
      <c r="AS1133" s="3"/>
      <c r="AT1133" s="3"/>
      <c r="AU1133" s="3"/>
      <c r="AV1133" s="3"/>
      <c r="AW1133" s="3"/>
      <c r="AX1133" s="3"/>
      <c r="AY1133" s="3"/>
      <c r="AZ1133" s="3"/>
      <c r="BA1133" s="3"/>
      <c r="BB1133" s="3"/>
      <c r="BC1133" s="3"/>
      <c r="BD1133" s="3"/>
      <c r="BE1133" s="3"/>
      <c r="BF1133" s="3"/>
      <c r="BG1133" s="3"/>
      <c r="BH1133" s="3"/>
      <c r="BI1133" s="3"/>
      <c r="BJ1133" s="3"/>
      <c r="BK1133" s="3"/>
      <c r="BL1133" s="3"/>
      <c r="BM1133" s="3"/>
      <c r="BN1133" s="3"/>
    </row>
    <row r="1134">
      <c r="A1134" s="3"/>
      <c r="B1134" s="68"/>
      <c r="C1134" s="3"/>
      <c r="D1134" s="3"/>
      <c r="E1134" s="3"/>
      <c r="F1134" s="3"/>
      <c r="G1134" s="3"/>
      <c r="H1134" s="3"/>
      <c r="I1134" s="3"/>
      <c r="J1134" s="3"/>
      <c r="K1134" s="3"/>
      <c r="L1134" s="3"/>
      <c r="M1134" s="3"/>
      <c r="N1134" s="3"/>
      <c r="O1134" s="3"/>
      <c r="P1134" s="3"/>
      <c r="Q1134" s="3"/>
      <c r="R1134" s="3"/>
      <c r="S1134" s="3"/>
      <c r="T1134" s="3"/>
      <c r="U1134" s="3"/>
      <c r="V1134" s="3"/>
      <c r="W1134" s="3"/>
      <c r="X1134" s="3"/>
      <c r="Y1134" s="3"/>
      <c r="Z1134" s="3"/>
      <c r="AA1134" s="3"/>
      <c r="AB1134" s="3"/>
      <c r="AC1134" s="3"/>
      <c r="AD1134" s="3"/>
      <c r="AE1134" s="3"/>
      <c r="AF1134" s="3"/>
      <c r="AG1134" s="3"/>
      <c r="AH1134" s="3"/>
      <c r="AI1134" s="3"/>
      <c r="AJ1134" s="3"/>
      <c r="AK1134" s="3"/>
      <c r="AL1134" s="3"/>
      <c r="AM1134" s="3"/>
      <c r="AN1134" s="3"/>
      <c r="AO1134" s="3"/>
      <c r="AP1134" s="3"/>
      <c r="AQ1134" s="3"/>
      <c r="AR1134" s="3"/>
      <c r="AS1134" s="3"/>
      <c r="AT1134" s="3"/>
      <c r="AU1134" s="3"/>
      <c r="AV1134" s="3"/>
      <c r="AW1134" s="3"/>
      <c r="AX1134" s="3"/>
      <c r="AY1134" s="3"/>
      <c r="AZ1134" s="3"/>
      <c r="BA1134" s="3"/>
      <c r="BB1134" s="3"/>
      <c r="BC1134" s="3"/>
      <c r="BD1134" s="3"/>
      <c r="BE1134" s="3"/>
      <c r="BF1134" s="3"/>
      <c r="BG1134" s="3"/>
      <c r="BH1134" s="3"/>
      <c r="BI1134" s="3"/>
      <c r="BJ1134" s="3"/>
      <c r="BK1134" s="3"/>
      <c r="BL1134" s="3"/>
      <c r="BM1134" s="3"/>
      <c r="BN1134" s="3"/>
    </row>
    <row r="1135">
      <c r="A1135" s="3"/>
      <c r="B1135" s="68"/>
      <c r="C1135" s="3"/>
      <c r="D1135" s="3"/>
      <c r="E1135" s="3"/>
      <c r="F1135" s="3"/>
      <c r="G1135" s="3"/>
      <c r="H1135" s="3"/>
      <c r="I1135" s="3"/>
      <c r="J1135" s="3"/>
      <c r="K1135" s="3"/>
      <c r="L1135" s="3"/>
      <c r="M1135" s="3"/>
      <c r="N1135" s="3"/>
      <c r="O1135" s="3"/>
      <c r="P1135" s="3"/>
      <c r="Q1135" s="3"/>
      <c r="R1135" s="3"/>
      <c r="S1135" s="3"/>
      <c r="T1135" s="3"/>
      <c r="U1135" s="3"/>
      <c r="V1135" s="3"/>
      <c r="W1135" s="3"/>
      <c r="X1135" s="3"/>
      <c r="Y1135" s="3"/>
      <c r="Z1135" s="3"/>
      <c r="AA1135" s="3"/>
      <c r="AB1135" s="3"/>
      <c r="AC1135" s="3"/>
      <c r="AD1135" s="3"/>
      <c r="AE1135" s="3"/>
      <c r="AF1135" s="3"/>
      <c r="AG1135" s="3"/>
      <c r="AH1135" s="3"/>
      <c r="AI1135" s="3"/>
      <c r="AJ1135" s="3"/>
      <c r="AK1135" s="3"/>
      <c r="AL1135" s="3"/>
      <c r="AM1135" s="3"/>
      <c r="AN1135" s="3"/>
      <c r="AO1135" s="3"/>
      <c r="AP1135" s="3"/>
      <c r="AQ1135" s="3"/>
      <c r="AR1135" s="3"/>
      <c r="AS1135" s="3"/>
      <c r="AT1135" s="3"/>
      <c r="AU1135" s="3"/>
      <c r="AV1135" s="3"/>
      <c r="AW1135" s="3"/>
      <c r="AX1135" s="3"/>
      <c r="AY1135" s="3"/>
      <c r="AZ1135" s="3"/>
      <c r="BA1135" s="3"/>
      <c r="BB1135" s="3"/>
      <c r="BC1135" s="3"/>
      <c r="BD1135" s="3"/>
      <c r="BE1135" s="3"/>
      <c r="BF1135" s="3"/>
      <c r="BG1135" s="3"/>
      <c r="BH1135" s="3"/>
      <c r="BI1135" s="3"/>
      <c r="BJ1135" s="3"/>
      <c r="BK1135" s="3"/>
      <c r="BL1135" s="3"/>
      <c r="BM1135" s="3"/>
      <c r="BN1135" s="3"/>
    </row>
    <row r="1136">
      <c r="A1136" s="3"/>
      <c r="B1136" s="68"/>
      <c r="C1136" s="3"/>
      <c r="D1136" s="3"/>
      <c r="E1136" s="3"/>
      <c r="F1136" s="3"/>
      <c r="G1136" s="3"/>
      <c r="H1136" s="3"/>
      <c r="I1136" s="3"/>
      <c r="J1136" s="3"/>
      <c r="K1136" s="3"/>
      <c r="L1136" s="3"/>
      <c r="M1136" s="3"/>
      <c r="N1136" s="3"/>
      <c r="O1136" s="3"/>
      <c r="P1136" s="3"/>
      <c r="Q1136" s="3"/>
      <c r="R1136" s="3"/>
      <c r="S1136" s="3"/>
      <c r="T1136" s="3"/>
      <c r="U1136" s="3"/>
      <c r="V1136" s="3"/>
      <c r="W1136" s="3"/>
      <c r="X1136" s="3"/>
      <c r="Y1136" s="3"/>
      <c r="Z1136" s="3"/>
      <c r="AA1136" s="3"/>
      <c r="AB1136" s="3"/>
      <c r="AC1136" s="3"/>
      <c r="AD1136" s="3"/>
      <c r="AE1136" s="3"/>
      <c r="AF1136" s="3"/>
      <c r="AG1136" s="3"/>
      <c r="AH1136" s="3"/>
      <c r="AI1136" s="3"/>
      <c r="AJ1136" s="3"/>
      <c r="AK1136" s="3"/>
      <c r="AL1136" s="3"/>
      <c r="AM1136" s="3"/>
      <c r="AN1136" s="3"/>
      <c r="AO1136" s="3"/>
      <c r="AP1136" s="3"/>
      <c r="AQ1136" s="3"/>
      <c r="AR1136" s="3"/>
      <c r="AS1136" s="3"/>
      <c r="AT1136" s="3"/>
      <c r="AU1136" s="3"/>
      <c r="AV1136" s="3"/>
      <c r="AW1136" s="3"/>
      <c r="AX1136" s="3"/>
      <c r="AY1136" s="3"/>
      <c r="AZ1136" s="3"/>
      <c r="BA1136" s="3"/>
      <c r="BB1136" s="3"/>
      <c r="BC1136" s="3"/>
      <c r="BD1136" s="3"/>
      <c r="BE1136" s="3"/>
      <c r="BF1136" s="3"/>
      <c r="BG1136" s="3"/>
      <c r="BH1136" s="3"/>
      <c r="BI1136" s="3"/>
      <c r="BJ1136" s="3"/>
      <c r="BK1136" s="3"/>
      <c r="BL1136" s="3"/>
      <c r="BM1136" s="3"/>
      <c r="BN1136" s="3"/>
    </row>
    <row r="1137">
      <c r="A1137" s="3"/>
      <c r="B1137" s="68"/>
      <c r="C1137" s="3"/>
      <c r="D1137" s="3"/>
      <c r="E1137" s="3"/>
      <c r="F1137" s="3"/>
      <c r="G1137" s="3"/>
      <c r="H1137" s="3"/>
      <c r="I1137" s="3"/>
      <c r="J1137" s="3"/>
      <c r="K1137" s="3"/>
      <c r="L1137" s="3"/>
      <c r="M1137" s="3"/>
      <c r="N1137" s="3"/>
      <c r="O1137" s="3"/>
      <c r="P1137" s="3"/>
      <c r="Q1137" s="3"/>
      <c r="R1137" s="3"/>
      <c r="S1137" s="3"/>
      <c r="T1137" s="3"/>
      <c r="U1137" s="3"/>
      <c r="V1137" s="3"/>
      <c r="W1137" s="3"/>
      <c r="X1137" s="3"/>
      <c r="Y1137" s="3"/>
      <c r="Z1137" s="3"/>
      <c r="AA1137" s="3"/>
      <c r="AB1137" s="3"/>
      <c r="AC1137" s="3"/>
      <c r="AD1137" s="3"/>
      <c r="AE1137" s="3"/>
      <c r="AF1137" s="3"/>
      <c r="AG1137" s="3"/>
      <c r="AH1137" s="3"/>
      <c r="AI1137" s="3"/>
      <c r="AJ1137" s="3"/>
      <c r="AK1137" s="3"/>
      <c r="AL1137" s="3"/>
      <c r="AM1137" s="3"/>
      <c r="AN1137" s="3"/>
      <c r="AO1137" s="3"/>
      <c r="AP1137" s="3"/>
      <c r="AQ1137" s="3"/>
      <c r="AR1137" s="3"/>
      <c r="AS1137" s="3"/>
      <c r="AT1137" s="3"/>
      <c r="AU1137" s="3"/>
      <c r="AV1137" s="3"/>
      <c r="AW1137" s="3"/>
      <c r="AX1137" s="3"/>
      <c r="AY1137" s="3"/>
      <c r="AZ1137" s="3"/>
      <c r="BA1137" s="3"/>
      <c r="BB1137" s="3"/>
      <c r="BC1137" s="3"/>
      <c r="BD1137" s="3"/>
      <c r="BE1137" s="3"/>
      <c r="BF1137" s="3"/>
      <c r="BG1137" s="3"/>
      <c r="BH1137" s="3"/>
      <c r="BI1137" s="3"/>
      <c r="BJ1137" s="3"/>
      <c r="BK1137" s="3"/>
      <c r="BL1137" s="3"/>
      <c r="BM1137" s="3"/>
      <c r="BN1137" s="3"/>
    </row>
    <row r="1138">
      <c r="A1138" s="3"/>
      <c r="B1138" s="68"/>
      <c r="C1138" s="3"/>
      <c r="D1138" s="3"/>
      <c r="E1138" s="3"/>
      <c r="F1138" s="3"/>
      <c r="G1138" s="3"/>
      <c r="H1138" s="3"/>
      <c r="I1138" s="3"/>
      <c r="J1138" s="3"/>
      <c r="K1138" s="3"/>
      <c r="L1138" s="3"/>
      <c r="M1138" s="3"/>
      <c r="N1138" s="3"/>
      <c r="O1138" s="3"/>
      <c r="P1138" s="3"/>
      <c r="Q1138" s="3"/>
      <c r="R1138" s="3"/>
      <c r="S1138" s="3"/>
      <c r="T1138" s="3"/>
      <c r="U1138" s="3"/>
      <c r="V1138" s="3"/>
      <c r="W1138" s="3"/>
      <c r="X1138" s="3"/>
      <c r="Y1138" s="3"/>
      <c r="Z1138" s="3"/>
      <c r="AA1138" s="3"/>
      <c r="AB1138" s="3"/>
      <c r="AC1138" s="3"/>
      <c r="AD1138" s="3"/>
      <c r="AE1138" s="3"/>
      <c r="AF1138" s="3"/>
      <c r="AG1138" s="3"/>
      <c r="AH1138" s="3"/>
      <c r="AI1138" s="3"/>
      <c r="AJ1138" s="3"/>
      <c r="AK1138" s="3"/>
      <c r="AL1138" s="3"/>
      <c r="AM1138" s="3"/>
      <c r="AN1138" s="3"/>
      <c r="AO1138" s="3"/>
      <c r="AP1138" s="3"/>
      <c r="AQ1138" s="3"/>
      <c r="AR1138" s="3"/>
      <c r="AS1138" s="3"/>
      <c r="AT1138" s="3"/>
      <c r="AU1138" s="3"/>
      <c r="AV1138" s="3"/>
      <c r="AW1138" s="3"/>
      <c r="AX1138" s="3"/>
      <c r="AY1138" s="3"/>
      <c r="AZ1138" s="3"/>
      <c r="BA1138" s="3"/>
      <c r="BB1138" s="3"/>
      <c r="BC1138" s="3"/>
      <c r="BD1138" s="3"/>
      <c r="BE1138" s="3"/>
      <c r="BF1138" s="3"/>
      <c r="BG1138" s="3"/>
      <c r="BH1138" s="3"/>
      <c r="BI1138" s="3"/>
      <c r="BJ1138" s="3"/>
      <c r="BK1138" s="3"/>
      <c r="BL1138" s="3"/>
      <c r="BM1138" s="3"/>
      <c r="BN1138" s="3"/>
    </row>
    <row r="1139">
      <c r="A1139" s="3"/>
      <c r="B1139" s="68"/>
      <c r="C1139" s="3"/>
      <c r="D1139" s="3"/>
      <c r="E1139" s="3"/>
      <c r="F1139" s="3"/>
      <c r="G1139" s="3"/>
      <c r="H1139" s="3"/>
      <c r="I1139" s="3"/>
      <c r="J1139" s="3"/>
      <c r="K1139" s="3"/>
      <c r="L1139" s="3"/>
      <c r="M1139" s="3"/>
      <c r="N1139" s="3"/>
      <c r="O1139" s="3"/>
      <c r="P1139" s="3"/>
      <c r="Q1139" s="3"/>
      <c r="R1139" s="3"/>
      <c r="S1139" s="3"/>
      <c r="T1139" s="3"/>
      <c r="U1139" s="3"/>
      <c r="V1139" s="3"/>
      <c r="W1139" s="3"/>
      <c r="X1139" s="3"/>
      <c r="Y1139" s="3"/>
      <c r="Z1139" s="3"/>
      <c r="AA1139" s="3"/>
      <c r="AB1139" s="3"/>
      <c r="AC1139" s="3"/>
      <c r="AD1139" s="3"/>
      <c r="AE1139" s="3"/>
      <c r="AF1139" s="3"/>
      <c r="AG1139" s="3"/>
      <c r="AH1139" s="3"/>
      <c r="AI1139" s="3"/>
      <c r="AJ1139" s="3"/>
      <c r="AK1139" s="3"/>
      <c r="AL1139" s="3"/>
      <c r="AM1139" s="3"/>
      <c r="AN1139" s="3"/>
      <c r="AO1139" s="3"/>
      <c r="AP1139" s="3"/>
      <c r="AQ1139" s="3"/>
      <c r="AR1139" s="3"/>
      <c r="AS1139" s="3"/>
      <c r="AT1139" s="3"/>
      <c r="AU1139" s="3"/>
      <c r="AV1139" s="3"/>
      <c r="AW1139" s="3"/>
      <c r="AX1139" s="3"/>
      <c r="AY1139" s="3"/>
      <c r="AZ1139" s="3"/>
      <c r="BA1139" s="3"/>
      <c r="BB1139" s="3"/>
      <c r="BC1139" s="3"/>
      <c r="BD1139" s="3"/>
      <c r="BE1139" s="3"/>
      <c r="BF1139" s="3"/>
      <c r="BG1139" s="3"/>
      <c r="BH1139" s="3"/>
      <c r="BI1139" s="3"/>
      <c r="BJ1139" s="3"/>
      <c r="BK1139" s="3"/>
      <c r="BL1139" s="3"/>
      <c r="BM1139" s="3"/>
      <c r="BN1139" s="3"/>
    </row>
    <row r="1140">
      <c r="A1140" s="3"/>
      <c r="B1140" s="68"/>
      <c r="C1140" s="3"/>
      <c r="D1140" s="3"/>
      <c r="E1140" s="3"/>
      <c r="F1140" s="3"/>
      <c r="G1140" s="3"/>
      <c r="H1140" s="3"/>
      <c r="I1140" s="3"/>
      <c r="J1140" s="3"/>
      <c r="K1140" s="3"/>
      <c r="L1140" s="3"/>
      <c r="M1140" s="3"/>
      <c r="N1140" s="3"/>
      <c r="O1140" s="3"/>
      <c r="P1140" s="3"/>
      <c r="Q1140" s="3"/>
      <c r="R1140" s="3"/>
      <c r="S1140" s="3"/>
      <c r="T1140" s="3"/>
      <c r="U1140" s="3"/>
      <c r="V1140" s="3"/>
      <c r="W1140" s="3"/>
      <c r="X1140" s="3"/>
      <c r="Y1140" s="3"/>
      <c r="Z1140" s="3"/>
      <c r="AA1140" s="3"/>
      <c r="AB1140" s="3"/>
      <c r="AC1140" s="3"/>
      <c r="AD1140" s="3"/>
      <c r="AE1140" s="3"/>
      <c r="AF1140" s="3"/>
      <c r="AG1140" s="3"/>
      <c r="AH1140" s="3"/>
      <c r="AI1140" s="3"/>
      <c r="AJ1140" s="3"/>
      <c r="AK1140" s="3"/>
      <c r="AL1140" s="3"/>
      <c r="AM1140" s="3"/>
      <c r="AN1140" s="3"/>
      <c r="AO1140" s="3"/>
      <c r="AP1140" s="3"/>
      <c r="AQ1140" s="3"/>
      <c r="AR1140" s="3"/>
      <c r="AS1140" s="3"/>
      <c r="AT1140" s="3"/>
      <c r="AU1140" s="3"/>
      <c r="AV1140" s="3"/>
      <c r="AW1140" s="3"/>
      <c r="AX1140" s="3"/>
      <c r="AY1140" s="3"/>
      <c r="AZ1140" s="3"/>
      <c r="BA1140" s="3"/>
      <c r="BB1140" s="3"/>
      <c r="BC1140" s="3"/>
      <c r="BD1140" s="3"/>
      <c r="BE1140" s="3"/>
      <c r="BF1140" s="3"/>
      <c r="BG1140" s="3"/>
      <c r="BH1140" s="3"/>
      <c r="BI1140" s="3"/>
      <c r="BJ1140" s="3"/>
      <c r="BK1140" s="3"/>
      <c r="BL1140" s="3"/>
      <c r="BM1140" s="3"/>
      <c r="BN1140" s="3"/>
    </row>
    <row r="1141">
      <c r="A1141" s="3"/>
      <c r="B1141" s="68"/>
      <c r="C1141" s="3"/>
      <c r="D1141" s="3"/>
      <c r="E1141" s="3"/>
      <c r="F1141" s="3"/>
      <c r="G1141" s="3"/>
      <c r="H1141" s="3"/>
      <c r="I1141" s="3"/>
      <c r="J1141" s="3"/>
      <c r="K1141" s="3"/>
      <c r="L1141" s="3"/>
      <c r="M1141" s="3"/>
      <c r="N1141" s="3"/>
      <c r="O1141" s="3"/>
      <c r="P1141" s="3"/>
      <c r="Q1141" s="3"/>
      <c r="R1141" s="3"/>
      <c r="S1141" s="3"/>
      <c r="T1141" s="3"/>
      <c r="U1141" s="3"/>
      <c r="V1141" s="3"/>
      <c r="W1141" s="3"/>
      <c r="X1141" s="3"/>
      <c r="Y1141" s="3"/>
      <c r="Z1141" s="3"/>
      <c r="AA1141" s="3"/>
      <c r="AB1141" s="3"/>
      <c r="AC1141" s="3"/>
      <c r="AD1141" s="3"/>
      <c r="AE1141" s="3"/>
      <c r="AF1141" s="3"/>
      <c r="AG1141" s="3"/>
      <c r="AH1141" s="3"/>
      <c r="AI1141" s="3"/>
      <c r="AJ1141" s="3"/>
      <c r="AK1141" s="3"/>
      <c r="AL1141" s="3"/>
      <c r="AM1141" s="3"/>
      <c r="AN1141" s="3"/>
      <c r="AO1141" s="3"/>
      <c r="AP1141" s="3"/>
      <c r="AQ1141" s="3"/>
      <c r="AR1141" s="3"/>
      <c r="AS1141" s="3"/>
      <c r="AT1141" s="3"/>
      <c r="AU1141" s="3"/>
      <c r="AV1141" s="3"/>
      <c r="AW1141" s="3"/>
      <c r="AX1141" s="3"/>
      <c r="AY1141" s="3"/>
      <c r="AZ1141" s="3"/>
      <c r="BA1141" s="3"/>
      <c r="BB1141" s="3"/>
      <c r="BC1141" s="3"/>
      <c r="BD1141" s="3"/>
      <c r="BE1141" s="3"/>
      <c r="BF1141" s="3"/>
      <c r="BG1141" s="3"/>
      <c r="BH1141" s="3"/>
      <c r="BI1141" s="3"/>
      <c r="BJ1141" s="3"/>
      <c r="BK1141" s="3"/>
      <c r="BL1141" s="3"/>
      <c r="BM1141" s="3"/>
      <c r="BN1141" s="3"/>
    </row>
    <row r="1142">
      <c r="A1142" s="3"/>
      <c r="B1142" s="68"/>
      <c r="C1142" s="3"/>
      <c r="D1142" s="3"/>
      <c r="E1142" s="3"/>
      <c r="F1142" s="3"/>
      <c r="G1142" s="3"/>
      <c r="H1142" s="3"/>
      <c r="I1142" s="3"/>
      <c r="J1142" s="3"/>
      <c r="K1142" s="3"/>
      <c r="L1142" s="3"/>
      <c r="M1142" s="3"/>
      <c r="N1142" s="3"/>
      <c r="O1142" s="3"/>
      <c r="P1142" s="3"/>
      <c r="Q1142" s="3"/>
      <c r="R1142" s="3"/>
      <c r="S1142" s="3"/>
      <c r="T1142" s="3"/>
      <c r="U1142" s="3"/>
      <c r="V1142" s="3"/>
      <c r="W1142" s="3"/>
      <c r="X1142" s="3"/>
      <c r="Y1142" s="3"/>
      <c r="Z1142" s="3"/>
      <c r="AA1142" s="3"/>
      <c r="AB1142" s="3"/>
      <c r="AC1142" s="3"/>
      <c r="AD1142" s="3"/>
      <c r="AE1142" s="3"/>
      <c r="AF1142" s="3"/>
      <c r="AG1142" s="3"/>
      <c r="AH1142" s="3"/>
      <c r="AI1142" s="3"/>
      <c r="AJ1142" s="3"/>
      <c r="AK1142" s="3"/>
      <c r="AL1142" s="3"/>
      <c r="AM1142" s="3"/>
      <c r="AN1142" s="3"/>
      <c r="AO1142" s="3"/>
      <c r="AP1142" s="3"/>
      <c r="AQ1142" s="3"/>
      <c r="AR1142" s="3"/>
      <c r="AS1142" s="3"/>
      <c r="AT1142" s="3"/>
      <c r="AU1142" s="3"/>
      <c r="AV1142" s="3"/>
      <c r="AW1142" s="3"/>
      <c r="AX1142" s="3"/>
      <c r="AY1142" s="3"/>
      <c r="AZ1142" s="3"/>
      <c r="BA1142" s="3"/>
      <c r="BB1142" s="3"/>
      <c r="BC1142" s="3"/>
      <c r="BD1142" s="3"/>
      <c r="BE1142" s="3"/>
      <c r="BF1142" s="3"/>
      <c r="BG1142" s="3"/>
      <c r="BH1142" s="3"/>
      <c r="BI1142" s="3"/>
      <c r="BJ1142" s="3"/>
      <c r="BK1142" s="3"/>
      <c r="BL1142" s="3"/>
      <c r="BM1142" s="3"/>
      <c r="BN1142" s="3"/>
    </row>
    <row r="1143">
      <c r="A1143" s="3"/>
      <c r="B1143" s="68"/>
      <c r="C1143" s="3"/>
      <c r="D1143" s="3"/>
      <c r="E1143" s="3"/>
      <c r="F1143" s="3"/>
      <c r="G1143" s="3"/>
      <c r="H1143" s="3"/>
      <c r="I1143" s="3"/>
      <c r="J1143" s="3"/>
      <c r="K1143" s="3"/>
      <c r="L1143" s="3"/>
      <c r="M1143" s="3"/>
      <c r="N1143" s="3"/>
      <c r="O1143" s="3"/>
      <c r="P1143" s="3"/>
      <c r="Q1143" s="3"/>
      <c r="R1143" s="3"/>
      <c r="S1143" s="3"/>
      <c r="T1143" s="3"/>
      <c r="U1143" s="3"/>
      <c r="V1143" s="3"/>
      <c r="W1143" s="3"/>
      <c r="X1143" s="3"/>
      <c r="Y1143" s="3"/>
      <c r="Z1143" s="3"/>
      <c r="AA1143" s="3"/>
      <c r="AB1143" s="3"/>
      <c r="AC1143" s="3"/>
      <c r="AD1143" s="3"/>
      <c r="AE1143" s="3"/>
      <c r="AF1143" s="3"/>
      <c r="AG1143" s="3"/>
      <c r="AH1143" s="3"/>
      <c r="AI1143" s="3"/>
      <c r="AJ1143" s="3"/>
      <c r="AK1143" s="3"/>
      <c r="AL1143" s="3"/>
      <c r="AM1143" s="3"/>
      <c r="AN1143" s="3"/>
      <c r="AO1143" s="3"/>
      <c r="AP1143" s="3"/>
      <c r="AQ1143" s="3"/>
      <c r="AR1143" s="3"/>
      <c r="AS1143" s="3"/>
      <c r="AT1143" s="3"/>
      <c r="AU1143" s="3"/>
      <c r="AV1143" s="3"/>
      <c r="AW1143" s="3"/>
      <c r="AX1143" s="3"/>
      <c r="AY1143" s="3"/>
      <c r="AZ1143" s="3"/>
      <c r="BA1143" s="3"/>
      <c r="BB1143" s="3"/>
      <c r="BC1143" s="3"/>
      <c r="BD1143" s="3"/>
      <c r="BE1143" s="3"/>
      <c r="BF1143" s="3"/>
      <c r="BG1143" s="3"/>
      <c r="BH1143" s="3"/>
      <c r="BI1143" s="3"/>
      <c r="BJ1143" s="3"/>
      <c r="BK1143" s="3"/>
      <c r="BL1143" s="3"/>
      <c r="BM1143" s="3"/>
      <c r="BN1143" s="3"/>
    </row>
    <row r="1144">
      <c r="A1144" s="3"/>
      <c r="B1144" s="68"/>
      <c r="C1144" s="3"/>
      <c r="D1144" s="3"/>
      <c r="E1144" s="3"/>
      <c r="F1144" s="3"/>
      <c r="G1144" s="3"/>
      <c r="H1144" s="3"/>
      <c r="I1144" s="3"/>
      <c r="J1144" s="3"/>
      <c r="K1144" s="3"/>
      <c r="L1144" s="3"/>
      <c r="M1144" s="3"/>
      <c r="N1144" s="3"/>
      <c r="O1144" s="3"/>
      <c r="P1144" s="3"/>
      <c r="Q1144" s="3"/>
      <c r="R1144" s="3"/>
      <c r="S1144" s="3"/>
      <c r="T1144" s="3"/>
      <c r="U1144" s="3"/>
      <c r="V1144" s="3"/>
      <c r="W1144" s="3"/>
      <c r="X1144" s="3"/>
      <c r="Y1144" s="3"/>
      <c r="Z1144" s="3"/>
      <c r="AA1144" s="3"/>
      <c r="AB1144" s="3"/>
      <c r="AC1144" s="3"/>
      <c r="AD1144" s="3"/>
      <c r="AE1144" s="3"/>
      <c r="AF1144" s="3"/>
      <c r="AG1144" s="3"/>
      <c r="AH1144" s="3"/>
      <c r="AI1144" s="3"/>
      <c r="AJ1144" s="3"/>
      <c r="AK1144" s="3"/>
      <c r="AL1144" s="3"/>
      <c r="AM1144" s="3"/>
      <c r="AN1144" s="3"/>
      <c r="AO1144" s="3"/>
      <c r="AP1144" s="3"/>
      <c r="AQ1144" s="3"/>
      <c r="AR1144" s="3"/>
      <c r="AS1144" s="3"/>
      <c r="AT1144" s="3"/>
      <c r="AU1144" s="3"/>
      <c r="AV1144" s="3"/>
      <c r="AW1144" s="3"/>
      <c r="AX1144" s="3"/>
      <c r="AY1144" s="3"/>
      <c r="AZ1144" s="3"/>
      <c r="BA1144" s="3"/>
      <c r="BB1144" s="3"/>
      <c r="BC1144" s="3"/>
      <c r="BD1144" s="3"/>
      <c r="BE1144" s="3"/>
      <c r="BF1144" s="3"/>
      <c r="BG1144" s="3"/>
      <c r="BH1144" s="3"/>
      <c r="BI1144" s="3"/>
      <c r="BJ1144" s="3"/>
      <c r="BK1144" s="3"/>
      <c r="BL1144" s="3"/>
      <c r="BM1144" s="3"/>
      <c r="BN1144" s="3"/>
    </row>
    <row r="1145">
      <c r="A1145" s="3"/>
      <c r="B1145" s="68"/>
      <c r="C1145" s="3"/>
      <c r="D1145" s="3"/>
      <c r="E1145" s="3"/>
      <c r="F1145" s="3"/>
      <c r="G1145" s="3"/>
      <c r="H1145" s="3"/>
      <c r="I1145" s="3"/>
      <c r="J1145" s="3"/>
      <c r="K1145" s="3"/>
      <c r="L1145" s="3"/>
      <c r="M1145" s="3"/>
      <c r="N1145" s="3"/>
      <c r="O1145" s="3"/>
      <c r="P1145" s="3"/>
      <c r="Q1145" s="3"/>
      <c r="R1145" s="3"/>
      <c r="S1145" s="3"/>
      <c r="T1145" s="3"/>
      <c r="U1145" s="3"/>
      <c r="V1145" s="3"/>
      <c r="W1145" s="3"/>
      <c r="X1145" s="3"/>
      <c r="Y1145" s="3"/>
      <c r="Z1145" s="3"/>
      <c r="AA1145" s="3"/>
      <c r="AB1145" s="3"/>
      <c r="AC1145" s="3"/>
      <c r="AD1145" s="3"/>
      <c r="AE1145" s="3"/>
      <c r="AF1145" s="3"/>
      <c r="AG1145" s="3"/>
      <c r="AH1145" s="3"/>
      <c r="AI1145" s="3"/>
      <c r="AJ1145" s="3"/>
      <c r="AK1145" s="3"/>
      <c r="AL1145" s="3"/>
      <c r="AM1145" s="3"/>
      <c r="AN1145" s="3"/>
      <c r="AO1145" s="3"/>
      <c r="AP1145" s="3"/>
      <c r="AQ1145" s="3"/>
      <c r="AR1145" s="3"/>
      <c r="AS1145" s="3"/>
      <c r="AT1145" s="3"/>
      <c r="AU1145" s="3"/>
      <c r="AV1145" s="3"/>
      <c r="AW1145" s="3"/>
      <c r="AX1145" s="3"/>
      <c r="AY1145" s="3"/>
      <c r="AZ1145" s="3"/>
      <c r="BA1145" s="3"/>
      <c r="BB1145" s="3"/>
      <c r="BC1145" s="3"/>
      <c r="BD1145" s="3"/>
      <c r="BE1145" s="3"/>
      <c r="BF1145" s="3"/>
      <c r="BG1145" s="3"/>
      <c r="BH1145" s="3"/>
      <c r="BI1145" s="3"/>
      <c r="BJ1145" s="3"/>
      <c r="BK1145" s="3"/>
      <c r="BL1145" s="3"/>
      <c r="BM1145" s="3"/>
      <c r="BN1145" s="3"/>
    </row>
    <row r="1146">
      <c r="A1146" s="3"/>
      <c r="B1146" s="68"/>
      <c r="C1146" s="3"/>
      <c r="D1146" s="3"/>
      <c r="E1146" s="3"/>
      <c r="F1146" s="3"/>
      <c r="G1146" s="3"/>
      <c r="H1146" s="3"/>
      <c r="I1146" s="3"/>
      <c r="J1146" s="3"/>
      <c r="K1146" s="3"/>
      <c r="L1146" s="3"/>
      <c r="M1146" s="3"/>
      <c r="N1146" s="3"/>
      <c r="O1146" s="3"/>
      <c r="P1146" s="3"/>
      <c r="Q1146" s="3"/>
      <c r="R1146" s="3"/>
      <c r="S1146" s="3"/>
      <c r="T1146" s="3"/>
      <c r="U1146" s="3"/>
      <c r="V1146" s="3"/>
      <c r="W1146" s="3"/>
      <c r="X1146" s="3"/>
      <c r="Y1146" s="3"/>
      <c r="Z1146" s="3"/>
      <c r="AA1146" s="3"/>
      <c r="AB1146" s="3"/>
      <c r="AC1146" s="3"/>
      <c r="AD1146" s="3"/>
      <c r="AE1146" s="3"/>
      <c r="AF1146" s="3"/>
      <c r="AG1146" s="3"/>
      <c r="AH1146" s="3"/>
      <c r="AI1146" s="3"/>
      <c r="AJ1146" s="3"/>
      <c r="AK1146" s="3"/>
      <c r="AL1146" s="3"/>
      <c r="AM1146" s="3"/>
      <c r="AN1146" s="3"/>
      <c r="AO1146" s="3"/>
      <c r="AP1146" s="3"/>
      <c r="AQ1146" s="3"/>
      <c r="AR1146" s="3"/>
      <c r="AS1146" s="3"/>
      <c r="AT1146" s="3"/>
      <c r="AU1146" s="3"/>
      <c r="AV1146" s="3"/>
      <c r="AW1146" s="3"/>
      <c r="AX1146" s="3"/>
      <c r="AY1146" s="3"/>
      <c r="AZ1146" s="3"/>
      <c r="BA1146" s="3"/>
      <c r="BB1146" s="3"/>
      <c r="BC1146" s="3"/>
      <c r="BD1146" s="3"/>
      <c r="BE1146" s="3"/>
      <c r="BF1146" s="3"/>
      <c r="BG1146" s="3"/>
      <c r="BH1146" s="3"/>
      <c r="BI1146" s="3"/>
      <c r="BJ1146" s="3"/>
      <c r="BK1146" s="3"/>
      <c r="BL1146" s="3"/>
      <c r="BM1146" s="3"/>
      <c r="BN1146" s="3"/>
    </row>
    <row r="1147">
      <c r="A1147" s="3"/>
      <c r="B1147" s="68"/>
      <c r="C1147" s="3"/>
      <c r="D1147" s="3"/>
      <c r="E1147" s="3"/>
      <c r="F1147" s="3"/>
      <c r="G1147" s="3"/>
      <c r="H1147" s="3"/>
      <c r="I1147" s="3"/>
      <c r="J1147" s="3"/>
      <c r="K1147" s="3"/>
      <c r="L1147" s="3"/>
      <c r="M1147" s="3"/>
      <c r="N1147" s="3"/>
      <c r="O1147" s="3"/>
      <c r="P1147" s="3"/>
      <c r="Q1147" s="3"/>
      <c r="R1147" s="3"/>
      <c r="S1147" s="3"/>
      <c r="T1147" s="3"/>
      <c r="U1147" s="3"/>
      <c r="V1147" s="3"/>
      <c r="W1147" s="3"/>
      <c r="X1147" s="3"/>
      <c r="Y1147" s="3"/>
      <c r="Z1147" s="3"/>
      <c r="AA1147" s="3"/>
      <c r="AB1147" s="3"/>
      <c r="AC1147" s="3"/>
      <c r="AD1147" s="3"/>
      <c r="AE1147" s="3"/>
      <c r="AF1147" s="3"/>
      <c r="AG1147" s="3"/>
      <c r="AH1147" s="3"/>
      <c r="AI1147" s="3"/>
      <c r="AJ1147" s="3"/>
      <c r="AK1147" s="3"/>
      <c r="AL1147" s="3"/>
      <c r="AM1147" s="3"/>
      <c r="AN1147" s="3"/>
      <c r="AO1147" s="3"/>
      <c r="AP1147" s="3"/>
      <c r="AQ1147" s="3"/>
      <c r="AR1147" s="3"/>
      <c r="AS1147" s="3"/>
      <c r="AT1147" s="3"/>
      <c r="AU1147" s="3"/>
      <c r="AV1147" s="3"/>
      <c r="AW1147" s="3"/>
      <c r="AX1147" s="3"/>
      <c r="AY1147" s="3"/>
      <c r="AZ1147" s="3"/>
      <c r="BA1147" s="3"/>
      <c r="BB1147" s="3"/>
      <c r="BC1147" s="3"/>
      <c r="BD1147" s="3"/>
      <c r="BE1147" s="3"/>
      <c r="BF1147" s="3"/>
      <c r="BG1147" s="3"/>
      <c r="BH1147" s="3"/>
      <c r="BI1147" s="3"/>
      <c r="BJ1147" s="3"/>
      <c r="BK1147" s="3"/>
      <c r="BL1147" s="3"/>
      <c r="BM1147" s="3"/>
      <c r="BN1147" s="3"/>
    </row>
    <row r="1148">
      <c r="A1148" s="3"/>
      <c r="B1148" s="68"/>
      <c r="C1148" s="3"/>
      <c r="D1148" s="3"/>
      <c r="E1148" s="3"/>
      <c r="F1148" s="3"/>
      <c r="G1148" s="3"/>
      <c r="H1148" s="3"/>
      <c r="I1148" s="3"/>
      <c r="J1148" s="3"/>
      <c r="K1148" s="3"/>
      <c r="L1148" s="3"/>
      <c r="M1148" s="3"/>
      <c r="N1148" s="3"/>
      <c r="O1148" s="3"/>
      <c r="P1148" s="3"/>
      <c r="Q1148" s="3"/>
      <c r="R1148" s="3"/>
      <c r="S1148" s="3"/>
      <c r="T1148" s="3"/>
      <c r="U1148" s="3"/>
      <c r="V1148" s="3"/>
      <c r="W1148" s="3"/>
      <c r="X1148" s="3"/>
      <c r="Y1148" s="3"/>
      <c r="Z1148" s="3"/>
      <c r="AA1148" s="3"/>
      <c r="AB1148" s="3"/>
      <c r="AC1148" s="3"/>
      <c r="AD1148" s="3"/>
      <c r="AE1148" s="3"/>
      <c r="AF1148" s="3"/>
      <c r="AG1148" s="3"/>
      <c r="AH1148" s="3"/>
      <c r="AI1148" s="3"/>
      <c r="AJ1148" s="3"/>
      <c r="AK1148" s="3"/>
      <c r="AL1148" s="3"/>
      <c r="AM1148" s="3"/>
      <c r="AN1148" s="3"/>
      <c r="AO1148" s="3"/>
      <c r="AP1148" s="3"/>
      <c r="AQ1148" s="3"/>
      <c r="AR1148" s="3"/>
      <c r="AS1148" s="3"/>
      <c r="AT1148" s="3"/>
      <c r="AU1148" s="3"/>
      <c r="AV1148" s="3"/>
      <c r="AW1148" s="3"/>
      <c r="AX1148" s="3"/>
      <c r="AY1148" s="3"/>
      <c r="AZ1148" s="3"/>
      <c r="BA1148" s="3"/>
      <c r="BB1148" s="3"/>
      <c r="BC1148" s="3"/>
      <c r="BD1148" s="3"/>
      <c r="BE1148" s="3"/>
      <c r="BF1148" s="3"/>
      <c r="BG1148" s="3"/>
      <c r="BH1148" s="3"/>
      <c r="BI1148" s="3"/>
      <c r="BJ1148" s="3"/>
      <c r="BK1148" s="3"/>
      <c r="BL1148" s="3"/>
      <c r="BM1148" s="3"/>
      <c r="BN1148" s="3"/>
    </row>
    <row r="1149">
      <c r="A1149" s="3"/>
      <c r="B1149" s="68"/>
      <c r="C1149" s="3"/>
      <c r="D1149" s="3"/>
      <c r="E1149" s="3"/>
      <c r="F1149" s="3"/>
      <c r="G1149" s="3"/>
      <c r="H1149" s="3"/>
      <c r="I1149" s="3"/>
      <c r="J1149" s="3"/>
      <c r="K1149" s="3"/>
      <c r="L1149" s="3"/>
      <c r="M1149" s="3"/>
      <c r="N1149" s="3"/>
      <c r="O1149" s="3"/>
      <c r="P1149" s="3"/>
      <c r="Q1149" s="3"/>
      <c r="R1149" s="3"/>
      <c r="S1149" s="3"/>
      <c r="T1149" s="3"/>
      <c r="U1149" s="3"/>
      <c r="V1149" s="3"/>
      <c r="W1149" s="3"/>
      <c r="X1149" s="3"/>
      <c r="Y1149" s="3"/>
      <c r="Z1149" s="3"/>
      <c r="AA1149" s="3"/>
      <c r="AB1149" s="3"/>
      <c r="AC1149" s="3"/>
      <c r="AD1149" s="3"/>
      <c r="AE1149" s="3"/>
      <c r="AF1149" s="3"/>
      <c r="AG1149" s="3"/>
      <c r="AH1149" s="3"/>
      <c r="AI1149" s="3"/>
      <c r="AJ1149" s="3"/>
      <c r="AK1149" s="3"/>
      <c r="AL1149" s="3"/>
      <c r="AM1149" s="3"/>
      <c r="AN1149" s="3"/>
      <c r="AO1149" s="3"/>
      <c r="AP1149" s="3"/>
      <c r="AQ1149" s="3"/>
      <c r="AR1149" s="3"/>
      <c r="AS1149" s="3"/>
      <c r="AT1149" s="3"/>
      <c r="AU1149" s="3"/>
      <c r="AV1149" s="3"/>
      <c r="AW1149" s="3"/>
      <c r="AX1149" s="3"/>
      <c r="AY1149" s="3"/>
      <c r="AZ1149" s="3"/>
      <c r="BA1149" s="3"/>
      <c r="BB1149" s="3"/>
      <c r="BC1149" s="3"/>
      <c r="BD1149" s="3"/>
      <c r="BE1149" s="3"/>
      <c r="BF1149" s="3"/>
      <c r="BG1149" s="3"/>
      <c r="BH1149" s="3"/>
      <c r="BI1149" s="3"/>
      <c r="BJ1149" s="3"/>
      <c r="BK1149" s="3"/>
      <c r="BL1149" s="3"/>
      <c r="BM1149" s="3"/>
      <c r="BN1149" s="3"/>
    </row>
    <row r="1150">
      <c r="A1150" s="3"/>
      <c r="B1150" s="68"/>
      <c r="C1150" s="3"/>
      <c r="D1150" s="3"/>
      <c r="E1150" s="3"/>
      <c r="F1150" s="3"/>
      <c r="G1150" s="3"/>
      <c r="H1150" s="3"/>
      <c r="I1150" s="3"/>
      <c r="J1150" s="3"/>
      <c r="K1150" s="3"/>
      <c r="L1150" s="3"/>
      <c r="M1150" s="3"/>
      <c r="N1150" s="3"/>
      <c r="O1150" s="3"/>
      <c r="P1150" s="3"/>
      <c r="Q1150" s="3"/>
      <c r="R1150" s="3"/>
      <c r="S1150" s="3"/>
      <c r="T1150" s="3"/>
      <c r="U1150" s="3"/>
      <c r="V1150" s="3"/>
      <c r="W1150" s="3"/>
      <c r="X1150" s="3"/>
      <c r="Y1150" s="3"/>
      <c r="Z1150" s="3"/>
      <c r="AA1150" s="3"/>
      <c r="AB1150" s="3"/>
      <c r="AC1150" s="3"/>
      <c r="AD1150" s="3"/>
      <c r="AE1150" s="3"/>
      <c r="AF1150" s="3"/>
      <c r="AG1150" s="3"/>
      <c r="AH1150" s="3"/>
      <c r="AI1150" s="3"/>
      <c r="AJ1150" s="3"/>
      <c r="AK1150" s="3"/>
      <c r="AL1150" s="3"/>
      <c r="AM1150" s="3"/>
      <c r="AN1150" s="3"/>
      <c r="AO1150" s="3"/>
      <c r="AP1150" s="3"/>
      <c r="AQ1150" s="3"/>
      <c r="AR1150" s="3"/>
      <c r="AS1150" s="3"/>
      <c r="AT1150" s="3"/>
      <c r="AU1150" s="3"/>
      <c r="AV1150" s="3"/>
      <c r="AW1150" s="3"/>
      <c r="AX1150" s="3"/>
      <c r="AY1150" s="3"/>
      <c r="AZ1150" s="3"/>
      <c r="BA1150" s="3"/>
      <c r="BB1150" s="3"/>
      <c r="BC1150" s="3"/>
      <c r="BD1150" s="3"/>
      <c r="BE1150" s="3"/>
      <c r="BF1150" s="3"/>
      <c r="BG1150" s="3"/>
      <c r="BH1150" s="3"/>
      <c r="BI1150" s="3"/>
      <c r="BJ1150" s="3"/>
      <c r="BK1150" s="3"/>
      <c r="BL1150" s="3"/>
      <c r="BM1150" s="3"/>
      <c r="BN1150" s="3"/>
    </row>
    <row r="1151">
      <c r="A1151" s="3"/>
      <c r="B1151" s="68"/>
      <c r="C1151" s="3"/>
      <c r="D1151" s="3"/>
      <c r="E1151" s="3"/>
      <c r="F1151" s="3"/>
      <c r="G1151" s="3"/>
      <c r="H1151" s="3"/>
      <c r="I1151" s="3"/>
      <c r="J1151" s="3"/>
      <c r="K1151" s="3"/>
      <c r="L1151" s="3"/>
      <c r="M1151" s="3"/>
      <c r="N1151" s="3"/>
      <c r="O1151" s="3"/>
      <c r="P1151" s="3"/>
      <c r="Q1151" s="3"/>
      <c r="R1151" s="3"/>
      <c r="S1151" s="3"/>
      <c r="T1151" s="3"/>
      <c r="U1151" s="3"/>
      <c r="V1151" s="3"/>
      <c r="W1151" s="3"/>
      <c r="X1151" s="3"/>
      <c r="Y1151" s="3"/>
      <c r="Z1151" s="3"/>
      <c r="AA1151" s="3"/>
      <c r="AB1151" s="3"/>
      <c r="AC1151" s="3"/>
      <c r="AD1151" s="3"/>
      <c r="AE1151" s="3"/>
      <c r="AF1151" s="3"/>
      <c r="AG1151" s="3"/>
      <c r="AH1151" s="3"/>
      <c r="AI1151" s="3"/>
      <c r="AJ1151" s="3"/>
      <c r="AK1151" s="3"/>
      <c r="AL1151" s="3"/>
      <c r="AM1151" s="3"/>
      <c r="AN1151" s="3"/>
      <c r="AO1151" s="3"/>
      <c r="AP1151" s="3"/>
      <c r="AQ1151" s="3"/>
      <c r="AR1151" s="3"/>
      <c r="AS1151" s="3"/>
      <c r="AT1151" s="3"/>
      <c r="AU1151" s="3"/>
      <c r="AV1151" s="3"/>
      <c r="AW1151" s="3"/>
      <c r="AX1151" s="3"/>
      <c r="AY1151" s="3"/>
      <c r="AZ1151" s="3"/>
      <c r="BA1151" s="3"/>
      <c r="BB1151" s="3"/>
      <c r="BC1151" s="3"/>
      <c r="BD1151" s="3"/>
      <c r="BE1151" s="3"/>
      <c r="BF1151" s="3"/>
      <c r="BG1151" s="3"/>
      <c r="BH1151" s="3"/>
      <c r="BI1151" s="3"/>
      <c r="BJ1151" s="3"/>
      <c r="BK1151" s="3"/>
      <c r="BL1151" s="3"/>
      <c r="BM1151" s="3"/>
      <c r="BN1151" s="3"/>
    </row>
    <row r="1152">
      <c r="A1152" s="3"/>
      <c r="B1152" s="68"/>
      <c r="C1152" s="3"/>
      <c r="D1152" s="3"/>
      <c r="E1152" s="3"/>
      <c r="F1152" s="3"/>
      <c r="G1152" s="3"/>
      <c r="H1152" s="3"/>
      <c r="I1152" s="3"/>
      <c r="J1152" s="3"/>
      <c r="K1152" s="3"/>
      <c r="L1152" s="3"/>
      <c r="M1152" s="3"/>
      <c r="N1152" s="3"/>
      <c r="O1152" s="3"/>
      <c r="P1152" s="3"/>
      <c r="Q1152" s="3"/>
      <c r="R1152" s="3"/>
      <c r="S1152" s="3"/>
      <c r="T1152" s="3"/>
      <c r="U1152" s="3"/>
      <c r="V1152" s="3"/>
      <c r="W1152" s="3"/>
      <c r="X1152" s="3"/>
      <c r="Y1152" s="3"/>
      <c r="Z1152" s="3"/>
      <c r="AA1152" s="3"/>
      <c r="AB1152" s="3"/>
      <c r="AC1152" s="3"/>
      <c r="AD1152" s="3"/>
      <c r="AE1152" s="3"/>
      <c r="AF1152" s="3"/>
      <c r="AG1152" s="3"/>
      <c r="AH1152" s="3"/>
      <c r="AI1152" s="3"/>
      <c r="AJ1152" s="3"/>
      <c r="AK1152" s="3"/>
      <c r="AL1152" s="3"/>
      <c r="AM1152" s="3"/>
      <c r="AN1152" s="3"/>
      <c r="AO1152" s="3"/>
      <c r="AP1152" s="3"/>
      <c r="AQ1152" s="3"/>
      <c r="AR1152" s="3"/>
      <c r="AS1152" s="3"/>
      <c r="AT1152" s="3"/>
      <c r="AU1152" s="3"/>
      <c r="AV1152" s="3"/>
      <c r="AW1152" s="3"/>
      <c r="AX1152" s="3"/>
      <c r="AY1152" s="3"/>
      <c r="AZ1152" s="3"/>
      <c r="BA1152" s="3"/>
      <c r="BB1152" s="3"/>
      <c r="BC1152" s="3"/>
      <c r="BD1152" s="3"/>
      <c r="BE1152" s="3"/>
      <c r="BF1152" s="3"/>
      <c r="BG1152" s="3"/>
      <c r="BH1152" s="3"/>
      <c r="BI1152" s="3"/>
      <c r="BJ1152" s="3"/>
      <c r="BK1152" s="3"/>
      <c r="BL1152" s="3"/>
      <c r="BM1152" s="3"/>
      <c r="BN1152" s="3"/>
    </row>
    <row r="1153">
      <c r="A1153" s="3"/>
      <c r="B1153" s="68"/>
      <c r="C1153" s="3"/>
      <c r="D1153" s="3"/>
      <c r="E1153" s="3"/>
      <c r="F1153" s="3"/>
      <c r="G1153" s="3"/>
      <c r="H1153" s="3"/>
      <c r="I1153" s="3"/>
      <c r="J1153" s="3"/>
      <c r="K1153" s="3"/>
      <c r="L1153" s="3"/>
      <c r="M1153" s="3"/>
      <c r="N1153" s="3"/>
      <c r="O1153" s="3"/>
      <c r="P1153" s="3"/>
      <c r="Q1153" s="3"/>
      <c r="R1153" s="3"/>
      <c r="S1153" s="3"/>
      <c r="T1153" s="3"/>
      <c r="U1153" s="3"/>
      <c r="V1153" s="3"/>
      <c r="W1153" s="3"/>
      <c r="X1153" s="3"/>
      <c r="Y1153" s="3"/>
      <c r="Z1153" s="3"/>
      <c r="AA1153" s="3"/>
      <c r="AB1153" s="3"/>
      <c r="AC1153" s="3"/>
      <c r="AD1153" s="3"/>
      <c r="AE1153" s="3"/>
      <c r="AF1153" s="3"/>
      <c r="AG1153" s="3"/>
      <c r="AH1153" s="3"/>
      <c r="AI1153" s="3"/>
      <c r="AJ1153" s="3"/>
      <c r="AK1153" s="3"/>
      <c r="AL1153" s="3"/>
      <c r="AM1153" s="3"/>
      <c r="AN1153" s="3"/>
      <c r="AO1153" s="3"/>
      <c r="AP1153" s="3"/>
      <c r="AQ1153" s="3"/>
      <c r="AR1153" s="3"/>
      <c r="AS1153" s="3"/>
      <c r="AT1153" s="3"/>
      <c r="AU1153" s="3"/>
      <c r="AV1153" s="3"/>
      <c r="AW1153" s="3"/>
      <c r="AX1153" s="3"/>
      <c r="AY1153" s="3"/>
      <c r="AZ1153" s="3"/>
      <c r="BA1153" s="3"/>
      <c r="BB1153" s="3"/>
      <c r="BC1153" s="3"/>
      <c r="BD1153" s="3"/>
      <c r="BE1153" s="3"/>
      <c r="BF1153" s="3"/>
      <c r="BG1153" s="3"/>
      <c r="BH1153" s="3"/>
      <c r="BI1153" s="3"/>
      <c r="BJ1153" s="3"/>
      <c r="BK1153" s="3"/>
      <c r="BL1153" s="3"/>
      <c r="BM1153" s="3"/>
      <c r="BN1153" s="3"/>
    </row>
    <row r="1154">
      <c r="A1154" s="3"/>
      <c r="B1154" s="68"/>
      <c r="C1154" s="3"/>
      <c r="D1154" s="3"/>
      <c r="E1154" s="3"/>
      <c r="F1154" s="3"/>
      <c r="G1154" s="3"/>
      <c r="H1154" s="3"/>
      <c r="I1154" s="3"/>
      <c r="J1154" s="3"/>
      <c r="K1154" s="3"/>
      <c r="L1154" s="3"/>
      <c r="M1154" s="3"/>
      <c r="N1154" s="3"/>
      <c r="O1154" s="3"/>
      <c r="P1154" s="3"/>
      <c r="Q1154" s="3"/>
      <c r="R1154" s="3"/>
      <c r="S1154" s="3"/>
      <c r="T1154" s="3"/>
      <c r="U1154" s="3"/>
      <c r="V1154" s="3"/>
      <c r="W1154" s="3"/>
      <c r="X1154" s="3"/>
      <c r="Y1154" s="3"/>
      <c r="Z1154" s="3"/>
      <c r="AA1154" s="3"/>
      <c r="AB1154" s="3"/>
      <c r="AC1154" s="3"/>
      <c r="AD1154" s="3"/>
      <c r="AE1154" s="3"/>
      <c r="AF1154" s="3"/>
      <c r="AG1154" s="3"/>
      <c r="AH1154" s="3"/>
      <c r="AI1154" s="3"/>
      <c r="AJ1154" s="3"/>
      <c r="AK1154" s="3"/>
      <c r="AL1154" s="3"/>
      <c r="AM1154" s="3"/>
      <c r="AN1154" s="3"/>
      <c r="AO1154" s="3"/>
      <c r="AP1154" s="3"/>
      <c r="AQ1154" s="3"/>
      <c r="AR1154" s="3"/>
      <c r="AS1154" s="3"/>
      <c r="AT1154" s="3"/>
      <c r="AU1154" s="3"/>
      <c r="AV1154" s="3"/>
      <c r="AW1154" s="3"/>
      <c r="AX1154" s="3"/>
      <c r="AY1154" s="3"/>
      <c r="AZ1154" s="3"/>
      <c r="BA1154" s="3"/>
      <c r="BB1154" s="3"/>
      <c r="BC1154" s="3"/>
      <c r="BD1154" s="3"/>
      <c r="BE1154" s="3"/>
      <c r="BF1154" s="3"/>
      <c r="BG1154" s="3"/>
      <c r="BH1154" s="3"/>
      <c r="BI1154" s="3"/>
      <c r="BJ1154" s="3"/>
      <c r="BK1154" s="3"/>
      <c r="BL1154" s="3"/>
      <c r="BM1154" s="3"/>
      <c r="BN1154" s="3"/>
    </row>
    <row r="1155">
      <c r="A1155" s="3"/>
      <c r="B1155" s="68"/>
      <c r="C1155" s="3"/>
      <c r="D1155" s="3"/>
      <c r="E1155" s="3"/>
      <c r="F1155" s="3"/>
      <c r="G1155" s="3"/>
      <c r="H1155" s="3"/>
      <c r="I1155" s="3"/>
      <c r="J1155" s="3"/>
      <c r="K1155" s="3"/>
      <c r="L1155" s="3"/>
      <c r="M1155" s="3"/>
      <c r="N1155" s="3"/>
      <c r="O1155" s="3"/>
      <c r="P1155" s="3"/>
      <c r="Q1155" s="3"/>
      <c r="R1155" s="3"/>
      <c r="S1155" s="3"/>
      <c r="T1155" s="3"/>
      <c r="U1155" s="3"/>
      <c r="V1155" s="3"/>
      <c r="W1155" s="3"/>
      <c r="X1155" s="3"/>
      <c r="Y1155" s="3"/>
      <c r="Z1155" s="3"/>
      <c r="AA1155" s="3"/>
      <c r="AB1155" s="3"/>
      <c r="AC1155" s="3"/>
      <c r="AD1155" s="3"/>
      <c r="AE1155" s="3"/>
      <c r="AF1155" s="3"/>
      <c r="AG1155" s="3"/>
      <c r="AH1155" s="3"/>
      <c r="AI1155" s="3"/>
      <c r="AJ1155" s="3"/>
      <c r="AK1155" s="3"/>
      <c r="AL1155" s="3"/>
      <c r="AM1155" s="3"/>
      <c r="AN1155" s="3"/>
      <c r="AO1155" s="3"/>
      <c r="AP1155" s="3"/>
      <c r="AQ1155" s="3"/>
      <c r="AR1155" s="3"/>
      <c r="AS1155" s="3"/>
      <c r="AT1155" s="3"/>
      <c r="AU1155" s="3"/>
      <c r="AV1155" s="3"/>
      <c r="AW1155" s="3"/>
      <c r="AX1155" s="3"/>
      <c r="AY1155" s="3"/>
      <c r="AZ1155" s="3"/>
      <c r="BA1155" s="3"/>
      <c r="BB1155" s="3"/>
      <c r="BC1155" s="3"/>
      <c r="BD1155" s="3"/>
      <c r="BE1155" s="3"/>
      <c r="BF1155" s="3"/>
      <c r="BG1155" s="3"/>
      <c r="BH1155" s="3"/>
      <c r="BI1155" s="3"/>
      <c r="BJ1155" s="3"/>
      <c r="BK1155" s="3"/>
      <c r="BL1155" s="3"/>
      <c r="BM1155" s="3"/>
      <c r="BN1155" s="3"/>
    </row>
    <row r="1156">
      <c r="A1156" s="3"/>
      <c r="B1156" s="68"/>
      <c r="C1156" s="3"/>
      <c r="D1156" s="3"/>
      <c r="E1156" s="3"/>
      <c r="F1156" s="3"/>
      <c r="G1156" s="3"/>
      <c r="H1156" s="3"/>
      <c r="I1156" s="3"/>
      <c r="J1156" s="3"/>
      <c r="K1156" s="3"/>
      <c r="L1156" s="3"/>
      <c r="M1156" s="3"/>
      <c r="N1156" s="3"/>
      <c r="O1156" s="3"/>
      <c r="P1156" s="3"/>
      <c r="Q1156" s="3"/>
      <c r="R1156" s="3"/>
      <c r="S1156" s="3"/>
      <c r="T1156" s="3"/>
      <c r="U1156" s="3"/>
      <c r="V1156" s="3"/>
      <c r="W1156" s="3"/>
      <c r="X1156" s="3"/>
      <c r="Y1156" s="3"/>
      <c r="Z1156" s="3"/>
      <c r="AA1156" s="3"/>
      <c r="AB1156" s="3"/>
      <c r="AC1156" s="3"/>
      <c r="AD1156" s="3"/>
      <c r="AE1156" s="3"/>
      <c r="AF1156" s="3"/>
      <c r="AG1156" s="3"/>
      <c r="AH1156" s="3"/>
      <c r="AI1156" s="3"/>
      <c r="AJ1156" s="3"/>
      <c r="AK1156" s="3"/>
      <c r="AL1156" s="3"/>
      <c r="AM1156" s="3"/>
      <c r="AN1156" s="3"/>
      <c r="AO1156" s="3"/>
      <c r="AP1156" s="3"/>
      <c r="AQ1156" s="3"/>
      <c r="AR1156" s="3"/>
      <c r="AS1156" s="3"/>
      <c r="AT1156" s="3"/>
      <c r="AU1156" s="3"/>
      <c r="AV1156" s="3"/>
      <c r="AW1156" s="3"/>
      <c r="AX1156" s="3"/>
      <c r="AY1156" s="3"/>
      <c r="AZ1156" s="3"/>
      <c r="BA1156" s="3"/>
      <c r="BB1156" s="3"/>
      <c r="BC1156" s="3"/>
      <c r="BD1156" s="3"/>
      <c r="BE1156" s="3"/>
      <c r="BF1156" s="3"/>
      <c r="BG1156" s="3"/>
      <c r="BH1156" s="3"/>
      <c r="BI1156" s="3"/>
      <c r="BJ1156" s="3"/>
      <c r="BK1156" s="3"/>
      <c r="BL1156" s="3"/>
      <c r="BM1156" s="3"/>
      <c r="BN1156" s="3"/>
    </row>
    <row r="1157">
      <c r="A1157" s="3"/>
      <c r="B1157" s="68"/>
      <c r="C1157" s="3"/>
      <c r="D1157" s="3"/>
      <c r="E1157" s="3"/>
      <c r="F1157" s="3"/>
      <c r="G1157" s="3"/>
      <c r="H1157" s="3"/>
      <c r="I1157" s="3"/>
      <c r="J1157" s="3"/>
      <c r="K1157" s="3"/>
      <c r="L1157" s="3"/>
      <c r="M1157" s="3"/>
      <c r="N1157" s="3"/>
      <c r="O1157" s="3"/>
      <c r="P1157" s="3"/>
      <c r="Q1157" s="3"/>
      <c r="R1157" s="3"/>
      <c r="S1157" s="3"/>
      <c r="T1157" s="3"/>
      <c r="U1157" s="3"/>
      <c r="V1157" s="3"/>
      <c r="W1157" s="3"/>
      <c r="X1157" s="3"/>
      <c r="Y1157" s="3"/>
      <c r="Z1157" s="3"/>
      <c r="AA1157" s="3"/>
      <c r="AB1157" s="3"/>
      <c r="AC1157" s="3"/>
      <c r="AD1157" s="3"/>
      <c r="AE1157" s="3"/>
      <c r="AF1157" s="3"/>
      <c r="AG1157" s="3"/>
      <c r="AH1157" s="3"/>
      <c r="AI1157" s="3"/>
      <c r="AJ1157" s="3"/>
      <c r="AK1157" s="3"/>
      <c r="AL1157" s="3"/>
      <c r="AM1157" s="3"/>
      <c r="AN1157" s="3"/>
      <c r="AO1157" s="3"/>
      <c r="AP1157" s="3"/>
      <c r="AQ1157" s="3"/>
      <c r="AR1157" s="3"/>
      <c r="AS1157" s="3"/>
      <c r="AT1157" s="3"/>
      <c r="AU1157" s="3"/>
      <c r="AV1157" s="3"/>
      <c r="AW1157" s="3"/>
      <c r="AX1157" s="3"/>
      <c r="AY1157" s="3"/>
      <c r="AZ1157" s="3"/>
      <c r="BA1157" s="3"/>
      <c r="BB1157" s="3"/>
      <c r="BC1157" s="3"/>
      <c r="BD1157" s="3"/>
      <c r="BE1157" s="3"/>
      <c r="BF1157" s="3"/>
      <c r="BG1157" s="3"/>
      <c r="BH1157" s="3"/>
      <c r="BI1157" s="3"/>
      <c r="BJ1157" s="3"/>
      <c r="BK1157" s="3"/>
      <c r="BL1157" s="3"/>
      <c r="BM1157" s="3"/>
      <c r="BN1157" s="3"/>
    </row>
    <row r="1158">
      <c r="A1158" s="3"/>
      <c r="B1158" s="68"/>
      <c r="C1158" s="3"/>
      <c r="D1158" s="3"/>
      <c r="E1158" s="3"/>
      <c r="F1158" s="3"/>
      <c r="G1158" s="3"/>
      <c r="H1158" s="3"/>
      <c r="I1158" s="3"/>
      <c r="J1158" s="3"/>
      <c r="K1158" s="3"/>
      <c r="L1158" s="3"/>
      <c r="M1158" s="3"/>
      <c r="N1158" s="3"/>
      <c r="O1158" s="3"/>
      <c r="P1158" s="3"/>
      <c r="Q1158" s="3"/>
      <c r="R1158" s="3"/>
      <c r="S1158" s="3"/>
      <c r="T1158" s="3"/>
      <c r="U1158" s="3"/>
      <c r="V1158" s="3"/>
      <c r="W1158" s="3"/>
      <c r="X1158" s="3"/>
      <c r="Y1158" s="3"/>
      <c r="Z1158" s="3"/>
      <c r="AA1158" s="3"/>
      <c r="AB1158" s="3"/>
      <c r="AC1158" s="3"/>
      <c r="AD1158" s="3"/>
      <c r="AE1158" s="3"/>
      <c r="AF1158" s="3"/>
      <c r="AG1158" s="3"/>
      <c r="AH1158" s="3"/>
      <c r="AI1158" s="3"/>
      <c r="AJ1158" s="3"/>
      <c r="AK1158" s="3"/>
      <c r="AL1158" s="3"/>
      <c r="AM1158" s="3"/>
      <c r="AN1158" s="3"/>
      <c r="AO1158" s="3"/>
      <c r="AP1158" s="3"/>
      <c r="AQ1158" s="3"/>
      <c r="AR1158" s="3"/>
      <c r="AS1158" s="3"/>
      <c r="AT1158" s="3"/>
      <c r="AU1158" s="3"/>
      <c r="AV1158" s="3"/>
      <c r="AW1158" s="3"/>
      <c r="AX1158" s="3"/>
      <c r="AY1158" s="3"/>
      <c r="AZ1158" s="3"/>
      <c r="BA1158" s="3"/>
      <c r="BB1158" s="3"/>
      <c r="BC1158" s="3"/>
      <c r="BD1158" s="3"/>
      <c r="BE1158" s="3"/>
      <c r="BF1158" s="3"/>
      <c r="BG1158" s="3"/>
      <c r="BH1158" s="3"/>
      <c r="BI1158" s="3"/>
      <c r="BJ1158" s="3"/>
      <c r="BK1158" s="3"/>
      <c r="BL1158" s="3"/>
      <c r="BM1158" s="3"/>
      <c r="BN1158" s="3"/>
    </row>
    <row r="1159">
      <c r="A1159" s="3"/>
      <c r="B1159" s="68"/>
      <c r="C1159" s="3"/>
      <c r="D1159" s="3"/>
      <c r="E1159" s="3"/>
      <c r="F1159" s="3"/>
      <c r="G1159" s="3"/>
      <c r="H1159" s="3"/>
      <c r="I1159" s="3"/>
      <c r="J1159" s="3"/>
      <c r="K1159" s="3"/>
      <c r="L1159" s="3"/>
      <c r="M1159" s="3"/>
      <c r="N1159" s="3"/>
      <c r="O1159" s="3"/>
      <c r="P1159" s="3"/>
      <c r="Q1159" s="3"/>
      <c r="R1159" s="3"/>
      <c r="S1159" s="3"/>
      <c r="T1159" s="3"/>
      <c r="U1159" s="3"/>
      <c r="V1159" s="3"/>
      <c r="W1159" s="3"/>
      <c r="X1159" s="3"/>
      <c r="Y1159" s="3"/>
      <c r="Z1159" s="3"/>
      <c r="AA1159" s="3"/>
      <c r="AB1159" s="3"/>
      <c r="AC1159" s="3"/>
      <c r="AD1159" s="3"/>
      <c r="AE1159" s="3"/>
      <c r="AF1159" s="3"/>
      <c r="AG1159" s="3"/>
      <c r="AH1159" s="3"/>
      <c r="AI1159" s="3"/>
      <c r="AJ1159" s="3"/>
      <c r="AK1159" s="3"/>
      <c r="AL1159" s="3"/>
      <c r="AM1159" s="3"/>
      <c r="AN1159" s="3"/>
      <c r="AO1159" s="3"/>
      <c r="AP1159" s="3"/>
      <c r="AQ1159" s="3"/>
      <c r="AR1159" s="3"/>
      <c r="AS1159" s="3"/>
      <c r="AT1159" s="3"/>
      <c r="AU1159" s="3"/>
      <c r="AV1159" s="3"/>
      <c r="AW1159" s="3"/>
      <c r="AX1159" s="3"/>
      <c r="AY1159" s="3"/>
      <c r="AZ1159" s="3"/>
      <c r="BA1159" s="3"/>
      <c r="BB1159" s="3"/>
      <c r="BC1159" s="3"/>
      <c r="BD1159" s="3"/>
      <c r="BE1159" s="3"/>
      <c r="BF1159" s="3"/>
      <c r="BG1159" s="3"/>
      <c r="BH1159" s="3"/>
      <c r="BI1159" s="3"/>
      <c r="BJ1159" s="3"/>
      <c r="BK1159" s="3"/>
      <c r="BL1159" s="3"/>
      <c r="BM1159" s="3"/>
      <c r="BN1159" s="3"/>
    </row>
    <row r="1160">
      <c r="A1160" s="3"/>
      <c r="B1160" s="68"/>
      <c r="C1160" s="3"/>
      <c r="D1160" s="3"/>
      <c r="E1160" s="3"/>
      <c r="F1160" s="3"/>
      <c r="G1160" s="3"/>
      <c r="H1160" s="3"/>
      <c r="I1160" s="3"/>
      <c r="J1160" s="3"/>
      <c r="K1160" s="3"/>
      <c r="L1160" s="3"/>
      <c r="M1160" s="3"/>
      <c r="N1160" s="3"/>
      <c r="O1160" s="3"/>
      <c r="P1160" s="3"/>
      <c r="Q1160" s="3"/>
      <c r="R1160" s="3"/>
      <c r="S1160" s="3"/>
      <c r="T1160" s="3"/>
      <c r="U1160" s="3"/>
      <c r="V1160" s="3"/>
      <c r="W1160" s="3"/>
      <c r="X1160" s="3"/>
      <c r="Y1160" s="3"/>
      <c r="Z1160" s="3"/>
      <c r="AA1160" s="3"/>
      <c r="AB1160" s="3"/>
      <c r="AC1160" s="3"/>
      <c r="AD1160" s="3"/>
      <c r="AE1160" s="3"/>
      <c r="AF1160" s="3"/>
      <c r="AG1160" s="3"/>
      <c r="AH1160" s="3"/>
      <c r="AI1160" s="3"/>
      <c r="AJ1160" s="3"/>
      <c r="AK1160" s="3"/>
      <c r="AL1160" s="3"/>
      <c r="AM1160" s="3"/>
      <c r="AN1160" s="3"/>
      <c r="AO1160" s="3"/>
      <c r="AP1160" s="3"/>
      <c r="AQ1160" s="3"/>
      <c r="AR1160" s="3"/>
      <c r="AS1160" s="3"/>
      <c r="AT1160" s="3"/>
      <c r="AU1160" s="3"/>
      <c r="AV1160" s="3"/>
      <c r="AW1160" s="3"/>
      <c r="AX1160" s="3"/>
      <c r="AY1160" s="3"/>
      <c r="AZ1160" s="3"/>
      <c r="BA1160" s="3"/>
      <c r="BB1160" s="3"/>
      <c r="BC1160" s="3"/>
      <c r="BD1160" s="3"/>
      <c r="BE1160" s="3"/>
      <c r="BF1160" s="3"/>
      <c r="BG1160" s="3"/>
      <c r="BH1160" s="3"/>
      <c r="BI1160" s="3"/>
      <c r="BJ1160" s="3"/>
      <c r="BK1160" s="3"/>
      <c r="BL1160" s="3"/>
      <c r="BM1160" s="3"/>
      <c r="BN1160" s="3"/>
    </row>
    <row r="1161">
      <c r="A1161" s="3"/>
      <c r="B1161" s="68"/>
      <c r="C1161" s="3"/>
      <c r="D1161" s="3"/>
      <c r="E1161" s="3"/>
      <c r="F1161" s="3"/>
      <c r="G1161" s="3"/>
      <c r="H1161" s="3"/>
      <c r="I1161" s="3"/>
      <c r="J1161" s="3"/>
      <c r="K1161" s="3"/>
      <c r="L1161" s="3"/>
      <c r="M1161" s="3"/>
      <c r="N1161" s="3"/>
      <c r="O1161" s="3"/>
      <c r="P1161" s="3"/>
      <c r="Q1161" s="3"/>
      <c r="R1161" s="3"/>
      <c r="S1161" s="3"/>
      <c r="T1161" s="3"/>
      <c r="U1161" s="3"/>
      <c r="V1161" s="3"/>
      <c r="W1161" s="3"/>
      <c r="X1161" s="3"/>
      <c r="Y1161" s="3"/>
      <c r="Z1161" s="3"/>
      <c r="AA1161" s="3"/>
      <c r="AB1161" s="3"/>
      <c r="AC1161" s="3"/>
      <c r="AD1161" s="3"/>
      <c r="AE1161" s="3"/>
      <c r="AF1161" s="3"/>
      <c r="AG1161" s="3"/>
      <c r="AH1161" s="3"/>
      <c r="AI1161" s="3"/>
      <c r="AJ1161" s="3"/>
      <c r="AK1161" s="3"/>
      <c r="AL1161" s="3"/>
      <c r="AM1161" s="3"/>
      <c r="AN1161" s="3"/>
      <c r="AO1161" s="3"/>
      <c r="AP1161" s="3"/>
      <c r="AQ1161" s="3"/>
      <c r="AR1161" s="3"/>
      <c r="AS1161" s="3"/>
      <c r="AT1161" s="3"/>
      <c r="AU1161" s="3"/>
      <c r="AV1161" s="3"/>
      <c r="AW1161" s="3"/>
      <c r="AX1161" s="3"/>
      <c r="AY1161" s="3"/>
      <c r="AZ1161" s="3"/>
      <c r="BA1161" s="3"/>
      <c r="BB1161" s="3"/>
      <c r="BC1161" s="3"/>
      <c r="BD1161" s="3"/>
      <c r="BE1161" s="3"/>
      <c r="BF1161" s="3"/>
      <c r="BG1161" s="3"/>
      <c r="BH1161" s="3"/>
      <c r="BI1161" s="3"/>
      <c r="BJ1161" s="3"/>
      <c r="BK1161" s="3"/>
      <c r="BL1161" s="3"/>
      <c r="BM1161" s="3"/>
      <c r="BN1161" s="3"/>
    </row>
    <row r="1162">
      <c r="A1162" s="3"/>
      <c r="B1162" s="68"/>
      <c r="C1162" s="3"/>
      <c r="D1162" s="3"/>
      <c r="E1162" s="3"/>
      <c r="F1162" s="3"/>
      <c r="G1162" s="3"/>
      <c r="H1162" s="3"/>
      <c r="I1162" s="3"/>
      <c r="J1162" s="3"/>
      <c r="K1162" s="3"/>
      <c r="L1162" s="3"/>
      <c r="M1162" s="3"/>
      <c r="N1162" s="3"/>
      <c r="O1162" s="3"/>
      <c r="P1162" s="3"/>
      <c r="Q1162" s="3"/>
      <c r="R1162" s="3"/>
      <c r="S1162" s="3"/>
      <c r="T1162" s="3"/>
      <c r="U1162" s="3"/>
      <c r="V1162" s="3"/>
      <c r="W1162" s="3"/>
      <c r="X1162" s="3"/>
      <c r="Y1162" s="3"/>
      <c r="Z1162" s="3"/>
      <c r="AA1162" s="3"/>
      <c r="AB1162" s="3"/>
      <c r="AC1162" s="3"/>
      <c r="AD1162" s="3"/>
      <c r="AE1162" s="3"/>
      <c r="AF1162" s="3"/>
      <c r="AG1162" s="3"/>
      <c r="AH1162" s="3"/>
      <c r="AI1162" s="3"/>
      <c r="AJ1162" s="3"/>
      <c r="AK1162" s="3"/>
      <c r="AL1162" s="3"/>
      <c r="AM1162" s="3"/>
      <c r="AN1162" s="3"/>
      <c r="AO1162" s="3"/>
      <c r="AP1162" s="3"/>
      <c r="AQ1162" s="3"/>
      <c r="AR1162" s="3"/>
      <c r="AS1162" s="3"/>
      <c r="AT1162" s="3"/>
      <c r="AU1162" s="3"/>
      <c r="AV1162" s="3"/>
      <c r="AW1162" s="3"/>
      <c r="AX1162" s="3"/>
      <c r="AY1162" s="3"/>
      <c r="AZ1162" s="3"/>
      <c r="BA1162" s="3"/>
      <c r="BB1162" s="3"/>
      <c r="BC1162" s="3"/>
      <c r="BD1162" s="3"/>
      <c r="BE1162" s="3"/>
      <c r="BF1162" s="3"/>
      <c r="BG1162" s="3"/>
      <c r="BH1162" s="3"/>
      <c r="BI1162" s="3"/>
      <c r="BJ1162" s="3"/>
      <c r="BK1162" s="3"/>
      <c r="BL1162" s="3"/>
      <c r="BM1162" s="3"/>
      <c r="BN1162" s="3"/>
    </row>
    <row r="1163">
      <c r="A1163" s="3"/>
      <c r="B1163" s="68"/>
      <c r="C1163" s="3"/>
      <c r="D1163" s="3"/>
      <c r="E1163" s="3"/>
      <c r="F1163" s="3"/>
      <c r="G1163" s="3"/>
      <c r="H1163" s="3"/>
      <c r="I1163" s="3"/>
      <c r="J1163" s="3"/>
      <c r="K1163" s="3"/>
      <c r="L1163" s="3"/>
      <c r="M1163" s="3"/>
      <c r="N1163" s="3"/>
      <c r="O1163" s="3"/>
      <c r="P1163" s="3"/>
      <c r="Q1163" s="3"/>
      <c r="R1163" s="3"/>
      <c r="S1163" s="3"/>
      <c r="T1163" s="3"/>
      <c r="U1163" s="3"/>
      <c r="V1163" s="3"/>
      <c r="W1163" s="3"/>
      <c r="X1163" s="3"/>
      <c r="Y1163" s="3"/>
      <c r="Z1163" s="3"/>
      <c r="AA1163" s="3"/>
      <c r="AB1163" s="3"/>
      <c r="AC1163" s="3"/>
      <c r="AD1163" s="3"/>
      <c r="AE1163" s="3"/>
      <c r="AF1163" s="3"/>
      <c r="AG1163" s="3"/>
      <c r="AH1163" s="3"/>
      <c r="AI1163" s="3"/>
      <c r="AJ1163" s="3"/>
      <c r="AK1163" s="3"/>
      <c r="AL1163" s="3"/>
      <c r="AM1163" s="3"/>
      <c r="AN1163" s="3"/>
      <c r="AO1163" s="3"/>
      <c r="AP1163" s="3"/>
      <c r="AQ1163" s="3"/>
      <c r="AR1163" s="3"/>
      <c r="AS1163" s="3"/>
      <c r="AT1163" s="3"/>
      <c r="AU1163" s="3"/>
      <c r="AV1163" s="3"/>
      <c r="AW1163" s="3"/>
      <c r="AX1163" s="3"/>
      <c r="AY1163" s="3"/>
      <c r="AZ1163" s="3"/>
      <c r="BA1163" s="3"/>
      <c r="BB1163" s="3"/>
      <c r="BC1163" s="3"/>
      <c r="BD1163" s="3"/>
      <c r="BE1163" s="3"/>
      <c r="BF1163" s="3"/>
      <c r="BG1163" s="3"/>
      <c r="BH1163" s="3"/>
      <c r="BI1163" s="3"/>
      <c r="BJ1163" s="3"/>
      <c r="BK1163" s="3"/>
      <c r="BL1163" s="3"/>
      <c r="BM1163" s="3"/>
      <c r="BN1163" s="3"/>
    </row>
    <row r="1164">
      <c r="A1164" s="3"/>
      <c r="B1164" s="68"/>
      <c r="C1164" s="3"/>
      <c r="D1164" s="3"/>
      <c r="E1164" s="3"/>
      <c r="F1164" s="3"/>
      <c r="G1164" s="3"/>
      <c r="H1164" s="3"/>
      <c r="I1164" s="3"/>
      <c r="J1164" s="3"/>
      <c r="K1164" s="3"/>
      <c r="L1164" s="3"/>
      <c r="M1164" s="3"/>
      <c r="N1164" s="3"/>
      <c r="O1164" s="3"/>
      <c r="P1164" s="3"/>
      <c r="Q1164" s="3"/>
      <c r="R1164" s="3"/>
      <c r="S1164" s="3"/>
      <c r="T1164" s="3"/>
      <c r="U1164" s="3"/>
      <c r="V1164" s="3"/>
      <c r="W1164" s="3"/>
      <c r="X1164" s="3"/>
      <c r="Y1164" s="3"/>
      <c r="Z1164" s="3"/>
      <c r="AA1164" s="3"/>
      <c r="AB1164" s="3"/>
      <c r="AC1164" s="3"/>
      <c r="AD1164" s="3"/>
      <c r="AE1164" s="3"/>
      <c r="AF1164" s="3"/>
      <c r="AG1164" s="3"/>
      <c r="AH1164" s="3"/>
      <c r="AI1164" s="3"/>
      <c r="AJ1164" s="3"/>
      <c r="AK1164" s="3"/>
      <c r="AL1164" s="3"/>
      <c r="AM1164" s="3"/>
      <c r="AN1164" s="3"/>
      <c r="AO1164" s="3"/>
      <c r="AP1164" s="3"/>
      <c r="AQ1164" s="3"/>
      <c r="AR1164" s="3"/>
      <c r="AS1164" s="3"/>
      <c r="AT1164" s="3"/>
      <c r="AU1164" s="3"/>
      <c r="AV1164" s="3"/>
      <c r="AW1164" s="3"/>
      <c r="AX1164" s="3"/>
      <c r="AY1164" s="3"/>
      <c r="AZ1164" s="3"/>
      <c r="BA1164" s="3"/>
      <c r="BB1164" s="3"/>
      <c r="BC1164" s="3"/>
      <c r="BD1164" s="3"/>
      <c r="BE1164" s="3"/>
      <c r="BF1164" s="3"/>
      <c r="BG1164" s="3"/>
      <c r="BH1164" s="3"/>
      <c r="BI1164" s="3"/>
      <c r="BJ1164" s="3"/>
      <c r="BK1164" s="3"/>
      <c r="BL1164" s="3"/>
      <c r="BM1164" s="3"/>
      <c r="BN1164" s="3"/>
    </row>
    <row r="1165">
      <c r="A1165" s="3"/>
      <c r="B1165" s="68"/>
      <c r="C1165" s="3"/>
      <c r="D1165" s="3"/>
      <c r="E1165" s="3"/>
      <c r="F1165" s="3"/>
      <c r="G1165" s="3"/>
      <c r="H1165" s="3"/>
      <c r="I1165" s="3"/>
      <c r="J1165" s="3"/>
      <c r="K1165" s="3"/>
      <c r="L1165" s="3"/>
      <c r="M1165" s="3"/>
      <c r="N1165" s="3"/>
      <c r="O1165" s="3"/>
      <c r="P1165" s="3"/>
      <c r="Q1165" s="3"/>
      <c r="R1165" s="3"/>
      <c r="S1165" s="3"/>
      <c r="T1165" s="3"/>
      <c r="U1165" s="3"/>
      <c r="V1165" s="3"/>
      <c r="W1165" s="3"/>
      <c r="X1165" s="3"/>
      <c r="Y1165" s="3"/>
      <c r="Z1165" s="3"/>
      <c r="AA1165" s="3"/>
      <c r="AB1165" s="3"/>
      <c r="AC1165" s="3"/>
      <c r="AD1165" s="3"/>
      <c r="AE1165" s="3"/>
      <c r="AF1165" s="3"/>
      <c r="AG1165" s="3"/>
      <c r="AH1165" s="3"/>
      <c r="AI1165" s="3"/>
      <c r="AJ1165" s="3"/>
      <c r="AK1165" s="3"/>
      <c r="AL1165" s="3"/>
      <c r="AM1165" s="3"/>
      <c r="AN1165" s="3"/>
      <c r="AO1165" s="3"/>
      <c r="AP1165" s="3"/>
      <c r="AQ1165" s="3"/>
      <c r="AR1165" s="3"/>
      <c r="AS1165" s="3"/>
      <c r="AT1165" s="3"/>
      <c r="AU1165" s="3"/>
      <c r="AV1165" s="3"/>
      <c r="AW1165" s="3"/>
      <c r="AX1165" s="3"/>
      <c r="AY1165" s="3"/>
      <c r="AZ1165" s="3"/>
      <c r="BA1165" s="3"/>
      <c r="BB1165" s="3"/>
      <c r="BC1165" s="3"/>
      <c r="BD1165" s="3"/>
      <c r="BE1165" s="3"/>
      <c r="BF1165" s="3"/>
      <c r="BG1165" s="3"/>
      <c r="BH1165" s="3"/>
      <c r="BI1165" s="3"/>
      <c r="BJ1165" s="3"/>
      <c r="BK1165" s="3"/>
      <c r="BL1165" s="3"/>
      <c r="BM1165" s="3"/>
      <c r="BN1165" s="3"/>
    </row>
    <row r="1166">
      <c r="A1166" s="3"/>
      <c r="B1166" s="68"/>
      <c r="C1166" s="3"/>
      <c r="D1166" s="3"/>
      <c r="E1166" s="3"/>
      <c r="F1166" s="3"/>
      <c r="G1166" s="3"/>
      <c r="H1166" s="3"/>
      <c r="I1166" s="3"/>
      <c r="J1166" s="3"/>
      <c r="K1166" s="3"/>
      <c r="L1166" s="3"/>
      <c r="M1166" s="3"/>
      <c r="N1166" s="3"/>
      <c r="O1166" s="3"/>
      <c r="P1166" s="3"/>
      <c r="Q1166" s="3"/>
      <c r="R1166" s="3"/>
      <c r="S1166" s="3"/>
      <c r="T1166" s="3"/>
      <c r="U1166" s="3"/>
      <c r="V1166" s="3"/>
      <c r="W1166" s="3"/>
      <c r="X1166" s="3"/>
      <c r="Y1166" s="3"/>
      <c r="Z1166" s="3"/>
      <c r="AA1166" s="3"/>
      <c r="AB1166" s="3"/>
      <c r="AC1166" s="3"/>
      <c r="AD1166" s="3"/>
      <c r="AE1166" s="3"/>
      <c r="AF1166" s="3"/>
      <c r="AG1166" s="3"/>
      <c r="AH1166" s="3"/>
      <c r="AI1166" s="3"/>
      <c r="AJ1166" s="3"/>
      <c r="AK1166" s="3"/>
      <c r="AL1166" s="3"/>
      <c r="AM1166" s="3"/>
      <c r="AN1166" s="3"/>
      <c r="AO1166" s="3"/>
      <c r="AP1166" s="3"/>
      <c r="AQ1166" s="3"/>
      <c r="AR1166" s="3"/>
      <c r="AS1166" s="3"/>
      <c r="AT1166" s="3"/>
      <c r="AU1166" s="3"/>
      <c r="AV1166" s="3"/>
      <c r="AW1166" s="3"/>
      <c r="AX1166" s="3"/>
      <c r="AY1166" s="3"/>
      <c r="AZ1166" s="3"/>
      <c r="BA1166" s="3"/>
      <c r="BB1166" s="3"/>
      <c r="BC1166" s="3"/>
      <c r="BD1166" s="3"/>
      <c r="BE1166" s="3"/>
      <c r="BF1166" s="3"/>
      <c r="BG1166" s="3"/>
      <c r="BH1166" s="3"/>
      <c r="BI1166" s="3"/>
      <c r="BJ1166" s="3"/>
      <c r="BK1166" s="3"/>
      <c r="BL1166" s="3"/>
      <c r="BM1166" s="3"/>
      <c r="BN1166" s="3"/>
    </row>
    <row r="1167">
      <c r="A1167" s="3"/>
      <c r="B1167" s="68"/>
      <c r="C1167" s="3"/>
      <c r="D1167" s="3"/>
      <c r="E1167" s="3"/>
      <c r="F1167" s="3"/>
      <c r="G1167" s="3"/>
      <c r="H1167" s="3"/>
      <c r="I1167" s="3"/>
      <c r="J1167" s="3"/>
      <c r="K1167" s="3"/>
      <c r="L1167" s="3"/>
      <c r="M1167" s="3"/>
      <c r="N1167" s="3"/>
      <c r="O1167" s="3"/>
      <c r="P1167" s="3"/>
      <c r="Q1167" s="3"/>
      <c r="R1167" s="3"/>
      <c r="S1167" s="3"/>
      <c r="T1167" s="3"/>
      <c r="U1167" s="3"/>
      <c r="V1167" s="3"/>
      <c r="W1167" s="3"/>
      <c r="X1167" s="3"/>
      <c r="Y1167" s="3"/>
      <c r="Z1167" s="3"/>
      <c r="AA1167" s="3"/>
      <c r="AB1167" s="3"/>
      <c r="AC1167" s="3"/>
      <c r="AD1167" s="3"/>
      <c r="AE1167" s="3"/>
      <c r="AF1167" s="3"/>
      <c r="AG1167" s="3"/>
      <c r="AH1167" s="3"/>
      <c r="AI1167" s="3"/>
      <c r="AJ1167" s="3"/>
      <c r="AK1167" s="3"/>
      <c r="AL1167" s="3"/>
      <c r="AM1167" s="3"/>
      <c r="AN1167" s="3"/>
      <c r="AO1167" s="3"/>
      <c r="AP1167" s="3"/>
      <c r="AQ1167" s="3"/>
      <c r="AR1167" s="3"/>
      <c r="AS1167" s="3"/>
      <c r="AT1167" s="3"/>
      <c r="AU1167" s="3"/>
      <c r="AV1167" s="3"/>
      <c r="AW1167" s="3"/>
      <c r="AX1167" s="3"/>
      <c r="AY1167" s="3"/>
      <c r="AZ1167" s="3"/>
      <c r="BA1167" s="3"/>
      <c r="BB1167" s="3"/>
      <c r="BC1167" s="3"/>
      <c r="BD1167" s="3"/>
      <c r="BE1167" s="3"/>
      <c r="BF1167" s="3"/>
      <c r="BG1167" s="3"/>
      <c r="BH1167" s="3"/>
      <c r="BI1167" s="3"/>
      <c r="BJ1167" s="3"/>
      <c r="BK1167" s="3"/>
      <c r="BL1167" s="3"/>
      <c r="BM1167" s="3"/>
      <c r="BN1167" s="3"/>
    </row>
    <row r="1168">
      <c r="A1168" s="3"/>
      <c r="B1168" s="68"/>
      <c r="C1168" s="3"/>
      <c r="D1168" s="3"/>
      <c r="E1168" s="3"/>
      <c r="F1168" s="3"/>
      <c r="G1168" s="3"/>
      <c r="H1168" s="3"/>
      <c r="I1168" s="3"/>
      <c r="J1168" s="3"/>
      <c r="K1168" s="3"/>
      <c r="L1168" s="3"/>
      <c r="M1168" s="3"/>
      <c r="N1168" s="3"/>
      <c r="O1168" s="3"/>
      <c r="P1168" s="3"/>
      <c r="Q1168" s="3"/>
      <c r="R1168" s="3"/>
      <c r="S1168" s="3"/>
      <c r="T1168" s="3"/>
      <c r="U1168" s="3"/>
      <c r="V1168" s="3"/>
      <c r="W1168" s="3"/>
      <c r="X1168" s="3"/>
      <c r="Y1168" s="3"/>
      <c r="Z1168" s="3"/>
      <c r="AA1168" s="3"/>
      <c r="AB1168" s="3"/>
      <c r="AC1168" s="3"/>
      <c r="AD1168" s="3"/>
      <c r="AE1168" s="3"/>
      <c r="AF1168" s="3"/>
      <c r="AG1168" s="3"/>
      <c r="AH1168" s="3"/>
      <c r="AI1168" s="3"/>
      <c r="AJ1168" s="3"/>
      <c r="AK1168" s="3"/>
      <c r="AL1168" s="3"/>
      <c r="AM1168" s="3"/>
      <c r="AN1168" s="3"/>
      <c r="AO1168" s="3"/>
      <c r="AP1168" s="3"/>
      <c r="AQ1168" s="3"/>
      <c r="AR1168" s="3"/>
      <c r="AS1168" s="3"/>
      <c r="AT1168" s="3"/>
      <c r="AU1168" s="3"/>
      <c r="AV1168" s="3"/>
      <c r="AW1168" s="3"/>
      <c r="AX1168" s="3"/>
      <c r="AY1168" s="3"/>
      <c r="AZ1168" s="3"/>
      <c r="BA1168" s="3"/>
      <c r="BB1168" s="3"/>
      <c r="BC1168" s="3"/>
      <c r="BD1168" s="3"/>
      <c r="BE1168" s="3"/>
      <c r="BF1168" s="3"/>
      <c r="BG1168" s="3"/>
      <c r="BH1168" s="3"/>
      <c r="BI1168" s="3"/>
      <c r="BJ1168" s="3"/>
      <c r="BK1168" s="3"/>
      <c r="BL1168" s="3"/>
      <c r="BM1168" s="3"/>
      <c r="BN1168" s="3"/>
    </row>
    <row r="1169">
      <c r="A1169" s="3"/>
      <c r="B1169" s="68"/>
      <c r="C1169" s="3"/>
      <c r="D1169" s="3"/>
      <c r="E1169" s="3"/>
      <c r="F1169" s="3"/>
      <c r="G1169" s="3"/>
      <c r="H1169" s="3"/>
      <c r="I1169" s="3"/>
      <c r="J1169" s="3"/>
      <c r="K1169" s="3"/>
      <c r="L1169" s="3"/>
      <c r="M1169" s="3"/>
      <c r="N1169" s="3"/>
      <c r="O1169" s="3"/>
      <c r="P1169" s="3"/>
      <c r="Q1169" s="3"/>
      <c r="R1169" s="3"/>
      <c r="S1169" s="3"/>
      <c r="T1169" s="3"/>
      <c r="U1169" s="3"/>
      <c r="V1169" s="3"/>
      <c r="W1169" s="3"/>
      <c r="X1169" s="3"/>
      <c r="Y1169" s="3"/>
      <c r="Z1169" s="3"/>
      <c r="AA1169" s="3"/>
      <c r="AB1169" s="3"/>
      <c r="AC1169" s="3"/>
      <c r="AD1169" s="3"/>
      <c r="AE1169" s="3"/>
      <c r="AF1169" s="3"/>
      <c r="AG1169" s="3"/>
      <c r="AH1169" s="3"/>
      <c r="AI1169" s="3"/>
      <c r="AJ1169" s="3"/>
      <c r="AK1169" s="3"/>
      <c r="AL1169" s="3"/>
      <c r="AM1169" s="3"/>
      <c r="AN1169" s="3"/>
      <c r="AO1169" s="3"/>
      <c r="AP1169" s="3"/>
      <c r="AQ1169" s="3"/>
      <c r="AR1169" s="3"/>
      <c r="AS1169" s="3"/>
      <c r="AT1169" s="3"/>
      <c r="AU1169" s="3"/>
      <c r="AV1169" s="3"/>
      <c r="AW1169" s="3"/>
      <c r="AX1169" s="3"/>
      <c r="AY1169" s="3"/>
      <c r="AZ1169" s="3"/>
      <c r="BA1169" s="3"/>
      <c r="BB1169" s="3"/>
      <c r="BC1169" s="3"/>
      <c r="BD1169" s="3"/>
      <c r="BE1169" s="3"/>
      <c r="BF1169" s="3"/>
      <c r="BG1169" s="3"/>
      <c r="BH1169" s="3"/>
      <c r="BI1169" s="3"/>
      <c r="BJ1169" s="3"/>
      <c r="BK1169" s="3"/>
      <c r="BL1169" s="3"/>
      <c r="BM1169" s="3"/>
      <c r="BN1169" s="3"/>
    </row>
    <row r="1170">
      <c r="A1170" s="3"/>
      <c r="B1170" s="68"/>
      <c r="C1170" s="3"/>
      <c r="D1170" s="3"/>
      <c r="E1170" s="3"/>
      <c r="F1170" s="3"/>
      <c r="G1170" s="3"/>
      <c r="H1170" s="3"/>
      <c r="I1170" s="3"/>
      <c r="J1170" s="3"/>
      <c r="K1170" s="3"/>
      <c r="L1170" s="3"/>
      <c r="M1170" s="3"/>
      <c r="N1170" s="3"/>
      <c r="O1170" s="3"/>
      <c r="P1170" s="3"/>
      <c r="Q1170" s="3"/>
      <c r="R1170" s="3"/>
      <c r="S1170" s="3"/>
      <c r="T1170" s="3"/>
      <c r="U1170" s="3"/>
      <c r="V1170" s="3"/>
      <c r="W1170" s="3"/>
      <c r="X1170" s="3"/>
      <c r="Y1170" s="3"/>
      <c r="Z1170" s="3"/>
      <c r="AA1170" s="3"/>
      <c r="AB1170" s="3"/>
      <c r="AC1170" s="3"/>
      <c r="AD1170" s="3"/>
      <c r="AE1170" s="3"/>
      <c r="AF1170" s="3"/>
      <c r="AG1170" s="3"/>
      <c r="AH1170" s="3"/>
      <c r="AI1170" s="3"/>
      <c r="AJ1170" s="3"/>
      <c r="AK1170" s="3"/>
      <c r="AL1170" s="3"/>
      <c r="AM1170" s="3"/>
      <c r="AN1170" s="3"/>
      <c r="AO1170" s="3"/>
      <c r="AP1170" s="3"/>
      <c r="AQ1170" s="3"/>
      <c r="AR1170" s="3"/>
      <c r="AS1170" s="3"/>
      <c r="AT1170" s="3"/>
      <c r="AU1170" s="3"/>
      <c r="AV1170" s="3"/>
      <c r="AW1170" s="3"/>
      <c r="AX1170" s="3"/>
      <c r="AY1170" s="3"/>
      <c r="AZ1170" s="3"/>
      <c r="BA1170" s="3"/>
      <c r="BB1170" s="3"/>
      <c r="BC1170" s="3"/>
      <c r="BD1170" s="3"/>
      <c r="BE1170" s="3"/>
      <c r="BF1170" s="3"/>
      <c r="BG1170" s="3"/>
      <c r="BH1170" s="3"/>
      <c r="BI1170" s="3"/>
      <c r="BJ1170" s="3"/>
      <c r="BK1170" s="3"/>
      <c r="BL1170" s="3"/>
      <c r="BM1170" s="3"/>
      <c r="BN1170" s="3"/>
    </row>
    <row r="1171">
      <c r="A1171" s="3"/>
      <c r="B1171" s="68"/>
      <c r="C1171" s="3"/>
      <c r="D1171" s="3"/>
      <c r="E1171" s="3"/>
      <c r="F1171" s="3"/>
      <c r="G1171" s="3"/>
      <c r="H1171" s="3"/>
      <c r="I1171" s="3"/>
      <c r="J1171" s="3"/>
      <c r="K1171" s="3"/>
      <c r="L1171" s="3"/>
      <c r="M1171" s="3"/>
      <c r="N1171" s="3"/>
      <c r="O1171" s="3"/>
      <c r="P1171" s="3"/>
      <c r="Q1171" s="3"/>
      <c r="R1171" s="3"/>
      <c r="S1171" s="3"/>
      <c r="T1171" s="3"/>
      <c r="U1171" s="3"/>
      <c r="V1171" s="3"/>
      <c r="W1171" s="3"/>
      <c r="X1171" s="3"/>
      <c r="Y1171" s="3"/>
      <c r="Z1171" s="3"/>
      <c r="AA1171" s="3"/>
      <c r="AB1171" s="3"/>
      <c r="AC1171" s="3"/>
      <c r="AD1171" s="3"/>
      <c r="AE1171" s="3"/>
      <c r="AF1171" s="3"/>
      <c r="AG1171" s="3"/>
      <c r="AH1171" s="3"/>
      <c r="AI1171" s="3"/>
      <c r="AJ1171" s="3"/>
      <c r="AK1171" s="3"/>
      <c r="AL1171" s="3"/>
      <c r="AM1171" s="3"/>
      <c r="AN1171" s="3"/>
      <c r="AO1171" s="3"/>
      <c r="AP1171" s="3"/>
      <c r="AQ1171" s="3"/>
      <c r="AR1171" s="3"/>
      <c r="AS1171" s="3"/>
      <c r="AT1171" s="3"/>
      <c r="AU1171" s="3"/>
      <c r="AV1171" s="3"/>
      <c r="AW1171" s="3"/>
      <c r="AX1171" s="3"/>
      <c r="AY1171" s="3"/>
      <c r="AZ1171" s="3"/>
      <c r="BA1171" s="3"/>
      <c r="BB1171" s="3"/>
      <c r="BC1171" s="3"/>
      <c r="BD1171" s="3"/>
      <c r="BE1171" s="3"/>
      <c r="BF1171" s="3"/>
      <c r="BG1171" s="3"/>
      <c r="BH1171" s="3"/>
      <c r="BI1171" s="3"/>
      <c r="BJ1171" s="3"/>
      <c r="BK1171" s="3"/>
      <c r="BL1171" s="3"/>
      <c r="BM1171" s="3"/>
      <c r="BN1171" s="3"/>
    </row>
    <row r="1172">
      <c r="A1172" s="3"/>
      <c r="B1172" s="68"/>
      <c r="C1172" s="3"/>
      <c r="D1172" s="3"/>
      <c r="E1172" s="3"/>
      <c r="F1172" s="3"/>
      <c r="G1172" s="3"/>
      <c r="H1172" s="3"/>
      <c r="I1172" s="3"/>
      <c r="J1172" s="3"/>
      <c r="K1172" s="3"/>
      <c r="L1172" s="3"/>
      <c r="M1172" s="3"/>
      <c r="N1172" s="3"/>
      <c r="O1172" s="3"/>
      <c r="P1172" s="3"/>
      <c r="Q1172" s="3"/>
      <c r="R1172" s="3"/>
      <c r="S1172" s="3"/>
      <c r="T1172" s="3"/>
      <c r="U1172" s="3"/>
      <c r="V1172" s="3"/>
      <c r="W1172" s="3"/>
      <c r="X1172" s="3"/>
      <c r="Y1172" s="3"/>
      <c r="Z1172" s="3"/>
      <c r="AA1172" s="3"/>
      <c r="AB1172" s="3"/>
      <c r="AC1172" s="3"/>
      <c r="AD1172" s="3"/>
      <c r="AE1172" s="3"/>
      <c r="AF1172" s="3"/>
      <c r="AG1172" s="3"/>
      <c r="AH1172" s="3"/>
      <c r="AI1172" s="3"/>
      <c r="AJ1172" s="3"/>
      <c r="AK1172" s="3"/>
      <c r="AL1172" s="3"/>
      <c r="AM1172" s="3"/>
      <c r="AN1172" s="3"/>
      <c r="AO1172" s="3"/>
      <c r="AP1172" s="3"/>
      <c r="AQ1172" s="3"/>
      <c r="AR1172" s="3"/>
      <c r="AS1172" s="3"/>
      <c r="AT1172" s="3"/>
      <c r="AU1172" s="3"/>
      <c r="AV1172" s="3"/>
      <c r="AW1172" s="3"/>
      <c r="AX1172" s="3"/>
      <c r="AY1172" s="3"/>
      <c r="AZ1172" s="3"/>
      <c r="BA1172" s="3"/>
      <c r="BB1172" s="3"/>
      <c r="BC1172" s="3"/>
      <c r="BD1172" s="3"/>
      <c r="BE1172" s="3"/>
      <c r="BF1172" s="3"/>
      <c r="BG1172" s="3"/>
      <c r="BH1172" s="3"/>
      <c r="BI1172" s="3"/>
      <c r="BJ1172" s="3"/>
      <c r="BK1172" s="3"/>
      <c r="BL1172" s="3"/>
      <c r="BM1172" s="3"/>
      <c r="BN1172" s="3"/>
    </row>
    <row r="1173">
      <c r="A1173" s="3"/>
      <c r="B1173" s="68"/>
      <c r="C1173" s="3"/>
      <c r="D1173" s="3"/>
      <c r="E1173" s="3"/>
      <c r="F1173" s="3"/>
      <c r="G1173" s="3"/>
      <c r="H1173" s="3"/>
      <c r="I1173" s="3"/>
      <c r="J1173" s="3"/>
      <c r="K1173" s="3"/>
      <c r="L1173" s="3"/>
      <c r="M1173" s="3"/>
      <c r="N1173" s="3"/>
      <c r="O1173" s="3"/>
      <c r="P1173" s="3"/>
      <c r="Q1173" s="3"/>
      <c r="R1173" s="3"/>
      <c r="S1173" s="3"/>
      <c r="T1173" s="3"/>
      <c r="U1173" s="3"/>
      <c r="V1173" s="3"/>
      <c r="W1173" s="3"/>
      <c r="X1173" s="3"/>
      <c r="Y1173" s="3"/>
      <c r="Z1173" s="3"/>
      <c r="AA1173" s="3"/>
      <c r="AB1173" s="3"/>
      <c r="AC1173" s="3"/>
      <c r="AD1173" s="3"/>
      <c r="AE1173" s="3"/>
      <c r="AF1173" s="3"/>
      <c r="AG1173" s="3"/>
      <c r="AH1173" s="3"/>
      <c r="AI1173" s="3"/>
      <c r="AJ1173" s="3"/>
      <c r="AK1173" s="3"/>
      <c r="AL1173" s="3"/>
      <c r="AM1173" s="3"/>
      <c r="AN1173" s="3"/>
      <c r="AO1173" s="3"/>
      <c r="AP1173" s="3"/>
      <c r="AQ1173" s="3"/>
      <c r="AR1173" s="3"/>
      <c r="AS1173" s="3"/>
      <c r="AT1173" s="3"/>
      <c r="AU1173" s="3"/>
      <c r="AV1173" s="3"/>
      <c r="AW1173" s="3"/>
      <c r="AX1173" s="3"/>
      <c r="AY1173" s="3"/>
      <c r="AZ1173" s="3"/>
      <c r="BA1173" s="3"/>
      <c r="BB1173" s="3"/>
      <c r="BC1173" s="3"/>
      <c r="BD1173" s="3"/>
      <c r="BE1173" s="3"/>
      <c r="BF1173" s="3"/>
      <c r="BG1173" s="3"/>
      <c r="BH1173" s="3"/>
      <c r="BI1173" s="3"/>
      <c r="BJ1173" s="3"/>
      <c r="BK1173" s="3"/>
      <c r="BL1173" s="3"/>
      <c r="BM1173" s="3"/>
      <c r="BN1173" s="3"/>
    </row>
    <row r="1174">
      <c r="A1174" s="3"/>
      <c r="B1174" s="68"/>
      <c r="C1174" s="3"/>
      <c r="D1174" s="3"/>
      <c r="E1174" s="3"/>
      <c r="F1174" s="3"/>
      <c r="G1174" s="3"/>
      <c r="H1174" s="3"/>
      <c r="I1174" s="3"/>
      <c r="J1174" s="3"/>
      <c r="K1174" s="3"/>
      <c r="L1174" s="3"/>
      <c r="M1174" s="3"/>
      <c r="N1174" s="3"/>
      <c r="O1174" s="3"/>
      <c r="P1174" s="3"/>
      <c r="Q1174" s="3"/>
      <c r="R1174" s="3"/>
      <c r="S1174" s="3"/>
      <c r="T1174" s="3"/>
      <c r="U1174" s="3"/>
      <c r="V1174" s="3"/>
      <c r="W1174" s="3"/>
      <c r="X1174" s="3"/>
      <c r="Y1174" s="3"/>
      <c r="Z1174" s="3"/>
      <c r="AA1174" s="3"/>
      <c r="AB1174" s="3"/>
      <c r="AC1174" s="3"/>
      <c r="AD1174" s="3"/>
      <c r="AE1174" s="3"/>
      <c r="AF1174" s="3"/>
      <c r="AG1174" s="3"/>
      <c r="AH1174" s="3"/>
      <c r="AI1174" s="3"/>
      <c r="AJ1174" s="3"/>
      <c r="AK1174" s="3"/>
      <c r="AL1174" s="3"/>
      <c r="AM1174" s="3"/>
      <c r="AN1174" s="3"/>
      <c r="AO1174" s="3"/>
      <c r="AP1174" s="3"/>
      <c r="AQ1174" s="3"/>
      <c r="AR1174" s="3"/>
      <c r="AS1174" s="3"/>
      <c r="AT1174" s="3"/>
      <c r="AU1174" s="3"/>
      <c r="AV1174" s="3"/>
      <c r="AW1174" s="3"/>
      <c r="AX1174" s="3"/>
      <c r="AY1174" s="3"/>
      <c r="AZ1174" s="3"/>
      <c r="BA1174" s="3"/>
      <c r="BB1174" s="3"/>
      <c r="BC1174" s="3"/>
      <c r="BD1174" s="3"/>
      <c r="BE1174" s="3"/>
      <c r="BF1174" s="3"/>
      <c r="BG1174" s="3"/>
      <c r="BH1174" s="3"/>
      <c r="BI1174" s="3"/>
      <c r="BJ1174" s="3"/>
      <c r="BK1174" s="3"/>
      <c r="BL1174" s="3"/>
      <c r="BM1174" s="3"/>
      <c r="BN1174" s="3"/>
    </row>
    <row r="1175">
      <c r="A1175" s="3"/>
      <c r="B1175" s="68"/>
      <c r="C1175" s="3"/>
      <c r="D1175" s="3"/>
      <c r="E1175" s="3"/>
      <c r="F1175" s="3"/>
      <c r="G1175" s="3"/>
      <c r="H1175" s="3"/>
      <c r="I1175" s="3"/>
      <c r="J1175" s="3"/>
      <c r="K1175" s="3"/>
      <c r="L1175" s="3"/>
      <c r="M1175" s="3"/>
      <c r="N1175" s="3"/>
      <c r="O1175" s="3"/>
      <c r="P1175" s="3"/>
      <c r="Q1175" s="3"/>
      <c r="R1175" s="3"/>
      <c r="S1175" s="3"/>
      <c r="T1175" s="3"/>
      <c r="U1175" s="3"/>
      <c r="V1175" s="3"/>
      <c r="W1175" s="3"/>
      <c r="X1175" s="3"/>
      <c r="Y1175" s="3"/>
      <c r="Z1175" s="3"/>
      <c r="AA1175" s="3"/>
      <c r="AB1175" s="3"/>
      <c r="AC1175" s="3"/>
      <c r="AD1175" s="3"/>
      <c r="AE1175" s="3"/>
      <c r="AF1175" s="3"/>
      <c r="AG1175" s="3"/>
      <c r="AH1175" s="3"/>
      <c r="AI1175" s="3"/>
      <c r="AJ1175" s="3"/>
      <c r="AK1175" s="3"/>
      <c r="AL1175" s="3"/>
      <c r="AM1175" s="3"/>
      <c r="AN1175" s="3"/>
      <c r="AO1175" s="3"/>
      <c r="AP1175" s="3"/>
      <c r="AQ1175" s="3"/>
      <c r="AR1175" s="3"/>
      <c r="AS1175" s="3"/>
      <c r="AT1175" s="3"/>
      <c r="AU1175" s="3"/>
      <c r="AV1175" s="3"/>
      <c r="AW1175" s="3"/>
      <c r="AX1175" s="3"/>
      <c r="AY1175" s="3"/>
      <c r="AZ1175" s="3"/>
      <c r="BA1175" s="3"/>
      <c r="BB1175" s="3"/>
      <c r="BC1175" s="3"/>
      <c r="BD1175" s="3"/>
      <c r="BE1175" s="3"/>
      <c r="BF1175" s="3"/>
      <c r="BG1175" s="3"/>
      <c r="BH1175" s="3"/>
      <c r="BI1175" s="3"/>
      <c r="BJ1175" s="3"/>
      <c r="BK1175" s="3"/>
      <c r="BL1175" s="3"/>
      <c r="BM1175" s="3"/>
      <c r="BN1175" s="3"/>
    </row>
    <row r="1176">
      <c r="A1176" s="3"/>
      <c r="B1176" s="68"/>
      <c r="C1176" s="3"/>
      <c r="D1176" s="3"/>
      <c r="E1176" s="3"/>
      <c r="F1176" s="3"/>
      <c r="G1176" s="3"/>
      <c r="H1176" s="3"/>
      <c r="I1176" s="3"/>
      <c r="J1176" s="3"/>
      <c r="K1176" s="3"/>
      <c r="L1176" s="3"/>
      <c r="M1176" s="3"/>
      <c r="N1176" s="3"/>
      <c r="O1176" s="3"/>
      <c r="P1176" s="3"/>
      <c r="Q1176" s="3"/>
      <c r="R1176" s="3"/>
      <c r="S1176" s="3"/>
      <c r="T1176" s="3"/>
      <c r="U1176" s="3"/>
      <c r="V1176" s="3"/>
      <c r="W1176" s="3"/>
      <c r="X1176" s="3"/>
      <c r="Y1176" s="3"/>
      <c r="Z1176" s="3"/>
      <c r="AA1176" s="3"/>
      <c r="AB1176" s="3"/>
      <c r="AC1176" s="3"/>
      <c r="AD1176" s="3"/>
      <c r="AE1176" s="3"/>
      <c r="AF1176" s="3"/>
      <c r="AG1176" s="3"/>
      <c r="AH1176" s="3"/>
      <c r="AI1176" s="3"/>
      <c r="AJ1176" s="3"/>
      <c r="AK1176" s="3"/>
      <c r="AL1176" s="3"/>
      <c r="AM1176" s="3"/>
      <c r="AN1176" s="3"/>
      <c r="AO1176" s="3"/>
      <c r="AP1176" s="3"/>
      <c r="AQ1176" s="3"/>
      <c r="AR1176" s="3"/>
      <c r="AS1176" s="3"/>
      <c r="AT1176" s="3"/>
      <c r="AU1176" s="3"/>
      <c r="AV1176" s="3"/>
      <c r="AW1176" s="3"/>
      <c r="AX1176" s="3"/>
      <c r="AY1176" s="3"/>
      <c r="AZ1176" s="3"/>
      <c r="BA1176" s="3"/>
      <c r="BB1176" s="3"/>
      <c r="BC1176" s="3"/>
      <c r="BD1176" s="3"/>
      <c r="BE1176" s="3"/>
      <c r="BF1176" s="3"/>
      <c r="BG1176" s="3"/>
      <c r="BH1176" s="3"/>
      <c r="BI1176" s="3"/>
      <c r="BJ1176" s="3"/>
      <c r="BK1176" s="3"/>
      <c r="BL1176" s="3"/>
      <c r="BM1176" s="3"/>
      <c r="BN1176" s="3"/>
    </row>
    <row r="1177">
      <c r="A1177" s="3"/>
      <c r="B1177" s="68"/>
      <c r="C1177" s="3"/>
      <c r="D1177" s="3"/>
      <c r="E1177" s="3"/>
      <c r="F1177" s="3"/>
      <c r="G1177" s="3"/>
      <c r="H1177" s="3"/>
      <c r="I1177" s="3"/>
      <c r="J1177" s="3"/>
      <c r="K1177" s="3"/>
      <c r="L1177" s="3"/>
      <c r="M1177" s="3"/>
      <c r="N1177" s="3"/>
      <c r="O1177" s="3"/>
      <c r="P1177" s="3"/>
      <c r="Q1177" s="3"/>
      <c r="R1177" s="3"/>
      <c r="S1177" s="3"/>
      <c r="T1177" s="3"/>
      <c r="U1177" s="3"/>
      <c r="V1177" s="3"/>
      <c r="W1177" s="3"/>
      <c r="X1177" s="3"/>
      <c r="Y1177" s="3"/>
      <c r="Z1177" s="3"/>
      <c r="AA1177" s="3"/>
      <c r="AB1177" s="3"/>
      <c r="AC1177" s="3"/>
      <c r="AD1177" s="3"/>
      <c r="AE1177" s="3"/>
      <c r="AF1177" s="3"/>
      <c r="AG1177" s="3"/>
      <c r="AH1177" s="3"/>
      <c r="AI1177" s="3"/>
      <c r="AJ1177" s="3"/>
      <c r="AK1177" s="3"/>
      <c r="AL1177" s="3"/>
      <c r="AM1177" s="3"/>
      <c r="AN1177" s="3"/>
      <c r="AO1177" s="3"/>
      <c r="AP1177" s="3"/>
      <c r="AQ1177" s="3"/>
      <c r="AR1177" s="3"/>
      <c r="AS1177" s="3"/>
      <c r="AT1177" s="3"/>
      <c r="AU1177" s="3"/>
      <c r="AV1177" s="3"/>
      <c r="AW1177" s="3"/>
      <c r="AX1177" s="3"/>
      <c r="AY1177" s="3"/>
      <c r="AZ1177" s="3"/>
      <c r="BA1177" s="3"/>
      <c r="BB1177" s="3"/>
      <c r="BC1177" s="3"/>
      <c r="BD1177" s="3"/>
      <c r="BE1177" s="3"/>
      <c r="BF1177" s="3"/>
      <c r="BG1177" s="3"/>
      <c r="BH1177" s="3"/>
      <c r="BI1177" s="3"/>
      <c r="BJ1177" s="3"/>
      <c r="BK1177" s="3"/>
      <c r="BL1177" s="3"/>
      <c r="BM1177" s="3"/>
      <c r="BN1177" s="3"/>
    </row>
    <row r="1178">
      <c r="A1178" s="3"/>
      <c r="B1178" s="68"/>
      <c r="C1178" s="3"/>
      <c r="D1178" s="3"/>
      <c r="E1178" s="3"/>
      <c r="F1178" s="3"/>
      <c r="G1178" s="3"/>
      <c r="H1178" s="3"/>
      <c r="I1178" s="3"/>
      <c r="J1178" s="3"/>
      <c r="K1178" s="3"/>
      <c r="L1178" s="3"/>
      <c r="M1178" s="3"/>
      <c r="N1178" s="3"/>
      <c r="O1178" s="3"/>
      <c r="P1178" s="3"/>
      <c r="Q1178" s="3"/>
      <c r="R1178" s="3"/>
      <c r="S1178" s="3"/>
      <c r="T1178" s="3"/>
      <c r="U1178" s="3"/>
      <c r="V1178" s="3"/>
      <c r="W1178" s="3"/>
      <c r="X1178" s="3"/>
      <c r="Y1178" s="3"/>
      <c r="Z1178" s="3"/>
      <c r="AA1178" s="3"/>
      <c r="AB1178" s="3"/>
      <c r="AC1178" s="3"/>
      <c r="AD1178" s="3"/>
      <c r="AE1178" s="3"/>
      <c r="AF1178" s="3"/>
      <c r="AG1178" s="3"/>
      <c r="AH1178" s="3"/>
      <c r="AI1178" s="3"/>
      <c r="AJ1178" s="3"/>
      <c r="AK1178" s="3"/>
      <c r="AL1178" s="3"/>
      <c r="AM1178" s="3"/>
      <c r="AN1178" s="3"/>
      <c r="AO1178" s="3"/>
      <c r="AP1178" s="3"/>
      <c r="AQ1178" s="3"/>
      <c r="AR1178" s="3"/>
      <c r="AS1178" s="3"/>
      <c r="AT1178" s="3"/>
      <c r="AU1178" s="3"/>
      <c r="AV1178" s="3"/>
      <c r="AW1178" s="3"/>
      <c r="AX1178" s="3"/>
      <c r="AY1178" s="3"/>
      <c r="AZ1178" s="3"/>
      <c r="BA1178" s="3"/>
      <c r="BB1178" s="3"/>
      <c r="BC1178" s="3"/>
      <c r="BD1178" s="3"/>
      <c r="BE1178" s="3"/>
      <c r="BF1178" s="3"/>
      <c r="BG1178" s="3"/>
      <c r="BH1178" s="3"/>
      <c r="BI1178" s="3"/>
      <c r="BJ1178" s="3"/>
      <c r="BK1178" s="3"/>
      <c r="BL1178" s="3"/>
      <c r="BM1178" s="3"/>
      <c r="BN1178" s="3"/>
    </row>
    <row r="1179">
      <c r="A1179" s="3"/>
      <c r="B1179" s="68"/>
      <c r="C1179" s="3"/>
      <c r="D1179" s="3"/>
      <c r="E1179" s="3"/>
      <c r="F1179" s="3"/>
      <c r="G1179" s="3"/>
      <c r="H1179" s="3"/>
      <c r="I1179" s="3"/>
      <c r="J1179" s="3"/>
      <c r="K1179" s="3"/>
      <c r="L1179" s="3"/>
      <c r="M1179" s="3"/>
      <c r="N1179" s="3"/>
      <c r="O1179" s="3"/>
      <c r="P1179" s="3"/>
      <c r="Q1179" s="3"/>
      <c r="R1179" s="3"/>
      <c r="S1179" s="3"/>
      <c r="T1179" s="3"/>
      <c r="U1179" s="3"/>
      <c r="V1179" s="3"/>
      <c r="W1179" s="3"/>
      <c r="X1179" s="3"/>
      <c r="Y1179" s="3"/>
      <c r="Z1179" s="3"/>
      <c r="AA1179" s="3"/>
      <c r="AB1179" s="3"/>
      <c r="AC1179" s="3"/>
      <c r="AD1179" s="3"/>
      <c r="AE1179" s="3"/>
      <c r="AF1179" s="3"/>
      <c r="AG1179" s="3"/>
      <c r="AH1179" s="3"/>
      <c r="AI1179" s="3"/>
      <c r="AJ1179" s="3"/>
      <c r="AK1179" s="3"/>
      <c r="AL1179" s="3"/>
      <c r="AM1179" s="3"/>
      <c r="AN1179" s="3"/>
      <c r="AO1179" s="3"/>
      <c r="AP1179" s="3"/>
      <c r="AQ1179" s="3"/>
      <c r="AR1179" s="3"/>
      <c r="AS1179" s="3"/>
      <c r="AT1179" s="3"/>
      <c r="AU1179" s="3"/>
      <c r="AV1179" s="3"/>
      <c r="AW1179" s="3"/>
      <c r="AX1179" s="3"/>
      <c r="AY1179" s="3"/>
      <c r="AZ1179" s="3"/>
      <c r="BA1179" s="3"/>
      <c r="BB1179" s="3"/>
      <c r="BC1179" s="3"/>
      <c r="BD1179" s="3"/>
      <c r="BE1179" s="3"/>
      <c r="BF1179" s="3"/>
      <c r="BG1179" s="3"/>
      <c r="BH1179" s="3"/>
      <c r="BI1179" s="3"/>
      <c r="BJ1179" s="3"/>
      <c r="BK1179" s="3"/>
      <c r="BL1179" s="3"/>
      <c r="BM1179" s="3"/>
      <c r="BN1179" s="3"/>
    </row>
    <row r="1180">
      <c r="A1180" s="3"/>
      <c r="B1180" s="68"/>
      <c r="C1180" s="3"/>
      <c r="D1180" s="3"/>
      <c r="E1180" s="3"/>
      <c r="F1180" s="3"/>
      <c r="G1180" s="3"/>
      <c r="H1180" s="3"/>
      <c r="I1180" s="3"/>
      <c r="J1180" s="3"/>
      <c r="K1180" s="3"/>
      <c r="L1180" s="3"/>
      <c r="M1180" s="3"/>
      <c r="N1180" s="3"/>
      <c r="O1180" s="3"/>
      <c r="P1180" s="3"/>
      <c r="Q1180" s="3"/>
      <c r="R1180" s="3"/>
      <c r="S1180" s="3"/>
      <c r="T1180" s="3"/>
      <c r="U1180" s="3"/>
      <c r="V1180" s="3"/>
      <c r="W1180" s="3"/>
      <c r="X1180" s="3"/>
      <c r="Y1180" s="3"/>
      <c r="Z1180" s="3"/>
      <c r="AA1180" s="3"/>
      <c r="AB1180" s="3"/>
      <c r="AC1180" s="3"/>
      <c r="AD1180" s="3"/>
      <c r="AE1180" s="3"/>
      <c r="AF1180" s="3"/>
      <c r="AG1180" s="3"/>
      <c r="AH1180" s="3"/>
      <c r="AI1180" s="3"/>
      <c r="AJ1180" s="3"/>
      <c r="AK1180" s="3"/>
      <c r="AL1180" s="3"/>
      <c r="AM1180" s="3"/>
      <c r="AN1180" s="3"/>
      <c r="AO1180" s="3"/>
      <c r="AP1180" s="3"/>
      <c r="AQ1180" s="3"/>
      <c r="AR1180" s="3"/>
      <c r="AS1180" s="3"/>
      <c r="AT1180" s="3"/>
      <c r="AU1180" s="3"/>
      <c r="AV1180" s="3"/>
      <c r="AW1180" s="3"/>
      <c r="AX1180" s="3"/>
      <c r="AY1180" s="3"/>
      <c r="AZ1180" s="3"/>
      <c r="BA1180" s="3"/>
      <c r="BB1180" s="3"/>
      <c r="BC1180" s="3"/>
      <c r="BD1180" s="3"/>
      <c r="BE1180" s="3"/>
      <c r="BF1180" s="3"/>
      <c r="BG1180" s="3"/>
      <c r="BH1180" s="3"/>
      <c r="BI1180" s="3"/>
      <c r="BJ1180" s="3"/>
      <c r="BK1180" s="3"/>
      <c r="BL1180" s="3"/>
      <c r="BM1180" s="3"/>
      <c r="BN1180" s="3"/>
    </row>
  </sheetData>
  <mergeCells count="133">
    <mergeCell ref="D12:D14"/>
    <mergeCell ref="D15:D17"/>
    <mergeCell ref="D18:D20"/>
    <mergeCell ref="D21:D23"/>
    <mergeCell ref="C24:C32"/>
    <mergeCell ref="D24:D26"/>
    <mergeCell ref="D27:D29"/>
    <mergeCell ref="D30:D32"/>
    <mergeCell ref="C15:C23"/>
    <mergeCell ref="C33:C41"/>
    <mergeCell ref="D33:D35"/>
    <mergeCell ref="D36:D38"/>
    <mergeCell ref="D39:D41"/>
    <mergeCell ref="C42:C50"/>
    <mergeCell ref="D42:D44"/>
    <mergeCell ref="D45:D47"/>
    <mergeCell ref="D48:D50"/>
    <mergeCell ref="C51:C59"/>
    <mergeCell ref="D51:D53"/>
    <mergeCell ref="D54:D56"/>
    <mergeCell ref="D57:D59"/>
    <mergeCell ref="B60:B86"/>
    <mergeCell ref="C60:C68"/>
    <mergeCell ref="C69:C77"/>
    <mergeCell ref="C78:C86"/>
    <mergeCell ref="D60:D62"/>
    <mergeCell ref="D63:D65"/>
    <mergeCell ref="D66:D68"/>
    <mergeCell ref="D69:D71"/>
    <mergeCell ref="D72:D74"/>
    <mergeCell ref="D75:D77"/>
    <mergeCell ref="D78:D80"/>
    <mergeCell ref="D81:D83"/>
    <mergeCell ref="D84:D86"/>
    <mergeCell ref="D87:D89"/>
    <mergeCell ref="D90:D92"/>
    <mergeCell ref="D93:D95"/>
    <mergeCell ref="C96:C104"/>
    <mergeCell ref="D96:D98"/>
    <mergeCell ref="D99:D101"/>
    <mergeCell ref="D102:D104"/>
    <mergeCell ref="C105:C113"/>
    <mergeCell ref="D105:D107"/>
    <mergeCell ref="D108:D110"/>
    <mergeCell ref="D111:D113"/>
    <mergeCell ref="B114:B140"/>
    <mergeCell ref="C114:C122"/>
    <mergeCell ref="C123:C131"/>
    <mergeCell ref="C132:C140"/>
    <mergeCell ref="D114:D116"/>
    <mergeCell ref="D117:D119"/>
    <mergeCell ref="D120:D122"/>
    <mergeCell ref="D123:D125"/>
    <mergeCell ref="D126:D128"/>
    <mergeCell ref="D129:D131"/>
    <mergeCell ref="D132:D134"/>
    <mergeCell ref="D135:D137"/>
    <mergeCell ref="D219:D221"/>
    <mergeCell ref="D222:D224"/>
    <mergeCell ref="D198:D200"/>
    <mergeCell ref="D201:D203"/>
    <mergeCell ref="D204:D206"/>
    <mergeCell ref="D207:D209"/>
    <mergeCell ref="D210:D212"/>
    <mergeCell ref="D213:D215"/>
    <mergeCell ref="D216:D218"/>
    <mergeCell ref="C231:C239"/>
    <mergeCell ref="C240:C248"/>
    <mergeCell ref="C168:C176"/>
    <mergeCell ref="C177:C185"/>
    <mergeCell ref="C186:C194"/>
    <mergeCell ref="C195:C203"/>
    <mergeCell ref="C204:C212"/>
    <mergeCell ref="C213:C221"/>
    <mergeCell ref="C222:C230"/>
    <mergeCell ref="D261:D263"/>
    <mergeCell ref="D264:D266"/>
    <mergeCell ref="D246:D248"/>
    <mergeCell ref="C249:C257"/>
    <mergeCell ref="D249:D251"/>
    <mergeCell ref="D252:D254"/>
    <mergeCell ref="D255:D257"/>
    <mergeCell ref="C258:C266"/>
    <mergeCell ref="D258:D260"/>
    <mergeCell ref="B33:B59"/>
    <mergeCell ref="B87:B113"/>
    <mergeCell ref="A141:A275"/>
    <mergeCell ref="B141:B167"/>
    <mergeCell ref="B168:B194"/>
    <mergeCell ref="B195:B221"/>
    <mergeCell ref="B222:B248"/>
    <mergeCell ref="B249:B275"/>
    <mergeCell ref="A1:C1"/>
    <mergeCell ref="A6:A140"/>
    <mergeCell ref="B6:B32"/>
    <mergeCell ref="C6:C14"/>
    <mergeCell ref="D6:D8"/>
    <mergeCell ref="D9:D11"/>
    <mergeCell ref="C87:C95"/>
    <mergeCell ref="D153:D155"/>
    <mergeCell ref="D156:D158"/>
    <mergeCell ref="D138:D140"/>
    <mergeCell ref="C141:C149"/>
    <mergeCell ref="D141:D143"/>
    <mergeCell ref="D144:D146"/>
    <mergeCell ref="D147:D149"/>
    <mergeCell ref="C150:C158"/>
    <mergeCell ref="D150:D152"/>
    <mergeCell ref="C159:C167"/>
    <mergeCell ref="D159:D161"/>
    <mergeCell ref="D162:D164"/>
    <mergeCell ref="D165:D167"/>
    <mergeCell ref="D168:D170"/>
    <mergeCell ref="D171:D173"/>
    <mergeCell ref="D174:D176"/>
    <mergeCell ref="D177:D179"/>
    <mergeCell ref="D180:D182"/>
    <mergeCell ref="D183:D185"/>
    <mergeCell ref="D186:D188"/>
    <mergeCell ref="D189:D191"/>
    <mergeCell ref="D192:D194"/>
    <mergeCell ref="D195:D197"/>
    <mergeCell ref="C267:C275"/>
    <mergeCell ref="D267:D269"/>
    <mergeCell ref="D270:D272"/>
    <mergeCell ref="D273:D275"/>
    <mergeCell ref="D225:D227"/>
    <mergeCell ref="D228:D230"/>
    <mergeCell ref="D231:D233"/>
    <mergeCell ref="D234:D236"/>
    <mergeCell ref="D237:D239"/>
    <mergeCell ref="D240:D242"/>
    <mergeCell ref="D243:D245"/>
  </mergeCell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5.0" ySplit="5.0" topLeftCell="F6" activePane="bottomRight" state="frozen"/>
      <selection activeCell="F1" sqref="F1" pane="topRight"/>
      <selection activeCell="A6" sqref="A6" pane="bottomLeft"/>
      <selection activeCell="F6" sqref="F6" pane="bottomRight"/>
    </sheetView>
  </sheetViews>
  <sheetFormatPr customHeight="1" defaultColWidth="12.63" defaultRowHeight="15.75"/>
  <cols>
    <col customWidth="1" min="1" max="1" width="7.88"/>
    <col customWidth="1" min="2" max="2" width="16.38"/>
    <col customWidth="1" min="3" max="3" width="7.75"/>
    <col customWidth="1" min="4" max="5" width="12.0"/>
    <col customWidth="1" min="6" max="56" width="6.63"/>
  </cols>
  <sheetData>
    <row r="1">
      <c r="A1" s="59" t="s">
        <v>23</v>
      </c>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row>
    <row r="2">
      <c r="A2" s="60"/>
      <c r="B2" s="60"/>
      <c r="C2" s="3"/>
      <c r="D2" s="3"/>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row>
    <row r="3">
      <c r="A3" s="61" t="s">
        <v>65</v>
      </c>
      <c r="B3" s="61" t="s">
        <v>74</v>
      </c>
      <c r="C3" s="3"/>
      <c r="D3" s="3"/>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row>
    <row r="4">
      <c r="A4" s="3"/>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row>
    <row r="5">
      <c r="A5" s="62" t="s">
        <v>5</v>
      </c>
      <c r="B5" s="63" t="s">
        <v>7</v>
      </c>
      <c r="C5" s="63" t="s">
        <v>9</v>
      </c>
      <c r="D5" s="64" t="s">
        <v>67</v>
      </c>
      <c r="E5" s="65" t="s">
        <v>68</v>
      </c>
      <c r="F5" s="66">
        <v>2000.0</v>
      </c>
      <c r="G5" s="66">
        <v>2001.0</v>
      </c>
      <c r="H5" s="66">
        <v>2002.0</v>
      </c>
      <c r="I5" s="66">
        <v>2003.0</v>
      </c>
      <c r="J5" s="66">
        <v>2004.0</v>
      </c>
      <c r="K5" s="66">
        <v>2005.0</v>
      </c>
      <c r="L5" s="66">
        <v>2006.0</v>
      </c>
      <c r="M5" s="66">
        <v>2007.0</v>
      </c>
      <c r="N5" s="66">
        <v>2008.0</v>
      </c>
      <c r="O5" s="66">
        <v>2009.0</v>
      </c>
      <c r="P5" s="66">
        <v>2010.0</v>
      </c>
      <c r="Q5" s="66">
        <v>2011.0</v>
      </c>
      <c r="R5" s="66">
        <v>2012.0</v>
      </c>
      <c r="S5" s="66">
        <v>2013.0</v>
      </c>
      <c r="T5" s="66">
        <v>2014.0</v>
      </c>
      <c r="U5" s="66">
        <v>2015.0</v>
      </c>
      <c r="V5" s="66">
        <v>2016.0</v>
      </c>
      <c r="W5" s="66">
        <v>2017.0</v>
      </c>
      <c r="X5" s="66">
        <v>2018.0</v>
      </c>
      <c r="Y5" s="66">
        <v>2019.0</v>
      </c>
      <c r="Z5" s="66">
        <v>2020.0</v>
      </c>
      <c r="AA5" s="66">
        <v>2021.0</v>
      </c>
      <c r="AB5" s="66">
        <v>2022.0</v>
      </c>
      <c r="AC5" s="66">
        <v>2023.0</v>
      </c>
      <c r="AD5" s="66">
        <v>2024.0</v>
      </c>
      <c r="AE5" s="66">
        <v>2025.0</v>
      </c>
      <c r="AF5" s="66">
        <v>2026.0</v>
      </c>
      <c r="AG5" s="66">
        <v>2027.0</v>
      </c>
      <c r="AH5" s="66">
        <v>2028.0</v>
      </c>
      <c r="AI5" s="66">
        <v>2029.0</v>
      </c>
      <c r="AJ5" s="66">
        <v>2030.0</v>
      </c>
      <c r="AK5" s="66">
        <v>2031.0</v>
      </c>
      <c r="AL5" s="66">
        <v>2032.0</v>
      </c>
      <c r="AM5" s="66">
        <v>2033.0</v>
      </c>
      <c r="AN5" s="66">
        <v>2034.0</v>
      </c>
      <c r="AO5" s="66">
        <v>2035.0</v>
      </c>
      <c r="AP5" s="66">
        <v>2036.0</v>
      </c>
      <c r="AQ5" s="66">
        <v>2037.0</v>
      </c>
      <c r="AR5" s="66">
        <v>2038.0</v>
      </c>
      <c r="AS5" s="66">
        <v>2039.0</v>
      </c>
      <c r="AT5" s="66">
        <v>2040.0</v>
      </c>
      <c r="AU5" s="66">
        <v>2041.0</v>
      </c>
      <c r="AV5" s="66">
        <v>2042.0</v>
      </c>
      <c r="AW5" s="66">
        <v>2043.0</v>
      </c>
      <c r="AX5" s="66">
        <v>2044.0</v>
      </c>
      <c r="AY5" s="66">
        <v>2045.0</v>
      </c>
      <c r="AZ5" s="66">
        <v>2046.0</v>
      </c>
      <c r="BA5" s="66">
        <v>2047.0</v>
      </c>
      <c r="BB5" s="66">
        <v>2048.0</v>
      </c>
      <c r="BC5" s="66">
        <v>2049.0</v>
      </c>
      <c r="BD5" s="67">
        <v>2050.0</v>
      </c>
      <c r="BE5" s="68"/>
      <c r="BF5" s="68"/>
      <c r="BG5" s="68"/>
      <c r="BH5" s="68"/>
      <c r="BI5" s="68"/>
      <c r="BJ5" s="68"/>
      <c r="BK5" s="68"/>
      <c r="BL5" s="68"/>
      <c r="BM5" s="68"/>
      <c r="BN5" s="68"/>
    </row>
    <row r="6">
      <c r="A6" s="69" t="s">
        <v>69</v>
      </c>
      <c r="B6" s="70" t="s">
        <v>58</v>
      </c>
      <c r="C6" s="71" t="s">
        <v>70</v>
      </c>
      <c r="D6" s="71" t="s">
        <v>57</v>
      </c>
      <c r="E6" s="72" t="s">
        <v>57</v>
      </c>
      <c r="F6" s="73">
        <f>'Electricity demand (energy)'!F6/(365*24)*1000</f>
        <v>0</v>
      </c>
      <c r="G6" s="73">
        <f>'Electricity demand (energy)'!G6/(365*24)*1000</f>
        <v>0</v>
      </c>
      <c r="H6" s="73">
        <f>'Electricity demand (energy)'!H6/(365*24)*1000</f>
        <v>0</v>
      </c>
      <c r="I6" s="73">
        <f>'Electricity demand (energy)'!I6/(365*24)*1000</f>
        <v>0</v>
      </c>
      <c r="J6" s="73">
        <f>'Electricity demand (energy)'!J6/(365*24)*1000</f>
        <v>0</v>
      </c>
      <c r="K6" s="73">
        <f>'Electricity demand (energy)'!K6/(365*24)*1000</f>
        <v>0</v>
      </c>
      <c r="L6" s="73">
        <f>'Electricity demand (energy)'!L6/(365*24)*1000</f>
        <v>0</v>
      </c>
      <c r="M6" s="73">
        <f>'Electricity demand (energy)'!M6/(365*24)*1000</f>
        <v>0</v>
      </c>
      <c r="N6" s="73">
        <f>'Electricity demand (energy)'!N6/(365*24)*1000</f>
        <v>0</v>
      </c>
      <c r="O6" s="73">
        <f>'Electricity demand (energy)'!O6/(365*24)*1000</f>
        <v>0</v>
      </c>
      <c r="P6" s="73">
        <f>'Electricity demand (energy)'!P6/(365*24)*1000</f>
        <v>0</v>
      </c>
      <c r="Q6" s="73">
        <f>'Electricity demand (energy)'!Q6/(365*24)*1000</f>
        <v>0</v>
      </c>
      <c r="R6" s="73">
        <f>'Electricity demand (energy)'!R6/(365*24)*1000</f>
        <v>0</v>
      </c>
      <c r="S6" s="73">
        <f>'Electricity demand (energy)'!S6/(365*24)*1000</f>
        <v>0</v>
      </c>
      <c r="T6" s="73">
        <f>'Electricity demand (energy)'!T6/(365*24)*1000</f>
        <v>0</v>
      </c>
      <c r="U6" s="73">
        <f>'Electricity demand (energy)'!U6/(365*24)*1000</f>
        <v>0</v>
      </c>
      <c r="V6" s="73">
        <f>'Electricity demand (energy)'!V6/(365*24)*1000</f>
        <v>0</v>
      </c>
      <c r="W6" s="73">
        <f>'Electricity demand (energy)'!W6/(365*24)*1000</f>
        <v>0</v>
      </c>
      <c r="X6" s="73">
        <f>'Electricity demand (energy)'!X6/(365*24)*1000</f>
        <v>0</v>
      </c>
      <c r="Y6" s="73">
        <f>'Electricity demand (energy)'!Y6/(365*24)*1000</f>
        <v>0</v>
      </c>
      <c r="Z6" s="73">
        <f>'Electricity demand (energy)'!Z6/(365*24)*1000</f>
        <v>0</v>
      </c>
      <c r="AA6" s="73">
        <f>'Electricity demand (energy)'!AA6/(365*24)*1000</f>
        <v>0</v>
      </c>
      <c r="AB6" s="73">
        <f>'Electricity demand (energy)'!AB6/(365*24)*1000</f>
        <v>0</v>
      </c>
      <c r="AC6" s="73">
        <f>'Electricity demand (energy)'!AC6/(365*24)*1000</f>
        <v>0.1137833562</v>
      </c>
      <c r="AD6" s="73">
        <f>'Electricity demand (energy)'!AD6/(365*24)*1000</f>
        <v>0.450397894</v>
      </c>
      <c r="AE6" s="73">
        <f>'Electricity demand (energy)'!AE6/(365*24)*1000</f>
        <v>1.60748059</v>
      </c>
      <c r="AF6" s="73">
        <f>'Electricity demand (energy)'!AF6/(365*24)*1000</f>
        <v>5.305147498</v>
      </c>
      <c r="AG6" s="73">
        <f>'Electricity demand (energy)'!AG6/(365*24)*1000</f>
        <v>14.50237115</v>
      </c>
      <c r="AH6" s="73">
        <f>'Electricity demand (energy)'!AH6/(365*24)*1000</f>
        <v>31.52826323</v>
      </c>
      <c r="AI6" s="73">
        <f>'Electricity demand (energy)'!AI6/(365*24)*1000</f>
        <v>56.42577645</v>
      </c>
      <c r="AJ6" s="73">
        <f>'Electricity demand (energy)'!AJ6/(365*24)*1000</f>
        <v>86.79302776</v>
      </c>
      <c r="AK6" s="73">
        <f>'Electricity demand (energy)'!AK6/(365*24)*1000</f>
        <v>119.7372521</v>
      </c>
      <c r="AL6" s="73">
        <f>'Electricity demand (energy)'!AL6/(365*24)*1000</f>
        <v>152.0576257</v>
      </c>
      <c r="AM6" s="73">
        <f>'Electricity demand (energy)'!AM6/(365*24)*1000</f>
        <v>180.3723035</v>
      </c>
      <c r="AN6" s="73">
        <f>'Electricity demand (energy)'!AN6/(365*24)*1000</f>
        <v>202.9430589</v>
      </c>
      <c r="AO6" s="73">
        <f>'Electricity demand (energy)'!AO6/(365*24)*1000</f>
        <v>219.6615758</v>
      </c>
      <c r="AP6" s="73">
        <f>'Electricity demand (energy)'!AP6/(365*24)*1000</f>
        <v>231.3724468</v>
      </c>
      <c r="AQ6" s="73">
        <f>'Electricity demand (energy)'!AQ6/(365*24)*1000</f>
        <v>239.3646763</v>
      </c>
      <c r="AR6" s="73">
        <f>'Electricity demand (energy)'!AR6/(365*24)*1000</f>
        <v>244.7914958</v>
      </c>
      <c r="AS6" s="73">
        <f>'Electricity demand (energy)'!AS6/(365*24)*1000</f>
        <v>248.5188762</v>
      </c>
      <c r="AT6" s="73">
        <f>'Electricity demand (energy)'!AT6/(365*24)*1000</f>
        <v>0</v>
      </c>
      <c r="AU6" s="73">
        <f>'Electricity demand (energy)'!AU6/(365*24)*1000</f>
        <v>0</v>
      </c>
      <c r="AV6" s="73">
        <f>'Electricity demand (energy)'!AV6/(365*24)*1000</f>
        <v>0</v>
      </c>
      <c r="AW6" s="73">
        <f>'Electricity demand (energy)'!AW6/(365*24)*1000</f>
        <v>0</v>
      </c>
      <c r="AX6" s="73">
        <f>'Electricity demand (energy)'!AX6/(365*24)*1000</f>
        <v>0</v>
      </c>
      <c r="AY6" s="73">
        <f>'Electricity demand (energy)'!AY6/(365*24)*1000</f>
        <v>0</v>
      </c>
      <c r="AZ6" s="73">
        <f>'Electricity demand (energy)'!AZ6/(365*24)*1000</f>
        <v>0</v>
      </c>
      <c r="BA6" s="73">
        <f>'Electricity demand (energy)'!BA6/(365*24)*1000</f>
        <v>0</v>
      </c>
      <c r="BB6" s="73">
        <f>'Electricity demand (energy)'!BB6/(365*24)*1000</f>
        <v>0</v>
      </c>
      <c r="BC6" s="73">
        <f>'Electricity demand (energy)'!BC6/(365*24)*1000</f>
        <v>0</v>
      </c>
      <c r="BD6" s="74">
        <f>'Electricity demand (energy)'!BD6/(365*24)*1000</f>
        <v>0</v>
      </c>
      <c r="BE6" s="3"/>
      <c r="BF6" s="3"/>
      <c r="BG6" s="3"/>
      <c r="BH6" s="3"/>
      <c r="BI6" s="3"/>
      <c r="BJ6" s="3"/>
      <c r="BK6" s="3"/>
      <c r="BL6" s="3"/>
      <c r="BM6" s="3"/>
      <c r="BN6" s="3"/>
    </row>
    <row r="7">
      <c r="A7" s="75"/>
      <c r="E7" s="76" t="s">
        <v>56</v>
      </c>
      <c r="F7" s="73">
        <f>'Electricity demand (energy)'!F7/(365*24)*1000</f>
        <v>0</v>
      </c>
      <c r="G7" s="73">
        <f>'Electricity demand (energy)'!G7/(365*24)*1000</f>
        <v>0</v>
      </c>
      <c r="H7" s="73">
        <f>'Electricity demand (energy)'!H7/(365*24)*1000</f>
        <v>0</v>
      </c>
      <c r="I7" s="73">
        <f>'Electricity demand (energy)'!I7/(365*24)*1000</f>
        <v>0</v>
      </c>
      <c r="J7" s="73">
        <f>'Electricity demand (energy)'!J7/(365*24)*1000</f>
        <v>0</v>
      </c>
      <c r="K7" s="73">
        <f>'Electricity demand (energy)'!K7/(365*24)*1000</f>
        <v>0</v>
      </c>
      <c r="L7" s="73">
        <f>'Electricity demand (energy)'!L7/(365*24)*1000</f>
        <v>0</v>
      </c>
      <c r="M7" s="73">
        <f>'Electricity demand (energy)'!M7/(365*24)*1000</f>
        <v>0</v>
      </c>
      <c r="N7" s="73">
        <f>'Electricity demand (energy)'!N7/(365*24)*1000</f>
        <v>0</v>
      </c>
      <c r="O7" s="73">
        <f>'Electricity demand (energy)'!O7/(365*24)*1000</f>
        <v>0</v>
      </c>
      <c r="P7" s="73">
        <f>'Electricity demand (energy)'!P7/(365*24)*1000</f>
        <v>0</v>
      </c>
      <c r="Q7" s="73">
        <f>'Electricity demand (energy)'!Q7/(365*24)*1000</f>
        <v>0</v>
      </c>
      <c r="R7" s="73">
        <f>'Electricity demand (energy)'!R7/(365*24)*1000</f>
        <v>0</v>
      </c>
      <c r="S7" s="73">
        <f>'Electricity demand (energy)'!S7/(365*24)*1000</f>
        <v>0</v>
      </c>
      <c r="T7" s="73">
        <f>'Electricity demand (energy)'!T7/(365*24)*1000</f>
        <v>0</v>
      </c>
      <c r="U7" s="73">
        <f>'Electricity demand (energy)'!U7/(365*24)*1000</f>
        <v>0</v>
      </c>
      <c r="V7" s="73">
        <f>'Electricity demand (energy)'!V7/(365*24)*1000</f>
        <v>0</v>
      </c>
      <c r="W7" s="73">
        <f>'Electricity demand (energy)'!W7/(365*24)*1000</f>
        <v>0</v>
      </c>
      <c r="X7" s="73">
        <f>'Electricity demand (energy)'!X7/(365*24)*1000</f>
        <v>0</v>
      </c>
      <c r="Y7" s="73">
        <f>'Electricity demand (energy)'!Y7/(365*24)*1000</f>
        <v>0</v>
      </c>
      <c r="Z7" s="73">
        <f>'Electricity demand (energy)'!Z7/(365*24)*1000</f>
        <v>0</v>
      </c>
      <c r="AA7" s="73">
        <f>'Electricity demand (energy)'!AA7/(365*24)*1000</f>
        <v>0</v>
      </c>
      <c r="AB7" s="73">
        <f>'Electricity demand (energy)'!AB7/(365*24)*1000</f>
        <v>0</v>
      </c>
      <c r="AC7" s="73">
        <f>'Electricity demand (energy)'!AC7/(365*24)*1000</f>
        <v>0.3000229081</v>
      </c>
      <c r="AD7" s="73">
        <f>'Electricity demand (energy)'!AD7/(365*24)*1000</f>
        <v>1.277992373</v>
      </c>
      <c r="AE7" s="73">
        <f>'Electricity demand (energy)'!AE7/(365*24)*1000</f>
        <v>4.807983874</v>
      </c>
      <c r="AF7" s="73">
        <f>'Electricity demand (energy)'!AF7/(365*24)*1000</f>
        <v>16.18823659</v>
      </c>
      <c r="AG7" s="73">
        <f>'Electricity demand (energy)'!AG7/(365*24)*1000</f>
        <v>43.10988083</v>
      </c>
      <c r="AH7" s="73">
        <f>'Electricity demand (energy)'!AH7/(365*24)*1000</f>
        <v>86.41406799</v>
      </c>
      <c r="AI7" s="73">
        <f>'Electricity demand (energy)'!AI7/(365*24)*1000</f>
        <v>135.4631734</v>
      </c>
      <c r="AJ7" s="73">
        <f>'Electricity demand (energy)'!AJ7/(365*24)*1000</f>
        <v>176.6765765</v>
      </c>
      <c r="AK7" s="73">
        <f>'Electricity demand (energy)'!AK7/(365*24)*1000</f>
        <v>205.5047907</v>
      </c>
      <c r="AL7" s="73">
        <f>'Electricity demand (energy)'!AL7/(365*24)*1000</f>
        <v>223.9673759</v>
      </c>
      <c r="AM7" s="73">
        <f>'Electricity demand (energy)'!AM7/(365*24)*1000</f>
        <v>235.0262954</v>
      </c>
      <c r="AN7" s="73">
        <f>'Electricity demand (energy)'!AN7/(365*24)*1000</f>
        <v>241.6237167</v>
      </c>
      <c r="AO7" s="73">
        <f>'Electricity demand (energy)'!AO7/(365*24)*1000</f>
        <v>245.7050485</v>
      </c>
      <c r="AP7" s="73">
        <f>'Electricity demand (energy)'!AP7/(365*24)*1000</f>
        <v>248.3210345</v>
      </c>
      <c r="AQ7" s="73">
        <f>'Electricity demand (energy)'!AQ7/(365*24)*1000</f>
        <v>250.1521096</v>
      </c>
      <c r="AR7" s="73">
        <f>'Electricity demand (energy)'!AR7/(365*24)*1000</f>
        <v>251.5600036</v>
      </c>
      <c r="AS7" s="73">
        <f>'Electricity demand (energy)'!AS7/(365*24)*1000</f>
        <v>252.7268567</v>
      </c>
      <c r="AT7" s="73">
        <f>'Electricity demand (energy)'!AT7/(365*24)*1000</f>
        <v>0</v>
      </c>
      <c r="AU7" s="73">
        <f>'Electricity demand (energy)'!AU7/(365*24)*1000</f>
        <v>0</v>
      </c>
      <c r="AV7" s="73">
        <f>'Electricity demand (energy)'!AV7/(365*24)*1000</f>
        <v>0</v>
      </c>
      <c r="AW7" s="73">
        <f>'Electricity demand (energy)'!AW7/(365*24)*1000</f>
        <v>0</v>
      </c>
      <c r="AX7" s="73">
        <f>'Electricity demand (energy)'!AX7/(365*24)*1000</f>
        <v>0</v>
      </c>
      <c r="AY7" s="73">
        <f>'Electricity demand (energy)'!AY7/(365*24)*1000</f>
        <v>0</v>
      </c>
      <c r="AZ7" s="73">
        <f>'Electricity demand (energy)'!AZ7/(365*24)*1000</f>
        <v>0</v>
      </c>
      <c r="BA7" s="73">
        <f>'Electricity demand (energy)'!BA7/(365*24)*1000</f>
        <v>0</v>
      </c>
      <c r="BB7" s="73">
        <f>'Electricity demand (energy)'!BB7/(365*24)*1000</f>
        <v>0</v>
      </c>
      <c r="BC7" s="73">
        <f>'Electricity demand (energy)'!BC7/(365*24)*1000</f>
        <v>0</v>
      </c>
      <c r="BD7" s="74">
        <f>'Electricity demand (energy)'!BD7/(365*24)*1000</f>
        <v>0</v>
      </c>
      <c r="BE7" s="3"/>
      <c r="BF7" s="3"/>
      <c r="BG7" s="3"/>
      <c r="BH7" s="3"/>
      <c r="BI7" s="3"/>
      <c r="BJ7" s="3"/>
      <c r="BK7" s="3"/>
      <c r="BL7" s="3"/>
      <c r="BM7" s="3"/>
      <c r="BN7" s="3"/>
    </row>
    <row r="8">
      <c r="A8" s="75"/>
      <c r="E8" s="76" t="s">
        <v>55</v>
      </c>
      <c r="F8" s="73">
        <f>'Electricity demand (energy)'!F8/(365*24)*1000</f>
        <v>0</v>
      </c>
      <c r="G8" s="73">
        <f>'Electricity demand (energy)'!G8/(365*24)*1000</f>
        <v>0</v>
      </c>
      <c r="H8" s="73">
        <f>'Electricity demand (energy)'!H8/(365*24)*1000</f>
        <v>0</v>
      </c>
      <c r="I8" s="73">
        <f>'Electricity demand (energy)'!I8/(365*24)*1000</f>
        <v>0</v>
      </c>
      <c r="J8" s="73">
        <f>'Electricity demand (energy)'!J8/(365*24)*1000</f>
        <v>0</v>
      </c>
      <c r="K8" s="73">
        <f>'Electricity demand (energy)'!K8/(365*24)*1000</f>
        <v>0</v>
      </c>
      <c r="L8" s="73">
        <f>'Electricity demand (energy)'!L8/(365*24)*1000</f>
        <v>0</v>
      </c>
      <c r="M8" s="73">
        <f>'Electricity demand (energy)'!M8/(365*24)*1000</f>
        <v>0</v>
      </c>
      <c r="N8" s="73">
        <f>'Electricity demand (energy)'!N8/(365*24)*1000</f>
        <v>0</v>
      </c>
      <c r="O8" s="73">
        <f>'Electricity demand (energy)'!O8/(365*24)*1000</f>
        <v>0</v>
      </c>
      <c r="P8" s="73">
        <f>'Electricity demand (energy)'!P8/(365*24)*1000</f>
        <v>0</v>
      </c>
      <c r="Q8" s="73">
        <f>'Electricity demand (energy)'!Q8/(365*24)*1000</f>
        <v>0</v>
      </c>
      <c r="R8" s="73">
        <f>'Electricity demand (energy)'!R8/(365*24)*1000</f>
        <v>0</v>
      </c>
      <c r="S8" s="73">
        <f>'Electricity demand (energy)'!S8/(365*24)*1000</f>
        <v>0</v>
      </c>
      <c r="T8" s="73">
        <f>'Electricity demand (energy)'!T8/(365*24)*1000</f>
        <v>0</v>
      </c>
      <c r="U8" s="73">
        <f>'Electricity demand (energy)'!U8/(365*24)*1000</f>
        <v>0</v>
      </c>
      <c r="V8" s="73">
        <f>'Electricity demand (energy)'!V8/(365*24)*1000</f>
        <v>0</v>
      </c>
      <c r="W8" s="73">
        <f>'Electricity demand (energy)'!W8/(365*24)*1000</f>
        <v>0</v>
      </c>
      <c r="X8" s="73">
        <f>'Electricity demand (energy)'!X8/(365*24)*1000</f>
        <v>0</v>
      </c>
      <c r="Y8" s="73">
        <f>'Electricity demand (energy)'!Y8/(365*24)*1000</f>
        <v>0</v>
      </c>
      <c r="Z8" s="73">
        <f>'Electricity demand (energy)'!Z8/(365*24)*1000</f>
        <v>0</v>
      </c>
      <c r="AA8" s="73">
        <f>'Electricity demand (energy)'!AA8/(365*24)*1000</f>
        <v>0</v>
      </c>
      <c r="AB8" s="73">
        <f>'Electricity demand (energy)'!AB8/(365*24)*1000</f>
        <v>0</v>
      </c>
      <c r="AC8" s="73">
        <f>'Electricity demand (energy)'!AC8/(365*24)*1000</f>
        <v>0.8973702783</v>
      </c>
      <c r="AD8" s="73">
        <f>'Electricity demand (energy)'!AD8/(365*24)*1000</f>
        <v>4.441413428</v>
      </c>
      <c r="AE8" s="73">
        <f>'Electricity demand (energy)'!AE8/(365*24)*1000</f>
        <v>16.94729566</v>
      </c>
      <c r="AF8" s="73">
        <f>'Electricity demand (energy)'!AF8/(365*24)*1000</f>
        <v>49.72030668</v>
      </c>
      <c r="AG8" s="73">
        <f>'Electricity demand (energy)'!AG8/(365*24)*1000</f>
        <v>104.4034337</v>
      </c>
      <c r="AH8" s="73">
        <f>'Electricity demand (energy)'!AH8/(365*24)*1000</f>
        <v>161.9445682</v>
      </c>
      <c r="AI8" s="73">
        <f>'Electricity demand (energy)'!AI8/(365*24)*1000</f>
        <v>204.2267054</v>
      </c>
      <c r="AJ8" s="73">
        <f>'Electricity demand (energy)'!AJ8/(365*24)*1000</f>
        <v>227.3647446</v>
      </c>
      <c r="AK8" s="73">
        <f>'Electricity demand (energy)'!AK8/(365*24)*1000</f>
        <v>238.3977614</v>
      </c>
      <c r="AL8" s="73">
        <f>'Electricity demand (energy)'!AL8/(365*24)*1000</f>
        <v>243.8374779</v>
      </c>
      <c r="AM8" s="73">
        <f>'Electricity demand (energy)'!AM8/(365*24)*1000</f>
        <v>246.5434998</v>
      </c>
      <c r="AN8" s="73">
        <f>'Electricity demand (energy)'!AN8/(365*24)*1000</f>
        <v>248.1504527</v>
      </c>
      <c r="AO8" s="73">
        <f>'Electricity demand (energy)'!AO8/(365*24)*1000</f>
        <v>249.3587641</v>
      </c>
      <c r="AP8" s="73">
        <f>'Electricity demand (energy)'!AP8/(365*24)*1000</f>
        <v>250.3520925</v>
      </c>
      <c r="AQ8" s="73">
        <f>'Electricity demand (energy)'!AQ8/(365*24)*1000</f>
        <v>251.2768159</v>
      </c>
      <c r="AR8" s="73">
        <f>'Electricity demand (energy)'!AR8/(365*24)*1000</f>
        <v>252.1814669</v>
      </c>
      <c r="AS8" s="73">
        <f>'Electricity demand (energy)'!AS8/(365*24)*1000</f>
        <v>253.0698048</v>
      </c>
      <c r="AT8" s="73">
        <f>'Electricity demand (energy)'!AT8/(365*24)*1000</f>
        <v>0</v>
      </c>
      <c r="AU8" s="73">
        <f>'Electricity demand (energy)'!AU8/(365*24)*1000</f>
        <v>0</v>
      </c>
      <c r="AV8" s="73">
        <f>'Electricity demand (energy)'!AV8/(365*24)*1000</f>
        <v>0</v>
      </c>
      <c r="AW8" s="73">
        <f>'Electricity demand (energy)'!AW8/(365*24)*1000</f>
        <v>0</v>
      </c>
      <c r="AX8" s="73">
        <f>'Electricity demand (energy)'!AX8/(365*24)*1000</f>
        <v>0</v>
      </c>
      <c r="AY8" s="73">
        <f>'Electricity demand (energy)'!AY8/(365*24)*1000</f>
        <v>0</v>
      </c>
      <c r="AZ8" s="73">
        <f>'Electricity demand (energy)'!AZ8/(365*24)*1000</f>
        <v>0</v>
      </c>
      <c r="BA8" s="73">
        <f>'Electricity demand (energy)'!BA8/(365*24)*1000</f>
        <v>0</v>
      </c>
      <c r="BB8" s="73">
        <f>'Electricity demand (energy)'!BB8/(365*24)*1000</f>
        <v>0</v>
      </c>
      <c r="BC8" s="73">
        <f>'Electricity demand (energy)'!BC8/(365*24)*1000</f>
        <v>0</v>
      </c>
      <c r="BD8" s="74">
        <f>'Electricity demand (energy)'!BD8/(365*24)*1000</f>
        <v>0</v>
      </c>
      <c r="BE8" s="3"/>
      <c r="BF8" s="3"/>
      <c r="BG8" s="3"/>
      <c r="BH8" s="3"/>
      <c r="BI8" s="3"/>
      <c r="BJ8" s="3"/>
      <c r="BK8" s="3"/>
      <c r="BL8" s="3"/>
      <c r="BM8" s="3"/>
      <c r="BN8" s="3"/>
    </row>
    <row r="9">
      <c r="A9" s="75"/>
      <c r="D9" s="77" t="s">
        <v>56</v>
      </c>
      <c r="E9" s="76" t="s">
        <v>57</v>
      </c>
      <c r="F9" s="73">
        <f>'Electricity demand (energy)'!F9/(365*24)*1000</f>
        <v>0</v>
      </c>
      <c r="G9" s="73">
        <f>'Electricity demand (energy)'!G9/(365*24)*1000</f>
        <v>0</v>
      </c>
      <c r="H9" s="73">
        <f>'Electricity demand (energy)'!H9/(365*24)*1000</f>
        <v>0</v>
      </c>
      <c r="I9" s="73">
        <f>'Electricity demand (energy)'!I9/(365*24)*1000</f>
        <v>0</v>
      </c>
      <c r="J9" s="73">
        <f>'Electricity demand (energy)'!J9/(365*24)*1000</f>
        <v>0</v>
      </c>
      <c r="K9" s="73">
        <f>'Electricity demand (energy)'!K9/(365*24)*1000</f>
        <v>0</v>
      </c>
      <c r="L9" s="73">
        <f>'Electricity demand (energy)'!L9/(365*24)*1000</f>
        <v>0</v>
      </c>
      <c r="M9" s="73">
        <f>'Electricity demand (energy)'!M9/(365*24)*1000</f>
        <v>0</v>
      </c>
      <c r="N9" s="73">
        <f>'Electricity demand (energy)'!N9/(365*24)*1000</f>
        <v>0</v>
      </c>
      <c r="O9" s="73">
        <f>'Electricity demand (energy)'!O9/(365*24)*1000</f>
        <v>0</v>
      </c>
      <c r="P9" s="73">
        <f>'Electricity demand (energy)'!P9/(365*24)*1000</f>
        <v>0</v>
      </c>
      <c r="Q9" s="73">
        <f>'Electricity demand (energy)'!Q9/(365*24)*1000</f>
        <v>0</v>
      </c>
      <c r="R9" s="73">
        <f>'Electricity demand (energy)'!R9/(365*24)*1000</f>
        <v>0</v>
      </c>
      <c r="S9" s="73">
        <f>'Electricity demand (energy)'!S9/(365*24)*1000</f>
        <v>0</v>
      </c>
      <c r="T9" s="73">
        <f>'Electricity demand (energy)'!T9/(365*24)*1000</f>
        <v>0</v>
      </c>
      <c r="U9" s="73">
        <f>'Electricity demand (energy)'!U9/(365*24)*1000</f>
        <v>0</v>
      </c>
      <c r="V9" s="73">
        <f>'Electricity demand (energy)'!V9/(365*24)*1000</f>
        <v>0</v>
      </c>
      <c r="W9" s="73">
        <f>'Electricity demand (energy)'!W9/(365*24)*1000</f>
        <v>0</v>
      </c>
      <c r="X9" s="73">
        <f>'Electricity demand (energy)'!X9/(365*24)*1000</f>
        <v>0</v>
      </c>
      <c r="Y9" s="73">
        <f>'Electricity demand (energy)'!Y9/(365*24)*1000</f>
        <v>0</v>
      </c>
      <c r="Z9" s="73">
        <f>'Electricity demand (energy)'!Z9/(365*24)*1000</f>
        <v>0</v>
      </c>
      <c r="AA9" s="73">
        <f>'Electricity demand (energy)'!AA9/(365*24)*1000</f>
        <v>0</v>
      </c>
      <c r="AB9" s="73">
        <f>'Electricity demand (energy)'!AB9/(365*24)*1000</f>
        <v>0</v>
      </c>
      <c r="AC9" s="73">
        <f>'Electricity demand (energy)'!AC9/(365*24)*1000</f>
        <v>0.5663666574</v>
      </c>
      <c r="AD9" s="73">
        <f>'Electricity demand (energy)'!AD9/(365*24)*1000</f>
        <v>2.009054791</v>
      </c>
      <c r="AE9" s="73">
        <f>'Electricity demand (energy)'!AE9/(365*24)*1000</f>
        <v>5.666085732</v>
      </c>
      <c r="AF9" s="73">
        <f>'Electricity demand (energy)'!AF9/(365*24)*1000</f>
        <v>13.19814283</v>
      </c>
      <c r="AG9" s="73">
        <f>'Electricity demand (energy)'!AG9/(365*24)*1000</f>
        <v>25.16483715</v>
      </c>
      <c r="AH9" s="73">
        <f>'Electricity demand (energy)'!AH9/(365*24)*1000</f>
        <v>41.85206661</v>
      </c>
      <c r="AI9" s="73">
        <f>'Electricity demand (energy)'!AI9/(365*24)*1000</f>
        <v>64.25675692</v>
      </c>
      <c r="AJ9" s="73">
        <f>'Electricity demand (energy)'!AJ9/(365*24)*1000</f>
        <v>91.79113191</v>
      </c>
      <c r="AK9" s="73">
        <f>'Electricity demand (energy)'!AK9/(365*24)*1000</f>
        <v>122.5734323</v>
      </c>
      <c r="AL9" s="73">
        <f>'Electricity demand (energy)'!AL9/(365*24)*1000</f>
        <v>153.5337517</v>
      </c>
      <c r="AM9" s="73">
        <f>'Electricity demand (energy)'!AM9/(365*24)*1000</f>
        <v>181.0887954</v>
      </c>
      <c r="AN9" s="73">
        <f>'Electricity demand (energy)'!AN9/(365*24)*1000</f>
        <v>203.2726767</v>
      </c>
      <c r="AO9" s="73">
        <f>'Electricity demand (energy)'!AO9/(365*24)*1000</f>
        <v>219.8073887</v>
      </c>
      <c r="AP9" s="73">
        <f>'Electricity demand (energy)'!AP9/(365*24)*1000</f>
        <v>231.4351987</v>
      </c>
      <c r="AQ9" s="73">
        <f>'Electricity demand (energy)'!AQ9/(365*24)*1000</f>
        <v>239.3911945</v>
      </c>
      <c r="AR9" s="73">
        <f>'Electricity demand (energy)'!AR9/(365*24)*1000</f>
        <v>244.8025711</v>
      </c>
      <c r="AS9" s="73">
        <f>'Electricity demand (energy)'!AS9/(365*24)*1000</f>
        <v>248.5234672</v>
      </c>
      <c r="AT9" s="73">
        <f>'Electricity demand (energy)'!AT9/(365*24)*1000</f>
        <v>0</v>
      </c>
      <c r="AU9" s="73">
        <f>'Electricity demand (energy)'!AU9/(365*24)*1000</f>
        <v>0</v>
      </c>
      <c r="AV9" s="73">
        <f>'Electricity demand (energy)'!AV9/(365*24)*1000</f>
        <v>0</v>
      </c>
      <c r="AW9" s="73">
        <f>'Electricity demand (energy)'!AW9/(365*24)*1000</f>
        <v>0</v>
      </c>
      <c r="AX9" s="73">
        <f>'Electricity demand (energy)'!AX9/(365*24)*1000</f>
        <v>0</v>
      </c>
      <c r="AY9" s="73">
        <f>'Electricity demand (energy)'!AY9/(365*24)*1000</f>
        <v>0</v>
      </c>
      <c r="AZ9" s="73">
        <f>'Electricity demand (energy)'!AZ9/(365*24)*1000</f>
        <v>0</v>
      </c>
      <c r="BA9" s="73">
        <f>'Electricity demand (energy)'!BA9/(365*24)*1000</f>
        <v>0</v>
      </c>
      <c r="BB9" s="73">
        <f>'Electricity demand (energy)'!BB9/(365*24)*1000</f>
        <v>0</v>
      </c>
      <c r="BC9" s="73">
        <f>'Electricity demand (energy)'!BC9/(365*24)*1000</f>
        <v>0</v>
      </c>
      <c r="BD9" s="74">
        <f>'Electricity demand (energy)'!BD9/(365*24)*1000</f>
        <v>0</v>
      </c>
      <c r="BE9" s="3"/>
      <c r="BF9" s="3"/>
      <c r="BG9" s="3"/>
      <c r="BH9" s="3"/>
      <c r="BI9" s="3"/>
      <c r="BJ9" s="3"/>
      <c r="BK9" s="3"/>
      <c r="BL9" s="3"/>
      <c r="BM9" s="3"/>
      <c r="BN9" s="3"/>
    </row>
    <row r="10">
      <c r="A10" s="75"/>
      <c r="E10" s="76" t="s">
        <v>56</v>
      </c>
      <c r="F10" s="73">
        <f>'Electricity demand (energy)'!F10/(365*24)*1000</f>
        <v>0</v>
      </c>
      <c r="G10" s="73">
        <f>'Electricity demand (energy)'!G10/(365*24)*1000</f>
        <v>0</v>
      </c>
      <c r="H10" s="73">
        <f>'Electricity demand (energy)'!H10/(365*24)*1000</f>
        <v>0</v>
      </c>
      <c r="I10" s="73">
        <f>'Electricity demand (energy)'!I10/(365*24)*1000</f>
        <v>0</v>
      </c>
      <c r="J10" s="73">
        <f>'Electricity demand (energy)'!J10/(365*24)*1000</f>
        <v>0</v>
      </c>
      <c r="K10" s="73">
        <f>'Electricity demand (energy)'!K10/(365*24)*1000</f>
        <v>0</v>
      </c>
      <c r="L10" s="73">
        <f>'Electricity demand (energy)'!L10/(365*24)*1000</f>
        <v>0</v>
      </c>
      <c r="M10" s="73">
        <f>'Electricity demand (energy)'!M10/(365*24)*1000</f>
        <v>0</v>
      </c>
      <c r="N10" s="73">
        <f>'Electricity demand (energy)'!N10/(365*24)*1000</f>
        <v>0</v>
      </c>
      <c r="O10" s="73">
        <f>'Electricity demand (energy)'!O10/(365*24)*1000</f>
        <v>0</v>
      </c>
      <c r="P10" s="73">
        <f>'Electricity demand (energy)'!P10/(365*24)*1000</f>
        <v>0</v>
      </c>
      <c r="Q10" s="73">
        <f>'Electricity demand (energy)'!Q10/(365*24)*1000</f>
        <v>0</v>
      </c>
      <c r="R10" s="73">
        <f>'Electricity demand (energy)'!R10/(365*24)*1000</f>
        <v>0</v>
      </c>
      <c r="S10" s="73">
        <f>'Electricity demand (energy)'!S10/(365*24)*1000</f>
        <v>0</v>
      </c>
      <c r="T10" s="73">
        <f>'Electricity demand (energy)'!T10/(365*24)*1000</f>
        <v>0</v>
      </c>
      <c r="U10" s="73">
        <f>'Electricity demand (energy)'!U10/(365*24)*1000</f>
        <v>0</v>
      </c>
      <c r="V10" s="73">
        <f>'Electricity demand (energy)'!V10/(365*24)*1000</f>
        <v>0</v>
      </c>
      <c r="W10" s="73">
        <f>'Electricity demand (energy)'!W10/(365*24)*1000</f>
        <v>0</v>
      </c>
      <c r="X10" s="73">
        <f>'Electricity demand (energy)'!X10/(365*24)*1000</f>
        <v>0</v>
      </c>
      <c r="Y10" s="73">
        <f>'Electricity demand (energy)'!Y10/(365*24)*1000</f>
        <v>0</v>
      </c>
      <c r="Z10" s="73">
        <f>'Electricity demand (energy)'!Z10/(365*24)*1000</f>
        <v>0</v>
      </c>
      <c r="AA10" s="73">
        <f>'Electricity demand (energy)'!AA10/(365*24)*1000</f>
        <v>0</v>
      </c>
      <c r="AB10" s="73">
        <f>'Electricity demand (energy)'!AB10/(365*24)*1000</f>
        <v>0</v>
      </c>
      <c r="AC10" s="73">
        <f>'Electricity demand (energy)'!AC10/(365*24)*1000</f>
        <v>1.493390399</v>
      </c>
      <c r="AD10" s="73">
        <f>'Electricity demand (energy)'!AD10/(365*24)*1000</f>
        <v>5.700640999</v>
      </c>
      <c r="AE10" s="73">
        <f>'Electricity demand (energy)'!AE10/(365*24)*1000</f>
        <v>16.94729566</v>
      </c>
      <c r="AF10" s="73">
        <f>'Electricity demand (energy)'!AF10/(365*24)*1000</f>
        <v>40.27308547</v>
      </c>
      <c r="AG10" s="73">
        <f>'Electricity demand (energy)'!AG10/(365*24)*1000</f>
        <v>74.80522454</v>
      </c>
      <c r="AH10" s="73">
        <f>'Electricity demand (energy)'!AH10/(365*24)*1000</f>
        <v>114.710008</v>
      </c>
      <c r="AI10" s="73">
        <f>'Electricity demand (energy)'!AI10/(365*24)*1000</f>
        <v>154.2632597</v>
      </c>
      <c r="AJ10" s="73">
        <f>'Electricity demand (energy)'!AJ10/(365*24)*1000</f>
        <v>186.850757</v>
      </c>
      <c r="AK10" s="73">
        <f>'Electricity demand (energy)'!AK10/(365*24)*1000</f>
        <v>210.3725207</v>
      </c>
      <c r="AL10" s="73">
        <f>'Electricity demand (energy)'!AL10/(365*24)*1000</f>
        <v>226.1415782</v>
      </c>
      <c r="AM10" s="73">
        <f>'Electricity demand (energy)'!AM10/(365*24)*1000</f>
        <v>235.9598892</v>
      </c>
      <c r="AN10" s="73">
        <f>'Electricity demand (energy)'!AN10/(365*24)*1000</f>
        <v>242.0161592</v>
      </c>
      <c r="AO10" s="73">
        <f>'Electricity demand (energy)'!AO10/(365*24)*1000</f>
        <v>245.8681492</v>
      </c>
      <c r="AP10" s="73">
        <f>'Electricity demand (energy)'!AP10/(365*24)*1000</f>
        <v>248.3883832</v>
      </c>
      <c r="AQ10" s="73">
        <f>'Electricity demand (energy)'!AQ10/(365*24)*1000</f>
        <v>250.1798228</v>
      </c>
      <c r="AR10" s="73">
        <f>'Electricity demand (energy)'!AR10/(365*24)*1000</f>
        <v>251.5713851</v>
      </c>
      <c r="AS10" s="73">
        <f>'Electricity demand (energy)'!AS10/(365*24)*1000</f>
        <v>252.7315254</v>
      </c>
      <c r="AT10" s="73">
        <f>'Electricity demand (energy)'!AT10/(365*24)*1000</f>
        <v>0</v>
      </c>
      <c r="AU10" s="73">
        <f>'Electricity demand (energy)'!AU10/(365*24)*1000</f>
        <v>0</v>
      </c>
      <c r="AV10" s="73">
        <f>'Electricity demand (energy)'!AV10/(365*24)*1000</f>
        <v>0</v>
      </c>
      <c r="AW10" s="73">
        <f>'Electricity demand (energy)'!AW10/(365*24)*1000</f>
        <v>0</v>
      </c>
      <c r="AX10" s="73">
        <f>'Electricity demand (energy)'!AX10/(365*24)*1000</f>
        <v>0</v>
      </c>
      <c r="AY10" s="73">
        <f>'Electricity demand (energy)'!AY10/(365*24)*1000</f>
        <v>0</v>
      </c>
      <c r="AZ10" s="73">
        <f>'Electricity demand (energy)'!AZ10/(365*24)*1000</f>
        <v>0</v>
      </c>
      <c r="BA10" s="73">
        <f>'Electricity demand (energy)'!BA10/(365*24)*1000</f>
        <v>0</v>
      </c>
      <c r="BB10" s="73">
        <f>'Electricity demand (energy)'!BB10/(365*24)*1000</f>
        <v>0</v>
      </c>
      <c r="BC10" s="73">
        <f>'Electricity demand (energy)'!BC10/(365*24)*1000</f>
        <v>0</v>
      </c>
      <c r="BD10" s="74">
        <f>'Electricity demand (energy)'!BD10/(365*24)*1000</f>
        <v>0</v>
      </c>
      <c r="BE10" s="3"/>
      <c r="BF10" s="3"/>
      <c r="BG10" s="3"/>
      <c r="BH10" s="3"/>
      <c r="BI10" s="3"/>
      <c r="BJ10" s="3"/>
      <c r="BK10" s="3"/>
      <c r="BL10" s="3"/>
      <c r="BM10" s="3"/>
      <c r="BN10" s="3"/>
    </row>
    <row r="11">
      <c r="A11" s="75"/>
      <c r="E11" s="76" t="s">
        <v>55</v>
      </c>
      <c r="F11" s="73">
        <f>'Electricity demand (energy)'!F11/(365*24)*1000</f>
        <v>0</v>
      </c>
      <c r="G11" s="73">
        <f>'Electricity demand (energy)'!G11/(365*24)*1000</f>
        <v>0</v>
      </c>
      <c r="H11" s="73">
        <f>'Electricity demand (energy)'!H11/(365*24)*1000</f>
        <v>0</v>
      </c>
      <c r="I11" s="73">
        <f>'Electricity demand (energy)'!I11/(365*24)*1000</f>
        <v>0</v>
      </c>
      <c r="J11" s="73">
        <f>'Electricity demand (energy)'!J11/(365*24)*1000</f>
        <v>0</v>
      </c>
      <c r="K11" s="73">
        <f>'Electricity demand (energy)'!K11/(365*24)*1000</f>
        <v>0</v>
      </c>
      <c r="L11" s="73">
        <f>'Electricity demand (energy)'!L11/(365*24)*1000</f>
        <v>0</v>
      </c>
      <c r="M11" s="73">
        <f>'Electricity demand (energy)'!M11/(365*24)*1000</f>
        <v>0</v>
      </c>
      <c r="N11" s="73">
        <f>'Electricity demand (energy)'!N11/(365*24)*1000</f>
        <v>0</v>
      </c>
      <c r="O11" s="73">
        <f>'Electricity demand (energy)'!O11/(365*24)*1000</f>
        <v>0</v>
      </c>
      <c r="P11" s="73">
        <f>'Electricity demand (energy)'!P11/(365*24)*1000</f>
        <v>0</v>
      </c>
      <c r="Q11" s="73">
        <f>'Electricity demand (energy)'!Q11/(365*24)*1000</f>
        <v>0</v>
      </c>
      <c r="R11" s="73">
        <f>'Electricity demand (energy)'!R11/(365*24)*1000</f>
        <v>0</v>
      </c>
      <c r="S11" s="73">
        <f>'Electricity demand (energy)'!S11/(365*24)*1000</f>
        <v>0</v>
      </c>
      <c r="T11" s="73">
        <f>'Electricity demand (energy)'!T11/(365*24)*1000</f>
        <v>0</v>
      </c>
      <c r="U11" s="73">
        <f>'Electricity demand (energy)'!U11/(365*24)*1000</f>
        <v>0</v>
      </c>
      <c r="V11" s="73">
        <f>'Electricity demand (energy)'!V11/(365*24)*1000</f>
        <v>0</v>
      </c>
      <c r="W11" s="73">
        <f>'Electricity demand (energy)'!W11/(365*24)*1000</f>
        <v>0</v>
      </c>
      <c r="X11" s="73">
        <f>'Electricity demand (energy)'!X11/(365*24)*1000</f>
        <v>0</v>
      </c>
      <c r="Y11" s="73">
        <f>'Electricity demand (energy)'!Y11/(365*24)*1000</f>
        <v>0</v>
      </c>
      <c r="Z11" s="73">
        <f>'Electricity demand (energy)'!Z11/(365*24)*1000</f>
        <v>0</v>
      </c>
      <c r="AA11" s="73">
        <f>'Electricity demand (energy)'!AA11/(365*24)*1000</f>
        <v>0</v>
      </c>
      <c r="AB11" s="73">
        <f>'Electricity demand (energy)'!AB11/(365*24)*1000</f>
        <v>0</v>
      </c>
      <c r="AC11" s="73">
        <f>'Electricity demand (energy)'!AC11/(365*24)*1000</f>
        <v>4.466739444</v>
      </c>
      <c r="AD11" s="73">
        <f>'Electricity demand (energy)'!AD11/(365*24)*1000</f>
        <v>19.81146681</v>
      </c>
      <c r="AE11" s="73">
        <f>'Electricity demand (energy)'!AE11/(365*24)*1000</f>
        <v>59.73622996</v>
      </c>
      <c r="AF11" s="73">
        <f>'Electricity demand (energy)'!AF11/(365*24)*1000</f>
        <v>123.6941497</v>
      </c>
      <c r="AG11" s="73">
        <f>'Electricity demand (energy)'!AG11/(365*24)*1000</f>
        <v>181.1631614</v>
      </c>
      <c r="AH11" s="73">
        <f>'Electricity demand (energy)'!AH11/(365*24)*1000</f>
        <v>214.9726677</v>
      </c>
      <c r="AI11" s="73">
        <f>'Electricity demand (energy)'!AI11/(365*24)*1000</f>
        <v>232.5700521</v>
      </c>
      <c r="AJ11" s="73">
        <f>'Electricity demand (energy)'!AJ11/(365*24)*1000</f>
        <v>240.4578778</v>
      </c>
      <c r="AK11" s="73">
        <f>'Electricity demand (energy)'!AK11/(365*24)*1000</f>
        <v>244.0446172</v>
      </c>
      <c r="AL11" s="73">
        <f>'Electricity demand (energy)'!AL11/(365*24)*1000</f>
        <v>246.2045727</v>
      </c>
      <c r="AM11" s="73">
        <f>'Electricity demand (energy)'!AM11/(365*24)*1000</f>
        <v>247.5228433</v>
      </c>
      <c r="AN11" s="73">
        <f>'Electricity demand (energy)'!AN11/(365*24)*1000</f>
        <v>248.5534959</v>
      </c>
      <c r="AO11" s="73">
        <f>'Electricity demand (energy)'!AO11/(365*24)*1000</f>
        <v>249.5242901</v>
      </c>
      <c r="AP11" s="73">
        <f>'Electricity demand (energy)'!AP11/(365*24)*1000</f>
        <v>250.419992</v>
      </c>
      <c r="AQ11" s="73">
        <f>'Electricity demand (energy)'!AQ11/(365*24)*1000</f>
        <v>251.3046537</v>
      </c>
      <c r="AR11" s="73">
        <f>'Electricity demand (energy)'!AR11/(365*24)*1000</f>
        <v>252.1928765</v>
      </c>
      <c r="AS11" s="73">
        <f>'Electricity demand (energy)'!AS11/(365*24)*1000</f>
        <v>253.0744799</v>
      </c>
      <c r="AT11" s="73">
        <f>'Electricity demand (energy)'!AT11/(365*24)*1000</f>
        <v>0</v>
      </c>
      <c r="AU11" s="73">
        <f>'Electricity demand (energy)'!AU11/(365*24)*1000</f>
        <v>0</v>
      </c>
      <c r="AV11" s="73">
        <f>'Electricity demand (energy)'!AV11/(365*24)*1000</f>
        <v>0</v>
      </c>
      <c r="AW11" s="73">
        <f>'Electricity demand (energy)'!AW11/(365*24)*1000</f>
        <v>0</v>
      </c>
      <c r="AX11" s="73">
        <f>'Electricity demand (energy)'!AX11/(365*24)*1000</f>
        <v>0</v>
      </c>
      <c r="AY11" s="73">
        <f>'Electricity demand (energy)'!AY11/(365*24)*1000</f>
        <v>0</v>
      </c>
      <c r="AZ11" s="73">
        <f>'Electricity demand (energy)'!AZ11/(365*24)*1000</f>
        <v>0</v>
      </c>
      <c r="BA11" s="73">
        <f>'Electricity demand (energy)'!BA11/(365*24)*1000</f>
        <v>0</v>
      </c>
      <c r="BB11" s="73">
        <f>'Electricity demand (energy)'!BB11/(365*24)*1000</f>
        <v>0</v>
      </c>
      <c r="BC11" s="73">
        <f>'Electricity demand (energy)'!BC11/(365*24)*1000</f>
        <v>0</v>
      </c>
      <c r="BD11" s="74">
        <f>'Electricity demand (energy)'!BD11/(365*24)*1000</f>
        <v>0</v>
      </c>
      <c r="BE11" s="3"/>
      <c r="BF11" s="3"/>
      <c r="BG11" s="3"/>
      <c r="BH11" s="3"/>
      <c r="BI11" s="3"/>
      <c r="BJ11" s="3"/>
      <c r="BK11" s="3"/>
      <c r="BL11" s="3"/>
      <c r="BM11" s="3"/>
      <c r="BN11" s="3"/>
    </row>
    <row r="12">
      <c r="A12" s="75"/>
      <c r="D12" s="77" t="s">
        <v>55</v>
      </c>
      <c r="E12" s="76" t="s">
        <v>57</v>
      </c>
      <c r="F12" s="73">
        <f>'Electricity demand (energy)'!F12/(365*24)*1000</f>
        <v>0</v>
      </c>
      <c r="G12" s="73">
        <f>'Electricity demand (energy)'!G12/(365*24)*1000</f>
        <v>0</v>
      </c>
      <c r="H12" s="73">
        <f>'Electricity demand (energy)'!H12/(365*24)*1000</f>
        <v>0</v>
      </c>
      <c r="I12" s="73">
        <f>'Electricity demand (energy)'!I12/(365*24)*1000</f>
        <v>0</v>
      </c>
      <c r="J12" s="73">
        <f>'Electricity demand (energy)'!J12/(365*24)*1000</f>
        <v>0</v>
      </c>
      <c r="K12" s="73">
        <f>'Electricity demand (energy)'!K12/(365*24)*1000</f>
        <v>0</v>
      </c>
      <c r="L12" s="73">
        <f>'Electricity demand (energy)'!L12/(365*24)*1000</f>
        <v>0</v>
      </c>
      <c r="M12" s="73">
        <f>'Electricity demand (energy)'!M12/(365*24)*1000</f>
        <v>0</v>
      </c>
      <c r="N12" s="73">
        <f>'Electricity demand (energy)'!N12/(365*24)*1000</f>
        <v>0</v>
      </c>
      <c r="O12" s="73">
        <f>'Electricity demand (energy)'!O12/(365*24)*1000</f>
        <v>0</v>
      </c>
      <c r="P12" s="73">
        <f>'Electricity demand (energy)'!P12/(365*24)*1000</f>
        <v>0</v>
      </c>
      <c r="Q12" s="73">
        <f>'Electricity demand (energy)'!Q12/(365*24)*1000</f>
        <v>0</v>
      </c>
      <c r="R12" s="73">
        <f>'Electricity demand (energy)'!R12/(365*24)*1000</f>
        <v>0</v>
      </c>
      <c r="S12" s="73">
        <f>'Electricity demand (energy)'!S12/(365*24)*1000</f>
        <v>0</v>
      </c>
      <c r="T12" s="73">
        <f>'Electricity demand (energy)'!T12/(365*24)*1000</f>
        <v>0</v>
      </c>
      <c r="U12" s="73">
        <f>'Electricity demand (energy)'!U12/(365*24)*1000</f>
        <v>0</v>
      </c>
      <c r="V12" s="73">
        <f>'Electricity demand (energy)'!V12/(365*24)*1000</f>
        <v>0</v>
      </c>
      <c r="W12" s="73">
        <f>'Electricity demand (energy)'!W12/(365*24)*1000</f>
        <v>0</v>
      </c>
      <c r="X12" s="73">
        <f>'Electricity demand (energy)'!X12/(365*24)*1000</f>
        <v>0</v>
      </c>
      <c r="Y12" s="73">
        <f>'Electricity demand (energy)'!Y12/(365*24)*1000</f>
        <v>0</v>
      </c>
      <c r="Z12" s="73">
        <f>'Electricity demand (energy)'!Z12/(365*24)*1000</f>
        <v>0</v>
      </c>
      <c r="AA12" s="73">
        <f>'Electricity demand (energy)'!AA12/(365*24)*1000</f>
        <v>0</v>
      </c>
      <c r="AB12" s="73">
        <f>'Electricity demand (energy)'!AB12/(365*24)*1000</f>
        <v>0</v>
      </c>
      <c r="AC12" s="73">
        <f>'Electricity demand (energy)'!AC12/(365*24)*1000</f>
        <v>1.620168966</v>
      </c>
      <c r="AD12" s="73">
        <f>'Electricity demand (energy)'!AD12/(365*24)*1000</f>
        <v>4.443543116</v>
      </c>
      <c r="AE12" s="73">
        <f>'Electricity demand (energy)'!AE12/(365*24)*1000</f>
        <v>9.239420985</v>
      </c>
      <c r="AF12" s="73">
        <f>'Electricity demand (energy)'!AF12/(365*24)*1000</f>
        <v>16.92891655</v>
      </c>
      <c r="AG12" s="73">
        <f>'Electricity demand (energy)'!AG12/(365*24)*1000</f>
        <v>28.1251833</v>
      </c>
      <c r="AH12" s="73">
        <f>'Electricity demand (energy)'!AH12/(365*24)*1000</f>
        <v>43.8372951</v>
      </c>
      <c r="AI12" s="73">
        <f>'Electricity demand (energy)'!AI12/(365*24)*1000</f>
        <v>65.4702047</v>
      </c>
      <c r="AJ12" s="73">
        <f>'Electricity demand (energy)'!AJ12/(365*24)*1000</f>
        <v>92.47762579</v>
      </c>
      <c r="AK12" s="73">
        <f>'Electricity demand (energy)'!AK12/(365*24)*1000</f>
        <v>122.9356301</v>
      </c>
      <c r="AL12" s="73">
        <f>'Electricity demand (energy)'!AL12/(365*24)*1000</f>
        <v>153.712783</v>
      </c>
      <c r="AM12" s="73">
        <f>'Electricity demand (energy)'!AM12/(365*24)*1000</f>
        <v>181.172057</v>
      </c>
      <c r="AN12" s="73">
        <f>'Electricity demand (energy)'!AN12/(365*24)*1000</f>
        <v>203.3095059</v>
      </c>
      <c r="AO12" s="73">
        <f>'Electricity demand (energy)'!AO12/(365*24)*1000</f>
        <v>219.8230738</v>
      </c>
      <c r="AP12" s="73">
        <f>'Electricity demand (energy)'!AP12/(365*24)*1000</f>
        <v>231.4417001</v>
      </c>
      <c r="AQ12" s="73">
        <f>'Electricity demand (energy)'!AQ12/(365*24)*1000</f>
        <v>239.3938406</v>
      </c>
      <c r="AR12" s="73">
        <f>'Electricity demand (energy)'!AR12/(365*24)*1000</f>
        <v>244.8036354</v>
      </c>
      <c r="AS12" s="73">
        <f>'Electricity demand (energy)'!AS12/(365*24)*1000</f>
        <v>248.523892</v>
      </c>
      <c r="AT12" s="73">
        <f>'Electricity demand (energy)'!AT12/(365*24)*1000</f>
        <v>0</v>
      </c>
      <c r="AU12" s="73">
        <f>'Electricity demand (energy)'!AU12/(365*24)*1000</f>
        <v>0</v>
      </c>
      <c r="AV12" s="73">
        <f>'Electricity demand (energy)'!AV12/(365*24)*1000</f>
        <v>0</v>
      </c>
      <c r="AW12" s="73">
        <f>'Electricity demand (energy)'!AW12/(365*24)*1000</f>
        <v>0</v>
      </c>
      <c r="AX12" s="73">
        <f>'Electricity demand (energy)'!AX12/(365*24)*1000</f>
        <v>0</v>
      </c>
      <c r="AY12" s="73">
        <f>'Electricity demand (energy)'!AY12/(365*24)*1000</f>
        <v>0</v>
      </c>
      <c r="AZ12" s="73">
        <f>'Electricity demand (energy)'!AZ12/(365*24)*1000</f>
        <v>0</v>
      </c>
      <c r="BA12" s="73">
        <f>'Electricity demand (energy)'!BA12/(365*24)*1000</f>
        <v>0</v>
      </c>
      <c r="BB12" s="73">
        <f>'Electricity demand (energy)'!BB12/(365*24)*1000</f>
        <v>0</v>
      </c>
      <c r="BC12" s="73">
        <f>'Electricity demand (energy)'!BC12/(365*24)*1000</f>
        <v>0</v>
      </c>
      <c r="BD12" s="74">
        <f>'Electricity demand (energy)'!BD12/(365*24)*1000</f>
        <v>0</v>
      </c>
      <c r="BE12" s="3"/>
      <c r="BF12" s="3"/>
      <c r="BG12" s="3"/>
      <c r="BH12" s="3"/>
      <c r="BI12" s="3"/>
      <c r="BJ12" s="3"/>
      <c r="BK12" s="3"/>
      <c r="BL12" s="3"/>
      <c r="BM12" s="3"/>
      <c r="BN12" s="3"/>
    </row>
    <row r="13">
      <c r="A13" s="75"/>
      <c r="E13" s="76" t="s">
        <v>56</v>
      </c>
      <c r="F13" s="73">
        <f>'Electricity demand (energy)'!F13/(365*24)*1000</f>
        <v>0</v>
      </c>
      <c r="G13" s="73">
        <f>'Electricity demand (energy)'!G13/(365*24)*1000</f>
        <v>0</v>
      </c>
      <c r="H13" s="73">
        <f>'Electricity demand (energy)'!H13/(365*24)*1000</f>
        <v>0</v>
      </c>
      <c r="I13" s="73">
        <f>'Electricity demand (energy)'!I13/(365*24)*1000</f>
        <v>0</v>
      </c>
      <c r="J13" s="73">
        <f>'Electricity demand (energy)'!J13/(365*24)*1000</f>
        <v>0</v>
      </c>
      <c r="K13" s="73">
        <f>'Electricity demand (energy)'!K13/(365*24)*1000</f>
        <v>0</v>
      </c>
      <c r="L13" s="73">
        <f>'Electricity demand (energy)'!L13/(365*24)*1000</f>
        <v>0</v>
      </c>
      <c r="M13" s="73">
        <f>'Electricity demand (energy)'!M13/(365*24)*1000</f>
        <v>0</v>
      </c>
      <c r="N13" s="73">
        <f>'Electricity demand (energy)'!N13/(365*24)*1000</f>
        <v>0</v>
      </c>
      <c r="O13" s="73">
        <f>'Electricity demand (energy)'!O13/(365*24)*1000</f>
        <v>0</v>
      </c>
      <c r="P13" s="73">
        <f>'Electricity demand (energy)'!P13/(365*24)*1000</f>
        <v>0</v>
      </c>
      <c r="Q13" s="73">
        <f>'Electricity demand (energy)'!Q13/(365*24)*1000</f>
        <v>0</v>
      </c>
      <c r="R13" s="73">
        <f>'Electricity demand (energy)'!R13/(365*24)*1000</f>
        <v>0</v>
      </c>
      <c r="S13" s="73">
        <f>'Electricity demand (energy)'!S13/(365*24)*1000</f>
        <v>0</v>
      </c>
      <c r="T13" s="73">
        <f>'Electricity demand (energy)'!T13/(365*24)*1000</f>
        <v>0</v>
      </c>
      <c r="U13" s="73">
        <f>'Electricity demand (energy)'!U13/(365*24)*1000</f>
        <v>0</v>
      </c>
      <c r="V13" s="73">
        <f>'Electricity demand (energy)'!V13/(365*24)*1000</f>
        <v>0</v>
      </c>
      <c r="W13" s="73">
        <f>'Electricity demand (energy)'!W13/(365*24)*1000</f>
        <v>0</v>
      </c>
      <c r="X13" s="73">
        <f>'Electricity demand (energy)'!X13/(365*24)*1000</f>
        <v>0</v>
      </c>
      <c r="Y13" s="73">
        <f>'Electricity demand (energy)'!Y13/(365*24)*1000</f>
        <v>0</v>
      </c>
      <c r="Z13" s="73">
        <f>'Electricity demand (energy)'!Z13/(365*24)*1000</f>
        <v>0</v>
      </c>
      <c r="AA13" s="73">
        <f>'Electricity demand (energy)'!AA13/(365*24)*1000</f>
        <v>0</v>
      </c>
      <c r="AB13" s="73">
        <f>'Electricity demand (energy)'!AB13/(365*24)*1000</f>
        <v>0</v>
      </c>
      <c r="AC13" s="73">
        <f>'Electricity demand (energy)'!AC13/(365*24)*1000</f>
        <v>4.272046643</v>
      </c>
      <c r="AD13" s="73">
        <f>'Electricity demand (energy)'!AD13/(365*24)*1000</f>
        <v>12.60843865</v>
      </c>
      <c r="AE13" s="73">
        <f>'Electricity demand (energy)'!AE13/(365*24)*1000</f>
        <v>27.63516237</v>
      </c>
      <c r="AF13" s="73">
        <f>'Electricity demand (energy)'!AF13/(365*24)*1000</f>
        <v>51.65724543</v>
      </c>
      <c r="AG13" s="73">
        <f>'Electricity demand (energy)'!AG13/(365*24)*1000</f>
        <v>83.60517653</v>
      </c>
      <c r="AH13" s="73">
        <f>'Electricity demand (energy)'!AH13/(365*24)*1000</f>
        <v>120.1512107</v>
      </c>
      <c r="AI13" s="73">
        <f>'Electricity demand (energy)'!AI13/(365*24)*1000</f>
        <v>157.1764227</v>
      </c>
      <c r="AJ13" s="73">
        <f>'Electricity demand (energy)'!AJ13/(365*24)*1000</f>
        <v>188.2481894</v>
      </c>
      <c r="AK13" s="73">
        <f>'Electricity demand (energy)'!AK13/(365*24)*1000</f>
        <v>210.9941601</v>
      </c>
      <c r="AL13" s="73">
        <f>'Electricity demand (energy)'!AL13/(365*24)*1000</f>
        <v>226.4052755</v>
      </c>
      <c r="AM13" s="73">
        <f>'Electricity demand (energy)'!AM13/(365*24)*1000</f>
        <v>236.0683796</v>
      </c>
      <c r="AN13" s="73">
        <f>'Electricity demand (energy)'!AN13/(365*24)*1000</f>
        <v>242.0600081</v>
      </c>
      <c r="AO13" s="73">
        <f>'Electricity demand (energy)'!AO13/(365*24)*1000</f>
        <v>245.885694</v>
      </c>
      <c r="AP13" s="73">
        <f>'Electricity demand (energy)'!AP13/(365*24)*1000</f>
        <v>248.3953607</v>
      </c>
      <c r="AQ13" s="73">
        <f>'Electricity demand (energy)'!AQ13/(365*24)*1000</f>
        <v>250.1825882</v>
      </c>
      <c r="AR13" s="73">
        <f>'Electricity demand (energy)'!AR13/(365*24)*1000</f>
        <v>251.5724788</v>
      </c>
      <c r="AS13" s="73">
        <f>'Electricity demand (energy)'!AS13/(365*24)*1000</f>
        <v>252.7319574</v>
      </c>
      <c r="AT13" s="73">
        <f>'Electricity demand (energy)'!AT13/(365*24)*1000</f>
        <v>0</v>
      </c>
      <c r="AU13" s="73">
        <f>'Electricity demand (energy)'!AU13/(365*24)*1000</f>
        <v>0</v>
      </c>
      <c r="AV13" s="73">
        <f>'Electricity demand (energy)'!AV13/(365*24)*1000</f>
        <v>0</v>
      </c>
      <c r="AW13" s="73">
        <f>'Electricity demand (energy)'!AW13/(365*24)*1000</f>
        <v>0</v>
      </c>
      <c r="AX13" s="73">
        <f>'Electricity demand (energy)'!AX13/(365*24)*1000</f>
        <v>0</v>
      </c>
      <c r="AY13" s="73">
        <f>'Electricity demand (energy)'!AY13/(365*24)*1000</f>
        <v>0</v>
      </c>
      <c r="AZ13" s="73">
        <f>'Electricity demand (energy)'!AZ13/(365*24)*1000</f>
        <v>0</v>
      </c>
      <c r="BA13" s="73">
        <f>'Electricity demand (energy)'!BA13/(365*24)*1000</f>
        <v>0</v>
      </c>
      <c r="BB13" s="73">
        <f>'Electricity demand (energy)'!BB13/(365*24)*1000</f>
        <v>0</v>
      </c>
      <c r="BC13" s="73">
        <f>'Electricity demand (energy)'!BC13/(365*24)*1000</f>
        <v>0</v>
      </c>
      <c r="BD13" s="74">
        <f>'Electricity demand (energy)'!BD13/(365*24)*1000</f>
        <v>0</v>
      </c>
      <c r="BE13" s="3"/>
      <c r="BF13" s="3"/>
      <c r="BG13" s="3"/>
      <c r="BH13" s="3"/>
      <c r="BI13" s="3"/>
      <c r="BJ13" s="3"/>
      <c r="BK13" s="3"/>
      <c r="BL13" s="3"/>
      <c r="BM13" s="3"/>
      <c r="BN13" s="3"/>
    </row>
    <row r="14">
      <c r="A14" s="75"/>
      <c r="E14" s="76" t="s">
        <v>55</v>
      </c>
      <c r="F14" s="73">
        <f>'Electricity demand (energy)'!F14/(365*24)*1000</f>
        <v>0</v>
      </c>
      <c r="G14" s="73">
        <f>'Electricity demand (energy)'!G14/(365*24)*1000</f>
        <v>0</v>
      </c>
      <c r="H14" s="73">
        <f>'Electricity demand (energy)'!H14/(365*24)*1000</f>
        <v>0</v>
      </c>
      <c r="I14" s="73">
        <f>'Electricity demand (energy)'!I14/(365*24)*1000</f>
        <v>0</v>
      </c>
      <c r="J14" s="73">
        <f>'Electricity demand (energy)'!J14/(365*24)*1000</f>
        <v>0</v>
      </c>
      <c r="K14" s="73">
        <f>'Electricity demand (energy)'!K14/(365*24)*1000</f>
        <v>0</v>
      </c>
      <c r="L14" s="73">
        <f>'Electricity demand (energy)'!L14/(365*24)*1000</f>
        <v>0</v>
      </c>
      <c r="M14" s="73">
        <f>'Electricity demand (energy)'!M14/(365*24)*1000</f>
        <v>0</v>
      </c>
      <c r="N14" s="73">
        <f>'Electricity demand (energy)'!N14/(365*24)*1000</f>
        <v>0</v>
      </c>
      <c r="O14" s="73">
        <f>'Electricity demand (energy)'!O14/(365*24)*1000</f>
        <v>0</v>
      </c>
      <c r="P14" s="73">
        <f>'Electricity demand (energy)'!P14/(365*24)*1000</f>
        <v>0</v>
      </c>
      <c r="Q14" s="73">
        <f>'Electricity demand (energy)'!Q14/(365*24)*1000</f>
        <v>0</v>
      </c>
      <c r="R14" s="73">
        <f>'Electricity demand (energy)'!R14/(365*24)*1000</f>
        <v>0</v>
      </c>
      <c r="S14" s="73">
        <f>'Electricity demand (energy)'!S14/(365*24)*1000</f>
        <v>0</v>
      </c>
      <c r="T14" s="73">
        <f>'Electricity demand (energy)'!T14/(365*24)*1000</f>
        <v>0</v>
      </c>
      <c r="U14" s="73">
        <f>'Electricity demand (energy)'!U14/(365*24)*1000</f>
        <v>0</v>
      </c>
      <c r="V14" s="73">
        <f>'Electricity demand (energy)'!V14/(365*24)*1000</f>
        <v>0</v>
      </c>
      <c r="W14" s="73">
        <f>'Electricity demand (energy)'!W14/(365*24)*1000</f>
        <v>0</v>
      </c>
      <c r="X14" s="73">
        <f>'Electricity demand (energy)'!X14/(365*24)*1000</f>
        <v>0</v>
      </c>
      <c r="Y14" s="73">
        <f>'Electricity demand (energy)'!Y14/(365*24)*1000</f>
        <v>0</v>
      </c>
      <c r="Z14" s="73">
        <f>'Electricity demand (energy)'!Z14/(365*24)*1000</f>
        <v>0</v>
      </c>
      <c r="AA14" s="73">
        <f>'Electricity demand (energy)'!AA14/(365*24)*1000</f>
        <v>0</v>
      </c>
      <c r="AB14" s="73">
        <f>'Electricity demand (energy)'!AB14/(365*24)*1000</f>
        <v>0</v>
      </c>
      <c r="AC14" s="73">
        <f>'Electricity demand (energy)'!AC14/(365*24)*1000</f>
        <v>12.77771657</v>
      </c>
      <c r="AD14" s="73">
        <f>'Electricity demand (energy)'!AD14/(365*24)*1000</f>
        <v>43.81817129</v>
      </c>
      <c r="AE14" s="73">
        <f>'Electricity demand (energy)'!AE14/(365*24)*1000</f>
        <v>97.40907616</v>
      </c>
      <c r="AF14" s="73">
        <f>'Electricity demand (energy)'!AF14/(365*24)*1000</f>
        <v>158.6592876</v>
      </c>
      <c r="AG14" s="73">
        <f>'Electricity demand (energy)'!AG14/(365*24)*1000</f>
        <v>202.4748696</v>
      </c>
      <c r="AH14" s="73">
        <f>'Electricity demand (energy)'!AH14/(365*24)*1000</f>
        <v>225.1697715</v>
      </c>
      <c r="AI14" s="73">
        <f>'Electricity demand (energy)'!AI14/(365*24)*1000</f>
        <v>236.9619888</v>
      </c>
      <c r="AJ14" s="73">
        <f>'Electricity demand (energy)'!AJ14/(365*24)*1000</f>
        <v>242.2562309</v>
      </c>
      <c r="AK14" s="73">
        <f>'Electricity demand (energy)'!AK14/(365*24)*1000</f>
        <v>244.7657559</v>
      </c>
      <c r="AL14" s="73">
        <f>'Electricity demand (energy)'!AL14/(365*24)*1000</f>
        <v>246.4916649</v>
      </c>
      <c r="AM14" s="73">
        <f>'Electricity demand (energy)'!AM14/(365*24)*1000</f>
        <v>247.6366501</v>
      </c>
      <c r="AN14" s="73">
        <f>'Electricity demand (energy)'!AN14/(365*24)*1000</f>
        <v>248.5985292</v>
      </c>
      <c r="AO14" s="73">
        <f>'Electricity demand (energy)'!AO14/(365*24)*1000</f>
        <v>249.5420958</v>
      </c>
      <c r="AP14" s="73">
        <f>'Electricity demand (energy)'!AP14/(365*24)*1000</f>
        <v>250.4270266</v>
      </c>
      <c r="AQ14" s="73">
        <f>'Electricity demand (energy)'!AQ14/(365*24)*1000</f>
        <v>251.3074316</v>
      </c>
      <c r="AR14" s="73">
        <f>'Electricity demand (energy)'!AR14/(365*24)*1000</f>
        <v>252.193973</v>
      </c>
      <c r="AS14" s="73">
        <f>'Electricity demand (energy)'!AS14/(365*24)*1000</f>
        <v>253.0749125</v>
      </c>
      <c r="AT14" s="73">
        <f>'Electricity demand (energy)'!AT14/(365*24)*1000</f>
        <v>0</v>
      </c>
      <c r="AU14" s="73">
        <f>'Electricity demand (energy)'!AU14/(365*24)*1000</f>
        <v>0</v>
      </c>
      <c r="AV14" s="73">
        <f>'Electricity demand (energy)'!AV14/(365*24)*1000</f>
        <v>0</v>
      </c>
      <c r="AW14" s="73">
        <f>'Electricity demand (energy)'!AW14/(365*24)*1000</f>
        <v>0</v>
      </c>
      <c r="AX14" s="73">
        <f>'Electricity demand (energy)'!AX14/(365*24)*1000</f>
        <v>0</v>
      </c>
      <c r="AY14" s="73">
        <f>'Electricity demand (energy)'!AY14/(365*24)*1000</f>
        <v>0</v>
      </c>
      <c r="AZ14" s="73">
        <f>'Electricity demand (energy)'!AZ14/(365*24)*1000</f>
        <v>0</v>
      </c>
      <c r="BA14" s="73">
        <f>'Electricity demand (energy)'!BA14/(365*24)*1000</f>
        <v>0</v>
      </c>
      <c r="BB14" s="73">
        <f>'Electricity demand (energy)'!BB14/(365*24)*1000</f>
        <v>0</v>
      </c>
      <c r="BC14" s="73">
        <f>'Electricity demand (energy)'!BC14/(365*24)*1000</f>
        <v>0</v>
      </c>
      <c r="BD14" s="74">
        <f>'Electricity demand (energy)'!BD14/(365*24)*1000</f>
        <v>0</v>
      </c>
      <c r="BE14" s="3"/>
      <c r="BF14" s="3"/>
      <c r="BG14" s="3"/>
      <c r="BH14" s="3"/>
      <c r="BI14" s="3"/>
      <c r="BJ14" s="3"/>
      <c r="BK14" s="3"/>
      <c r="BL14" s="3"/>
      <c r="BM14" s="3"/>
      <c r="BN14" s="3"/>
    </row>
    <row r="15">
      <c r="A15" s="75"/>
      <c r="C15" s="77" t="s">
        <v>56</v>
      </c>
      <c r="D15" s="71" t="s">
        <v>57</v>
      </c>
      <c r="E15" s="76" t="s">
        <v>57</v>
      </c>
      <c r="F15" s="73">
        <f>'Electricity demand (energy)'!F15/(365*24)*1000</f>
        <v>0</v>
      </c>
      <c r="G15" s="73">
        <f>'Electricity demand (energy)'!G15/(365*24)*1000</f>
        <v>0</v>
      </c>
      <c r="H15" s="73">
        <f>'Electricity demand (energy)'!H15/(365*24)*1000</f>
        <v>0</v>
      </c>
      <c r="I15" s="73">
        <f>'Electricity demand (energy)'!I15/(365*24)*1000</f>
        <v>0</v>
      </c>
      <c r="J15" s="73">
        <f>'Electricity demand (energy)'!J15/(365*24)*1000</f>
        <v>0</v>
      </c>
      <c r="K15" s="73">
        <f>'Electricity demand (energy)'!K15/(365*24)*1000</f>
        <v>0</v>
      </c>
      <c r="L15" s="73">
        <f>'Electricity demand (energy)'!L15/(365*24)*1000</f>
        <v>0</v>
      </c>
      <c r="M15" s="73">
        <f>'Electricity demand (energy)'!M15/(365*24)*1000</f>
        <v>0</v>
      </c>
      <c r="N15" s="73">
        <f>'Electricity demand (energy)'!N15/(365*24)*1000</f>
        <v>0</v>
      </c>
      <c r="O15" s="73">
        <f>'Electricity demand (energy)'!O15/(365*24)*1000</f>
        <v>0</v>
      </c>
      <c r="P15" s="73">
        <f>'Electricity demand (energy)'!P15/(365*24)*1000</f>
        <v>0</v>
      </c>
      <c r="Q15" s="73">
        <f>'Electricity demand (energy)'!Q15/(365*24)*1000</f>
        <v>0</v>
      </c>
      <c r="R15" s="73">
        <f>'Electricity demand (energy)'!R15/(365*24)*1000</f>
        <v>0</v>
      </c>
      <c r="S15" s="73">
        <f>'Electricity demand (energy)'!S15/(365*24)*1000</f>
        <v>0</v>
      </c>
      <c r="T15" s="73">
        <f>'Electricity demand (energy)'!T15/(365*24)*1000</f>
        <v>0</v>
      </c>
      <c r="U15" s="73">
        <f>'Electricity demand (energy)'!U15/(365*24)*1000</f>
        <v>0</v>
      </c>
      <c r="V15" s="73">
        <f>'Electricity demand (energy)'!V15/(365*24)*1000</f>
        <v>0</v>
      </c>
      <c r="W15" s="73">
        <f>'Electricity demand (energy)'!W15/(365*24)*1000</f>
        <v>0</v>
      </c>
      <c r="X15" s="73">
        <f>'Electricity demand (energy)'!X15/(365*24)*1000</f>
        <v>0</v>
      </c>
      <c r="Y15" s="73">
        <f>'Electricity demand (energy)'!Y15/(365*24)*1000</f>
        <v>0</v>
      </c>
      <c r="Z15" s="73">
        <f>'Electricity demand (energy)'!Z15/(365*24)*1000</f>
        <v>0</v>
      </c>
      <c r="AA15" s="73">
        <f>'Electricity demand (energy)'!AA15/(365*24)*1000</f>
        <v>0</v>
      </c>
      <c r="AB15" s="73">
        <f>'Electricity demand (energy)'!AB15/(365*24)*1000</f>
        <v>0</v>
      </c>
      <c r="AC15" s="73">
        <f>'Electricity demand (energy)'!AC15/(365*24)*1000</f>
        <v>0.1143483182</v>
      </c>
      <c r="AD15" s="73">
        <f>'Electricity demand (energy)'!AD15/(365*24)*1000</f>
        <v>0.4526342291</v>
      </c>
      <c r="AE15" s="73">
        <f>'Electricity demand (energy)'!AE15/(365*24)*1000</f>
        <v>1.615462122</v>
      </c>
      <c r="AF15" s="73">
        <f>'Electricity demand (energy)'!AF15/(365*24)*1000</f>
        <v>5.331488846</v>
      </c>
      <c r="AG15" s="73">
        <f>'Electricity demand (energy)'!AG15/(365*24)*1000</f>
        <v>14.57437896</v>
      </c>
      <c r="AH15" s="73">
        <f>'Electricity demand (energy)'!AH15/(365*24)*1000</f>
        <v>31.68480873</v>
      </c>
      <c r="AI15" s="73">
        <f>'Electricity demand (energy)'!AI15/(365*24)*1000</f>
        <v>56.70594416</v>
      </c>
      <c r="AJ15" s="73">
        <f>'Electricity demand (energy)'!AJ15/(365*24)*1000</f>
        <v>87.22397626</v>
      </c>
      <c r="AK15" s="73">
        <f>'Electricity demand (energy)'!AK15/(365*24)*1000</f>
        <v>120.3317767</v>
      </c>
      <c r="AL15" s="73">
        <f>'Electricity demand (energy)'!AL15/(365*24)*1000</f>
        <v>152.8126288</v>
      </c>
      <c r="AM15" s="73">
        <f>'Electricity demand (energy)'!AM15/(365*24)*1000</f>
        <v>181.2678958</v>
      </c>
      <c r="AN15" s="73">
        <f>'Electricity demand (energy)'!AN15/(365*24)*1000</f>
        <v>203.9507205</v>
      </c>
      <c r="AO15" s="73">
        <f>'Electricity demand (energy)'!AO15/(365*24)*1000</f>
        <v>220.752249</v>
      </c>
      <c r="AP15" s="73">
        <f>'Electricity demand (energy)'!AP15/(365*24)*1000</f>
        <v>232.5212673</v>
      </c>
      <c r="AQ15" s="73">
        <f>'Electricity demand (energy)'!AQ15/(365*24)*1000</f>
        <v>240.5531802</v>
      </c>
      <c r="AR15" s="73">
        <f>'Electricity demand (energy)'!AR15/(365*24)*1000</f>
        <v>246.0069452</v>
      </c>
      <c r="AS15" s="73">
        <f>'Electricity demand (energy)'!AS15/(365*24)*1000</f>
        <v>249.7528329</v>
      </c>
      <c r="AT15" s="73">
        <f>'Electricity demand (energy)'!AT15/(365*24)*1000</f>
        <v>0</v>
      </c>
      <c r="AU15" s="73">
        <f>'Electricity demand (energy)'!AU15/(365*24)*1000</f>
        <v>0</v>
      </c>
      <c r="AV15" s="73">
        <f>'Electricity demand (energy)'!AV15/(365*24)*1000</f>
        <v>0</v>
      </c>
      <c r="AW15" s="73">
        <f>'Electricity demand (energy)'!AW15/(365*24)*1000</f>
        <v>0</v>
      </c>
      <c r="AX15" s="73">
        <f>'Electricity demand (energy)'!AX15/(365*24)*1000</f>
        <v>0</v>
      </c>
      <c r="AY15" s="73">
        <f>'Electricity demand (energy)'!AY15/(365*24)*1000</f>
        <v>0</v>
      </c>
      <c r="AZ15" s="73">
        <f>'Electricity demand (energy)'!AZ15/(365*24)*1000</f>
        <v>0</v>
      </c>
      <c r="BA15" s="73">
        <f>'Electricity demand (energy)'!BA15/(365*24)*1000</f>
        <v>0</v>
      </c>
      <c r="BB15" s="73">
        <f>'Electricity demand (energy)'!BB15/(365*24)*1000</f>
        <v>0</v>
      </c>
      <c r="BC15" s="73">
        <f>'Electricity demand (energy)'!BC15/(365*24)*1000</f>
        <v>0</v>
      </c>
      <c r="BD15" s="74">
        <f>'Electricity demand (energy)'!BD15/(365*24)*1000</f>
        <v>0</v>
      </c>
      <c r="BE15" s="3"/>
      <c r="BF15" s="3"/>
      <c r="BG15" s="3"/>
      <c r="BH15" s="3"/>
      <c r="BI15" s="3"/>
      <c r="BJ15" s="3"/>
      <c r="BK15" s="3"/>
      <c r="BL15" s="3"/>
      <c r="BM15" s="3"/>
      <c r="BN15" s="3"/>
    </row>
    <row r="16">
      <c r="A16" s="75"/>
      <c r="E16" s="76" t="s">
        <v>56</v>
      </c>
      <c r="F16" s="73">
        <f>'Electricity demand (energy)'!F16/(365*24)*1000</f>
        <v>0</v>
      </c>
      <c r="G16" s="73">
        <f>'Electricity demand (energy)'!G16/(365*24)*1000</f>
        <v>0</v>
      </c>
      <c r="H16" s="73">
        <f>'Electricity demand (energy)'!H16/(365*24)*1000</f>
        <v>0</v>
      </c>
      <c r="I16" s="73">
        <f>'Electricity demand (energy)'!I16/(365*24)*1000</f>
        <v>0</v>
      </c>
      <c r="J16" s="73">
        <f>'Electricity demand (energy)'!J16/(365*24)*1000</f>
        <v>0</v>
      </c>
      <c r="K16" s="73">
        <f>'Electricity demand (energy)'!K16/(365*24)*1000</f>
        <v>0</v>
      </c>
      <c r="L16" s="73">
        <f>'Electricity demand (energy)'!L16/(365*24)*1000</f>
        <v>0</v>
      </c>
      <c r="M16" s="73">
        <f>'Electricity demand (energy)'!M16/(365*24)*1000</f>
        <v>0</v>
      </c>
      <c r="N16" s="73">
        <f>'Electricity demand (energy)'!N16/(365*24)*1000</f>
        <v>0</v>
      </c>
      <c r="O16" s="73">
        <f>'Electricity demand (energy)'!O16/(365*24)*1000</f>
        <v>0</v>
      </c>
      <c r="P16" s="73">
        <f>'Electricity demand (energy)'!P16/(365*24)*1000</f>
        <v>0</v>
      </c>
      <c r="Q16" s="73">
        <f>'Electricity demand (energy)'!Q16/(365*24)*1000</f>
        <v>0</v>
      </c>
      <c r="R16" s="73">
        <f>'Electricity demand (energy)'!R16/(365*24)*1000</f>
        <v>0</v>
      </c>
      <c r="S16" s="73">
        <f>'Electricity demand (energy)'!S16/(365*24)*1000</f>
        <v>0</v>
      </c>
      <c r="T16" s="73">
        <f>'Electricity demand (energy)'!T16/(365*24)*1000</f>
        <v>0</v>
      </c>
      <c r="U16" s="73">
        <f>'Electricity demand (energy)'!U16/(365*24)*1000</f>
        <v>0</v>
      </c>
      <c r="V16" s="73">
        <f>'Electricity demand (energy)'!V16/(365*24)*1000</f>
        <v>0</v>
      </c>
      <c r="W16" s="73">
        <f>'Electricity demand (energy)'!W16/(365*24)*1000</f>
        <v>0</v>
      </c>
      <c r="X16" s="73">
        <f>'Electricity demand (energy)'!X16/(365*24)*1000</f>
        <v>0</v>
      </c>
      <c r="Y16" s="73">
        <f>'Electricity demand (energy)'!Y16/(365*24)*1000</f>
        <v>0</v>
      </c>
      <c r="Z16" s="73">
        <f>'Electricity demand (energy)'!Z16/(365*24)*1000</f>
        <v>0</v>
      </c>
      <c r="AA16" s="73">
        <f>'Electricity demand (energy)'!AA16/(365*24)*1000</f>
        <v>0</v>
      </c>
      <c r="AB16" s="73">
        <f>'Electricity demand (energy)'!AB16/(365*24)*1000</f>
        <v>0</v>
      </c>
      <c r="AC16" s="73">
        <f>'Electricity demand (energy)'!AC16/(365*24)*1000</f>
        <v>0.3015125949</v>
      </c>
      <c r="AD16" s="73">
        <f>'Electricity demand (energy)'!AD16/(365*24)*1000</f>
        <v>1.284337916</v>
      </c>
      <c r="AE16" s="73">
        <f>'Electricity demand (energy)'!AE16/(365*24)*1000</f>
        <v>4.831856684</v>
      </c>
      <c r="AF16" s="73">
        <f>'Electricity demand (energy)'!AF16/(365*24)*1000</f>
        <v>16.26861512</v>
      </c>
      <c r="AG16" s="73">
        <f>'Electricity demand (energy)'!AG16/(365*24)*1000</f>
        <v>43.32393188</v>
      </c>
      <c r="AH16" s="73">
        <f>'Electricity demand (energy)'!AH16/(365*24)*1000</f>
        <v>86.84313486</v>
      </c>
      <c r="AI16" s="73">
        <f>'Electricity demand (energy)'!AI16/(365*24)*1000</f>
        <v>136.135781</v>
      </c>
      <c r="AJ16" s="73">
        <f>'Electricity demand (energy)'!AJ16/(365*24)*1000</f>
        <v>177.5538187</v>
      </c>
      <c r="AK16" s="73">
        <f>'Electricity demand (energy)'!AK16/(365*24)*1000</f>
        <v>206.525172</v>
      </c>
      <c r="AL16" s="73">
        <f>'Electricity demand (energy)'!AL16/(365*24)*1000</f>
        <v>225.0794284</v>
      </c>
      <c r="AM16" s="73">
        <f>'Electricity demand (energy)'!AM16/(365*24)*1000</f>
        <v>236.1932582</v>
      </c>
      <c r="AN16" s="73">
        <f>'Electricity demand (energy)'!AN16/(365*24)*1000</f>
        <v>242.8234373</v>
      </c>
      <c r="AO16" s="73">
        <f>'Electricity demand (energy)'!AO16/(365*24)*1000</f>
        <v>246.9250338</v>
      </c>
      <c r="AP16" s="73">
        <f>'Electricity demand (energy)'!AP16/(365*24)*1000</f>
        <v>249.5540089</v>
      </c>
      <c r="AQ16" s="73">
        <f>'Electricity demand (energy)'!AQ16/(365*24)*1000</f>
        <v>251.3941757</v>
      </c>
      <c r="AR16" s="73">
        <f>'Electricity demand (energy)'!AR16/(365*24)*1000</f>
        <v>252.8090602</v>
      </c>
      <c r="AS16" s="73">
        <f>'Electricity demand (energy)'!AS16/(365*24)*1000</f>
        <v>253.981707</v>
      </c>
      <c r="AT16" s="73">
        <f>'Electricity demand (energy)'!AT16/(365*24)*1000</f>
        <v>0</v>
      </c>
      <c r="AU16" s="73">
        <f>'Electricity demand (energy)'!AU16/(365*24)*1000</f>
        <v>0</v>
      </c>
      <c r="AV16" s="73">
        <f>'Electricity demand (energy)'!AV16/(365*24)*1000</f>
        <v>0</v>
      </c>
      <c r="AW16" s="73">
        <f>'Electricity demand (energy)'!AW16/(365*24)*1000</f>
        <v>0</v>
      </c>
      <c r="AX16" s="73">
        <f>'Electricity demand (energy)'!AX16/(365*24)*1000</f>
        <v>0</v>
      </c>
      <c r="AY16" s="73">
        <f>'Electricity demand (energy)'!AY16/(365*24)*1000</f>
        <v>0</v>
      </c>
      <c r="AZ16" s="73">
        <f>'Electricity demand (energy)'!AZ16/(365*24)*1000</f>
        <v>0</v>
      </c>
      <c r="BA16" s="73">
        <f>'Electricity demand (energy)'!BA16/(365*24)*1000</f>
        <v>0</v>
      </c>
      <c r="BB16" s="73">
        <f>'Electricity demand (energy)'!BB16/(365*24)*1000</f>
        <v>0</v>
      </c>
      <c r="BC16" s="73">
        <f>'Electricity demand (energy)'!BC16/(365*24)*1000</f>
        <v>0</v>
      </c>
      <c r="BD16" s="74">
        <f>'Electricity demand (energy)'!BD16/(365*24)*1000</f>
        <v>0</v>
      </c>
      <c r="BE16" s="3"/>
      <c r="BF16" s="3"/>
      <c r="BG16" s="3"/>
      <c r="BH16" s="3"/>
      <c r="BI16" s="3"/>
      <c r="BJ16" s="3"/>
      <c r="BK16" s="3"/>
      <c r="BL16" s="3"/>
      <c r="BM16" s="3"/>
      <c r="BN16" s="3"/>
    </row>
    <row r="17">
      <c r="A17" s="75"/>
      <c r="E17" s="76" t="s">
        <v>55</v>
      </c>
      <c r="F17" s="73">
        <f>'Electricity demand (energy)'!F17/(365*24)*1000</f>
        <v>0</v>
      </c>
      <c r="G17" s="73">
        <f>'Electricity demand (energy)'!G17/(365*24)*1000</f>
        <v>0</v>
      </c>
      <c r="H17" s="73">
        <f>'Electricity demand (energy)'!H17/(365*24)*1000</f>
        <v>0</v>
      </c>
      <c r="I17" s="73">
        <f>'Electricity demand (energy)'!I17/(365*24)*1000</f>
        <v>0</v>
      </c>
      <c r="J17" s="73">
        <f>'Electricity demand (energy)'!J17/(365*24)*1000</f>
        <v>0</v>
      </c>
      <c r="K17" s="73">
        <f>'Electricity demand (energy)'!K17/(365*24)*1000</f>
        <v>0</v>
      </c>
      <c r="L17" s="73">
        <f>'Electricity demand (energy)'!L17/(365*24)*1000</f>
        <v>0</v>
      </c>
      <c r="M17" s="73">
        <f>'Electricity demand (energy)'!M17/(365*24)*1000</f>
        <v>0</v>
      </c>
      <c r="N17" s="73">
        <f>'Electricity demand (energy)'!N17/(365*24)*1000</f>
        <v>0</v>
      </c>
      <c r="O17" s="73">
        <f>'Electricity demand (energy)'!O17/(365*24)*1000</f>
        <v>0</v>
      </c>
      <c r="P17" s="73">
        <f>'Electricity demand (energy)'!P17/(365*24)*1000</f>
        <v>0</v>
      </c>
      <c r="Q17" s="73">
        <f>'Electricity demand (energy)'!Q17/(365*24)*1000</f>
        <v>0</v>
      </c>
      <c r="R17" s="73">
        <f>'Electricity demand (energy)'!R17/(365*24)*1000</f>
        <v>0</v>
      </c>
      <c r="S17" s="73">
        <f>'Electricity demand (energy)'!S17/(365*24)*1000</f>
        <v>0</v>
      </c>
      <c r="T17" s="73">
        <f>'Electricity demand (energy)'!T17/(365*24)*1000</f>
        <v>0</v>
      </c>
      <c r="U17" s="73">
        <f>'Electricity demand (energy)'!U17/(365*24)*1000</f>
        <v>0</v>
      </c>
      <c r="V17" s="73">
        <f>'Electricity demand (energy)'!V17/(365*24)*1000</f>
        <v>0</v>
      </c>
      <c r="W17" s="73">
        <f>'Electricity demand (energy)'!W17/(365*24)*1000</f>
        <v>0</v>
      </c>
      <c r="X17" s="73">
        <f>'Electricity demand (energy)'!X17/(365*24)*1000</f>
        <v>0</v>
      </c>
      <c r="Y17" s="73">
        <f>'Electricity demand (energy)'!Y17/(365*24)*1000</f>
        <v>0</v>
      </c>
      <c r="Z17" s="73">
        <f>'Electricity demand (energy)'!Z17/(365*24)*1000</f>
        <v>0</v>
      </c>
      <c r="AA17" s="73">
        <f>'Electricity demand (energy)'!AA17/(365*24)*1000</f>
        <v>0</v>
      </c>
      <c r="AB17" s="73">
        <f>'Electricity demand (energy)'!AB17/(365*24)*1000</f>
        <v>0</v>
      </c>
      <c r="AC17" s="73">
        <f>'Electricity demand (energy)'!AC17/(365*24)*1000</f>
        <v>0.9018259401</v>
      </c>
      <c r="AD17" s="73">
        <f>'Electricity demand (energy)'!AD17/(365*24)*1000</f>
        <v>4.463466126</v>
      </c>
      <c r="AE17" s="73">
        <f>'Electricity demand (energy)'!AE17/(365*24)*1000</f>
        <v>17.03144311</v>
      </c>
      <c r="AF17" s="73">
        <f>'Electricity demand (energy)'!AF17/(365*24)*1000</f>
        <v>49.9671801</v>
      </c>
      <c r="AG17" s="73">
        <f>'Electricity demand (energy)'!AG17/(365*24)*1000</f>
        <v>104.9218221</v>
      </c>
      <c r="AH17" s="73">
        <f>'Electricity demand (energy)'!AH17/(365*24)*1000</f>
        <v>162.7486624</v>
      </c>
      <c r="AI17" s="73">
        <f>'Electricity demand (energy)'!AI17/(365*24)*1000</f>
        <v>205.2407407</v>
      </c>
      <c r="AJ17" s="73">
        <f>'Electricity demand (energy)'!AJ17/(365*24)*1000</f>
        <v>228.4936659</v>
      </c>
      <c r="AK17" s="73">
        <f>'Electricity demand (energy)'!AK17/(365*24)*1000</f>
        <v>239.5814643</v>
      </c>
      <c r="AL17" s="73">
        <f>'Electricity demand (energy)'!AL17/(365*24)*1000</f>
        <v>245.0481903</v>
      </c>
      <c r="AM17" s="73">
        <f>'Electricity demand (energy)'!AM17/(365*24)*1000</f>
        <v>247.7676482</v>
      </c>
      <c r="AN17" s="73">
        <f>'Electricity demand (energy)'!AN17/(365*24)*1000</f>
        <v>249.3825801</v>
      </c>
      <c r="AO17" s="73">
        <f>'Electricity demand (energy)'!AO17/(365*24)*1000</f>
        <v>250.596891</v>
      </c>
      <c r="AP17" s="73">
        <f>'Electricity demand (energy)'!AP17/(365*24)*1000</f>
        <v>251.5951515</v>
      </c>
      <c r="AQ17" s="73">
        <f>'Electricity demand (energy)'!AQ17/(365*24)*1000</f>
        <v>252.5244664</v>
      </c>
      <c r="AR17" s="73">
        <f>'Electricity demand (energy)'!AR17/(365*24)*1000</f>
        <v>253.4336093</v>
      </c>
      <c r="AS17" s="73">
        <f>'Electricity demand (energy)'!AS17/(365*24)*1000</f>
        <v>254.326358</v>
      </c>
      <c r="AT17" s="73">
        <f>'Electricity demand (energy)'!AT17/(365*24)*1000</f>
        <v>0</v>
      </c>
      <c r="AU17" s="73">
        <f>'Electricity demand (energy)'!AU17/(365*24)*1000</f>
        <v>0</v>
      </c>
      <c r="AV17" s="73">
        <f>'Electricity demand (energy)'!AV17/(365*24)*1000</f>
        <v>0</v>
      </c>
      <c r="AW17" s="73">
        <f>'Electricity demand (energy)'!AW17/(365*24)*1000</f>
        <v>0</v>
      </c>
      <c r="AX17" s="73">
        <f>'Electricity demand (energy)'!AX17/(365*24)*1000</f>
        <v>0</v>
      </c>
      <c r="AY17" s="73">
        <f>'Electricity demand (energy)'!AY17/(365*24)*1000</f>
        <v>0</v>
      </c>
      <c r="AZ17" s="73">
        <f>'Electricity demand (energy)'!AZ17/(365*24)*1000</f>
        <v>0</v>
      </c>
      <c r="BA17" s="73">
        <f>'Electricity demand (energy)'!BA17/(365*24)*1000</f>
        <v>0</v>
      </c>
      <c r="BB17" s="73">
        <f>'Electricity demand (energy)'!BB17/(365*24)*1000</f>
        <v>0</v>
      </c>
      <c r="BC17" s="73">
        <f>'Electricity demand (energy)'!BC17/(365*24)*1000</f>
        <v>0</v>
      </c>
      <c r="BD17" s="74">
        <f>'Electricity demand (energy)'!BD17/(365*24)*1000</f>
        <v>0</v>
      </c>
      <c r="BE17" s="3"/>
      <c r="BF17" s="3"/>
      <c r="BG17" s="3"/>
      <c r="BH17" s="3"/>
      <c r="BI17" s="3"/>
      <c r="BJ17" s="3"/>
      <c r="BK17" s="3"/>
      <c r="BL17" s="3"/>
      <c r="BM17" s="3"/>
      <c r="BN17" s="3"/>
    </row>
    <row r="18">
      <c r="A18" s="75"/>
      <c r="D18" s="77" t="s">
        <v>56</v>
      </c>
      <c r="E18" s="76" t="s">
        <v>57</v>
      </c>
      <c r="F18" s="73">
        <f>'Electricity demand (energy)'!F18/(365*24)*1000</f>
        <v>0</v>
      </c>
      <c r="G18" s="73">
        <f>'Electricity demand (energy)'!G18/(365*24)*1000</f>
        <v>0</v>
      </c>
      <c r="H18" s="73">
        <f>'Electricity demand (energy)'!H18/(365*24)*1000</f>
        <v>0</v>
      </c>
      <c r="I18" s="73">
        <f>'Electricity demand (energy)'!I18/(365*24)*1000</f>
        <v>0</v>
      </c>
      <c r="J18" s="73">
        <f>'Electricity demand (energy)'!J18/(365*24)*1000</f>
        <v>0</v>
      </c>
      <c r="K18" s="73">
        <f>'Electricity demand (energy)'!K18/(365*24)*1000</f>
        <v>0</v>
      </c>
      <c r="L18" s="73">
        <f>'Electricity demand (energy)'!L18/(365*24)*1000</f>
        <v>0</v>
      </c>
      <c r="M18" s="73">
        <f>'Electricity demand (energy)'!M18/(365*24)*1000</f>
        <v>0</v>
      </c>
      <c r="N18" s="73">
        <f>'Electricity demand (energy)'!N18/(365*24)*1000</f>
        <v>0</v>
      </c>
      <c r="O18" s="73">
        <f>'Electricity demand (energy)'!O18/(365*24)*1000</f>
        <v>0</v>
      </c>
      <c r="P18" s="73">
        <f>'Electricity demand (energy)'!P18/(365*24)*1000</f>
        <v>0</v>
      </c>
      <c r="Q18" s="73">
        <f>'Electricity demand (energy)'!Q18/(365*24)*1000</f>
        <v>0</v>
      </c>
      <c r="R18" s="73">
        <f>'Electricity demand (energy)'!R18/(365*24)*1000</f>
        <v>0</v>
      </c>
      <c r="S18" s="73">
        <f>'Electricity demand (energy)'!S18/(365*24)*1000</f>
        <v>0</v>
      </c>
      <c r="T18" s="73">
        <f>'Electricity demand (energy)'!T18/(365*24)*1000</f>
        <v>0</v>
      </c>
      <c r="U18" s="73">
        <f>'Electricity demand (energy)'!U18/(365*24)*1000</f>
        <v>0</v>
      </c>
      <c r="V18" s="73">
        <f>'Electricity demand (energy)'!V18/(365*24)*1000</f>
        <v>0</v>
      </c>
      <c r="W18" s="73">
        <f>'Electricity demand (energy)'!W18/(365*24)*1000</f>
        <v>0</v>
      </c>
      <c r="X18" s="73">
        <f>'Electricity demand (energy)'!X18/(365*24)*1000</f>
        <v>0</v>
      </c>
      <c r="Y18" s="73">
        <f>'Electricity demand (energy)'!Y18/(365*24)*1000</f>
        <v>0</v>
      </c>
      <c r="Z18" s="73">
        <f>'Electricity demand (energy)'!Z18/(365*24)*1000</f>
        <v>0</v>
      </c>
      <c r="AA18" s="73">
        <f>'Electricity demand (energy)'!AA18/(365*24)*1000</f>
        <v>0</v>
      </c>
      <c r="AB18" s="73">
        <f>'Electricity demand (energy)'!AB18/(365*24)*1000</f>
        <v>0</v>
      </c>
      <c r="AC18" s="73">
        <f>'Electricity demand (energy)'!AC18/(365*24)*1000</f>
        <v>0.5691788057</v>
      </c>
      <c r="AD18" s="73">
        <f>'Electricity demand (energy)'!AD18/(365*24)*1000</f>
        <v>2.019030237</v>
      </c>
      <c r="AE18" s="73">
        <f>'Electricity demand (energy)'!AE18/(365*24)*1000</f>
        <v>5.694219226</v>
      </c>
      <c r="AF18" s="73">
        <f>'Electricity demand (energy)'!AF18/(365*24)*1000</f>
        <v>13.26367482</v>
      </c>
      <c r="AG18" s="73">
        <f>'Electricity demand (energy)'!AG18/(365*24)*1000</f>
        <v>25.28978669</v>
      </c>
      <c r="AH18" s="73">
        <f>'Electricity demand (energy)'!AH18/(365*24)*1000</f>
        <v>42.0598723</v>
      </c>
      <c r="AI18" s="73">
        <f>'Electricity demand (energy)'!AI18/(365*24)*1000</f>
        <v>64.57580735</v>
      </c>
      <c r="AJ18" s="73">
        <f>'Electricity demand (energy)'!AJ18/(365*24)*1000</f>
        <v>92.24689722</v>
      </c>
      <c r="AK18" s="73">
        <f>'Electricity demand (energy)'!AK18/(365*24)*1000</f>
        <v>123.1820392</v>
      </c>
      <c r="AL18" s="73">
        <f>'Electricity demand (energy)'!AL18/(365*24)*1000</f>
        <v>154.2960841</v>
      </c>
      <c r="AM18" s="73">
        <f>'Electricity demand (energy)'!AM18/(365*24)*1000</f>
        <v>181.9879454</v>
      </c>
      <c r="AN18" s="73">
        <f>'Electricity demand (energy)'!AN18/(365*24)*1000</f>
        <v>204.281975</v>
      </c>
      <c r="AO18" s="73">
        <f>'Electricity demand (energy)'!AO18/(365*24)*1000</f>
        <v>220.8987858</v>
      </c>
      <c r="AP18" s="73">
        <f>'Electricity demand (energy)'!AP18/(365*24)*1000</f>
        <v>232.5843308</v>
      </c>
      <c r="AQ18" s="73">
        <f>'Electricity demand (energy)'!AQ18/(365*24)*1000</f>
        <v>240.57983</v>
      </c>
      <c r="AR18" s="73">
        <f>'Electricity demand (energy)'!AR18/(365*24)*1000</f>
        <v>246.0180754</v>
      </c>
      <c r="AS18" s="73">
        <f>'Electricity demand (energy)'!AS18/(365*24)*1000</f>
        <v>249.7574467</v>
      </c>
      <c r="AT18" s="73">
        <f>'Electricity demand (energy)'!AT18/(365*24)*1000</f>
        <v>0</v>
      </c>
      <c r="AU18" s="73">
        <f>'Electricity demand (energy)'!AU18/(365*24)*1000</f>
        <v>0</v>
      </c>
      <c r="AV18" s="73">
        <f>'Electricity demand (energy)'!AV18/(365*24)*1000</f>
        <v>0</v>
      </c>
      <c r="AW18" s="73">
        <f>'Electricity demand (energy)'!AW18/(365*24)*1000</f>
        <v>0</v>
      </c>
      <c r="AX18" s="73">
        <f>'Electricity demand (energy)'!AX18/(365*24)*1000</f>
        <v>0</v>
      </c>
      <c r="AY18" s="73">
        <f>'Electricity demand (energy)'!AY18/(365*24)*1000</f>
        <v>0</v>
      </c>
      <c r="AZ18" s="73">
        <f>'Electricity demand (energy)'!AZ18/(365*24)*1000</f>
        <v>0</v>
      </c>
      <c r="BA18" s="73">
        <f>'Electricity demand (energy)'!BA18/(365*24)*1000</f>
        <v>0</v>
      </c>
      <c r="BB18" s="73">
        <f>'Electricity demand (energy)'!BB18/(365*24)*1000</f>
        <v>0</v>
      </c>
      <c r="BC18" s="73">
        <f>'Electricity demand (energy)'!BC18/(365*24)*1000</f>
        <v>0</v>
      </c>
      <c r="BD18" s="74">
        <f>'Electricity demand (energy)'!BD18/(365*24)*1000</f>
        <v>0</v>
      </c>
      <c r="BE18" s="3"/>
      <c r="BF18" s="3"/>
      <c r="BG18" s="3"/>
      <c r="BH18" s="3"/>
      <c r="BI18" s="3"/>
      <c r="BJ18" s="3"/>
      <c r="BK18" s="3"/>
      <c r="BL18" s="3"/>
      <c r="BM18" s="3"/>
      <c r="BN18" s="3"/>
    </row>
    <row r="19">
      <c r="A19" s="75"/>
      <c r="E19" s="76" t="s">
        <v>56</v>
      </c>
      <c r="F19" s="73">
        <f>'Electricity demand (energy)'!F19/(365*24)*1000</f>
        <v>0</v>
      </c>
      <c r="G19" s="73">
        <f>'Electricity demand (energy)'!G19/(365*24)*1000</f>
        <v>0</v>
      </c>
      <c r="H19" s="73">
        <f>'Electricity demand (energy)'!H19/(365*24)*1000</f>
        <v>0</v>
      </c>
      <c r="I19" s="73">
        <f>'Electricity demand (energy)'!I19/(365*24)*1000</f>
        <v>0</v>
      </c>
      <c r="J19" s="73">
        <f>'Electricity demand (energy)'!J19/(365*24)*1000</f>
        <v>0</v>
      </c>
      <c r="K19" s="73">
        <f>'Electricity demand (energy)'!K19/(365*24)*1000</f>
        <v>0</v>
      </c>
      <c r="L19" s="73">
        <f>'Electricity demand (energy)'!L19/(365*24)*1000</f>
        <v>0</v>
      </c>
      <c r="M19" s="73">
        <f>'Electricity demand (energy)'!M19/(365*24)*1000</f>
        <v>0</v>
      </c>
      <c r="N19" s="73">
        <f>'Electricity demand (energy)'!N19/(365*24)*1000</f>
        <v>0</v>
      </c>
      <c r="O19" s="73">
        <f>'Electricity demand (energy)'!O19/(365*24)*1000</f>
        <v>0</v>
      </c>
      <c r="P19" s="73">
        <f>'Electricity demand (energy)'!P19/(365*24)*1000</f>
        <v>0</v>
      </c>
      <c r="Q19" s="73">
        <f>'Electricity demand (energy)'!Q19/(365*24)*1000</f>
        <v>0</v>
      </c>
      <c r="R19" s="73">
        <f>'Electricity demand (energy)'!R19/(365*24)*1000</f>
        <v>0</v>
      </c>
      <c r="S19" s="73">
        <f>'Electricity demand (energy)'!S19/(365*24)*1000</f>
        <v>0</v>
      </c>
      <c r="T19" s="73">
        <f>'Electricity demand (energy)'!T19/(365*24)*1000</f>
        <v>0</v>
      </c>
      <c r="U19" s="73">
        <f>'Electricity demand (energy)'!U19/(365*24)*1000</f>
        <v>0</v>
      </c>
      <c r="V19" s="73">
        <f>'Electricity demand (energy)'!V19/(365*24)*1000</f>
        <v>0</v>
      </c>
      <c r="W19" s="73">
        <f>'Electricity demand (energy)'!W19/(365*24)*1000</f>
        <v>0</v>
      </c>
      <c r="X19" s="73">
        <f>'Electricity demand (energy)'!X19/(365*24)*1000</f>
        <v>0</v>
      </c>
      <c r="Y19" s="73">
        <f>'Electricity demand (energy)'!Y19/(365*24)*1000</f>
        <v>0</v>
      </c>
      <c r="Z19" s="73">
        <f>'Electricity demand (energy)'!Z19/(365*24)*1000</f>
        <v>0</v>
      </c>
      <c r="AA19" s="73">
        <f>'Electricity demand (energy)'!AA19/(365*24)*1000</f>
        <v>0</v>
      </c>
      <c r="AB19" s="73">
        <f>'Electricity demand (energy)'!AB19/(365*24)*1000</f>
        <v>0</v>
      </c>
      <c r="AC19" s="73">
        <f>'Electricity demand (energy)'!AC19/(365*24)*1000</f>
        <v>1.500805445</v>
      </c>
      <c r="AD19" s="73">
        <f>'Electricity demand (energy)'!AD19/(365*24)*1000</f>
        <v>5.728946069</v>
      </c>
      <c r="AE19" s="73">
        <f>'Electricity demand (energy)'!AE19/(365*24)*1000</f>
        <v>17.03144311</v>
      </c>
      <c r="AF19" s="73">
        <f>'Electricity demand (energy)'!AF19/(365*24)*1000</f>
        <v>40.47305114</v>
      </c>
      <c r="AG19" s="73">
        <f>'Electricity demand (energy)'!AG19/(365*24)*1000</f>
        <v>75.17665068</v>
      </c>
      <c r="AH19" s="73">
        <f>'Electricity demand (energy)'!AH19/(365*24)*1000</f>
        <v>115.2795711</v>
      </c>
      <c r="AI19" s="73">
        <f>'Electricity demand (energy)'!AI19/(365*24)*1000</f>
        <v>155.0292143</v>
      </c>
      <c r="AJ19" s="73">
        <f>'Electricity demand (energy)'!AJ19/(365*24)*1000</f>
        <v>187.7785165</v>
      </c>
      <c r="AK19" s="73">
        <f>'Electricity demand (energy)'!AK19/(365*24)*1000</f>
        <v>211.4170715</v>
      </c>
      <c r="AL19" s="73">
        <f>'Electricity demand (energy)'!AL19/(365*24)*1000</f>
        <v>227.2644262</v>
      </c>
      <c r="AM19" s="73">
        <f>'Electricity demand (energy)'!AM19/(365*24)*1000</f>
        <v>237.1314874</v>
      </c>
      <c r="AN19" s="73">
        <f>'Electricity demand (energy)'!AN19/(365*24)*1000</f>
        <v>243.2178283</v>
      </c>
      <c r="AO19" s="73">
        <f>'Electricity demand (energy)'!AO19/(365*24)*1000</f>
        <v>247.0889443</v>
      </c>
      <c r="AP19" s="73">
        <f>'Electricity demand (energy)'!AP19/(365*24)*1000</f>
        <v>249.6216919</v>
      </c>
      <c r="AQ19" s="73">
        <f>'Electricity demand (energy)'!AQ19/(365*24)*1000</f>
        <v>251.4220265</v>
      </c>
      <c r="AR19" s="73">
        <f>'Electricity demand (energy)'!AR19/(365*24)*1000</f>
        <v>252.8204982</v>
      </c>
      <c r="AS19" s="73">
        <f>'Electricity demand (energy)'!AS19/(365*24)*1000</f>
        <v>253.9863989</v>
      </c>
      <c r="AT19" s="73">
        <f>'Electricity demand (energy)'!AT19/(365*24)*1000</f>
        <v>0</v>
      </c>
      <c r="AU19" s="73">
        <f>'Electricity demand (energy)'!AU19/(365*24)*1000</f>
        <v>0</v>
      </c>
      <c r="AV19" s="73">
        <f>'Electricity demand (energy)'!AV19/(365*24)*1000</f>
        <v>0</v>
      </c>
      <c r="AW19" s="73">
        <f>'Electricity demand (energy)'!AW19/(365*24)*1000</f>
        <v>0</v>
      </c>
      <c r="AX19" s="73">
        <f>'Electricity demand (energy)'!AX19/(365*24)*1000</f>
        <v>0</v>
      </c>
      <c r="AY19" s="73">
        <f>'Electricity demand (energy)'!AY19/(365*24)*1000</f>
        <v>0</v>
      </c>
      <c r="AZ19" s="73">
        <f>'Electricity demand (energy)'!AZ19/(365*24)*1000</f>
        <v>0</v>
      </c>
      <c r="BA19" s="73">
        <f>'Electricity demand (energy)'!BA19/(365*24)*1000</f>
        <v>0</v>
      </c>
      <c r="BB19" s="73">
        <f>'Electricity demand (energy)'!BB19/(365*24)*1000</f>
        <v>0</v>
      </c>
      <c r="BC19" s="73">
        <f>'Electricity demand (energy)'!BC19/(365*24)*1000</f>
        <v>0</v>
      </c>
      <c r="BD19" s="74">
        <f>'Electricity demand (energy)'!BD19/(365*24)*1000</f>
        <v>0</v>
      </c>
      <c r="BE19" s="3"/>
      <c r="BF19" s="3"/>
      <c r="BG19" s="3"/>
      <c r="BH19" s="3"/>
      <c r="BI19" s="3"/>
      <c r="BJ19" s="3"/>
      <c r="BK19" s="3"/>
      <c r="BL19" s="3"/>
      <c r="BM19" s="3"/>
      <c r="BN19" s="3"/>
    </row>
    <row r="20">
      <c r="A20" s="75"/>
      <c r="E20" s="76" t="s">
        <v>55</v>
      </c>
      <c r="F20" s="73">
        <f>'Electricity demand (energy)'!F20/(365*24)*1000</f>
        <v>0</v>
      </c>
      <c r="G20" s="73">
        <f>'Electricity demand (energy)'!G20/(365*24)*1000</f>
        <v>0</v>
      </c>
      <c r="H20" s="73">
        <f>'Electricity demand (energy)'!H20/(365*24)*1000</f>
        <v>0</v>
      </c>
      <c r="I20" s="73">
        <f>'Electricity demand (energy)'!I20/(365*24)*1000</f>
        <v>0</v>
      </c>
      <c r="J20" s="73">
        <f>'Electricity demand (energy)'!J20/(365*24)*1000</f>
        <v>0</v>
      </c>
      <c r="K20" s="73">
        <f>'Electricity demand (energy)'!K20/(365*24)*1000</f>
        <v>0</v>
      </c>
      <c r="L20" s="73">
        <f>'Electricity demand (energy)'!L20/(365*24)*1000</f>
        <v>0</v>
      </c>
      <c r="M20" s="73">
        <f>'Electricity demand (energy)'!M20/(365*24)*1000</f>
        <v>0</v>
      </c>
      <c r="N20" s="73">
        <f>'Electricity demand (energy)'!N20/(365*24)*1000</f>
        <v>0</v>
      </c>
      <c r="O20" s="73">
        <f>'Electricity demand (energy)'!O20/(365*24)*1000</f>
        <v>0</v>
      </c>
      <c r="P20" s="73">
        <f>'Electricity demand (energy)'!P20/(365*24)*1000</f>
        <v>0</v>
      </c>
      <c r="Q20" s="73">
        <f>'Electricity demand (energy)'!Q20/(365*24)*1000</f>
        <v>0</v>
      </c>
      <c r="R20" s="73">
        <f>'Electricity demand (energy)'!R20/(365*24)*1000</f>
        <v>0</v>
      </c>
      <c r="S20" s="73">
        <f>'Electricity demand (energy)'!S20/(365*24)*1000</f>
        <v>0</v>
      </c>
      <c r="T20" s="73">
        <f>'Electricity demand (energy)'!T20/(365*24)*1000</f>
        <v>0</v>
      </c>
      <c r="U20" s="73">
        <f>'Electricity demand (energy)'!U20/(365*24)*1000</f>
        <v>0</v>
      </c>
      <c r="V20" s="73">
        <f>'Electricity demand (energy)'!V20/(365*24)*1000</f>
        <v>0</v>
      </c>
      <c r="W20" s="73">
        <f>'Electricity demand (energy)'!W20/(365*24)*1000</f>
        <v>0</v>
      </c>
      <c r="X20" s="73">
        <f>'Electricity demand (energy)'!X20/(365*24)*1000</f>
        <v>0</v>
      </c>
      <c r="Y20" s="73">
        <f>'Electricity demand (energy)'!Y20/(365*24)*1000</f>
        <v>0</v>
      </c>
      <c r="Z20" s="73">
        <f>'Electricity demand (energy)'!Z20/(365*24)*1000</f>
        <v>0</v>
      </c>
      <c r="AA20" s="73">
        <f>'Electricity demand (energy)'!AA20/(365*24)*1000</f>
        <v>0</v>
      </c>
      <c r="AB20" s="73">
        <f>'Electricity demand (energy)'!AB20/(365*24)*1000</f>
        <v>0</v>
      </c>
      <c r="AC20" s="73">
        <f>'Electricity demand (energy)'!AC20/(365*24)*1000</f>
        <v>4.488917892</v>
      </c>
      <c r="AD20" s="73">
        <f>'Electricity demand (energy)'!AD20/(365*24)*1000</f>
        <v>19.90983556</v>
      </c>
      <c r="AE20" s="73">
        <f>'Electricity demand (energy)'!AE20/(365*24)*1000</f>
        <v>60.03283487</v>
      </c>
      <c r="AF20" s="73">
        <f>'Electricity demand (energy)'!AF20/(365*24)*1000</f>
        <v>124.3083213</v>
      </c>
      <c r="AG20" s="73">
        <f>'Electricity demand (energy)'!AG20/(365*24)*1000</f>
        <v>182.0626806</v>
      </c>
      <c r="AH20" s="73">
        <f>'Electricity demand (energy)'!AH20/(365*24)*1000</f>
        <v>216.0400593</v>
      </c>
      <c r="AI20" s="73">
        <f>'Electricity demand (energy)'!AI20/(365*24)*1000</f>
        <v>233.724819</v>
      </c>
      <c r="AJ20" s="73">
        <f>'Electricity demand (energy)'!AJ20/(365*24)*1000</f>
        <v>241.6518097</v>
      </c>
      <c r="AK20" s="73">
        <f>'Electricity demand (energy)'!AK20/(365*24)*1000</f>
        <v>245.2563581</v>
      </c>
      <c r="AL20" s="73">
        <f>'Electricity demand (energy)'!AL20/(365*24)*1000</f>
        <v>247.4270383</v>
      </c>
      <c r="AM20" s="73">
        <f>'Electricity demand (energy)'!AM20/(365*24)*1000</f>
        <v>248.7518544</v>
      </c>
      <c r="AN20" s="73">
        <f>'Electricity demand (energy)'!AN20/(365*24)*1000</f>
        <v>249.7876245</v>
      </c>
      <c r="AO20" s="73">
        <f>'Electricity demand (energy)'!AO20/(365*24)*1000</f>
        <v>250.763239</v>
      </c>
      <c r="AP20" s="73">
        <f>'Electricity demand (energy)'!AP20/(365*24)*1000</f>
        <v>251.6633882</v>
      </c>
      <c r="AQ20" s="73">
        <f>'Electricity demand (energy)'!AQ20/(365*24)*1000</f>
        <v>252.5524425</v>
      </c>
      <c r="AR20" s="73">
        <f>'Electricity demand (energy)'!AR20/(365*24)*1000</f>
        <v>253.4450755</v>
      </c>
      <c r="AS20" s="73">
        <f>'Electricity demand (energy)'!AS20/(365*24)*1000</f>
        <v>254.3310563</v>
      </c>
      <c r="AT20" s="73">
        <f>'Electricity demand (energy)'!AT20/(365*24)*1000</f>
        <v>0</v>
      </c>
      <c r="AU20" s="73">
        <f>'Electricity demand (energy)'!AU20/(365*24)*1000</f>
        <v>0</v>
      </c>
      <c r="AV20" s="73">
        <f>'Electricity demand (energy)'!AV20/(365*24)*1000</f>
        <v>0</v>
      </c>
      <c r="AW20" s="73">
        <f>'Electricity demand (energy)'!AW20/(365*24)*1000</f>
        <v>0</v>
      </c>
      <c r="AX20" s="73">
        <f>'Electricity demand (energy)'!AX20/(365*24)*1000</f>
        <v>0</v>
      </c>
      <c r="AY20" s="73">
        <f>'Electricity demand (energy)'!AY20/(365*24)*1000</f>
        <v>0</v>
      </c>
      <c r="AZ20" s="73">
        <f>'Electricity demand (energy)'!AZ20/(365*24)*1000</f>
        <v>0</v>
      </c>
      <c r="BA20" s="73">
        <f>'Electricity demand (energy)'!BA20/(365*24)*1000</f>
        <v>0</v>
      </c>
      <c r="BB20" s="73">
        <f>'Electricity demand (energy)'!BB20/(365*24)*1000</f>
        <v>0</v>
      </c>
      <c r="BC20" s="73">
        <f>'Electricity demand (energy)'!BC20/(365*24)*1000</f>
        <v>0</v>
      </c>
      <c r="BD20" s="74">
        <f>'Electricity demand (energy)'!BD20/(365*24)*1000</f>
        <v>0</v>
      </c>
      <c r="BE20" s="3"/>
      <c r="BF20" s="3"/>
      <c r="BG20" s="3"/>
      <c r="BH20" s="3"/>
      <c r="BI20" s="3"/>
      <c r="BJ20" s="3"/>
      <c r="BK20" s="3"/>
      <c r="BL20" s="3"/>
      <c r="BM20" s="3"/>
      <c r="BN20" s="3"/>
    </row>
    <row r="21">
      <c r="A21" s="75"/>
      <c r="D21" s="77" t="s">
        <v>55</v>
      </c>
      <c r="E21" s="76" t="s">
        <v>57</v>
      </c>
      <c r="F21" s="73">
        <f>'Electricity demand (energy)'!F21/(365*24)*1000</f>
        <v>0</v>
      </c>
      <c r="G21" s="73">
        <f>'Electricity demand (energy)'!G21/(365*24)*1000</f>
        <v>0</v>
      </c>
      <c r="H21" s="73">
        <f>'Electricity demand (energy)'!H21/(365*24)*1000</f>
        <v>0</v>
      </c>
      <c r="I21" s="73">
        <f>'Electricity demand (energy)'!I21/(365*24)*1000</f>
        <v>0</v>
      </c>
      <c r="J21" s="73">
        <f>'Electricity demand (energy)'!J21/(365*24)*1000</f>
        <v>0</v>
      </c>
      <c r="K21" s="73">
        <f>'Electricity demand (energy)'!K21/(365*24)*1000</f>
        <v>0</v>
      </c>
      <c r="L21" s="73">
        <f>'Electricity demand (energy)'!L21/(365*24)*1000</f>
        <v>0</v>
      </c>
      <c r="M21" s="73">
        <f>'Electricity demand (energy)'!M21/(365*24)*1000</f>
        <v>0</v>
      </c>
      <c r="N21" s="73">
        <f>'Electricity demand (energy)'!N21/(365*24)*1000</f>
        <v>0</v>
      </c>
      <c r="O21" s="73">
        <f>'Electricity demand (energy)'!O21/(365*24)*1000</f>
        <v>0</v>
      </c>
      <c r="P21" s="73">
        <f>'Electricity demand (energy)'!P21/(365*24)*1000</f>
        <v>0</v>
      </c>
      <c r="Q21" s="73">
        <f>'Electricity demand (energy)'!Q21/(365*24)*1000</f>
        <v>0</v>
      </c>
      <c r="R21" s="73">
        <f>'Electricity demand (energy)'!R21/(365*24)*1000</f>
        <v>0</v>
      </c>
      <c r="S21" s="73">
        <f>'Electricity demand (energy)'!S21/(365*24)*1000</f>
        <v>0</v>
      </c>
      <c r="T21" s="73">
        <f>'Electricity demand (energy)'!T21/(365*24)*1000</f>
        <v>0</v>
      </c>
      <c r="U21" s="73">
        <f>'Electricity demand (energy)'!U21/(365*24)*1000</f>
        <v>0</v>
      </c>
      <c r="V21" s="73">
        <f>'Electricity demand (energy)'!V21/(365*24)*1000</f>
        <v>0</v>
      </c>
      <c r="W21" s="73">
        <f>'Electricity demand (energy)'!W21/(365*24)*1000</f>
        <v>0</v>
      </c>
      <c r="X21" s="73">
        <f>'Electricity demand (energy)'!X21/(365*24)*1000</f>
        <v>0</v>
      </c>
      <c r="Y21" s="73">
        <f>'Electricity demand (energy)'!Y21/(365*24)*1000</f>
        <v>0</v>
      </c>
      <c r="Z21" s="73">
        <f>'Electricity demand (energy)'!Z21/(365*24)*1000</f>
        <v>0</v>
      </c>
      <c r="AA21" s="73">
        <f>'Electricity demand (energy)'!AA21/(365*24)*1000</f>
        <v>0</v>
      </c>
      <c r="AB21" s="73">
        <f>'Electricity demand (energy)'!AB21/(365*24)*1000</f>
        <v>0</v>
      </c>
      <c r="AC21" s="73">
        <f>'Electricity demand (energy)'!AC21/(365*24)*1000</f>
        <v>1.628213499</v>
      </c>
      <c r="AD21" s="73">
        <f>'Electricity demand (energy)'!AD21/(365*24)*1000</f>
        <v>4.465606389</v>
      </c>
      <c r="AE21" s="73">
        <f>'Electricity demand (energy)'!AE21/(365*24)*1000</f>
        <v>9.285296958</v>
      </c>
      <c r="AF21" s="73">
        <f>'Electricity demand (energy)'!AF21/(365*24)*1000</f>
        <v>17.01297274</v>
      </c>
      <c r="AG21" s="73">
        <f>'Electricity demand (energy)'!AG21/(365*24)*1000</f>
        <v>28.26483168</v>
      </c>
      <c r="AH21" s="73">
        <f>'Electricity demand (energy)'!AH21/(365*24)*1000</f>
        <v>44.05495793</v>
      </c>
      <c r="AI21" s="73">
        <f>'Electricity demand (energy)'!AI21/(365*24)*1000</f>
        <v>65.79528019</v>
      </c>
      <c r="AJ21" s="73">
        <f>'Electricity demand (energy)'!AJ21/(365*24)*1000</f>
        <v>92.9367997</v>
      </c>
      <c r="AK21" s="73">
        <f>'Electricity demand (energy)'!AK21/(365*24)*1000</f>
        <v>123.5460354</v>
      </c>
      <c r="AL21" s="73">
        <f>'Electricity demand (energy)'!AL21/(365*24)*1000</f>
        <v>154.4760044</v>
      </c>
      <c r="AM21" s="73">
        <f>'Electricity demand (energy)'!AM21/(365*24)*1000</f>
        <v>182.0716204</v>
      </c>
      <c r="AN21" s="73">
        <f>'Electricity demand (energy)'!AN21/(365*24)*1000</f>
        <v>204.3189871</v>
      </c>
      <c r="AO21" s="73">
        <f>'Electricity demand (energy)'!AO21/(365*24)*1000</f>
        <v>220.9145489</v>
      </c>
      <c r="AP21" s="73">
        <f>'Electricity demand (energy)'!AP21/(365*24)*1000</f>
        <v>232.5908644</v>
      </c>
      <c r="AQ21" s="73">
        <f>'Electricity demand (energy)'!AQ21/(365*24)*1000</f>
        <v>240.5824893</v>
      </c>
      <c r="AR21" s="73">
        <f>'Electricity demand (energy)'!AR21/(365*24)*1000</f>
        <v>246.019145</v>
      </c>
      <c r="AS21" s="73">
        <f>'Electricity demand (energy)'!AS21/(365*24)*1000</f>
        <v>249.7578736</v>
      </c>
      <c r="AT21" s="73">
        <f>'Electricity demand (energy)'!AT21/(365*24)*1000</f>
        <v>0</v>
      </c>
      <c r="AU21" s="73">
        <f>'Electricity demand (energy)'!AU21/(365*24)*1000</f>
        <v>0</v>
      </c>
      <c r="AV21" s="73">
        <f>'Electricity demand (energy)'!AV21/(365*24)*1000</f>
        <v>0</v>
      </c>
      <c r="AW21" s="73">
        <f>'Electricity demand (energy)'!AW21/(365*24)*1000</f>
        <v>0</v>
      </c>
      <c r="AX21" s="73">
        <f>'Electricity demand (energy)'!AX21/(365*24)*1000</f>
        <v>0</v>
      </c>
      <c r="AY21" s="73">
        <f>'Electricity demand (energy)'!AY21/(365*24)*1000</f>
        <v>0</v>
      </c>
      <c r="AZ21" s="73">
        <f>'Electricity demand (energy)'!AZ21/(365*24)*1000</f>
        <v>0</v>
      </c>
      <c r="BA21" s="73">
        <f>'Electricity demand (energy)'!BA21/(365*24)*1000</f>
        <v>0</v>
      </c>
      <c r="BB21" s="73">
        <f>'Electricity demand (energy)'!BB21/(365*24)*1000</f>
        <v>0</v>
      </c>
      <c r="BC21" s="73">
        <f>'Electricity demand (energy)'!BC21/(365*24)*1000</f>
        <v>0</v>
      </c>
      <c r="BD21" s="74">
        <f>'Electricity demand (energy)'!BD21/(365*24)*1000</f>
        <v>0</v>
      </c>
      <c r="BE21" s="3"/>
      <c r="BF21" s="3"/>
      <c r="BG21" s="3"/>
      <c r="BH21" s="3"/>
      <c r="BI21" s="3"/>
      <c r="BJ21" s="3"/>
      <c r="BK21" s="3"/>
      <c r="BL21" s="3"/>
      <c r="BM21" s="3"/>
      <c r="BN21" s="3"/>
    </row>
    <row r="22">
      <c r="A22" s="75"/>
      <c r="E22" s="76" t="s">
        <v>56</v>
      </c>
      <c r="F22" s="73">
        <f>'Electricity demand (energy)'!F22/(365*24)*1000</f>
        <v>0</v>
      </c>
      <c r="G22" s="73">
        <f>'Electricity demand (energy)'!G22/(365*24)*1000</f>
        <v>0</v>
      </c>
      <c r="H22" s="73">
        <f>'Electricity demand (energy)'!H22/(365*24)*1000</f>
        <v>0</v>
      </c>
      <c r="I22" s="73">
        <f>'Electricity demand (energy)'!I22/(365*24)*1000</f>
        <v>0</v>
      </c>
      <c r="J22" s="73">
        <f>'Electricity demand (energy)'!J22/(365*24)*1000</f>
        <v>0</v>
      </c>
      <c r="K22" s="73">
        <f>'Electricity demand (energy)'!K22/(365*24)*1000</f>
        <v>0</v>
      </c>
      <c r="L22" s="73">
        <f>'Electricity demand (energy)'!L22/(365*24)*1000</f>
        <v>0</v>
      </c>
      <c r="M22" s="73">
        <f>'Electricity demand (energy)'!M22/(365*24)*1000</f>
        <v>0</v>
      </c>
      <c r="N22" s="73">
        <f>'Electricity demand (energy)'!N22/(365*24)*1000</f>
        <v>0</v>
      </c>
      <c r="O22" s="73">
        <f>'Electricity demand (energy)'!O22/(365*24)*1000</f>
        <v>0</v>
      </c>
      <c r="P22" s="73">
        <f>'Electricity demand (energy)'!P22/(365*24)*1000</f>
        <v>0</v>
      </c>
      <c r="Q22" s="73">
        <f>'Electricity demand (energy)'!Q22/(365*24)*1000</f>
        <v>0</v>
      </c>
      <c r="R22" s="73">
        <f>'Electricity demand (energy)'!R22/(365*24)*1000</f>
        <v>0</v>
      </c>
      <c r="S22" s="73">
        <f>'Electricity demand (energy)'!S22/(365*24)*1000</f>
        <v>0</v>
      </c>
      <c r="T22" s="73">
        <f>'Electricity demand (energy)'!T22/(365*24)*1000</f>
        <v>0</v>
      </c>
      <c r="U22" s="73">
        <f>'Electricity demand (energy)'!U22/(365*24)*1000</f>
        <v>0</v>
      </c>
      <c r="V22" s="73">
        <f>'Electricity demand (energy)'!V22/(365*24)*1000</f>
        <v>0</v>
      </c>
      <c r="W22" s="73">
        <f>'Electricity demand (energy)'!W22/(365*24)*1000</f>
        <v>0</v>
      </c>
      <c r="X22" s="73">
        <f>'Electricity demand (energy)'!X22/(365*24)*1000</f>
        <v>0</v>
      </c>
      <c r="Y22" s="73">
        <f>'Electricity demand (energy)'!Y22/(365*24)*1000</f>
        <v>0</v>
      </c>
      <c r="Z22" s="73">
        <f>'Electricity demand (energy)'!Z22/(365*24)*1000</f>
        <v>0</v>
      </c>
      <c r="AA22" s="73">
        <f>'Electricity demand (energy)'!AA22/(365*24)*1000</f>
        <v>0</v>
      </c>
      <c r="AB22" s="73">
        <f>'Electricity demand (energy)'!AB22/(365*24)*1000</f>
        <v>0</v>
      </c>
      <c r="AC22" s="73">
        <f>'Electricity demand (energy)'!AC22/(365*24)*1000</f>
        <v>4.293258394</v>
      </c>
      <c r="AD22" s="73">
        <f>'Electricity demand (energy)'!AD22/(365*24)*1000</f>
        <v>12.67104261</v>
      </c>
      <c r="AE22" s="73">
        <f>'Electricity demand (energy)'!AE22/(365*24)*1000</f>
        <v>27.77237767</v>
      </c>
      <c r="AF22" s="73">
        <f>'Electricity demand (energy)'!AF22/(365*24)*1000</f>
        <v>51.91373622</v>
      </c>
      <c r="AG22" s="73">
        <f>'Electricity demand (energy)'!AG22/(365*24)*1000</f>
        <v>84.02029657</v>
      </c>
      <c r="AH22" s="73">
        <f>'Electricity demand (energy)'!AH22/(365*24)*1000</f>
        <v>120.7477907</v>
      </c>
      <c r="AI22" s="73">
        <f>'Electricity demand (energy)'!AI22/(365*24)*1000</f>
        <v>157.9568419</v>
      </c>
      <c r="AJ22" s="73">
        <f>'Electricity demand (energy)'!AJ22/(365*24)*1000</f>
        <v>189.1828875</v>
      </c>
      <c r="AK22" s="73">
        <f>'Electricity demand (energy)'!AK22/(365*24)*1000</f>
        <v>212.0417975</v>
      </c>
      <c r="AL22" s="73">
        <f>'Electricity demand (energy)'!AL22/(365*24)*1000</f>
        <v>227.5294328</v>
      </c>
      <c r="AM22" s="73">
        <f>'Electricity demand (energy)'!AM22/(365*24)*1000</f>
        <v>237.2405165</v>
      </c>
      <c r="AN22" s="73">
        <f>'Electricity demand (energy)'!AN22/(365*24)*1000</f>
        <v>243.2618949</v>
      </c>
      <c r="AO22" s="73">
        <f>'Electricity demand (energy)'!AO22/(365*24)*1000</f>
        <v>247.1065763</v>
      </c>
      <c r="AP22" s="73">
        <f>'Electricity demand (energy)'!AP22/(365*24)*1000</f>
        <v>249.6287041</v>
      </c>
      <c r="AQ22" s="73">
        <f>'Electricity demand (energy)'!AQ22/(365*24)*1000</f>
        <v>251.4248056</v>
      </c>
      <c r="AR22" s="73">
        <f>'Electricity demand (energy)'!AR22/(365*24)*1000</f>
        <v>252.8215974</v>
      </c>
      <c r="AS22" s="73">
        <f>'Electricity demand (energy)'!AS22/(365*24)*1000</f>
        <v>253.9868331</v>
      </c>
      <c r="AT22" s="73">
        <f>'Electricity demand (energy)'!AT22/(365*24)*1000</f>
        <v>0</v>
      </c>
      <c r="AU22" s="73">
        <f>'Electricity demand (energy)'!AU22/(365*24)*1000</f>
        <v>0</v>
      </c>
      <c r="AV22" s="73">
        <f>'Electricity demand (energy)'!AV22/(365*24)*1000</f>
        <v>0</v>
      </c>
      <c r="AW22" s="73">
        <f>'Electricity demand (energy)'!AW22/(365*24)*1000</f>
        <v>0</v>
      </c>
      <c r="AX22" s="73">
        <f>'Electricity demand (energy)'!AX22/(365*24)*1000</f>
        <v>0</v>
      </c>
      <c r="AY22" s="73">
        <f>'Electricity demand (energy)'!AY22/(365*24)*1000</f>
        <v>0</v>
      </c>
      <c r="AZ22" s="73">
        <f>'Electricity demand (energy)'!AZ22/(365*24)*1000</f>
        <v>0</v>
      </c>
      <c r="BA22" s="73">
        <f>'Electricity demand (energy)'!BA22/(365*24)*1000</f>
        <v>0</v>
      </c>
      <c r="BB22" s="73">
        <f>'Electricity demand (energy)'!BB22/(365*24)*1000</f>
        <v>0</v>
      </c>
      <c r="BC22" s="73">
        <f>'Electricity demand (energy)'!BC22/(365*24)*1000</f>
        <v>0</v>
      </c>
      <c r="BD22" s="74">
        <f>'Electricity demand (energy)'!BD22/(365*24)*1000</f>
        <v>0</v>
      </c>
      <c r="BE22" s="3"/>
      <c r="BF22" s="3"/>
      <c r="BG22" s="3"/>
      <c r="BH22" s="3"/>
      <c r="BI22" s="3"/>
      <c r="BJ22" s="3"/>
      <c r="BK22" s="3"/>
      <c r="BL22" s="3"/>
      <c r="BM22" s="3"/>
      <c r="BN22" s="3"/>
    </row>
    <row r="23">
      <c r="A23" s="75"/>
      <c r="E23" s="76" t="s">
        <v>55</v>
      </c>
      <c r="F23" s="73">
        <f>'Electricity demand (energy)'!F23/(365*24)*1000</f>
        <v>0</v>
      </c>
      <c r="G23" s="73">
        <f>'Electricity demand (energy)'!G23/(365*24)*1000</f>
        <v>0</v>
      </c>
      <c r="H23" s="73">
        <f>'Electricity demand (energy)'!H23/(365*24)*1000</f>
        <v>0</v>
      </c>
      <c r="I23" s="73">
        <f>'Electricity demand (energy)'!I23/(365*24)*1000</f>
        <v>0</v>
      </c>
      <c r="J23" s="73">
        <f>'Electricity demand (energy)'!J23/(365*24)*1000</f>
        <v>0</v>
      </c>
      <c r="K23" s="73">
        <f>'Electricity demand (energy)'!K23/(365*24)*1000</f>
        <v>0</v>
      </c>
      <c r="L23" s="73">
        <f>'Electricity demand (energy)'!L23/(365*24)*1000</f>
        <v>0</v>
      </c>
      <c r="M23" s="73">
        <f>'Electricity demand (energy)'!M23/(365*24)*1000</f>
        <v>0</v>
      </c>
      <c r="N23" s="73">
        <f>'Electricity demand (energy)'!N23/(365*24)*1000</f>
        <v>0</v>
      </c>
      <c r="O23" s="73">
        <f>'Electricity demand (energy)'!O23/(365*24)*1000</f>
        <v>0</v>
      </c>
      <c r="P23" s="73">
        <f>'Electricity demand (energy)'!P23/(365*24)*1000</f>
        <v>0</v>
      </c>
      <c r="Q23" s="73">
        <f>'Electricity demand (energy)'!Q23/(365*24)*1000</f>
        <v>0</v>
      </c>
      <c r="R23" s="73">
        <f>'Electricity demand (energy)'!R23/(365*24)*1000</f>
        <v>0</v>
      </c>
      <c r="S23" s="73">
        <f>'Electricity demand (energy)'!S23/(365*24)*1000</f>
        <v>0</v>
      </c>
      <c r="T23" s="73">
        <f>'Electricity demand (energy)'!T23/(365*24)*1000</f>
        <v>0</v>
      </c>
      <c r="U23" s="73">
        <f>'Electricity demand (energy)'!U23/(365*24)*1000</f>
        <v>0</v>
      </c>
      <c r="V23" s="73">
        <f>'Electricity demand (energy)'!V23/(365*24)*1000</f>
        <v>0</v>
      </c>
      <c r="W23" s="73">
        <f>'Electricity demand (energy)'!W23/(365*24)*1000</f>
        <v>0</v>
      </c>
      <c r="X23" s="73">
        <f>'Electricity demand (energy)'!X23/(365*24)*1000</f>
        <v>0</v>
      </c>
      <c r="Y23" s="73">
        <f>'Electricity demand (energy)'!Y23/(365*24)*1000</f>
        <v>0</v>
      </c>
      <c r="Z23" s="73">
        <f>'Electricity demand (energy)'!Z23/(365*24)*1000</f>
        <v>0</v>
      </c>
      <c r="AA23" s="73">
        <f>'Electricity demand (energy)'!AA23/(365*24)*1000</f>
        <v>0</v>
      </c>
      <c r="AB23" s="73">
        <f>'Electricity demand (energy)'!AB23/(365*24)*1000</f>
        <v>0</v>
      </c>
      <c r="AC23" s="73">
        <f>'Electricity demand (energy)'!AC23/(365*24)*1000</f>
        <v>12.84116104</v>
      </c>
      <c r="AD23" s="73">
        <f>'Electricity demand (energy)'!AD23/(365*24)*1000</f>
        <v>44.03573917</v>
      </c>
      <c r="AE23" s="73">
        <f>'Electricity demand (energy)'!AE23/(365*24)*1000</f>
        <v>97.89273592</v>
      </c>
      <c r="AF23" s="73">
        <f>'Electricity demand (energy)'!AF23/(365*24)*1000</f>
        <v>159.4470696</v>
      </c>
      <c r="AG23" s="73">
        <f>'Electricity demand (energy)'!AG23/(365*24)*1000</f>
        <v>203.4802066</v>
      </c>
      <c r="AH23" s="73">
        <f>'Electricity demand (energy)'!AH23/(365*24)*1000</f>
        <v>226.2877942</v>
      </c>
      <c r="AI23" s="73">
        <f>'Electricity demand (energy)'!AI23/(365*24)*1000</f>
        <v>238.1385627</v>
      </c>
      <c r="AJ23" s="73">
        <f>'Electricity demand (energy)'!AJ23/(365*24)*1000</f>
        <v>243.459092</v>
      </c>
      <c r="AK23" s="73">
        <f>'Electricity demand (energy)'!AK23/(365*24)*1000</f>
        <v>245.9810774</v>
      </c>
      <c r="AL23" s="73">
        <f>'Electricity demand (energy)'!AL23/(365*24)*1000</f>
        <v>247.7155559</v>
      </c>
      <c r="AM23" s="73">
        <f>'Electricity demand (energy)'!AM23/(365*24)*1000</f>
        <v>248.8662263</v>
      </c>
      <c r="AN23" s="73">
        <f>'Electricity demand (energy)'!AN23/(365*24)*1000</f>
        <v>249.8328814</v>
      </c>
      <c r="AO23" s="73">
        <f>'Electricity demand (energy)'!AO23/(365*24)*1000</f>
        <v>250.7811331</v>
      </c>
      <c r="AP23" s="73">
        <f>'Electricity demand (energy)'!AP23/(365*24)*1000</f>
        <v>251.6704577</v>
      </c>
      <c r="AQ23" s="73">
        <f>'Electricity demand (energy)'!AQ23/(365*24)*1000</f>
        <v>252.5552341</v>
      </c>
      <c r="AR23" s="73">
        <f>'Electricity demand (energy)'!AR23/(365*24)*1000</f>
        <v>253.4461775</v>
      </c>
      <c r="AS23" s="73">
        <f>'Electricity demand (energy)'!AS23/(365*24)*1000</f>
        <v>254.331491</v>
      </c>
      <c r="AT23" s="73">
        <f>'Electricity demand (energy)'!AT23/(365*24)*1000</f>
        <v>0</v>
      </c>
      <c r="AU23" s="73">
        <f>'Electricity demand (energy)'!AU23/(365*24)*1000</f>
        <v>0</v>
      </c>
      <c r="AV23" s="73">
        <f>'Electricity demand (energy)'!AV23/(365*24)*1000</f>
        <v>0</v>
      </c>
      <c r="AW23" s="73">
        <f>'Electricity demand (energy)'!AW23/(365*24)*1000</f>
        <v>0</v>
      </c>
      <c r="AX23" s="73">
        <f>'Electricity demand (energy)'!AX23/(365*24)*1000</f>
        <v>0</v>
      </c>
      <c r="AY23" s="73">
        <f>'Electricity demand (energy)'!AY23/(365*24)*1000</f>
        <v>0</v>
      </c>
      <c r="AZ23" s="73">
        <f>'Electricity demand (energy)'!AZ23/(365*24)*1000</f>
        <v>0</v>
      </c>
      <c r="BA23" s="73">
        <f>'Electricity demand (energy)'!BA23/(365*24)*1000</f>
        <v>0</v>
      </c>
      <c r="BB23" s="73">
        <f>'Electricity demand (energy)'!BB23/(365*24)*1000</f>
        <v>0</v>
      </c>
      <c r="BC23" s="73">
        <f>'Electricity demand (energy)'!BC23/(365*24)*1000</f>
        <v>0</v>
      </c>
      <c r="BD23" s="74">
        <f>'Electricity demand (energy)'!BD23/(365*24)*1000</f>
        <v>0</v>
      </c>
      <c r="BE23" s="3"/>
      <c r="BF23" s="3"/>
      <c r="BG23" s="3"/>
      <c r="BH23" s="3"/>
      <c r="BI23" s="3"/>
      <c r="BJ23" s="3"/>
      <c r="BK23" s="3"/>
      <c r="BL23" s="3"/>
      <c r="BM23" s="3"/>
      <c r="BN23" s="3"/>
    </row>
    <row r="24">
      <c r="A24" s="75"/>
      <c r="C24" s="77" t="s">
        <v>71</v>
      </c>
      <c r="D24" s="71" t="s">
        <v>57</v>
      </c>
      <c r="E24" s="76" t="s">
        <v>57</v>
      </c>
      <c r="F24" s="73">
        <f>'Electricity demand (energy)'!F24/(365*24)*1000</f>
        <v>0</v>
      </c>
      <c r="G24" s="73">
        <f>'Electricity demand (energy)'!G24/(365*24)*1000</f>
        <v>0</v>
      </c>
      <c r="H24" s="73">
        <f>'Electricity demand (energy)'!H24/(365*24)*1000</f>
        <v>0</v>
      </c>
      <c r="I24" s="73">
        <f>'Electricity demand (energy)'!I24/(365*24)*1000</f>
        <v>0</v>
      </c>
      <c r="J24" s="73">
        <f>'Electricity demand (energy)'!J24/(365*24)*1000</f>
        <v>0</v>
      </c>
      <c r="K24" s="73">
        <f>'Electricity demand (energy)'!K24/(365*24)*1000</f>
        <v>0</v>
      </c>
      <c r="L24" s="73">
        <f>'Electricity demand (energy)'!L24/(365*24)*1000</f>
        <v>0</v>
      </c>
      <c r="M24" s="73">
        <f>'Electricity demand (energy)'!M24/(365*24)*1000</f>
        <v>0</v>
      </c>
      <c r="N24" s="73">
        <f>'Electricity demand (energy)'!N24/(365*24)*1000</f>
        <v>0</v>
      </c>
      <c r="O24" s="73">
        <f>'Electricity demand (energy)'!O24/(365*24)*1000</f>
        <v>0</v>
      </c>
      <c r="P24" s="73">
        <f>'Electricity demand (energy)'!P24/(365*24)*1000</f>
        <v>0</v>
      </c>
      <c r="Q24" s="73">
        <f>'Electricity demand (energy)'!Q24/(365*24)*1000</f>
        <v>0</v>
      </c>
      <c r="R24" s="73">
        <f>'Electricity demand (energy)'!R24/(365*24)*1000</f>
        <v>0</v>
      </c>
      <c r="S24" s="73">
        <f>'Electricity demand (energy)'!S24/(365*24)*1000</f>
        <v>0</v>
      </c>
      <c r="T24" s="73">
        <f>'Electricity demand (energy)'!T24/(365*24)*1000</f>
        <v>0</v>
      </c>
      <c r="U24" s="73">
        <f>'Electricity demand (energy)'!U24/(365*24)*1000</f>
        <v>0</v>
      </c>
      <c r="V24" s="73">
        <f>'Electricity demand (energy)'!V24/(365*24)*1000</f>
        <v>0</v>
      </c>
      <c r="W24" s="73">
        <f>'Electricity demand (energy)'!W24/(365*24)*1000</f>
        <v>0</v>
      </c>
      <c r="X24" s="73">
        <f>'Electricity demand (energy)'!X24/(365*24)*1000</f>
        <v>0</v>
      </c>
      <c r="Y24" s="73">
        <f>'Electricity demand (energy)'!Y24/(365*24)*1000</f>
        <v>0</v>
      </c>
      <c r="Z24" s="73">
        <f>'Electricity demand (energy)'!Z24/(365*24)*1000</f>
        <v>0</v>
      </c>
      <c r="AA24" s="73">
        <f>'Electricity demand (energy)'!AA24/(365*24)*1000</f>
        <v>0</v>
      </c>
      <c r="AB24" s="73">
        <f>'Electricity demand (energy)'!AB24/(365*24)*1000</f>
        <v>0</v>
      </c>
      <c r="AC24" s="73">
        <f>'Electricity demand (energy)'!AC24/(365*24)*1000</f>
        <v>0.1150262727</v>
      </c>
      <c r="AD24" s="73">
        <f>'Electricity demand (energy)'!AD24/(365*24)*1000</f>
        <v>0.4553178312</v>
      </c>
      <c r="AE24" s="73">
        <f>'Electricity demand (energy)'!AE24/(365*24)*1000</f>
        <v>1.625039961</v>
      </c>
      <c r="AF24" s="73">
        <f>'Electricity demand (energy)'!AF24/(365*24)*1000</f>
        <v>5.363098463</v>
      </c>
      <c r="AG24" s="73">
        <f>'Electricity demand (energy)'!AG24/(365*24)*1000</f>
        <v>14.66078832</v>
      </c>
      <c r="AH24" s="73">
        <f>'Electricity demand (energy)'!AH24/(365*24)*1000</f>
        <v>31.87266333</v>
      </c>
      <c r="AI24" s="73">
        <f>'Electricity demand (energy)'!AI24/(365*24)*1000</f>
        <v>57.04214541</v>
      </c>
      <c r="AJ24" s="73">
        <f>'Electricity demand (energy)'!AJ24/(365*24)*1000</f>
        <v>87.74111446</v>
      </c>
      <c r="AK24" s="73">
        <f>'Electricity demand (energy)'!AK24/(365*24)*1000</f>
        <v>121.0452062</v>
      </c>
      <c r="AL24" s="73">
        <f>'Electricity demand (energy)'!AL24/(365*24)*1000</f>
        <v>153.7186326</v>
      </c>
      <c r="AM24" s="73">
        <f>'Electricity demand (energy)'!AM24/(365*24)*1000</f>
        <v>182.3426067</v>
      </c>
      <c r="AN24" s="73">
        <f>'Electricity demand (energy)'!AN24/(365*24)*1000</f>
        <v>205.1599145</v>
      </c>
      <c r="AO24" s="73">
        <f>'Electricity demand (energy)'!AO24/(365*24)*1000</f>
        <v>222.0610568</v>
      </c>
      <c r="AP24" s="73">
        <f>'Electricity demand (energy)'!AP24/(365*24)*1000</f>
        <v>233.8998519</v>
      </c>
      <c r="AQ24" s="73">
        <f>'Electricity demand (energy)'!AQ24/(365*24)*1000</f>
        <v>241.9793848</v>
      </c>
      <c r="AR24" s="73">
        <f>'Electricity demand (energy)'!AR24/(365*24)*1000</f>
        <v>247.4654844</v>
      </c>
      <c r="AS24" s="73">
        <f>'Electricity demand (energy)'!AS24/(365*24)*1000</f>
        <v>251.2335809</v>
      </c>
      <c r="AT24" s="73">
        <f>'Electricity demand (energy)'!AT24/(365*24)*1000</f>
        <v>0</v>
      </c>
      <c r="AU24" s="73">
        <f>'Electricity demand (energy)'!AU24/(365*24)*1000</f>
        <v>0</v>
      </c>
      <c r="AV24" s="73">
        <f>'Electricity demand (energy)'!AV24/(365*24)*1000</f>
        <v>0</v>
      </c>
      <c r="AW24" s="73">
        <f>'Electricity demand (energy)'!AW24/(365*24)*1000</f>
        <v>0</v>
      </c>
      <c r="AX24" s="73">
        <f>'Electricity demand (energy)'!AX24/(365*24)*1000</f>
        <v>0</v>
      </c>
      <c r="AY24" s="73">
        <f>'Electricity demand (energy)'!AY24/(365*24)*1000</f>
        <v>0</v>
      </c>
      <c r="AZ24" s="73">
        <f>'Electricity demand (energy)'!AZ24/(365*24)*1000</f>
        <v>0</v>
      </c>
      <c r="BA24" s="73">
        <f>'Electricity demand (energy)'!BA24/(365*24)*1000</f>
        <v>0</v>
      </c>
      <c r="BB24" s="73">
        <f>'Electricity demand (energy)'!BB24/(365*24)*1000</f>
        <v>0</v>
      </c>
      <c r="BC24" s="73">
        <f>'Electricity demand (energy)'!BC24/(365*24)*1000</f>
        <v>0</v>
      </c>
      <c r="BD24" s="74">
        <f>'Electricity demand (energy)'!BD24/(365*24)*1000</f>
        <v>0</v>
      </c>
      <c r="BE24" s="3"/>
      <c r="BF24" s="3"/>
      <c r="BG24" s="3"/>
      <c r="BH24" s="3"/>
      <c r="BI24" s="3"/>
      <c r="BJ24" s="3"/>
      <c r="BK24" s="3"/>
      <c r="BL24" s="3"/>
      <c r="BM24" s="3"/>
      <c r="BN24" s="3"/>
    </row>
    <row r="25">
      <c r="A25" s="75"/>
      <c r="E25" s="76" t="s">
        <v>56</v>
      </c>
      <c r="F25" s="73">
        <f>'Electricity demand (energy)'!F25/(365*24)*1000</f>
        <v>0</v>
      </c>
      <c r="G25" s="73">
        <f>'Electricity demand (energy)'!G25/(365*24)*1000</f>
        <v>0</v>
      </c>
      <c r="H25" s="73">
        <f>'Electricity demand (energy)'!H25/(365*24)*1000</f>
        <v>0</v>
      </c>
      <c r="I25" s="73">
        <f>'Electricity demand (energy)'!I25/(365*24)*1000</f>
        <v>0</v>
      </c>
      <c r="J25" s="73">
        <f>'Electricity demand (energy)'!J25/(365*24)*1000</f>
        <v>0</v>
      </c>
      <c r="K25" s="73">
        <f>'Electricity demand (energy)'!K25/(365*24)*1000</f>
        <v>0</v>
      </c>
      <c r="L25" s="73">
        <f>'Electricity demand (energy)'!L25/(365*24)*1000</f>
        <v>0</v>
      </c>
      <c r="M25" s="73">
        <f>'Electricity demand (energy)'!M25/(365*24)*1000</f>
        <v>0</v>
      </c>
      <c r="N25" s="73">
        <f>'Electricity demand (energy)'!N25/(365*24)*1000</f>
        <v>0</v>
      </c>
      <c r="O25" s="73">
        <f>'Electricity demand (energy)'!O25/(365*24)*1000</f>
        <v>0</v>
      </c>
      <c r="P25" s="73">
        <f>'Electricity demand (energy)'!P25/(365*24)*1000</f>
        <v>0</v>
      </c>
      <c r="Q25" s="73">
        <f>'Electricity demand (energy)'!Q25/(365*24)*1000</f>
        <v>0</v>
      </c>
      <c r="R25" s="73">
        <f>'Electricity demand (energy)'!R25/(365*24)*1000</f>
        <v>0</v>
      </c>
      <c r="S25" s="73">
        <f>'Electricity demand (energy)'!S25/(365*24)*1000</f>
        <v>0</v>
      </c>
      <c r="T25" s="73">
        <f>'Electricity demand (energy)'!T25/(365*24)*1000</f>
        <v>0</v>
      </c>
      <c r="U25" s="73">
        <f>'Electricity demand (energy)'!U25/(365*24)*1000</f>
        <v>0</v>
      </c>
      <c r="V25" s="73">
        <f>'Electricity demand (energy)'!V25/(365*24)*1000</f>
        <v>0</v>
      </c>
      <c r="W25" s="73">
        <f>'Electricity demand (energy)'!W25/(365*24)*1000</f>
        <v>0</v>
      </c>
      <c r="X25" s="73">
        <f>'Electricity demand (energy)'!X25/(365*24)*1000</f>
        <v>0</v>
      </c>
      <c r="Y25" s="73">
        <f>'Electricity demand (energy)'!Y25/(365*24)*1000</f>
        <v>0</v>
      </c>
      <c r="Z25" s="73">
        <f>'Electricity demand (energy)'!Z25/(365*24)*1000</f>
        <v>0</v>
      </c>
      <c r="AA25" s="73">
        <f>'Electricity demand (energy)'!AA25/(365*24)*1000</f>
        <v>0</v>
      </c>
      <c r="AB25" s="73">
        <f>'Electricity demand (energy)'!AB25/(365*24)*1000</f>
        <v>0</v>
      </c>
      <c r="AC25" s="73">
        <f>'Electricity demand (energy)'!AC25/(365*24)*1000</f>
        <v>0.3033002189</v>
      </c>
      <c r="AD25" s="73">
        <f>'Electricity demand (energy)'!AD25/(365*24)*1000</f>
        <v>1.291952568</v>
      </c>
      <c r="AE25" s="73">
        <f>'Electricity demand (energy)'!AE25/(365*24)*1000</f>
        <v>4.860504056</v>
      </c>
      <c r="AF25" s="73">
        <f>'Electricity demand (energy)'!AF25/(365*24)*1000</f>
        <v>16.36506936</v>
      </c>
      <c r="AG25" s="73">
        <f>'Electricity demand (energy)'!AG25/(365*24)*1000</f>
        <v>43.58079314</v>
      </c>
      <c r="AH25" s="73">
        <f>'Electricity demand (energy)'!AH25/(365*24)*1000</f>
        <v>87.35801511</v>
      </c>
      <c r="AI25" s="73">
        <f>'Electricity demand (energy)'!AI25/(365*24)*1000</f>
        <v>136.9429102</v>
      </c>
      <c r="AJ25" s="73">
        <f>'Electricity demand (energy)'!AJ25/(365*24)*1000</f>
        <v>178.6065094</v>
      </c>
      <c r="AK25" s="73">
        <f>'Electricity demand (energy)'!AK25/(365*24)*1000</f>
        <v>207.7496296</v>
      </c>
      <c r="AL25" s="73">
        <f>'Electricity demand (energy)'!AL25/(365*24)*1000</f>
        <v>226.4138914</v>
      </c>
      <c r="AM25" s="73">
        <f>'Electricity demand (energy)'!AM25/(365*24)*1000</f>
        <v>237.5936134</v>
      </c>
      <c r="AN25" s="73">
        <f>'Electricity demand (energy)'!AN25/(365*24)*1000</f>
        <v>244.2631019</v>
      </c>
      <c r="AO25" s="73">
        <f>'Electricity demand (energy)'!AO25/(365*24)*1000</f>
        <v>248.3890162</v>
      </c>
      <c r="AP25" s="73">
        <f>'Electricity demand (energy)'!AP25/(365*24)*1000</f>
        <v>251.0335781</v>
      </c>
      <c r="AQ25" s="73">
        <f>'Electricity demand (energy)'!AQ25/(365*24)*1000</f>
        <v>252.884655</v>
      </c>
      <c r="AR25" s="73">
        <f>'Electricity demand (energy)'!AR25/(365*24)*1000</f>
        <v>254.3079281</v>
      </c>
      <c r="AS25" s="73">
        <f>'Electricity demand (energy)'!AS25/(365*24)*1000</f>
        <v>255.4875274</v>
      </c>
      <c r="AT25" s="73">
        <f>'Electricity demand (energy)'!AT25/(365*24)*1000</f>
        <v>0</v>
      </c>
      <c r="AU25" s="73">
        <f>'Electricity demand (energy)'!AU25/(365*24)*1000</f>
        <v>0</v>
      </c>
      <c r="AV25" s="73">
        <f>'Electricity demand (energy)'!AV25/(365*24)*1000</f>
        <v>0</v>
      </c>
      <c r="AW25" s="73">
        <f>'Electricity demand (energy)'!AW25/(365*24)*1000</f>
        <v>0</v>
      </c>
      <c r="AX25" s="73">
        <f>'Electricity demand (energy)'!AX25/(365*24)*1000</f>
        <v>0</v>
      </c>
      <c r="AY25" s="73">
        <f>'Electricity demand (energy)'!AY25/(365*24)*1000</f>
        <v>0</v>
      </c>
      <c r="AZ25" s="73">
        <f>'Electricity demand (energy)'!AZ25/(365*24)*1000</f>
        <v>0</v>
      </c>
      <c r="BA25" s="73">
        <f>'Electricity demand (energy)'!BA25/(365*24)*1000</f>
        <v>0</v>
      </c>
      <c r="BB25" s="73">
        <f>'Electricity demand (energy)'!BB25/(365*24)*1000</f>
        <v>0</v>
      </c>
      <c r="BC25" s="73">
        <f>'Electricity demand (energy)'!BC25/(365*24)*1000</f>
        <v>0</v>
      </c>
      <c r="BD25" s="74">
        <f>'Electricity demand (energy)'!BD25/(365*24)*1000</f>
        <v>0</v>
      </c>
      <c r="BE25" s="3"/>
      <c r="BF25" s="3"/>
      <c r="BG25" s="3"/>
      <c r="BH25" s="3"/>
      <c r="BI25" s="3"/>
      <c r="BJ25" s="3"/>
      <c r="BK25" s="3"/>
      <c r="BL25" s="3"/>
      <c r="BM25" s="3"/>
      <c r="BN25" s="3"/>
    </row>
    <row r="26">
      <c r="A26" s="75"/>
      <c r="E26" s="76" t="s">
        <v>55</v>
      </c>
      <c r="F26" s="73">
        <f>'Electricity demand (energy)'!F26/(365*24)*1000</f>
        <v>0</v>
      </c>
      <c r="G26" s="73">
        <f>'Electricity demand (energy)'!G26/(365*24)*1000</f>
        <v>0</v>
      </c>
      <c r="H26" s="73">
        <f>'Electricity demand (energy)'!H26/(365*24)*1000</f>
        <v>0</v>
      </c>
      <c r="I26" s="73">
        <f>'Electricity demand (energy)'!I26/(365*24)*1000</f>
        <v>0</v>
      </c>
      <c r="J26" s="73">
        <f>'Electricity demand (energy)'!J26/(365*24)*1000</f>
        <v>0</v>
      </c>
      <c r="K26" s="73">
        <f>'Electricity demand (energy)'!K26/(365*24)*1000</f>
        <v>0</v>
      </c>
      <c r="L26" s="73">
        <f>'Electricity demand (energy)'!L26/(365*24)*1000</f>
        <v>0</v>
      </c>
      <c r="M26" s="73">
        <f>'Electricity demand (energy)'!M26/(365*24)*1000</f>
        <v>0</v>
      </c>
      <c r="N26" s="73">
        <f>'Electricity demand (energy)'!N26/(365*24)*1000</f>
        <v>0</v>
      </c>
      <c r="O26" s="73">
        <f>'Electricity demand (energy)'!O26/(365*24)*1000</f>
        <v>0</v>
      </c>
      <c r="P26" s="73">
        <f>'Electricity demand (energy)'!P26/(365*24)*1000</f>
        <v>0</v>
      </c>
      <c r="Q26" s="73">
        <f>'Electricity demand (energy)'!Q26/(365*24)*1000</f>
        <v>0</v>
      </c>
      <c r="R26" s="73">
        <f>'Electricity demand (energy)'!R26/(365*24)*1000</f>
        <v>0</v>
      </c>
      <c r="S26" s="73">
        <f>'Electricity demand (energy)'!S26/(365*24)*1000</f>
        <v>0</v>
      </c>
      <c r="T26" s="73">
        <f>'Electricity demand (energy)'!T26/(365*24)*1000</f>
        <v>0</v>
      </c>
      <c r="U26" s="73">
        <f>'Electricity demand (energy)'!U26/(365*24)*1000</f>
        <v>0</v>
      </c>
      <c r="V26" s="73">
        <f>'Electricity demand (energy)'!V26/(365*24)*1000</f>
        <v>0</v>
      </c>
      <c r="W26" s="73">
        <f>'Electricity demand (energy)'!W26/(365*24)*1000</f>
        <v>0</v>
      </c>
      <c r="X26" s="73">
        <f>'Electricity demand (energy)'!X26/(365*24)*1000</f>
        <v>0</v>
      </c>
      <c r="Y26" s="73">
        <f>'Electricity demand (energy)'!Y26/(365*24)*1000</f>
        <v>0</v>
      </c>
      <c r="Z26" s="73">
        <f>'Electricity demand (energy)'!Z26/(365*24)*1000</f>
        <v>0</v>
      </c>
      <c r="AA26" s="73">
        <f>'Electricity demand (energy)'!AA26/(365*24)*1000</f>
        <v>0</v>
      </c>
      <c r="AB26" s="73">
        <f>'Electricity demand (energy)'!AB26/(365*24)*1000</f>
        <v>0</v>
      </c>
      <c r="AC26" s="73">
        <f>'Electricity demand (energy)'!AC26/(365*24)*1000</f>
        <v>0.9071727342</v>
      </c>
      <c r="AD26" s="73">
        <f>'Electricity demand (energy)'!AD26/(365*24)*1000</f>
        <v>4.489929364</v>
      </c>
      <c r="AE26" s="73">
        <f>'Electricity demand (energy)'!AE26/(365*24)*1000</f>
        <v>17.13242005</v>
      </c>
      <c r="AF26" s="73">
        <f>'Electricity demand (energy)'!AF26/(365*24)*1000</f>
        <v>50.2634282</v>
      </c>
      <c r="AG26" s="73">
        <f>'Electricity demand (energy)'!AG26/(365*24)*1000</f>
        <v>105.5438883</v>
      </c>
      <c r="AH26" s="73">
        <f>'Electricity demand (energy)'!AH26/(365*24)*1000</f>
        <v>163.7135754</v>
      </c>
      <c r="AI26" s="73">
        <f>'Electricity demand (energy)'!AI26/(365*24)*1000</f>
        <v>206.457583</v>
      </c>
      <c r="AJ26" s="73">
        <f>'Electricity demand (energy)'!AJ26/(365*24)*1000</f>
        <v>229.8483714</v>
      </c>
      <c r="AK26" s="73">
        <f>'Electricity demand (energy)'!AK26/(365*24)*1000</f>
        <v>241.0019077</v>
      </c>
      <c r="AL26" s="73">
        <f>'Electricity demand (energy)'!AL26/(365*24)*1000</f>
        <v>246.5010452</v>
      </c>
      <c r="AM26" s="73">
        <f>'Electricity demand (energy)'!AM26/(365*24)*1000</f>
        <v>249.2366264</v>
      </c>
      <c r="AN26" s="73">
        <f>'Electricity demand (energy)'!AN26/(365*24)*1000</f>
        <v>250.8611329</v>
      </c>
      <c r="AO26" s="73">
        <f>'Electricity demand (energy)'!AO26/(365*24)*1000</f>
        <v>252.0826433</v>
      </c>
      <c r="AP26" s="73">
        <f>'Electricity demand (energy)'!AP26/(365*24)*1000</f>
        <v>253.0868224</v>
      </c>
      <c r="AQ26" s="73">
        <f>'Electricity demand (energy)'!AQ26/(365*24)*1000</f>
        <v>254.0216471</v>
      </c>
      <c r="AR26" s="73">
        <f>'Electricity demand (energy)'!AR26/(365*24)*1000</f>
        <v>254.9361801</v>
      </c>
      <c r="AS26" s="73">
        <f>'Electricity demand (energy)'!AS26/(365*24)*1000</f>
        <v>255.8342218</v>
      </c>
      <c r="AT26" s="73">
        <f>'Electricity demand (energy)'!AT26/(365*24)*1000</f>
        <v>0</v>
      </c>
      <c r="AU26" s="73">
        <f>'Electricity demand (energy)'!AU26/(365*24)*1000</f>
        <v>0</v>
      </c>
      <c r="AV26" s="73">
        <f>'Electricity demand (energy)'!AV26/(365*24)*1000</f>
        <v>0</v>
      </c>
      <c r="AW26" s="73">
        <f>'Electricity demand (energy)'!AW26/(365*24)*1000</f>
        <v>0</v>
      </c>
      <c r="AX26" s="73">
        <f>'Electricity demand (energy)'!AX26/(365*24)*1000</f>
        <v>0</v>
      </c>
      <c r="AY26" s="73">
        <f>'Electricity demand (energy)'!AY26/(365*24)*1000</f>
        <v>0</v>
      </c>
      <c r="AZ26" s="73">
        <f>'Electricity demand (energy)'!AZ26/(365*24)*1000</f>
        <v>0</v>
      </c>
      <c r="BA26" s="73">
        <f>'Electricity demand (energy)'!BA26/(365*24)*1000</f>
        <v>0</v>
      </c>
      <c r="BB26" s="73">
        <f>'Electricity demand (energy)'!BB26/(365*24)*1000</f>
        <v>0</v>
      </c>
      <c r="BC26" s="73">
        <f>'Electricity demand (energy)'!BC26/(365*24)*1000</f>
        <v>0</v>
      </c>
      <c r="BD26" s="74">
        <f>'Electricity demand (energy)'!BD26/(365*24)*1000</f>
        <v>0</v>
      </c>
      <c r="BE26" s="3"/>
      <c r="BF26" s="3"/>
      <c r="BG26" s="3"/>
      <c r="BH26" s="3"/>
      <c r="BI26" s="3"/>
      <c r="BJ26" s="3"/>
      <c r="BK26" s="3"/>
      <c r="BL26" s="3"/>
      <c r="BM26" s="3"/>
      <c r="BN26" s="3"/>
    </row>
    <row r="27">
      <c r="A27" s="75"/>
      <c r="D27" s="77" t="s">
        <v>56</v>
      </c>
      <c r="E27" s="76" t="s">
        <v>57</v>
      </c>
      <c r="F27" s="73">
        <f>'Electricity demand (energy)'!F27/(365*24)*1000</f>
        <v>0</v>
      </c>
      <c r="G27" s="73">
        <f>'Electricity demand (energy)'!G27/(365*24)*1000</f>
        <v>0</v>
      </c>
      <c r="H27" s="73">
        <f>'Electricity demand (energy)'!H27/(365*24)*1000</f>
        <v>0</v>
      </c>
      <c r="I27" s="73">
        <f>'Electricity demand (energy)'!I27/(365*24)*1000</f>
        <v>0</v>
      </c>
      <c r="J27" s="73">
        <f>'Electricity demand (energy)'!J27/(365*24)*1000</f>
        <v>0</v>
      </c>
      <c r="K27" s="73">
        <f>'Electricity demand (energy)'!K27/(365*24)*1000</f>
        <v>0</v>
      </c>
      <c r="L27" s="73">
        <f>'Electricity demand (energy)'!L27/(365*24)*1000</f>
        <v>0</v>
      </c>
      <c r="M27" s="73">
        <f>'Electricity demand (energy)'!M27/(365*24)*1000</f>
        <v>0</v>
      </c>
      <c r="N27" s="73">
        <f>'Electricity demand (energy)'!N27/(365*24)*1000</f>
        <v>0</v>
      </c>
      <c r="O27" s="73">
        <f>'Electricity demand (energy)'!O27/(365*24)*1000</f>
        <v>0</v>
      </c>
      <c r="P27" s="73">
        <f>'Electricity demand (energy)'!P27/(365*24)*1000</f>
        <v>0</v>
      </c>
      <c r="Q27" s="73">
        <f>'Electricity demand (energy)'!Q27/(365*24)*1000</f>
        <v>0</v>
      </c>
      <c r="R27" s="73">
        <f>'Electricity demand (energy)'!R27/(365*24)*1000</f>
        <v>0</v>
      </c>
      <c r="S27" s="73">
        <f>'Electricity demand (energy)'!S27/(365*24)*1000</f>
        <v>0</v>
      </c>
      <c r="T27" s="73">
        <f>'Electricity demand (energy)'!T27/(365*24)*1000</f>
        <v>0</v>
      </c>
      <c r="U27" s="73">
        <f>'Electricity demand (energy)'!U27/(365*24)*1000</f>
        <v>0</v>
      </c>
      <c r="V27" s="73">
        <f>'Electricity demand (energy)'!V27/(365*24)*1000</f>
        <v>0</v>
      </c>
      <c r="W27" s="73">
        <f>'Electricity demand (energy)'!W27/(365*24)*1000</f>
        <v>0</v>
      </c>
      <c r="X27" s="73">
        <f>'Electricity demand (energy)'!X27/(365*24)*1000</f>
        <v>0</v>
      </c>
      <c r="Y27" s="73">
        <f>'Electricity demand (energy)'!Y27/(365*24)*1000</f>
        <v>0</v>
      </c>
      <c r="Z27" s="73">
        <f>'Electricity demand (energy)'!Z27/(365*24)*1000</f>
        <v>0</v>
      </c>
      <c r="AA27" s="73">
        <f>'Electricity demand (energy)'!AA27/(365*24)*1000</f>
        <v>0</v>
      </c>
      <c r="AB27" s="73">
        <f>'Electricity demand (energy)'!AB27/(365*24)*1000</f>
        <v>0</v>
      </c>
      <c r="AC27" s="73">
        <f>'Electricity demand (energy)'!AC27/(365*24)*1000</f>
        <v>0.5725533836</v>
      </c>
      <c r="AD27" s="73">
        <f>'Electricity demand (energy)'!AD27/(365*24)*1000</f>
        <v>2.031000772</v>
      </c>
      <c r="AE27" s="73">
        <f>'Electricity demand (energy)'!AE27/(365*24)*1000</f>
        <v>5.727979419</v>
      </c>
      <c r="AF27" s="73">
        <f>'Electricity demand (energy)'!AF27/(365*24)*1000</f>
        <v>13.3423132</v>
      </c>
      <c r="AG27" s="73">
        <f>'Electricity demand (energy)'!AG27/(365*24)*1000</f>
        <v>25.43972613</v>
      </c>
      <c r="AH27" s="73">
        <f>'Electricity demand (energy)'!AH27/(365*24)*1000</f>
        <v>42.30923913</v>
      </c>
      <c r="AI27" s="73">
        <f>'Electricity demand (energy)'!AI27/(365*24)*1000</f>
        <v>64.95866787</v>
      </c>
      <c r="AJ27" s="73">
        <f>'Electricity demand (energy)'!AJ27/(365*24)*1000</f>
        <v>92.79381558</v>
      </c>
      <c r="AK27" s="73">
        <f>'Electricity demand (energy)'!AK27/(365*24)*1000</f>
        <v>123.9123675</v>
      </c>
      <c r="AL27" s="73">
        <f>'Electricity demand (energy)'!AL27/(365*24)*1000</f>
        <v>155.210883</v>
      </c>
      <c r="AM27" s="73">
        <f>'Electricity demand (energy)'!AM27/(365*24)*1000</f>
        <v>183.0669253</v>
      </c>
      <c r="AN27" s="73">
        <f>'Electricity demand (energy)'!AN27/(365*24)*1000</f>
        <v>205.4931329</v>
      </c>
      <c r="AO27" s="73">
        <f>'Electricity demand (energy)'!AO27/(365*24)*1000</f>
        <v>222.2084624</v>
      </c>
      <c r="AP27" s="73">
        <f>'Electricity demand (energy)'!AP27/(365*24)*1000</f>
        <v>233.9632893</v>
      </c>
      <c r="AQ27" s="73">
        <f>'Electricity demand (energy)'!AQ27/(365*24)*1000</f>
        <v>242.0061926</v>
      </c>
      <c r="AR27" s="73">
        <f>'Electricity demand (energy)'!AR27/(365*24)*1000</f>
        <v>247.4766806</v>
      </c>
      <c r="AS27" s="73">
        <f>'Electricity demand (energy)'!AS27/(365*24)*1000</f>
        <v>251.238222</v>
      </c>
      <c r="AT27" s="73">
        <f>'Electricity demand (energy)'!AT27/(365*24)*1000</f>
        <v>0</v>
      </c>
      <c r="AU27" s="73">
        <f>'Electricity demand (energy)'!AU27/(365*24)*1000</f>
        <v>0</v>
      </c>
      <c r="AV27" s="73">
        <f>'Electricity demand (energy)'!AV27/(365*24)*1000</f>
        <v>0</v>
      </c>
      <c r="AW27" s="73">
        <f>'Electricity demand (energy)'!AW27/(365*24)*1000</f>
        <v>0</v>
      </c>
      <c r="AX27" s="73">
        <f>'Electricity demand (energy)'!AX27/(365*24)*1000</f>
        <v>0</v>
      </c>
      <c r="AY27" s="73">
        <f>'Electricity demand (energy)'!AY27/(365*24)*1000</f>
        <v>0</v>
      </c>
      <c r="AZ27" s="73">
        <f>'Electricity demand (energy)'!AZ27/(365*24)*1000</f>
        <v>0</v>
      </c>
      <c r="BA27" s="73">
        <f>'Electricity demand (energy)'!BA27/(365*24)*1000</f>
        <v>0</v>
      </c>
      <c r="BB27" s="73">
        <f>'Electricity demand (energy)'!BB27/(365*24)*1000</f>
        <v>0</v>
      </c>
      <c r="BC27" s="73">
        <f>'Electricity demand (energy)'!BC27/(365*24)*1000</f>
        <v>0</v>
      </c>
      <c r="BD27" s="74">
        <f>'Electricity demand (energy)'!BD27/(365*24)*1000</f>
        <v>0</v>
      </c>
      <c r="BE27" s="3"/>
      <c r="BF27" s="3"/>
      <c r="BG27" s="3"/>
      <c r="BH27" s="3"/>
      <c r="BI27" s="3"/>
      <c r="BJ27" s="3"/>
      <c r="BK27" s="3"/>
      <c r="BL27" s="3"/>
      <c r="BM27" s="3"/>
      <c r="BN27" s="3"/>
    </row>
    <row r="28">
      <c r="A28" s="75"/>
      <c r="E28" s="76" t="s">
        <v>56</v>
      </c>
      <c r="F28" s="73">
        <f>'Electricity demand (energy)'!F28/(365*24)*1000</f>
        <v>0</v>
      </c>
      <c r="G28" s="73">
        <f>'Electricity demand (energy)'!G28/(365*24)*1000</f>
        <v>0</v>
      </c>
      <c r="H28" s="73">
        <f>'Electricity demand (energy)'!H28/(365*24)*1000</f>
        <v>0</v>
      </c>
      <c r="I28" s="73">
        <f>'Electricity demand (energy)'!I28/(365*24)*1000</f>
        <v>0</v>
      </c>
      <c r="J28" s="73">
        <f>'Electricity demand (energy)'!J28/(365*24)*1000</f>
        <v>0</v>
      </c>
      <c r="K28" s="73">
        <f>'Electricity demand (energy)'!K28/(365*24)*1000</f>
        <v>0</v>
      </c>
      <c r="L28" s="73">
        <f>'Electricity demand (energy)'!L28/(365*24)*1000</f>
        <v>0</v>
      </c>
      <c r="M28" s="73">
        <f>'Electricity demand (energy)'!M28/(365*24)*1000</f>
        <v>0</v>
      </c>
      <c r="N28" s="73">
        <f>'Electricity demand (energy)'!N28/(365*24)*1000</f>
        <v>0</v>
      </c>
      <c r="O28" s="73">
        <f>'Electricity demand (energy)'!O28/(365*24)*1000</f>
        <v>0</v>
      </c>
      <c r="P28" s="73">
        <f>'Electricity demand (energy)'!P28/(365*24)*1000</f>
        <v>0</v>
      </c>
      <c r="Q28" s="73">
        <f>'Electricity demand (energy)'!Q28/(365*24)*1000</f>
        <v>0</v>
      </c>
      <c r="R28" s="73">
        <f>'Electricity demand (energy)'!R28/(365*24)*1000</f>
        <v>0</v>
      </c>
      <c r="S28" s="73">
        <f>'Electricity demand (energy)'!S28/(365*24)*1000</f>
        <v>0</v>
      </c>
      <c r="T28" s="73">
        <f>'Electricity demand (energy)'!T28/(365*24)*1000</f>
        <v>0</v>
      </c>
      <c r="U28" s="73">
        <f>'Electricity demand (energy)'!U28/(365*24)*1000</f>
        <v>0</v>
      </c>
      <c r="V28" s="73">
        <f>'Electricity demand (energy)'!V28/(365*24)*1000</f>
        <v>0</v>
      </c>
      <c r="W28" s="73">
        <f>'Electricity demand (energy)'!W28/(365*24)*1000</f>
        <v>0</v>
      </c>
      <c r="X28" s="73">
        <f>'Electricity demand (energy)'!X28/(365*24)*1000</f>
        <v>0</v>
      </c>
      <c r="Y28" s="73">
        <f>'Electricity demand (energy)'!Y28/(365*24)*1000</f>
        <v>0</v>
      </c>
      <c r="Z28" s="73">
        <f>'Electricity demand (energy)'!Z28/(365*24)*1000</f>
        <v>0</v>
      </c>
      <c r="AA28" s="73">
        <f>'Electricity demand (energy)'!AA28/(365*24)*1000</f>
        <v>0</v>
      </c>
      <c r="AB28" s="73">
        <f>'Electricity demand (energy)'!AB28/(365*24)*1000</f>
        <v>0</v>
      </c>
      <c r="AC28" s="73">
        <f>'Electricity demand (energy)'!AC28/(365*24)*1000</f>
        <v>1.509703501</v>
      </c>
      <c r="AD28" s="73">
        <f>'Electricity demand (energy)'!AD28/(365*24)*1000</f>
        <v>5.762912152</v>
      </c>
      <c r="AE28" s="73">
        <f>'Electricity demand (energy)'!AE28/(365*24)*1000</f>
        <v>17.13242005</v>
      </c>
      <c r="AF28" s="73">
        <f>'Electricity demand (energy)'!AF28/(365*24)*1000</f>
        <v>40.71300994</v>
      </c>
      <c r="AG28" s="73">
        <f>'Electricity demand (energy)'!AG28/(365*24)*1000</f>
        <v>75.62236205</v>
      </c>
      <c r="AH28" s="73">
        <f>'Electricity demand (energy)'!AH28/(365*24)*1000</f>
        <v>115.9630469</v>
      </c>
      <c r="AI28" s="73">
        <f>'Electricity demand (energy)'!AI28/(365*24)*1000</f>
        <v>155.9483598</v>
      </c>
      <c r="AJ28" s="73">
        <f>'Electricity demand (energy)'!AJ28/(365*24)*1000</f>
        <v>188.8918279</v>
      </c>
      <c r="AK28" s="73">
        <f>'Electricity demand (energy)'!AK28/(365*24)*1000</f>
        <v>212.6705324</v>
      </c>
      <c r="AL28" s="73">
        <f>'Electricity demand (energy)'!AL28/(365*24)*1000</f>
        <v>228.6118437</v>
      </c>
      <c r="AM28" s="73">
        <f>'Electricity demand (energy)'!AM28/(365*24)*1000</f>
        <v>238.5374053</v>
      </c>
      <c r="AN28" s="73">
        <f>'Electricity demand (energy)'!AN28/(365*24)*1000</f>
        <v>244.6598313</v>
      </c>
      <c r="AO28" s="73">
        <f>'Electricity demand (energy)'!AO28/(365*24)*1000</f>
        <v>248.5538986</v>
      </c>
      <c r="AP28" s="73">
        <f>'Electricity demand (energy)'!AP28/(365*24)*1000</f>
        <v>251.1016624</v>
      </c>
      <c r="AQ28" s="73">
        <f>'Electricity demand (energy)'!AQ28/(365*24)*1000</f>
        <v>252.9126709</v>
      </c>
      <c r="AR28" s="73">
        <f>'Electricity demand (energy)'!AR28/(365*24)*1000</f>
        <v>254.319434</v>
      </c>
      <c r="AS28" s="73">
        <f>'Electricity demand (energy)'!AS28/(365*24)*1000</f>
        <v>255.4922471</v>
      </c>
      <c r="AT28" s="73">
        <f>'Electricity demand (energy)'!AT28/(365*24)*1000</f>
        <v>0</v>
      </c>
      <c r="AU28" s="73">
        <f>'Electricity demand (energy)'!AU28/(365*24)*1000</f>
        <v>0</v>
      </c>
      <c r="AV28" s="73">
        <f>'Electricity demand (energy)'!AV28/(365*24)*1000</f>
        <v>0</v>
      </c>
      <c r="AW28" s="73">
        <f>'Electricity demand (energy)'!AW28/(365*24)*1000</f>
        <v>0</v>
      </c>
      <c r="AX28" s="73">
        <f>'Electricity demand (energy)'!AX28/(365*24)*1000</f>
        <v>0</v>
      </c>
      <c r="AY28" s="73">
        <f>'Electricity demand (energy)'!AY28/(365*24)*1000</f>
        <v>0</v>
      </c>
      <c r="AZ28" s="73">
        <f>'Electricity demand (energy)'!AZ28/(365*24)*1000</f>
        <v>0</v>
      </c>
      <c r="BA28" s="73">
        <f>'Electricity demand (energy)'!BA28/(365*24)*1000</f>
        <v>0</v>
      </c>
      <c r="BB28" s="73">
        <f>'Electricity demand (energy)'!BB28/(365*24)*1000</f>
        <v>0</v>
      </c>
      <c r="BC28" s="73">
        <f>'Electricity demand (energy)'!BC28/(365*24)*1000</f>
        <v>0</v>
      </c>
      <c r="BD28" s="74">
        <f>'Electricity demand (energy)'!BD28/(365*24)*1000</f>
        <v>0</v>
      </c>
      <c r="BE28" s="3"/>
      <c r="BF28" s="3"/>
      <c r="BG28" s="3"/>
      <c r="BH28" s="3"/>
      <c r="BI28" s="3"/>
      <c r="BJ28" s="3"/>
      <c r="BK28" s="3"/>
      <c r="BL28" s="3"/>
      <c r="BM28" s="3"/>
      <c r="BN28" s="3"/>
    </row>
    <row r="29">
      <c r="A29" s="75"/>
      <c r="E29" s="76" t="s">
        <v>55</v>
      </c>
      <c r="F29" s="73">
        <f>'Electricity demand (energy)'!F29/(365*24)*1000</f>
        <v>0</v>
      </c>
      <c r="G29" s="73">
        <f>'Electricity demand (energy)'!G29/(365*24)*1000</f>
        <v>0</v>
      </c>
      <c r="H29" s="73">
        <f>'Electricity demand (energy)'!H29/(365*24)*1000</f>
        <v>0</v>
      </c>
      <c r="I29" s="73">
        <f>'Electricity demand (energy)'!I29/(365*24)*1000</f>
        <v>0</v>
      </c>
      <c r="J29" s="73">
        <f>'Electricity demand (energy)'!J29/(365*24)*1000</f>
        <v>0</v>
      </c>
      <c r="K29" s="73">
        <f>'Electricity demand (energy)'!K29/(365*24)*1000</f>
        <v>0</v>
      </c>
      <c r="L29" s="73">
        <f>'Electricity demand (energy)'!L29/(365*24)*1000</f>
        <v>0</v>
      </c>
      <c r="M29" s="73">
        <f>'Electricity demand (energy)'!M29/(365*24)*1000</f>
        <v>0</v>
      </c>
      <c r="N29" s="73">
        <f>'Electricity demand (energy)'!N29/(365*24)*1000</f>
        <v>0</v>
      </c>
      <c r="O29" s="73">
        <f>'Electricity demand (energy)'!O29/(365*24)*1000</f>
        <v>0</v>
      </c>
      <c r="P29" s="73">
        <f>'Electricity demand (energy)'!P29/(365*24)*1000</f>
        <v>0</v>
      </c>
      <c r="Q29" s="73">
        <f>'Electricity demand (energy)'!Q29/(365*24)*1000</f>
        <v>0</v>
      </c>
      <c r="R29" s="73">
        <f>'Electricity demand (energy)'!R29/(365*24)*1000</f>
        <v>0</v>
      </c>
      <c r="S29" s="73">
        <f>'Electricity demand (energy)'!S29/(365*24)*1000</f>
        <v>0</v>
      </c>
      <c r="T29" s="73">
        <f>'Electricity demand (energy)'!T29/(365*24)*1000</f>
        <v>0</v>
      </c>
      <c r="U29" s="73">
        <f>'Electricity demand (energy)'!U29/(365*24)*1000</f>
        <v>0</v>
      </c>
      <c r="V29" s="73">
        <f>'Electricity demand (energy)'!V29/(365*24)*1000</f>
        <v>0</v>
      </c>
      <c r="W29" s="73">
        <f>'Electricity demand (energy)'!W29/(365*24)*1000</f>
        <v>0</v>
      </c>
      <c r="X29" s="73">
        <f>'Electricity demand (energy)'!X29/(365*24)*1000</f>
        <v>0</v>
      </c>
      <c r="Y29" s="73">
        <f>'Electricity demand (energy)'!Y29/(365*24)*1000</f>
        <v>0</v>
      </c>
      <c r="Z29" s="73">
        <f>'Electricity demand (energy)'!Z29/(365*24)*1000</f>
        <v>0</v>
      </c>
      <c r="AA29" s="73">
        <f>'Electricity demand (energy)'!AA29/(365*24)*1000</f>
        <v>0</v>
      </c>
      <c r="AB29" s="73">
        <f>'Electricity demand (energy)'!AB29/(365*24)*1000</f>
        <v>0</v>
      </c>
      <c r="AC29" s="73">
        <f>'Electricity demand (energy)'!AC29/(365*24)*1000</f>
        <v>4.51553203</v>
      </c>
      <c r="AD29" s="73">
        <f>'Electricity demand (energy)'!AD29/(365*24)*1000</f>
        <v>20.02787807</v>
      </c>
      <c r="AE29" s="73">
        <f>'Electricity demand (energy)'!AE29/(365*24)*1000</f>
        <v>60.38876077</v>
      </c>
      <c r="AF29" s="73">
        <f>'Electricity demand (energy)'!AF29/(365*24)*1000</f>
        <v>125.0453271</v>
      </c>
      <c r="AG29" s="73">
        <f>'Electricity demand (energy)'!AG29/(365*24)*1000</f>
        <v>183.1421036</v>
      </c>
      <c r="AH29" s="73">
        <f>'Electricity demand (energy)'!AH29/(365*24)*1000</f>
        <v>217.3209292</v>
      </c>
      <c r="AI29" s="73">
        <f>'Electricity demand (energy)'!AI29/(365*24)*1000</f>
        <v>235.1105392</v>
      </c>
      <c r="AJ29" s="73">
        <f>'Electricity demand (energy)'!AJ29/(365*24)*1000</f>
        <v>243.0845279</v>
      </c>
      <c r="AK29" s="73">
        <f>'Electricity demand (energy)'!AK29/(365*24)*1000</f>
        <v>246.7104472</v>
      </c>
      <c r="AL29" s="73">
        <f>'Electricity demand (energy)'!AL29/(365*24)*1000</f>
        <v>248.8939971</v>
      </c>
      <c r="AM29" s="73">
        <f>'Electricity demand (energy)'!AM29/(365*24)*1000</f>
        <v>250.2266678</v>
      </c>
      <c r="AN29" s="73">
        <f>'Electricity demand (energy)'!AN29/(365*24)*1000</f>
        <v>251.2685788</v>
      </c>
      <c r="AO29" s="73">
        <f>'Electricity demand (energy)'!AO29/(365*24)*1000</f>
        <v>252.2499775</v>
      </c>
      <c r="AP29" s="73">
        <f>'Electricity demand (energy)'!AP29/(365*24)*1000</f>
        <v>253.1554636</v>
      </c>
      <c r="AQ29" s="73">
        <f>'Electricity demand (energy)'!AQ29/(365*24)*1000</f>
        <v>254.049789</v>
      </c>
      <c r="AR29" s="73">
        <f>'Electricity demand (energy)'!AR29/(365*24)*1000</f>
        <v>254.9477143</v>
      </c>
      <c r="AS29" s="73">
        <f>'Electricity demand (energy)'!AS29/(365*24)*1000</f>
        <v>255.8389479</v>
      </c>
      <c r="AT29" s="73">
        <f>'Electricity demand (energy)'!AT29/(365*24)*1000</f>
        <v>0</v>
      </c>
      <c r="AU29" s="73">
        <f>'Electricity demand (energy)'!AU29/(365*24)*1000</f>
        <v>0</v>
      </c>
      <c r="AV29" s="73">
        <f>'Electricity demand (energy)'!AV29/(365*24)*1000</f>
        <v>0</v>
      </c>
      <c r="AW29" s="73">
        <f>'Electricity demand (energy)'!AW29/(365*24)*1000</f>
        <v>0</v>
      </c>
      <c r="AX29" s="73">
        <f>'Electricity demand (energy)'!AX29/(365*24)*1000</f>
        <v>0</v>
      </c>
      <c r="AY29" s="73">
        <f>'Electricity demand (energy)'!AY29/(365*24)*1000</f>
        <v>0</v>
      </c>
      <c r="AZ29" s="73">
        <f>'Electricity demand (energy)'!AZ29/(365*24)*1000</f>
        <v>0</v>
      </c>
      <c r="BA29" s="73">
        <f>'Electricity demand (energy)'!BA29/(365*24)*1000</f>
        <v>0</v>
      </c>
      <c r="BB29" s="73">
        <f>'Electricity demand (energy)'!BB29/(365*24)*1000</f>
        <v>0</v>
      </c>
      <c r="BC29" s="73">
        <f>'Electricity demand (energy)'!BC29/(365*24)*1000</f>
        <v>0</v>
      </c>
      <c r="BD29" s="74">
        <f>'Electricity demand (energy)'!BD29/(365*24)*1000</f>
        <v>0</v>
      </c>
      <c r="BE29" s="3"/>
      <c r="BF29" s="3"/>
      <c r="BG29" s="3"/>
      <c r="BH29" s="3"/>
      <c r="BI29" s="3"/>
      <c r="BJ29" s="3"/>
      <c r="BK29" s="3"/>
      <c r="BL29" s="3"/>
      <c r="BM29" s="3"/>
      <c r="BN29" s="3"/>
    </row>
    <row r="30">
      <c r="A30" s="75"/>
      <c r="D30" s="77" t="s">
        <v>55</v>
      </c>
      <c r="E30" s="76" t="s">
        <v>57</v>
      </c>
      <c r="F30" s="73">
        <f>'Electricity demand (energy)'!F30/(365*24)*1000</f>
        <v>0</v>
      </c>
      <c r="G30" s="73">
        <f>'Electricity demand (energy)'!G30/(365*24)*1000</f>
        <v>0</v>
      </c>
      <c r="H30" s="73">
        <f>'Electricity demand (energy)'!H30/(365*24)*1000</f>
        <v>0</v>
      </c>
      <c r="I30" s="73">
        <f>'Electricity demand (energy)'!I30/(365*24)*1000</f>
        <v>0</v>
      </c>
      <c r="J30" s="73">
        <f>'Electricity demand (energy)'!J30/(365*24)*1000</f>
        <v>0</v>
      </c>
      <c r="K30" s="73">
        <f>'Electricity demand (energy)'!K30/(365*24)*1000</f>
        <v>0</v>
      </c>
      <c r="L30" s="73">
        <f>'Electricity demand (energy)'!L30/(365*24)*1000</f>
        <v>0</v>
      </c>
      <c r="M30" s="73">
        <f>'Electricity demand (energy)'!M30/(365*24)*1000</f>
        <v>0</v>
      </c>
      <c r="N30" s="73">
        <f>'Electricity demand (energy)'!N30/(365*24)*1000</f>
        <v>0</v>
      </c>
      <c r="O30" s="73">
        <f>'Electricity demand (energy)'!O30/(365*24)*1000</f>
        <v>0</v>
      </c>
      <c r="P30" s="73">
        <f>'Electricity demand (energy)'!P30/(365*24)*1000</f>
        <v>0</v>
      </c>
      <c r="Q30" s="73">
        <f>'Electricity demand (energy)'!Q30/(365*24)*1000</f>
        <v>0</v>
      </c>
      <c r="R30" s="73">
        <f>'Electricity demand (energy)'!R30/(365*24)*1000</f>
        <v>0</v>
      </c>
      <c r="S30" s="73">
        <f>'Electricity demand (energy)'!S30/(365*24)*1000</f>
        <v>0</v>
      </c>
      <c r="T30" s="73">
        <f>'Electricity demand (energy)'!T30/(365*24)*1000</f>
        <v>0</v>
      </c>
      <c r="U30" s="73">
        <f>'Electricity demand (energy)'!U30/(365*24)*1000</f>
        <v>0</v>
      </c>
      <c r="V30" s="73">
        <f>'Electricity demand (energy)'!V30/(365*24)*1000</f>
        <v>0</v>
      </c>
      <c r="W30" s="73">
        <f>'Electricity demand (energy)'!W30/(365*24)*1000</f>
        <v>0</v>
      </c>
      <c r="X30" s="73">
        <f>'Electricity demand (energy)'!X30/(365*24)*1000</f>
        <v>0</v>
      </c>
      <c r="Y30" s="73">
        <f>'Electricity demand (energy)'!Y30/(365*24)*1000</f>
        <v>0</v>
      </c>
      <c r="Z30" s="73">
        <f>'Electricity demand (energy)'!Z30/(365*24)*1000</f>
        <v>0</v>
      </c>
      <c r="AA30" s="73">
        <f>'Electricity demand (energy)'!AA30/(365*24)*1000</f>
        <v>0</v>
      </c>
      <c r="AB30" s="73">
        <f>'Electricity demand (energy)'!AB30/(365*24)*1000</f>
        <v>0</v>
      </c>
      <c r="AC30" s="73">
        <f>'Electricity demand (energy)'!AC30/(365*24)*1000</f>
        <v>1.637866938</v>
      </c>
      <c r="AD30" s="73">
        <f>'Electricity demand (energy)'!AD30/(365*24)*1000</f>
        <v>4.492082316</v>
      </c>
      <c r="AE30" s="73">
        <f>'Electricity demand (energy)'!AE30/(365*24)*1000</f>
        <v>9.340348125</v>
      </c>
      <c r="AF30" s="73">
        <f>'Electricity demand (energy)'!AF30/(365*24)*1000</f>
        <v>17.11384017</v>
      </c>
      <c r="AG30" s="73">
        <f>'Electricity demand (energy)'!AG30/(365*24)*1000</f>
        <v>28.43240973</v>
      </c>
      <c r="AH30" s="73">
        <f>'Electricity demand (energy)'!AH30/(365*24)*1000</f>
        <v>44.31615334</v>
      </c>
      <c r="AI30" s="73">
        <f>'Electricity demand (energy)'!AI30/(365*24)*1000</f>
        <v>66.18537079</v>
      </c>
      <c r="AJ30" s="73">
        <f>'Electricity demand (energy)'!AJ30/(365*24)*1000</f>
        <v>93.48780839</v>
      </c>
      <c r="AK30" s="73">
        <f>'Electricity demand (energy)'!AK30/(365*24)*1000</f>
        <v>124.2785218</v>
      </c>
      <c r="AL30" s="73">
        <f>'Electricity demand (energy)'!AL30/(365*24)*1000</f>
        <v>155.39187</v>
      </c>
      <c r="AM30" s="73">
        <f>'Electricity demand (energy)'!AM30/(365*24)*1000</f>
        <v>183.1510964</v>
      </c>
      <c r="AN30" s="73">
        <f>'Electricity demand (energy)'!AN30/(365*24)*1000</f>
        <v>205.5303645</v>
      </c>
      <c r="AO30" s="73">
        <f>'Electricity demand (energy)'!AO30/(365*24)*1000</f>
        <v>222.2243189</v>
      </c>
      <c r="AP30" s="73">
        <f>'Electricity demand (energy)'!AP30/(365*24)*1000</f>
        <v>233.9698616</v>
      </c>
      <c r="AQ30" s="73">
        <f>'Electricity demand (energy)'!AQ30/(365*24)*1000</f>
        <v>242.0088677</v>
      </c>
      <c r="AR30" s="73">
        <f>'Electricity demand (energy)'!AR30/(365*24)*1000</f>
        <v>247.4777566</v>
      </c>
      <c r="AS30" s="73">
        <f>'Electricity demand (energy)'!AS30/(365*24)*1000</f>
        <v>251.2386515</v>
      </c>
      <c r="AT30" s="73">
        <f>'Electricity demand (energy)'!AT30/(365*24)*1000</f>
        <v>0</v>
      </c>
      <c r="AU30" s="73">
        <f>'Electricity demand (energy)'!AU30/(365*24)*1000</f>
        <v>0</v>
      </c>
      <c r="AV30" s="73">
        <f>'Electricity demand (energy)'!AV30/(365*24)*1000</f>
        <v>0</v>
      </c>
      <c r="AW30" s="73">
        <f>'Electricity demand (energy)'!AW30/(365*24)*1000</f>
        <v>0</v>
      </c>
      <c r="AX30" s="73">
        <f>'Electricity demand (energy)'!AX30/(365*24)*1000</f>
        <v>0</v>
      </c>
      <c r="AY30" s="73">
        <f>'Electricity demand (energy)'!AY30/(365*24)*1000</f>
        <v>0</v>
      </c>
      <c r="AZ30" s="73">
        <f>'Electricity demand (energy)'!AZ30/(365*24)*1000</f>
        <v>0</v>
      </c>
      <c r="BA30" s="73">
        <f>'Electricity demand (energy)'!BA30/(365*24)*1000</f>
        <v>0</v>
      </c>
      <c r="BB30" s="73">
        <f>'Electricity demand (energy)'!BB30/(365*24)*1000</f>
        <v>0</v>
      </c>
      <c r="BC30" s="73">
        <f>'Electricity demand (energy)'!BC30/(365*24)*1000</f>
        <v>0</v>
      </c>
      <c r="BD30" s="74">
        <f>'Electricity demand (energy)'!BD30/(365*24)*1000</f>
        <v>0</v>
      </c>
      <c r="BE30" s="3"/>
      <c r="BF30" s="3"/>
      <c r="BG30" s="3"/>
      <c r="BH30" s="3"/>
      <c r="BI30" s="3"/>
      <c r="BJ30" s="3"/>
      <c r="BK30" s="3"/>
      <c r="BL30" s="3"/>
      <c r="BM30" s="3"/>
      <c r="BN30" s="3"/>
    </row>
    <row r="31">
      <c r="A31" s="75"/>
      <c r="E31" s="76" t="s">
        <v>56</v>
      </c>
      <c r="F31" s="73">
        <f>'Electricity demand (energy)'!F31/(365*24)*1000</f>
        <v>0</v>
      </c>
      <c r="G31" s="73">
        <f>'Electricity demand (energy)'!G31/(365*24)*1000</f>
        <v>0</v>
      </c>
      <c r="H31" s="73">
        <f>'Electricity demand (energy)'!H31/(365*24)*1000</f>
        <v>0</v>
      </c>
      <c r="I31" s="73">
        <f>'Electricity demand (energy)'!I31/(365*24)*1000</f>
        <v>0</v>
      </c>
      <c r="J31" s="73">
        <f>'Electricity demand (energy)'!J31/(365*24)*1000</f>
        <v>0</v>
      </c>
      <c r="K31" s="73">
        <f>'Electricity demand (energy)'!K31/(365*24)*1000</f>
        <v>0</v>
      </c>
      <c r="L31" s="73">
        <f>'Electricity demand (energy)'!L31/(365*24)*1000</f>
        <v>0</v>
      </c>
      <c r="M31" s="73">
        <f>'Electricity demand (energy)'!M31/(365*24)*1000</f>
        <v>0</v>
      </c>
      <c r="N31" s="73">
        <f>'Electricity demand (energy)'!N31/(365*24)*1000</f>
        <v>0</v>
      </c>
      <c r="O31" s="73">
        <f>'Electricity demand (energy)'!O31/(365*24)*1000</f>
        <v>0</v>
      </c>
      <c r="P31" s="73">
        <f>'Electricity demand (energy)'!P31/(365*24)*1000</f>
        <v>0</v>
      </c>
      <c r="Q31" s="73">
        <f>'Electricity demand (energy)'!Q31/(365*24)*1000</f>
        <v>0</v>
      </c>
      <c r="R31" s="73">
        <f>'Electricity demand (energy)'!R31/(365*24)*1000</f>
        <v>0</v>
      </c>
      <c r="S31" s="73">
        <f>'Electricity demand (energy)'!S31/(365*24)*1000</f>
        <v>0</v>
      </c>
      <c r="T31" s="73">
        <f>'Electricity demand (energy)'!T31/(365*24)*1000</f>
        <v>0</v>
      </c>
      <c r="U31" s="73">
        <f>'Electricity demand (energy)'!U31/(365*24)*1000</f>
        <v>0</v>
      </c>
      <c r="V31" s="73">
        <f>'Electricity demand (energy)'!V31/(365*24)*1000</f>
        <v>0</v>
      </c>
      <c r="W31" s="73">
        <f>'Electricity demand (energy)'!W31/(365*24)*1000</f>
        <v>0</v>
      </c>
      <c r="X31" s="73">
        <f>'Electricity demand (energy)'!X31/(365*24)*1000</f>
        <v>0</v>
      </c>
      <c r="Y31" s="73">
        <f>'Electricity demand (energy)'!Y31/(365*24)*1000</f>
        <v>0</v>
      </c>
      <c r="Z31" s="73">
        <f>'Electricity demand (energy)'!Z31/(365*24)*1000</f>
        <v>0</v>
      </c>
      <c r="AA31" s="73">
        <f>'Electricity demand (energy)'!AA31/(365*24)*1000</f>
        <v>0</v>
      </c>
      <c r="AB31" s="73">
        <f>'Electricity demand (energy)'!AB31/(365*24)*1000</f>
        <v>0</v>
      </c>
      <c r="AC31" s="73">
        <f>'Electricity demand (energy)'!AC31/(365*24)*1000</f>
        <v>4.318712495</v>
      </c>
      <c r="AD31" s="73">
        <f>'Electricity demand (energy)'!AD31/(365*24)*1000</f>
        <v>12.74616737</v>
      </c>
      <c r="AE31" s="73">
        <f>'Electricity demand (energy)'!AE31/(365*24)*1000</f>
        <v>27.93703604</v>
      </c>
      <c r="AF31" s="73">
        <f>'Electricity demand (energy)'!AF31/(365*24)*1000</f>
        <v>52.22152517</v>
      </c>
      <c r="AG31" s="73">
        <f>'Electricity demand (energy)'!AG31/(365*24)*1000</f>
        <v>84.51844062</v>
      </c>
      <c r="AH31" s="73">
        <f>'Electricity demand (energy)'!AH31/(365*24)*1000</f>
        <v>121.4636867</v>
      </c>
      <c r="AI31" s="73">
        <f>'Electricity demand (energy)'!AI31/(365*24)*1000</f>
        <v>158.8933449</v>
      </c>
      <c r="AJ31" s="73">
        <f>'Electricity demand (energy)'!AJ31/(365*24)*1000</f>
        <v>190.3045252</v>
      </c>
      <c r="AK31" s="73">
        <f>'Electricity demand (energy)'!AK31/(365*24)*1000</f>
        <v>213.2989623</v>
      </c>
      <c r="AL31" s="73">
        <f>'Electricity demand (energy)'!AL31/(365*24)*1000</f>
        <v>228.8784215</v>
      </c>
      <c r="AM31" s="73">
        <f>'Electricity demand (energy)'!AM31/(365*24)*1000</f>
        <v>238.6470808</v>
      </c>
      <c r="AN31" s="73">
        <f>'Electricity demand (energy)'!AN31/(365*24)*1000</f>
        <v>244.7041591</v>
      </c>
      <c r="AO31" s="73">
        <f>'Electricity demand (energy)'!AO31/(365*24)*1000</f>
        <v>248.571635</v>
      </c>
      <c r="AP31" s="73">
        <f>'Electricity demand (energy)'!AP31/(365*24)*1000</f>
        <v>251.1087162</v>
      </c>
      <c r="AQ31" s="73">
        <f>'Electricity demand (energy)'!AQ31/(365*24)*1000</f>
        <v>252.9154666</v>
      </c>
      <c r="AR31" s="73">
        <f>'Electricity demand (energy)'!AR31/(365*24)*1000</f>
        <v>254.3205397</v>
      </c>
      <c r="AS31" s="73">
        <f>'Electricity demand (energy)'!AS31/(365*24)*1000</f>
        <v>255.4926839</v>
      </c>
      <c r="AT31" s="73">
        <f>'Electricity demand (energy)'!AT31/(365*24)*1000</f>
        <v>0</v>
      </c>
      <c r="AU31" s="73">
        <f>'Electricity demand (energy)'!AU31/(365*24)*1000</f>
        <v>0</v>
      </c>
      <c r="AV31" s="73">
        <f>'Electricity demand (energy)'!AV31/(365*24)*1000</f>
        <v>0</v>
      </c>
      <c r="AW31" s="73">
        <f>'Electricity demand (energy)'!AW31/(365*24)*1000</f>
        <v>0</v>
      </c>
      <c r="AX31" s="73">
        <f>'Electricity demand (energy)'!AX31/(365*24)*1000</f>
        <v>0</v>
      </c>
      <c r="AY31" s="73">
        <f>'Electricity demand (energy)'!AY31/(365*24)*1000</f>
        <v>0</v>
      </c>
      <c r="AZ31" s="73">
        <f>'Electricity demand (energy)'!AZ31/(365*24)*1000</f>
        <v>0</v>
      </c>
      <c r="BA31" s="73">
        <f>'Electricity demand (energy)'!BA31/(365*24)*1000</f>
        <v>0</v>
      </c>
      <c r="BB31" s="73">
        <f>'Electricity demand (energy)'!BB31/(365*24)*1000</f>
        <v>0</v>
      </c>
      <c r="BC31" s="73">
        <f>'Electricity demand (energy)'!BC31/(365*24)*1000</f>
        <v>0</v>
      </c>
      <c r="BD31" s="74">
        <f>'Electricity demand (energy)'!BD31/(365*24)*1000</f>
        <v>0</v>
      </c>
      <c r="BE31" s="3"/>
      <c r="BF31" s="3"/>
      <c r="BG31" s="3"/>
      <c r="BH31" s="3"/>
      <c r="BI31" s="3"/>
      <c r="BJ31" s="3"/>
      <c r="BK31" s="3"/>
      <c r="BL31" s="3"/>
      <c r="BM31" s="3"/>
      <c r="BN31" s="3"/>
    </row>
    <row r="32">
      <c r="A32" s="75"/>
      <c r="E32" s="76" t="s">
        <v>55</v>
      </c>
      <c r="F32" s="73">
        <f>'Electricity demand (energy)'!F32/(365*24)*1000</f>
        <v>0</v>
      </c>
      <c r="G32" s="73">
        <f>'Electricity demand (energy)'!G32/(365*24)*1000</f>
        <v>0</v>
      </c>
      <c r="H32" s="73">
        <f>'Electricity demand (energy)'!H32/(365*24)*1000</f>
        <v>0</v>
      </c>
      <c r="I32" s="73">
        <f>'Electricity demand (energy)'!I32/(365*24)*1000</f>
        <v>0</v>
      </c>
      <c r="J32" s="73">
        <f>'Electricity demand (energy)'!J32/(365*24)*1000</f>
        <v>0</v>
      </c>
      <c r="K32" s="73">
        <f>'Electricity demand (energy)'!K32/(365*24)*1000</f>
        <v>0</v>
      </c>
      <c r="L32" s="73">
        <f>'Electricity demand (energy)'!L32/(365*24)*1000</f>
        <v>0</v>
      </c>
      <c r="M32" s="73">
        <f>'Electricity demand (energy)'!M32/(365*24)*1000</f>
        <v>0</v>
      </c>
      <c r="N32" s="73">
        <f>'Electricity demand (energy)'!N32/(365*24)*1000</f>
        <v>0</v>
      </c>
      <c r="O32" s="73">
        <f>'Electricity demand (energy)'!O32/(365*24)*1000</f>
        <v>0</v>
      </c>
      <c r="P32" s="73">
        <f>'Electricity demand (energy)'!P32/(365*24)*1000</f>
        <v>0</v>
      </c>
      <c r="Q32" s="73">
        <f>'Electricity demand (energy)'!Q32/(365*24)*1000</f>
        <v>0</v>
      </c>
      <c r="R32" s="73">
        <f>'Electricity demand (energy)'!R32/(365*24)*1000</f>
        <v>0</v>
      </c>
      <c r="S32" s="73">
        <f>'Electricity demand (energy)'!S32/(365*24)*1000</f>
        <v>0</v>
      </c>
      <c r="T32" s="73">
        <f>'Electricity demand (energy)'!T32/(365*24)*1000</f>
        <v>0</v>
      </c>
      <c r="U32" s="73">
        <f>'Electricity demand (energy)'!U32/(365*24)*1000</f>
        <v>0</v>
      </c>
      <c r="V32" s="73">
        <f>'Electricity demand (energy)'!V32/(365*24)*1000</f>
        <v>0</v>
      </c>
      <c r="W32" s="73">
        <f>'Electricity demand (energy)'!W32/(365*24)*1000</f>
        <v>0</v>
      </c>
      <c r="X32" s="73">
        <f>'Electricity demand (energy)'!X32/(365*24)*1000</f>
        <v>0</v>
      </c>
      <c r="Y32" s="73">
        <f>'Electricity demand (energy)'!Y32/(365*24)*1000</f>
        <v>0</v>
      </c>
      <c r="Z32" s="73">
        <f>'Electricity demand (energy)'!Z32/(365*24)*1000</f>
        <v>0</v>
      </c>
      <c r="AA32" s="73">
        <f>'Electricity demand (energy)'!AA32/(365*24)*1000</f>
        <v>0</v>
      </c>
      <c r="AB32" s="73">
        <f>'Electricity demand (energy)'!AB32/(365*24)*1000</f>
        <v>0</v>
      </c>
      <c r="AC32" s="73">
        <f>'Electricity demand (energy)'!AC32/(365*24)*1000</f>
        <v>12.91729441</v>
      </c>
      <c r="AD32" s="73">
        <f>'Electricity demand (energy)'!AD32/(365*24)*1000</f>
        <v>44.29682063</v>
      </c>
      <c r="AE32" s="73">
        <f>'Electricity demand (energy)'!AE32/(365*24)*1000</f>
        <v>98.47312764</v>
      </c>
      <c r="AF32" s="73">
        <f>'Electricity demand (energy)'!AF32/(365*24)*1000</f>
        <v>160.3924079</v>
      </c>
      <c r="AG32" s="73">
        <f>'Electricity demand (energy)'!AG32/(365*24)*1000</f>
        <v>204.686611</v>
      </c>
      <c r="AH32" s="73">
        <f>'Electricity demand (energy)'!AH32/(365*24)*1000</f>
        <v>227.6294214</v>
      </c>
      <c r="AI32" s="73">
        <f>'Electricity demand (energy)'!AI32/(365*24)*1000</f>
        <v>239.5504515</v>
      </c>
      <c r="AJ32" s="73">
        <f>'Electricity demand (energy)'!AJ32/(365*24)*1000</f>
        <v>244.9025253</v>
      </c>
      <c r="AK32" s="73">
        <f>'Electricity demand (energy)'!AK32/(365*24)*1000</f>
        <v>247.4394632</v>
      </c>
      <c r="AL32" s="73">
        <f>'Electricity demand (energy)'!AL32/(365*24)*1000</f>
        <v>249.1842253</v>
      </c>
      <c r="AM32" s="73">
        <f>'Electricity demand (energy)'!AM32/(365*24)*1000</f>
        <v>250.3417178</v>
      </c>
      <c r="AN32" s="73">
        <f>'Electricity demand (energy)'!AN32/(365*24)*1000</f>
        <v>251.314104</v>
      </c>
      <c r="AO32" s="73">
        <f>'Electricity demand (energy)'!AO32/(365*24)*1000</f>
        <v>252.2679777</v>
      </c>
      <c r="AP32" s="73">
        <f>'Electricity demand (energy)'!AP32/(365*24)*1000</f>
        <v>253.1625751</v>
      </c>
      <c r="AQ32" s="73">
        <f>'Electricity demand (energy)'!AQ32/(365*24)*1000</f>
        <v>254.0525972</v>
      </c>
      <c r="AR32" s="73">
        <f>'Electricity demand (energy)'!AR32/(365*24)*1000</f>
        <v>254.9488228</v>
      </c>
      <c r="AS32" s="73">
        <f>'Electricity demand (energy)'!AS32/(365*24)*1000</f>
        <v>255.8393852</v>
      </c>
      <c r="AT32" s="73">
        <f>'Electricity demand (energy)'!AT32/(365*24)*1000</f>
        <v>0</v>
      </c>
      <c r="AU32" s="73">
        <f>'Electricity demand (energy)'!AU32/(365*24)*1000</f>
        <v>0</v>
      </c>
      <c r="AV32" s="73">
        <f>'Electricity demand (energy)'!AV32/(365*24)*1000</f>
        <v>0</v>
      </c>
      <c r="AW32" s="73">
        <f>'Electricity demand (energy)'!AW32/(365*24)*1000</f>
        <v>0</v>
      </c>
      <c r="AX32" s="73">
        <f>'Electricity demand (energy)'!AX32/(365*24)*1000</f>
        <v>0</v>
      </c>
      <c r="AY32" s="73">
        <f>'Electricity demand (energy)'!AY32/(365*24)*1000</f>
        <v>0</v>
      </c>
      <c r="AZ32" s="73">
        <f>'Electricity demand (energy)'!AZ32/(365*24)*1000</f>
        <v>0</v>
      </c>
      <c r="BA32" s="73">
        <f>'Electricity demand (energy)'!BA32/(365*24)*1000</f>
        <v>0</v>
      </c>
      <c r="BB32" s="73">
        <f>'Electricity demand (energy)'!BB32/(365*24)*1000</f>
        <v>0</v>
      </c>
      <c r="BC32" s="73">
        <f>'Electricity demand (energy)'!BC32/(365*24)*1000</f>
        <v>0</v>
      </c>
      <c r="BD32" s="74">
        <f>'Electricity demand (energy)'!BD32/(365*24)*1000</f>
        <v>0</v>
      </c>
      <c r="BE32" s="3"/>
      <c r="BF32" s="3"/>
      <c r="BG32" s="3"/>
      <c r="BH32" s="3"/>
      <c r="BI32" s="3"/>
      <c r="BJ32" s="3"/>
      <c r="BK32" s="3"/>
      <c r="BL32" s="3"/>
      <c r="BM32" s="3"/>
      <c r="BN32" s="3"/>
    </row>
    <row r="33">
      <c r="A33" s="75"/>
      <c r="B33" s="70" t="s">
        <v>59</v>
      </c>
      <c r="C33" s="71" t="s">
        <v>70</v>
      </c>
      <c r="D33" s="71" t="s">
        <v>57</v>
      </c>
      <c r="E33" s="76" t="s">
        <v>57</v>
      </c>
      <c r="F33" s="73">
        <f>'Electricity demand (energy)'!F33/(365*24)*1000</f>
        <v>0</v>
      </c>
      <c r="G33" s="73">
        <f>'Electricity demand (energy)'!G33/(365*24)*1000</f>
        <v>0</v>
      </c>
      <c r="H33" s="73">
        <f>'Electricity demand (energy)'!H33/(365*24)*1000</f>
        <v>0</v>
      </c>
      <c r="I33" s="73">
        <f>'Electricity demand (energy)'!I33/(365*24)*1000</f>
        <v>0</v>
      </c>
      <c r="J33" s="73">
        <f>'Electricity demand (energy)'!J33/(365*24)*1000</f>
        <v>0</v>
      </c>
      <c r="K33" s="73">
        <f>'Electricity demand (energy)'!K33/(365*24)*1000</f>
        <v>0</v>
      </c>
      <c r="L33" s="73">
        <f>'Electricity demand (energy)'!L33/(365*24)*1000</f>
        <v>0</v>
      </c>
      <c r="M33" s="73">
        <f>'Electricity demand (energy)'!M33/(365*24)*1000</f>
        <v>0</v>
      </c>
      <c r="N33" s="73">
        <f>'Electricity demand (energy)'!N33/(365*24)*1000</f>
        <v>0</v>
      </c>
      <c r="O33" s="73">
        <f>'Electricity demand (energy)'!O33/(365*24)*1000</f>
        <v>0</v>
      </c>
      <c r="P33" s="73">
        <f>'Electricity demand (energy)'!P33/(365*24)*1000</f>
        <v>0</v>
      </c>
      <c r="Q33" s="73">
        <f>'Electricity demand (energy)'!Q33/(365*24)*1000</f>
        <v>0</v>
      </c>
      <c r="R33" s="73">
        <f>'Electricity demand (energy)'!R33/(365*24)*1000</f>
        <v>0</v>
      </c>
      <c r="S33" s="73">
        <f>'Electricity demand (energy)'!S33/(365*24)*1000</f>
        <v>0</v>
      </c>
      <c r="T33" s="73">
        <f>'Electricity demand (energy)'!T33/(365*24)*1000</f>
        <v>0</v>
      </c>
      <c r="U33" s="73">
        <f>'Electricity demand (energy)'!U33/(365*24)*1000</f>
        <v>0</v>
      </c>
      <c r="V33" s="73">
        <f>'Electricity demand (energy)'!V33/(365*24)*1000</f>
        <v>0</v>
      </c>
      <c r="W33" s="73">
        <f>'Electricity demand (energy)'!W33/(365*24)*1000</f>
        <v>0</v>
      </c>
      <c r="X33" s="73">
        <f>'Electricity demand (energy)'!X33/(365*24)*1000</f>
        <v>0</v>
      </c>
      <c r="Y33" s="73">
        <f>'Electricity demand (energy)'!Y33/(365*24)*1000</f>
        <v>0</v>
      </c>
      <c r="Z33" s="73">
        <f>'Electricity demand (energy)'!Z33/(365*24)*1000</f>
        <v>0</v>
      </c>
      <c r="AA33" s="73">
        <f>'Electricity demand (energy)'!AA33/(365*24)*1000</f>
        <v>0</v>
      </c>
      <c r="AB33" s="73">
        <f>'Electricity demand (energy)'!AB33/(365*24)*1000</f>
        <v>0</v>
      </c>
      <c r="AC33" s="73">
        <f>'Electricity demand (energy)'!AC33/(365*24)*1000</f>
        <v>0.6131229092</v>
      </c>
      <c r="AD33" s="73">
        <f>'Electricity demand (energy)'!AD33/(365*24)*1000</f>
        <v>1.149057253</v>
      </c>
      <c r="AE33" s="73">
        <f>'Electricity demand (energy)'!AE33/(365*24)*1000</f>
        <v>2.166582646</v>
      </c>
      <c r="AF33" s="73">
        <f>'Electricity demand (energy)'!AF33/(365*24)*1000</f>
        <v>4.048433971</v>
      </c>
      <c r="AG33" s="73">
        <f>'Electricity demand (energy)'!AG33/(365*24)*1000</f>
        <v>7.474803089</v>
      </c>
      <c r="AH33" s="73">
        <f>'Electricity demand (energy)'!AH33/(365*24)*1000</f>
        <v>13.58635696</v>
      </c>
      <c r="AI33" s="73">
        <f>'Electricity demand (energy)'!AI33/(365*24)*1000</f>
        <v>24.20066263</v>
      </c>
      <c r="AJ33" s="73">
        <f>'Electricity demand (energy)'!AJ33/(365*24)*1000</f>
        <v>42.02031075</v>
      </c>
      <c r="AK33" s="73">
        <f>'Electricity demand (energy)'!AK33/(365*24)*1000</f>
        <v>70.70114595</v>
      </c>
      <c r="AL33" s="73">
        <f>'Electricity demand (energy)'!AL33/(365*24)*1000</f>
        <v>116.816921</v>
      </c>
      <c r="AM33" s="73">
        <f>'Electricity demand (energy)'!AM33/(365*24)*1000</f>
        <v>184.8394764</v>
      </c>
      <c r="AN33" s="73">
        <f>'Electricity demand (energy)'!AN33/(365*24)*1000</f>
        <v>278.8325744</v>
      </c>
      <c r="AO33" s="73">
        <f>'Electricity demand (energy)'!AO33/(365*24)*1000</f>
        <v>399.9816596</v>
      </c>
      <c r="AP33" s="73">
        <f>'Electricity demand (energy)'!AP33/(365*24)*1000</f>
        <v>545.5275852</v>
      </c>
      <c r="AQ33" s="73">
        <f>'Electricity demand (energy)'!AQ33/(365*24)*1000</f>
        <v>709.0372396</v>
      </c>
      <c r="AR33" s="73">
        <f>'Electricity demand (energy)'!AR33/(365*24)*1000</f>
        <v>882.0195313</v>
      </c>
      <c r="AS33" s="73">
        <f>'Electricity demand (energy)'!AS33/(365*24)*1000</f>
        <v>1056.086596</v>
      </c>
      <c r="AT33" s="73">
        <f>'Electricity demand (energy)'!AT33/(365*24)*1000</f>
        <v>0</v>
      </c>
      <c r="AU33" s="73">
        <f>'Electricity demand (energy)'!AU33/(365*24)*1000</f>
        <v>0</v>
      </c>
      <c r="AV33" s="73">
        <f>'Electricity demand (energy)'!AV33/(365*24)*1000</f>
        <v>0</v>
      </c>
      <c r="AW33" s="73">
        <f>'Electricity demand (energy)'!AW33/(365*24)*1000</f>
        <v>0</v>
      </c>
      <c r="AX33" s="73">
        <f>'Electricity demand (energy)'!AX33/(365*24)*1000</f>
        <v>0</v>
      </c>
      <c r="AY33" s="73">
        <f>'Electricity demand (energy)'!AY33/(365*24)*1000</f>
        <v>0</v>
      </c>
      <c r="AZ33" s="73">
        <f>'Electricity demand (energy)'!AZ33/(365*24)*1000</f>
        <v>0</v>
      </c>
      <c r="BA33" s="73">
        <f>'Electricity demand (energy)'!BA33/(365*24)*1000</f>
        <v>0</v>
      </c>
      <c r="BB33" s="73">
        <f>'Electricity demand (energy)'!BB33/(365*24)*1000</f>
        <v>0</v>
      </c>
      <c r="BC33" s="73">
        <f>'Electricity demand (energy)'!BC33/(365*24)*1000</f>
        <v>0</v>
      </c>
      <c r="BD33" s="74">
        <f>'Electricity demand (energy)'!BD33/(365*24)*1000</f>
        <v>0</v>
      </c>
      <c r="BE33" s="3"/>
      <c r="BF33" s="3"/>
      <c r="BG33" s="3"/>
      <c r="BH33" s="3"/>
      <c r="BI33" s="3"/>
      <c r="BJ33" s="3"/>
      <c r="BK33" s="3"/>
      <c r="BL33" s="3"/>
      <c r="BM33" s="3"/>
      <c r="BN33" s="3"/>
    </row>
    <row r="34">
      <c r="A34" s="75"/>
      <c r="E34" s="76" t="s">
        <v>56</v>
      </c>
      <c r="F34" s="73">
        <f>'Electricity demand (energy)'!F34/(365*24)*1000</f>
        <v>0</v>
      </c>
      <c r="G34" s="73">
        <f>'Electricity demand (energy)'!G34/(365*24)*1000</f>
        <v>0</v>
      </c>
      <c r="H34" s="73">
        <f>'Electricity demand (energy)'!H34/(365*24)*1000</f>
        <v>0</v>
      </c>
      <c r="I34" s="73">
        <f>'Electricity demand (energy)'!I34/(365*24)*1000</f>
        <v>0</v>
      </c>
      <c r="J34" s="73">
        <f>'Electricity demand (energy)'!J34/(365*24)*1000</f>
        <v>0</v>
      </c>
      <c r="K34" s="73">
        <f>'Electricity demand (energy)'!K34/(365*24)*1000</f>
        <v>0</v>
      </c>
      <c r="L34" s="73">
        <f>'Electricity demand (energy)'!L34/(365*24)*1000</f>
        <v>0</v>
      </c>
      <c r="M34" s="73">
        <f>'Electricity demand (energy)'!M34/(365*24)*1000</f>
        <v>0</v>
      </c>
      <c r="N34" s="73">
        <f>'Electricity demand (energy)'!N34/(365*24)*1000</f>
        <v>0</v>
      </c>
      <c r="O34" s="73">
        <f>'Electricity demand (energy)'!O34/(365*24)*1000</f>
        <v>0</v>
      </c>
      <c r="P34" s="73">
        <f>'Electricity demand (energy)'!P34/(365*24)*1000</f>
        <v>0</v>
      </c>
      <c r="Q34" s="73">
        <f>'Electricity demand (energy)'!Q34/(365*24)*1000</f>
        <v>0</v>
      </c>
      <c r="R34" s="73">
        <f>'Electricity demand (energy)'!R34/(365*24)*1000</f>
        <v>0</v>
      </c>
      <c r="S34" s="73">
        <f>'Electricity demand (energy)'!S34/(365*24)*1000</f>
        <v>0</v>
      </c>
      <c r="T34" s="73">
        <f>'Electricity demand (energy)'!T34/(365*24)*1000</f>
        <v>0</v>
      </c>
      <c r="U34" s="73">
        <f>'Electricity demand (energy)'!U34/(365*24)*1000</f>
        <v>0</v>
      </c>
      <c r="V34" s="73">
        <f>'Electricity demand (energy)'!V34/(365*24)*1000</f>
        <v>0</v>
      </c>
      <c r="W34" s="73">
        <f>'Electricity demand (energy)'!W34/(365*24)*1000</f>
        <v>0</v>
      </c>
      <c r="X34" s="73">
        <f>'Electricity demand (energy)'!X34/(365*24)*1000</f>
        <v>0</v>
      </c>
      <c r="Y34" s="73">
        <f>'Electricity demand (energy)'!Y34/(365*24)*1000</f>
        <v>0</v>
      </c>
      <c r="Z34" s="73">
        <f>'Electricity demand (energy)'!Z34/(365*24)*1000</f>
        <v>0</v>
      </c>
      <c r="AA34" s="73">
        <f>'Electricity demand (energy)'!AA34/(365*24)*1000</f>
        <v>0</v>
      </c>
      <c r="AB34" s="73">
        <f>'Electricity demand (energy)'!AB34/(365*24)*1000</f>
        <v>0</v>
      </c>
      <c r="AC34" s="73">
        <f>'Electricity demand (energy)'!AC34/(365*24)*1000</f>
        <v>0.6624234973</v>
      </c>
      <c r="AD34" s="73">
        <f>'Electricity demand (energy)'!AD34/(365*24)*1000</f>
        <v>1.313223533</v>
      </c>
      <c r="AE34" s="73">
        <f>'Electricity demand (energy)'!AE34/(365*24)*1000</f>
        <v>2.612795141</v>
      </c>
      <c r="AF34" s="73">
        <f>'Electricity demand (energy)'!AF34/(365*24)*1000</f>
        <v>5.132767339</v>
      </c>
      <c r="AG34" s="73">
        <f>'Electricity demand (energy)'!AG34/(365*24)*1000</f>
        <v>9.910739179</v>
      </c>
      <c r="AH34" s="73">
        <f>'Electricity demand (energy)'!AH34/(365*24)*1000</f>
        <v>18.70249465</v>
      </c>
      <c r="AI34" s="73">
        <f>'Electricity demand (energy)'!AI34/(365*24)*1000</f>
        <v>34.26105207</v>
      </c>
      <c r="AJ34" s="73">
        <f>'Electricity demand (energy)'!AJ34/(365*24)*1000</f>
        <v>60.47485857</v>
      </c>
      <c r="AK34" s="73">
        <f>'Electricity demand (energy)'!AK34/(365*24)*1000</f>
        <v>102.0918884</v>
      </c>
      <c r="AL34" s="73">
        <f>'Electricity demand (energy)'!AL34/(365*24)*1000</f>
        <v>166.9855855</v>
      </c>
      <c r="AM34" s="73">
        <f>'Electricity demand (energy)'!AM34/(365*24)*1000</f>
        <v>258.3813747</v>
      </c>
      <c r="AN34" s="73">
        <f>'Electricity demand (energy)'!AN34/(365*24)*1000</f>
        <v>377.5369948</v>
      </c>
      <c r="AO34" s="73">
        <f>'Electricity demand (energy)'!AO34/(365*24)*1000</f>
        <v>521.4864558</v>
      </c>
      <c r="AP34" s="73">
        <f>'Electricity demand (energy)'!AP34/(365*24)*1000</f>
        <v>683.4191579</v>
      </c>
      <c r="AQ34" s="73">
        <f>'Electricity demand (energy)'!AQ34/(365*24)*1000</f>
        <v>854.4406817</v>
      </c>
      <c r="AR34" s="73">
        <f>'Electricity demand (energy)'!AR34/(365*24)*1000</f>
        <v>1025.845859</v>
      </c>
      <c r="AS34" s="73">
        <f>'Electricity demand (energy)'!AS34/(365*24)*1000</f>
        <v>1190.897646</v>
      </c>
      <c r="AT34" s="73">
        <f>'Electricity demand (energy)'!AT34/(365*24)*1000</f>
        <v>0</v>
      </c>
      <c r="AU34" s="73">
        <f>'Electricity demand (energy)'!AU34/(365*24)*1000</f>
        <v>0</v>
      </c>
      <c r="AV34" s="73">
        <f>'Electricity demand (energy)'!AV34/(365*24)*1000</f>
        <v>0</v>
      </c>
      <c r="AW34" s="73">
        <f>'Electricity demand (energy)'!AW34/(365*24)*1000</f>
        <v>0</v>
      </c>
      <c r="AX34" s="73">
        <f>'Electricity demand (energy)'!AX34/(365*24)*1000</f>
        <v>0</v>
      </c>
      <c r="AY34" s="73">
        <f>'Electricity demand (energy)'!AY34/(365*24)*1000</f>
        <v>0</v>
      </c>
      <c r="AZ34" s="73">
        <f>'Electricity demand (energy)'!AZ34/(365*24)*1000</f>
        <v>0</v>
      </c>
      <c r="BA34" s="73">
        <f>'Electricity demand (energy)'!BA34/(365*24)*1000</f>
        <v>0</v>
      </c>
      <c r="BB34" s="73">
        <f>'Electricity demand (energy)'!BB34/(365*24)*1000</f>
        <v>0</v>
      </c>
      <c r="BC34" s="73">
        <f>'Electricity demand (energy)'!BC34/(365*24)*1000</f>
        <v>0</v>
      </c>
      <c r="BD34" s="74">
        <f>'Electricity demand (energy)'!BD34/(365*24)*1000</f>
        <v>0</v>
      </c>
      <c r="BE34" s="3"/>
      <c r="BF34" s="3"/>
      <c r="BG34" s="3"/>
      <c r="BH34" s="3"/>
      <c r="BI34" s="3"/>
      <c r="BJ34" s="3"/>
      <c r="BK34" s="3"/>
      <c r="BL34" s="3"/>
      <c r="BM34" s="3"/>
      <c r="BN34" s="3"/>
    </row>
    <row r="35">
      <c r="A35" s="75"/>
      <c r="E35" s="76" t="s">
        <v>55</v>
      </c>
      <c r="F35" s="73">
        <f>'Electricity demand (energy)'!F35/(365*24)*1000</f>
        <v>0</v>
      </c>
      <c r="G35" s="73">
        <f>'Electricity demand (energy)'!G35/(365*24)*1000</f>
        <v>0</v>
      </c>
      <c r="H35" s="73">
        <f>'Electricity demand (energy)'!H35/(365*24)*1000</f>
        <v>0</v>
      </c>
      <c r="I35" s="73">
        <f>'Electricity demand (energy)'!I35/(365*24)*1000</f>
        <v>0</v>
      </c>
      <c r="J35" s="73">
        <f>'Electricity demand (energy)'!J35/(365*24)*1000</f>
        <v>0</v>
      </c>
      <c r="K35" s="73">
        <f>'Electricity demand (energy)'!K35/(365*24)*1000</f>
        <v>0</v>
      </c>
      <c r="L35" s="73">
        <f>'Electricity demand (energy)'!L35/(365*24)*1000</f>
        <v>0</v>
      </c>
      <c r="M35" s="73">
        <f>'Electricity demand (energy)'!M35/(365*24)*1000</f>
        <v>0</v>
      </c>
      <c r="N35" s="73">
        <f>'Electricity demand (energy)'!N35/(365*24)*1000</f>
        <v>0</v>
      </c>
      <c r="O35" s="73">
        <f>'Electricity demand (energy)'!O35/(365*24)*1000</f>
        <v>0</v>
      </c>
      <c r="P35" s="73">
        <f>'Electricity demand (energy)'!P35/(365*24)*1000</f>
        <v>0</v>
      </c>
      <c r="Q35" s="73">
        <f>'Electricity demand (energy)'!Q35/(365*24)*1000</f>
        <v>0</v>
      </c>
      <c r="R35" s="73">
        <f>'Electricity demand (energy)'!R35/(365*24)*1000</f>
        <v>0</v>
      </c>
      <c r="S35" s="73">
        <f>'Electricity demand (energy)'!S35/(365*24)*1000</f>
        <v>0</v>
      </c>
      <c r="T35" s="73">
        <f>'Electricity demand (energy)'!T35/(365*24)*1000</f>
        <v>0</v>
      </c>
      <c r="U35" s="73">
        <f>'Electricity demand (energy)'!U35/(365*24)*1000</f>
        <v>0</v>
      </c>
      <c r="V35" s="73">
        <f>'Electricity demand (energy)'!V35/(365*24)*1000</f>
        <v>0</v>
      </c>
      <c r="W35" s="73">
        <f>'Electricity demand (energy)'!W35/(365*24)*1000</f>
        <v>0</v>
      </c>
      <c r="X35" s="73">
        <f>'Electricity demand (energy)'!X35/(365*24)*1000</f>
        <v>0</v>
      </c>
      <c r="Y35" s="73">
        <f>'Electricity demand (energy)'!Y35/(365*24)*1000</f>
        <v>0</v>
      </c>
      <c r="Z35" s="73">
        <f>'Electricity demand (energy)'!Z35/(365*24)*1000</f>
        <v>0</v>
      </c>
      <c r="AA35" s="73">
        <f>'Electricity demand (energy)'!AA35/(365*24)*1000</f>
        <v>0</v>
      </c>
      <c r="AB35" s="73">
        <f>'Electricity demand (energy)'!AB35/(365*24)*1000</f>
        <v>0</v>
      </c>
      <c r="AC35" s="73">
        <f>'Electricity demand (energy)'!AC35/(365*24)*1000</f>
        <v>0.9625218641</v>
      </c>
      <c r="AD35" s="73">
        <f>'Electricity demand (energy)'!AD35/(365*24)*1000</f>
        <v>2.117496029</v>
      </c>
      <c r="AE35" s="73">
        <f>'Electricity demand (energy)'!AE35/(365*24)*1000</f>
        <v>4.622699801</v>
      </c>
      <c r="AF35" s="73">
        <f>'Electricity demand (energy)'!AF35/(365*24)*1000</f>
        <v>9.794270229</v>
      </c>
      <c r="AG35" s="73">
        <f>'Electricity demand (energy)'!AG35/(365*24)*1000</f>
        <v>19.90506828</v>
      </c>
      <c r="AH35" s="73">
        <f>'Electricity demand (energy)'!AH35/(365*24)*1000</f>
        <v>38.31664941</v>
      </c>
      <c r="AI35" s="73">
        <f>'Electricity demand (energy)'!AI35/(365*24)*1000</f>
        <v>69.11068151</v>
      </c>
      <c r="AJ35" s="73">
        <f>'Electricity demand (energy)'!AJ35/(365*24)*1000</f>
        <v>116.1002096</v>
      </c>
      <c r="AK35" s="73">
        <f>'Electricity demand (energy)'!AK35/(365*24)*1000</f>
        <v>181.699871</v>
      </c>
      <c r="AL35" s="73">
        <f>'Electricity demand (energy)'!AL35/(365*24)*1000</f>
        <v>271.5377274</v>
      </c>
      <c r="AM35" s="73">
        <f>'Electricity demand (energy)'!AM35/(365*24)*1000</f>
        <v>382.9171549</v>
      </c>
      <c r="AN35" s="73">
        <f>'Electricity demand (energy)'!AN35/(365*24)*1000</f>
        <v>513.3650384</v>
      </c>
      <c r="AO35" s="73">
        <f>'Electricity demand (energy)'!AO35/(365*24)*1000</f>
        <v>658.5331552</v>
      </c>
      <c r="AP35" s="73">
        <f>'Electricity demand (energy)'!AP35/(365*24)*1000</f>
        <v>812.6711818</v>
      </c>
      <c r="AQ35" s="73">
        <f>'Electricity demand (energy)'!AQ35/(365*24)*1000</f>
        <v>969.5535102</v>
      </c>
      <c r="AR35" s="73">
        <f>'Electricity demand (energy)'!AR35/(365*24)*1000</f>
        <v>1123.604451</v>
      </c>
      <c r="AS35" s="73">
        <f>'Electricity demand (energy)'!AS35/(365*24)*1000</f>
        <v>1270.775897</v>
      </c>
      <c r="AT35" s="73">
        <f>'Electricity demand (energy)'!AT35/(365*24)*1000</f>
        <v>0</v>
      </c>
      <c r="AU35" s="73">
        <f>'Electricity demand (energy)'!AU35/(365*24)*1000</f>
        <v>0</v>
      </c>
      <c r="AV35" s="73">
        <f>'Electricity demand (energy)'!AV35/(365*24)*1000</f>
        <v>0</v>
      </c>
      <c r="AW35" s="73">
        <f>'Electricity demand (energy)'!AW35/(365*24)*1000</f>
        <v>0</v>
      </c>
      <c r="AX35" s="73">
        <f>'Electricity demand (energy)'!AX35/(365*24)*1000</f>
        <v>0</v>
      </c>
      <c r="AY35" s="73">
        <f>'Electricity demand (energy)'!AY35/(365*24)*1000</f>
        <v>0</v>
      </c>
      <c r="AZ35" s="73">
        <f>'Electricity demand (energy)'!AZ35/(365*24)*1000</f>
        <v>0</v>
      </c>
      <c r="BA35" s="73">
        <f>'Electricity demand (energy)'!BA35/(365*24)*1000</f>
        <v>0</v>
      </c>
      <c r="BB35" s="73">
        <f>'Electricity demand (energy)'!BB35/(365*24)*1000</f>
        <v>0</v>
      </c>
      <c r="BC35" s="73">
        <f>'Electricity demand (energy)'!BC35/(365*24)*1000</f>
        <v>0</v>
      </c>
      <c r="BD35" s="74">
        <f>'Electricity demand (energy)'!BD35/(365*24)*1000</f>
        <v>0</v>
      </c>
      <c r="BE35" s="3"/>
      <c r="BF35" s="3"/>
      <c r="BG35" s="3"/>
      <c r="BH35" s="3"/>
      <c r="BI35" s="3"/>
      <c r="BJ35" s="3"/>
      <c r="BK35" s="3"/>
      <c r="BL35" s="3"/>
      <c r="BM35" s="3"/>
      <c r="BN35" s="3"/>
    </row>
    <row r="36">
      <c r="A36" s="75"/>
      <c r="D36" s="77" t="s">
        <v>56</v>
      </c>
      <c r="E36" s="76" t="s">
        <v>57</v>
      </c>
      <c r="F36" s="73">
        <f>'Electricity demand (energy)'!F36/(365*24)*1000</f>
        <v>0</v>
      </c>
      <c r="G36" s="73">
        <f>'Electricity demand (energy)'!G36/(365*24)*1000</f>
        <v>0</v>
      </c>
      <c r="H36" s="73">
        <f>'Electricity demand (energy)'!H36/(365*24)*1000</f>
        <v>0</v>
      </c>
      <c r="I36" s="73">
        <f>'Electricity demand (energy)'!I36/(365*24)*1000</f>
        <v>0</v>
      </c>
      <c r="J36" s="73">
        <f>'Electricity demand (energy)'!J36/(365*24)*1000</f>
        <v>0</v>
      </c>
      <c r="K36" s="73">
        <f>'Electricity demand (energy)'!K36/(365*24)*1000</f>
        <v>0</v>
      </c>
      <c r="L36" s="73">
        <f>'Electricity demand (energy)'!L36/(365*24)*1000</f>
        <v>0</v>
      </c>
      <c r="M36" s="73">
        <f>'Electricity demand (energy)'!M36/(365*24)*1000</f>
        <v>0</v>
      </c>
      <c r="N36" s="73">
        <f>'Electricity demand (energy)'!N36/(365*24)*1000</f>
        <v>0</v>
      </c>
      <c r="O36" s="73">
        <f>'Electricity demand (energy)'!O36/(365*24)*1000</f>
        <v>0</v>
      </c>
      <c r="P36" s="73">
        <f>'Electricity demand (energy)'!P36/(365*24)*1000</f>
        <v>0</v>
      </c>
      <c r="Q36" s="73">
        <f>'Electricity demand (energy)'!Q36/(365*24)*1000</f>
        <v>0</v>
      </c>
      <c r="R36" s="73">
        <f>'Electricity demand (energy)'!R36/(365*24)*1000</f>
        <v>0</v>
      </c>
      <c r="S36" s="73">
        <f>'Electricity demand (energy)'!S36/(365*24)*1000</f>
        <v>0</v>
      </c>
      <c r="T36" s="73">
        <f>'Electricity demand (energy)'!T36/(365*24)*1000</f>
        <v>0</v>
      </c>
      <c r="U36" s="73">
        <f>'Electricity demand (energy)'!U36/(365*24)*1000</f>
        <v>0</v>
      </c>
      <c r="V36" s="73">
        <f>'Electricity demand (energy)'!V36/(365*24)*1000</f>
        <v>0</v>
      </c>
      <c r="W36" s="73">
        <f>'Electricity demand (energy)'!W36/(365*24)*1000</f>
        <v>0</v>
      </c>
      <c r="X36" s="73">
        <f>'Electricity demand (energy)'!X36/(365*24)*1000</f>
        <v>0</v>
      </c>
      <c r="Y36" s="73">
        <f>'Electricity demand (energy)'!Y36/(365*24)*1000</f>
        <v>0</v>
      </c>
      <c r="Z36" s="73">
        <f>'Electricity demand (energy)'!Z36/(365*24)*1000</f>
        <v>0</v>
      </c>
      <c r="AA36" s="73">
        <f>'Electricity demand (energy)'!AA36/(365*24)*1000</f>
        <v>0</v>
      </c>
      <c r="AB36" s="73">
        <f>'Electricity demand (energy)'!AB36/(365*24)*1000</f>
        <v>0</v>
      </c>
      <c r="AC36" s="73">
        <f>'Electricity demand (energy)'!AC36/(365*24)*1000</f>
        <v>2.064009126</v>
      </c>
      <c r="AD36" s="73">
        <f>'Electricity demand (energy)'!AD36/(365*24)*1000</f>
        <v>4.241453392</v>
      </c>
      <c r="AE36" s="73">
        <f>'Electricity demand (energy)'!AE36/(365*24)*1000</f>
        <v>8.639915107</v>
      </c>
      <c r="AF36" s="73">
        <f>'Electricity demand (energy)'!AF36/(365*24)*1000</f>
        <v>17.0790438</v>
      </c>
      <c r="AG36" s="73">
        <f>'Electricity demand (energy)'!AG36/(365*24)*1000</f>
        <v>32.43746092</v>
      </c>
      <c r="AH36" s="73">
        <f>'Electricity demand (energy)'!AH36/(365*24)*1000</f>
        <v>58.58364389</v>
      </c>
      <c r="AI36" s="73">
        <f>'Electricity demand (energy)'!AI36/(365*24)*1000</f>
        <v>99.73992107</v>
      </c>
      <c r="AJ36" s="73">
        <f>'Electricity demand (energy)'!AJ36/(365*24)*1000</f>
        <v>159.2664494</v>
      </c>
      <c r="AK36" s="73">
        <f>'Electricity demand (energy)'!AK36/(365*24)*1000</f>
        <v>238.4278125</v>
      </c>
      <c r="AL36" s="73">
        <f>'Electricity demand (energy)'!AL36/(365*24)*1000</f>
        <v>342.4276201</v>
      </c>
      <c r="AM36" s="73">
        <f>'Electricity demand (energy)'!AM36/(365*24)*1000</f>
        <v>465.5161727</v>
      </c>
      <c r="AN36" s="73">
        <f>'Electricity demand (energy)'!AN36/(365*24)*1000</f>
        <v>603.1122364</v>
      </c>
      <c r="AO36" s="73">
        <f>'Electricity demand (energy)'!AO36/(365*24)*1000</f>
        <v>749.5869443</v>
      </c>
      <c r="AP36" s="73">
        <f>'Electricity demand (energy)'!AP36/(365*24)*1000</f>
        <v>899.1881871</v>
      </c>
      <c r="AQ36" s="73">
        <f>'Electricity demand (energy)'!AQ36/(365*24)*1000</f>
        <v>1046.898908</v>
      </c>
      <c r="AR36" s="73">
        <f>'Electricity demand (energy)'!AR36/(365*24)*1000</f>
        <v>1189.041504</v>
      </c>
      <c r="AS36" s="73">
        <f>'Electricity demand (energy)'!AS36/(365*24)*1000</f>
        <v>1323.50183</v>
      </c>
      <c r="AT36" s="73">
        <f>'Electricity demand (energy)'!AT36/(365*24)*1000</f>
        <v>0</v>
      </c>
      <c r="AU36" s="73">
        <f>'Electricity demand (energy)'!AU36/(365*24)*1000</f>
        <v>0</v>
      </c>
      <c r="AV36" s="73">
        <f>'Electricity demand (energy)'!AV36/(365*24)*1000</f>
        <v>0</v>
      </c>
      <c r="AW36" s="73">
        <f>'Electricity demand (energy)'!AW36/(365*24)*1000</f>
        <v>0</v>
      </c>
      <c r="AX36" s="73">
        <f>'Electricity demand (energy)'!AX36/(365*24)*1000</f>
        <v>0</v>
      </c>
      <c r="AY36" s="73">
        <f>'Electricity demand (energy)'!AY36/(365*24)*1000</f>
        <v>0</v>
      </c>
      <c r="AZ36" s="73">
        <f>'Electricity demand (energy)'!AZ36/(365*24)*1000</f>
        <v>0</v>
      </c>
      <c r="BA36" s="73">
        <f>'Electricity demand (energy)'!BA36/(365*24)*1000</f>
        <v>0</v>
      </c>
      <c r="BB36" s="73">
        <f>'Electricity demand (energy)'!BB36/(365*24)*1000</f>
        <v>0</v>
      </c>
      <c r="BC36" s="73">
        <f>'Electricity demand (energy)'!BC36/(365*24)*1000</f>
        <v>0</v>
      </c>
      <c r="BD36" s="74">
        <f>'Electricity demand (energy)'!BD36/(365*24)*1000</f>
        <v>0</v>
      </c>
      <c r="BE36" s="3"/>
      <c r="BF36" s="3"/>
      <c r="BG36" s="3"/>
      <c r="BH36" s="3"/>
      <c r="BI36" s="3"/>
      <c r="BJ36" s="3"/>
      <c r="BK36" s="3"/>
      <c r="BL36" s="3"/>
      <c r="BM36" s="3"/>
      <c r="BN36" s="3"/>
    </row>
    <row r="37">
      <c r="A37" s="75"/>
      <c r="E37" s="76" t="s">
        <v>56</v>
      </c>
      <c r="F37" s="73">
        <f>'Electricity demand (energy)'!F37/(365*24)*1000</f>
        <v>0</v>
      </c>
      <c r="G37" s="73">
        <f>'Electricity demand (energy)'!G37/(365*24)*1000</f>
        <v>0</v>
      </c>
      <c r="H37" s="73">
        <f>'Electricity demand (energy)'!H37/(365*24)*1000</f>
        <v>0</v>
      </c>
      <c r="I37" s="73">
        <f>'Electricity demand (energy)'!I37/(365*24)*1000</f>
        <v>0</v>
      </c>
      <c r="J37" s="73">
        <f>'Electricity demand (energy)'!J37/(365*24)*1000</f>
        <v>0</v>
      </c>
      <c r="K37" s="73">
        <f>'Electricity demand (energy)'!K37/(365*24)*1000</f>
        <v>0</v>
      </c>
      <c r="L37" s="73">
        <f>'Electricity demand (energy)'!L37/(365*24)*1000</f>
        <v>0</v>
      </c>
      <c r="M37" s="73">
        <f>'Electricity demand (energy)'!M37/(365*24)*1000</f>
        <v>0</v>
      </c>
      <c r="N37" s="73">
        <f>'Electricity demand (energy)'!N37/(365*24)*1000</f>
        <v>0</v>
      </c>
      <c r="O37" s="73">
        <f>'Electricity demand (energy)'!O37/(365*24)*1000</f>
        <v>0</v>
      </c>
      <c r="P37" s="73">
        <f>'Electricity demand (energy)'!P37/(365*24)*1000</f>
        <v>0</v>
      </c>
      <c r="Q37" s="73">
        <f>'Electricity demand (energy)'!Q37/(365*24)*1000</f>
        <v>0</v>
      </c>
      <c r="R37" s="73">
        <f>'Electricity demand (energy)'!R37/(365*24)*1000</f>
        <v>0</v>
      </c>
      <c r="S37" s="73">
        <f>'Electricity demand (energy)'!S37/(365*24)*1000</f>
        <v>0</v>
      </c>
      <c r="T37" s="73">
        <f>'Electricity demand (energy)'!T37/(365*24)*1000</f>
        <v>0</v>
      </c>
      <c r="U37" s="73">
        <f>'Electricity demand (energy)'!U37/(365*24)*1000</f>
        <v>0</v>
      </c>
      <c r="V37" s="73">
        <f>'Electricity demand (energy)'!V37/(365*24)*1000</f>
        <v>0</v>
      </c>
      <c r="W37" s="73">
        <f>'Electricity demand (energy)'!W37/(365*24)*1000</f>
        <v>0</v>
      </c>
      <c r="X37" s="73">
        <f>'Electricity demand (energy)'!X37/(365*24)*1000</f>
        <v>0</v>
      </c>
      <c r="Y37" s="73">
        <f>'Electricity demand (energy)'!Y37/(365*24)*1000</f>
        <v>0</v>
      </c>
      <c r="Z37" s="73">
        <f>'Electricity demand (energy)'!Z37/(365*24)*1000</f>
        <v>0</v>
      </c>
      <c r="AA37" s="73">
        <f>'Electricity demand (energy)'!AA37/(365*24)*1000</f>
        <v>0</v>
      </c>
      <c r="AB37" s="73">
        <f>'Electricity demand (energy)'!AB37/(365*24)*1000</f>
        <v>0</v>
      </c>
      <c r="AC37" s="73">
        <f>'Electricity demand (energy)'!AC37/(365*24)*1000</f>
        <v>2.229973996</v>
      </c>
      <c r="AD37" s="73">
        <f>'Electricity demand (energy)'!AD37/(365*24)*1000</f>
        <v>4.847431572</v>
      </c>
      <c r="AE37" s="73">
        <f>'Electricity demand (energy)'!AE37/(365*24)*1000</f>
        <v>10.41932476</v>
      </c>
      <c r="AF37" s="73">
        <f>'Electricity demand (energy)'!AF37/(365*24)*1000</f>
        <v>21.65349833</v>
      </c>
      <c r="AG37" s="73">
        <f>'Electricity demand (energy)'!AG37/(365*24)*1000</f>
        <v>43.00838577</v>
      </c>
      <c r="AH37" s="73">
        <f>'Electricity demand (energy)'!AH37/(365*24)*1000</f>
        <v>80.64415574</v>
      </c>
      <c r="AI37" s="73">
        <f>'Electricity demand (energy)'!AI37/(365*24)*1000</f>
        <v>141.2025233</v>
      </c>
      <c r="AJ37" s="73">
        <f>'Electricity demand (energy)'!AJ37/(365*24)*1000</f>
        <v>229.2133454</v>
      </c>
      <c r="AK37" s="73">
        <f>'Electricity demand (energy)'!AK37/(365*24)*1000</f>
        <v>344.2878515</v>
      </c>
      <c r="AL37" s="73">
        <f>'Electricity demand (energy)'!AL37/(365*24)*1000</f>
        <v>489.4879627</v>
      </c>
      <c r="AM37" s="73">
        <f>'Electricity demand (energy)'!AM37/(365*24)*1000</f>
        <v>650.7306285</v>
      </c>
      <c r="AN37" s="73">
        <f>'Electricity demand (energy)'!AN37/(365*24)*1000</f>
        <v>816.6089698</v>
      </c>
      <c r="AO37" s="73">
        <f>'Electricity demand (energy)'!AO37/(365*24)*1000</f>
        <v>977.2934071</v>
      </c>
      <c r="AP37" s="73">
        <f>'Electricity demand (energy)'!AP37/(365*24)*1000</f>
        <v>1126.47362</v>
      </c>
      <c r="AQ37" s="73">
        <f>'Electricity demand (energy)'!AQ37/(365*24)*1000</f>
        <v>1261.588202</v>
      </c>
      <c r="AR37" s="73">
        <f>'Electricity demand (energy)'!AR37/(365*24)*1000</f>
        <v>1382.932304</v>
      </c>
      <c r="AS37" s="73">
        <f>'Electricity demand (energy)'!AS37/(365*24)*1000</f>
        <v>1492.44884</v>
      </c>
      <c r="AT37" s="73">
        <f>'Electricity demand (energy)'!AT37/(365*24)*1000</f>
        <v>0</v>
      </c>
      <c r="AU37" s="73">
        <f>'Electricity demand (energy)'!AU37/(365*24)*1000</f>
        <v>0</v>
      </c>
      <c r="AV37" s="73">
        <f>'Electricity demand (energy)'!AV37/(365*24)*1000</f>
        <v>0</v>
      </c>
      <c r="AW37" s="73">
        <f>'Electricity demand (energy)'!AW37/(365*24)*1000</f>
        <v>0</v>
      </c>
      <c r="AX37" s="73">
        <f>'Electricity demand (energy)'!AX37/(365*24)*1000</f>
        <v>0</v>
      </c>
      <c r="AY37" s="73">
        <f>'Electricity demand (energy)'!AY37/(365*24)*1000</f>
        <v>0</v>
      </c>
      <c r="AZ37" s="73">
        <f>'Electricity demand (energy)'!AZ37/(365*24)*1000</f>
        <v>0</v>
      </c>
      <c r="BA37" s="73">
        <f>'Electricity demand (energy)'!BA37/(365*24)*1000</f>
        <v>0</v>
      </c>
      <c r="BB37" s="73">
        <f>'Electricity demand (energy)'!BB37/(365*24)*1000</f>
        <v>0</v>
      </c>
      <c r="BC37" s="73">
        <f>'Electricity demand (energy)'!BC37/(365*24)*1000</f>
        <v>0</v>
      </c>
      <c r="BD37" s="74">
        <f>'Electricity demand (energy)'!BD37/(365*24)*1000</f>
        <v>0</v>
      </c>
      <c r="BE37" s="3"/>
      <c r="BF37" s="3"/>
      <c r="BG37" s="3"/>
      <c r="BH37" s="3"/>
      <c r="BI37" s="3"/>
      <c r="BJ37" s="3"/>
      <c r="BK37" s="3"/>
      <c r="BL37" s="3"/>
      <c r="BM37" s="3"/>
      <c r="BN37" s="3"/>
    </row>
    <row r="38">
      <c r="A38" s="75"/>
      <c r="E38" s="76" t="s">
        <v>55</v>
      </c>
      <c r="F38" s="73">
        <f>'Electricity demand (energy)'!F38/(365*24)*1000</f>
        <v>0</v>
      </c>
      <c r="G38" s="73">
        <f>'Electricity demand (energy)'!G38/(365*24)*1000</f>
        <v>0</v>
      </c>
      <c r="H38" s="73">
        <f>'Electricity demand (energy)'!H38/(365*24)*1000</f>
        <v>0</v>
      </c>
      <c r="I38" s="73">
        <f>'Electricity demand (energy)'!I38/(365*24)*1000</f>
        <v>0</v>
      </c>
      <c r="J38" s="73">
        <f>'Electricity demand (energy)'!J38/(365*24)*1000</f>
        <v>0</v>
      </c>
      <c r="K38" s="73">
        <f>'Electricity demand (energy)'!K38/(365*24)*1000</f>
        <v>0</v>
      </c>
      <c r="L38" s="73">
        <f>'Electricity demand (energy)'!L38/(365*24)*1000</f>
        <v>0</v>
      </c>
      <c r="M38" s="73">
        <f>'Electricity demand (energy)'!M38/(365*24)*1000</f>
        <v>0</v>
      </c>
      <c r="N38" s="73">
        <f>'Electricity demand (energy)'!N38/(365*24)*1000</f>
        <v>0</v>
      </c>
      <c r="O38" s="73">
        <f>'Electricity demand (energy)'!O38/(365*24)*1000</f>
        <v>0</v>
      </c>
      <c r="P38" s="73">
        <f>'Electricity demand (energy)'!P38/(365*24)*1000</f>
        <v>0</v>
      </c>
      <c r="Q38" s="73">
        <f>'Electricity demand (energy)'!Q38/(365*24)*1000</f>
        <v>0</v>
      </c>
      <c r="R38" s="73">
        <f>'Electricity demand (energy)'!R38/(365*24)*1000</f>
        <v>0</v>
      </c>
      <c r="S38" s="73">
        <f>'Electricity demand (energy)'!S38/(365*24)*1000</f>
        <v>0</v>
      </c>
      <c r="T38" s="73">
        <f>'Electricity demand (energy)'!T38/(365*24)*1000</f>
        <v>0</v>
      </c>
      <c r="U38" s="73">
        <f>'Electricity demand (energy)'!U38/(365*24)*1000</f>
        <v>0</v>
      </c>
      <c r="V38" s="73">
        <f>'Electricity demand (energy)'!V38/(365*24)*1000</f>
        <v>0</v>
      </c>
      <c r="W38" s="73">
        <f>'Electricity demand (energy)'!W38/(365*24)*1000</f>
        <v>0</v>
      </c>
      <c r="X38" s="73">
        <f>'Electricity demand (energy)'!X38/(365*24)*1000</f>
        <v>0</v>
      </c>
      <c r="Y38" s="73">
        <f>'Electricity demand (energy)'!Y38/(365*24)*1000</f>
        <v>0</v>
      </c>
      <c r="Z38" s="73">
        <f>'Electricity demand (energy)'!Z38/(365*24)*1000</f>
        <v>0</v>
      </c>
      <c r="AA38" s="73">
        <f>'Electricity demand (energy)'!AA38/(365*24)*1000</f>
        <v>0</v>
      </c>
      <c r="AB38" s="73">
        <f>'Electricity demand (energy)'!AB38/(365*24)*1000</f>
        <v>0</v>
      </c>
      <c r="AC38" s="73">
        <f>'Electricity demand (energy)'!AC38/(365*24)*1000</f>
        <v>3.240221303</v>
      </c>
      <c r="AD38" s="73">
        <f>'Electricity demand (energy)'!AD38/(365*24)*1000</f>
        <v>7.816199485</v>
      </c>
      <c r="AE38" s="73">
        <f>'Electricity demand (energy)'!AE38/(365*24)*1000</f>
        <v>18.43443818</v>
      </c>
      <c r="AF38" s="73">
        <f>'Electricity demand (energy)'!AF38/(365*24)*1000</f>
        <v>41.31888318</v>
      </c>
      <c r="AG38" s="73">
        <f>'Electricity demand (energy)'!AG38/(365*24)*1000</f>
        <v>86.37951617</v>
      </c>
      <c r="AH38" s="73">
        <f>'Electricity demand (energy)'!AH38/(365*24)*1000</f>
        <v>165.2193411</v>
      </c>
      <c r="AI38" s="73">
        <f>'Electricity demand (energy)'!AI38/(365*24)*1000</f>
        <v>284.8307926</v>
      </c>
      <c r="AJ38" s="73">
        <f>'Electricity demand (energy)'!AJ38/(365*24)*1000</f>
        <v>440.0459642</v>
      </c>
      <c r="AK38" s="73">
        <f>'Electricity demand (energy)'!AK38/(365*24)*1000</f>
        <v>612.7524835</v>
      </c>
      <c r="AL38" s="73">
        <f>'Electricity demand (energy)'!AL38/(365*24)*1000</f>
        <v>795.9636069</v>
      </c>
      <c r="AM38" s="73">
        <f>'Electricity demand (energy)'!AM38/(365*24)*1000</f>
        <v>964.3726106</v>
      </c>
      <c r="AN38" s="73">
        <f>'Electricity demand (energy)'!AN38/(365*24)*1000</f>
        <v>1110.403751</v>
      </c>
      <c r="AO38" s="73">
        <f>'Electricity demand (energy)'!AO38/(365*24)*1000</f>
        <v>1234.126225</v>
      </c>
      <c r="AP38" s="73">
        <f>'Electricity demand (energy)'!AP38/(365*24)*1000</f>
        <v>1339.518562</v>
      </c>
      <c r="AQ38" s="73">
        <f>'Electricity demand (energy)'!AQ38/(365*24)*1000</f>
        <v>1431.553174</v>
      </c>
      <c r="AR38" s="73">
        <f>'Electricity demand (energy)'!AR38/(365*24)*1000</f>
        <v>1514.719662</v>
      </c>
      <c r="AS38" s="73">
        <f>'Electricity demand (energy)'!AS38/(365*24)*1000</f>
        <v>1592.553331</v>
      </c>
      <c r="AT38" s="73">
        <f>'Electricity demand (energy)'!AT38/(365*24)*1000</f>
        <v>0</v>
      </c>
      <c r="AU38" s="73">
        <f>'Electricity demand (energy)'!AU38/(365*24)*1000</f>
        <v>0</v>
      </c>
      <c r="AV38" s="73">
        <f>'Electricity demand (energy)'!AV38/(365*24)*1000</f>
        <v>0</v>
      </c>
      <c r="AW38" s="73">
        <f>'Electricity demand (energy)'!AW38/(365*24)*1000</f>
        <v>0</v>
      </c>
      <c r="AX38" s="73">
        <f>'Electricity demand (energy)'!AX38/(365*24)*1000</f>
        <v>0</v>
      </c>
      <c r="AY38" s="73">
        <f>'Electricity demand (energy)'!AY38/(365*24)*1000</f>
        <v>0</v>
      </c>
      <c r="AZ38" s="73">
        <f>'Electricity demand (energy)'!AZ38/(365*24)*1000</f>
        <v>0</v>
      </c>
      <c r="BA38" s="73">
        <f>'Electricity demand (energy)'!BA38/(365*24)*1000</f>
        <v>0</v>
      </c>
      <c r="BB38" s="73">
        <f>'Electricity demand (energy)'!BB38/(365*24)*1000</f>
        <v>0</v>
      </c>
      <c r="BC38" s="73">
        <f>'Electricity demand (energy)'!BC38/(365*24)*1000</f>
        <v>0</v>
      </c>
      <c r="BD38" s="74">
        <f>'Electricity demand (energy)'!BD38/(365*24)*1000</f>
        <v>0</v>
      </c>
      <c r="BE38" s="3"/>
      <c r="BF38" s="3"/>
      <c r="BG38" s="3"/>
      <c r="BH38" s="3"/>
      <c r="BI38" s="3"/>
      <c r="BJ38" s="3"/>
      <c r="BK38" s="3"/>
      <c r="BL38" s="3"/>
      <c r="BM38" s="3"/>
      <c r="BN38" s="3"/>
    </row>
    <row r="39">
      <c r="A39" s="75"/>
      <c r="D39" s="77" t="s">
        <v>55</v>
      </c>
      <c r="E39" s="76" t="s">
        <v>57</v>
      </c>
      <c r="F39" s="73">
        <f>'Electricity demand (energy)'!F39/(365*24)*1000</f>
        <v>0</v>
      </c>
      <c r="G39" s="73">
        <f>'Electricity demand (energy)'!G39/(365*24)*1000</f>
        <v>0</v>
      </c>
      <c r="H39" s="73">
        <f>'Electricity demand (energy)'!H39/(365*24)*1000</f>
        <v>0</v>
      </c>
      <c r="I39" s="73">
        <f>'Electricity demand (energy)'!I39/(365*24)*1000</f>
        <v>0</v>
      </c>
      <c r="J39" s="73">
        <f>'Electricity demand (energy)'!J39/(365*24)*1000</f>
        <v>0</v>
      </c>
      <c r="K39" s="73">
        <f>'Electricity demand (energy)'!K39/(365*24)*1000</f>
        <v>0</v>
      </c>
      <c r="L39" s="73">
        <f>'Electricity demand (energy)'!L39/(365*24)*1000</f>
        <v>0</v>
      </c>
      <c r="M39" s="73">
        <f>'Electricity demand (energy)'!M39/(365*24)*1000</f>
        <v>0</v>
      </c>
      <c r="N39" s="73">
        <f>'Electricity demand (energy)'!N39/(365*24)*1000</f>
        <v>0</v>
      </c>
      <c r="O39" s="73">
        <f>'Electricity demand (energy)'!O39/(365*24)*1000</f>
        <v>0</v>
      </c>
      <c r="P39" s="73">
        <f>'Electricity demand (energy)'!P39/(365*24)*1000</f>
        <v>0</v>
      </c>
      <c r="Q39" s="73">
        <f>'Electricity demand (energy)'!Q39/(365*24)*1000</f>
        <v>0</v>
      </c>
      <c r="R39" s="73">
        <f>'Electricity demand (energy)'!R39/(365*24)*1000</f>
        <v>0</v>
      </c>
      <c r="S39" s="73">
        <f>'Electricity demand (energy)'!S39/(365*24)*1000</f>
        <v>0</v>
      </c>
      <c r="T39" s="73">
        <f>'Electricity demand (energy)'!T39/(365*24)*1000</f>
        <v>0</v>
      </c>
      <c r="U39" s="73">
        <f>'Electricity demand (energy)'!U39/(365*24)*1000</f>
        <v>0</v>
      </c>
      <c r="V39" s="73">
        <f>'Electricity demand (energy)'!V39/(365*24)*1000</f>
        <v>0</v>
      </c>
      <c r="W39" s="73">
        <f>'Electricity demand (energy)'!W39/(365*24)*1000</f>
        <v>0</v>
      </c>
      <c r="X39" s="73">
        <f>'Electricity demand (energy)'!X39/(365*24)*1000</f>
        <v>0</v>
      </c>
      <c r="Y39" s="73">
        <f>'Electricity demand (energy)'!Y39/(365*24)*1000</f>
        <v>0</v>
      </c>
      <c r="Z39" s="73">
        <f>'Electricity demand (energy)'!Z39/(365*24)*1000</f>
        <v>0</v>
      </c>
      <c r="AA39" s="73">
        <f>'Electricity demand (energy)'!AA39/(365*24)*1000</f>
        <v>0</v>
      </c>
      <c r="AB39" s="73">
        <f>'Electricity demand (energy)'!AB39/(365*24)*1000</f>
        <v>0</v>
      </c>
      <c r="AC39" s="73">
        <f>'Electricity demand (energy)'!AC39/(365*24)*1000</f>
        <v>3.211016831</v>
      </c>
      <c r="AD39" s="73">
        <f>'Electricity demand (energy)'!AD39/(365*24)*1000</f>
        <v>8.248412902</v>
      </c>
      <c r="AE39" s="73">
        <f>'Electricity demand (energy)'!AE39/(365*24)*1000</f>
        <v>19.67365126</v>
      </c>
      <c r="AF39" s="73">
        <f>'Electricity demand (energy)'!AF39/(365*24)*1000</f>
        <v>41.48009171</v>
      </c>
      <c r="AG39" s="73">
        <f>'Electricity demand (energy)'!AG39/(365*24)*1000</f>
        <v>75.97297644</v>
      </c>
      <c r="AH39" s="73">
        <f>'Electricity demand (energy)'!AH39/(365*24)*1000</f>
        <v>122.5614755</v>
      </c>
      <c r="AI39" s="73">
        <f>'Electricity demand (energy)'!AI39/(365*24)*1000</f>
        <v>179.9370405</v>
      </c>
      <c r="AJ39" s="73">
        <f>'Electricity demand (energy)'!AJ39/(365*24)*1000</f>
        <v>247.9696998</v>
      </c>
      <c r="AK39" s="73">
        <f>'Electricity demand (energy)'!AK39/(365*24)*1000</f>
        <v>327.2739607</v>
      </c>
      <c r="AL39" s="73">
        <f>'Electricity demand (energy)'!AL39/(365*24)*1000</f>
        <v>426.1715522</v>
      </c>
      <c r="AM39" s="73">
        <f>'Electricity demand (energy)'!AM39/(365*24)*1000</f>
        <v>539.4295655</v>
      </c>
      <c r="AN39" s="73">
        <f>'Electricity demand (energy)'!AN39/(365*24)*1000</f>
        <v>664.8944238</v>
      </c>
      <c r="AO39" s="73">
        <f>'Electricity demand (energy)'!AO39/(365*24)*1000</f>
        <v>798.9397604</v>
      </c>
      <c r="AP39" s="73">
        <f>'Electricity demand (energy)'!AP39/(365*24)*1000</f>
        <v>937.1474794</v>
      </c>
      <c r="AQ39" s="73">
        <f>'Electricity demand (energy)'!AQ39/(365*24)*1000</f>
        <v>1075.190518</v>
      </c>
      <c r="AR39" s="73">
        <f>'Electricity demand (energy)'!AR39/(365*24)*1000</f>
        <v>1209.589123</v>
      </c>
      <c r="AS39" s="73">
        <f>'Electricity demand (energy)'!AS39/(365*24)*1000</f>
        <v>1338.115773</v>
      </c>
      <c r="AT39" s="73">
        <f>'Electricity demand (energy)'!AT39/(365*24)*1000</f>
        <v>0</v>
      </c>
      <c r="AU39" s="73">
        <f>'Electricity demand (energy)'!AU39/(365*24)*1000</f>
        <v>0</v>
      </c>
      <c r="AV39" s="73">
        <f>'Electricity demand (energy)'!AV39/(365*24)*1000</f>
        <v>0</v>
      </c>
      <c r="AW39" s="73">
        <f>'Electricity demand (energy)'!AW39/(365*24)*1000</f>
        <v>0</v>
      </c>
      <c r="AX39" s="73">
        <f>'Electricity demand (energy)'!AX39/(365*24)*1000</f>
        <v>0</v>
      </c>
      <c r="AY39" s="73">
        <f>'Electricity demand (energy)'!AY39/(365*24)*1000</f>
        <v>0</v>
      </c>
      <c r="AZ39" s="73">
        <f>'Electricity demand (energy)'!AZ39/(365*24)*1000</f>
        <v>0</v>
      </c>
      <c r="BA39" s="73">
        <f>'Electricity demand (energy)'!BA39/(365*24)*1000</f>
        <v>0</v>
      </c>
      <c r="BB39" s="73">
        <f>'Electricity demand (energy)'!BB39/(365*24)*1000</f>
        <v>0</v>
      </c>
      <c r="BC39" s="73">
        <f>'Electricity demand (energy)'!BC39/(365*24)*1000</f>
        <v>0</v>
      </c>
      <c r="BD39" s="74">
        <f>'Electricity demand (energy)'!BD39/(365*24)*1000</f>
        <v>0</v>
      </c>
      <c r="BE39" s="3"/>
      <c r="BF39" s="3"/>
      <c r="BG39" s="3"/>
      <c r="BH39" s="3"/>
      <c r="BI39" s="3"/>
      <c r="BJ39" s="3"/>
      <c r="BK39" s="3"/>
      <c r="BL39" s="3"/>
      <c r="BM39" s="3"/>
      <c r="BN39" s="3"/>
    </row>
    <row r="40">
      <c r="A40" s="75"/>
      <c r="E40" s="76" t="s">
        <v>56</v>
      </c>
      <c r="F40" s="73">
        <f>'Electricity demand (energy)'!F40/(365*24)*1000</f>
        <v>0</v>
      </c>
      <c r="G40" s="73">
        <f>'Electricity demand (energy)'!G40/(365*24)*1000</f>
        <v>0</v>
      </c>
      <c r="H40" s="73">
        <f>'Electricity demand (energy)'!H40/(365*24)*1000</f>
        <v>0</v>
      </c>
      <c r="I40" s="73">
        <f>'Electricity demand (energy)'!I40/(365*24)*1000</f>
        <v>0</v>
      </c>
      <c r="J40" s="73">
        <f>'Electricity demand (energy)'!J40/(365*24)*1000</f>
        <v>0</v>
      </c>
      <c r="K40" s="73">
        <f>'Electricity demand (energy)'!K40/(365*24)*1000</f>
        <v>0</v>
      </c>
      <c r="L40" s="73">
        <f>'Electricity demand (energy)'!L40/(365*24)*1000</f>
        <v>0</v>
      </c>
      <c r="M40" s="73">
        <f>'Electricity demand (energy)'!M40/(365*24)*1000</f>
        <v>0</v>
      </c>
      <c r="N40" s="73">
        <f>'Electricity demand (energy)'!N40/(365*24)*1000</f>
        <v>0</v>
      </c>
      <c r="O40" s="73">
        <f>'Electricity demand (energy)'!O40/(365*24)*1000</f>
        <v>0</v>
      </c>
      <c r="P40" s="73">
        <f>'Electricity demand (energy)'!P40/(365*24)*1000</f>
        <v>0</v>
      </c>
      <c r="Q40" s="73">
        <f>'Electricity demand (energy)'!Q40/(365*24)*1000</f>
        <v>0</v>
      </c>
      <c r="R40" s="73">
        <f>'Electricity demand (energy)'!R40/(365*24)*1000</f>
        <v>0</v>
      </c>
      <c r="S40" s="73">
        <f>'Electricity demand (energy)'!S40/(365*24)*1000</f>
        <v>0</v>
      </c>
      <c r="T40" s="73">
        <f>'Electricity demand (energy)'!T40/(365*24)*1000</f>
        <v>0</v>
      </c>
      <c r="U40" s="73">
        <f>'Electricity demand (energy)'!U40/(365*24)*1000</f>
        <v>0</v>
      </c>
      <c r="V40" s="73">
        <f>'Electricity demand (energy)'!V40/(365*24)*1000</f>
        <v>0</v>
      </c>
      <c r="W40" s="73">
        <f>'Electricity demand (energy)'!W40/(365*24)*1000</f>
        <v>0</v>
      </c>
      <c r="X40" s="73">
        <f>'Electricity demand (energy)'!X40/(365*24)*1000</f>
        <v>0</v>
      </c>
      <c r="Y40" s="73">
        <f>'Electricity demand (energy)'!Y40/(365*24)*1000</f>
        <v>0</v>
      </c>
      <c r="Z40" s="73">
        <f>'Electricity demand (energy)'!Z40/(365*24)*1000</f>
        <v>0</v>
      </c>
      <c r="AA40" s="73">
        <f>'Electricity demand (energy)'!AA40/(365*24)*1000</f>
        <v>0</v>
      </c>
      <c r="AB40" s="73">
        <f>'Electricity demand (energy)'!AB40/(365*24)*1000</f>
        <v>0</v>
      </c>
      <c r="AC40" s="73">
        <f>'Electricity demand (energy)'!AC40/(365*24)*1000</f>
        <v>3.469211421</v>
      </c>
      <c r="AD40" s="73">
        <f>'Electricity demand (energy)'!AD40/(365*24)*1000</f>
        <v>9.426867026</v>
      </c>
      <c r="AE40" s="73">
        <f>'Electricity demand (energy)'!AE40/(365*24)*1000</f>
        <v>23.72548331</v>
      </c>
      <c r="AF40" s="73">
        <f>'Electricity demand (energy)'!AF40/(365*24)*1000</f>
        <v>52.59012781</v>
      </c>
      <c r="AG40" s="73">
        <f>'Electricity demand (energy)'!AG40/(365*24)*1000</f>
        <v>100.7315303</v>
      </c>
      <c r="AH40" s="73">
        <f>'Electricity demand (energy)'!AH40/(365*24)*1000</f>
        <v>168.713758</v>
      </c>
      <c r="AI40" s="73">
        <f>'Electricity demand (energy)'!AI40/(365*24)*1000</f>
        <v>254.7381619</v>
      </c>
      <c r="AJ40" s="73">
        <f>'Electricity demand (energy)'!AJ40/(365*24)*1000</f>
        <v>356.8734324</v>
      </c>
      <c r="AK40" s="73">
        <f>'Electricity demand (energy)'!AK40/(365*24)*1000</f>
        <v>472.5809778</v>
      </c>
      <c r="AL40" s="73">
        <f>'Electricity demand (energy)'!AL40/(365*24)*1000</f>
        <v>609.1969006</v>
      </c>
      <c r="AM40" s="73">
        <f>'Electricity demand (energy)'!AM40/(365*24)*1000</f>
        <v>754.0518692</v>
      </c>
      <c r="AN40" s="73">
        <f>'Electricity demand (energy)'!AN40/(365*24)*1000</f>
        <v>900.2615395</v>
      </c>
      <c r="AO40" s="73">
        <f>'Electricity demand (energy)'!AO40/(365*24)*1000</f>
        <v>1041.63842</v>
      </c>
      <c r="AP40" s="73">
        <f>'Electricity demand (energy)'!AP40/(365*24)*1000</f>
        <v>1174.027783</v>
      </c>
      <c r="AQ40" s="73">
        <f>'Electricity demand (energy)'!AQ40/(365*24)*1000</f>
        <v>1295.681619</v>
      </c>
      <c r="AR40" s="73">
        <f>'Electricity demand (energy)'!AR40/(365*24)*1000</f>
        <v>1406.830517</v>
      </c>
      <c r="AS40" s="73">
        <f>'Electricity demand (energy)'!AS40/(365*24)*1000</f>
        <v>1508.928275</v>
      </c>
      <c r="AT40" s="73">
        <f>'Electricity demand (energy)'!AT40/(365*24)*1000</f>
        <v>0</v>
      </c>
      <c r="AU40" s="73">
        <f>'Electricity demand (energy)'!AU40/(365*24)*1000</f>
        <v>0</v>
      </c>
      <c r="AV40" s="73">
        <f>'Electricity demand (energy)'!AV40/(365*24)*1000</f>
        <v>0</v>
      </c>
      <c r="AW40" s="73">
        <f>'Electricity demand (energy)'!AW40/(365*24)*1000</f>
        <v>0</v>
      </c>
      <c r="AX40" s="73">
        <f>'Electricity demand (energy)'!AX40/(365*24)*1000</f>
        <v>0</v>
      </c>
      <c r="AY40" s="73">
        <f>'Electricity demand (energy)'!AY40/(365*24)*1000</f>
        <v>0</v>
      </c>
      <c r="AZ40" s="73">
        <f>'Electricity demand (energy)'!AZ40/(365*24)*1000</f>
        <v>0</v>
      </c>
      <c r="BA40" s="73">
        <f>'Electricity demand (energy)'!BA40/(365*24)*1000</f>
        <v>0</v>
      </c>
      <c r="BB40" s="73">
        <f>'Electricity demand (energy)'!BB40/(365*24)*1000</f>
        <v>0</v>
      </c>
      <c r="BC40" s="73">
        <f>'Electricity demand (energy)'!BC40/(365*24)*1000</f>
        <v>0</v>
      </c>
      <c r="BD40" s="74">
        <f>'Electricity demand (energy)'!BD40/(365*24)*1000</f>
        <v>0</v>
      </c>
      <c r="BE40" s="3"/>
      <c r="BF40" s="3"/>
      <c r="BG40" s="3"/>
      <c r="BH40" s="3"/>
      <c r="BI40" s="3"/>
      <c r="BJ40" s="3"/>
      <c r="BK40" s="3"/>
      <c r="BL40" s="3"/>
      <c r="BM40" s="3"/>
      <c r="BN40" s="3"/>
    </row>
    <row r="41">
      <c r="A41" s="75"/>
      <c r="E41" s="76" t="s">
        <v>55</v>
      </c>
      <c r="F41" s="73">
        <f>'Electricity demand (energy)'!F41/(365*24)*1000</f>
        <v>0</v>
      </c>
      <c r="G41" s="73">
        <f>'Electricity demand (energy)'!G41/(365*24)*1000</f>
        <v>0</v>
      </c>
      <c r="H41" s="73">
        <f>'Electricity demand (energy)'!H41/(365*24)*1000</f>
        <v>0</v>
      </c>
      <c r="I41" s="73">
        <f>'Electricity demand (energy)'!I41/(365*24)*1000</f>
        <v>0</v>
      </c>
      <c r="J41" s="73">
        <f>'Electricity demand (energy)'!J41/(365*24)*1000</f>
        <v>0</v>
      </c>
      <c r="K41" s="73">
        <f>'Electricity demand (energy)'!K41/(365*24)*1000</f>
        <v>0</v>
      </c>
      <c r="L41" s="73">
        <f>'Electricity demand (energy)'!L41/(365*24)*1000</f>
        <v>0</v>
      </c>
      <c r="M41" s="73">
        <f>'Electricity demand (energy)'!M41/(365*24)*1000</f>
        <v>0</v>
      </c>
      <c r="N41" s="73">
        <f>'Electricity demand (energy)'!N41/(365*24)*1000</f>
        <v>0</v>
      </c>
      <c r="O41" s="73">
        <f>'Electricity demand (energy)'!O41/(365*24)*1000</f>
        <v>0</v>
      </c>
      <c r="P41" s="73">
        <f>'Electricity demand (energy)'!P41/(365*24)*1000</f>
        <v>0</v>
      </c>
      <c r="Q41" s="73">
        <f>'Electricity demand (energy)'!Q41/(365*24)*1000</f>
        <v>0</v>
      </c>
      <c r="R41" s="73">
        <f>'Electricity demand (energy)'!R41/(365*24)*1000</f>
        <v>0</v>
      </c>
      <c r="S41" s="73">
        <f>'Electricity demand (energy)'!S41/(365*24)*1000</f>
        <v>0</v>
      </c>
      <c r="T41" s="73">
        <f>'Electricity demand (energy)'!T41/(365*24)*1000</f>
        <v>0</v>
      </c>
      <c r="U41" s="73">
        <f>'Electricity demand (energy)'!U41/(365*24)*1000</f>
        <v>0</v>
      </c>
      <c r="V41" s="73">
        <f>'Electricity demand (energy)'!V41/(365*24)*1000</f>
        <v>0</v>
      </c>
      <c r="W41" s="73">
        <f>'Electricity demand (energy)'!W41/(365*24)*1000</f>
        <v>0</v>
      </c>
      <c r="X41" s="73">
        <f>'Electricity demand (energy)'!X41/(365*24)*1000</f>
        <v>0</v>
      </c>
      <c r="Y41" s="73">
        <f>'Electricity demand (energy)'!Y41/(365*24)*1000</f>
        <v>0</v>
      </c>
      <c r="Z41" s="73">
        <f>'Electricity demand (energy)'!Z41/(365*24)*1000</f>
        <v>0</v>
      </c>
      <c r="AA41" s="73">
        <f>'Electricity demand (energy)'!AA41/(365*24)*1000</f>
        <v>0</v>
      </c>
      <c r="AB41" s="73">
        <f>'Electricity demand (energy)'!AB41/(365*24)*1000</f>
        <v>0</v>
      </c>
      <c r="AC41" s="73">
        <f>'Electricity demand (energy)'!AC41/(365*24)*1000</f>
        <v>5.040871674</v>
      </c>
      <c r="AD41" s="73">
        <f>'Electricity demand (energy)'!AD41/(365*24)*1000</f>
        <v>15.20027093</v>
      </c>
      <c r="AE41" s="73">
        <f>'Electricity demand (energy)'!AE41/(365*24)*1000</f>
        <v>41.97642029</v>
      </c>
      <c r="AF41" s="73">
        <f>'Electricity demand (energy)'!AF41/(365*24)*1000</f>
        <v>100.351699</v>
      </c>
      <c r="AG41" s="73">
        <f>'Electricity demand (energy)'!AG41/(365*24)*1000</f>
        <v>202.3126583</v>
      </c>
      <c r="AH41" s="73">
        <f>'Electricity demand (energy)'!AH41/(365*24)*1000</f>
        <v>345.6515314</v>
      </c>
      <c r="AI41" s="73">
        <f>'Electricity demand (energy)'!AI41/(365*24)*1000</f>
        <v>513.8525208</v>
      </c>
      <c r="AJ41" s="73">
        <f>'Electricity demand (energy)'!AJ41/(365*24)*1000</f>
        <v>685.1290153</v>
      </c>
      <c r="AK41" s="73">
        <f>'Electricity demand (energy)'!AK41/(365*24)*1000</f>
        <v>841.0844779</v>
      </c>
      <c r="AL41" s="73">
        <f>'Electricity demand (energy)'!AL41/(365*24)*1000</f>
        <v>990.6240791</v>
      </c>
      <c r="AM41" s="73">
        <f>'Electricity demand (energy)'!AM41/(365*24)*1000</f>
        <v>1117.493073</v>
      </c>
      <c r="AN41" s="73">
        <f>'Electricity demand (energy)'!AN41/(365*24)*1000</f>
        <v>1224.152351</v>
      </c>
      <c r="AO41" s="73">
        <f>'Electricity demand (energy)'!AO41/(365*24)*1000</f>
        <v>1315.381115</v>
      </c>
      <c r="AP41" s="73">
        <f>'Electricity demand (energy)'!AP41/(365*24)*1000</f>
        <v>1396.066432</v>
      </c>
      <c r="AQ41" s="73">
        <f>'Electricity demand (energy)'!AQ41/(365*24)*1000</f>
        <v>1470.239759</v>
      </c>
      <c r="AR41" s="73">
        <f>'Electricity demand (energy)'!AR41/(365*24)*1000</f>
        <v>1540.895268</v>
      </c>
      <c r="AS41" s="73">
        <f>'Electricity demand (energy)'!AS41/(365*24)*1000</f>
        <v>1610.138107</v>
      </c>
      <c r="AT41" s="73">
        <f>'Electricity demand (energy)'!AT41/(365*24)*1000</f>
        <v>0</v>
      </c>
      <c r="AU41" s="73">
        <f>'Electricity demand (energy)'!AU41/(365*24)*1000</f>
        <v>0</v>
      </c>
      <c r="AV41" s="73">
        <f>'Electricity demand (energy)'!AV41/(365*24)*1000</f>
        <v>0</v>
      </c>
      <c r="AW41" s="73">
        <f>'Electricity demand (energy)'!AW41/(365*24)*1000</f>
        <v>0</v>
      </c>
      <c r="AX41" s="73">
        <f>'Electricity demand (energy)'!AX41/(365*24)*1000</f>
        <v>0</v>
      </c>
      <c r="AY41" s="73">
        <f>'Electricity demand (energy)'!AY41/(365*24)*1000</f>
        <v>0</v>
      </c>
      <c r="AZ41" s="73">
        <f>'Electricity demand (energy)'!AZ41/(365*24)*1000</f>
        <v>0</v>
      </c>
      <c r="BA41" s="73">
        <f>'Electricity demand (energy)'!BA41/(365*24)*1000</f>
        <v>0</v>
      </c>
      <c r="BB41" s="73">
        <f>'Electricity demand (energy)'!BB41/(365*24)*1000</f>
        <v>0</v>
      </c>
      <c r="BC41" s="73">
        <f>'Electricity demand (energy)'!BC41/(365*24)*1000</f>
        <v>0</v>
      </c>
      <c r="BD41" s="74">
        <f>'Electricity demand (energy)'!BD41/(365*24)*1000</f>
        <v>0</v>
      </c>
      <c r="BE41" s="3"/>
      <c r="BF41" s="3"/>
      <c r="BG41" s="3"/>
      <c r="BH41" s="3"/>
      <c r="BI41" s="3"/>
      <c r="BJ41" s="3"/>
      <c r="BK41" s="3"/>
      <c r="BL41" s="3"/>
      <c r="BM41" s="3"/>
      <c r="BN41" s="3"/>
    </row>
    <row r="42">
      <c r="A42" s="75"/>
      <c r="C42" s="77" t="s">
        <v>56</v>
      </c>
      <c r="D42" s="71" t="s">
        <v>57</v>
      </c>
      <c r="E42" s="71" t="s">
        <v>57</v>
      </c>
      <c r="F42" s="73">
        <f>'Electricity demand (energy)'!F42/(365*24)*1000</f>
        <v>0</v>
      </c>
      <c r="G42" s="73">
        <f>'Electricity demand (energy)'!G42/(365*24)*1000</f>
        <v>0</v>
      </c>
      <c r="H42" s="73">
        <f>'Electricity demand (energy)'!H42/(365*24)*1000</f>
        <v>0</v>
      </c>
      <c r="I42" s="73">
        <f>'Electricity demand (energy)'!I42/(365*24)*1000</f>
        <v>0</v>
      </c>
      <c r="J42" s="73">
        <f>'Electricity demand (energy)'!J42/(365*24)*1000</f>
        <v>0</v>
      </c>
      <c r="K42" s="73">
        <f>'Electricity demand (energy)'!K42/(365*24)*1000</f>
        <v>0</v>
      </c>
      <c r="L42" s="73">
        <f>'Electricity demand (energy)'!L42/(365*24)*1000</f>
        <v>0</v>
      </c>
      <c r="M42" s="73">
        <f>'Electricity demand (energy)'!M42/(365*24)*1000</f>
        <v>0</v>
      </c>
      <c r="N42" s="73">
        <f>'Electricity demand (energy)'!N42/(365*24)*1000</f>
        <v>0</v>
      </c>
      <c r="O42" s="73">
        <f>'Electricity demand (energy)'!O42/(365*24)*1000</f>
        <v>0</v>
      </c>
      <c r="P42" s="73">
        <f>'Electricity demand (energy)'!P42/(365*24)*1000</f>
        <v>0</v>
      </c>
      <c r="Q42" s="73">
        <f>'Electricity demand (energy)'!Q42/(365*24)*1000</f>
        <v>0</v>
      </c>
      <c r="R42" s="73">
        <f>'Electricity demand (energy)'!R42/(365*24)*1000</f>
        <v>0</v>
      </c>
      <c r="S42" s="73">
        <f>'Electricity demand (energy)'!S42/(365*24)*1000</f>
        <v>0</v>
      </c>
      <c r="T42" s="73">
        <f>'Electricity demand (energy)'!T42/(365*24)*1000</f>
        <v>0</v>
      </c>
      <c r="U42" s="73">
        <f>'Electricity demand (energy)'!U42/(365*24)*1000</f>
        <v>0</v>
      </c>
      <c r="V42" s="73">
        <f>'Electricity demand (energy)'!V42/(365*24)*1000</f>
        <v>0</v>
      </c>
      <c r="W42" s="73">
        <f>'Electricity demand (energy)'!W42/(365*24)*1000</f>
        <v>0</v>
      </c>
      <c r="X42" s="73">
        <f>'Electricity demand (energy)'!X42/(365*24)*1000</f>
        <v>0</v>
      </c>
      <c r="Y42" s="73">
        <f>'Electricity demand (energy)'!Y42/(365*24)*1000</f>
        <v>0</v>
      </c>
      <c r="Z42" s="73">
        <f>'Electricity demand (energy)'!Z42/(365*24)*1000</f>
        <v>0</v>
      </c>
      <c r="AA42" s="73">
        <f>'Electricity demand (energy)'!AA42/(365*24)*1000</f>
        <v>0</v>
      </c>
      <c r="AB42" s="73">
        <f>'Electricity demand (energy)'!AB42/(365*24)*1000</f>
        <v>0</v>
      </c>
      <c r="AC42" s="73">
        <f>'Electricity demand (energy)'!AC42/(365*24)*1000</f>
        <v>0.6192266338</v>
      </c>
      <c r="AD42" s="73">
        <f>'Electricity demand (energy)'!AD42/(365*24)*1000</f>
        <v>1.166258426</v>
      </c>
      <c r="AE42" s="73">
        <f>'Electricity demand (energy)'!AE42/(365*24)*1000</f>
        <v>2.22488676</v>
      </c>
      <c r="AF42" s="73">
        <f>'Electricity demand (energy)'!AF42/(365*24)*1000</f>
        <v>4.206290249</v>
      </c>
      <c r="AG42" s="73">
        <f>'Electricity demand (energy)'!AG42/(365*24)*1000</f>
        <v>7.8576279</v>
      </c>
      <c r="AH42" s="73">
        <f>'Electricity demand (energy)'!AH42/(365*24)*1000</f>
        <v>14.450213</v>
      </c>
      <c r="AI42" s="73">
        <f>'Electricity demand (energy)'!AI42/(365*24)*1000</f>
        <v>26.04222045</v>
      </c>
      <c r="AJ42" s="73">
        <f>'Electricity demand (energy)'!AJ42/(365*24)*1000</f>
        <v>45.74983571</v>
      </c>
      <c r="AK42" s="73">
        <f>'Electricity demand (energy)'!AK42/(365*24)*1000</f>
        <v>77.88184972</v>
      </c>
      <c r="AL42" s="73">
        <f>'Electricity demand (energy)'!AL42/(365*24)*1000</f>
        <v>128.6813355</v>
      </c>
      <c r="AM42" s="73">
        <f>'Electricity demand (energy)'!AM42/(365*24)*1000</f>
        <v>203.6125459</v>
      </c>
      <c r="AN42" s="73">
        <f>'Electricity demand (energy)'!AN42/(365*24)*1000</f>
        <v>307.1519756</v>
      </c>
      <c r="AO42" s="73">
        <f>'Electricity demand (energy)'!AO42/(365*24)*1000</f>
        <v>440.6054681</v>
      </c>
      <c r="AP42" s="73">
        <f>'Electricity demand (energy)'!AP42/(365*24)*1000</f>
        <v>600.9336459</v>
      </c>
      <c r="AQ42" s="73">
        <f>'Electricity demand (energy)'!AQ42/(365*24)*1000</f>
        <v>781.050024</v>
      </c>
      <c r="AR42" s="73">
        <f>'Electricity demand (energy)'!AR42/(365*24)*1000</f>
        <v>971.60112</v>
      </c>
      <c r="AS42" s="73">
        <f>'Electricity demand (energy)'!AS42/(365*24)*1000</f>
        <v>1163.347162</v>
      </c>
      <c r="AT42" s="73">
        <f>'Electricity demand (energy)'!AT42/(365*24)*1000</f>
        <v>0</v>
      </c>
      <c r="AU42" s="73">
        <f>'Electricity demand (energy)'!AU42/(365*24)*1000</f>
        <v>0</v>
      </c>
      <c r="AV42" s="73">
        <f>'Electricity demand (energy)'!AV42/(365*24)*1000</f>
        <v>0</v>
      </c>
      <c r="AW42" s="73">
        <f>'Electricity demand (energy)'!AW42/(365*24)*1000</f>
        <v>0</v>
      </c>
      <c r="AX42" s="73">
        <f>'Electricity demand (energy)'!AX42/(365*24)*1000</f>
        <v>0</v>
      </c>
      <c r="AY42" s="73">
        <f>'Electricity demand (energy)'!AY42/(365*24)*1000</f>
        <v>0</v>
      </c>
      <c r="AZ42" s="73">
        <f>'Electricity demand (energy)'!AZ42/(365*24)*1000</f>
        <v>0</v>
      </c>
      <c r="BA42" s="73">
        <f>'Electricity demand (energy)'!BA42/(365*24)*1000</f>
        <v>0</v>
      </c>
      <c r="BB42" s="73">
        <f>'Electricity demand (energy)'!BB42/(365*24)*1000</f>
        <v>0</v>
      </c>
      <c r="BC42" s="73">
        <f>'Electricity demand (energy)'!BC42/(365*24)*1000</f>
        <v>0</v>
      </c>
      <c r="BD42" s="74">
        <f>'Electricity demand (energy)'!BD42/(365*24)*1000</f>
        <v>0</v>
      </c>
      <c r="BE42" s="3"/>
      <c r="BF42" s="3"/>
      <c r="BG42" s="3"/>
      <c r="BH42" s="3"/>
      <c r="BI42" s="3"/>
      <c r="BJ42" s="3"/>
      <c r="BK42" s="3"/>
      <c r="BL42" s="3"/>
      <c r="BM42" s="3"/>
      <c r="BN42" s="3"/>
    </row>
    <row r="43">
      <c r="A43" s="75"/>
      <c r="E43" s="71" t="s">
        <v>56</v>
      </c>
      <c r="F43" s="73">
        <f>'Electricity demand (energy)'!F43/(365*24)*1000</f>
        <v>0</v>
      </c>
      <c r="G43" s="73">
        <f>'Electricity demand (energy)'!G43/(365*24)*1000</f>
        <v>0</v>
      </c>
      <c r="H43" s="73">
        <f>'Electricity demand (energy)'!H43/(365*24)*1000</f>
        <v>0</v>
      </c>
      <c r="I43" s="73">
        <f>'Electricity demand (energy)'!I43/(365*24)*1000</f>
        <v>0</v>
      </c>
      <c r="J43" s="73">
        <f>'Electricity demand (energy)'!J43/(365*24)*1000</f>
        <v>0</v>
      </c>
      <c r="K43" s="73">
        <f>'Electricity demand (energy)'!K43/(365*24)*1000</f>
        <v>0</v>
      </c>
      <c r="L43" s="73">
        <f>'Electricity demand (energy)'!L43/(365*24)*1000</f>
        <v>0</v>
      </c>
      <c r="M43" s="73">
        <f>'Electricity demand (energy)'!M43/(365*24)*1000</f>
        <v>0</v>
      </c>
      <c r="N43" s="73">
        <f>'Electricity demand (energy)'!N43/(365*24)*1000</f>
        <v>0</v>
      </c>
      <c r="O43" s="73">
        <f>'Electricity demand (energy)'!O43/(365*24)*1000</f>
        <v>0</v>
      </c>
      <c r="P43" s="73">
        <f>'Electricity demand (energy)'!P43/(365*24)*1000</f>
        <v>0</v>
      </c>
      <c r="Q43" s="73">
        <f>'Electricity demand (energy)'!Q43/(365*24)*1000</f>
        <v>0</v>
      </c>
      <c r="R43" s="73">
        <f>'Electricity demand (energy)'!R43/(365*24)*1000</f>
        <v>0</v>
      </c>
      <c r="S43" s="73">
        <f>'Electricity demand (energy)'!S43/(365*24)*1000</f>
        <v>0</v>
      </c>
      <c r="T43" s="73">
        <f>'Electricity demand (energy)'!T43/(365*24)*1000</f>
        <v>0</v>
      </c>
      <c r="U43" s="73">
        <f>'Electricity demand (energy)'!U43/(365*24)*1000</f>
        <v>0</v>
      </c>
      <c r="V43" s="73">
        <f>'Electricity demand (energy)'!V43/(365*24)*1000</f>
        <v>0</v>
      </c>
      <c r="W43" s="73">
        <f>'Electricity demand (energy)'!W43/(365*24)*1000</f>
        <v>0</v>
      </c>
      <c r="X43" s="73">
        <f>'Electricity demand (energy)'!X43/(365*24)*1000</f>
        <v>0</v>
      </c>
      <c r="Y43" s="73">
        <f>'Electricity demand (energy)'!Y43/(365*24)*1000</f>
        <v>0</v>
      </c>
      <c r="Z43" s="73">
        <f>'Electricity demand (energy)'!Z43/(365*24)*1000</f>
        <v>0</v>
      </c>
      <c r="AA43" s="73">
        <f>'Electricity demand (energy)'!AA43/(365*24)*1000</f>
        <v>0</v>
      </c>
      <c r="AB43" s="73">
        <f>'Electricity demand (energy)'!AB43/(365*24)*1000</f>
        <v>0</v>
      </c>
      <c r="AC43" s="73">
        <f>'Electricity demand (energy)'!AC43/(365*24)*1000</f>
        <v>0.6690180161</v>
      </c>
      <c r="AD43" s="73">
        <f>'Electricity demand (energy)'!AD43/(365*24)*1000</f>
        <v>1.332882244</v>
      </c>
      <c r="AE43" s="73">
        <f>'Electricity demand (energy)'!AE43/(365*24)*1000</f>
        <v>2.683107116</v>
      </c>
      <c r="AF43" s="73">
        <f>'Electricity demand (energy)'!AF43/(365*24)*1000</f>
        <v>5.332903876</v>
      </c>
      <c r="AG43" s="73">
        <f>'Electricity demand (energy)'!AG43/(365*24)*1000</f>
        <v>10.41832136</v>
      </c>
      <c r="AH43" s="73">
        <f>'Electricity demand (energy)'!AH43/(365*24)*1000</f>
        <v>19.89164808</v>
      </c>
      <c r="AI43" s="73">
        <f>'Electricity demand (energy)'!AI43/(365*24)*1000</f>
        <v>36.86815871</v>
      </c>
      <c r="AJ43" s="73">
        <f>'Electricity demand (energy)'!AJ43/(365*24)*1000</f>
        <v>65.84232232</v>
      </c>
      <c r="AK43" s="73">
        <f>'Electricity demand (energy)'!AK43/(365*24)*1000</f>
        <v>112.4607672</v>
      </c>
      <c r="AL43" s="73">
        <f>'Electricity demand (energy)'!AL43/(365*24)*1000</f>
        <v>183.9453393</v>
      </c>
      <c r="AM43" s="73">
        <f>'Electricity demand (energy)'!AM43/(365*24)*1000</f>
        <v>284.6236667</v>
      </c>
      <c r="AN43" s="73">
        <f>'Electricity demand (energy)'!AN43/(365*24)*1000</f>
        <v>415.8812294</v>
      </c>
      <c r="AO43" s="73">
        <f>'Electricity demand (energy)'!AO43/(365*24)*1000</f>
        <v>574.450799</v>
      </c>
      <c r="AP43" s="73">
        <f>'Electricity demand (energy)'!AP43/(365*24)*1000</f>
        <v>752.8300629</v>
      </c>
      <c r="AQ43" s="73">
        <f>'Electricity demand (energy)'!AQ43/(365*24)*1000</f>
        <v>941.2212472</v>
      </c>
      <c r="AR43" s="73">
        <f>'Electricity demand (energy)'!AR43/(365*24)*1000</f>
        <v>1130.03505</v>
      </c>
      <c r="AS43" s="73">
        <f>'Electricity demand (energy)'!AS43/(365*24)*1000</f>
        <v>1311.850187</v>
      </c>
      <c r="AT43" s="73">
        <f>'Electricity demand (energy)'!AT43/(365*24)*1000</f>
        <v>0</v>
      </c>
      <c r="AU43" s="73">
        <f>'Electricity demand (energy)'!AU43/(365*24)*1000</f>
        <v>0</v>
      </c>
      <c r="AV43" s="73">
        <f>'Electricity demand (energy)'!AV43/(365*24)*1000</f>
        <v>0</v>
      </c>
      <c r="AW43" s="73">
        <f>'Electricity demand (energy)'!AW43/(365*24)*1000</f>
        <v>0</v>
      </c>
      <c r="AX43" s="73">
        <f>'Electricity demand (energy)'!AX43/(365*24)*1000</f>
        <v>0</v>
      </c>
      <c r="AY43" s="73">
        <f>'Electricity demand (energy)'!AY43/(365*24)*1000</f>
        <v>0</v>
      </c>
      <c r="AZ43" s="73">
        <f>'Electricity demand (energy)'!AZ43/(365*24)*1000</f>
        <v>0</v>
      </c>
      <c r="BA43" s="73">
        <f>'Electricity demand (energy)'!BA43/(365*24)*1000</f>
        <v>0</v>
      </c>
      <c r="BB43" s="73">
        <f>'Electricity demand (energy)'!BB43/(365*24)*1000</f>
        <v>0</v>
      </c>
      <c r="BC43" s="73">
        <f>'Electricity demand (energy)'!BC43/(365*24)*1000</f>
        <v>0</v>
      </c>
      <c r="BD43" s="74">
        <f>'Electricity demand (energy)'!BD43/(365*24)*1000</f>
        <v>0</v>
      </c>
      <c r="BE43" s="3"/>
      <c r="BF43" s="3"/>
      <c r="BG43" s="3"/>
      <c r="BH43" s="3"/>
      <c r="BI43" s="3"/>
      <c r="BJ43" s="3"/>
      <c r="BK43" s="3"/>
      <c r="BL43" s="3"/>
      <c r="BM43" s="3"/>
      <c r="BN43" s="3"/>
    </row>
    <row r="44">
      <c r="A44" s="75"/>
      <c r="E44" s="71" t="s">
        <v>55</v>
      </c>
      <c r="F44" s="73">
        <f>'Electricity demand (energy)'!F44/(365*24)*1000</f>
        <v>0</v>
      </c>
      <c r="G44" s="73">
        <f>'Electricity demand (energy)'!G44/(365*24)*1000</f>
        <v>0</v>
      </c>
      <c r="H44" s="73">
        <f>'Electricity demand (energy)'!H44/(365*24)*1000</f>
        <v>0</v>
      </c>
      <c r="I44" s="73">
        <f>'Electricity demand (energy)'!I44/(365*24)*1000</f>
        <v>0</v>
      </c>
      <c r="J44" s="73">
        <f>'Electricity demand (energy)'!J44/(365*24)*1000</f>
        <v>0</v>
      </c>
      <c r="K44" s="73">
        <f>'Electricity demand (energy)'!K44/(365*24)*1000</f>
        <v>0</v>
      </c>
      <c r="L44" s="73">
        <f>'Electricity demand (energy)'!L44/(365*24)*1000</f>
        <v>0</v>
      </c>
      <c r="M44" s="73">
        <f>'Electricity demand (energy)'!M44/(365*24)*1000</f>
        <v>0</v>
      </c>
      <c r="N44" s="73">
        <f>'Electricity demand (energy)'!N44/(365*24)*1000</f>
        <v>0</v>
      </c>
      <c r="O44" s="73">
        <f>'Electricity demand (energy)'!O44/(365*24)*1000</f>
        <v>0</v>
      </c>
      <c r="P44" s="73">
        <f>'Electricity demand (energy)'!P44/(365*24)*1000</f>
        <v>0</v>
      </c>
      <c r="Q44" s="73">
        <f>'Electricity demand (energy)'!Q44/(365*24)*1000</f>
        <v>0</v>
      </c>
      <c r="R44" s="73">
        <f>'Electricity demand (energy)'!R44/(365*24)*1000</f>
        <v>0</v>
      </c>
      <c r="S44" s="73">
        <f>'Electricity demand (energy)'!S44/(365*24)*1000</f>
        <v>0</v>
      </c>
      <c r="T44" s="73">
        <f>'Electricity demand (energy)'!T44/(365*24)*1000</f>
        <v>0</v>
      </c>
      <c r="U44" s="73">
        <f>'Electricity demand (energy)'!U44/(365*24)*1000</f>
        <v>0</v>
      </c>
      <c r="V44" s="73">
        <f>'Electricity demand (energy)'!V44/(365*24)*1000</f>
        <v>0</v>
      </c>
      <c r="W44" s="73">
        <f>'Electricity demand (energy)'!W44/(365*24)*1000</f>
        <v>0</v>
      </c>
      <c r="X44" s="73">
        <f>'Electricity demand (energy)'!X44/(365*24)*1000</f>
        <v>0</v>
      </c>
      <c r="Y44" s="73">
        <f>'Electricity demand (energy)'!Y44/(365*24)*1000</f>
        <v>0</v>
      </c>
      <c r="Z44" s="73">
        <f>'Electricity demand (energy)'!Z44/(365*24)*1000</f>
        <v>0</v>
      </c>
      <c r="AA44" s="73">
        <f>'Electricity demand (energy)'!AA44/(365*24)*1000</f>
        <v>0</v>
      </c>
      <c r="AB44" s="73">
        <f>'Electricity demand (energy)'!AB44/(365*24)*1000</f>
        <v>0</v>
      </c>
      <c r="AC44" s="73">
        <f>'Electricity demand (energy)'!AC44/(365*24)*1000</f>
        <v>0.9721039043</v>
      </c>
      <c r="AD44" s="73">
        <f>'Electricity demand (energy)'!AD44/(365*24)*1000</f>
        <v>2.149194549</v>
      </c>
      <c r="AE44" s="73">
        <f>'Electricity demand (energy)'!AE44/(365*24)*1000</f>
        <v>4.747099586</v>
      </c>
      <c r="AF44" s="73">
        <f>'Electricity demand (energy)'!AF44/(365*24)*1000</f>
        <v>10.17616779</v>
      </c>
      <c r="AG44" s="73">
        <f>'Electricity demand (energy)'!AG44/(365*24)*1000</f>
        <v>20.92451373</v>
      </c>
      <c r="AH44" s="73">
        <f>'Electricity demand (energy)'!AH44/(365*24)*1000</f>
        <v>40.752922</v>
      </c>
      <c r="AI44" s="73">
        <f>'Electricity demand (energy)'!AI44/(365*24)*1000</f>
        <v>74.36968279</v>
      </c>
      <c r="AJ44" s="73">
        <f>'Electricity demand (energy)'!AJ44/(365*24)*1000</f>
        <v>126.4047176</v>
      </c>
      <c r="AK44" s="73">
        <f>'Electricity demand (energy)'!AK44/(365*24)*1000</f>
        <v>200.154069</v>
      </c>
      <c r="AL44" s="73">
        <f>'Electricity demand (energy)'!AL44/(365*24)*1000</f>
        <v>299.1162335</v>
      </c>
      <c r="AM44" s="73">
        <f>'Electricity demand (energy)'!AM44/(365*24)*1000</f>
        <v>421.807821</v>
      </c>
      <c r="AN44" s="73">
        <f>'Electricity demand (energy)'!AN44/(365*24)*1000</f>
        <v>565.5045365</v>
      </c>
      <c r="AO44" s="73">
        <f>'Electricity demand (energy)'!AO44/(365*24)*1000</f>
        <v>725.4165338</v>
      </c>
      <c r="AP44" s="73">
        <f>'Electricity demand (energy)'!AP44/(365*24)*1000</f>
        <v>895.2094623</v>
      </c>
      <c r="AQ44" s="73">
        <f>'Electricity demand (energy)'!AQ44/(365*24)*1000</f>
        <v>1068.025416</v>
      </c>
      <c r="AR44" s="73">
        <f>'Electricity demand (energy)'!AR44/(365*24)*1000</f>
        <v>1237.722414</v>
      </c>
      <c r="AS44" s="73">
        <f>'Electricity demand (energy)'!AS44/(365*24)*1000</f>
        <v>1399.841207</v>
      </c>
      <c r="AT44" s="73">
        <f>'Electricity demand (energy)'!AT44/(365*24)*1000</f>
        <v>0</v>
      </c>
      <c r="AU44" s="73">
        <f>'Electricity demand (energy)'!AU44/(365*24)*1000</f>
        <v>0</v>
      </c>
      <c r="AV44" s="73">
        <f>'Electricity demand (energy)'!AV44/(365*24)*1000</f>
        <v>0</v>
      </c>
      <c r="AW44" s="73">
        <f>'Electricity demand (energy)'!AW44/(365*24)*1000</f>
        <v>0</v>
      </c>
      <c r="AX44" s="73">
        <f>'Electricity demand (energy)'!AX44/(365*24)*1000</f>
        <v>0</v>
      </c>
      <c r="AY44" s="73">
        <f>'Electricity demand (energy)'!AY44/(365*24)*1000</f>
        <v>0</v>
      </c>
      <c r="AZ44" s="73">
        <f>'Electricity demand (energy)'!AZ44/(365*24)*1000</f>
        <v>0</v>
      </c>
      <c r="BA44" s="73">
        <f>'Electricity demand (energy)'!BA44/(365*24)*1000</f>
        <v>0</v>
      </c>
      <c r="BB44" s="73">
        <f>'Electricity demand (energy)'!BB44/(365*24)*1000</f>
        <v>0</v>
      </c>
      <c r="BC44" s="73">
        <f>'Electricity demand (energy)'!BC44/(365*24)*1000</f>
        <v>0</v>
      </c>
      <c r="BD44" s="74">
        <f>'Electricity demand (energy)'!BD44/(365*24)*1000</f>
        <v>0</v>
      </c>
      <c r="BE44" s="3"/>
      <c r="BF44" s="3"/>
      <c r="BG44" s="3"/>
      <c r="BH44" s="3"/>
      <c r="BI44" s="3"/>
      <c r="BJ44" s="3"/>
      <c r="BK44" s="3"/>
      <c r="BL44" s="3"/>
      <c r="BM44" s="3"/>
      <c r="BN44" s="3"/>
    </row>
    <row r="45">
      <c r="A45" s="75"/>
      <c r="D45" s="77" t="s">
        <v>56</v>
      </c>
      <c r="E45" s="71" t="s">
        <v>57</v>
      </c>
      <c r="F45" s="73">
        <f>'Electricity demand (energy)'!F45/(365*24)*1000</f>
        <v>0</v>
      </c>
      <c r="G45" s="73">
        <f>'Electricity demand (energy)'!G45/(365*24)*1000</f>
        <v>0</v>
      </c>
      <c r="H45" s="73">
        <f>'Electricity demand (energy)'!H45/(365*24)*1000</f>
        <v>0</v>
      </c>
      <c r="I45" s="73">
        <f>'Electricity demand (energy)'!I45/(365*24)*1000</f>
        <v>0</v>
      </c>
      <c r="J45" s="73">
        <f>'Electricity demand (energy)'!J45/(365*24)*1000</f>
        <v>0</v>
      </c>
      <c r="K45" s="73">
        <f>'Electricity demand (energy)'!K45/(365*24)*1000</f>
        <v>0</v>
      </c>
      <c r="L45" s="73">
        <f>'Electricity demand (energy)'!L45/(365*24)*1000</f>
        <v>0</v>
      </c>
      <c r="M45" s="73">
        <f>'Electricity demand (energy)'!M45/(365*24)*1000</f>
        <v>0</v>
      </c>
      <c r="N45" s="73">
        <f>'Electricity demand (energy)'!N45/(365*24)*1000</f>
        <v>0</v>
      </c>
      <c r="O45" s="73">
        <f>'Electricity demand (energy)'!O45/(365*24)*1000</f>
        <v>0</v>
      </c>
      <c r="P45" s="73">
        <f>'Electricity demand (energy)'!P45/(365*24)*1000</f>
        <v>0</v>
      </c>
      <c r="Q45" s="73">
        <f>'Electricity demand (energy)'!Q45/(365*24)*1000</f>
        <v>0</v>
      </c>
      <c r="R45" s="73">
        <f>'Electricity demand (energy)'!R45/(365*24)*1000</f>
        <v>0</v>
      </c>
      <c r="S45" s="73">
        <f>'Electricity demand (energy)'!S45/(365*24)*1000</f>
        <v>0</v>
      </c>
      <c r="T45" s="73">
        <f>'Electricity demand (energy)'!T45/(365*24)*1000</f>
        <v>0</v>
      </c>
      <c r="U45" s="73">
        <f>'Electricity demand (energy)'!U45/(365*24)*1000</f>
        <v>0</v>
      </c>
      <c r="V45" s="73">
        <f>'Electricity demand (energy)'!V45/(365*24)*1000</f>
        <v>0</v>
      </c>
      <c r="W45" s="73">
        <f>'Electricity demand (energy)'!W45/(365*24)*1000</f>
        <v>0</v>
      </c>
      <c r="X45" s="73">
        <f>'Electricity demand (energy)'!X45/(365*24)*1000</f>
        <v>0</v>
      </c>
      <c r="Y45" s="73">
        <f>'Electricity demand (energy)'!Y45/(365*24)*1000</f>
        <v>0</v>
      </c>
      <c r="Z45" s="73">
        <f>'Electricity demand (energy)'!Z45/(365*24)*1000</f>
        <v>0</v>
      </c>
      <c r="AA45" s="73">
        <f>'Electricity demand (energy)'!AA45/(365*24)*1000</f>
        <v>0</v>
      </c>
      <c r="AB45" s="73">
        <f>'Electricity demand (energy)'!AB45/(365*24)*1000</f>
        <v>0</v>
      </c>
      <c r="AC45" s="73">
        <f>'Electricity demand (energy)'!AC45/(365*24)*1000</f>
        <v>2.084556627</v>
      </c>
      <c r="AD45" s="73">
        <f>'Electricity demand (energy)'!AD45/(365*24)*1000</f>
        <v>4.304947157</v>
      </c>
      <c r="AE45" s="73">
        <f>'Electricity demand (energy)'!AE45/(365*24)*1000</f>
        <v>8.872420705</v>
      </c>
      <c r="AF45" s="73">
        <f>'Electricity demand (energy)'!AF45/(365*24)*1000</f>
        <v>17.74498879</v>
      </c>
      <c r="AG45" s="73">
        <f>'Electricity demand (energy)'!AG45/(365*24)*1000</f>
        <v>34.0987575</v>
      </c>
      <c r="AH45" s="73">
        <f>'Electricity demand (energy)'!AH45/(365*24)*1000</f>
        <v>62.30854489</v>
      </c>
      <c r="AI45" s="73">
        <f>'Electricity demand (energy)'!AI45/(365*24)*1000</f>
        <v>107.329665</v>
      </c>
      <c r="AJ45" s="73">
        <f>'Electricity demand (energy)'!AJ45/(365*24)*1000</f>
        <v>173.4021897</v>
      </c>
      <c r="AK45" s="73">
        <f>'Electricity demand (energy)'!AK45/(365*24)*1000</f>
        <v>262.6435373</v>
      </c>
      <c r="AL45" s="73">
        <f>'Electricity demand (energy)'!AL45/(365*24)*1000</f>
        <v>377.2059999</v>
      </c>
      <c r="AM45" s="73">
        <f>'Electricity demand (energy)'!AM45/(365*24)*1000</f>
        <v>512.7959401</v>
      </c>
      <c r="AN45" s="73">
        <f>'Electricity demand (energy)'!AN45/(365*24)*1000</f>
        <v>664.3668349</v>
      </c>
      <c r="AO45" s="73">
        <f>'Electricity demand (energy)'!AO45/(365*24)*1000</f>
        <v>825.7181261</v>
      </c>
      <c r="AP45" s="73">
        <f>'Electricity demand (energy)'!AP45/(365*24)*1000</f>
        <v>990.5134962</v>
      </c>
      <c r="AQ45" s="73">
        <f>'Electricity demand (energy)'!AQ45/(365*24)*1000</f>
        <v>1153.226335</v>
      </c>
      <c r="AR45" s="73">
        <f>'Electricity demand (energy)'!AR45/(365*24)*1000</f>
        <v>1309.805527</v>
      </c>
      <c r="AS45" s="73">
        <f>'Electricity demand (energy)'!AS45/(365*24)*1000</f>
        <v>1457.922205</v>
      </c>
      <c r="AT45" s="73">
        <f>'Electricity demand (energy)'!AT45/(365*24)*1000</f>
        <v>0</v>
      </c>
      <c r="AU45" s="73">
        <f>'Electricity demand (energy)'!AU45/(365*24)*1000</f>
        <v>0</v>
      </c>
      <c r="AV45" s="73">
        <f>'Electricity demand (energy)'!AV45/(365*24)*1000</f>
        <v>0</v>
      </c>
      <c r="AW45" s="73">
        <f>'Electricity demand (energy)'!AW45/(365*24)*1000</f>
        <v>0</v>
      </c>
      <c r="AX45" s="73">
        <f>'Electricity demand (energy)'!AX45/(365*24)*1000</f>
        <v>0</v>
      </c>
      <c r="AY45" s="73">
        <f>'Electricity demand (energy)'!AY45/(365*24)*1000</f>
        <v>0</v>
      </c>
      <c r="AZ45" s="73">
        <f>'Electricity demand (energy)'!AZ45/(365*24)*1000</f>
        <v>0</v>
      </c>
      <c r="BA45" s="73">
        <f>'Electricity demand (energy)'!BA45/(365*24)*1000</f>
        <v>0</v>
      </c>
      <c r="BB45" s="73">
        <f>'Electricity demand (energy)'!BB45/(365*24)*1000</f>
        <v>0</v>
      </c>
      <c r="BC45" s="73">
        <f>'Electricity demand (energy)'!BC45/(365*24)*1000</f>
        <v>0</v>
      </c>
      <c r="BD45" s="74">
        <f>'Electricity demand (energy)'!BD45/(365*24)*1000</f>
        <v>0</v>
      </c>
      <c r="BE45" s="3"/>
      <c r="BF45" s="3"/>
      <c r="BG45" s="3"/>
      <c r="BH45" s="3"/>
      <c r="BI45" s="3"/>
      <c r="BJ45" s="3"/>
      <c r="BK45" s="3"/>
      <c r="BL45" s="3"/>
      <c r="BM45" s="3"/>
      <c r="BN45" s="3"/>
    </row>
    <row r="46">
      <c r="A46" s="75"/>
      <c r="E46" s="71" t="s">
        <v>56</v>
      </c>
      <c r="F46" s="73">
        <f>'Electricity demand (energy)'!F46/(365*24)*1000</f>
        <v>0</v>
      </c>
      <c r="G46" s="73">
        <f>'Electricity demand (energy)'!G46/(365*24)*1000</f>
        <v>0</v>
      </c>
      <c r="H46" s="73">
        <f>'Electricity demand (energy)'!H46/(365*24)*1000</f>
        <v>0</v>
      </c>
      <c r="I46" s="73">
        <f>'Electricity demand (energy)'!I46/(365*24)*1000</f>
        <v>0</v>
      </c>
      <c r="J46" s="73">
        <f>'Electricity demand (energy)'!J46/(365*24)*1000</f>
        <v>0</v>
      </c>
      <c r="K46" s="73">
        <f>'Electricity demand (energy)'!K46/(365*24)*1000</f>
        <v>0</v>
      </c>
      <c r="L46" s="73">
        <f>'Electricity demand (energy)'!L46/(365*24)*1000</f>
        <v>0</v>
      </c>
      <c r="M46" s="73">
        <f>'Electricity demand (energy)'!M46/(365*24)*1000</f>
        <v>0</v>
      </c>
      <c r="N46" s="73">
        <f>'Electricity demand (energy)'!N46/(365*24)*1000</f>
        <v>0</v>
      </c>
      <c r="O46" s="73">
        <f>'Electricity demand (energy)'!O46/(365*24)*1000</f>
        <v>0</v>
      </c>
      <c r="P46" s="73">
        <f>'Electricity demand (energy)'!P46/(365*24)*1000</f>
        <v>0</v>
      </c>
      <c r="Q46" s="73">
        <f>'Electricity demand (energy)'!Q46/(365*24)*1000</f>
        <v>0</v>
      </c>
      <c r="R46" s="73">
        <f>'Electricity demand (energy)'!R46/(365*24)*1000</f>
        <v>0</v>
      </c>
      <c r="S46" s="73">
        <f>'Electricity demand (energy)'!S46/(365*24)*1000</f>
        <v>0</v>
      </c>
      <c r="T46" s="73">
        <f>'Electricity demand (energy)'!T46/(365*24)*1000</f>
        <v>0</v>
      </c>
      <c r="U46" s="73">
        <f>'Electricity demand (energy)'!U46/(365*24)*1000</f>
        <v>0</v>
      </c>
      <c r="V46" s="73">
        <f>'Electricity demand (energy)'!V46/(365*24)*1000</f>
        <v>0</v>
      </c>
      <c r="W46" s="73">
        <f>'Electricity demand (energy)'!W46/(365*24)*1000</f>
        <v>0</v>
      </c>
      <c r="X46" s="73">
        <f>'Electricity demand (energy)'!X46/(365*24)*1000</f>
        <v>0</v>
      </c>
      <c r="Y46" s="73">
        <f>'Electricity demand (energy)'!Y46/(365*24)*1000</f>
        <v>0</v>
      </c>
      <c r="Z46" s="73">
        <f>'Electricity demand (energy)'!Z46/(365*24)*1000</f>
        <v>0</v>
      </c>
      <c r="AA46" s="73">
        <f>'Electricity demand (energy)'!AA46/(365*24)*1000</f>
        <v>0</v>
      </c>
      <c r="AB46" s="73">
        <f>'Electricity demand (energy)'!AB46/(365*24)*1000</f>
        <v>0</v>
      </c>
      <c r="AC46" s="73">
        <f>'Electricity demand (energy)'!AC46/(365*24)*1000</f>
        <v>2.2521737</v>
      </c>
      <c r="AD46" s="73">
        <f>'Electricity demand (energy)'!AD46/(365*24)*1000</f>
        <v>4.919996718</v>
      </c>
      <c r="AE46" s="73">
        <f>'Electricity demand (energy)'!AE46/(365*24)*1000</f>
        <v>10.6997154</v>
      </c>
      <c r="AF46" s="73">
        <f>'Electricity demand (energy)'!AF46/(365*24)*1000</f>
        <v>22.49781016</v>
      </c>
      <c r="AG46" s="73">
        <f>'Electricity demand (energy)'!AG46/(365*24)*1000</f>
        <v>45.21107619</v>
      </c>
      <c r="AH46" s="73">
        <f>'Electricity demand (energy)'!AH46/(365*24)*1000</f>
        <v>85.77172167</v>
      </c>
      <c r="AI46" s="73">
        <f>'Electricity demand (energy)'!AI46/(365*24)*1000</f>
        <v>151.9473783</v>
      </c>
      <c r="AJ46" s="73">
        <f>'Electricity demand (energy)'!AJ46/(365*24)*1000</f>
        <v>249.5572429</v>
      </c>
      <c r="AK46" s="73">
        <f>'Electricity demand (energy)'!AK46/(365*24)*1000</f>
        <v>379.2551641</v>
      </c>
      <c r="AL46" s="73">
        <f>'Electricity demand (energy)'!AL46/(365*24)*1000</f>
        <v>539.2024053</v>
      </c>
      <c r="AM46" s="73">
        <f>'Electricity demand (energy)'!AM46/(365*24)*1000</f>
        <v>716.8215499</v>
      </c>
      <c r="AN46" s="73">
        <f>'Electricity demand (energy)'!AN46/(365*24)*1000</f>
        <v>899.5471885</v>
      </c>
      <c r="AO46" s="73">
        <f>'Electricity demand (energy)'!AO46/(365*24)*1000</f>
        <v>1076.551409</v>
      </c>
      <c r="AP46" s="73">
        <f>'Electricity demand (energy)'!AP46/(365*24)*1000</f>
        <v>1240.882987</v>
      </c>
      <c r="AQ46" s="73">
        <f>'Electricity demand (energy)'!AQ46/(365*24)*1000</f>
        <v>1389.720371</v>
      </c>
      <c r="AR46" s="73">
        <f>'Electricity demand (energy)'!AR46/(365*24)*1000</f>
        <v>1523.388687</v>
      </c>
      <c r="AS46" s="73">
        <f>'Electricity demand (energy)'!AS46/(365*24)*1000</f>
        <v>1644.028179</v>
      </c>
      <c r="AT46" s="73">
        <f>'Electricity demand (energy)'!AT46/(365*24)*1000</f>
        <v>0</v>
      </c>
      <c r="AU46" s="73">
        <f>'Electricity demand (energy)'!AU46/(365*24)*1000</f>
        <v>0</v>
      </c>
      <c r="AV46" s="73">
        <f>'Electricity demand (energy)'!AV46/(365*24)*1000</f>
        <v>0</v>
      </c>
      <c r="AW46" s="73">
        <f>'Electricity demand (energy)'!AW46/(365*24)*1000</f>
        <v>0</v>
      </c>
      <c r="AX46" s="73">
        <f>'Electricity demand (energy)'!AX46/(365*24)*1000</f>
        <v>0</v>
      </c>
      <c r="AY46" s="73">
        <f>'Electricity demand (energy)'!AY46/(365*24)*1000</f>
        <v>0</v>
      </c>
      <c r="AZ46" s="73">
        <f>'Electricity demand (energy)'!AZ46/(365*24)*1000</f>
        <v>0</v>
      </c>
      <c r="BA46" s="73">
        <f>'Electricity demand (energy)'!BA46/(365*24)*1000</f>
        <v>0</v>
      </c>
      <c r="BB46" s="73">
        <f>'Electricity demand (energy)'!BB46/(365*24)*1000</f>
        <v>0</v>
      </c>
      <c r="BC46" s="73">
        <f>'Electricity demand (energy)'!BC46/(365*24)*1000</f>
        <v>0</v>
      </c>
      <c r="BD46" s="74">
        <f>'Electricity demand (energy)'!BD46/(365*24)*1000</f>
        <v>0</v>
      </c>
      <c r="BE46" s="3"/>
      <c r="BF46" s="3"/>
      <c r="BG46" s="3"/>
      <c r="BH46" s="3"/>
      <c r="BI46" s="3"/>
      <c r="BJ46" s="3"/>
      <c r="BK46" s="3"/>
      <c r="BL46" s="3"/>
      <c r="BM46" s="3"/>
      <c r="BN46" s="3"/>
    </row>
    <row r="47">
      <c r="A47" s="75"/>
      <c r="E47" s="71" t="s">
        <v>55</v>
      </c>
      <c r="F47" s="73">
        <f>'Electricity demand (energy)'!F47/(365*24)*1000</f>
        <v>0</v>
      </c>
      <c r="G47" s="73">
        <f>'Electricity demand (energy)'!G47/(365*24)*1000</f>
        <v>0</v>
      </c>
      <c r="H47" s="73">
        <f>'Electricity demand (energy)'!H47/(365*24)*1000</f>
        <v>0</v>
      </c>
      <c r="I47" s="73">
        <f>'Electricity demand (energy)'!I47/(365*24)*1000</f>
        <v>0</v>
      </c>
      <c r="J47" s="73">
        <f>'Electricity demand (energy)'!J47/(365*24)*1000</f>
        <v>0</v>
      </c>
      <c r="K47" s="73">
        <f>'Electricity demand (energy)'!K47/(365*24)*1000</f>
        <v>0</v>
      </c>
      <c r="L47" s="73">
        <f>'Electricity demand (energy)'!L47/(365*24)*1000</f>
        <v>0</v>
      </c>
      <c r="M47" s="73">
        <f>'Electricity demand (energy)'!M47/(365*24)*1000</f>
        <v>0</v>
      </c>
      <c r="N47" s="73">
        <f>'Electricity demand (energy)'!N47/(365*24)*1000</f>
        <v>0</v>
      </c>
      <c r="O47" s="73">
        <f>'Electricity demand (energy)'!O47/(365*24)*1000</f>
        <v>0</v>
      </c>
      <c r="P47" s="73">
        <f>'Electricity demand (energy)'!P47/(365*24)*1000</f>
        <v>0</v>
      </c>
      <c r="Q47" s="73">
        <f>'Electricity demand (energy)'!Q47/(365*24)*1000</f>
        <v>0</v>
      </c>
      <c r="R47" s="73">
        <f>'Electricity demand (energy)'!R47/(365*24)*1000</f>
        <v>0</v>
      </c>
      <c r="S47" s="73">
        <f>'Electricity demand (energy)'!S47/(365*24)*1000</f>
        <v>0</v>
      </c>
      <c r="T47" s="73">
        <f>'Electricity demand (energy)'!T47/(365*24)*1000</f>
        <v>0</v>
      </c>
      <c r="U47" s="73">
        <f>'Electricity demand (energy)'!U47/(365*24)*1000</f>
        <v>0</v>
      </c>
      <c r="V47" s="73">
        <f>'Electricity demand (energy)'!V47/(365*24)*1000</f>
        <v>0</v>
      </c>
      <c r="W47" s="73">
        <f>'Electricity demand (energy)'!W47/(365*24)*1000</f>
        <v>0</v>
      </c>
      <c r="X47" s="73">
        <f>'Electricity demand (energy)'!X47/(365*24)*1000</f>
        <v>0</v>
      </c>
      <c r="Y47" s="73">
        <f>'Electricity demand (energy)'!Y47/(365*24)*1000</f>
        <v>0</v>
      </c>
      <c r="Z47" s="73">
        <f>'Electricity demand (energy)'!Z47/(365*24)*1000</f>
        <v>0</v>
      </c>
      <c r="AA47" s="73">
        <f>'Electricity demand (energy)'!AA47/(365*24)*1000</f>
        <v>0</v>
      </c>
      <c r="AB47" s="73">
        <f>'Electricity demand (energy)'!AB47/(365*24)*1000</f>
        <v>0</v>
      </c>
      <c r="AC47" s="73">
        <f>'Electricity demand (energy)'!AC47/(365*24)*1000</f>
        <v>3.272478161</v>
      </c>
      <c r="AD47" s="73">
        <f>'Electricity demand (energy)'!AD47/(365*24)*1000</f>
        <v>7.933206531</v>
      </c>
      <c r="AE47" s="73">
        <f>'Electricity demand (energy)'!AE47/(365*24)*1000</f>
        <v>18.93052061</v>
      </c>
      <c r="AF47" s="73">
        <f>'Electricity demand (energy)'!AF47/(365*24)*1000</f>
        <v>42.92998643</v>
      </c>
      <c r="AG47" s="73">
        <f>'Electricity demand (energy)'!AG47/(365*24)*1000</f>
        <v>90.80347511</v>
      </c>
      <c r="AH47" s="73">
        <f>'Electricity demand (energy)'!AH47/(365*24)*1000</f>
        <v>175.7244181</v>
      </c>
      <c r="AI47" s="73">
        <f>'Electricity demand (energy)'!AI47/(365*24)*1000</f>
        <v>306.5050906</v>
      </c>
      <c r="AJ47" s="73">
        <f>'Electricity demand (energy)'!AJ47/(365*24)*1000</f>
        <v>479.1023723</v>
      </c>
      <c r="AK47" s="73">
        <f>'Electricity demand (energy)'!AK47/(365*24)*1000</f>
        <v>674.9861858</v>
      </c>
      <c r="AL47" s="73">
        <f>'Electricity demand (energy)'!AL47/(365*24)*1000</f>
        <v>876.8049964</v>
      </c>
      <c r="AM47" s="73">
        <f>'Electricity demand (energy)'!AM47/(365*24)*1000</f>
        <v>1062.318322</v>
      </c>
      <c r="AN47" s="73">
        <f>'Electricity demand (energy)'!AN47/(365*24)*1000</f>
        <v>1223.180995</v>
      </c>
      <c r="AO47" s="73">
        <f>'Electricity demand (energy)'!AO47/(365*24)*1000</f>
        <v>1359.46924</v>
      </c>
      <c r="AP47" s="73">
        <f>'Electricity demand (energy)'!AP47/(365*24)*1000</f>
        <v>1475.565664</v>
      </c>
      <c r="AQ47" s="73">
        <f>'Electricity demand (energy)'!AQ47/(365*24)*1000</f>
        <v>1576.947696</v>
      </c>
      <c r="AR47" s="73">
        <f>'Electricity demand (energy)'!AR47/(365*24)*1000</f>
        <v>1668.560919</v>
      </c>
      <c r="AS47" s="73">
        <f>'Electricity demand (energy)'!AS47/(365*24)*1000</f>
        <v>1754.299701</v>
      </c>
      <c r="AT47" s="73">
        <f>'Electricity demand (energy)'!AT47/(365*24)*1000</f>
        <v>0</v>
      </c>
      <c r="AU47" s="73">
        <f>'Electricity demand (energy)'!AU47/(365*24)*1000</f>
        <v>0</v>
      </c>
      <c r="AV47" s="73">
        <f>'Electricity demand (energy)'!AV47/(365*24)*1000</f>
        <v>0</v>
      </c>
      <c r="AW47" s="73">
        <f>'Electricity demand (energy)'!AW47/(365*24)*1000</f>
        <v>0</v>
      </c>
      <c r="AX47" s="73">
        <f>'Electricity demand (energy)'!AX47/(365*24)*1000</f>
        <v>0</v>
      </c>
      <c r="AY47" s="73">
        <f>'Electricity demand (energy)'!AY47/(365*24)*1000</f>
        <v>0</v>
      </c>
      <c r="AZ47" s="73">
        <f>'Electricity demand (energy)'!AZ47/(365*24)*1000</f>
        <v>0</v>
      </c>
      <c r="BA47" s="73">
        <f>'Electricity demand (energy)'!BA47/(365*24)*1000</f>
        <v>0</v>
      </c>
      <c r="BB47" s="73">
        <f>'Electricity demand (energy)'!BB47/(365*24)*1000</f>
        <v>0</v>
      </c>
      <c r="BC47" s="73">
        <f>'Electricity demand (energy)'!BC47/(365*24)*1000</f>
        <v>0</v>
      </c>
      <c r="BD47" s="74">
        <f>'Electricity demand (energy)'!BD47/(365*24)*1000</f>
        <v>0</v>
      </c>
      <c r="BE47" s="3"/>
      <c r="BF47" s="3"/>
      <c r="BG47" s="3"/>
      <c r="BH47" s="3"/>
      <c r="BI47" s="3"/>
      <c r="BJ47" s="3"/>
      <c r="BK47" s="3"/>
      <c r="BL47" s="3"/>
      <c r="BM47" s="3"/>
      <c r="BN47" s="3"/>
    </row>
    <row r="48">
      <c r="A48" s="75"/>
      <c r="D48" s="77" t="s">
        <v>55</v>
      </c>
      <c r="E48" s="71" t="s">
        <v>57</v>
      </c>
      <c r="F48" s="73">
        <f>'Electricity demand (energy)'!F48/(365*24)*1000</f>
        <v>0</v>
      </c>
      <c r="G48" s="73">
        <f>'Electricity demand (energy)'!G48/(365*24)*1000</f>
        <v>0</v>
      </c>
      <c r="H48" s="73">
        <f>'Electricity demand (energy)'!H48/(365*24)*1000</f>
        <v>0</v>
      </c>
      <c r="I48" s="73">
        <f>'Electricity demand (energy)'!I48/(365*24)*1000</f>
        <v>0</v>
      </c>
      <c r="J48" s="73">
        <f>'Electricity demand (energy)'!J48/(365*24)*1000</f>
        <v>0</v>
      </c>
      <c r="K48" s="73">
        <f>'Electricity demand (energy)'!K48/(365*24)*1000</f>
        <v>0</v>
      </c>
      <c r="L48" s="73">
        <f>'Electricity demand (energy)'!L48/(365*24)*1000</f>
        <v>0</v>
      </c>
      <c r="M48" s="73">
        <f>'Electricity demand (energy)'!M48/(365*24)*1000</f>
        <v>0</v>
      </c>
      <c r="N48" s="73">
        <f>'Electricity demand (energy)'!N48/(365*24)*1000</f>
        <v>0</v>
      </c>
      <c r="O48" s="73">
        <f>'Electricity demand (energy)'!O48/(365*24)*1000</f>
        <v>0</v>
      </c>
      <c r="P48" s="73">
        <f>'Electricity demand (energy)'!P48/(365*24)*1000</f>
        <v>0</v>
      </c>
      <c r="Q48" s="73">
        <f>'Electricity demand (energy)'!Q48/(365*24)*1000</f>
        <v>0</v>
      </c>
      <c r="R48" s="73">
        <f>'Electricity demand (energy)'!R48/(365*24)*1000</f>
        <v>0</v>
      </c>
      <c r="S48" s="73">
        <f>'Electricity demand (energy)'!S48/(365*24)*1000</f>
        <v>0</v>
      </c>
      <c r="T48" s="73">
        <f>'Electricity demand (energy)'!T48/(365*24)*1000</f>
        <v>0</v>
      </c>
      <c r="U48" s="73">
        <f>'Electricity demand (energy)'!U48/(365*24)*1000</f>
        <v>0</v>
      </c>
      <c r="V48" s="73">
        <f>'Electricity demand (energy)'!V48/(365*24)*1000</f>
        <v>0</v>
      </c>
      <c r="W48" s="73">
        <f>'Electricity demand (energy)'!W48/(365*24)*1000</f>
        <v>0</v>
      </c>
      <c r="X48" s="73">
        <f>'Electricity demand (energy)'!X48/(365*24)*1000</f>
        <v>0</v>
      </c>
      <c r="Y48" s="73">
        <f>'Electricity demand (energy)'!Y48/(365*24)*1000</f>
        <v>0</v>
      </c>
      <c r="Z48" s="73">
        <f>'Electricity demand (energy)'!Z48/(365*24)*1000</f>
        <v>0</v>
      </c>
      <c r="AA48" s="73">
        <f>'Electricity demand (energy)'!AA48/(365*24)*1000</f>
        <v>0</v>
      </c>
      <c r="AB48" s="73">
        <f>'Electricity demand (energy)'!AB48/(365*24)*1000</f>
        <v>0</v>
      </c>
      <c r="AC48" s="73">
        <f>'Electricity demand (energy)'!AC48/(365*24)*1000</f>
        <v>3.242982953</v>
      </c>
      <c r="AD48" s="73">
        <f>'Electricity demand (energy)'!AD48/(365*24)*1000</f>
        <v>8.371890102</v>
      </c>
      <c r="AE48" s="73">
        <f>'Electricity demand (energy)'!AE48/(365*24)*1000</f>
        <v>20.2030817</v>
      </c>
      <c r="AF48" s="73">
        <f>'Electricity demand (energy)'!AF48/(365*24)*1000</f>
        <v>43.09748079</v>
      </c>
      <c r="AG48" s="73">
        <f>'Electricity demand (energy)'!AG48/(365*24)*1000</f>
        <v>79.86396059</v>
      </c>
      <c r="AH48" s="73">
        <f>'Electricity demand (energy)'!AH48/(365*24)*1000</f>
        <v>130.354254</v>
      </c>
      <c r="AI48" s="73">
        <f>'Electricity demand (energy)'!AI48/(365*24)*1000</f>
        <v>193.629412</v>
      </c>
      <c r="AJ48" s="73">
        <f>'Electricity demand (energy)'!AJ48/(365*24)*1000</f>
        <v>269.978323</v>
      </c>
      <c r="AK48" s="73">
        <f>'Electricity demand (energy)'!AK48/(365*24)*1000</f>
        <v>360.5132714</v>
      </c>
      <c r="AL48" s="73">
        <f>'Electricity demand (energy)'!AL48/(365*24)*1000</f>
        <v>469.4553155</v>
      </c>
      <c r="AM48" s="73">
        <f>'Electricity demand (energy)'!AM48/(365*24)*1000</f>
        <v>594.2162859</v>
      </c>
      <c r="AN48" s="73">
        <f>'Electricity demand (energy)'!AN48/(365*24)*1000</f>
        <v>732.4238794</v>
      </c>
      <c r="AO48" s="73">
        <f>'Electricity demand (energy)'!AO48/(365*24)*1000</f>
        <v>880.0834205</v>
      </c>
      <c r="AP48" s="73">
        <f>'Electricity demand (energy)'!AP48/(365*24)*1000</f>
        <v>1032.328093</v>
      </c>
      <c r="AQ48" s="73">
        <f>'Electricity demand (energy)'!AQ48/(365*24)*1000</f>
        <v>1184.391359</v>
      </c>
      <c r="AR48" s="73">
        <f>'Electricity demand (energy)'!AR48/(365*24)*1000</f>
        <v>1332.440048</v>
      </c>
      <c r="AS48" s="73">
        <f>'Electricity demand (energy)'!AS48/(365*24)*1000</f>
        <v>1474.020401</v>
      </c>
      <c r="AT48" s="73">
        <f>'Electricity demand (energy)'!AT48/(365*24)*1000</f>
        <v>0</v>
      </c>
      <c r="AU48" s="73">
        <f>'Electricity demand (energy)'!AU48/(365*24)*1000</f>
        <v>0</v>
      </c>
      <c r="AV48" s="73">
        <f>'Electricity demand (energy)'!AV48/(365*24)*1000</f>
        <v>0</v>
      </c>
      <c r="AW48" s="73">
        <f>'Electricity demand (energy)'!AW48/(365*24)*1000</f>
        <v>0</v>
      </c>
      <c r="AX48" s="73">
        <f>'Electricity demand (energy)'!AX48/(365*24)*1000</f>
        <v>0</v>
      </c>
      <c r="AY48" s="73">
        <f>'Electricity demand (energy)'!AY48/(365*24)*1000</f>
        <v>0</v>
      </c>
      <c r="AZ48" s="73">
        <f>'Electricity demand (energy)'!AZ48/(365*24)*1000</f>
        <v>0</v>
      </c>
      <c r="BA48" s="73">
        <f>'Electricity demand (energy)'!BA48/(365*24)*1000</f>
        <v>0</v>
      </c>
      <c r="BB48" s="73">
        <f>'Electricity demand (energy)'!BB48/(365*24)*1000</f>
        <v>0</v>
      </c>
      <c r="BC48" s="73">
        <f>'Electricity demand (energy)'!BC48/(365*24)*1000</f>
        <v>0</v>
      </c>
      <c r="BD48" s="74">
        <f>'Electricity demand (energy)'!BD48/(365*24)*1000</f>
        <v>0</v>
      </c>
      <c r="BE48" s="3"/>
      <c r="BF48" s="3"/>
      <c r="BG48" s="3"/>
      <c r="BH48" s="3"/>
      <c r="BI48" s="3"/>
      <c r="BJ48" s="3"/>
      <c r="BK48" s="3"/>
      <c r="BL48" s="3"/>
      <c r="BM48" s="3"/>
      <c r="BN48" s="3"/>
    </row>
    <row r="49">
      <c r="A49" s="75"/>
      <c r="E49" s="71" t="s">
        <v>56</v>
      </c>
      <c r="F49" s="73">
        <f>'Electricity demand (energy)'!F49/(365*24)*1000</f>
        <v>0</v>
      </c>
      <c r="G49" s="73">
        <f>'Electricity demand (energy)'!G49/(365*24)*1000</f>
        <v>0</v>
      </c>
      <c r="H49" s="73">
        <f>'Electricity demand (energy)'!H49/(365*24)*1000</f>
        <v>0</v>
      </c>
      <c r="I49" s="73">
        <f>'Electricity demand (energy)'!I49/(365*24)*1000</f>
        <v>0</v>
      </c>
      <c r="J49" s="73">
        <f>'Electricity demand (energy)'!J49/(365*24)*1000</f>
        <v>0</v>
      </c>
      <c r="K49" s="73">
        <f>'Electricity demand (energy)'!K49/(365*24)*1000</f>
        <v>0</v>
      </c>
      <c r="L49" s="73">
        <f>'Electricity demand (energy)'!L49/(365*24)*1000</f>
        <v>0</v>
      </c>
      <c r="M49" s="73">
        <f>'Electricity demand (energy)'!M49/(365*24)*1000</f>
        <v>0</v>
      </c>
      <c r="N49" s="73">
        <f>'Electricity demand (energy)'!N49/(365*24)*1000</f>
        <v>0</v>
      </c>
      <c r="O49" s="73">
        <f>'Electricity demand (energy)'!O49/(365*24)*1000</f>
        <v>0</v>
      </c>
      <c r="P49" s="73">
        <f>'Electricity demand (energy)'!P49/(365*24)*1000</f>
        <v>0</v>
      </c>
      <c r="Q49" s="73">
        <f>'Electricity demand (energy)'!Q49/(365*24)*1000</f>
        <v>0</v>
      </c>
      <c r="R49" s="73">
        <f>'Electricity demand (energy)'!R49/(365*24)*1000</f>
        <v>0</v>
      </c>
      <c r="S49" s="73">
        <f>'Electricity demand (energy)'!S49/(365*24)*1000</f>
        <v>0</v>
      </c>
      <c r="T49" s="73">
        <f>'Electricity demand (energy)'!T49/(365*24)*1000</f>
        <v>0</v>
      </c>
      <c r="U49" s="73">
        <f>'Electricity demand (energy)'!U49/(365*24)*1000</f>
        <v>0</v>
      </c>
      <c r="V49" s="73">
        <f>'Electricity demand (energy)'!V49/(365*24)*1000</f>
        <v>0</v>
      </c>
      <c r="W49" s="73">
        <f>'Electricity demand (energy)'!W49/(365*24)*1000</f>
        <v>0</v>
      </c>
      <c r="X49" s="73">
        <f>'Electricity demand (energy)'!X49/(365*24)*1000</f>
        <v>0</v>
      </c>
      <c r="Y49" s="73">
        <f>'Electricity demand (energy)'!Y49/(365*24)*1000</f>
        <v>0</v>
      </c>
      <c r="Z49" s="73">
        <f>'Electricity demand (energy)'!Z49/(365*24)*1000</f>
        <v>0</v>
      </c>
      <c r="AA49" s="73">
        <f>'Electricity demand (energy)'!AA49/(365*24)*1000</f>
        <v>0</v>
      </c>
      <c r="AB49" s="73">
        <f>'Electricity demand (energy)'!AB49/(365*24)*1000</f>
        <v>0</v>
      </c>
      <c r="AC49" s="73">
        <f>'Electricity demand (energy)'!AC49/(365*24)*1000</f>
        <v>3.503747907</v>
      </c>
      <c r="AD49" s="73">
        <f>'Electricity demand (energy)'!AD49/(365*24)*1000</f>
        <v>9.567985465</v>
      </c>
      <c r="AE49" s="73">
        <f>'Electricity demand (energy)'!AE49/(365*24)*1000</f>
        <v>24.36395112</v>
      </c>
      <c r="AF49" s="73">
        <f>'Electricity demand (energy)'!AF49/(365*24)*1000</f>
        <v>54.64071872</v>
      </c>
      <c r="AG49" s="73">
        <f>'Electricity demand (energy)'!AG49/(365*24)*1000</f>
        <v>105.890533</v>
      </c>
      <c r="AH49" s="73">
        <f>'Electricity demand (energy)'!AH49/(365*24)*1000</f>
        <v>179.4410191</v>
      </c>
      <c r="AI49" s="73">
        <f>'Electricity demand (energy)'!AI49/(365*24)*1000</f>
        <v>274.1225507</v>
      </c>
      <c r="AJ49" s="73">
        <f>'Electricity demand (energy)'!AJ49/(365*24)*1000</f>
        <v>388.5478381</v>
      </c>
      <c r="AK49" s="73">
        <f>'Electricity demand (energy)'!AK49/(365*24)*1000</f>
        <v>520.5782763</v>
      </c>
      <c r="AL49" s="73">
        <f>'Electricity demand (energy)'!AL49/(365*24)*1000</f>
        <v>671.069483</v>
      </c>
      <c r="AM49" s="73">
        <f>'Electricity demand (energy)'!AM49/(365*24)*1000</f>
        <v>830.6365274</v>
      </c>
      <c r="AN49" s="73">
        <f>'Electricity demand (energy)'!AN49/(365*24)*1000</f>
        <v>991.6958628</v>
      </c>
      <c r="AO49" s="73">
        <f>'Electricity demand (energy)'!AO49/(365*24)*1000</f>
        <v>1147.43157</v>
      </c>
      <c r="AP49" s="73">
        <f>'Electricity demand (energy)'!AP49/(365*24)*1000</f>
        <v>1293.266949</v>
      </c>
      <c r="AQ49" s="73">
        <f>'Electricity demand (energy)'!AQ49/(365*24)*1000</f>
        <v>1427.276458</v>
      </c>
      <c r="AR49" s="73">
        <f>'Electricity demand (energy)'!AR49/(365*24)*1000</f>
        <v>1549.714102</v>
      </c>
      <c r="AS49" s="73">
        <f>'Electricity demand (energy)'!AS49/(365*24)*1000</f>
        <v>1662.181335</v>
      </c>
      <c r="AT49" s="73">
        <f>'Electricity demand (energy)'!AT49/(365*24)*1000</f>
        <v>0</v>
      </c>
      <c r="AU49" s="73">
        <f>'Electricity demand (energy)'!AU49/(365*24)*1000</f>
        <v>0</v>
      </c>
      <c r="AV49" s="73">
        <f>'Electricity demand (energy)'!AV49/(365*24)*1000</f>
        <v>0</v>
      </c>
      <c r="AW49" s="73">
        <f>'Electricity demand (energy)'!AW49/(365*24)*1000</f>
        <v>0</v>
      </c>
      <c r="AX49" s="73">
        <f>'Electricity demand (energy)'!AX49/(365*24)*1000</f>
        <v>0</v>
      </c>
      <c r="AY49" s="73">
        <f>'Electricity demand (energy)'!AY49/(365*24)*1000</f>
        <v>0</v>
      </c>
      <c r="AZ49" s="73">
        <f>'Electricity demand (energy)'!AZ49/(365*24)*1000</f>
        <v>0</v>
      </c>
      <c r="BA49" s="73">
        <f>'Electricity demand (energy)'!BA49/(365*24)*1000</f>
        <v>0</v>
      </c>
      <c r="BB49" s="73">
        <f>'Electricity demand (energy)'!BB49/(365*24)*1000</f>
        <v>0</v>
      </c>
      <c r="BC49" s="73">
        <f>'Electricity demand (energy)'!BC49/(365*24)*1000</f>
        <v>0</v>
      </c>
      <c r="BD49" s="74">
        <f>'Electricity demand (energy)'!BD49/(365*24)*1000</f>
        <v>0</v>
      </c>
      <c r="BE49" s="3"/>
      <c r="BF49" s="3"/>
      <c r="BG49" s="3"/>
      <c r="BH49" s="3"/>
      <c r="BI49" s="3"/>
      <c r="BJ49" s="3"/>
      <c r="BK49" s="3"/>
      <c r="BL49" s="3"/>
      <c r="BM49" s="3"/>
      <c r="BN49" s="3"/>
    </row>
    <row r="50">
      <c r="A50" s="75"/>
      <c r="E50" s="71" t="s">
        <v>55</v>
      </c>
      <c r="F50" s="73">
        <f>'Electricity demand (energy)'!F50/(365*24)*1000</f>
        <v>0</v>
      </c>
      <c r="G50" s="73">
        <f>'Electricity demand (energy)'!G50/(365*24)*1000</f>
        <v>0</v>
      </c>
      <c r="H50" s="73">
        <f>'Electricity demand (energy)'!H50/(365*24)*1000</f>
        <v>0</v>
      </c>
      <c r="I50" s="73">
        <f>'Electricity demand (energy)'!I50/(365*24)*1000</f>
        <v>0</v>
      </c>
      <c r="J50" s="73">
        <f>'Electricity demand (energy)'!J50/(365*24)*1000</f>
        <v>0</v>
      </c>
      <c r="K50" s="73">
        <f>'Electricity demand (energy)'!K50/(365*24)*1000</f>
        <v>0</v>
      </c>
      <c r="L50" s="73">
        <f>'Electricity demand (energy)'!L50/(365*24)*1000</f>
        <v>0</v>
      </c>
      <c r="M50" s="73">
        <f>'Electricity demand (energy)'!M50/(365*24)*1000</f>
        <v>0</v>
      </c>
      <c r="N50" s="73">
        <f>'Electricity demand (energy)'!N50/(365*24)*1000</f>
        <v>0</v>
      </c>
      <c r="O50" s="73">
        <f>'Electricity demand (energy)'!O50/(365*24)*1000</f>
        <v>0</v>
      </c>
      <c r="P50" s="73">
        <f>'Electricity demand (energy)'!P50/(365*24)*1000</f>
        <v>0</v>
      </c>
      <c r="Q50" s="73">
        <f>'Electricity demand (energy)'!Q50/(365*24)*1000</f>
        <v>0</v>
      </c>
      <c r="R50" s="73">
        <f>'Electricity demand (energy)'!R50/(365*24)*1000</f>
        <v>0</v>
      </c>
      <c r="S50" s="73">
        <f>'Electricity demand (energy)'!S50/(365*24)*1000</f>
        <v>0</v>
      </c>
      <c r="T50" s="73">
        <f>'Electricity demand (energy)'!T50/(365*24)*1000</f>
        <v>0</v>
      </c>
      <c r="U50" s="73">
        <f>'Electricity demand (energy)'!U50/(365*24)*1000</f>
        <v>0</v>
      </c>
      <c r="V50" s="73">
        <f>'Electricity demand (energy)'!V50/(365*24)*1000</f>
        <v>0</v>
      </c>
      <c r="W50" s="73">
        <f>'Electricity demand (energy)'!W50/(365*24)*1000</f>
        <v>0</v>
      </c>
      <c r="X50" s="73">
        <f>'Electricity demand (energy)'!X50/(365*24)*1000</f>
        <v>0</v>
      </c>
      <c r="Y50" s="73">
        <f>'Electricity demand (energy)'!Y50/(365*24)*1000</f>
        <v>0</v>
      </c>
      <c r="Z50" s="73">
        <f>'Electricity demand (energy)'!Z50/(365*24)*1000</f>
        <v>0</v>
      </c>
      <c r="AA50" s="73">
        <f>'Electricity demand (energy)'!AA50/(365*24)*1000</f>
        <v>0</v>
      </c>
      <c r="AB50" s="73">
        <f>'Electricity demand (energy)'!AB50/(365*24)*1000</f>
        <v>0</v>
      </c>
      <c r="AC50" s="73">
        <f>'Electricity demand (energy)'!AC50/(365*24)*1000</f>
        <v>5.091054258</v>
      </c>
      <c r="AD50" s="73">
        <f>'Electricity demand (energy)'!AD50/(365*24)*1000</f>
        <v>15.42781614</v>
      </c>
      <c r="AE50" s="73">
        <f>'Electricity demand (energy)'!AE50/(365*24)*1000</f>
        <v>43.1060324</v>
      </c>
      <c r="AF50" s="73">
        <f>'Electricity demand (energy)'!AF50/(365*24)*1000</f>
        <v>104.2646061</v>
      </c>
      <c r="AG50" s="73">
        <f>'Electricity demand (energy)'!AG50/(365*24)*1000</f>
        <v>212.6741761</v>
      </c>
      <c r="AH50" s="73">
        <f>'Electricity demand (energy)'!AH50/(365*24)*1000</f>
        <v>367.628958</v>
      </c>
      <c r="AI50" s="73">
        <f>'Electricity demand (energy)'!AI50/(365*24)*1000</f>
        <v>552.9543067</v>
      </c>
      <c r="AJ50" s="73">
        <f>'Electricity demand (energy)'!AJ50/(365*24)*1000</f>
        <v>745.9378412</v>
      </c>
      <c r="AK50" s="73">
        <f>'Electricity demand (energy)'!AK50/(365*24)*1000</f>
        <v>926.5085315</v>
      </c>
      <c r="AL50" s="73">
        <f>'Electricity demand (energy)'!AL50/(365*24)*1000</f>
        <v>1091.235999</v>
      </c>
      <c r="AM50" s="73">
        <f>'Electricity demand (energy)'!AM50/(365*24)*1000</f>
        <v>1230.990338</v>
      </c>
      <c r="AN50" s="73">
        <f>'Electricity demand (energy)'!AN50/(365*24)*1000</f>
        <v>1348.482378</v>
      </c>
      <c r="AO50" s="73">
        <f>'Electricity demand (energy)'!AO50/(365*24)*1000</f>
        <v>1448.976716</v>
      </c>
      <c r="AP50" s="73">
        <f>'Electricity demand (energy)'!AP50/(365*24)*1000</f>
        <v>1537.856772</v>
      </c>
      <c r="AQ50" s="73">
        <f>'Electricity demand (energy)'!AQ50/(365*24)*1000</f>
        <v>1619.563452</v>
      </c>
      <c r="AR50" s="73">
        <f>'Electricity demand (energy)'!AR50/(365*24)*1000</f>
        <v>1697.39503</v>
      </c>
      <c r="AS50" s="73">
        <f>'Electricity demand (energy)'!AS50/(365*24)*1000</f>
        <v>1773.67046</v>
      </c>
      <c r="AT50" s="73">
        <f>'Electricity demand (energy)'!AT50/(365*24)*1000</f>
        <v>0</v>
      </c>
      <c r="AU50" s="73">
        <f>'Electricity demand (energy)'!AU50/(365*24)*1000</f>
        <v>0</v>
      </c>
      <c r="AV50" s="73">
        <f>'Electricity demand (energy)'!AV50/(365*24)*1000</f>
        <v>0</v>
      </c>
      <c r="AW50" s="73">
        <f>'Electricity demand (energy)'!AW50/(365*24)*1000</f>
        <v>0</v>
      </c>
      <c r="AX50" s="73">
        <f>'Electricity demand (energy)'!AX50/(365*24)*1000</f>
        <v>0</v>
      </c>
      <c r="AY50" s="73">
        <f>'Electricity demand (energy)'!AY50/(365*24)*1000</f>
        <v>0</v>
      </c>
      <c r="AZ50" s="73">
        <f>'Electricity demand (energy)'!AZ50/(365*24)*1000</f>
        <v>0</v>
      </c>
      <c r="BA50" s="73">
        <f>'Electricity demand (energy)'!BA50/(365*24)*1000</f>
        <v>0</v>
      </c>
      <c r="BB50" s="73">
        <f>'Electricity demand (energy)'!BB50/(365*24)*1000</f>
        <v>0</v>
      </c>
      <c r="BC50" s="73">
        <f>'Electricity demand (energy)'!BC50/(365*24)*1000</f>
        <v>0</v>
      </c>
      <c r="BD50" s="74">
        <f>'Electricity demand (energy)'!BD50/(365*24)*1000</f>
        <v>0</v>
      </c>
      <c r="BE50" s="3"/>
      <c r="BF50" s="3"/>
      <c r="BG50" s="3"/>
      <c r="BH50" s="3"/>
      <c r="BI50" s="3"/>
      <c r="BJ50" s="3"/>
      <c r="BK50" s="3"/>
      <c r="BL50" s="3"/>
      <c r="BM50" s="3"/>
      <c r="BN50" s="3"/>
    </row>
    <row r="51">
      <c r="A51" s="75"/>
      <c r="C51" s="77" t="s">
        <v>71</v>
      </c>
      <c r="D51" s="71" t="s">
        <v>57</v>
      </c>
      <c r="E51" s="76" t="s">
        <v>57</v>
      </c>
      <c r="F51" s="73">
        <f>'Electricity demand (energy)'!F51/(365*24)*1000</f>
        <v>0</v>
      </c>
      <c r="G51" s="73">
        <f>'Electricity demand (energy)'!G51/(365*24)*1000</f>
        <v>0</v>
      </c>
      <c r="H51" s="73">
        <f>'Electricity demand (energy)'!H51/(365*24)*1000</f>
        <v>0</v>
      </c>
      <c r="I51" s="73">
        <f>'Electricity demand (energy)'!I51/(365*24)*1000</f>
        <v>0</v>
      </c>
      <c r="J51" s="73">
        <f>'Electricity demand (energy)'!J51/(365*24)*1000</f>
        <v>0</v>
      </c>
      <c r="K51" s="73">
        <f>'Electricity demand (energy)'!K51/(365*24)*1000</f>
        <v>0</v>
      </c>
      <c r="L51" s="73">
        <f>'Electricity demand (energy)'!L51/(365*24)*1000</f>
        <v>0</v>
      </c>
      <c r="M51" s="73">
        <f>'Electricity demand (energy)'!M51/(365*24)*1000</f>
        <v>0</v>
      </c>
      <c r="N51" s="73">
        <f>'Electricity demand (energy)'!N51/(365*24)*1000</f>
        <v>0</v>
      </c>
      <c r="O51" s="73">
        <f>'Electricity demand (energy)'!O51/(365*24)*1000</f>
        <v>0</v>
      </c>
      <c r="P51" s="73">
        <f>'Electricity demand (energy)'!P51/(365*24)*1000</f>
        <v>0</v>
      </c>
      <c r="Q51" s="73">
        <f>'Electricity demand (energy)'!Q51/(365*24)*1000</f>
        <v>0</v>
      </c>
      <c r="R51" s="73">
        <f>'Electricity demand (energy)'!R51/(365*24)*1000</f>
        <v>0</v>
      </c>
      <c r="S51" s="73">
        <f>'Electricity demand (energy)'!S51/(365*24)*1000</f>
        <v>0</v>
      </c>
      <c r="T51" s="73">
        <f>'Electricity demand (energy)'!T51/(365*24)*1000</f>
        <v>0</v>
      </c>
      <c r="U51" s="73">
        <f>'Electricity demand (energy)'!U51/(365*24)*1000</f>
        <v>0</v>
      </c>
      <c r="V51" s="73">
        <f>'Electricity demand (energy)'!V51/(365*24)*1000</f>
        <v>0</v>
      </c>
      <c r="W51" s="73">
        <f>'Electricity demand (energy)'!W51/(365*24)*1000</f>
        <v>0</v>
      </c>
      <c r="X51" s="73">
        <f>'Electricity demand (energy)'!X51/(365*24)*1000</f>
        <v>0</v>
      </c>
      <c r="Y51" s="73">
        <f>'Electricity demand (energy)'!Y51/(365*24)*1000</f>
        <v>0</v>
      </c>
      <c r="Z51" s="73">
        <f>'Electricity demand (energy)'!Z51/(365*24)*1000</f>
        <v>0</v>
      </c>
      <c r="AA51" s="73">
        <f>'Electricity demand (energy)'!AA51/(365*24)*1000</f>
        <v>0</v>
      </c>
      <c r="AB51" s="73">
        <f>'Electricity demand (energy)'!AB51/(365*24)*1000</f>
        <v>0</v>
      </c>
      <c r="AC51" s="73">
        <f>'Electricity demand (energy)'!AC51/(365*24)*1000</f>
        <v>0.6265910087</v>
      </c>
      <c r="AD51" s="73">
        <f>'Electricity demand (energy)'!AD51/(365*24)*1000</f>
        <v>1.187125382</v>
      </c>
      <c r="AE51" s="73">
        <f>'Electricity demand (energy)'!AE51/(365*24)*1000</f>
        <v>2.28663965</v>
      </c>
      <c r="AF51" s="73">
        <f>'Electricity demand (energy)'!AF51/(365*24)*1000</f>
        <v>4.364927927</v>
      </c>
      <c r="AG51" s="73">
        <f>'Electricity demand (energy)'!AG51/(365*24)*1000</f>
        <v>8.232984928</v>
      </c>
      <c r="AH51" s="73">
        <f>'Electricity demand (energy)'!AH51/(365*24)*1000</f>
        <v>15.28720649</v>
      </c>
      <c r="AI51" s="73">
        <f>'Electricity demand (energy)'!AI51/(365*24)*1000</f>
        <v>27.81761651</v>
      </c>
      <c r="AJ51" s="73">
        <f>'Electricity demand (energy)'!AJ51/(365*24)*1000</f>
        <v>49.34230863</v>
      </c>
      <c r="AK51" s="73">
        <f>'Electricity demand (energy)'!AK51/(365*24)*1000</f>
        <v>84.81139483</v>
      </c>
      <c r="AL51" s="73">
        <f>'Electricity demand (energy)'!AL51/(365*24)*1000</f>
        <v>142.9603334</v>
      </c>
      <c r="AM51" s="73">
        <f>'Electricity demand (energy)'!AM51/(365*24)*1000</f>
        <v>230.7738373</v>
      </c>
      <c r="AN51" s="73">
        <f>'Electricity demand (energy)'!AN51/(365*24)*1000</f>
        <v>355.1545599</v>
      </c>
      <c r="AO51" s="73">
        <f>'Electricity demand (energy)'!AO51/(365*24)*1000</f>
        <v>519.7518086</v>
      </c>
      <c r="AP51" s="73">
        <f>'Electricity demand (energy)'!AP51/(365*24)*1000</f>
        <v>723.1937959</v>
      </c>
      <c r="AQ51" s="73">
        <f>'Electricity demand (energy)'!AQ51/(365*24)*1000</f>
        <v>958.9347698</v>
      </c>
      <c r="AR51" s="73">
        <f>'Electricity demand (energy)'!AR51/(365*24)*1000</f>
        <v>1216.971106</v>
      </c>
      <c r="AS51" s="73">
        <f>'Electricity demand (energy)'!AS51/(365*24)*1000</f>
        <v>1486.564098</v>
      </c>
      <c r="AT51" s="73">
        <f>'Electricity demand (energy)'!AT51/(365*24)*1000</f>
        <v>0</v>
      </c>
      <c r="AU51" s="73">
        <f>'Electricity demand (energy)'!AU51/(365*24)*1000</f>
        <v>0</v>
      </c>
      <c r="AV51" s="73">
        <f>'Electricity demand (energy)'!AV51/(365*24)*1000</f>
        <v>0</v>
      </c>
      <c r="AW51" s="73">
        <f>'Electricity demand (energy)'!AW51/(365*24)*1000</f>
        <v>0</v>
      </c>
      <c r="AX51" s="73">
        <f>'Electricity demand (energy)'!AX51/(365*24)*1000</f>
        <v>0</v>
      </c>
      <c r="AY51" s="73">
        <f>'Electricity demand (energy)'!AY51/(365*24)*1000</f>
        <v>0</v>
      </c>
      <c r="AZ51" s="73">
        <f>'Electricity demand (energy)'!AZ51/(365*24)*1000</f>
        <v>0</v>
      </c>
      <c r="BA51" s="73">
        <f>'Electricity demand (energy)'!BA51/(365*24)*1000</f>
        <v>0</v>
      </c>
      <c r="BB51" s="73">
        <f>'Electricity demand (energy)'!BB51/(365*24)*1000</f>
        <v>0</v>
      </c>
      <c r="BC51" s="73">
        <f>'Electricity demand (energy)'!BC51/(365*24)*1000</f>
        <v>0</v>
      </c>
      <c r="BD51" s="74">
        <f>'Electricity demand (energy)'!BD51/(365*24)*1000</f>
        <v>0</v>
      </c>
      <c r="BE51" s="3"/>
      <c r="BF51" s="3"/>
      <c r="BG51" s="3"/>
      <c r="BH51" s="3"/>
      <c r="BI51" s="3"/>
      <c r="BJ51" s="3"/>
      <c r="BK51" s="3"/>
      <c r="BL51" s="3"/>
      <c r="BM51" s="3"/>
      <c r="BN51" s="3"/>
    </row>
    <row r="52">
      <c r="A52" s="75"/>
      <c r="E52" s="76" t="s">
        <v>56</v>
      </c>
      <c r="F52" s="73">
        <f>'Electricity demand (energy)'!F52/(365*24)*1000</f>
        <v>0</v>
      </c>
      <c r="G52" s="73">
        <f>'Electricity demand (energy)'!G52/(365*24)*1000</f>
        <v>0</v>
      </c>
      <c r="H52" s="73">
        <f>'Electricity demand (energy)'!H52/(365*24)*1000</f>
        <v>0</v>
      </c>
      <c r="I52" s="73">
        <f>'Electricity demand (energy)'!I52/(365*24)*1000</f>
        <v>0</v>
      </c>
      <c r="J52" s="73">
        <f>'Electricity demand (energy)'!J52/(365*24)*1000</f>
        <v>0</v>
      </c>
      <c r="K52" s="73">
        <f>'Electricity demand (energy)'!K52/(365*24)*1000</f>
        <v>0</v>
      </c>
      <c r="L52" s="73">
        <f>'Electricity demand (energy)'!L52/(365*24)*1000</f>
        <v>0</v>
      </c>
      <c r="M52" s="73">
        <f>'Electricity demand (energy)'!M52/(365*24)*1000</f>
        <v>0</v>
      </c>
      <c r="N52" s="73">
        <f>'Electricity demand (energy)'!N52/(365*24)*1000</f>
        <v>0</v>
      </c>
      <c r="O52" s="73">
        <f>'Electricity demand (energy)'!O52/(365*24)*1000</f>
        <v>0</v>
      </c>
      <c r="P52" s="73">
        <f>'Electricity demand (energy)'!P52/(365*24)*1000</f>
        <v>0</v>
      </c>
      <c r="Q52" s="73">
        <f>'Electricity demand (energy)'!Q52/(365*24)*1000</f>
        <v>0</v>
      </c>
      <c r="R52" s="73">
        <f>'Electricity demand (energy)'!R52/(365*24)*1000</f>
        <v>0</v>
      </c>
      <c r="S52" s="73">
        <f>'Electricity demand (energy)'!S52/(365*24)*1000</f>
        <v>0</v>
      </c>
      <c r="T52" s="73">
        <f>'Electricity demand (energy)'!T52/(365*24)*1000</f>
        <v>0</v>
      </c>
      <c r="U52" s="73">
        <f>'Electricity demand (energy)'!U52/(365*24)*1000</f>
        <v>0</v>
      </c>
      <c r="V52" s="73">
        <f>'Electricity demand (energy)'!V52/(365*24)*1000</f>
        <v>0</v>
      </c>
      <c r="W52" s="73">
        <f>'Electricity demand (energy)'!W52/(365*24)*1000</f>
        <v>0</v>
      </c>
      <c r="X52" s="73">
        <f>'Electricity demand (energy)'!X52/(365*24)*1000</f>
        <v>0</v>
      </c>
      <c r="Y52" s="73">
        <f>'Electricity demand (energy)'!Y52/(365*24)*1000</f>
        <v>0</v>
      </c>
      <c r="Z52" s="73">
        <f>'Electricity demand (energy)'!Z52/(365*24)*1000</f>
        <v>0</v>
      </c>
      <c r="AA52" s="73">
        <f>'Electricity demand (energy)'!AA52/(365*24)*1000</f>
        <v>0</v>
      </c>
      <c r="AB52" s="73">
        <f>'Electricity demand (energy)'!AB52/(365*24)*1000</f>
        <v>0</v>
      </c>
      <c r="AC52" s="73">
        <f>'Electricity demand (energy)'!AC52/(365*24)*1000</f>
        <v>0.676974553</v>
      </c>
      <c r="AD52" s="73">
        <f>'Electricity demand (energy)'!AD52/(365*24)*1000</f>
        <v>1.356730471</v>
      </c>
      <c r="AE52" s="73">
        <f>'Electricity demand (energy)'!AE52/(365*24)*1000</f>
        <v>2.75757815</v>
      </c>
      <c r="AF52" s="73">
        <f>'Electricity demand (energy)'!AF52/(365*24)*1000</f>
        <v>5.534031101</v>
      </c>
      <c r="AG52" s="73">
        <f>'Electricity demand (energy)'!AG52/(365*24)*1000</f>
        <v>10.91600211</v>
      </c>
      <c r="AH52" s="73">
        <f>'Electricity demand (energy)'!AH52/(365*24)*1000</f>
        <v>21.04382349</v>
      </c>
      <c r="AI52" s="73">
        <f>'Electricity demand (energy)'!AI52/(365*24)*1000</f>
        <v>39.38159968</v>
      </c>
      <c r="AJ52" s="73">
        <f>'Electricity demand (energy)'!AJ52/(365*24)*1000</f>
        <v>71.01254327</v>
      </c>
      <c r="AK52" s="73">
        <f>'Electricity demand (energy)'!AK52/(365*24)*1000</f>
        <v>122.4669748</v>
      </c>
      <c r="AL52" s="73">
        <f>'Electricity demand (energy)'!AL52/(365*24)*1000</f>
        <v>204.356653</v>
      </c>
      <c r="AM52" s="73">
        <f>'Electricity demand (energy)'!AM52/(365*24)*1000</f>
        <v>322.5915941</v>
      </c>
      <c r="AN52" s="73">
        <f>'Electricity demand (energy)'!AN52/(365*24)*1000</f>
        <v>480.8763307</v>
      </c>
      <c r="AO52" s="73">
        <f>'Electricity demand (energy)'!AO52/(365*24)*1000</f>
        <v>677.6398918</v>
      </c>
      <c r="AP52" s="73">
        <f>'Electricity demand (energy)'!AP52/(365*24)*1000</f>
        <v>905.9935894</v>
      </c>
      <c r="AQ52" s="73">
        <f>'Electricity demand (energy)'!AQ52/(365*24)*1000</f>
        <v>1155.585113</v>
      </c>
      <c r="AR52" s="73">
        <f>'Electricity demand (energy)'!AR52/(365*24)*1000</f>
        <v>1415.416241</v>
      </c>
      <c r="AS52" s="73">
        <f>'Electricity demand (energy)'!AS52/(365*24)*1000</f>
        <v>1676.326253</v>
      </c>
      <c r="AT52" s="73">
        <f>'Electricity demand (energy)'!AT52/(365*24)*1000</f>
        <v>0</v>
      </c>
      <c r="AU52" s="73">
        <f>'Electricity demand (energy)'!AU52/(365*24)*1000</f>
        <v>0</v>
      </c>
      <c r="AV52" s="73">
        <f>'Electricity demand (energy)'!AV52/(365*24)*1000</f>
        <v>0</v>
      </c>
      <c r="AW52" s="73">
        <f>'Electricity demand (energy)'!AW52/(365*24)*1000</f>
        <v>0</v>
      </c>
      <c r="AX52" s="73">
        <f>'Electricity demand (energy)'!AX52/(365*24)*1000</f>
        <v>0</v>
      </c>
      <c r="AY52" s="73">
        <f>'Electricity demand (energy)'!AY52/(365*24)*1000</f>
        <v>0</v>
      </c>
      <c r="AZ52" s="73">
        <f>'Electricity demand (energy)'!AZ52/(365*24)*1000</f>
        <v>0</v>
      </c>
      <c r="BA52" s="73">
        <f>'Electricity demand (energy)'!BA52/(365*24)*1000</f>
        <v>0</v>
      </c>
      <c r="BB52" s="73">
        <f>'Electricity demand (energy)'!BB52/(365*24)*1000</f>
        <v>0</v>
      </c>
      <c r="BC52" s="73">
        <f>'Electricity demand (energy)'!BC52/(365*24)*1000</f>
        <v>0</v>
      </c>
      <c r="BD52" s="74">
        <f>'Electricity demand (energy)'!BD52/(365*24)*1000</f>
        <v>0</v>
      </c>
      <c r="BE52" s="3"/>
      <c r="BF52" s="3"/>
      <c r="BG52" s="3"/>
      <c r="BH52" s="3"/>
      <c r="BI52" s="3"/>
      <c r="BJ52" s="3"/>
      <c r="BK52" s="3"/>
      <c r="BL52" s="3"/>
      <c r="BM52" s="3"/>
      <c r="BN52" s="3"/>
    </row>
    <row r="53">
      <c r="A53" s="75"/>
      <c r="E53" s="76" t="s">
        <v>55</v>
      </c>
      <c r="F53" s="73">
        <f>'Electricity demand (energy)'!F53/(365*24)*1000</f>
        <v>0</v>
      </c>
      <c r="G53" s="73">
        <f>'Electricity demand (energy)'!G53/(365*24)*1000</f>
        <v>0</v>
      </c>
      <c r="H53" s="73">
        <f>'Electricity demand (energy)'!H53/(365*24)*1000</f>
        <v>0</v>
      </c>
      <c r="I53" s="73">
        <f>'Electricity demand (energy)'!I53/(365*24)*1000</f>
        <v>0</v>
      </c>
      <c r="J53" s="73">
        <f>'Electricity demand (energy)'!J53/(365*24)*1000</f>
        <v>0</v>
      </c>
      <c r="K53" s="73">
        <f>'Electricity demand (energy)'!K53/(365*24)*1000</f>
        <v>0</v>
      </c>
      <c r="L53" s="73">
        <f>'Electricity demand (energy)'!L53/(365*24)*1000</f>
        <v>0</v>
      </c>
      <c r="M53" s="73">
        <f>'Electricity demand (energy)'!M53/(365*24)*1000</f>
        <v>0</v>
      </c>
      <c r="N53" s="73">
        <f>'Electricity demand (energy)'!N53/(365*24)*1000</f>
        <v>0</v>
      </c>
      <c r="O53" s="73">
        <f>'Electricity demand (energy)'!O53/(365*24)*1000</f>
        <v>0</v>
      </c>
      <c r="P53" s="73">
        <f>'Electricity demand (energy)'!P53/(365*24)*1000</f>
        <v>0</v>
      </c>
      <c r="Q53" s="73">
        <f>'Electricity demand (energy)'!Q53/(365*24)*1000</f>
        <v>0</v>
      </c>
      <c r="R53" s="73">
        <f>'Electricity demand (energy)'!R53/(365*24)*1000</f>
        <v>0</v>
      </c>
      <c r="S53" s="73">
        <f>'Electricity demand (energy)'!S53/(365*24)*1000</f>
        <v>0</v>
      </c>
      <c r="T53" s="73">
        <f>'Electricity demand (energy)'!T53/(365*24)*1000</f>
        <v>0</v>
      </c>
      <c r="U53" s="73">
        <f>'Electricity demand (energy)'!U53/(365*24)*1000</f>
        <v>0</v>
      </c>
      <c r="V53" s="73">
        <f>'Electricity demand (energy)'!V53/(365*24)*1000</f>
        <v>0</v>
      </c>
      <c r="W53" s="73">
        <f>'Electricity demand (energy)'!W53/(365*24)*1000</f>
        <v>0</v>
      </c>
      <c r="X53" s="73">
        <f>'Electricity demand (energy)'!X53/(365*24)*1000</f>
        <v>0</v>
      </c>
      <c r="Y53" s="73">
        <f>'Electricity demand (energy)'!Y53/(365*24)*1000</f>
        <v>0</v>
      </c>
      <c r="Z53" s="73">
        <f>'Electricity demand (energy)'!Z53/(365*24)*1000</f>
        <v>0</v>
      </c>
      <c r="AA53" s="73">
        <f>'Electricity demand (energy)'!AA53/(365*24)*1000</f>
        <v>0</v>
      </c>
      <c r="AB53" s="73">
        <f>'Electricity demand (energy)'!AB53/(365*24)*1000</f>
        <v>0</v>
      </c>
      <c r="AC53" s="73">
        <f>'Electricity demand (energy)'!AC53/(365*24)*1000</f>
        <v>0.9836649988</v>
      </c>
      <c r="AD53" s="73">
        <f>'Electricity demand (energy)'!AD53/(365*24)*1000</f>
        <v>2.187648418</v>
      </c>
      <c r="AE53" s="73">
        <f>'Electricity demand (energy)'!AE53/(365*24)*1000</f>
        <v>4.878857805</v>
      </c>
      <c r="AF53" s="73">
        <f>'Electricity demand (energy)'!AF53/(365*24)*1000</f>
        <v>10.55995577</v>
      </c>
      <c r="AG53" s="73">
        <f>'Electricity demand (energy)'!AG53/(365*24)*1000</f>
        <v>21.9240728</v>
      </c>
      <c r="AH53" s="73">
        <f>'Electricity demand (energy)'!AH53/(365*24)*1000</f>
        <v>43.11343604</v>
      </c>
      <c r="AI53" s="73">
        <f>'Electricity demand (energy)'!AI53/(365*24)*1000</f>
        <v>79.43974364</v>
      </c>
      <c r="AJ53" s="73">
        <f>'Electricity demand (energy)'!AJ53/(365*24)*1000</f>
        <v>136.3305571</v>
      </c>
      <c r="AK53" s="73">
        <f>'Electricity demand (energy)'!AK53/(365*24)*1000</f>
        <v>217.9627967</v>
      </c>
      <c r="AL53" s="73">
        <f>'Electricity demand (energy)'!AL53/(365*24)*1000</f>
        <v>332.3073723</v>
      </c>
      <c r="AM53" s="73">
        <f>'Electricity demand (energy)'!AM53/(365*24)*1000</f>
        <v>478.0756953</v>
      </c>
      <c r="AN53" s="73">
        <f>'Electricity demand (energy)'!AN53/(365*24)*1000</f>
        <v>653.8831938</v>
      </c>
      <c r="AO53" s="73">
        <f>'Electricity demand (energy)'!AO53/(365*24)*1000</f>
        <v>855.7237319</v>
      </c>
      <c r="AP53" s="73">
        <f>'Electricity demand (energy)'!AP53/(365*24)*1000</f>
        <v>1077.340125</v>
      </c>
      <c r="AQ53" s="73">
        <f>'Electricity demand (energy)'!AQ53/(365*24)*1000</f>
        <v>1311.269028</v>
      </c>
      <c r="AR53" s="73">
        <f>'Electricity demand (energy)'!AR53/(365*24)*1000</f>
        <v>1550.299175</v>
      </c>
      <c r="AS53" s="73">
        <f>'Electricity demand (energy)'!AS53/(365*24)*1000</f>
        <v>1788.764135</v>
      </c>
      <c r="AT53" s="73">
        <f>'Electricity demand (energy)'!AT53/(365*24)*1000</f>
        <v>0</v>
      </c>
      <c r="AU53" s="73">
        <f>'Electricity demand (energy)'!AU53/(365*24)*1000</f>
        <v>0</v>
      </c>
      <c r="AV53" s="73">
        <f>'Electricity demand (energy)'!AV53/(365*24)*1000</f>
        <v>0</v>
      </c>
      <c r="AW53" s="73">
        <f>'Electricity demand (energy)'!AW53/(365*24)*1000</f>
        <v>0</v>
      </c>
      <c r="AX53" s="73">
        <f>'Electricity demand (energy)'!AX53/(365*24)*1000</f>
        <v>0</v>
      </c>
      <c r="AY53" s="73">
        <f>'Electricity demand (energy)'!AY53/(365*24)*1000</f>
        <v>0</v>
      </c>
      <c r="AZ53" s="73">
        <f>'Electricity demand (energy)'!AZ53/(365*24)*1000</f>
        <v>0</v>
      </c>
      <c r="BA53" s="73">
        <f>'Electricity demand (energy)'!BA53/(365*24)*1000</f>
        <v>0</v>
      </c>
      <c r="BB53" s="73">
        <f>'Electricity demand (energy)'!BB53/(365*24)*1000</f>
        <v>0</v>
      </c>
      <c r="BC53" s="73">
        <f>'Electricity demand (energy)'!BC53/(365*24)*1000</f>
        <v>0</v>
      </c>
      <c r="BD53" s="74">
        <f>'Electricity demand (energy)'!BD53/(365*24)*1000</f>
        <v>0</v>
      </c>
      <c r="BE53" s="3"/>
      <c r="BF53" s="3"/>
      <c r="BG53" s="3"/>
      <c r="BH53" s="3"/>
      <c r="BI53" s="3"/>
      <c r="BJ53" s="3"/>
      <c r="BK53" s="3"/>
      <c r="BL53" s="3"/>
      <c r="BM53" s="3"/>
      <c r="BN53" s="3"/>
    </row>
    <row r="54">
      <c r="A54" s="75"/>
      <c r="D54" s="77" t="s">
        <v>56</v>
      </c>
      <c r="E54" s="76" t="s">
        <v>57</v>
      </c>
      <c r="F54" s="73">
        <f>'Electricity demand (energy)'!F54/(365*24)*1000</f>
        <v>0</v>
      </c>
      <c r="G54" s="73">
        <f>'Electricity demand (energy)'!G54/(365*24)*1000</f>
        <v>0</v>
      </c>
      <c r="H54" s="73">
        <f>'Electricity demand (energy)'!H54/(365*24)*1000</f>
        <v>0</v>
      </c>
      <c r="I54" s="73">
        <f>'Electricity demand (energy)'!I54/(365*24)*1000</f>
        <v>0</v>
      </c>
      <c r="J54" s="73">
        <f>'Electricity demand (energy)'!J54/(365*24)*1000</f>
        <v>0</v>
      </c>
      <c r="K54" s="73">
        <f>'Electricity demand (energy)'!K54/(365*24)*1000</f>
        <v>0</v>
      </c>
      <c r="L54" s="73">
        <f>'Electricity demand (energy)'!L54/(365*24)*1000</f>
        <v>0</v>
      </c>
      <c r="M54" s="73">
        <f>'Electricity demand (energy)'!M54/(365*24)*1000</f>
        <v>0</v>
      </c>
      <c r="N54" s="73">
        <f>'Electricity demand (energy)'!N54/(365*24)*1000</f>
        <v>0</v>
      </c>
      <c r="O54" s="73">
        <f>'Electricity demand (energy)'!O54/(365*24)*1000</f>
        <v>0</v>
      </c>
      <c r="P54" s="73">
        <f>'Electricity demand (energy)'!P54/(365*24)*1000</f>
        <v>0</v>
      </c>
      <c r="Q54" s="73">
        <f>'Electricity demand (energy)'!Q54/(365*24)*1000</f>
        <v>0</v>
      </c>
      <c r="R54" s="73">
        <f>'Electricity demand (energy)'!R54/(365*24)*1000</f>
        <v>0</v>
      </c>
      <c r="S54" s="73">
        <f>'Electricity demand (energy)'!S54/(365*24)*1000</f>
        <v>0</v>
      </c>
      <c r="T54" s="73">
        <f>'Electricity demand (energy)'!T54/(365*24)*1000</f>
        <v>0</v>
      </c>
      <c r="U54" s="73">
        <f>'Electricity demand (energy)'!U54/(365*24)*1000</f>
        <v>0</v>
      </c>
      <c r="V54" s="73">
        <f>'Electricity demand (energy)'!V54/(365*24)*1000</f>
        <v>0</v>
      </c>
      <c r="W54" s="73">
        <f>'Electricity demand (energy)'!W54/(365*24)*1000</f>
        <v>0</v>
      </c>
      <c r="X54" s="73">
        <f>'Electricity demand (energy)'!X54/(365*24)*1000</f>
        <v>0</v>
      </c>
      <c r="Y54" s="73">
        <f>'Electricity demand (energy)'!Y54/(365*24)*1000</f>
        <v>0</v>
      </c>
      <c r="Z54" s="73">
        <f>'Electricity demand (energy)'!Z54/(365*24)*1000</f>
        <v>0</v>
      </c>
      <c r="AA54" s="73">
        <f>'Electricity demand (energy)'!AA54/(365*24)*1000</f>
        <v>0</v>
      </c>
      <c r="AB54" s="73">
        <f>'Electricity demand (energy)'!AB54/(365*24)*1000</f>
        <v>0</v>
      </c>
      <c r="AC54" s="73">
        <f>'Electricity demand (energy)'!AC54/(365*24)*1000</f>
        <v>2.109347964</v>
      </c>
      <c r="AD54" s="73">
        <f>'Electricity demand (energy)'!AD54/(365*24)*1000</f>
        <v>4.381972234</v>
      </c>
      <c r="AE54" s="73">
        <f>'Electricity demand (energy)'!AE54/(365*24)*1000</f>
        <v>9.118679359</v>
      </c>
      <c r="AF54" s="73">
        <f>'Electricity demand (energy)'!AF54/(365*24)*1000</f>
        <v>18.41423025</v>
      </c>
      <c r="AG54" s="73">
        <f>'Electricity demand (energy)'!AG54/(365*24)*1000</f>
        <v>35.72764709</v>
      </c>
      <c r="AH54" s="73">
        <f>'Electricity demand (energy)'!AH54/(365*24)*1000</f>
        <v>65.91761604</v>
      </c>
      <c r="AI54" s="73">
        <f>'Electricity demand (energy)'!AI54/(365*24)*1000</f>
        <v>114.6467317</v>
      </c>
      <c r="AJ54" s="73">
        <f>'Electricity demand (energy)'!AJ54/(365*24)*1000</f>
        <v>187.0184718</v>
      </c>
      <c r="AK54" s="73">
        <f>'Electricity demand (energy)'!AK54/(365*24)*1000</f>
        <v>286.0122714</v>
      </c>
      <c r="AL54" s="73">
        <f>'Electricity demand (energy)'!AL54/(365*24)*1000</f>
        <v>419.0622928</v>
      </c>
      <c r="AM54" s="73">
        <f>'Electricity demand (energy)'!AM54/(365*24)*1000</f>
        <v>581.2013516</v>
      </c>
      <c r="AN54" s="73">
        <f>'Electricity demand (energy)'!AN54/(365*24)*1000</f>
        <v>768.1959734</v>
      </c>
      <c r="AO54" s="73">
        <f>'Electricity demand (energy)'!AO54/(365*24)*1000</f>
        <v>974.0425857</v>
      </c>
      <c r="AP54" s="73">
        <f>'Electricity demand (energy)'!AP54/(365*24)*1000</f>
        <v>1192.033796</v>
      </c>
      <c r="AQ54" s="73">
        <f>'Electricity demand (energy)'!AQ54/(365*24)*1000</f>
        <v>1415.874523</v>
      </c>
      <c r="AR54" s="73">
        <f>'Electricity demand (energy)'!AR54/(365*24)*1000</f>
        <v>1640.586294</v>
      </c>
      <c r="AS54" s="73">
        <f>'Electricity demand (energy)'!AS54/(365*24)*1000</f>
        <v>1862.981987</v>
      </c>
      <c r="AT54" s="73">
        <f>'Electricity demand (energy)'!AT54/(365*24)*1000</f>
        <v>0</v>
      </c>
      <c r="AU54" s="73">
        <f>'Electricity demand (energy)'!AU54/(365*24)*1000</f>
        <v>0</v>
      </c>
      <c r="AV54" s="73">
        <f>'Electricity demand (energy)'!AV54/(365*24)*1000</f>
        <v>0</v>
      </c>
      <c r="AW54" s="73">
        <f>'Electricity demand (energy)'!AW54/(365*24)*1000</f>
        <v>0</v>
      </c>
      <c r="AX54" s="73">
        <f>'Electricity demand (energy)'!AX54/(365*24)*1000</f>
        <v>0</v>
      </c>
      <c r="AY54" s="73">
        <f>'Electricity demand (energy)'!AY54/(365*24)*1000</f>
        <v>0</v>
      </c>
      <c r="AZ54" s="73">
        <f>'Electricity demand (energy)'!AZ54/(365*24)*1000</f>
        <v>0</v>
      </c>
      <c r="BA54" s="73">
        <f>'Electricity demand (energy)'!BA54/(365*24)*1000</f>
        <v>0</v>
      </c>
      <c r="BB54" s="73">
        <f>'Electricity demand (energy)'!BB54/(365*24)*1000</f>
        <v>0</v>
      </c>
      <c r="BC54" s="73">
        <f>'Electricity demand (energy)'!BC54/(365*24)*1000</f>
        <v>0</v>
      </c>
      <c r="BD54" s="74">
        <f>'Electricity demand (energy)'!BD54/(365*24)*1000</f>
        <v>0</v>
      </c>
      <c r="BE54" s="3"/>
      <c r="BF54" s="3"/>
      <c r="BG54" s="3"/>
      <c r="BH54" s="3"/>
      <c r="BI54" s="3"/>
      <c r="BJ54" s="3"/>
      <c r="BK54" s="3"/>
      <c r="BL54" s="3"/>
      <c r="BM54" s="3"/>
      <c r="BN54" s="3"/>
    </row>
    <row r="55">
      <c r="A55" s="75"/>
      <c r="E55" s="76" t="s">
        <v>56</v>
      </c>
      <c r="F55" s="73">
        <f>'Electricity demand (energy)'!F55/(365*24)*1000</f>
        <v>0</v>
      </c>
      <c r="G55" s="73">
        <f>'Electricity demand (energy)'!G55/(365*24)*1000</f>
        <v>0</v>
      </c>
      <c r="H55" s="73">
        <f>'Electricity demand (energy)'!H55/(365*24)*1000</f>
        <v>0</v>
      </c>
      <c r="I55" s="73">
        <f>'Electricity demand (energy)'!I55/(365*24)*1000</f>
        <v>0</v>
      </c>
      <c r="J55" s="73">
        <f>'Electricity demand (energy)'!J55/(365*24)*1000</f>
        <v>0</v>
      </c>
      <c r="K55" s="73">
        <f>'Electricity demand (energy)'!K55/(365*24)*1000</f>
        <v>0</v>
      </c>
      <c r="L55" s="73">
        <f>'Electricity demand (energy)'!L55/(365*24)*1000</f>
        <v>0</v>
      </c>
      <c r="M55" s="73">
        <f>'Electricity demand (energy)'!M55/(365*24)*1000</f>
        <v>0</v>
      </c>
      <c r="N55" s="73">
        <f>'Electricity demand (energy)'!N55/(365*24)*1000</f>
        <v>0</v>
      </c>
      <c r="O55" s="73">
        <f>'Electricity demand (energy)'!O55/(365*24)*1000</f>
        <v>0</v>
      </c>
      <c r="P55" s="73">
        <f>'Electricity demand (energy)'!P55/(365*24)*1000</f>
        <v>0</v>
      </c>
      <c r="Q55" s="73">
        <f>'Electricity demand (energy)'!Q55/(365*24)*1000</f>
        <v>0</v>
      </c>
      <c r="R55" s="73">
        <f>'Electricity demand (energy)'!R55/(365*24)*1000</f>
        <v>0</v>
      </c>
      <c r="S55" s="73">
        <f>'Electricity demand (energy)'!S55/(365*24)*1000</f>
        <v>0</v>
      </c>
      <c r="T55" s="73">
        <f>'Electricity demand (energy)'!T55/(365*24)*1000</f>
        <v>0</v>
      </c>
      <c r="U55" s="73">
        <f>'Electricity demand (energy)'!U55/(365*24)*1000</f>
        <v>0</v>
      </c>
      <c r="V55" s="73">
        <f>'Electricity demand (energy)'!V55/(365*24)*1000</f>
        <v>0</v>
      </c>
      <c r="W55" s="73">
        <f>'Electricity demand (energy)'!W55/(365*24)*1000</f>
        <v>0</v>
      </c>
      <c r="X55" s="73">
        <f>'Electricity demand (energy)'!X55/(365*24)*1000</f>
        <v>0</v>
      </c>
      <c r="Y55" s="73">
        <f>'Electricity demand (energy)'!Y55/(365*24)*1000</f>
        <v>0</v>
      </c>
      <c r="Z55" s="73">
        <f>'Electricity demand (energy)'!Z55/(365*24)*1000</f>
        <v>0</v>
      </c>
      <c r="AA55" s="73">
        <f>'Electricity demand (energy)'!AA55/(365*24)*1000</f>
        <v>0</v>
      </c>
      <c r="AB55" s="73">
        <f>'Electricity demand (energy)'!AB55/(365*24)*1000</f>
        <v>0</v>
      </c>
      <c r="AC55" s="73">
        <f>'Electricity demand (energy)'!AC55/(365*24)*1000</f>
        <v>2.278958484</v>
      </c>
      <c r="AD55" s="73">
        <f>'Electricity demand (energy)'!AD55/(365*24)*1000</f>
        <v>5.008026399</v>
      </c>
      <c r="AE55" s="73">
        <f>'Electricity demand (energy)'!AE55/(365*24)*1000</f>
        <v>10.99669157</v>
      </c>
      <c r="AF55" s="73">
        <f>'Electricity demand (energy)'!AF55/(365*24)*1000</f>
        <v>23.34630138</v>
      </c>
      <c r="AG55" s="73">
        <f>'Electricity demand (energy)'!AG55/(365*24)*1000</f>
        <v>47.37079861</v>
      </c>
      <c r="AH55" s="73">
        <f>'Electricity demand (energy)'!AH55/(365*24)*1000</f>
        <v>90.73984034</v>
      </c>
      <c r="AI55" s="73">
        <f>'Electricity demand (energy)'!AI55/(365*24)*1000</f>
        <v>162.3062023</v>
      </c>
      <c r="AJ55" s="73">
        <f>'Electricity demand (energy)'!AJ55/(365*24)*1000</f>
        <v>269.1535457</v>
      </c>
      <c r="AK55" s="73">
        <f>'Electricity demand (energy)'!AK55/(365*24)*1000</f>
        <v>412.999429</v>
      </c>
      <c r="AL55" s="73">
        <f>'Electricity demand (energy)'!AL55/(365*24)*1000</f>
        <v>599.0344701</v>
      </c>
      <c r="AM55" s="73">
        <f>'Electricity demand (energy)'!AM55/(365*24)*1000</f>
        <v>812.4433542</v>
      </c>
      <c r="AN55" s="73">
        <f>'Electricity demand (energy)'!AN55/(365*24)*1000</f>
        <v>1040.130982</v>
      </c>
      <c r="AO55" s="73">
        <f>'Electricity demand (energy)'!AO55/(365*24)*1000</f>
        <v>1269.933267</v>
      </c>
      <c r="AP55" s="73">
        <f>'Electricity demand (energy)'!AP55/(365*24)*1000</f>
        <v>1493.341043</v>
      </c>
      <c r="AQ55" s="73">
        <f>'Electricity demand (energy)'!AQ55/(365*24)*1000</f>
        <v>1706.230258</v>
      </c>
      <c r="AR55" s="73">
        <f>'Electricity demand (energy)'!AR55/(365*24)*1000</f>
        <v>1908.10815</v>
      </c>
      <c r="AS55" s="73">
        <f>'Electricity demand (energy)'!AS55/(365*24)*1000</f>
        <v>2100.794454</v>
      </c>
      <c r="AT55" s="73">
        <f>'Electricity demand (energy)'!AT55/(365*24)*1000</f>
        <v>0</v>
      </c>
      <c r="AU55" s="73">
        <f>'Electricity demand (energy)'!AU55/(365*24)*1000</f>
        <v>0</v>
      </c>
      <c r="AV55" s="73">
        <f>'Electricity demand (energy)'!AV55/(365*24)*1000</f>
        <v>0</v>
      </c>
      <c r="AW55" s="73">
        <f>'Electricity demand (energy)'!AW55/(365*24)*1000</f>
        <v>0</v>
      </c>
      <c r="AX55" s="73">
        <f>'Electricity demand (energy)'!AX55/(365*24)*1000</f>
        <v>0</v>
      </c>
      <c r="AY55" s="73">
        <f>'Electricity demand (energy)'!AY55/(365*24)*1000</f>
        <v>0</v>
      </c>
      <c r="AZ55" s="73">
        <f>'Electricity demand (energy)'!AZ55/(365*24)*1000</f>
        <v>0</v>
      </c>
      <c r="BA55" s="73">
        <f>'Electricity demand (energy)'!BA55/(365*24)*1000</f>
        <v>0</v>
      </c>
      <c r="BB55" s="73">
        <f>'Electricity demand (energy)'!BB55/(365*24)*1000</f>
        <v>0</v>
      </c>
      <c r="BC55" s="73">
        <f>'Electricity demand (energy)'!BC55/(365*24)*1000</f>
        <v>0</v>
      </c>
      <c r="BD55" s="74">
        <f>'Electricity demand (energy)'!BD55/(365*24)*1000</f>
        <v>0</v>
      </c>
      <c r="BE55" s="3"/>
      <c r="BF55" s="3"/>
      <c r="BG55" s="3"/>
      <c r="BH55" s="3"/>
      <c r="BI55" s="3"/>
      <c r="BJ55" s="3"/>
      <c r="BK55" s="3"/>
      <c r="BL55" s="3"/>
      <c r="BM55" s="3"/>
      <c r="BN55" s="3"/>
    </row>
    <row r="56">
      <c r="A56" s="75"/>
      <c r="E56" s="76" t="s">
        <v>55</v>
      </c>
      <c r="F56" s="73">
        <f>'Electricity demand (energy)'!F56/(365*24)*1000</f>
        <v>0</v>
      </c>
      <c r="G56" s="73">
        <f>'Electricity demand (energy)'!G56/(365*24)*1000</f>
        <v>0</v>
      </c>
      <c r="H56" s="73">
        <f>'Electricity demand (energy)'!H56/(365*24)*1000</f>
        <v>0</v>
      </c>
      <c r="I56" s="73">
        <f>'Electricity demand (energy)'!I56/(365*24)*1000</f>
        <v>0</v>
      </c>
      <c r="J56" s="73">
        <f>'Electricity demand (energy)'!J56/(365*24)*1000</f>
        <v>0</v>
      </c>
      <c r="K56" s="73">
        <f>'Electricity demand (energy)'!K56/(365*24)*1000</f>
        <v>0</v>
      </c>
      <c r="L56" s="73">
        <f>'Electricity demand (energy)'!L56/(365*24)*1000</f>
        <v>0</v>
      </c>
      <c r="M56" s="73">
        <f>'Electricity demand (energy)'!M56/(365*24)*1000</f>
        <v>0</v>
      </c>
      <c r="N56" s="73">
        <f>'Electricity demand (energy)'!N56/(365*24)*1000</f>
        <v>0</v>
      </c>
      <c r="O56" s="73">
        <f>'Electricity demand (energy)'!O56/(365*24)*1000</f>
        <v>0</v>
      </c>
      <c r="P56" s="73">
        <f>'Electricity demand (energy)'!P56/(365*24)*1000</f>
        <v>0</v>
      </c>
      <c r="Q56" s="73">
        <f>'Electricity demand (energy)'!Q56/(365*24)*1000</f>
        <v>0</v>
      </c>
      <c r="R56" s="73">
        <f>'Electricity demand (energy)'!R56/(365*24)*1000</f>
        <v>0</v>
      </c>
      <c r="S56" s="73">
        <f>'Electricity demand (energy)'!S56/(365*24)*1000</f>
        <v>0</v>
      </c>
      <c r="T56" s="73">
        <f>'Electricity demand (energy)'!T56/(365*24)*1000</f>
        <v>0</v>
      </c>
      <c r="U56" s="73">
        <f>'Electricity demand (energy)'!U56/(365*24)*1000</f>
        <v>0</v>
      </c>
      <c r="V56" s="73">
        <f>'Electricity demand (energy)'!V56/(365*24)*1000</f>
        <v>0</v>
      </c>
      <c r="W56" s="73">
        <f>'Electricity demand (energy)'!W56/(365*24)*1000</f>
        <v>0</v>
      </c>
      <c r="X56" s="73">
        <f>'Electricity demand (energy)'!X56/(365*24)*1000</f>
        <v>0</v>
      </c>
      <c r="Y56" s="73">
        <f>'Electricity demand (energy)'!Y56/(365*24)*1000</f>
        <v>0</v>
      </c>
      <c r="Z56" s="73">
        <f>'Electricity demand (energy)'!Z56/(365*24)*1000</f>
        <v>0</v>
      </c>
      <c r="AA56" s="73">
        <f>'Electricity demand (energy)'!AA56/(365*24)*1000</f>
        <v>0</v>
      </c>
      <c r="AB56" s="73">
        <f>'Electricity demand (energy)'!AB56/(365*24)*1000</f>
        <v>0</v>
      </c>
      <c r="AC56" s="73">
        <f>'Electricity demand (energy)'!AC56/(365*24)*1000</f>
        <v>3.311397281</v>
      </c>
      <c r="AD56" s="73">
        <f>'Electricity demand (energy)'!AD56/(365*24)*1000</f>
        <v>8.075149236</v>
      </c>
      <c r="AE56" s="73">
        <f>'Electricity demand (energy)'!AE56/(365*24)*1000</f>
        <v>19.45594706</v>
      </c>
      <c r="AF56" s="73">
        <f>'Electricity demand (energy)'!AF56/(365*24)*1000</f>
        <v>44.54906475</v>
      </c>
      <c r="AG56" s="73">
        <f>'Electricity demand (energy)'!AG56/(365*24)*1000</f>
        <v>95.14113565</v>
      </c>
      <c r="AH56" s="73">
        <f>'Electricity demand (energy)'!AH56/(365*24)*1000</f>
        <v>185.9028282</v>
      </c>
      <c r="AI56" s="73">
        <f>'Electricity demand (energy)'!AI56/(365*24)*1000</f>
        <v>327.4006948</v>
      </c>
      <c r="AJ56" s="73">
        <f>'Electricity demand (energy)'!AJ56/(365*24)*1000</f>
        <v>516.7235412</v>
      </c>
      <c r="AK56" s="73">
        <f>'Electricity demand (energy)'!AK56/(365*24)*1000</f>
        <v>735.043147</v>
      </c>
      <c r="AL56" s="73">
        <f>'Electricity demand (energy)'!AL56/(365*24)*1000</f>
        <v>974.0988009</v>
      </c>
      <c r="AM56" s="73">
        <f>'Electricity demand (energy)'!AM56/(365*24)*1000</f>
        <v>1204.02834</v>
      </c>
      <c r="AN56" s="73">
        <f>'Electricity demand (energy)'!AN56/(365*24)*1000</f>
        <v>1414.3432</v>
      </c>
      <c r="AO56" s="73">
        <f>'Electricity demand (energy)'!AO56/(365*24)*1000</f>
        <v>1603.671873</v>
      </c>
      <c r="AP56" s="73">
        <f>'Electricity demand (energy)'!AP56/(365*24)*1000</f>
        <v>1775.769989</v>
      </c>
      <c r="AQ56" s="73">
        <f>'Electricity demand (energy)'!AQ56/(365*24)*1000</f>
        <v>1936.09875</v>
      </c>
      <c r="AR56" s="73">
        <f>'Electricity demand (energy)'!AR56/(365*24)*1000</f>
        <v>2089.942452</v>
      </c>
      <c r="AS56" s="73">
        <f>'Electricity demand (energy)'!AS56/(365*24)*1000</f>
        <v>2241.70311</v>
      </c>
      <c r="AT56" s="73">
        <f>'Electricity demand (energy)'!AT56/(365*24)*1000</f>
        <v>0</v>
      </c>
      <c r="AU56" s="73">
        <f>'Electricity demand (energy)'!AU56/(365*24)*1000</f>
        <v>0</v>
      </c>
      <c r="AV56" s="73">
        <f>'Electricity demand (energy)'!AV56/(365*24)*1000</f>
        <v>0</v>
      </c>
      <c r="AW56" s="73">
        <f>'Electricity demand (energy)'!AW56/(365*24)*1000</f>
        <v>0</v>
      </c>
      <c r="AX56" s="73">
        <f>'Electricity demand (energy)'!AX56/(365*24)*1000</f>
        <v>0</v>
      </c>
      <c r="AY56" s="73">
        <f>'Electricity demand (energy)'!AY56/(365*24)*1000</f>
        <v>0</v>
      </c>
      <c r="AZ56" s="73">
        <f>'Electricity demand (energy)'!AZ56/(365*24)*1000</f>
        <v>0</v>
      </c>
      <c r="BA56" s="73">
        <f>'Electricity demand (energy)'!BA56/(365*24)*1000</f>
        <v>0</v>
      </c>
      <c r="BB56" s="73">
        <f>'Electricity demand (energy)'!BB56/(365*24)*1000</f>
        <v>0</v>
      </c>
      <c r="BC56" s="73">
        <f>'Electricity demand (energy)'!BC56/(365*24)*1000</f>
        <v>0</v>
      </c>
      <c r="BD56" s="74">
        <f>'Electricity demand (energy)'!BD56/(365*24)*1000</f>
        <v>0</v>
      </c>
      <c r="BE56" s="3"/>
      <c r="BF56" s="3"/>
      <c r="BG56" s="3"/>
      <c r="BH56" s="3"/>
      <c r="BI56" s="3"/>
      <c r="BJ56" s="3"/>
      <c r="BK56" s="3"/>
      <c r="BL56" s="3"/>
      <c r="BM56" s="3"/>
      <c r="BN56" s="3"/>
    </row>
    <row r="57">
      <c r="A57" s="75"/>
      <c r="D57" s="77" t="s">
        <v>55</v>
      </c>
      <c r="E57" s="76" t="s">
        <v>57</v>
      </c>
      <c r="F57" s="73">
        <f>'Electricity demand (energy)'!F57/(365*24)*1000</f>
        <v>0</v>
      </c>
      <c r="G57" s="73">
        <f>'Electricity demand (energy)'!G57/(365*24)*1000</f>
        <v>0</v>
      </c>
      <c r="H57" s="73">
        <f>'Electricity demand (energy)'!H57/(365*24)*1000</f>
        <v>0</v>
      </c>
      <c r="I57" s="73">
        <f>'Electricity demand (energy)'!I57/(365*24)*1000</f>
        <v>0</v>
      </c>
      <c r="J57" s="73">
        <f>'Electricity demand (energy)'!J57/(365*24)*1000</f>
        <v>0</v>
      </c>
      <c r="K57" s="73">
        <f>'Electricity demand (energy)'!K57/(365*24)*1000</f>
        <v>0</v>
      </c>
      <c r="L57" s="73">
        <f>'Electricity demand (energy)'!L57/(365*24)*1000</f>
        <v>0</v>
      </c>
      <c r="M57" s="73">
        <f>'Electricity demand (energy)'!M57/(365*24)*1000</f>
        <v>0</v>
      </c>
      <c r="N57" s="73">
        <f>'Electricity demand (energy)'!N57/(365*24)*1000</f>
        <v>0</v>
      </c>
      <c r="O57" s="73">
        <f>'Electricity demand (energy)'!O57/(365*24)*1000</f>
        <v>0</v>
      </c>
      <c r="P57" s="73">
        <f>'Electricity demand (energy)'!P57/(365*24)*1000</f>
        <v>0</v>
      </c>
      <c r="Q57" s="73">
        <f>'Electricity demand (energy)'!Q57/(365*24)*1000</f>
        <v>0</v>
      </c>
      <c r="R57" s="73">
        <f>'Electricity demand (energy)'!R57/(365*24)*1000</f>
        <v>0</v>
      </c>
      <c r="S57" s="73">
        <f>'Electricity demand (energy)'!S57/(365*24)*1000</f>
        <v>0</v>
      </c>
      <c r="T57" s="73">
        <f>'Electricity demand (energy)'!T57/(365*24)*1000</f>
        <v>0</v>
      </c>
      <c r="U57" s="73">
        <f>'Electricity demand (energy)'!U57/(365*24)*1000</f>
        <v>0</v>
      </c>
      <c r="V57" s="73">
        <f>'Electricity demand (energy)'!V57/(365*24)*1000</f>
        <v>0</v>
      </c>
      <c r="W57" s="73">
        <f>'Electricity demand (energy)'!W57/(365*24)*1000</f>
        <v>0</v>
      </c>
      <c r="X57" s="73">
        <f>'Electricity demand (energy)'!X57/(365*24)*1000</f>
        <v>0</v>
      </c>
      <c r="Y57" s="73">
        <f>'Electricity demand (energy)'!Y57/(365*24)*1000</f>
        <v>0</v>
      </c>
      <c r="Z57" s="73">
        <f>'Electricity demand (energy)'!Z57/(365*24)*1000</f>
        <v>0</v>
      </c>
      <c r="AA57" s="73">
        <f>'Electricity demand (energy)'!AA57/(365*24)*1000</f>
        <v>0</v>
      </c>
      <c r="AB57" s="73">
        <f>'Electricity demand (energy)'!AB57/(365*24)*1000</f>
        <v>0</v>
      </c>
      <c r="AC57" s="73">
        <f>'Electricity demand (energy)'!AC57/(365*24)*1000</f>
        <v>3.281551292</v>
      </c>
      <c r="AD57" s="73">
        <f>'Electricity demand (energy)'!AD57/(365*24)*1000</f>
        <v>8.521681832</v>
      </c>
      <c r="AE57" s="73">
        <f>'Electricity demand (energy)'!AE57/(365*24)*1000</f>
        <v>20.76382874</v>
      </c>
      <c r="AF57" s="73">
        <f>'Electricity demand (energy)'!AF57/(365*24)*1000</f>
        <v>44.72287606</v>
      </c>
      <c r="AG57" s="73">
        <f>'Electricity demand (energy)'!AG57/(365*24)*1000</f>
        <v>83.67904312</v>
      </c>
      <c r="AH57" s="73">
        <f>'Electricity demand (energy)'!AH57/(365*24)*1000</f>
        <v>137.9047076</v>
      </c>
      <c r="AI57" s="73">
        <f>'Electricity demand (energy)'!AI57/(365*24)*1000</f>
        <v>206.8298569</v>
      </c>
      <c r="AJ57" s="73">
        <f>'Electricity demand (energy)'!AJ57/(365*24)*1000</f>
        <v>291.1781765</v>
      </c>
      <c r="AK57" s="73">
        <f>'Electricity demand (energy)'!AK57/(365*24)*1000</f>
        <v>392.5899747</v>
      </c>
      <c r="AL57" s="73">
        <f>'Electricity demand (energy)'!AL57/(365*24)*1000</f>
        <v>521.5479631</v>
      </c>
      <c r="AM57" s="73">
        <f>'Electricity demand (energy)'!AM57/(365*24)*1000</f>
        <v>673.4829226</v>
      </c>
      <c r="AN57" s="73">
        <f>'Electricity demand (energy)'!AN57/(365*24)*1000</f>
        <v>846.8891664</v>
      </c>
      <c r="AO57" s="73">
        <f>'Electricity demand (energy)'!AO57/(365*24)*1000</f>
        <v>1038.173565</v>
      </c>
      <c r="AP57" s="73">
        <f>'Electricity demand (energy)'!AP57/(365*24)*1000</f>
        <v>1242.355586</v>
      </c>
      <c r="AQ57" s="73">
        <f>'Electricity demand (energy)'!AQ57/(365*24)*1000</f>
        <v>1454.137405</v>
      </c>
      <c r="AR57" s="73">
        <f>'Electricity demand (energy)'!AR57/(365*24)*1000</f>
        <v>1668.93698</v>
      </c>
      <c r="AS57" s="73">
        <f>'Electricity demand (energy)'!AS57/(365*24)*1000</f>
        <v>1883.552802</v>
      </c>
      <c r="AT57" s="73">
        <f>'Electricity demand (energy)'!AT57/(365*24)*1000</f>
        <v>0</v>
      </c>
      <c r="AU57" s="73">
        <f>'Electricity demand (energy)'!AU57/(365*24)*1000</f>
        <v>0</v>
      </c>
      <c r="AV57" s="73">
        <f>'Electricity demand (energy)'!AV57/(365*24)*1000</f>
        <v>0</v>
      </c>
      <c r="AW57" s="73">
        <f>'Electricity demand (energy)'!AW57/(365*24)*1000</f>
        <v>0</v>
      </c>
      <c r="AX57" s="73">
        <f>'Electricity demand (energy)'!AX57/(365*24)*1000</f>
        <v>0</v>
      </c>
      <c r="AY57" s="73">
        <f>'Electricity demand (energy)'!AY57/(365*24)*1000</f>
        <v>0</v>
      </c>
      <c r="AZ57" s="73">
        <f>'Electricity demand (energy)'!AZ57/(365*24)*1000</f>
        <v>0</v>
      </c>
      <c r="BA57" s="73">
        <f>'Electricity demand (energy)'!BA57/(365*24)*1000</f>
        <v>0</v>
      </c>
      <c r="BB57" s="73">
        <f>'Electricity demand (energy)'!BB57/(365*24)*1000</f>
        <v>0</v>
      </c>
      <c r="BC57" s="73">
        <f>'Electricity demand (energy)'!BC57/(365*24)*1000</f>
        <v>0</v>
      </c>
      <c r="BD57" s="74">
        <f>'Electricity demand (energy)'!BD57/(365*24)*1000</f>
        <v>0</v>
      </c>
      <c r="BE57" s="3"/>
      <c r="BF57" s="3"/>
      <c r="BG57" s="3"/>
      <c r="BH57" s="3"/>
      <c r="BI57" s="3"/>
      <c r="BJ57" s="3"/>
      <c r="BK57" s="3"/>
      <c r="BL57" s="3"/>
      <c r="BM57" s="3"/>
      <c r="BN57" s="3"/>
    </row>
    <row r="58">
      <c r="A58" s="75"/>
      <c r="E58" s="76" t="s">
        <v>56</v>
      </c>
      <c r="F58" s="73">
        <f>'Electricity demand (energy)'!F58/(365*24)*1000</f>
        <v>0</v>
      </c>
      <c r="G58" s="73">
        <f>'Electricity demand (energy)'!G58/(365*24)*1000</f>
        <v>0</v>
      </c>
      <c r="H58" s="73">
        <f>'Electricity demand (energy)'!H58/(365*24)*1000</f>
        <v>0</v>
      </c>
      <c r="I58" s="73">
        <f>'Electricity demand (energy)'!I58/(365*24)*1000</f>
        <v>0</v>
      </c>
      <c r="J58" s="73">
        <f>'Electricity demand (energy)'!J58/(365*24)*1000</f>
        <v>0</v>
      </c>
      <c r="K58" s="73">
        <f>'Electricity demand (energy)'!K58/(365*24)*1000</f>
        <v>0</v>
      </c>
      <c r="L58" s="73">
        <f>'Electricity demand (energy)'!L58/(365*24)*1000</f>
        <v>0</v>
      </c>
      <c r="M58" s="73">
        <f>'Electricity demand (energy)'!M58/(365*24)*1000</f>
        <v>0</v>
      </c>
      <c r="N58" s="73">
        <f>'Electricity demand (energy)'!N58/(365*24)*1000</f>
        <v>0</v>
      </c>
      <c r="O58" s="73">
        <f>'Electricity demand (energy)'!O58/(365*24)*1000</f>
        <v>0</v>
      </c>
      <c r="P58" s="73">
        <f>'Electricity demand (energy)'!P58/(365*24)*1000</f>
        <v>0</v>
      </c>
      <c r="Q58" s="73">
        <f>'Electricity demand (energy)'!Q58/(365*24)*1000</f>
        <v>0</v>
      </c>
      <c r="R58" s="73">
        <f>'Electricity demand (energy)'!R58/(365*24)*1000</f>
        <v>0</v>
      </c>
      <c r="S58" s="73">
        <f>'Electricity demand (energy)'!S58/(365*24)*1000</f>
        <v>0</v>
      </c>
      <c r="T58" s="73">
        <f>'Electricity demand (energy)'!T58/(365*24)*1000</f>
        <v>0</v>
      </c>
      <c r="U58" s="73">
        <f>'Electricity demand (energy)'!U58/(365*24)*1000</f>
        <v>0</v>
      </c>
      <c r="V58" s="73">
        <f>'Electricity demand (energy)'!V58/(365*24)*1000</f>
        <v>0</v>
      </c>
      <c r="W58" s="73">
        <f>'Electricity demand (energy)'!W58/(365*24)*1000</f>
        <v>0</v>
      </c>
      <c r="X58" s="73">
        <f>'Electricity demand (energy)'!X58/(365*24)*1000</f>
        <v>0</v>
      </c>
      <c r="Y58" s="73">
        <f>'Electricity demand (energy)'!Y58/(365*24)*1000</f>
        <v>0</v>
      </c>
      <c r="Z58" s="73">
        <f>'Electricity demand (energy)'!Z58/(365*24)*1000</f>
        <v>0</v>
      </c>
      <c r="AA58" s="73">
        <f>'Electricity demand (energy)'!AA58/(365*24)*1000</f>
        <v>0</v>
      </c>
      <c r="AB58" s="73">
        <f>'Electricity demand (energy)'!AB58/(365*24)*1000</f>
        <v>0</v>
      </c>
      <c r="AC58" s="73">
        <f>'Electricity demand (energy)'!AC58/(365*24)*1000</f>
        <v>3.545417486</v>
      </c>
      <c r="AD58" s="73">
        <f>'Electricity demand (energy)'!AD58/(365*24)*1000</f>
        <v>9.739178</v>
      </c>
      <c r="AE58" s="73">
        <f>'Electricity demand (energy)'!AE58/(365*24)*1000</f>
        <v>25.04018526</v>
      </c>
      <c r="AF58" s="73">
        <f>'Electricity demand (energy)'!AF58/(365*24)*1000</f>
        <v>56.70146018</v>
      </c>
      <c r="AG58" s="73">
        <f>'Electricity demand (energy)'!AG58/(365*24)*1000</f>
        <v>110.9488987</v>
      </c>
      <c r="AH58" s="73">
        <f>'Electricity demand (energy)'!AH58/(365*24)*1000</f>
        <v>189.8347044</v>
      </c>
      <c r="AI58" s="73">
        <f>'Electricity demand (energy)'!AI58/(365*24)*1000</f>
        <v>292.8105154</v>
      </c>
      <c r="AJ58" s="73">
        <f>'Electricity demand (energy)'!AJ58/(365*24)*1000</f>
        <v>419.0582774</v>
      </c>
      <c r="AK58" s="73">
        <f>'Electricity demand (energy)'!AK58/(365*24)*1000</f>
        <v>566.8967788</v>
      </c>
      <c r="AL58" s="73">
        <f>'Electricity demand (energy)'!AL58/(365*24)*1000</f>
        <v>745.5340485</v>
      </c>
      <c r="AM58" s="73">
        <f>'Electricity demand (energy)'!AM58/(365*24)*1000</f>
        <v>941.440902</v>
      </c>
      <c r="AN58" s="73">
        <f>'Electricity demand (energy)'!AN58/(365*24)*1000</f>
        <v>1146.680913</v>
      </c>
      <c r="AO58" s="73">
        <f>'Electricity demand (energy)'!AO58/(365*24)*1000</f>
        <v>1353.545693</v>
      </c>
      <c r="AP58" s="73">
        <f>'Electricity demand (energy)'!AP58/(365*24)*1000</f>
        <v>1556.38254</v>
      </c>
      <c r="AQ58" s="73">
        <f>'Electricity demand (energy)'!AQ58/(365*24)*1000</f>
        <v>1752.339773</v>
      </c>
      <c r="AR58" s="73">
        <f>'Electricity demand (energy)'!AR58/(365*24)*1000</f>
        <v>1941.081835</v>
      </c>
      <c r="AS58" s="73">
        <f>'Electricity demand (energy)'!AS58/(365*24)*1000</f>
        <v>2123.991166</v>
      </c>
      <c r="AT58" s="73">
        <f>'Electricity demand (energy)'!AT58/(365*24)*1000</f>
        <v>0</v>
      </c>
      <c r="AU58" s="73">
        <f>'Electricity demand (energy)'!AU58/(365*24)*1000</f>
        <v>0</v>
      </c>
      <c r="AV58" s="73">
        <f>'Electricity demand (energy)'!AV58/(365*24)*1000</f>
        <v>0</v>
      </c>
      <c r="AW58" s="73">
        <f>'Electricity demand (energy)'!AW58/(365*24)*1000</f>
        <v>0</v>
      </c>
      <c r="AX58" s="73">
        <f>'Electricity demand (energy)'!AX58/(365*24)*1000</f>
        <v>0</v>
      </c>
      <c r="AY58" s="73">
        <f>'Electricity demand (energy)'!AY58/(365*24)*1000</f>
        <v>0</v>
      </c>
      <c r="AZ58" s="73">
        <f>'Electricity demand (energy)'!AZ58/(365*24)*1000</f>
        <v>0</v>
      </c>
      <c r="BA58" s="73">
        <f>'Electricity demand (energy)'!BA58/(365*24)*1000</f>
        <v>0</v>
      </c>
      <c r="BB58" s="73">
        <f>'Electricity demand (energy)'!BB58/(365*24)*1000</f>
        <v>0</v>
      </c>
      <c r="BC58" s="73">
        <f>'Electricity demand (energy)'!BC58/(365*24)*1000</f>
        <v>0</v>
      </c>
      <c r="BD58" s="74">
        <f>'Electricity demand (energy)'!BD58/(365*24)*1000</f>
        <v>0</v>
      </c>
      <c r="BE58" s="3"/>
      <c r="BF58" s="3"/>
      <c r="BG58" s="3"/>
      <c r="BH58" s="3"/>
      <c r="BI58" s="3"/>
      <c r="BJ58" s="3"/>
      <c r="BK58" s="3"/>
      <c r="BL58" s="3"/>
      <c r="BM58" s="3"/>
      <c r="BN58" s="3"/>
    </row>
    <row r="59">
      <c r="A59" s="75"/>
      <c r="E59" s="76" t="s">
        <v>55</v>
      </c>
      <c r="F59" s="73">
        <f>'Electricity demand (energy)'!F59/(365*24)*1000</f>
        <v>0</v>
      </c>
      <c r="G59" s="73">
        <f>'Electricity demand (energy)'!G59/(365*24)*1000</f>
        <v>0</v>
      </c>
      <c r="H59" s="73">
        <f>'Electricity demand (energy)'!H59/(365*24)*1000</f>
        <v>0</v>
      </c>
      <c r="I59" s="73">
        <f>'Electricity demand (energy)'!I59/(365*24)*1000</f>
        <v>0</v>
      </c>
      <c r="J59" s="73">
        <f>'Electricity demand (energy)'!J59/(365*24)*1000</f>
        <v>0</v>
      </c>
      <c r="K59" s="73">
        <f>'Electricity demand (energy)'!K59/(365*24)*1000</f>
        <v>0</v>
      </c>
      <c r="L59" s="73">
        <f>'Electricity demand (energy)'!L59/(365*24)*1000</f>
        <v>0</v>
      </c>
      <c r="M59" s="73">
        <f>'Electricity demand (energy)'!M59/(365*24)*1000</f>
        <v>0</v>
      </c>
      <c r="N59" s="73">
        <f>'Electricity demand (energy)'!N59/(365*24)*1000</f>
        <v>0</v>
      </c>
      <c r="O59" s="73">
        <f>'Electricity demand (energy)'!O59/(365*24)*1000</f>
        <v>0</v>
      </c>
      <c r="P59" s="73">
        <f>'Electricity demand (energy)'!P59/(365*24)*1000</f>
        <v>0</v>
      </c>
      <c r="Q59" s="73">
        <f>'Electricity demand (energy)'!Q59/(365*24)*1000</f>
        <v>0</v>
      </c>
      <c r="R59" s="73">
        <f>'Electricity demand (energy)'!R59/(365*24)*1000</f>
        <v>0</v>
      </c>
      <c r="S59" s="73">
        <f>'Electricity demand (energy)'!S59/(365*24)*1000</f>
        <v>0</v>
      </c>
      <c r="T59" s="73">
        <f>'Electricity demand (energy)'!T59/(365*24)*1000</f>
        <v>0</v>
      </c>
      <c r="U59" s="73">
        <f>'Electricity demand (energy)'!U59/(365*24)*1000</f>
        <v>0</v>
      </c>
      <c r="V59" s="73">
        <f>'Electricity demand (energy)'!V59/(365*24)*1000</f>
        <v>0</v>
      </c>
      <c r="W59" s="73">
        <f>'Electricity demand (energy)'!W59/(365*24)*1000</f>
        <v>0</v>
      </c>
      <c r="X59" s="73">
        <f>'Electricity demand (energy)'!X59/(365*24)*1000</f>
        <v>0</v>
      </c>
      <c r="Y59" s="73">
        <f>'Electricity demand (energy)'!Y59/(365*24)*1000</f>
        <v>0</v>
      </c>
      <c r="Z59" s="73">
        <f>'Electricity demand (energy)'!Z59/(365*24)*1000</f>
        <v>0</v>
      </c>
      <c r="AA59" s="73">
        <f>'Electricity demand (energy)'!AA59/(365*24)*1000</f>
        <v>0</v>
      </c>
      <c r="AB59" s="73">
        <f>'Electricity demand (energy)'!AB59/(365*24)*1000</f>
        <v>0</v>
      </c>
      <c r="AC59" s="73">
        <f>'Electricity demand (energy)'!AC59/(365*24)*1000</f>
        <v>5.151601447</v>
      </c>
      <c r="AD59" s="73">
        <f>'Electricity demand (energy)'!AD59/(365*24)*1000</f>
        <v>15.70385408</v>
      </c>
      <c r="AE59" s="73">
        <f>'Electricity demand (energy)'!AE59/(365*24)*1000</f>
        <v>44.30246276</v>
      </c>
      <c r="AF59" s="73">
        <f>'Electricity demand (energy)'!AF59/(365*24)*1000</f>
        <v>108.1968822</v>
      </c>
      <c r="AG59" s="73">
        <f>'Electricity demand (energy)'!AG59/(365*24)*1000</f>
        <v>222.8335712</v>
      </c>
      <c r="AH59" s="73">
        <f>'Electricity demand (energy)'!AH59/(365*24)*1000</f>
        <v>388.9229726</v>
      </c>
      <c r="AI59" s="73">
        <f>'Electricity demand (energy)'!AI59/(365*24)*1000</f>
        <v>590.6512804</v>
      </c>
      <c r="AJ59" s="73">
        <f>'Electricity demand (energy)'!AJ59/(365*24)*1000</f>
        <v>804.5120732</v>
      </c>
      <c r="AK59" s="73">
        <f>'Electricity demand (energy)'!AK59/(365*24)*1000</f>
        <v>1008.944718</v>
      </c>
      <c r="AL59" s="73">
        <f>'Electricity demand (energy)'!AL59/(365*24)*1000</f>
        <v>1212.323929</v>
      </c>
      <c r="AM59" s="73">
        <f>'Electricity demand (energy)'!AM59/(365*24)*1000</f>
        <v>1395.200688</v>
      </c>
      <c r="AN59" s="73">
        <f>'Electricity demand (energy)'!AN59/(365*24)*1000</f>
        <v>1559.227039</v>
      </c>
      <c r="AO59" s="73">
        <f>'Electricity demand (energy)'!AO59/(365*24)*1000</f>
        <v>1709.257654</v>
      </c>
      <c r="AP59" s="73">
        <f>'Electricity demand (energy)'!AP59/(365*24)*1000</f>
        <v>1850.734243</v>
      </c>
      <c r="AQ59" s="73">
        <f>'Electricity demand (energy)'!AQ59/(365*24)*1000</f>
        <v>1988.420278</v>
      </c>
      <c r="AR59" s="73">
        <f>'Electricity demand (energy)'!AR59/(365*24)*1000</f>
        <v>2126.058384</v>
      </c>
      <c r="AS59" s="73">
        <f>'Electricity demand (energy)'!AS59/(365*24)*1000</f>
        <v>2266.455718</v>
      </c>
      <c r="AT59" s="73">
        <f>'Electricity demand (energy)'!AT59/(365*24)*1000</f>
        <v>0</v>
      </c>
      <c r="AU59" s="73">
        <f>'Electricity demand (energy)'!AU59/(365*24)*1000</f>
        <v>0</v>
      </c>
      <c r="AV59" s="73">
        <f>'Electricity demand (energy)'!AV59/(365*24)*1000</f>
        <v>0</v>
      </c>
      <c r="AW59" s="73">
        <f>'Electricity demand (energy)'!AW59/(365*24)*1000</f>
        <v>0</v>
      </c>
      <c r="AX59" s="73">
        <f>'Electricity demand (energy)'!AX59/(365*24)*1000</f>
        <v>0</v>
      </c>
      <c r="AY59" s="73">
        <f>'Electricity demand (energy)'!AY59/(365*24)*1000</f>
        <v>0</v>
      </c>
      <c r="AZ59" s="73">
        <f>'Electricity demand (energy)'!AZ59/(365*24)*1000</f>
        <v>0</v>
      </c>
      <c r="BA59" s="73">
        <f>'Electricity demand (energy)'!BA59/(365*24)*1000</f>
        <v>0</v>
      </c>
      <c r="BB59" s="73">
        <f>'Electricity demand (energy)'!BB59/(365*24)*1000</f>
        <v>0</v>
      </c>
      <c r="BC59" s="73">
        <f>'Electricity demand (energy)'!BC59/(365*24)*1000</f>
        <v>0</v>
      </c>
      <c r="BD59" s="74">
        <f>'Electricity demand (energy)'!BD59/(365*24)*1000</f>
        <v>0</v>
      </c>
      <c r="BE59" s="3"/>
      <c r="BF59" s="3"/>
      <c r="BG59" s="3"/>
      <c r="BH59" s="3"/>
      <c r="BI59" s="3"/>
      <c r="BJ59" s="3"/>
      <c r="BK59" s="3"/>
      <c r="BL59" s="3"/>
      <c r="BM59" s="3"/>
      <c r="BN59" s="3"/>
    </row>
    <row r="60">
      <c r="A60" s="75"/>
      <c r="B60" s="70" t="s">
        <v>60</v>
      </c>
      <c r="C60" s="71" t="s">
        <v>70</v>
      </c>
      <c r="D60" s="71" t="s">
        <v>57</v>
      </c>
      <c r="E60" s="76" t="s">
        <v>57</v>
      </c>
      <c r="F60" s="73">
        <f>'Electricity demand (energy)'!F60/(365*24)*1000</f>
        <v>0</v>
      </c>
      <c r="G60" s="73">
        <f>'Electricity demand (energy)'!G60/(365*24)*1000</f>
        <v>0</v>
      </c>
      <c r="H60" s="73">
        <f>'Electricity demand (energy)'!H60/(365*24)*1000</f>
        <v>0</v>
      </c>
      <c r="I60" s="73">
        <f>'Electricity demand (energy)'!I60/(365*24)*1000</f>
        <v>0</v>
      </c>
      <c r="J60" s="73">
        <f>'Electricity demand (energy)'!J60/(365*24)*1000</f>
        <v>0</v>
      </c>
      <c r="K60" s="73">
        <f>'Electricity demand (energy)'!K60/(365*24)*1000</f>
        <v>0</v>
      </c>
      <c r="L60" s="73">
        <f>'Electricity demand (energy)'!L60/(365*24)*1000</f>
        <v>0</v>
      </c>
      <c r="M60" s="73">
        <f>'Electricity demand (energy)'!M60/(365*24)*1000</f>
        <v>0</v>
      </c>
      <c r="N60" s="73">
        <f>'Electricity demand (energy)'!N60/(365*24)*1000</f>
        <v>0</v>
      </c>
      <c r="O60" s="73">
        <f>'Electricity demand (energy)'!O60/(365*24)*1000</f>
        <v>0</v>
      </c>
      <c r="P60" s="73">
        <f>'Electricity demand (energy)'!P60/(365*24)*1000</f>
        <v>0</v>
      </c>
      <c r="Q60" s="73">
        <f>'Electricity demand (energy)'!Q60/(365*24)*1000</f>
        <v>0</v>
      </c>
      <c r="R60" s="73">
        <f>'Electricity demand (energy)'!R60/(365*24)*1000</f>
        <v>0</v>
      </c>
      <c r="S60" s="73">
        <f>'Electricity demand (energy)'!S60/(365*24)*1000</f>
        <v>0</v>
      </c>
      <c r="T60" s="73">
        <f>'Electricity demand (energy)'!T60/(365*24)*1000</f>
        <v>0</v>
      </c>
      <c r="U60" s="73">
        <f>'Electricity demand (energy)'!U60/(365*24)*1000</f>
        <v>0</v>
      </c>
      <c r="V60" s="73">
        <f>'Electricity demand (energy)'!V60/(365*24)*1000</f>
        <v>0</v>
      </c>
      <c r="W60" s="73">
        <f>'Electricity demand (energy)'!W60/(365*24)*1000</f>
        <v>0</v>
      </c>
      <c r="X60" s="73">
        <f>'Electricity demand (energy)'!X60/(365*24)*1000</f>
        <v>0</v>
      </c>
      <c r="Y60" s="73">
        <f>'Electricity demand (energy)'!Y60/(365*24)*1000</f>
        <v>0</v>
      </c>
      <c r="Z60" s="73">
        <f>'Electricity demand (energy)'!Z60/(365*24)*1000</f>
        <v>0</v>
      </c>
      <c r="AA60" s="73">
        <f>'Electricity demand (energy)'!AA60/(365*24)*1000</f>
        <v>0</v>
      </c>
      <c r="AB60" s="73">
        <f>'Electricity demand (energy)'!AB60/(365*24)*1000</f>
        <v>0</v>
      </c>
      <c r="AC60" s="73">
        <f>'Electricity demand (energy)'!AC60/(365*24)*1000</f>
        <v>0.0173905486</v>
      </c>
      <c r="AD60" s="73">
        <f>'Electricity demand (energy)'!AD60/(365*24)*1000</f>
        <v>0.032865539</v>
      </c>
      <c r="AE60" s="73">
        <f>'Electricity demand (energy)'!AE60/(365*24)*1000</f>
        <v>0.06302786532</v>
      </c>
      <c r="AF60" s="73">
        <f>'Electricity demand (energy)'!AF60/(365*24)*1000</f>
        <v>0.1201710077</v>
      </c>
      <c r="AG60" s="73">
        <f>'Electricity demand (energy)'!AG60/(365*24)*1000</f>
        <v>0.2273833709</v>
      </c>
      <c r="AH60" s="73">
        <f>'Electricity demand (energy)'!AH60/(365*24)*1000</f>
        <v>0.4260274927</v>
      </c>
      <c r="AI60" s="73">
        <f>'Electricity demand (energy)'!AI60/(365*24)*1000</f>
        <v>0.7882563462</v>
      </c>
      <c r="AJ60" s="73">
        <f>'Electricity demand (energy)'!AJ60/(365*24)*1000</f>
        <v>1.43581318</v>
      </c>
      <c r="AK60" s="73">
        <f>'Electricity demand (energy)'!AK60/(365*24)*1000</f>
        <v>2.565949069</v>
      </c>
      <c r="AL60" s="73">
        <f>'Electricity demand (energy)'!AL60/(365*24)*1000</f>
        <v>4.567879373</v>
      </c>
      <c r="AM60" s="73">
        <f>'Electricity demand (energy)'!AM60/(365*24)*1000</f>
        <v>7.923941559</v>
      </c>
      <c r="AN60" s="73">
        <f>'Electricity demand (energy)'!AN60/(365*24)*1000</f>
        <v>13.35675047</v>
      </c>
      <c r="AO60" s="73">
        <f>'Electricity demand (energy)'!AO60/(365*24)*1000</f>
        <v>21.83108506</v>
      </c>
      <c r="AP60" s="73">
        <f>'Electricity demand (energy)'!AP60/(365*24)*1000</f>
        <v>34.55329693</v>
      </c>
      <c r="AQ60" s="73">
        <f>'Electricity demand (energy)'!AQ60/(365*24)*1000</f>
        <v>52.92631404</v>
      </c>
      <c r="AR60" s="73">
        <f>'Electricity demand (energy)'!AR60/(365*24)*1000</f>
        <v>78.4453486</v>
      </c>
      <c r="AS60" s="73">
        <f>'Electricity demand (energy)'!AS60/(365*24)*1000</f>
        <v>112.5255276</v>
      </c>
      <c r="AT60" s="73">
        <f>'Electricity demand (energy)'!AT60/(365*24)*1000</f>
        <v>0</v>
      </c>
      <c r="AU60" s="73">
        <f>'Electricity demand (energy)'!AU60/(365*24)*1000</f>
        <v>0</v>
      </c>
      <c r="AV60" s="73">
        <f>'Electricity demand (energy)'!AV60/(365*24)*1000</f>
        <v>0</v>
      </c>
      <c r="AW60" s="73">
        <f>'Electricity demand (energy)'!AW60/(365*24)*1000</f>
        <v>0</v>
      </c>
      <c r="AX60" s="73">
        <f>'Electricity demand (energy)'!AX60/(365*24)*1000</f>
        <v>0</v>
      </c>
      <c r="AY60" s="73">
        <f>'Electricity demand (energy)'!AY60/(365*24)*1000</f>
        <v>0</v>
      </c>
      <c r="AZ60" s="73">
        <f>'Electricity demand (energy)'!AZ60/(365*24)*1000</f>
        <v>0</v>
      </c>
      <c r="BA60" s="73">
        <f>'Electricity demand (energy)'!BA60/(365*24)*1000</f>
        <v>0</v>
      </c>
      <c r="BB60" s="73">
        <f>'Electricity demand (energy)'!BB60/(365*24)*1000</f>
        <v>0</v>
      </c>
      <c r="BC60" s="73">
        <f>'Electricity demand (energy)'!BC60/(365*24)*1000</f>
        <v>0</v>
      </c>
      <c r="BD60" s="74">
        <f>'Electricity demand (energy)'!BD60/(365*24)*1000</f>
        <v>0</v>
      </c>
      <c r="BE60" s="3"/>
      <c r="BF60" s="3"/>
      <c r="BG60" s="3"/>
      <c r="BH60" s="3"/>
      <c r="BI60" s="3"/>
      <c r="BJ60" s="3"/>
      <c r="BK60" s="3"/>
      <c r="BL60" s="3"/>
      <c r="BM60" s="3"/>
      <c r="BN60" s="3"/>
    </row>
    <row r="61">
      <c r="A61" s="75"/>
      <c r="E61" s="76" t="s">
        <v>56</v>
      </c>
      <c r="F61" s="73">
        <f>'Electricity demand (energy)'!F61/(365*24)*1000</f>
        <v>0</v>
      </c>
      <c r="G61" s="73">
        <f>'Electricity demand (energy)'!G61/(365*24)*1000</f>
        <v>0</v>
      </c>
      <c r="H61" s="73">
        <f>'Electricity demand (energy)'!H61/(365*24)*1000</f>
        <v>0</v>
      </c>
      <c r="I61" s="73">
        <f>'Electricity demand (energy)'!I61/(365*24)*1000</f>
        <v>0</v>
      </c>
      <c r="J61" s="73">
        <f>'Electricity demand (energy)'!J61/(365*24)*1000</f>
        <v>0</v>
      </c>
      <c r="K61" s="73">
        <f>'Electricity demand (energy)'!K61/(365*24)*1000</f>
        <v>0</v>
      </c>
      <c r="L61" s="73">
        <f>'Electricity demand (energy)'!L61/(365*24)*1000</f>
        <v>0</v>
      </c>
      <c r="M61" s="73">
        <f>'Electricity demand (energy)'!M61/(365*24)*1000</f>
        <v>0</v>
      </c>
      <c r="N61" s="73">
        <f>'Electricity demand (energy)'!N61/(365*24)*1000</f>
        <v>0</v>
      </c>
      <c r="O61" s="73">
        <f>'Electricity demand (energy)'!O61/(365*24)*1000</f>
        <v>0</v>
      </c>
      <c r="P61" s="73">
        <f>'Electricity demand (energy)'!P61/(365*24)*1000</f>
        <v>0</v>
      </c>
      <c r="Q61" s="73">
        <f>'Electricity demand (energy)'!Q61/(365*24)*1000</f>
        <v>0</v>
      </c>
      <c r="R61" s="73">
        <f>'Electricity demand (energy)'!R61/(365*24)*1000</f>
        <v>0</v>
      </c>
      <c r="S61" s="73">
        <f>'Electricity demand (energy)'!S61/(365*24)*1000</f>
        <v>0</v>
      </c>
      <c r="T61" s="73">
        <f>'Electricity demand (energy)'!T61/(365*24)*1000</f>
        <v>0</v>
      </c>
      <c r="U61" s="73">
        <f>'Electricity demand (energy)'!U61/(365*24)*1000</f>
        <v>0</v>
      </c>
      <c r="V61" s="73">
        <f>'Electricity demand (energy)'!V61/(365*24)*1000</f>
        <v>0</v>
      </c>
      <c r="W61" s="73">
        <f>'Electricity demand (energy)'!W61/(365*24)*1000</f>
        <v>0</v>
      </c>
      <c r="X61" s="73">
        <f>'Electricity demand (energy)'!X61/(365*24)*1000</f>
        <v>0</v>
      </c>
      <c r="Y61" s="73">
        <f>'Electricity demand (energy)'!Y61/(365*24)*1000</f>
        <v>0</v>
      </c>
      <c r="Z61" s="73">
        <f>'Electricity demand (energy)'!Z61/(365*24)*1000</f>
        <v>0</v>
      </c>
      <c r="AA61" s="73">
        <f>'Electricity demand (energy)'!AA61/(365*24)*1000</f>
        <v>0</v>
      </c>
      <c r="AB61" s="73">
        <f>'Electricity demand (energy)'!AB61/(365*24)*1000</f>
        <v>0</v>
      </c>
      <c r="AC61" s="73">
        <f>'Electricity demand (energy)'!AC61/(365*24)*1000</f>
        <v>0.01878890489</v>
      </c>
      <c r="AD61" s="73">
        <f>'Electricity demand (energy)'!AD61/(365*24)*1000</f>
        <v>0.03756105199</v>
      </c>
      <c r="AE61" s="73">
        <f>'Electricity demand (energy)'!AE61/(365*24)*1000</f>
        <v>0.07600859377</v>
      </c>
      <c r="AF61" s="73">
        <f>'Electricity demand (energy)'!AF61/(365*24)*1000</f>
        <v>0.1523576345</v>
      </c>
      <c r="AG61" s="73">
        <f>'Electricity demand (energy)'!AG61/(365*24)*1000</f>
        <v>0.3014845015</v>
      </c>
      <c r="AH61" s="73">
        <f>'Electricity demand (energy)'!AH61/(365*24)*1000</f>
        <v>0.586454259</v>
      </c>
      <c r="AI61" s="73">
        <f>'Electricity demand (energy)'!AI61/(365*24)*1000</f>
        <v>1.115940176</v>
      </c>
      <c r="AJ61" s="73">
        <f>'Electricity demand (energy)'!AJ61/(365*24)*1000</f>
        <v>2.066395927</v>
      </c>
      <c r="AK61" s="73">
        <f>'Electricity demand (energy)'!AK61/(365*24)*1000</f>
        <v>3.705209902</v>
      </c>
      <c r="AL61" s="73">
        <f>'Electricity demand (energy)'!AL61/(365*24)*1000</f>
        <v>6.529619216</v>
      </c>
      <c r="AM61" s="73">
        <f>'Electricity demand (energy)'!AM61/(365*24)*1000</f>
        <v>11.07663229</v>
      </c>
      <c r="AN61" s="73">
        <f>'Electricity demand (energy)'!AN61/(365*24)*1000</f>
        <v>18.08492944</v>
      </c>
      <c r="AO61" s="73">
        <f>'Electricity demand (energy)'!AO61/(365*24)*1000</f>
        <v>28.46284299</v>
      </c>
      <c r="AP61" s="73">
        <f>'Electricity demand (energy)'!AP61/(365*24)*1000</f>
        <v>43.28724291</v>
      </c>
      <c r="AQ61" s="73">
        <f>'Electricity demand (energy)'!AQ61/(365*24)*1000</f>
        <v>63.780001</v>
      </c>
      <c r="AR61" s="73">
        <f>'Electricity demand (energy)'!AR61/(365*24)*1000</f>
        <v>91.23702273</v>
      </c>
      <c r="AS61" s="73">
        <f>'Electricity demand (energy)'!AS61/(365*24)*1000</f>
        <v>126.8895814</v>
      </c>
      <c r="AT61" s="73">
        <f>'Electricity demand (energy)'!AT61/(365*24)*1000</f>
        <v>0</v>
      </c>
      <c r="AU61" s="73">
        <f>'Electricity demand (energy)'!AU61/(365*24)*1000</f>
        <v>0</v>
      </c>
      <c r="AV61" s="73">
        <f>'Electricity demand (energy)'!AV61/(365*24)*1000</f>
        <v>0</v>
      </c>
      <c r="AW61" s="73">
        <f>'Electricity demand (energy)'!AW61/(365*24)*1000</f>
        <v>0</v>
      </c>
      <c r="AX61" s="73">
        <f>'Electricity demand (energy)'!AX61/(365*24)*1000</f>
        <v>0</v>
      </c>
      <c r="AY61" s="73">
        <f>'Electricity demand (energy)'!AY61/(365*24)*1000</f>
        <v>0</v>
      </c>
      <c r="AZ61" s="73">
        <f>'Electricity demand (energy)'!AZ61/(365*24)*1000</f>
        <v>0</v>
      </c>
      <c r="BA61" s="73">
        <f>'Electricity demand (energy)'!BA61/(365*24)*1000</f>
        <v>0</v>
      </c>
      <c r="BB61" s="73">
        <f>'Electricity demand (energy)'!BB61/(365*24)*1000</f>
        <v>0</v>
      </c>
      <c r="BC61" s="73">
        <f>'Electricity demand (energy)'!BC61/(365*24)*1000</f>
        <v>0</v>
      </c>
      <c r="BD61" s="74">
        <f>'Electricity demand (energy)'!BD61/(365*24)*1000</f>
        <v>0</v>
      </c>
      <c r="BE61" s="3"/>
      <c r="BF61" s="3"/>
      <c r="BG61" s="3"/>
      <c r="BH61" s="3"/>
      <c r="BI61" s="3"/>
      <c r="BJ61" s="3"/>
      <c r="BK61" s="3"/>
      <c r="BL61" s="3"/>
      <c r="BM61" s="3"/>
      <c r="BN61" s="3"/>
    </row>
    <row r="62">
      <c r="A62" s="75"/>
      <c r="E62" s="76" t="s">
        <v>55</v>
      </c>
      <c r="F62" s="73">
        <f>'Electricity demand (energy)'!F62/(365*24)*1000</f>
        <v>0</v>
      </c>
      <c r="G62" s="73">
        <f>'Electricity demand (energy)'!G62/(365*24)*1000</f>
        <v>0</v>
      </c>
      <c r="H62" s="73">
        <f>'Electricity demand (energy)'!H62/(365*24)*1000</f>
        <v>0</v>
      </c>
      <c r="I62" s="73">
        <f>'Electricity demand (energy)'!I62/(365*24)*1000</f>
        <v>0</v>
      </c>
      <c r="J62" s="73">
        <f>'Electricity demand (energy)'!J62/(365*24)*1000</f>
        <v>0</v>
      </c>
      <c r="K62" s="73">
        <f>'Electricity demand (energy)'!K62/(365*24)*1000</f>
        <v>0</v>
      </c>
      <c r="L62" s="73">
        <f>'Electricity demand (energy)'!L62/(365*24)*1000</f>
        <v>0</v>
      </c>
      <c r="M62" s="73">
        <f>'Electricity demand (energy)'!M62/(365*24)*1000</f>
        <v>0</v>
      </c>
      <c r="N62" s="73">
        <f>'Electricity demand (energy)'!N62/(365*24)*1000</f>
        <v>0</v>
      </c>
      <c r="O62" s="73">
        <f>'Electricity demand (energy)'!O62/(365*24)*1000</f>
        <v>0</v>
      </c>
      <c r="P62" s="73">
        <f>'Electricity demand (energy)'!P62/(365*24)*1000</f>
        <v>0</v>
      </c>
      <c r="Q62" s="73">
        <f>'Electricity demand (energy)'!Q62/(365*24)*1000</f>
        <v>0</v>
      </c>
      <c r="R62" s="73">
        <f>'Electricity demand (energy)'!R62/(365*24)*1000</f>
        <v>0</v>
      </c>
      <c r="S62" s="73">
        <f>'Electricity demand (energy)'!S62/(365*24)*1000</f>
        <v>0</v>
      </c>
      <c r="T62" s="73">
        <f>'Electricity demand (energy)'!T62/(365*24)*1000</f>
        <v>0</v>
      </c>
      <c r="U62" s="73">
        <f>'Electricity demand (energy)'!U62/(365*24)*1000</f>
        <v>0</v>
      </c>
      <c r="V62" s="73">
        <f>'Electricity demand (energy)'!V62/(365*24)*1000</f>
        <v>0</v>
      </c>
      <c r="W62" s="73">
        <f>'Electricity demand (energy)'!W62/(365*24)*1000</f>
        <v>0</v>
      </c>
      <c r="X62" s="73">
        <f>'Electricity demand (energy)'!X62/(365*24)*1000</f>
        <v>0</v>
      </c>
      <c r="Y62" s="73">
        <f>'Electricity demand (energy)'!Y62/(365*24)*1000</f>
        <v>0</v>
      </c>
      <c r="Z62" s="73">
        <f>'Electricity demand (energy)'!Z62/(365*24)*1000</f>
        <v>0</v>
      </c>
      <c r="AA62" s="73">
        <f>'Electricity demand (energy)'!AA62/(365*24)*1000</f>
        <v>0</v>
      </c>
      <c r="AB62" s="73">
        <f>'Electricity demand (energy)'!AB62/(365*24)*1000</f>
        <v>0</v>
      </c>
      <c r="AC62" s="73">
        <f>'Electricity demand (energy)'!AC62/(365*24)*1000</f>
        <v>0.0273008609</v>
      </c>
      <c r="AD62" s="73">
        <f>'Electricity demand (energy)'!AD62/(365*24)*1000</f>
        <v>0.0605649963</v>
      </c>
      <c r="AE62" s="73">
        <f>'Electricity demand (energy)'!AE62/(365*24)*1000</f>
        <v>0.1344785536</v>
      </c>
      <c r="AF62" s="73">
        <f>'Electricity demand (energy)'!AF62/(365*24)*1000</f>
        <v>0.2907265702</v>
      </c>
      <c r="AG62" s="73">
        <f>'Electricity demand (energy)'!AG62/(365*24)*1000</f>
        <v>0.6055118067</v>
      </c>
      <c r="AH62" s="73">
        <f>'Electricity demand (energy)'!AH62/(365*24)*1000</f>
        <v>1.201495451</v>
      </c>
      <c r="AI62" s="73">
        <f>'Electricity demand (energy)'!AI62/(365*24)*1000</f>
        <v>2.251051309</v>
      </c>
      <c r="AJ62" s="73">
        <f>'Electricity demand (energy)'!AJ62/(365*24)*1000</f>
        <v>3.967086586</v>
      </c>
      <c r="AK62" s="73">
        <f>'Electricity demand (energy)'!AK62/(365*24)*1000</f>
        <v>6.594413831</v>
      </c>
      <c r="AL62" s="73">
        <f>'Electricity demand (energy)'!AL62/(365*24)*1000</f>
        <v>10.61791026</v>
      </c>
      <c r="AM62" s="73">
        <f>'Electricity demand (energy)'!AM62/(365*24)*1000</f>
        <v>16.41539576</v>
      </c>
      <c r="AN62" s="73">
        <f>'Electricity demand (energy)'!AN62/(365*24)*1000</f>
        <v>24.59141918</v>
      </c>
      <c r="AO62" s="73">
        <f>'Electricity demand (energy)'!AO62/(365*24)*1000</f>
        <v>35.94288134</v>
      </c>
      <c r="AP62" s="73">
        <f>'Electricity demand (energy)'!AP62/(365*24)*1000</f>
        <v>51.47396651</v>
      </c>
      <c r="AQ62" s="73">
        <f>'Electricity demand (energy)'!AQ62/(365*24)*1000</f>
        <v>72.37263531</v>
      </c>
      <c r="AR62" s="73">
        <f>'Electricity demand (energy)'!AR62/(365*24)*1000</f>
        <v>99.93150914</v>
      </c>
      <c r="AS62" s="73">
        <f>'Electricity demand (energy)'!AS62/(365*24)*1000</f>
        <v>135.4005713</v>
      </c>
      <c r="AT62" s="73">
        <f>'Electricity demand (energy)'!AT62/(365*24)*1000</f>
        <v>0</v>
      </c>
      <c r="AU62" s="73">
        <f>'Electricity demand (energy)'!AU62/(365*24)*1000</f>
        <v>0</v>
      </c>
      <c r="AV62" s="73">
        <f>'Electricity demand (energy)'!AV62/(365*24)*1000</f>
        <v>0</v>
      </c>
      <c r="AW62" s="73">
        <f>'Electricity demand (energy)'!AW62/(365*24)*1000</f>
        <v>0</v>
      </c>
      <c r="AX62" s="73">
        <f>'Electricity demand (energy)'!AX62/(365*24)*1000</f>
        <v>0</v>
      </c>
      <c r="AY62" s="73">
        <f>'Electricity demand (energy)'!AY62/(365*24)*1000</f>
        <v>0</v>
      </c>
      <c r="AZ62" s="73">
        <f>'Electricity demand (energy)'!AZ62/(365*24)*1000</f>
        <v>0</v>
      </c>
      <c r="BA62" s="73">
        <f>'Electricity demand (energy)'!BA62/(365*24)*1000</f>
        <v>0</v>
      </c>
      <c r="BB62" s="73">
        <f>'Electricity demand (energy)'!BB62/(365*24)*1000</f>
        <v>0</v>
      </c>
      <c r="BC62" s="73">
        <f>'Electricity demand (energy)'!BC62/(365*24)*1000</f>
        <v>0</v>
      </c>
      <c r="BD62" s="74">
        <f>'Electricity demand (energy)'!BD62/(365*24)*1000</f>
        <v>0</v>
      </c>
      <c r="BE62" s="3"/>
      <c r="BF62" s="3"/>
      <c r="BG62" s="3"/>
      <c r="BH62" s="3"/>
      <c r="BI62" s="3"/>
      <c r="BJ62" s="3"/>
      <c r="BK62" s="3"/>
      <c r="BL62" s="3"/>
      <c r="BM62" s="3"/>
      <c r="BN62" s="3"/>
    </row>
    <row r="63">
      <c r="A63" s="75"/>
      <c r="D63" s="77" t="s">
        <v>56</v>
      </c>
      <c r="E63" s="76" t="s">
        <v>57</v>
      </c>
      <c r="F63" s="73">
        <f>'Electricity demand (energy)'!F63/(365*24)*1000</f>
        <v>0</v>
      </c>
      <c r="G63" s="73">
        <f>'Electricity demand (energy)'!G63/(365*24)*1000</f>
        <v>0</v>
      </c>
      <c r="H63" s="73">
        <f>'Electricity demand (energy)'!H63/(365*24)*1000</f>
        <v>0</v>
      </c>
      <c r="I63" s="73">
        <f>'Electricity demand (energy)'!I63/(365*24)*1000</f>
        <v>0</v>
      </c>
      <c r="J63" s="73">
        <f>'Electricity demand (energy)'!J63/(365*24)*1000</f>
        <v>0</v>
      </c>
      <c r="K63" s="73">
        <f>'Electricity demand (energy)'!K63/(365*24)*1000</f>
        <v>0</v>
      </c>
      <c r="L63" s="73">
        <f>'Electricity demand (energy)'!L63/(365*24)*1000</f>
        <v>0</v>
      </c>
      <c r="M63" s="73">
        <f>'Electricity demand (energy)'!M63/(365*24)*1000</f>
        <v>0</v>
      </c>
      <c r="N63" s="73">
        <f>'Electricity demand (energy)'!N63/(365*24)*1000</f>
        <v>0</v>
      </c>
      <c r="O63" s="73">
        <f>'Electricity demand (energy)'!O63/(365*24)*1000</f>
        <v>0</v>
      </c>
      <c r="P63" s="73">
        <f>'Electricity demand (energy)'!P63/(365*24)*1000</f>
        <v>0</v>
      </c>
      <c r="Q63" s="73">
        <f>'Electricity demand (energy)'!Q63/(365*24)*1000</f>
        <v>0</v>
      </c>
      <c r="R63" s="73">
        <f>'Electricity demand (energy)'!R63/(365*24)*1000</f>
        <v>0</v>
      </c>
      <c r="S63" s="73">
        <f>'Electricity demand (energy)'!S63/(365*24)*1000</f>
        <v>0</v>
      </c>
      <c r="T63" s="73">
        <f>'Electricity demand (energy)'!T63/(365*24)*1000</f>
        <v>0</v>
      </c>
      <c r="U63" s="73">
        <f>'Electricity demand (energy)'!U63/(365*24)*1000</f>
        <v>0</v>
      </c>
      <c r="V63" s="73">
        <f>'Electricity demand (energy)'!V63/(365*24)*1000</f>
        <v>0</v>
      </c>
      <c r="W63" s="73">
        <f>'Electricity demand (energy)'!W63/(365*24)*1000</f>
        <v>0</v>
      </c>
      <c r="X63" s="73">
        <f>'Electricity demand (energy)'!X63/(365*24)*1000</f>
        <v>0</v>
      </c>
      <c r="Y63" s="73">
        <f>'Electricity demand (energy)'!Y63/(365*24)*1000</f>
        <v>0</v>
      </c>
      <c r="Z63" s="73">
        <f>'Electricity demand (energy)'!Z63/(365*24)*1000</f>
        <v>0</v>
      </c>
      <c r="AA63" s="73">
        <f>'Electricity demand (energy)'!AA63/(365*24)*1000</f>
        <v>0</v>
      </c>
      <c r="AB63" s="73">
        <f>'Electricity demand (energy)'!AB63/(365*24)*1000</f>
        <v>0</v>
      </c>
      <c r="AC63" s="73">
        <f>'Electricity demand (energy)'!AC63/(365*24)*1000</f>
        <v>0.06324807361</v>
      </c>
      <c r="AD63" s="73">
        <f>'Electricity demand (energy)'!AD63/(365*24)*1000</f>
        <v>0.131470323</v>
      </c>
      <c r="AE63" s="73">
        <f>'Electricity demand (energy)'!AE63/(365*24)*1000</f>
        <v>0.2766347596</v>
      </c>
      <c r="AF63" s="73">
        <f>'Electricity demand (energy)'!AF63/(365*24)*1000</f>
        <v>0.5766056169</v>
      </c>
      <c r="AG63" s="73">
        <f>'Electricity demand (energy)'!AG63/(365*24)*1000</f>
        <v>1.186368655</v>
      </c>
      <c r="AH63" s="73">
        <f>'Electricity demand (energy)'!AH63/(365*24)*1000</f>
        <v>2.398387663</v>
      </c>
      <c r="AI63" s="73">
        <f>'Electricity demand (energy)'!AI63/(365*24)*1000</f>
        <v>4.735938096</v>
      </c>
      <c r="AJ63" s="73">
        <f>'Electricity demand (energy)'!AJ63/(365*24)*1000</f>
        <v>9.068326308</v>
      </c>
      <c r="AK63" s="73">
        <f>'Electricity demand (energy)'!AK63/(365*24)*1000</f>
        <v>16.69760355</v>
      </c>
      <c r="AL63" s="73">
        <f>'Electricity demand (energy)'!AL63/(365*24)*1000</f>
        <v>29.86047653</v>
      </c>
      <c r="AM63" s="73">
        <f>'Electricity demand (energy)'!AM63/(365*24)*1000</f>
        <v>50.49715828</v>
      </c>
      <c r="AN63" s="73">
        <f>'Electricity demand (energy)'!AN63/(365*24)*1000</f>
        <v>80.29528338</v>
      </c>
      <c r="AO63" s="73">
        <f>'Electricity demand (energy)'!AO63/(365*24)*1000</f>
        <v>119.8018521</v>
      </c>
      <c r="AP63" s="73">
        <f>'Electricity demand (energy)'!AP63/(365*24)*1000</f>
        <v>168.0698918</v>
      </c>
      <c r="AQ63" s="73">
        <f>'Electricity demand (energy)'!AQ63/(365*24)*1000</f>
        <v>222.9687118</v>
      </c>
      <c r="AR63" s="73">
        <f>'Electricity demand (energy)'!AR63/(365*24)*1000</f>
        <v>281.9652715</v>
      </c>
      <c r="AS63" s="73">
        <f>'Electricity demand (energy)'!AS63/(365*24)*1000</f>
        <v>342.8887231</v>
      </c>
      <c r="AT63" s="73">
        <f>'Electricity demand (energy)'!AT63/(365*24)*1000</f>
        <v>0</v>
      </c>
      <c r="AU63" s="73">
        <f>'Electricity demand (energy)'!AU63/(365*24)*1000</f>
        <v>0</v>
      </c>
      <c r="AV63" s="73">
        <f>'Electricity demand (energy)'!AV63/(365*24)*1000</f>
        <v>0</v>
      </c>
      <c r="AW63" s="73">
        <f>'Electricity demand (energy)'!AW63/(365*24)*1000</f>
        <v>0</v>
      </c>
      <c r="AX63" s="73">
        <f>'Electricity demand (energy)'!AX63/(365*24)*1000</f>
        <v>0</v>
      </c>
      <c r="AY63" s="73">
        <f>'Electricity demand (energy)'!AY63/(365*24)*1000</f>
        <v>0</v>
      </c>
      <c r="AZ63" s="73">
        <f>'Electricity demand (energy)'!AZ63/(365*24)*1000</f>
        <v>0</v>
      </c>
      <c r="BA63" s="73">
        <f>'Electricity demand (energy)'!BA63/(365*24)*1000</f>
        <v>0</v>
      </c>
      <c r="BB63" s="73">
        <f>'Electricity demand (energy)'!BB63/(365*24)*1000</f>
        <v>0</v>
      </c>
      <c r="BC63" s="73">
        <f>'Electricity demand (energy)'!BC63/(365*24)*1000</f>
        <v>0</v>
      </c>
      <c r="BD63" s="74">
        <f>'Electricity demand (energy)'!BD63/(365*24)*1000</f>
        <v>0</v>
      </c>
      <c r="BE63" s="3"/>
      <c r="BF63" s="3"/>
      <c r="BG63" s="3"/>
      <c r="BH63" s="3"/>
      <c r="BI63" s="3"/>
      <c r="BJ63" s="3"/>
      <c r="BK63" s="3"/>
      <c r="BL63" s="3"/>
      <c r="BM63" s="3"/>
      <c r="BN63" s="3"/>
    </row>
    <row r="64">
      <c r="A64" s="75"/>
      <c r="E64" s="76" t="s">
        <v>56</v>
      </c>
      <c r="F64" s="73">
        <f>'Electricity demand (energy)'!F64/(365*24)*1000</f>
        <v>0</v>
      </c>
      <c r="G64" s="73">
        <f>'Electricity demand (energy)'!G64/(365*24)*1000</f>
        <v>0</v>
      </c>
      <c r="H64" s="73">
        <f>'Electricity demand (energy)'!H64/(365*24)*1000</f>
        <v>0</v>
      </c>
      <c r="I64" s="73">
        <f>'Electricity demand (energy)'!I64/(365*24)*1000</f>
        <v>0</v>
      </c>
      <c r="J64" s="73">
        <f>'Electricity demand (energy)'!J64/(365*24)*1000</f>
        <v>0</v>
      </c>
      <c r="K64" s="73">
        <f>'Electricity demand (energy)'!K64/(365*24)*1000</f>
        <v>0</v>
      </c>
      <c r="L64" s="73">
        <f>'Electricity demand (energy)'!L64/(365*24)*1000</f>
        <v>0</v>
      </c>
      <c r="M64" s="73">
        <f>'Electricity demand (energy)'!M64/(365*24)*1000</f>
        <v>0</v>
      </c>
      <c r="N64" s="73">
        <f>'Electricity demand (energy)'!N64/(365*24)*1000</f>
        <v>0</v>
      </c>
      <c r="O64" s="73">
        <f>'Electricity demand (energy)'!O64/(365*24)*1000</f>
        <v>0</v>
      </c>
      <c r="P64" s="73">
        <f>'Electricity demand (energy)'!P64/(365*24)*1000</f>
        <v>0</v>
      </c>
      <c r="Q64" s="73">
        <f>'Electricity demand (energy)'!Q64/(365*24)*1000</f>
        <v>0</v>
      </c>
      <c r="R64" s="73">
        <f>'Electricity demand (energy)'!R64/(365*24)*1000</f>
        <v>0</v>
      </c>
      <c r="S64" s="73">
        <f>'Electricity demand (energy)'!S64/(365*24)*1000</f>
        <v>0</v>
      </c>
      <c r="T64" s="73">
        <f>'Electricity demand (energy)'!T64/(365*24)*1000</f>
        <v>0</v>
      </c>
      <c r="U64" s="73">
        <f>'Electricity demand (energy)'!U64/(365*24)*1000</f>
        <v>0</v>
      </c>
      <c r="V64" s="73">
        <f>'Electricity demand (energy)'!V64/(365*24)*1000</f>
        <v>0</v>
      </c>
      <c r="W64" s="73">
        <f>'Electricity demand (energy)'!W64/(365*24)*1000</f>
        <v>0</v>
      </c>
      <c r="X64" s="73">
        <f>'Electricity demand (energy)'!X64/(365*24)*1000</f>
        <v>0</v>
      </c>
      <c r="Y64" s="73">
        <f>'Electricity demand (energy)'!Y64/(365*24)*1000</f>
        <v>0</v>
      </c>
      <c r="Z64" s="73">
        <f>'Electricity demand (energy)'!Z64/(365*24)*1000</f>
        <v>0</v>
      </c>
      <c r="AA64" s="73">
        <f>'Electricity demand (energy)'!AA64/(365*24)*1000</f>
        <v>0</v>
      </c>
      <c r="AB64" s="73">
        <f>'Electricity demand (energy)'!AB64/(365*24)*1000</f>
        <v>0</v>
      </c>
      <c r="AC64" s="73">
        <f>'Electricity demand (energy)'!AC64/(365*24)*1000</f>
        <v>0.06833378673</v>
      </c>
      <c r="AD64" s="73">
        <f>'Electricity demand (energy)'!AD64/(365*24)*1000</f>
        <v>0.1502535418</v>
      </c>
      <c r="AE64" s="73">
        <f>'Electricity demand (energy)'!AE64/(365*24)*1000</f>
        <v>0.333608301</v>
      </c>
      <c r="AF64" s="73">
        <f>'Electricity demand (energy)'!AF64/(365*24)*1000</f>
        <v>0.7310437813</v>
      </c>
      <c r="AG64" s="73">
        <f>'Electricity demand (energy)'!AG64/(365*24)*1000</f>
        <v>1.572989973</v>
      </c>
      <c r="AH64" s="73">
        <f>'Electricity demand (energy)'!AH64/(365*24)*1000</f>
        <v>3.301534957</v>
      </c>
      <c r="AI64" s="73">
        <f>'Electricity demand (energy)'!AI64/(365*24)*1000</f>
        <v>6.70470161</v>
      </c>
      <c r="AJ64" s="73">
        <f>'Electricity demand (energy)'!AJ64/(365*24)*1000</f>
        <v>13.05096847</v>
      </c>
      <c r="AK64" s="73">
        <f>'Electricity demand (energy)'!AK64/(365*24)*1000</f>
        <v>24.11120578</v>
      </c>
      <c r="AL64" s="73">
        <f>'Electricity demand (energy)'!AL64/(365*24)*1000</f>
        <v>42.68447684</v>
      </c>
      <c r="AM64" s="73">
        <f>'Electricity demand (energy)'!AM64/(365*24)*1000</f>
        <v>70.58841232</v>
      </c>
      <c r="AN64" s="73">
        <f>'Electricity demand (energy)'!AN64/(365*24)*1000</f>
        <v>108.7191483</v>
      </c>
      <c r="AO64" s="73">
        <f>'Electricity demand (energy)'!AO64/(365*24)*1000</f>
        <v>156.1947698</v>
      </c>
      <c r="AP64" s="73">
        <f>'Electricity demand (energy)'!AP64/(365*24)*1000</f>
        <v>210.5524762</v>
      </c>
      <c r="AQ64" s="73">
        <f>'Electricity demand (energy)'!AQ64/(365*24)*1000</f>
        <v>268.6932751</v>
      </c>
      <c r="AR64" s="73">
        <f>'Electricity demand (energy)'!AR64/(365*24)*1000</f>
        <v>327.9438787</v>
      </c>
      <c r="AS64" s="73">
        <f>'Electricity demand (energy)'!AS64/(365*24)*1000</f>
        <v>386.6589871</v>
      </c>
      <c r="AT64" s="73">
        <f>'Electricity demand (energy)'!AT64/(365*24)*1000</f>
        <v>0</v>
      </c>
      <c r="AU64" s="73">
        <f>'Electricity demand (energy)'!AU64/(365*24)*1000</f>
        <v>0</v>
      </c>
      <c r="AV64" s="73">
        <f>'Electricity demand (energy)'!AV64/(365*24)*1000</f>
        <v>0</v>
      </c>
      <c r="AW64" s="73">
        <f>'Electricity demand (energy)'!AW64/(365*24)*1000</f>
        <v>0</v>
      </c>
      <c r="AX64" s="73">
        <f>'Electricity demand (energy)'!AX64/(365*24)*1000</f>
        <v>0</v>
      </c>
      <c r="AY64" s="73">
        <f>'Electricity demand (energy)'!AY64/(365*24)*1000</f>
        <v>0</v>
      </c>
      <c r="AZ64" s="73">
        <f>'Electricity demand (energy)'!AZ64/(365*24)*1000</f>
        <v>0</v>
      </c>
      <c r="BA64" s="73">
        <f>'Electricity demand (energy)'!BA64/(365*24)*1000</f>
        <v>0</v>
      </c>
      <c r="BB64" s="73">
        <f>'Electricity demand (energy)'!BB64/(365*24)*1000</f>
        <v>0</v>
      </c>
      <c r="BC64" s="73">
        <f>'Electricity demand (energy)'!BC64/(365*24)*1000</f>
        <v>0</v>
      </c>
      <c r="BD64" s="74">
        <f>'Electricity demand (energy)'!BD64/(365*24)*1000</f>
        <v>0</v>
      </c>
      <c r="BE64" s="3"/>
      <c r="BF64" s="3"/>
      <c r="BG64" s="3"/>
      <c r="BH64" s="3"/>
      <c r="BI64" s="3"/>
      <c r="BJ64" s="3"/>
      <c r="BK64" s="3"/>
      <c r="BL64" s="3"/>
      <c r="BM64" s="3"/>
      <c r="BN64" s="3"/>
    </row>
    <row r="65">
      <c r="A65" s="75"/>
      <c r="E65" s="76" t="s">
        <v>55</v>
      </c>
      <c r="F65" s="73">
        <f>'Electricity demand (energy)'!F65/(365*24)*1000</f>
        <v>0</v>
      </c>
      <c r="G65" s="73">
        <f>'Electricity demand (energy)'!G65/(365*24)*1000</f>
        <v>0</v>
      </c>
      <c r="H65" s="73">
        <f>'Electricity demand (energy)'!H65/(365*24)*1000</f>
        <v>0</v>
      </c>
      <c r="I65" s="73">
        <f>'Electricity demand (energy)'!I65/(365*24)*1000</f>
        <v>0</v>
      </c>
      <c r="J65" s="73">
        <f>'Electricity demand (energy)'!J65/(365*24)*1000</f>
        <v>0</v>
      </c>
      <c r="K65" s="73">
        <f>'Electricity demand (energy)'!K65/(365*24)*1000</f>
        <v>0</v>
      </c>
      <c r="L65" s="73">
        <f>'Electricity demand (energy)'!L65/(365*24)*1000</f>
        <v>0</v>
      </c>
      <c r="M65" s="73">
        <f>'Electricity demand (energy)'!M65/(365*24)*1000</f>
        <v>0</v>
      </c>
      <c r="N65" s="73">
        <f>'Electricity demand (energy)'!N65/(365*24)*1000</f>
        <v>0</v>
      </c>
      <c r="O65" s="73">
        <f>'Electricity demand (energy)'!O65/(365*24)*1000</f>
        <v>0</v>
      </c>
      <c r="P65" s="73">
        <f>'Electricity demand (energy)'!P65/(365*24)*1000</f>
        <v>0</v>
      </c>
      <c r="Q65" s="73">
        <f>'Electricity demand (energy)'!Q65/(365*24)*1000</f>
        <v>0</v>
      </c>
      <c r="R65" s="73">
        <f>'Electricity demand (energy)'!R65/(365*24)*1000</f>
        <v>0</v>
      </c>
      <c r="S65" s="73">
        <f>'Electricity demand (energy)'!S65/(365*24)*1000</f>
        <v>0</v>
      </c>
      <c r="T65" s="73">
        <f>'Electricity demand (energy)'!T65/(365*24)*1000</f>
        <v>0</v>
      </c>
      <c r="U65" s="73">
        <f>'Electricity demand (energy)'!U65/(365*24)*1000</f>
        <v>0</v>
      </c>
      <c r="V65" s="73">
        <f>'Electricity demand (energy)'!V65/(365*24)*1000</f>
        <v>0</v>
      </c>
      <c r="W65" s="73">
        <f>'Electricity demand (energy)'!W65/(365*24)*1000</f>
        <v>0</v>
      </c>
      <c r="X65" s="73">
        <f>'Electricity demand (energy)'!X65/(365*24)*1000</f>
        <v>0</v>
      </c>
      <c r="Y65" s="73">
        <f>'Electricity demand (energy)'!Y65/(365*24)*1000</f>
        <v>0</v>
      </c>
      <c r="Z65" s="73">
        <f>'Electricity demand (energy)'!Z65/(365*24)*1000</f>
        <v>0</v>
      </c>
      <c r="AA65" s="73">
        <f>'Electricity demand (energy)'!AA65/(365*24)*1000</f>
        <v>0</v>
      </c>
      <c r="AB65" s="73">
        <f>'Electricity demand (energy)'!AB65/(365*24)*1000</f>
        <v>0</v>
      </c>
      <c r="AC65" s="73">
        <f>'Electricity demand (energy)'!AC65/(365*24)*1000</f>
        <v>0.09929110916</v>
      </c>
      <c r="AD65" s="73">
        <f>'Electricity demand (energy)'!AD65/(365*24)*1000</f>
        <v>0.2422750355</v>
      </c>
      <c r="AE65" s="73">
        <f>'Electricity demand (energy)'!AE65/(365*24)*1000</f>
        <v>0.5902380186</v>
      </c>
      <c r="AF65" s="73">
        <f>'Electricity demand (energy)'!AF65/(365*24)*1000</f>
        <v>1.394966861</v>
      </c>
      <c r="AG65" s="73">
        <f>'Electricity demand (energy)'!AG65/(365*24)*1000</f>
        <v>3.159246979</v>
      </c>
      <c r="AH65" s="73">
        <f>'Electricity demand (energy)'!AH65/(365*24)*1000</f>
        <v>6.764004473</v>
      </c>
      <c r="AI65" s="73">
        <f>'Electricity demand (energy)'!AI65/(365*24)*1000</f>
        <v>13.52458461</v>
      </c>
      <c r="AJ65" s="73">
        <f>'Electricity demand (energy)'!AJ65/(365*24)*1000</f>
        <v>25.05537361</v>
      </c>
      <c r="AK65" s="73">
        <f>'Electricity demand (energy)'!AK65/(365*24)*1000</f>
        <v>42.91235127</v>
      </c>
      <c r="AL65" s="73">
        <f>'Electricity demand (energy)'!AL65/(365*24)*1000</f>
        <v>69.40985833</v>
      </c>
      <c r="AM65" s="73">
        <f>'Electricity demand (energy)'!AM65/(365*24)*1000</f>
        <v>104.6109227</v>
      </c>
      <c r="AN65" s="73">
        <f>'Electricity demand (energy)'!AN65/(365*24)*1000</f>
        <v>147.8334851</v>
      </c>
      <c r="AO65" s="73">
        <f>'Electricity demand (energy)'!AO65/(365*24)*1000</f>
        <v>197.2427729</v>
      </c>
      <c r="AP65" s="73">
        <f>'Electricity demand (energy)'!AP65/(365*24)*1000</f>
        <v>250.373329</v>
      </c>
      <c r="AQ65" s="73">
        <f>'Electricity demand (energy)'!AQ65/(365*24)*1000</f>
        <v>304.8924445</v>
      </c>
      <c r="AR65" s="73">
        <f>'Electricity demand (energy)'!AR65/(365*24)*1000</f>
        <v>359.1954859</v>
      </c>
      <c r="AS65" s="73">
        <f>'Electricity demand (energy)'!AS65/(365*24)*1000</f>
        <v>412.5937462</v>
      </c>
      <c r="AT65" s="73">
        <f>'Electricity demand (energy)'!AT65/(365*24)*1000</f>
        <v>0</v>
      </c>
      <c r="AU65" s="73">
        <f>'Electricity demand (energy)'!AU65/(365*24)*1000</f>
        <v>0</v>
      </c>
      <c r="AV65" s="73">
        <f>'Electricity demand (energy)'!AV65/(365*24)*1000</f>
        <v>0</v>
      </c>
      <c r="AW65" s="73">
        <f>'Electricity demand (energy)'!AW65/(365*24)*1000</f>
        <v>0</v>
      </c>
      <c r="AX65" s="73">
        <f>'Electricity demand (energy)'!AX65/(365*24)*1000</f>
        <v>0</v>
      </c>
      <c r="AY65" s="73">
        <f>'Electricity demand (energy)'!AY65/(365*24)*1000</f>
        <v>0</v>
      </c>
      <c r="AZ65" s="73">
        <f>'Electricity demand (energy)'!AZ65/(365*24)*1000</f>
        <v>0</v>
      </c>
      <c r="BA65" s="73">
        <f>'Electricity demand (energy)'!BA65/(365*24)*1000</f>
        <v>0</v>
      </c>
      <c r="BB65" s="73">
        <f>'Electricity demand (energy)'!BB65/(365*24)*1000</f>
        <v>0</v>
      </c>
      <c r="BC65" s="73">
        <f>'Electricity demand (energy)'!BC65/(365*24)*1000</f>
        <v>0</v>
      </c>
      <c r="BD65" s="74">
        <f>'Electricity demand (energy)'!BD65/(365*24)*1000</f>
        <v>0</v>
      </c>
      <c r="BE65" s="3"/>
      <c r="BF65" s="3"/>
      <c r="BG65" s="3"/>
      <c r="BH65" s="3"/>
      <c r="BI65" s="3"/>
      <c r="BJ65" s="3"/>
      <c r="BK65" s="3"/>
      <c r="BL65" s="3"/>
      <c r="BM65" s="3"/>
      <c r="BN65" s="3"/>
    </row>
    <row r="66">
      <c r="A66" s="75"/>
      <c r="D66" s="77" t="s">
        <v>55</v>
      </c>
      <c r="E66" s="76" t="s">
        <v>57</v>
      </c>
      <c r="F66" s="73">
        <f>'Electricity demand (energy)'!F66/(365*24)*1000</f>
        <v>0</v>
      </c>
      <c r="G66" s="73">
        <f>'Electricity demand (energy)'!G66/(365*24)*1000</f>
        <v>0</v>
      </c>
      <c r="H66" s="73">
        <f>'Electricity demand (energy)'!H66/(365*24)*1000</f>
        <v>0</v>
      </c>
      <c r="I66" s="73">
        <f>'Electricity demand (energy)'!I66/(365*24)*1000</f>
        <v>0</v>
      </c>
      <c r="J66" s="73">
        <f>'Electricity demand (energy)'!J66/(365*24)*1000</f>
        <v>0</v>
      </c>
      <c r="K66" s="73">
        <f>'Electricity demand (energy)'!K66/(365*24)*1000</f>
        <v>0</v>
      </c>
      <c r="L66" s="73">
        <f>'Electricity demand (energy)'!L66/(365*24)*1000</f>
        <v>0</v>
      </c>
      <c r="M66" s="73">
        <f>'Electricity demand (energy)'!M66/(365*24)*1000</f>
        <v>0</v>
      </c>
      <c r="N66" s="73">
        <f>'Electricity demand (energy)'!N66/(365*24)*1000</f>
        <v>0</v>
      </c>
      <c r="O66" s="73">
        <f>'Electricity demand (energy)'!O66/(365*24)*1000</f>
        <v>0</v>
      </c>
      <c r="P66" s="73">
        <f>'Electricity demand (energy)'!P66/(365*24)*1000</f>
        <v>0</v>
      </c>
      <c r="Q66" s="73">
        <f>'Electricity demand (energy)'!Q66/(365*24)*1000</f>
        <v>0</v>
      </c>
      <c r="R66" s="73">
        <f>'Electricity demand (energy)'!R66/(365*24)*1000</f>
        <v>0</v>
      </c>
      <c r="S66" s="73">
        <f>'Electricity demand (energy)'!S66/(365*24)*1000</f>
        <v>0</v>
      </c>
      <c r="T66" s="73">
        <f>'Electricity demand (energy)'!T66/(365*24)*1000</f>
        <v>0</v>
      </c>
      <c r="U66" s="73">
        <f>'Electricity demand (energy)'!U66/(365*24)*1000</f>
        <v>0</v>
      </c>
      <c r="V66" s="73">
        <f>'Electricity demand (energy)'!V66/(365*24)*1000</f>
        <v>0</v>
      </c>
      <c r="W66" s="73">
        <f>'Electricity demand (energy)'!W66/(365*24)*1000</f>
        <v>0</v>
      </c>
      <c r="X66" s="73">
        <f>'Electricity demand (energy)'!X66/(365*24)*1000</f>
        <v>0</v>
      </c>
      <c r="Y66" s="73">
        <f>'Electricity demand (energy)'!Y66/(365*24)*1000</f>
        <v>0</v>
      </c>
      <c r="Z66" s="73">
        <f>'Electricity demand (energy)'!Z66/(365*24)*1000</f>
        <v>0</v>
      </c>
      <c r="AA66" s="73">
        <f>'Electricity demand (energy)'!AA66/(365*24)*1000</f>
        <v>0</v>
      </c>
      <c r="AB66" s="73">
        <f>'Electricity demand (energy)'!AB66/(365*24)*1000</f>
        <v>0</v>
      </c>
      <c r="AC66" s="73">
        <f>'Electricity demand (energy)'!AC66/(365*24)*1000</f>
        <v>0.07704448638</v>
      </c>
      <c r="AD66" s="73">
        <f>'Electricity demand (energy)'!AD66/(365*24)*1000</f>
        <v>0.1944109039</v>
      </c>
      <c r="AE66" s="73">
        <f>'Electricity demand (energy)'!AE66/(365*24)*1000</f>
        <v>0.4932754895</v>
      </c>
      <c r="AF66" s="73">
        <f>'Electricity demand (energy)'!AF66/(365*24)*1000</f>
        <v>1.224485099</v>
      </c>
      <c r="AG66" s="73">
        <f>'Electricity demand (energy)'!AG66/(365*24)*1000</f>
        <v>2.935718734</v>
      </c>
      <c r="AH66" s="73">
        <f>'Electricity demand (energy)'!AH66/(365*24)*1000</f>
        <v>6.674874412</v>
      </c>
      <c r="AI66" s="73">
        <f>'Electricity demand (energy)'!AI66/(365*24)*1000</f>
        <v>14.0780928</v>
      </c>
      <c r="AJ66" s="73">
        <f>'Electricity demand (energy)'!AJ66/(365*24)*1000</f>
        <v>26.99202027</v>
      </c>
      <c r="AK66" s="73">
        <f>'Electricity demand (energy)'!AK66/(365*24)*1000</f>
        <v>46.57480482</v>
      </c>
      <c r="AL66" s="73">
        <f>'Electricity demand (energy)'!AL66/(365*24)*1000</f>
        <v>74.02137844</v>
      </c>
      <c r="AM66" s="73">
        <f>'Electricity demand (energy)'!AM66/(365*24)*1000</f>
        <v>107.9809373</v>
      </c>
      <c r="AN66" s="73">
        <f>'Electricity demand (energy)'!AN66/(365*24)*1000</f>
        <v>147.2338163</v>
      </c>
      <c r="AO66" s="73">
        <f>'Electricity demand (energy)'!AO66/(365*24)*1000</f>
        <v>190.6171652</v>
      </c>
      <c r="AP66" s="73">
        <f>'Electricity demand (energy)'!AP66/(365*24)*1000</f>
        <v>237.1098387</v>
      </c>
      <c r="AQ66" s="73">
        <f>'Electricity demand (energy)'!AQ66/(365*24)*1000</f>
        <v>285.8392725</v>
      </c>
      <c r="AR66" s="73">
        <f>'Electricity demand (energy)'!AR66/(365*24)*1000</f>
        <v>336.1268391</v>
      </c>
      <c r="AS66" s="73">
        <f>'Electricity demand (energy)'!AS66/(365*24)*1000</f>
        <v>387.5432949</v>
      </c>
      <c r="AT66" s="73">
        <f>'Electricity demand (energy)'!AT66/(365*24)*1000</f>
        <v>0</v>
      </c>
      <c r="AU66" s="73">
        <f>'Electricity demand (energy)'!AU66/(365*24)*1000</f>
        <v>0</v>
      </c>
      <c r="AV66" s="73">
        <f>'Electricity demand (energy)'!AV66/(365*24)*1000</f>
        <v>0</v>
      </c>
      <c r="AW66" s="73">
        <f>'Electricity demand (energy)'!AW66/(365*24)*1000</f>
        <v>0</v>
      </c>
      <c r="AX66" s="73">
        <f>'Electricity demand (energy)'!AX66/(365*24)*1000</f>
        <v>0</v>
      </c>
      <c r="AY66" s="73">
        <f>'Electricity demand (energy)'!AY66/(365*24)*1000</f>
        <v>0</v>
      </c>
      <c r="AZ66" s="73">
        <f>'Electricity demand (energy)'!AZ66/(365*24)*1000</f>
        <v>0</v>
      </c>
      <c r="BA66" s="73">
        <f>'Electricity demand (energy)'!BA66/(365*24)*1000</f>
        <v>0</v>
      </c>
      <c r="BB66" s="73">
        <f>'Electricity demand (energy)'!BB66/(365*24)*1000</f>
        <v>0</v>
      </c>
      <c r="BC66" s="73">
        <f>'Electricity demand (energy)'!BC66/(365*24)*1000</f>
        <v>0</v>
      </c>
      <c r="BD66" s="74">
        <f>'Electricity demand (energy)'!BD66/(365*24)*1000</f>
        <v>0</v>
      </c>
      <c r="BE66" s="3"/>
      <c r="BF66" s="3"/>
      <c r="BG66" s="3"/>
      <c r="BH66" s="3"/>
      <c r="BI66" s="3"/>
      <c r="BJ66" s="3"/>
      <c r="BK66" s="3"/>
      <c r="BL66" s="3"/>
      <c r="BM66" s="3"/>
      <c r="BN66" s="3"/>
    </row>
    <row r="67">
      <c r="A67" s="75"/>
      <c r="E67" s="76" t="s">
        <v>56</v>
      </c>
      <c r="F67" s="73">
        <f>'Electricity demand (energy)'!F67/(365*24)*1000</f>
        <v>0</v>
      </c>
      <c r="G67" s="73">
        <f>'Electricity demand (energy)'!G67/(365*24)*1000</f>
        <v>0</v>
      </c>
      <c r="H67" s="73">
        <f>'Electricity demand (energy)'!H67/(365*24)*1000</f>
        <v>0</v>
      </c>
      <c r="I67" s="73">
        <f>'Electricity demand (energy)'!I67/(365*24)*1000</f>
        <v>0</v>
      </c>
      <c r="J67" s="73">
        <f>'Electricity demand (energy)'!J67/(365*24)*1000</f>
        <v>0</v>
      </c>
      <c r="K67" s="73">
        <f>'Electricity demand (energy)'!K67/(365*24)*1000</f>
        <v>0</v>
      </c>
      <c r="L67" s="73">
        <f>'Electricity demand (energy)'!L67/(365*24)*1000</f>
        <v>0</v>
      </c>
      <c r="M67" s="73">
        <f>'Electricity demand (energy)'!M67/(365*24)*1000</f>
        <v>0</v>
      </c>
      <c r="N67" s="73">
        <f>'Electricity demand (energy)'!N67/(365*24)*1000</f>
        <v>0</v>
      </c>
      <c r="O67" s="73">
        <f>'Electricity demand (energy)'!O67/(365*24)*1000</f>
        <v>0</v>
      </c>
      <c r="P67" s="73">
        <f>'Electricity demand (energy)'!P67/(365*24)*1000</f>
        <v>0</v>
      </c>
      <c r="Q67" s="73">
        <f>'Electricity demand (energy)'!Q67/(365*24)*1000</f>
        <v>0</v>
      </c>
      <c r="R67" s="73">
        <f>'Electricity demand (energy)'!R67/(365*24)*1000</f>
        <v>0</v>
      </c>
      <c r="S67" s="73">
        <f>'Electricity demand (energy)'!S67/(365*24)*1000</f>
        <v>0</v>
      </c>
      <c r="T67" s="73">
        <f>'Electricity demand (energy)'!T67/(365*24)*1000</f>
        <v>0</v>
      </c>
      <c r="U67" s="73">
        <f>'Electricity demand (energy)'!U67/(365*24)*1000</f>
        <v>0</v>
      </c>
      <c r="V67" s="73">
        <f>'Electricity demand (energy)'!V67/(365*24)*1000</f>
        <v>0</v>
      </c>
      <c r="W67" s="73">
        <f>'Electricity demand (energy)'!W67/(365*24)*1000</f>
        <v>0</v>
      </c>
      <c r="X67" s="73">
        <f>'Electricity demand (energy)'!X67/(365*24)*1000</f>
        <v>0</v>
      </c>
      <c r="Y67" s="73">
        <f>'Electricity demand (energy)'!Y67/(365*24)*1000</f>
        <v>0</v>
      </c>
      <c r="Z67" s="73">
        <f>'Electricity demand (energy)'!Z67/(365*24)*1000</f>
        <v>0</v>
      </c>
      <c r="AA67" s="73">
        <f>'Electricity demand (energy)'!AA67/(365*24)*1000</f>
        <v>0</v>
      </c>
      <c r="AB67" s="73">
        <f>'Electricity demand (energy)'!AB67/(365*24)*1000</f>
        <v>0</v>
      </c>
      <c r="AC67" s="73">
        <f>'Electricity demand (energy)'!AC67/(365*24)*1000</f>
        <v>0.08323955499</v>
      </c>
      <c r="AD67" s="73">
        <f>'Electricity demand (energy)'!AD67/(365*24)*1000</f>
        <v>0.2221864693</v>
      </c>
      <c r="AE67" s="73">
        <f>'Electricity demand (energy)'!AE67/(365*24)*1000</f>
        <v>0.5948666691</v>
      </c>
      <c r="AF67" s="73">
        <f>'Electricity demand (energy)'!AF67/(365*24)*1000</f>
        <v>1.552451435</v>
      </c>
      <c r="AG67" s="73">
        <f>'Electricity demand (energy)'!AG67/(365*24)*1000</f>
        <v>3.892429316</v>
      </c>
      <c r="AH67" s="73">
        <f>'Electricity demand (energy)'!AH67/(365*24)*1000</f>
        <v>9.188394163</v>
      </c>
      <c r="AI67" s="73">
        <f>'Electricity demand (energy)'!AI67/(365*24)*1000</f>
        <v>19.93045719</v>
      </c>
      <c r="AJ67" s="73">
        <f>'Electricity demand (energy)'!AJ67/(365*24)*1000</f>
        <v>38.84641925</v>
      </c>
      <c r="AK67" s="73">
        <f>'Electricity demand (energy)'!AK67/(365*24)*1000</f>
        <v>67.2536451</v>
      </c>
      <c r="AL67" s="73">
        <f>'Electricity demand (energy)'!AL67/(365*24)*1000</f>
        <v>105.8108973</v>
      </c>
      <c r="AM67" s="73">
        <f>'Electricity demand (energy)'!AM67/(365*24)*1000</f>
        <v>150.9432052</v>
      </c>
      <c r="AN67" s="73">
        <f>'Electricity demand (energy)'!AN67/(365*24)*1000</f>
        <v>199.3533671</v>
      </c>
      <c r="AO67" s="73">
        <f>'Electricity demand (energy)'!AO67/(365*24)*1000</f>
        <v>248.5220697</v>
      </c>
      <c r="AP67" s="73">
        <f>'Electricity demand (energy)'!AP67/(365*24)*1000</f>
        <v>297.0434689</v>
      </c>
      <c r="AQ67" s="73">
        <f>'Electricity demand (energy)'!AQ67/(365*24)*1000</f>
        <v>344.4568059</v>
      </c>
      <c r="AR67" s="73">
        <f>'Electricity demand (energy)'!AR67/(365*24)*1000</f>
        <v>390.9372908</v>
      </c>
      <c r="AS67" s="73">
        <f>'Electricity demand (energy)'!AS67/(365*24)*1000</f>
        <v>437.0137825</v>
      </c>
      <c r="AT67" s="73">
        <f>'Electricity demand (energy)'!AT67/(365*24)*1000</f>
        <v>0</v>
      </c>
      <c r="AU67" s="73">
        <f>'Electricity demand (energy)'!AU67/(365*24)*1000</f>
        <v>0</v>
      </c>
      <c r="AV67" s="73">
        <f>'Electricity demand (energy)'!AV67/(365*24)*1000</f>
        <v>0</v>
      </c>
      <c r="AW67" s="73">
        <f>'Electricity demand (energy)'!AW67/(365*24)*1000</f>
        <v>0</v>
      </c>
      <c r="AX67" s="73">
        <f>'Electricity demand (energy)'!AX67/(365*24)*1000</f>
        <v>0</v>
      </c>
      <c r="AY67" s="73">
        <f>'Electricity demand (energy)'!AY67/(365*24)*1000</f>
        <v>0</v>
      </c>
      <c r="AZ67" s="73">
        <f>'Electricity demand (energy)'!AZ67/(365*24)*1000</f>
        <v>0</v>
      </c>
      <c r="BA67" s="73">
        <f>'Electricity demand (energy)'!BA67/(365*24)*1000</f>
        <v>0</v>
      </c>
      <c r="BB67" s="73">
        <f>'Electricity demand (energy)'!BB67/(365*24)*1000</f>
        <v>0</v>
      </c>
      <c r="BC67" s="73">
        <f>'Electricity demand (energy)'!BC67/(365*24)*1000</f>
        <v>0</v>
      </c>
      <c r="BD67" s="74">
        <f>'Electricity demand (energy)'!BD67/(365*24)*1000</f>
        <v>0</v>
      </c>
      <c r="BE67" s="3"/>
      <c r="BF67" s="3"/>
      <c r="BG67" s="3"/>
      <c r="BH67" s="3"/>
      <c r="BI67" s="3"/>
      <c r="BJ67" s="3"/>
      <c r="BK67" s="3"/>
      <c r="BL67" s="3"/>
      <c r="BM67" s="3"/>
      <c r="BN67" s="3"/>
    </row>
    <row r="68">
      <c r="A68" s="75"/>
      <c r="E68" s="76" t="s">
        <v>55</v>
      </c>
      <c r="F68" s="73">
        <f>'Electricity demand (energy)'!F68/(365*24)*1000</f>
        <v>0</v>
      </c>
      <c r="G68" s="73">
        <f>'Electricity demand (energy)'!G68/(365*24)*1000</f>
        <v>0</v>
      </c>
      <c r="H68" s="73">
        <f>'Electricity demand (energy)'!H68/(365*24)*1000</f>
        <v>0</v>
      </c>
      <c r="I68" s="73">
        <f>'Electricity demand (energy)'!I68/(365*24)*1000</f>
        <v>0</v>
      </c>
      <c r="J68" s="73">
        <f>'Electricity demand (energy)'!J68/(365*24)*1000</f>
        <v>0</v>
      </c>
      <c r="K68" s="73">
        <f>'Electricity demand (energy)'!K68/(365*24)*1000</f>
        <v>0</v>
      </c>
      <c r="L68" s="73">
        <f>'Electricity demand (energy)'!L68/(365*24)*1000</f>
        <v>0</v>
      </c>
      <c r="M68" s="73">
        <f>'Electricity demand (energy)'!M68/(365*24)*1000</f>
        <v>0</v>
      </c>
      <c r="N68" s="73">
        <f>'Electricity demand (energy)'!N68/(365*24)*1000</f>
        <v>0</v>
      </c>
      <c r="O68" s="73">
        <f>'Electricity demand (energy)'!O68/(365*24)*1000</f>
        <v>0</v>
      </c>
      <c r="P68" s="73">
        <f>'Electricity demand (energy)'!P68/(365*24)*1000</f>
        <v>0</v>
      </c>
      <c r="Q68" s="73">
        <f>'Electricity demand (energy)'!Q68/(365*24)*1000</f>
        <v>0</v>
      </c>
      <c r="R68" s="73">
        <f>'Electricity demand (energy)'!R68/(365*24)*1000</f>
        <v>0</v>
      </c>
      <c r="S68" s="73">
        <f>'Electricity demand (energy)'!S68/(365*24)*1000</f>
        <v>0</v>
      </c>
      <c r="T68" s="73">
        <f>'Electricity demand (energy)'!T68/(365*24)*1000</f>
        <v>0</v>
      </c>
      <c r="U68" s="73">
        <f>'Electricity demand (energy)'!U68/(365*24)*1000</f>
        <v>0</v>
      </c>
      <c r="V68" s="73">
        <f>'Electricity demand (energy)'!V68/(365*24)*1000</f>
        <v>0</v>
      </c>
      <c r="W68" s="73">
        <f>'Electricity demand (energy)'!W68/(365*24)*1000</f>
        <v>0</v>
      </c>
      <c r="X68" s="73">
        <f>'Electricity demand (energy)'!X68/(365*24)*1000</f>
        <v>0</v>
      </c>
      <c r="Y68" s="73">
        <f>'Electricity demand (energy)'!Y68/(365*24)*1000</f>
        <v>0</v>
      </c>
      <c r="Z68" s="73">
        <f>'Electricity demand (energy)'!Z68/(365*24)*1000</f>
        <v>0</v>
      </c>
      <c r="AA68" s="73">
        <f>'Electricity demand (energy)'!AA68/(365*24)*1000</f>
        <v>0</v>
      </c>
      <c r="AB68" s="73">
        <f>'Electricity demand (energy)'!AB68/(365*24)*1000</f>
        <v>0</v>
      </c>
      <c r="AC68" s="73">
        <f>'Electricity demand (energy)'!AC68/(365*24)*1000</f>
        <v>0.1209496522</v>
      </c>
      <c r="AD68" s="73">
        <f>'Electricity demand (energy)'!AD68/(365*24)*1000</f>
        <v>0.3582626677</v>
      </c>
      <c r="AE68" s="73">
        <f>'Electricity demand (energy)'!AE68/(365*24)*1000</f>
        <v>1.052470586</v>
      </c>
      <c r="AF68" s="73">
        <f>'Electricity demand (energy)'!AF68/(365*24)*1000</f>
        <v>2.962364717</v>
      </c>
      <c r="AG68" s="73">
        <f>'Electricity demand (energy)'!AG68/(365*24)*1000</f>
        <v>7.817688458</v>
      </c>
      <c r="AH68" s="73">
        <f>'Electricity demand (energy)'!AH68/(365*24)*1000</f>
        <v>18.82468004</v>
      </c>
      <c r="AI68" s="73">
        <f>'Electricity demand (energy)'!AI68/(365*24)*1000</f>
        <v>40.20330363</v>
      </c>
      <c r="AJ68" s="73">
        <f>'Electricity demand (energy)'!AJ68/(365*24)*1000</f>
        <v>74.57772575</v>
      </c>
      <c r="AK68" s="73">
        <f>'Electricity demand (energy)'!AK68/(365*24)*1000</f>
        <v>119.6958821</v>
      </c>
      <c r="AL68" s="73">
        <f>'Electricity demand (energy)'!AL68/(365*24)*1000</f>
        <v>172.0606631</v>
      </c>
      <c r="AM68" s="73">
        <f>'Electricity demand (energy)'!AM68/(365*24)*1000</f>
        <v>223.6954685</v>
      </c>
      <c r="AN68" s="73">
        <f>'Electricity demand (energy)'!AN68/(365*24)*1000</f>
        <v>271.0755511</v>
      </c>
      <c r="AO68" s="73">
        <f>'Electricity demand (energy)'!AO68/(365*24)*1000</f>
        <v>313.8336977</v>
      </c>
      <c r="AP68" s="73">
        <f>'Electricity demand (energy)'!AP68/(365*24)*1000</f>
        <v>353.2219782</v>
      </c>
      <c r="AQ68" s="73">
        <f>'Electricity demand (energy)'!AQ68/(365*24)*1000</f>
        <v>390.8630668</v>
      </c>
      <c r="AR68" s="73">
        <f>'Electricity demand (energy)'!AR68/(365*24)*1000</f>
        <v>428.1918928</v>
      </c>
      <c r="AS68" s="73">
        <f>'Electricity demand (energy)'!AS68/(365*24)*1000</f>
        <v>466.3260384</v>
      </c>
      <c r="AT68" s="73">
        <f>'Electricity demand (energy)'!AT68/(365*24)*1000</f>
        <v>0</v>
      </c>
      <c r="AU68" s="73">
        <f>'Electricity demand (energy)'!AU68/(365*24)*1000</f>
        <v>0</v>
      </c>
      <c r="AV68" s="73">
        <f>'Electricity demand (energy)'!AV68/(365*24)*1000</f>
        <v>0</v>
      </c>
      <c r="AW68" s="73">
        <f>'Electricity demand (energy)'!AW68/(365*24)*1000</f>
        <v>0</v>
      </c>
      <c r="AX68" s="73">
        <f>'Electricity demand (energy)'!AX68/(365*24)*1000</f>
        <v>0</v>
      </c>
      <c r="AY68" s="73">
        <f>'Electricity demand (energy)'!AY68/(365*24)*1000</f>
        <v>0</v>
      </c>
      <c r="AZ68" s="73">
        <f>'Electricity demand (energy)'!AZ68/(365*24)*1000</f>
        <v>0</v>
      </c>
      <c r="BA68" s="73">
        <f>'Electricity demand (energy)'!BA68/(365*24)*1000</f>
        <v>0</v>
      </c>
      <c r="BB68" s="73">
        <f>'Electricity demand (energy)'!BB68/(365*24)*1000</f>
        <v>0</v>
      </c>
      <c r="BC68" s="73">
        <f>'Electricity demand (energy)'!BC68/(365*24)*1000</f>
        <v>0</v>
      </c>
      <c r="BD68" s="74">
        <f>'Electricity demand (energy)'!BD68/(365*24)*1000</f>
        <v>0</v>
      </c>
      <c r="BE68" s="3"/>
      <c r="BF68" s="3"/>
      <c r="BG68" s="3"/>
      <c r="BH68" s="3"/>
      <c r="BI68" s="3"/>
      <c r="BJ68" s="3"/>
      <c r="BK68" s="3"/>
      <c r="BL68" s="3"/>
      <c r="BM68" s="3"/>
      <c r="BN68" s="3"/>
    </row>
    <row r="69">
      <c r="A69" s="75"/>
      <c r="C69" s="77" t="s">
        <v>56</v>
      </c>
      <c r="D69" s="71" t="s">
        <v>57</v>
      </c>
      <c r="E69" s="76" t="s">
        <v>57</v>
      </c>
      <c r="F69" s="73">
        <f>'Electricity demand (energy)'!F69/(365*24)*1000</f>
        <v>0</v>
      </c>
      <c r="G69" s="73">
        <f>'Electricity demand (energy)'!G69/(365*24)*1000</f>
        <v>0</v>
      </c>
      <c r="H69" s="73">
        <f>'Electricity demand (energy)'!H69/(365*24)*1000</f>
        <v>0</v>
      </c>
      <c r="I69" s="73">
        <f>'Electricity demand (energy)'!I69/(365*24)*1000</f>
        <v>0</v>
      </c>
      <c r="J69" s="73">
        <f>'Electricity demand (energy)'!J69/(365*24)*1000</f>
        <v>0</v>
      </c>
      <c r="K69" s="73">
        <f>'Electricity demand (energy)'!K69/(365*24)*1000</f>
        <v>0</v>
      </c>
      <c r="L69" s="73">
        <f>'Electricity demand (energy)'!L69/(365*24)*1000</f>
        <v>0</v>
      </c>
      <c r="M69" s="73">
        <f>'Electricity demand (energy)'!M69/(365*24)*1000</f>
        <v>0</v>
      </c>
      <c r="N69" s="73">
        <f>'Electricity demand (energy)'!N69/(365*24)*1000</f>
        <v>0</v>
      </c>
      <c r="O69" s="73">
        <f>'Electricity demand (energy)'!O69/(365*24)*1000</f>
        <v>0</v>
      </c>
      <c r="P69" s="73">
        <f>'Electricity demand (energy)'!P69/(365*24)*1000</f>
        <v>0</v>
      </c>
      <c r="Q69" s="73">
        <f>'Electricity demand (energy)'!Q69/(365*24)*1000</f>
        <v>0</v>
      </c>
      <c r="R69" s="73">
        <f>'Electricity demand (energy)'!R69/(365*24)*1000</f>
        <v>0</v>
      </c>
      <c r="S69" s="73">
        <f>'Electricity demand (energy)'!S69/(365*24)*1000</f>
        <v>0</v>
      </c>
      <c r="T69" s="73">
        <f>'Electricity demand (energy)'!T69/(365*24)*1000</f>
        <v>0</v>
      </c>
      <c r="U69" s="73">
        <f>'Electricity demand (energy)'!U69/(365*24)*1000</f>
        <v>0</v>
      </c>
      <c r="V69" s="73">
        <f>'Electricity demand (energy)'!V69/(365*24)*1000</f>
        <v>0</v>
      </c>
      <c r="W69" s="73">
        <f>'Electricity demand (energy)'!W69/(365*24)*1000</f>
        <v>0</v>
      </c>
      <c r="X69" s="73">
        <f>'Electricity demand (energy)'!X69/(365*24)*1000</f>
        <v>0</v>
      </c>
      <c r="Y69" s="73">
        <f>'Electricity demand (energy)'!Y69/(365*24)*1000</f>
        <v>0</v>
      </c>
      <c r="Z69" s="73">
        <f>'Electricity demand (energy)'!Z69/(365*24)*1000</f>
        <v>0</v>
      </c>
      <c r="AA69" s="73">
        <f>'Electricity demand (energy)'!AA69/(365*24)*1000</f>
        <v>0</v>
      </c>
      <c r="AB69" s="73">
        <f>'Electricity demand (energy)'!AB69/(365*24)*1000</f>
        <v>0</v>
      </c>
      <c r="AC69" s="73">
        <f>'Electricity demand (energy)'!AC69/(365*24)*1000</f>
        <v>0.01806584727</v>
      </c>
      <c r="AD69" s="73">
        <f>'Electricity demand (energy)'!AD69/(365*24)*1000</f>
        <v>0.03479832477</v>
      </c>
      <c r="AE69" s="73">
        <f>'Electricity demand (energy)'!AE69/(365*24)*1000</f>
        <v>0.06799360476</v>
      </c>
      <c r="AF69" s="73">
        <f>'Electricity demand (energy)'!AF69/(365*24)*1000</f>
        <v>0.1320848664</v>
      </c>
      <c r="AG69" s="73">
        <f>'Electricity demand (energy)'!AG69/(365*24)*1000</f>
        <v>0.2546419487</v>
      </c>
      <c r="AH69" s="73">
        <f>'Electricity demand (energy)'!AH69/(365*24)*1000</f>
        <v>0.4861012804</v>
      </c>
      <c r="AI69" s="73">
        <f>'Electricity demand (energy)'!AI69/(365*24)*1000</f>
        <v>0.9163776848</v>
      </c>
      <c r="AJ69" s="73">
        <f>'Electricity demand (energy)'!AJ69/(365*24)*1000</f>
        <v>1.70068098</v>
      </c>
      <c r="AK69" s="73">
        <f>'Electricity demand (energy)'!AK69/(365*24)*1000</f>
        <v>3.096640869</v>
      </c>
      <c r="AL69" s="73">
        <f>'Electricity demand (energy)'!AL69/(365*24)*1000</f>
        <v>5.614697537</v>
      </c>
      <c r="AM69" s="73">
        <f>'Electricity demand (energy)'!AM69/(365*24)*1000</f>
        <v>9.920234369</v>
      </c>
      <c r="AN69" s="73">
        <f>'Electricity demand (energy)'!AN69/(365*24)*1000</f>
        <v>17.03140244</v>
      </c>
      <c r="AO69" s="73">
        <f>'Electricity demand (energy)'!AO69/(365*24)*1000</f>
        <v>28.35266261</v>
      </c>
      <c r="AP69" s="73">
        <f>'Electricity demand (energy)'!AP69/(365*24)*1000</f>
        <v>45.70639306</v>
      </c>
      <c r="AQ69" s="73">
        <f>'Electricity demand (energy)'!AQ69/(365*24)*1000</f>
        <v>71.30632215</v>
      </c>
      <c r="AR69" s="73">
        <f>'Electricity demand (energy)'!AR69/(365*24)*1000</f>
        <v>107.644666</v>
      </c>
      <c r="AS69" s="73">
        <f>'Electricity demand (energy)'!AS69/(365*24)*1000</f>
        <v>157.2697893</v>
      </c>
      <c r="AT69" s="73">
        <f>'Electricity demand (energy)'!AT69/(365*24)*1000</f>
        <v>0</v>
      </c>
      <c r="AU69" s="73">
        <f>'Electricity demand (energy)'!AU69/(365*24)*1000</f>
        <v>0</v>
      </c>
      <c r="AV69" s="73">
        <f>'Electricity demand (energy)'!AV69/(365*24)*1000</f>
        <v>0</v>
      </c>
      <c r="AW69" s="73">
        <f>'Electricity demand (energy)'!AW69/(365*24)*1000</f>
        <v>0</v>
      </c>
      <c r="AX69" s="73">
        <f>'Electricity demand (energy)'!AX69/(365*24)*1000</f>
        <v>0</v>
      </c>
      <c r="AY69" s="73">
        <f>'Electricity demand (energy)'!AY69/(365*24)*1000</f>
        <v>0</v>
      </c>
      <c r="AZ69" s="73">
        <f>'Electricity demand (energy)'!AZ69/(365*24)*1000</f>
        <v>0</v>
      </c>
      <c r="BA69" s="73">
        <f>'Electricity demand (energy)'!BA69/(365*24)*1000</f>
        <v>0</v>
      </c>
      <c r="BB69" s="73">
        <f>'Electricity demand (energy)'!BB69/(365*24)*1000</f>
        <v>0</v>
      </c>
      <c r="BC69" s="73">
        <f>'Electricity demand (energy)'!BC69/(365*24)*1000</f>
        <v>0</v>
      </c>
      <c r="BD69" s="74">
        <f>'Electricity demand (energy)'!BD69/(365*24)*1000</f>
        <v>0</v>
      </c>
      <c r="BE69" s="3"/>
      <c r="BF69" s="3"/>
      <c r="BG69" s="3"/>
      <c r="BH69" s="3"/>
      <c r="BI69" s="3"/>
      <c r="BJ69" s="3"/>
      <c r="BK69" s="3"/>
      <c r="BL69" s="3"/>
      <c r="BM69" s="3"/>
      <c r="BN69" s="3"/>
    </row>
    <row r="70">
      <c r="A70" s="75"/>
      <c r="E70" s="76" t="s">
        <v>56</v>
      </c>
      <c r="F70" s="73">
        <f>'Electricity demand (energy)'!F70/(365*24)*1000</f>
        <v>0</v>
      </c>
      <c r="G70" s="73">
        <f>'Electricity demand (energy)'!G70/(365*24)*1000</f>
        <v>0</v>
      </c>
      <c r="H70" s="73">
        <f>'Electricity demand (energy)'!H70/(365*24)*1000</f>
        <v>0</v>
      </c>
      <c r="I70" s="73">
        <f>'Electricity demand (energy)'!I70/(365*24)*1000</f>
        <v>0</v>
      </c>
      <c r="J70" s="73">
        <f>'Electricity demand (energy)'!J70/(365*24)*1000</f>
        <v>0</v>
      </c>
      <c r="K70" s="73">
        <f>'Electricity demand (energy)'!K70/(365*24)*1000</f>
        <v>0</v>
      </c>
      <c r="L70" s="73">
        <f>'Electricity demand (energy)'!L70/(365*24)*1000</f>
        <v>0</v>
      </c>
      <c r="M70" s="73">
        <f>'Electricity demand (energy)'!M70/(365*24)*1000</f>
        <v>0</v>
      </c>
      <c r="N70" s="73">
        <f>'Electricity demand (energy)'!N70/(365*24)*1000</f>
        <v>0</v>
      </c>
      <c r="O70" s="73">
        <f>'Electricity demand (energy)'!O70/(365*24)*1000</f>
        <v>0</v>
      </c>
      <c r="P70" s="73">
        <f>'Electricity demand (energy)'!P70/(365*24)*1000</f>
        <v>0</v>
      </c>
      <c r="Q70" s="73">
        <f>'Electricity demand (energy)'!Q70/(365*24)*1000</f>
        <v>0</v>
      </c>
      <c r="R70" s="73">
        <f>'Electricity demand (energy)'!R70/(365*24)*1000</f>
        <v>0</v>
      </c>
      <c r="S70" s="73">
        <f>'Electricity demand (energy)'!S70/(365*24)*1000</f>
        <v>0</v>
      </c>
      <c r="T70" s="73">
        <f>'Electricity demand (energy)'!T70/(365*24)*1000</f>
        <v>0</v>
      </c>
      <c r="U70" s="73">
        <f>'Electricity demand (energy)'!U70/(365*24)*1000</f>
        <v>0</v>
      </c>
      <c r="V70" s="73">
        <f>'Electricity demand (energy)'!V70/(365*24)*1000</f>
        <v>0</v>
      </c>
      <c r="W70" s="73">
        <f>'Electricity demand (energy)'!W70/(365*24)*1000</f>
        <v>0</v>
      </c>
      <c r="X70" s="73">
        <f>'Electricity demand (energy)'!X70/(365*24)*1000</f>
        <v>0</v>
      </c>
      <c r="Y70" s="73">
        <f>'Electricity demand (energy)'!Y70/(365*24)*1000</f>
        <v>0</v>
      </c>
      <c r="Z70" s="73">
        <f>'Electricity demand (energy)'!Z70/(365*24)*1000</f>
        <v>0</v>
      </c>
      <c r="AA70" s="73">
        <f>'Electricity demand (energy)'!AA70/(365*24)*1000</f>
        <v>0</v>
      </c>
      <c r="AB70" s="73">
        <f>'Electricity demand (energy)'!AB70/(365*24)*1000</f>
        <v>0</v>
      </c>
      <c r="AC70" s="73">
        <f>'Electricity demand (energy)'!AC70/(365*24)*1000</f>
        <v>0.01951850363</v>
      </c>
      <c r="AD70" s="73">
        <f>'Electricity demand (energy)'!AD70/(365*24)*1000</f>
        <v>0.03976997566</v>
      </c>
      <c r="AE70" s="73">
        <f>'Electricity demand (energy)'!AE70/(365*24)*1000</f>
        <v>0.08199703825</v>
      </c>
      <c r="AF70" s="73">
        <f>'Electricity demand (energy)'!AF70/(365*24)*1000</f>
        <v>0.1674625036</v>
      </c>
      <c r="AG70" s="73">
        <f>'Electricity demand (energy)'!AG70/(365*24)*1000</f>
        <v>0.3376262769</v>
      </c>
      <c r="AH70" s="73">
        <f>'Electricity demand (energy)'!AH70/(365*24)*1000</f>
        <v>0.6691496935</v>
      </c>
      <c r="AI70" s="73">
        <f>'Electricity demand (energy)'!AI70/(365*24)*1000</f>
        <v>1.297322476</v>
      </c>
      <c r="AJ70" s="73">
        <f>'Electricity demand (energy)'!AJ70/(365*24)*1000</f>
        <v>2.447588795</v>
      </c>
      <c r="AK70" s="73">
        <f>'Electricity demand (energy)'!AK70/(365*24)*1000</f>
        <v>4.471524612</v>
      </c>
      <c r="AL70" s="73">
        <f>'Electricity demand (energy)'!AL70/(365*24)*1000</f>
        <v>8.026008117</v>
      </c>
      <c r="AM70" s="73">
        <f>'Electricity demand (energy)'!AM70/(365*24)*1000</f>
        <v>13.86718813</v>
      </c>
      <c r="AN70" s="73">
        <f>'Electricity demand (energy)'!AN70/(365*24)*1000</f>
        <v>23.06037775</v>
      </c>
      <c r="AO70" s="73">
        <f>'Electricity demand (energy)'!AO70/(365*24)*1000</f>
        <v>36.96551875</v>
      </c>
      <c r="AP70" s="73">
        <f>'Electricity demand (energy)'!AP70/(365*24)*1000</f>
        <v>57.2594778</v>
      </c>
      <c r="AQ70" s="73">
        <f>'Electricity demand (energy)'!AQ70/(365*24)*1000</f>
        <v>85.92922783</v>
      </c>
      <c r="AR70" s="73">
        <f>'Electricity demand (energy)'!AR70/(365*24)*1000</f>
        <v>125.1977206</v>
      </c>
      <c r="AS70" s="73">
        <f>'Electricity demand (energy)'!AS70/(365*24)*1000</f>
        <v>177.3455157</v>
      </c>
      <c r="AT70" s="73">
        <f>'Electricity demand (energy)'!AT70/(365*24)*1000</f>
        <v>0</v>
      </c>
      <c r="AU70" s="73">
        <f>'Electricity demand (energy)'!AU70/(365*24)*1000</f>
        <v>0</v>
      </c>
      <c r="AV70" s="73">
        <f>'Electricity demand (energy)'!AV70/(365*24)*1000</f>
        <v>0</v>
      </c>
      <c r="AW70" s="73">
        <f>'Electricity demand (energy)'!AW70/(365*24)*1000</f>
        <v>0</v>
      </c>
      <c r="AX70" s="73">
        <f>'Electricity demand (energy)'!AX70/(365*24)*1000</f>
        <v>0</v>
      </c>
      <c r="AY70" s="73">
        <f>'Electricity demand (energy)'!AY70/(365*24)*1000</f>
        <v>0</v>
      </c>
      <c r="AZ70" s="73">
        <f>'Electricity demand (energy)'!AZ70/(365*24)*1000</f>
        <v>0</v>
      </c>
      <c r="BA70" s="73">
        <f>'Electricity demand (energy)'!BA70/(365*24)*1000</f>
        <v>0</v>
      </c>
      <c r="BB70" s="73">
        <f>'Electricity demand (energy)'!BB70/(365*24)*1000</f>
        <v>0</v>
      </c>
      <c r="BC70" s="73">
        <f>'Electricity demand (energy)'!BC70/(365*24)*1000</f>
        <v>0</v>
      </c>
      <c r="BD70" s="74">
        <f>'Electricity demand (energy)'!BD70/(365*24)*1000</f>
        <v>0</v>
      </c>
      <c r="BE70" s="3"/>
      <c r="BF70" s="3"/>
      <c r="BG70" s="3"/>
      <c r="BH70" s="3"/>
      <c r="BI70" s="3"/>
      <c r="BJ70" s="3"/>
      <c r="BK70" s="3"/>
      <c r="BL70" s="3"/>
      <c r="BM70" s="3"/>
      <c r="BN70" s="3"/>
    </row>
    <row r="71">
      <c r="A71" s="75"/>
      <c r="E71" s="76" t="s">
        <v>55</v>
      </c>
      <c r="F71" s="73">
        <f>'Electricity demand (energy)'!F71/(365*24)*1000</f>
        <v>0</v>
      </c>
      <c r="G71" s="73">
        <f>'Electricity demand (energy)'!G71/(365*24)*1000</f>
        <v>0</v>
      </c>
      <c r="H71" s="73">
        <f>'Electricity demand (energy)'!H71/(365*24)*1000</f>
        <v>0</v>
      </c>
      <c r="I71" s="73">
        <f>'Electricity demand (energy)'!I71/(365*24)*1000</f>
        <v>0</v>
      </c>
      <c r="J71" s="73">
        <f>'Electricity demand (energy)'!J71/(365*24)*1000</f>
        <v>0</v>
      </c>
      <c r="K71" s="73">
        <f>'Electricity demand (energy)'!K71/(365*24)*1000</f>
        <v>0</v>
      </c>
      <c r="L71" s="73">
        <f>'Electricity demand (energy)'!L71/(365*24)*1000</f>
        <v>0</v>
      </c>
      <c r="M71" s="73">
        <f>'Electricity demand (energy)'!M71/(365*24)*1000</f>
        <v>0</v>
      </c>
      <c r="N71" s="73">
        <f>'Electricity demand (energy)'!N71/(365*24)*1000</f>
        <v>0</v>
      </c>
      <c r="O71" s="73">
        <f>'Electricity demand (energy)'!O71/(365*24)*1000</f>
        <v>0</v>
      </c>
      <c r="P71" s="73">
        <f>'Electricity demand (energy)'!P71/(365*24)*1000</f>
        <v>0</v>
      </c>
      <c r="Q71" s="73">
        <f>'Electricity demand (energy)'!Q71/(365*24)*1000</f>
        <v>0</v>
      </c>
      <c r="R71" s="73">
        <f>'Electricity demand (energy)'!R71/(365*24)*1000</f>
        <v>0</v>
      </c>
      <c r="S71" s="73">
        <f>'Electricity demand (energy)'!S71/(365*24)*1000</f>
        <v>0</v>
      </c>
      <c r="T71" s="73">
        <f>'Electricity demand (energy)'!T71/(365*24)*1000</f>
        <v>0</v>
      </c>
      <c r="U71" s="73">
        <f>'Electricity demand (energy)'!U71/(365*24)*1000</f>
        <v>0</v>
      </c>
      <c r="V71" s="73">
        <f>'Electricity demand (energy)'!V71/(365*24)*1000</f>
        <v>0</v>
      </c>
      <c r="W71" s="73">
        <f>'Electricity demand (energy)'!W71/(365*24)*1000</f>
        <v>0</v>
      </c>
      <c r="X71" s="73">
        <f>'Electricity demand (energy)'!X71/(365*24)*1000</f>
        <v>0</v>
      </c>
      <c r="Y71" s="73">
        <f>'Electricity demand (energy)'!Y71/(365*24)*1000</f>
        <v>0</v>
      </c>
      <c r="Z71" s="73">
        <f>'Electricity demand (energy)'!Z71/(365*24)*1000</f>
        <v>0</v>
      </c>
      <c r="AA71" s="73">
        <f>'Electricity demand (energy)'!AA71/(365*24)*1000</f>
        <v>0</v>
      </c>
      <c r="AB71" s="73">
        <f>'Electricity demand (energy)'!AB71/(365*24)*1000</f>
        <v>0</v>
      </c>
      <c r="AC71" s="73">
        <f>'Electricity demand (energy)'!AC71/(365*24)*1000</f>
        <v>0.02836099048</v>
      </c>
      <c r="AD71" s="73">
        <f>'Electricity demand (energy)'!AD71/(365*24)*1000</f>
        <v>0.06412675633</v>
      </c>
      <c r="AE71" s="73">
        <f>'Electricity demand (energy)'!AE71/(365*24)*1000</f>
        <v>0.1450736365</v>
      </c>
      <c r="AF71" s="73">
        <f>'Electricity demand (energy)'!AF71/(365*24)*1000</f>
        <v>0.3195494564</v>
      </c>
      <c r="AG71" s="73">
        <f>'Electricity demand (energy)'!AG71/(365*24)*1000</f>
        <v>0.6781001873</v>
      </c>
      <c r="AH71" s="73">
        <f>'Electricity demand (energy)'!AH71/(365*24)*1000</f>
        <v>1.37091734</v>
      </c>
      <c r="AI71" s="73">
        <f>'Electricity demand (energy)'!AI71/(365*24)*1000</f>
        <v>2.616931911</v>
      </c>
      <c r="AJ71" s="73">
        <f>'Electricity demand (energy)'!AJ71/(365*24)*1000</f>
        <v>4.698904285</v>
      </c>
      <c r="AK71" s="73">
        <f>'Electricity demand (energy)'!AK71/(365*24)*1000</f>
        <v>7.95827619</v>
      </c>
      <c r="AL71" s="73">
        <f>'Electricity demand (energy)'!AL71/(365*24)*1000</f>
        <v>13.05121036</v>
      </c>
      <c r="AM71" s="73">
        <f>'Electricity demand (energy)'!AM71/(365*24)*1000</f>
        <v>20.55095586</v>
      </c>
      <c r="AN71" s="73">
        <f>'Electricity demand (energy)'!AN71/(365*24)*1000</f>
        <v>31.35690507</v>
      </c>
      <c r="AO71" s="73">
        <f>'Electricity demand (energy)'!AO71/(365*24)*1000</f>
        <v>46.68006125</v>
      </c>
      <c r="AP71" s="73">
        <f>'Electricity demand (energy)'!AP71/(365*24)*1000</f>
        <v>68.08870801</v>
      </c>
      <c r="AQ71" s="73">
        <f>'Electricity demand (energy)'!AQ71/(365*24)*1000</f>
        <v>97.50587286</v>
      </c>
      <c r="AR71" s="73">
        <f>'Electricity demand (energy)'!AR71/(365*24)*1000</f>
        <v>137.1285119</v>
      </c>
      <c r="AS71" s="73">
        <f>'Electricity demand (energy)'!AS71/(365*24)*1000</f>
        <v>189.2407862</v>
      </c>
      <c r="AT71" s="73">
        <f>'Electricity demand (energy)'!AT71/(365*24)*1000</f>
        <v>0</v>
      </c>
      <c r="AU71" s="73">
        <f>'Electricity demand (energy)'!AU71/(365*24)*1000</f>
        <v>0</v>
      </c>
      <c r="AV71" s="73">
        <f>'Electricity demand (energy)'!AV71/(365*24)*1000</f>
        <v>0</v>
      </c>
      <c r="AW71" s="73">
        <f>'Electricity demand (energy)'!AW71/(365*24)*1000</f>
        <v>0</v>
      </c>
      <c r="AX71" s="73">
        <f>'Electricity demand (energy)'!AX71/(365*24)*1000</f>
        <v>0</v>
      </c>
      <c r="AY71" s="73">
        <f>'Electricity demand (energy)'!AY71/(365*24)*1000</f>
        <v>0</v>
      </c>
      <c r="AZ71" s="73">
        <f>'Electricity demand (energy)'!AZ71/(365*24)*1000</f>
        <v>0</v>
      </c>
      <c r="BA71" s="73">
        <f>'Electricity demand (energy)'!BA71/(365*24)*1000</f>
        <v>0</v>
      </c>
      <c r="BB71" s="73">
        <f>'Electricity demand (energy)'!BB71/(365*24)*1000</f>
        <v>0</v>
      </c>
      <c r="BC71" s="73">
        <f>'Electricity demand (energy)'!BC71/(365*24)*1000</f>
        <v>0</v>
      </c>
      <c r="BD71" s="74">
        <f>'Electricity demand (energy)'!BD71/(365*24)*1000</f>
        <v>0</v>
      </c>
      <c r="BE71" s="3"/>
      <c r="BF71" s="3"/>
      <c r="BG71" s="3"/>
      <c r="BH71" s="3"/>
      <c r="BI71" s="3"/>
      <c r="BJ71" s="3"/>
      <c r="BK71" s="3"/>
      <c r="BL71" s="3"/>
      <c r="BM71" s="3"/>
      <c r="BN71" s="3"/>
    </row>
    <row r="72">
      <c r="A72" s="75"/>
      <c r="D72" s="77" t="s">
        <v>56</v>
      </c>
      <c r="E72" s="76" t="s">
        <v>57</v>
      </c>
      <c r="F72" s="73">
        <f>'Electricity demand (energy)'!F72/(365*24)*1000</f>
        <v>0</v>
      </c>
      <c r="G72" s="73">
        <f>'Electricity demand (energy)'!G72/(365*24)*1000</f>
        <v>0</v>
      </c>
      <c r="H72" s="73">
        <f>'Electricity demand (energy)'!H72/(365*24)*1000</f>
        <v>0</v>
      </c>
      <c r="I72" s="73">
        <f>'Electricity demand (energy)'!I72/(365*24)*1000</f>
        <v>0</v>
      </c>
      <c r="J72" s="73">
        <f>'Electricity demand (energy)'!J72/(365*24)*1000</f>
        <v>0</v>
      </c>
      <c r="K72" s="73">
        <f>'Electricity demand (energy)'!K72/(365*24)*1000</f>
        <v>0</v>
      </c>
      <c r="L72" s="73">
        <f>'Electricity demand (energy)'!L72/(365*24)*1000</f>
        <v>0</v>
      </c>
      <c r="M72" s="73">
        <f>'Electricity demand (energy)'!M72/(365*24)*1000</f>
        <v>0</v>
      </c>
      <c r="N72" s="73">
        <f>'Electricity demand (energy)'!N72/(365*24)*1000</f>
        <v>0</v>
      </c>
      <c r="O72" s="73">
        <f>'Electricity demand (energy)'!O72/(365*24)*1000</f>
        <v>0</v>
      </c>
      <c r="P72" s="73">
        <f>'Electricity demand (energy)'!P72/(365*24)*1000</f>
        <v>0</v>
      </c>
      <c r="Q72" s="73">
        <f>'Electricity demand (energy)'!Q72/(365*24)*1000</f>
        <v>0</v>
      </c>
      <c r="R72" s="73">
        <f>'Electricity demand (energy)'!R72/(365*24)*1000</f>
        <v>0</v>
      </c>
      <c r="S72" s="73">
        <f>'Electricity demand (energy)'!S72/(365*24)*1000</f>
        <v>0</v>
      </c>
      <c r="T72" s="73">
        <f>'Electricity demand (energy)'!T72/(365*24)*1000</f>
        <v>0</v>
      </c>
      <c r="U72" s="73">
        <f>'Electricity demand (energy)'!U72/(365*24)*1000</f>
        <v>0</v>
      </c>
      <c r="V72" s="73">
        <f>'Electricity demand (energy)'!V72/(365*24)*1000</f>
        <v>0</v>
      </c>
      <c r="W72" s="73">
        <f>'Electricity demand (energy)'!W72/(365*24)*1000</f>
        <v>0</v>
      </c>
      <c r="X72" s="73">
        <f>'Electricity demand (energy)'!X72/(365*24)*1000</f>
        <v>0</v>
      </c>
      <c r="Y72" s="73">
        <f>'Electricity demand (energy)'!Y72/(365*24)*1000</f>
        <v>0</v>
      </c>
      <c r="Z72" s="73">
        <f>'Electricity demand (energy)'!Z72/(365*24)*1000</f>
        <v>0</v>
      </c>
      <c r="AA72" s="73">
        <f>'Electricity demand (energy)'!AA72/(365*24)*1000</f>
        <v>0</v>
      </c>
      <c r="AB72" s="73">
        <f>'Electricity demand (energy)'!AB72/(365*24)*1000</f>
        <v>0</v>
      </c>
      <c r="AC72" s="73">
        <f>'Electricity demand (energy)'!AC72/(365*24)*1000</f>
        <v>0.06570408238</v>
      </c>
      <c r="AD72" s="73">
        <f>'Electricity demand (energy)'!AD72/(365*24)*1000</f>
        <v>0.1392019464</v>
      </c>
      <c r="AE72" s="73">
        <f>'Electricity demand (energy)'!AE72/(365*24)*1000</f>
        <v>0.2984298201</v>
      </c>
      <c r="AF72" s="73">
        <f>'Electricity demand (energy)'!AF72/(365*24)*1000</f>
        <v>0.6337708016</v>
      </c>
      <c r="AG72" s="73">
        <f>'Electricity demand (energy)'!AG72/(365*24)*1000</f>
        <v>1.328589795</v>
      </c>
      <c r="AH72" s="73">
        <f>'Electricity demand (energy)'!AH72/(365*24)*1000</f>
        <v>2.736582342</v>
      </c>
      <c r="AI72" s="73">
        <f>'Electricity demand (energy)'!AI72/(365*24)*1000</f>
        <v>5.505706372</v>
      </c>
      <c r="AJ72" s="73">
        <f>'Electricity demand (energy)'!AJ72/(365*24)*1000</f>
        <v>10.74118158</v>
      </c>
      <c r="AK72" s="73">
        <f>'Electricity demand (energy)'!AK72/(365*24)*1000</f>
        <v>20.15101632</v>
      </c>
      <c r="AL72" s="73">
        <f>'Electricity demand (energy)'!AL72/(365*24)*1000</f>
        <v>36.70358394</v>
      </c>
      <c r="AM72" s="73">
        <f>'Electricity demand (energy)'!AM72/(365*24)*1000</f>
        <v>63.21899794</v>
      </c>
      <c r="AN72" s="73">
        <f>'Electricity demand (energy)'!AN72/(365*24)*1000</f>
        <v>102.3857778</v>
      </c>
      <c r="AO72" s="73">
        <f>'Electricity demand (energy)'!AO72/(365*24)*1000</f>
        <v>155.5901359</v>
      </c>
      <c r="AP72" s="73">
        <f>'Electricity demand (energy)'!AP72/(365*24)*1000</f>
        <v>222.3194084</v>
      </c>
      <c r="AQ72" s="73">
        <f>'Electricity demand (energy)'!AQ72/(365*24)*1000</f>
        <v>300.4002655</v>
      </c>
      <c r="AR72" s="73">
        <f>'Electricity demand (energy)'!AR72/(365*24)*1000</f>
        <v>386.9197856</v>
      </c>
      <c r="AS72" s="73">
        <f>'Electricity demand (energy)'!AS72/(365*24)*1000</f>
        <v>479.233809</v>
      </c>
      <c r="AT72" s="73">
        <f>'Electricity demand (energy)'!AT72/(365*24)*1000</f>
        <v>0</v>
      </c>
      <c r="AU72" s="73">
        <f>'Electricity demand (energy)'!AU72/(365*24)*1000</f>
        <v>0</v>
      </c>
      <c r="AV72" s="73">
        <f>'Electricity demand (energy)'!AV72/(365*24)*1000</f>
        <v>0</v>
      </c>
      <c r="AW72" s="73">
        <f>'Electricity demand (energy)'!AW72/(365*24)*1000</f>
        <v>0</v>
      </c>
      <c r="AX72" s="73">
        <f>'Electricity demand (energy)'!AX72/(365*24)*1000</f>
        <v>0</v>
      </c>
      <c r="AY72" s="73">
        <f>'Electricity demand (energy)'!AY72/(365*24)*1000</f>
        <v>0</v>
      </c>
      <c r="AZ72" s="73">
        <f>'Electricity demand (energy)'!AZ72/(365*24)*1000</f>
        <v>0</v>
      </c>
      <c r="BA72" s="73">
        <f>'Electricity demand (energy)'!BA72/(365*24)*1000</f>
        <v>0</v>
      </c>
      <c r="BB72" s="73">
        <f>'Electricity demand (energy)'!BB72/(365*24)*1000</f>
        <v>0</v>
      </c>
      <c r="BC72" s="73">
        <f>'Electricity demand (energy)'!BC72/(365*24)*1000</f>
        <v>0</v>
      </c>
      <c r="BD72" s="74">
        <f>'Electricity demand (energy)'!BD72/(365*24)*1000</f>
        <v>0</v>
      </c>
      <c r="BE72" s="3"/>
      <c r="BF72" s="3"/>
      <c r="BG72" s="3"/>
      <c r="BH72" s="3"/>
      <c r="BI72" s="3"/>
      <c r="BJ72" s="3"/>
      <c r="BK72" s="3"/>
      <c r="BL72" s="3"/>
      <c r="BM72" s="3"/>
      <c r="BN72" s="3"/>
    </row>
    <row r="73">
      <c r="A73" s="75"/>
      <c r="E73" s="76" t="s">
        <v>56</v>
      </c>
      <c r="F73" s="73">
        <f>'Electricity demand (energy)'!F73/(365*24)*1000</f>
        <v>0</v>
      </c>
      <c r="G73" s="73">
        <f>'Electricity demand (energy)'!G73/(365*24)*1000</f>
        <v>0</v>
      </c>
      <c r="H73" s="73">
        <f>'Electricity demand (energy)'!H73/(365*24)*1000</f>
        <v>0</v>
      </c>
      <c r="I73" s="73">
        <f>'Electricity demand (energy)'!I73/(365*24)*1000</f>
        <v>0</v>
      </c>
      <c r="J73" s="73">
        <f>'Electricity demand (energy)'!J73/(365*24)*1000</f>
        <v>0</v>
      </c>
      <c r="K73" s="73">
        <f>'Electricity demand (energy)'!K73/(365*24)*1000</f>
        <v>0</v>
      </c>
      <c r="L73" s="73">
        <f>'Electricity demand (energy)'!L73/(365*24)*1000</f>
        <v>0</v>
      </c>
      <c r="M73" s="73">
        <f>'Electricity demand (energy)'!M73/(365*24)*1000</f>
        <v>0</v>
      </c>
      <c r="N73" s="73">
        <f>'Electricity demand (energy)'!N73/(365*24)*1000</f>
        <v>0</v>
      </c>
      <c r="O73" s="73">
        <f>'Electricity demand (energy)'!O73/(365*24)*1000</f>
        <v>0</v>
      </c>
      <c r="P73" s="73">
        <f>'Electricity demand (energy)'!P73/(365*24)*1000</f>
        <v>0</v>
      </c>
      <c r="Q73" s="73">
        <f>'Electricity demand (energy)'!Q73/(365*24)*1000</f>
        <v>0</v>
      </c>
      <c r="R73" s="73">
        <f>'Electricity demand (energy)'!R73/(365*24)*1000</f>
        <v>0</v>
      </c>
      <c r="S73" s="73">
        <f>'Electricity demand (energy)'!S73/(365*24)*1000</f>
        <v>0</v>
      </c>
      <c r="T73" s="73">
        <f>'Electricity demand (energy)'!T73/(365*24)*1000</f>
        <v>0</v>
      </c>
      <c r="U73" s="73">
        <f>'Electricity demand (energy)'!U73/(365*24)*1000</f>
        <v>0</v>
      </c>
      <c r="V73" s="73">
        <f>'Electricity demand (energy)'!V73/(365*24)*1000</f>
        <v>0</v>
      </c>
      <c r="W73" s="73">
        <f>'Electricity demand (energy)'!W73/(365*24)*1000</f>
        <v>0</v>
      </c>
      <c r="X73" s="73">
        <f>'Electricity demand (energy)'!X73/(365*24)*1000</f>
        <v>0</v>
      </c>
      <c r="Y73" s="73">
        <f>'Electricity demand (energy)'!Y73/(365*24)*1000</f>
        <v>0</v>
      </c>
      <c r="Z73" s="73">
        <f>'Electricity demand (energy)'!Z73/(365*24)*1000</f>
        <v>0</v>
      </c>
      <c r="AA73" s="73">
        <f>'Electricity demand (energy)'!AA73/(365*24)*1000</f>
        <v>0</v>
      </c>
      <c r="AB73" s="73">
        <f>'Electricity demand (energy)'!AB73/(365*24)*1000</f>
        <v>0</v>
      </c>
      <c r="AC73" s="73">
        <f>'Electricity demand (energy)'!AC73/(365*24)*1000</f>
        <v>0.07098728067</v>
      </c>
      <c r="AD73" s="73">
        <f>'Electricity demand (energy)'!AD73/(365*24)*1000</f>
        <v>0.1590897854</v>
      </c>
      <c r="AE73" s="73">
        <f>'Electricity demand (energy)'!AE73/(365*24)*1000</f>
        <v>0.3598921025</v>
      </c>
      <c r="AF73" s="73">
        <f>'Electricity demand (energy)'!AF73/(365*24)*1000</f>
        <v>0.8035201006</v>
      </c>
      <c r="AG73" s="73">
        <f>'Electricity demand (energy)'!AG73/(365*24)*1000</f>
        <v>1.761559037</v>
      </c>
      <c r="AH73" s="73">
        <f>'Electricity demand (energy)'!AH73/(365*24)*1000</f>
        <v>3.767081696</v>
      </c>
      <c r="AI73" s="73">
        <f>'Electricity demand (energy)'!AI73/(365*24)*1000</f>
        <v>7.794468092</v>
      </c>
      <c r="AJ73" s="73">
        <f>'Electricity demand (energy)'!AJ73/(365*24)*1000</f>
        <v>15.45851102</v>
      </c>
      <c r="AK73" s="73">
        <f>'Electricity demand (energy)'!AK73/(365*24)*1000</f>
        <v>29.09790616</v>
      </c>
      <c r="AL73" s="73">
        <f>'Electricity demand (energy)'!AL73/(365*24)*1000</f>
        <v>52.46645268</v>
      </c>
      <c r="AM73" s="73">
        <f>'Electricity demand (energy)'!AM73/(365*24)*1000</f>
        <v>88.37187766</v>
      </c>
      <c r="AN73" s="73">
        <f>'Electricity demand (energy)'!AN73/(365*24)*1000</f>
        <v>138.6294945</v>
      </c>
      <c r="AO73" s="73">
        <f>'Electricity demand (energy)'!AO73/(365*24)*1000</f>
        <v>202.8546724</v>
      </c>
      <c r="AP73" s="73">
        <f>'Electricity demand (energy)'!AP73/(365*24)*1000</f>
        <v>278.5145005</v>
      </c>
      <c r="AQ73" s="73">
        <f>'Electricity demand (energy)'!AQ73/(365*24)*1000</f>
        <v>362.0038459</v>
      </c>
      <c r="AR73" s="73">
        <f>'Electricity demand (energy)'!AR73/(365*24)*1000</f>
        <v>450.0127784</v>
      </c>
      <c r="AS73" s="73">
        <f>'Electricity demand (energy)'!AS73/(365*24)*1000</f>
        <v>540.4087294</v>
      </c>
      <c r="AT73" s="73">
        <f>'Electricity demand (energy)'!AT73/(365*24)*1000</f>
        <v>0</v>
      </c>
      <c r="AU73" s="73">
        <f>'Electricity demand (energy)'!AU73/(365*24)*1000</f>
        <v>0</v>
      </c>
      <c r="AV73" s="73">
        <f>'Electricity demand (energy)'!AV73/(365*24)*1000</f>
        <v>0</v>
      </c>
      <c r="AW73" s="73">
        <f>'Electricity demand (energy)'!AW73/(365*24)*1000</f>
        <v>0</v>
      </c>
      <c r="AX73" s="73">
        <f>'Electricity demand (energy)'!AX73/(365*24)*1000</f>
        <v>0</v>
      </c>
      <c r="AY73" s="73">
        <f>'Electricity demand (energy)'!AY73/(365*24)*1000</f>
        <v>0</v>
      </c>
      <c r="AZ73" s="73">
        <f>'Electricity demand (energy)'!AZ73/(365*24)*1000</f>
        <v>0</v>
      </c>
      <c r="BA73" s="73">
        <f>'Electricity demand (energy)'!BA73/(365*24)*1000</f>
        <v>0</v>
      </c>
      <c r="BB73" s="73">
        <f>'Electricity demand (energy)'!BB73/(365*24)*1000</f>
        <v>0</v>
      </c>
      <c r="BC73" s="73">
        <f>'Electricity demand (energy)'!BC73/(365*24)*1000</f>
        <v>0</v>
      </c>
      <c r="BD73" s="74">
        <f>'Electricity demand (energy)'!BD73/(365*24)*1000</f>
        <v>0</v>
      </c>
      <c r="BE73" s="3"/>
      <c r="BF73" s="3"/>
      <c r="BG73" s="3"/>
      <c r="BH73" s="3"/>
      <c r="BI73" s="3"/>
      <c r="BJ73" s="3"/>
      <c r="BK73" s="3"/>
      <c r="BL73" s="3"/>
      <c r="BM73" s="3"/>
      <c r="BN73" s="3"/>
    </row>
    <row r="74">
      <c r="A74" s="75"/>
      <c r="E74" s="76" t="s">
        <v>55</v>
      </c>
      <c r="F74" s="73">
        <f>'Electricity demand (energy)'!F74/(365*24)*1000</f>
        <v>0</v>
      </c>
      <c r="G74" s="73">
        <f>'Electricity demand (energy)'!G74/(365*24)*1000</f>
        <v>0</v>
      </c>
      <c r="H74" s="73">
        <f>'Electricity demand (energy)'!H74/(365*24)*1000</f>
        <v>0</v>
      </c>
      <c r="I74" s="73">
        <f>'Electricity demand (energy)'!I74/(365*24)*1000</f>
        <v>0</v>
      </c>
      <c r="J74" s="73">
        <f>'Electricity demand (energy)'!J74/(365*24)*1000</f>
        <v>0</v>
      </c>
      <c r="K74" s="73">
        <f>'Electricity demand (energy)'!K74/(365*24)*1000</f>
        <v>0</v>
      </c>
      <c r="L74" s="73">
        <f>'Electricity demand (energy)'!L74/(365*24)*1000</f>
        <v>0</v>
      </c>
      <c r="M74" s="73">
        <f>'Electricity demand (energy)'!M74/(365*24)*1000</f>
        <v>0</v>
      </c>
      <c r="N74" s="73">
        <f>'Electricity demand (energy)'!N74/(365*24)*1000</f>
        <v>0</v>
      </c>
      <c r="O74" s="73">
        <f>'Electricity demand (energy)'!O74/(365*24)*1000</f>
        <v>0</v>
      </c>
      <c r="P74" s="73">
        <f>'Electricity demand (energy)'!P74/(365*24)*1000</f>
        <v>0</v>
      </c>
      <c r="Q74" s="73">
        <f>'Electricity demand (energy)'!Q74/(365*24)*1000</f>
        <v>0</v>
      </c>
      <c r="R74" s="73">
        <f>'Electricity demand (energy)'!R74/(365*24)*1000</f>
        <v>0</v>
      </c>
      <c r="S74" s="73">
        <f>'Electricity demand (energy)'!S74/(365*24)*1000</f>
        <v>0</v>
      </c>
      <c r="T74" s="73">
        <f>'Electricity demand (energy)'!T74/(365*24)*1000</f>
        <v>0</v>
      </c>
      <c r="U74" s="73">
        <f>'Electricity demand (energy)'!U74/(365*24)*1000</f>
        <v>0</v>
      </c>
      <c r="V74" s="73">
        <f>'Electricity demand (energy)'!V74/(365*24)*1000</f>
        <v>0</v>
      </c>
      <c r="W74" s="73">
        <f>'Electricity demand (energy)'!W74/(365*24)*1000</f>
        <v>0</v>
      </c>
      <c r="X74" s="73">
        <f>'Electricity demand (energy)'!X74/(365*24)*1000</f>
        <v>0</v>
      </c>
      <c r="Y74" s="73">
        <f>'Electricity demand (energy)'!Y74/(365*24)*1000</f>
        <v>0</v>
      </c>
      <c r="Z74" s="73">
        <f>'Electricity demand (energy)'!Z74/(365*24)*1000</f>
        <v>0</v>
      </c>
      <c r="AA74" s="73">
        <f>'Electricity demand (energy)'!AA74/(365*24)*1000</f>
        <v>0</v>
      </c>
      <c r="AB74" s="73">
        <f>'Electricity demand (energy)'!AB74/(365*24)*1000</f>
        <v>0</v>
      </c>
      <c r="AC74" s="73">
        <f>'Electricity demand (energy)'!AC74/(365*24)*1000</f>
        <v>0.1031467181</v>
      </c>
      <c r="AD74" s="73">
        <f>'Electricity demand (energy)'!AD74/(365*24)*1000</f>
        <v>0.2565229607</v>
      </c>
      <c r="AE74" s="73">
        <f>'Electricity demand (energy)'!AE74/(365*24)*1000</f>
        <v>0.6367407551</v>
      </c>
      <c r="AF74" s="73">
        <f>'Electricity demand (energy)'!AF74/(365*24)*1000</f>
        <v>1.533265095</v>
      </c>
      <c r="AG74" s="73">
        <f>'Electricity demand (energy)'!AG74/(365*24)*1000</f>
        <v>3.537975551</v>
      </c>
      <c r="AH74" s="73">
        <f>'Electricity demand (energy)'!AH74/(365*24)*1000</f>
        <v>7.717791202</v>
      </c>
      <c r="AI74" s="73">
        <f>'Electricity demand (energy)'!AI74/(365*24)*1000</f>
        <v>15.72283889</v>
      </c>
      <c r="AJ74" s="73">
        <f>'Electricity demand (energy)'!AJ74/(365*24)*1000</f>
        <v>29.67739672</v>
      </c>
      <c r="AK74" s="73">
        <f>'Electricity demand (energy)'!AK74/(365*24)*1000</f>
        <v>51.78752079</v>
      </c>
      <c r="AL74" s="73">
        <f>'Electricity demand (energy)'!AL74/(365*24)*1000</f>
        <v>85.31647374</v>
      </c>
      <c r="AM74" s="73">
        <f>'Electricity demand (energy)'!AM74/(365*24)*1000</f>
        <v>130.9657401</v>
      </c>
      <c r="AN74" s="73">
        <f>'Electricity demand (energy)'!AN74/(365*24)*1000</f>
        <v>188.5048002</v>
      </c>
      <c r="AO74" s="73">
        <f>'Electricity demand (energy)'!AO74/(365*24)*1000</f>
        <v>256.1649032</v>
      </c>
      <c r="AP74" s="73">
        <f>'Electricity demand (energy)'!AP74/(365*24)*1000</f>
        <v>331.1887085</v>
      </c>
      <c r="AQ74" s="73">
        <f>'Electricity demand (energy)'!AQ74/(365*24)*1000</f>
        <v>410.7740971</v>
      </c>
      <c r="AR74" s="73">
        <f>'Electricity demand (energy)'!AR74/(365*24)*1000</f>
        <v>492.8970141</v>
      </c>
      <c r="AS74" s="73">
        <f>'Electricity demand (energy)'!AS74/(365*24)*1000</f>
        <v>576.6560964</v>
      </c>
      <c r="AT74" s="73">
        <f>'Electricity demand (energy)'!AT74/(365*24)*1000</f>
        <v>0</v>
      </c>
      <c r="AU74" s="73">
        <f>'Electricity demand (energy)'!AU74/(365*24)*1000</f>
        <v>0</v>
      </c>
      <c r="AV74" s="73">
        <f>'Electricity demand (energy)'!AV74/(365*24)*1000</f>
        <v>0</v>
      </c>
      <c r="AW74" s="73">
        <f>'Electricity demand (energy)'!AW74/(365*24)*1000</f>
        <v>0</v>
      </c>
      <c r="AX74" s="73">
        <f>'Electricity demand (energy)'!AX74/(365*24)*1000</f>
        <v>0</v>
      </c>
      <c r="AY74" s="73">
        <f>'Electricity demand (energy)'!AY74/(365*24)*1000</f>
        <v>0</v>
      </c>
      <c r="AZ74" s="73">
        <f>'Electricity demand (energy)'!AZ74/(365*24)*1000</f>
        <v>0</v>
      </c>
      <c r="BA74" s="73">
        <f>'Electricity demand (energy)'!BA74/(365*24)*1000</f>
        <v>0</v>
      </c>
      <c r="BB74" s="73">
        <f>'Electricity demand (energy)'!BB74/(365*24)*1000</f>
        <v>0</v>
      </c>
      <c r="BC74" s="73">
        <f>'Electricity demand (energy)'!BC74/(365*24)*1000</f>
        <v>0</v>
      </c>
      <c r="BD74" s="74">
        <f>'Electricity demand (energy)'!BD74/(365*24)*1000</f>
        <v>0</v>
      </c>
      <c r="BE74" s="3"/>
      <c r="BF74" s="3"/>
      <c r="BG74" s="3"/>
      <c r="BH74" s="3"/>
      <c r="BI74" s="3"/>
      <c r="BJ74" s="3"/>
      <c r="BK74" s="3"/>
      <c r="BL74" s="3"/>
      <c r="BM74" s="3"/>
      <c r="BN74" s="3"/>
    </row>
    <row r="75">
      <c r="A75" s="75"/>
      <c r="D75" s="77" t="s">
        <v>55</v>
      </c>
      <c r="E75" s="76" t="s">
        <v>57</v>
      </c>
      <c r="F75" s="73">
        <f>'Electricity demand (energy)'!F75/(365*24)*1000</f>
        <v>0</v>
      </c>
      <c r="G75" s="73">
        <f>'Electricity demand (energy)'!G75/(365*24)*1000</f>
        <v>0</v>
      </c>
      <c r="H75" s="73">
        <f>'Electricity demand (energy)'!H75/(365*24)*1000</f>
        <v>0</v>
      </c>
      <c r="I75" s="73">
        <f>'Electricity demand (energy)'!I75/(365*24)*1000</f>
        <v>0</v>
      </c>
      <c r="J75" s="73">
        <f>'Electricity demand (energy)'!J75/(365*24)*1000</f>
        <v>0</v>
      </c>
      <c r="K75" s="73">
        <f>'Electricity demand (energy)'!K75/(365*24)*1000</f>
        <v>0</v>
      </c>
      <c r="L75" s="73">
        <f>'Electricity demand (energy)'!L75/(365*24)*1000</f>
        <v>0</v>
      </c>
      <c r="M75" s="73">
        <f>'Electricity demand (energy)'!M75/(365*24)*1000</f>
        <v>0</v>
      </c>
      <c r="N75" s="73">
        <f>'Electricity demand (energy)'!N75/(365*24)*1000</f>
        <v>0</v>
      </c>
      <c r="O75" s="73">
        <f>'Electricity demand (energy)'!O75/(365*24)*1000</f>
        <v>0</v>
      </c>
      <c r="P75" s="73">
        <f>'Electricity demand (energy)'!P75/(365*24)*1000</f>
        <v>0</v>
      </c>
      <c r="Q75" s="73">
        <f>'Electricity demand (energy)'!Q75/(365*24)*1000</f>
        <v>0</v>
      </c>
      <c r="R75" s="73">
        <f>'Electricity demand (energy)'!R75/(365*24)*1000</f>
        <v>0</v>
      </c>
      <c r="S75" s="73">
        <f>'Electricity demand (energy)'!S75/(365*24)*1000</f>
        <v>0</v>
      </c>
      <c r="T75" s="73">
        <f>'Electricity demand (energy)'!T75/(365*24)*1000</f>
        <v>0</v>
      </c>
      <c r="U75" s="73">
        <f>'Electricity demand (energy)'!U75/(365*24)*1000</f>
        <v>0</v>
      </c>
      <c r="V75" s="73">
        <f>'Electricity demand (energy)'!V75/(365*24)*1000</f>
        <v>0</v>
      </c>
      <c r="W75" s="73">
        <f>'Electricity demand (energy)'!W75/(365*24)*1000</f>
        <v>0</v>
      </c>
      <c r="X75" s="73">
        <f>'Electricity demand (energy)'!X75/(365*24)*1000</f>
        <v>0</v>
      </c>
      <c r="Y75" s="73">
        <f>'Electricity demand (energy)'!Y75/(365*24)*1000</f>
        <v>0</v>
      </c>
      <c r="Z75" s="73">
        <f>'Electricity demand (energy)'!Z75/(365*24)*1000</f>
        <v>0</v>
      </c>
      <c r="AA75" s="73">
        <f>'Electricity demand (energy)'!AA75/(365*24)*1000</f>
        <v>0</v>
      </c>
      <c r="AB75" s="73">
        <f>'Electricity demand (energy)'!AB75/(365*24)*1000</f>
        <v>0</v>
      </c>
      <c r="AC75" s="73">
        <f>'Electricity demand (energy)'!AC75/(365*24)*1000</f>
        <v>0.08003622864</v>
      </c>
      <c r="AD75" s="73">
        <f>'Electricity demand (energy)'!AD75/(365*24)*1000</f>
        <v>0.2058439928</v>
      </c>
      <c r="AE75" s="73">
        <f>'Electricity demand (energy)'!AE75/(365*24)*1000</f>
        <v>0.5321388961</v>
      </c>
      <c r="AF75" s="73">
        <f>'Electricity demand (energy)'!AF75/(365*24)*1000</f>
        <v>1.345881622</v>
      </c>
      <c r="AG75" s="73">
        <f>'Electricity demand (energy)'!AG75/(365*24)*1000</f>
        <v>3.287650878</v>
      </c>
      <c r="AH75" s="73">
        <f>'Electricity demand (energy)'!AH75/(365*24)*1000</f>
        <v>7.616092983</v>
      </c>
      <c r="AI75" s="73">
        <f>'Electricity demand (energy)'!AI75/(365*24)*1000</f>
        <v>16.366313</v>
      </c>
      <c r="AJ75" s="73">
        <f>'Electricity demand (energy)'!AJ75/(365*24)*1000</f>
        <v>31.9713011</v>
      </c>
      <c r="AK75" s="73">
        <f>'Electricity demand (energy)'!AK75/(365*24)*1000</f>
        <v>56.20744615</v>
      </c>
      <c r="AL75" s="73">
        <f>'Electricity demand (energy)'!AL75/(365*24)*1000</f>
        <v>90.98481313</v>
      </c>
      <c r="AM75" s="73">
        <f>'Electricity demand (energy)'!AM75/(365*24)*1000</f>
        <v>135.1847685</v>
      </c>
      <c r="AN75" s="73">
        <f>'Electricity demand (energy)'!AN75/(365*24)*1000</f>
        <v>187.7401531</v>
      </c>
      <c r="AO75" s="73">
        <f>'Electricity demand (energy)'!AO75/(365*24)*1000</f>
        <v>247.5600346</v>
      </c>
      <c r="AP75" s="73">
        <f>'Electricity demand (energy)'!AP75/(365*24)*1000</f>
        <v>313.6440354</v>
      </c>
      <c r="AQ75" s="73">
        <f>'Electricity demand (energy)'!AQ75/(365*24)*1000</f>
        <v>385.1042267</v>
      </c>
      <c r="AR75" s="73">
        <f>'Electricity demand (energy)'!AR75/(365*24)*1000</f>
        <v>461.2416411</v>
      </c>
      <c r="AS75" s="73">
        <f>'Electricity demand (energy)'!AS75/(365*24)*1000</f>
        <v>541.6446703</v>
      </c>
      <c r="AT75" s="73">
        <f>'Electricity demand (energy)'!AT75/(365*24)*1000</f>
        <v>0</v>
      </c>
      <c r="AU75" s="73">
        <f>'Electricity demand (energy)'!AU75/(365*24)*1000</f>
        <v>0</v>
      </c>
      <c r="AV75" s="73">
        <f>'Electricity demand (energy)'!AV75/(365*24)*1000</f>
        <v>0</v>
      </c>
      <c r="AW75" s="73">
        <f>'Electricity demand (energy)'!AW75/(365*24)*1000</f>
        <v>0</v>
      </c>
      <c r="AX75" s="73">
        <f>'Electricity demand (energy)'!AX75/(365*24)*1000</f>
        <v>0</v>
      </c>
      <c r="AY75" s="73">
        <f>'Electricity demand (energy)'!AY75/(365*24)*1000</f>
        <v>0</v>
      </c>
      <c r="AZ75" s="73">
        <f>'Electricity demand (energy)'!AZ75/(365*24)*1000</f>
        <v>0</v>
      </c>
      <c r="BA75" s="73">
        <f>'Electricity demand (energy)'!BA75/(365*24)*1000</f>
        <v>0</v>
      </c>
      <c r="BB75" s="73">
        <f>'Electricity demand (energy)'!BB75/(365*24)*1000</f>
        <v>0</v>
      </c>
      <c r="BC75" s="73">
        <f>'Electricity demand (energy)'!BC75/(365*24)*1000</f>
        <v>0</v>
      </c>
      <c r="BD75" s="74">
        <f>'Electricity demand (energy)'!BD75/(365*24)*1000</f>
        <v>0</v>
      </c>
      <c r="BE75" s="3"/>
      <c r="BF75" s="3"/>
      <c r="BG75" s="3"/>
      <c r="BH75" s="3"/>
      <c r="BI75" s="3"/>
      <c r="BJ75" s="3"/>
      <c r="BK75" s="3"/>
      <c r="BL75" s="3"/>
      <c r="BM75" s="3"/>
      <c r="BN75" s="3"/>
    </row>
    <row r="76">
      <c r="A76" s="75"/>
      <c r="E76" s="76" t="s">
        <v>56</v>
      </c>
      <c r="F76" s="73">
        <f>'Electricity demand (energy)'!F76/(365*24)*1000</f>
        <v>0</v>
      </c>
      <c r="G76" s="73">
        <f>'Electricity demand (energy)'!G76/(365*24)*1000</f>
        <v>0</v>
      </c>
      <c r="H76" s="73">
        <f>'Electricity demand (energy)'!H76/(365*24)*1000</f>
        <v>0</v>
      </c>
      <c r="I76" s="73">
        <f>'Electricity demand (energy)'!I76/(365*24)*1000</f>
        <v>0</v>
      </c>
      <c r="J76" s="73">
        <f>'Electricity demand (energy)'!J76/(365*24)*1000</f>
        <v>0</v>
      </c>
      <c r="K76" s="73">
        <f>'Electricity demand (energy)'!K76/(365*24)*1000</f>
        <v>0</v>
      </c>
      <c r="L76" s="73">
        <f>'Electricity demand (energy)'!L76/(365*24)*1000</f>
        <v>0</v>
      </c>
      <c r="M76" s="73">
        <f>'Electricity demand (energy)'!M76/(365*24)*1000</f>
        <v>0</v>
      </c>
      <c r="N76" s="73">
        <f>'Electricity demand (energy)'!N76/(365*24)*1000</f>
        <v>0</v>
      </c>
      <c r="O76" s="73">
        <f>'Electricity demand (energy)'!O76/(365*24)*1000</f>
        <v>0</v>
      </c>
      <c r="P76" s="73">
        <f>'Electricity demand (energy)'!P76/(365*24)*1000</f>
        <v>0</v>
      </c>
      <c r="Q76" s="73">
        <f>'Electricity demand (energy)'!Q76/(365*24)*1000</f>
        <v>0</v>
      </c>
      <c r="R76" s="73">
        <f>'Electricity demand (energy)'!R76/(365*24)*1000</f>
        <v>0</v>
      </c>
      <c r="S76" s="73">
        <f>'Electricity demand (energy)'!S76/(365*24)*1000</f>
        <v>0</v>
      </c>
      <c r="T76" s="73">
        <f>'Electricity demand (energy)'!T76/(365*24)*1000</f>
        <v>0</v>
      </c>
      <c r="U76" s="73">
        <f>'Electricity demand (energy)'!U76/(365*24)*1000</f>
        <v>0</v>
      </c>
      <c r="V76" s="73">
        <f>'Electricity demand (energy)'!V76/(365*24)*1000</f>
        <v>0</v>
      </c>
      <c r="W76" s="73">
        <f>'Electricity demand (energy)'!W76/(365*24)*1000</f>
        <v>0</v>
      </c>
      <c r="X76" s="73">
        <f>'Electricity demand (energy)'!X76/(365*24)*1000</f>
        <v>0</v>
      </c>
      <c r="Y76" s="73">
        <f>'Electricity demand (energy)'!Y76/(365*24)*1000</f>
        <v>0</v>
      </c>
      <c r="Z76" s="73">
        <f>'Electricity demand (energy)'!Z76/(365*24)*1000</f>
        <v>0</v>
      </c>
      <c r="AA76" s="73">
        <f>'Electricity demand (energy)'!AA76/(365*24)*1000</f>
        <v>0</v>
      </c>
      <c r="AB76" s="73">
        <f>'Electricity demand (energy)'!AB76/(365*24)*1000</f>
        <v>0</v>
      </c>
      <c r="AC76" s="73">
        <f>'Electricity demand (energy)'!AC76/(365*24)*1000</f>
        <v>0.0864718602</v>
      </c>
      <c r="AD76" s="73">
        <f>'Electricity demand (energy)'!AD76/(365*24)*1000</f>
        <v>0.2352530083</v>
      </c>
      <c r="AE76" s="73">
        <f>'Electricity demand (energy)'!AE76/(365*24)*1000</f>
        <v>0.6417340803</v>
      </c>
      <c r="AF76" s="73">
        <f>'Electricity demand (energy)'!AF76/(365*24)*1000</f>
        <v>1.706362827</v>
      </c>
      <c r="AG76" s="73">
        <f>'Electricity demand (energy)'!AG76/(365*24)*1000</f>
        <v>4.359051332</v>
      </c>
      <c r="AH76" s="73">
        <f>'Electricity demand (energy)'!AH76/(365*24)*1000</f>
        <v>10.48404209</v>
      </c>
      <c r="AI76" s="73">
        <f>'Electricity demand (energy)'!AI76/(365*24)*1000</f>
        <v>23.16990698</v>
      </c>
      <c r="AJ76" s="73">
        <f>'Electricity demand (energy)'!AJ76/(365*24)*1000</f>
        <v>46.01250866</v>
      </c>
      <c r="AK76" s="73">
        <f>'Electricity demand (energy)'!AK76/(365*24)*1000</f>
        <v>81.16310202</v>
      </c>
      <c r="AL76" s="73">
        <f>'Electricity demand (energy)'!AL76/(365*24)*1000</f>
        <v>130.0595168</v>
      </c>
      <c r="AM76" s="73">
        <f>'Electricity demand (energy)'!AM76/(365*24)*1000</f>
        <v>188.9705976</v>
      </c>
      <c r="AN76" s="73">
        <f>'Electricity demand (energy)'!AN76/(365*24)*1000</f>
        <v>254.1986113</v>
      </c>
      <c r="AO76" s="73">
        <f>'Electricity demand (energy)'!AO76/(365*24)*1000</f>
        <v>322.7628116</v>
      </c>
      <c r="AP76" s="73">
        <f>'Electricity demand (energy)'!AP76/(365*24)*1000</f>
        <v>392.9230131</v>
      </c>
      <c r="AQ76" s="73">
        <f>'Electricity demand (energy)'!AQ76/(365*24)*1000</f>
        <v>464.0781889</v>
      </c>
      <c r="AR76" s="73">
        <f>'Electricity demand (energy)'!AR76/(365*24)*1000</f>
        <v>536.4539114</v>
      </c>
      <c r="AS76" s="73">
        <f>'Electricity demand (energy)'!AS76/(365*24)*1000</f>
        <v>610.7864315</v>
      </c>
      <c r="AT76" s="73">
        <f>'Electricity demand (energy)'!AT76/(365*24)*1000</f>
        <v>0</v>
      </c>
      <c r="AU76" s="73">
        <f>'Electricity demand (energy)'!AU76/(365*24)*1000</f>
        <v>0</v>
      </c>
      <c r="AV76" s="73">
        <f>'Electricity demand (energy)'!AV76/(365*24)*1000</f>
        <v>0</v>
      </c>
      <c r="AW76" s="73">
        <f>'Electricity demand (energy)'!AW76/(365*24)*1000</f>
        <v>0</v>
      </c>
      <c r="AX76" s="73">
        <f>'Electricity demand (energy)'!AX76/(365*24)*1000</f>
        <v>0</v>
      </c>
      <c r="AY76" s="73">
        <f>'Electricity demand (energy)'!AY76/(365*24)*1000</f>
        <v>0</v>
      </c>
      <c r="AZ76" s="73">
        <f>'Electricity demand (energy)'!AZ76/(365*24)*1000</f>
        <v>0</v>
      </c>
      <c r="BA76" s="73">
        <f>'Electricity demand (energy)'!BA76/(365*24)*1000</f>
        <v>0</v>
      </c>
      <c r="BB76" s="73">
        <f>'Electricity demand (energy)'!BB76/(365*24)*1000</f>
        <v>0</v>
      </c>
      <c r="BC76" s="73">
        <f>'Electricity demand (energy)'!BC76/(365*24)*1000</f>
        <v>0</v>
      </c>
      <c r="BD76" s="74">
        <f>'Electricity demand (energy)'!BD76/(365*24)*1000</f>
        <v>0</v>
      </c>
      <c r="BE76" s="3"/>
      <c r="BF76" s="3"/>
      <c r="BG76" s="3"/>
      <c r="BH76" s="3"/>
      <c r="BI76" s="3"/>
      <c r="BJ76" s="3"/>
      <c r="BK76" s="3"/>
      <c r="BL76" s="3"/>
      <c r="BM76" s="3"/>
      <c r="BN76" s="3"/>
    </row>
    <row r="77">
      <c r="A77" s="75"/>
      <c r="E77" s="76" t="s">
        <v>55</v>
      </c>
      <c r="F77" s="73">
        <f>'Electricity demand (energy)'!F77/(365*24)*1000</f>
        <v>0</v>
      </c>
      <c r="G77" s="73">
        <f>'Electricity demand (energy)'!G77/(365*24)*1000</f>
        <v>0</v>
      </c>
      <c r="H77" s="73">
        <f>'Electricity demand (energy)'!H77/(365*24)*1000</f>
        <v>0</v>
      </c>
      <c r="I77" s="73">
        <f>'Electricity demand (energy)'!I77/(365*24)*1000</f>
        <v>0</v>
      </c>
      <c r="J77" s="73">
        <f>'Electricity demand (energy)'!J77/(365*24)*1000</f>
        <v>0</v>
      </c>
      <c r="K77" s="73">
        <f>'Electricity demand (energy)'!K77/(365*24)*1000</f>
        <v>0</v>
      </c>
      <c r="L77" s="73">
        <f>'Electricity demand (energy)'!L77/(365*24)*1000</f>
        <v>0</v>
      </c>
      <c r="M77" s="73">
        <f>'Electricity demand (energy)'!M77/(365*24)*1000</f>
        <v>0</v>
      </c>
      <c r="N77" s="73">
        <f>'Electricity demand (energy)'!N77/(365*24)*1000</f>
        <v>0</v>
      </c>
      <c r="O77" s="73">
        <f>'Electricity demand (energy)'!O77/(365*24)*1000</f>
        <v>0</v>
      </c>
      <c r="P77" s="73">
        <f>'Electricity demand (energy)'!P77/(365*24)*1000</f>
        <v>0</v>
      </c>
      <c r="Q77" s="73">
        <f>'Electricity demand (energy)'!Q77/(365*24)*1000</f>
        <v>0</v>
      </c>
      <c r="R77" s="73">
        <f>'Electricity demand (energy)'!R77/(365*24)*1000</f>
        <v>0</v>
      </c>
      <c r="S77" s="73">
        <f>'Electricity demand (energy)'!S77/(365*24)*1000</f>
        <v>0</v>
      </c>
      <c r="T77" s="73">
        <f>'Electricity demand (energy)'!T77/(365*24)*1000</f>
        <v>0</v>
      </c>
      <c r="U77" s="73">
        <f>'Electricity demand (energy)'!U77/(365*24)*1000</f>
        <v>0</v>
      </c>
      <c r="V77" s="73">
        <f>'Electricity demand (energy)'!V77/(365*24)*1000</f>
        <v>0</v>
      </c>
      <c r="W77" s="73">
        <f>'Electricity demand (energy)'!W77/(365*24)*1000</f>
        <v>0</v>
      </c>
      <c r="X77" s="73">
        <f>'Electricity demand (energy)'!X77/(365*24)*1000</f>
        <v>0</v>
      </c>
      <c r="Y77" s="73">
        <f>'Electricity demand (energy)'!Y77/(365*24)*1000</f>
        <v>0</v>
      </c>
      <c r="Z77" s="73">
        <f>'Electricity demand (energy)'!Z77/(365*24)*1000</f>
        <v>0</v>
      </c>
      <c r="AA77" s="73">
        <f>'Electricity demand (energy)'!AA77/(365*24)*1000</f>
        <v>0</v>
      </c>
      <c r="AB77" s="73">
        <f>'Electricity demand (energy)'!AB77/(365*24)*1000</f>
        <v>0</v>
      </c>
      <c r="AC77" s="73">
        <f>'Electricity demand (energy)'!AC77/(365*24)*1000</f>
        <v>0.1256462918</v>
      </c>
      <c r="AD77" s="73">
        <f>'Electricity demand (energy)'!AD77/(365*24)*1000</f>
        <v>0.3793316965</v>
      </c>
      <c r="AE77" s="73">
        <f>'Electricity demand (energy)'!AE77/(365*24)*1000</f>
        <v>1.135390969</v>
      </c>
      <c r="AF77" s="73">
        <f>'Electricity demand (energy)'!AF77/(365*24)*1000</f>
        <v>3.256056144</v>
      </c>
      <c r="AG77" s="73">
        <f>'Electricity demand (energy)'!AG77/(365*24)*1000</f>
        <v>8.754868111</v>
      </c>
      <c r="AH77" s="73">
        <f>'Electricity demand (energy)'!AH77/(365*24)*1000</f>
        <v>21.47913275</v>
      </c>
      <c r="AI77" s="73">
        <f>'Electricity demand (energy)'!AI77/(365*24)*1000</f>
        <v>46.73785436</v>
      </c>
      <c r="AJ77" s="73">
        <f>'Electricity demand (energy)'!AJ77/(365*24)*1000</f>
        <v>88.33525247</v>
      </c>
      <c r="AK77" s="73">
        <f>'Electricity demand (energy)'!AK77/(365*24)*1000</f>
        <v>144.4514877</v>
      </c>
      <c r="AL77" s="73">
        <f>'Electricity demand (energy)'!AL77/(365*24)*1000</f>
        <v>211.4917016</v>
      </c>
      <c r="AM77" s="73">
        <f>'Electricity demand (energy)'!AM77/(365*24)*1000</f>
        <v>280.0514692</v>
      </c>
      <c r="AN77" s="73">
        <f>'Electricity demand (energy)'!AN77/(365*24)*1000</f>
        <v>345.6526954</v>
      </c>
      <c r="AO77" s="73">
        <f>'Electricity demand (energy)'!AO77/(365*24)*1000</f>
        <v>407.5849149</v>
      </c>
      <c r="AP77" s="73">
        <f>'Electricity demand (energy)'!AP77/(365*24)*1000</f>
        <v>467.234794</v>
      </c>
      <c r="AQ77" s="73">
        <f>'Electricity demand (energy)'!AQ77/(365*24)*1000</f>
        <v>526.6002037</v>
      </c>
      <c r="AR77" s="73">
        <f>'Electricity demand (energy)'!AR77/(365*24)*1000</f>
        <v>587.5756064</v>
      </c>
      <c r="AS77" s="73">
        <f>'Electricity demand (energy)'!AS77/(365*24)*1000</f>
        <v>651.7543115</v>
      </c>
      <c r="AT77" s="73">
        <f>'Electricity demand (energy)'!AT77/(365*24)*1000</f>
        <v>0</v>
      </c>
      <c r="AU77" s="73">
        <f>'Electricity demand (energy)'!AU77/(365*24)*1000</f>
        <v>0</v>
      </c>
      <c r="AV77" s="73">
        <f>'Electricity demand (energy)'!AV77/(365*24)*1000</f>
        <v>0</v>
      </c>
      <c r="AW77" s="73">
        <f>'Electricity demand (energy)'!AW77/(365*24)*1000</f>
        <v>0</v>
      </c>
      <c r="AX77" s="73">
        <f>'Electricity demand (energy)'!AX77/(365*24)*1000</f>
        <v>0</v>
      </c>
      <c r="AY77" s="73">
        <f>'Electricity demand (energy)'!AY77/(365*24)*1000</f>
        <v>0</v>
      </c>
      <c r="AZ77" s="73">
        <f>'Electricity demand (energy)'!AZ77/(365*24)*1000</f>
        <v>0</v>
      </c>
      <c r="BA77" s="73">
        <f>'Electricity demand (energy)'!BA77/(365*24)*1000</f>
        <v>0</v>
      </c>
      <c r="BB77" s="73">
        <f>'Electricity demand (energy)'!BB77/(365*24)*1000</f>
        <v>0</v>
      </c>
      <c r="BC77" s="73">
        <f>'Electricity demand (energy)'!BC77/(365*24)*1000</f>
        <v>0</v>
      </c>
      <c r="BD77" s="74">
        <f>'Electricity demand (energy)'!BD77/(365*24)*1000</f>
        <v>0</v>
      </c>
      <c r="BE77" s="3"/>
      <c r="BF77" s="3"/>
      <c r="BG77" s="3"/>
      <c r="BH77" s="3"/>
      <c r="BI77" s="3"/>
      <c r="BJ77" s="3"/>
      <c r="BK77" s="3"/>
      <c r="BL77" s="3"/>
      <c r="BM77" s="3"/>
      <c r="BN77" s="3"/>
    </row>
    <row r="78">
      <c r="A78" s="75"/>
      <c r="C78" s="77" t="s">
        <v>71</v>
      </c>
      <c r="D78" s="71" t="s">
        <v>57</v>
      </c>
      <c r="E78" s="76" t="s">
        <v>57</v>
      </c>
      <c r="F78" s="73">
        <f>'Electricity demand (energy)'!F78/(365*24)*1000</f>
        <v>0</v>
      </c>
      <c r="G78" s="73">
        <f>'Electricity demand (energy)'!G78/(365*24)*1000</f>
        <v>0</v>
      </c>
      <c r="H78" s="73">
        <f>'Electricity demand (energy)'!H78/(365*24)*1000</f>
        <v>0</v>
      </c>
      <c r="I78" s="73">
        <f>'Electricity demand (energy)'!I78/(365*24)*1000</f>
        <v>0</v>
      </c>
      <c r="J78" s="73">
        <f>'Electricity demand (energy)'!J78/(365*24)*1000</f>
        <v>0</v>
      </c>
      <c r="K78" s="73">
        <f>'Electricity demand (energy)'!K78/(365*24)*1000</f>
        <v>0</v>
      </c>
      <c r="L78" s="73">
        <f>'Electricity demand (energy)'!L78/(365*24)*1000</f>
        <v>0</v>
      </c>
      <c r="M78" s="73">
        <f>'Electricity demand (energy)'!M78/(365*24)*1000</f>
        <v>0</v>
      </c>
      <c r="N78" s="73">
        <f>'Electricity demand (energy)'!N78/(365*24)*1000</f>
        <v>0</v>
      </c>
      <c r="O78" s="73">
        <f>'Electricity demand (energy)'!O78/(365*24)*1000</f>
        <v>0</v>
      </c>
      <c r="P78" s="73">
        <f>'Electricity demand (energy)'!P78/(365*24)*1000</f>
        <v>0</v>
      </c>
      <c r="Q78" s="73">
        <f>'Electricity demand (energy)'!Q78/(365*24)*1000</f>
        <v>0</v>
      </c>
      <c r="R78" s="73">
        <f>'Electricity demand (energy)'!R78/(365*24)*1000</f>
        <v>0</v>
      </c>
      <c r="S78" s="73">
        <f>'Electricity demand (energy)'!S78/(365*24)*1000</f>
        <v>0</v>
      </c>
      <c r="T78" s="73">
        <f>'Electricity demand (energy)'!T78/(365*24)*1000</f>
        <v>0</v>
      </c>
      <c r="U78" s="73">
        <f>'Electricity demand (energy)'!U78/(365*24)*1000</f>
        <v>0</v>
      </c>
      <c r="V78" s="73">
        <f>'Electricity demand (energy)'!V78/(365*24)*1000</f>
        <v>0</v>
      </c>
      <c r="W78" s="73">
        <f>'Electricity demand (energy)'!W78/(365*24)*1000</f>
        <v>0</v>
      </c>
      <c r="X78" s="73">
        <f>'Electricity demand (energy)'!X78/(365*24)*1000</f>
        <v>0</v>
      </c>
      <c r="Y78" s="73">
        <f>'Electricity demand (energy)'!Y78/(365*24)*1000</f>
        <v>0</v>
      </c>
      <c r="Z78" s="73">
        <f>'Electricity demand (energy)'!Z78/(365*24)*1000</f>
        <v>0</v>
      </c>
      <c r="AA78" s="73">
        <f>'Electricity demand (energy)'!AA78/(365*24)*1000</f>
        <v>0</v>
      </c>
      <c r="AB78" s="73">
        <f>'Electricity demand (energy)'!AB78/(365*24)*1000</f>
        <v>0</v>
      </c>
      <c r="AC78" s="73">
        <f>'Electricity demand (energy)'!AC78/(365*24)*1000</f>
        <v>0.01875400877</v>
      </c>
      <c r="AD78" s="73">
        <f>'Electricity demand (energy)'!AD78/(365*24)*1000</f>
        <v>0.03680543947</v>
      </c>
      <c r="AE78" s="73">
        <f>'Electricity demand (energy)'!AE78/(365*24)*1000</f>
        <v>0.07324713913</v>
      </c>
      <c r="AF78" s="73">
        <f>'Electricity demand (energy)'!AF78/(365*24)*1000</f>
        <v>0.1449254279</v>
      </c>
      <c r="AG78" s="73">
        <f>'Electricity demand (energy)'!AG78/(365*24)*1000</f>
        <v>0.2845708485</v>
      </c>
      <c r="AH78" s="73">
        <f>'Electricity demand (energy)'!AH78/(365*24)*1000</f>
        <v>0.5532942467</v>
      </c>
      <c r="AI78" s="73">
        <f>'Electricity demand (energy)'!AI78/(365*24)*1000</f>
        <v>1.062362724</v>
      </c>
      <c r="AJ78" s="73">
        <f>'Electricity demand (energy)'!AJ78/(365*24)*1000</f>
        <v>2.008122043</v>
      </c>
      <c r="AK78" s="73">
        <f>'Electricity demand (energy)'!AK78/(365*24)*1000</f>
        <v>3.724148753</v>
      </c>
      <c r="AL78" s="73">
        <f>'Electricity demand (energy)'!AL78/(365*24)*1000</f>
        <v>6.875240295</v>
      </c>
      <c r="AM78" s="73">
        <f>'Electricity demand (energy)'!AM78/(365*24)*1000</f>
        <v>12.36826512</v>
      </c>
      <c r="AN78" s="73">
        <f>'Electricity demand (energy)'!AN78/(365*24)*1000</f>
        <v>21.62034411</v>
      </c>
      <c r="AO78" s="73">
        <f>'Electricity demand (energy)'!AO78/(365*24)*1000</f>
        <v>36.64640512</v>
      </c>
      <c r="AP78" s="73">
        <f>'Electricity demand (energy)'!AP78/(365*24)*1000</f>
        <v>60.15057953</v>
      </c>
      <c r="AQ78" s="73">
        <f>'Electricity demand (energy)'!AQ78/(365*24)*1000</f>
        <v>95.54682064</v>
      </c>
      <c r="AR78" s="73">
        <f>'Electricity demand (energy)'!AR78/(365*24)*1000</f>
        <v>146.8608561</v>
      </c>
      <c r="AS78" s="73">
        <f>'Electricity demand (energy)'!AS78/(365*24)*1000</f>
        <v>218.4661641</v>
      </c>
      <c r="AT78" s="73">
        <f>'Electricity demand (energy)'!AT78/(365*24)*1000</f>
        <v>0</v>
      </c>
      <c r="AU78" s="73">
        <f>'Electricity demand (energy)'!AU78/(365*24)*1000</f>
        <v>0</v>
      </c>
      <c r="AV78" s="73">
        <f>'Electricity demand (energy)'!AV78/(365*24)*1000</f>
        <v>0</v>
      </c>
      <c r="AW78" s="73">
        <f>'Electricity demand (energy)'!AW78/(365*24)*1000</f>
        <v>0</v>
      </c>
      <c r="AX78" s="73">
        <f>'Electricity demand (energy)'!AX78/(365*24)*1000</f>
        <v>0</v>
      </c>
      <c r="AY78" s="73">
        <f>'Electricity demand (energy)'!AY78/(365*24)*1000</f>
        <v>0</v>
      </c>
      <c r="AZ78" s="73">
        <f>'Electricity demand (energy)'!AZ78/(365*24)*1000</f>
        <v>0</v>
      </c>
      <c r="BA78" s="73">
        <f>'Electricity demand (energy)'!BA78/(365*24)*1000</f>
        <v>0</v>
      </c>
      <c r="BB78" s="73">
        <f>'Electricity demand (energy)'!BB78/(365*24)*1000</f>
        <v>0</v>
      </c>
      <c r="BC78" s="73">
        <f>'Electricity demand (energy)'!BC78/(365*24)*1000</f>
        <v>0</v>
      </c>
      <c r="BD78" s="74">
        <f>'Electricity demand (energy)'!BD78/(365*24)*1000</f>
        <v>0</v>
      </c>
      <c r="BE78" s="3"/>
      <c r="BF78" s="3"/>
      <c r="BG78" s="3"/>
      <c r="BH78" s="3"/>
      <c r="BI78" s="3"/>
      <c r="BJ78" s="3"/>
      <c r="BK78" s="3"/>
      <c r="BL78" s="3"/>
      <c r="BM78" s="3"/>
      <c r="BN78" s="3"/>
    </row>
    <row r="79">
      <c r="A79" s="75"/>
      <c r="E79" s="76" t="s">
        <v>56</v>
      </c>
      <c r="F79" s="73">
        <f>'Electricity demand (energy)'!F79/(365*24)*1000</f>
        <v>0</v>
      </c>
      <c r="G79" s="73">
        <f>'Electricity demand (energy)'!G79/(365*24)*1000</f>
        <v>0</v>
      </c>
      <c r="H79" s="73">
        <f>'Electricity demand (energy)'!H79/(365*24)*1000</f>
        <v>0</v>
      </c>
      <c r="I79" s="73">
        <f>'Electricity demand (energy)'!I79/(365*24)*1000</f>
        <v>0</v>
      </c>
      <c r="J79" s="73">
        <f>'Electricity demand (energy)'!J79/(365*24)*1000</f>
        <v>0</v>
      </c>
      <c r="K79" s="73">
        <f>'Electricity demand (energy)'!K79/(365*24)*1000</f>
        <v>0</v>
      </c>
      <c r="L79" s="73">
        <f>'Electricity demand (energy)'!L79/(365*24)*1000</f>
        <v>0</v>
      </c>
      <c r="M79" s="73">
        <f>'Electricity demand (energy)'!M79/(365*24)*1000</f>
        <v>0</v>
      </c>
      <c r="N79" s="73">
        <f>'Electricity demand (energy)'!N79/(365*24)*1000</f>
        <v>0</v>
      </c>
      <c r="O79" s="73">
        <f>'Electricity demand (energy)'!O79/(365*24)*1000</f>
        <v>0</v>
      </c>
      <c r="P79" s="73">
        <f>'Electricity demand (energy)'!P79/(365*24)*1000</f>
        <v>0</v>
      </c>
      <c r="Q79" s="73">
        <f>'Electricity demand (energy)'!Q79/(365*24)*1000</f>
        <v>0</v>
      </c>
      <c r="R79" s="73">
        <f>'Electricity demand (energy)'!R79/(365*24)*1000</f>
        <v>0</v>
      </c>
      <c r="S79" s="73">
        <f>'Electricity demand (energy)'!S79/(365*24)*1000</f>
        <v>0</v>
      </c>
      <c r="T79" s="73">
        <f>'Electricity demand (energy)'!T79/(365*24)*1000</f>
        <v>0</v>
      </c>
      <c r="U79" s="73">
        <f>'Electricity demand (energy)'!U79/(365*24)*1000</f>
        <v>0</v>
      </c>
      <c r="V79" s="73">
        <f>'Electricity demand (energy)'!V79/(365*24)*1000</f>
        <v>0</v>
      </c>
      <c r="W79" s="73">
        <f>'Electricity demand (energy)'!W79/(365*24)*1000</f>
        <v>0</v>
      </c>
      <c r="X79" s="73">
        <f>'Electricity demand (energy)'!X79/(365*24)*1000</f>
        <v>0</v>
      </c>
      <c r="Y79" s="73">
        <f>'Electricity demand (energy)'!Y79/(365*24)*1000</f>
        <v>0</v>
      </c>
      <c r="Z79" s="73">
        <f>'Electricity demand (energy)'!Z79/(365*24)*1000</f>
        <v>0</v>
      </c>
      <c r="AA79" s="73">
        <f>'Electricity demand (energy)'!AA79/(365*24)*1000</f>
        <v>0</v>
      </c>
      <c r="AB79" s="73">
        <f>'Electricity demand (energy)'!AB79/(365*24)*1000</f>
        <v>0</v>
      </c>
      <c r="AC79" s="73">
        <f>'Electricity demand (energy)'!AC79/(365*24)*1000</f>
        <v>0.0202619995</v>
      </c>
      <c r="AD79" s="73">
        <f>'Electricity demand (energy)'!AD79/(365*24)*1000</f>
        <v>0.04206384766</v>
      </c>
      <c r="AE79" s="73">
        <f>'Electricity demand (energy)'!AE79/(365*24)*1000</f>
        <v>0.08833254965</v>
      </c>
      <c r="AF79" s="73">
        <f>'Electricity demand (energy)'!AF79/(365*24)*1000</f>
        <v>0.1837422836</v>
      </c>
      <c r="AG79" s="73">
        <f>'Electricity demand (energy)'!AG79/(365*24)*1000</f>
        <v>0.3773085958</v>
      </c>
      <c r="AH79" s="73">
        <f>'Electricity demand (energy)'!AH79/(365*24)*1000</f>
        <v>0.7616451356</v>
      </c>
      <c r="AI79" s="73">
        <f>'Electricity demand (energy)'!AI79/(365*24)*1000</f>
        <v>1.503994546</v>
      </c>
      <c r="AJ79" s="73">
        <f>'Electricity demand (energy)'!AJ79/(365*24)*1000</f>
        <v>2.890052319</v>
      </c>
      <c r="AK79" s="73">
        <f>'Electricity demand (energy)'!AK79/(365*24)*1000</f>
        <v>5.37764097</v>
      </c>
      <c r="AL79" s="73">
        <f>'Electricity demand (energy)'!AL79/(365*24)*1000</f>
        <v>9.827908637</v>
      </c>
      <c r="AM79" s="73">
        <f>'Electricity demand (energy)'!AM79/(365*24)*1000</f>
        <v>17.28921444</v>
      </c>
      <c r="AN79" s="73">
        <f>'Electricity demand (energy)'!AN79/(365*24)*1000</f>
        <v>29.27376675</v>
      </c>
      <c r="AO79" s="73">
        <f>'Electricity demand (energy)'!AO79/(365*24)*1000</f>
        <v>47.77870051</v>
      </c>
      <c r="AP79" s="73">
        <f>'Electricity demand (energy)'!AP79/(365*24)*1000</f>
        <v>75.3546833</v>
      </c>
      <c r="AQ79" s="73">
        <f>'Electricity demand (energy)'!AQ79/(365*24)*1000</f>
        <v>115.1407655</v>
      </c>
      <c r="AR79" s="73">
        <f>'Electricity demand (energy)'!AR79/(365*24)*1000</f>
        <v>170.8086904</v>
      </c>
      <c r="AS79" s="73">
        <f>'Electricity demand (energy)'!AS79/(365*24)*1000</f>
        <v>246.3537004</v>
      </c>
      <c r="AT79" s="73">
        <f>'Electricity demand (energy)'!AT79/(365*24)*1000</f>
        <v>0</v>
      </c>
      <c r="AU79" s="73">
        <f>'Electricity demand (energy)'!AU79/(365*24)*1000</f>
        <v>0</v>
      </c>
      <c r="AV79" s="73">
        <f>'Electricity demand (energy)'!AV79/(365*24)*1000</f>
        <v>0</v>
      </c>
      <c r="AW79" s="73">
        <f>'Electricity demand (energy)'!AW79/(365*24)*1000</f>
        <v>0</v>
      </c>
      <c r="AX79" s="73">
        <f>'Electricity demand (energy)'!AX79/(365*24)*1000</f>
        <v>0</v>
      </c>
      <c r="AY79" s="73">
        <f>'Electricity demand (energy)'!AY79/(365*24)*1000</f>
        <v>0</v>
      </c>
      <c r="AZ79" s="73">
        <f>'Electricity demand (energy)'!AZ79/(365*24)*1000</f>
        <v>0</v>
      </c>
      <c r="BA79" s="73">
        <f>'Electricity demand (energy)'!BA79/(365*24)*1000</f>
        <v>0</v>
      </c>
      <c r="BB79" s="73">
        <f>'Electricity demand (energy)'!BB79/(365*24)*1000</f>
        <v>0</v>
      </c>
      <c r="BC79" s="73">
        <f>'Electricity demand (energy)'!BC79/(365*24)*1000</f>
        <v>0</v>
      </c>
      <c r="BD79" s="74">
        <f>'Electricity demand (energy)'!BD79/(365*24)*1000</f>
        <v>0</v>
      </c>
      <c r="BE79" s="3"/>
      <c r="BF79" s="3"/>
      <c r="BG79" s="3"/>
      <c r="BH79" s="3"/>
      <c r="BI79" s="3"/>
      <c r="BJ79" s="3"/>
      <c r="BK79" s="3"/>
      <c r="BL79" s="3"/>
      <c r="BM79" s="3"/>
      <c r="BN79" s="3"/>
    </row>
    <row r="80">
      <c r="A80" s="75"/>
      <c r="E80" s="76" t="s">
        <v>55</v>
      </c>
      <c r="F80" s="73">
        <f>'Electricity demand (energy)'!F80/(365*24)*1000</f>
        <v>0</v>
      </c>
      <c r="G80" s="73">
        <f>'Electricity demand (energy)'!G80/(365*24)*1000</f>
        <v>0</v>
      </c>
      <c r="H80" s="73">
        <f>'Electricity demand (energy)'!H80/(365*24)*1000</f>
        <v>0</v>
      </c>
      <c r="I80" s="73">
        <f>'Electricity demand (energy)'!I80/(365*24)*1000</f>
        <v>0</v>
      </c>
      <c r="J80" s="73">
        <f>'Electricity demand (energy)'!J80/(365*24)*1000</f>
        <v>0</v>
      </c>
      <c r="K80" s="73">
        <f>'Electricity demand (energy)'!K80/(365*24)*1000</f>
        <v>0</v>
      </c>
      <c r="L80" s="73">
        <f>'Electricity demand (energy)'!L80/(365*24)*1000</f>
        <v>0</v>
      </c>
      <c r="M80" s="73">
        <f>'Electricity demand (energy)'!M80/(365*24)*1000</f>
        <v>0</v>
      </c>
      <c r="N80" s="73">
        <f>'Electricity demand (energy)'!N80/(365*24)*1000</f>
        <v>0</v>
      </c>
      <c r="O80" s="73">
        <f>'Electricity demand (energy)'!O80/(365*24)*1000</f>
        <v>0</v>
      </c>
      <c r="P80" s="73">
        <f>'Electricity demand (energy)'!P80/(365*24)*1000</f>
        <v>0</v>
      </c>
      <c r="Q80" s="73">
        <f>'Electricity demand (energy)'!Q80/(365*24)*1000</f>
        <v>0</v>
      </c>
      <c r="R80" s="73">
        <f>'Electricity demand (energy)'!R80/(365*24)*1000</f>
        <v>0</v>
      </c>
      <c r="S80" s="73">
        <f>'Electricity demand (energy)'!S80/(365*24)*1000</f>
        <v>0</v>
      </c>
      <c r="T80" s="73">
        <f>'Electricity demand (energy)'!T80/(365*24)*1000</f>
        <v>0</v>
      </c>
      <c r="U80" s="73">
        <f>'Electricity demand (energy)'!U80/(365*24)*1000</f>
        <v>0</v>
      </c>
      <c r="V80" s="73">
        <f>'Electricity demand (energy)'!V80/(365*24)*1000</f>
        <v>0</v>
      </c>
      <c r="W80" s="73">
        <f>'Electricity demand (energy)'!W80/(365*24)*1000</f>
        <v>0</v>
      </c>
      <c r="X80" s="73">
        <f>'Electricity demand (energy)'!X80/(365*24)*1000</f>
        <v>0</v>
      </c>
      <c r="Y80" s="73">
        <f>'Electricity demand (energy)'!Y80/(365*24)*1000</f>
        <v>0</v>
      </c>
      <c r="Z80" s="73">
        <f>'Electricity demand (energy)'!Z80/(365*24)*1000</f>
        <v>0</v>
      </c>
      <c r="AA80" s="73">
        <f>'Electricity demand (energy)'!AA80/(365*24)*1000</f>
        <v>0</v>
      </c>
      <c r="AB80" s="73">
        <f>'Electricity demand (energy)'!AB80/(365*24)*1000</f>
        <v>0</v>
      </c>
      <c r="AC80" s="73">
        <f>'Electricity demand (energy)'!AC80/(365*24)*1000</f>
        <v>0.02944131301</v>
      </c>
      <c r="AD80" s="73">
        <f>'Electricity demand (energy)'!AD80/(365*24)*1000</f>
        <v>0.06782549056</v>
      </c>
      <c r="AE80" s="73">
        <f>'Electricity demand (energy)'!AE80/(365*24)*1000</f>
        <v>0.1562827691</v>
      </c>
      <c r="AF80" s="73">
        <f>'Electricity demand (energy)'!AF80/(365*24)*1000</f>
        <v>0.3506142904</v>
      </c>
      <c r="AG80" s="73">
        <f>'Electricity demand (energy)'!AG80/(365*24)*1000</f>
        <v>0.7577995168</v>
      </c>
      <c r="AH80" s="73">
        <f>'Electricity demand (energy)'!AH80/(365*24)*1000</f>
        <v>1.560416949</v>
      </c>
      <c r="AI80" s="73">
        <f>'Electricity demand (energy)'!AI80/(365*24)*1000</f>
        <v>3.033826511</v>
      </c>
      <c r="AJ80" s="73">
        <f>'Electricity demand (energy)'!AJ80/(365*24)*1000</f>
        <v>5.548349975</v>
      </c>
      <c r="AK80" s="73">
        <f>'Electricity demand (energy)'!AK80/(365*24)*1000</f>
        <v>9.570953044</v>
      </c>
      <c r="AL80" s="73">
        <f>'Electricity demand (energy)'!AL80/(365*24)*1000</f>
        <v>15.98130741</v>
      </c>
      <c r="AM80" s="73">
        <f>'Electricity demand (energy)'!AM80/(365*24)*1000</f>
        <v>25.6223453</v>
      </c>
      <c r="AN80" s="73">
        <f>'Electricity demand (energy)'!AN80/(365*24)*1000</f>
        <v>39.80571068</v>
      </c>
      <c r="AO80" s="73">
        <f>'Electricity demand (energy)'!AO80/(365*24)*1000</f>
        <v>60.3349484</v>
      </c>
      <c r="AP80" s="73">
        <f>'Electricity demand (energy)'!AP80/(365*24)*1000</f>
        <v>89.6061792</v>
      </c>
      <c r="AQ80" s="73">
        <f>'Electricity demand (energy)'!AQ80/(365*24)*1000</f>
        <v>130.6528771</v>
      </c>
      <c r="AR80" s="73">
        <f>'Electricity demand (energy)'!AR80/(365*24)*1000</f>
        <v>187.0860063</v>
      </c>
      <c r="AS80" s="73">
        <f>'Electricity demand (energy)'!AS80/(365*24)*1000</f>
        <v>262.8776248</v>
      </c>
      <c r="AT80" s="73">
        <f>'Electricity demand (energy)'!AT80/(365*24)*1000</f>
        <v>0</v>
      </c>
      <c r="AU80" s="73">
        <f>'Electricity demand (energy)'!AU80/(365*24)*1000</f>
        <v>0</v>
      </c>
      <c r="AV80" s="73">
        <f>'Electricity demand (energy)'!AV80/(365*24)*1000</f>
        <v>0</v>
      </c>
      <c r="AW80" s="73">
        <f>'Electricity demand (energy)'!AW80/(365*24)*1000</f>
        <v>0</v>
      </c>
      <c r="AX80" s="73">
        <f>'Electricity demand (energy)'!AX80/(365*24)*1000</f>
        <v>0</v>
      </c>
      <c r="AY80" s="73">
        <f>'Electricity demand (energy)'!AY80/(365*24)*1000</f>
        <v>0</v>
      </c>
      <c r="AZ80" s="73">
        <f>'Electricity demand (energy)'!AZ80/(365*24)*1000</f>
        <v>0</v>
      </c>
      <c r="BA80" s="73">
        <f>'Electricity demand (energy)'!BA80/(365*24)*1000</f>
        <v>0</v>
      </c>
      <c r="BB80" s="73">
        <f>'Electricity demand (energy)'!BB80/(365*24)*1000</f>
        <v>0</v>
      </c>
      <c r="BC80" s="73">
        <f>'Electricity demand (energy)'!BC80/(365*24)*1000</f>
        <v>0</v>
      </c>
      <c r="BD80" s="74">
        <f>'Electricity demand (energy)'!BD80/(365*24)*1000</f>
        <v>0</v>
      </c>
      <c r="BE80" s="3"/>
      <c r="BF80" s="3"/>
      <c r="BG80" s="3"/>
      <c r="BH80" s="3"/>
      <c r="BI80" s="3"/>
      <c r="BJ80" s="3"/>
      <c r="BK80" s="3"/>
      <c r="BL80" s="3"/>
      <c r="BM80" s="3"/>
      <c r="BN80" s="3"/>
    </row>
    <row r="81">
      <c r="A81" s="75"/>
      <c r="D81" s="77" t="s">
        <v>56</v>
      </c>
      <c r="E81" s="76" t="s">
        <v>57</v>
      </c>
      <c r="F81" s="73">
        <f>'Electricity demand (energy)'!F81/(365*24)*1000</f>
        <v>0</v>
      </c>
      <c r="G81" s="73">
        <f>'Electricity demand (energy)'!G81/(365*24)*1000</f>
        <v>0</v>
      </c>
      <c r="H81" s="73">
        <f>'Electricity demand (energy)'!H81/(365*24)*1000</f>
        <v>0</v>
      </c>
      <c r="I81" s="73">
        <f>'Electricity demand (energy)'!I81/(365*24)*1000</f>
        <v>0</v>
      </c>
      <c r="J81" s="73">
        <f>'Electricity demand (energy)'!J81/(365*24)*1000</f>
        <v>0</v>
      </c>
      <c r="K81" s="73">
        <f>'Electricity demand (energy)'!K81/(365*24)*1000</f>
        <v>0</v>
      </c>
      <c r="L81" s="73">
        <f>'Electricity demand (energy)'!L81/(365*24)*1000</f>
        <v>0</v>
      </c>
      <c r="M81" s="73">
        <f>'Electricity demand (energy)'!M81/(365*24)*1000</f>
        <v>0</v>
      </c>
      <c r="N81" s="73">
        <f>'Electricity demand (energy)'!N81/(365*24)*1000</f>
        <v>0</v>
      </c>
      <c r="O81" s="73">
        <f>'Electricity demand (energy)'!O81/(365*24)*1000</f>
        <v>0</v>
      </c>
      <c r="P81" s="73">
        <f>'Electricity demand (energy)'!P81/(365*24)*1000</f>
        <v>0</v>
      </c>
      <c r="Q81" s="73">
        <f>'Electricity demand (energy)'!Q81/(365*24)*1000</f>
        <v>0</v>
      </c>
      <c r="R81" s="73">
        <f>'Electricity demand (energy)'!R81/(365*24)*1000</f>
        <v>0</v>
      </c>
      <c r="S81" s="73">
        <f>'Electricity demand (energy)'!S81/(365*24)*1000</f>
        <v>0</v>
      </c>
      <c r="T81" s="73">
        <f>'Electricity demand (energy)'!T81/(365*24)*1000</f>
        <v>0</v>
      </c>
      <c r="U81" s="73">
        <f>'Electricity demand (energy)'!U81/(365*24)*1000</f>
        <v>0</v>
      </c>
      <c r="V81" s="73">
        <f>'Electricity demand (energy)'!V81/(365*24)*1000</f>
        <v>0</v>
      </c>
      <c r="W81" s="73">
        <f>'Electricity demand (energy)'!W81/(365*24)*1000</f>
        <v>0</v>
      </c>
      <c r="X81" s="73">
        <f>'Electricity demand (energy)'!X81/(365*24)*1000</f>
        <v>0</v>
      </c>
      <c r="Y81" s="73">
        <f>'Electricity demand (energy)'!Y81/(365*24)*1000</f>
        <v>0</v>
      </c>
      <c r="Z81" s="73">
        <f>'Electricity demand (energy)'!Z81/(365*24)*1000</f>
        <v>0</v>
      </c>
      <c r="AA81" s="73">
        <f>'Electricity demand (energy)'!AA81/(365*24)*1000</f>
        <v>0</v>
      </c>
      <c r="AB81" s="73">
        <f>'Electricity demand (energy)'!AB81/(365*24)*1000</f>
        <v>0</v>
      </c>
      <c r="AC81" s="73">
        <f>'Electricity demand (energy)'!AC81/(365*24)*1000</f>
        <v>0.06820687228</v>
      </c>
      <c r="AD81" s="73">
        <f>'Electricity demand (energy)'!AD81/(365*24)*1000</f>
        <v>0.147230904</v>
      </c>
      <c r="AE81" s="73">
        <f>'Electricity demand (energy)'!AE81/(365*24)*1000</f>
        <v>0.3214880374</v>
      </c>
      <c r="AF81" s="73">
        <f>'Electricity demand (energy)'!AF81/(365*24)*1000</f>
        <v>0.6953825</v>
      </c>
      <c r="AG81" s="73">
        <f>'Electricity demand (energy)'!AG81/(365*24)*1000</f>
        <v>1.484743292</v>
      </c>
      <c r="AH81" s="73">
        <f>'Electricity demand (energy)'!AH81/(365*24)*1000</f>
        <v>3.114855539</v>
      </c>
      <c r="AI81" s="73">
        <f>'Electricity demand (energy)'!AI81/(365*24)*1000</f>
        <v>6.382801892</v>
      </c>
      <c r="AJ81" s="73">
        <f>'Electricity demand (energy)'!AJ81/(365*24)*1000</f>
        <v>12.68292157</v>
      </c>
      <c r="AK81" s="73">
        <f>'Electricity demand (energy)'!AK81/(365*24)*1000</f>
        <v>24.23444806</v>
      </c>
      <c r="AL81" s="73">
        <f>'Electricity demand (energy)'!AL81/(365*24)*1000</f>
        <v>44.94382068</v>
      </c>
      <c r="AM81" s="73">
        <f>'Electricity demand (energy)'!AM81/(365*24)*1000</f>
        <v>78.81964257</v>
      </c>
      <c r="AN81" s="73">
        <f>'Electricity demand (energy)'!AN81/(365*24)*1000</f>
        <v>129.9726053</v>
      </c>
      <c r="AO81" s="73">
        <f>'Electricity demand (energy)'!AO81/(365*24)*1000</f>
        <v>201.1034812</v>
      </c>
      <c r="AP81" s="73">
        <f>'Electricity demand (energy)'!AP81/(365*24)*1000</f>
        <v>292.5770415</v>
      </c>
      <c r="AQ81" s="73">
        <f>'Electricity demand (energy)'!AQ81/(365*24)*1000</f>
        <v>402.5209747</v>
      </c>
      <c r="AR81" s="73">
        <f>'Electricity demand (energy)'!AR81/(365*24)*1000</f>
        <v>527.8791144</v>
      </c>
      <c r="AS81" s="73">
        <f>'Electricity demand (energy)'!AS81/(365*24)*1000</f>
        <v>665.7119111</v>
      </c>
      <c r="AT81" s="73">
        <f>'Electricity demand (energy)'!AT81/(365*24)*1000</f>
        <v>0</v>
      </c>
      <c r="AU81" s="73">
        <f>'Electricity demand (energy)'!AU81/(365*24)*1000</f>
        <v>0</v>
      </c>
      <c r="AV81" s="73">
        <f>'Electricity demand (energy)'!AV81/(365*24)*1000</f>
        <v>0</v>
      </c>
      <c r="AW81" s="73">
        <f>'Electricity demand (energy)'!AW81/(365*24)*1000</f>
        <v>0</v>
      </c>
      <c r="AX81" s="73">
        <f>'Electricity demand (energy)'!AX81/(365*24)*1000</f>
        <v>0</v>
      </c>
      <c r="AY81" s="73">
        <f>'Electricity demand (energy)'!AY81/(365*24)*1000</f>
        <v>0</v>
      </c>
      <c r="AZ81" s="73">
        <f>'Electricity demand (energy)'!AZ81/(365*24)*1000</f>
        <v>0</v>
      </c>
      <c r="BA81" s="73">
        <f>'Electricity demand (energy)'!BA81/(365*24)*1000</f>
        <v>0</v>
      </c>
      <c r="BB81" s="73">
        <f>'Electricity demand (energy)'!BB81/(365*24)*1000</f>
        <v>0</v>
      </c>
      <c r="BC81" s="73">
        <f>'Electricity demand (energy)'!BC81/(365*24)*1000</f>
        <v>0</v>
      </c>
      <c r="BD81" s="74">
        <f>'Electricity demand (energy)'!BD81/(365*24)*1000</f>
        <v>0</v>
      </c>
      <c r="BE81" s="3"/>
      <c r="BF81" s="3"/>
      <c r="BG81" s="3"/>
      <c r="BH81" s="3"/>
      <c r="BI81" s="3"/>
      <c r="BJ81" s="3"/>
      <c r="BK81" s="3"/>
      <c r="BL81" s="3"/>
      <c r="BM81" s="3"/>
      <c r="BN81" s="3"/>
    </row>
    <row r="82">
      <c r="A82" s="75"/>
      <c r="E82" s="76" t="s">
        <v>56</v>
      </c>
      <c r="F82" s="73">
        <f>'Electricity demand (energy)'!F82/(365*24)*1000</f>
        <v>0</v>
      </c>
      <c r="G82" s="73">
        <f>'Electricity demand (energy)'!G82/(365*24)*1000</f>
        <v>0</v>
      </c>
      <c r="H82" s="73">
        <f>'Electricity demand (energy)'!H82/(365*24)*1000</f>
        <v>0</v>
      </c>
      <c r="I82" s="73">
        <f>'Electricity demand (energy)'!I82/(365*24)*1000</f>
        <v>0</v>
      </c>
      <c r="J82" s="73">
        <f>'Electricity demand (energy)'!J82/(365*24)*1000</f>
        <v>0</v>
      </c>
      <c r="K82" s="73">
        <f>'Electricity demand (energy)'!K82/(365*24)*1000</f>
        <v>0</v>
      </c>
      <c r="L82" s="73">
        <f>'Electricity demand (energy)'!L82/(365*24)*1000</f>
        <v>0</v>
      </c>
      <c r="M82" s="73">
        <f>'Electricity demand (energy)'!M82/(365*24)*1000</f>
        <v>0</v>
      </c>
      <c r="N82" s="73">
        <f>'Electricity demand (energy)'!N82/(365*24)*1000</f>
        <v>0</v>
      </c>
      <c r="O82" s="73">
        <f>'Electricity demand (energy)'!O82/(365*24)*1000</f>
        <v>0</v>
      </c>
      <c r="P82" s="73">
        <f>'Electricity demand (energy)'!P82/(365*24)*1000</f>
        <v>0</v>
      </c>
      <c r="Q82" s="73">
        <f>'Electricity demand (energy)'!Q82/(365*24)*1000</f>
        <v>0</v>
      </c>
      <c r="R82" s="73">
        <f>'Electricity demand (energy)'!R82/(365*24)*1000</f>
        <v>0</v>
      </c>
      <c r="S82" s="73">
        <f>'Electricity demand (energy)'!S82/(365*24)*1000</f>
        <v>0</v>
      </c>
      <c r="T82" s="73">
        <f>'Electricity demand (energy)'!T82/(365*24)*1000</f>
        <v>0</v>
      </c>
      <c r="U82" s="73">
        <f>'Electricity demand (energy)'!U82/(365*24)*1000</f>
        <v>0</v>
      </c>
      <c r="V82" s="73">
        <f>'Electricity demand (energy)'!V82/(365*24)*1000</f>
        <v>0</v>
      </c>
      <c r="W82" s="73">
        <f>'Electricity demand (energy)'!W82/(365*24)*1000</f>
        <v>0</v>
      </c>
      <c r="X82" s="73">
        <f>'Electricity demand (energy)'!X82/(365*24)*1000</f>
        <v>0</v>
      </c>
      <c r="Y82" s="73">
        <f>'Electricity demand (energy)'!Y82/(365*24)*1000</f>
        <v>0</v>
      </c>
      <c r="Z82" s="73">
        <f>'Electricity demand (energy)'!Z82/(365*24)*1000</f>
        <v>0</v>
      </c>
      <c r="AA82" s="73">
        <f>'Electricity demand (energy)'!AA82/(365*24)*1000</f>
        <v>0</v>
      </c>
      <c r="AB82" s="73">
        <f>'Electricity demand (energy)'!AB82/(365*24)*1000</f>
        <v>0</v>
      </c>
      <c r="AC82" s="73">
        <f>'Electricity demand (energy)'!AC82/(365*24)*1000</f>
        <v>0.07369131734</v>
      </c>
      <c r="AD82" s="73">
        <f>'Electricity demand (energy)'!AD82/(365*24)*1000</f>
        <v>0.1682658434</v>
      </c>
      <c r="AE82" s="73">
        <f>'Electricity demand (energy)'!AE82/(365*24)*1000</f>
        <v>0.3876992108</v>
      </c>
      <c r="AF82" s="73">
        <f>'Electricity demand (energy)'!AF82/(365*24)*1000</f>
        <v>0.8816338886</v>
      </c>
      <c r="AG82" s="73">
        <f>'Electricity demand (energy)'!AG82/(365*24)*1000</f>
        <v>1.968600824</v>
      </c>
      <c r="AH82" s="73">
        <f>'Electricity demand (energy)'!AH82/(365*24)*1000</f>
        <v>4.287799094</v>
      </c>
      <c r="AI82" s="73">
        <f>'Electricity demand (energy)'!AI82/(365*24)*1000</f>
        <v>9.036178525</v>
      </c>
      <c r="AJ82" s="73">
        <f>'Electricity demand (energy)'!AJ82/(365*24)*1000</f>
        <v>18.25302752</v>
      </c>
      <c r="AK82" s="73">
        <f>'Electricity demand (energy)'!AK82/(365*24)*1000</f>
        <v>34.99434889</v>
      </c>
      <c r="AL82" s="73">
        <f>'Electricity demand (energy)'!AL82/(365*24)*1000</f>
        <v>64.24557463</v>
      </c>
      <c r="AM82" s="73">
        <f>'Electricity demand (energy)'!AM82/(365*24)*1000</f>
        <v>110.1795352</v>
      </c>
      <c r="AN82" s="73">
        <f>'Electricity demand (energy)'!AN82/(365*24)*1000</f>
        <v>175.9818305</v>
      </c>
      <c r="AO82" s="73">
        <f>'Electricity demand (energy)'!AO82/(365*24)*1000</f>
        <v>262.193876</v>
      </c>
      <c r="AP82" s="73">
        <f>'Electricity demand (energy)'!AP82/(365*24)*1000</f>
        <v>366.5309707</v>
      </c>
      <c r="AQ82" s="73">
        <f>'Electricity demand (energy)'!AQ82/(365*24)*1000</f>
        <v>485.0666182</v>
      </c>
      <c r="AR82" s="73">
        <f>'Electricity demand (energy)'!AR82/(365*24)*1000</f>
        <v>613.9576102</v>
      </c>
      <c r="AS82" s="73">
        <f>'Electricity demand (energy)'!AS82/(365*24)*1000</f>
        <v>750.6910432</v>
      </c>
      <c r="AT82" s="73">
        <f>'Electricity demand (energy)'!AT82/(365*24)*1000</f>
        <v>0</v>
      </c>
      <c r="AU82" s="73">
        <f>'Electricity demand (energy)'!AU82/(365*24)*1000</f>
        <v>0</v>
      </c>
      <c r="AV82" s="73">
        <f>'Electricity demand (energy)'!AV82/(365*24)*1000</f>
        <v>0</v>
      </c>
      <c r="AW82" s="73">
        <f>'Electricity demand (energy)'!AW82/(365*24)*1000</f>
        <v>0</v>
      </c>
      <c r="AX82" s="73">
        <f>'Electricity demand (energy)'!AX82/(365*24)*1000</f>
        <v>0</v>
      </c>
      <c r="AY82" s="73">
        <f>'Electricity demand (energy)'!AY82/(365*24)*1000</f>
        <v>0</v>
      </c>
      <c r="AZ82" s="73">
        <f>'Electricity demand (energy)'!AZ82/(365*24)*1000</f>
        <v>0</v>
      </c>
      <c r="BA82" s="73">
        <f>'Electricity demand (energy)'!BA82/(365*24)*1000</f>
        <v>0</v>
      </c>
      <c r="BB82" s="73">
        <f>'Electricity demand (energy)'!BB82/(365*24)*1000</f>
        <v>0</v>
      </c>
      <c r="BC82" s="73">
        <f>'Electricity demand (energy)'!BC82/(365*24)*1000</f>
        <v>0</v>
      </c>
      <c r="BD82" s="74">
        <f>'Electricity demand (energy)'!BD82/(365*24)*1000</f>
        <v>0</v>
      </c>
      <c r="BE82" s="3"/>
      <c r="BF82" s="3"/>
      <c r="BG82" s="3"/>
      <c r="BH82" s="3"/>
      <c r="BI82" s="3"/>
      <c r="BJ82" s="3"/>
      <c r="BK82" s="3"/>
      <c r="BL82" s="3"/>
      <c r="BM82" s="3"/>
      <c r="BN82" s="3"/>
    </row>
    <row r="83">
      <c r="A83" s="75"/>
      <c r="E83" s="76" t="s">
        <v>55</v>
      </c>
      <c r="F83" s="73">
        <f>'Electricity demand (energy)'!F83/(365*24)*1000</f>
        <v>0</v>
      </c>
      <c r="G83" s="73">
        <f>'Electricity demand (energy)'!G83/(365*24)*1000</f>
        <v>0</v>
      </c>
      <c r="H83" s="73">
        <f>'Electricity demand (energy)'!H83/(365*24)*1000</f>
        <v>0</v>
      </c>
      <c r="I83" s="73">
        <f>'Electricity demand (energy)'!I83/(365*24)*1000</f>
        <v>0</v>
      </c>
      <c r="J83" s="73">
        <f>'Electricity demand (energy)'!J83/(365*24)*1000</f>
        <v>0</v>
      </c>
      <c r="K83" s="73">
        <f>'Electricity demand (energy)'!K83/(365*24)*1000</f>
        <v>0</v>
      </c>
      <c r="L83" s="73">
        <f>'Electricity demand (energy)'!L83/(365*24)*1000</f>
        <v>0</v>
      </c>
      <c r="M83" s="73">
        <f>'Electricity demand (energy)'!M83/(365*24)*1000</f>
        <v>0</v>
      </c>
      <c r="N83" s="73">
        <f>'Electricity demand (energy)'!N83/(365*24)*1000</f>
        <v>0</v>
      </c>
      <c r="O83" s="73">
        <f>'Electricity demand (energy)'!O83/(365*24)*1000</f>
        <v>0</v>
      </c>
      <c r="P83" s="73">
        <f>'Electricity demand (energy)'!P83/(365*24)*1000</f>
        <v>0</v>
      </c>
      <c r="Q83" s="73">
        <f>'Electricity demand (energy)'!Q83/(365*24)*1000</f>
        <v>0</v>
      </c>
      <c r="R83" s="73">
        <f>'Electricity demand (energy)'!R83/(365*24)*1000</f>
        <v>0</v>
      </c>
      <c r="S83" s="73">
        <f>'Electricity demand (energy)'!S83/(365*24)*1000</f>
        <v>0</v>
      </c>
      <c r="T83" s="73">
        <f>'Electricity demand (energy)'!T83/(365*24)*1000</f>
        <v>0</v>
      </c>
      <c r="U83" s="73">
        <f>'Electricity demand (energy)'!U83/(365*24)*1000</f>
        <v>0</v>
      </c>
      <c r="V83" s="73">
        <f>'Electricity demand (energy)'!V83/(365*24)*1000</f>
        <v>0</v>
      </c>
      <c r="W83" s="73">
        <f>'Electricity demand (energy)'!W83/(365*24)*1000</f>
        <v>0</v>
      </c>
      <c r="X83" s="73">
        <f>'Electricity demand (energy)'!X83/(365*24)*1000</f>
        <v>0</v>
      </c>
      <c r="Y83" s="73">
        <f>'Electricity demand (energy)'!Y83/(365*24)*1000</f>
        <v>0</v>
      </c>
      <c r="Z83" s="73">
        <f>'Electricity demand (energy)'!Z83/(365*24)*1000</f>
        <v>0</v>
      </c>
      <c r="AA83" s="73">
        <f>'Electricity demand (energy)'!AA83/(365*24)*1000</f>
        <v>0</v>
      </c>
      <c r="AB83" s="73">
        <f>'Electricity demand (energy)'!AB83/(365*24)*1000</f>
        <v>0</v>
      </c>
      <c r="AC83" s="73">
        <f>'Electricity demand (energy)'!AC83/(365*24)*1000</f>
        <v>0.1070757671</v>
      </c>
      <c r="AD83" s="73">
        <f>'Electricity demand (energy)'!AD83/(365*24)*1000</f>
        <v>0.2713188168</v>
      </c>
      <c r="AE83" s="73">
        <f>'Electricity demand (energy)'!AE83/(365*24)*1000</f>
        <v>0.685938609</v>
      </c>
      <c r="AF83" s="73">
        <f>'Electricity demand (energy)'!AF83/(365*24)*1000</f>
        <v>1.682320662</v>
      </c>
      <c r="AG83" s="73">
        <f>'Electricity demand (energy)'!AG83/(365*24)*1000</f>
        <v>3.953805372</v>
      </c>
      <c r="AH83" s="73">
        <f>'Electricity demand (energy)'!AH83/(365*24)*1000</f>
        <v>8.784608561</v>
      </c>
      <c r="AI83" s="73">
        <f>'Electricity demand (energy)'!AI83/(365*24)*1000</f>
        <v>18.22759134</v>
      </c>
      <c r="AJ83" s="73">
        <f>'Electricity demand (energy)'!AJ83/(365*24)*1000</f>
        <v>35.04233612</v>
      </c>
      <c r="AK83" s="73">
        <f>'Electricity demand (energy)'!AK83/(365*24)*1000</f>
        <v>62.28182058</v>
      </c>
      <c r="AL83" s="73">
        <f>'Electricity demand (energy)'!AL83/(365*24)*1000</f>
        <v>104.4706779</v>
      </c>
      <c r="AM83" s="73">
        <f>'Electricity demand (energy)'!AM83/(365*24)*1000</f>
        <v>163.2843474</v>
      </c>
      <c r="AN83" s="73">
        <f>'Electricity demand (energy)'!AN83/(365*24)*1000</f>
        <v>239.2955403</v>
      </c>
      <c r="AO83" s="73">
        <f>'Electricity demand (energy)'!AO83/(365*24)*1000</f>
        <v>331.0984563</v>
      </c>
      <c r="AP83" s="73">
        <f>'Electricity demand (energy)'!AP83/(365*24)*1000</f>
        <v>435.851342</v>
      </c>
      <c r="AQ83" s="73">
        <f>'Electricity demand (energy)'!AQ83/(365*24)*1000</f>
        <v>550.4162576</v>
      </c>
      <c r="AR83" s="73">
        <f>'Electricity demand (energy)'!AR83/(365*24)*1000</f>
        <v>672.4650663</v>
      </c>
      <c r="AS83" s="73">
        <f>'Electricity demand (energy)'!AS83/(365*24)*1000</f>
        <v>801.042883</v>
      </c>
      <c r="AT83" s="73">
        <f>'Electricity demand (energy)'!AT83/(365*24)*1000</f>
        <v>0</v>
      </c>
      <c r="AU83" s="73">
        <f>'Electricity demand (energy)'!AU83/(365*24)*1000</f>
        <v>0</v>
      </c>
      <c r="AV83" s="73">
        <f>'Electricity demand (energy)'!AV83/(365*24)*1000</f>
        <v>0</v>
      </c>
      <c r="AW83" s="73">
        <f>'Electricity demand (energy)'!AW83/(365*24)*1000</f>
        <v>0</v>
      </c>
      <c r="AX83" s="73">
        <f>'Electricity demand (energy)'!AX83/(365*24)*1000</f>
        <v>0</v>
      </c>
      <c r="AY83" s="73">
        <f>'Electricity demand (energy)'!AY83/(365*24)*1000</f>
        <v>0</v>
      </c>
      <c r="AZ83" s="73">
        <f>'Electricity demand (energy)'!AZ83/(365*24)*1000</f>
        <v>0</v>
      </c>
      <c r="BA83" s="73">
        <f>'Electricity demand (energy)'!BA83/(365*24)*1000</f>
        <v>0</v>
      </c>
      <c r="BB83" s="73">
        <f>'Electricity demand (energy)'!BB83/(365*24)*1000</f>
        <v>0</v>
      </c>
      <c r="BC83" s="73">
        <f>'Electricity demand (energy)'!BC83/(365*24)*1000</f>
        <v>0</v>
      </c>
      <c r="BD83" s="74">
        <f>'Electricity demand (energy)'!BD83/(365*24)*1000</f>
        <v>0</v>
      </c>
      <c r="BE83" s="3"/>
      <c r="BF83" s="3"/>
      <c r="BG83" s="3"/>
      <c r="BH83" s="3"/>
      <c r="BI83" s="3"/>
      <c r="BJ83" s="3"/>
      <c r="BK83" s="3"/>
      <c r="BL83" s="3"/>
      <c r="BM83" s="3"/>
      <c r="BN83" s="3"/>
    </row>
    <row r="84">
      <c r="A84" s="75"/>
      <c r="D84" s="77" t="s">
        <v>55</v>
      </c>
      <c r="E84" s="76" t="s">
        <v>57</v>
      </c>
      <c r="F84" s="73">
        <f>'Electricity demand (energy)'!F84/(365*24)*1000</f>
        <v>0</v>
      </c>
      <c r="G84" s="73">
        <f>'Electricity demand (energy)'!G84/(365*24)*1000</f>
        <v>0</v>
      </c>
      <c r="H84" s="73">
        <f>'Electricity demand (energy)'!H84/(365*24)*1000</f>
        <v>0</v>
      </c>
      <c r="I84" s="73">
        <f>'Electricity demand (energy)'!I84/(365*24)*1000</f>
        <v>0</v>
      </c>
      <c r="J84" s="73">
        <f>'Electricity demand (energy)'!J84/(365*24)*1000</f>
        <v>0</v>
      </c>
      <c r="K84" s="73">
        <f>'Electricity demand (energy)'!K84/(365*24)*1000</f>
        <v>0</v>
      </c>
      <c r="L84" s="73">
        <f>'Electricity demand (energy)'!L84/(365*24)*1000</f>
        <v>0</v>
      </c>
      <c r="M84" s="73">
        <f>'Electricity demand (energy)'!M84/(365*24)*1000</f>
        <v>0</v>
      </c>
      <c r="N84" s="73">
        <f>'Electricity demand (energy)'!N84/(365*24)*1000</f>
        <v>0</v>
      </c>
      <c r="O84" s="73">
        <f>'Electricity demand (energy)'!O84/(365*24)*1000</f>
        <v>0</v>
      </c>
      <c r="P84" s="73">
        <f>'Electricity demand (energy)'!P84/(365*24)*1000</f>
        <v>0</v>
      </c>
      <c r="Q84" s="73">
        <f>'Electricity demand (energy)'!Q84/(365*24)*1000</f>
        <v>0</v>
      </c>
      <c r="R84" s="73">
        <f>'Electricity demand (energy)'!R84/(365*24)*1000</f>
        <v>0</v>
      </c>
      <c r="S84" s="73">
        <f>'Electricity demand (energy)'!S84/(365*24)*1000</f>
        <v>0</v>
      </c>
      <c r="T84" s="73">
        <f>'Electricity demand (energy)'!T84/(365*24)*1000</f>
        <v>0</v>
      </c>
      <c r="U84" s="73">
        <f>'Electricity demand (energy)'!U84/(365*24)*1000</f>
        <v>0</v>
      </c>
      <c r="V84" s="73">
        <f>'Electricity demand (energy)'!V84/(365*24)*1000</f>
        <v>0</v>
      </c>
      <c r="W84" s="73">
        <f>'Electricity demand (energy)'!W84/(365*24)*1000</f>
        <v>0</v>
      </c>
      <c r="X84" s="73">
        <f>'Electricity demand (energy)'!X84/(365*24)*1000</f>
        <v>0</v>
      </c>
      <c r="Y84" s="73">
        <f>'Electricity demand (energy)'!Y84/(365*24)*1000</f>
        <v>0</v>
      </c>
      <c r="Z84" s="73">
        <f>'Electricity demand (energy)'!Z84/(365*24)*1000</f>
        <v>0</v>
      </c>
      <c r="AA84" s="73">
        <f>'Electricity demand (energy)'!AA84/(365*24)*1000</f>
        <v>0</v>
      </c>
      <c r="AB84" s="73">
        <f>'Electricity demand (energy)'!AB84/(365*24)*1000</f>
        <v>0</v>
      </c>
      <c r="AC84" s="73">
        <f>'Electricity demand (energy)'!AC84/(365*24)*1000</f>
        <v>0.08308495647</v>
      </c>
      <c r="AD84" s="73">
        <f>'Electricity demand (energy)'!AD84/(365*24)*1000</f>
        <v>0.2177167628</v>
      </c>
      <c r="AE84" s="73">
        <f>'Electricity demand (energy)'!AE84/(365*24)*1000</f>
        <v>0.5732546744</v>
      </c>
      <c r="AF84" s="73">
        <f>'Electricity demand (energy)'!AF84/(365*24)*1000</f>
        <v>1.476720803</v>
      </c>
      <c r="AG84" s="73">
        <f>'Electricity demand (energy)'!AG84/(365*24)*1000</f>
        <v>3.674059222</v>
      </c>
      <c r="AH84" s="73">
        <f>'Electricity demand (energy)'!AH84/(365*24)*1000</f>
        <v>8.668852768</v>
      </c>
      <c r="AI84" s="73">
        <f>'Electricity demand (energy)'!AI84/(365*24)*1000</f>
        <v>18.97357515</v>
      </c>
      <c r="AJ84" s="73">
        <f>'Electricity demand (energy)'!AJ84/(365*24)*1000</f>
        <v>37.75092168</v>
      </c>
      <c r="AK84" s="73">
        <f>'Electricity demand (energy)'!AK84/(365*24)*1000</f>
        <v>67.59740613</v>
      </c>
      <c r="AL84" s="73">
        <f>'Electricity demand (energy)'!AL84/(365*24)*1000</f>
        <v>111.4116031</v>
      </c>
      <c r="AM84" s="73">
        <f>'Electricity demand (energy)'!AM84/(365*24)*1000</f>
        <v>168.5445116</v>
      </c>
      <c r="AN84" s="73">
        <f>'Electricity demand (energy)'!AN84/(365*24)*1000</f>
        <v>238.3248665</v>
      </c>
      <c r="AO84" s="73">
        <f>'Electricity demand (energy)'!AO84/(365*24)*1000</f>
        <v>319.9764849</v>
      </c>
      <c r="AP84" s="73">
        <f>'Electricity demand (energy)'!AP84/(365*24)*1000</f>
        <v>412.7621812</v>
      </c>
      <c r="AQ84" s="73">
        <f>'Electricity demand (energy)'!AQ84/(365*24)*1000</f>
        <v>516.0199457</v>
      </c>
      <c r="AR84" s="73">
        <f>'Electricity demand (energy)'!AR84/(365*24)*1000</f>
        <v>629.2772767</v>
      </c>
      <c r="AS84" s="73">
        <f>'Electricity demand (energy)'!AS84/(365*24)*1000</f>
        <v>752.4079099</v>
      </c>
      <c r="AT84" s="73">
        <f>'Electricity demand (energy)'!AT84/(365*24)*1000</f>
        <v>0</v>
      </c>
      <c r="AU84" s="73">
        <f>'Electricity demand (energy)'!AU84/(365*24)*1000</f>
        <v>0</v>
      </c>
      <c r="AV84" s="73">
        <f>'Electricity demand (energy)'!AV84/(365*24)*1000</f>
        <v>0</v>
      </c>
      <c r="AW84" s="73">
        <f>'Electricity demand (energy)'!AW84/(365*24)*1000</f>
        <v>0</v>
      </c>
      <c r="AX84" s="73">
        <f>'Electricity demand (energy)'!AX84/(365*24)*1000</f>
        <v>0</v>
      </c>
      <c r="AY84" s="73">
        <f>'Electricity demand (energy)'!AY84/(365*24)*1000</f>
        <v>0</v>
      </c>
      <c r="AZ84" s="73">
        <f>'Electricity demand (energy)'!AZ84/(365*24)*1000</f>
        <v>0</v>
      </c>
      <c r="BA84" s="73">
        <f>'Electricity demand (energy)'!BA84/(365*24)*1000</f>
        <v>0</v>
      </c>
      <c r="BB84" s="73">
        <f>'Electricity demand (energy)'!BB84/(365*24)*1000</f>
        <v>0</v>
      </c>
      <c r="BC84" s="73">
        <f>'Electricity demand (energy)'!BC84/(365*24)*1000</f>
        <v>0</v>
      </c>
      <c r="BD84" s="74">
        <f>'Electricity demand (energy)'!BD84/(365*24)*1000</f>
        <v>0</v>
      </c>
      <c r="BE84" s="3"/>
      <c r="BF84" s="3"/>
      <c r="BG84" s="3"/>
      <c r="BH84" s="3"/>
      <c r="BI84" s="3"/>
      <c r="BJ84" s="3"/>
      <c r="BK84" s="3"/>
      <c r="BL84" s="3"/>
      <c r="BM84" s="3"/>
      <c r="BN84" s="3"/>
    </row>
    <row r="85">
      <c r="A85" s="75"/>
      <c r="E85" s="76" t="s">
        <v>56</v>
      </c>
      <c r="F85" s="73">
        <f>'Electricity demand (energy)'!F85/(365*24)*1000</f>
        <v>0</v>
      </c>
      <c r="G85" s="73">
        <f>'Electricity demand (energy)'!G85/(365*24)*1000</f>
        <v>0</v>
      </c>
      <c r="H85" s="73">
        <f>'Electricity demand (energy)'!H85/(365*24)*1000</f>
        <v>0</v>
      </c>
      <c r="I85" s="73">
        <f>'Electricity demand (energy)'!I85/(365*24)*1000</f>
        <v>0</v>
      </c>
      <c r="J85" s="73">
        <f>'Electricity demand (energy)'!J85/(365*24)*1000</f>
        <v>0</v>
      </c>
      <c r="K85" s="73">
        <f>'Electricity demand (energy)'!K85/(365*24)*1000</f>
        <v>0</v>
      </c>
      <c r="L85" s="73">
        <f>'Electricity demand (energy)'!L85/(365*24)*1000</f>
        <v>0</v>
      </c>
      <c r="M85" s="73">
        <f>'Electricity demand (energy)'!M85/(365*24)*1000</f>
        <v>0</v>
      </c>
      <c r="N85" s="73">
        <f>'Electricity demand (energy)'!N85/(365*24)*1000</f>
        <v>0</v>
      </c>
      <c r="O85" s="73">
        <f>'Electricity demand (energy)'!O85/(365*24)*1000</f>
        <v>0</v>
      </c>
      <c r="P85" s="73">
        <f>'Electricity demand (energy)'!P85/(365*24)*1000</f>
        <v>0</v>
      </c>
      <c r="Q85" s="73">
        <f>'Electricity demand (energy)'!Q85/(365*24)*1000</f>
        <v>0</v>
      </c>
      <c r="R85" s="73">
        <f>'Electricity demand (energy)'!R85/(365*24)*1000</f>
        <v>0</v>
      </c>
      <c r="S85" s="73">
        <f>'Electricity demand (energy)'!S85/(365*24)*1000</f>
        <v>0</v>
      </c>
      <c r="T85" s="73">
        <f>'Electricity demand (energy)'!T85/(365*24)*1000</f>
        <v>0</v>
      </c>
      <c r="U85" s="73">
        <f>'Electricity demand (energy)'!U85/(365*24)*1000</f>
        <v>0</v>
      </c>
      <c r="V85" s="73">
        <f>'Electricity demand (energy)'!V85/(365*24)*1000</f>
        <v>0</v>
      </c>
      <c r="W85" s="73">
        <f>'Electricity demand (energy)'!W85/(365*24)*1000</f>
        <v>0</v>
      </c>
      <c r="X85" s="73">
        <f>'Electricity demand (energy)'!X85/(365*24)*1000</f>
        <v>0</v>
      </c>
      <c r="Y85" s="73">
        <f>'Electricity demand (energy)'!Y85/(365*24)*1000</f>
        <v>0</v>
      </c>
      <c r="Z85" s="73">
        <f>'Electricity demand (energy)'!Z85/(365*24)*1000</f>
        <v>0</v>
      </c>
      <c r="AA85" s="73">
        <f>'Electricity demand (energy)'!AA85/(365*24)*1000</f>
        <v>0</v>
      </c>
      <c r="AB85" s="73">
        <f>'Electricity demand (energy)'!AB85/(365*24)*1000</f>
        <v>0</v>
      </c>
      <c r="AC85" s="73">
        <f>'Electricity demand (energy)'!AC85/(365*24)*1000</f>
        <v>0.08976573312</v>
      </c>
      <c r="AD85" s="73">
        <f>'Electricity demand (energy)'!AD85/(365*24)*1000</f>
        <v>0.2488220457</v>
      </c>
      <c r="AE85" s="73">
        <f>'Electricity demand (energy)'!AE85/(365*24)*1000</f>
        <v>0.6913177442</v>
      </c>
      <c r="AF85" s="73">
        <f>'Electricity demand (energy)'!AF85/(365*24)*1000</f>
        <v>1.872246</v>
      </c>
      <c r="AG85" s="73">
        <f>'Electricity demand (energy)'!AG85/(365*24)*1000</f>
        <v>4.871384871</v>
      </c>
      <c r="AH85" s="73">
        <f>'Electricity demand (energy)'!AH85/(365*24)*1000</f>
        <v>11.93323369</v>
      </c>
      <c r="AI85" s="73">
        <f>'Electricity demand (energy)'!AI85/(365*24)*1000</f>
        <v>26.86102674</v>
      </c>
      <c r="AJ85" s="73">
        <f>'Electricity demand (energy)'!AJ85/(365*24)*1000</f>
        <v>54.33043233</v>
      </c>
      <c r="AK85" s="73">
        <f>'Electricity demand (energy)'!AK85/(365*24)*1000</f>
        <v>97.61011301</v>
      </c>
      <c r="AL85" s="73">
        <f>'Electricity demand (energy)'!AL85/(365*24)*1000</f>
        <v>159.2588781</v>
      </c>
      <c r="AM85" s="73">
        <f>'Electricity demand (energy)'!AM85/(365*24)*1000</f>
        <v>235.6031485</v>
      </c>
      <c r="AN85" s="73">
        <f>'Electricity demand (energy)'!AN85/(365*24)*1000</f>
        <v>322.6898942</v>
      </c>
      <c r="AO85" s="73">
        <f>'Electricity demand (energy)'!AO85/(365*24)*1000</f>
        <v>417.1776356</v>
      </c>
      <c r="AP85" s="73">
        <f>'Electricity demand (energy)'!AP85/(365*24)*1000</f>
        <v>517.094992</v>
      </c>
      <c r="AQ85" s="73">
        <f>'Electricity demand (energy)'!AQ85/(365*24)*1000</f>
        <v>621.8410114</v>
      </c>
      <c r="AR85" s="73">
        <f>'Electricity demand (energy)'!AR85/(365*24)*1000</f>
        <v>731.8902423</v>
      </c>
      <c r="AS85" s="73">
        <f>'Electricity demand (energy)'!AS85/(365*24)*1000</f>
        <v>848.4539174</v>
      </c>
      <c r="AT85" s="73">
        <f>'Electricity demand (energy)'!AT85/(365*24)*1000</f>
        <v>0</v>
      </c>
      <c r="AU85" s="73">
        <f>'Electricity demand (energy)'!AU85/(365*24)*1000</f>
        <v>0</v>
      </c>
      <c r="AV85" s="73">
        <f>'Electricity demand (energy)'!AV85/(365*24)*1000</f>
        <v>0</v>
      </c>
      <c r="AW85" s="73">
        <f>'Electricity demand (energy)'!AW85/(365*24)*1000</f>
        <v>0</v>
      </c>
      <c r="AX85" s="73">
        <f>'Electricity demand (energy)'!AX85/(365*24)*1000</f>
        <v>0</v>
      </c>
      <c r="AY85" s="73">
        <f>'Electricity demand (energy)'!AY85/(365*24)*1000</f>
        <v>0</v>
      </c>
      <c r="AZ85" s="73">
        <f>'Electricity demand (energy)'!AZ85/(365*24)*1000</f>
        <v>0</v>
      </c>
      <c r="BA85" s="73">
        <f>'Electricity demand (energy)'!BA85/(365*24)*1000</f>
        <v>0</v>
      </c>
      <c r="BB85" s="73">
        <f>'Electricity demand (energy)'!BB85/(365*24)*1000</f>
        <v>0</v>
      </c>
      <c r="BC85" s="73">
        <f>'Electricity demand (energy)'!BC85/(365*24)*1000</f>
        <v>0</v>
      </c>
      <c r="BD85" s="74">
        <f>'Electricity demand (energy)'!BD85/(365*24)*1000</f>
        <v>0</v>
      </c>
      <c r="BE85" s="3"/>
      <c r="BF85" s="3"/>
      <c r="BG85" s="3"/>
      <c r="BH85" s="3"/>
      <c r="BI85" s="3"/>
      <c r="BJ85" s="3"/>
      <c r="BK85" s="3"/>
      <c r="BL85" s="3"/>
      <c r="BM85" s="3"/>
      <c r="BN85" s="3"/>
    </row>
    <row r="86">
      <c r="A86" s="75"/>
      <c r="E86" s="76" t="s">
        <v>55</v>
      </c>
      <c r="F86" s="73">
        <f>'Electricity demand (energy)'!F86/(365*24)*1000</f>
        <v>0</v>
      </c>
      <c r="G86" s="73">
        <f>'Electricity demand (energy)'!G86/(365*24)*1000</f>
        <v>0</v>
      </c>
      <c r="H86" s="73">
        <f>'Electricity demand (energy)'!H86/(365*24)*1000</f>
        <v>0</v>
      </c>
      <c r="I86" s="73">
        <f>'Electricity demand (energy)'!I86/(365*24)*1000</f>
        <v>0</v>
      </c>
      <c r="J86" s="73">
        <f>'Electricity demand (energy)'!J86/(365*24)*1000</f>
        <v>0</v>
      </c>
      <c r="K86" s="73">
        <f>'Electricity demand (energy)'!K86/(365*24)*1000</f>
        <v>0</v>
      </c>
      <c r="L86" s="73">
        <f>'Electricity demand (energy)'!L86/(365*24)*1000</f>
        <v>0</v>
      </c>
      <c r="M86" s="73">
        <f>'Electricity demand (energy)'!M86/(365*24)*1000</f>
        <v>0</v>
      </c>
      <c r="N86" s="73">
        <f>'Electricity demand (energy)'!N86/(365*24)*1000</f>
        <v>0</v>
      </c>
      <c r="O86" s="73">
        <f>'Electricity demand (energy)'!O86/(365*24)*1000</f>
        <v>0</v>
      </c>
      <c r="P86" s="73">
        <f>'Electricity demand (energy)'!P86/(365*24)*1000</f>
        <v>0</v>
      </c>
      <c r="Q86" s="73">
        <f>'Electricity demand (energy)'!Q86/(365*24)*1000</f>
        <v>0</v>
      </c>
      <c r="R86" s="73">
        <f>'Electricity demand (energy)'!R86/(365*24)*1000</f>
        <v>0</v>
      </c>
      <c r="S86" s="73">
        <f>'Electricity demand (energy)'!S86/(365*24)*1000</f>
        <v>0</v>
      </c>
      <c r="T86" s="73">
        <f>'Electricity demand (energy)'!T86/(365*24)*1000</f>
        <v>0</v>
      </c>
      <c r="U86" s="73">
        <f>'Electricity demand (energy)'!U86/(365*24)*1000</f>
        <v>0</v>
      </c>
      <c r="V86" s="73">
        <f>'Electricity demand (energy)'!V86/(365*24)*1000</f>
        <v>0</v>
      </c>
      <c r="W86" s="73">
        <f>'Electricity demand (energy)'!W86/(365*24)*1000</f>
        <v>0</v>
      </c>
      <c r="X86" s="73">
        <f>'Electricity demand (energy)'!X86/(365*24)*1000</f>
        <v>0</v>
      </c>
      <c r="Y86" s="73">
        <f>'Electricity demand (energy)'!Y86/(365*24)*1000</f>
        <v>0</v>
      </c>
      <c r="Z86" s="73">
        <f>'Electricity demand (energy)'!Z86/(365*24)*1000</f>
        <v>0</v>
      </c>
      <c r="AA86" s="73">
        <f>'Electricity demand (energy)'!AA86/(365*24)*1000</f>
        <v>0</v>
      </c>
      <c r="AB86" s="73">
        <f>'Electricity demand (energy)'!AB86/(365*24)*1000</f>
        <v>0</v>
      </c>
      <c r="AC86" s="73">
        <f>'Electricity demand (energy)'!AC86/(365*24)*1000</f>
        <v>0.1304323913</v>
      </c>
      <c r="AD86" s="73">
        <f>'Electricity demand (energy)'!AD86/(365*24)*1000</f>
        <v>0.4012109746</v>
      </c>
      <c r="AE86" s="73">
        <f>'Electricity demand (energy)'!AE86/(365*24)*1000</f>
        <v>1.223117094</v>
      </c>
      <c r="AF86" s="73">
        <f>'Electricity demand (energy)'!AF86/(365*24)*1000</f>
        <v>3.572591946</v>
      </c>
      <c r="AG86" s="73">
        <f>'Electricity demand (energy)'!AG86/(365*24)*1000</f>
        <v>9.783856351</v>
      </c>
      <c r="AH86" s="73">
        <f>'Electricity demand (energy)'!AH86/(365*24)*1000</f>
        <v>24.44815732</v>
      </c>
      <c r="AI86" s="73">
        <f>'Electricity demand (energy)'!AI86/(365*24)*1000</f>
        <v>54.18350436</v>
      </c>
      <c r="AJ86" s="73">
        <f>'Electricity demand (energy)'!AJ86/(365*24)*1000</f>
        <v>104.3040816</v>
      </c>
      <c r="AK86" s="73">
        <f>'Electricity demand (energy)'!AK86/(365*24)*1000</f>
        <v>173.7233507</v>
      </c>
      <c r="AL86" s="73">
        <f>'Electricity demand (energy)'!AL86/(365*24)*1000</f>
        <v>258.9732143</v>
      </c>
      <c r="AM86" s="73">
        <f>'Electricity demand (energy)'!AM86/(365*24)*1000</f>
        <v>349.16018</v>
      </c>
      <c r="AN86" s="73">
        <f>'Electricity demand (energy)'!AN86/(365*24)*1000</f>
        <v>438.7853698</v>
      </c>
      <c r="AO86" s="73">
        <f>'Electricity demand (energy)'!AO86/(365*24)*1000</f>
        <v>526.8119654</v>
      </c>
      <c r="AP86" s="73">
        <f>'Electricity demand (energy)'!AP86/(365*24)*1000</f>
        <v>614.8908666</v>
      </c>
      <c r="AQ86" s="73">
        <f>'Electricity demand (energy)'!AQ86/(365*24)*1000</f>
        <v>705.61731</v>
      </c>
      <c r="AR86" s="73">
        <f>'Electricity demand (energy)'!AR86/(365*24)*1000</f>
        <v>801.6361588</v>
      </c>
      <c r="AS86" s="73">
        <f>'Electricity demand (energy)'!AS86/(365*24)*1000</f>
        <v>905.3631027</v>
      </c>
      <c r="AT86" s="73">
        <f>'Electricity demand (energy)'!AT86/(365*24)*1000</f>
        <v>0</v>
      </c>
      <c r="AU86" s="73">
        <f>'Electricity demand (energy)'!AU86/(365*24)*1000</f>
        <v>0</v>
      </c>
      <c r="AV86" s="73">
        <f>'Electricity demand (energy)'!AV86/(365*24)*1000</f>
        <v>0</v>
      </c>
      <c r="AW86" s="73">
        <f>'Electricity demand (energy)'!AW86/(365*24)*1000</f>
        <v>0</v>
      </c>
      <c r="AX86" s="73">
        <f>'Electricity demand (energy)'!AX86/(365*24)*1000</f>
        <v>0</v>
      </c>
      <c r="AY86" s="73">
        <f>'Electricity demand (energy)'!AY86/(365*24)*1000</f>
        <v>0</v>
      </c>
      <c r="AZ86" s="73">
        <f>'Electricity demand (energy)'!AZ86/(365*24)*1000</f>
        <v>0</v>
      </c>
      <c r="BA86" s="73">
        <f>'Electricity demand (energy)'!BA86/(365*24)*1000</f>
        <v>0</v>
      </c>
      <c r="BB86" s="73">
        <f>'Electricity demand (energy)'!BB86/(365*24)*1000</f>
        <v>0</v>
      </c>
      <c r="BC86" s="73">
        <f>'Electricity demand (energy)'!BC86/(365*24)*1000</f>
        <v>0</v>
      </c>
      <c r="BD86" s="74">
        <f>'Electricity demand (energy)'!BD86/(365*24)*1000</f>
        <v>0</v>
      </c>
      <c r="BE86" s="3"/>
      <c r="BF86" s="3"/>
      <c r="BG86" s="3"/>
      <c r="BH86" s="3"/>
      <c r="BI86" s="3"/>
      <c r="BJ86" s="3"/>
      <c r="BK86" s="3"/>
      <c r="BL86" s="3"/>
      <c r="BM86" s="3"/>
      <c r="BN86" s="3"/>
    </row>
    <row r="87">
      <c r="A87" s="75"/>
      <c r="B87" s="70" t="s">
        <v>61</v>
      </c>
      <c r="C87" s="71" t="s">
        <v>70</v>
      </c>
      <c r="D87" s="71" t="s">
        <v>57</v>
      </c>
      <c r="E87" s="76" t="s">
        <v>57</v>
      </c>
      <c r="F87" s="73">
        <f>'Electricity demand (energy)'!F87/(365*24)*1000</f>
        <v>0</v>
      </c>
      <c r="G87" s="73">
        <f>'Electricity demand (energy)'!G87/(365*24)*1000</f>
        <v>0</v>
      </c>
      <c r="H87" s="73">
        <f>'Electricity demand (energy)'!H87/(365*24)*1000</f>
        <v>0</v>
      </c>
      <c r="I87" s="73">
        <f>'Electricity demand (energy)'!I87/(365*24)*1000</f>
        <v>0</v>
      </c>
      <c r="J87" s="73">
        <f>'Electricity demand (energy)'!J87/(365*24)*1000</f>
        <v>0</v>
      </c>
      <c r="K87" s="73">
        <f>'Electricity demand (energy)'!K87/(365*24)*1000</f>
        <v>0</v>
      </c>
      <c r="L87" s="73">
        <f>'Electricity demand (energy)'!L87/(365*24)*1000</f>
        <v>0</v>
      </c>
      <c r="M87" s="73">
        <f>'Electricity demand (energy)'!M87/(365*24)*1000</f>
        <v>0</v>
      </c>
      <c r="N87" s="73">
        <f>'Electricity demand (energy)'!N87/(365*24)*1000</f>
        <v>0</v>
      </c>
      <c r="O87" s="73">
        <f>'Electricity demand (energy)'!O87/(365*24)*1000</f>
        <v>0</v>
      </c>
      <c r="P87" s="73">
        <f>'Electricity demand (energy)'!P87/(365*24)*1000</f>
        <v>0</v>
      </c>
      <c r="Q87" s="73">
        <f>'Electricity demand (energy)'!Q87/(365*24)*1000</f>
        <v>0</v>
      </c>
      <c r="R87" s="73">
        <f>'Electricity demand (energy)'!R87/(365*24)*1000</f>
        <v>0</v>
      </c>
      <c r="S87" s="73">
        <f>'Electricity demand (energy)'!S87/(365*24)*1000</f>
        <v>0</v>
      </c>
      <c r="T87" s="73">
        <f>'Electricity demand (energy)'!T87/(365*24)*1000</f>
        <v>0</v>
      </c>
      <c r="U87" s="73">
        <f>'Electricity demand (energy)'!U87/(365*24)*1000</f>
        <v>0</v>
      </c>
      <c r="V87" s="73">
        <f>'Electricity demand (energy)'!V87/(365*24)*1000</f>
        <v>0</v>
      </c>
      <c r="W87" s="73">
        <f>'Electricity demand (energy)'!W87/(365*24)*1000</f>
        <v>0</v>
      </c>
      <c r="X87" s="73">
        <f>'Electricity demand (energy)'!X87/(365*24)*1000</f>
        <v>0</v>
      </c>
      <c r="Y87" s="73">
        <f>'Electricity demand (energy)'!Y87/(365*24)*1000</f>
        <v>0</v>
      </c>
      <c r="Z87" s="73">
        <f>'Electricity demand (energy)'!Z87/(365*24)*1000</f>
        <v>0</v>
      </c>
      <c r="AA87" s="73">
        <f>'Electricity demand (energy)'!AA87/(365*24)*1000</f>
        <v>0</v>
      </c>
      <c r="AB87" s="73">
        <f>'Electricity demand (energy)'!AB87/(365*24)*1000</f>
        <v>0</v>
      </c>
      <c r="AC87" s="73">
        <f>'Electricity demand (energy)'!AC87/(365*24)*1000</f>
        <v>0</v>
      </c>
      <c r="AD87" s="73">
        <f>'Electricity demand (energy)'!AD87/(365*24)*1000</f>
        <v>0</v>
      </c>
      <c r="AE87" s="73">
        <f>'Electricity demand (energy)'!AE87/(365*24)*1000</f>
        <v>0</v>
      </c>
      <c r="AF87" s="73">
        <f>'Electricity demand (energy)'!AF87/(365*24)*1000</f>
        <v>0</v>
      </c>
      <c r="AG87" s="73">
        <f>'Electricity demand (energy)'!AG87/(365*24)*1000</f>
        <v>0</v>
      </c>
      <c r="AH87" s="73">
        <f>'Electricity demand (energy)'!AH87/(365*24)*1000</f>
        <v>0</v>
      </c>
      <c r="AI87" s="73">
        <f>'Electricity demand (energy)'!AI87/(365*24)*1000</f>
        <v>0</v>
      </c>
      <c r="AJ87" s="73">
        <f>'Electricity demand (energy)'!AJ87/(365*24)*1000</f>
        <v>0</v>
      </c>
      <c r="AK87" s="73">
        <f>'Electricity demand (energy)'!AK87/(365*24)*1000</f>
        <v>0</v>
      </c>
      <c r="AL87" s="73">
        <f>'Electricity demand (energy)'!AL87/(365*24)*1000</f>
        <v>0</v>
      </c>
      <c r="AM87" s="73">
        <f>'Electricity demand (energy)'!AM87/(365*24)*1000</f>
        <v>0</v>
      </c>
      <c r="AN87" s="73">
        <f>'Electricity demand (energy)'!AN87/(365*24)*1000</f>
        <v>0</v>
      </c>
      <c r="AO87" s="73">
        <f>'Electricity demand (energy)'!AO87/(365*24)*1000</f>
        <v>0</v>
      </c>
      <c r="AP87" s="73">
        <f>'Electricity demand (energy)'!AP87/(365*24)*1000</f>
        <v>0</v>
      </c>
      <c r="AQ87" s="73">
        <f>'Electricity demand (energy)'!AQ87/(365*24)*1000</f>
        <v>0</v>
      </c>
      <c r="AR87" s="73">
        <f>'Electricity demand (energy)'!AR87/(365*24)*1000</f>
        <v>0</v>
      </c>
      <c r="AS87" s="73">
        <f>'Electricity demand (energy)'!AS87/(365*24)*1000</f>
        <v>0</v>
      </c>
      <c r="AT87" s="73">
        <f>'Electricity demand (energy)'!AT87/(365*24)*1000</f>
        <v>55.22178648</v>
      </c>
      <c r="AU87" s="73">
        <f>'Electricity demand (energy)'!AU87/(365*24)*1000</f>
        <v>55.97990483</v>
      </c>
      <c r="AV87" s="73">
        <f>'Electricity demand (energy)'!AV87/(365*24)*1000</f>
        <v>57.57833278</v>
      </c>
      <c r="AW87" s="73">
        <f>'Electricity demand (energy)'!AW87/(365*24)*1000</f>
        <v>60.933322</v>
      </c>
      <c r="AX87" s="73">
        <f>'Electricity demand (energy)'!AX87/(365*24)*1000</f>
        <v>67.90905136</v>
      </c>
      <c r="AY87" s="73">
        <f>'Electricity demand (energy)'!AY87/(365*24)*1000</f>
        <v>82.13257636</v>
      </c>
      <c r="AZ87" s="73">
        <f>'Electricity demand (energy)'!AZ87/(365*24)*1000</f>
        <v>110.0133181</v>
      </c>
      <c r="BA87" s="73">
        <f>'Electricity demand (energy)'!BA87/(365*24)*1000</f>
        <v>160.6719816</v>
      </c>
      <c r="BB87" s="73">
        <f>'Electricity demand (energy)'!BB87/(365*24)*1000</f>
        <v>241.1871679</v>
      </c>
      <c r="BC87" s="73">
        <f>'Electricity demand (energy)'!BC87/(365*24)*1000</f>
        <v>345.4288337</v>
      </c>
      <c r="BD87" s="74">
        <f>'Electricity demand (energy)'!BD87/(365*24)*1000</f>
        <v>449.6704995</v>
      </c>
      <c r="BE87" s="3"/>
      <c r="BF87" s="3"/>
      <c r="BG87" s="3"/>
      <c r="BH87" s="3"/>
      <c r="BI87" s="3"/>
      <c r="BJ87" s="3"/>
      <c r="BK87" s="3"/>
      <c r="BL87" s="3"/>
      <c r="BM87" s="3"/>
      <c r="BN87" s="3"/>
    </row>
    <row r="88">
      <c r="A88" s="75"/>
      <c r="E88" s="76" t="s">
        <v>56</v>
      </c>
      <c r="F88" s="73">
        <f>'Electricity demand (energy)'!F88/(365*24)*1000</f>
        <v>0</v>
      </c>
      <c r="G88" s="73">
        <f>'Electricity demand (energy)'!G88/(365*24)*1000</f>
        <v>0</v>
      </c>
      <c r="H88" s="73">
        <f>'Electricity demand (energy)'!H88/(365*24)*1000</f>
        <v>0</v>
      </c>
      <c r="I88" s="73">
        <f>'Electricity demand (energy)'!I88/(365*24)*1000</f>
        <v>0</v>
      </c>
      <c r="J88" s="73">
        <f>'Electricity demand (energy)'!J88/(365*24)*1000</f>
        <v>0</v>
      </c>
      <c r="K88" s="73">
        <f>'Electricity demand (energy)'!K88/(365*24)*1000</f>
        <v>0</v>
      </c>
      <c r="L88" s="73">
        <f>'Electricity demand (energy)'!L88/(365*24)*1000</f>
        <v>0</v>
      </c>
      <c r="M88" s="73">
        <f>'Electricity demand (energy)'!M88/(365*24)*1000</f>
        <v>0</v>
      </c>
      <c r="N88" s="73">
        <f>'Electricity demand (energy)'!N88/(365*24)*1000</f>
        <v>0</v>
      </c>
      <c r="O88" s="73">
        <f>'Electricity demand (energy)'!O88/(365*24)*1000</f>
        <v>0</v>
      </c>
      <c r="P88" s="73">
        <f>'Electricity demand (energy)'!P88/(365*24)*1000</f>
        <v>0</v>
      </c>
      <c r="Q88" s="73">
        <f>'Electricity demand (energy)'!Q88/(365*24)*1000</f>
        <v>0</v>
      </c>
      <c r="R88" s="73">
        <f>'Electricity demand (energy)'!R88/(365*24)*1000</f>
        <v>0</v>
      </c>
      <c r="S88" s="73">
        <f>'Electricity demand (energy)'!S88/(365*24)*1000</f>
        <v>0</v>
      </c>
      <c r="T88" s="73">
        <f>'Electricity demand (energy)'!T88/(365*24)*1000</f>
        <v>0</v>
      </c>
      <c r="U88" s="73">
        <f>'Electricity demand (energy)'!U88/(365*24)*1000</f>
        <v>0</v>
      </c>
      <c r="V88" s="73">
        <f>'Electricity demand (energy)'!V88/(365*24)*1000</f>
        <v>0</v>
      </c>
      <c r="W88" s="73">
        <f>'Electricity demand (energy)'!W88/(365*24)*1000</f>
        <v>0</v>
      </c>
      <c r="X88" s="73">
        <f>'Electricity demand (energy)'!X88/(365*24)*1000</f>
        <v>0</v>
      </c>
      <c r="Y88" s="73">
        <f>'Electricity demand (energy)'!Y88/(365*24)*1000</f>
        <v>0</v>
      </c>
      <c r="Z88" s="73">
        <f>'Electricity demand (energy)'!Z88/(365*24)*1000</f>
        <v>0</v>
      </c>
      <c r="AA88" s="73">
        <f>'Electricity demand (energy)'!AA88/(365*24)*1000</f>
        <v>0</v>
      </c>
      <c r="AB88" s="73">
        <f>'Electricity demand (energy)'!AB88/(365*24)*1000</f>
        <v>0</v>
      </c>
      <c r="AC88" s="73">
        <f>'Electricity demand (energy)'!AC88/(365*24)*1000</f>
        <v>0</v>
      </c>
      <c r="AD88" s="73">
        <f>'Electricity demand (energy)'!AD88/(365*24)*1000</f>
        <v>0</v>
      </c>
      <c r="AE88" s="73">
        <f>'Electricity demand (energy)'!AE88/(365*24)*1000</f>
        <v>0</v>
      </c>
      <c r="AF88" s="73">
        <f>'Electricity demand (energy)'!AF88/(365*24)*1000</f>
        <v>0</v>
      </c>
      <c r="AG88" s="73">
        <f>'Electricity demand (energy)'!AG88/(365*24)*1000</f>
        <v>0</v>
      </c>
      <c r="AH88" s="73">
        <f>'Electricity demand (energy)'!AH88/(365*24)*1000</f>
        <v>0</v>
      </c>
      <c r="AI88" s="73">
        <f>'Electricity demand (energy)'!AI88/(365*24)*1000</f>
        <v>0</v>
      </c>
      <c r="AJ88" s="73">
        <f>'Electricity demand (energy)'!AJ88/(365*24)*1000</f>
        <v>0</v>
      </c>
      <c r="AK88" s="73">
        <f>'Electricity demand (energy)'!AK88/(365*24)*1000</f>
        <v>0</v>
      </c>
      <c r="AL88" s="73">
        <f>'Electricity demand (energy)'!AL88/(365*24)*1000</f>
        <v>0</v>
      </c>
      <c r="AM88" s="73">
        <f>'Electricity demand (energy)'!AM88/(365*24)*1000</f>
        <v>0</v>
      </c>
      <c r="AN88" s="73">
        <f>'Electricity demand (energy)'!AN88/(365*24)*1000</f>
        <v>0</v>
      </c>
      <c r="AO88" s="73">
        <f>'Electricity demand (energy)'!AO88/(365*24)*1000</f>
        <v>0</v>
      </c>
      <c r="AP88" s="73">
        <f>'Electricity demand (energy)'!AP88/(365*24)*1000</f>
        <v>0</v>
      </c>
      <c r="AQ88" s="73">
        <f>'Electricity demand (energy)'!AQ88/(365*24)*1000</f>
        <v>0</v>
      </c>
      <c r="AR88" s="73">
        <f>'Electricity demand (energy)'!AR88/(365*24)*1000</f>
        <v>0</v>
      </c>
      <c r="AS88" s="73">
        <f>'Electricity demand (energy)'!AS88/(365*24)*1000</f>
        <v>0</v>
      </c>
      <c r="AT88" s="73">
        <f>'Electricity demand (energy)'!AT88/(365*24)*1000</f>
        <v>55.54072009</v>
      </c>
      <c r="AU88" s="73">
        <f>'Electricity demand (energy)'!AU88/(365*24)*1000</f>
        <v>56.6542064</v>
      </c>
      <c r="AV88" s="73">
        <f>'Electricity demand (energy)'!AV88/(365*24)*1000</f>
        <v>59.00189746</v>
      </c>
      <c r="AW88" s="73">
        <f>'Electricity demand (energy)'!AW88/(365*24)*1000</f>
        <v>63.92953787</v>
      </c>
      <c r="AX88" s="73">
        <f>'Electricity demand (energy)'!AX88/(365*24)*1000</f>
        <v>74.17514038</v>
      </c>
      <c r="AY88" s="73">
        <f>'Electricity demand (energy)'!AY88/(365*24)*1000</f>
        <v>95.06594272</v>
      </c>
      <c r="AZ88" s="73">
        <f>'Electricity demand (energy)'!AZ88/(365*24)*1000</f>
        <v>136.0157821</v>
      </c>
      <c r="BA88" s="73">
        <f>'Electricity demand (energy)'!BA88/(365*24)*1000</f>
        <v>210.4206942</v>
      </c>
      <c r="BB88" s="73">
        <f>'Electricity demand (energy)'!BB88/(365*24)*1000</f>
        <v>328.677374</v>
      </c>
      <c r="BC88" s="73">
        <f>'Electricity demand (energy)'!BC88/(365*24)*1000</f>
        <v>481.7823206</v>
      </c>
      <c r="BD88" s="74">
        <f>'Electricity demand (energy)'!BD88/(365*24)*1000</f>
        <v>634.8872673</v>
      </c>
      <c r="BE88" s="3"/>
      <c r="BF88" s="3"/>
      <c r="BG88" s="3"/>
      <c r="BH88" s="3"/>
      <c r="BI88" s="3"/>
      <c r="BJ88" s="3"/>
      <c r="BK88" s="3"/>
      <c r="BL88" s="3"/>
      <c r="BM88" s="3"/>
      <c r="BN88" s="3"/>
    </row>
    <row r="89">
      <c r="A89" s="75"/>
      <c r="E89" s="76" t="s">
        <v>55</v>
      </c>
      <c r="F89" s="73">
        <f>'Electricity demand (energy)'!F89/(365*24)*1000</f>
        <v>0</v>
      </c>
      <c r="G89" s="73">
        <f>'Electricity demand (energy)'!G89/(365*24)*1000</f>
        <v>0</v>
      </c>
      <c r="H89" s="73">
        <f>'Electricity demand (energy)'!H89/(365*24)*1000</f>
        <v>0</v>
      </c>
      <c r="I89" s="73">
        <f>'Electricity demand (energy)'!I89/(365*24)*1000</f>
        <v>0</v>
      </c>
      <c r="J89" s="73">
        <f>'Electricity demand (energy)'!J89/(365*24)*1000</f>
        <v>0</v>
      </c>
      <c r="K89" s="73">
        <f>'Electricity demand (energy)'!K89/(365*24)*1000</f>
        <v>0</v>
      </c>
      <c r="L89" s="73">
        <f>'Electricity demand (energy)'!L89/(365*24)*1000</f>
        <v>0</v>
      </c>
      <c r="M89" s="73">
        <f>'Electricity demand (energy)'!M89/(365*24)*1000</f>
        <v>0</v>
      </c>
      <c r="N89" s="73">
        <f>'Electricity demand (energy)'!N89/(365*24)*1000</f>
        <v>0</v>
      </c>
      <c r="O89" s="73">
        <f>'Electricity demand (energy)'!O89/(365*24)*1000</f>
        <v>0</v>
      </c>
      <c r="P89" s="73">
        <f>'Electricity demand (energy)'!P89/(365*24)*1000</f>
        <v>0</v>
      </c>
      <c r="Q89" s="73">
        <f>'Electricity demand (energy)'!Q89/(365*24)*1000</f>
        <v>0</v>
      </c>
      <c r="R89" s="73">
        <f>'Electricity demand (energy)'!R89/(365*24)*1000</f>
        <v>0</v>
      </c>
      <c r="S89" s="73">
        <f>'Electricity demand (energy)'!S89/(365*24)*1000</f>
        <v>0</v>
      </c>
      <c r="T89" s="73">
        <f>'Electricity demand (energy)'!T89/(365*24)*1000</f>
        <v>0</v>
      </c>
      <c r="U89" s="73">
        <f>'Electricity demand (energy)'!U89/(365*24)*1000</f>
        <v>0</v>
      </c>
      <c r="V89" s="73">
        <f>'Electricity demand (energy)'!V89/(365*24)*1000</f>
        <v>0</v>
      </c>
      <c r="W89" s="73">
        <f>'Electricity demand (energy)'!W89/(365*24)*1000</f>
        <v>0</v>
      </c>
      <c r="X89" s="73">
        <f>'Electricity demand (energy)'!X89/(365*24)*1000</f>
        <v>0</v>
      </c>
      <c r="Y89" s="73">
        <f>'Electricity demand (energy)'!Y89/(365*24)*1000</f>
        <v>0</v>
      </c>
      <c r="Z89" s="73">
        <f>'Electricity demand (energy)'!Z89/(365*24)*1000</f>
        <v>0</v>
      </c>
      <c r="AA89" s="73">
        <f>'Electricity demand (energy)'!AA89/(365*24)*1000</f>
        <v>0</v>
      </c>
      <c r="AB89" s="73">
        <f>'Electricity demand (energy)'!AB89/(365*24)*1000</f>
        <v>0</v>
      </c>
      <c r="AC89" s="73">
        <f>'Electricity demand (energy)'!AC89/(365*24)*1000</f>
        <v>0</v>
      </c>
      <c r="AD89" s="73">
        <f>'Electricity demand (energy)'!AD89/(365*24)*1000</f>
        <v>0</v>
      </c>
      <c r="AE89" s="73">
        <f>'Electricity demand (energy)'!AE89/(365*24)*1000</f>
        <v>0</v>
      </c>
      <c r="AF89" s="73">
        <f>'Electricity demand (energy)'!AF89/(365*24)*1000</f>
        <v>0</v>
      </c>
      <c r="AG89" s="73">
        <f>'Electricity demand (energy)'!AG89/(365*24)*1000</f>
        <v>0</v>
      </c>
      <c r="AH89" s="73">
        <f>'Electricity demand (energy)'!AH89/(365*24)*1000</f>
        <v>0</v>
      </c>
      <c r="AI89" s="73">
        <f>'Electricity demand (energy)'!AI89/(365*24)*1000</f>
        <v>0</v>
      </c>
      <c r="AJ89" s="73">
        <f>'Electricity demand (energy)'!AJ89/(365*24)*1000</f>
        <v>0</v>
      </c>
      <c r="AK89" s="73">
        <f>'Electricity demand (energy)'!AK89/(365*24)*1000</f>
        <v>0</v>
      </c>
      <c r="AL89" s="73">
        <f>'Electricity demand (energy)'!AL89/(365*24)*1000</f>
        <v>0</v>
      </c>
      <c r="AM89" s="73">
        <f>'Electricity demand (energy)'!AM89/(365*24)*1000</f>
        <v>0</v>
      </c>
      <c r="AN89" s="73">
        <f>'Electricity demand (energy)'!AN89/(365*24)*1000</f>
        <v>0</v>
      </c>
      <c r="AO89" s="73">
        <f>'Electricity demand (energy)'!AO89/(365*24)*1000</f>
        <v>0</v>
      </c>
      <c r="AP89" s="73">
        <f>'Electricity demand (energy)'!AP89/(365*24)*1000</f>
        <v>0</v>
      </c>
      <c r="AQ89" s="73">
        <f>'Electricity demand (energy)'!AQ89/(365*24)*1000</f>
        <v>0</v>
      </c>
      <c r="AR89" s="73">
        <f>'Electricity demand (energy)'!AR89/(365*24)*1000</f>
        <v>0</v>
      </c>
      <c r="AS89" s="73">
        <f>'Electricity demand (energy)'!AS89/(365*24)*1000</f>
        <v>0</v>
      </c>
      <c r="AT89" s="73">
        <f>'Electricity demand (energy)'!AT89/(365*24)*1000</f>
        <v>56.2848985</v>
      </c>
      <c r="AU89" s="73">
        <f>'Electricity demand (energy)'!AU89/(365*24)*1000</f>
        <v>58.22757675</v>
      </c>
      <c r="AV89" s="73">
        <f>'Electricity demand (energy)'!AV89/(365*24)*1000</f>
        <v>62.32354838</v>
      </c>
      <c r="AW89" s="73">
        <f>'Electricity demand (energy)'!AW89/(365*24)*1000</f>
        <v>70.92070826</v>
      </c>
      <c r="AX89" s="73">
        <f>'Electricity demand (energy)'!AX89/(365*24)*1000</f>
        <v>88.79601475</v>
      </c>
      <c r="AY89" s="73">
        <f>'Electricity demand (energy)'!AY89/(365*24)*1000</f>
        <v>125.2437976</v>
      </c>
      <c r="AZ89" s="73">
        <f>'Electricity demand (energy)'!AZ89/(365*24)*1000</f>
        <v>196.6881982</v>
      </c>
      <c r="BA89" s="73">
        <f>'Electricity demand (energy)'!BA89/(365*24)*1000</f>
        <v>326.5010235</v>
      </c>
      <c r="BB89" s="73">
        <f>'Electricity demand (energy)'!BB89/(365*24)*1000</f>
        <v>532.8211883</v>
      </c>
      <c r="BC89" s="73">
        <f>'Electricity demand (energy)'!BC89/(365*24)*1000</f>
        <v>799.9404569</v>
      </c>
      <c r="BD89" s="74">
        <f>'Electricity demand (energy)'!BD89/(365*24)*1000</f>
        <v>1067.059726</v>
      </c>
      <c r="BE89" s="3"/>
      <c r="BF89" s="3"/>
      <c r="BG89" s="3"/>
      <c r="BH89" s="3"/>
      <c r="BI89" s="3"/>
      <c r="BJ89" s="3"/>
      <c r="BK89" s="3"/>
      <c r="BL89" s="3"/>
      <c r="BM89" s="3"/>
      <c r="BN89" s="3"/>
    </row>
    <row r="90">
      <c r="A90" s="75"/>
      <c r="D90" s="77" t="s">
        <v>56</v>
      </c>
      <c r="E90" s="76" t="s">
        <v>57</v>
      </c>
      <c r="F90" s="73">
        <f>'Electricity demand (energy)'!F90/(365*24)*1000</f>
        <v>0</v>
      </c>
      <c r="G90" s="73">
        <f>'Electricity demand (energy)'!G90/(365*24)*1000</f>
        <v>0</v>
      </c>
      <c r="H90" s="73">
        <f>'Electricity demand (energy)'!H90/(365*24)*1000</f>
        <v>0</v>
      </c>
      <c r="I90" s="73">
        <f>'Electricity demand (energy)'!I90/(365*24)*1000</f>
        <v>0</v>
      </c>
      <c r="J90" s="73">
        <f>'Electricity demand (energy)'!J90/(365*24)*1000</f>
        <v>0</v>
      </c>
      <c r="K90" s="73">
        <f>'Electricity demand (energy)'!K90/(365*24)*1000</f>
        <v>0</v>
      </c>
      <c r="L90" s="73">
        <f>'Electricity demand (energy)'!L90/(365*24)*1000</f>
        <v>0</v>
      </c>
      <c r="M90" s="73">
        <f>'Electricity demand (energy)'!M90/(365*24)*1000</f>
        <v>0</v>
      </c>
      <c r="N90" s="73">
        <f>'Electricity demand (energy)'!N90/(365*24)*1000</f>
        <v>0</v>
      </c>
      <c r="O90" s="73">
        <f>'Electricity demand (energy)'!O90/(365*24)*1000</f>
        <v>0</v>
      </c>
      <c r="P90" s="73">
        <f>'Electricity demand (energy)'!P90/(365*24)*1000</f>
        <v>0</v>
      </c>
      <c r="Q90" s="73">
        <f>'Electricity demand (energy)'!Q90/(365*24)*1000</f>
        <v>0</v>
      </c>
      <c r="R90" s="73">
        <f>'Electricity demand (energy)'!R90/(365*24)*1000</f>
        <v>0</v>
      </c>
      <c r="S90" s="73">
        <f>'Electricity demand (energy)'!S90/(365*24)*1000</f>
        <v>0</v>
      </c>
      <c r="T90" s="73">
        <f>'Electricity demand (energy)'!T90/(365*24)*1000</f>
        <v>0</v>
      </c>
      <c r="U90" s="73">
        <f>'Electricity demand (energy)'!U90/(365*24)*1000</f>
        <v>0</v>
      </c>
      <c r="V90" s="73">
        <f>'Electricity demand (energy)'!V90/(365*24)*1000</f>
        <v>0</v>
      </c>
      <c r="W90" s="73">
        <f>'Electricity demand (energy)'!W90/(365*24)*1000</f>
        <v>0</v>
      </c>
      <c r="X90" s="73">
        <f>'Electricity demand (energy)'!X90/(365*24)*1000</f>
        <v>0</v>
      </c>
      <c r="Y90" s="73">
        <f>'Electricity demand (energy)'!Y90/(365*24)*1000</f>
        <v>0</v>
      </c>
      <c r="Z90" s="73">
        <f>'Electricity demand (energy)'!Z90/(365*24)*1000</f>
        <v>0</v>
      </c>
      <c r="AA90" s="73">
        <f>'Electricity demand (energy)'!AA90/(365*24)*1000</f>
        <v>0</v>
      </c>
      <c r="AB90" s="73">
        <f>'Electricity demand (energy)'!AB90/(365*24)*1000</f>
        <v>0</v>
      </c>
      <c r="AC90" s="73">
        <f>'Electricity demand (energy)'!AC90/(365*24)*1000</f>
        <v>0</v>
      </c>
      <c r="AD90" s="73">
        <f>'Electricity demand (energy)'!AD90/(365*24)*1000</f>
        <v>0</v>
      </c>
      <c r="AE90" s="73">
        <f>'Electricity demand (energy)'!AE90/(365*24)*1000</f>
        <v>0</v>
      </c>
      <c r="AF90" s="73">
        <f>'Electricity demand (energy)'!AF90/(365*24)*1000</f>
        <v>0</v>
      </c>
      <c r="AG90" s="73">
        <f>'Electricity demand (energy)'!AG90/(365*24)*1000</f>
        <v>0</v>
      </c>
      <c r="AH90" s="73">
        <f>'Electricity demand (energy)'!AH90/(365*24)*1000</f>
        <v>0</v>
      </c>
      <c r="AI90" s="73">
        <f>'Electricity demand (energy)'!AI90/(365*24)*1000</f>
        <v>0</v>
      </c>
      <c r="AJ90" s="73">
        <f>'Electricity demand (energy)'!AJ90/(365*24)*1000</f>
        <v>0</v>
      </c>
      <c r="AK90" s="73">
        <f>'Electricity demand (energy)'!AK90/(365*24)*1000</f>
        <v>0</v>
      </c>
      <c r="AL90" s="73">
        <f>'Electricity demand (energy)'!AL90/(365*24)*1000</f>
        <v>0</v>
      </c>
      <c r="AM90" s="73">
        <f>'Electricity demand (energy)'!AM90/(365*24)*1000</f>
        <v>0</v>
      </c>
      <c r="AN90" s="73">
        <f>'Electricity demand (energy)'!AN90/(365*24)*1000</f>
        <v>0</v>
      </c>
      <c r="AO90" s="73">
        <f>'Electricity demand (energy)'!AO90/(365*24)*1000</f>
        <v>55.22178648</v>
      </c>
      <c r="AP90" s="73">
        <f>'Electricity demand (energy)'!AP90/(365*24)*1000</f>
        <v>55.97990483</v>
      </c>
      <c r="AQ90" s="73">
        <f>'Electricity demand (energy)'!AQ90/(365*24)*1000</f>
        <v>57.57833278</v>
      </c>
      <c r="AR90" s="73">
        <f>'Electricity demand (energy)'!AR90/(365*24)*1000</f>
        <v>60.933322</v>
      </c>
      <c r="AS90" s="73">
        <f>'Electricity demand (energy)'!AS90/(365*24)*1000</f>
        <v>67.90905136</v>
      </c>
      <c r="AT90" s="73">
        <f>'Electricity demand (energy)'!AT90/(365*24)*1000</f>
        <v>82.13257636</v>
      </c>
      <c r="AU90" s="73">
        <f>'Electricity demand (energy)'!AU90/(365*24)*1000</f>
        <v>110.0133181</v>
      </c>
      <c r="AV90" s="73">
        <f>'Electricity demand (energy)'!AV90/(365*24)*1000</f>
        <v>160.6719816</v>
      </c>
      <c r="AW90" s="73">
        <f>'Electricity demand (energy)'!AW90/(365*24)*1000</f>
        <v>241.1871679</v>
      </c>
      <c r="AX90" s="73">
        <f>'Electricity demand (energy)'!AX90/(365*24)*1000</f>
        <v>345.4288337</v>
      </c>
      <c r="AY90" s="73">
        <f>'Electricity demand (energy)'!AY90/(365*24)*1000</f>
        <v>449.6704995</v>
      </c>
      <c r="AZ90" s="73">
        <f>'Electricity demand (energy)'!AZ90/(365*24)*1000</f>
        <v>530.1856857</v>
      </c>
      <c r="BA90" s="73">
        <f>'Electricity demand (energy)'!BA90/(365*24)*1000</f>
        <v>580.8443493</v>
      </c>
      <c r="BB90" s="73">
        <f>'Electricity demand (energy)'!BB90/(365*24)*1000</f>
        <v>608.725091</v>
      </c>
      <c r="BC90" s="73">
        <f>'Electricity demand (energy)'!BC90/(365*24)*1000</f>
        <v>622.948616</v>
      </c>
      <c r="BD90" s="74">
        <f>'Electricity demand (energy)'!BD90/(365*24)*1000</f>
        <v>629.9243454</v>
      </c>
      <c r="BE90" s="3"/>
      <c r="BF90" s="3"/>
      <c r="BG90" s="3"/>
      <c r="BH90" s="3"/>
      <c r="BI90" s="3"/>
      <c r="BJ90" s="3"/>
      <c r="BK90" s="3"/>
      <c r="BL90" s="3"/>
      <c r="BM90" s="3"/>
      <c r="BN90" s="3"/>
    </row>
    <row r="91">
      <c r="A91" s="75"/>
      <c r="E91" s="76" t="s">
        <v>56</v>
      </c>
      <c r="F91" s="73">
        <f>'Electricity demand (energy)'!F91/(365*24)*1000</f>
        <v>0</v>
      </c>
      <c r="G91" s="73">
        <f>'Electricity demand (energy)'!G91/(365*24)*1000</f>
        <v>0</v>
      </c>
      <c r="H91" s="73">
        <f>'Electricity demand (energy)'!H91/(365*24)*1000</f>
        <v>0</v>
      </c>
      <c r="I91" s="73">
        <f>'Electricity demand (energy)'!I91/(365*24)*1000</f>
        <v>0</v>
      </c>
      <c r="J91" s="73">
        <f>'Electricity demand (energy)'!J91/(365*24)*1000</f>
        <v>0</v>
      </c>
      <c r="K91" s="73">
        <f>'Electricity demand (energy)'!K91/(365*24)*1000</f>
        <v>0</v>
      </c>
      <c r="L91" s="73">
        <f>'Electricity demand (energy)'!L91/(365*24)*1000</f>
        <v>0</v>
      </c>
      <c r="M91" s="73">
        <f>'Electricity demand (energy)'!M91/(365*24)*1000</f>
        <v>0</v>
      </c>
      <c r="N91" s="73">
        <f>'Electricity demand (energy)'!N91/(365*24)*1000</f>
        <v>0</v>
      </c>
      <c r="O91" s="73">
        <f>'Electricity demand (energy)'!O91/(365*24)*1000</f>
        <v>0</v>
      </c>
      <c r="P91" s="73">
        <f>'Electricity demand (energy)'!P91/(365*24)*1000</f>
        <v>0</v>
      </c>
      <c r="Q91" s="73">
        <f>'Electricity demand (energy)'!Q91/(365*24)*1000</f>
        <v>0</v>
      </c>
      <c r="R91" s="73">
        <f>'Electricity demand (energy)'!R91/(365*24)*1000</f>
        <v>0</v>
      </c>
      <c r="S91" s="73">
        <f>'Electricity demand (energy)'!S91/(365*24)*1000</f>
        <v>0</v>
      </c>
      <c r="T91" s="73">
        <f>'Electricity demand (energy)'!T91/(365*24)*1000</f>
        <v>0</v>
      </c>
      <c r="U91" s="73">
        <f>'Electricity demand (energy)'!U91/(365*24)*1000</f>
        <v>0</v>
      </c>
      <c r="V91" s="73">
        <f>'Electricity demand (energy)'!V91/(365*24)*1000</f>
        <v>0</v>
      </c>
      <c r="W91" s="73">
        <f>'Electricity demand (energy)'!W91/(365*24)*1000</f>
        <v>0</v>
      </c>
      <c r="X91" s="73">
        <f>'Electricity demand (energy)'!X91/(365*24)*1000</f>
        <v>0</v>
      </c>
      <c r="Y91" s="73">
        <f>'Electricity demand (energy)'!Y91/(365*24)*1000</f>
        <v>0</v>
      </c>
      <c r="Z91" s="73">
        <f>'Electricity demand (energy)'!Z91/(365*24)*1000</f>
        <v>0</v>
      </c>
      <c r="AA91" s="73">
        <f>'Electricity demand (energy)'!AA91/(365*24)*1000</f>
        <v>0</v>
      </c>
      <c r="AB91" s="73">
        <f>'Electricity demand (energy)'!AB91/(365*24)*1000</f>
        <v>0</v>
      </c>
      <c r="AC91" s="73">
        <f>'Electricity demand (energy)'!AC91/(365*24)*1000</f>
        <v>0</v>
      </c>
      <c r="AD91" s="73">
        <f>'Electricity demand (energy)'!AD91/(365*24)*1000</f>
        <v>0</v>
      </c>
      <c r="AE91" s="73">
        <f>'Electricity demand (energy)'!AE91/(365*24)*1000</f>
        <v>0</v>
      </c>
      <c r="AF91" s="73">
        <f>'Electricity demand (energy)'!AF91/(365*24)*1000</f>
        <v>0</v>
      </c>
      <c r="AG91" s="73">
        <f>'Electricity demand (energy)'!AG91/(365*24)*1000</f>
        <v>0</v>
      </c>
      <c r="AH91" s="73">
        <f>'Electricity demand (energy)'!AH91/(365*24)*1000</f>
        <v>0</v>
      </c>
      <c r="AI91" s="73">
        <f>'Electricity demand (energy)'!AI91/(365*24)*1000</f>
        <v>0</v>
      </c>
      <c r="AJ91" s="73">
        <f>'Electricity demand (energy)'!AJ91/(365*24)*1000</f>
        <v>0</v>
      </c>
      <c r="AK91" s="73">
        <f>'Electricity demand (energy)'!AK91/(365*24)*1000</f>
        <v>0</v>
      </c>
      <c r="AL91" s="73">
        <f>'Electricity demand (energy)'!AL91/(365*24)*1000</f>
        <v>0</v>
      </c>
      <c r="AM91" s="73">
        <f>'Electricity demand (energy)'!AM91/(365*24)*1000</f>
        <v>0</v>
      </c>
      <c r="AN91" s="73">
        <f>'Electricity demand (energy)'!AN91/(365*24)*1000</f>
        <v>0</v>
      </c>
      <c r="AO91" s="73">
        <f>'Electricity demand (energy)'!AO91/(365*24)*1000</f>
        <v>55.54072009</v>
      </c>
      <c r="AP91" s="73">
        <f>'Electricity demand (energy)'!AP91/(365*24)*1000</f>
        <v>56.6542064</v>
      </c>
      <c r="AQ91" s="73">
        <f>'Electricity demand (energy)'!AQ91/(365*24)*1000</f>
        <v>59.00189746</v>
      </c>
      <c r="AR91" s="73">
        <f>'Electricity demand (energy)'!AR91/(365*24)*1000</f>
        <v>63.92953787</v>
      </c>
      <c r="AS91" s="73">
        <f>'Electricity demand (energy)'!AS91/(365*24)*1000</f>
        <v>74.17514038</v>
      </c>
      <c r="AT91" s="73">
        <f>'Electricity demand (energy)'!AT91/(365*24)*1000</f>
        <v>95.06594272</v>
      </c>
      <c r="AU91" s="73">
        <f>'Electricity demand (energy)'!AU91/(365*24)*1000</f>
        <v>136.0157821</v>
      </c>
      <c r="AV91" s="73">
        <f>'Electricity demand (energy)'!AV91/(365*24)*1000</f>
        <v>210.4206942</v>
      </c>
      <c r="AW91" s="73">
        <f>'Electricity demand (energy)'!AW91/(365*24)*1000</f>
        <v>328.677374</v>
      </c>
      <c r="AX91" s="73">
        <f>'Electricity demand (energy)'!AX91/(365*24)*1000</f>
        <v>481.7823206</v>
      </c>
      <c r="AY91" s="73">
        <f>'Electricity demand (energy)'!AY91/(365*24)*1000</f>
        <v>634.8872673</v>
      </c>
      <c r="AZ91" s="73">
        <f>'Electricity demand (energy)'!AZ91/(365*24)*1000</f>
        <v>753.1439471</v>
      </c>
      <c r="BA91" s="73">
        <f>'Electricity demand (energy)'!BA91/(365*24)*1000</f>
        <v>827.5488592</v>
      </c>
      <c r="BB91" s="73">
        <f>'Electricity demand (energy)'!BB91/(365*24)*1000</f>
        <v>868.4986986</v>
      </c>
      <c r="BC91" s="73">
        <f>'Electricity demand (energy)'!BC91/(365*24)*1000</f>
        <v>889.3895009</v>
      </c>
      <c r="BD91" s="74">
        <f>'Electricity demand (energy)'!BD91/(365*24)*1000</f>
        <v>899.6351034</v>
      </c>
      <c r="BE91" s="3"/>
      <c r="BF91" s="3"/>
      <c r="BG91" s="3"/>
      <c r="BH91" s="3"/>
      <c r="BI91" s="3"/>
      <c r="BJ91" s="3"/>
      <c r="BK91" s="3"/>
      <c r="BL91" s="3"/>
      <c r="BM91" s="3"/>
      <c r="BN91" s="3"/>
    </row>
    <row r="92">
      <c r="A92" s="75"/>
      <c r="E92" s="76" t="s">
        <v>55</v>
      </c>
      <c r="F92" s="73">
        <f>'Electricity demand (energy)'!F92/(365*24)*1000</f>
        <v>0</v>
      </c>
      <c r="G92" s="73">
        <f>'Electricity demand (energy)'!G92/(365*24)*1000</f>
        <v>0</v>
      </c>
      <c r="H92" s="73">
        <f>'Electricity demand (energy)'!H92/(365*24)*1000</f>
        <v>0</v>
      </c>
      <c r="I92" s="73">
        <f>'Electricity demand (energy)'!I92/(365*24)*1000</f>
        <v>0</v>
      </c>
      <c r="J92" s="73">
        <f>'Electricity demand (energy)'!J92/(365*24)*1000</f>
        <v>0</v>
      </c>
      <c r="K92" s="73">
        <f>'Electricity demand (energy)'!K92/(365*24)*1000</f>
        <v>0</v>
      </c>
      <c r="L92" s="73">
        <f>'Electricity demand (energy)'!L92/(365*24)*1000</f>
        <v>0</v>
      </c>
      <c r="M92" s="73">
        <f>'Electricity demand (energy)'!M92/(365*24)*1000</f>
        <v>0</v>
      </c>
      <c r="N92" s="73">
        <f>'Electricity demand (energy)'!N92/(365*24)*1000</f>
        <v>0</v>
      </c>
      <c r="O92" s="73">
        <f>'Electricity demand (energy)'!O92/(365*24)*1000</f>
        <v>0</v>
      </c>
      <c r="P92" s="73">
        <f>'Electricity demand (energy)'!P92/(365*24)*1000</f>
        <v>0</v>
      </c>
      <c r="Q92" s="73">
        <f>'Electricity demand (energy)'!Q92/(365*24)*1000</f>
        <v>0</v>
      </c>
      <c r="R92" s="73">
        <f>'Electricity demand (energy)'!R92/(365*24)*1000</f>
        <v>0</v>
      </c>
      <c r="S92" s="73">
        <f>'Electricity demand (energy)'!S92/(365*24)*1000</f>
        <v>0</v>
      </c>
      <c r="T92" s="73">
        <f>'Electricity demand (energy)'!T92/(365*24)*1000</f>
        <v>0</v>
      </c>
      <c r="U92" s="73">
        <f>'Electricity demand (energy)'!U92/(365*24)*1000</f>
        <v>0</v>
      </c>
      <c r="V92" s="73">
        <f>'Electricity demand (energy)'!V92/(365*24)*1000</f>
        <v>0</v>
      </c>
      <c r="W92" s="73">
        <f>'Electricity demand (energy)'!W92/(365*24)*1000</f>
        <v>0</v>
      </c>
      <c r="X92" s="73">
        <f>'Electricity demand (energy)'!X92/(365*24)*1000</f>
        <v>0</v>
      </c>
      <c r="Y92" s="73">
        <f>'Electricity demand (energy)'!Y92/(365*24)*1000</f>
        <v>0</v>
      </c>
      <c r="Z92" s="73">
        <f>'Electricity demand (energy)'!Z92/(365*24)*1000</f>
        <v>0</v>
      </c>
      <c r="AA92" s="73">
        <f>'Electricity demand (energy)'!AA92/(365*24)*1000</f>
        <v>0</v>
      </c>
      <c r="AB92" s="73">
        <f>'Electricity demand (energy)'!AB92/(365*24)*1000</f>
        <v>0</v>
      </c>
      <c r="AC92" s="73">
        <f>'Electricity demand (energy)'!AC92/(365*24)*1000</f>
        <v>0</v>
      </c>
      <c r="AD92" s="73">
        <f>'Electricity demand (energy)'!AD92/(365*24)*1000</f>
        <v>0</v>
      </c>
      <c r="AE92" s="73">
        <f>'Electricity demand (energy)'!AE92/(365*24)*1000</f>
        <v>0</v>
      </c>
      <c r="AF92" s="73">
        <f>'Electricity demand (energy)'!AF92/(365*24)*1000</f>
        <v>0</v>
      </c>
      <c r="AG92" s="73">
        <f>'Electricity demand (energy)'!AG92/(365*24)*1000</f>
        <v>0</v>
      </c>
      <c r="AH92" s="73">
        <f>'Electricity demand (energy)'!AH92/(365*24)*1000</f>
        <v>0</v>
      </c>
      <c r="AI92" s="73">
        <f>'Electricity demand (energy)'!AI92/(365*24)*1000</f>
        <v>0</v>
      </c>
      <c r="AJ92" s="73">
        <f>'Electricity demand (energy)'!AJ92/(365*24)*1000</f>
        <v>0</v>
      </c>
      <c r="AK92" s="73">
        <f>'Electricity demand (energy)'!AK92/(365*24)*1000</f>
        <v>0</v>
      </c>
      <c r="AL92" s="73">
        <f>'Electricity demand (energy)'!AL92/(365*24)*1000</f>
        <v>0</v>
      </c>
      <c r="AM92" s="73">
        <f>'Electricity demand (energy)'!AM92/(365*24)*1000</f>
        <v>0</v>
      </c>
      <c r="AN92" s="73">
        <f>'Electricity demand (energy)'!AN92/(365*24)*1000</f>
        <v>0</v>
      </c>
      <c r="AO92" s="73">
        <f>'Electricity demand (energy)'!AO92/(365*24)*1000</f>
        <v>56.2848985</v>
      </c>
      <c r="AP92" s="73">
        <f>'Electricity demand (energy)'!AP92/(365*24)*1000</f>
        <v>58.22757675</v>
      </c>
      <c r="AQ92" s="73">
        <f>'Electricity demand (energy)'!AQ92/(365*24)*1000</f>
        <v>62.32354838</v>
      </c>
      <c r="AR92" s="73">
        <f>'Electricity demand (energy)'!AR92/(365*24)*1000</f>
        <v>70.92070826</v>
      </c>
      <c r="AS92" s="73">
        <f>'Electricity demand (energy)'!AS92/(365*24)*1000</f>
        <v>88.79601475</v>
      </c>
      <c r="AT92" s="73">
        <f>'Electricity demand (energy)'!AT92/(365*24)*1000</f>
        <v>125.2437976</v>
      </c>
      <c r="AU92" s="73">
        <f>'Electricity demand (energy)'!AU92/(365*24)*1000</f>
        <v>196.6881982</v>
      </c>
      <c r="AV92" s="73">
        <f>'Electricity demand (energy)'!AV92/(365*24)*1000</f>
        <v>326.5010235</v>
      </c>
      <c r="AW92" s="73">
        <f>'Electricity demand (energy)'!AW92/(365*24)*1000</f>
        <v>532.8211883</v>
      </c>
      <c r="AX92" s="73">
        <f>'Electricity demand (energy)'!AX92/(365*24)*1000</f>
        <v>799.9404569</v>
      </c>
      <c r="AY92" s="73">
        <f>'Electricity demand (energy)'!AY92/(365*24)*1000</f>
        <v>1067.059726</v>
      </c>
      <c r="AZ92" s="73">
        <f>'Electricity demand (energy)'!AZ92/(365*24)*1000</f>
        <v>1273.37989</v>
      </c>
      <c r="BA92" s="73">
        <f>'Electricity demand (energy)'!BA92/(365*24)*1000</f>
        <v>1403.192716</v>
      </c>
      <c r="BB92" s="73">
        <f>'Electricity demand (energy)'!BB92/(365*24)*1000</f>
        <v>1474.637116</v>
      </c>
      <c r="BC92" s="73">
        <f>'Electricity demand (energy)'!BC92/(365*24)*1000</f>
        <v>1511.084899</v>
      </c>
      <c r="BD92" s="74">
        <f>'Electricity demand (energy)'!BD92/(365*24)*1000</f>
        <v>1528.960206</v>
      </c>
      <c r="BE92" s="3"/>
      <c r="BF92" s="3"/>
      <c r="BG92" s="3"/>
      <c r="BH92" s="3"/>
      <c r="BI92" s="3"/>
      <c r="BJ92" s="3"/>
      <c r="BK92" s="3"/>
      <c r="BL92" s="3"/>
      <c r="BM92" s="3"/>
      <c r="BN92" s="3"/>
    </row>
    <row r="93">
      <c r="A93" s="75"/>
      <c r="D93" s="77" t="s">
        <v>55</v>
      </c>
      <c r="E93" s="76" t="s">
        <v>57</v>
      </c>
      <c r="F93" s="73">
        <f>'Electricity demand (energy)'!F93/(365*24)*1000</f>
        <v>0</v>
      </c>
      <c r="G93" s="73">
        <f>'Electricity demand (energy)'!G93/(365*24)*1000</f>
        <v>0</v>
      </c>
      <c r="H93" s="73">
        <f>'Electricity demand (energy)'!H93/(365*24)*1000</f>
        <v>0</v>
      </c>
      <c r="I93" s="73">
        <f>'Electricity demand (energy)'!I93/(365*24)*1000</f>
        <v>0</v>
      </c>
      <c r="J93" s="73">
        <f>'Electricity demand (energy)'!J93/(365*24)*1000</f>
        <v>0</v>
      </c>
      <c r="K93" s="73">
        <f>'Electricity demand (energy)'!K93/(365*24)*1000</f>
        <v>0</v>
      </c>
      <c r="L93" s="73">
        <f>'Electricity demand (energy)'!L93/(365*24)*1000</f>
        <v>0</v>
      </c>
      <c r="M93" s="73">
        <f>'Electricity demand (energy)'!M93/(365*24)*1000</f>
        <v>0</v>
      </c>
      <c r="N93" s="73">
        <f>'Electricity demand (energy)'!N93/(365*24)*1000</f>
        <v>0</v>
      </c>
      <c r="O93" s="73">
        <f>'Electricity demand (energy)'!O93/(365*24)*1000</f>
        <v>0</v>
      </c>
      <c r="P93" s="73">
        <f>'Electricity demand (energy)'!P93/(365*24)*1000</f>
        <v>0</v>
      </c>
      <c r="Q93" s="73">
        <f>'Electricity demand (energy)'!Q93/(365*24)*1000</f>
        <v>0</v>
      </c>
      <c r="R93" s="73">
        <f>'Electricity demand (energy)'!R93/(365*24)*1000</f>
        <v>0</v>
      </c>
      <c r="S93" s="73">
        <f>'Electricity demand (energy)'!S93/(365*24)*1000</f>
        <v>0</v>
      </c>
      <c r="T93" s="73">
        <f>'Electricity demand (energy)'!T93/(365*24)*1000</f>
        <v>0</v>
      </c>
      <c r="U93" s="73">
        <f>'Electricity demand (energy)'!U93/(365*24)*1000</f>
        <v>0</v>
      </c>
      <c r="V93" s="73">
        <f>'Electricity demand (energy)'!V93/(365*24)*1000</f>
        <v>0</v>
      </c>
      <c r="W93" s="73">
        <f>'Electricity demand (energy)'!W93/(365*24)*1000</f>
        <v>0</v>
      </c>
      <c r="X93" s="73">
        <f>'Electricity demand (energy)'!X93/(365*24)*1000</f>
        <v>0</v>
      </c>
      <c r="Y93" s="73">
        <f>'Electricity demand (energy)'!Y93/(365*24)*1000</f>
        <v>0</v>
      </c>
      <c r="Z93" s="73">
        <f>'Electricity demand (energy)'!Z93/(365*24)*1000</f>
        <v>0</v>
      </c>
      <c r="AA93" s="73">
        <f>'Electricity demand (energy)'!AA93/(365*24)*1000</f>
        <v>0</v>
      </c>
      <c r="AB93" s="73">
        <f>'Electricity demand (energy)'!AB93/(365*24)*1000</f>
        <v>0</v>
      </c>
      <c r="AC93" s="73">
        <f>'Electricity demand (energy)'!AC93/(365*24)*1000</f>
        <v>0</v>
      </c>
      <c r="AD93" s="73">
        <f>'Electricity demand (energy)'!AD93/(365*24)*1000</f>
        <v>0</v>
      </c>
      <c r="AE93" s="73">
        <f>'Electricity demand (energy)'!AE93/(365*24)*1000</f>
        <v>0</v>
      </c>
      <c r="AF93" s="73">
        <f>'Electricity demand (energy)'!AF93/(365*24)*1000</f>
        <v>0</v>
      </c>
      <c r="AG93" s="73">
        <f>'Electricity demand (energy)'!AG93/(365*24)*1000</f>
        <v>0</v>
      </c>
      <c r="AH93" s="73">
        <f>'Electricity demand (energy)'!AH93/(365*24)*1000</f>
        <v>0</v>
      </c>
      <c r="AI93" s="73">
        <f>'Electricity demand (energy)'!AI93/(365*24)*1000</f>
        <v>0</v>
      </c>
      <c r="AJ93" s="73">
        <f>'Electricity demand (energy)'!AJ93/(365*24)*1000</f>
        <v>55.22178648</v>
      </c>
      <c r="AK93" s="73">
        <f>'Electricity demand (energy)'!AK93/(365*24)*1000</f>
        <v>55.97990483</v>
      </c>
      <c r="AL93" s="73">
        <f>'Electricity demand (energy)'!AL93/(365*24)*1000</f>
        <v>57.57833278</v>
      </c>
      <c r="AM93" s="73">
        <f>'Electricity demand (energy)'!AM93/(365*24)*1000</f>
        <v>60.933322</v>
      </c>
      <c r="AN93" s="73">
        <f>'Electricity demand (energy)'!AN93/(365*24)*1000</f>
        <v>67.90905136</v>
      </c>
      <c r="AO93" s="73">
        <f>'Electricity demand (energy)'!AO93/(365*24)*1000</f>
        <v>82.13257636</v>
      </c>
      <c r="AP93" s="73">
        <f>'Electricity demand (energy)'!AP93/(365*24)*1000</f>
        <v>110.0133181</v>
      </c>
      <c r="AQ93" s="73">
        <f>'Electricity demand (energy)'!AQ93/(365*24)*1000</f>
        <v>160.6719816</v>
      </c>
      <c r="AR93" s="73">
        <f>'Electricity demand (energy)'!AR93/(365*24)*1000</f>
        <v>241.1871679</v>
      </c>
      <c r="AS93" s="73">
        <f>'Electricity demand (energy)'!AS93/(365*24)*1000</f>
        <v>345.4288337</v>
      </c>
      <c r="AT93" s="73">
        <f>'Electricity demand (energy)'!AT93/(365*24)*1000</f>
        <v>449.6704995</v>
      </c>
      <c r="AU93" s="73">
        <f>'Electricity demand (energy)'!AU93/(365*24)*1000</f>
        <v>530.1856857</v>
      </c>
      <c r="AV93" s="73">
        <f>'Electricity demand (energy)'!AV93/(365*24)*1000</f>
        <v>580.8443493</v>
      </c>
      <c r="AW93" s="73">
        <f>'Electricity demand (energy)'!AW93/(365*24)*1000</f>
        <v>608.725091</v>
      </c>
      <c r="AX93" s="73">
        <f>'Electricity demand (energy)'!AX93/(365*24)*1000</f>
        <v>622.948616</v>
      </c>
      <c r="AY93" s="73">
        <f>'Electricity demand (energy)'!AY93/(365*24)*1000</f>
        <v>629.9243454</v>
      </c>
      <c r="AZ93" s="73">
        <f>'Electricity demand (energy)'!AZ93/(365*24)*1000</f>
        <v>633.2793346</v>
      </c>
      <c r="BA93" s="73">
        <f>'Electricity demand (energy)'!BA93/(365*24)*1000</f>
        <v>634.8777625</v>
      </c>
      <c r="BB93" s="73">
        <f>'Electricity demand (energy)'!BB93/(365*24)*1000</f>
        <v>635.6358809</v>
      </c>
      <c r="BC93" s="73">
        <f>'Electricity demand (energy)'!BC93/(365*24)*1000</f>
        <v>635.9946798</v>
      </c>
      <c r="BD93" s="74">
        <f>'Electricity demand (energy)'!BD93/(365*24)*1000</f>
        <v>636.1643186</v>
      </c>
      <c r="BE93" s="3"/>
      <c r="BF93" s="3"/>
      <c r="BG93" s="3"/>
      <c r="BH93" s="3"/>
      <c r="BI93" s="3"/>
      <c r="BJ93" s="3"/>
      <c r="BK93" s="3"/>
      <c r="BL93" s="3"/>
      <c r="BM93" s="3"/>
      <c r="BN93" s="3"/>
    </row>
    <row r="94">
      <c r="A94" s="75"/>
      <c r="E94" s="76" t="s">
        <v>56</v>
      </c>
      <c r="F94" s="73">
        <f>'Electricity demand (energy)'!F94/(365*24)*1000</f>
        <v>0</v>
      </c>
      <c r="G94" s="73">
        <f>'Electricity demand (energy)'!G94/(365*24)*1000</f>
        <v>0</v>
      </c>
      <c r="H94" s="73">
        <f>'Electricity demand (energy)'!H94/(365*24)*1000</f>
        <v>0</v>
      </c>
      <c r="I94" s="73">
        <f>'Electricity demand (energy)'!I94/(365*24)*1000</f>
        <v>0</v>
      </c>
      <c r="J94" s="73">
        <f>'Electricity demand (energy)'!J94/(365*24)*1000</f>
        <v>0</v>
      </c>
      <c r="K94" s="73">
        <f>'Electricity demand (energy)'!K94/(365*24)*1000</f>
        <v>0</v>
      </c>
      <c r="L94" s="73">
        <f>'Electricity demand (energy)'!L94/(365*24)*1000</f>
        <v>0</v>
      </c>
      <c r="M94" s="73">
        <f>'Electricity demand (energy)'!M94/(365*24)*1000</f>
        <v>0</v>
      </c>
      <c r="N94" s="73">
        <f>'Electricity demand (energy)'!N94/(365*24)*1000</f>
        <v>0</v>
      </c>
      <c r="O94" s="73">
        <f>'Electricity demand (energy)'!O94/(365*24)*1000</f>
        <v>0</v>
      </c>
      <c r="P94" s="73">
        <f>'Electricity demand (energy)'!P94/(365*24)*1000</f>
        <v>0</v>
      </c>
      <c r="Q94" s="73">
        <f>'Electricity demand (energy)'!Q94/(365*24)*1000</f>
        <v>0</v>
      </c>
      <c r="R94" s="73">
        <f>'Electricity demand (energy)'!R94/(365*24)*1000</f>
        <v>0</v>
      </c>
      <c r="S94" s="73">
        <f>'Electricity demand (energy)'!S94/(365*24)*1000</f>
        <v>0</v>
      </c>
      <c r="T94" s="73">
        <f>'Electricity demand (energy)'!T94/(365*24)*1000</f>
        <v>0</v>
      </c>
      <c r="U94" s="73">
        <f>'Electricity demand (energy)'!U94/(365*24)*1000</f>
        <v>0</v>
      </c>
      <c r="V94" s="73">
        <f>'Electricity demand (energy)'!V94/(365*24)*1000</f>
        <v>0</v>
      </c>
      <c r="W94" s="73">
        <f>'Electricity demand (energy)'!W94/(365*24)*1000</f>
        <v>0</v>
      </c>
      <c r="X94" s="73">
        <f>'Electricity demand (energy)'!X94/(365*24)*1000</f>
        <v>0</v>
      </c>
      <c r="Y94" s="73">
        <f>'Electricity demand (energy)'!Y94/(365*24)*1000</f>
        <v>0</v>
      </c>
      <c r="Z94" s="73">
        <f>'Electricity demand (energy)'!Z94/(365*24)*1000</f>
        <v>0</v>
      </c>
      <c r="AA94" s="73">
        <f>'Electricity demand (energy)'!AA94/(365*24)*1000</f>
        <v>0</v>
      </c>
      <c r="AB94" s="73">
        <f>'Electricity demand (energy)'!AB94/(365*24)*1000</f>
        <v>0</v>
      </c>
      <c r="AC94" s="73">
        <f>'Electricity demand (energy)'!AC94/(365*24)*1000</f>
        <v>0</v>
      </c>
      <c r="AD94" s="73">
        <f>'Electricity demand (energy)'!AD94/(365*24)*1000</f>
        <v>0</v>
      </c>
      <c r="AE94" s="73">
        <f>'Electricity demand (energy)'!AE94/(365*24)*1000</f>
        <v>0</v>
      </c>
      <c r="AF94" s="73">
        <f>'Electricity demand (energy)'!AF94/(365*24)*1000</f>
        <v>0</v>
      </c>
      <c r="AG94" s="73">
        <f>'Electricity demand (energy)'!AG94/(365*24)*1000</f>
        <v>0</v>
      </c>
      <c r="AH94" s="73">
        <f>'Electricity demand (energy)'!AH94/(365*24)*1000</f>
        <v>0</v>
      </c>
      <c r="AI94" s="73">
        <f>'Electricity demand (energy)'!AI94/(365*24)*1000</f>
        <v>0</v>
      </c>
      <c r="AJ94" s="73">
        <f>'Electricity demand (energy)'!AJ94/(365*24)*1000</f>
        <v>55.54072009</v>
      </c>
      <c r="AK94" s="73">
        <f>'Electricity demand (energy)'!AK94/(365*24)*1000</f>
        <v>56.6542064</v>
      </c>
      <c r="AL94" s="73">
        <f>'Electricity demand (energy)'!AL94/(365*24)*1000</f>
        <v>59.00189746</v>
      </c>
      <c r="AM94" s="73">
        <f>'Electricity demand (energy)'!AM94/(365*24)*1000</f>
        <v>63.92953787</v>
      </c>
      <c r="AN94" s="73">
        <f>'Electricity demand (energy)'!AN94/(365*24)*1000</f>
        <v>74.17514038</v>
      </c>
      <c r="AO94" s="73">
        <f>'Electricity demand (energy)'!AO94/(365*24)*1000</f>
        <v>95.06594272</v>
      </c>
      <c r="AP94" s="73">
        <f>'Electricity demand (energy)'!AP94/(365*24)*1000</f>
        <v>136.0157821</v>
      </c>
      <c r="AQ94" s="73">
        <f>'Electricity demand (energy)'!AQ94/(365*24)*1000</f>
        <v>210.4206942</v>
      </c>
      <c r="AR94" s="73">
        <f>'Electricity demand (energy)'!AR94/(365*24)*1000</f>
        <v>328.677374</v>
      </c>
      <c r="AS94" s="73">
        <f>'Electricity demand (energy)'!AS94/(365*24)*1000</f>
        <v>481.7823206</v>
      </c>
      <c r="AT94" s="73">
        <f>'Electricity demand (energy)'!AT94/(365*24)*1000</f>
        <v>634.8872673</v>
      </c>
      <c r="AU94" s="73">
        <f>'Electricity demand (energy)'!AU94/(365*24)*1000</f>
        <v>753.1439471</v>
      </c>
      <c r="AV94" s="73">
        <f>'Electricity demand (energy)'!AV94/(365*24)*1000</f>
        <v>827.5488592</v>
      </c>
      <c r="AW94" s="73">
        <f>'Electricity demand (energy)'!AW94/(365*24)*1000</f>
        <v>868.4986986</v>
      </c>
      <c r="AX94" s="73">
        <f>'Electricity demand (energy)'!AX94/(365*24)*1000</f>
        <v>889.3895009</v>
      </c>
      <c r="AY94" s="73">
        <f>'Electricity demand (energy)'!AY94/(365*24)*1000</f>
        <v>899.6351034</v>
      </c>
      <c r="AZ94" s="73">
        <f>'Electricity demand (energy)'!AZ94/(365*24)*1000</f>
        <v>904.5627438</v>
      </c>
      <c r="BA94" s="73">
        <f>'Electricity demand (energy)'!BA94/(365*24)*1000</f>
        <v>906.9104349</v>
      </c>
      <c r="BB94" s="73">
        <f>'Electricity demand (energy)'!BB94/(365*24)*1000</f>
        <v>908.0239212</v>
      </c>
      <c r="BC94" s="73">
        <f>'Electricity demand (energy)'!BC94/(365*24)*1000</f>
        <v>908.5509072</v>
      </c>
      <c r="BD94" s="74">
        <f>'Electricity demand (energy)'!BD94/(365*24)*1000</f>
        <v>908.8000641</v>
      </c>
      <c r="BE94" s="3"/>
      <c r="BF94" s="3"/>
      <c r="BG94" s="3"/>
      <c r="BH94" s="3"/>
      <c r="BI94" s="3"/>
      <c r="BJ94" s="3"/>
      <c r="BK94" s="3"/>
      <c r="BL94" s="3"/>
      <c r="BM94" s="3"/>
      <c r="BN94" s="3"/>
    </row>
    <row r="95">
      <c r="A95" s="75"/>
      <c r="E95" s="76" t="s">
        <v>55</v>
      </c>
      <c r="F95" s="73">
        <f>'Electricity demand (energy)'!F95/(365*24)*1000</f>
        <v>0</v>
      </c>
      <c r="G95" s="73">
        <f>'Electricity demand (energy)'!G95/(365*24)*1000</f>
        <v>0</v>
      </c>
      <c r="H95" s="73">
        <f>'Electricity demand (energy)'!H95/(365*24)*1000</f>
        <v>0</v>
      </c>
      <c r="I95" s="73">
        <f>'Electricity demand (energy)'!I95/(365*24)*1000</f>
        <v>0</v>
      </c>
      <c r="J95" s="73">
        <f>'Electricity demand (energy)'!J95/(365*24)*1000</f>
        <v>0</v>
      </c>
      <c r="K95" s="73">
        <f>'Electricity demand (energy)'!K95/(365*24)*1000</f>
        <v>0</v>
      </c>
      <c r="L95" s="73">
        <f>'Electricity demand (energy)'!L95/(365*24)*1000</f>
        <v>0</v>
      </c>
      <c r="M95" s="73">
        <f>'Electricity demand (energy)'!M95/(365*24)*1000</f>
        <v>0</v>
      </c>
      <c r="N95" s="73">
        <f>'Electricity demand (energy)'!N95/(365*24)*1000</f>
        <v>0</v>
      </c>
      <c r="O95" s="73">
        <f>'Electricity demand (energy)'!O95/(365*24)*1000</f>
        <v>0</v>
      </c>
      <c r="P95" s="73">
        <f>'Electricity demand (energy)'!P95/(365*24)*1000</f>
        <v>0</v>
      </c>
      <c r="Q95" s="73">
        <f>'Electricity demand (energy)'!Q95/(365*24)*1000</f>
        <v>0</v>
      </c>
      <c r="R95" s="73">
        <f>'Electricity demand (energy)'!R95/(365*24)*1000</f>
        <v>0</v>
      </c>
      <c r="S95" s="73">
        <f>'Electricity demand (energy)'!S95/(365*24)*1000</f>
        <v>0</v>
      </c>
      <c r="T95" s="73">
        <f>'Electricity demand (energy)'!T95/(365*24)*1000</f>
        <v>0</v>
      </c>
      <c r="U95" s="73">
        <f>'Electricity demand (energy)'!U95/(365*24)*1000</f>
        <v>0</v>
      </c>
      <c r="V95" s="73">
        <f>'Electricity demand (energy)'!V95/(365*24)*1000</f>
        <v>0</v>
      </c>
      <c r="W95" s="73">
        <f>'Electricity demand (energy)'!W95/(365*24)*1000</f>
        <v>0</v>
      </c>
      <c r="X95" s="73">
        <f>'Electricity demand (energy)'!X95/(365*24)*1000</f>
        <v>0</v>
      </c>
      <c r="Y95" s="73">
        <f>'Electricity demand (energy)'!Y95/(365*24)*1000</f>
        <v>0</v>
      </c>
      <c r="Z95" s="73">
        <f>'Electricity demand (energy)'!Z95/(365*24)*1000</f>
        <v>0</v>
      </c>
      <c r="AA95" s="73">
        <f>'Electricity demand (energy)'!AA95/(365*24)*1000</f>
        <v>0</v>
      </c>
      <c r="AB95" s="73">
        <f>'Electricity demand (energy)'!AB95/(365*24)*1000</f>
        <v>0</v>
      </c>
      <c r="AC95" s="73">
        <f>'Electricity demand (energy)'!AC95/(365*24)*1000</f>
        <v>0</v>
      </c>
      <c r="AD95" s="73">
        <f>'Electricity demand (energy)'!AD95/(365*24)*1000</f>
        <v>0</v>
      </c>
      <c r="AE95" s="73">
        <f>'Electricity demand (energy)'!AE95/(365*24)*1000</f>
        <v>0</v>
      </c>
      <c r="AF95" s="73">
        <f>'Electricity demand (energy)'!AF95/(365*24)*1000</f>
        <v>0</v>
      </c>
      <c r="AG95" s="73">
        <f>'Electricity demand (energy)'!AG95/(365*24)*1000</f>
        <v>0</v>
      </c>
      <c r="AH95" s="73">
        <f>'Electricity demand (energy)'!AH95/(365*24)*1000</f>
        <v>0</v>
      </c>
      <c r="AI95" s="73">
        <f>'Electricity demand (energy)'!AI95/(365*24)*1000</f>
        <v>0</v>
      </c>
      <c r="AJ95" s="73">
        <f>'Electricity demand (energy)'!AJ95/(365*24)*1000</f>
        <v>56.2848985</v>
      </c>
      <c r="AK95" s="73">
        <f>'Electricity demand (energy)'!AK95/(365*24)*1000</f>
        <v>58.22757675</v>
      </c>
      <c r="AL95" s="73">
        <f>'Electricity demand (energy)'!AL95/(365*24)*1000</f>
        <v>62.32354838</v>
      </c>
      <c r="AM95" s="73">
        <f>'Electricity demand (energy)'!AM95/(365*24)*1000</f>
        <v>70.92070826</v>
      </c>
      <c r="AN95" s="73">
        <f>'Electricity demand (energy)'!AN95/(365*24)*1000</f>
        <v>88.79601475</v>
      </c>
      <c r="AO95" s="73">
        <f>'Electricity demand (energy)'!AO95/(365*24)*1000</f>
        <v>125.2437976</v>
      </c>
      <c r="AP95" s="73">
        <f>'Electricity demand (energy)'!AP95/(365*24)*1000</f>
        <v>196.6881982</v>
      </c>
      <c r="AQ95" s="73">
        <f>'Electricity demand (energy)'!AQ95/(365*24)*1000</f>
        <v>326.5010235</v>
      </c>
      <c r="AR95" s="73">
        <f>'Electricity demand (energy)'!AR95/(365*24)*1000</f>
        <v>532.8211883</v>
      </c>
      <c r="AS95" s="73">
        <f>'Electricity demand (energy)'!AS95/(365*24)*1000</f>
        <v>799.9404569</v>
      </c>
      <c r="AT95" s="73">
        <f>'Electricity demand (energy)'!AT95/(365*24)*1000</f>
        <v>1067.059726</v>
      </c>
      <c r="AU95" s="73">
        <f>'Electricity demand (energy)'!AU95/(365*24)*1000</f>
        <v>1273.37989</v>
      </c>
      <c r="AV95" s="73">
        <f>'Electricity demand (energy)'!AV95/(365*24)*1000</f>
        <v>1403.192716</v>
      </c>
      <c r="AW95" s="73">
        <f>'Electricity demand (energy)'!AW95/(365*24)*1000</f>
        <v>1474.637116</v>
      </c>
      <c r="AX95" s="73">
        <f>'Electricity demand (energy)'!AX95/(365*24)*1000</f>
        <v>1511.084899</v>
      </c>
      <c r="AY95" s="73">
        <f>'Electricity demand (energy)'!AY95/(365*24)*1000</f>
        <v>1528.960206</v>
      </c>
      <c r="AZ95" s="73">
        <f>'Electricity demand (energy)'!AZ95/(365*24)*1000</f>
        <v>1537.557365</v>
      </c>
      <c r="BA95" s="73">
        <f>'Electricity demand (energy)'!BA95/(365*24)*1000</f>
        <v>1541.653337</v>
      </c>
      <c r="BB95" s="73">
        <f>'Electricity demand (energy)'!BB95/(365*24)*1000</f>
        <v>1543.596015</v>
      </c>
      <c r="BC95" s="73">
        <f>'Electricity demand (energy)'!BC95/(365*24)*1000</f>
        <v>1544.515438</v>
      </c>
      <c r="BD95" s="74">
        <f>'Electricity demand (energy)'!BD95/(365*24)*1000</f>
        <v>1544.950137</v>
      </c>
      <c r="BE95" s="3"/>
      <c r="BF95" s="3"/>
      <c r="BG95" s="3"/>
      <c r="BH95" s="3"/>
      <c r="BI95" s="3"/>
      <c r="BJ95" s="3"/>
      <c r="BK95" s="3"/>
      <c r="BL95" s="3"/>
      <c r="BM95" s="3"/>
      <c r="BN95" s="3"/>
    </row>
    <row r="96">
      <c r="A96" s="75"/>
      <c r="C96" s="77" t="s">
        <v>56</v>
      </c>
      <c r="D96" s="71" t="s">
        <v>57</v>
      </c>
      <c r="E96" s="76" t="s">
        <v>57</v>
      </c>
      <c r="F96" s="73">
        <f>'Electricity demand (energy)'!F96/(365*24)*1000</f>
        <v>0</v>
      </c>
      <c r="G96" s="73">
        <f>'Electricity demand (energy)'!G96/(365*24)*1000</f>
        <v>0</v>
      </c>
      <c r="H96" s="73">
        <f>'Electricity demand (energy)'!H96/(365*24)*1000</f>
        <v>0</v>
      </c>
      <c r="I96" s="73">
        <f>'Electricity demand (energy)'!I96/(365*24)*1000</f>
        <v>0</v>
      </c>
      <c r="J96" s="73">
        <f>'Electricity demand (energy)'!J96/(365*24)*1000</f>
        <v>0</v>
      </c>
      <c r="K96" s="73">
        <f>'Electricity demand (energy)'!K96/(365*24)*1000</f>
        <v>0</v>
      </c>
      <c r="L96" s="73">
        <f>'Electricity demand (energy)'!L96/(365*24)*1000</f>
        <v>0</v>
      </c>
      <c r="M96" s="73">
        <f>'Electricity demand (energy)'!M96/(365*24)*1000</f>
        <v>0</v>
      </c>
      <c r="N96" s="73">
        <f>'Electricity demand (energy)'!N96/(365*24)*1000</f>
        <v>0</v>
      </c>
      <c r="O96" s="73">
        <f>'Electricity demand (energy)'!O96/(365*24)*1000</f>
        <v>0</v>
      </c>
      <c r="P96" s="73">
        <f>'Electricity demand (energy)'!P96/(365*24)*1000</f>
        <v>0</v>
      </c>
      <c r="Q96" s="73">
        <f>'Electricity demand (energy)'!Q96/(365*24)*1000</f>
        <v>0</v>
      </c>
      <c r="R96" s="73">
        <f>'Electricity demand (energy)'!R96/(365*24)*1000</f>
        <v>0</v>
      </c>
      <c r="S96" s="73">
        <f>'Electricity demand (energy)'!S96/(365*24)*1000</f>
        <v>0</v>
      </c>
      <c r="T96" s="73">
        <f>'Electricity demand (energy)'!T96/(365*24)*1000</f>
        <v>0</v>
      </c>
      <c r="U96" s="73">
        <f>'Electricity demand (energy)'!U96/(365*24)*1000</f>
        <v>0</v>
      </c>
      <c r="V96" s="73">
        <f>'Electricity demand (energy)'!V96/(365*24)*1000</f>
        <v>0</v>
      </c>
      <c r="W96" s="73">
        <f>'Electricity demand (energy)'!W96/(365*24)*1000</f>
        <v>0</v>
      </c>
      <c r="X96" s="73">
        <f>'Electricity demand (energy)'!X96/(365*24)*1000</f>
        <v>0</v>
      </c>
      <c r="Y96" s="73">
        <f>'Electricity demand (energy)'!Y96/(365*24)*1000</f>
        <v>0</v>
      </c>
      <c r="Z96" s="73">
        <f>'Electricity demand (energy)'!Z96/(365*24)*1000</f>
        <v>0</v>
      </c>
      <c r="AA96" s="73">
        <f>'Electricity demand (energy)'!AA96/(365*24)*1000</f>
        <v>0</v>
      </c>
      <c r="AB96" s="73">
        <f>'Electricity demand (energy)'!AB96/(365*24)*1000</f>
        <v>0</v>
      </c>
      <c r="AC96" s="73">
        <f>'Electricity demand (energy)'!AC96/(365*24)*1000</f>
        <v>0</v>
      </c>
      <c r="AD96" s="73">
        <f>'Electricity demand (energy)'!AD96/(365*24)*1000</f>
        <v>0</v>
      </c>
      <c r="AE96" s="73">
        <f>'Electricity demand (energy)'!AE96/(365*24)*1000</f>
        <v>0</v>
      </c>
      <c r="AF96" s="73">
        <f>'Electricity demand (energy)'!AF96/(365*24)*1000</f>
        <v>0</v>
      </c>
      <c r="AG96" s="73">
        <f>'Electricity demand (energy)'!AG96/(365*24)*1000</f>
        <v>0</v>
      </c>
      <c r="AH96" s="73">
        <f>'Electricity demand (energy)'!AH96/(365*24)*1000</f>
        <v>0</v>
      </c>
      <c r="AI96" s="73">
        <f>'Electricity demand (energy)'!AI96/(365*24)*1000</f>
        <v>0</v>
      </c>
      <c r="AJ96" s="73">
        <f>'Electricity demand (energy)'!AJ96/(365*24)*1000</f>
        <v>0</v>
      </c>
      <c r="AK96" s="73">
        <f>'Electricity demand (energy)'!AK96/(365*24)*1000</f>
        <v>0</v>
      </c>
      <c r="AL96" s="73">
        <f>'Electricity demand (energy)'!AL96/(365*24)*1000</f>
        <v>0</v>
      </c>
      <c r="AM96" s="73">
        <f>'Electricity demand (energy)'!AM96/(365*24)*1000</f>
        <v>0</v>
      </c>
      <c r="AN96" s="73">
        <f>'Electricity demand (energy)'!AN96/(365*24)*1000</f>
        <v>0</v>
      </c>
      <c r="AO96" s="73">
        <f>'Electricity demand (energy)'!AO96/(365*24)*1000</f>
        <v>0</v>
      </c>
      <c r="AP96" s="73">
        <f>'Electricity demand (energy)'!AP96/(365*24)*1000</f>
        <v>0</v>
      </c>
      <c r="AQ96" s="73">
        <f>'Electricity demand (energy)'!AQ96/(365*24)*1000</f>
        <v>0</v>
      </c>
      <c r="AR96" s="73">
        <f>'Electricity demand (energy)'!AR96/(365*24)*1000</f>
        <v>0</v>
      </c>
      <c r="AS96" s="73">
        <f>'Electricity demand (energy)'!AS96/(365*24)*1000</f>
        <v>0</v>
      </c>
      <c r="AT96" s="73">
        <f>'Electricity demand (energy)'!AT96/(365*24)*1000</f>
        <v>57.57833278</v>
      </c>
      <c r="AU96" s="73">
        <f>'Electricity demand (energy)'!AU96/(365*24)*1000</f>
        <v>60.933322</v>
      </c>
      <c r="AV96" s="73">
        <f>'Electricity demand (energy)'!AV96/(365*24)*1000</f>
        <v>67.90905136</v>
      </c>
      <c r="AW96" s="73">
        <f>'Electricity demand (energy)'!AW96/(365*24)*1000</f>
        <v>82.13257636</v>
      </c>
      <c r="AX96" s="73">
        <f>'Electricity demand (energy)'!AX96/(365*24)*1000</f>
        <v>110.0133181</v>
      </c>
      <c r="AY96" s="73">
        <f>'Electricity demand (energy)'!AY96/(365*24)*1000</f>
        <v>160.6719816</v>
      </c>
      <c r="AZ96" s="73">
        <f>'Electricity demand (energy)'!AZ96/(365*24)*1000</f>
        <v>241.1871679</v>
      </c>
      <c r="BA96" s="73">
        <f>'Electricity demand (energy)'!BA96/(365*24)*1000</f>
        <v>345.4288337</v>
      </c>
      <c r="BB96" s="73">
        <f>'Electricity demand (energy)'!BB96/(365*24)*1000</f>
        <v>449.6704995</v>
      </c>
      <c r="BC96" s="73">
        <f>'Electricity demand (energy)'!BC96/(365*24)*1000</f>
        <v>530.1856857</v>
      </c>
      <c r="BD96" s="74">
        <f>'Electricity demand (energy)'!BD96/(365*24)*1000</f>
        <v>580.8443493</v>
      </c>
      <c r="BE96" s="3"/>
      <c r="BF96" s="3"/>
      <c r="BG96" s="3"/>
      <c r="BH96" s="3"/>
      <c r="BI96" s="3"/>
      <c r="BJ96" s="3"/>
      <c r="BK96" s="3"/>
      <c r="BL96" s="3"/>
      <c r="BM96" s="3"/>
      <c r="BN96" s="3"/>
    </row>
    <row r="97">
      <c r="A97" s="75"/>
      <c r="E97" s="76" t="s">
        <v>56</v>
      </c>
      <c r="F97" s="73">
        <f>'Electricity demand (energy)'!F97/(365*24)*1000</f>
        <v>0</v>
      </c>
      <c r="G97" s="73">
        <f>'Electricity demand (energy)'!G97/(365*24)*1000</f>
        <v>0</v>
      </c>
      <c r="H97" s="73">
        <f>'Electricity demand (energy)'!H97/(365*24)*1000</f>
        <v>0</v>
      </c>
      <c r="I97" s="73">
        <f>'Electricity demand (energy)'!I97/(365*24)*1000</f>
        <v>0</v>
      </c>
      <c r="J97" s="73">
        <f>'Electricity demand (energy)'!J97/(365*24)*1000</f>
        <v>0</v>
      </c>
      <c r="K97" s="73">
        <f>'Electricity demand (energy)'!K97/(365*24)*1000</f>
        <v>0</v>
      </c>
      <c r="L97" s="73">
        <f>'Electricity demand (energy)'!L97/(365*24)*1000</f>
        <v>0</v>
      </c>
      <c r="M97" s="73">
        <f>'Electricity demand (energy)'!M97/(365*24)*1000</f>
        <v>0</v>
      </c>
      <c r="N97" s="73">
        <f>'Electricity demand (energy)'!N97/(365*24)*1000</f>
        <v>0</v>
      </c>
      <c r="O97" s="73">
        <f>'Electricity demand (energy)'!O97/(365*24)*1000</f>
        <v>0</v>
      </c>
      <c r="P97" s="73">
        <f>'Electricity demand (energy)'!P97/(365*24)*1000</f>
        <v>0</v>
      </c>
      <c r="Q97" s="73">
        <f>'Electricity demand (energy)'!Q97/(365*24)*1000</f>
        <v>0</v>
      </c>
      <c r="R97" s="73">
        <f>'Electricity demand (energy)'!R97/(365*24)*1000</f>
        <v>0</v>
      </c>
      <c r="S97" s="73">
        <f>'Electricity demand (energy)'!S97/(365*24)*1000</f>
        <v>0</v>
      </c>
      <c r="T97" s="73">
        <f>'Electricity demand (energy)'!T97/(365*24)*1000</f>
        <v>0</v>
      </c>
      <c r="U97" s="73">
        <f>'Electricity demand (energy)'!U97/(365*24)*1000</f>
        <v>0</v>
      </c>
      <c r="V97" s="73">
        <f>'Electricity demand (energy)'!V97/(365*24)*1000</f>
        <v>0</v>
      </c>
      <c r="W97" s="73">
        <f>'Electricity demand (energy)'!W97/(365*24)*1000</f>
        <v>0</v>
      </c>
      <c r="X97" s="73">
        <f>'Electricity demand (energy)'!X97/(365*24)*1000</f>
        <v>0</v>
      </c>
      <c r="Y97" s="73">
        <f>'Electricity demand (energy)'!Y97/(365*24)*1000</f>
        <v>0</v>
      </c>
      <c r="Z97" s="73">
        <f>'Electricity demand (energy)'!Z97/(365*24)*1000</f>
        <v>0</v>
      </c>
      <c r="AA97" s="73">
        <f>'Electricity demand (energy)'!AA97/(365*24)*1000</f>
        <v>0</v>
      </c>
      <c r="AB97" s="73">
        <f>'Electricity demand (energy)'!AB97/(365*24)*1000</f>
        <v>0</v>
      </c>
      <c r="AC97" s="73">
        <f>'Electricity demand (energy)'!AC97/(365*24)*1000</f>
        <v>0</v>
      </c>
      <c r="AD97" s="73">
        <f>'Electricity demand (energy)'!AD97/(365*24)*1000</f>
        <v>0</v>
      </c>
      <c r="AE97" s="73">
        <f>'Electricity demand (energy)'!AE97/(365*24)*1000</f>
        <v>0</v>
      </c>
      <c r="AF97" s="73">
        <f>'Electricity demand (energy)'!AF97/(365*24)*1000</f>
        <v>0</v>
      </c>
      <c r="AG97" s="73">
        <f>'Electricity demand (energy)'!AG97/(365*24)*1000</f>
        <v>0</v>
      </c>
      <c r="AH97" s="73">
        <f>'Electricity demand (energy)'!AH97/(365*24)*1000</f>
        <v>0</v>
      </c>
      <c r="AI97" s="73">
        <f>'Electricity demand (energy)'!AI97/(365*24)*1000</f>
        <v>0</v>
      </c>
      <c r="AJ97" s="73">
        <f>'Electricity demand (energy)'!AJ97/(365*24)*1000</f>
        <v>0</v>
      </c>
      <c r="AK97" s="73">
        <f>'Electricity demand (energy)'!AK97/(365*24)*1000</f>
        <v>0</v>
      </c>
      <c r="AL97" s="73">
        <f>'Electricity demand (energy)'!AL97/(365*24)*1000</f>
        <v>0</v>
      </c>
      <c r="AM97" s="73">
        <f>'Electricity demand (energy)'!AM97/(365*24)*1000</f>
        <v>0</v>
      </c>
      <c r="AN97" s="73">
        <f>'Electricity demand (energy)'!AN97/(365*24)*1000</f>
        <v>0</v>
      </c>
      <c r="AO97" s="73">
        <f>'Electricity demand (energy)'!AO97/(365*24)*1000</f>
        <v>0</v>
      </c>
      <c r="AP97" s="73">
        <f>'Electricity demand (energy)'!AP97/(365*24)*1000</f>
        <v>0</v>
      </c>
      <c r="AQ97" s="73">
        <f>'Electricity demand (energy)'!AQ97/(365*24)*1000</f>
        <v>0</v>
      </c>
      <c r="AR97" s="73">
        <f>'Electricity demand (energy)'!AR97/(365*24)*1000</f>
        <v>0</v>
      </c>
      <c r="AS97" s="73">
        <f>'Electricity demand (energy)'!AS97/(365*24)*1000</f>
        <v>0</v>
      </c>
      <c r="AT97" s="73">
        <f>'Electricity demand (energy)'!AT97/(365*24)*1000</f>
        <v>59.00189746</v>
      </c>
      <c r="AU97" s="73">
        <f>'Electricity demand (energy)'!AU97/(365*24)*1000</f>
        <v>63.92953787</v>
      </c>
      <c r="AV97" s="73">
        <f>'Electricity demand (energy)'!AV97/(365*24)*1000</f>
        <v>74.17514038</v>
      </c>
      <c r="AW97" s="73">
        <f>'Electricity demand (energy)'!AW97/(365*24)*1000</f>
        <v>95.06594272</v>
      </c>
      <c r="AX97" s="73">
        <f>'Electricity demand (energy)'!AX97/(365*24)*1000</f>
        <v>136.0157821</v>
      </c>
      <c r="AY97" s="73">
        <f>'Electricity demand (energy)'!AY97/(365*24)*1000</f>
        <v>210.4206942</v>
      </c>
      <c r="AZ97" s="73">
        <f>'Electricity demand (energy)'!AZ97/(365*24)*1000</f>
        <v>328.677374</v>
      </c>
      <c r="BA97" s="73">
        <f>'Electricity demand (energy)'!BA97/(365*24)*1000</f>
        <v>481.7823206</v>
      </c>
      <c r="BB97" s="73">
        <f>'Electricity demand (energy)'!BB97/(365*24)*1000</f>
        <v>634.8872673</v>
      </c>
      <c r="BC97" s="73">
        <f>'Electricity demand (energy)'!BC97/(365*24)*1000</f>
        <v>753.1439471</v>
      </c>
      <c r="BD97" s="74">
        <f>'Electricity demand (energy)'!BD97/(365*24)*1000</f>
        <v>827.5488592</v>
      </c>
      <c r="BE97" s="3"/>
      <c r="BF97" s="3"/>
      <c r="BG97" s="3"/>
      <c r="BH97" s="3"/>
      <c r="BI97" s="3"/>
      <c r="BJ97" s="3"/>
      <c r="BK97" s="3"/>
      <c r="BL97" s="3"/>
      <c r="BM97" s="3"/>
      <c r="BN97" s="3"/>
    </row>
    <row r="98">
      <c r="A98" s="75"/>
      <c r="E98" s="76" t="s">
        <v>55</v>
      </c>
      <c r="F98" s="73">
        <f>'Electricity demand (energy)'!F98/(365*24)*1000</f>
        <v>0</v>
      </c>
      <c r="G98" s="73">
        <f>'Electricity demand (energy)'!G98/(365*24)*1000</f>
        <v>0</v>
      </c>
      <c r="H98" s="73">
        <f>'Electricity demand (energy)'!H98/(365*24)*1000</f>
        <v>0</v>
      </c>
      <c r="I98" s="73">
        <f>'Electricity demand (energy)'!I98/(365*24)*1000</f>
        <v>0</v>
      </c>
      <c r="J98" s="73">
        <f>'Electricity demand (energy)'!J98/(365*24)*1000</f>
        <v>0</v>
      </c>
      <c r="K98" s="73">
        <f>'Electricity demand (energy)'!K98/(365*24)*1000</f>
        <v>0</v>
      </c>
      <c r="L98" s="73">
        <f>'Electricity demand (energy)'!L98/(365*24)*1000</f>
        <v>0</v>
      </c>
      <c r="M98" s="73">
        <f>'Electricity demand (energy)'!M98/(365*24)*1000</f>
        <v>0</v>
      </c>
      <c r="N98" s="73">
        <f>'Electricity demand (energy)'!N98/(365*24)*1000</f>
        <v>0</v>
      </c>
      <c r="O98" s="73">
        <f>'Electricity demand (energy)'!O98/(365*24)*1000</f>
        <v>0</v>
      </c>
      <c r="P98" s="73">
        <f>'Electricity demand (energy)'!P98/(365*24)*1000</f>
        <v>0</v>
      </c>
      <c r="Q98" s="73">
        <f>'Electricity demand (energy)'!Q98/(365*24)*1000</f>
        <v>0</v>
      </c>
      <c r="R98" s="73">
        <f>'Electricity demand (energy)'!R98/(365*24)*1000</f>
        <v>0</v>
      </c>
      <c r="S98" s="73">
        <f>'Electricity demand (energy)'!S98/(365*24)*1000</f>
        <v>0</v>
      </c>
      <c r="T98" s="73">
        <f>'Electricity demand (energy)'!T98/(365*24)*1000</f>
        <v>0</v>
      </c>
      <c r="U98" s="73">
        <f>'Electricity demand (energy)'!U98/(365*24)*1000</f>
        <v>0</v>
      </c>
      <c r="V98" s="73">
        <f>'Electricity demand (energy)'!V98/(365*24)*1000</f>
        <v>0</v>
      </c>
      <c r="W98" s="73">
        <f>'Electricity demand (energy)'!W98/(365*24)*1000</f>
        <v>0</v>
      </c>
      <c r="X98" s="73">
        <f>'Electricity demand (energy)'!X98/(365*24)*1000</f>
        <v>0</v>
      </c>
      <c r="Y98" s="73">
        <f>'Electricity demand (energy)'!Y98/(365*24)*1000</f>
        <v>0</v>
      </c>
      <c r="Z98" s="73">
        <f>'Electricity demand (energy)'!Z98/(365*24)*1000</f>
        <v>0</v>
      </c>
      <c r="AA98" s="73">
        <f>'Electricity demand (energy)'!AA98/(365*24)*1000</f>
        <v>0</v>
      </c>
      <c r="AB98" s="73">
        <f>'Electricity demand (energy)'!AB98/(365*24)*1000</f>
        <v>0</v>
      </c>
      <c r="AC98" s="73">
        <f>'Electricity demand (energy)'!AC98/(365*24)*1000</f>
        <v>0</v>
      </c>
      <c r="AD98" s="73">
        <f>'Electricity demand (energy)'!AD98/(365*24)*1000</f>
        <v>0</v>
      </c>
      <c r="AE98" s="73">
        <f>'Electricity demand (energy)'!AE98/(365*24)*1000</f>
        <v>0</v>
      </c>
      <c r="AF98" s="73">
        <f>'Electricity demand (energy)'!AF98/(365*24)*1000</f>
        <v>0</v>
      </c>
      <c r="AG98" s="73">
        <f>'Electricity demand (energy)'!AG98/(365*24)*1000</f>
        <v>0</v>
      </c>
      <c r="AH98" s="73">
        <f>'Electricity demand (energy)'!AH98/(365*24)*1000</f>
        <v>0</v>
      </c>
      <c r="AI98" s="73">
        <f>'Electricity demand (energy)'!AI98/(365*24)*1000</f>
        <v>0</v>
      </c>
      <c r="AJ98" s="73">
        <f>'Electricity demand (energy)'!AJ98/(365*24)*1000</f>
        <v>0</v>
      </c>
      <c r="AK98" s="73">
        <f>'Electricity demand (energy)'!AK98/(365*24)*1000</f>
        <v>0</v>
      </c>
      <c r="AL98" s="73">
        <f>'Electricity demand (energy)'!AL98/(365*24)*1000</f>
        <v>0</v>
      </c>
      <c r="AM98" s="73">
        <f>'Electricity demand (energy)'!AM98/(365*24)*1000</f>
        <v>0</v>
      </c>
      <c r="AN98" s="73">
        <f>'Electricity demand (energy)'!AN98/(365*24)*1000</f>
        <v>0</v>
      </c>
      <c r="AO98" s="73">
        <f>'Electricity demand (energy)'!AO98/(365*24)*1000</f>
        <v>0</v>
      </c>
      <c r="AP98" s="73">
        <f>'Electricity demand (energy)'!AP98/(365*24)*1000</f>
        <v>0</v>
      </c>
      <c r="AQ98" s="73">
        <f>'Electricity demand (energy)'!AQ98/(365*24)*1000</f>
        <v>0</v>
      </c>
      <c r="AR98" s="73">
        <f>'Electricity demand (energy)'!AR98/(365*24)*1000</f>
        <v>0</v>
      </c>
      <c r="AS98" s="73">
        <f>'Electricity demand (energy)'!AS98/(365*24)*1000</f>
        <v>0</v>
      </c>
      <c r="AT98" s="73">
        <f>'Electricity demand (energy)'!AT98/(365*24)*1000</f>
        <v>62.32354838</v>
      </c>
      <c r="AU98" s="73">
        <f>'Electricity demand (energy)'!AU98/(365*24)*1000</f>
        <v>70.92070826</v>
      </c>
      <c r="AV98" s="73">
        <f>'Electricity demand (energy)'!AV98/(365*24)*1000</f>
        <v>88.79601475</v>
      </c>
      <c r="AW98" s="73">
        <f>'Electricity demand (energy)'!AW98/(365*24)*1000</f>
        <v>125.2437976</v>
      </c>
      <c r="AX98" s="73">
        <f>'Electricity demand (energy)'!AX98/(365*24)*1000</f>
        <v>196.6881982</v>
      </c>
      <c r="AY98" s="73">
        <f>'Electricity demand (energy)'!AY98/(365*24)*1000</f>
        <v>326.5010235</v>
      </c>
      <c r="AZ98" s="73">
        <f>'Electricity demand (energy)'!AZ98/(365*24)*1000</f>
        <v>532.8211883</v>
      </c>
      <c r="BA98" s="73">
        <f>'Electricity demand (energy)'!BA98/(365*24)*1000</f>
        <v>799.9404569</v>
      </c>
      <c r="BB98" s="73">
        <f>'Electricity demand (energy)'!BB98/(365*24)*1000</f>
        <v>1067.059726</v>
      </c>
      <c r="BC98" s="73">
        <f>'Electricity demand (energy)'!BC98/(365*24)*1000</f>
        <v>1273.37989</v>
      </c>
      <c r="BD98" s="74">
        <f>'Electricity demand (energy)'!BD98/(365*24)*1000</f>
        <v>1403.192716</v>
      </c>
      <c r="BE98" s="3"/>
      <c r="BF98" s="3"/>
      <c r="BG98" s="3"/>
      <c r="BH98" s="3"/>
      <c r="BI98" s="3"/>
      <c r="BJ98" s="3"/>
      <c r="BK98" s="3"/>
      <c r="BL98" s="3"/>
      <c r="BM98" s="3"/>
      <c r="BN98" s="3"/>
    </row>
    <row r="99">
      <c r="A99" s="75"/>
      <c r="D99" s="77" t="s">
        <v>56</v>
      </c>
      <c r="E99" s="76" t="s">
        <v>57</v>
      </c>
      <c r="F99" s="73">
        <f>'Electricity demand (energy)'!F99/(365*24)*1000</f>
        <v>0</v>
      </c>
      <c r="G99" s="73">
        <f>'Electricity demand (energy)'!G99/(365*24)*1000</f>
        <v>0</v>
      </c>
      <c r="H99" s="73">
        <f>'Electricity demand (energy)'!H99/(365*24)*1000</f>
        <v>0</v>
      </c>
      <c r="I99" s="73">
        <f>'Electricity demand (energy)'!I99/(365*24)*1000</f>
        <v>0</v>
      </c>
      <c r="J99" s="73">
        <f>'Electricity demand (energy)'!J99/(365*24)*1000</f>
        <v>0</v>
      </c>
      <c r="K99" s="73">
        <f>'Electricity demand (energy)'!K99/(365*24)*1000</f>
        <v>0</v>
      </c>
      <c r="L99" s="73">
        <f>'Electricity demand (energy)'!L99/(365*24)*1000</f>
        <v>0</v>
      </c>
      <c r="M99" s="73">
        <f>'Electricity demand (energy)'!M99/(365*24)*1000</f>
        <v>0</v>
      </c>
      <c r="N99" s="73">
        <f>'Electricity demand (energy)'!N99/(365*24)*1000</f>
        <v>0</v>
      </c>
      <c r="O99" s="73">
        <f>'Electricity demand (energy)'!O99/(365*24)*1000</f>
        <v>0</v>
      </c>
      <c r="P99" s="73">
        <f>'Electricity demand (energy)'!P99/(365*24)*1000</f>
        <v>0</v>
      </c>
      <c r="Q99" s="73">
        <f>'Electricity demand (energy)'!Q99/(365*24)*1000</f>
        <v>0</v>
      </c>
      <c r="R99" s="73">
        <f>'Electricity demand (energy)'!R99/(365*24)*1000</f>
        <v>0</v>
      </c>
      <c r="S99" s="73">
        <f>'Electricity demand (energy)'!S99/(365*24)*1000</f>
        <v>0</v>
      </c>
      <c r="T99" s="73">
        <f>'Electricity demand (energy)'!T99/(365*24)*1000</f>
        <v>0</v>
      </c>
      <c r="U99" s="73">
        <f>'Electricity demand (energy)'!U99/(365*24)*1000</f>
        <v>0</v>
      </c>
      <c r="V99" s="73">
        <f>'Electricity demand (energy)'!V99/(365*24)*1000</f>
        <v>0</v>
      </c>
      <c r="W99" s="73">
        <f>'Electricity demand (energy)'!W99/(365*24)*1000</f>
        <v>0</v>
      </c>
      <c r="X99" s="73">
        <f>'Electricity demand (energy)'!X99/(365*24)*1000</f>
        <v>0</v>
      </c>
      <c r="Y99" s="73">
        <f>'Electricity demand (energy)'!Y99/(365*24)*1000</f>
        <v>0</v>
      </c>
      <c r="Z99" s="73">
        <f>'Electricity demand (energy)'!Z99/(365*24)*1000</f>
        <v>0</v>
      </c>
      <c r="AA99" s="73">
        <f>'Electricity demand (energy)'!AA99/(365*24)*1000</f>
        <v>0</v>
      </c>
      <c r="AB99" s="73">
        <f>'Electricity demand (energy)'!AB99/(365*24)*1000</f>
        <v>0</v>
      </c>
      <c r="AC99" s="73">
        <f>'Electricity demand (energy)'!AC99/(365*24)*1000</f>
        <v>0</v>
      </c>
      <c r="AD99" s="73">
        <f>'Electricity demand (energy)'!AD99/(365*24)*1000</f>
        <v>0</v>
      </c>
      <c r="AE99" s="73">
        <f>'Electricity demand (energy)'!AE99/(365*24)*1000</f>
        <v>0</v>
      </c>
      <c r="AF99" s="73">
        <f>'Electricity demand (energy)'!AF99/(365*24)*1000</f>
        <v>0</v>
      </c>
      <c r="AG99" s="73">
        <f>'Electricity demand (energy)'!AG99/(365*24)*1000</f>
        <v>0</v>
      </c>
      <c r="AH99" s="73">
        <f>'Electricity demand (energy)'!AH99/(365*24)*1000</f>
        <v>0</v>
      </c>
      <c r="AI99" s="73">
        <f>'Electricity demand (energy)'!AI99/(365*24)*1000</f>
        <v>0</v>
      </c>
      <c r="AJ99" s="73">
        <f>'Electricity demand (energy)'!AJ99/(365*24)*1000</f>
        <v>0</v>
      </c>
      <c r="AK99" s="73">
        <f>'Electricity demand (energy)'!AK99/(365*24)*1000</f>
        <v>0</v>
      </c>
      <c r="AL99" s="73">
        <f>'Electricity demand (energy)'!AL99/(365*24)*1000</f>
        <v>0</v>
      </c>
      <c r="AM99" s="73">
        <f>'Electricity demand (energy)'!AM99/(365*24)*1000</f>
        <v>0</v>
      </c>
      <c r="AN99" s="73">
        <f>'Electricity demand (energy)'!AN99/(365*24)*1000</f>
        <v>0</v>
      </c>
      <c r="AO99" s="73">
        <f>'Electricity demand (energy)'!AO99/(365*24)*1000</f>
        <v>57.57833278</v>
      </c>
      <c r="AP99" s="73">
        <f>'Electricity demand (energy)'!AP99/(365*24)*1000</f>
        <v>60.933322</v>
      </c>
      <c r="AQ99" s="73">
        <f>'Electricity demand (energy)'!AQ99/(365*24)*1000</f>
        <v>67.90905136</v>
      </c>
      <c r="AR99" s="73">
        <f>'Electricity demand (energy)'!AR99/(365*24)*1000</f>
        <v>82.13257636</v>
      </c>
      <c r="AS99" s="73">
        <f>'Electricity demand (energy)'!AS99/(365*24)*1000</f>
        <v>110.0133181</v>
      </c>
      <c r="AT99" s="73">
        <f>'Electricity demand (energy)'!AT99/(365*24)*1000</f>
        <v>160.6719816</v>
      </c>
      <c r="AU99" s="73">
        <f>'Electricity demand (energy)'!AU99/(365*24)*1000</f>
        <v>241.1871679</v>
      </c>
      <c r="AV99" s="73">
        <f>'Electricity demand (energy)'!AV99/(365*24)*1000</f>
        <v>345.4288337</v>
      </c>
      <c r="AW99" s="73">
        <f>'Electricity demand (energy)'!AW99/(365*24)*1000</f>
        <v>449.6704995</v>
      </c>
      <c r="AX99" s="73">
        <f>'Electricity demand (energy)'!AX99/(365*24)*1000</f>
        <v>530.1856857</v>
      </c>
      <c r="AY99" s="73">
        <f>'Electricity demand (energy)'!AY99/(365*24)*1000</f>
        <v>580.8443493</v>
      </c>
      <c r="AZ99" s="73">
        <f>'Electricity demand (energy)'!AZ99/(365*24)*1000</f>
        <v>608.725091</v>
      </c>
      <c r="BA99" s="73">
        <f>'Electricity demand (energy)'!BA99/(365*24)*1000</f>
        <v>622.948616</v>
      </c>
      <c r="BB99" s="73">
        <f>'Electricity demand (energy)'!BB99/(365*24)*1000</f>
        <v>629.9243454</v>
      </c>
      <c r="BC99" s="73">
        <f>'Electricity demand (energy)'!BC99/(365*24)*1000</f>
        <v>633.2793346</v>
      </c>
      <c r="BD99" s="74">
        <f>'Electricity demand (energy)'!BD99/(365*24)*1000</f>
        <v>634.8777625</v>
      </c>
      <c r="BE99" s="3"/>
      <c r="BF99" s="3"/>
      <c r="BG99" s="3"/>
      <c r="BH99" s="3"/>
      <c r="BI99" s="3"/>
      <c r="BJ99" s="3"/>
      <c r="BK99" s="3"/>
      <c r="BL99" s="3"/>
      <c r="BM99" s="3"/>
      <c r="BN99" s="3"/>
    </row>
    <row r="100">
      <c r="A100" s="75"/>
      <c r="E100" s="76" t="s">
        <v>56</v>
      </c>
      <c r="F100" s="73">
        <f>'Electricity demand (energy)'!F100/(365*24)*1000</f>
        <v>0</v>
      </c>
      <c r="G100" s="73">
        <f>'Electricity demand (energy)'!G100/(365*24)*1000</f>
        <v>0</v>
      </c>
      <c r="H100" s="73">
        <f>'Electricity demand (energy)'!H100/(365*24)*1000</f>
        <v>0</v>
      </c>
      <c r="I100" s="73">
        <f>'Electricity demand (energy)'!I100/(365*24)*1000</f>
        <v>0</v>
      </c>
      <c r="J100" s="73">
        <f>'Electricity demand (energy)'!J100/(365*24)*1000</f>
        <v>0</v>
      </c>
      <c r="K100" s="73">
        <f>'Electricity demand (energy)'!K100/(365*24)*1000</f>
        <v>0</v>
      </c>
      <c r="L100" s="73">
        <f>'Electricity demand (energy)'!L100/(365*24)*1000</f>
        <v>0</v>
      </c>
      <c r="M100" s="73">
        <f>'Electricity demand (energy)'!M100/(365*24)*1000</f>
        <v>0</v>
      </c>
      <c r="N100" s="73">
        <f>'Electricity demand (energy)'!N100/(365*24)*1000</f>
        <v>0</v>
      </c>
      <c r="O100" s="73">
        <f>'Electricity demand (energy)'!O100/(365*24)*1000</f>
        <v>0</v>
      </c>
      <c r="P100" s="73">
        <f>'Electricity demand (energy)'!P100/(365*24)*1000</f>
        <v>0</v>
      </c>
      <c r="Q100" s="73">
        <f>'Electricity demand (energy)'!Q100/(365*24)*1000</f>
        <v>0</v>
      </c>
      <c r="R100" s="73">
        <f>'Electricity demand (energy)'!R100/(365*24)*1000</f>
        <v>0</v>
      </c>
      <c r="S100" s="73">
        <f>'Electricity demand (energy)'!S100/(365*24)*1000</f>
        <v>0</v>
      </c>
      <c r="T100" s="73">
        <f>'Electricity demand (energy)'!T100/(365*24)*1000</f>
        <v>0</v>
      </c>
      <c r="U100" s="73">
        <f>'Electricity demand (energy)'!U100/(365*24)*1000</f>
        <v>0</v>
      </c>
      <c r="V100" s="73">
        <f>'Electricity demand (energy)'!V100/(365*24)*1000</f>
        <v>0</v>
      </c>
      <c r="W100" s="73">
        <f>'Electricity demand (energy)'!W100/(365*24)*1000</f>
        <v>0</v>
      </c>
      <c r="X100" s="73">
        <f>'Electricity demand (energy)'!X100/(365*24)*1000</f>
        <v>0</v>
      </c>
      <c r="Y100" s="73">
        <f>'Electricity demand (energy)'!Y100/(365*24)*1000</f>
        <v>0</v>
      </c>
      <c r="Z100" s="73">
        <f>'Electricity demand (energy)'!Z100/(365*24)*1000</f>
        <v>0</v>
      </c>
      <c r="AA100" s="73">
        <f>'Electricity demand (energy)'!AA100/(365*24)*1000</f>
        <v>0</v>
      </c>
      <c r="AB100" s="73">
        <f>'Electricity demand (energy)'!AB100/(365*24)*1000</f>
        <v>0</v>
      </c>
      <c r="AC100" s="73">
        <f>'Electricity demand (energy)'!AC100/(365*24)*1000</f>
        <v>0</v>
      </c>
      <c r="AD100" s="73">
        <f>'Electricity demand (energy)'!AD100/(365*24)*1000</f>
        <v>0</v>
      </c>
      <c r="AE100" s="73">
        <f>'Electricity demand (energy)'!AE100/(365*24)*1000</f>
        <v>0</v>
      </c>
      <c r="AF100" s="73">
        <f>'Electricity demand (energy)'!AF100/(365*24)*1000</f>
        <v>0</v>
      </c>
      <c r="AG100" s="73">
        <f>'Electricity demand (energy)'!AG100/(365*24)*1000</f>
        <v>0</v>
      </c>
      <c r="AH100" s="73">
        <f>'Electricity demand (energy)'!AH100/(365*24)*1000</f>
        <v>0</v>
      </c>
      <c r="AI100" s="73">
        <f>'Electricity demand (energy)'!AI100/(365*24)*1000</f>
        <v>0</v>
      </c>
      <c r="AJ100" s="73">
        <f>'Electricity demand (energy)'!AJ100/(365*24)*1000</f>
        <v>0</v>
      </c>
      <c r="AK100" s="73">
        <f>'Electricity demand (energy)'!AK100/(365*24)*1000</f>
        <v>0</v>
      </c>
      <c r="AL100" s="73">
        <f>'Electricity demand (energy)'!AL100/(365*24)*1000</f>
        <v>0</v>
      </c>
      <c r="AM100" s="73">
        <f>'Electricity demand (energy)'!AM100/(365*24)*1000</f>
        <v>0</v>
      </c>
      <c r="AN100" s="73">
        <f>'Electricity demand (energy)'!AN100/(365*24)*1000</f>
        <v>0</v>
      </c>
      <c r="AO100" s="73">
        <f>'Electricity demand (energy)'!AO100/(365*24)*1000</f>
        <v>59.00189746</v>
      </c>
      <c r="AP100" s="73">
        <f>'Electricity demand (energy)'!AP100/(365*24)*1000</f>
        <v>63.92953787</v>
      </c>
      <c r="AQ100" s="73">
        <f>'Electricity demand (energy)'!AQ100/(365*24)*1000</f>
        <v>74.17514038</v>
      </c>
      <c r="AR100" s="73">
        <f>'Electricity demand (energy)'!AR100/(365*24)*1000</f>
        <v>95.06594272</v>
      </c>
      <c r="AS100" s="73">
        <f>'Electricity demand (energy)'!AS100/(365*24)*1000</f>
        <v>136.0157821</v>
      </c>
      <c r="AT100" s="73">
        <f>'Electricity demand (energy)'!AT100/(365*24)*1000</f>
        <v>210.4206942</v>
      </c>
      <c r="AU100" s="73">
        <f>'Electricity demand (energy)'!AU100/(365*24)*1000</f>
        <v>328.677374</v>
      </c>
      <c r="AV100" s="73">
        <f>'Electricity demand (energy)'!AV100/(365*24)*1000</f>
        <v>481.7823206</v>
      </c>
      <c r="AW100" s="73">
        <f>'Electricity demand (energy)'!AW100/(365*24)*1000</f>
        <v>634.8872673</v>
      </c>
      <c r="AX100" s="73">
        <f>'Electricity demand (energy)'!AX100/(365*24)*1000</f>
        <v>753.1439471</v>
      </c>
      <c r="AY100" s="73">
        <f>'Electricity demand (energy)'!AY100/(365*24)*1000</f>
        <v>827.5488592</v>
      </c>
      <c r="AZ100" s="73">
        <f>'Electricity demand (energy)'!AZ100/(365*24)*1000</f>
        <v>868.4986986</v>
      </c>
      <c r="BA100" s="73">
        <f>'Electricity demand (energy)'!BA100/(365*24)*1000</f>
        <v>889.3895009</v>
      </c>
      <c r="BB100" s="73">
        <f>'Electricity demand (energy)'!BB100/(365*24)*1000</f>
        <v>899.6351034</v>
      </c>
      <c r="BC100" s="73">
        <f>'Electricity demand (energy)'!BC100/(365*24)*1000</f>
        <v>904.5627438</v>
      </c>
      <c r="BD100" s="74">
        <f>'Electricity demand (energy)'!BD100/(365*24)*1000</f>
        <v>906.9104349</v>
      </c>
      <c r="BE100" s="3"/>
      <c r="BF100" s="3"/>
      <c r="BG100" s="3"/>
      <c r="BH100" s="3"/>
      <c r="BI100" s="3"/>
      <c r="BJ100" s="3"/>
      <c r="BK100" s="3"/>
      <c r="BL100" s="3"/>
      <c r="BM100" s="3"/>
      <c r="BN100" s="3"/>
    </row>
    <row r="101">
      <c r="A101" s="75"/>
      <c r="E101" s="76" t="s">
        <v>55</v>
      </c>
      <c r="F101" s="73">
        <f>'Electricity demand (energy)'!F101/(365*24)*1000</f>
        <v>0</v>
      </c>
      <c r="G101" s="73">
        <f>'Electricity demand (energy)'!G101/(365*24)*1000</f>
        <v>0</v>
      </c>
      <c r="H101" s="73">
        <f>'Electricity demand (energy)'!H101/(365*24)*1000</f>
        <v>0</v>
      </c>
      <c r="I101" s="73">
        <f>'Electricity demand (energy)'!I101/(365*24)*1000</f>
        <v>0</v>
      </c>
      <c r="J101" s="73">
        <f>'Electricity demand (energy)'!J101/(365*24)*1000</f>
        <v>0</v>
      </c>
      <c r="K101" s="73">
        <f>'Electricity demand (energy)'!K101/(365*24)*1000</f>
        <v>0</v>
      </c>
      <c r="L101" s="73">
        <f>'Electricity demand (energy)'!L101/(365*24)*1000</f>
        <v>0</v>
      </c>
      <c r="M101" s="73">
        <f>'Electricity demand (energy)'!M101/(365*24)*1000</f>
        <v>0</v>
      </c>
      <c r="N101" s="73">
        <f>'Electricity demand (energy)'!N101/(365*24)*1000</f>
        <v>0</v>
      </c>
      <c r="O101" s="73">
        <f>'Electricity demand (energy)'!O101/(365*24)*1000</f>
        <v>0</v>
      </c>
      <c r="P101" s="73">
        <f>'Electricity demand (energy)'!P101/(365*24)*1000</f>
        <v>0</v>
      </c>
      <c r="Q101" s="73">
        <f>'Electricity demand (energy)'!Q101/(365*24)*1000</f>
        <v>0</v>
      </c>
      <c r="R101" s="73">
        <f>'Electricity demand (energy)'!R101/(365*24)*1000</f>
        <v>0</v>
      </c>
      <c r="S101" s="73">
        <f>'Electricity demand (energy)'!S101/(365*24)*1000</f>
        <v>0</v>
      </c>
      <c r="T101" s="73">
        <f>'Electricity demand (energy)'!T101/(365*24)*1000</f>
        <v>0</v>
      </c>
      <c r="U101" s="73">
        <f>'Electricity demand (energy)'!U101/(365*24)*1000</f>
        <v>0</v>
      </c>
      <c r="V101" s="73">
        <f>'Electricity demand (energy)'!V101/(365*24)*1000</f>
        <v>0</v>
      </c>
      <c r="W101" s="73">
        <f>'Electricity demand (energy)'!W101/(365*24)*1000</f>
        <v>0</v>
      </c>
      <c r="X101" s="73">
        <f>'Electricity demand (energy)'!X101/(365*24)*1000</f>
        <v>0</v>
      </c>
      <c r="Y101" s="73">
        <f>'Electricity demand (energy)'!Y101/(365*24)*1000</f>
        <v>0</v>
      </c>
      <c r="Z101" s="73">
        <f>'Electricity demand (energy)'!Z101/(365*24)*1000</f>
        <v>0</v>
      </c>
      <c r="AA101" s="73">
        <f>'Electricity demand (energy)'!AA101/(365*24)*1000</f>
        <v>0</v>
      </c>
      <c r="AB101" s="73">
        <f>'Electricity demand (energy)'!AB101/(365*24)*1000</f>
        <v>0</v>
      </c>
      <c r="AC101" s="73">
        <f>'Electricity demand (energy)'!AC101/(365*24)*1000</f>
        <v>0</v>
      </c>
      <c r="AD101" s="73">
        <f>'Electricity demand (energy)'!AD101/(365*24)*1000</f>
        <v>0</v>
      </c>
      <c r="AE101" s="73">
        <f>'Electricity demand (energy)'!AE101/(365*24)*1000</f>
        <v>0</v>
      </c>
      <c r="AF101" s="73">
        <f>'Electricity demand (energy)'!AF101/(365*24)*1000</f>
        <v>0</v>
      </c>
      <c r="AG101" s="73">
        <f>'Electricity demand (energy)'!AG101/(365*24)*1000</f>
        <v>0</v>
      </c>
      <c r="AH101" s="73">
        <f>'Electricity demand (energy)'!AH101/(365*24)*1000</f>
        <v>0</v>
      </c>
      <c r="AI101" s="73">
        <f>'Electricity demand (energy)'!AI101/(365*24)*1000</f>
        <v>0</v>
      </c>
      <c r="AJ101" s="73">
        <f>'Electricity demand (energy)'!AJ101/(365*24)*1000</f>
        <v>0</v>
      </c>
      <c r="AK101" s="73">
        <f>'Electricity demand (energy)'!AK101/(365*24)*1000</f>
        <v>0</v>
      </c>
      <c r="AL101" s="73">
        <f>'Electricity demand (energy)'!AL101/(365*24)*1000</f>
        <v>0</v>
      </c>
      <c r="AM101" s="73">
        <f>'Electricity demand (energy)'!AM101/(365*24)*1000</f>
        <v>0</v>
      </c>
      <c r="AN101" s="73">
        <f>'Electricity demand (energy)'!AN101/(365*24)*1000</f>
        <v>0</v>
      </c>
      <c r="AO101" s="73">
        <f>'Electricity demand (energy)'!AO101/(365*24)*1000</f>
        <v>62.32354838</v>
      </c>
      <c r="AP101" s="73">
        <f>'Electricity demand (energy)'!AP101/(365*24)*1000</f>
        <v>70.92070826</v>
      </c>
      <c r="AQ101" s="73">
        <f>'Electricity demand (energy)'!AQ101/(365*24)*1000</f>
        <v>88.79601475</v>
      </c>
      <c r="AR101" s="73">
        <f>'Electricity demand (energy)'!AR101/(365*24)*1000</f>
        <v>125.2437976</v>
      </c>
      <c r="AS101" s="73">
        <f>'Electricity demand (energy)'!AS101/(365*24)*1000</f>
        <v>196.6881982</v>
      </c>
      <c r="AT101" s="73">
        <f>'Electricity demand (energy)'!AT101/(365*24)*1000</f>
        <v>326.5010235</v>
      </c>
      <c r="AU101" s="73">
        <f>'Electricity demand (energy)'!AU101/(365*24)*1000</f>
        <v>532.8211883</v>
      </c>
      <c r="AV101" s="73">
        <f>'Electricity demand (energy)'!AV101/(365*24)*1000</f>
        <v>799.9404569</v>
      </c>
      <c r="AW101" s="73">
        <f>'Electricity demand (energy)'!AW101/(365*24)*1000</f>
        <v>1067.059726</v>
      </c>
      <c r="AX101" s="73">
        <f>'Electricity demand (energy)'!AX101/(365*24)*1000</f>
        <v>1273.37989</v>
      </c>
      <c r="AY101" s="73">
        <f>'Electricity demand (energy)'!AY101/(365*24)*1000</f>
        <v>1403.192716</v>
      </c>
      <c r="AZ101" s="73">
        <f>'Electricity demand (energy)'!AZ101/(365*24)*1000</f>
        <v>1474.637116</v>
      </c>
      <c r="BA101" s="73">
        <f>'Electricity demand (energy)'!BA101/(365*24)*1000</f>
        <v>1511.084899</v>
      </c>
      <c r="BB101" s="73">
        <f>'Electricity demand (energy)'!BB101/(365*24)*1000</f>
        <v>1528.960206</v>
      </c>
      <c r="BC101" s="73">
        <f>'Electricity demand (energy)'!BC101/(365*24)*1000</f>
        <v>1537.557365</v>
      </c>
      <c r="BD101" s="74">
        <f>'Electricity demand (energy)'!BD101/(365*24)*1000</f>
        <v>1541.653337</v>
      </c>
      <c r="BE101" s="3"/>
      <c r="BF101" s="3"/>
      <c r="BG101" s="3"/>
      <c r="BH101" s="3"/>
      <c r="BI101" s="3"/>
      <c r="BJ101" s="3"/>
      <c r="BK101" s="3"/>
      <c r="BL101" s="3"/>
      <c r="BM101" s="3"/>
      <c r="BN101" s="3"/>
    </row>
    <row r="102">
      <c r="A102" s="75"/>
      <c r="D102" s="77" t="s">
        <v>55</v>
      </c>
      <c r="E102" s="76" t="s">
        <v>57</v>
      </c>
      <c r="F102" s="73">
        <f>'Electricity demand (energy)'!F102/(365*24)*1000</f>
        <v>0</v>
      </c>
      <c r="G102" s="73">
        <f>'Electricity demand (energy)'!G102/(365*24)*1000</f>
        <v>0</v>
      </c>
      <c r="H102" s="73">
        <f>'Electricity demand (energy)'!H102/(365*24)*1000</f>
        <v>0</v>
      </c>
      <c r="I102" s="73">
        <f>'Electricity demand (energy)'!I102/(365*24)*1000</f>
        <v>0</v>
      </c>
      <c r="J102" s="73">
        <f>'Electricity demand (energy)'!J102/(365*24)*1000</f>
        <v>0</v>
      </c>
      <c r="K102" s="73">
        <f>'Electricity demand (energy)'!K102/(365*24)*1000</f>
        <v>0</v>
      </c>
      <c r="L102" s="73">
        <f>'Electricity demand (energy)'!L102/(365*24)*1000</f>
        <v>0</v>
      </c>
      <c r="M102" s="73">
        <f>'Electricity demand (energy)'!M102/(365*24)*1000</f>
        <v>0</v>
      </c>
      <c r="N102" s="73">
        <f>'Electricity demand (energy)'!N102/(365*24)*1000</f>
        <v>0</v>
      </c>
      <c r="O102" s="73">
        <f>'Electricity demand (energy)'!O102/(365*24)*1000</f>
        <v>0</v>
      </c>
      <c r="P102" s="73">
        <f>'Electricity demand (energy)'!P102/(365*24)*1000</f>
        <v>0</v>
      </c>
      <c r="Q102" s="73">
        <f>'Electricity demand (energy)'!Q102/(365*24)*1000</f>
        <v>0</v>
      </c>
      <c r="R102" s="73">
        <f>'Electricity demand (energy)'!R102/(365*24)*1000</f>
        <v>0</v>
      </c>
      <c r="S102" s="73">
        <f>'Electricity demand (energy)'!S102/(365*24)*1000</f>
        <v>0</v>
      </c>
      <c r="T102" s="73">
        <f>'Electricity demand (energy)'!T102/(365*24)*1000</f>
        <v>0</v>
      </c>
      <c r="U102" s="73">
        <f>'Electricity demand (energy)'!U102/(365*24)*1000</f>
        <v>0</v>
      </c>
      <c r="V102" s="73">
        <f>'Electricity demand (energy)'!V102/(365*24)*1000</f>
        <v>0</v>
      </c>
      <c r="W102" s="73">
        <f>'Electricity demand (energy)'!W102/(365*24)*1000</f>
        <v>0</v>
      </c>
      <c r="X102" s="73">
        <f>'Electricity demand (energy)'!X102/(365*24)*1000</f>
        <v>0</v>
      </c>
      <c r="Y102" s="73">
        <f>'Electricity demand (energy)'!Y102/(365*24)*1000</f>
        <v>0</v>
      </c>
      <c r="Z102" s="73">
        <f>'Electricity demand (energy)'!Z102/(365*24)*1000</f>
        <v>0</v>
      </c>
      <c r="AA102" s="73">
        <f>'Electricity demand (energy)'!AA102/(365*24)*1000</f>
        <v>0</v>
      </c>
      <c r="AB102" s="73">
        <f>'Electricity demand (energy)'!AB102/(365*24)*1000</f>
        <v>0</v>
      </c>
      <c r="AC102" s="73">
        <f>'Electricity demand (energy)'!AC102/(365*24)*1000</f>
        <v>0</v>
      </c>
      <c r="AD102" s="73">
        <f>'Electricity demand (energy)'!AD102/(365*24)*1000</f>
        <v>0</v>
      </c>
      <c r="AE102" s="73">
        <f>'Electricity demand (energy)'!AE102/(365*24)*1000</f>
        <v>0</v>
      </c>
      <c r="AF102" s="73">
        <f>'Electricity demand (energy)'!AF102/(365*24)*1000</f>
        <v>0</v>
      </c>
      <c r="AG102" s="73">
        <f>'Electricity demand (energy)'!AG102/(365*24)*1000</f>
        <v>0</v>
      </c>
      <c r="AH102" s="73">
        <f>'Electricity demand (energy)'!AH102/(365*24)*1000</f>
        <v>0</v>
      </c>
      <c r="AI102" s="73">
        <f>'Electricity demand (energy)'!AI102/(365*24)*1000</f>
        <v>0</v>
      </c>
      <c r="AJ102" s="73">
        <f>'Electricity demand (energy)'!AJ102/(365*24)*1000</f>
        <v>57.57833278</v>
      </c>
      <c r="AK102" s="73">
        <f>'Electricity demand (energy)'!AK102/(365*24)*1000</f>
        <v>60.933322</v>
      </c>
      <c r="AL102" s="73">
        <f>'Electricity demand (energy)'!AL102/(365*24)*1000</f>
        <v>67.90905136</v>
      </c>
      <c r="AM102" s="73">
        <f>'Electricity demand (energy)'!AM102/(365*24)*1000</f>
        <v>82.13257636</v>
      </c>
      <c r="AN102" s="73">
        <f>'Electricity demand (energy)'!AN102/(365*24)*1000</f>
        <v>110.0133181</v>
      </c>
      <c r="AO102" s="73">
        <f>'Electricity demand (energy)'!AO102/(365*24)*1000</f>
        <v>160.6719816</v>
      </c>
      <c r="AP102" s="73">
        <f>'Electricity demand (energy)'!AP102/(365*24)*1000</f>
        <v>241.1871679</v>
      </c>
      <c r="AQ102" s="73">
        <f>'Electricity demand (energy)'!AQ102/(365*24)*1000</f>
        <v>345.4288337</v>
      </c>
      <c r="AR102" s="73">
        <f>'Electricity demand (energy)'!AR102/(365*24)*1000</f>
        <v>449.6704995</v>
      </c>
      <c r="AS102" s="73">
        <f>'Electricity demand (energy)'!AS102/(365*24)*1000</f>
        <v>530.1856857</v>
      </c>
      <c r="AT102" s="73">
        <f>'Electricity demand (energy)'!AT102/(365*24)*1000</f>
        <v>580.8443493</v>
      </c>
      <c r="AU102" s="73">
        <f>'Electricity demand (energy)'!AU102/(365*24)*1000</f>
        <v>608.725091</v>
      </c>
      <c r="AV102" s="73">
        <f>'Electricity demand (energy)'!AV102/(365*24)*1000</f>
        <v>622.948616</v>
      </c>
      <c r="AW102" s="73">
        <f>'Electricity demand (energy)'!AW102/(365*24)*1000</f>
        <v>629.9243454</v>
      </c>
      <c r="AX102" s="73">
        <f>'Electricity demand (energy)'!AX102/(365*24)*1000</f>
        <v>633.2793346</v>
      </c>
      <c r="AY102" s="73">
        <f>'Electricity demand (energy)'!AY102/(365*24)*1000</f>
        <v>634.8777625</v>
      </c>
      <c r="AZ102" s="73">
        <f>'Electricity demand (energy)'!AZ102/(365*24)*1000</f>
        <v>635.6358809</v>
      </c>
      <c r="BA102" s="73">
        <f>'Electricity demand (energy)'!BA102/(365*24)*1000</f>
        <v>635.9946798</v>
      </c>
      <c r="BB102" s="73">
        <f>'Electricity demand (energy)'!BB102/(365*24)*1000</f>
        <v>636.1643186</v>
      </c>
      <c r="BC102" s="73">
        <f>'Electricity demand (energy)'!BC102/(365*24)*1000</f>
        <v>636.2444847</v>
      </c>
      <c r="BD102" s="74">
        <f>'Electricity demand (energy)'!BD102/(365*24)*1000</f>
        <v>636.2823602</v>
      </c>
      <c r="BE102" s="3"/>
      <c r="BF102" s="3"/>
      <c r="BG102" s="3"/>
      <c r="BH102" s="3"/>
      <c r="BI102" s="3"/>
      <c r="BJ102" s="3"/>
      <c r="BK102" s="3"/>
      <c r="BL102" s="3"/>
      <c r="BM102" s="3"/>
      <c r="BN102" s="3"/>
    </row>
    <row r="103">
      <c r="A103" s="75"/>
      <c r="E103" s="76" t="s">
        <v>56</v>
      </c>
      <c r="F103" s="73">
        <f>'Electricity demand (energy)'!F103/(365*24)*1000</f>
        <v>0</v>
      </c>
      <c r="G103" s="73">
        <f>'Electricity demand (energy)'!G103/(365*24)*1000</f>
        <v>0</v>
      </c>
      <c r="H103" s="73">
        <f>'Electricity demand (energy)'!H103/(365*24)*1000</f>
        <v>0</v>
      </c>
      <c r="I103" s="73">
        <f>'Electricity demand (energy)'!I103/(365*24)*1000</f>
        <v>0</v>
      </c>
      <c r="J103" s="73">
        <f>'Electricity demand (energy)'!J103/(365*24)*1000</f>
        <v>0</v>
      </c>
      <c r="K103" s="73">
        <f>'Electricity demand (energy)'!K103/(365*24)*1000</f>
        <v>0</v>
      </c>
      <c r="L103" s="73">
        <f>'Electricity demand (energy)'!L103/(365*24)*1000</f>
        <v>0</v>
      </c>
      <c r="M103" s="73">
        <f>'Electricity demand (energy)'!M103/(365*24)*1000</f>
        <v>0</v>
      </c>
      <c r="N103" s="73">
        <f>'Electricity demand (energy)'!N103/(365*24)*1000</f>
        <v>0</v>
      </c>
      <c r="O103" s="73">
        <f>'Electricity demand (energy)'!O103/(365*24)*1000</f>
        <v>0</v>
      </c>
      <c r="P103" s="73">
        <f>'Electricity demand (energy)'!P103/(365*24)*1000</f>
        <v>0</v>
      </c>
      <c r="Q103" s="73">
        <f>'Electricity demand (energy)'!Q103/(365*24)*1000</f>
        <v>0</v>
      </c>
      <c r="R103" s="73">
        <f>'Electricity demand (energy)'!R103/(365*24)*1000</f>
        <v>0</v>
      </c>
      <c r="S103" s="73">
        <f>'Electricity demand (energy)'!S103/(365*24)*1000</f>
        <v>0</v>
      </c>
      <c r="T103" s="73">
        <f>'Electricity demand (energy)'!T103/(365*24)*1000</f>
        <v>0</v>
      </c>
      <c r="U103" s="73">
        <f>'Electricity demand (energy)'!U103/(365*24)*1000</f>
        <v>0</v>
      </c>
      <c r="V103" s="73">
        <f>'Electricity demand (energy)'!V103/(365*24)*1000</f>
        <v>0</v>
      </c>
      <c r="W103" s="73">
        <f>'Electricity demand (energy)'!W103/(365*24)*1000</f>
        <v>0</v>
      </c>
      <c r="X103" s="73">
        <f>'Electricity demand (energy)'!X103/(365*24)*1000</f>
        <v>0</v>
      </c>
      <c r="Y103" s="73">
        <f>'Electricity demand (energy)'!Y103/(365*24)*1000</f>
        <v>0</v>
      </c>
      <c r="Z103" s="73">
        <f>'Electricity demand (energy)'!Z103/(365*24)*1000</f>
        <v>0</v>
      </c>
      <c r="AA103" s="73">
        <f>'Electricity demand (energy)'!AA103/(365*24)*1000</f>
        <v>0</v>
      </c>
      <c r="AB103" s="73">
        <f>'Electricity demand (energy)'!AB103/(365*24)*1000</f>
        <v>0</v>
      </c>
      <c r="AC103" s="73">
        <f>'Electricity demand (energy)'!AC103/(365*24)*1000</f>
        <v>0</v>
      </c>
      <c r="AD103" s="73">
        <f>'Electricity demand (energy)'!AD103/(365*24)*1000</f>
        <v>0</v>
      </c>
      <c r="AE103" s="73">
        <f>'Electricity demand (energy)'!AE103/(365*24)*1000</f>
        <v>0</v>
      </c>
      <c r="AF103" s="73">
        <f>'Electricity demand (energy)'!AF103/(365*24)*1000</f>
        <v>0</v>
      </c>
      <c r="AG103" s="73">
        <f>'Electricity demand (energy)'!AG103/(365*24)*1000</f>
        <v>0</v>
      </c>
      <c r="AH103" s="73">
        <f>'Electricity demand (energy)'!AH103/(365*24)*1000</f>
        <v>0</v>
      </c>
      <c r="AI103" s="73">
        <f>'Electricity demand (energy)'!AI103/(365*24)*1000</f>
        <v>0</v>
      </c>
      <c r="AJ103" s="73">
        <f>'Electricity demand (energy)'!AJ103/(365*24)*1000</f>
        <v>59.00189746</v>
      </c>
      <c r="AK103" s="73">
        <f>'Electricity demand (energy)'!AK103/(365*24)*1000</f>
        <v>63.92953787</v>
      </c>
      <c r="AL103" s="73">
        <f>'Electricity demand (energy)'!AL103/(365*24)*1000</f>
        <v>74.17514038</v>
      </c>
      <c r="AM103" s="73">
        <f>'Electricity demand (energy)'!AM103/(365*24)*1000</f>
        <v>95.06594272</v>
      </c>
      <c r="AN103" s="73">
        <f>'Electricity demand (energy)'!AN103/(365*24)*1000</f>
        <v>136.0157821</v>
      </c>
      <c r="AO103" s="73">
        <f>'Electricity demand (energy)'!AO103/(365*24)*1000</f>
        <v>210.4206942</v>
      </c>
      <c r="AP103" s="73">
        <f>'Electricity demand (energy)'!AP103/(365*24)*1000</f>
        <v>328.677374</v>
      </c>
      <c r="AQ103" s="73">
        <f>'Electricity demand (energy)'!AQ103/(365*24)*1000</f>
        <v>481.7823206</v>
      </c>
      <c r="AR103" s="73">
        <f>'Electricity demand (energy)'!AR103/(365*24)*1000</f>
        <v>634.8872673</v>
      </c>
      <c r="AS103" s="73">
        <f>'Electricity demand (energy)'!AS103/(365*24)*1000</f>
        <v>753.1439471</v>
      </c>
      <c r="AT103" s="73">
        <f>'Electricity demand (energy)'!AT103/(365*24)*1000</f>
        <v>827.5488592</v>
      </c>
      <c r="AU103" s="73">
        <f>'Electricity demand (energy)'!AU103/(365*24)*1000</f>
        <v>868.4986986</v>
      </c>
      <c r="AV103" s="73">
        <f>'Electricity demand (energy)'!AV103/(365*24)*1000</f>
        <v>889.3895009</v>
      </c>
      <c r="AW103" s="73">
        <f>'Electricity demand (energy)'!AW103/(365*24)*1000</f>
        <v>899.6351034</v>
      </c>
      <c r="AX103" s="73">
        <f>'Electricity demand (energy)'!AX103/(365*24)*1000</f>
        <v>904.5627438</v>
      </c>
      <c r="AY103" s="73">
        <f>'Electricity demand (energy)'!AY103/(365*24)*1000</f>
        <v>906.9104349</v>
      </c>
      <c r="AZ103" s="73">
        <f>'Electricity demand (energy)'!AZ103/(365*24)*1000</f>
        <v>908.0239212</v>
      </c>
      <c r="BA103" s="73">
        <f>'Electricity demand (energy)'!BA103/(365*24)*1000</f>
        <v>908.5509072</v>
      </c>
      <c r="BB103" s="73">
        <f>'Electricity demand (energy)'!BB103/(365*24)*1000</f>
        <v>908.8000641</v>
      </c>
      <c r="BC103" s="73">
        <f>'Electricity demand (energy)'!BC103/(365*24)*1000</f>
        <v>908.9178081</v>
      </c>
      <c r="BD103" s="74">
        <f>'Electricity demand (energy)'!BD103/(365*24)*1000</f>
        <v>908.9734377</v>
      </c>
      <c r="BE103" s="3"/>
      <c r="BF103" s="3"/>
      <c r="BG103" s="3"/>
      <c r="BH103" s="3"/>
      <c r="BI103" s="3"/>
      <c r="BJ103" s="3"/>
      <c r="BK103" s="3"/>
      <c r="BL103" s="3"/>
      <c r="BM103" s="3"/>
      <c r="BN103" s="3"/>
    </row>
    <row r="104">
      <c r="A104" s="75"/>
      <c r="E104" s="76" t="s">
        <v>55</v>
      </c>
      <c r="F104" s="73">
        <f>'Electricity demand (energy)'!F104/(365*24)*1000</f>
        <v>0</v>
      </c>
      <c r="G104" s="73">
        <f>'Electricity demand (energy)'!G104/(365*24)*1000</f>
        <v>0</v>
      </c>
      <c r="H104" s="73">
        <f>'Electricity demand (energy)'!H104/(365*24)*1000</f>
        <v>0</v>
      </c>
      <c r="I104" s="73">
        <f>'Electricity demand (energy)'!I104/(365*24)*1000</f>
        <v>0</v>
      </c>
      <c r="J104" s="73">
        <f>'Electricity demand (energy)'!J104/(365*24)*1000</f>
        <v>0</v>
      </c>
      <c r="K104" s="73">
        <f>'Electricity demand (energy)'!K104/(365*24)*1000</f>
        <v>0</v>
      </c>
      <c r="L104" s="73">
        <f>'Electricity demand (energy)'!L104/(365*24)*1000</f>
        <v>0</v>
      </c>
      <c r="M104" s="73">
        <f>'Electricity demand (energy)'!M104/(365*24)*1000</f>
        <v>0</v>
      </c>
      <c r="N104" s="73">
        <f>'Electricity demand (energy)'!N104/(365*24)*1000</f>
        <v>0</v>
      </c>
      <c r="O104" s="73">
        <f>'Electricity demand (energy)'!O104/(365*24)*1000</f>
        <v>0</v>
      </c>
      <c r="P104" s="73">
        <f>'Electricity demand (energy)'!P104/(365*24)*1000</f>
        <v>0</v>
      </c>
      <c r="Q104" s="73">
        <f>'Electricity demand (energy)'!Q104/(365*24)*1000</f>
        <v>0</v>
      </c>
      <c r="R104" s="73">
        <f>'Electricity demand (energy)'!R104/(365*24)*1000</f>
        <v>0</v>
      </c>
      <c r="S104" s="73">
        <f>'Electricity demand (energy)'!S104/(365*24)*1000</f>
        <v>0</v>
      </c>
      <c r="T104" s="73">
        <f>'Electricity demand (energy)'!T104/(365*24)*1000</f>
        <v>0</v>
      </c>
      <c r="U104" s="73">
        <f>'Electricity demand (energy)'!U104/(365*24)*1000</f>
        <v>0</v>
      </c>
      <c r="V104" s="73">
        <f>'Electricity demand (energy)'!V104/(365*24)*1000</f>
        <v>0</v>
      </c>
      <c r="W104" s="73">
        <f>'Electricity demand (energy)'!W104/(365*24)*1000</f>
        <v>0</v>
      </c>
      <c r="X104" s="73">
        <f>'Electricity demand (energy)'!X104/(365*24)*1000</f>
        <v>0</v>
      </c>
      <c r="Y104" s="73">
        <f>'Electricity demand (energy)'!Y104/(365*24)*1000</f>
        <v>0</v>
      </c>
      <c r="Z104" s="73">
        <f>'Electricity demand (energy)'!Z104/(365*24)*1000</f>
        <v>0</v>
      </c>
      <c r="AA104" s="73">
        <f>'Electricity demand (energy)'!AA104/(365*24)*1000</f>
        <v>0</v>
      </c>
      <c r="AB104" s="73">
        <f>'Electricity demand (energy)'!AB104/(365*24)*1000</f>
        <v>0</v>
      </c>
      <c r="AC104" s="73">
        <f>'Electricity demand (energy)'!AC104/(365*24)*1000</f>
        <v>0</v>
      </c>
      <c r="AD104" s="73">
        <f>'Electricity demand (energy)'!AD104/(365*24)*1000</f>
        <v>0</v>
      </c>
      <c r="AE104" s="73">
        <f>'Electricity demand (energy)'!AE104/(365*24)*1000</f>
        <v>0</v>
      </c>
      <c r="AF104" s="73">
        <f>'Electricity demand (energy)'!AF104/(365*24)*1000</f>
        <v>0</v>
      </c>
      <c r="AG104" s="73">
        <f>'Electricity demand (energy)'!AG104/(365*24)*1000</f>
        <v>0</v>
      </c>
      <c r="AH104" s="73">
        <f>'Electricity demand (energy)'!AH104/(365*24)*1000</f>
        <v>0</v>
      </c>
      <c r="AI104" s="73">
        <f>'Electricity demand (energy)'!AI104/(365*24)*1000</f>
        <v>0</v>
      </c>
      <c r="AJ104" s="73">
        <f>'Electricity demand (energy)'!AJ104/(365*24)*1000</f>
        <v>62.32354838</v>
      </c>
      <c r="AK104" s="73">
        <f>'Electricity demand (energy)'!AK104/(365*24)*1000</f>
        <v>70.92070826</v>
      </c>
      <c r="AL104" s="73">
        <f>'Electricity demand (energy)'!AL104/(365*24)*1000</f>
        <v>88.79601475</v>
      </c>
      <c r="AM104" s="73">
        <f>'Electricity demand (energy)'!AM104/(365*24)*1000</f>
        <v>125.2437976</v>
      </c>
      <c r="AN104" s="73">
        <f>'Electricity demand (energy)'!AN104/(365*24)*1000</f>
        <v>196.6881982</v>
      </c>
      <c r="AO104" s="73">
        <f>'Electricity demand (energy)'!AO104/(365*24)*1000</f>
        <v>326.5010235</v>
      </c>
      <c r="AP104" s="73">
        <f>'Electricity demand (energy)'!AP104/(365*24)*1000</f>
        <v>532.8211883</v>
      </c>
      <c r="AQ104" s="73">
        <f>'Electricity demand (energy)'!AQ104/(365*24)*1000</f>
        <v>799.9404569</v>
      </c>
      <c r="AR104" s="73">
        <f>'Electricity demand (energy)'!AR104/(365*24)*1000</f>
        <v>1067.059726</v>
      </c>
      <c r="AS104" s="73">
        <f>'Electricity demand (energy)'!AS104/(365*24)*1000</f>
        <v>1273.37989</v>
      </c>
      <c r="AT104" s="73">
        <f>'Electricity demand (energy)'!AT104/(365*24)*1000</f>
        <v>1403.192716</v>
      </c>
      <c r="AU104" s="73">
        <f>'Electricity demand (energy)'!AU104/(365*24)*1000</f>
        <v>1474.637116</v>
      </c>
      <c r="AV104" s="73">
        <f>'Electricity demand (energy)'!AV104/(365*24)*1000</f>
        <v>1511.084899</v>
      </c>
      <c r="AW104" s="73">
        <f>'Electricity demand (energy)'!AW104/(365*24)*1000</f>
        <v>1528.960206</v>
      </c>
      <c r="AX104" s="73">
        <f>'Electricity demand (energy)'!AX104/(365*24)*1000</f>
        <v>1537.557365</v>
      </c>
      <c r="AY104" s="73">
        <f>'Electricity demand (energy)'!AY104/(365*24)*1000</f>
        <v>1541.653337</v>
      </c>
      <c r="AZ104" s="73">
        <f>'Electricity demand (energy)'!AZ104/(365*24)*1000</f>
        <v>1543.596015</v>
      </c>
      <c r="BA104" s="73">
        <f>'Electricity demand (energy)'!BA104/(365*24)*1000</f>
        <v>1544.515438</v>
      </c>
      <c r="BB104" s="73">
        <f>'Electricity demand (energy)'!BB104/(365*24)*1000</f>
        <v>1544.950137</v>
      </c>
      <c r="BC104" s="73">
        <f>'Electricity demand (energy)'!BC104/(365*24)*1000</f>
        <v>1545.155563</v>
      </c>
      <c r="BD104" s="74">
        <f>'Electricity demand (energy)'!BD104/(365*24)*1000</f>
        <v>1545.252619</v>
      </c>
      <c r="BE104" s="3"/>
      <c r="BF104" s="3"/>
      <c r="BG104" s="3"/>
      <c r="BH104" s="3"/>
      <c r="BI104" s="3"/>
      <c r="BJ104" s="3"/>
      <c r="BK104" s="3"/>
      <c r="BL104" s="3"/>
      <c r="BM104" s="3"/>
      <c r="BN104" s="3"/>
    </row>
    <row r="105">
      <c r="A105" s="75"/>
      <c r="C105" s="77" t="s">
        <v>71</v>
      </c>
      <c r="D105" s="71" t="s">
        <v>57</v>
      </c>
      <c r="E105" s="76" t="s">
        <v>57</v>
      </c>
      <c r="F105" s="73">
        <f>'Electricity demand (energy)'!F105/(365*24)*1000</f>
        <v>0</v>
      </c>
      <c r="G105" s="73">
        <f>'Electricity demand (energy)'!G105/(365*24)*1000</f>
        <v>0</v>
      </c>
      <c r="H105" s="73">
        <f>'Electricity demand (energy)'!H105/(365*24)*1000</f>
        <v>0</v>
      </c>
      <c r="I105" s="73">
        <f>'Electricity demand (energy)'!I105/(365*24)*1000</f>
        <v>0</v>
      </c>
      <c r="J105" s="73">
        <f>'Electricity demand (energy)'!J105/(365*24)*1000</f>
        <v>0</v>
      </c>
      <c r="K105" s="73">
        <f>'Electricity demand (energy)'!K105/(365*24)*1000</f>
        <v>0</v>
      </c>
      <c r="L105" s="73">
        <f>'Electricity demand (energy)'!L105/(365*24)*1000</f>
        <v>0</v>
      </c>
      <c r="M105" s="73">
        <f>'Electricity demand (energy)'!M105/(365*24)*1000</f>
        <v>0</v>
      </c>
      <c r="N105" s="73">
        <f>'Electricity demand (energy)'!N105/(365*24)*1000</f>
        <v>0</v>
      </c>
      <c r="O105" s="73">
        <f>'Electricity demand (energy)'!O105/(365*24)*1000</f>
        <v>0</v>
      </c>
      <c r="P105" s="73">
        <f>'Electricity demand (energy)'!P105/(365*24)*1000</f>
        <v>0</v>
      </c>
      <c r="Q105" s="73">
        <f>'Electricity demand (energy)'!Q105/(365*24)*1000</f>
        <v>0</v>
      </c>
      <c r="R105" s="73">
        <f>'Electricity demand (energy)'!R105/(365*24)*1000</f>
        <v>0</v>
      </c>
      <c r="S105" s="73">
        <f>'Electricity demand (energy)'!S105/(365*24)*1000</f>
        <v>0</v>
      </c>
      <c r="T105" s="73">
        <f>'Electricity demand (energy)'!T105/(365*24)*1000</f>
        <v>0</v>
      </c>
      <c r="U105" s="73">
        <f>'Electricity demand (energy)'!U105/(365*24)*1000</f>
        <v>0</v>
      </c>
      <c r="V105" s="73">
        <f>'Electricity demand (energy)'!V105/(365*24)*1000</f>
        <v>0</v>
      </c>
      <c r="W105" s="73">
        <f>'Electricity demand (energy)'!W105/(365*24)*1000</f>
        <v>0</v>
      </c>
      <c r="X105" s="73">
        <f>'Electricity demand (energy)'!X105/(365*24)*1000</f>
        <v>0</v>
      </c>
      <c r="Y105" s="73">
        <f>'Electricity demand (energy)'!Y105/(365*24)*1000</f>
        <v>0</v>
      </c>
      <c r="Z105" s="73">
        <f>'Electricity demand (energy)'!Z105/(365*24)*1000</f>
        <v>0</v>
      </c>
      <c r="AA105" s="73">
        <f>'Electricity demand (energy)'!AA105/(365*24)*1000</f>
        <v>0</v>
      </c>
      <c r="AB105" s="73">
        <f>'Electricity demand (energy)'!AB105/(365*24)*1000</f>
        <v>0</v>
      </c>
      <c r="AC105" s="73">
        <f>'Electricity demand (energy)'!AC105/(365*24)*1000</f>
        <v>0</v>
      </c>
      <c r="AD105" s="73">
        <f>'Electricity demand (energy)'!AD105/(365*24)*1000</f>
        <v>0</v>
      </c>
      <c r="AE105" s="73">
        <f>'Electricity demand (energy)'!AE105/(365*24)*1000</f>
        <v>0</v>
      </c>
      <c r="AF105" s="73">
        <f>'Electricity demand (energy)'!AF105/(365*24)*1000</f>
        <v>0</v>
      </c>
      <c r="AG105" s="73">
        <f>'Electricity demand (energy)'!AG105/(365*24)*1000</f>
        <v>0</v>
      </c>
      <c r="AH105" s="73">
        <f>'Electricity demand (energy)'!AH105/(365*24)*1000</f>
        <v>0</v>
      </c>
      <c r="AI105" s="73">
        <f>'Electricity demand (energy)'!AI105/(365*24)*1000</f>
        <v>0</v>
      </c>
      <c r="AJ105" s="73">
        <f>'Electricity demand (energy)'!AJ105/(365*24)*1000</f>
        <v>0</v>
      </c>
      <c r="AK105" s="73">
        <f>'Electricity demand (energy)'!AK105/(365*24)*1000</f>
        <v>0</v>
      </c>
      <c r="AL105" s="73">
        <f>'Electricity demand (energy)'!AL105/(365*24)*1000</f>
        <v>0</v>
      </c>
      <c r="AM105" s="73">
        <f>'Electricity demand (energy)'!AM105/(365*24)*1000</f>
        <v>0</v>
      </c>
      <c r="AN105" s="73">
        <f>'Electricity demand (energy)'!AN105/(365*24)*1000</f>
        <v>0</v>
      </c>
      <c r="AO105" s="73">
        <f>'Electricity demand (energy)'!AO105/(365*24)*1000</f>
        <v>0</v>
      </c>
      <c r="AP105" s="73">
        <f>'Electricity demand (energy)'!AP105/(365*24)*1000</f>
        <v>0</v>
      </c>
      <c r="AQ105" s="73">
        <f>'Electricity demand (energy)'!AQ105/(365*24)*1000</f>
        <v>0</v>
      </c>
      <c r="AR105" s="73">
        <f>'Electricity demand (energy)'!AR105/(365*24)*1000</f>
        <v>0</v>
      </c>
      <c r="AS105" s="73">
        <f>'Electricity demand (energy)'!AS105/(365*24)*1000</f>
        <v>0</v>
      </c>
      <c r="AT105" s="73">
        <f>'Electricity demand (energy)'!AT105/(365*24)*1000</f>
        <v>82.13257636</v>
      </c>
      <c r="AU105" s="73">
        <f>'Electricity demand (energy)'!AU105/(365*24)*1000</f>
        <v>110.0133181</v>
      </c>
      <c r="AV105" s="73">
        <f>'Electricity demand (energy)'!AV105/(365*24)*1000</f>
        <v>160.6719816</v>
      </c>
      <c r="AW105" s="73">
        <f>'Electricity demand (energy)'!AW105/(365*24)*1000</f>
        <v>241.1871679</v>
      </c>
      <c r="AX105" s="73">
        <f>'Electricity demand (energy)'!AX105/(365*24)*1000</f>
        <v>345.4288337</v>
      </c>
      <c r="AY105" s="73">
        <f>'Electricity demand (energy)'!AY105/(365*24)*1000</f>
        <v>449.6704995</v>
      </c>
      <c r="AZ105" s="73">
        <f>'Electricity demand (energy)'!AZ105/(365*24)*1000</f>
        <v>530.1856857</v>
      </c>
      <c r="BA105" s="73">
        <f>'Electricity demand (energy)'!BA105/(365*24)*1000</f>
        <v>580.8443493</v>
      </c>
      <c r="BB105" s="73">
        <f>'Electricity demand (energy)'!BB105/(365*24)*1000</f>
        <v>608.725091</v>
      </c>
      <c r="BC105" s="73">
        <f>'Electricity demand (energy)'!BC105/(365*24)*1000</f>
        <v>622.948616</v>
      </c>
      <c r="BD105" s="74">
        <f>'Electricity demand (energy)'!BD105/(365*24)*1000</f>
        <v>629.9243454</v>
      </c>
      <c r="BE105" s="3"/>
      <c r="BF105" s="3"/>
      <c r="BG105" s="3"/>
      <c r="BH105" s="3"/>
      <c r="BI105" s="3"/>
      <c r="BJ105" s="3"/>
      <c r="BK105" s="3"/>
      <c r="BL105" s="3"/>
      <c r="BM105" s="3"/>
      <c r="BN105" s="3"/>
    </row>
    <row r="106">
      <c r="A106" s="75"/>
      <c r="E106" s="76" t="s">
        <v>56</v>
      </c>
      <c r="F106" s="73">
        <f>'Electricity demand (energy)'!F106/(365*24)*1000</f>
        <v>0</v>
      </c>
      <c r="G106" s="73">
        <f>'Electricity demand (energy)'!G106/(365*24)*1000</f>
        <v>0</v>
      </c>
      <c r="H106" s="73">
        <f>'Electricity demand (energy)'!H106/(365*24)*1000</f>
        <v>0</v>
      </c>
      <c r="I106" s="73">
        <f>'Electricity demand (energy)'!I106/(365*24)*1000</f>
        <v>0</v>
      </c>
      <c r="J106" s="73">
        <f>'Electricity demand (energy)'!J106/(365*24)*1000</f>
        <v>0</v>
      </c>
      <c r="K106" s="73">
        <f>'Electricity demand (energy)'!K106/(365*24)*1000</f>
        <v>0</v>
      </c>
      <c r="L106" s="73">
        <f>'Electricity demand (energy)'!L106/(365*24)*1000</f>
        <v>0</v>
      </c>
      <c r="M106" s="73">
        <f>'Electricity demand (energy)'!M106/(365*24)*1000</f>
        <v>0</v>
      </c>
      <c r="N106" s="73">
        <f>'Electricity demand (energy)'!N106/(365*24)*1000</f>
        <v>0</v>
      </c>
      <c r="O106" s="73">
        <f>'Electricity demand (energy)'!O106/(365*24)*1000</f>
        <v>0</v>
      </c>
      <c r="P106" s="73">
        <f>'Electricity demand (energy)'!P106/(365*24)*1000</f>
        <v>0</v>
      </c>
      <c r="Q106" s="73">
        <f>'Electricity demand (energy)'!Q106/(365*24)*1000</f>
        <v>0</v>
      </c>
      <c r="R106" s="73">
        <f>'Electricity demand (energy)'!R106/(365*24)*1000</f>
        <v>0</v>
      </c>
      <c r="S106" s="73">
        <f>'Electricity demand (energy)'!S106/(365*24)*1000</f>
        <v>0</v>
      </c>
      <c r="T106" s="73">
        <f>'Electricity demand (energy)'!T106/(365*24)*1000</f>
        <v>0</v>
      </c>
      <c r="U106" s="73">
        <f>'Electricity demand (energy)'!U106/(365*24)*1000</f>
        <v>0</v>
      </c>
      <c r="V106" s="73">
        <f>'Electricity demand (energy)'!V106/(365*24)*1000</f>
        <v>0</v>
      </c>
      <c r="W106" s="73">
        <f>'Electricity demand (energy)'!W106/(365*24)*1000</f>
        <v>0</v>
      </c>
      <c r="X106" s="73">
        <f>'Electricity demand (energy)'!X106/(365*24)*1000</f>
        <v>0</v>
      </c>
      <c r="Y106" s="73">
        <f>'Electricity demand (energy)'!Y106/(365*24)*1000</f>
        <v>0</v>
      </c>
      <c r="Z106" s="73">
        <f>'Electricity demand (energy)'!Z106/(365*24)*1000</f>
        <v>0</v>
      </c>
      <c r="AA106" s="73">
        <f>'Electricity demand (energy)'!AA106/(365*24)*1000</f>
        <v>0</v>
      </c>
      <c r="AB106" s="73">
        <f>'Electricity demand (energy)'!AB106/(365*24)*1000</f>
        <v>0</v>
      </c>
      <c r="AC106" s="73">
        <f>'Electricity demand (energy)'!AC106/(365*24)*1000</f>
        <v>0</v>
      </c>
      <c r="AD106" s="73">
        <f>'Electricity demand (energy)'!AD106/(365*24)*1000</f>
        <v>0</v>
      </c>
      <c r="AE106" s="73">
        <f>'Electricity demand (energy)'!AE106/(365*24)*1000</f>
        <v>0</v>
      </c>
      <c r="AF106" s="73">
        <f>'Electricity demand (energy)'!AF106/(365*24)*1000</f>
        <v>0</v>
      </c>
      <c r="AG106" s="73">
        <f>'Electricity demand (energy)'!AG106/(365*24)*1000</f>
        <v>0</v>
      </c>
      <c r="AH106" s="73">
        <f>'Electricity demand (energy)'!AH106/(365*24)*1000</f>
        <v>0</v>
      </c>
      <c r="AI106" s="73">
        <f>'Electricity demand (energy)'!AI106/(365*24)*1000</f>
        <v>0</v>
      </c>
      <c r="AJ106" s="73">
        <f>'Electricity demand (energy)'!AJ106/(365*24)*1000</f>
        <v>0</v>
      </c>
      <c r="AK106" s="73">
        <f>'Electricity demand (energy)'!AK106/(365*24)*1000</f>
        <v>0</v>
      </c>
      <c r="AL106" s="73">
        <f>'Electricity demand (energy)'!AL106/(365*24)*1000</f>
        <v>0</v>
      </c>
      <c r="AM106" s="73">
        <f>'Electricity demand (energy)'!AM106/(365*24)*1000</f>
        <v>0</v>
      </c>
      <c r="AN106" s="73">
        <f>'Electricity demand (energy)'!AN106/(365*24)*1000</f>
        <v>0</v>
      </c>
      <c r="AO106" s="73">
        <f>'Electricity demand (energy)'!AO106/(365*24)*1000</f>
        <v>0</v>
      </c>
      <c r="AP106" s="73">
        <f>'Electricity demand (energy)'!AP106/(365*24)*1000</f>
        <v>0</v>
      </c>
      <c r="AQ106" s="73">
        <f>'Electricity demand (energy)'!AQ106/(365*24)*1000</f>
        <v>0</v>
      </c>
      <c r="AR106" s="73">
        <f>'Electricity demand (energy)'!AR106/(365*24)*1000</f>
        <v>0</v>
      </c>
      <c r="AS106" s="73">
        <f>'Electricity demand (energy)'!AS106/(365*24)*1000</f>
        <v>0</v>
      </c>
      <c r="AT106" s="73">
        <f>'Electricity demand (energy)'!AT106/(365*24)*1000</f>
        <v>95.06594272</v>
      </c>
      <c r="AU106" s="73">
        <f>'Electricity demand (energy)'!AU106/(365*24)*1000</f>
        <v>136.0157821</v>
      </c>
      <c r="AV106" s="73">
        <f>'Electricity demand (energy)'!AV106/(365*24)*1000</f>
        <v>210.4206942</v>
      </c>
      <c r="AW106" s="73">
        <f>'Electricity demand (energy)'!AW106/(365*24)*1000</f>
        <v>328.677374</v>
      </c>
      <c r="AX106" s="73">
        <f>'Electricity demand (energy)'!AX106/(365*24)*1000</f>
        <v>481.7823206</v>
      </c>
      <c r="AY106" s="73">
        <f>'Electricity demand (energy)'!AY106/(365*24)*1000</f>
        <v>634.8872673</v>
      </c>
      <c r="AZ106" s="73">
        <f>'Electricity demand (energy)'!AZ106/(365*24)*1000</f>
        <v>753.1439471</v>
      </c>
      <c r="BA106" s="73">
        <f>'Electricity demand (energy)'!BA106/(365*24)*1000</f>
        <v>827.5488592</v>
      </c>
      <c r="BB106" s="73">
        <f>'Electricity demand (energy)'!BB106/(365*24)*1000</f>
        <v>868.4986986</v>
      </c>
      <c r="BC106" s="73">
        <f>'Electricity demand (energy)'!BC106/(365*24)*1000</f>
        <v>889.3895009</v>
      </c>
      <c r="BD106" s="74">
        <f>'Electricity demand (energy)'!BD106/(365*24)*1000</f>
        <v>899.6351034</v>
      </c>
      <c r="BE106" s="3"/>
      <c r="BF106" s="3"/>
      <c r="BG106" s="3"/>
      <c r="BH106" s="3"/>
      <c r="BI106" s="3"/>
      <c r="BJ106" s="3"/>
      <c r="BK106" s="3"/>
      <c r="BL106" s="3"/>
      <c r="BM106" s="3"/>
      <c r="BN106" s="3"/>
    </row>
    <row r="107">
      <c r="A107" s="75"/>
      <c r="E107" s="76" t="s">
        <v>55</v>
      </c>
      <c r="F107" s="73">
        <f>'Electricity demand (energy)'!F107/(365*24)*1000</f>
        <v>0</v>
      </c>
      <c r="G107" s="73">
        <f>'Electricity demand (energy)'!G107/(365*24)*1000</f>
        <v>0</v>
      </c>
      <c r="H107" s="73">
        <f>'Electricity demand (energy)'!H107/(365*24)*1000</f>
        <v>0</v>
      </c>
      <c r="I107" s="73">
        <f>'Electricity demand (energy)'!I107/(365*24)*1000</f>
        <v>0</v>
      </c>
      <c r="J107" s="73">
        <f>'Electricity demand (energy)'!J107/(365*24)*1000</f>
        <v>0</v>
      </c>
      <c r="K107" s="73">
        <f>'Electricity demand (energy)'!K107/(365*24)*1000</f>
        <v>0</v>
      </c>
      <c r="L107" s="73">
        <f>'Electricity demand (energy)'!L107/(365*24)*1000</f>
        <v>0</v>
      </c>
      <c r="M107" s="73">
        <f>'Electricity demand (energy)'!M107/(365*24)*1000</f>
        <v>0</v>
      </c>
      <c r="N107" s="73">
        <f>'Electricity demand (energy)'!N107/(365*24)*1000</f>
        <v>0</v>
      </c>
      <c r="O107" s="73">
        <f>'Electricity demand (energy)'!O107/(365*24)*1000</f>
        <v>0</v>
      </c>
      <c r="P107" s="73">
        <f>'Electricity demand (energy)'!P107/(365*24)*1000</f>
        <v>0</v>
      </c>
      <c r="Q107" s="73">
        <f>'Electricity demand (energy)'!Q107/(365*24)*1000</f>
        <v>0</v>
      </c>
      <c r="R107" s="73">
        <f>'Electricity demand (energy)'!R107/(365*24)*1000</f>
        <v>0</v>
      </c>
      <c r="S107" s="73">
        <f>'Electricity demand (energy)'!S107/(365*24)*1000</f>
        <v>0</v>
      </c>
      <c r="T107" s="73">
        <f>'Electricity demand (energy)'!T107/(365*24)*1000</f>
        <v>0</v>
      </c>
      <c r="U107" s="73">
        <f>'Electricity demand (energy)'!U107/(365*24)*1000</f>
        <v>0</v>
      </c>
      <c r="V107" s="73">
        <f>'Electricity demand (energy)'!V107/(365*24)*1000</f>
        <v>0</v>
      </c>
      <c r="W107" s="73">
        <f>'Electricity demand (energy)'!W107/(365*24)*1000</f>
        <v>0</v>
      </c>
      <c r="X107" s="73">
        <f>'Electricity demand (energy)'!X107/(365*24)*1000</f>
        <v>0</v>
      </c>
      <c r="Y107" s="73">
        <f>'Electricity demand (energy)'!Y107/(365*24)*1000</f>
        <v>0</v>
      </c>
      <c r="Z107" s="73">
        <f>'Electricity demand (energy)'!Z107/(365*24)*1000</f>
        <v>0</v>
      </c>
      <c r="AA107" s="73">
        <f>'Electricity demand (energy)'!AA107/(365*24)*1000</f>
        <v>0</v>
      </c>
      <c r="AB107" s="73">
        <f>'Electricity demand (energy)'!AB107/(365*24)*1000</f>
        <v>0</v>
      </c>
      <c r="AC107" s="73">
        <f>'Electricity demand (energy)'!AC107/(365*24)*1000</f>
        <v>0</v>
      </c>
      <c r="AD107" s="73">
        <f>'Electricity demand (energy)'!AD107/(365*24)*1000</f>
        <v>0</v>
      </c>
      <c r="AE107" s="73">
        <f>'Electricity demand (energy)'!AE107/(365*24)*1000</f>
        <v>0</v>
      </c>
      <c r="AF107" s="73">
        <f>'Electricity demand (energy)'!AF107/(365*24)*1000</f>
        <v>0</v>
      </c>
      <c r="AG107" s="73">
        <f>'Electricity demand (energy)'!AG107/(365*24)*1000</f>
        <v>0</v>
      </c>
      <c r="AH107" s="73">
        <f>'Electricity demand (energy)'!AH107/(365*24)*1000</f>
        <v>0</v>
      </c>
      <c r="AI107" s="73">
        <f>'Electricity demand (energy)'!AI107/(365*24)*1000</f>
        <v>0</v>
      </c>
      <c r="AJ107" s="73">
        <f>'Electricity demand (energy)'!AJ107/(365*24)*1000</f>
        <v>0</v>
      </c>
      <c r="AK107" s="73">
        <f>'Electricity demand (energy)'!AK107/(365*24)*1000</f>
        <v>0</v>
      </c>
      <c r="AL107" s="73">
        <f>'Electricity demand (energy)'!AL107/(365*24)*1000</f>
        <v>0</v>
      </c>
      <c r="AM107" s="73">
        <f>'Electricity demand (energy)'!AM107/(365*24)*1000</f>
        <v>0</v>
      </c>
      <c r="AN107" s="73">
        <f>'Electricity demand (energy)'!AN107/(365*24)*1000</f>
        <v>0</v>
      </c>
      <c r="AO107" s="73">
        <f>'Electricity demand (energy)'!AO107/(365*24)*1000</f>
        <v>0</v>
      </c>
      <c r="AP107" s="73">
        <f>'Electricity demand (energy)'!AP107/(365*24)*1000</f>
        <v>0</v>
      </c>
      <c r="AQ107" s="73">
        <f>'Electricity demand (energy)'!AQ107/(365*24)*1000</f>
        <v>0</v>
      </c>
      <c r="AR107" s="73">
        <f>'Electricity demand (energy)'!AR107/(365*24)*1000</f>
        <v>0</v>
      </c>
      <c r="AS107" s="73">
        <f>'Electricity demand (energy)'!AS107/(365*24)*1000</f>
        <v>0</v>
      </c>
      <c r="AT107" s="73">
        <f>'Electricity demand (energy)'!AT107/(365*24)*1000</f>
        <v>125.2437976</v>
      </c>
      <c r="AU107" s="73">
        <f>'Electricity demand (energy)'!AU107/(365*24)*1000</f>
        <v>196.6881982</v>
      </c>
      <c r="AV107" s="73">
        <f>'Electricity demand (energy)'!AV107/(365*24)*1000</f>
        <v>326.5010235</v>
      </c>
      <c r="AW107" s="73">
        <f>'Electricity demand (energy)'!AW107/(365*24)*1000</f>
        <v>532.8211883</v>
      </c>
      <c r="AX107" s="73">
        <f>'Electricity demand (energy)'!AX107/(365*24)*1000</f>
        <v>799.9404569</v>
      </c>
      <c r="AY107" s="73">
        <f>'Electricity demand (energy)'!AY107/(365*24)*1000</f>
        <v>1067.059726</v>
      </c>
      <c r="AZ107" s="73">
        <f>'Electricity demand (energy)'!AZ107/(365*24)*1000</f>
        <v>1273.37989</v>
      </c>
      <c r="BA107" s="73">
        <f>'Electricity demand (energy)'!BA107/(365*24)*1000</f>
        <v>1403.192716</v>
      </c>
      <c r="BB107" s="73">
        <f>'Electricity demand (energy)'!BB107/(365*24)*1000</f>
        <v>1474.637116</v>
      </c>
      <c r="BC107" s="73">
        <f>'Electricity demand (energy)'!BC107/(365*24)*1000</f>
        <v>1511.084899</v>
      </c>
      <c r="BD107" s="74">
        <f>'Electricity demand (energy)'!BD107/(365*24)*1000</f>
        <v>1528.960206</v>
      </c>
      <c r="BE107" s="3"/>
      <c r="BF107" s="3"/>
      <c r="BG107" s="3"/>
      <c r="BH107" s="3"/>
      <c r="BI107" s="3"/>
      <c r="BJ107" s="3"/>
      <c r="BK107" s="3"/>
      <c r="BL107" s="3"/>
      <c r="BM107" s="3"/>
      <c r="BN107" s="3"/>
    </row>
    <row r="108">
      <c r="A108" s="75"/>
      <c r="D108" s="77" t="s">
        <v>56</v>
      </c>
      <c r="E108" s="76" t="s">
        <v>57</v>
      </c>
      <c r="F108" s="73">
        <f>'Electricity demand (energy)'!F108/(365*24)*1000</f>
        <v>0</v>
      </c>
      <c r="G108" s="73">
        <f>'Electricity demand (energy)'!G108/(365*24)*1000</f>
        <v>0</v>
      </c>
      <c r="H108" s="73">
        <f>'Electricity demand (energy)'!H108/(365*24)*1000</f>
        <v>0</v>
      </c>
      <c r="I108" s="73">
        <f>'Electricity demand (energy)'!I108/(365*24)*1000</f>
        <v>0</v>
      </c>
      <c r="J108" s="73">
        <f>'Electricity demand (energy)'!J108/(365*24)*1000</f>
        <v>0</v>
      </c>
      <c r="K108" s="73">
        <f>'Electricity demand (energy)'!K108/(365*24)*1000</f>
        <v>0</v>
      </c>
      <c r="L108" s="73">
        <f>'Electricity demand (energy)'!L108/(365*24)*1000</f>
        <v>0</v>
      </c>
      <c r="M108" s="73">
        <f>'Electricity demand (energy)'!M108/(365*24)*1000</f>
        <v>0</v>
      </c>
      <c r="N108" s="73">
        <f>'Electricity demand (energy)'!N108/(365*24)*1000</f>
        <v>0</v>
      </c>
      <c r="O108" s="73">
        <f>'Electricity demand (energy)'!O108/(365*24)*1000</f>
        <v>0</v>
      </c>
      <c r="P108" s="73">
        <f>'Electricity demand (energy)'!P108/(365*24)*1000</f>
        <v>0</v>
      </c>
      <c r="Q108" s="73">
        <f>'Electricity demand (energy)'!Q108/(365*24)*1000</f>
        <v>0</v>
      </c>
      <c r="R108" s="73">
        <f>'Electricity demand (energy)'!R108/(365*24)*1000</f>
        <v>0</v>
      </c>
      <c r="S108" s="73">
        <f>'Electricity demand (energy)'!S108/(365*24)*1000</f>
        <v>0</v>
      </c>
      <c r="T108" s="73">
        <f>'Electricity demand (energy)'!T108/(365*24)*1000</f>
        <v>0</v>
      </c>
      <c r="U108" s="73">
        <f>'Electricity demand (energy)'!U108/(365*24)*1000</f>
        <v>0</v>
      </c>
      <c r="V108" s="73">
        <f>'Electricity demand (energy)'!V108/(365*24)*1000</f>
        <v>0</v>
      </c>
      <c r="W108" s="73">
        <f>'Electricity demand (energy)'!W108/(365*24)*1000</f>
        <v>0</v>
      </c>
      <c r="X108" s="73">
        <f>'Electricity demand (energy)'!X108/(365*24)*1000</f>
        <v>0</v>
      </c>
      <c r="Y108" s="73">
        <f>'Electricity demand (energy)'!Y108/(365*24)*1000</f>
        <v>0</v>
      </c>
      <c r="Z108" s="73">
        <f>'Electricity demand (energy)'!Z108/(365*24)*1000</f>
        <v>0</v>
      </c>
      <c r="AA108" s="73">
        <f>'Electricity demand (energy)'!AA108/(365*24)*1000</f>
        <v>0</v>
      </c>
      <c r="AB108" s="73">
        <f>'Electricity demand (energy)'!AB108/(365*24)*1000</f>
        <v>0</v>
      </c>
      <c r="AC108" s="73">
        <f>'Electricity demand (energy)'!AC108/(365*24)*1000</f>
        <v>0</v>
      </c>
      <c r="AD108" s="73">
        <f>'Electricity demand (energy)'!AD108/(365*24)*1000</f>
        <v>0</v>
      </c>
      <c r="AE108" s="73">
        <f>'Electricity demand (energy)'!AE108/(365*24)*1000</f>
        <v>0</v>
      </c>
      <c r="AF108" s="73">
        <f>'Electricity demand (energy)'!AF108/(365*24)*1000</f>
        <v>0</v>
      </c>
      <c r="AG108" s="73">
        <f>'Electricity demand (energy)'!AG108/(365*24)*1000</f>
        <v>0</v>
      </c>
      <c r="AH108" s="73">
        <f>'Electricity demand (energy)'!AH108/(365*24)*1000</f>
        <v>0</v>
      </c>
      <c r="AI108" s="73">
        <f>'Electricity demand (energy)'!AI108/(365*24)*1000</f>
        <v>0</v>
      </c>
      <c r="AJ108" s="73">
        <f>'Electricity demand (energy)'!AJ108/(365*24)*1000</f>
        <v>0</v>
      </c>
      <c r="AK108" s="73">
        <f>'Electricity demand (energy)'!AK108/(365*24)*1000</f>
        <v>0</v>
      </c>
      <c r="AL108" s="73">
        <f>'Electricity demand (energy)'!AL108/(365*24)*1000</f>
        <v>0</v>
      </c>
      <c r="AM108" s="73">
        <f>'Electricity demand (energy)'!AM108/(365*24)*1000</f>
        <v>0</v>
      </c>
      <c r="AN108" s="73">
        <f>'Electricity demand (energy)'!AN108/(365*24)*1000</f>
        <v>0</v>
      </c>
      <c r="AO108" s="73">
        <f>'Electricity demand (energy)'!AO108/(365*24)*1000</f>
        <v>82.13257636</v>
      </c>
      <c r="AP108" s="73">
        <f>'Electricity demand (energy)'!AP108/(365*24)*1000</f>
        <v>110.0133181</v>
      </c>
      <c r="AQ108" s="73">
        <f>'Electricity demand (energy)'!AQ108/(365*24)*1000</f>
        <v>160.6719816</v>
      </c>
      <c r="AR108" s="73">
        <f>'Electricity demand (energy)'!AR108/(365*24)*1000</f>
        <v>241.1871679</v>
      </c>
      <c r="AS108" s="73">
        <f>'Electricity demand (energy)'!AS108/(365*24)*1000</f>
        <v>345.4288337</v>
      </c>
      <c r="AT108" s="73">
        <f>'Electricity demand (energy)'!AT108/(365*24)*1000</f>
        <v>449.6704995</v>
      </c>
      <c r="AU108" s="73">
        <f>'Electricity demand (energy)'!AU108/(365*24)*1000</f>
        <v>530.1856857</v>
      </c>
      <c r="AV108" s="73">
        <f>'Electricity demand (energy)'!AV108/(365*24)*1000</f>
        <v>580.8443493</v>
      </c>
      <c r="AW108" s="73">
        <f>'Electricity demand (energy)'!AW108/(365*24)*1000</f>
        <v>608.725091</v>
      </c>
      <c r="AX108" s="73">
        <f>'Electricity demand (energy)'!AX108/(365*24)*1000</f>
        <v>622.948616</v>
      </c>
      <c r="AY108" s="73">
        <f>'Electricity demand (energy)'!AY108/(365*24)*1000</f>
        <v>629.9243454</v>
      </c>
      <c r="AZ108" s="73">
        <f>'Electricity demand (energy)'!AZ108/(365*24)*1000</f>
        <v>633.2793346</v>
      </c>
      <c r="BA108" s="73">
        <f>'Electricity demand (energy)'!BA108/(365*24)*1000</f>
        <v>634.8777625</v>
      </c>
      <c r="BB108" s="73">
        <f>'Electricity demand (energy)'!BB108/(365*24)*1000</f>
        <v>635.6358809</v>
      </c>
      <c r="BC108" s="73">
        <f>'Electricity demand (energy)'!BC108/(365*24)*1000</f>
        <v>635.9946798</v>
      </c>
      <c r="BD108" s="74">
        <f>'Electricity demand (energy)'!BD108/(365*24)*1000</f>
        <v>636.1643186</v>
      </c>
      <c r="BE108" s="3"/>
      <c r="BF108" s="3"/>
      <c r="BG108" s="3"/>
      <c r="BH108" s="3"/>
      <c r="BI108" s="3"/>
      <c r="BJ108" s="3"/>
      <c r="BK108" s="3"/>
      <c r="BL108" s="3"/>
      <c r="BM108" s="3"/>
      <c r="BN108" s="3"/>
    </row>
    <row r="109">
      <c r="A109" s="75"/>
      <c r="E109" s="76" t="s">
        <v>56</v>
      </c>
      <c r="F109" s="73">
        <f>'Electricity demand (energy)'!F109/(365*24)*1000</f>
        <v>0</v>
      </c>
      <c r="G109" s="73">
        <f>'Electricity demand (energy)'!G109/(365*24)*1000</f>
        <v>0</v>
      </c>
      <c r="H109" s="73">
        <f>'Electricity demand (energy)'!H109/(365*24)*1000</f>
        <v>0</v>
      </c>
      <c r="I109" s="73">
        <f>'Electricity demand (energy)'!I109/(365*24)*1000</f>
        <v>0</v>
      </c>
      <c r="J109" s="73">
        <f>'Electricity demand (energy)'!J109/(365*24)*1000</f>
        <v>0</v>
      </c>
      <c r="K109" s="73">
        <f>'Electricity demand (energy)'!K109/(365*24)*1000</f>
        <v>0</v>
      </c>
      <c r="L109" s="73">
        <f>'Electricity demand (energy)'!L109/(365*24)*1000</f>
        <v>0</v>
      </c>
      <c r="M109" s="73">
        <f>'Electricity demand (energy)'!M109/(365*24)*1000</f>
        <v>0</v>
      </c>
      <c r="N109" s="73">
        <f>'Electricity demand (energy)'!N109/(365*24)*1000</f>
        <v>0</v>
      </c>
      <c r="O109" s="73">
        <f>'Electricity demand (energy)'!O109/(365*24)*1000</f>
        <v>0</v>
      </c>
      <c r="P109" s="73">
        <f>'Electricity demand (energy)'!P109/(365*24)*1000</f>
        <v>0</v>
      </c>
      <c r="Q109" s="73">
        <f>'Electricity demand (energy)'!Q109/(365*24)*1000</f>
        <v>0</v>
      </c>
      <c r="R109" s="73">
        <f>'Electricity demand (energy)'!R109/(365*24)*1000</f>
        <v>0</v>
      </c>
      <c r="S109" s="73">
        <f>'Electricity demand (energy)'!S109/(365*24)*1000</f>
        <v>0</v>
      </c>
      <c r="T109" s="73">
        <f>'Electricity demand (energy)'!T109/(365*24)*1000</f>
        <v>0</v>
      </c>
      <c r="U109" s="73">
        <f>'Electricity demand (energy)'!U109/(365*24)*1000</f>
        <v>0</v>
      </c>
      <c r="V109" s="73">
        <f>'Electricity demand (energy)'!V109/(365*24)*1000</f>
        <v>0</v>
      </c>
      <c r="W109" s="73">
        <f>'Electricity demand (energy)'!W109/(365*24)*1000</f>
        <v>0</v>
      </c>
      <c r="X109" s="73">
        <f>'Electricity demand (energy)'!X109/(365*24)*1000</f>
        <v>0</v>
      </c>
      <c r="Y109" s="73">
        <f>'Electricity demand (energy)'!Y109/(365*24)*1000</f>
        <v>0</v>
      </c>
      <c r="Z109" s="73">
        <f>'Electricity demand (energy)'!Z109/(365*24)*1000</f>
        <v>0</v>
      </c>
      <c r="AA109" s="73">
        <f>'Electricity demand (energy)'!AA109/(365*24)*1000</f>
        <v>0</v>
      </c>
      <c r="AB109" s="73">
        <f>'Electricity demand (energy)'!AB109/(365*24)*1000</f>
        <v>0</v>
      </c>
      <c r="AC109" s="73">
        <f>'Electricity demand (energy)'!AC109/(365*24)*1000</f>
        <v>0</v>
      </c>
      <c r="AD109" s="73">
        <f>'Electricity demand (energy)'!AD109/(365*24)*1000</f>
        <v>0</v>
      </c>
      <c r="AE109" s="73">
        <f>'Electricity demand (energy)'!AE109/(365*24)*1000</f>
        <v>0</v>
      </c>
      <c r="AF109" s="73">
        <f>'Electricity demand (energy)'!AF109/(365*24)*1000</f>
        <v>0</v>
      </c>
      <c r="AG109" s="73">
        <f>'Electricity demand (energy)'!AG109/(365*24)*1000</f>
        <v>0</v>
      </c>
      <c r="AH109" s="73">
        <f>'Electricity demand (energy)'!AH109/(365*24)*1000</f>
        <v>0</v>
      </c>
      <c r="AI109" s="73">
        <f>'Electricity demand (energy)'!AI109/(365*24)*1000</f>
        <v>0</v>
      </c>
      <c r="AJ109" s="73">
        <f>'Electricity demand (energy)'!AJ109/(365*24)*1000</f>
        <v>0</v>
      </c>
      <c r="AK109" s="73">
        <f>'Electricity demand (energy)'!AK109/(365*24)*1000</f>
        <v>0</v>
      </c>
      <c r="AL109" s="73">
        <f>'Electricity demand (energy)'!AL109/(365*24)*1000</f>
        <v>0</v>
      </c>
      <c r="AM109" s="73">
        <f>'Electricity demand (energy)'!AM109/(365*24)*1000</f>
        <v>0</v>
      </c>
      <c r="AN109" s="73">
        <f>'Electricity demand (energy)'!AN109/(365*24)*1000</f>
        <v>0</v>
      </c>
      <c r="AO109" s="73">
        <f>'Electricity demand (energy)'!AO109/(365*24)*1000</f>
        <v>95.06594272</v>
      </c>
      <c r="AP109" s="73">
        <f>'Electricity demand (energy)'!AP109/(365*24)*1000</f>
        <v>136.0157821</v>
      </c>
      <c r="AQ109" s="73">
        <f>'Electricity demand (energy)'!AQ109/(365*24)*1000</f>
        <v>210.4206942</v>
      </c>
      <c r="AR109" s="73">
        <f>'Electricity demand (energy)'!AR109/(365*24)*1000</f>
        <v>328.677374</v>
      </c>
      <c r="AS109" s="73">
        <f>'Electricity demand (energy)'!AS109/(365*24)*1000</f>
        <v>481.7823206</v>
      </c>
      <c r="AT109" s="73">
        <f>'Electricity demand (energy)'!AT109/(365*24)*1000</f>
        <v>634.8872673</v>
      </c>
      <c r="AU109" s="73">
        <f>'Electricity demand (energy)'!AU109/(365*24)*1000</f>
        <v>753.1439471</v>
      </c>
      <c r="AV109" s="73">
        <f>'Electricity demand (energy)'!AV109/(365*24)*1000</f>
        <v>827.5488592</v>
      </c>
      <c r="AW109" s="73">
        <f>'Electricity demand (energy)'!AW109/(365*24)*1000</f>
        <v>868.4986986</v>
      </c>
      <c r="AX109" s="73">
        <f>'Electricity demand (energy)'!AX109/(365*24)*1000</f>
        <v>889.3895009</v>
      </c>
      <c r="AY109" s="73">
        <f>'Electricity demand (energy)'!AY109/(365*24)*1000</f>
        <v>899.6351034</v>
      </c>
      <c r="AZ109" s="73">
        <f>'Electricity demand (energy)'!AZ109/(365*24)*1000</f>
        <v>904.5627438</v>
      </c>
      <c r="BA109" s="73">
        <f>'Electricity demand (energy)'!BA109/(365*24)*1000</f>
        <v>906.9104349</v>
      </c>
      <c r="BB109" s="73">
        <f>'Electricity demand (energy)'!BB109/(365*24)*1000</f>
        <v>908.0239212</v>
      </c>
      <c r="BC109" s="73">
        <f>'Electricity demand (energy)'!BC109/(365*24)*1000</f>
        <v>908.5509072</v>
      </c>
      <c r="BD109" s="74">
        <f>'Electricity demand (energy)'!BD109/(365*24)*1000</f>
        <v>908.8000641</v>
      </c>
      <c r="BE109" s="3"/>
      <c r="BF109" s="3"/>
      <c r="BG109" s="3"/>
      <c r="BH109" s="3"/>
      <c r="BI109" s="3"/>
      <c r="BJ109" s="3"/>
      <c r="BK109" s="3"/>
      <c r="BL109" s="3"/>
      <c r="BM109" s="3"/>
      <c r="BN109" s="3"/>
    </row>
    <row r="110">
      <c r="A110" s="75"/>
      <c r="E110" s="76" t="s">
        <v>55</v>
      </c>
      <c r="F110" s="73">
        <f>'Electricity demand (energy)'!F110/(365*24)*1000</f>
        <v>0</v>
      </c>
      <c r="G110" s="73">
        <f>'Electricity demand (energy)'!G110/(365*24)*1000</f>
        <v>0</v>
      </c>
      <c r="H110" s="73">
        <f>'Electricity demand (energy)'!H110/(365*24)*1000</f>
        <v>0</v>
      </c>
      <c r="I110" s="73">
        <f>'Electricity demand (energy)'!I110/(365*24)*1000</f>
        <v>0</v>
      </c>
      <c r="J110" s="73">
        <f>'Electricity demand (energy)'!J110/(365*24)*1000</f>
        <v>0</v>
      </c>
      <c r="K110" s="73">
        <f>'Electricity demand (energy)'!K110/(365*24)*1000</f>
        <v>0</v>
      </c>
      <c r="L110" s="73">
        <f>'Electricity demand (energy)'!L110/(365*24)*1000</f>
        <v>0</v>
      </c>
      <c r="M110" s="73">
        <f>'Electricity demand (energy)'!M110/(365*24)*1000</f>
        <v>0</v>
      </c>
      <c r="N110" s="73">
        <f>'Electricity demand (energy)'!N110/(365*24)*1000</f>
        <v>0</v>
      </c>
      <c r="O110" s="73">
        <f>'Electricity demand (energy)'!O110/(365*24)*1000</f>
        <v>0</v>
      </c>
      <c r="P110" s="73">
        <f>'Electricity demand (energy)'!P110/(365*24)*1000</f>
        <v>0</v>
      </c>
      <c r="Q110" s="73">
        <f>'Electricity demand (energy)'!Q110/(365*24)*1000</f>
        <v>0</v>
      </c>
      <c r="R110" s="73">
        <f>'Electricity demand (energy)'!R110/(365*24)*1000</f>
        <v>0</v>
      </c>
      <c r="S110" s="73">
        <f>'Electricity demand (energy)'!S110/(365*24)*1000</f>
        <v>0</v>
      </c>
      <c r="T110" s="73">
        <f>'Electricity demand (energy)'!T110/(365*24)*1000</f>
        <v>0</v>
      </c>
      <c r="U110" s="73">
        <f>'Electricity demand (energy)'!U110/(365*24)*1000</f>
        <v>0</v>
      </c>
      <c r="V110" s="73">
        <f>'Electricity demand (energy)'!V110/(365*24)*1000</f>
        <v>0</v>
      </c>
      <c r="W110" s="73">
        <f>'Electricity demand (energy)'!W110/(365*24)*1000</f>
        <v>0</v>
      </c>
      <c r="X110" s="73">
        <f>'Electricity demand (energy)'!X110/(365*24)*1000</f>
        <v>0</v>
      </c>
      <c r="Y110" s="73">
        <f>'Electricity demand (energy)'!Y110/(365*24)*1000</f>
        <v>0</v>
      </c>
      <c r="Z110" s="73">
        <f>'Electricity demand (energy)'!Z110/(365*24)*1000</f>
        <v>0</v>
      </c>
      <c r="AA110" s="73">
        <f>'Electricity demand (energy)'!AA110/(365*24)*1000</f>
        <v>0</v>
      </c>
      <c r="AB110" s="73">
        <f>'Electricity demand (energy)'!AB110/(365*24)*1000</f>
        <v>0</v>
      </c>
      <c r="AC110" s="73">
        <f>'Electricity demand (energy)'!AC110/(365*24)*1000</f>
        <v>0</v>
      </c>
      <c r="AD110" s="73">
        <f>'Electricity demand (energy)'!AD110/(365*24)*1000</f>
        <v>0</v>
      </c>
      <c r="AE110" s="73">
        <f>'Electricity demand (energy)'!AE110/(365*24)*1000</f>
        <v>0</v>
      </c>
      <c r="AF110" s="73">
        <f>'Electricity demand (energy)'!AF110/(365*24)*1000</f>
        <v>0</v>
      </c>
      <c r="AG110" s="73">
        <f>'Electricity demand (energy)'!AG110/(365*24)*1000</f>
        <v>0</v>
      </c>
      <c r="AH110" s="73">
        <f>'Electricity demand (energy)'!AH110/(365*24)*1000</f>
        <v>0</v>
      </c>
      <c r="AI110" s="73">
        <f>'Electricity demand (energy)'!AI110/(365*24)*1000</f>
        <v>0</v>
      </c>
      <c r="AJ110" s="73">
        <f>'Electricity demand (energy)'!AJ110/(365*24)*1000</f>
        <v>0</v>
      </c>
      <c r="AK110" s="73">
        <f>'Electricity demand (energy)'!AK110/(365*24)*1000</f>
        <v>0</v>
      </c>
      <c r="AL110" s="73">
        <f>'Electricity demand (energy)'!AL110/(365*24)*1000</f>
        <v>0</v>
      </c>
      <c r="AM110" s="73">
        <f>'Electricity demand (energy)'!AM110/(365*24)*1000</f>
        <v>0</v>
      </c>
      <c r="AN110" s="73">
        <f>'Electricity demand (energy)'!AN110/(365*24)*1000</f>
        <v>0</v>
      </c>
      <c r="AO110" s="73">
        <f>'Electricity demand (energy)'!AO110/(365*24)*1000</f>
        <v>125.2437976</v>
      </c>
      <c r="AP110" s="73">
        <f>'Electricity demand (energy)'!AP110/(365*24)*1000</f>
        <v>196.6881982</v>
      </c>
      <c r="AQ110" s="73">
        <f>'Electricity demand (energy)'!AQ110/(365*24)*1000</f>
        <v>326.5010235</v>
      </c>
      <c r="AR110" s="73">
        <f>'Electricity demand (energy)'!AR110/(365*24)*1000</f>
        <v>532.8211883</v>
      </c>
      <c r="AS110" s="73">
        <f>'Electricity demand (energy)'!AS110/(365*24)*1000</f>
        <v>799.9404569</v>
      </c>
      <c r="AT110" s="73">
        <f>'Electricity demand (energy)'!AT110/(365*24)*1000</f>
        <v>1067.059726</v>
      </c>
      <c r="AU110" s="73">
        <f>'Electricity demand (energy)'!AU110/(365*24)*1000</f>
        <v>1273.37989</v>
      </c>
      <c r="AV110" s="73">
        <f>'Electricity demand (energy)'!AV110/(365*24)*1000</f>
        <v>1403.192716</v>
      </c>
      <c r="AW110" s="73">
        <f>'Electricity demand (energy)'!AW110/(365*24)*1000</f>
        <v>1474.637116</v>
      </c>
      <c r="AX110" s="73">
        <f>'Electricity demand (energy)'!AX110/(365*24)*1000</f>
        <v>1511.084899</v>
      </c>
      <c r="AY110" s="73">
        <f>'Electricity demand (energy)'!AY110/(365*24)*1000</f>
        <v>1528.960206</v>
      </c>
      <c r="AZ110" s="73">
        <f>'Electricity demand (energy)'!AZ110/(365*24)*1000</f>
        <v>1537.557365</v>
      </c>
      <c r="BA110" s="73">
        <f>'Electricity demand (energy)'!BA110/(365*24)*1000</f>
        <v>1541.653337</v>
      </c>
      <c r="BB110" s="73">
        <f>'Electricity demand (energy)'!BB110/(365*24)*1000</f>
        <v>1543.596015</v>
      </c>
      <c r="BC110" s="73">
        <f>'Electricity demand (energy)'!BC110/(365*24)*1000</f>
        <v>1544.515438</v>
      </c>
      <c r="BD110" s="74">
        <f>'Electricity demand (energy)'!BD110/(365*24)*1000</f>
        <v>1544.950137</v>
      </c>
      <c r="BE110" s="3"/>
      <c r="BF110" s="3"/>
      <c r="BG110" s="3"/>
      <c r="BH110" s="3"/>
      <c r="BI110" s="3"/>
      <c r="BJ110" s="3"/>
      <c r="BK110" s="3"/>
      <c r="BL110" s="3"/>
      <c r="BM110" s="3"/>
      <c r="BN110" s="3"/>
    </row>
    <row r="111">
      <c r="A111" s="75"/>
      <c r="D111" s="77" t="s">
        <v>55</v>
      </c>
      <c r="E111" s="76" t="s">
        <v>57</v>
      </c>
      <c r="F111" s="73">
        <f>'Electricity demand (energy)'!F111/(365*24)*1000</f>
        <v>0</v>
      </c>
      <c r="G111" s="73">
        <f>'Electricity demand (energy)'!G111/(365*24)*1000</f>
        <v>0</v>
      </c>
      <c r="H111" s="73">
        <f>'Electricity demand (energy)'!H111/(365*24)*1000</f>
        <v>0</v>
      </c>
      <c r="I111" s="73">
        <f>'Electricity demand (energy)'!I111/(365*24)*1000</f>
        <v>0</v>
      </c>
      <c r="J111" s="73">
        <f>'Electricity demand (energy)'!J111/(365*24)*1000</f>
        <v>0</v>
      </c>
      <c r="K111" s="73">
        <f>'Electricity demand (energy)'!K111/(365*24)*1000</f>
        <v>0</v>
      </c>
      <c r="L111" s="73">
        <f>'Electricity demand (energy)'!L111/(365*24)*1000</f>
        <v>0</v>
      </c>
      <c r="M111" s="73">
        <f>'Electricity demand (energy)'!M111/(365*24)*1000</f>
        <v>0</v>
      </c>
      <c r="N111" s="73">
        <f>'Electricity demand (energy)'!N111/(365*24)*1000</f>
        <v>0</v>
      </c>
      <c r="O111" s="73">
        <f>'Electricity demand (energy)'!O111/(365*24)*1000</f>
        <v>0</v>
      </c>
      <c r="P111" s="73">
        <f>'Electricity demand (energy)'!P111/(365*24)*1000</f>
        <v>0</v>
      </c>
      <c r="Q111" s="73">
        <f>'Electricity demand (energy)'!Q111/(365*24)*1000</f>
        <v>0</v>
      </c>
      <c r="R111" s="73">
        <f>'Electricity demand (energy)'!R111/(365*24)*1000</f>
        <v>0</v>
      </c>
      <c r="S111" s="73">
        <f>'Electricity demand (energy)'!S111/(365*24)*1000</f>
        <v>0</v>
      </c>
      <c r="T111" s="73">
        <f>'Electricity demand (energy)'!T111/(365*24)*1000</f>
        <v>0</v>
      </c>
      <c r="U111" s="73">
        <f>'Electricity demand (energy)'!U111/(365*24)*1000</f>
        <v>0</v>
      </c>
      <c r="V111" s="73">
        <f>'Electricity demand (energy)'!V111/(365*24)*1000</f>
        <v>0</v>
      </c>
      <c r="W111" s="73">
        <f>'Electricity demand (energy)'!W111/(365*24)*1000</f>
        <v>0</v>
      </c>
      <c r="X111" s="73">
        <f>'Electricity demand (energy)'!X111/(365*24)*1000</f>
        <v>0</v>
      </c>
      <c r="Y111" s="73">
        <f>'Electricity demand (energy)'!Y111/(365*24)*1000</f>
        <v>0</v>
      </c>
      <c r="Z111" s="73">
        <f>'Electricity demand (energy)'!Z111/(365*24)*1000</f>
        <v>0</v>
      </c>
      <c r="AA111" s="73">
        <f>'Electricity demand (energy)'!AA111/(365*24)*1000</f>
        <v>0</v>
      </c>
      <c r="AB111" s="73">
        <f>'Electricity demand (energy)'!AB111/(365*24)*1000</f>
        <v>0</v>
      </c>
      <c r="AC111" s="73">
        <f>'Electricity demand (energy)'!AC111/(365*24)*1000</f>
        <v>0</v>
      </c>
      <c r="AD111" s="73">
        <f>'Electricity demand (energy)'!AD111/(365*24)*1000</f>
        <v>0</v>
      </c>
      <c r="AE111" s="73">
        <f>'Electricity demand (energy)'!AE111/(365*24)*1000</f>
        <v>0</v>
      </c>
      <c r="AF111" s="73">
        <f>'Electricity demand (energy)'!AF111/(365*24)*1000</f>
        <v>0</v>
      </c>
      <c r="AG111" s="73">
        <f>'Electricity demand (energy)'!AG111/(365*24)*1000</f>
        <v>0</v>
      </c>
      <c r="AH111" s="73">
        <f>'Electricity demand (energy)'!AH111/(365*24)*1000</f>
        <v>0</v>
      </c>
      <c r="AI111" s="73">
        <f>'Electricity demand (energy)'!AI111/(365*24)*1000</f>
        <v>0</v>
      </c>
      <c r="AJ111" s="73">
        <f>'Electricity demand (energy)'!AJ111/(365*24)*1000</f>
        <v>82.13257636</v>
      </c>
      <c r="AK111" s="73">
        <f>'Electricity demand (energy)'!AK111/(365*24)*1000</f>
        <v>110.0133181</v>
      </c>
      <c r="AL111" s="73">
        <f>'Electricity demand (energy)'!AL111/(365*24)*1000</f>
        <v>160.6719816</v>
      </c>
      <c r="AM111" s="73">
        <f>'Electricity demand (energy)'!AM111/(365*24)*1000</f>
        <v>241.1871679</v>
      </c>
      <c r="AN111" s="73">
        <f>'Electricity demand (energy)'!AN111/(365*24)*1000</f>
        <v>345.4288337</v>
      </c>
      <c r="AO111" s="73">
        <f>'Electricity demand (energy)'!AO111/(365*24)*1000</f>
        <v>449.6704995</v>
      </c>
      <c r="AP111" s="73">
        <f>'Electricity demand (energy)'!AP111/(365*24)*1000</f>
        <v>530.1856857</v>
      </c>
      <c r="AQ111" s="73">
        <f>'Electricity demand (energy)'!AQ111/(365*24)*1000</f>
        <v>580.8443493</v>
      </c>
      <c r="AR111" s="73">
        <f>'Electricity demand (energy)'!AR111/(365*24)*1000</f>
        <v>608.725091</v>
      </c>
      <c r="AS111" s="73">
        <f>'Electricity demand (energy)'!AS111/(365*24)*1000</f>
        <v>622.948616</v>
      </c>
      <c r="AT111" s="73">
        <f>'Electricity demand (energy)'!AT111/(365*24)*1000</f>
        <v>629.9243454</v>
      </c>
      <c r="AU111" s="73">
        <f>'Electricity demand (energy)'!AU111/(365*24)*1000</f>
        <v>633.2793346</v>
      </c>
      <c r="AV111" s="73">
        <f>'Electricity demand (energy)'!AV111/(365*24)*1000</f>
        <v>634.8777625</v>
      </c>
      <c r="AW111" s="73">
        <f>'Electricity demand (energy)'!AW111/(365*24)*1000</f>
        <v>635.6358809</v>
      </c>
      <c r="AX111" s="73">
        <f>'Electricity demand (energy)'!AX111/(365*24)*1000</f>
        <v>635.9946798</v>
      </c>
      <c r="AY111" s="73">
        <f>'Electricity demand (energy)'!AY111/(365*24)*1000</f>
        <v>636.1643186</v>
      </c>
      <c r="AZ111" s="73">
        <f>'Electricity demand (energy)'!AZ111/(365*24)*1000</f>
        <v>636.2444847</v>
      </c>
      <c r="BA111" s="73">
        <f>'Electricity demand (energy)'!BA111/(365*24)*1000</f>
        <v>636.2823602</v>
      </c>
      <c r="BB111" s="73">
        <f>'Electricity demand (energy)'!BB111/(365*24)*1000</f>
        <v>636.300253</v>
      </c>
      <c r="BC111" s="73">
        <f>'Electricity demand (energy)'!BC111/(365*24)*1000</f>
        <v>636.3087053</v>
      </c>
      <c r="BD111" s="74">
        <f>'Electricity demand (energy)'!BD111/(365*24)*1000</f>
        <v>636.312698</v>
      </c>
      <c r="BE111" s="3"/>
      <c r="BF111" s="3"/>
      <c r="BG111" s="3"/>
      <c r="BH111" s="3"/>
      <c r="BI111" s="3"/>
      <c r="BJ111" s="3"/>
      <c r="BK111" s="3"/>
      <c r="BL111" s="3"/>
      <c r="BM111" s="3"/>
      <c r="BN111" s="3"/>
    </row>
    <row r="112">
      <c r="A112" s="75"/>
      <c r="E112" s="76" t="s">
        <v>56</v>
      </c>
      <c r="F112" s="73">
        <f>'Electricity demand (energy)'!F112/(365*24)*1000</f>
        <v>0</v>
      </c>
      <c r="G112" s="73">
        <f>'Electricity demand (energy)'!G112/(365*24)*1000</f>
        <v>0</v>
      </c>
      <c r="H112" s="73">
        <f>'Electricity demand (energy)'!H112/(365*24)*1000</f>
        <v>0</v>
      </c>
      <c r="I112" s="73">
        <f>'Electricity demand (energy)'!I112/(365*24)*1000</f>
        <v>0</v>
      </c>
      <c r="J112" s="73">
        <f>'Electricity demand (energy)'!J112/(365*24)*1000</f>
        <v>0</v>
      </c>
      <c r="K112" s="73">
        <f>'Electricity demand (energy)'!K112/(365*24)*1000</f>
        <v>0</v>
      </c>
      <c r="L112" s="73">
        <f>'Electricity demand (energy)'!L112/(365*24)*1000</f>
        <v>0</v>
      </c>
      <c r="M112" s="73">
        <f>'Electricity demand (energy)'!M112/(365*24)*1000</f>
        <v>0</v>
      </c>
      <c r="N112" s="73">
        <f>'Electricity demand (energy)'!N112/(365*24)*1000</f>
        <v>0</v>
      </c>
      <c r="O112" s="73">
        <f>'Electricity demand (energy)'!O112/(365*24)*1000</f>
        <v>0</v>
      </c>
      <c r="P112" s="73">
        <f>'Electricity demand (energy)'!P112/(365*24)*1000</f>
        <v>0</v>
      </c>
      <c r="Q112" s="73">
        <f>'Electricity demand (energy)'!Q112/(365*24)*1000</f>
        <v>0</v>
      </c>
      <c r="R112" s="73">
        <f>'Electricity demand (energy)'!R112/(365*24)*1000</f>
        <v>0</v>
      </c>
      <c r="S112" s="73">
        <f>'Electricity demand (energy)'!S112/(365*24)*1000</f>
        <v>0</v>
      </c>
      <c r="T112" s="73">
        <f>'Electricity demand (energy)'!T112/(365*24)*1000</f>
        <v>0</v>
      </c>
      <c r="U112" s="73">
        <f>'Electricity demand (energy)'!U112/(365*24)*1000</f>
        <v>0</v>
      </c>
      <c r="V112" s="73">
        <f>'Electricity demand (energy)'!V112/(365*24)*1000</f>
        <v>0</v>
      </c>
      <c r="W112" s="73">
        <f>'Electricity demand (energy)'!W112/(365*24)*1000</f>
        <v>0</v>
      </c>
      <c r="X112" s="73">
        <f>'Electricity demand (energy)'!X112/(365*24)*1000</f>
        <v>0</v>
      </c>
      <c r="Y112" s="73">
        <f>'Electricity demand (energy)'!Y112/(365*24)*1000</f>
        <v>0</v>
      </c>
      <c r="Z112" s="73">
        <f>'Electricity demand (energy)'!Z112/(365*24)*1000</f>
        <v>0</v>
      </c>
      <c r="AA112" s="73">
        <f>'Electricity demand (energy)'!AA112/(365*24)*1000</f>
        <v>0</v>
      </c>
      <c r="AB112" s="73">
        <f>'Electricity demand (energy)'!AB112/(365*24)*1000</f>
        <v>0</v>
      </c>
      <c r="AC112" s="73">
        <f>'Electricity demand (energy)'!AC112/(365*24)*1000</f>
        <v>0</v>
      </c>
      <c r="AD112" s="73">
        <f>'Electricity demand (energy)'!AD112/(365*24)*1000</f>
        <v>0</v>
      </c>
      <c r="AE112" s="73">
        <f>'Electricity demand (energy)'!AE112/(365*24)*1000</f>
        <v>0</v>
      </c>
      <c r="AF112" s="73">
        <f>'Electricity demand (energy)'!AF112/(365*24)*1000</f>
        <v>0</v>
      </c>
      <c r="AG112" s="73">
        <f>'Electricity demand (energy)'!AG112/(365*24)*1000</f>
        <v>0</v>
      </c>
      <c r="AH112" s="73">
        <f>'Electricity demand (energy)'!AH112/(365*24)*1000</f>
        <v>0</v>
      </c>
      <c r="AI112" s="73">
        <f>'Electricity demand (energy)'!AI112/(365*24)*1000</f>
        <v>0</v>
      </c>
      <c r="AJ112" s="73">
        <f>'Electricity demand (energy)'!AJ112/(365*24)*1000</f>
        <v>95.06594272</v>
      </c>
      <c r="AK112" s="73">
        <f>'Electricity demand (energy)'!AK112/(365*24)*1000</f>
        <v>136.0157821</v>
      </c>
      <c r="AL112" s="73">
        <f>'Electricity demand (energy)'!AL112/(365*24)*1000</f>
        <v>210.4206942</v>
      </c>
      <c r="AM112" s="73">
        <f>'Electricity demand (energy)'!AM112/(365*24)*1000</f>
        <v>328.677374</v>
      </c>
      <c r="AN112" s="73">
        <f>'Electricity demand (energy)'!AN112/(365*24)*1000</f>
        <v>481.7823206</v>
      </c>
      <c r="AO112" s="73">
        <f>'Electricity demand (energy)'!AO112/(365*24)*1000</f>
        <v>634.8872673</v>
      </c>
      <c r="AP112" s="73">
        <f>'Electricity demand (energy)'!AP112/(365*24)*1000</f>
        <v>753.1439471</v>
      </c>
      <c r="AQ112" s="73">
        <f>'Electricity demand (energy)'!AQ112/(365*24)*1000</f>
        <v>827.5488592</v>
      </c>
      <c r="AR112" s="73">
        <f>'Electricity demand (energy)'!AR112/(365*24)*1000</f>
        <v>868.4986986</v>
      </c>
      <c r="AS112" s="73">
        <f>'Electricity demand (energy)'!AS112/(365*24)*1000</f>
        <v>889.3895009</v>
      </c>
      <c r="AT112" s="73">
        <f>'Electricity demand (energy)'!AT112/(365*24)*1000</f>
        <v>899.6351034</v>
      </c>
      <c r="AU112" s="73">
        <f>'Electricity demand (energy)'!AU112/(365*24)*1000</f>
        <v>904.5627438</v>
      </c>
      <c r="AV112" s="73">
        <f>'Electricity demand (energy)'!AV112/(365*24)*1000</f>
        <v>906.9104349</v>
      </c>
      <c r="AW112" s="73">
        <f>'Electricity demand (energy)'!AW112/(365*24)*1000</f>
        <v>908.0239212</v>
      </c>
      <c r="AX112" s="73">
        <f>'Electricity demand (energy)'!AX112/(365*24)*1000</f>
        <v>908.5509072</v>
      </c>
      <c r="AY112" s="73">
        <f>'Electricity demand (energy)'!AY112/(365*24)*1000</f>
        <v>908.8000641</v>
      </c>
      <c r="AZ112" s="73">
        <f>'Electricity demand (energy)'!AZ112/(365*24)*1000</f>
        <v>908.9178081</v>
      </c>
      <c r="BA112" s="73">
        <f>'Electricity demand (energy)'!BA112/(365*24)*1000</f>
        <v>908.9734377</v>
      </c>
      <c r="BB112" s="73">
        <f>'Electricity demand (energy)'!BB112/(365*24)*1000</f>
        <v>908.9997178</v>
      </c>
      <c r="BC112" s="73">
        <f>'Electricity demand (energy)'!BC112/(365*24)*1000</f>
        <v>909.0121322</v>
      </c>
      <c r="BD112" s="74">
        <f>'Electricity demand (energy)'!BD112/(365*24)*1000</f>
        <v>909.0179964</v>
      </c>
      <c r="BE112" s="3"/>
      <c r="BF112" s="3"/>
      <c r="BG112" s="3"/>
      <c r="BH112" s="3"/>
      <c r="BI112" s="3"/>
      <c r="BJ112" s="3"/>
      <c r="BK112" s="3"/>
      <c r="BL112" s="3"/>
      <c r="BM112" s="3"/>
      <c r="BN112" s="3"/>
    </row>
    <row r="113">
      <c r="A113" s="75"/>
      <c r="E113" s="76" t="s">
        <v>55</v>
      </c>
      <c r="F113" s="73">
        <f>'Electricity demand (energy)'!F113/(365*24)*1000</f>
        <v>0</v>
      </c>
      <c r="G113" s="73">
        <f>'Electricity demand (energy)'!G113/(365*24)*1000</f>
        <v>0</v>
      </c>
      <c r="H113" s="73">
        <f>'Electricity demand (energy)'!H113/(365*24)*1000</f>
        <v>0</v>
      </c>
      <c r="I113" s="73">
        <f>'Electricity demand (energy)'!I113/(365*24)*1000</f>
        <v>0</v>
      </c>
      <c r="J113" s="73">
        <f>'Electricity demand (energy)'!J113/(365*24)*1000</f>
        <v>0</v>
      </c>
      <c r="K113" s="73">
        <f>'Electricity demand (energy)'!K113/(365*24)*1000</f>
        <v>0</v>
      </c>
      <c r="L113" s="73">
        <f>'Electricity demand (energy)'!L113/(365*24)*1000</f>
        <v>0</v>
      </c>
      <c r="M113" s="73">
        <f>'Electricity demand (energy)'!M113/(365*24)*1000</f>
        <v>0</v>
      </c>
      <c r="N113" s="73">
        <f>'Electricity demand (energy)'!N113/(365*24)*1000</f>
        <v>0</v>
      </c>
      <c r="O113" s="73">
        <f>'Electricity demand (energy)'!O113/(365*24)*1000</f>
        <v>0</v>
      </c>
      <c r="P113" s="73">
        <f>'Electricity demand (energy)'!P113/(365*24)*1000</f>
        <v>0</v>
      </c>
      <c r="Q113" s="73">
        <f>'Electricity demand (energy)'!Q113/(365*24)*1000</f>
        <v>0</v>
      </c>
      <c r="R113" s="73">
        <f>'Electricity demand (energy)'!R113/(365*24)*1000</f>
        <v>0</v>
      </c>
      <c r="S113" s="73">
        <f>'Electricity demand (energy)'!S113/(365*24)*1000</f>
        <v>0</v>
      </c>
      <c r="T113" s="73">
        <f>'Electricity demand (energy)'!T113/(365*24)*1000</f>
        <v>0</v>
      </c>
      <c r="U113" s="73">
        <f>'Electricity demand (energy)'!U113/(365*24)*1000</f>
        <v>0</v>
      </c>
      <c r="V113" s="73">
        <f>'Electricity demand (energy)'!V113/(365*24)*1000</f>
        <v>0</v>
      </c>
      <c r="W113" s="73">
        <f>'Electricity demand (energy)'!W113/(365*24)*1000</f>
        <v>0</v>
      </c>
      <c r="X113" s="73">
        <f>'Electricity demand (energy)'!X113/(365*24)*1000</f>
        <v>0</v>
      </c>
      <c r="Y113" s="73">
        <f>'Electricity demand (energy)'!Y113/(365*24)*1000</f>
        <v>0</v>
      </c>
      <c r="Z113" s="73">
        <f>'Electricity demand (energy)'!Z113/(365*24)*1000</f>
        <v>0</v>
      </c>
      <c r="AA113" s="73">
        <f>'Electricity demand (energy)'!AA113/(365*24)*1000</f>
        <v>0</v>
      </c>
      <c r="AB113" s="73">
        <f>'Electricity demand (energy)'!AB113/(365*24)*1000</f>
        <v>0</v>
      </c>
      <c r="AC113" s="73">
        <f>'Electricity demand (energy)'!AC113/(365*24)*1000</f>
        <v>0</v>
      </c>
      <c r="AD113" s="73">
        <f>'Electricity demand (energy)'!AD113/(365*24)*1000</f>
        <v>0</v>
      </c>
      <c r="AE113" s="73">
        <f>'Electricity demand (energy)'!AE113/(365*24)*1000</f>
        <v>0</v>
      </c>
      <c r="AF113" s="73">
        <f>'Electricity demand (energy)'!AF113/(365*24)*1000</f>
        <v>0</v>
      </c>
      <c r="AG113" s="73">
        <f>'Electricity demand (energy)'!AG113/(365*24)*1000</f>
        <v>0</v>
      </c>
      <c r="AH113" s="73">
        <f>'Electricity demand (energy)'!AH113/(365*24)*1000</f>
        <v>0</v>
      </c>
      <c r="AI113" s="73">
        <f>'Electricity demand (energy)'!AI113/(365*24)*1000</f>
        <v>0</v>
      </c>
      <c r="AJ113" s="73">
        <f>'Electricity demand (energy)'!AJ113/(365*24)*1000</f>
        <v>125.2437976</v>
      </c>
      <c r="AK113" s="73">
        <f>'Electricity demand (energy)'!AK113/(365*24)*1000</f>
        <v>196.6881982</v>
      </c>
      <c r="AL113" s="73">
        <f>'Electricity demand (energy)'!AL113/(365*24)*1000</f>
        <v>326.5010235</v>
      </c>
      <c r="AM113" s="73">
        <f>'Electricity demand (energy)'!AM113/(365*24)*1000</f>
        <v>532.8211883</v>
      </c>
      <c r="AN113" s="73">
        <f>'Electricity demand (energy)'!AN113/(365*24)*1000</f>
        <v>799.9404569</v>
      </c>
      <c r="AO113" s="73">
        <f>'Electricity demand (energy)'!AO113/(365*24)*1000</f>
        <v>1067.059726</v>
      </c>
      <c r="AP113" s="73">
        <f>'Electricity demand (energy)'!AP113/(365*24)*1000</f>
        <v>1273.37989</v>
      </c>
      <c r="AQ113" s="73">
        <f>'Electricity demand (energy)'!AQ113/(365*24)*1000</f>
        <v>1403.192716</v>
      </c>
      <c r="AR113" s="73">
        <f>'Electricity demand (energy)'!AR113/(365*24)*1000</f>
        <v>1474.637116</v>
      </c>
      <c r="AS113" s="73">
        <f>'Electricity demand (energy)'!AS113/(365*24)*1000</f>
        <v>1511.084899</v>
      </c>
      <c r="AT113" s="73">
        <f>'Electricity demand (energy)'!AT113/(365*24)*1000</f>
        <v>1528.960206</v>
      </c>
      <c r="AU113" s="73">
        <f>'Electricity demand (energy)'!AU113/(365*24)*1000</f>
        <v>1537.557365</v>
      </c>
      <c r="AV113" s="73">
        <f>'Electricity demand (energy)'!AV113/(365*24)*1000</f>
        <v>1541.653337</v>
      </c>
      <c r="AW113" s="73">
        <f>'Electricity demand (energy)'!AW113/(365*24)*1000</f>
        <v>1543.596015</v>
      </c>
      <c r="AX113" s="73">
        <f>'Electricity demand (energy)'!AX113/(365*24)*1000</f>
        <v>1544.515438</v>
      </c>
      <c r="AY113" s="73">
        <f>'Electricity demand (energy)'!AY113/(365*24)*1000</f>
        <v>1544.950137</v>
      </c>
      <c r="AZ113" s="73">
        <f>'Electricity demand (energy)'!AZ113/(365*24)*1000</f>
        <v>1545.155563</v>
      </c>
      <c r="BA113" s="73">
        <f>'Electricity demand (energy)'!BA113/(365*24)*1000</f>
        <v>1545.252619</v>
      </c>
      <c r="BB113" s="73">
        <f>'Electricity demand (energy)'!BB113/(365*24)*1000</f>
        <v>1545.298469</v>
      </c>
      <c r="BC113" s="73">
        <f>'Electricity demand (energy)'!BC113/(365*24)*1000</f>
        <v>1545.320128</v>
      </c>
      <c r="BD113" s="74">
        <f>'Electricity demand (energy)'!BD113/(365*24)*1000</f>
        <v>1545.330359</v>
      </c>
      <c r="BE113" s="3"/>
      <c r="BF113" s="3"/>
      <c r="BG113" s="3"/>
      <c r="BH113" s="3"/>
      <c r="BI113" s="3"/>
      <c r="BJ113" s="3"/>
      <c r="BK113" s="3"/>
      <c r="BL113" s="3"/>
      <c r="BM113" s="3"/>
      <c r="BN113" s="3"/>
    </row>
    <row r="114">
      <c r="A114" s="75"/>
      <c r="B114" s="70" t="s">
        <v>72</v>
      </c>
      <c r="C114" s="71" t="s">
        <v>70</v>
      </c>
      <c r="D114" s="71" t="s">
        <v>57</v>
      </c>
      <c r="E114" s="76" t="s">
        <v>57</v>
      </c>
      <c r="F114" s="78">
        <f>'Electricity demand (energy)'!F114/(365*24)*1000</f>
        <v>0</v>
      </c>
      <c r="G114" s="78">
        <f>'Electricity demand (energy)'!G114/(365*24)*1000</f>
        <v>0</v>
      </c>
      <c r="H114" s="78">
        <f>'Electricity demand (energy)'!H114/(365*24)*1000</f>
        <v>0</v>
      </c>
      <c r="I114" s="78">
        <f>'Electricity demand (energy)'!I114/(365*24)*1000</f>
        <v>0</v>
      </c>
      <c r="J114" s="78">
        <f>'Electricity demand (energy)'!J114/(365*24)*1000</f>
        <v>0</v>
      </c>
      <c r="K114" s="78">
        <f>'Electricity demand (energy)'!K114/(365*24)*1000</f>
        <v>0</v>
      </c>
      <c r="L114" s="78">
        <f>'Electricity demand (energy)'!L114/(365*24)*1000</f>
        <v>0</v>
      </c>
      <c r="M114" s="78">
        <f>'Electricity demand (energy)'!M114/(365*24)*1000</f>
        <v>0</v>
      </c>
      <c r="N114" s="78">
        <f>'Electricity demand (energy)'!N114/(365*24)*1000</f>
        <v>0</v>
      </c>
      <c r="O114" s="78">
        <f>'Electricity demand (energy)'!O114/(365*24)*1000</f>
        <v>0</v>
      </c>
      <c r="P114" s="78">
        <f>'Electricity demand (energy)'!P114/(365*24)*1000</f>
        <v>0</v>
      </c>
      <c r="Q114" s="78">
        <f>'Electricity demand (energy)'!Q114/(365*24)*1000</f>
        <v>0</v>
      </c>
      <c r="R114" s="78">
        <f>'Electricity demand (energy)'!R114/(365*24)*1000</f>
        <v>0</v>
      </c>
      <c r="S114" s="78">
        <f>'Electricity demand (energy)'!S114/(365*24)*1000</f>
        <v>0</v>
      </c>
      <c r="T114" s="78">
        <f>'Electricity demand (energy)'!T114/(365*24)*1000</f>
        <v>0</v>
      </c>
      <c r="U114" s="78">
        <f>'Electricity demand (energy)'!U114/(365*24)*1000</f>
        <v>0</v>
      </c>
      <c r="V114" s="78">
        <f>'Electricity demand (energy)'!V114/(365*24)*1000</f>
        <v>0</v>
      </c>
      <c r="W114" s="78">
        <f>'Electricity demand (energy)'!W114/(365*24)*1000</f>
        <v>0</v>
      </c>
      <c r="X114" s="78">
        <f>'Electricity demand (energy)'!X114/(365*24)*1000</f>
        <v>0</v>
      </c>
      <c r="Y114" s="78">
        <f>'Electricity demand (energy)'!Y114/(365*24)*1000</f>
        <v>0</v>
      </c>
      <c r="Z114" s="78">
        <f>'Electricity demand (energy)'!Z114/(365*24)*1000</f>
        <v>0</v>
      </c>
      <c r="AA114" s="78">
        <f>'Electricity demand (energy)'!AA114/(365*24)*1000</f>
        <v>0</v>
      </c>
      <c r="AB114" s="78">
        <f>'Electricity demand (energy)'!AB114/(365*24)*1000</f>
        <v>0</v>
      </c>
      <c r="AC114" s="78">
        <f>'Electricity demand (energy)'!AC114/(365*24)*1000</f>
        <v>0.744296814</v>
      </c>
      <c r="AD114" s="78">
        <f>'Electricity demand (energy)'!AD114/(365*24)*1000</f>
        <v>1.632320686</v>
      </c>
      <c r="AE114" s="78">
        <f>'Electricity demand (energy)'!AE114/(365*24)*1000</f>
        <v>3.837091101</v>
      </c>
      <c r="AF114" s="78">
        <f>'Electricity demand (energy)'!AF114/(365*24)*1000</f>
        <v>9.473752476</v>
      </c>
      <c r="AG114" s="78">
        <f>'Electricity demand (energy)'!AG114/(365*24)*1000</f>
        <v>22.20455762</v>
      </c>
      <c r="AH114" s="78">
        <f>'Electricity demand (energy)'!AH114/(365*24)*1000</f>
        <v>45.54064769</v>
      </c>
      <c r="AI114" s="78">
        <f>'Electricity demand (energy)'!AI114/(365*24)*1000</f>
        <v>81.41469543</v>
      </c>
      <c r="AJ114" s="78">
        <f>'Electricity demand (energy)'!AJ114/(365*24)*1000</f>
        <v>130.2491517</v>
      </c>
      <c r="AK114" s="78">
        <f>'Electricity demand (energy)'!AK114/(365*24)*1000</f>
        <v>193.0043471</v>
      </c>
      <c r="AL114" s="78">
        <f>'Electricity demand (energy)'!AL114/(365*24)*1000</f>
        <v>273.4424261</v>
      </c>
      <c r="AM114" s="78">
        <f>'Electricity demand (energy)'!AM114/(365*24)*1000</f>
        <v>373.1357215</v>
      </c>
      <c r="AN114" s="78">
        <f>'Electricity demand (energy)'!AN114/(365*24)*1000</f>
        <v>495.1323837</v>
      </c>
      <c r="AO114" s="78">
        <f>'Electricity demand (energy)'!AO114/(365*24)*1000</f>
        <v>641.4743205</v>
      </c>
      <c r="AP114" s="78">
        <f>'Electricity demand (energy)'!AP114/(365*24)*1000</f>
        <v>811.4533289</v>
      </c>
      <c r="AQ114" s="78">
        <f>'Electricity demand (energy)'!AQ114/(365*24)*1000</f>
        <v>1001.32823</v>
      </c>
      <c r="AR114" s="78">
        <f>'Electricity demand (energy)'!AR114/(365*24)*1000</f>
        <v>1205.256376</v>
      </c>
      <c r="AS114" s="78">
        <f>'Electricity demand (energy)'!AS114/(365*24)*1000</f>
        <v>1417.130999</v>
      </c>
      <c r="AT114" s="78">
        <f>'Electricity demand (energy)'!AT114/(365*24)*1000</f>
        <v>55.22178648</v>
      </c>
      <c r="AU114" s="78">
        <f>'Electricity demand (energy)'!AU114/(365*24)*1000</f>
        <v>55.97990483</v>
      </c>
      <c r="AV114" s="78">
        <f>'Electricity demand (energy)'!AV114/(365*24)*1000</f>
        <v>57.57833278</v>
      </c>
      <c r="AW114" s="78">
        <f>'Electricity demand (energy)'!AW114/(365*24)*1000</f>
        <v>60.933322</v>
      </c>
      <c r="AX114" s="78">
        <f>'Electricity demand (energy)'!AX114/(365*24)*1000</f>
        <v>67.90905136</v>
      </c>
      <c r="AY114" s="78">
        <f>'Electricity demand (energy)'!AY114/(365*24)*1000</f>
        <v>82.13257636</v>
      </c>
      <c r="AZ114" s="78">
        <f>'Electricity demand (energy)'!AZ114/(365*24)*1000</f>
        <v>110.0133181</v>
      </c>
      <c r="BA114" s="78">
        <f>'Electricity demand (energy)'!BA114/(365*24)*1000</f>
        <v>160.6719816</v>
      </c>
      <c r="BB114" s="78">
        <f>'Electricity demand (energy)'!BB114/(365*24)*1000</f>
        <v>241.1871679</v>
      </c>
      <c r="BC114" s="78">
        <f>'Electricity demand (energy)'!BC114/(365*24)*1000</f>
        <v>345.4288337</v>
      </c>
      <c r="BD114" s="79">
        <f>'Electricity demand (energy)'!BD114/(365*24)*1000</f>
        <v>449.6704995</v>
      </c>
      <c r="BE114" s="3"/>
      <c r="BF114" s="3"/>
      <c r="BG114" s="3"/>
      <c r="BH114" s="3"/>
      <c r="BI114" s="3"/>
      <c r="BJ114" s="3"/>
      <c r="BK114" s="3"/>
      <c r="BL114" s="3"/>
      <c r="BM114" s="3"/>
      <c r="BN114" s="3"/>
    </row>
    <row r="115">
      <c r="A115" s="75"/>
      <c r="E115" s="76" t="s">
        <v>56</v>
      </c>
      <c r="F115" s="78">
        <f>'Electricity demand (energy)'!F115/(365*24)*1000</f>
        <v>0</v>
      </c>
      <c r="G115" s="78">
        <f>'Electricity demand (energy)'!G115/(365*24)*1000</f>
        <v>0</v>
      </c>
      <c r="H115" s="78">
        <f>'Electricity demand (energy)'!H115/(365*24)*1000</f>
        <v>0</v>
      </c>
      <c r="I115" s="78">
        <f>'Electricity demand (energy)'!I115/(365*24)*1000</f>
        <v>0</v>
      </c>
      <c r="J115" s="78">
        <f>'Electricity demand (energy)'!J115/(365*24)*1000</f>
        <v>0</v>
      </c>
      <c r="K115" s="78">
        <f>'Electricity demand (energy)'!K115/(365*24)*1000</f>
        <v>0</v>
      </c>
      <c r="L115" s="78">
        <f>'Electricity demand (energy)'!L115/(365*24)*1000</f>
        <v>0</v>
      </c>
      <c r="M115" s="78">
        <f>'Electricity demand (energy)'!M115/(365*24)*1000</f>
        <v>0</v>
      </c>
      <c r="N115" s="78">
        <f>'Electricity demand (energy)'!N115/(365*24)*1000</f>
        <v>0</v>
      </c>
      <c r="O115" s="78">
        <f>'Electricity demand (energy)'!O115/(365*24)*1000</f>
        <v>0</v>
      </c>
      <c r="P115" s="78">
        <f>'Electricity demand (energy)'!P115/(365*24)*1000</f>
        <v>0</v>
      </c>
      <c r="Q115" s="78">
        <f>'Electricity demand (energy)'!Q115/(365*24)*1000</f>
        <v>0</v>
      </c>
      <c r="R115" s="78">
        <f>'Electricity demand (energy)'!R115/(365*24)*1000</f>
        <v>0</v>
      </c>
      <c r="S115" s="78">
        <f>'Electricity demand (energy)'!S115/(365*24)*1000</f>
        <v>0</v>
      </c>
      <c r="T115" s="78">
        <f>'Electricity demand (energy)'!T115/(365*24)*1000</f>
        <v>0</v>
      </c>
      <c r="U115" s="78">
        <f>'Electricity demand (energy)'!U115/(365*24)*1000</f>
        <v>0</v>
      </c>
      <c r="V115" s="78">
        <f>'Electricity demand (energy)'!V115/(365*24)*1000</f>
        <v>0</v>
      </c>
      <c r="W115" s="78">
        <f>'Electricity demand (energy)'!W115/(365*24)*1000</f>
        <v>0</v>
      </c>
      <c r="X115" s="78">
        <f>'Electricity demand (energy)'!X115/(365*24)*1000</f>
        <v>0</v>
      </c>
      <c r="Y115" s="78">
        <f>'Electricity demand (energy)'!Y115/(365*24)*1000</f>
        <v>0</v>
      </c>
      <c r="Z115" s="78">
        <f>'Electricity demand (energy)'!Z115/(365*24)*1000</f>
        <v>0</v>
      </c>
      <c r="AA115" s="78">
        <f>'Electricity demand (energy)'!AA115/(365*24)*1000</f>
        <v>0</v>
      </c>
      <c r="AB115" s="78">
        <f>'Electricity demand (energy)'!AB115/(365*24)*1000</f>
        <v>0</v>
      </c>
      <c r="AC115" s="78">
        <f>'Electricity demand (energy)'!AC115/(365*24)*1000</f>
        <v>0.9812353104</v>
      </c>
      <c r="AD115" s="78">
        <f>'Electricity demand (energy)'!AD115/(365*24)*1000</f>
        <v>2.628776958</v>
      </c>
      <c r="AE115" s="78">
        <f>'Electricity demand (energy)'!AE115/(365*24)*1000</f>
        <v>7.496787609</v>
      </c>
      <c r="AF115" s="78">
        <f>'Electricity demand (energy)'!AF115/(365*24)*1000</f>
        <v>21.47336157</v>
      </c>
      <c r="AG115" s="78">
        <f>'Electricity demand (energy)'!AG115/(365*24)*1000</f>
        <v>53.32210452</v>
      </c>
      <c r="AH115" s="78">
        <f>'Electricity demand (energy)'!AH115/(365*24)*1000</f>
        <v>105.7030169</v>
      </c>
      <c r="AI115" s="78">
        <f>'Electricity demand (energy)'!AI115/(365*24)*1000</f>
        <v>170.8401657</v>
      </c>
      <c r="AJ115" s="78">
        <f>'Electricity demand (energy)'!AJ115/(365*24)*1000</f>
        <v>239.217831</v>
      </c>
      <c r="AK115" s="78">
        <f>'Electricity demand (energy)'!AK115/(365*24)*1000</f>
        <v>311.3018891</v>
      </c>
      <c r="AL115" s="78">
        <f>'Electricity demand (energy)'!AL115/(365*24)*1000</f>
        <v>397.4825806</v>
      </c>
      <c r="AM115" s="78">
        <f>'Electricity demand (energy)'!AM115/(365*24)*1000</f>
        <v>504.4843025</v>
      </c>
      <c r="AN115" s="78">
        <f>'Electricity demand (energy)'!AN115/(365*24)*1000</f>
        <v>637.245641</v>
      </c>
      <c r="AO115" s="78">
        <f>'Electricity demand (energy)'!AO115/(365*24)*1000</f>
        <v>795.6543473</v>
      </c>
      <c r="AP115" s="78">
        <f>'Electricity demand (energy)'!AP115/(365*24)*1000</f>
        <v>975.0274353</v>
      </c>
      <c r="AQ115" s="78">
        <f>'Electricity demand (energy)'!AQ115/(365*24)*1000</f>
        <v>1168.372792</v>
      </c>
      <c r="AR115" s="78">
        <f>'Electricity demand (energy)'!AR115/(365*24)*1000</f>
        <v>1368.642885</v>
      </c>
      <c r="AS115" s="78">
        <f>'Electricity demand (energy)'!AS115/(365*24)*1000</f>
        <v>1570.514084</v>
      </c>
      <c r="AT115" s="78">
        <f>'Electricity demand (energy)'!AT115/(365*24)*1000</f>
        <v>55.54072009</v>
      </c>
      <c r="AU115" s="78">
        <f>'Electricity demand (energy)'!AU115/(365*24)*1000</f>
        <v>56.6542064</v>
      </c>
      <c r="AV115" s="78">
        <f>'Electricity demand (energy)'!AV115/(365*24)*1000</f>
        <v>59.00189746</v>
      </c>
      <c r="AW115" s="78">
        <f>'Electricity demand (energy)'!AW115/(365*24)*1000</f>
        <v>63.92953787</v>
      </c>
      <c r="AX115" s="78">
        <f>'Electricity demand (energy)'!AX115/(365*24)*1000</f>
        <v>74.17514038</v>
      </c>
      <c r="AY115" s="78">
        <f>'Electricity demand (energy)'!AY115/(365*24)*1000</f>
        <v>95.06594272</v>
      </c>
      <c r="AZ115" s="78">
        <f>'Electricity demand (energy)'!AZ115/(365*24)*1000</f>
        <v>136.0157821</v>
      </c>
      <c r="BA115" s="78">
        <f>'Electricity demand (energy)'!BA115/(365*24)*1000</f>
        <v>210.4206942</v>
      </c>
      <c r="BB115" s="78">
        <f>'Electricity demand (energy)'!BB115/(365*24)*1000</f>
        <v>328.677374</v>
      </c>
      <c r="BC115" s="78">
        <f>'Electricity demand (energy)'!BC115/(365*24)*1000</f>
        <v>481.7823206</v>
      </c>
      <c r="BD115" s="79">
        <f>'Electricity demand (energy)'!BD115/(365*24)*1000</f>
        <v>634.8872673</v>
      </c>
      <c r="BE115" s="3"/>
      <c r="BF115" s="3"/>
      <c r="BG115" s="3"/>
      <c r="BH115" s="3"/>
      <c r="BI115" s="3"/>
      <c r="BJ115" s="3"/>
      <c r="BK115" s="3"/>
      <c r="BL115" s="3"/>
      <c r="BM115" s="3"/>
      <c r="BN115" s="3"/>
    </row>
    <row r="116">
      <c r="A116" s="75"/>
      <c r="E116" s="76" t="s">
        <v>55</v>
      </c>
      <c r="F116" s="78">
        <f>'Electricity demand (energy)'!F116/(365*24)*1000</f>
        <v>0</v>
      </c>
      <c r="G116" s="78">
        <f>'Electricity demand (energy)'!G116/(365*24)*1000</f>
        <v>0</v>
      </c>
      <c r="H116" s="78">
        <f>'Electricity demand (energy)'!H116/(365*24)*1000</f>
        <v>0</v>
      </c>
      <c r="I116" s="78">
        <f>'Electricity demand (energy)'!I116/(365*24)*1000</f>
        <v>0</v>
      </c>
      <c r="J116" s="78">
        <f>'Electricity demand (energy)'!J116/(365*24)*1000</f>
        <v>0</v>
      </c>
      <c r="K116" s="78">
        <f>'Electricity demand (energy)'!K116/(365*24)*1000</f>
        <v>0</v>
      </c>
      <c r="L116" s="78">
        <f>'Electricity demand (energy)'!L116/(365*24)*1000</f>
        <v>0</v>
      </c>
      <c r="M116" s="78">
        <f>'Electricity demand (energy)'!M116/(365*24)*1000</f>
        <v>0</v>
      </c>
      <c r="N116" s="78">
        <f>'Electricity demand (energy)'!N116/(365*24)*1000</f>
        <v>0</v>
      </c>
      <c r="O116" s="78">
        <f>'Electricity demand (energy)'!O116/(365*24)*1000</f>
        <v>0</v>
      </c>
      <c r="P116" s="78">
        <f>'Electricity demand (energy)'!P116/(365*24)*1000</f>
        <v>0</v>
      </c>
      <c r="Q116" s="78">
        <f>'Electricity demand (energy)'!Q116/(365*24)*1000</f>
        <v>0</v>
      </c>
      <c r="R116" s="78">
        <f>'Electricity demand (energy)'!R116/(365*24)*1000</f>
        <v>0</v>
      </c>
      <c r="S116" s="78">
        <f>'Electricity demand (energy)'!S116/(365*24)*1000</f>
        <v>0</v>
      </c>
      <c r="T116" s="78">
        <f>'Electricity demand (energy)'!T116/(365*24)*1000</f>
        <v>0</v>
      </c>
      <c r="U116" s="78">
        <f>'Electricity demand (energy)'!U116/(365*24)*1000</f>
        <v>0</v>
      </c>
      <c r="V116" s="78">
        <f>'Electricity demand (energy)'!V116/(365*24)*1000</f>
        <v>0</v>
      </c>
      <c r="W116" s="78">
        <f>'Electricity demand (energy)'!W116/(365*24)*1000</f>
        <v>0</v>
      </c>
      <c r="X116" s="78">
        <f>'Electricity demand (energy)'!X116/(365*24)*1000</f>
        <v>0</v>
      </c>
      <c r="Y116" s="78">
        <f>'Electricity demand (energy)'!Y116/(365*24)*1000</f>
        <v>0</v>
      </c>
      <c r="Z116" s="78">
        <f>'Electricity demand (energy)'!Z116/(365*24)*1000</f>
        <v>0</v>
      </c>
      <c r="AA116" s="78">
        <f>'Electricity demand (energy)'!AA116/(365*24)*1000</f>
        <v>0</v>
      </c>
      <c r="AB116" s="78">
        <f>'Electricity demand (energy)'!AB116/(365*24)*1000</f>
        <v>0</v>
      </c>
      <c r="AC116" s="78">
        <f>'Electricity demand (energy)'!AC116/(365*24)*1000</f>
        <v>1.887193003</v>
      </c>
      <c r="AD116" s="78">
        <f>'Electricity demand (energy)'!AD116/(365*24)*1000</f>
        <v>6.619474453</v>
      </c>
      <c r="AE116" s="78">
        <f>'Electricity demand (energy)'!AE116/(365*24)*1000</f>
        <v>21.70447402</v>
      </c>
      <c r="AF116" s="78">
        <f>'Electricity demand (energy)'!AF116/(365*24)*1000</f>
        <v>59.80530348</v>
      </c>
      <c r="AG116" s="78">
        <f>'Electricity demand (energy)'!AG116/(365*24)*1000</f>
        <v>124.9140138</v>
      </c>
      <c r="AH116" s="78">
        <f>'Electricity demand (energy)'!AH116/(365*24)*1000</f>
        <v>201.4627131</v>
      </c>
      <c r="AI116" s="78">
        <f>'Electricity demand (energy)'!AI116/(365*24)*1000</f>
        <v>275.5884382</v>
      </c>
      <c r="AJ116" s="78">
        <f>'Electricity demand (energy)'!AJ116/(365*24)*1000</f>
        <v>347.4320408</v>
      </c>
      <c r="AK116" s="78">
        <f>'Electricity demand (energy)'!AK116/(365*24)*1000</f>
        <v>426.6920462</v>
      </c>
      <c r="AL116" s="78">
        <f>'Electricity demand (energy)'!AL116/(365*24)*1000</f>
        <v>525.9931155</v>
      </c>
      <c r="AM116" s="78">
        <f>'Electricity demand (energy)'!AM116/(365*24)*1000</f>
        <v>645.8760504</v>
      </c>
      <c r="AN116" s="78">
        <f>'Electricity demand (energy)'!AN116/(365*24)*1000</f>
        <v>786.1069103</v>
      </c>
      <c r="AO116" s="78">
        <f>'Electricity demand (energy)'!AO116/(365*24)*1000</f>
        <v>943.8348007</v>
      </c>
      <c r="AP116" s="78">
        <f>'Electricity demand (energy)'!AP116/(365*24)*1000</f>
        <v>1114.497241</v>
      </c>
      <c r="AQ116" s="78">
        <f>'Electricity demand (energy)'!AQ116/(365*24)*1000</f>
        <v>1293.202961</v>
      </c>
      <c r="AR116" s="78">
        <f>'Electricity demand (energy)'!AR116/(365*24)*1000</f>
        <v>1475.717427</v>
      </c>
      <c r="AS116" s="78">
        <f>'Electricity demand (energy)'!AS116/(365*24)*1000</f>
        <v>1659.246273</v>
      </c>
      <c r="AT116" s="78">
        <f>'Electricity demand (energy)'!AT116/(365*24)*1000</f>
        <v>56.2848985</v>
      </c>
      <c r="AU116" s="78">
        <f>'Electricity demand (energy)'!AU116/(365*24)*1000</f>
        <v>58.22757675</v>
      </c>
      <c r="AV116" s="78">
        <f>'Electricity demand (energy)'!AV116/(365*24)*1000</f>
        <v>62.32354838</v>
      </c>
      <c r="AW116" s="78">
        <f>'Electricity demand (energy)'!AW116/(365*24)*1000</f>
        <v>70.92070826</v>
      </c>
      <c r="AX116" s="78">
        <f>'Electricity demand (energy)'!AX116/(365*24)*1000</f>
        <v>88.79601475</v>
      </c>
      <c r="AY116" s="78">
        <f>'Electricity demand (energy)'!AY116/(365*24)*1000</f>
        <v>125.2437976</v>
      </c>
      <c r="AZ116" s="78">
        <f>'Electricity demand (energy)'!AZ116/(365*24)*1000</f>
        <v>196.6881982</v>
      </c>
      <c r="BA116" s="78">
        <f>'Electricity demand (energy)'!BA116/(365*24)*1000</f>
        <v>326.5010235</v>
      </c>
      <c r="BB116" s="78">
        <f>'Electricity demand (energy)'!BB116/(365*24)*1000</f>
        <v>532.8211883</v>
      </c>
      <c r="BC116" s="78">
        <f>'Electricity demand (energy)'!BC116/(365*24)*1000</f>
        <v>799.9404569</v>
      </c>
      <c r="BD116" s="79">
        <f>'Electricity demand (energy)'!BD116/(365*24)*1000</f>
        <v>1067.059726</v>
      </c>
      <c r="BE116" s="3"/>
      <c r="BF116" s="3"/>
      <c r="BG116" s="3"/>
      <c r="BH116" s="3"/>
      <c r="BI116" s="3"/>
      <c r="BJ116" s="3"/>
      <c r="BK116" s="3"/>
      <c r="BL116" s="3"/>
      <c r="BM116" s="3"/>
      <c r="BN116" s="3"/>
    </row>
    <row r="117">
      <c r="A117" s="75"/>
      <c r="D117" s="77" t="s">
        <v>56</v>
      </c>
      <c r="E117" s="76" t="s">
        <v>57</v>
      </c>
      <c r="F117" s="78">
        <f>'Electricity demand (energy)'!F117/(365*24)*1000</f>
        <v>0</v>
      </c>
      <c r="G117" s="78">
        <f>'Electricity demand (energy)'!G117/(365*24)*1000</f>
        <v>0</v>
      </c>
      <c r="H117" s="78">
        <f>'Electricity demand (energy)'!H117/(365*24)*1000</f>
        <v>0</v>
      </c>
      <c r="I117" s="78">
        <f>'Electricity demand (energy)'!I117/(365*24)*1000</f>
        <v>0</v>
      </c>
      <c r="J117" s="78">
        <f>'Electricity demand (energy)'!J117/(365*24)*1000</f>
        <v>0</v>
      </c>
      <c r="K117" s="78">
        <f>'Electricity demand (energy)'!K117/(365*24)*1000</f>
        <v>0</v>
      </c>
      <c r="L117" s="78">
        <f>'Electricity demand (energy)'!L117/(365*24)*1000</f>
        <v>0</v>
      </c>
      <c r="M117" s="78">
        <f>'Electricity demand (energy)'!M117/(365*24)*1000</f>
        <v>0</v>
      </c>
      <c r="N117" s="78">
        <f>'Electricity demand (energy)'!N117/(365*24)*1000</f>
        <v>0</v>
      </c>
      <c r="O117" s="78">
        <f>'Electricity demand (energy)'!O117/(365*24)*1000</f>
        <v>0</v>
      </c>
      <c r="P117" s="78">
        <f>'Electricity demand (energy)'!P117/(365*24)*1000</f>
        <v>0</v>
      </c>
      <c r="Q117" s="78">
        <f>'Electricity demand (energy)'!Q117/(365*24)*1000</f>
        <v>0</v>
      </c>
      <c r="R117" s="78">
        <f>'Electricity demand (energy)'!R117/(365*24)*1000</f>
        <v>0</v>
      </c>
      <c r="S117" s="78">
        <f>'Electricity demand (energy)'!S117/(365*24)*1000</f>
        <v>0</v>
      </c>
      <c r="T117" s="78">
        <f>'Electricity demand (energy)'!T117/(365*24)*1000</f>
        <v>0</v>
      </c>
      <c r="U117" s="78">
        <f>'Electricity demand (energy)'!U117/(365*24)*1000</f>
        <v>0</v>
      </c>
      <c r="V117" s="78">
        <f>'Electricity demand (energy)'!V117/(365*24)*1000</f>
        <v>0</v>
      </c>
      <c r="W117" s="78">
        <f>'Electricity demand (energy)'!W117/(365*24)*1000</f>
        <v>0</v>
      </c>
      <c r="X117" s="78">
        <f>'Electricity demand (energy)'!X117/(365*24)*1000</f>
        <v>0</v>
      </c>
      <c r="Y117" s="78">
        <f>'Electricity demand (energy)'!Y117/(365*24)*1000</f>
        <v>0</v>
      </c>
      <c r="Z117" s="78">
        <f>'Electricity demand (energy)'!Z117/(365*24)*1000</f>
        <v>0</v>
      </c>
      <c r="AA117" s="78">
        <f>'Electricity demand (energy)'!AA117/(365*24)*1000</f>
        <v>0</v>
      </c>
      <c r="AB117" s="78">
        <f>'Electricity demand (energy)'!AB117/(365*24)*1000</f>
        <v>0</v>
      </c>
      <c r="AC117" s="78">
        <f>'Electricity demand (energy)'!AC117/(365*24)*1000</f>
        <v>2.693623858</v>
      </c>
      <c r="AD117" s="78">
        <f>'Electricity demand (energy)'!AD117/(365*24)*1000</f>
        <v>6.381978506</v>
      </c>
      <c r="AE117" s="78">
        <f>'Electricity demand (energy)'!AE117/(365*24)*1000</f>
        <v>14.5826356</v>
      </c>
      <c r="AF117" s="78">
        <f>'Electricity demand (energy)'!AF117/(365*24)*1000</f>
        <v>30.85379225</v>
      </c>
      <c r="AG117" s="78">
        <f>'Electricity demand (energy)'!AG117/(365*24)*1000</f>
        <v>58.78866672</v>
      </c>
      <c r="AH117" s="78">
        <f>'Electricity demand (energy)'!AH117/(365*24)*1000</f>
        <v>102.8340982</v>
      </c>
      <c r="AI117" s="78">
        <f>'Electricity demand (energy)'!AI117/(365*24)*1000</f>
        <v>168.7326161</v>
      </c>
      <c r="AJ117" s="78">
        <f>'Electricity demand (energy)'!AJ117/(365*24)*1000</f>
        <v>260.1259076</v>
      </c>
      <c r="AK117" s="78">
        <f>'Electricity demand (energy)'!AK117/(365*24)*1000</f>
        <v>377.6988483</v>
      </c>
      <c r="AL117" s="78">
        <f>'Electricity demand (energy)'!AL117/(365*24)*1000</f>
        <v>525.8218483</v>
      </c>
      <c r="AM117" s="78">
        <f>'Electricity demand (energy)'!AM117/(365*24)*1000</f>
        <v>697.1021264</v>
      </c>
      <c r="AN117" s="78">
        <f>'Electricity demand (energy)'!AN117/(365*24)*1000</f>
        <v>886.6801965</v>
      </c>
      <c r="AO117" s="78">
        <f>'Electricity demand (energy)'!AO117/(365*24)*1000</f>
        <v>1144.417972</v>
      </c>
      <c r="AP117" s="78">
        <f>'Electricity demand (energy)'!AP117/(365*24)*1000</f>
        <v>1354.673182</v>
      </c>
      <c r="AQ117" s="78">
        <f>'Electricity demand (energy)'!AQ117/(365*24)*1000</f>
        <v>1566.837147</v>
      </c>
      <c r="AR117" s="78">
        <f>'Electricity demand (energy)'!AR117/(365*24)*1000</f>
        <v>1776.742668</v>
      </c>
      <c r="AS117" s="78">
        <f>'Electricity demand (energy)'!AS117/(365*24)*1000</f>
        <v>1982.823071</v>
      </c>
      <c r="AT117" s="78">
        <f>'Electricity demand (energy)'!AT117/(365*24)*1000</f>
        <v>82.13257636</v>
      </c>
      <c r="AU117" s="78">
        <f>'Electricity demand (energy)'!AU117/(365*24)*1000</f>
        <v>110.0133181</v>
      </c>
      <c r="AV117" s="78">
        <f>'Electricity demand (energy)'!AV117/(365*24)*1000</f>
        <v>160.6719816</v>
      </c>
      <c r="AW117" s="78">
        <f>'Electricity demand (energy)'!AW117/(365*24)*1000</f>
        <v>241.1871679</v>
      </c>
      <c r="AX117" s="78">
        <f>'Electricity demand (energy)'!AX117/(365*24)*1000</f>
        <v>345.4288337</v>
      </c>
      <c r="AY117" s="78">
        <f>'Electricity demand (energy)'!AY117/(365*24)*1000</f>
        <v>449.6704995</v>
      </c>
      <c r="AZ117" s="78">
        <f>'Electricity demand (energy)'!AZ117/(365*24)*1000</f>
        <v>530.1856857</v>
      </c>
      <c r="BA117" s="78">
        <f>'Electricity demand (energy)'!BA117/(365*24)*1000</f>
        <v>580.8443493</v>
      </c>
      <c r="BB117" s="78">
        <f>'Electricity demand (energy)'!BB117/(365*24)*1000</f>
        <v>608.725091</v>
      </c>
      <c r="BC117" s="78">
        <f>'Electricity demand (energy)'!BC117/(365*24)*1000</f>
        <v>622.948616</v>
      </c>
      <c r="BD117" s="79">
        <f>'Electricity demand (energy)'!BD117/(365*24)*1000</f>
        <v>629.9243454</v>
      </c>
      <c r="BE117" s="3"/>
      <c r="BF117" s="3"/>
      <c r="BG117" s="3"/>
      <c r="BH117" s="3"/>
      <c r="BI117" s="3"/>
      <c r="BJ117" s="3"/>
      <c r="BK117" s="3"/>
      <c r="BL117" s="3"/>
      <c r="BM117" s="3"/>
      <c r="BN117" s="3"/>
    </row>
    <row r="118">
      <c r="A118" s="75"/>
      <c r="E118" s="76" t="s">
        <v>56</v>
      </c>
      <c r="F118" s="78">
        <f>'Electricity demand (energy)'!F118/(365*24)*1000</f>
        <v>0</v>
      </c>
      <c r="G118" s="78">
        <f>'Electricity demand (energy)'!G118/(365*24)*1000</f>
        <v>0</v>
      </c>
      <c r="H118" s="78">
        <f>'Electricity demand (energy)'!H118/(365*24)*1000</f>
        <v>0</v>
      </c>
      <c r="I118" s="78">
        <f>'Electricity demand (energy)'!I118/(365*24)*1000</f>
        <v>0</v>
      </c>
      <c r="J118" s="78">
        <f>'Electricity demand (energy)'!J118/(365*24)*1000</f>
        <v>0</v>
      </c>
      <c r="K118" s="78">
        <f>'Electricity demand (energy)'!K118/(365*24)*1000</f>
        <v>0</v>
      </c>
      <c r="L118" s="78">
        <f>'Electricity demand (energy)'!L118/(365*24)*1000</f>
        <v>0</v>
      </c>
      <c r="M118" s="78">
        <f>'Electricity demand (energy)'!M118/(365*24)*1000</f>
        <v>0</v>
      </c>
      <c r="N118" s="78">
        <f>'Electricity demand (energy)'!N118/(365*24)*1000</f>
        <v>0</v>
      </c>
      <c r="O118" s="78">
        <f>'Electricity demand (energy)'!O118/(365*24)*1000</f>
        <v>0</v>
      </c>
      <c r="P118" s="78">
        <f>'Electricity demand (energy)'!P118/(365*24)*1000</f>
        <v>0</v>
      </c>
      <c r="Q118" s="78">
        <f>'Electricity demand (energy)'!Q118/(365*24)*1000</f>
        <v>0</v>
      </c>
      <c r="R118" s="78">
        <f>'Electricity demand (energy)'!R118/(365*24)*1000</f>
        <v>0</v>
      </c>
      <c r="S118" s="78">
        <f>'Electricity demand (energy)'!S118/(365*24)*1000</f>
        <v>0</v>
      </c>
      <c r="T118" s="78">
        <f>'Electricity demand (energy)'!T118/(365*24)*1000</f>
        <v>0</v>
      </c>
      <c r="U118" s="78">
        <f>'Electricity demand (energy)'!U118/(365*24)*1000</f>
        <v>0</v>
      </c>
      <c r="V118" s="78">
        <f>'Electricity demand (energy)'!V118/(365*24)*1000</f>
        <v>0</v>
      </c>
      <c r="W118" s="78">
        <f>'Electricity demand (energy)'!W118/(365*24)*1000</f>
        <v>0</v>
      </c>
      <c r="X118" s="78">
        <f>'Electricity demand (energy)'!X118/(365*24)*1000</f>
        <v>0</v>
      </c>
      <c r="Y118" s="78">
        <f>'Electricity demand (energy)'!Y118/(365*24)*1000</f>
        <v>0</v>
      </c>
      <c r="Z118" s="78">
        <f>'Electricity demand (energy)'!Z118/(365*24)*1000</f>
        <v>0</v>
      </c>
      <c r="AA118" s="78">
        <f>'Electricity demand (energy)'!AA118/(365*24)*1000</f>
        <v>0</v>
      </c>
      <c r="AB118" s="78">
        <f>'Electricity demand (energy)'!AB118/(365*24)*1000</f>
        <v>0</v>
      </c>
      <c r="AC118" s="78">
        <f>'Electricity demand (energy)'!AC118/(365*24)*1000</f>
        <v>3.791698182</v>
      </c>
      <c r="AD118" s="78">
        <f>'Electricity demand (energy)'!AD118/(365*24)*1000</f>
        <v>10.69832611</v>
      </c>
      <c r="AE118" s="78">
        <f>'Electricity demand (energy)'!AE118/(365*24)*1000</f>
        <v>27.70022872</v>
      </c>
      <c r="AF118" s="78">
        <f>'Electricity demand (energy)'!AF118/(365*24)*1000</f>
        <v>62.65762759</v>
      </c>
      <c r="AG118" s="78">
        <f>'Electricity demand (energy)'!AG118/(365*24)*1000</f>
        <v>119.3866003</v>
      </c>
      <c r="AH118" s="78">
        <f>'Electricity demand (energy)'!AH118/(365*24)*1000</f>
        <v>198.6556987</v>
      </c>
      <c r="AI118" s="78">
        <f>'Electricity demand (energy)'!AI118/(365*24)*1000</f>
        <v>302.1704846</v>
      </c>
      <c r="AJ118" s="78">
        <f>'Electricity demand (energy)'!AJ118/(365*24)*1000</f>
        <v>429.115071</v>
      </c>
      <c r="AK118" s="78">
        <f>'Electricity demand (energy)'!AK118/(365*24)*1000</f>
        <v>578.771578</v>
      </c>
      <c r="AL118" s="78">
        <f>'Electricity demand (energy)'!AL118/(365*24)*1000</f>
        <v>758.3140178</v>
      </c>
      <c r="AM118" s="78">
        <f>'Electricity demand (energy)'!AM118/(365*24)*1000</f>
        <v>957.27893</v>
      </c>
      <c r="AN118" s="78">
        <f>'Electricity demand (energy)'!AN118/(365*24)*1000</f>
        <v>1167.344277</v>
      </c>
      <c r="AO118" s="78">
        <f>'Electricity demand (energy)'!AO118/(365*24)*1000</f>
        <v>1434.897046</v>
      </c>
      <c r="AP118" s="78">
        <f>'Electricity demand (energy)'!AP118/(365*24)*1000</f>
        <v>1642.068686</v>
      </c>
      <c r="AQ118" s="78">
        <f>'Electricity demand (energy)'!AQ118/(365*24)*1000</f>
        <v>1839.463198</v>
      </c>
      <c r="AR118" s="78">
        <f>'Electricity demand (energy)'!AR118/(365*24)*1000</f>
        <v>2026.377106</v>
      </c>
      <c r="AS118" s="78">
        <f>'Electricity demand (energy)'!AS118/(365*24)*1000</f>
        <v>2206.014493</v>
      </c>
      <c r="AT118" s="78">
        <f>'Electricity demand (energy)'!AT118/(365*24)*1000</f>
        <v>95.06594272</v>
      </c>
      <c r="AU118" s="78">
        <f>'Electricity demand (energy)'!AU118/(365*24)*1000</f>
        <v>136.0157821</v>
      </c>
      <c r="AV118" s="78">
        <f>'Electricity demand (energy)'!AV118/(365*24)*1000</f>
        <v>210.4206942</v>
      </c>
      <c r="AW118" s="78">
        <f>'Electricity demand (energy)'!AW118/(365*24)*1000</f>
        <v>328.677374</v>
      </c>
      <c r="AX118" s="78">
        <f>'Electricity demand (energy)'!AX118/(365*24)*1000</f>
        <v>481.7823206</v>
      </c>
      <c r="AY118" s="78">
        <f>'Electricity demand (energy)'!AY118/(365*24)*1000</f>
        <v>634.8872673</v>
      </c>
      <c r="AZ118" s="78">
        <f>'Electricity demand (energy)'!AZ118/(365*24)*1000</f>
        <v>753.1439471</v>
      </c>
      <c r="BA118" s="78">
        <f>'Electricity demand (energy)'!BA118/(365*24)*1000</f>
        <v>827.5488592</v>
      </c>
      <c r="BB118" s="78">
        <f>'Electricity demand (energy)'!BB118/(365*24)*1000</f>
        <v>868.4986986</v>
      </c>
      <c r="BC118" s="78">
        <f>'Electricity demand (energy)'!BC118/(365*24)*1000</f>
        <v>889.3895009</v>
      </c>
      <c r="BD118" s="79">
        <f>'Electricity demand (energy)'!BD118/(365*24)*1000</f>
        <v>899.6351034</v>
      </c>
      <c r="BE118" s="3"/>
      <c r="BF118" s="3"/>
      <c r="BG118" s="3"/>
      <c r="BH118" s="3"/>
      <c r="BI118" s="3"/>
      <c r="BJ118" s="3"/>
      <c r="BK118" s="3"/>
      <c r="BL118" s="3"/>
      <c r="BM118" s="3"/>
      <c r="BN118" s="3"/>
    </row>
    <row r="119">
      <c r="A119" s="75"/>
      <c r="E119" s="76" t="s">
        <v>55</v>
      </c>
      <c r="F119" s="78">
        <f>'Electricity demand (energy)'!F119/(365*24)*1000</f>
        <v>0</v>
      </c>
      <c r="G119" s="78">
        <f>'Electricity demand (energy)'!G119/(365*24)*1000</f>
        <v>0</v>
      </c>
      <c r="H119" s="78">
        <f>'Electricity demand (energy)'!H119/(365*24)*1000</f>
        <v>0</v>
      </c>
      <c r="I119" s="78">
        <f>'Electricity demand (energy)'!I119/(365*24)*1000</f>
        <v>0</v>
      </c>
      <c r="J119" s="78">
        <f>'Electricity demand (energy)'!J119/(365*24)*1000</f>
        <v>0</v>
      </c>
      <c r="K119" s="78">
        <f>'Electricity demand (energy)'!K119/(365*24)*1000</f>
        <v>0</v>
      </c>
      <c r="L119" s="78">
        <f>'Electricity demand (energy)'!L119/(365*24)*1000</f>
        <v>0</v>
      </c>
      <c r="M119" s="78">
        <f>'Electricity demand (energy)'!M119/(365*24)*1000</f>
        <v>0</v>
      </c>
      <c r="N119" s="78">
        <f>'Electricity demand (energy)'!N119/(365*24)*1000</f>
        <v>0</v>
      </c>
      <c r="O119" s="78">
        <f>'Electricity demand (energy)'!O119/(365*24)*1000</f>
        <v>0</v>
      </c>
      <c r="P119" s="78">
        <f>'Electricity demand (energy)'!P119/(365*24)*1000</f>
        <v>0</v>
      </c>
      <c r="Q119" s="78">
        <f>'Electricity demand (energy)'!Q119/(365*24)*1000</f>
        <v>0</v>
      </c>
      <c r="R119" s="78">
        <f>'Electricity demand (energy)'!R119/(365*24)*1000</f>
        <v>0</v>
      </c>
      <c r="S119" s="78">
        <f>'Electricity demand (energy)'!S119/(365*24)*1000</f>
        <v>0</v>
      </c>
      <c r="T119" s="78">
        <f>'Electricity demand (energy)'!T119/(365*24)*1000</f>
        <v>0</v>
      </c>
      <c r="U119" s="78">
        <f>'Electricity demand (energy)'!U119/(365*24)*1000</f>
        <v>0</v>
      </c>
      <c r="V119" s="78">
        <f>'Electricity demand (energy)'!V119/(365*24)*1000</f>
        <v>0</v>
      </c>
      <c r="W119" s="78">
        <f>'Electricity demand (energy)'!W119/(365*24)*1000</f>
        <v>0</v>
      </c>
      <c r="X119" s="78">
        <f>'Electricity demand (energy)'!X119/(365*24)*1000</f>
        <v>0</v>
      </c>
      <c r="Y119" s="78">
        <f>'Electricity demand (energy)'!Y119/(365*24)*1000</f>
        <v>0</v>
      </c>
      <c r="Z119" s="78">
        <f>'Electricity demand (energy)'!Z119/(365*24)*1000</f>
        <v>0</v>
      </c>
      <c r="AA119" s="78">
        <f>'Electricity demand (energy)'!AA119/(365*24)*1000</f>
        <v>0</v>
      </c>
      <c r="AB119" s="78">
        <f>'Electricity demand (energy)'!AB119/(365*24)*1000</f>
        <v>0</v>
      </c>
      <c r="AC119" s="78">
        <f>'Electricity demand (energy)'!AC119/(365*24)*1000</f>
        <v>7.806251856</v>
      </c>
      <c r="AD119" s="78">
        <f>'Electricity demand (energy)'!AD119/(365*24)*1000</f>
        <v>27.86994133</v>
      </c>
      <c r="AE119" s="78">
        <f>'Electricity demand (energy)'!AE119/(365*24)*1000</f>
        <v>78.76090615</v>
      </c>
      <c r="AF119" s="78">
        <f>'Electricity demand (energy)'!AF119/(365*24)*1000</f>
        <v>166.4079998</v>
      </c>
      <c r="AG119" s="78">
        <f>'Electricity demand (energy)'!AG119/(365*24)*1000</f>
        <v>270.7019245</v>
      </c>
      <c r="AH119" s="78">
        <f>'Electricity demand (energy)'!AH119/(365*24)*1000</f>
        <v>386.9560133</v>
      </c>
      <c r="AI119" s="78">
        <f>'Electricity demand (energy)'!AI119/(365*24)*1000</f>
        <v>530.9254293</v>
      </c>
      <c r="AJ119" s="78">
        <f>'Electricity demand (energy)'!AJ119/(365*24)*1000</f>
        <v>705.5592156</v>
      </c>
      <c r="AK119" s="78">
        <f>'Electricity demand (energy)'!AK119/(365*24)*1000</f>
        <v>899.709452</v>
      </c>
      <c r="AL119" s="78">
        <f>'Electricity demand (energy)'!AL119/(365*24)*1000</f>
        <v>1111.578038</v>
      </c>
      <c r="AM119" s="78">
        <f>'Electricity demand (energy)'!AM119/(365*24)*1000</f>
        <v>1316.506376</v>
      </c>
      <c r="AN119" s="78">
        <f>'Electricity demand (energy)'!AN119/(365*24)*1000</f>
        <v>1506.790732</v>
      </c>
      <c r="AO119" s="78">
        <f>'Electricity demand (energy)'!AO119/(365*24)*1000</f>
        <v>1737.178186</v>
      </c>
      <c r="AP119" s="78">
        <f>'Electricity demand (energy)'!AP119/(365*24)*1000</f>
        <v>1898.53946</v>
      </c>
      <c r="AQ119" s="78">
        <f>'Electricity demand (energy)'!AQ119/(365*24)*1000</f>
        <v>2050.073821</v>
      </c>
      <c r="AR119" s="78">
        <f>'Electricity demand (energy)'!AR119/(365*24)*1000</f>
        <v>2197.028732</v>
      </c>
      <c r="AS119" s="78">
        <f>'Electricity demand (energy)'!AS119/(365*24)*1000</f>
        <v>2347.017572</v>
      </c>
      <c r="AT119" s="78">
        <f>'Electricity demand (energy)'!AT119/(365*24)*1000</f>
        <v>125.2437976</v>
      </c>
      <c r="AU119" s="78">
        <f>'Electricity demand (energy)'!AU119/(365*24)*1000</f>
        <v>196.6881982</v>
      </c>
      <c r="AV119" s="78">
        <f>'Electricity demand (energy)'!AV119/(365*24)*1000</f>
        <v>326.5010235</v>
      </c>
      <c r="AW119" s="78">
        <f>'Electricity demand (energy)'!AW119/(365*24)*1000</f>
        <v>532.8211883</v>
      </c>
      <c r="AX119" s="78">
        <f>'Electricity demand (energy)'!AX119/(365*24)*1000</f>
        <v>799.9404569</v>
      </c>
      <c r="AY119" s="78">
        <f>'Electricity demand (energy)'!AY119/(365*24)*1000</f>
        <v>1067.059726</v>
      </c>
      <c r="AZ119" s="78">
        <f>'Electricity demand (energy)'!AZ119/(365*24)*1000</f>
        <v>1273.37989</v>
      </c>
      <c r="BA119" s="78">
        <f>'Electricity demand (energy)'!BA119/(365*24)*1000</f>
        <v>1403.192716</v>
      </c>
      <c r="BB119" s="78">
        <f>'Electricity demand (energy)'!BB119/(365*24)*1000</f>
        <v>1474.637116</v>
      </c>
      <c r="BC119" s="78">
        <f>'Electricity demand (energy)'!BC119/(365*24)*1000</f>
        <v>1511.084899</v>
      </c>
      <c r="BD119" s="79">
        <f>'Electricity demand (energy)'!BD119/(365*24)*1000</f>
        <v>1528.960206</v>
      </c>
      <c r="BE119" s="3"/>
      <c r="BF119" s="3"/>
      <c r="BG119" s="3"/>
      <c r="BH119" s="3"/>
      <c r="BI119" s="3"/>
      <c r="BJ119" s="3"/>
      <c r="BK119" s="3"/>
      <c r="BL119" s="3"/>
      <c r="BM119" s="3"/>
      <c r="BN119" s="3"/>
    </row>
    <row r="120">
      <c r="A120" s="75"/>
      <c r="D120" s="77" t="s">
        <v>55</v>
      </c>
      <c r="E120" s="76" t="s">
        <v>57</v>
      </c>
      <c r="F120" s="78">
        <f>'Electricity demand (energy)'!F120/(365*24)*1000</f>
        <v>0</v>
      </c>
      <c r="G120" s="78">
        <f>'Electricity demand (energy)'!G120/(365*24)*1000</f>
        <v>0</v>
      </c>
      <c r="H120" s="78">
        <f>'Electricity demand (energy)'!H120/(365*24)*1000</f>
        <v>0</v>
      </c>
      <c r="I120" s="78">
        <f>'Electricity demand (energy)'!I120/(365*24)*1000</f>
        <v>0</v>
      </c>
      <c r="J120" s="78">
        <f>'Electricity demand (energy)'!J120/(365*24)*1000</f>
        <v>0</v>
      </c>
      <c r="K120" s="78">
        <f>'Electricity demand (energy)'!K120/(365*24)*1000</f>
        <v>0</v>
      </c>
      <c r="L120" s="78">
        <f>'Electricity demand (energy)'!L120/(365*24)*1000</f>
        <v>0</v>
      </c>
      <c r="M120" s="78">
        <f>'Electricity demand (energy)'!M120/(365*24)*1000</f>
        <v>0</v>
      </c>
      <c r="N120" s="78">
        <f>'Electricity demand (energy)'!N120/(365*24)*1000</f>
        <v>0</v>
      </c>
      <c r="O120" s="78">
        <f>'Electricity demand (energy)'!O120/(365*24)*1000</f>
        <v>0</v>
      </c>
      <c r="P120" s="78">
        <f>'Electricity demand (energy)'!P120/(365*24)*1000</f>
        <v>0</v>
      </c>
      <c r="Q120" s="78">
        <f>'Electricity demand (energy)'!Q120/(365*24)*1000</f>
        <v>0</v>
      </c>
      <c r="R120" s="78">
        <f>'Electricity demand (energy)'!R120/(365*24)*1000</f>
        <v>0</v>
      </c>
      <c r="S120" s="78">
        <f>'Electricity demand (energy)'!S120/(365*24)*1000</f>
        <v>0</v>
      </c>
      <c r="T120" s="78">
        <f>'Electricity demand (energy)'!T120/(365*24)*1000</f>
        <v>0</v>
      </c>
      <c r="U120" s="78">
        <f>'Electricity demand (energy)'!U120/(365*24)*1000</f>
        <v>0</v>
      </c>
      <c r="V120" s="78">
        <f>'Electricity demand (energy)'!V120/(365*24)*1000</f>
        <v>0</v>
      </c>
      <c r="W120" s="78">
        <f>'Electricity demand (energy)'!W120/(365*24)*1000</f>
        <v>0</v>
      </c>
      <c r="X120" s="78">
        <f>'Electricity demand (energy)'!X120/(365*24)*1000</f>
        <v>0</v>
      </c>
      <c r="Y120" s="78">
        <f>'Electricity demand (energy)'!Y120/(365*24)*1000</f>
        <v>0</v>
      </c>
      <c r="Z120" s="78">
        <f>'Electricity demand (energy)'!Z120/(365*24)*1000</f>
        <v>0</v>
      </c>
      <c r="AA120" s="78">
        <f>'Electricity demand (energy)'!AA120/(365*24)*1000</f>
        <v>0</v>
      </c>
      <c r="AB120" s="78">
        <f>'Electricity demand (energy)'!AB120/(365*24)*1000</f>
        <v>0</v>
      </c>
      <c r="AC120" s="78">
        <f>'Electricity demand (energy)'!AC120/(365*24)*1000</f>
        <v>4.908230283</v>
      </c>
      <c r="AD120" s="78">
        <f>'Electricity demand (energy)'!AD120/(365*24)*1000</f>
        <v>12.88636692</v>
      </c>
      <c r="AE120" s="78">
        <f>'Electricity demand (energy)'!AE120/(365*24)*1000</f>
        <v>29.40634773</v>
      </c>
      <c r="AF120" s="78">
        <f>'Electricity demand (energy)'!AF120/(365*24)*1000</f>
        <v>59.63349336</v>
      </c>
      <c r="AG120" s="78">
        <f>'Electricity demand (energy)'!AG120/(365*24)*1000</f>
        <v>107.0338785</v>
      </c>
      <c r="AH120" s="78">
        <f>'Electricity demand (energy)'!AH120/(365*24)*1000</f>
        <v>173.073645</v>
      </c>
      <c r="AI120" s="78">
        <f>'Electricity demand (energy)'!AI120/(365*24)*1000</f>
        <v>259.485338</v>
      </c>
      <c r="AJ120" s="78">
        <f>'Electricity demand (energy)'!AJ120/(365*24)*1000</f>
        <v>422.6611324</v>
      </c>
      <c r="AK120" s="78">
        <f>'Electricity demand (energy)'!AK120/(365*24)*1000</f>
        <v>552.7643004</v>
      </c>
      <c r="AL120" s="78">
        <f>'Electricity demand (energy)'!AL120/(365*24)*1000</f>
        <v>711.4840464</v>
      </c>
      <c r="AM120" s="78">
        <f>'Electricity demand (energy)'!AM120/(365*24)*1000</f>
        <v>889.5158818</v>
      </c>
      <c r="AN120" s="78">
        <f>'Electricity demand (energy)'!AN120/(365*24)*1000</f>
        <v>1083.346797</v>
      </c>
      <c r="AO120" s="78">
        <f>'Electricity demand (energy)'!AO120/(365*24)*1000</f>
        <v>1291.512576</v>
      </c>
      <c r="AP120" s="78">
        <f>'Electricity demand (energy)'!AP120/(365*24)*1000</f>
        <v>1515.712336</v>
      </c>
      <c r="AQ120" s="78">
        <f>'Electricity demand (energy)'!AQ120/(365*24)*1000</f>
        <v>1761.095612</v>
      </c>
      <c r="AR120" s="78">
        <f>'Electricity demand (energy)'!AR120/(365*24)*1000</f>
        <v>2031.706765</v>
      </c>
      <c r="AS120" s="78">
        <f>'Electricity demand (energy)'!AS120/(365*24)*1000</f>
        <v>2319.611793</v>
      </c>
      <c r="AT120" s="78">
        <f>'Electricity demand (energy)'!AT120/(365*24)*1000</f>
        <v>449.6704995</v>
      </c>
      <c r="AU120" s="78">
        <f>'Electricity demand (energy)'!AU120/(365*24)*1000</f>
        <v>530.1856857</v>
      </c>
      <c r="AV120" s="78">
        <f>'Electricity demand (energy)'!AV120/(365*24)*1000</f>
        <v>580.8443493</v>
      </c>
      <c r="AW120" s="78">
        <f>'Electricity demand (energy)'!AW120/(365*24)*1000</f>
        <v>608.725091</v>
      </c>
      <c r="AX120" s="78">
        <f>'Electricity demand (energy)'!AX120/(365*24)*1000</f>
        <v>622.948616</v>
      </c>
      <c r="AY120" s="78">
        <f>'Electricity demand (energy)'!AY120/(365*24)*1000</f>
        <v>629.9243454</v>
      </c>
      <c r="AZ120" s="78">
        <f>'Electricity demand (energy)'!AZ120/(365*24)*1000</f>
        <v>633.2793346</v>
      </c>
      <c r="BA120" s="78">
        <f>'Electricity demand (energy)'!BA120/(365*24)*1000</f>
        <v>634.8777625</v>
      </c>
      <c r="BB120" s="78">
        <f>'Electricity demand (energy)'!BB120/(365*24)*1000</f>
        <v>635.6358809</v>
      </c>
      <c r="BC120" s="78">
        <f>'Electricity demand (energy)'!BC120/(365*24)*1000</f>
        <v>635.9946798</v>
      </c>
      <c r="BD120" s="79">
        <f>'Electricity demand (energy)'!BD120/(365*24)*1000</f>
        <v>636.1643186</v>
      </c>
      <c r="BE120" s="3"/>
      <c r="BF120" s="3"/>
      <c r="BG120" s="3"/>
      <c r="BH120" s="3"/>
      <c r="BI120" s="3"/>
      <c r="BJ120" s="3"/>
      <c r="BK120" s="3"/>
      <c r="BL120" s="3"/>
      <c r="BM120" s="3"/>
      <c r="BN120" s="3"/>
    </row>
    <row r="121">
      <c r="A121" s="75"/>
      <c r="E121" s="76" t="s">
        <v>56</v>
      </c>
      <c r="F121" s="78">
        <f>'Electricity demand (energy)'!F121/(365*24)*1000</f>
        <v>0</v>
      </c>
      <c r="G121" s="78">
        <f>'Electricity demand (energy)'!G121/(365*24)*1000</f>
        <v>0</v>
      </c>
      <c r="H121" s="78">
        <f>'Electricity demand (energy)'!H121/(365*24)*1000</f>
        <v>0</v>
      </c>
      <c r="I121" s="78">
        <f>'Electricity demand (energy)'!I121/(365*24)*1000</f>
        <v>0</v>
      </c>
      <c r="J121" s="78">
        <f>'Electricity demand (energy)'!J121/(365*24)*1000</f>
        <v>0</v>
      </c>
      <c r="K121" s="78">
        <f>'Electricity demand (energy)'!K121/(365*24)*1000</f>
        <v>0</v>
      </c>
      <c r="L121" s="78">
        <f>'Electricity demand (energy)'!L121/(365*24)*1000</f>
        <v>0</v>
      </c>
      <c r="M121" s="78">
        <f>'Electricity demand (energy)'!M121/(365*24)*1000</f>
        <v>0</v>
      </c>
      <c r="N121" s="78">
        <f>'Electricity demand (energy)'!N121/(365*24)*1000</f>
        <v>0</v>
      </c>
      <c r="O121" s="78">
        <f>'Electricity demand (energy)'!O121/(365*24)*1000</f>
        <v>0</v>
      </c>
      <c r="P121" s="78">
        <f>'Electricity demand (energy)'!P121/(365*24)*1000</f>
        <v>0</v>
      </c>
      <c r="Q121" s="78">
        <f>'Electricity demand (energy)'!Q121/(365*24)*1000</f>
        <v>0</v>
      </c>
      <c r="R121" s="78">
        <f>'Electricity demand (energy)'!R121/(365*24)*1000</f>
        <v>0</v>
      </c>
      <c r="S121" s="78">
        <f>'Electricity demand (energy)'!S121/(365*24)*1000</f>
        <v>0</v>
      </c>
      <c r="T121" s="78">
        <f>'Electricity demand (energy)'!T121/(365*24)*1000</f>
        <v>0</v>
      </c>
      <c r="U121" s="78">
        <f>'Electricity demand (energy)'!U121/(365*24)*1000</f>
        <v>0</v>
      </c>
      <c r="V121" s="78">
        <f>'Electricity demand (energy)'!V121/(365*24)*1000</f>
        <v>0</v>
      </c>
      <c r="W121" s="78">
        <f>'Electricity demand (energy)'!W121/(365*24)*1000</f>
        <v>0</v>
      </c>
      <c r="X121" s="78">
        <f>'Electricity demand (energy)'!X121/(365*24)*1000</f>
        <v>0</v>
      </c>
      <c r="Y121" s="78">
        <f>'Electricity demand (energy)'!Y121/(365*24)*1000</f>
        <v>0</v>
      </c>
      <c r="Z121" s="78">
        <f>'Electricity demand (energy)'!Z121/(365*24)*1000</f>
        <v>0</v>
      </c>
      <c r="AA121" s="78">
        <f>'Electricity demand (energy)'!AA121/(365*24)*1000</f>
        <v>0</v>
      </c>
      <c r="AB121" s="78">
        <f>'Electricity demand (energy)'!AB121/(365*24)*1000</f>
        <v>0</v>
      </c>
      <c r="AC121" s="78">
        <f>'Electricity demand (energy)'!AC121/(365*24)*1000</f>
        <v>7.824497619</v>
      </c>
      <c r="AD121" s="78">
        <f>'Electricity demand (energy)'!AD121/(365*24)*1000</f>
        <v>22.25749214</v>
      </c>
      <c r="AE121" s="78">
        <f>'Electricity demand (energy)'!AE121/(365*24)*1000</f>
        <v>51.95551234</v>
      </c>
      <c r="AF121" s="78">
        <f>'Electricity demand (energy)'!AF121/(365*24)*1000</f>
        <v>105.7998247</v>
      </c>
      <c r="AG121" s="78">
        <f>'Electricity demand (energy)'!AG121/(365*24)*1000</f>
        <v>188.2291362</v>
      </c>
      <c r="AH121" s="78">
        <f>'Electricity demand (energy)'!AH121/(365*24)*1000</f>
        <v>298.0533629</v>
      </c>
      <c r="AI121" s="78">
        <f>'Electricity demand (energy)'!AI121/(365*24)*1000</f>
        <v>431.8450418</v>
      </c>
      <c r="AJ121" s="78">
        <f>'Electricity demand (energy)'!AJ121/(365*24)*1000</f>
        <v>639.5087611</v>
      </c>
      <c r="AK121" s="78">
        <f>'Electricity demand (energy)'!AK121/(365*24)*1000</f>
        <v>807.4829894</v>
      </c>
      <c r="AL121" s="78">
        <f>'Electricity demand (energy)'!AL121/(365*24)*1000</f>
        <v>1000.414971</v>
      </c>
      <c r="AM121" s="78">
        <f>'Electricity demand (energy)'!AM121/(365*24)*1000</f>
        <v>1204.992992</v>
      </c>
      <c r="AN121" s="78">
        <f>'Electricity demand (energy)'!AN121/(365*24)*1000</f>
        <v>1415.850055</v>
      </c>
      <c r="AO121" s="78">
        <f>'Electricity demand (energy)'!AO121/(365*24)*1000</f>
        <v>1631.112127</v>
      </c>
      <c r="AP121" s="78">
        <f>'Electricity demand (energy)'!AP121/(365*24)*1000</f>
        <v>1855.482394</v>
      </c>
      <c r="AQ121" s="78">
        <f>'Electricity demand (energy)'!AQ121/(365*24)*1000</f>
        <v>2100.741708</v>
      </c>
      <c r="AR121" s="78">
        <f>'Electricity demand (energy)'!AR121/(365*24)*1000</f>
        <v>2378.01766</v>
      </c>
      <c r="AS121" s="78">
        <f>'Electricity demand (energy)'!AS121/(365*24)*1000</f>
        <v>2680.456335</v>
      </c>
      <c r="AT121" s="78">
        <f>'Electricity demand (energy)'!AT121/(365*24)*1000</f>
        <v>634.8872673</v>
      </c>
      <c r="AU121" s="78">
        <f>'Electricity demand (energy)'!AU121/(365*24)*1000</f>
        <v>753.1439471</v>
      </c>
      <c r="AV121" s="78">
        <f>'Electricity demand (energy)'!AV121/(365*24)*1000</f>
        <v>827.5488592</v>
      </c>
      <c r="AW121" s="78">
        <f>'Electricity demand (energy)'!AW121/(365*24)*1000</f>
        <v>868.4986986</v>
      </c>
      <c r="AX121" s="78">
        <f>'Electricity demand (energy)'!AX121/(365*24)*1000</f>
        <v>889.3895009</v>
      </c>
      <c r="AY121" s="78">
        <f>'Electricity demand (energy)'!AY121/(365*24)*1000</f>
        <v>899.6351034</v>
      </c>
      <c r="AZ121" s="78">
        <f>'Electricity demand (energy)'!AZ121/(365*24)*1000</f>
        <v>904.5627438</v>
      </c>
      <c r="BA121" s="78">
        <f>'Electricity demand (energy)'!BA121/(365*24)*1000</f>
        <v>906.9104349</v>
      </c>
      <c r="BB121" s="78">
        <f>'Electricity demand (energy)'!BB121/(365*24)*1000</f>
        <v>908.0239212</v>
      </c>
      <c r="BC121" s="78">
        <f>'Electricity demand (energy)'!BC121/(365*24)*1000</f>
        <v>908.5509072</v>
      </c>
      <c r="BD121" s="79">
        <f>'Electricity demand (energy)'!BD121/(365*24)*1000</f>
        <v>908.8000641</v>
      </c>
      <c r="BE121" s="3"/>
      <c r="BF121" s="3"/>
      <c r="BG121" s="3"/>
      <c r="BH121" s="3"/>
      <c r="BI121" s="3"/>
      <c r="BJ121" s="3"/>
      <c r="BK121" s="3"/>
      <c r="BL121" s="3"/>
      <c r="BM121" s="3"/>
      <c r="BN121" s="3"/>
    </row>
    <row r="122">
      <c r="A122" s="75"/>
      <c r="E122" s="76" t="s">
        <v>55</v>
      </c>
      <c r="F122" s="78">
        <f>'Electricity demand (energy)'!F122/(365*24)*1000</f>
        <v>0</v>
      </c>
      <c r="G122" s="78">
        <f>'Electricity demand (energy)'!G122/(365*24)*1000</f>
        <v>0</v>
      </c>
      <c r="H122" s="78">
        <f>'Electricity demand (energy)'!H122/(365*24)*1000</f>
        <v>0</v>
      </c>
      <c r="I122" s="78">
        <f>'Electricity demand (energy)'!I122/(365*24)*1000</f>
        <v>0</v>
      </c>
      <c r="J122" s="78">
        <f>'Electricity demand (energy)'!J122/(365*24)*1000</f>
        <v>0</v>
      </c>
      <c r="K122" s="78">
        <f>'Electricity demand (energy)'!K122/(365*24)*1000</f>
        <v>0</v>
      </c>
      <c r="L122" s="78">
        <f>'Electricity demand (energy)'!L122/(365*24)*1000</f>
        <v>0</v>
      </c>
      <c r="M122" s="78">
        <f>'Electricity demand (energy)'!M122/(365*24)*1000</f>
        <v>0</v>
      </c>
      <c r="N122" s="78">
        <f>'Electricity demand (energy)'!N122/(365*24)*1000</f>
        <v>0</v>
      </c>
      <c r="O122" s="78">
        <f>'Electricity demand (energy)'!O122/(365*24)*1000</f>
        <v>0</v>
      </c>
      <c r="P122" s="78">
        <f>'Electricity demand (energy)'!P122/(365*24)*1000</f>
        <v>0</v>
      </c>
      <c r="Q122" s="78">
        <f>'Electricity demand (energy)'!Q122/(365*24)*1000</f>
        <v>0</v>
      </c>
      <c r="R122" s="78">
        <f>'Electricity demand (energy)'!R122/(365*24)*1000</f>
        <v>0</v>
      </c>
      <c r="S122" s="78">
        <f>'Electricity demand (energy)'!S122/(365*24)*1000</f>
        <v>0</v>
      </c>
      <c r="T122" s="78">
        <f>'Electricity demand (energy)'!T122/(365*24)*1000</f>
        <v>0</v>
      </c>
      <c r="U122" s="78">
        <f>'Electricity demand (energy)'!U122/(365*24)*1000</f>
        <v>0</v>
      </c>
      <c r="V122" s="78">
        <f>'Electricity demand (energy)'!V122/(365*24)*1000</f>
        <v>0</v>
      </c>
      <c r="W122" s="78">
        <f>'Electricity demand (energy)'!W122/(365*24)*1000</f>
        <v>0</v>
      </c>
      <c r="X122" s="78">
        <f>'Electricity demand (energy)'!X122/(365*24)*1000</f>
        <v>0</v>
      </c>
      <c r="Y122" s="78">
        <f>'Electricity demand (energy)'!Y122/(365*24)*1000</f>
        <v>0</v>
      </c>
      <c r="Z122" s="78">
        <f>'Electricity demand (energy)'!Z122/(365*24)*1000</f>
        <v>0</v>
      </c>
      <c r="AA122" s="78">
        <f>'Electricity demand (energy)'!AA122/(365*24)*1000</f>
        <v>0</v>
      </c>
      <c r="AB122" s="78">
        <f>'Electricity demand (energy)'!AB122/(365*24)*1000</f>
        <v>0</v>
      </c>
      <c r="AC122" s="78">
        <f>'Electricity demand (energy)'!AC122/(365*24)*1000</f>
        <v>17.9395379</v>
      </c>
      <c r="AD122" s="78">
        <f>'Electricity demand (energy)'!AD122/(365*24)*1000</f>
        <v>59.37670488</v>
      </c>
      <c r="AE122" s="78">
        <f>'Electricity demand (energy)'!AE122/(365*24)*1000</f>
        <v>140.437967</v>
      </c>
      <c r="AF122" s="78">
        <f>'Electricity demand (energy)'!AF122/(365*24)*1000</f>
        <v>261.9733513</v>
      </c>
      <c r="AG122" s="78">
        <f>'Electricity demand (energy)'!AG122/(365*24)*1000</f>
        <v>412.6052164</v>
      </c>
      <c r="AH122" s="78">
        <f>'Electricity demand (energy)'!AH122/(365*24)*1000</f>
        <v>589.6459829</v>
      </c>
      <c r="AI122" s="78">
        <f>'Electricity demand (energy)'!AI122/(365*24)*1000</f>
        <v>791.0178133</v>
      </c>
      <c r="AJ122" s="78">
        <f>'Electricity demand (energy)'!AJ122/(365*24)*1000</f>
        <v>1058.24787</v>
      </c>
      <c r="AK122" s="78">
        <f>'Electricity demand (energy)'!AK122/(365*24)*1000</f>
        <v>1263.773693</v>
      </c>
      <c r="AL122" s="78">
        <f>'Electricity demand (energy)'!AL122/(365*24)*1000</f>
        <v>1471.499955</v>
      </c>
      <c r="AM122" s="78">
        <f>'Electricity demand (energy)'!AM122/(365*24)*1000</f>
        <v>1659.7459</v>
      </c>
      <c r="AN122" s="78">
        <f>'Electricity demand (energy)'!AN122/(365*24)*1000</f>
        <v>1832.622446</v>
      </c>
      <c r="AO122" s="78">
        <f>'Electricity demand (energy)'!AO122/(365*24)*1000</f>
        <v>2004.000706</v>
      </c>
      <c r="AP122" s="78">
        <f>'Electricity demand (energy)'!AP122/(365*24)*1000</f>
        <v>2196.403635</v>
      </c>
      <c r="AQ122" s="78">
        <f>'Electricity demand (energy)'!AQ122/(365*24)*1000</f>
        <v>2438.911281</v>
      </c>
      <c r="AR122" s="78">
        <f>'Electricity demand (energy)'!AR122/(365*24)*1000</f>
        <v>2754.102323</v>
      </c>
      <c r="AS122" s="78">
        <f>'Electricity demand (energy)'!AS122/(365*24)*1000</f>
        <v>3129.479515</v>
      </c>
      <c r="AT122" s="78">
        <f>'Electricity demand (energy)'!AT122/(365*24)*1000</f>
        <v>1067.059726</v>
      </c>
      <c r="AU122" s="78">
        <f>'Electricity demand (energy)'!AU122/(365*24)*1000</f>
        <v>1273.37989</v>
      </c>
      <c r="AV122" s="78">
        <f>'Electricity demand (energy)'!AV122/(365*24)*1000</f>
        <v>1403.192716</v>
      </c>
      <c r="AW122" s="78">
        <f>'Electricity demand (energy)'!AW122/(365*24)*1000</f>
        <v>1474.637116</v>
      </c>
      <c r="AX122" s="78">
        <f>'Electricity demand (energy)'!AX122/(365*24)*1000</f>
        <v>1511.084899</v>
      </c>
      <c r="AY122" s="78">
        <f>'Electricity demand (energy)'!AY122/(365*24)*1000</f>
        <v>1528.960206</v>
      </c>
      <c r="AZ122" s="78">
        <f>'Electricity demand (energy)'!AZ122/(365*24)*1000</f>
        <v>1537.557365</v>
      </c>
      <c r="BA122" s="78">
        <f>'Electricity demand (energy)'!BA122/(365*24)*1000</f>
        <v>1541.653337</v>
      </c>
      <c r="BB122" s="78">
        <f>'Electricity demand (energy)'!BB122/(365*24)*1000</f>
        <v>1543.596015</v>
      </c>
      <c r="BC122" s="78">
        <f>'Electricity demand (energy)'!BC122/(365*24)*1000</f>
        <v>1544.515438</v>
      </c>
      <c r="BD122" s="79">
        <f>'Electricity demand (energy)'!BD122/(365*24)*1000</f>
        <v>1544.950137</v>
      </c>
      <c r="BE122" s="3"/>
      <c r="BF122" s="3"/>
      <c r="BG122" s="3"/>
      <c r="BH122" s="3"/>
      <c r="BI122" s="3"/>
      <c r="BJ122" s="3"/>
      <c r="BK122" s="3"/>
      <c r="BL122" s="3"/>
      <c r="BM122" s="3"/>
      <c r="BN122" s="3"/>
    </row>
    <row r="123">
      <c r="A123" s="75"/>
      <c r="C123" s="77" t="s">
        <v>56</v>
      </c>
      <c r="D123" s="71" t="s">
        <v>57</v>
      </c>
      <c r="E123" s="76" t="s">
        <v>57</v>
      </c>
      <c r="F123" s="78">
        <f>'Electricity demand (energy)'!F123/(365*24)*1000</f>
        <v>0</v>
      </c>
      <c r="G123" s="78">
        <f>'Electricity demand (energy)'!G123/(365*24)*1000</f>
        <v>0</v>
      </c>
      <c r="H123" s="78">
        <f>'Electricity demand (energy)'!H123/(365*24)*1000</f>
        <v>0</v>
      </c>
      <c r="I123" s="78">
        <f>'Electricity demand (energy)'!I123/(365*24)*1000</f>
        <v>0</v>
      </c>
      <c r="J123" s="78">
        <f>'Electricity demand (energy)'!J123/(365*24)*1000</f>
        <v>0</v>
      </c>
      <c r="K123" s="78">
        <f>'Electricity demand (energy)'!K123/(365*24)*1000</f>
        <v>0</v>
      </c>
      <c r="L123" s="78">
        <f>'Electricity demand (energy)'!L123/(365*24)*1000</f>
        <v>0</v>
      </c>
      <c r="M123" s="78">
        <f>'Electricity demand (energy)'!M123/(365*24)*1000</f>
        <v>0</v>
      </c>
      <c r="N123" s="78">
        <f>'Electricity demand (energy)'!N123/(365*24)*1000</f>
        <v>0</v>
      </c>
      <c r="O123" s="78">
        <f>'Electricity demand (energy)'!O123/(365*24)*1000</f>
        <v>0</v>
      </c>
      <c r="P123" s="78">
        <f>'Electricity demand (energy)'!P123/(365*24)*1000</f>
        <v>0</v>
      </c>
      <c r="Q123" s="78">
        <f>'Electricity demand (energy)'!Q123/(365*24)*1000</f>
        <v>0</v>
      </c>
      <c r="R123" s="78">
        <f>'Electricity demand (energy)'!R123/(365*24)*1000</f>
        <v>0</v>
      </c>
      <c r="S123" s="78">
        <f>'Electricity demand (energy)'!S123/(365*24)*1000</f>
        <v>0</v>
      </c>
      <c r="T123" s="78">
        <f>'Electricity demand (energy)'!T123/(365*24)*1000</f>
        <v>0</v>
      </c>
      <c r="U123" s="78">
        <f>'Electricity demand (energy)'!U123/(365*24)*1000</f>
        <v>0</v>
      </c>
      <c r="V123" s="78">
        <f>'Electricity demand (energy)'!V123/(365*24)*1000</f>
        <v>0</v>
      </c>
      <c r="W123" s="78">
        <f>'Electricity demand (energy)'!W123/(365*24)*1000</f>
        <v>0</v>
      </c>
      <c r="X123" s="78">
        <f>'Electricity demand (energy)'!X123/(365*24)*1000</f>
        <v>0</v>
      </c>
      <c r="Y123" s="78">
        <f>'Electricity demand (energy)'!Y123/(365*24)*1000</f>
        <v>0</v>
      </c>
      <c r="Z123" s="78">
        <f>'Electricity demand (energy)'!Z123/(365*24)*1000</f>
        <v>0</v>
      </c>
      <c r="AA123" s="78">
        <f>'Electricity demand (energy)'!AA123/(365*24)*1000</f>
        <v>0</v>
      </c>
      <c r="AB123" s="78">
        <f>'Electricity demand (energy)'!AB123/(365*24)*1000</f>
        <v>0</v>
      </c>
      <c r="AC123" s="78">
        <f>'Electricity demand (energy)'!AC123/(365*24)*1000</f>
        <v>0.7516407993</v>
      </c>
      <c r="AD123" s="78">
        <f>'Electricity demand (energy)'!AD123/(365*24)*1000</f>
        <v>1.65369098</v>
      </c>
      <c r="AE123" s="78">
        <f>'Electricity demand (energy)'!AE123/(365*24)*1000</f>
        <v>3.908342487</v>
      </c>
      <c r="AF123" s="78">
        <f>'Electricity demand (energy)'!AF123/(365*24)*1000</f>
        <v>9.669863962</v>
      </c>
      <c r="AG123" s="78">
        <f>'Electricity demand (energy)'!AG123/(365*24)*1000</f>
        <v>22.68664881</v>
      </c>
      <c r="AH123" s="78">
        <f>'Electricity demand (energy)'!AH123/(365*24)*1000</f>
        <v>46.62112301</v>
      </c>
      <c r="AI123" s="78">
        <f>'Electricity demand (energy)'!AI123/(365*24)*1000</f>
        <v>83.66454229</v>
      </c>
      <c r="AJ123" s="78">
        <f>'Electricity demand (energy)'!AJ123/(365*24)*1000</f>
        <v>134.674493</v>
      </c>
      <c r="AK123" s="78">
        <f>'Electricity demand (energy)'!AK123/(365*24)*1000</f>
        <v>201.3102673</v>
      </c>
      <c r="AL123" s="78">
        <f>'Electricity demand (energy)'!AL123/(365*24)*1000</f>
        <v>287.1086619</v>
      </c>
      <c r="AM123" s="78">
        <f>'Electricity demand (energy)'!AM123/(365*24)*1000</f>
        <v>394.8006761</v>
      </c>
      <c r="AN123" s="78">
        <f>'Electricity demand (energy)'!AN123/(365*24)*1000</f>
        <v>528.1340985</v>
      </c>
      <c r="AO123" s="78">
        <f>'Electricity demand (energy)'!AO123/(365*24)*1000</f>
        <v>689.7103797</v>
      </c>
      <c r="AP123" s="78">
        <f>'Electricity demand (energy)'!AP123/(365*24)*1000</f>
        <v>879.1613063</v>
      </c>
      <c r="AQ123" s="78">
        <f>'Electricity demand (energy)'!AQ123/(365*24)*1000</f>
        <v>1092.909526</v>
      </c>
      <c r="AR123" s="78">
        <f>'Electricity demand (energy)'!AR123/(365*24)*1000</f>
        <v>1325.252731</v>
      </c>
      <c r="AS123" s="78">
        <f>'Electricity demand (energy)'!AS123/(365*24)*1000</f>
        <v>1570.369785</v>
      </c>
      <c r="AT123" s="78">
        <f>'Electricity demand (energy)'!AT123/(365*24)*1000</f>
        <v>57.57833278</v>
      </c>
      <c r="AU123" s="78">
        <f>'Electricity demand (energy)'!AU123/(365*24)*1000</f>
        <v>60.933322</v>
      </c>
      <c r="AV123" s="78">
        <f>'Electricity demand (energy)'!AV123/(365*24)*1000</f>
        <v>67.90905136</v>
      </c>
      <c r="AW123" s="78">
        <f>'Electricity demand (energy)'!AW123/(365*24)*1000</f>
        <v>82.13257636</v>
      </c>
      <c r="AX123" s="78">
        <f>'Electricity demand (energy)'!AX123/(365*24)*1000</f>
        <v>110.0133181</v>
      </c>
      <c r="AY123" s="78">
        <f>'Electricity demand (energy)'!AY123/(365*24)*1000</f>
        <v>160.6719816</v>
      </c>
      <c r="AZ123" s="78">
        <f>'Electricity demand (energy)'!AZ123/(365*24)*1000</f>
        <v>241.1871679</v>
      </c>
      <c r="BA123" s="78">
        <f>'Electricity demand (energy)'!BA123/(365*24)*1000</f>
        <v>345.4288337</v>
      </c>
      <c r="BB123" s="78">
        <f>'Electricity demand (energy)'!BB123/(365*24)*1000</f>
        <v>449.6704995</v>
      </c>
      <c r="BC123" s="78">
        <f>'Electricity demand (energy)'!BC123/(365*24)*1000</f>
        <v>530.1856857</v>
      </c>
      <c r="BD123" s="79">
        <f>'Electricity demand (energy)'!BD123/(365*24)*1000</f>
        <v>580.8443493</v>
      </c>
      <c r="BE123" s="3"/>
      <c r="BF123" s="3"/>
      <c r="BG123" s="3"/>
      <c r="BH123" s="3"/>
      <c r="BI123" s="3"/>
      <c r="BJ123" s="3"/>
      <c r="BK123" s="3"/>
      <c r="BL123" s="3"/>
      <c r="BM123" s="3"/>
      <c r="BN123" s="3"/>
    </row>
    <row r="124">
      <c r="A124" s="75"/>
      <c r="E124" s="76" t="s">
        <v>56</v>
      </c>
      <c r="F124" s="78">
        <f>'Electricity demand (energy)'!F124/(365*24)*1000</f>
        <v>0</v>
      </c>
      <c r="G124" s="78">
        <f>'Electricity demand (energy)'!G124/(365*24)*1000</f>
        <v>0</v>
      </c>
      <c r="H124" s="78">
        <f>'Electricity demand (energy)'!H124/(365*24)*1000</f>
        <v>0</v>
      </c>
      <c r="I124" s="78">
        <f>'Electricity demand (energy)'!I124/(365*24)*1000</f>
        <v>0</v>
      </c>
      <c r="J124" s="78">
        <f>'Electricity demand (energy)'!J124/(365*24)*1000</f>
        <v>0</v>
      </c>
      <c r="K124" s="78">
        <f>'Electricity demand (energy)'!K124/(365*24)*1000</f>
        <v>0</v>
      </c>
      <c r="L124" s="78">
        <f>'Electricity demand (energy)'!L124/(365*24)*1000</f>
        <v>0</v>
      </c>
      <c r="M124" s="78">
        <f>'Electricity demand (energy)'!M124/(365*24)*1000</f>
        <v>0</v>
      </c>
      <c r="N124" s="78">
        <f>'Electricity demand (energy)'!N124/(365*24)*1000</f>
        <v>0</v>
      </c>
      <c r="O124" s="78">
        <f>'Electricity demand (energy)'!O124/(365*24)*1000</f>
        <v>0</v>
      </c>
      <c r="P124" s="78">
        <f>'Electricity demand (energy)'!P124/(365*24)*1000</f>
        <v>0</v>
      </c>
      <c r="Q124" s="78">
        <f>'Electricity demand (energy)'!Q124/(365*24)*1000</f>
        <v>0</v>
      </c>
      <c r="R124" s="78">
        <f>'Electricity demand (energy)'!R124/(365*24)*1000</f>
        <v>0</v>
      </c>
      <c r="S124" s="78">
        <f>'Electricity demand (energy)'!S124/(365*24)*1000</f>
        <v>0</v>
      </c>
      <c r="T124" s="78">
        <f>'Electricity demand (energy)'!T124/(365*24)*1000</f>
        <v>0</v>
      </c>
      <c r="U124" s="78">
        <f>'Electricity demand (energy)'!U124/(365*24)*1000</f>
        <v>0</v>
      </c>
      <c r="V124" s="78">
        <f>'Electricity demand (energy)'!V124/(365*24)*1000</f>
        <v>0</v>
      </c>
      <c r="W124" s="78">
        <f>'Electricity demand (energy)'!W124/(365*24)*1000</f>
        <v>0</v>
      </c>
      <c r="X124" s="78">
        <f>'Electricity demand (energy)'!X124/(365*24)*1000</f>
        <v>0</v>
      </c>
      <c r="Y124" s="78">
        <f>'Electricity demand (energy)'!Y124/(365*24)*1000</f>
        <v>0</v>
      </c>
      <c r="Z124" s="78">
        <f>'Electricity demand (energy)'!Z124/(365*24)*1000</f>
        <v>0</v>
      </c>
      <c r="AA124" s="78">
        <f>'Electricity demand (energy)'!AA124/(365*24)*1000</f>
        <v>0</v>
      </c>
      <c r="AB124" s="78">
        <f>'Electricity demand (energy)'!AB124/(365*24)*1000</f>
        <v>0</v>
      </c>
      <c r="AC124" s="78">
        <f>'Electricity demand (energy)'!AC124/(365*24)*1000</f>
        <v>0.9900491146</v>
      </c>
      <c r="AD124" s="78">
        <f>'Electricity demand (energy)'!AD124/(365*24)*1000</f>
        <v>2.656990136</v>
      </c>
      <c r="AE124" s="78">
        <f>'Electricity demand (energy)'!AE124/(365*24)*1000</f>
        <v>7.596960838</v>
      </c>
      <c r="AF124" s="78">
        <f>'Electricity demand (energy)'!AF124/(365*24)*1000</f>
        <v>21.7689815</v>
      </c>
      <c r="AG124" s="78">
        <f>'Electricity demand (energy)'!AG124/(365*24)*1000</f>
        <v>54.07987952</v>
      </c>
      <c r="AH124" s="78">
        <f>'Electricity demand (energy)'!AH124/(365*24)*1000</f>
        <v>107.4039326</v>
      </c>
      <c r="AI124" s="78">
        <f>'Electricity demand (energy)'!AI124/(365*24)*1000</f>
        <v>174.3012622</v>
      </c>
      <c r="AJ124" s="78">
        <f>'Electricity demand (energy)'!AJ124/(365*24)*1000</f>
        <v>245.8437298</v>
      </c>
      <c r="AK124" s="78">
        <f>'Electricity demand (energy)'!AK124/(365*24)*1000</f>
        <v>323.4574638</v>
      </c>
      <c r="AL124" s="78">
        <f>'Electricity demand (energy)'!AL124/(365*24)*1000</f>
        <v>417.0507758</v>
      </c>
      <c r="AM124" s="78">
        <f>'Electricity demand (energy)'!AM124/(365*24)*1000</f>
        <v>534.684113</v>
      </c>
      <c r="AN124" s="78">
        <f>'Electricity demand (energy)'!AN124/(365*24)*1000</f>
        <v>681.7650444</v>
      </c>
      <c r="AO124" s="78">
        <f>'Electricity demand (energy)'!AO124/(365*24)*1000</f>
        <v>858.3413516</v>
      </c>
      <c r="AP124" s="78">
        <f>'Electricity demand (energy)'!AP124/(365*24)*1000</f>
        <v>1059.64355</v>
      </c>
      <c r="AQ124" s="78">
        <f>'Electricity demand (energy)'!AQ124/(365*24)*1000</f>
        <v>1278.544651</v>
      </c>
      <c r="AR124" s="78">
        <f>'Electricity demand (energy)'!AR124/(365*24)*1000</f>
        <v>1508.041831</v>
      </c>
      <c r="AS124" s="78">
        <f>'Electricity demand (energy)'!AS124/(365*24)*1000</f>
        <v>1743.17741</v>
      </c>
      <c r="AT124" s="78">
        <f>'Electricity demand (energy)'!AT124/(365*24)*1000</f>
        <v>59.00189746</v>
      </c>
      <c r="AU124" s="78">
        <f>'Electricity demand (energy)'!AU124/(365*24)*1000</f>
        <v>63.92953787</v>
      </c>
      <c r="AV124" s="78">
        <f>'Electricity demand (energy)'!AV124/(365*24)*1000</f>
        <v>74.17514038</v>
      </c>
      <c r="AW124" s="78">
        <f>'Electricity demand (energy)'!AW124/(365*24)*1000</f>
        <v>95.06594272</v>
      </c>
      <c r="AX124" s="78">
        <f>'Electricity demand (energy)'!AX124/(365*24)*1000</f>
        <v>136.0157821</v>
      </c>
      <c r="AY124" s="78">
        <f>'Electricity demand (energy)'!AY124/(365*24)*1000</f>
        <v>210.4206942</v>
      </c>
      <c r="AZ124" s="78">
        <f>'Electricity demand (energy)'!AZ124/(365*24)*1000</f>
        <v>328.677374</v>
      </c>
      <c r="BA124" s="78">
        <f>'Electricity demand (energy)'!BA124/(365*24)*1000</f>
        <v>481.7823206</v>
      </c>
      <c r="BB124" s="78">
        <f>'Electricity demand (energy)'!BB124/(365*24)*1000</f>
        <v>634.8872673</v>
      </c>
      <c r="BC124" s="78">
        <f>'Electricity demand (energy)'!BC124/(365*24)*1000</f>
        <v>753.1439471</v>
      </c>
      <c r="BD124" s="79">
        <f>'Electricity demand (energy)'!BD124/(365*24)*1000</f>
        <v>827.5488592</v>
      </c>
      <c r="BE124" s="3"/>
      <c r="BF124" s="3"/>
      <c r="BG124" s="3"/>
      <c r="BH124" s="3"/>
      <c r="BI124" s="3"/>
      <c r="BJ124" s="3"/>
      <c r="BK124" s="3"/>
      <c r="BL124" s="3"/>
      <c r="BM124" s="3"/>
      <c r="BN124" s="3"/>
    </row>
    <row r="125">
      <c r="A125" s="75"/>
      <c r="E125" s="76" t="s">
        <v>55</v>
      </c>
      <c r="F125" s="78">
        <f>'Electricity demand (energy)'!F125/(365*24)*1000</f>
        <v>0</v>
      </c>
      <c r="G125" s="78">
        <f>'Electricity demand (energy)'!G125/(365*24)*1000</f>
        <v>0</v>
      </c>
      <c r="H125" s="78">
        <f>'Electricity demand (energy)'!H125/(365*24)*1000</f>
        <v>0</v>
      </c>
      <c r="I125" s="78">
        <f>'Electricity demand (energy)'!I125/(365*24)*1000</f>
        <v>0</v>
      </c>
      <c r="J125" s="78">
        <f>'Electricity demand (energy)'!J125/(365*24)*1000</f>
        <v>0</v>
      </c>
      <c r="K125" s="78">
        <f>'Electricity demand (energy)'!K125/(365*24)*1000</f>
        <v>0</v>
      </c>
      <c r="L125" s="78">
        <f>'Electricity demand (energy)'!L125/(365*24)*1000</f>
        <v>0</v>
      </c>
      <c r="M125" s="78">
        <f>'Electricity demand (energy)'!M125/(365*24)*1000</f>
        <v>0</v>
      </c>
      <c r="N125" s="78">
        <f>'Electricity demand (energy)'!N125/(365*24)*1000</f>
        <v>0</v>
      </c>
      <c r="O125" s="78">
        <f>'Electricity demand (energy)'!O125/(365*24)*1000</f>
        <v>0</v>
      </c>
      <c r="P125" s="78">
        <f>'Electricity demand (energy)'!P125/(365*24)*1000</f>
        <v>0</v>
      </c>
      <c r="Q125" s="78">
        <f>'Electricity demand (energy)'!Q125/(365*24)*1000</f>
        <v>0</v>
      </c>
      <c r="R125" s="78">
        <f>'Electricity demand (energy)'!R125/(365*24)*1000</f>
        <v>0</v>
      </c>
      <c r="S125" s="78">
        <f>'Electricity demand (energy)'!S125/(365*24)*1000</f>
        <v>0</v>
      </c>
      <c r="T125" s="78">
        <f>'Electricity demand (energy)'!T125/(365*24)*1000</f>
        <v>0</v>
      </c>
      <c r="U125" s="78">
        <f>'Electricity demand (energy)'!U125/(365*24)*1000</f>
        <v>0</v>
      </c>
      <c r="V125" s="78">
        <f>'Electricity demand (energy)'!V125/(365*24)*1000</f>
        <v>0</v>
      </c>
      <c r="W125" s="78">
        <f>'Electricity demand (energy)'!W125/(365*24)*1000</f>
        <v>0</v>
      </c>
      <c r="X125" s="78">
        <f>'Electricity demand (energy)'!X125/(365*24)*1000</f>
        <v>0</v>
      </c>
      <c r="Y125" s="78">
        <f>'Electricity demand (energy)'!Y125/(365*24)*1000</f>
        <v>0</v>
      </c>
      <c r="Z125" s="78">
        <f>'Electricity demand (energy)'!Z125/(365*24)*1000</f>
        <v>0</v>
      </c>
      <c r="AA125" s="78">
        <f>'Electricity demand (energy)'!AA125/(365*24)*1000</f>
        <v>0</v>
      </c>
      <c r="AB125" s="78">
        <f>'Electricity demand (energy)'!AB125/(365*24)*1000</f>
        <v>0</v>
      </c>
      <c r="AC125" s="78">
        <f>'Electricity demand (energy)'!AC125/(365*24)*1000</f>
        <v>1.902290835</v>
      </c>
      <c r="AD125" s="78">
        <f>'Electricity demand (energy)'!AD125/(365*24)*1000</f>
        <v>6.676787431</v>
      </c>
      <c r="AE125" s="78">
        <f>'Electricity demand (energy)'!AE125/(365*24)*1000</f>
        <v>21.92361633</v>
      </c>
      <c r="AF125" s="78">
        <f>'Electricity demand (energy)'!AF125/(365*24)*1000</f>
        <v>60.46289734</v>
      </c>
      <c r="AG125" s="78">
        <f>'Electricity demand (energy)'!AG125/(365*24)*1000</f>
        <v>126.524436</v>
      </c>
      <c r="AH125" s="78">
        <f>'Electricity demand (energy)'!AH125/(365*24)*1000</f>
        <v>204.8725018</v>
      </c>
      <c r="AI125" s="78">
        <f>'Electricity demand (energy)'!AI125/(365*24)*1000</f>
        <v>282.2273554</v>
      </c>
      <c r="AJ125" s="78">
        <f>'Electricity demand (energy)'!AJ125/(365*24)*1000</f>
        <v>359.5972878</v>
      </c>
      <c r="AK125" s="78">
        <f>'Electricity demand (energy)'!AK125/(365*24)*1000</f>
        <v>447.6938095</v>
      </c>
      <c r="AL125" s="78">
        <f>'Electricity demand (energy)'!AL125/(365*24)*1000</f>
        <v>557.2156341</v>
      </c>
      <c r="AM125" s="78">
        <f>'Electricity demand (energy)'!AM125/(365*24)*1000</f>
        <v>690.1264251</v>
      </c>
      <c r="AN125" s="78">
        <f>'Electricity demand (energy)'!AN125/(365*24)*1000</f>
        <v>846.2440216</v>
      </c>
      <c r="AO125" s="78">
        <f>'Electricity demand (energy)'!AO125/(365*24)*1000</f>
        <v>1022.693486</v>
      </c>
      <c r="AP125" s="78">
        <f>'Electricity demand (energy)'!AP125/(365*24)*1000</f>
        <v>1214.893322</v>
      </c>
      <c r="AQ125" s="78">
        <f>'Electricity demand (energy)'!AQ125/(365*24)*1000</f>
        <v>1418.055755</v>
      </c>
      <c r="AR125" s="78">
        <f>'Electricity demand (energy)'!AR125/(365*24)*1000</f>
        <v>1628.284535</v>
      </c>
      <c r="AS125" s="78">
        <f>'Electricity demand (energy)'!AS125/(365*24)*1000</f>
        <v>1843.408351</v>
      </c>
      <c r="AT125" s="78">
        <f>'Electricity demand (energy)'!AT125/(365*24)*1000</f>
        <v>62.32354838</v>
      </c>
      <c r="AU125" s="78">
        <f>'Electricity demand (energy)'!AU125/(365*24)*1000</f>
        <v>70.92070826</v>
      </c>
      <c r="AV125" s="78">
        <f>'Electricity demand (energy)'!AV125/(365*24)*1000</f>
        <v>88.79601475</v>
      </c>
      <c r="AW125" s="78">
        <f>'Electricity demand (energy)'!AW125/(365*24)*1000</f>
        <v>125.2437976</v>
      </c>
      <c r="AX125" s="78">
        <f>'Electricity demand (energy)'!AX125/(365*24)*1000</f>
        <v>196.6881982</v>
      </c>
      <c r="AY125" s="78">
        <f>'Electricity demand (energy)'!AY125/(365*24)*1000</f>
        <v>326.5010235</v>
      </c>
      <c r="AZ125" s="78">
        <f>'Electricity demand (energy)'!AZ125/(365*24)*1000</f>
        <v>532.8211883</v>
      </c>
      <c r="BA125" s="78">
        <f>'Electricity demand (energy)'!BA125/(365*24)*1000</f>
        <v>799.9404569</v>
      </c>
      <c r="BB125" s="78">
        <f>'Electricity demand (energy)'!BB125/(365*24)*1000</f>
        <v>1067.059726</v>
      </c>
      <c r="BC125" s="78">
        <f>'Electricity demand (energy)'!BC125/(365*24)*1000</f>
        <v>1273.37989</v>
      </c>
      <c r="BD125" s="79">
        <f>'Electricity demand (energy)'!BD125/(365*24)*1000</f>
        <v>1403.192716</v>
      </c>
      <c r="BE125" s="3"/>
      <c r="BF125" s="3"/>
      <c r="BG125" s="3"/>
      <c r="BH125" s="3"/>
      <c r="BI125" s="3"/>
      <c r="BJ125" s="3"/>
      <c r="BK125" s="3"/>
      <c r="BL125" s="3"/>
      <c r="BM125" s="3"/>
      <c r="BN125" s="3"/>
    </row>
    <row r="126">
      <c r="A126" s="75"/>
      <c r="D126" s="77" t="s">
        <v>56</v>
      </c>
      <c r="E126" s="76" t="s">
        <v>57</v>
      </c>
      <c r="F126" s="78">
        <f>'Electricity demand (energy)'!F126/(365*24)*1000</f>
        <v>0</v>
      </c>
      <c r="G126" s="78">
        <f>'Electricity demand (energy)'!G126/(365*24)*1000</f>
        <v>0</v>
      </c>
      <c r="H126" s="78">
        <f>'Electricity demand (energy)'!H126/(365*24)*1000</f>
        <v>0</v>
      </c>
      <c r="I126" s="78">
        <f>'Electricity demand (energy)'!I126/(365*24)*1000</f>
        <v>0</v>
      </c>
      <c r="J126" s="78">
        <f>'Electricity demand (energy)'!J126/(365*24)*1000</f>
        <v>0</v>
      </c>
      <c r="K126" s="78">
        <f>'Electricity demand (energy)'!K126/(365*24)*1000</f>
        <v>0</v>
      </c>
      <c r="L126" s="78">
        <f>'Electricity demand (energy)'!L126/(365*24)*1000</f>
        <v>0</v>
      </c>
      <c r="M126" s="78">
        <f>'Electricity demand (energy)'!M126/(365*24)*1000</f>
        <v>0</v>
      </c>
      <c r="N126" s="78">
        <f>'Electricity demand (energy)'!N126/(365*24)*1000</f>
        <v>0</v>
      </c>
      <c r="O126" s="78">
        <f>'Electricity demand (energy)'!O126/(365*24)*1000</f>
        <v>0</v>
      </c>
      <c r="P126" s="78">
        <f>'Electricity demand (energy)'!P126/(365*24)*1000</f>
        <v>0</v>
      </c>
      <c r="Q126" s="78">
        <f>'Electricity demand (energy)'!Q126/(365*24)*1000</f>
        <v>0</v>
      </c>
      <c r="R126" s="78">
        <f>'Electricity demand (energy)'!R126/(365*24)*1000</f>
        <v>0</v>
      </c>
      <c r="S126" s="78">
        <f>'Electricity demand (energy)'!S126/(365*24)*1000</f>
        <v>0</v>
      </c>
      <c r="T126" s="78">
        <f>'Electricity demand (energy)'!T126/(365*24)*1000</f>
        <v>0</v>
      </c>
      <c r="U126" s="78">
        <f>'Electricity demand (energy)'!U126/(365*24)*1000</f>
        <v>0</v>
      </c>
      <c r="V126" s="78">
        <f>'Electricity demand (energy)'!V126/(365*24)*1000</f>
        <v>0</v>
      </c>
      <c r="W126" s="78">
        <f>'Electricity demand (energy)'!W126/(365*24)*1000</f>
        <v>0</v>
      </c>
      <c r="X126" s="78">
        <f>'Electricity demand (energy)'!X126/(365*24)*1000</f>
        <v>0</v>
      </c>
      <c r="Y126" s="78">
        <f>'Electricity demand (energy)'!Y126/(365*24)*1000</f>
        <v>0</v>
      </c>
      <c r="Z126" s="78">
        <f>'Electricity demand (energy)'!Z126/(365*24)*1000</f>
        <v>0</v>
      </c>
      <c r="AA126" s="78">
        <f>'Electricity demand (energy)'!AA126/(365*24)*1000</f>
        <v>0</v>
      </c>
      <c r="AB126" s="78">
        <f>'Electricity demand (energy)'!AB126/(365*24)*1000</f>
        <v>0</v>
      </c>
      <c r="AC126" s="78">
        <f>'Electricity demand (energy)'!AC126/(365*24)*1000</f>
        <v>2.719439515</v>
      </c>
      <c r="AD126" s="78">
        <f>'Electricity demand (energy)'!AD126/(365*24)*1000</f>
        <v>6.46317934</v>
      </c>
      <c r="AE126" s="78">
        <f>'Electricity demand (energy)'!AE126/(365*24)*1000</f>
        <v>14.86506975</v>
      </c>
      <c r="AF126" s="78">
        <f>'Electricity demand (energy)'!AF126/(365*24)*1000</f>
        <v>31.64243441</v>
      </c>
      <c r="AG126" s="78">
        <f>'Electricity demand (energy)'!AG126/(365*24)*1000</f>
        <v>60.71713398</v>
      </c>
      <c r="AH126" s="78">
        <f>'Electricity demand (energy)'!AH126/(365*24)*1000</f>
        <v>107.1049995</v>
      </c>
      <c r="AI126" s="78">
        <f>'Electricity demand (energy)'!AI126/(365*24)*1000</f>
        <v>177.4111787</v>
      </c>
      <c r="AJ126" s="78">
        <f>'Electricity demand (energy)'!AJ126/(365*24)*1000</f>
        <v>276.3902685</v>
      </c>
      <c r="AK126" s="78">
        <f>'Electricity demand (energy)'!AK126/(365*24)*1000</f>
        <v>405.9765928</v>
      </c>
      <c r="AL126" s="78">
        <f>'Electricity demand (energy)'!AL126/(365*24)*1000</f>
        <v>568.2056679</v>
      </c>
      <c r="AM126" s="78">
        <f>'Electricity demand (energy)'!AM126/(365*24)*1000</f>
        <v>758.0028834</v>
      </c>
      <c r="AN126" s="78">
        <f>'Electricity demand (energy)'!AN126/(365*24)*1000</f>
        <v>971.0345877</v>
      </c>
      <c r="AO126" s="78">
        <f>'Electricity demand (energy)'!AO126/(365*24)*1000</f>
        <v>1259.785381</v>
      </c>
      <c r="AP126" s="78">
        <f>'Electricity demand (energy)'!AP126/(365*24)*1000</f>
        <v>1506.350557</v>
      </c>
      <c r="AQ126" s="78">
        <f>'Electricity demand (energy)'!AQ126/(365*24)*1000</f>
        <v>1762.115482</v>
      </c>
      <c r="AR126" s="78">
        <f>'Electricity demand (energy)'!AR126/(365*24)*1000</f>
        <v>2024.875964</v>
      </c>
      <c r="AS126" s="78">
        <f>'Electricity demand (energy)'!AS126/(365*24)*1000</f>
        <v>2296.926779</v>
      </c>
      <c r="AT126" s="78">
        <f>'Electricity demand (energy)'!AT126/(365*24)*1000</f>
        <v>160.6719816</v>
      </c>
      <c r="AU126" s="78">
        <f>'Electricity demand (energy)'!AU126/(365*24)*1000</f>
        <v>241.1871679</v>
      </c>
      <c r="AV126" s="78">
        <f>'Electricity demand (energy)'!AV126/(365*24)*1000</f>
        <v>345.4288337</v>
      </c>
      <c r="AW126" s="78">
        <f>'Electricity demand (energy)'!AW126/(365*24)*1000</f>
        <v>449.6704995</v>
      </c>
      <c r="AX126" s="78">
        <f>'Electricity demand (energy)'!AX126/(365*24)*1000</f>
        <v>530.1856857</v>
      </c>
      <c r="AY126" s="78">
        <f>'Electricity demand (energy)'!AY126/(365*24)*1000</f>
        <v>580.8443493</v>
      </c>
      <c r="AZ126" s="78">
        <f>'Electricity demand (energy)'!AZ126/(365*24)*1000</f>
        <v>608.725091</v>
      </c>
      <c r="BA126" s="78">
        <f>'Electricity demand (energy)'!BA126/(365*24)*1000</f>
        <v>622.948616</v>
      </c>
      <c r="BB126" s="78">
        <f>'Electricity demand (energy)'!BB126/(365*24)*1000</f>
        <v>629.9243454</v>
      </c>
      <c r="BC126" s="78">
        <f>'Electricity demand (energy)'!BC126/(365*24)*1000</f>
        <v>633.2793346</v>
      </c>
      <c r="BD126" s="79">
        <f>'Electricity demand (energy)'!BD126/(365*24)*1000</f>
        <v>634.8777625</v>
      </c>
      <c r="BE126" s="3"/>
      <c r="BF126" s="3"/>
      <c r="BG126" s="3"/>
      <c r="BH126" s="3"/>
      <c r="BI126" s="3"/>
      <c r="BJ126" s="3"/>
      <c r="BK126" s="3"/>
      <c r="BL126" s="3"/>
      <c r="BM126" s="3"/>
      <c r="BN126" s="3"/>
    </row>
    <row r="127">
      <c r="A127" s="75"/>
      <c r="E127" s="76" t="s">
        <v>56</v>
      </c>
      <c r="F127" s="78">
        <f>'Electricity demand (energy)'!F127/(365*24)*1000</f>
        <v>0</v>
      </c>
      <c r="G127" s="78">
        <f>'Electricity demand (energy)'!G127/(365*24)*1000</f>
        <v>0</v>
      </c>
      <c r="H127" s="78">
        <f>'Electricity demand (energy)'!H127/(365*24)*1000</f>
        <v>0</v>
      </c>
      <c r="I127" s="78">
        <f>'Electricity demand (energy)'!I127/(365*24)*1000</f>
        <v>0</v>
      </c>
      <c r="J127" s="78">
        <f>'Electricity demand (energy)'!J127/(365*24)*1000</f>
        <v>0</v>
      </c>
      <c r="K127" s="78">
        <f>'Electricity demand (energy)'!K127/(365*24)*1000</f>
        <v>0</v>
      </c>
      <c r="L127" s="78">
        <f>'Electricity demand (energy)'!L127/(365*24)*1000</f>
        <v>0</v>
      </c>
      <c r="M127" s="78">
        <f>'Electricity demand (energy)'!M127/(365*24)*1000</f>
        <v>0</v>
      </c>
      <c r="N127" s="78">
        <f>'Electricity demand (energy)'!N127/(365*24)*1000</f>
        <v>0</v>
      </c>
      <c r="O127" s="78">
        <f>'Electricity demand (energy)'!O127/(365*24)*1000</f>
        <v>0</v>
      </c>
      <c r="P127" s="78">
        <f>'Electricity demand (energy)'!P127/(365*24)*1000</f>
        <v>0</v>
      </c>
      <c r="Q127" s="78">
        <f>'Electricity demand (energy)'!Q127/(365*24)*1000</f>
        <v>0</v>
      </c>
      <c r="R127" s="78">
        <f>'Electricity demand (energy)'!R127/(365*24)*1000</f>
        <v>0</v>
      </c>
      <c r="S127" s="78">
        <f>'Electricity demand (energy)'!S127/(365*24)*1000</f>
        <v>0</v>
      </c>
      <c r="T127" s="78">
        <f>'Electricity demand (energy)'!T127/(365*24)*1000</f>
        <v>0</v>
      </c>
      <c r="U127" s="78">
        <f>'Electricity demand (energy)'!U127/(365*24)*1000</f>
        <v>0</v>
      </c>
      <c r="V127" s="78">
        <f>'Electricity demand (energy)'!V127/(365*24)*1000</f>
        <v>0</v>
      </c>
      <c r="W127" s="78">
        <f>'Electricity demand (energy)'!W127/(365*24)*1000</f>
        <v>0</v>
      </c>
      <c r="X127" s="78">
        <f>'Electricity demand (energy)'!X127/(365*24)*1000</f>
        <v>0</v>
      </c>
      <c r="Y127" s="78">
        <f>'Electricity demand (energy)'!Y127/(365*24)*1000</f>
        <v>0</v>
      </c>
      <c r="Z127" s="78">
        <f>'Electricity demand (energy)'!Z127/(365*24)*1000</f>
        <v>0</v>
      </c>
      <c r="AA127" s="78">
        <f>'Electricity demand (energy)'!AA127/(365*24)*1000</f>
        <v>0</v>
      </c>
      <c r="AB127" s="78">
        <f>'Electricity demand (energy)'!AB127/(365*24)*1000</f>
        <v>0</v>
      </c>
      <c r="AC127" s="78">
        <f>'Electricity demand (energy)'!AC127/(365*24)*1000</f>
        <v>3.823966426</v>
      </c>
      <c r="AD127" s="78">
        <f>'Electricity demand (energy)'!AD127/(365*24)*1000</f>
        <v>10.80803257</v>
      </c>
      <c r="AE127" s="78">
        <f>'Electricity demand (energy)'!AE127/(365*24)*1000</f>
        <v>28.09105061</v>
      </c>
      <c r="AF127" s="78">
        <f>'Electricity demand (energy)'!AF127/(365*24)*1000</f>
        <v>63.7743814</v>
      </c>
      <c r="AG127" s="78">
        <f>'Electricity demand (energy)'!AG127/(365*24)*1000</f>
        <v>122.1492859</v>
      </c>
      <c r="AH127" s="78">
        <f>'Electricity demand (energy)'!AH127/(365*24)*1000</f>
        <v>204.8183745</v>
      </c>
      <c r="AI127" s="78">
        <f>'Electricity demand (energy)'!AI127/(365*24)*1000</f>
        <v>314.7710607</v>
      </c>
      <c r="AJ127" s="78">
        <f>'Electricity demand (energy)'!AJ127/(365*24)*1000</f>
        <v>452.7942704</v>
      </c>
      <c r="AK127" s="78">
        <f>'Electricity demand (energy)'!AK127/(365*24)*1000</f>
        <v>619.7701417</v>
      </c>
      <c r="AL127" s="78">
        <f>'Electricity demand (energy)'!AL127/(365*24)*1000</f>
        <v>818.9332841</v>
      </c>
      <c r="AM127" s="78">
        <f>'Electricity demand (energy)'!AM127/(365*24)*1000</f>
        <v>1042.324915</v>
      </c>
      <c r="AN127" s="78">
        <f>'Electricity demand (energy)'!AN127/(365*24)*1000</f>
        <v>1281.394511</v>
      </c>
      <c r="AO127" s="78">
        <f>'Electricity demand (energy)'!AO127/(365*24)*1000</f>
        <v>1585.496923</v>
      </c>
      <c r="AP127" s="78">
        <f>'Electricity demand (energy)'!AP127/(365*24)*1000</f>
        <v>1832.948717</v>
      </c>
      <c r="AQ127" s="78">
        <f>'Electricity demand (energy)'!AQ127/(365*24)*1000</f>
        <v>2077.321384</v>
      </c>
      <c r="AR127" s="78">
        <f>'Electricity demand (energy)'!AR127/(365*24)*1000</f>
        <v>2321.287906</v>
      </c>
      <c r="AS127" s="78">
        <f>'Electricity demand (energy)'!AS127/(365*24)*1000</f>
        <v>2574.43909</v>
      </c>
      <c r="AT127" s="78">
        <f>'Electricity demand (energy)'!AT127/(365*24)*1000</f>
        <v>210.4206942</v>
      </c>
      <c r="AU127" s="78">
        <f>'Electricity demand (energy)'!AU127/(365*24)*1000</f>
        <v>328.677374</v>
      </c>
      <c r="AV127" s="78">
        <f>'Electricity demand (energy)'!AV127/(365*24)*1000</f>
        <v>481.7823206</v>
      </c>
      <c r="AW127" s="78">
        <f>'Electricity demand (energy)'!AW127/(365*24)*1000</f>
        <v>634.8872673</v>
      </c>
      <c r="AX127" s="78">
        <f>'Electricity demand (energy)'!AX127/(365*24)*1000</f>
        <v>753.1439471</v>
      </c>
      <c r="AY127" s="78">
        <f>'Electricity demand (energy)'!AY127/(365*24)*1000</f>
        <v>827.5488592</v>
      </c>
      <c r="AZ127" s="78">
        <f>'Electricity demand (energy)'!AZ127/(365*24)*1000</f>
        <v>868.4986986</v>
      </c>
      <c r="BA127" s="78">
        <f>'Electricity demand (energy)'!BA127/(365*24)*1000</f>
        <v>889.3895009</v>
      </c>
      <c r="BB127" s="78">
        <f>'Electricity demand (energy)'!BB127/(365*24)*1000</f>
        <v>899.6351034</v>
      </c>
      <c r="BC127" s="78">
        <f>'Electricity demand (energy)'!BC127/(365*24)*1000</f>
        <v>904.5627438</v>
      </c>
      <c r="BD127" s="79">
        <f>'Electricity demand (energy)'!BD127/(365*24)*1000</f>
        <v>906.9104349</v>
      </c>
      <c r="BE127" s="3"/>
      <c r="BF127" s="3"/>
      <c r="BG127" s="3"/>
      <c r="BH127" s="3"/>
      <c r="BI127" s="3"/>
      <c r="BJ127" s="3"/>
      <c r="BK127" s="3"/>
      <c r="BL127" s="3"/>
      <c r="BM127" s="3"/>
      <c r="BN127" s="3"/>
    </row>
    <row r="128">
      <c r="A128" s="75"/>
      <c r="E128" s="76" t="s">
        <v>55</v>
      </c>
      <c r="F128" s="78">
        <f>'Electricity demand (energy)'!F128/(365*24)*1000</f>
        <v>0</v>
      </c>
      <c r="G128" s="78">
        <f>'Electricity demand (energy)'!G128/(365*24)*1000</f>
        <v>0</v>
      </c>
      <c r="H128" s="78">
        <f>'Electricity demand (energy)'!H128/(365*24)*1000</f>
        <v>0</v>
      </c>
      <c r="I128" s="78">
        <f>'Electricity demand (energy)'!I128/(365*24)*1000</f>
        <v>0</v>
      </c>
      <c r="J128" s="78">
        <f>'Electricity demand (energy)'!J128/(365*24)*1000</f>
        <v>0</v>
      </c>
      <c r="K128" s="78">
        <f>'Electricity demand (energy)'!K128/(365*24)*1000</f>
        <v>0</v>
      </c>
      <c r="L128" s="78">
        <f>'Electricity demand (energy)'!L128/(365*24)*1000</f>
        <v>0</v>
      </c>
      <c r="M128" s="78">
        <f>'Electricity demand (energy)'!M128/(365*24)*1000</f>
        <v>0</v>
      </c>
      <c r="N128" s="78">
        <f>'Electricity demand (energy)'!N128/(365*24)*1000</f>
        <v>0</v>
      </c>
      <c r="O128" s="78">
        <f>'Electricity demand (energy)'!O128/(365*24)*1000</f>
        <v>0</v>
      </c>
      <c r="P128" s="78">
        <f>'Electricity demand (energy)'!P128/(365*24)*1000</f>
        <v>0</v>
      </c>
      <c r="Q128" s="78">
        <f>'Electricity demand (energy)'!Q128/(365*24)*1000</f>
        <v>0</v>
      </c>
      <c r="R128" s="78">
        <f>'Electricity demand (energy)'!R128/(365*24)*1000</f>
        <v>0</v>
      </c>
      <c r="S128" s="78">
        <f>'Electricity demand (energy)'!S128/(365*24)*1000</f>
        <v>0</v>
      </c>
      <c r="T128" s="78">
        <f>'Electricity demand (energy)'!T128/(365*24)*1000</f>
        <v>0</v>
      </c>
      <c r="U128" s="78">
        <f>'Electricity demand (energy)'!U128/(365*24)*1000</f>
        <v>0</v>
      </c>
      <c r="V128" s="78">
        <f>'Electricity demand (energy)'!V128/(365*24)*1000</f>
        <v>0</v>
      </c>
      <c r="W128" s="78">
        <f>'Electricity demand (energy)'!W128/(365*24)*1000</f>
        <v>0</v>
      </c>
      <c r="X128" s="78">
        <f>'Electricity demand (energy)'!X128/(365*24)*1000</f>
        <v>0</v>
      </c>
      <c r="Y128" s="78">
        <f>'Electricity demand (energy)'!Y128/(365*24)*1000</f>
        <v>0</v>
      </c>
      <c r="Z128" s="78">
        <f>'Electricity demand (energy)'!Z128/(365*24)*1000</f>
        <v>0</v>
      </c>
      <c r="AA128" s="78">
        <f>'Electricity demand (energy)'!AA128/(365*24)*1000</f>
        <v>0</v>
      </c>
      <c r="AB128" s="78">
        <f>'Electricity demand (energy)'!AB128/(365*24)*1000</f>
        <v>0</v>
      </c>
      <c r="AC128" s="78">
        <f>'Electricity demand (energy)'!AC128/(365*24)*1000</f>
        <v>7.864542771</v>
      </c>
      <c r="AD128" s="78">
        <f>'Electricity demand (energy)'!AD128/(365*24)*1000</f>
        <v>28.09956506</v>
      </c>
      <c r="AE128" s="78">
        <f>'Electricity demand (energy)'!AE128/(365*24)*1000</f>
        <v>79.60009623</v>
      </c>
      <c r="AF128" s="78">
        <f>'Electricity demand (energy)'!AF128/(365*24)*1000</f>
        <v>168.7715728</v>
      </c>
      <c r="AG128" s="78">
        <f>'Electricity demand (energy)'!AG128/(365*24)*1000</f>
        <v>276.4041312</v>
      </c>
      <c r="AH128" s="78">
        <f>'Electricity demand (energy)'!AH128/(365*24)*1000</f>
        <v>399.4822686</v>
      </c>
      <c r="AI128" s="78">
        <f>'Electricity demand (energy)'!AI128/(365*24)*1000</f>
        <v>555.9527484</v>
      </c>
      <c r="AJ128" s="78">
        <f>'Electricity demand (energy)'!AJ128/(365*24)*1000</f>
        <v>750.4315788</v>
      </c>
      <c r="AK128" s="78">
        <f>'Electricity demand (energy)'!AK128/(365*24)*1000</f>
        <v>972.0300648</v>
      </c>
      <c r="AL128" s="78">
        <f>'Electricity demand (energy)'!AL128/(365*24)*1000</f>
        <v>1209.548508</v>
      </c>
      <c r="AM128" s="78">
        <f>'Electricity demand (energy)'!AM128/(365*24)*1000</f>
        <v>1442.035916</v>
      </c>
      <c r="AN128" s="78">
        <f>'Electricity demand (energy)'!AN128/(365*24)*1000</f>
        <v>1661.47342</v>
      </c>
      <c r="AO128" s="78">
        <f>'Electricity demand (energy)'!AO128/(365*24)*1000</f>
        <v>1928.720931</v>
      </c>
      <c r="AP128" s="78">
        <f>'Electricity demand (energy)'!AP128/(365*24)*1000</f>
        <v>2129.338469</v>
      </c>
      <c r="AQ128" s="78">
        <f>'Electricity demand (energy)'!AQ128/(365*24)*1000</f>
        <v>2329.07025</v>
      </c>
      <c r="AR128" s="78">
        <f>'Electricity demand (energy)'!AR128/(365*24)*1000</f>
        <v>2540.146806</v>
      </c>
      <c r="AS128" s="78">
        <f>'Electricity demand (energy)'!AS128/(365*24)*1000</f>
        <v>2781.975052</v>
      </c>
      <c r="AT128" s="78">
        <f>'Electricity demand (energy)'!AT128/(365*24)*1000</f>
        <v>326.5010235</v>
      </c>
      <c r="AU128" s="78">
        <f>'Electricity demand (energy)'!AU128/(365*24)*1000</f>
        <v>532.8211883</v>
      </c>
      <c r="AV128" s="78">
        <f>'Electricity demand (energy)'!AV128/(365*24)*1000</f>
        <v>799.9404569</v>
      </c>
      <c r="AW128" s="78">
        <f>'Electricity demand (energy)'!AW128/(365*24)*1000</f>
        <v>1067.059726</v>
      </c>
      <c r="AX128" s="78">
        <f>'Electricity demand (energy)'!AX128/(365*24)*1000</f>
        <v>1273.37989</v>
      </c>
      <c r="AY128" s="78">
        <f>'Electricity demand (energy)'!AY128/(365*24)*1000</f>
        <v>1403.192716</v>
      </c>
      <c r="AZ128" s="78">
        <f>'Electricity demand (energy)'!AZ128/(365*24)*1000</f>
        <v>1474.637116</v>
      </c>
      <c r="BA128" s="78">
        <f>'Electricity demand (energy)'!BA128/(365*24)*1000</f>
        <v>1511.084899</v>
      </c>
      <c r="BB128" s="78">
        <f>'Electricity demand (energy)'!BB128/(365*24)*1000</f>
        <v>1528.960206</v>
      </c>
      <c r="BC128" s="78">
        <f>'Electricity demand (energy)'!BC128/(365*24)*1000</f>
        <v>1537.557365</v>
      </c>
      <c r="BD128" s="79">
        <f>'Electricity demand (energy)'!BD128/(365*24)*1000</f>
        <v>1541.653337</v>
      </c>
      <c r="BE128" s="3"/>
      <c r="BF128" s="3"/>
      <c r="BG128" s="3"/>
      <c r="BH128" s="3"/>
      <c r="BI128" s="3"/>
      <c r="BJ128" s="3"/>
      <c r="BK128" s="3"/>
      <c r="BL128" s="3"/>
      <c r="BM128" s="3"/>
      <c r="BN128" s="3"/>
    </row>
    <row r="129">
      <c r="A129" s="75"/>
      <c r="D129" s="77" t="s">
        <v>55</v>
      </c>
      <c r="E129" s="76" t="s">
        <v>57</v>
      </c>
      <c r="F129" s="78">
        <f>'Electricity demand (energy)'!F129/(365*24)*1000</f>
        <v>0</v>
      </c>
      <c r="G129" s="78">
        <f>'Electricity demand (energy)'!G129/(365*24)*1000</f>
        <v>0</v>
      </c>
      <c r="H129" s="78">
        <f>'Electricity demand (energy)'!H129/(365*24)*1000</f>
        <v>0</v>
      </c>
      <c r="I129" s="78">
        <f>'Electricity demand (energy)'!I129/(365*24)*1000</f>
        <v>0</v>
      </c>
      <c r="J129" s="78">
        <f>'Electricity demand (energy)'!J129/(365*24)*1000</f>
        <v>0</v>
      </c>
      <c r="K129" s="78">
        <f>'Electricity demand (energy)'!K129/(365*24)*1000</f>
        <v>0</v>
      </c>
      <c r="L129" s="78">
        <f>'Electricity demand (energy)'!L129/(365*24)*1000</f>
        <v>0</v>
      </c>
      <c r="M129" s="78">
        <f>'Electricity demand (energy)'!M129/(365*24)*1000</f>
        <v>0</v>
      </c>
      <c r="N129" s="78">
        <f>'Electricity demand (energy)'!N129/(365*24)*1000</f>
        <v>0</v>
      </c>
      <c r="O129" s="78">
        <f>'Electricity demand (energy)'!O129/(365*24)*1000</f>
        <v>0</v>
      </c>
      <c r="P129" s="78">
        <f>'Electricity demand (energy)'!P129/(365*24)*1000</f>
        <v>0</v>
      </c>
      <c r="Q129" s="78">
        <f>'Electricity demand (energy)'!Q129/(365*24)*1000</f>
        <v>0</v>
      </c>
      <c r="R129" s="78">
        <f>'Electricity demand (energy)'!R129/(365*24)*1000</f>
        <v>0</v>
      </c>
      <c r="S129" s="78">
        <f>'Electricity demand (energy)'!S129/(365*24)*1000</f>
        <v>0</v>
      </c>
      <c r="T129" s="78">
        <f>'Electricity demand (energy)'!T129/(365*24)*1000</f>
        <v>0</v>
      </c>
      <c r="U129" s="78">
        <f>'Electricity demand (energy)'!U129/(365*24)*1000</f>
        <v>0</v>
      </c>
      <c r="V129" s="78">
        <f>'Electricity demand (energy)'!V129/(365*24)*1000</f>
        <v>0</v>
      </c>
      <c r="W129" s="78">
        <f>'Electricity demand (energy)'!W129/(365*24)*1000</f>
        <v>0</v>
      </c>
      <c r="X129" s="78">
        <f>'Electricity demand (energy)'!X129/(365*24)*1000</f>
        <v>0</v>
      </c>
      <c r="Y129" s="78">
        <f>'Electricity demand (energy)'!Y129/(365*24)*1000</f>
        <v>0</v>
      </c>
      <c r="Z129" s="78">
        <f>'Electricity demand (energy)'!Z129/(365*24)*1000</f>
        <v>0</v>
      </c>
      <c r="AA129" s="78">
        <f>'Electricity demand (energy)'!AA129/(365*24)*1000</f>
        <v>0</v>
      </c>
      <c r="AB129" s="78">
        <f>'Electricity demand (energy)'!AB129/(365*24)*1000</f>
        <v>0</v>
      </c>
      <c r="AC129" s="78">
        <f>'Electricity demand (energy)'!AC129/(365*24)*1000</f>
        <v>4.951232681</v>
      </c>
      <c r="AD129" s="78">
        <f>'Electricity demand (energy)'!AD129/(365*24)*1000</f>
        <v>13.04334048</v>
      </c>
      <c r="AE129" s="78">
        <f>'Electricity demand (energy)'!AE129/(365*24)*1000</f>
        <v>30.02051755</v>
      </c>
      <c r="AF129" s="78">
        <f>'Electricity demand (energy)'!AF129/(365*24)*1000</f>
        <v>61.45633515</v>
      </c>
      <c r="AG129" s="78">
        <f>'Electricity demand (energy)'!AG129/(365*24)*1000</f>
        <v>111.4164432</v>
      </c>
      <c r="AH129" s="78">
        <f>'Electricity demand (energy)'!AH129/(365*24)*1000</f>
        <v>182.025305</v>
      </c>
      <c r="AI129" s="78">
        <f>'Electricity demand (energy)'!AI129/(365*24)*1000</f>
        <v>275.7910052</v>
      </c>
      <c r="AJ129" s="78">
        <f>'Electricity demand (energy)'!AJ129/(365*24)*1000</f>
        <v>452.4647566</v>
      </c>
      <c r="AK129" s="78">
        <f>'Electricity demand (energy)'!AK129/(365*24)*1000</f>
        <v>601.200075</v>
      </c>
      <c r="AL129" s="78">
        <f>'Electricity demand (energy)'!AL129/(365*24)*1000</f>
        <v>782.8251844</v>
      </c>
      <c r="AM129" s="78">
        <f>'Electricity demand (energy)'!AM129/(365*24)*1000</f>
        <v>993.6052511</v>
      </c>
      <c r="AN129" s="78">
        <f>'Electricity demand (energy)'!AN129/(365*24)*1000</f>
        <v>1234.496338</v>
      </c>
      <c r="AO129" s="78">
        <f>'Electricity demand (energy)'!AO129/(365*24)*1000</f>
        <v>1509.229986</v>
      </c>
      <c r="AP129" s="78">
        <f>'Electricity demand (energy)'!AP129/(365*24)*1000</f>
        <v>1819.75016</v>
      </c>
      <c r="AQ129" s="78">
        <f>'Electricity demand (energy)'!AQ129/(365*24)*1000</f>
        <v>2155.506908</v>
      </c>
      <c r="AR129" s="78">
        <f>'Electricity demand (energy)'!AR129/(365*24)*1000</f>
        <v>2489.371333</v>
      </c>
      <c r="AS129" s="78">
        <f>'Electricity demand (energy)'!AS129/(365*24)*1000</f>
        <v>2795.608631</v>
      </c>
      <c r="AT129" s="78">
        <f>'Electricity demand (energy)'!AT129/(365*24)*1000</f>
        <v>580.8443493</v>
      </c>
      <c r="AU129" s="78">
        <f>'Electricity demand (energy)'!AU129/(365*24)*1000</f>
        <v>608.725091</v>
      </c>
      <c r="AV129" s="78">
        <f>'Electricity demand (energy)'!AV129/(365*24)*1000</f>
        <v>622.948616</v>
      </c>
      <c r="AW129" s="78">
        <f>'Electricity demand (energy)'!AW129/(365*24)*1000</f>
        <v>629.9243454</v>
      </c>
      <c r="AX129" s="78">
        <f>'Electricity demand (energy)'!AX129/(365*24)*1000</f>
        <v>633.2793346</v>
      </c>
      <c r="AY129" s="78">
        <f>'Electricity demand (energy)'!AY129/(365*24)*1000</f>
        <v>634.8777625</v>
      </c>
      <c r="AZ129" s="78">
        <f>'Electricity demand (energy)'!AZ129/(365*24)*1000</f>
        <v>635.6358809</v>
      </c>
      <c r="BA129" s="78">
        <f>'Electricity demand (energy)'!BA129/(365*24)*1000</f>
        <v>635.9946798</v>
      </c>
      <c r="BB129" s="78">
        <f>'Electricity demand (energy)'!BB129/(365*24)*1000</f>
        <v>636.1643186</v>
      </c>
      <c r="BC129" s="78">
        <f>'Electricity demand (energy)'!BC129/(365*24)*1000</f>
        <v>636.2444847</v>
      </c>
      <c r="BD129" s="79">
        <f>'Electricity demand (energy)'!BD129/(365*24)*1000</f>
        <v>636.2823602</v>
      </c>
      <c r="BE129" s="3"/>
      <c r="BF129" s="3"/>
      <c r="BG129" s="3"/>
      <c r="BH129" s="3"/>
      <c r="BI129" s="3"/>
      <c r="BJ129" s="3"/>
      <c r="BK129" s="3"/>
      <c r="BL129" s="3"/>
      <c r="BM129" s="3"/>
      <c r="BN129" s="3"/>
    </row>
    <row r="130">
      <c r="A130" s="75"/>
      <c r="E130" s="76" t="s">
        <v>56</v>
      </c>
      <c r="F130" s="78">
        <f>'Electricity demand (energy)'!F130/(365*24)*1000</f>
        <v>0</v>
      </c>
      <c r="G130" s="78">
        <f>'Electricity demand (energy)'!G130/(365*24)*1000</f>
        <v>0</v>
      </c>
      <c r="H130" s="78">
        <f>'Electricity demand (energy)'!H130/(365*24)*1000</f>
        <v>0</v>
      </c>
      <c r="I130" s="78">
        <f>'Electricity demand (energy)'!I130/(365*24)*1000</f>
        <v>0</v>
      </c>
      <c r="J130" s="78">
        <f>'Electricity demand (energy)'!J130/(365*24)*1000</f>
        <v>0</v>
      </c>
      <c r="K130" s="78">
        <f>'Electricity demand (energy)'!K130/(365*24)*1000</f>
        <v>0</v>
      </c>
      <c r="L130" s="78">
        <f>'Electricity demand (energy)'!L130/(365*24)*1000</f>
        <v>0</v>
      </c>
      <c r="M130" s="78">
        <f>'Electricity demand (energy)'!M130/(365*24)*1000</f>
        <v>0</v>
      </c>
      <c r="N130" s="78">
        <f>'Electricity demand (energy)'!N130/(365*24)*1000</f>
        <v>0</v>
      </c>
      <c r="O130" s="78">
        <f>'Electricity demand (energy)'!O130/(365*24)*1000</f>
        <v>0</v>
      </c>
      <c r="P130" s="78">
        <f>'Electricity demand (energy)'!P130/(365*24)*1000</f>
        <v>0</v>
      </c>
      <c r="Q130" s="78">
        <f>'Electricity demand (energy)'!Q130/(365*24)*1000</f>
        <v>0</v>
      </c>
      <c r="R130" s="78">
        <f>'Electricity demand (energy)'!R130/(365*24)*1000</f>
        <v>0</v>
      </c>
      <c r="S130" s="78">
        <f>'Electricity demand (energy)'!S130/(365*24)*1000</f>
        <v>0</v>
      </c>
      <c r="T130" s="78">
        <f>'Electricity demand (energy)'!T130/(365*24)*1000</f>
        <v>0</v>
      </c>
      <c r="U130" s="78">
        <f>'Electricity demand (energy)'!U130/(365*24)*1000</f>
        <v>0</v>
      </c>
      <c r="V130" s="78">
        <f>'Electricity demand (energy)'!V130/(365*24)*1000</f>
        <v>0</v>
      </c>
      <c r="W130" s="78">
        <f>'Electricity demand (energy)'!W130/(365*24)*1000</f>
        <v>0</v>
      </c>
      <c r="X130" s="78">
        <f>'Electricity demand (energy)'!X130/(365*24)*1000</f>
        <v>0</v>
      </c>
      <c r="Y130" s="78">
        <f>'Electricity demand (energy)'!Y130/(365*24)*1000</f>
        <v>0</v>
      </c>
      <c r="Z130" s="78">
        <f>'Electricity demand (energy)'!Z130/(365*24)*1000</f>
        <v>0</v>
      </c>
      <c r="AA130" s="78">
        <f>'Electricity demand (energy)'!AA130/(365*24)*1000</f>
        <v>0</v>
      </c>
      <c r="AB130" s="78">
        <f>'Electricity demand (energy)'!AB130/(365*24)*1000</f>
        <v>0</v>
      </c>
      <c r="AC130" s="78">
        <f>'Electricity demand (energy)'!AC130/(365*24)*1000</f>
        <v>7.883478161</v>
      </c>
      <c r="AD130" s="78">
        <f>'Electricity demand (energy)'!AD130/(365*24)*1000</f>
        <v>22.47428108</v>
      </c>
      <c r="AE130" s="78">
        <f>'Electricity demand (energy)'!AE130/(365*24)*1000</f>
        <v>52.77806287</v>
      </c>
      <c r="AF130" s="78">
        <f>'Electricity demand (energy)'!AF130/(365*24)*1000</f>
        <v>108.2608178</v>
      </c>
      <c r="AG130" s="78">
        <f>'Electricity demand (energy)'!AG130/(365*24)*1000</f>
        <v>194.2698809</v>
      </c>
      <c r="AH130" s="78">
        <f>'Electricity demand (energy)'!AH130/(365*24)*1000</f>
        <v>310.6728519</v>
      </c>
      <c r="AI130" s="78">
        <f>'Electricity demand (energy)'!AI130/(365*24)*1000</f>
        <v>455.2492995</v>
      </c>
      <c r="AJ130" s="78">
        <f>'Electricity demand (energy)'!AJ130/(365*24)*1000</f>
        <v>682.7451318</v>
      </c>
      <c r="AK130" s="78">
        <f>'Electricity demand (energy)'!AK130/(365*24)*1000</f>
        <v>877.7127137</v>
      </c>
      <c r="AL130" s="78">
        <f>'Electricity demand (energy)'!AL130/(365*24)*1000</f>
        <v>1102.833573</v>
      </c>
      <c r="AM130" s="78">
        <f>'Electricity demand (energy)'!AM130/(365*24)*1000</f>
        <v>1351.913584</v>
      </c>
      <c r="AN130" s="78">
        <f>'Electricity demand (energy)'!AN130/(365*24)*1000</f>
        <v>1625.172151</v>
      </c>
      <c r="AO130" s="78">
        <f>'Electricity demand (energy)'!AO130/(365*24)*1000</f>
        <v>1927.721652</v>
      </c>
      <c r="AP130" s="78">
        <f>'Electricity demand (energy)'!AP130/(365*24)*1000</f>
        <v>2264.496041</v>
      </c>
      <c r="AQ130" s="78">
        <f>'Electricity demand (energy)'!AQ130/(365*24)*1000</f>
        <v>2624.561773</v>
      </c>
      <c r="AR130" s="78">
        <f>'Electricity demand (energy)'!AR130/(365*24)*1000</f>
        <v>2973.876878</v>
      </c>
      <c r="AS130" s="78">
        <f>'Electricity demand (energy)'!AS130/(365*24)*1000</f>
        <v>3280.098546</v>
      </c>
      <c r="AT130" s="78">
        <f>'Electricity demand (energy)'!AT130/(365*24)*1000</f>
        <v>827.5488592</v>
      </c>
      <c r="AU130" s="78">
        <f>'Electricity demand (energy)'!AU130/(365*24)*1000</f>
        <v>868.4986986</v>
      </c>
      <c r="AV130" s="78">
        <f>'Electricity demand (energy)'!AV130/(365*24)*1000</f>
        <v>889.3895009</v>
      </c>
      <c r="AW130" s="78">
        <f>'Electricity demand (energy)'!AW130/(365*24)*1000</f>
        <v>899.6351034</v>
      </c>
      <c r="AX130" s="78">
        <f>'Electricity demand (energy)'!AX130/(365*24)*1000</f>
        <v>904.5627438</v>
      </c>
      <c r="AY130" s="78">
        <f>'Electricity demand (energy)'!AY130/(365*24)*1000</f>
        <v>906.9104349</v>
      </c>
      <c r="AZ130" s="78">
        <f>'Electricity demand (energy)'!AZ130/(365*24)*1000</f>
        <v>908.0239212</v>
      </c>
      <c r="BA130" s="78">
        <f>'Electricity demand (energy)'!BA130/(365*24)*1000</f>
        <v>908.5509072</v>
      </c>
      <c r="BB130" s="78">
        <f>'Electricity demand (energy)'!BB130/(365*24)*1000</f>
        <v>908.8000641</v>
      </c>
      <c r="BC130" s="78">
        <f>'Electricity demand (energy)'!BC130/(365*24)*1000</f>
        <v>908.9178081</v>
      </c>
      <c r="BD130" s="79">
        <f>'Electricity demand (energy)'!BD130/(365*24)*1000</f>
        <v>908.9734377</v>
      </c>
      <c r="BE130" s="3"/>
      <c r="BF130" s="3"/>
      <c r="BG130" s="3"/>
      <c r="BH130" s="3"/>
      <c r="BI130" s="3"/>
      <c r="BJ130" s="3"/>
      <c r="BK130" s="3"/>
      <c r="BL130" s="3"/>
      <c r="BM130" s="3"/>
      <c r="BN130" s="3"/>
    </row>
    <row r="131">
      <c r="A131" s="75"/>
      <c r="E131" s="76" t="s">
        <v>55</v>
      </c>
      <c r="F131" s="78">
        <f>'Electricity demand (energy)'!F131/(365*24)*1000</f>
        <v>0</v>
      </c>
      <c r="G131" s="78">
        <f>'Electricity demand (energy)'!G131/(365*24)*1000</f>
        <v>0</v>
      </c>
      <c r="H131" s="78">
        <f>'Electricity demand (energy)'!H131/(365*24)*1000</f>
        <v>0</v>
      </c>
      <c r="I131" s="78">
        <f>'Electricity demand (energy)'!I131/(365*24)*1000</f>
        <v>0</v>
      </c>
      <c r="J131" s="78">
        <f>'Electricity demand (energy)'!J131/(365*24)*1000</f>
        <v>0</v>
      </c>
      <c r="K131" s="78">
        <f>'Electricity demand (energy)'!K131/(365*24)*1000</f>
        <v>0</v>
      </c>
      <c r="L131" s="78">
        <f>'Electricity demand (energy)'!L131/(365*24)*1000</f>
        <v>0</v>
      </c>
      <c r="M131" s="78">
        <f>'Electricity demand (energy)'!M131/(365*24)*1000</f>
        <v>0</v>
      </c>
      <c r="N131" s="78">
        <f>'Electricity demand (energy)'!N131/(365*24)*1000</f>
        <v>0</v>
      </c>
      <c r="O131" s="78">
        <f>'Electricity demand (energy)'!O131/(365*24)*1000</f>
        <v>0</v>
      </c>
      <c r="P131" s="78">
        <f>'Electricity demand (energy)'!P131/(365*24)*1000</f>
        <v>0</v>
      </c>
      <c r="Q131" s="78">
        <f>'Electricity demand (energy)'!Q131/(365*24)*1000</f>
        <v>0</v>
      </c>
      <c r="R131" s="78">
        <f>'Electricity demand (energy)'!R131/(365*24)*1000</f>
        <v>0</v>
      </c>
      <c r="S131" s="78">
        <f>'Electricity demand (energy)'!S131/(365*24)*1000</f>
        <v>0</v>
      </c>
      <c r="T131" s="78">
        <f>'Electricity demand (energy)'!T131/(365*24)*1000</f>
        <v>0</v>
      </c>
      <c r="U131" s="78">
        <f>'Electricity demand (energy)'!U131/(365*24)*1000</f>
        <v>0</v>
      </c>
      <c r="V131" s="78">
        <f>'Electricity demand (energy)'!V131/(365*24)*1000</f>
        <v>0</v>
      </c>
      <c r="W131" s="78">
        <f>'Electricity demand (energy)'!W131/(365*24)*1000</f>
        <v>0</v>
      </c>
      <c r="X131" s="78">
        <f>'Electricity demand (energy)'!X131/(365*24)*1000</f>
        <v>0</v>
      </c>
      <c r="Y131" s="78">
        <f>'Electricity demand (energy)'!Y131/(365*24)*1000</f>
        <v>0</v>
      </c>
      <c r="Z131" s="78">
        <f>'Electricity demand (energy)'!Z131/(365*24)*1000</f>
        <v>0</v>
      </c>
      <c r="AA131" s="78">
        <f>'Electricity demand (energy)'!AA131/(365*24)*1000</f>
        <v>0</v>
      </c>
      <c r="AB131" s="78">
        <f>'Electricity demand (energy)'!AB131/(365*24)*1000</f>
        <v>0</v>
      </c>
      <c r="AC131" s="78">
        <f>'Electricity demand (energy)'!AC131/(365*24)*1000</f>
        <v>18.05786159</v>
      </c>
      <c r="AD131" s="78">
        <f>'Electricity demand (energy)'!AD131/(365*24)*1000</f>
        <v>59.84288701</v>
      </c>
      <c r="AE131" s="78">
        <f>'Electricity demand (energy)'!AE131/(365*24)*1000</f>
        <v>142.1341593</v>
      </c>
      <c r="AF131" s="78">
        <f>'Electricity demand (energy)'!AF131/(365*24)*1000</f>
        <v>266.9677318</v>
      </c>
      <c r="AG131" s="78">
        <f>'Electricity demand (energy)'!AG131/(365*24)*1000</f>
        <v>424.9092508</v>
      </c>
      <c r="AH131" s="78">
        <f>'Electricity demand (energy)'!AH131/(365*24)*1000</f>
        <v>615.3958849</v>
      </c>
      <c r="AI131" s="78">
        <f>'Electricity demand (energy)'!AI131/(365*24)*1000</f>
        <v>837.8307238</v>
      </c>
      <c r="AJ131" s="78">
        <f>'Electricity demand (energy)'!AJ131/(365*24)*1000</f>
        <v>1140.055734</v>
      </c>
      <c r="AK131" s="78">
        <f>'Electricity demand (energy)'!AK131/(365*24)*1000</f>
        <v>1387.861805</v>
      </c>
      <c r="AL131" s="78">
        <f>'Electricity demand (energy)'!AL131/(365*24)*1000</f>
        <v>1639.239272</v>
      </c>
      <c r="AM131" s="78">
        <f>'Electricity demand (energy)'!AM131/(365*24)*1000</f>
        <v>1885.151831</v>
      </c>
      <c r="AN131" s="78">
        <f>'Electricity demand (energy)'!AN131/(365*24)*1000</f>
        <v>2140.656153</v>
      </c>
      <c r="AO131" s="78">
        <f>'Electricity demand (energy)'!AO131/(365*24)*1000</f>
        <v>2433.843788</v>
      </c>
      <c r="AP131" s="78">
        <f>'Electricity demand (energy)'!AP131/(365*24)*1000</f>
        <v>2789.583212</v>
      </c>
      <c r="AQ131" s="78">
        <f>'Electricity demand (energy)'!AQ131/(365*24)*1000</f>
        <v>3198.659347</v>
      </c>
      <c r="AR131" s="78">
        <f>'Electricity demand (energy)'!AR131/(365*24)*1000</f>
        <v>3605.476539</v>
      </c>
      <c r="AS131" s="78">
        <f>'Electricity demand (energy)'!AS131/(365*24)*1000</f>
        <v>3953.136153</v>
      </c>
      <c r="AT131" s="78">
        <f>'Electricity demand (energy)'!AT131/(365*24)*1000</f>
        <v>1403.192716</v>
      </c>
      <c r="AU131" s="78">
        <f>'Electricity demand (energy)'!AU131/(365*24)*1000</f>
        <v>1474.637116</v>
      </c>
      <c r="AV131" s="78">
        <f>'Electricity demand (energy)'!AV131/(365*24)*1000</f>
        <v>1511.084899</v>
      </c>
      <c r="AW131" s="78">
        <f>'Electricity demand (energy)'!AW131/(365*24)*1000</f>
        <v>1528.960206</v>
      </c>
      <c r="AX131" s="78">
        <f>'Electricity demand (energy)'!AX131/(365*24)*1000</f>
        <v>1537.557365</v>
      </c>
      <c r="AY131" s="78">
        <f>'Electricity demand (energy)'!AY131/(365*24)*1000</f>
        <v>1541.653337</v>
      </c>
      <c r="AZ131" s="78">
        <f>'Electricity demand (energy)'!AZ131/(365*24)*1000</f>
        <v>1543.596015</v>
      </c>
      <c r="BA131" s="78">
        <f>'Electricity demand (energy)'!BA131/(365*24)*1000</f>
        <v>1544.515438</v>
      </c>
      <c r="BB131" s="78">
        <f>'Electricity demand (energy)'!BB131/(365*24)*1000</f>
        <v>1544.950137</v>
      </c>
      <c r="BC131" s="78">
        <f>'Electricity demand (energy)'!BC131/(365*24)*1000</f>
        <v>1545.155563</v>
      </c>
      <c r="BD131" s="79">
        <f>'Electricity demand (energy)'!BD131/(365*24)*1000</f>
        <v>1545.252619</v>
      </c>
      <c r="BE131" s="3"/>
      <c r="BF131" s="3"/>
      <c r="BG131" s="3"/>
      <c r="BH131" s="3"/>
      <c r="BI131" s="3"/>
      <c r="BJ131" s="3"/>
      <c r="BK131" s="3"/>
      <c r="BL131" s="3"/>
      <c r="BM131" s="3"/>
      <c r="BN131" s="3"/>
    </row>
    <row r="132">
      <c r="A132" s="75"/>
      <c r="C132" s="77" t="s">
        <v>71</v>
      </c>
      <c r="D132" s="71" t="s">
        <v>57</v>
      </c>
      <c r="E132" s="76" t="s">
        <v>57</v>
      </c>
      <c r="F132" s="78">
        <f>'Electricity demand (energy)'!F132/(365*24)*1000</f>
        <v>0</v>
      </c>
      <c r="G132" s="78">
        <f>'Electricity demand (energy)'!G132/(365*24)*1000</f>
        <v>0</v>
      </c>
      <c r="H132" s="78">
        <f>'Electricity demand (energy)'!H132/(365*24)*1000</f>
        <v>0</v>
      </c>
      <c r="I132" s="78">
        <f>'Electricity demand (energy)'!I132/(365*24)*1000</f>
        <v>0</v>
      </c>
      <c r="J132" s="78">
        <f>'Electricity demand (energy)'!J132/(365*24)*1000</f>
        <v>0</v>
      </c>
      <c r="K132" s="78">
        <f>'Electricity demand (energy)'!K132/(365*24)*1000</f>
        <v>0</v>
      </c>
      <c r="L132" s="78">
        <f>'Electricity demand (energy)'!L132/(365*24)*1000</f>
        <v>0</v>
      </c>
      <c r="M132" s="78">
        <f>'Electricity demand (energy)'!M132/(365*24)*1000</f>
        <v>0</v>
      </c>
      <c r="N132" s="78">
        <f>'Electricity demand (energy)'!N132/(365*24)*1000</f>
        <v>0</v>
      </c>
      <c r="O132" s="78">
        <f>'Electricity demand (energy)'!O132/(365*24)*1000</f>
        <v>0</v>
      </c>
      <c r="P132" s="78">
        <f>'Electricity demand (energy)'!P132/(365*24)*1000</f>
        <v>0</v>
      </c>
      <c r="Q132" s="78">
        <f>'Electricity demand (energy)'!Q132/(365*24)*1000</f>
        <v>0</v>
      </c>
      <c r="R132" s="78">
        <f>'Electricity demand (energy)'!R132/(365*24)*1000</f>
        <v>0</v>
      </c>
      <c r="S132" s="78">
        <f>'Electricity demand (energy)'!S132/(365*24)*1000</f>
        <v>0</v>
      </c>
      <c r="T132" s="78">
        <f>'Electricity demand (energy)'!T132/(365*24)*1000</f>
        <v>0</v>
      </c>
      <c r="U132" s="78">
        <f>'Electricity demand (energy)'!U132/(365*24)*1000</f>
        <v>0</v>
      </c>
      <c r="V132" s="78">
        <f>'Electricity demand (energy)'!V132/(365*24)*1000</f>
        <v>0</v>
      </c>
      <c r="W132" s="78">
        <f>'Electricity demand (energy)'!W132/(365*24)*1000</f>
        <v>0</v>
      </c>
      <c r="X132" s="78">
        <f>'Electricity demand (energy)'!X132/(365*24)*1000</f>
        <v>0</v>
      </c>
      <c r="Y132" s="78">
        <f>'Electricity demand (energy)'!Y132/(365*24)*1000</f>
        <v>0</v>
      </c>
      <c r="Z132" s="78">
        <f>'Electricity demand (energy)'!Z132/(365*24)*1000</f>
        <v>0</v>
      </c>
      <c r="AA132" s="78">
        <f>'Electricity demand (energy)'!AA132/(365*24)*1000</f>
        <v>0</v>
      </c>
      <c r="AB132" s="78">
        <f>'Electricity demand (energy)'!AB132/(365*24)*1000</f>
        <v>0</v>
      </c>
      <c r="AC132" s="78">
        <f>'Electricity demand (energy)'!AC132/(365*24)*1000</f>
        <v>0.7603712901</v>
      </c>
      <c r="AD132" s="78">
        <f>'Electricity demand (energy)'!AD132/(365*24)*1000</f>
        <v>1.679248653</v>
      </c>
      <c r="AE132" s="78">
        <f>'Electricity demand (energy)'!AE132/(365*24)*1000</f>
        <v>3.98492675</v>
      </c>
      <c r="AF132" s="78">
        <f>'Electricity demand (energy)'!AF132/(365*24)*1000</f>
        <v>9.872951819</v>
      </c>
      <c r="AG132" s="78">
        <f>'Electricity demand (energy)'!AG132/(365*24)*1000</f>
        <v>23.17834409</v>
      </c>
      <c r="AH132" s="78">
        <f>'Electricity demand (energy)'!AH132/(365*24)*1000</f>
        <v>47.71316407</v>
      </c>
      <c r="AI132" s="78">
        <f>'Electricity demand (energy)'!AI132/(365*24)*1000</f>
        <v>85.92212465</v>
      </c>
      <c r="AJ132" s="78">
        <f>'Electricity demand (energy)'!AJ132/(365*24)*1000</f>
        <v>139.0915451</v>
      </c>
      <c r="AK132" s="78">
        <f>'Electricity demand (energy)'!AK132/(365*24)*1000</f>
        <v>209.5807498</v>
      </c>
      <c r="AL132" s="78">
        <f>'Electricity demand (energy)'!AL132/(365*24)*1000</f>
        <v>303.5542063</v>
      </c>
      <c r="AM132" s="78">
        <f>'Electricity demand (energy)'!AM132/(365*24)*1000</f>
        <v>425.4847091</v>
      </c>
      <c r="AN132" s="78">
        <f>'Electricity demand (energy)'!AN132/(365*24)*1000</f>
        <v>581.9348185</v>
      </c>
      <c r="AO132" s="78">
        <f>'Electricity demand (energy)'!AO132/(365*24)*1000</f>
        <v>778.4592705</v>
      </c>
      <c r="AP132" s="78">
        <f>'Electricity demand (energy)'!AP132/(365*24)*1000</f>
        <v>1017.244227</v>
      </c>
      <c r="AQ132" s="78">
        <f>'Electricity demand (energy)'!AQ132/(365*24)*1000</f>
        <v>1296.460975</v>
      </c>
      <c r="AR132" s="78">
        <f>'Electricity demand (energy)'!AR132/(365*24)*1000</f>
        <v>1611.297447</v>
      </c>
      <c r="AS132" s="78">
        <f>'Electricity demand (energy)'!AS132/(365*24)*1000</f>
        <v>1956.263843</v>
      </c>
      <c r="AT132" s="78">
        <f>'Electricity demand (energy)'!AT132/(365*24)*1000</f>
        <v>82.13257636</v>
      </c>
      <c r="AU132" s="78">
        <f>'Electricity demand (energy)'!AU132/(365*24)*1000</f>
        <v>110.0133181</v>
      </c>
      <c r="AV132" s="78">
        <f>'Electricity demand (energy)'!AV132/(365*24)*1000</f>
        <v>160.6719816</v>
      </c>
      <c r="AW132" s="78">
        <f>'Electricity demand (energy)'!AW132/(365*24)*1000</f>
        <v>241.1871679</v>
      </c>
      <c r="AX132" s="78">
        <f>'Electricity demand (energy)'!AX132/(365*24)*1000</f>
        <v>345.4288337</v>
      </c>
      <c r="AY132" s="78">
        <f>'Electricity demand (energy)'!AY132/(365*24)*1000</f>
        <v>449.6704995</v>
      </c>
      <c r="AZ132" s="78">
        <f>'Electricity demand (energy)'!AZ132/(365*24)*1000</f>
        <v>530.1856857</v>
      </c>
      <c r="BA132" s="78">
        <f>'Electricity demand (energy)'!BA132/(365*24)*1000</f>
        <v>580.8443493</v>
      </c>
      <c r="BB132" s="78">
        <f>'Electricity demand (energy)'!BB132/(365*24)*1000</f>
        <v>608.725091</v>
      </c>
      <c r="BC132" s="78">
        <f>'Electricity demand (energy)'!BC132/(365*24)*1000</f>
        <v>622.948616</v>
      </c>
      <c r="BD132" s="79">
        <f>'Electricity demand (energy)'!BD132/(365*24)*1000</f>
        <v>629.9243454</v>
      </c>
      <c r="BE132" s="3"/>
      <c r="BF132" s="3"/>
      <c r="BG132" s="3"/>
      <c r="BH132" s="3"/>
      <c r="BI132" s="3"/>
      <c r="BJ132" s="3"/>
      <c r="BK132" s="3"/>
      <c r="BL132" s="3"/>
      <c r="BM132" s="3"/>
      <c r="BN132" s="3"/>
    </row>
    <row r="133">
      <c r="A133" s="75"/>
      <c r="E133" s="76" t="s">
        <v>56</v>
      </c>
      <c r="F133" s="78">
        <f>'Electricity demand (energy)'!F133/(365*24)*1000</f>
        <v>0</v>
      </c>
      <c r="G133" s="78">
        <f>'Electricity demand (energy)'!G133/(365*24)*1000</f>
        <v>0</v>
      </c>
      <c r="H133" s="78">
        <f>'Electricity demand (energy)'!H133/(365*24)*1000</f>
        <v>0</v>
      </c>
      <c r="I133" s="78">
        <f>'Electricity demand (energy)'!I133/(365*24)*1000</f>
        <v>0</v>
      </c>
      <c r="J133" s="78">
        <f>'Electricity demand (energy)'!J133/(365*24)*1000</f>
        <v>0</v>
      </c>
      <c r="K133" s="78">
        <f>'Electricity demand (energy)'!K133/(365*24)*1000</f>
        <v>0</v>
      </c>
      <c r="L133" s="78">
        <f>'Electricity demand (energy)'!L133/(365*24)*1000</f>
        <v>0</v>
      </c>
      <c r="M133" s="78">
        <f>'Electricity demand (energy)'!M133/(365*24)*1000</f>
        <v>0</v>
      </c>
      <c r="N133" s="78">
        <f>'Electricity demand (energy)'!N133/(365*24)*1000</f>
        <v>0</v>
      </c>
      <c r="O133" s="78">
        <f>'Electricity demand (energy)'!O133/(365*24)*1000</f>
        <v>0</v>
      </c>
      <c r="P133" s="78">
        <f>'Electricity demand (energy)'!P133/(365*24)*1000</f>
        <v>0</v>
      </c>
      <c r="Q133" s="78">
        <f>'Electricity demand (energy)'!Q133/(365*24)*1000</f>
        <v>0</v>
      </c>
      <c r="R133" s="78">
        <f>'Electricity demand (energy)'!R133/(365*24)*1000</f>
        <v>0</v>
      </c>
      <c r="S133" s="78">
        <f>'Electricity demand (energy)'!S133/(365*24)*1000</f>
        <v>0</v>
      </c>
      <c r="T133" s="78">
        <f>'Electricity demand (energy)'!T133/(365*24)*1000</f>
        <v>0</v>
      </c>
      <c r="U133" s="78">
        <f>'Electricity demand (energy)'!U133/(365*24)*1000</f>
        <v>0</v>
      </c>
      <c r="V133" s="78">
        <f>'Electricity demand (energy)'!V133/(365*24)*1000</f>
        <v>0</v>
      </c>
      <c r="W133" s="78">
        <f>'Electricity demand (energy)'!W133/(365*24)*1000</f>
        <v>0</v>
      </c>
      <c r="X133" s="78">
        <f>'Electricity demand (energy)'!X133/(365*24)*1000</f>
        <v>0</v>
      </c>
      <c r="Y133" s="78">
        <f>'Electricity demand (energy)'!Y133/(365*24)*1000</f>
        <v>0</v>
      </c>
      <c r="Z133" s="78">
        <f>'Electricity demand (energy)'!Z133/(365*24)*1000</f>
        <v>0</v>
      </c>
      <c r="AA133" s="78">
        <f>'Electricity demand (energy)'!AA133/(365*24)*1000</f>
        <v>0</v>
      </c>
      <c r="AB133" s="78">
        <f>'Electricity demand (energy)'!AB133/(365*24)*1000</f>
        <v>0</v>
      </c>
      <c r="AC133" s="78">
        <f>'Electricity demand (energy)'!AC133/(365*24)*1000</f>
        <v>1.000536771</v>
      </c>
      <c r="AD133" s="78">
        <f>'Electricity demand (energy)'!AD133/(365*24)*1000</f>
        <v>2.690746887</v>
      </c>
      <c r="AE133" s="78">
        <f>'Electricity demand (energy)'!AE133/(365*24)*1000</f>
        <v>7.706414756</v>
      </c>
      <c r="AF133" s="78">
        <f>'Electricity demand (energy)'!AF133/(365*24)*1000</f>
        <v>22.08284275</v>
      </c>
      <c r="AG133" s="78">
        <f>'Electricity demand (energy)'!AG133/(365*24)*1000</f>
        <v>54.87410384</v>
      </c>
      <c r="AH133" s="78">
        <f>'Electricity demand (energy)'!AH133/(365*24)*1000</f>
        <v>109.1634837</v>
      </c>
      <c r="AI133" s="78">
        <f>'Electricity demand (energy)'!AI133/(365*24)*1000</f>
        <v>177.8285044</v>
      </c>
      <c r="AJ133" s="78">
        <f>'Electricity demand (energy)'!AJ133/(365*24)*1000</f>
        <v>252.5091049</v>
      </c>
      <c r="AK133" s="78">
        <f>'Electricity demand (energy)'!AK133/(365*24)*1000</f>
        <v>335.5942453</v>
      </c>
      <c r="AL133" s="78">
        <f>'Electricity demand (energy)'!AL133/(365*24)*1000</f>
        <v>440.598453</v>
      </c>
      <c r="AM133" s="78">
        <f>'Electricity demand (energy)'!AM133/(365*24)*1000</f>
        <v>577.474422</v>
      </c>
      <c r="AN133" s="78">
        <f>'Electricity demand (energy)'!AN133/(365*24)*1000</f>
        <v>754.4131994</v>
      </c>
      <c r="AO133" s="78">
        <f>'Electricity demand (energy)'!AO133/(365*24)*1000</f>
        <v>973.8076086</v>
      </c>
      <c r="AP133" s="78">
        <f>'Electricity demand (energy)'!AP133/(365*24)*1000</f>
        <v>1232.381851</v>
      </c>
      <c r="AQ133" s="78">
        <f>'Electricity demand (energy)'!AQ133/(365*24)*1000</f>
        <v>1523.610533</v>
      </c>
      <c r="AR133" s="78">
        <f>'Electricity demand (energy)'!AR133/(365*24)*1000</f>
        <v>1840.53286</v>
      </c>
      <c r="AS133" s="78">
        <f>'Electricity demand (energy)'!AS133/(365*24)*1000</f>
        <v>2178.167481</v>
      </c>
      <c r="AT133" s="78">
        <f>'Electricity demand (energy)'!AT133/(365*24)*1000</f>
        <v>95.06594272</v>
      </c>
      <c r="AU133" s="78">
        <f>'Electricity demand (energy)'!AU133/(365*24)*1000</f>
        <v>136.0157821</v>
      </c>
      <c r="AV133" s="78">
        <f>'Electricity demand (energy)'!AV133/(365*24)*1000</f>
        <v>210.4206942</v>
      </c>
      <c r="AW133" s="78">
        <f>'Electricity demand (energy)'!AW133/(365*24)*1000</f>
        <v>328.677374</v>
      </c>
      <c r="AX133" s="78">
        <f>'Electricity demand (energy)'!AX133/(365*24)*1000</f>
        <v>481.7823206</v>
      </c>
      <c r="AY133" s="78">
        <f>'Electricity demand (energy)'!AY133/(365*24)*1000</f>
        <v>634.8872673</v>
      </c>
      <c r="AZ133" s="78">
        <f>'Electricity demand (energy)'!AZ133/(365*24)*1000</f>
        <v>753.1439471</v>
      </c>
      <c r="BA133" s="78">
        <f>'Electricity demand (energy)'!BA133/(365*24)*1000</f>
        <v>827.5488592</v>
      </c>
      <c r="BB133" s="78">
        <f>'Electricity demand (energy)'!BB133/(365*24)*1000</f>
        <v>868.4986986</v>
      </c>
      <c r="BC133" s="78">
        <f>'Electricity demand (energy)'!BC133/(365*24)*1000</f>
        <v>889.3895009</v>
      </c>
      <c r="BD133" s="79">
        <f>'Electricity demand (energy)'!BD133/(365*24)*1000</f>
        <v>899.6351034</v>
      </c>
      <c r="BE133" s="3"/>
      <c r="BF133" s="3"/>
      <c r="BG133" s="3"/>
      <c r="BH133" s="3"/>
      <c r="BI133" s="3"/>
      <c r="BJ133" s="3"/>
      <c r="BK133" s="3"/>
      <c r="BL133" s="3"/>
      <c r="BM133" s="3"/>
      <c r="BN133" s="3"/>
    </row>
    <row r="134">
      <c r="A134" s="75"/>
      <c r="E134" s="76" t="s">
        <v>55</v>
      </c>
      <c r="F134" s="78">
        <f>'Electricity demand (energy)'!F134/(365*24)*1000</f>
        <v>0</v>
      </c>
      <c r="G134" s="78">
        <f>'Electricity demand (energy)'!G134/(365*24)*1000</f>
        <v>0</v>
      </c>
      <c r="H134" s="78">
        <f>'Electricity demand (energy)'!H134/(365*24)*1000</f>
        <v>0</v>
      </c>
      <c r="I134" s="78">
        <f>'Electricity demand (energy)'!I134/(365*24)*1000</f>
        <v>0</v>
      </c>
      <c r="J134" s="78">
        <f>'Electricity demand (energy)'!J134/(365*24)*1000</f>
        <v>0</v>
      </c>
      <c r="K134" s="78">
        <f>'Electricity demand (energy)'!K134/(365*24)*1000</f>
        <v>0</v>
      </c>
      <c r="L134" s="78">
        <f>'Electricity demand (energy)'!L134/(365*24)*1000</f>
        <v>0</v>
      </c>
      <c r="M134" s="78">
        <f>'Electricity demand (energy)'!M134/(365*24)*1000</f>
        <v>0</v>
      </c>
      <c r="N134" s="78">
        <f>'Electricity demand (energy)'!N134/(365*24)*1000</f>
        <v>0</v>
      </c>
      <c r="O134" s="78">
        <f>'Electricity demand (energy)'!O134/(365*24)*1000</f>
        <v>0</v>
      </c>
      <c r="P134" s="78">
        <f>'Electricity demand (energy)'!P134/(365*24)*1000</f>
        <v>0</v>
      </c>
      <c r="Q134" s="78">
        <f>'Electricity demand (energy)'!Q134/(365*24)*1000</f>
        <v>0</v>
      </c>
      <c r="R134" s="78">
        <f>'Electricity demand (energy)'!R134/(365*24)*1000</f>
        <v>0</v>
      </c>
      <c r="S134" s="78">
        <f>'Electricity demand (energy)'!S134/(365*24)*1000</f>
        <v>0</v>
      </c>
      <c r="T134" s="78">
        <f>'Electricity demand (energy)'!T134/(365*24)*1000</f>
        <v>0</v>
      </c>
      <c r="U134" s="78">
        <f>'Electricity demand (energy)'!U134/(365*24)*1000</f>
        <v>0</v>
      </c>
      <c r="V134" s="78">
        <f>'Electricity demand (energy)'!V134/(365*24)*1000</f>
        <v>0</v>
      </c>
      <c r="W134" s="78">
        <f>'Electricity demand (energy)'!W134/(365*24)*1000</f>
        <v>0</v>
      </c>
      <c r="X134" s="78">
        <f>'Electricity demand (energy)'!X134/(365*24)*1000</f>
        <v>0</v>
      </c>
      <c r="Y134" s="78">
        <f>'Electricity demand (energy)'!Y134/(365*24)*1000</f>
        <v>0</v>
      </c>
      <c r="Z134" s="78">
        <f>'Electricity demand (energy)'!Z134/(365*24)*1000</f>
        <v>0</v>
      </c>
      <c r="AA134" s="78">
        <f>'Electricity demand (energy)'!AA134/(365*24)*1000</f>
        <v>0</v>
      </c>
      <c r="AB134" s="78">
        <f>'Electricity demand (energy)'!AB134/(365*24)*1000</f>
        <v>0</v>
      </c>
      <c r="AC134" s="78">
        <f>'Electricity demand (energy)'!AC134/(365*24)*1000</f>
        <v>1.920279046</v>
      </c>
      <c r="AD134" s="78">
        <f>'Electricity demand (energy)'!AD134/(365*24)*1000</f>
        <v>6.745403273</v>
      </c>
      <c r="AE134" s="78">
        <f>'Electricity demand (energy)'!AE134/(365*24)*1000</f>
        <v>22.16756062</v>
      </c>
      <c r="AF134" s="78">
        <f>'Electricity demand (energy)'!AF134/(365*24)*1000</f>
        <v>61.17399826</v>
      </c>
      <c r="AG134" s="78">
        <f>'Electricity demand (energy)'!AG134/(365*24)*1000</f>
        <v>128.2257606</v>
      </c>
      <c r="AH134" s="78">
        <f>'Electricity demand (energy)'!AH134/(365*24)*1000</f>
        <v>208.3874284</v>
      </c>
      <c r="AI134" s="78">
        <f>'Electricity demand (energy)'!AI134/(365*24)*1000</f>
        <v>288.9311532</v>
      </c>
      <c r="AJ134" s="78">
        <f>'Electricity demand (energy)'!AJ134/(365*24)*1000</f>
        <v>371.7272785</v>
      </c>
      <c r="AK134" s="78">
        <f>'Electricity demand (energy)'!AK134/(365*24)*1000</f>
        <v>468.5356574</v>
      </c>
      <c r="AL134" s="78">
        <f>'Electricity demand (energy)'!AL134/(365*24)*1000</f>
        <v>594.7897248</v>
      </c>
      <c r="AM134" s="78">
        <f>'Electricity demand (energy)'!AM134/(365*24)*1000</f>
        <v>752.934667</v>
      </c>
      <c r="AN134" s="78">
        <f>'Electricity demand (energy)'!AN134/(365*24)*1000</f>
        <v>944.5500374</v>
      </c>
      <c r="AO134" s="78">
        <f>'Electricity demand (energy)'!AO134/(365*24)*1000</f>
        <v>1168.141324</v>
      </c>
      <c r="AP134" s="78">
        <f>'Electricity demand (energy)'!AP134/(365*24)*1000</f>
        <v>1420.033127</v>
      </c>
      <c r="AQ134" s="78">
        <f>'Electricity demand (energy)'!AQ134/(365*24)*1000</f>
        <v>1695.943552</v>
      </c>
      <c r="AR134" s="78">
        <f>'Electricity demand (energy)'!AR134/(365*24)*1000</f>
        <v>1992.321361</v>
      </c>
      <c r="AS134" s="78">
        <f>'Electricity demand (energy)'!AS134/(365*24)*1000</f>
        <v>2307.475981</v>
      </c>
      <c r="AT134" s="78">
        <f>'Electricity demand (energy)'!AT134/(365*24)*1000</f>
        <v>125.2437976</v>
      </c>
      <c r="AU134" s="78">
        <f>'Electricity demand (energy)'!AU134/(365*24)*1000</f>
        <v>196.6881982</v>
      </c>
      <c r="AV134" s="78">
        <f>'Electricity demand (energy)'!AV134/(365*24)*1000</f>
        <v>326.5010235</v>
      </c>
      <c r="AW134" s="78">
        <f>'Electricity demand (energy)'!AW134/(365*24)*1000</f>
        <v>532.8211883</v>
      </c>
      <c r="AX134" s="78">
        <f>'Electricity demand (energy)'!AX134/(365*24)*1000</f>
        <v>799.9404569</v>
      </c>
      <c r="AY134" s="78">
        <f>'Electricity demand (energy)'!AY134/(365*24)*1000</f>
        <v>1067.059726</v>
      </c>
      <c r="AZ134" s="78">
        <f>'Electricity demand (energy)'!AZ134/(365*24)*1000</f>
        <v>1273.37989</v>
      </c>
      <c r="BA134" s="78">
        <f>'Electricity demand (energy)'!BA134/(365*24)*1000</f>
        <v>1403.192716</v>
      </c>
      <c r="BB134" s="78">
        <f>'Electricity demand (energy)'!BB134/(365*24)*1000</f>
        <v>1474.637116</v>
      </c>
      <c r="BC134" s="78">
        <f>'Electricity demand (energy)'!BC134/(365*24)*1000</f>
        <v>1511.084899</v>
      </c>
      <c r="BD134" s="79">
        <f>'Electricity demand (energy)'!BD134/(365*24)*1000</f>
        <v>1528.960206</v>
      </c>
      <c r="BE134" s="3"/>
      <c r="BF134" s="3"/>
      <c r="BG134" s="3"/>
      <c r="BH134" s="3"/>
      <c r="BI134" s="3"/>
      <c r="BJ134" s="3"/>
      <c r="BK134" s="3"/>
      <c r="BL134" s="3"/>
      <c r="BM134" s="3"/>
      <c r="BN134" s="3"/>
    </row>
    <row r="135">
      <c r="A135" s="75"/>
      <c r="D135" s="77" t="s">
        <v>56</v>
      </c>
      <c r="E135" s="76" t="s">
        <v>57</v>
      </c>
      <c r="F135" s="78">
        <f>'Electricity demand (energy)'!F135/(365*24)*1000</f>
        <v>0</v>
      </c>
      <c r="G135" s="78">
        <f>'Electricity demand (energy)'!G135/(365*24)*1000</f>
        <v>0</v>
      </c>
      <c r="H135" s="78">
        <f>'Electricity demand (energy)'!H135/(365*24)*1000</f>
        <v>0</v>
      </c>
      <c r="I135" s="78">
        <f>'Electricity demand (energy)'!I135/(365*24)*1000</f>
        <v>0</v>
      </c>
      <c r="J135" s="78">
        <f>'Electricity demand (energy)'!J135/(365*24)*1000</f>
        <v>0</v>
      </c>
      <c r="K135" s="78">
        <f>'Electricity demand (energy)'!K135/(365*24)*1000</f>
        <v>0</v>
      </c>
      <c r="L135" s="78">
        <f>'Electricity demand (energy)'!L135/(365*24)*1000</f>
        <v>0</v>
      </c>
      <c r="M135" s="78">
        <f>'Electricity demand (energy)'!M135/(365*24)*1000</f>
        <v>0</v>
      </c>
      <c r="N135" s="78">
        <f>'Electricity demand (energy)'!N135/(365*24)*1000</f>
        <v>0</v>
      </c>
      <c r="O135" s="78">
        <f>'Electricity demand (energy)'!O135/(365*24)*1000</f>
        <v>0</v>
      </c>
      <c r="P135" s="78">
        <f>'Electricity demand (energy)'!P135/(365*24)*1000</f>
        <v>0</v>
      </c>
      <c r="Q135" s="78">
        <f>'Electricity demand (energy)'!Q135/(365*24)*1000</f>
        <v>0</v>
      </c>
      <c r="R135" s="78">
        <f>'Electricity demand (energy)'!R135/(365*24)*1000</f>
        <v>0</v>
      </c>
      <c r="S135" s="78">
        <f>'Electricity demand (energy)'!S135/(365*24)*1000</f>
        <v>0</v>
      </c>
      <c r="T135" s="78">
        <f>'Electricity demand (energy)'!T135/(365*24)*1000</f>
        <v>0</v>
      </c>
      <c r="U135" s="78">
        <f>'Electricity demand (energy)'!U135/(365*24)*1000</f>
        <v>0</v>
      </c>
      <c r="V135" s="78">
        <f>'Electricity demand (energy)'!V135/(365*24)*1000</f>
        <v>0</v>
      </c>
      <c r="W135" s="78">
        <f>'Electricity demand (energy)'!W135/(365*24)*1000</f>
        <v>0</v>
      </c>
      <c r="X135" s="78">
        <f>'Electricity demand (energy)'!X135/(365*24)*1000</f>
        <v>0</v>
      </c>
      <c r="Y135" s="78">
        <f>'Electricity demand (energy)'!Y135/(365*24)*1000</f>
        <v>0</v>
      </c>
      <c r="Z135" s="78">
        <f>'Electricity demand (energy)'!Z135/(365*24)*1000</f>
        <v>0</v>
      </c>
      <c r="AA135" s="78">
        <f>'Electricity demand (energy)'!AA135/(365*24)*1000</f>
        <v>0</v>
      </c>
      <c r="AB135" s="78">
        <f>'Electricity demand (energy)'!AB135/(365*24)*1000</f>
        <v>0</v>
      </c>
      <c r="AC135" s="78">
        <f>'Electricity demand (energy)'!AC135/(365*24)*1000</f>
        <v>2.75010822</v>
      </c>
      <c r="AD135" s="78">
        <f>'Electricity demand (energy)'!AD135/(365*24)*1000</f>
        <v>6.56020391</v>
      </c>
      <c r="AE135" s="78">
        <f>'Electricity demand (energy)'!AE135/(365*24)*1000</f>
        <v>15.16814682</v>
      </c>
      <c r="AF135" s="78">
        <f>'Electricity demand (energy)'!AF135/(365*24)*1000</f>
        <v>32.45192595</v>
      </c>
      <c r="AG135" s="78">
        <f>'Electricity demand (energy)'!AG135/(365*24)*1000</f>
        <v>62.65211652</v>
      </c>
      <c r="AH135" s="78">
        <f>'Electricity demand (energy)'!AH135/(365*24)*1000</f>
        <v>111.3417107</v>
      </c>
      <c r="AI135" s="78">
        <f>'Electricity demand (energy)'!AI135/(365*24)*1000</f>
        <v>185.9882015</v>
      </c>
      <c r="AJ135" s="78">
        <f>'Electricity demand (energy)'!AJ135/(365*24)*1000</f>
        <v>292.4952089</v>
      </c>
      <c r="AK135" s="78">
        <f>'Electricity demand (energy)'!AK135/(365*24)*1000</f>
        <v>434.1590869</v>
      </c>
      <c r="AL135" s="78">
        <f>'Electricity demand (energy)'!AL135/(365*24)*1000</f>
        <v>619.2169965</v>
      </c>
      <c r="AM135" s="78">
        <f>'Electricity demand (energy)'!AM135/(365*24)*1000</f>
        <v>843.0879194</v>
      </c>
      <c r="AN135" s="78">
        <f>'Electricity demand (energy)'!AN135/(365*24)*1000</f>
        <v>1103.661712</v>
      </c>
      <c r="AO135" s="78">
        <f>'Electricity demand (energy)'!AO135/(365*24)*1000</f>
        <v>1479.487106</v>
      </c>
      <c r="AP135" s="78">
        <f>'Electricity demand (energy)'!AP135/(365*24)*1000</f>
        <v>1828.587445</v>
      </c>
      <c r="AQ135" s="78">
        <f>'Electricity demand (energy)'!AQ135/(365*24)*1000</f>
        <v>2221.073672</v>
      </c>
      <c r="AR135" s="78">
        <f>'Electricity demand (energy)'!AR135/(365*24)*1000</f>
        <v>2657.129257</v>
      </c>
      <c r="AS135" s="78">
        <f>'Electricity demand (energy)'!AS135/(365*24)*1000</f>
        <v>3125.360953</v>
      </c>
      <c r="AT135" s="78">
        <f>'Electricity demand (energy)'!AT135/(365*24)*1000</f>
        <v>449.6704995</v>
      </c>
      <c r="AU135" s="78">
        <f>'Electricity demand (energy)'!AU135/(365*24)*1000</f>
        <v>530.1856857</v>
      </c>
      <c r="AV135" s="78">
        <f>'Electricity demand (energy)'!AV135/(365*24)*1000</f>
        <v>580.8443493</v>
      </c>
      <c r="AW135" s="78">
        <f>'Electricity demand (energy)'!AW135/(365*24)*1000</f>
        <v>608.725091</v>
      </c>
      <c r="AX135" s="78">
        <f>'Electricity demand (energy)'!AX135/(365*24)*1000</f>
        <v>622.948616</v>
      </c>
      <c r="AY135" s="78">
        <f>'Electricity demand (energy)'!AY135/(365*24)*1000</f>
        <v>629.9243454</v>
      </c>
      <c r="AZ135" s="78">
        <f>'Electricity demand (energy)'!AZ135/(365*24)*1000</f>
        <v>633.2793346</v>
      </c>
      <c r="BA135" s="78">
        <f>'Electricity demand (energy)'!BA135/(365*24)*1000</f>
        <v>634.8777625</v>
      </c>
      <c r="BB135" s="78">
        <f>'Electricity demand (energy)'!BB135/(365*24)*1000</f>
        <v>635.6358809</v>
      </c>
      <c r="BC135" s="78">
        <f>'Electricity demand (energy)'!BC135/(365*24)*1000</f>
        <v>635.9946798</v>
      </c>
      <c r="BD135" s="79">
        <f>'Electricity demand (energy)'!BD135/(365*24)*1000</f>
        <v>636.1643186</v>
      </c>
      <c r="BE135" s="3"/>
      <c r="BF135" s="3"/>
      <c r="BG135" s="3"/>
      <c r="BH135" s="3"/>
      <c r="BI135" s="3"/>
      <c r="BJ135" s="3"/>
      <c r="BK135" s="3"/>
      <c r="BL135" s="3"/>
      <c r="BM135" s="3"/>
      <c r="BN135" s="3"/>
    </row>
    <row r="136">
      <c r="A136" s="75"/>
      <c r="E136" s="76" t="s">
        <v>56</v>
      </c>
      <c r="F136" s="78">
        <f>'Electricity demand (energy)'!F136/(365*24)*1000</f>
        <v>0</v>
      </c>
      <c r="G136" s="78">
        <f>'Electricity demand (energy)'!G136/(365*24)*1000</f>
        <v>0</v>
      </c>
      <c r="H136" s="78">
        <f>'Electricity demand (energy)'!H136/(365*24)*1000</f>
        <v>0</v>
      </c>
      <c r="I136" s="78">
        <f>'Electricity demand (energy)'!I136/(365*24)*1000</f>
        <v>0</v>
      </c>
      <c r="J136" s="78">
        <f>'Electricity demand (energy)'!J136/(365*24)*1000</f>
        <v>0</v>
      </c>
      <c r="K136" s="78">
        <f>'Electricity demand (energy)'!K136/(365*24)*1000</f>
        <v>0</v>
      </c>
      <c r="L136" s="78">
        <f>'Electricity demand (energy)'!L136/(365*24)*1000</f>
        <v>0</v>
      </c>
      <c r="M136" s="78">
        <f>'Electricity demand (energy)'!M136/(365*24)*1000</f>
        <v>0</v>
      </c>
      <c r="N136" s="78">
        <f>'Electricity demand (energy)'!N136/(365*24)*1000</f>
        <v>0</v>
      </c>
      <c r="O136" s="78">
        <f>'Electricity demand (energy)'!O136/(365*24)*1000</f>
        <v>0</v>
      </c>
      <c r="P136" s="78">
        <f>'Electricity demand (energy)'!P136/(365*24)*1000</f>
        <v>0</v>
      </c>
      <c r="Q136" s="78">
        <f>'Electricity demand (energy)'!Q136/(365*24)*1000</f>
        <v>0</v>
      </c>
      <c r="R136" s="78">
        <f>'Electricity demand (energy)'!R136/(365*24)*1000</f>
        <v>0</v>
      </c>
      <c r="S136" s="78">
        <f>'Electricity demand (energy)'!S136/(365*24)*1000</f>
        <v>0</v>
      </c>
      <c r="T136" s="78">
        <f>'Electricity demand (energy)'!T136/(365*24)*1000</f>
        <v>0</v>
      </c>
      <c r="U136" s="78">
        <f>'Electricity demand (energy)'!U136/(365*24)*1000</f>
        <v>0</v>
      </c>
      <c r="V136" s="78">
        <f>'Electricity demand (energy)'!V136/(365*24)*1000</f>
        <v>0</v>
      </c>
      <c r="W136" s="78">
        <f>'Electricity demand (energy)'!W136/(365*24)*1000</f>
        <v>0</v>
      </c>
      <c r="X136" s="78">
        <f>'Electricity demand (energy)'!X136/(365*24)*1000</f>
        <v>0</v>
      </c>
      <c r="Y136" s="78">
        <f>'Electricity demand (energy)'!Y136/(365*24)*1000</f>
        <v>0</v>
      </c>
      <c r="Z136" s="78">
        <f>'Electricity demand (energy)'!Z136/(365*24)*1000</f>
        <v>0</v>
      </c>
      <c r="AA136" s="78">
        <f>'Electricity demand (energy)'!AA136/(365*24)*1000</f>
        <v>0</v>
      </c>
      <c r="AB136" s="78">
        <f>'Electricity demand (energy)'!AB136/(365*24)*1000</f>
        <v>0</v>
      </c>
      <c r="AC136" s="78">
        <f>'Electricity demand (energy)'!AC136/(365*24)*1000</f>
        <v>3.862353303</v>
      </c>
      <c r="AD136" s="78">
        <f>'Electricity demand (energy)'!AD136/(365*24)*1000</f>
        <v>10.93920439</v>
      </c>
      <c r="AE136" s="78">
        <f>'Electricity demand (energy)'!AE136/(365*24)*1000</f>
        <v>28.51681083</v>
      </c>
      <c r="AF136" s="78">
        <f>'Electricity demand (energy)'!AF136/(365*24)*1000</f>
        <v>64.94094521</v>
      </c>
      <c r="AG136" s="78">
        <f>'Electricity demand (energy)'!AG136/(365*24)*1000</f>
        <v>124.9617615</v>
      </c>
      <c r="AH136" s="78">
        <f>'Electricity demand (energy)'!AH136/(365*24)*1000</f>
        <v>210.9906863</v>
      </c>
      <c r="AI136" s="78">
        <f>'Electricity demand (energy)'!AI136/(365*24)*1000</f>
        <v>327.2907406</v>
      </c>
      <c r="AJ136" s="78">
        <f>'Electricity demand (energy)'!AJ136/(365*24)*1000</f>
        <v>476.2984011</v>
      </c>
      <c r="AK136" s="78">
        <f>'Electricity demand (energy)'!AK136/(365*24)*1000</f>
        <v>660.6643103</v>
      </c>
      <c r="AL136" s="78">
        <f>'Electricity demand (energy)'!AL136/(365*24)*1000</f>
        <v>891.8918885</v>
      </c>
      <c r="AM136" s="78">
        <f>'Electricity demand (energy)'!AM136/(365*24)*1000</f>
        <v>1161.160295</v>
      </c>
      <c r="AN136" s="78">
        <f>'Electricity demand (energy)'!AN136/(365*24)*1000</f>
        <v>1460.772643</v>
      </c>
      <c r="AO136" s="78">
        <f>'Electricity demand (energy)'!AO136/(365*24)*1000</f>
        <v>1875.746985</v>
      </c>
      <c r="AP136" s="78">
        <f>'Electricity demand (energy)'!AP136/(365*24)*1000</f>
        <v>2246.989459</v>
      </c>
      <c r="AQ136" s="78">
        <f>'Electricity demand (energy)'!AQ136/(365*24)*1000</f>
        <v>2654.630242</v>
      </c>
      <c r="AR136" s="78">
        <f>'Electricity demand (energy)'!AR136/(365*24)*1000</f>
        <v>3105.062568</v>
      </c>
      <c r="AS136" s="78">
        <f>'Electricity demand (energy)'!AS136/(365*24)*1000</f>
        <v>3588.760065</v>
      </c>
      <c r="AT136" s="78">
        <f>'Electricity demand (energy)'!AT136/(365*24)*1000</f>
        <v>634.8872673</v>
      </c>
      <c r="AU136" s="78">
        <f>'Electricity demand (energy)'!AU136/(365*24)*1000</f>
        <v>753.1439471</v>
      </c>
      <c r="AV136" s="78">
        <f>'Electricity demand (energy)'!AV136/(365*24)*1000</f>
        <v>827.5488592</v>
      </c>
      <c r="AW136" s="78">
        <f>'Electricity demand (energy)'!AW136/(365*24)*1000</f>
        <v>868.4986986</v>
      </c>
      <c r="AX136" s="78">
        <f>'Electricity demand (energy)'!AX136/(365*24)*1000</f>
        <v>889.3895009</v>
      </c>
      <c r="AY136" s="78">
        <f>'Electricity demand (energy)'!AY136/(365*24)*1000</f>
        <v>899.6351034</v>
      </c>
      <c r="AZ136" s="78">
        <f>'Electricity demand (energy)'!AZ136/(365*24)*1000</f>
        <v>904.5627438</v>
      </c>
      <c r="BA136" s="78">
        <f>'Electricity demand (energy)'!BA136/(365*24)*1000</f>
        <v>906.9104349</v>
      </c>
      <c r="BB136" s="78">
        <f>'Electricity demand (energy)'!BB136/(365*24)*1000</f>
        <v>908.0239212</v>
      </c>
      <c r="BC136" s="78">
        <f>'Electricity demand (energy)'!BC136/(365*24)*1000</f>
        <v>908.5509072</v>
      </c>
      <c r="BD136" s="79">
        <f>'Electricity demand (energy)'!BD136/(365*24)*1000</f>
        <v>908.8000641</v>
      </c>
      <c r="BE136" s="3"/>
      <c r="BF136" s="3"/>
      <c r="BG136" s="3"/>
      <c r="BH136" s="3"/>
      <c r="BI136" s="3"/>
      <c r="BJ136" s="3"/>
      <c r="BK136" s="3"/>
      <c r="BL136" s="3"/>
      <c r="BM136" s="3"/>
      <c r="BN136" s="3"/>
    </row>
    <row r="137">
      <c r="A137" s="75"/>
      <c r="E137" s="76" t="s">
        <v>55</v>
      </c>
      <c r="F137" s="78">
        <f>'Electricity demand (energy)'!F137/(365*24)*1000</f>
        <v>0</v>
      </c>
      <c r="G137" s="78">
        <f>'Electricity demand (energy)'!G137/(365*24)*1000</f>
        <v>0</v>
      </c>
      <c r="H137" s="78">
        <f>'Electricity demand (energy)'!H137/(365*24)*1000</f>
        <v>0</v>
      </c>
      <c r="I137" s="78">
        <f>'Electricity demand (energy)'!I137/(365*24)*1000</f>
        <v>0</v>
      </c>
      <c r="J137" s="78">
        <f>'Electricity demand (energy)'!J137/(365*24)*1000</f>
        <v>0</v>
      </c>
      <c r="K137" s="78">
        <f>'Electricity demand (energy)'!K137/(365*24)*1000</f>
        <v>0</v>
      </c>
      <c r="L137" s="78">
        <f>'Electricity demand (energy)'!L137/(365*24)*1000</f>
        <v>0</v>
      </c>
      <c r="M137" s="78">
        <f>'Electricity demand (energy)'!M137/(365*24)*1000</f>
        <v>0</v>
      </c>
      <c r="N137" s="78">
        <f>'Electricity demand (energy)'!N137/(365*24)*1000</f>
        <v>0</v>
      </c>
      <c r="O137" s="78">
        <f>'Electricity demand (energy)'!O137/(365*24)*1000</f>
        <v>0</v>
      </c>
      <c r="P137" s="78">
        <f>'Electricity demand (energy)'!P137/(365*24)*1000</f>
        <v>0</v>
      </c>
      <c r="Q137" s="78">
        <f>'Electricity demand (energy)'!Q137/(365*24)*1000</f>
        <v>0</v>
      </c>
      <c r="R137" s="78">
        <f>'Electricity demand (energy)'!R137/(365*24)*1000</f>
        <v>0</v>
      </c>
      <c r="S137" s="78">
        <f>'Electricity demand (energy)'!S137/(365*24)*1000</f>
        <v>0</v>
      </c>
      <c r="T137" s="78">
        <f>'Electricity demand (energy)'!T137/(365*24)*1000</f>
        <v>0</v>
      </c>
      <c r="U137" s="78">
        <f>'Electricity demand (energy)'!U137/(365*24)*1000</f>
        <v>0</v>
      </c>
      <c r="V137" s="78">
        <f>'Electricity demand (energy)'!V137/(365*24)*1000</f>
        <v>0</v>
      </c>
      <c r="W137" s="78">
        <f>'Electricity demand (energy)'!W137/(365*24)*1000</f>
        <v>0</v>
      </c>
      <c r="X137" s="78">
        <f>'Electricity demand (energy)'!X137/(365*24)*1000</f>
        <v>0</v>
      </c>
      <c r="Y137" s="78">
        <f>'Electricity demand (energy)'!Y137/(365*24)*1000</f>
        <v>0</v>
      </c>
      <c r="Z137" s="78">
        <f>'Electricity demand (energy)'!Z137/(365*24)*1000</f>
        <v>0</v>
      </c>
      <c r="AA137" s="78">
        <f>'Electricity demand (energy)'!AA137/(365*24)*1000</f>
        <v>0</v>
      </c>
      <c r="AB137" s="78">
        <f>'Electricity demand (energy)'!AB137/(365*24)*1000</f>
        <v>0</v>
      </c>
      <c r="AC137" s="78">
        <f>'Electricity demand (energy)'!AC137/(365*24)*1000</f>
        <v>7.934005078</v>
      </c>
      <c r="AD137" s="78">
        <f>'Electricity demand (energy)'!AD137/(365*24)*1000</f>
        <v>28.37434612</v>
      </c>
      <c r="AE137" s="78">
        <f>'Electricity demand (energy)'!AE137/(365*24)*1000</f>
        <v>80.53064643</v>
      </c>
      <c r="AF137" s="78">
        <f>'Electricity demand (energy)'!AF137/(365*24)*1000</f>
        <v>171.2767125</v>
      </c>
      <c r="AG137" s="78">
        <f>'Electricity demand (energy)'!AG137/(365*24)*1000</f>
        <v>282.2370446</v>
      </c>
      <c r="AH137" s="78">
        <f>'Electricity demand (energy)'!AH137/(365*24)*1000</f>
        <v>412.008366</v>
      </c>
      <c r="AI137" s="78">
        <f>'Electricity demand (energy)'!AI137/(365*24)*1000</f>
        <v>580.7388254</v>
      </c>
      <c r="AJ137" s="78">
        <f>'Electricity demand (energy)'!AJ137/(365*24)*1000</f>
        <v>794.8504053</v>
      </c>
      <c r="AK137" s="78">
        <f>'Electricity demand (energy)'!AK137/(365*24)*1000</f>
        <v>1044.035415</v>
      </c>
      <c r="AL137" s="78">
        <f>'Electricity demand (energy)'!AL137/(365*24)*1000</f>
        <v>1327.463476</v>
      </c>
      <c r="AM137" s="78">
        <f>'Electricity demand (energy)'!AM137/(365*24)*1000</f>
        <v>1617.539355</v>
      </c>
      <c r="AN137" s="78">
        <f>'Electricity demand (energy)'!AN137/(365*24)*1000</f>
        <v>1904.907319</v>
      </c>
      <c r="AO137" s="78">
        <f>'Electricity demand (energy)'!AO137/(365*24)*1000</f>
        <v>2312.264105</v>
      </c>
      <c r="AP137" s="78">
        <f>'Electricity demand (energy)'!AP137/(365*24)*1000</f>
        <v>2661.464993</v>
      </c>
      <c r="AQ137" s="78">
        <f>'Electricity demand (energy)'!AQ137/(365*24)*1000</f>
        <v>3067.065821</v>
      </c>
      <c r="AR137" s="78">
        <f>'Electricity demand (energy)'!AR137/(365*24)*1000</f>
        <v>3550.176421</v>
      </c>
      <c r="AS137" s="78">
        <f>'Electricity demand (energy)'!AS137/(365*24)*1000</f>
        <v>4098.525398</v>
      </c>
      <c r="AT137" s="78">
        <f>'Electricity demand (energy)'!AT137/(365*24)*1000</f>
        <v>1067.059726</v>
      </c>
      <c r="AU137" s="78">
        <f>'Electricity demand (energy)'!AU137/(365*24)*1000</f>
        <v>1273.37989</v>
      </c>
      <c r="AV137" s="78">
        <f>'Electricity demand (energy)'!AV137/(365*24)*1000</f>
        <v>1403.192716</v>
      </c>
      <c r="AW137" s="78">
        <f>'Electricity demand (energy)'!AW137/(365*24)*1000</f>
        <v>1474.637116</v>
      </c>
      <c r="AX137" s="78">
        <f>'Electricity demand (energy)'!AX137/(365*24)*1000</f>
        <v>1511.084899</v>
      </c>
      <c r="AY137" s="78">
        <f>'Electricity demand (energy)'!AY137/(365*24)*1000</f>
        <v>1528.960206</v>
      </c>
      <c r="AZ137" s="78">
        <f>'Electricity demand (energy)'!AZ137/(365*24)*1000</f>
        <v>1537.557365</v>
      </c>
      <c r="BA137" s="78">
        <f>'Electricity demand (energy)'!BA137/(365*24)*1000</f>
        <v>1541.653337</v>
      </c>
      <c r="BB137" s="78">
        <f>'Electricity demand (energy)'!BB137/(365*24)*1000</f>
        <v>1543.596015</v>
      </c>
      <c r="BC137" s="78">
        <f>'Electricity demand (energy)'!BC137/(365*24)*1000</f>
        <v>1544.515438</v>
      </c>
      <c r="BD137" s="79">
        <f>'Electricity demand (energy)'!BD137/(365*24)*1000</f>
        <v>1544.950137</v>
      </c>
      <c r="BE137" s="3"/>
      <c r="BF137" s="3"/>
      <c r="BG137" s="3"/>
      <c r="BH137" s="3"/>
      <c r="BI137" s="3"/>
      <c r="BJ137" s="3"/>
      <c r="BK137" s="3"/>
      <c r="BL137" s="3"/>
      <c r="BM137" s="3"/>
      <c r="BN137" s="3"/>
    </row>
    <row r="138">
      <c r="A138" s="75"/>
      <c r="D138" s="77" t="s">
        <v>55</v>
      </c>
      <c r="E138" s="76" t="s">
        <v>57</v>
      </c>
      <c r="F138" s="78">
        <f>'Electricity demand (energy)'!F138/(365*24)*1000</f>
        <v>0</v>
      </c>
      <c r="G138" s="78">
        <f>'Electricity demand (energy)'!G138/(365*24)*1000</f>
        <v>0</v>
      </c>
      <c r="H138" s="78">
        <f>'Electricity demand (energy)'!H138/(365*24)*1000</f>
        <v>0</v>
      </c>
      <c r="I138" s="78">
        <f>'Electricity demand (energy)'!I138/(365*24)*1000</f>
        <v>0</v>
      </c>
      <c r="J138" s="78">
        <f>'Electricity demand (energy)'!J138/(365*24)*1000</f>
        <v>0</v>
      </c>
      <c r="K138" s="78">
        <f>'Electricity demand (energy)'!K138/(365*24)*1000</f>
        <v>0</v>
      </c>
      <c r="L138" s="78">
        <f>'Electricity demand (energy)'!L138/(365*24)*1000</f>
        <v>0</v>
      </c>
      <c r="M138" s="78">
        <f>'Electricity demand (energy)'!M138/(365*24)*1000</f>
        <v>0</v>
      </c>
      <c r="N138" s="78">
        <f>'Electricity demand (energy)'!N138/(365*24)*1000</f>
        <v>0</v>
      </c>
      <c r="O138" s="78">
        <f>'Electricity demand (energy)'!O138/(365*24)*1000</f>
        <v>0</v>
      </c>
      <c r="P138" s="78">
        <f>'Electricity demand (energy)'!P138/(365*24)*1000</f>
        <v>0</v>
      </c>
      <c r="Q138" s="78">
        <f>'Electricity demand (energy)'!Q138/(365*24)*1000</f>
        <v>0</v>
      </c>
      <c r="R138" s="78">
        <f>'Electricity demand (energy)'!R138/(365*24)*1000</f>
        <v>0</v>
      </c>
      <c r="S138" s="78">
        <f>'Electricity demand (energy)'!S138/(365*24)*1000</f>
        <v>0</v>
      </c>
      <c r="T138" s="78">
        <f>'Electricity demand (energy)'!T138/(365*24)*1000</f>
        <v>0</v>
      </c>
      <c r="U138" s="78">
        <f>'Electricity demand (energy)'!U138/(365*24)*1000</f>
        <v>0</v>
      </c>
      <c r="V138" s="78">
        <f>'Electricity demand (energy)'!V138/(365*24)*1000</f>
        <v>0</v>
      </c>
      <c r="W138" s="78">
        <f>'Electricity demand (energy)'!W138/(365*24)*1000</f>
        <v>0</v>
      </c>
      <c r="X138" s="78">
        <f>'Electricity demand (energy)'!X138/(365*24)*1000</f>
        <v>0</v>
      </c>
      <c r="Y138" s="78">
        <f>'Electricity demand (energy)'!Y138/(365*24)*1000</f>
        <v>0</v>
      </c>
      <c r="Z138" s="78">
        <f>'Electricity demand (energy)'!Z138/(365*24)*1000</f>
        <v>0</v>
      </c>
      <c r="AA138" s="78">
        <f>'Electricity demand (energy)'!AA138/(365*24)*1000</f>
        <v>0</v>
      </c>
      <c r="AB138" s="78">
        <f>'Electricity demand (energy)'!AB138/(365*24)*1000</f>
        <v>0</v>
      </c>
      <c r="AC138" s="78">
        <f>'Electricity demand (energy)'!AC138/(365*24)*1000</f>
        <v>5.002503187</v>
      </c>
      <c r="AD138" s="78">
        <f>'Electricity demand (energy)'!AD138/(365*24)*1000</f>
        <v>13.23148091</v>
      </c>
      <c r="AE138" s="78">
        <f>'Electricity demand (energy)'!AE138/(365*24)*1000</f>
        <v>30.67743154</v>
      </c>
      <c r="AF138" s="78">
        <f>'Electricity demand (energy)'!AF138/(365*24)*1000</f>
        <v>63.31343703</v>
      </c>
      <c r="AG138" s="78">
        <f>'Electricity demand (energy)'!AG138/(365*24)*1000</f>
        <v>115.7855121</v>
      </c>
      <c r="AH138" s="78">
        <f>'Electricity demand (energy)'!AH138/(365*24)*1000</f>
        <v>190.8897137</v>
      </c>
      <c r="AI138" s="78">
        <f>'Electricity demand (energy)'!AI138/(365*24)*1000</f>
        <v>291.9888029</v>
      </c>
      <c r="AJ138" s="78">
        <f>'Electricity demand (energy)'!AJ138/(365*24)*1000</f>
        <v>504.5494829</v>
      </c>
      <c r="AK138" s="78">
        <f>'Electricity demand (energy)'!AK138/(365*24)*1000</f>
        <v>694.4792207</v>
      </c>
      <c r="AL138" s="78">
        <f>'Electricity demand (energy)'!AL138/(365*24)*1000</f>
        <v>949.0234179</v>
      </c>
      <c r="AM138" s="78">
        <f>'Electricity demand (energy)'!AM138/(365*24)*1000</f>
        <v>1266.365698</v>
      </c>
      <c r="AN138" s="78">
        <f>'Electricity demand (energy)'!AN138/(365*24)*1000</f>
        <v>1636.173231</v>
      </c>
      <c r="AO138" s="78">
        <f>'Electricity demand (energy)'!AO138/(365*24)*1000</f>
        <v>2030.044868</v>
      </c>
      <c r="AP138" s="78">
        <f>'Electricity demand (energy)'!AP138/(365*24)*1000</f>
        <v>2419.273315</v>
      </c>
      <c r="AQ138" s="78">
        <f>'Electricity demand (energy)'!AQ138/(365*24)*1000</f>
        <v>2793.010567</v>
      </c>
      <c r="AR138" s="78">
        <f>'Electricity demand (energy)'!AR138/(365*24)*1000</f>
        <v>3154.417104</v>
      </c>
      <c r="AS138" s="78">
        <f>'Electricity demand (energy)'!AS138/(365*24)*1000</f>
        <v>3510.14798</v>
      </c>
      <c r="AT138" s="78">
        <f>'Electricity demand (energy)'!AT138/(365*24)*1000</f>
        <v>629.9243454</v>
      </c>
      <c r="AU138" s="78">
        <f>'Electricity demand (energy)'!AU138/(365*24)*1000</f>
        <v>633.2793346</v>
      </c>
      <c r="AV138" s="78">
        <f>'Electricity demand (energy)'!AV138/(365*24)*1000</f>
        <v>634.8777625</v>
      </c>
      <c r="AW138" s="78">
        <f>'Electricity demand (energy)'!AW138/(365*24)*1000</f>
        <v>635.6358809</v>
      </c>
      <c r="AX138" s="78">
        <f>'Electricity demand (energy)'!AX138/(365*24)*1000</f>
        <v>635.9946798</v>
      </c>
      <c r="AY138" s="78">
        <f>'Electricity demand (energy)'!AY138/(365*24)*1000</f>
        <v>636.1643186</v>
      </c>
      <c r="AZ138" s="78">
        <f>'Electricity demand (energy)'!AZ138/(365*24)*1000</f>
        <v>636.2444847</v>
      </c>
      <c r="BA138" s="78">
        <f>'Electricity demand (energy)'!BA138/(365*24)*1000</f>
        <v>636.2823602</v>
      </c>
      <c r="BB138" s="78">
        <f>'Electricity demand (energy)'!BB138/(365*24)*1000</f>
        <v>636.300253</v>
      </c>
      <c r="BC138" s="78">
        <f>'Electricity demand (energy)'!BC138/(365*24)*1000</f>
        <v>636.3087053</v>
      </c>
      <c r="BD138" s="79">
        <f>'Electricity demand (energy)'!BD138/(365*24)*1000</f>
        <v>636.312698</v>
      </c>
      <c r="BE138" s="3"/>
      <c r="BF138" s="3"/>
      <c r="BG138" s="3"/>
      <c r="BH138" s="3"/>
      <c r="BI138" s="3"/>
      <c r="BJ138" s="3"/>
      <c r="BK138" s="3"/>
      <c r="BL138" s="3"/>
      <c r="BM138" s="3"/>
      <c r="BN138" s="3"/>
    </row>
    <row r="139">
      <c r="A139" s="75"/>
      <c r="E139" s="76" t="s">
        <v>56</v>
      </c>
      <c r="F139" s="78">
        <f>'Electricity demand (energy)'!F139/(365*24)*1000</f>
        <v>0</v>
      </c>
      <c r="G139" s="78">
        <f>'Electricity demand (energy)'!G139/(365*24)*1000</f>
        <v>0</v>
      </c>
      <c r="H139" s="78">
        <f>'Electricity demand (energy)'!H139/(365*24)*1000</f>
        <v>0</v>
      </c>
      <c r="I139" s="78">
        <f>'Electricity demand (energy)'!I139/(365*24)*1000</f>
        <v>0</v>
      </c>
      <c r="J139" s="78">
        <f>'Electricity demand (energy)'!J139/(365*24)*1000</f>
        <v>0</v>
      </c>
      <c r="K139" s="78">
        <f>'Electricity demand (energy)'!K139/(365*24)*1000</f>
        <v>0</v>
      </c>
      <c r="L139" s="78">
        <f>'Electricity demand (energy)'!L139/(365*24)*1000</f>
        <v>0</v>
      </c>
      <c r="M139" s="78">
        <f>'Electricity demand (energy)'!M139/(365*24)*1000</f>
        <v>0</v>
      </c>
      <c r="N139" s="78">
        <f>'Electricity demand (energy)'!N139/(365*24)*1000</f>
        <v>0</v>
      </c>
      <c r="O139" s="78">
        <f>'Electricity demand (energy)'!O139/(365*24)*1000</f>
        <v>0</v>
      </c>
      <c r="P139" s="78">
        <f>'Electricity demand (energy)'!P139/(365*24)*1000</f>
        <v>0</v>
      </c>
      <c r="Q139" s="78">
        <f>'Electricity demand (energy)'!Q139/(365*24)*1000</f>
        <v>0</v>
      </c>
      <c r="R139" s="78">
        <f>'Electricity demand (energy)'!R139/(365*24)*1000</f>
        <v>0</v>
      </c>
      <c r="S139" s="78">
        <f>'Electricity demand (energy)'!S139/(365*24)*1000</f>
        <v>0</v>
      </c>
      <c r="T139" s="78">
        <f>'Electricity demand (energy)'!T139/(365*24)*1000</f>
        <v>0</v>
      </c>
      <c r="U139" s="78">
        <f>'Electricity demand (energy)'!U139/(365*24)*1000</f>
        <v>0</v>
      </c>
      <c r="V139" s="78">
        <f>'Electricity demand (energy)'!V139/(365*24)*1000</f>
        <v>0</v>
      </c>
      <c r="W139" s="78">
        <f>'Electricity demand (energy)'!W139/(365*24)*1000</f>
        <v>0</v>
      </c>
      <c r="X139" s="78">
        <f>'Electricity demand (energy)'!X139/(365*24)*1000</f>
        <v>0</v>
      </c>
      <c r="Y139" s="78">
        <f>'Electricity demand (energy)'!Y139/(365*24)*1000</f>
        <v>0</v>
      </c>
      <c r="Z139" s="78">
        <f>'Electricity demand (energy)'!Z139/(365*24)*1000</f>
        <v>0</v>
      </c>
      <c r="AA139" s="78">
        <f>'Electricity demand (energy)'!AA139/(365*24)*1000</f>
        <v>0</v>
      </c>
      <c r="AB139" s="78">
        <f>'Electricity demand (energy)'!AB139/(365*24)*1000</f>
        <v>0</v>
      </c>
      <c r="AC139" s="78">
        <f>'Electricity demand (energy)'!AC139/(365*24)*1000</f>
        <v>7.953895714</v>
      </c>
      <c r="AD139" s="78">
        <f>'Electricity demand (energy)'!AD139/(365*24)*1000</f>
        <v>22.73416742</v>
      </c>
      <c r="AE139" s="78">
        <f>'Electricity demand (energy)'!AE139/(365*24)*1000</f>
        <v>53.66853904</v>
      </c>
      <c r="AF139" s="78">
        <f>'Electricity demand (energy)'!AF139/(365*24)*1000</f>
        <v>110.7952314</v>
      </c>
      <c r="AG139" s="78">
        <f>'Electricity demand (energy)'!AG139/(365*24)*1000</f>
        <v>200.3387242</v>
      </c>
      <c r="AH139" s="78">
        <f>'Electricity demand (energy)'!AH139/(365*24)*1000</f>
        <v>323.2316248</v>
      </c>
      <c r="AI139" s="78">
        <f>'Electricity demand (energy)'!AI139/(365*24)*1000</f>
        <v>478.5648871</v>
      </c>
      <c r="AJ139" s="78">
        <f>'Electricity demand (energy)'!AJ139/(365*24)*1000</f>
        <v>758.7591776</v>
      </c>
      <c r="AK139" s="78">
        <f>'Electricity demand (energy)'!AK139/(365*24)*1000</f>
        <v>1013.821636</v>
      </c>
      <c r="AL139" s="78">
        <f>'Electricity demand (energy)'!AL139/(365*24)*1000</f>
        <v>1344.092042</v>
      </c>
      <c r="AM139" s="78">
        <f>'Electricity demand (energy)'!AM139/(365*24)*1000</f>
        <v>1744.368505</v>
      </c>
      <c r="AN139" s="78">
        <f>'Electricity demand (energy)'!AN139/(365*24)*1000</f>
        <v>2195.857287</v>
      </c>
      <c r="AO139" s="78">
        <f>'Electricity demand (energy)'!AO139/(365*24)*1000</f>
        <v>2654.182231</v>
      </c>
      <c r="AP139" s="78">
        <f>'Electricity demand (energy)'!AP139/(365*24)*1000</f>
        <v>3077.730195</v>
      </c>
      <c r="AQ139" s="78">
        <f>'Electricity demand (energy)'!AQ139/(365*24)*1000</f>
        <v>3454.64511</v>
      </c>
      <c r="AR139" s="78">
        <f>'Electricity demand (energy)'!AR139/(365*24)*1000</f>
        <v>3795.791315</v>
      </c>
      <c r="AS139" s="78">
        <f>'Electricity demand (energy)'!AS139/(365*24)*1000</f>
        <v>4117.327268</v>
      </c>
      <c r="AT139" s="78">
        <f>'Electricity demand (energy)'!AT139/(365*24)*1000</f>
        <v>899.6351034</v>
      </c>
      <c r="AU139" s="78">
        <f>'Electricity demand (energy)'!AU139/(365*24)*1000</f>
        <v>904.5627438</v>
      </c>
      <c r="AV139" s="78">
        <f>'Electricity demand (energy)'!AV139/(365*24)*1000</f>
        <v>906.9104349</v>
      </c>
      <c r="AW139" s="78">
        <f>'Electricity demand (energy)'!AW139/(365*24)*1000</f>
        <v>908.0239212</v>
      </c>
      <c r="AX139" s="78">
        <f>'Electricity demand (energy)'!AX139/(365*24)*1000</f>
        <v>908.5509072</v>
      </c>
      <c r="AY139" s="78">
        <f>'Electricity demand (energy)'!AY139/(365*24)*1000</f>
        <v>908.8000641</v>
      </c>
      <c r="AZ139" s="78">
        <f>'Electricity demand (energy)'!AZ139/(365*24)*1000</f>
        <v>908.9178081</v>
      </c>
      <c r="BA139" s="78">
        <f>'Electricity demand (energy)'!BA139/(365*24)*1000</f>
        <v>908.9734377</v>
      </c>
      <c r="BB139" s="78">
        <f>'Electricity demand (energy)'!BB139/(365*24)*1000</f>
        <v>908.9997178</v>
      </c>
      <c r="BC139" s="78">
        <f>'Electricity demand (energy)'!BC139/(365*24)*1000</f>
        <v>909.0121322</v>
      </c>
      <c r="BD139" s="79">
        <f>'Electricity demand (energy)'!BD139/(365*24)*1000</f>
        <v>909.0179964</v>
      </c>
      <c r="BE139" s="3"/>
      <c r="BF139" s="3"/>
      <c r="BG139" s="3"/>
      <c r="BH139" s="3"/>
      <c r="BI139" s="3"/>
      <c r="BJ139" s="3"/>
      <c r="BK139" s="3"/>
      <c r="BL139" s="3"/>
      <c r="BM139" s="3"/>
      <c r="BN139" s="3"/>
    </row>
    <row r="140">
      <c r="A140" s="37"/>
      <c r="B140" s="80"/>
      <c r="C140" s="80"/>
      <c r="D140" s="80"/>
      <c r="E140" s="81" t="s">
        <v>55</v>
      </c>
      <c r="F140" s="82">
        <f>'Electricity demand (energy)'!F140/(365*24)*1000</f>
        <v>0</v>
      </c>
      <c r="G140" s="82">
        <f>'Electricity demand (energy)'!G140/(365*24)*1000</f>
        <v>0</v>
      </c>
      <c r="H140" s="82">
        <f>'Electricity demand (energy)'!H140/(365*24)*1000</f>
        <v>0</v>
      </c>
      <c r="I140" s="82">
        <f>'Electricity demand (energy)'!I140/(365*24)*1000</f>
        <v>0</v>
      </c>
      <c r="J140" s="82">
        <f>'Electricity demand (energy)'!J140/(365*24)*1000</f>
        <v>0</v>
      </c>
      <c r="K140" s="82">
        <f>'Electricity demand (energy)'!K140/(365*24)*1000</f>
        <v>0</v>
      </c>
      <c r="L140" s="82">
        <f>'Electricity demand (energy)'!L140/(365*24)*1000</f>
        <v>0</v>
      </c>
      <c r="M140" s="82">
        <f>'Electricity demand (energy)'!M140/(365*24)*1000</f>
        <v>0</v>
      </c>
      <c r="N140" s="82">
        <f>'Electricity demand (energy)'!N140/(365*24)*1000</f>
        <v>0</v>
      </c>
      <c r="O140" s="82">
        <f>'Electricity demand (energy)'!O140/(365*24)*1000</f>
        <v>0</v>
      </c>
      <c r="P140" s="82">
        <f>'Electricity demand (energy)'!P140/(365*24)*1000</f>
        <v>0</v>
      </c>
      <c r="Q140" s="82">
        <f>'Electricity demand (energy)'!Q140/(365*24)*1000</f>
        <v>0</v>
      </c>
      <c r="R140" s="82">
        <f>'Electricity demand (energy)'!R140/(365*24)*1000</f>
        <v>0</v>
      </c>
      <c r="S140" s="82">
        <f>'Electricity demand (energy)'!S140/(365*24)*1000</f>
        <v>0</v>
      </c>
      <c r="T140" s="82">
        <f>'Electricity demand (energy)'!T140/(365*24)*1000</f>
        <v>0</v>
      </c>
      <c r="U140" s="82">
        <f>'Electricity demand (energy)'!U140/(365*24)*1000</f>
        <v>0</v>
      </c>
      <c r="V140" s="82">
        <f>'Electricity demand (energy)'!V140/(365*24)*1000</f>
        <v>0</v>
      </c>
      <c r="W140" s="82">
        <f>'Electricity demand (energy)'!W140/(365*24)*1000</f>
        <v>0</v>
      </c>
      <c r="X140" s="82">
        <f>'Electricity demand (energy)'!X140/(365*24)*1000</f>
        <v>0</v>
      </c>
      <c r="Y140" s="82">
        <f>'Electricity demand (energy)'!Y140/(365*24)*1000</f>
        <v>0</v>
      </c>
      <c r="Z140" s="82">
        <f>'Electricity demand (energy)'!Z140/(365*24)*1000</f>
        <v>0</v>
      </c>
      <c r="AA140" s="82">
        <f>'Electricity demand (energy)'!AA140/(365*24)*1000</f>
        <v>0</v>
      </c>
      <c r="AB140" s="82">
        <f>'Electricity demand (energy)'!AB140/(365*24)*1000</f>
        <v>0</v>
      </c>
      <c r="AC140" s="82">
        <f>'Electricity demand (energy)'!AC140/(365*24)*1000</f>
        <v>18.19932825</v>
      </c>
      <c r="AD140" s="82">
        <f>'Electricity demand (energy)'!AD140/(365*24)*1000</f>
        <v>60.40188568</v>
      </c>
      <c r="AE140" s="82">
        <f>'Electricity demand (energy)'!AE140/(365*24)*1000</f>
        <v>143.9987075</v>
      </c>
      <c r="AF140" s="82">
        <f>'Electricity demand (energy)'!AF140/(365*24)*1000</f>
        <v>272.1618821</v>
      </c>
      <c r="AG140" s="82">
        <f>'Electricity demand (energy)'!AG140/(365*24)*1000</f>
        <v>437.3040386</v>
      </c>
      <c r="AH140" s="82">
        <f>'Electricity demand (energy)'!AH140/(365*24)*1000</f>
        <v>641.0005513</v>
      </c>
      <c r="AI140" s="82">
        <f>'Electricity demand (energy)'!AI140/(365*24)*1000</f>
        <v>884.3852362</v>
      </c>
      <c r="AJ140" s="82">
        <f>'Electricity demand (energy)'!AJ140/(365*24)*1000</f>
        <v>1278.962478</v>
      </c>
      <c r="AK140" s="82">
        <f>'Electricity demand (energy)'!AK140/(365*24)*1000</f>
        <v>1626.79573</v>
      </c>
      <c r="AL140" s="82">
        <f>'Electricity demand (energy)'!AL140/(365*24)*1000</f>
        <v>2046.982392</v>
      </c>
      <c r="AM140" s="82">
        <f>'Electricity demand (energy)'!AM140/(365*24)*1000</f>
        <v>2527.523774</v>
      </c>
      <c r="AN140" s="82">
        <f>'Electricity demand (energy)'!AN140/(365*24)*1000</f>
        <v>3049.26697</v>
      </c>
      <c r="AO140" s="82">
        <f>'Electricity demand (energy)'!AO140/(365*24)*1000</f>
        <v>3555.397323</v>
      </c>
      <c r="AP140" s="82">
        <f>'Electricity demand (energy)'!AP140/(365*24)*1000</f>
        <v>3992.167575</v>
      </c>
      <c r="AQ140" s="82">
        <f>'Electricity demand (energy)'!AQ140/(365*24)*1000</f>
        <v>4351.282901</v>
      </c>
      <c r="AR140" s="82">
        <f>'Electricity demand (energy)'!AR140/(365*24)*1000</f>
        <v>4657.280482</v>
      </c>
      <c r="AS140" s="82">
        <f>'Electricity demand (energy)'!AS140/(365*24)*1000</f>
        <v>4938.743105</v>
      </c>
      <c r="AT140" s="82">
        <f>'Electricity demand (energy)'!AT140/(365*24)*1000</f>
        <v>1528.960206</v>
      </c>
      <c r="AU140" s="82">
        <f>'Electricity demand (energy)'!AU140/(365*24)*1000</f>
        <v>1537.557365</v>
      </c>
      <c r="AV140" s="82">
        <f>'Electricity demand (energy)'!AV140/(365*24)*1000</f>
        <v>1541.653337</v>
      </c>
      <c r="AW140" s="82">
        <f>'Electricity demand (energy)'!AW140/(365*24)*1000</f>
        <v>1543.596015</v>
      </c>
      <c r="AX140" s="82">
        <f>'Electricity demand (energy)'!AX140/(365*24)*1000</f>
        <v>1544.515438</v>
      </c>
      <c r="AY140" s="82">
        <f>'Electricity demand (energy)'!AY140/(365*24)*1000</f>
        <v>1544.950137</v>
      </c>
      <c r="AZ140" s="82">
        <f>'Electricity demand (energy)'!AZ140/(365*24)*1000</f>
        <v>1545.155563</v>
      </c>
      <c r="BA140" s="82">
        <f>'Electricity demand (energy)'!BA140/(365*24)*1000</f>
        <v>1545.252619</v>
      </c>
      <c r="BB140" s="82">
        <f>'Electricity demand (energy)'!BB140/(365*24)*1000</f>
        <v>1545.298469</v>
      </c>
      <c r="BC140" s="82">
        <f>'Electricity demand (energy)'!BC140/(365*24)*1000</f>
        <v>1545.320128</v>
      </c>
      <c r="BD140" s="83">
        <f>'Electricity demand (energy)'!BD140/(365*24)*1000</f>
        <v>1545.330359</v>
      </c>
      <c r="BE140" s="3"/>
      <c r="BF140" s="3"/>
      <c r="BG140" s="3"/>
      <c r="BH140" s="3"/>
      <c r="BI140" s="3"/>
      <c r="BJ140" s="3"/>
      <c r="BK140" s="3"/>
      <c r="BL140" s="3"/>
      <c r="BM140" s="3"/>
      <c r="BN140" s="3"/>
    </row>
    <row r="141">
      <c r="A141" s="69" t="s">
        <v>73</v>
      </c>
      <c r="B141" s="70" t="s">
        <v>58</v>
      </c>
      <c r="C141" s="71" t="s">
        <v>70</v>
      </c>
      <c r="D141" s="71" t="s">
        <v>57</v>
      </c>
      <c r="E141" s="76" t="s">
        <v>57</v>
      </c>
      <c r="F141" s="73">
        <f>'Electricity demand (energy)'!F141/(365*24)*1000</f>
        <v>0</v>
      </c>
      <c r="G141" s="73">
        <f>'Electricity demand (energy)'!G141/(365*24)*1000</f>
        <v>0</v>
      </c>
      <c r="H141" s="73">
        <f>'Electricity demand (energy)'!H141/(365*24)*1000</f>
        <v>0</v>
      </c>
      <c r="I141" s="73">
        <f>'Electricity demand (energy)'!I141/(365*24)*1000</f>
        <v>0</v>
      </c>
      <c r="J141" s="73">
        <f>'Electricity demand (energy)'!J141/(365*24)*1000</f>
        <v>0</v>
      </c>
      <c r="K141" s="73">
        <f>'Electricity demand (energy)'!K141/(365*24)*1000</f>
        <v>0</v>
      </c>
      <c r="L141" s="73">
        <f>'Electricity demand (energy)'!L141/(365*24)*1000</f>
        <v>0</v>
      </c>
      <c r="M141" s="73">
        <f>'Electricity demand (energy)'!M141/(365*24)*1000</f>
        <v>0</v>
      </c>
      <c r="N141" s="73">
        <f>'Electricity demand (energy)'!N141/(365*24)*1000</f>
        <v>0</v>
      </c>
      <c r="O141" s="73">
        <f>'Electricity demand (energy)'!O141/(365*24)*1000</f>
        <v>0</v>
      </c>
      <c r="P141" s="73">
        <f>'Electricity demand (energy)'!P141/(365*24)*1000</f>
        <v>0</v>
      </c>
      <c r="Q141" s="73">
        <f>'Electricity demand (energy)'!Q141/(365*24)*1000</f>
        <v>0</v>
      </c>
      <c r="R141" s="73">
        <f>'Electricity demand (energy)'!R141/(365*24)*1000</f>
        <v>0</v>
      </c>
      <c r="S141" s="73">
        <f>'Electricity demand (energy)'!S141/(365*24)*1000</f>
        <v>0</v>
      </c>
      <c r="T141" s="73">
        <f>'Electricity demand (energy)'!T141/(365*24)*1000</f>
        <v>0</v>
      </c>
      <c r="U141" s="73">
        <f>'Electricity demand (energy)'!U141/(365*24)*1000</f>
        <v>0</v>
      </c>
      <c r="V141" s="73">
        <f>'Electricity demand (energy)'!V141/(365*24)*1000</f>
        <v>0</v>
      </c>
      <c r="W141" s="73">
        <f>'Electricity demand (energy)'!W141/(365*24)*1000</f>
        <v>0</v>
      </c>
      <c r="X141" s="73">
        <f>'Electricity demand (energy)'!X141/(365*24)*1000</f>
        <v>0</v>
      </c>
      <c r="Y141" s="73">
        <f>'Electricity demand (energy)'!Y141/(365*24)*1000</f>
        <v>0</v>
      </c>
      <c r="Z141" s="73">
        <f>'Electricity demand (energy)'!Z141/(365*24)*1000</f>
        <v>0</v>
      </c>
      <c r="AA141" s="73">
        <f>'Electricity demand (energy)'!AA141/(365*24)*1000</f>
        <v>0</v>
      </c>
      <c r="AB141" s="73">
        <f>'Electricity demand (energy)'!AB141/(365*24)*1000</f>
        <v>0</v>
      </c>
      <c r="AC141" s="73">
        <f>'Electricity demand (energy)'!AC141/(365*24)*1000</f>
        <v>0.06264264651</v>
      </c>
      <c r="AD141" s="73">
        <f>'Electricity demand (energy)'!AD141/(365*24)*1000</f>
        <v>0.2569392738</v>
      </c>
      <c r="AE141" s="73">
        <f>'Electricity demand (energy)'!AE141/(365*24)*1000</f>
        <v>0.9087003412</v>
      </c>
      <c r="AF141" s="73">
        <f>'Electricity demand (energy)'!AF141/(365*24)*1000</f>
        <v>2.98244485</v>
      </c>
      <c r="AG141" s="73">
        <f>'Electricity demand (energy)'!AG141/(365*24)*1000</f>
        <v>8.208306419</v>
      </c>
      <c r="AH141" s="73">
        <f>'Electricity demand (energy)'!AH141/(365*24)*1000</f>
        <v>17.7973926</v>
      </c>
      <c r="AI141" s="73">
        <f>'Electricity demand (energy)'!AI141/(365*24)*1000</f>
        <v>31.83689773</v>
      </c>
      <c r="AJ141" s="73">
        <f>'Electricity demand (energy)'!AJ141/(365*24)*1000</f>
        <v>49.02969737</v>
      </c>
      <c r="AK141" s="73">
        <f>'Electricity demand (energy)'!AK141/(365*24)*1000</f>
        <v>67.59652549</v>
      </c>
      <c r="AL141" s="73">
        <f>'Electricity demand (energy)'!AL141/(365*24)*1000</f>
        <v>85.84521512</v>
      </c>
      <c r="AM141" s="73">
        <f>'Electricity demand (energy)'!AM141/(365*24)*1000</f>
        <v>101.8502363</v>
      </c>
      <c r="AN141" s="73">
        <f>'Electricity demand (energy)'!AN141/(365*24)*1000</f>
        <v>114.5792678</v>
      </c>
      <c r="AO141" s="73">
        <f>'Electricity demand (energy)'!AO141/(365*24)*1000</f>
        <v>124.0218188</v>
      </c>
      <c r="AP141" s="73">
        <f>'Electricity demand (energy)'!AP141/(365*24)*1000</f>
        <v>130.6374202</v>
      </c>
      <c r="AQ141" s="73">
        <f>'Electricity demand (energy)'!AQ141/(365*24)*1000</f>
        <v>135.146257</v>
      </c>
      <c r="AR141" s="73">
        <f>'Electricity demand (energy)'!AR141/(365*24)*1000</f>
        <v>138.2115377</v>
      </c>
      <c r="AS141" s="73">
        <f>'Electricity demand (energy)'!AS141/(365*24)*1000</f>
        <v>140.3164759</v>
      </c>
      <c r="AT141" s="73">
        <f>'Electricity demand (energy)'!AT141/(365*24)*1000</f>
        <v>0</v>
      </c>
      <c r="AU141" s="73">
        <f>'Electricity demand (energy)'!AU141/(365*24)*1000</f>
        <v>0</v>
      </c>
      <c r="AV141" s="73">
        <f>'Electricity demand (energy)'!AV141/(365*24)*1000</f>
        <v>0</v>
      </c>
      <c r="AW141" s="73">
        <f>'Electricity demand (energy)'!AW141/(365*24)*1000</f>
        <v>0</v>
      </c>
      <c r="AX141" s="73">
        <f>'Electricity demand (energy)'!AX141/(365*24)*1000</f>
        <v>0</v>
      </c>
      <c r="AY141" s="73">
        <f>'Electricity demand (energy)'!AY141/(365*24)*1000</f>
        <v>0</v>
      </c>
      <c r="AZ141" s="73">
        <f>'Electricity demand (energy)'!AZ141/(365*24)*1000</f>
        <v>0</v>
      </c>
      <c r="BA141" s="73">
        <f>'Electricity demand (energy)'!BA141/(365*24)*1000</f>
        <v>0</v>
      </c>
      <c r="BB141" s="73">
        <f>'Electricity demand (energy)'!BB141/(365*24)*1000</f>
        <v>0</v>
      </c>
      <c r="BC141" s="73">
        <f>'Electricity demand (energy)'!BC141/(365*24)*1000</f>
        <v>0</v>
      </c>
      <c r="BD141" s="74">
        <f>'Electricity demand (energy)'!BD141/(365*24)*1000</f>
        <v>0</v>
      </c>
      <c r="BE141" s="3"/>
      <c r="BF141" s="3"/>
      <c r="BG141" s="3"/>
      <c r="BH141" s="3"/>
      <c r="BI141" s="3"/>
      <c r="BJ141" s="3"/>
      <c r="BK141" s="3"/>
      <c r="BL141" s="3"/>
      <c r="BM141" s="3"/>
      <c r="BN141" s="3"/>
    </row>
    <row r="142">
      <c r="A142" s="75"/>
      <c r="E142" s="76" t="s">
        <v>56</v>
      </c>
      <c r="F142" s="73">
        <f>'Electricity demand (energy)'!F142/(365*24)*1000</f>
        <v>0</v>
      </c>
      <c r="G142" s="73">
        <f>'Electricity demand (energy)'!G142/(365*24)*1000</f>
        <v>0</v>
      </c>
      <c r="H142" s="73">
        <f>'Electricity demand (energy)'!H142/(365*24)*1000</f>
        <v>0</v>
      </c>
      <c r="I142" s="73">
        <f>'Electricity demand (energy)'!I142/(365*24)*1000</f>
        <v>0</v>
      </c>
      <c r="J142" s="73">
        <f>'Electricity demand (energy)'!J142/(365*24)*1000</f>
        <v>0</v>
      </c>
      <c r="K142" s="73">
        <f>'Electricity demand (energy)'!K142/(365*24)*1000</f>
        <v>0</v>
      </c>
      <c r="L142" s="73">
        <f>'Electricity demand (energy)'!L142/(365*24)*1000</f>
        <v>0</v>
      </c>
      <c r="M142" s="73">
        <f>'Electricity demand (energy)'!M142/(365*24)*1000</f>
        <v>0</v>
      </c>
      <c r="N142" s="73">
        <f>'Electricity demand (energy)'!N142/(365*24)*1000</f>
        <v>0</v>
      </c>
      <c r="O142" s="73">
        <f>'Electricity demand (energy)'!O142/(365*24)*1000</f>
        <v>0</v>
      </c>
      <c r="P142" s="73">
        <f>'Electricity demand (energy)'!P142/(365*24)*1000</f>
        <v>0</v>
      </c>
      <c r="Q142" s="73">
        <f>'Electricity demand (energy)'!Q142/(365*24)*1000</f>
        <v>0</v>
      </c>
      <c r="R142" s="73">
        <f>'Electricity demand (energy)'!R142/(365*24)*1000</f>
        <v>0</v>
      </c>
      <c r="S142" s="73">
        <f>'Electricity demand (energy)'!S142/(365*24)*1000</f>
        <v>0</v>
      </c>
      <c r="T142" s="73">
        <f>'Electricity demand (energy)'!T142/(365*24)*1000</f>
        <v>0</v>
      </c>
      <c r="U142" s="73">
        <f>'Electricity demand (energy)'!U142/(365*24)*1000</f>
        <v>0</v>
      </c>
      <c r="V142" s="73">
        <f>'Electricity demand (energy)'!V142/(365*24)*1000</f>
        <v>0</v>
      </c>
      <c r="W142" s="73">
        <f>'Electricity demand (energy)'!W142/(365*24)*1000</f>
        <v>0</v>
      </c>
      <c r="X142" s="73">
        <f>'Electricity demand (energy)'!X142/(365*24)*1000</f>
        <v>0</v>
      </c>
      <c r="Y142" s="73">
        <f>'Electricity demand (energy)'!Y142/(365*24)*1000</f>
        <v>0</v>
      </c>
      <c r="Z142" s="73">
        <f>'Electricity demand (energy)'!Z142/(365*24)*1000</f>
        <v>0</v>
      </c>
      <c r="AA142" s="73">
        <f>'Electricity demand (energy)'!AA142/(365*24)*1000</f>
        <v>0</v>
      </c>
      <c r="AB142" s="73">
        <f>'Electricity demand (energy)'!AB142/(365*24)*1000</f>
        <v>0</v>
      </c>
      <c r="AC142" s="73">
        <f>'Electricity demand (energy)'!AC142/(365*24)*1000</f>
        <v>0.1651755548</v>
      </c>
      <c r="AD142" s="73">
        <f>'Electricity demand (energy)'!AD142/(365*24)*1000</f>
        <v>0.7290585429</v>
      </c>
      <c r="AE142" s="73">
        <f>'Electricity demand (energy)'!AE142/(365*24)*1000</f>
        <v>2.717928052</v>
      </c>
      <c r="AF142" s="73">
        <f>'Electricity demand (energy)'!AF142/(365*24)*1000</f>
        <v>9.100693784</v>
      </c>
      <c r="AG142" s="73">
        <f>'Electricity demand (energy)'!AG142/(365*24)*1000</f>
        <v>24.40008656</v>
      </c>
      <c r="AH142" s="73">
        <f>'Electricity demand (energy)'!AH142/(365*24)*1000</f>
        <v>48.77988626</v>
      </c>
      <c r="AI142" s="73">
        <f>'Electricity demand (energy)'!AI142/(365*24)*1000</f>
        <v>76.43186268</v>
      </c>
      <c r="AJ142" s="73">
        <f>'Electricity demand (energy)'!AJ142/(365*24)*1000</f>
        <v>99.80524132</v>
      </c>
      <c r="AK142" s="73">
        <f>'Electricity demand (energy)'!AK142/(365*24)*1000</f>
        <v>116.0157727</v>
      </c>
      <c r="AL142" s="73">
        <f>'Electricity demand (energy)'!AL142/(365*24)*1000</f>
        <v>126.4423765</v>
      </c>
      <c r="AM142" s="73">
        <f>'Electricity demand (energy)'!AM142/(365*24)*1000</f>
        <v>132.7115264</v>
      </c>
      <c r="AN142" s="73">
        <f>'Electricity demand (energy)'!AN142/(365*24)*1000</f>
        <v>136.417913</v>
      </c>
      <c r="AO142" s="73">
        <f>'Electricity demand (energy)'!AO142/(365*24)*1000</f>
        <v>138.7260694</v>
      </c>
      <c r="AP142" s="73">
        <f>'Electricity demand (energy)'!AP142/(365*24)*1000</f>
        <v>140.2069251</v>
      </c>
      <c r="AQ142" s="73">
        <f>'Electricity demand (energy)'!AQ142/(365*24)*1000</f>
        <v>141.2368851</v>
      </c>
      <c r="AR142" s="73">
        <f>'Electricity demand (energy)'!AR142/(365*24)*1000</f>
        <v>142.0330997</v>
      </c>
      <c r="AS142" s="73">
        <f>'Electricity demand (energy)'!AS142/(365*24)*1000</f>
        <v>142.6923477</v>
      </c>
      <c r="AT142" s="73">
        <f>'Electricity demand (energy)'!AT142/(365*24)*1000</f>
        <v>0</v>
      </c>
      <c r="AU142" s="73">
        <f>'Electricity demand (energy)'!AU142/(365*24)*1000</f>
        <v>0</v>
      </c>
      <c r="AV142" s="73">
        <f>'Electricity demand (energy)'!AV142/(365*24)*1000</f>
        <v>0</v>
      </c>
      <c r="AW142" s="73">
        <f>'Electricity demand (energy)'!AW142/(365*24)*1000</f>
        <v>0</v>
      </c>
      <c r="AX142" s="73">
        <f>'Electricity demand (energy)'!AX142/(365*24)*1000</f>
        <v>0</v>
      </c>
      <c r="AY142" s="73">
        <f>'Electricity demand (energy)'!AY142/(365*24)*1000</f>
        <v>0</v>
      </c>
      <c r="AZ142" s="73">
        <f>'Electricity demand (energy)'!AZ142/(365*24)*1000</f>
        <v>0</v>
      </c>
      <c r="BA142" s="73">
        <f>'Electricity demand (energy)'!BA142/(365*24)*1000</f>
        <v>0</v>
      </c>
      <c r="BB142" s="73">
        <f>'Electricity demand (energy)'!BB142/(365*24)*1000</f>
        <v>0</v>
      </c>
      <c r="BC142" s="73">
        <f>'Electricity demand (energy)'!BC142/(365*24)*1000</f>
        <v>0</v>
      </c>
      <c r="BD142" s="74">
        <f>'Electricity demand (energy)'!BD142/(365*24)*1000</f>
        <v>0</v>
      </c>
      <c r="BE142" s="3"/>
      <c r="BF142" s="3"/>
      <c r="BG142" s="3"/>
      <c r="BH142" s="3"/>
      <c r="BI142" s="3"/>
      <c r="BJ142" s="3"/>
      <c r="BK142" s="3"/>
      <c r="BL142" s="3"/>
      <c r="BM142" s="3"/>
      <c r="BN142" s="3"/>
    </row>
    <row r="143">
      <c r="A143" s="75"/>
      <c r="E143" s="76" t="s">
        <v>55</v>
      </c>
      <c r="F143" s="73">
        <f>'Electricity demand (energy)'!F143/(365*24)*1000</f>
        <v>0</v>
      </c>
      <c r="G143" s="73">
        <f>'Electricity demand (energy)'!G143/(365*24)*1000</f>
        <v>0</v>
      </c>
      <c r="H143" s="73">
        <f>'Electricity demand (energy)'!H143/(365*24)*1000</f>
        <v>0</v>
      </c>
      <c r="I143" s="73">
        <f>'Electricity demand (energy)'!I143/(365*24)*1000</f>
        <v>0</v>
      </c>
      <c r="J143" s="73">
        <f>'Electricity demand (energy)'!J143/(365*24)*1000</f>
        <v>0</v>
      </c>
      <c r="K143" s="73">
        <f>'Electricity demand (energy)'!K143/(365*24)*1000</f>
        <v>0</v>
      </c>
      <c r="L143" s="73">
        <f>'Electricity demand (energy)'!L143/(365*24)*1000</f>
        <v>0</v>
      </c>
      <c r="M143" s="73">
        <f>'Electricity demand (energy)'!M143/(365*24)*1000</f>
        <v>0</v>
      </c>
      <c r="N143" s="73">
        <f>'Electricity demand (energy)'!N143/(365*24)*1000</f>
        <v>0</v>
      </c>
      <c r="O143" s="73">
        <f>'Electricity demand (energy)'!O143/(365*24)*1000</f>
        <v>0</v>
      </c>
      <c r="P143" s="73">
        <f>'Electricity demand (energy)'!P143/(365*24)*1000</f>
        <v>0</v>
      </c>
      <c r="Q143" s="73">
        <f>'Electricity demand (energy)'!Q143/(365*24)*1000</f>
        <v>0</v>
      </c>
      <c r="R143" s="73">
        <f>'Electricity demand (energy)'!R143/(365*24)*1000</f>
        <v>0</v>
      </c>
      <c r="S143" s="73">
        <f>'Electricity demand (energy)'!S143/(365*24)*1000</f>
        <v>0</v>
      </c>
      <c r="T143" s="73">
        <f>'Electricity demand (energy)'!T143/(365*24)*1000</f>
        <v>0</v>
      </c>
      <c r="U143" s="73">
        <f>'Electricity demand (energy)'!U143/(365*24)*1000</f>
        <v>0</v>
      </c>
      <c r="V143" s="73">
        <f>'Electricity demand (energy)'!V143/(365*24)*1000</f>
        <v>0</v>
      </c>
      <c r="W143" s="73">
        <f>'Electricity demand (energy)'!W143/(365*24)*1000</f>
        <v>0</v>
      </c>
      <c r="X143" s="73">
        <f>'Electricity demand (energy)'!X143/(365*24)*1000</f>
        <v>0</v>
      </c>
      <c r="Y143" s="73">
        <f>'Electricity demand (energy)'!Y143/(365*24)*1000</f>
        <v>0</v>
      </c>
      <c r="Z143" s="73">
        <f>'Electricity demand (energy)'!Z143/(365*24)*1000</f>
        <v>0</v>
      </c>
      <c r="AA143" s="73">
        <f>'Electricity demand (energy)'!AA143/(365*24)*1000</f>
        <v>0</v>
      </c>
      <c r="AB143" s="73">
        <f>'Electricity demand (energy)'!AB143/(365*24)*1000</f>
        <v>0</v>
      </c>
      <c r="AC143" s="73">
        <f>'Electricity demand (energy)'!AC143/(365*24)*1000</f>
        <v>0.4940410534</v>
      </c>
      <c r="AD143" s="73">
        <f>'Electricity demand (energy)'!AD143/(365*24)*1000</f>
        <v>2.533700882</v>
      </c>
      <c r="AE143" s="73">
        <f>'Electricity demand (energy)'!AE143/(365*24)*1000</f>
        <v>9.580217298</v>
      </c>
      <c r="AF143" s="73">
        <f>'Electricity demand (energy)'!AF143/(365*24)*1000</f>
        <v>27.95173417</v>
      </c>
      <c r="AG143" s="73">
        <f>'Electricity demand (energy)'!AG143/(365*24)*1000</f>
        <v>59.09208678</v>
      </c>
      <c r="AH143" s="73">
        <f>'Electricity demand (energy)'!AH143/(365*24)*1000</f>
        <v>91.41610622</v>
      </c>
      <c r="AI143" s="73">
        <f>'Electricity demand (energy)'!AI143/(365*24)*1000</f>
        <v>115.2300445</v>
      </c>
      <c r="AJ143" s="73">
        <f>'Electricity demand (energy)'!AJ143/(365*24)*1000</f>
        <v>128.439172</v>
      </c>
      <c r="AK143" s="73">
        <f>'Electricity demand (energy)'!AK143/(365*24)*1000</f>
        <v>134.5851861</v>
      </c>
      <c r="AL143" s="73">
        <f>'Electricity demand (energy)'!AL143/(365*24)*1000</f>
        <v>137.660184</v>
      </c>
      <c r="AM143" s="73">
        <f>'Electricity demand (energy)'!AM143/(365*24)*1000</f>
        <v>139.2149084</v>
      </c>
      <c r="AN143" s="73">
        <f>'Electricity demand (energy)'!AN143/(365*24)*1000</f>
        <v>140.1028315</v>
      </c>
      <c r="AO143" s="73">
        <f>'Electricity demand (energy)'!AO143/(365*24)*1000</f>
        <v>140.7889721</v>
      </c>
      <c r="AP143" s="73">
        <f>'Electricity demand (energy)'!AP143/(365*24)*1000</f>
        <v>141.3537003</v>
      </c>
      <c r="AQ143" s="73">
        <f>'Electricity demand (energy)'!AQ143/(365*24)*1000</f>
        <v>141.8718988</v>
      </c>
      <c r="AR143" s="73">
        <f>'Electricity demand (energy)'!AR143/(365*24)*1000</f>
        <v>142.3839836</v>
      </c>
      <c r="AS143" s="73">
        <f>'Electricity demand (energy)'!AS143/(365*24)*1000</f>
        <v>142.8859799</v>
      </c>
      <c r="AT143" s="73">
        <f>'Electricity demand (energy)'!AT143/(365*24)*1000</f>
        <v>0</v>
      </c>
      <c r="AU143" s="73">
        <f>'Electricity demand (energy)'!AU143/(365*24)*1000</f>
        <v>0</v>
      </c>
      <c r="AV143" s="73">
        <f>'Electricity demand (energy)'!AV143/(365*24)*1000</f>
        <v>0</v>
      </c>
      <c r="AW143" s="73">
        <f>'Electricity demand (energy)'!AW143/(365*24)*1000</f>
        <v>0</v>
      </c>
      <c r="AX143" s="73">
        <f>'Electricity demand (energy)'!AX143/(365*24)*1000</f>
        <v>0</v>
      </c>
      <c r="AY143" s="73">
        <f>'Electricity demand (energy)'!AY143/(365*24)*1000</f>
        <v>0</v>
      </c>
      <c r="AZ143" s="73">
        <f>'Electricity demand (energy)'!AZ143/(365*24)*1000</f>
        <v>0</v>
      </c>
      <c r="BA143" s="73">
        <f>'Electricity demand (energy)'!BA143/(365*24)*1000</f>
        <v>0</v>
      </c>
      <c r="BB143" s="73">
        <f>'Electricity demand (energy)'!BB143/(365*24)*1000</f>
        <v>0</v>
      </c>
      <c r="BC143" s="73">
        <f>'Electricity demand (energy)'!BC143/(365*24)*1000</f>
        <v>0</v>
      </c>
      <c r="BD143" s="74">
        <f>'Electricity demand (energy)'!BD143/(365*24)*1000</f>
        <v>0</v>
      </c>
      <c r="BE143" s="3"/>
      <c r="BF143" s="3"/>
      <c r="BG143" s="3"/>
      <c r="BH143" s="3"/>
      <c r="BI143" s="3"/>
      <c r="BJ143" s="3"/>
      <c r="BK143" s="3"/>
      <c r="BL143" s="3"/>
      <c r="BM143" s="3"/>
      <c r="BN143" s="3"/>
    </row>
    <row r="144">
      <c r="A144" s="75"/>
      <c r="D144" s="77" t="s">
        <v>56</v>
      </c>
      <c r="E144" s="76" t="s">
        <v>57</v>
      </c>
      <c r="F144" s="73">
        <f>'Electricity demand (energy)'!F144/(365*24)*1000</f>
        <v>0</v>
      </c>
      <c r="G144" s="73">
        <f>'Electricity demand (energy)'!G144/(365*24)*1000</f>
        <v>0</v>
      </c>
      <c r="H144" s="73">
        <f>'Electricity demand (energy)'!H144/(365*24)*1000</f>
        <v>0</v>
      </c>
      <c r="I144" s="73">
        <f>'Electricity demand (energy)'!I144/(365*24)*1000</f>
        <v>0</v>
      </c>
      <c r="J144" s="73">
        <f>'Electricity demand (energy)'!J144/(365*24)*1000</f>
        <v>0</v>
      </c>
      <c r="K144" s="73">
        <f>'Electricity demand (energy)'!K144/(365*24)*1000</f>
        <v>0</v>
      </c>
      <c r="L144" s="73">
        <f>'Electricity demand (energy)'!L144/(365*24)*1000</f>
        <v>0</v>
      </c>
      <c r="M144" s="73">
        <f>'Electricity demand (energy)'!M144/(365*24)*1000</f>
        <v>0</v>
      </c>
      <c r="N144" s="73">
        <f>'Electricity demand (energy)'!N144/(365*24)*1000</f>
        <v>0</v>
      </c>
      <c r="O144" s="73">
        <f>'Electricity demand (energy)'!O144/(365*24)*1000</f>
        <v>0</v>
      </c>
      <c r="P144" s="73">
        <f>'Electricity demand (energy)'!P144/(365*24)*1000</f>
        <v>0</v>
      </c>
      <c r="Q144" s="73">
        <f>'Electricity demand (energy)'!Q144/(365*24)*1000</f>
        <v>0</v>
      </c>
      <c r="R144" s="73">
        <f>'Electricity demand (energy)'!R144/(365*24)*1000</f>
        <v>0</v>
      </c>
      <c r="S144" s="73">
        <f>'Electricity demand (energy)'!S144/(365*24)*1000</f>
        <v>0</v>
      </c>
      <c r="T144" s="73">
        <f>'Electricity demand (energy)'!T144/(365*24)*1000</f>
        <v>0</v>
      </c>
      <c r="U144" s="73">
        <f>'Electricity demand (energy)'!U144/(365*24)*1000</f>
        <v>0</v>
      </c>
      <c r="V144" s="73">
        <f>'Electricity demand (energy)'!V144/(365*24)*1000</f>
        <v>0</v>
      </c>
      <c r="W144" s="73">
        <f>'Electricity demand (energy)'!W144/(365*24)*1000</f>
        <v>0</v>
      </c>
      <c r="X144" s="73">
        <f>'Electricity demand (energy)'!X144/(365*24)*1000</f>
        <v>0</v>
      </c>
      <c r="Y144" s="73">
        <f>'Electricity demand (energy)'!Y144/(365*24)*1000</f>
        <v>0</v>
      </c>
      <c r="Z144" s="73">
        <f>'Electricity demand (energy)'!Z144/(365*24)*1000</f>
        <v>0</v>
      </c>
      <c r="AA144" s="73">
        <f>'Electricity demand (energy)'!AA144/(365*24)*1000</f>
        <v>0</v>
      </c>
      <c r="AB144" s="73">
        <f>'Electricity demand (energy)'!AB144/(365*24)*1000</f>
        <v>0</v>
      </c>
      <c r="AC144" s="73">
        <f>'Electricity demand (energy)'!AC144/(365*24)*1000</f>
        <v>0.3118092796</v>
      </c>
      <c r="AD144" s="73">
        <f>'Electricity demand (energy)'!AD144/(365*24)*1000</f>
        <v>1.146108999</v>
      </c>
      <c r="AE144" s="73">
        <f>'Electricity demand (energy)'!AE144/(365*24)*1000</f>
        <v>3.203008528</v>
      </c>
      <c r="AF144" s="73">
        <f>'Electricity demand (energy)'!AF144/(365*24)*1000</f>
        <v>7.419724545</v>
      </c>
      <c r="AG144" s="73">
        <f>'Electricity demand (energy)'!AG144/(365*24)*1000</f>
        <v>14.24323596</v>
      </c>
      <c r="AH144" s="73">
        <f>'Electricity demand (energy)'!AH144/(365*24)*1000</f>
        <v>23.62507745</v>
      </c>
      <c r="AI144" s="73">
        <f>'Electricity demand (energy)'!AI144/(365*24)*1000</f>
        <v>36.25534157</v>
      </c>
      <c r="AJ144" s="73">
        <f>'Electricity demand (energy)'!AJ144/(365*24)*1000</f>
        <v>51.8531446</v>
      </c>
      <c r="AK144" s="73">
        <f>'Electricity demand (energy)'!AK144/(365*24)*1000</f>
        <v>69.19766399</v>
      </c>
      <c r="AL144" s="73">
        <f>'Electricity demand (energy)'!AL144/(365*24)*1000</f>
        <v>86.67857252</v>
      </c>
      <c r="AM144" s="73">
        <f>'Electricity demand (energy)'!AM144/(365*24)*1000</f>
        <v>102.2548154</v>
      </c>
      <c r="AN144" s="73">
        <f>'Electricity demand (energy)'!AN144/(365*24)*1000</f>
        <v>114.7653662</v>
      </c>
      <c r="AO144" s="73">
        <f>'Electricity demand (energy)'!AO144/(365*24)*1000</f>
        <v>124.1041454</v>
      </c>
      <c r="AP144" s="73">
        <f>'Electricity demand (energy)'!AP144/(365*24)*1000</f>
        <v>130.6728512</v>
      </c>
      <c r="AQ144" s="73">
        <f>'Electricity demand (energy)'!AQ144/(365*24)*1000</f>
        <v>135.1612292</v>
      </c>
      <c r="AR144" s="73">
        <f>'Electricity demand (energy)'!AR144/(365*24)*1000</f>
        <v>138.2177909</v>
      </c>
      <c r="AS144" s="73">
        <f>'Electricity demand (energy)'!AS144/(365*24)*1000</f>
        <v>140.319068</v>
      </c>
      <c r="AT144" s="73">
        <f>'Electricity demand (energy)'!AT144/(365*24)*1000</f>
        <v>0</v>
      </c>
      <c r="AU144" s="73">
        <f>'Electricity demand (energy)'!AU144/(365*24)*1000</f>
        <v>0</v>
      </c>
      <c r="AV144" s="73">
        <f>'Electricity demand (energy)'!AV144/(365*24)*1000</f>
        <v>0</v>
      </c>
      <c r="AW144" s="73">
        <f>'Electricity demand (energy)'!AW144/(365*24)*1000</f>
        <v>0</v>
      </c>
      <c r="AX144" s="73">
        <f>'Electricity demand (energy)'!AX144/(365*24)*1000</f>
        <v>0</v>
      </c>
      <c r="AY144" s="73">
        <f>'Electricity demand (energy)'!AY144/(365*24)*1000</f>
        <v>0</v>
      </c>
      <c r="AZ144" s="73">
        <f>'Electricity demand (energy)'!AZ144/(365*24)*1000</f>
        <v>0</v>
      </c>
      <c r="BA144" s="73">
        <f>'Electricity demand (energy)'!BA144/(365*24)*1000</f>
        <v>0</v>
      </c>
      <c r="BB144" s="73">
        <f>'Electricity demand (energy)'!BB144/(365*24)*1000</f>
        <v>0</v>
      </c>
      <c r="BC144" s="73">
        <f>'Electricity demand (energy)'!BC144/(365*24)*1000</f>
        <v>0</v>
      </c>
      <c r="BD144" s="74">
        <f>'Electricity demand (energy)'!BD144/(365*24)*1000</f>
        <v>0</v>
      </c>
      <c r="BE144" s="3"/>
      <c r="BF144" s="3"/>
      <c r="BG144" s="3"/>
      <c r="BH144" s="3"/>
      <c r="BI144" s="3"/>
      <c r="BJ144" s="3"/>
      <c r="BK144" s="3"/>
      <c r="BL144" s="3"/>
      <c r="BM144" s="3"/>
      <c r="BN144" s="3"/>
    </row>
    <row r="145">
      <c r="A145" s="75"/>
      <c r="E145" s="76" t="s">
        <v>56</v>
      </c>
      <c r="F145" s="73">
        <f>'Electricity demand (energy)'!F145/(365*24)*1000</f>
        <v>0</v>
      </c>
      <c r="G145" s="73">
        <f>'Electricity demand (energy)'!G145/(365*24)*1000</f>
        <v>0</v>
      </c>
      <c r="H145" s="73">
        <f>'Electricity demand (energy)'!H145/(365*24)*1000</f>
        <v>0</v>
      </c>
      <c r="I145" s="73">
        <f>'Electricity demand (energy)'!I145/(365*24)*1000</f>
        <v>0</v>
      </c>
      <c r="J145" s="73">
        <f>'Electricity demand (energy)'!J145/(365*24)*1000</f>
        <v>0</v>
      </c>
      <c r="K145" s="73">
        <f>'Electricity demand (energy)'!K145/(365*24)*1000</f>
        <v>0</v>
      </c>
      <c r="L145" s="73">
        <f>'Electricity demand (energy)'!L145/(365*24)*1000</f>
        <v>0</v>
      </c>
      <c r="M145" s="73">
        <f>'Electricity demand (energy)'!M145/(365*24)*1000</f>
        <v>0</v>
      </c>
      <c r="N145" s="73">
        <f>'Electricity demand (energy)'!N145/(365*24)*1000</f>
        <v>0</v>
      </c>
      <c r="O145" s="73">
        <f>'Electricity demand (energy)'!O145/(365*24)*1000</f>
        <v>0</v>
      </c>
      <c r="P145" s="73">
        <f>'Electricity demand (energy)'!P145/(365*24)*1000</f>
        <v>0</v>
      </c>
      <c r="Q145" s="73">
        <f>'Electricity demand (energy)'!Q145/(365*24)*1000</f>
        <v>0</v>
      </c>
      <c r="R145" s="73">
        <f>'Electricity demand (energy)'!R145/(365*24)*1000</f>
        <v>0</v>
      </c>
      <c r="S145" s="73">
        <f>'Electricity demand (energy)'!S145/(365*24)*1000</f>
        <v>0</v>
      </c>
      <c r="T145" s="73">
        <f>'Electricity demand (energy)'!T145/(365*24)*1000</f>
        <v>0</v>
      </c>
      <c r="U145" s="73">
        <f>'Electricity demand (energy)'!U145/(365*24)*1000</f>
        <v>0</v>
      </c>
      <c r="V145" s="73">
        <f>'Electricity demand (energy)'!V145/(365*24)*1000</f>
        <v>0</v>
      </c>
      <c r="W145" s="73">
        <f>'Electricity demand (energy)'!W145/(365*24)*1000</f>
        <v>0</v>
      </c>
      <c r="X145" s="73">
        <f>'Electricity demand (energy)'!X145/(365*24)*1000</f>
        <v>0</v>
      </c>
      <c r="Y145" s="73">
        <f>'Electricity demand (energy)'!Y145/(365*24)*1000</f>
        <v>0</v>
      </c>
      <c r="Z145" s="73">
        <f>'Electricity demand (energy)'!Z145/(365*24)*1000</f>
        <v>0</v>
      </c>
      <c r="AA145" s="73">
        <f>'Electricity demand (energy)'!AA145/(365*24)*1000</f>
        <v>0</v>
      </c>
      <c r="AB145" s="73">
        <f>'Electricity demand (energy)'!AB145/(365*24)*1000</f>
        <v>0</v>
      </c>
      <c r="AC145" s="73">
        <f>'Electricity demand (energy)'!AC145/(365*24)*1000</f>
        <v>0.8221758437</v>
      </c>
      <c r="AD145" s="73">
        <f>'Electricity demand (energy)'!AD145/(365*24)*1000</f>
        <v>3.252054635</v>
      </c>
      <c r="AE145" s="73">
        <f>'Electricity demand (energy)'!AE145/(365*24)*1000</f>
        <v>9.580217298</v>
      </c>
      <c r="AF145" s="73">
        <f>'Electricity demand (energy)'!AF145/(365*24)*1000</f>
        <v>22.64070065</v>
      </c>
      <c r="AG145" s="73">
        <f>'Electricity demand (energy)'!AG145/(365*24)*1000</f>
        <v>42.33957318</v>
      </c>
      <c r="AH145" s="73">
        <f>'Electricity demand (energy)'!AH145/(365*24)*1000</f>
        <v>64.75266441</v>
      </c>
      <c r="AI145" s="73">
        <f>'Electricity demand (energy)'!AI145/(365*24)*1000</f>
        <v>87.03936269</v>
      </c>
      <c r="AJ145" s="73">
        <f>'Electricity demand (energy)'!AJ145/(365*24)*1000</f>
        <v>105.5526729</v>
      </c>
      <c r="AK145" s="73">
        <f>'Electricity demand (energy)'!AK145/(365*24)*1000</f>
        <v>118.7638033</v>
      </c>
      <c r="AL145" s="73">
        <f>'Electricity demand (energy)'!AL145/(365*24)*1000</f>
        <v>127.6698379</v>
      </c>
      <c r="AM145" s="73">
        <f>'Electricity demand (energy)'!AM145/(365*24)*1000</f>
        <v>133.2386957</v>
      </c>
      <c r="AN145" s="73">
        <f>'Electricity demand (energy)'!AN145/(365*24)*1000</f>
        <v>136.6394814</v>
      </c>
      <c r="AO145" s="73">
        <f>'Electricity demand (energy)'!AO145/(365*24)*1000</f>
        <v>138.8181567</v>
      </c>
      <c r="AP145" s="73">
        <f>'Electricity demand (energy)'!AP145/(365*24)*1000</f>
        <v>140.2449515</v>
      </c>
      <c r="AQ145" s="73">
        <f>'Electricity demand (energy)'!AQ145/(365*24)*1000</f>
        <v>141.2525321</v>
      </c>
      <c r="AR145" s="73">
        <f>'Electricity demand (energy)'!AR145/(365*24)*1000</f>
        <v>142.0395258</v>
      </c>
      <c r="AS145" s="73">
        <f>'Electricity demand (energy)'!AS145/(365*24)*1000</f>
        <v>142.6949837</v>
      </c>
      <c r="AT145" s="73">
        <f>'Electricity demand (energy)'!AT145/(365*24)*1000</f>
        <v>0</v>
      </c>
      <c r="AU145" s="73">
        <f>'Electricity demand (energy)'!AU145/(365*24)*1000</f>
        <v>0</v>
      </c>
      <c r="AV145" s="73">
        <f>'Electricity demand (energy)'!AV145/(365*24)*1000</f>
        <v>0</v>
      </c>
      <c r="AW145" s="73">
        <f>'Electricity demand (energy)'!AW145/(365*24)*1000</f>
        <v>0</v>
      </c>
      <c r="AX145" s="73">
        <f>'Electricity demand (energy)'!AX145/(365*24)*1000</f>
        <v>0</v>
      </c>
      <c r="AY145" s="73">
        <f>'Electricity demand (energy)'!AY145/(365*24)*1000</f>
        <v>0</v>
      </c>
      <c r="AZ145" s="73">
        <f>'Electricity demand (energy)'!AZ145/(365*24)*1000</f>
        <v>0</v>
      </c>
      <c r="BA145" s="73">
        <f>'Electricity demand (energy)'!BA145/(365*24)*1000</f>
        <v>0</v>
      </c>
      <c r="BB145" s="73">
        <f>'Electricity demand (energy)'!BB145/(365*24)*1000</f>
        <v>0</v>
      </c>
      <c r="BC145" s="73">
        <f>'Electricity demand (energy)'!BC145/(365*24)*1000</f>
        <v>0</v>
      </c>
      <c r="BD145" s="74">
        <f>'Electricity demand (energy)'!BD145/(365*24)*1000</f>
        <v>0</v>
      </c>
      <c r="BE145" s="3"/>
      <c r="BF145" s="3"/>
      <c r="BG145" s="3"/>
      <c r="BH145" s="3"/>
      <c r="BI145" s="3"/>
      <c r="BJ145" s="3"/>
      <c r="BK145" s="3"/>
      <c r="BL145" s="3"/>
      <c r="BM145" s="3"/>
      <c r="BN145" s="3"/>
    </row>
    <row r="146">
      <c r="A146" s="75"/>
      <c r="E146" s="76" t="s">
        <v>55</v>
      </c>
      <c r="F146" s="73">
        <f>'Electricity demand (energy)'!F146/(365*24)*1000</f>
        <v>0</v>
      </c>
      <c r="G146" s="73">
        <f>'Electricity demand (energy)'!G146/(365*24)*1000</f>
        <v>0</v>
      </c>
      <c r="H146" s="73">
        <f>'Electricity demand (energy)'!H146/(365*24)*1000</f>
        <v>0</v>
      </c>
      <c r="I146" s="73">
        <f>'Electricity demand (energy)'!I146/(365*24)*1000</f>
        <v>0</v>
      </c>
      <c r="J146" s="73">
        <f>'Electricity demand (energy)'!J146/(365*24)*1000</f>
        <v>0</v>
      </c>
      <c r="K146" s="73">
        <f>'Electricity demand (energy)'!K146/(365*24)*1000</f>
        <v>0</v>
      </c>
      <c r="L146" s="73">
        <f>'Electricity demand (energy)'!L146/(365*24)*1000</f>
        <v>0</v>
      </c>
      <c r="M146" s="73">
        <f>'Electricity demand (energy)'!M146/(365*24)*1000</f>
        <v>0</v>
      </c>
      <c r="N146" s="73">
        <f>'Electricity demand (energy)'!N146/(365*24)*1000</f>
        <v>0</v>
      </c>
      <c r="O146" s="73">
        <f>'Electricity demand (energy)'!O146/(365*24)*1000</f>
        <v>0</v>
      </c>
      <c r="P146" s="73">
        <f>'Electricity demand (energy)'!P146/(365*24)*1000</f>
        <v>0</v>
      </c>
      <c r="Q146" s="73">
        <f>'Electricity demand (energy)'!Q146/(365*24)*1000</f>
        <v>0</v>
      </c>
      <c r="R146" s="73">
        <f>'Electricity demand (energy)'!R146/(365*24)*1000</f>
        <v>0</v>
      </c>
      <c r="S146" s="73">
        <f>'Electricity demand (energy)'!S146/(365*24)*1000</f>
        <v>0</v>
      </c>
      <c r="T146" s="73">
        <f>'Electricity demand (energy)'!T146/(365*24)*1000</f>
        <v>0</v>
      </c>
      <c r="U146" s="73">
        <f>'Electricity demand (energy)'!U146/(365*24)*1000</f>
        <v>0</v>
      </c>
      <c r="V146" s="73">
        <f>'Electricity demand (energy)'!V146/(365*24)*1000</f>
        <v>0</v>
      </c>
      <c r="W146" s="73">
        <f>'Electricity demand (energy)'!W146/(365*24)*1000</f>
        <v>0</v>
      </c>
      <c r="X146" s="73">
        <f>'Electricity demand (energy)'!X146/(365*24)*1000</f>
        <v>0</v>
      </c>
      <c r="Y146" s="73">
        <f>'Electricity demand (energy)'!Y146/(365*24)*1000</f>
        <v>0</v>
      </c>
      <c r="Z146" s="73">
        <f>'Electricity demand (energy)'!Z146/(365*24)*1000</f>
        <v>0</v>
      </c>
      <c r="AA146" s="73">
        <f>'Electricity demand (energy)'!AA146/(365*24)*1000</f>
        <v>0</v>
      </c>
      <c r="AB146" s="73">
        <f>'Electricity demand (energy)'!AB146/(365*24)*1000</f>
        <v>0</v>
      </c>
      <c r="AC146" s="73">
        <f>'Electricity demand (energy)'!AC146/(365*24)*1000</f>
        <v>2.459132772</v>
      </c>
      <c r="AD146" s="73">
        <f>'Electricity demand (energy)'!AD146/(365*24)*1000</f>
        <v>11.3018821</v>
      </c>
      <c r="AE146" s="73">
        <f>'Electricity demand (energy)'!AE146/(365*24)*1000</f>
        <v>33.76857729</v>
      </c>
      <c r="AF146" s="73">
        <f>'Electricity demand (energy)'!AF146/(365*24)*1000</f>
        <v>69.53830784</v>
      </c>
      <c r="AG146" s="73">
        <f>'Electricity demand (energy)'!AG146/(365*24)*1000</f>
        <v>102.5379039</v>
      </c>
      <c r="AH146" s="73">
        <f>'Electricity demand (energy)'!AH146/(365*24)*1000</f>
        <v>121.3499436</v>
      </c>
      <c r="AI146" s="73">
        <f>'Electricity demand (energy)'!AI146/(365*24)*1000</f>
        <v>131.2221014</v>
      </c>
      <c r="AJ146" s="73">
        <f>'Electricity demand (energy)'!AJ146/(365*24)*1000</f>
        <v>135.8355306</v>
      </c>
      <c r="AK146" s="73">
        <f>'Electricity demand (energy)'!AK146/(365*24)*1000</f>
        <v>137.7730648</v>
      </c>
      <c r="AL146" s="73">
        <f>'Electricity demand (energy)'!AL146/(365*24)*1000</f>
        <v>138.9965443</v>
      </c>
      <c r="AM146" s="73">
        <f>'Electricity demand (energy)'!AM146/(365*24)*1000</f>
        <v>139.767911</v>
      </c>
      <c r="AN146" s="73">
        <f>'Electricity demand (energy)'!AN146/(365*24)*1000</f>
        <v>140.330385</v>
      </c>
      <c r="AO146" s="73">
        <f>'Electricity demand (energy)'!AO146/(365*24)*1000</f>
        <v>140.8824288</v>
      </c>
      <c r="AP146" s="73">
        <f>'Electricity demand (energy)'!AP146/(365*24)*1000</f>
        <v>141.3920377</v>
      </c>
      <c r="AQ146" s="73">
        <f>'Electricity demand (energy)'!AQ146/(365*24)*1000</f>
        <v>141.8876162</v>
      </c>
      <c r="AR146" s="73">
        <f>'Electricity demand (energy)'!AR146/(365*24)*1000</f>
        <v>142.3904256</v>
      </c>
      <c r="AS146" s="73">
        <f>'Electricity demand (energy)'!AS146/(365*24)*1000</f>
        <v>142.8886195</v>
      </c>
      <c r="AT146" s="73">
        <f>'Electricity demand (energy)'!AT146/(365*24)*1000</f>
        <v>0</v>
      </c>
      <c r="AU146" s="73">
        <f>'Electricity demand (energy)'!AU146/(365*24)*1000</f>
        <v>0</v>
      </c>
      <c r="AV146" s="73">
        <f>'Electricity demand (energy)'!AV146/(365*24)*1000</f>
        <v>0</v>
      </c>
      <c r="AW146" s="73">
        <f>'Electricity demand (energy)'!AW146/(365*24)*1000</f>
        <v>0</v>
      </c>
      <c r="AX146" s="73">
        <f>'Electricity demand (energy)'!AX146/(365*24)*1000</f>
        <v>0</v>
      </c>
      <c r="AY146" s="73">
        <f>'Electricity demand (energy)'!AY146/(365*24)*1000</f>
        <v>0</v>
      </c>
      <c r="AZ146" s="73">
        <f>'Electricity demand (energy)'!AZ146/(365*24)*1000</f>
        <v>0</v>
      </c>
      <c r="BA146" s="73">
        <f>'Electricity demand (energy)'!BA146/(365*24)*1000</f>
        <v>0</v>
      </c>
      <c r="BB146" s="73">
        <f>'Electricity demand (energy)'!BB146/(365*24)*1000</f>
        <v>0</v>
      </c>
      <c r="BC146" s="73">
        <f>'Electricity demand (energy)'!BC146/(365*24)*1000</f>
        <v>0</v>
      </c>
      <c r="BD146" s="74">
        <f>'Electricity demand (energy)'!BD146/(365*24)*1000</f>
        <v>0</v>
      </c>
      <c r="BE146" s="3"/>
      <c r="BF146" s="3"/>
      <c r="BG146" s="3"/>
      <c r="BH146" s="3"/>
      <c r="BI146" s="3"/>
      <c r="BJ146" s="3"/>
      <c r="BK146" s="3"/>
      <c r="BL146" s="3"/>
      <c r="BM146" s="3"/>
      <c r="BN146" s="3"/>
    </row>
    <row r="147">
      <c r="A147" s="75"/>
      <c r="D147" s="77" t="s">
        <v>55</v>
      </c>
      <c r="E147" s="76" t="s">
        <v>57</v>
      </c>
      <c r="F147" s="73">
        <f>'Electricity demand (energy)'!F147/(365*24)*1000</f>
        <v>0</v>
      </c>
      <c r="G147" s="73">
        <f>'Electricity demand (energy)'!G147/(365*24)*1000</f>
        <v>0</v>
      </c>
      <c r="H147" s="73">
        <f>'Electricity demand (energy)'!H147/(365*24)*1000</f>
        <v>0</v>
      </c>
      <c r="I147" s="73">
        <f>'Electricity demand (energy)'!I147/(365*24)*1000</f>
        <v>0</v>
      </c>
      <c r="J147" s="73">
        <f>'Electricity demand (energy)'!J147/(365*24)*1000</f>
        <v>0</v>
      </c>
      <c r="K147" s="73">
        <f>'Electricity demand (energy)'!K147/(365*24)*1000</f>
        <v>0</v>
      </c>
      <c r="L147" s="73">
        <f>'Electricity demand (energy)'!L147/(365*24)*1000</f>
        <v>0</v>
      </c>
      <c r="M147" s="73">
        <f>'Electricity demand (energy)'!M147/(365*24)*1000</f>
        <v>0</v>
      </c>
      <c r="N147" s="73">
        <f>'Electricity demand (energy)'!N147/(365*24)*1000</f>
        <v>0</v>
      </c>
      <c r="O147" s="73">
        <f>'Electricity demand (energy)'!O147/(365*24)*1000</f>
        <v>0</v>
      </c>
      <c r="P147" s="73">
        <f>'Electricity demand (energy)'!P147/(365*24)*1000</f>
        <v>0</v>
      </c>
      <c r="Q147" s="73">
        <f>'Electricity demand (energy)'!Q147/(365*24)*1000</f>
        <v>0</v>
      </c>
      <c r="R147" s="73">
        <f>'Electricity demand (energy)'!R147/(365*24)*1000</f>
        <v>0</v>
      </c>
      <c r="S147" s="73">
        <f>'Electricity demand (energy)'!S147/(365*24)*1000</f>
        <v>0</v>
      </c>
      <c r="T147" s="73">
        <f>'Electricity demand (energy)'!T147/(365*24)*1000</f>
        <v>0</v>
      </c>
      <c r="U147" s="73">
        <f>'Electricity demand (energy)'!U147/(365*24)*1000</f>
        <v>0</v>
      </c>
      <c r="V147" s="73">
        <f>'Electricity demand (energy)'!V147/(365*24)*1000</f>
        <v>0</v>
      </c>
      <c r="W147" s="73">
        <f>'Electricity demand (energy)'!W147/(365*24)*1000</f>
        <v>0</v>
      </c>
      <c r="X147" s="73">
        <f>'Electricity demand (energy)'!X147/(365*24)*1000</f>
        <v>0</v>
      </c>
      <c r="Y147" s="73">
        <f>'Electricity demand (energy)'!Y147/(365*24)*1000</f>
        <v>0</v>
      </c>
      <c r="Z147" s="73">
        <f>'Electricity demand (energy)'!Z147/(365*24)*1000</f>
        <v>0</v>
      </c>
      <c r="AA147" s="73">
        <f>'Electricity demand (energy)'!AA147/(365*24)*1000</f>
        <v>0</v>
      </c>
      <c r="AB147" s="73">
        <f>'Electricity demand (energy)'!AB147/(365*24)*1000</f>
        <v>0</v>
      </c>
      <c r="AC147" s="73">
        <f>'Electricity demand (energy)'!AC147/(365*24)*1000</f>
        <v>0.8919729144</v>
      </c>
      <c r="AD147" s="73">
        <f>'Electricity demand (energy)'!AD147/(365*24)*1000</f>
        <v>2.534915809</v>
      </c>
      <c r="AE147" s="73">
        <f>'Electricity demand (energy)'!AE147/(365*24)*1000</f>
        <v>5.222996193</v>
      </c>
      <c r="AF147" s="73">
        <f>'Electricity demand (energy)'!AF147/(365*24)*1000</f>
        <v>9.517088828</v>
      </c>
      <c r="AG147" s="73">
        <f>'Electricity demand (energy)'!AG147/(365*24)*1000</f>
        <v>15.9187846</v>
      </c>
      <c r="AH147" s="73">
        <f>'Electricity demand (energy)'!AH147/(365*24)*1000</f>
        <v>24.74571929</v>
      </c>
      <c r="AI147" s="73">
        <f>'Electricity demand (energy)'!AI147/(365*24)*1000</f>
        <v>36.94000051</v>
      </c>
      <c r="AJ147" s="73">
        <f>'Electricity demand (energy)'!AJ147/(365*24)*1000</f>
        <v>52.24094749</v>
      </c>
      <c r="AK147" s="73">
        <f>'Electricity demand (energy)'!AK147/(365*24)*1000</f>
        <v>69.40213935</v>
      </c>
      <c r="AL147" s="73">
        <f>'Electricity demand (energy)'!AL147/(365*24)*1000</f>
        <v>86.77964593</v>
      </c>
      <c r="AM147" s="73">
        <f>'Electricity demand (energy)'!AM147/(365*24)*1000</f>
        <v>102.3018305</v>
      </c>
      <c r="AN147" s="73">
        <f>'Electricity demand (energy)'!AN147/(365*24)*1000</f>
        <v>114.7861595</v>
      </c>
      <c r="AO147" s="73">
        <f>'Electricity demand (energy)'!AO147/(365*24)*1000</f>
        <v>124.1130013</v>
      </c>
      <c r="AP147" s="73">
        <f>'Electricity demand (energy)'!AP147/(365*24)*1000</f>
        <v>130.676522</v>
      </c>
      <c r="AQ147" s="73">
        <f>'Electricity demand (energy)'!AQ147/(365*24)*1000</f>
        <v>135.1627233</v>
      </c>
      <c r="AR147" s="73">
        <f>'Electricity demand (energy)'!AR147/(365*24)*1000</f>
        <v>138.2183919</v>
      </c>
      <c r="AS147" s="73">
        <f>'Electricity demand (energy)'!AS147/(365*24)*1000</f>
        <v>140.3193078</v>
      </c>
      <c r="AT147" s="73">
        <f>'Electricity demand (energy)'!AT147/(365*24)*1000</f>
        <v>0</v>
      </c>
      <c r="AU147" s="73">
        <f>'Electricity demand (energy)'!AU147/(365*24)*1000</f>
        <v>0</v>
      </c>
      <c r="AV147" s="73">
        <f>'Electricity demand (energy)'!AV147/(365*24)*1000</f>
        <v>0</v>
      </c>
      <c r="AW147" s="73">
        <f>'Electricity demand (energy)'!AW147/(365*24)*1000</f>
        <v>0</v>
      </c>
      <c r="AX147" s="73">
        <f>'Electricity demand (energy)'!AX147/(365*24)*1000</f>
        <v>0</v>
      </c>
      <c r="AY147" s="73">
        <f>'Electricity demand (energy)'!AY147/(365*24)*1000</f>
        <v>0</v>
      </c>
      <c r="AZ147" s="73">
        <f>'Electricity demand (energy)'!AZ147/(365*24)*1000</f>
        <v>0</v>
      </c>
      <c r="BA147" s="73">
        <f>'Electricity demand (energy)'!BA147/(365*24)*1000</f>
        <v>0</v>
      </c>
      <c r="BB147" s="73">
        <f>'Electricity demand (energy)'!BB147/(365*24)*1000</f>
        <v>0</v>
      </c>
      <c r="BC147" s="73">
        <f>'Electricity demand (energy)'!BC147/(365*24)*1000</f>
        <v>0</v>
      </c>
      <c r="BD147" s="74">
        <f>'Electricity demand (energy)'!BD147/(365*24)*1000</f>
        <v>0</v>
      </c>
      <c r="BE147" s="3"/>
      <c r="BF147" s="3"/>
      <c r="BG147" s="3"/>
      <c r="BH147" s="3"/>
      <c r="BI147" s="3"/>
      <c r="BJ147" s="3"/>
      <c r="BK147" s="3"/>
      <c r="BL147" s="3"/>
      <c r="BM147" s="3"/>
      <c r="BN147" s="3"/>
    </row>
    <row r="148">
      <c r="A148" s="75"/>
      <c r="E148" s="76" t="s">
        <v>56</v>
      </c>
      <c r="F148" s="73">
        <f>'Electricity demand (energy)'!F148/(365*24)*1000</f>
        <v>0</v>
      </c>
      <c r="G148" s="73">
        <f>'Electricity demand (energy)'!G148/(365*24)*1000</f>
        <v>0</v>
      </c>
      <c r="H148" s="73">
        <f>'Electricity demand (energy)'!H148/(365*24)*1000</f>
        <v>0</v>
      </c>
      <c r="I148" s="73">
        <f>'Electricity demand (energy)'!I148/(365*24)*1000</f>
        <v>0</v>
      </c>
      <c r="J148" s="73">
        <f>'Electricity demand (energy)'!J148/(365*24)*1000</f>
        <v>0</v>
      </c>
      <c r="K148" s="73">
        <f>'Electricity demand (energy)'!K148/(365*24)*1000</f>
        <v>0</v>
      </c>
      <c r="L148" s="73">
        <f>'Electricity demand (energy)'!L148/(365*24)*1000</f>
        <v>0</v>
      </c>
      <c r="M148" s="73">
        <f>'Electricity demand (energy)'!M148/(365*24)*1000</f>
        <v>0</v>
      </c>
      <c r="N148" s="73">
        <f>'Electricity demand (energy)'!N148/(365*24)*1000</f>
        <v>0</v>
      </c>
      <c r="O148" s="73">
        <f>'Electricity demand (energy)'!O148/(365*24)*1000</f>
        <v>0</v>
      </c>
      <c r="P148" s="73">
        <f>'Electricity demand (energy)'!P148/(365*24)*1000</f>
        <v>0</v>
      </c>
      <c r="Q148" s="73">
        <f>'Electricity demand (energy)'!Q148/(365*24)*1000</f>
        <v>0</v>
      </c>
      <c r="R148" s="73">
        <f>'Electricity demand (energy)'!R148/(365*24)*1000</f>
        <v>0</v>
      </c>
      <c r="S148" s="73">
        <f>'Electricity demand (energy)'!S148/(365*24)*1000</f>
        <v>0</v>
      </c>
      <c r="T148" s="73">
        <f>'Electricity demand (energy)'!T148/(365*24)*1000</f>
        <v>0</v>
      </c>
      <c r="U148" s="73">
        <f>'Electricity demand (energy)'!U148/(365*24)*1000</f>
        <v>0</v>
      </c>
      <c r="V148" s="73">
        <f>'Electricity demand (energy)'!V148/(365*24)*1000</f>
        <v>0</v>
      </c>
      <c r="W148" s="73">
        <f>'Electricity demand (energy)'!W148/(365*24)*1000</f>
        <v>0</v>
      </c>
      <c r="X148" s="73">
        <f>'Electricity demand (energy)'!X148/(365*24)*1000</f>
        <v>0</v>
      </c>
      <c r="Y148" s="73">
        <f>'Electricity demand (energy)'!Y148/(365*24)*1000</f>
        <v>0</v>
      </c>
      <c r="Z148" s="73">
        <f>'Electricity demand (energy)'!Z148/(365*24)*1000</f>
        <v>0</v>
      </c>
      <c r="AA148" s="73">
        <f>'Electricity demand (energy)'!AA148/(365*24)*1000</f>
        <v>0</v>
      </c>
      <c r="AB148" s="73">
        <f>'Electricity demand (energy)'!AB148/(365*24)*1000</f>
        <v>0</v>
      </c>
      <c r="AC148" s="73">
        <f>'Electricity demand (energy)'!AC148/(365*24)*1000</f>
        <v>2.351945986</v>
      </c>
      <c r="AD148" s="73">
        <f>'Electricity demand (energy)'!AD148/(365*24)*1000</f>
        <v>7.192758033</v>
      </c>
      <c r="AE148" s="73">
        <f>'Electricity demand (energy)'!AE148/(365*24)*1000</f>
        <v>15.62201225</v>
      </c>
      <c r="AF148" s="73">
        <f>'Electricity demand (energy)'!AF148/(365*24)*1000</f>
        <v>29.04064132</v>
      </c>
      <c r="AG148" s="73">
        <f>'Electricity demand (energy)'!AG148/(365*24)*1000</f>
        <v>47.32032437</v>
      </c>
      <c r="AH148" s="73">
        <f>'Electricity demand (energy)'!AH148/(365*24)*1000</f>
        <v>67.82416947</v>
      </c>
      <c r="AI148" s="73">
        <f>'Electricity demand (energy)'!AI148/(365*24)*1000</f>
        <v>88.68304541</v>
      </c>
      <c r="AJ148" s="73">
        <f>'Electricity demand (energy)'!AJ148/(365*24)*1000</f>
        <v>106.3420876</v>
      </c>
      <c r="AK148" s="73">
        <f>'Electricity demand (energy)'!AK148/(365*24)*1000</f>
        <v>119.1147439</v>
      </c>
      <c r="AL148" s="73">
        <f>'Electricity demand (energy)'!AL148/(365*24)*1000</f>
        <v>127.8187101</v>
      </c>
      <c r="AM148" s="73">
        <f>'Electricity demand (energy)'!AM148/(365*24)*1000</f>
        <v>133.2999566</v>
      </c>
      <c r="AN148" s="73">
        <f>'Electricity demand (energy)'!AN148/(365*24)*1000</f>
        <v>136.664238</v>
      </c>
      <c r="AO148" s="73">
        <f>'Electricity demand (energy)'!AO148/(365*24)*1000</f>
        <v>138.8280626</v>
      </c>
      <c r="AP148" s="73">
        <f>'Electricity demand (energy)'!AP148/(365*24)*1000</f>
        <v>140.2488912</v>
      </c>
      <c r="AQ148" s="73">
        <f>'Electricity demand (energy)'!AQ148/(365*24)*1000</f>
        <v>141.2540935</v>
      </c>
      <c r="AR148" s="73">
        <f>'Electricity demand (energy)'!AR148/(365*24)*1000</f>
        <v>142.0401433</v>
      </c>
      <c r="AS148" s="73">
        <f>'Electricity demand (energy)'!AS148/(365*24)*1000</f>
        <v>142.6952276</v>
      </c>
      <c r="AT148" s="73">
        <f>'Electricity demand (energy)'!AT148/(365*24)*1000</f>
        <v>0</v>
      </c>
      <c r="AU148" s="73">
        <f>'Electricity demand (energy)'!AU148/(365*24)*1000</f>
        <v>0</v>
      </c>
      <c r="AV148" s="73">
        <f>'Electricity demand (energy)'!AV148/(365*24)*1000</f>
        <v>0</v>
      </c>
      <c r="AW148" s="73">
        <f>'Electricity demand (energy)'!AW148/(365*24)*1000</f>
        <v>0</v>
      </c>
      <c r="AX148" s="73">
        <f>'Electricity demand (energy)'!AX148/(365*24)*1000</f>
        <v>0</v>
      </c>
      <c r="AY148" s="73">
        <f>'Electricity demand (energy)'!AY148/(365*24)*1000</f>
        <v>0</v>
      </c>
      <c r="AZ148" s="73">
        <f>'Electricity demand (energy)'!AZ148/(365*24)*1000</f>
        <v>0</v>
      </c>
      <c r="BA148" s="73">
        <f>'Electricity demand (energy)'!BA148/(365*24)*1000</f>
        <v>0</v>
      </c>
      <c r="BB148" s="73">
        <f>'Electricity demand (energy)'!BB148/(365*24)*1000</f>
        <v>0</v>
      </c>
      <c r="BC148" s="73">
        <f>'Electricity demand (energy)'!BC148/(365*24)*1000</f>
        <v>0</v>
      </c>
      <c r="BD148" s="74">
        <f>'Electricity demand (energy)'!BD148/(365*24)*1000</f>
        <v>0</v>
      </c>
      <c r="BE148" s="3"/>
      <c r="BF148" s="3"/>
      <c r="BG148" s="3"/>
      <c r="BH148" s="3"/>
      <c r="BI148" s="3"/>
      <c r="BJ148" s="3"/>
      <c r="BK148" s="3"/>
      <c r="BL148" s="3"/>
      <c r="BM148" s="3"/>
      <c r="BN148" s="3"/>
    </row>
    <row r="149">
      <c r="A149" s="75"/>
      <c r="E149" s="76" t="s">
        <v>55</v>
      </c>
      <c r="F149" s="73">
        <f>'Electricity demand (energy)'!F149/(365*24)*1000</f>
        <v>0</v>
      </c>
      <c r="G149" s="73">
        <f>'Electricity demand (energy)'!G149/(365*24)*1000</f>
        <v>0</v>
      </c>
      <c r="H149" s="73">
        <f>'Electricity demand (energy)'!H149/(365*24)*1000</f>
        <v>0</v>
      </c>
      <c r="I149" s="73">
        <f>'Electricity demand (energy)'!I149/(365*24)*1000</f>
        <v>0</v>
      </c>
      <c r="J149" s="73">
        <f>'Electricity demand (energy)'!J149/(365*24)*1000</f>
        <v>0</v>
      </c>
      <c r="K149" s="73">
        <f>'Electricity demand (energy)'!K149/(365*24)*1000</f>
        <v>0</v>
      </c>
      <c r="L149" s="73">
        <f>'Electricity demand (energy)'!L149/(365*24)*1000</f>
        <v>0</v>
      </c>
      <c r="M149" s="73">
        <f>'Electricity demand (energy)'!M149/(365*24)*1000</f>
        <v>0</v>
      </c>
      <c r="N149" s="73">
        <f>'Electricity demand (energy)'!N149/(365*24)*1000</f>
        <v>0</v>
      </c>
      <c r="O149" s="73">
        <f>'Electricity demand (energy)'!O149/(365*24)*1000</f>
        <v>0</v>
      </c>
      <c r="P149" s="73">
        <f>'Electricity demand (energy)'!P149/(365*24)*1000</f>
        <v>0</v>
      </c>
      <c r="Q149" s="73">
        <f>'Electricity demand (energy)'!Q149/(365*24)*1000</f>
        <v>0</v>
      </c>
      <c r="R149" s="73">
        <f>'Electricity demand (energy)'!R149/(365*24)*1000</f>
        <v>0</v>
      </c>
      <c r="S149" s="73">
        <f>'Electricity demand (energy)'!S149/(365*24)*1000</f>
        <v>0</v>
      </c>
      <c r="T149" s="73">
        <f>'Electricity demand (energy)'!T149/(365*24)*1000</f>
        <v>0</v>
      </c>
      <c r="U149" s="73">
        <f>'Electricity demand (energy)'!U149/(365*24)*1000</f>
        <v>0</v>
      </c>
      <c r="V149" s="73">
        <f>'Electricity demand (energy)'!V149/(365*24)*1000</f>
        <v>0</v>
      </c>
      <c r="W149" s="73">
        <f>'Electricity demand (energy)'!W149/(365*24)*1000</f>
        <v>0</v>
      </c>
      <c r="X149" s="73">
        <f>'Electricity demand (energy)'!X149/(365*24)*1000</f>
        <v>0</v>
      </c>
      <c r="Y149" s="73">
        <f>'Electricity demand (energy)'!Y149/(365*24)*1000</f>
        <v>0</v>
      </c>
      <c r="Z149" s="73">
        <f>'Electricity demand (energy)'!Z149/(365*24)*1000</f>
        <v>0</v>
      </c>
      <c r="AA149" s="73">
        <f>'Electricity demand (energy)'!AA149/(365*24)*1000</f>
        <v>0</v>
      </c>
      <c r="AB149" s="73">
        <f>'Electricity demand (energy)'!AB149/(365*24)*1000</f>
        <v>0</v>
      </c>
      <c r="AC149" s="73">
        <f>'Electricity demand (energy)'!AC149/(365*24)*1000</f>
        <v>7.034684241</v>
      </c>
      <c r="AD149" s="73">
        <f>'Electricity demand (energy)'!AD149/(365*24)*1000</f>
        <v>24.99702877</v>
      </c>
      <c r="AE149" s="73">
        <f>'Electricity demand (energy)'!AE149/(365*24)*1000</f>
        <v>55.06483954</v>
      </c>
      <c r="AF149" s="73">
        <f>'Electricity demand (energy)'!AF149/(365*24)*1000</f>
        <v>89.19498948</v>
      </c>
      <c r="AG149" s="73">
        <f>'Electricity demand (energy)'!AG149/(365*24)*1000</f>
        <v>114.6002784</v>
      </c>
      <c r="AH149" s="73">
        <f>'Electricity demand (energy)'!AH149/(365*24)*1000</f>
        <v>127.1061078</v>
      </c>
      <c r="AI149" s="73">
        <f>'Electricity demand (energy)'!AI149/(365*24)*1000</f>
        <v>133.7001469</v>
      </c>
      <c r="AJ149" s="73">
        <f>'Electricity demand (energy)'!AJ149/(365*24)*1000</f>
        <v>136.8514268</v>
      </c>
      <c r="AK149" s="73">
        <f>'Electricity demand (energy)'!AK149/(365*24)*1000</f>
        <v>138.1801767</v>
      </c>
      <c r="AL149" s="73">
        <f>'Electricity demand (energy)'!AL149/(365*24)*1000</f>
        <v>139.1586242</v>
      </c>
      <c r="AM149" s="73">
        <f>'Electricity demand (energy)'!AM149/(365*24)*1000</f>
        <v>139.832174</v>
      </c>
      <c r="AN149" s="73">
        <f>'Electricity demand (energy)'!AN149/(365*24)*1000</f>
        <v>140.3558102</v>
      </c>
      <c r="AO149" s="73">
        <f>'Electricity demand (energy)'!AO149/(365*24)*1000</f>
        <v>140.8924819</v>
      </c>
      <c r="AP149" s="73">
        <f>'Electricity demand (energy)'!AP149/(365*24)*1000</f>
        <v>141.3960096</v>
      </c>
      <c r="AQ149" s="73">
        <f>'Electricity demand (energy)'!AQ149/(365*24)*1000</f>
        <v>141.8891846</v>
      </c>
      <c r="AR149" s="73">
        <f>'Electricity demand (energy)'!AR149/(365*24)*1000</f>
        <v>142.3910447</v>
      </c>
      <c r="AS149" s="73">
        <f>'Electricity demand (energy)'!AS149/(365*24)*1000</f>
        <v>142.8888638</v>
      </c>
      <c r="AT149" s="73">
        <f>'Electricity demand (energy)'!AT149/(365*24)*1000</f>
        <v>0</v>
      </c>
      <c r="AU149" s="73">
        <f>'Electricity demand (energy)'!AU149/(365*24)*1000</f>
        <v>0</v>
      </c>
      <c r="AV149" s="73">
        <f>'Electricity demand (energy)'!AV149/(365*24)*1000</f>
        <v>0</v>
      </c>
      <c r="AW149" s="73">
        <f>'Electricity demand (energy)'!AW149/(365*24)*1000</f>
        <v>0</v>
      </c>
      <c r="AX149" s="73">
        <f>'Electricity demand (energy)'!AX149/(365*24)*1000</f>
        <v>0</v>
      </c>
      <c r="AY149" s="73">
        <f>'Electricity demand (energy)'!AY149/(365*24)*1000</f>
        <v>0</v>
      </c>
      <c r="AZ149" s="73">
        <f>'Electricity demand (energy)'!AZ149/(365*24)*1000</f>
        <v>0</v>
      </c>
      <c r="BA149" s="73">
        <f>'Electricity demand (energy)'!BA149/(365*24)*1000</f>
        <v>0</v>
      </c>
      <c r="BB149" s="73">
        <f>'Electricity demand (energy)'!BB149/(365*24)*1000</f>
        <v>0</v>
      </c>
      <c r="BC149" s="73">
        <f>'Electricity demand (energy)'!BC149/(365*24)*1000</f>
        <v>0</v>
      </c>
      <c r="BD149" s="74">
        <f>'Electricity demand (energy)'!BD149/(365*24)*1000</f>
        <v>0</v>
      </c>
      <c r="BE149" s="3"/>
      <c r="BF149" s="3"/>
      <c r="BG149" s="3"/>
      <c r="BH149" s="3"/>
      <c r="BI149" s="3"/>
      <c r="BJ149" s="3"/>
      <c r="BK149" s="3"/>
      <c r="BL149" s="3"/>
      <c r="BM149" s="3"/>
      <c r="BN149" s="3"/>
    </row>
    <row r="150">
      <c r="A150" s="75"/>
      <c r="C150" s="77" t="s">
        <v>56</v>
      </c>
      <c r="D150" s="71" t="s">
        <v>57</v>
      </c>
      <c r="E150" s="76" t="s">
        <v>57</v>
      </c>
      <c r="F150" s="73">
        <f>'Electricity demand (energy)'!F150/(365*24)*1000</f>
        <v>0</v>
      </c>
      <c r="G150" s="73">
        <f>'Electricity demand (energy)'!G150/(365*24)*1000</f>
        <v>0</v>
      </c>
      <c r="H150" s="73">
        <f>'Electricity demand (energy)'!H150/(365*24)*1000</f>
        <v>0</v>
      </c>
      <c r="I150" s="73">
        <f>'Electricity demand (energy)'!I150/(365*24)*1000</f>
        <v>0</v>
      </c>
      <c r="J150" s="73">
        <f>'Electricity demand (energy)'!J150/(365*24)*1000</f>
        <v>0</v>
      </c>
      <c r="K150" s="73">
        <f>'Electricity demand (energy)'!K150/(365*24)*1000</f>
        <v>0</v>
      </c>
      <c r="L150" s="73">
        <f>'Electricity demand (energy)'!L150/(365*24)*1000</f>
        <v>0</v>
      </c>
      <c r="M150" s="73">
        <f>'Electricity demand (energy)'!M150/(365*24)*1000</f>
        <v>0</v>
      </c>
      <c r="N150" s="73">
        <f>'Electricity demand (energy)'!N150/(365*24)*1000</f>
        <v>0</v>
      </c>
      <c r="O150" s="73">
        <f>'Electricity demand (energy)'!O150/(365*24)*1000</f>
        <v>0</v>
      </c>
      <c r="P150" s="73">
        <f>'Electricity demand (energy)'!P150/(365*24)*1000</f>
        <v>0</v>
      </c>
      <c r="Q150" s="73">
        <f>'Electricity demand (energy)'!Q150/(365*24)*1000</f>
        <v>0</v>
      </c>
      <c r="R150" s="73">
        <f>'Electricity demand (energy)'!R150/(365*24)*1000</f>
        <v>0</v>
      </c>
      <c r="S150" s="73">
        <f>'Electricity demand (energy)'!S150/(365*24)*1000</f>
        <v>0</v>
      </c>
      <c r="T150" s="73">
        <f>'Electricity demand (energy)'!T150/(365*24)*1000</f>
        <v>0</v>
      </c>
      <c r="U150" s="73">
        <f>'Electricity demand (energy)'!U150/(365*24)*1000</f>
        <v>0</v>
      </c>
      <c r="V150" s="73">
        <f>'Electricity demand (energy)'!V150/(365*24)*1000</f>
        <v>0</v>
      </c>
      <c r="W150" s="73">
        <f>'Electricity demand (energy)'!W150/(365*24)*1000</f>
        <v>0</v>
      </c>
      <c r="X150" s="73">
        <f>'Electricity demand (energy)'!X150/(365*24)*1000</f>
        <v>0</v>
      </c>
      <c r="Y150" s="73">
        <f>'Electricity demand (energy)'!Y150/(365*24)*1000</f>
        <v>0</v>
      </c>
      <c r="Z150" s="73">
        <f>'Electricity demand (energy)'!Z150/(365*24)*1000</f>
        <v>0</v>
      </c>
      <c r="AA150" s="73">
        <f>'Electricity demand (energy)'!AA150/(365*24)*1000</f>
        <v>0</v>
      </c>
      <c r="AB150" s="73">
        <f>'Electricity demand (energy)'!AB150/(365*24)*1000</f>
        <v>0</v>
      </c>
      <c r="AC150" s="73">
        <f>'Electricity demand (energy)'!AC150/(365*24)*1000</f>
        <v>0.06295368249</v>
      </c>
      <c r="AD150" s="73">
        <f>'Electricity demand (energy)'!AD150/(365*24)*1000</f>
        <v>0.2582150399</v>
      </c>
      <c r="AE150" s="73">
        <f>'Electricity demand (energy)'!AE150/(365*24)*1000</f>
        <v>0.9132122595</v>
      </c>
      <c r="AF150" s="73">
        <f>'Electricity demand (energy)'!AF150/(365*24)*1000</f>
        <v>2.997253415</v>
      </c>
      <c r="AG150" s="73">
        <f>'Electricity demand (energy)'!AG150/(365*24)*1000</f>
        <v>8.249062657</v>
      </c>
      <c r="AH150" s="73">
        <f>'Electricity demand (energy)'!AH150/(365*24)*1000</f>
        <v>17.88576099</v>
      </c>
      <c r="AI150" s="73">
        <f>'Electricity demand (energy)'!AI150/(365*24)*1000</f>
        <v>31.99497567</v>
      </c>
      <c r="AJ150" s="73">
        <f>'Electricity demand (energy)'!AJ150/(365*24)*1000</f>
        <v>49.27314175</v>
      </c>
      <c r="AK150" s="73">
        <f>'Electricity demand (energy)'!AK150/(365*24)*1000</f>
        <v>67.93215868</v>
      </c>
      <c r="AL150" s="73">
        <f>'Electricity demand (energy)'!AL150/(365*24)*1000</f>
        <v>86.2714575</v>
      </c>
      <c r="AM150" s="73">
        <f>'Electricity demand (energy)'!AM150/(365*24)*1000</f>
        <v>102.3559475</v>
      </c>
      <c r="AN150" s="73">
        <f>'Electricity demand (energy)'!AN150/(365*24)*1000</f>
        <v>115.1481818</v>
      </c>
      <c r="AO150" s="73">
        <f>'Electricity demand (energy)'!AO150/(365*24)*1000</f>
        <v>124.6376174</v>
      </c>
      <c r="AP150" s="73">
        <f>'Electricity demand (energy)'!AP150/(365*24)*1000</f>
        <v>131.2860668</v>
      </c>
      <c r="AQ150" s="73">
        <f>'Electricity demand (energy)'!AQ150/(365*24)*1000</f>
        <v>135.817291</v>
      </c>
      <c r="AR150" s="73">
        <f>'Electricity demand (energy)'!AR150/(365*24)*1000</f>
        <v>138.8977917</v>
      </c>
      <c r="AS150" s="73">
        <f>'Electricity demand (energy)'!AS150/(365*24)*1000</f>
        <v>141.0131813</v>
      </c>
      <c r="AT150" s="73">
        <f>'Electricity demand (energy)'!AT150/(365*24)*1000</f>
        <v>0</v>
      </c>
      <c r="AU150" s="73">
        <f>'Electricity demand (energy)'!AU150/(365*24)*1000</f>
        <v>0</v>
      </c>
      <c r="AV150" s="73">
        <f>'Electricity demand (energy)'!AV150/(365*24)*1000</f>
        <v>0</v>
      </c>
      <c r="AW150" s="73">
        <f>'Electricity demand (energy)'!AW150/(365*24)*1000</f>
        <v>0</v>
      </c>
      <c r="AX150" s="73">
        <f>'Electricity demand (energy)'!AX150/(365*24)*1000</f>
        <v>0</v>
      </c>
      <c r="AY150" s="73">
        <f>'Electricity demand (energy)'!AY150/(365*24)*1000</f>
        <v>0</v>
      </c>
      <c r="AZ150" s="73">
        <f>'Electricity demand (energy)'!AZ150/(365*24)*1000</f>
        <v>0</v>
      </c>
      <c r="BA150" s="73">
        <f>'Electricity demand (energy)'!BA150/(365*24)*1000</f>
        <v>0</v>
      </c>
      <c r="BB150" s="73">
        <f>'Electricity demand (energy)'!BB150/(365*24)*1000</f>
        <v>0</v>
      </c>
      <c r="BC150" s="73">
        <f>'Electricity demand (energy)'!BC150/(365*24)*1000</f>
        <v>0</v>
      </c>
      <c r="BD150" s="74">
        <f>'Electricity demand (energy)'!BD150/(365*24)*1000</f>
        <v>0</v>
      </c>
      <c r="BE150" s="3"/>
      <c r="BF150" s="3"/>
      <c r="BG150" s="3"/>
      <c r="BH150" s="3"/>
      <c r="BI150" s="3"/>
      <c r="BJ150" s="3"/>
      <c r="BK150" s="3"/>
      <c r="BL150" s="3"/>
      <c r="BM150" s="3"/>
      <c r="BN150" s="3"/>
    </row>
    <row r="151">
      <c r="A151" s="75"/>
      <c r="E151" s="76" t="s">
        <v>56</v>
      </c>
      <c r="F151" s="73">
        <f>'Electricity demand (energy)'!F151/(365*24)*1000</f>
        <v>0</v>
      </c>
      <c r="G151" s="73">
        <f>'Electricity demand (energy)'!G151/(365*24)*1000</f>
        <v>0</v>
      </c>
      <c r="H151" s="73">
        <f>'Electricity demand (energy)'!H151/(365*24)*1000</f>
        <v>0</v>
      </c>
      <c r="I151" s="73">
        <f>'Electricity demand (energy)'!I151/(365*24)*1000</f>
        <v>0</v>
      </c>
      <c r="J151" s="73">
        <f>'Electricity demand (energy)'!J151/(365*24)*1000</f>
        <v>0</v>
      </c>
      <c r="K151" s="73">
        <f>'Electricity demand (energy)'!K151/(365*24)*1000</f>
        <v>0</v>
      </c>
      <c r="L151" s="73">
        <f>'Electricity demand (energy)'!L151/(365*24)*1000</f>
        <v>0</v>
      </c>
      <c r="M151" s="73">
        <f>'Electricity demand (energy)'!M151/(365*24)*1000</f>
        <v>0</v>
      </c>
      <c r="N151" s="73">
        <f>'Electricity demand (energy)'!N151/(365*24)*1000</f>
        <v>0</v>
      </c>
      <c r="O151" s="73">
        <f>'Electricity demand (energy)'!O151/(365*24)*1000</f>
        <v>0</v>
      </c>
      <c r="P151" s="73">
        <f>'Electricity demand (energy)'!P151/(365*24)*1000</f>
        <v>0</v>
      </c>
      <c r="Q151" s="73">
        <f>'Electricity demand (energy)'!Q151/(365*24)*1000</f>
        <v>0</v>
      </c>
      <c r="R151" s="73">
        <f>'Electricity demand (energy)'!R151/(365*24)*1000</f>
        <v>0</v>
      </c>
      <c r="S151" s="73">
        <f>'Electricity demand (energy)'!S151/(365*24)*1000</f>
        <v>0</v>
      </c>
      <c r="T151" s="73">
        <f>'Electricity demand (energy)'!T151/(365*24)*1000</f>
        <v>0</v>
      </c>
      <c r="U151" s="73">
        <f>'Electricity demand (energy)'!U151/(365*24)*1000</f>
        <v>0</v>
      </c>
      <c r="V151" s="73">
        <f>'Electricity demand (energy)'!V151/(365*24)*1000</f>
        <v>0</v>
      </c>
      <c r="W151" s="73">
        <f>'Electricity demand (energy)'!W151/(365*24)*1000</f>
        <v>0</v>
      </c>
      <c r="X151" s="73">
        <f>'Electricity demand (energy)'!X151/(365*24)*1000</f>
        <v>0</v>
      </c>
      <c r="Y151" s="73">
        <f>'Electricity demand (energy)'!Y151/(365*24)*1000</f>
        <v>0</v>
      </c>
      <c r="Z151" s="73">
        <f>'Electricity demand (energy)'!Z151/(365*24)*1000</f>
        <v>0</v>
      </c>
      <c r="AA151" s="73">
        <f>'Electricity demand (energy)'!AA151/(365*24)*1000</f>
        <v>0</v>
      </c>
      <c r="AB151" s="73">
        <f>'Electricity demand (energy)'!AB151/(365*24)*1000</f>
        <v>0</v>
      </c>
      <c r="AC151" s="73">
        <f>'Electricity demand (energy)'!AC151/(365*24)*1000</f>
        <v>0.1659956916</v>
      </c>
      <c r="AD151" s="73">
        <f>'Electricity demand (energy)'!AD151/(365*24)*1000</f>
        <v>0.732678496</v>
      </c>
      <c r="AE151" s="73">
        <f>'Electricity demand (energy)'!AE151/(365*24)*1000</f>
        <v>2.731423226</v>
      </c>
      <c r="AF151" s="73">
        <f>'Electricity demand (energy)'!AF151/(365*24)*1000</f>
        <v>9.145880943</v>
      </c>
      <c r="AG151" s="73">
        <f>'Electricity demand (energy)'!AG151/(365*24)*1000</f>
        <v>24.52123893</v>
      </c>
      <c r="AH151" s="73">
        <f>'Electricity demand (energy)'!AH151/(365*24)*1000</f>
        <v>49.02209026</v>
      </c>
      <c r="AI151" s="73">
        <f>'Electricity demand (energy)'!AI151/(365*24)*1000</f>
        <v>76.81136548</v>
      </c>
      <c r="AJ151" s="73">
        <f>'Electricity demand (energy)'!AJ151/(365*24)*1000</f>
        <v>100.3007986</v>
      </c>
      <c r="AK151" s="73">
        <f>'Electricity demand (energy)'!AK151/(365*24)*1000</f>
        <v>116.5918193</v>
      </c>
      <c r="AL151" s="73">
        <f>'Electricity demand (energy)'!AL151/(365*24)*1000</f>
        <v>127.0701936</v>
      </c>
      <c r="AM151" s="73">
        <f>'Electricity demand (energy)'!AM151/(365*24)*1000</f>
        <v>133.3704714</v>
      </c>
      <c r="AN151" s="73">
        <f>'Electricity demand (energy)'!AN151/(365*24)*1000</f>
        <v>137.0952611</v>
      </c>
      <c r="AO151" s="73">
        <f>'Electricity demand (energy)'!AO151/(365*24)*1000</f>
        <v>139.4148781</v>
      </c>
      <c r="AP151" s="73">
        <f>'Electricity demand (energy)'!AP151/(365*24)*1000</f>
        <v>140.9030866</v>
      </c>
      <c r="AQ151" s="73">
        <f>'Electricity demand (energy)'!AQ151/(365*24)*1000</f>
        <v>141.9381606</v>
      </c>
      <c r="AR151" s="73">
        <f>'Electricity demand (energy)'!AR151/(365*24)*1000</f>
        <v>142.7383286</v>
      </c>
      <c r="AS151" s="73">
        <f>'Electricity demand (energy)'!AS151/(365*24)*1000</f>
        <v>143.4008499</v>
      </c>
      <c r="AT151" s="73">
        <f>'Electricity demand (energy)'!AT151/(365*24)*1000</f>
        <v>0</v>
      </c>
      <c r="AU151" s="73">
        <f>'Electricity demand (energy)'!AU151/(365*24)*1000</f>
        <v>0</v>
      </c>
      <c r="AV151" s="73">
        <f>'Electricity demand (energy)'!AV151/(365*24)*1000</f>
        <v>0</v>
      </c>
      <c r="AW151" s="73">
        <f>'Electricity demand (energy)'!AW151/(365*24)*1000</f>
        <v>0</v>
      </c>
      <c r="AX151" s="73">
        <f>'Electricity demand (energy)'!AX151/(365*24)*1000</f>
        <v>0</v>
      </c>
      <c r="AY151" s="73">
        <f>'Electricity demand (energy)'!AY151/(365*24)*1000</f>
        <v>0</v>
      </c>
      <c r="AZ151" s="73">
        <f>'Electricity demand (energy)'!AZ151/(365*24)*1000</f>
        <v>0</v>
      </c>
      <c r="BA151" s="73">
        <f>'Electricity demand (energy)'!BA151/(365*24)*1000</f>
        <v>0</v>
      </c>
      <c r="BB151" s="73">
        <f>'Electricity demand (energy)'!BB151/(365*24)*1000</f>
        <v>0</v>
      </c>
      <c r="BC151" s="73">
        <f>'Electricity demand (energy)'!BC151/(365*24)*1000</f>
        <v>0</v>
      </c>
      <c r="BD151" s="74">
        <f>'Electricity demand (energy)'!BD151/(365*24)*1000</f>
        <v>0</v>
      </c>
      <c r="BE151" s="3"/>
      <c r="BF151" s="3"/>
      <c r="BG151" s="3"/>
      <c r="BH151" s="3"/>
      <c r="BI151" s="3"/>
      <c r="BJ151" s="3"/>
      <c r="BK151" s="3"/>
      <c r="BL151" s="3"/>
      <c r="BM151" s="3"/>
      <c r="BN151" s="3"/>
    </row>
    <row r="152">
      <c r="A152" s="75"/>
      <c r="E152" s="76" t="s">
        <v>55</v>
      </c>
      <c r="F152" s="73">
        <f>'Electricity demand (energy)'!F152/(365*24)*1000</f>
        <v>0</v>
      </c>
      <c r="G152" s="73">
        <f>'Electricity demand (energy)'!G152/(365*24)*1000</f>
        <v>0</v>
      </c>
      <c r="H152" s="73">
        <f>'Electricity demand (energy)'!H152/(365*24)*1000</f>
        <v>0</v>
      </c>
      <c r="I152" s="73">
        <f>'Electricity demand (energy)'!I152/(365*24)*1000</f>
        <v>0</v>
      </c>
      <c r="J152" s="73">
        <f>'Electricity demand (energy)'!J152/(365*24)*1000</f>
        <v>0</v>
      </c>
      <c r="K152" s="73">
        <f>'Electricity demand (energy)'!K152/(365*24)*1000</f>
        <v>0</v>
      </c>
      <c r="L152" s="73">
        <f>'Electricity demand (energy)'!L152/(365*24)*1000</f>
        <v>0</v>
      </c>
      <c r="M152" s="73">
        <f>'Electricity demand (energy)'!M152/(365*24)*1000</f>
        <v>0</v>
      </c>
      <c r="N152" s="73">
        <f>'Electricity demand (energy)'!N152/(365*24)*1000</f>
        <v>0</v>
      </c>
      <c r="O152" s="73">
        <f>'Electricity demand (energy)'!O152/(365*24)*1000</f>
        <v>0</v>
      </c>
      <c r="P152" s="73">
        <f>'Electricity demand (energy)'!P152/(365*24)*1000</f>
        <v>0</v>
      </c>
      <c r="Q152" s="73">
        <f>'Electricity demand (energy)'!Q152/(365*24)*1000</f>
        <v>0</v>
      </c>
      <c r="R152" s="73">
        <f>'Electricity demand (energy)'!R152/(365*24)*1000</f>
        <v>0</v>
      </c>
      <c r="S152" s="73">
        <f>'Electricity demand (energy)'!S152/(365*24)*1000</f>
        <v>0</v>
      </c>
      <c r="T152" s="73">
        <f>'Electricity demand (energy)'!T152/(365*24)*1000</f>
        <v>0</v>
      </c>
      <c r="U152" s="73">
        <f>'Electricity demand (energy)'!U152/(365*24)*1000</f>
        <v>0</v>
      </c>
      <c r="V152" s="73">
        <f>'Electricity demand (energy)'!V152/(365*24)*1000</f>
        <v>0</v>
      </c>
      <c r="W152" s="73">
        <f>'Electricity demand (energy)'!W152/(365*24)*1000</f>
        <v>0</v>
      </c>
      <c r="X152" s="73">
        <f>'Electricity demand (energy)'!X152/(365*24)*1000</f>
        <v>0</v>
      </c>
      <c r="Y152" s="73">
        <f>'Electricity demand (energy)'!Y152/(365*24)*1000</f>
        <v>0</v>
      </c>
      <c r="Z152" s="73">
        <f>'Electricity demand (energy)'!Z152/(365*24)*1000</f>
        <v>0</v>
      </c>
      <c r="AA152" s="73">
        <f>'Electricity demand (energy)'!AA152/(365*24)*1000</f>
        <v>0</v>
      </c>
      <c r="AB152" s="73">
        <f>'Electricity demand (energy)'!AB152/(365*24)*1000</f>
        <v>0</v>
      </c>
      <c r="AC152" s="73">
        <f>'Electricity demand (energy)'!AC152/(365*24)*1000</f>
        <v>0.4964940874</v>
      </c>
      <c r="AD152" s="73">
        <f>'Electricity demand (energy)'!AD152/(365*24)*1000</f>
        <v>2.546281323</v>
      </c>
      <c r="AE152" s="73">
        <f>'Electricity demand (energy)'!AE152/(365*24)*1000</f>
        <v>9.627785408</v>
      </c>
      <c r="AF152" s="73">
        <f>'Electricity demand (energy)'!AF152/(365*24)*1000</f>
        <v>28.09052133</v>
      </c>
      <c r="AG152" s="73">
        <f>'Electricity demand (energy)'!AG152/(365*24)*1000</f>
        <v>59.38549337</v>
      </c>
      <c r="AH152" s="73">
        <f>'Electricity demand (energy)'!AH152/(365*24)*1000</f>
        <v>91.87000943</v>
      </c>
      <c r="AI152" s="73">
        <f>'Electricity demand (energy)'!AI152/(365*24)*1000</f>
        <v>115.8021897</v>
      </c>
      <c r="AJ152" s="73">
        <f>'Electricity demand (energy)'!AJ152/(365*24)*1000</f>
        <v>129.0769037</v>
      </c>
      <c r="AK152" s="73">
        <f>'Electricity demand (energy)'!AK152/(365*24)*1000</f>
        <v>135.2534343</v>
      </c>
      <c r="AL152" s="73">
        <f>'Electricity demand (energy)'!AL152/(365*24)*1000</f>
        <v>138.3437003</v>
      </c>
      <c r="AM152" s="73">
        <f>'Electricity demand (energy)'!AM152/(365*24)*1000</f>
        <v>139.9061443</v>
      </c>
      <c r="AN152" s="73">
        <f>'Electricity demand (energy)'!AN152/(365*24)*1000</f>
        <v>140.7984762</v>
      </c>
      <c r="AO152" s="73">
        <f>'Electricity demand (energy)'!AO152/(365*24)*1000</f>
        <v>141.4880236</v>
      </c>
      <c r="AP152" s="73">
        <f>'Electricity demand (energy)'!AP152/(365*24)*1000</f>
        <v>142.0555558</v>
      </c>
      <c r="AQ152" s="73">
        <f>'Electricity demand (energy)'!AQ152/(365*24)*1000</f>
        <v>142.5763273</v>
      </c>
      <c r="AR152" s="73">
        <f>'Electricity demand (energy)'!AR152/(365*24)*1000</f>
        <v>143.0909548</v>
      </c>
      <c r="AS152" s="73">
        <f>'Electricity demand (energy)'!AS152/(365*24)*1000</f>
        <v>143.5954436</v>
      </c>
      <c r="AT152" s="73">
        <f>'Electricity demand (energy)'!AT152/(365*24)*1000</f>
        <v>0</v>
      </c>
      <c r="AU152" s="73">
        <f>'Electricity demand (energy)'!AU152/(365*24)*1000</f>
        <v>0</v>
      </c>
      <c r="AV152" s="73">
        <f>'Electricity demand (energy)'!AV152/(365*24)*1000</f>
        <v>0</v>
      </c>
      <c r="AW152" s="73">
        <f>'Electricity demand (energy)'!AW152/(365*24)*1000</f>
        <v>0</v>
      </c>
      <c r="AX152" s="73">
        <f>'Electricity demand (energy)'!AX152/(365*24)*1000</f>
        <v>0</v>
      </c>
      <c r="AY152" s="73">
        <f>'Electricity demand (energy)'!AY152/(365*24)*1000</f>
        <v>0</v>
      </c>
      <c r="AZ152" s="73">
        <f>'Electricity demand (energy)'!AZ152/(365*24)*1000</f>
        <v>0</v>
      </c>
      <c r="BA152" s="73">
        <f>'Electricity demand (energy)'!BA152/(365*24)*1000</f>
        <v>0</v>
      </c>
      <c r="BB152" s="73">
        <f>'Electricity demand (energy)'!BB152/(365*24)*1000</f>
        <v>0</v>
      </c>
      <c r="BC152" s="73">
        <f>'Electricity demand (energy)'!BC152/(365*24)*1000</f>
        <v>0</v>
      </c>
      <c r="BD152" s="74">
        <f>'Electricity demand (energy)'!BD152/(365*24)*1000</f>
        <v>0</v>
      </c>
      <c r="BE152" s="3"/>
      <c r="BF152" s="3"/>
      <c r="BG152" s="3"/>
      <c r="BH152" s="3"/>
      <c r="BI152" s="3"/>
      <c r="BJ152" s="3"/>
      <c r="BK152" s="3"/>
      <c r="BL152" s="3"/>
      <c r="BM152" s="3"/>
      <c r="BN152" s="3"/>
    </row>
    <row r="153">
      <c r="A153" s="75"/>
      <c r="D153" s="77" t="s">
        <v>56</v>
      </c>
      <c r="E153" s="76" t="s">
        <v>57</v>
      </c>
      <c r="F153" s="73">
        <f>'Electricity demand (energy)'!F153/(365*24)*1000</f>
        <v>0</v>
      </c>
      <c r="G153" s="73">
        <f>'Electricity demand (energy)'!G153/(365*24)*1000</f>
        <v>0</v>
      </c>
      <c r="H153" s="73">
        <f>'Electricity demand (energy)'!H153/(365*24)*1000</f>
        <v>0</v>
      </c>
      <c r="I153" s="73">
        <f>'Electricity demand (energy)'!I153/(365*24)*1000</f>
        <v>0</v>
      </c>
      <c r="J153" s="73">
        <f>'Electricity demand (energy)'!J153/(365*24)*1000</f>
        <v>0</v>
      </c>
      <c r="K153" s="73">
        <f>'Electricity demand (energy)'!K153/(365*24)*1000</f>
        <v>0</v>
      </c>
      <c r="L153" s="73">
        <f>'Electricity demand (energy)'!L153/(365*24)*1000</f>
        <v>0</v>
      </c>
      <c r="M153" s="73">
        <f>'Electricity demand (energy)'!M153/(365*24)*1000</f>
        <v>0</v>
      </c>
      <c r="N153" s="73">
        <f>'Electricity demand (energy)'!N153/(365*24)*1000</f>
        <v>0</v>
      </c>
      <c r="O153" s="73">
        <f>'Electricity demand (energy)'!O153/(365*24)*1000</f>
        <v>0</v>
      </c>
      <c r="P153" s="73">
        <f>'Electricity demand (energy)'!P153/(365*24)*1000</f>
        <v>0</v>
      </c>
      <c r="Q153" s="73">
        <f>'Electricity demand (energy)'!Q153/(365*24)*1000</f>
        <v>0</v>
      </c>
      <c r="R153" s="73">
        <f>'Electricity demand (energy)'!R153/(365*24)*1000</f>
        <v>0</v>
      </c>
      <c r="S153" s="73">
        <f>'Electricity demand (energy)'!S153/(365*24)*1000</f>
        <v>0</v>
      </c>
      <c r="T153" s="73">
        <f>'Electricity demand (energy)'!T153/(365*24)*1000</f>
        <v>0</v>
      </c>
      <c r="U153" s="73">
        <f>'Electricity demand (energy)'!U153/(365*24)*1000</f>
        <v>0</v>
      </c>
      <c r="V153" s="73">
        <f>'Electricity demand (energy)'!V153/(365*24)*1000</f>
        <v>0</v>
      </c>
      <c r="W153" s="73">
        <f>'Electricity demand (energy)'!W153/(365*24)*1000</f>
        <v>0</v>
      </c>
      <c r="X153" s="73">
        <f>'Electricity demand (energy)'!X153/(365*24)*1000</f>
        <v>0</v>
      </c>
      <c r="Y153" s="73">
        <f>'Electricity demand (energy)'!Y153/(365*24)*1000</f>
        <v>0</v>
      </c>
      <c r="Z153" s="73">
        <f>'Electricity demand (energy)'!Z153/(365*24)*1000</f>
        <v>0</v>
      </c>
      <c r="AA153" s="73">
        <f>'Electricity demand (energy)'!AA153/(365*24)*1000</f>
        <v>0</v>
      </c>
      <c r="AB153" s="73">
        <f>'Electricity demand (energy)'!AB153/(365*24)*1000</f>
        <v>0</v>
      </c>
      <c r="AC153" s="73">
        <f>'Electricity demand (energy)'!AC153/(365*24)*1000</f>
        <v>0.3133574886</v>
      </c>
      <c r="AD153" s="73">
        <f>'Electricity demand (energy)'!AD153/(365*24)*1000</f>
        <v>1.151799709</v>
      </c>
      <c r="AE153" s="73">
        <f>'Electricity demand (energy)'!AE153/(365*24)*1000</f>
        <v>3.218912245</v>
      </c>
      <c r="AF153" s="73">
        <f>'Electricity demand (energy)'!AF153/(365*24)*1000</f>
        <v>7.456565282</v>
      </c>
      <c r="AG153" s="73">
        <f>'Electricity demand (energy)'!AG153/(365*24)*1000</f>
        <v>14.31395709</v>
      </c>
      <c r="AH153" s="73">
        <f>'Electricity demand (energy)'!AH153/(365*24)*1000</f>
        <v>23.7423817</v>
      </c>
      <c r="AI153" s="73">
        <f>'Electricity demand (energy)'!AI153/(365*24)*1000</f>
        <v>36.43535816</v>
      </c>
      <c r="AJ153" s="73">
        <f>'Electricity demand (energy)'!AJ153/(365*24)*1000</f>
        <v>52.11060808</v>
      </c>
      <c r="AK153" s="73">
        <f>'Electricity demand (energy)'!AK153/(365*24)*1000</f>
        <v>69.54124723</v>
      </c>
      <c r="AL153" s="73">
        <f>'Electricity demand (energy)'!AL153/(365*24)*1000</f>
        <v>87.10895272</v>
      </c>
      <c r="AM153" s="73">
        <f>'Electricity demand (energy)'!AM153/(365*24)*1000</f>
        <v>102.7625355</v>
      </c>
      <c r="AN153" s="73">
        <f>'Electricity demand (energy)'!AN153/(365*24)*1000</f>
        <v>115.3352041</v>
      </c>
      <c r="AO153" s="73">
        <f>'Electricity demand (energy)'!AO153/(365*24)*1000</f>
        <v>124.7203527</v>
      </c>
      <c r="AP153" s="73">
        <f>'Electricity demand (energy)'!AP153/(365*24)*1000</f>
        <v>131.3216737</v>
      </c>
      <c r="AQ153" s="73">
        <f>'Electricity demand (energy)'!AQ153/(365*24)*1000</f>
        <v>135.8323376</v>
      </c>
      <c r="AR153" s="73">
        <f>'Electricity demand (energy)'!AR153/(365*24)*1000</f>
        <v>138.9040759</v>
      </c>
      <c r="AS153" s="73">
        <f>'Electricity demand (energy)'!AS153/(365*24)*1000</f>
        <v>141.0157863</v>
      </c>
      <c r="AT153" s="73">
        <f>'Electricity demand (energy)'!AT153/(365*24)*1000</f>
        <v>0</v>
      </c>
      <c r="AU153" s="73">
        <f>'Electricity demand (energy)'!AU153/(365*24)*1000</f>
        <v>0</v>
      </c>
      <c r="AV153" s="73">
        <f>'Electricity demand (energy)'!AV153/(365*24)*1000</f>
        <v>0</v>
      </c>
      <c r="AW153" s="73">
        <f>'Electricity demand (energy)'!AW153/(365*24)*1000</f>
        <v>0</v>
      </c>
      <c r="AX153" s="73">
        <f>'Electricity demand (energy)'!AX153/(365*24)*1000</f>
        <v>0</v>
      </c>
      <c r="AY153" s="73">
        <f>'Electricity demand (energy)'!AY153/(365*24)*1000</f>
        <v>0</v>
      </c>
      <c r="AZ153" s="73">
        <f>'Electricity demand (energy)'!AZ153/(365*24)*1000</f>
        <v>0</v>
      </c>
      <c r="BA153" s="73">
        <f>'Electricity demand (energy)'!BA153/(365*24)*1000</f>
        <v>0</v>
      </c>
      <c r="BB153" s="73">
        <f>'Electricity demand (energy)'!BB153/(365*24)*1000</f>
        <v>0</v>
      </c>
      <c r="BC153" s="73">
        <f>'Electricity demand (energy)'!BC153/(365*24)*1000</f>
        <v>0</v>
      </c>
      <c r="BD153" s="74">
        <f>'Electricity demand (energy)'!BD153/(365*24)*1000</f>
        <v>0</v>
      </c>
      <c r="BE153" s="3"/>
      <c r="BF153" s="3"/>
      <c r="BG153" s="3"/>
      <c r="BH153" s="3"/>
      <c r="BI153" s="3"/>
      <c r="BJ153" s="3"/>
      <c r="BK153" s="3"/>
      <c r="BL153" s="3"/>
      <c r="BM153" s="3"/>
      <c r="BN153" s="3"/>
    </row>
    <row r="154">
      <c r="A154" s="75"/>
      <c r="E154" s="76" t="s">
        <v>56</v>
      </c>
      <c r="F154" s="73">
        <f>'Electricity demand (energy)'!F154/(365*24)*1000</f>
        <v>0</v>
      </c>
      <c r="G154" s="73">
        <f>'Electricity demand (energy)'!G154/(365*24)*1000</f>
        <v>0</v>
      </c>
      <c r="H154" s="73">
        <f>'Electricity demand (energy)'!H154/(365*24)*1000</f>
        <v>0</v>
      </c>
      <c r="I154" s="73">
        <f>'Electricity demand (energy)'!I154/(365*24)*1000</f>
        <v>0</v>
      </c>
      <c r="J154" s="73">
        <f>'Electricity demand (energy)'!J154/(365*24)*1000</f>
        <v>0</v>
      </c>
      <c r="K154" s="73">
        <f>'Electricity demand (energy)'!K154/(365*24)*1000</f>
        <v>0</v>
      </c>
      <c r="L154" s="73">
        <f>'Electricity demand (energy)'!L154/(365*24)*1000</f>
        <v>0</v>
      </c>
      <c r="M154" s="73">
        <f>'Electricity demand (energy)'!M154/(365*24)*1000</f>
        <v>0</v>
      </c>
      <c r="N154" s="73">
        <f>'Electricity demand (energy)'!N154/(365*24)*1000</f>
        <v>0</v>
      </c>
      <c r="O154" s="73">
        <f>'Electricity demand (energy)'!O154/(365*24)*1000</f>
        <v>0</v>
      </c>
      <c r="P154" s="73">
        <f>'Electricity demand (energy)'!P154/(365*24)*1000</f>
        <v>0</v>
      </c>
      <c r="Q154" s="73">
        <f>'Electricity demand (energy)'!Q154/(365*24)*1000</f>
        <v>0</v>
      </c>
      <c r="R154" s="73">
        <f>'Electricity demand (energy)'!R154/(365*24)*1000</f>
        <v>0</v>
      </c>
      <c r="S154" s="73">
        <f>'Electricity demand (energy)'!S154/(365*24)*1000</f>
        <v>0</v>
      </c>
      <c r="T154" s="73">
        <f>'Electricity demand (energy)'!T154/(365*24)*1000</f>
        <v>0</v>
      </c>
      <c r="U154" s="73">
        <f>'Electricity demand (energy)'!U154/(365*24)*1000</f>
        <v>0</v>
      </c>
      <c r="V154" s="73">
        <f>'Electricity demand (energy)'!V154/(365*24)*1000</f>
        <v>0</v>
      </c>
      <c r="W154" s="73">
        <f>'Electricity demand (energy)'!W154/(365*24)*1000</f>
        <v>0</v>
      </c>
      <c r="X154" s="73">
        <f>'Electricity demand (energy)'!X154/(365*24)*1000</f>
        <v>0</v>
      </c>
      <c r="Y154" s="73">
        <f>'Electricity demand (energy)'!Y154/(365*24)*1000</f>
        <v>0</v>
      </c>
      <c r="Z154" s="73">
        <f>'Electricity demand (energy)'!Z154/(365*24)*1000</f>
        <v>0</v>
      </c>
      <c r="AA154" s="73">
        <f>'Electricity demand (energy)'!AA154/(365*24)*1000</f>
        <v>0</v>
      </c>
      <c r="AB154" s="73">
        <f>'Electricity demand (energy)'!AB154/(365*24)*1000</f>
        <v>0</v>
      </c>
      <c r="AC154" s="73">
        <f>'Electricity demand (energy)'!AC154/(365*24)*1000</f>
        <v>0.8262581468</v>
      </c>
      <c r="AD154" s="73">
        <f>'Electricity demand (energy)'!AD154/(365*24)*1000</f>
        <v>3.268201878</v>
      </c>
      <c r="AE154" s="73">
        <f>'Electricity demand (energy)'!AE154/(365*24)*1000</f>
        <v>9.627785408</v>
      </c>
      <c r="AF154" s="73">
        <f>'Electricity demand (energy)'!AF154/(365*24)*1000</f>
        <v>22.75311723</v>
      </c>
      <c r="AG154" s="73">
        <f>'Electricity demand (energy)'!AG154/(365*24)*1000</f>
        <v>42.54979946</v>
      </c>
      <c r="AH154" s="73">
        <f>'Electricity demand (energy)'!AH154/(365*24)*1000</f>
        <v>65.07417714</v>
      </c>
      <c r="AI154" s="73">
        <f>'Electricity demand (energy)'!AI154/(365*24)*1000</f>
        <v>87.4715343</v>
      </c>
      <c r="AJ154" s="73">
        <f>'Electricity demand (energy)'!AJ154/(365*24)*1000</f>
        <v>106.0767676</v>
      </c>
      <c r="AK154" s="73">
        <f>'Electricity demand (energy)'!AK154/(365*24)*1000</f>
        <v>119.3534945</v>
      </c>
      <c r="AL154" s="73">
        <f>'Electricity demand (energy)'!AL154/(365*24)*1000</f>
        <v>128.3037497</v>
      </c>
      <c r="AM154" s="73">
        <f>'Electricity demand (energy)'!AM154/(365*24)*1000</f>
        <v>133.9002583</v>
      </c>
      <c r="AN154" s="73">
        <f>'Electricity demand (energy)'!AN154/(365*24)*1000</f>
        <v>137.3179297</v>
      </c>
      <c r="AO154" s="73">
        <f>'Electricity demand (energy)'!AO154/(365*24)*1000</f>
        <v>139.5074226</v>
      </c>
      <c r="AP154" s="73">
        <f>'Electricity demand (energy)'!AP154/(365*24)*1000</f>
        <v>140.9413018</v>
      </c>
      <c r="AQ154" s="73">
        <f>'Electricity demand (energy)'!AQ154/(365*24)*1000</f>
        <v>141.9538853</v>
      </c>
      <c r="AR154" s="73">
        <f>'Electricity demand (energy)'!AR154/(365*24)*1000</f>
        <v>142.7447866</v>
      </c>
      <c r="AS154" s="73">
        <f>'Electricity demand (energy)'!AS154/(365*24)*1000</f>
        <v>143.403499</v>
      </c>
      <c r="AT154" s="73">
        <f>'Electricity demand (energy)'!AT154/(365*24)*1000</f>
        <v>0</v>
      </c>
      <c r="AU154" s="73">
        <f>'Electricity demand (energy)'!AU154/(365*24)*1000</f>
        <v>0</v>
      </c>
      <c r="AV154" s="73">
        <f>'Electricity demand (energy)'!AV154/(365*24)*1000</f>
        <v>0</v>
      </c>
      <c r="AW154" s="73">
        <f>'Electricity demand (energy)'!AW154/(365*24)*1000</f>
        <v>0</v>
      </c>
      <c r="AX154" s="73">
        <f>'Electricity demand (energy)'!AX154/(365*24)*1000</f>
        <v>0</v>
      </c>
      <c r="AY154" s="73">
        <f>'Electricity demand (energy)'!AY154/(365*24)*1000</f>
        <v>0</v>
      </c>
      <c r="AZ154" s="73">
        <f>'Electricity demand (energy)'!AZ154/(365*24)*1000</f>
        <v>0</v>
      </c>
      <c r="BA154" s="73">
        <f>'Electricity demand (energy)'!BA154/(365*24)*1000</f>
        <v>0</v>
      </c>
      <c r="BB154" s="73">
        <f>'Electricity demand (energy)'!BB154/(365*24)*1000</f>
        <v>0</v>
      </c>
      <c r="BC154" s="73">
        <f>'Electricity demand (energy)'!BC154/(365*24)*1000</f>
        <v>0</v>
      </c>
      <c r="BD154" s="74">
        <f>'Electricity demand (energy)'!BD154/(365*24)*1000</f>
        <v>0</v>
      </c>
      <c r="BE154" s="3"/>
      <c r="BF154" s="3"/>
      <c r="BG154" s="3"/>
      <c r="BH154" s="3"/>
      <c r="BI154" s="3"/>
      <c r="BJ154" s="3"/>
      <c r="BK154" s="3"/>
      <c r="BL154" s="3"/>
      <c r="BM154" s="3"/>
      <c r="BN154" s="3"/>
    </row>
    <row r="155">
      <c r="A155" s="75"/>
      <c r="E155" s="76" t="s">
        <v>55</v>
      </c>
      <c r="F155" s="73">
        <f>'Electricity demand (energy)'!F155/(365*24)*1000</f>
        <v>0</v>
      </c>
      <c r="G155" s="73">
        <f>'Electricity demand (energy)'!G155/(365*24)*1000</f>
        <v>0</v>
      </c>
      <c r="H155" s="73">
        <f>'Electricity demand (energy)'!H155/(365*24)*1000</f>
        <v>0</v>
      </c>
      <c r="I155" s="73">
        <f>'Electricity demand (energy)'!I155/(365*24)*1000</f>
        <v>0</v>
      </c>
      <c r="J155" s="73">
        <f>'Electricity demand (energy)'!J155/(365*24)*1000</f>
        <v>0</v>
      </c>
      <c r="K155" s="73">
        <f>'Electricity demand (energy)'!K155/(365*24)*1000</f>
        <v>0</v>
      </c>
      <c r="L155" s="73">
        <f>'Electricity demand (energy)'!L155/(365*24)*1000</f>
        <v>0</v>
      </c>
      <c r="M155" s="73">
        <f>'Electricity demand (energy)'!M155/(365*24)*1000</f>
        <v>0</v>
      </c>
      <c r="N155" s="73">
        <f>'Electricity demand (energy)'!N155/(365*24)*1000</f>
        <v>0</v>
      </c>
      <c r="O155" s="73">
        <f>'Electricity demand (energy)'!O155/(365*24)*1000</f>
        <v>0</v>
      </c>
      <c r="P155" s="73">
        <f>'Electricity demand (energy)'!P155/(365*24)*1000</f>
        <v>0</v>
      </c>
      <c r="Q155" s="73">
        <f>'Electricity demand (energy)'!Q155/(365*24)*1000</f>
        <v>0</v>
      </c>
      <c r="R155" s="73">
        <f>'Electricity demand (energy)'!R155/(365*24)*1000</f>
        <v>0</v>
      </c>
      <c r="S155" s="73">
        <f>'Electricity demand (energy)'!S155/(365*24)*1000</f>
        <v>0</v>
      </c>
      <c r="T155" s="73">
        <f>'Electricity demand (energy)'!T155/(365*24)*1000</f>
        <v>0</v>
      </c>
      <c r="U155" s="73">
        <f>'Electricity demand (energy)'!U155/(365*24)*1000</f>
        <v>0</v>
      </c>
      <c r="V155" s="73">
        <f>'Electricity demand (energy)'!V155/(365*24)*1000</f>
        <v>0</v>
      </c>
      <c r="W155" s="73">
        <f>'Electricity demand (energy)'!W155/(365*24)*1000</f>
        <v>0</v>
      </c>
      <c r="X155" s="73">
        <f>'Electricity demand (energy)'!X155/(365*24)*1000</f>
        <v>0</v>
      </c>
      <c r="Y155" s="73">
        <f>'Electricity demand (energy)'!Y155/(365*24)*1000</f>
        <v>0</v>
      </c>
      <c r="Z155" s="73">
        <f>'Electricity demand (energy)'!Z155/(365*24)*1000</f>
        <v>0</v>
      </c>
      <c r="AA155" s="73">
        <f>'Electricity demand (energy)'!AA155/(365*24)*1000</f>
        <v>0</v>
      </c>
      <c r="AB155" s="73">
        <f>'Electricity demand (energy)'!AB155/(365*24)*1000</f>
        <v>0</v>
      </c>
      <c r="AC155" s="73">
        <f>'Electricity demand (energy)'!AC155/(365*24)*1000</f>
        <v>2.471342964</v>
      </c>
      <c r="AD155" s="73">
        <f>'Electricity demand (energy)'!AD155/(365*24)*1000</f>
        <v>11.3579987</v>
      </c>
      <c r="AE155" s="73">
        <f>'Electricity demand (energy)'!AE155/(365*24)*1000</f>
        <v>33.9362465</v>
      </c>
      <c r="AF155" s="73">
        <f>'Electricity demand (energy)'!AF155/(365*24)*1000</f>
        <v>69.88358246</v>
      </c>
      <c r="AG155" s="73">
        <f>'Electricity demand (energy)'!AG155/(365*24)*1000</f>
        <v>103.0470296</v>
      </c>
      <c r="AH155" s="73">
        <f>'Electricity demand (energy)'!AH155/(365*24)*1000</f>
        <v>121.9524756</v>
      </c>
      <c r="AI155" s="73">
        <f>'Electricity demand (energy)'!AI155/(365*24)*1000</f>
        <v>131.8736511</v>
      </c>
      <c r="AJ155" s="73">
        <f>'Electricity demand (energy)'!AJ155/(365*24)*1000</f>
        <v>136.5099871</v>
      </c>
      <c r="AK155" s="73">
        <f>'Electricity demand (energy)'!AK155/(365*24)*1000</f>
        <v>138.4571416</v>
      </c>
      <c r="AL155" s="73">
        <f>'Electricity demand (energy)'!AL155/(365*24)*1000</f>
        <v>139.6866959</v>
      </c>
      <c r="AM155" s="73">
        <f>'Electricity demand (energy)'!AM155/(365*24)*1000</f>
        <v>140.4618927</v>
      </c>
      <c r="AN155" s="73">
        <f>'Electricity demand (energy)'!AN155/(365*24)*1000</f>
        <v>141.0271595</v>
      </c>
      <c r="AO155" s="73">
        <f>'Electricity demand (energy)'!AO155/(365*24)*1000</f>
        <v>141.5819443</v>
      </c>
      <c r="AP155" s="73">
        <f>'Electricity demand (energy)'!AP155/(365*24)*1000</f>
        <v>142.0940836</v>
      </c>
      <c r="AQ155" s="73">
        <f>'Electricity demand (energy)'!AQ155/(365*24)*1000</f>
        <v>142.5921227</v>
      </c>
      <c r="AR155" s="73">
        <f>'Electricity demand (energy)'!AR155/(365*24)*1000</f>
        <v>143.0974287</v>
      </c>
      <c r="AS155" s="73">
        <f>'Electricity demand (energy)'!AS155/(365*24)*1000</f>
        <v>143.5980963</v>
      </c>
      <c r="AT155" s="73">
        <f>'Electricity demand (energy)'!AT155/(365*24)*1000</f>
        <v>0</v>
      </c>
      <c r="AU155" s="73">
        <f>'Electricity demand (energy)'!AU155/(365*24)*1000</f>
        <v>0</v>
      </c>
      <c r="AV155" s="73">
        <f>'Electricity demand (energy)'!AV155/(365*24)*1000</f>
        <v>0</v>
      </c>
      <c r="AW155" s="73">
        <f>'Electricity demand (energy)'!AW155/(365*24)*1000</f>
        <v>0</v>
      </c>
      <c r="AX155" s="73">
        <f>'Electricity demand (energy)'!AX155/(365*24)*1000</f>
        <v>0</v>
      </c>
      <c r="AY155" s="73">
        <f>'Electricity demand (energy)'!AY155/(365*24)*1000</f>
        <v>0</v>
      </c>
      <c r="AZ155" s="73">
        <f>'Electricity demand (energy)'!AZ155/(365*24)*1000</f>
        <v>0</v>
      </c>
      <c r="BA155" s="73">
        <f>'Electricity demand (energy)'!BA155/(365*24)*1000</f>
        <v>0</v>
      </c>
      <c r="BB155" s="73">
        <f>'Electricity demand (energy)'!BB155/(365*24)*1000</f>
        <v>0</v>
      </c>
      <c r="BC155" s="73">
        <f>'Electricity demand (energy)'!BC155/(365*24)*1000</f>
        <v>0</v>
      </c>
      <c r="BD155" s="74">
        <f>'Electricity demand (energy)'!BD155/(365*24)*1000</f>
        <v>0</v>
      </c>
      <c r="BE155" s="3"/>
      <c r="BF155" s="3"/>
      <c r="BG155" s="3"/>
      <c r="BH155" s="3"/>
      <c r="BI155" s="3"/>
      <c r="BJ155" s="3"/>
      <c r="BK155" s="3"/>
      <c r="BL155" s="3"/>
      <c r="BM155" s="3"/>
      <c r="BN155" s="3"/>
    </row>
    <row r="156">
      <c r="A156" s="75"/>
      <c r="D156" s="77" t="s">
        <v>55</v>
      </c>
      <c r="E156" s="76" t="s">
        <v>57</v>
      </c>
      <c r="F156" s="73">
        <f>'Electricity demand (energy)'!F156/(365*24)*1000</f>
        <v>0</v>
      </c>
      <c r="G156" s="73">
        <f>'Electricity demand (energy)'!G156/(365*24)*1000</f>
        <v>0</v>
      </c>
      <c r="H156" s="73">
        <f>'Electricity demand (energy)'!H156/(365*24)*1000</f>
        <v>0</v>
      </c>
      <c r="I156" s="73">
        <f>'Electricity demand (energy)'!I156/(365*24)*1000</f>
        <v>0</v>
      </c>
      <c r="J156" s="73">
        <f>'Electricity demand (energy)'!J156/(365*24)*1000</f>
        <v>0</v>
      </c>
      <c r="K156" s="73">
        <f>'Electricity demand (energy)'!K156/(365*24)*1000</f>
        <v>0</v>
      </c>
      <c r="L156" s="73">
        <f>'Electricity demand (energy)'!L156/(365*24)*1000</f>
        <v>0</v>
      </c>
      <c r="M156" s="73">
        <f>'Electricity demand (energy)'!M156/(365*24)*1000</f>
        <v>0</v>
      </c>
      <c r="N156" s="73">
        <f>'Electricity demand (energy)'!N156/(365*24)*1000</f>
        <v>0</v>
      </c>
      <c r="O156" s="73">
        <f>'Electricity demand (energy)'!O156/(365*24)*1000</f>
        <v>0</v>
      </c>
      <c r="P156" s="73">
        <f>'Electricity demand (energy)'!P156/(365*24)*1000</f>
        <v>0</v>
      </c>
      <c r="Q156" s="73">
        <f>'Electricity demand (energy)'!Q156/(365*24)*1000</f>
        <v>0</v>
      </c>
      <c r="R156" s="73">
        <f>'Electricity demand (energy)'!R156/(365*24)*1000</f>
        <v>0</v>
      </c>
      <c r="S156" s="73">
        <f>'Electricity demand (energy)'!S156/(365*24)*1000</f>
        <v>0</v>
      </c>
      <c r="T156" s="73">
        <f>'Electricity demand (energy)'!T156/(365*24)*1000</f>
        <v>0</v>
      </c>
      <c r="U156" s="73">
        <f>'Electricity demand (energy)'!U156/(365*24)*1000</f>
        <v>0</v>
      </c>
      <c r="V156" s="73">
        <f>'Electricity demand (energy)'!V156/(365*24)*1000</f>
        <v>0</v>
      </c>
      <c r="W156" s="73">
        <f>'Electricity demand (energy)'!W156/(365*24)*1000</f>
        <v>0</v>
      </c>
      <c r="X156" s="73">
        <f>'Electricity demand (energy)'!X156/(365*24)*1000</f>
        <v>0</v>
      </c>
      <c r="Y156" s="73">
        <f>'Electricity demand (energy)'!Y156/(365*24)*1000</f>
        <v>0</v>
      </c>
      <c r="Z156" s="73">
        <f>'Electricity demand (energy)'!Z156/(365*24)*1000</f>
        <v>0</v>
      </c>
      <c r="AA156" s="73">
        <f>'Electricity demand (energy)'!AA156/(365*24)*1000</f>
        <v>0</v>
      </c>
      <c r="AB156" s="73">
        <f>'Electricity demand (energy)'!AB156/(365*24)*1000</f>
        <v>0</v>
      </c>
      <c r="AC156" s="73">
        <f>'Electricity demand (energy)'!AC156/(365*24)*1000</f>
        <v>0.8964017769</v>
      </c>
      <c r="AD156" s="73">
        <f>'Electricity demand (energy)'!AD156/(365*24)*1000</f>
        <v>2.547502283</v>
      </c>
      <c r="AE156" s="73">
        <f>'Electricity demand (energy)'!AE156/(365*24)*1000</f>
        <v>5.24892964</v>
      </c>
      <c r="AF156" s="73">
        <f>'Electricity demand (energy)'!AF156/(365*24)*1000</f>
        <v>9.56434349</v>
      </c>
      <c r="AG156" s="73">
        <f>'Electricity demand (energy)'!AG156/(365*24)*1000</f>
        <v>15.99782524</v>
      </c>
      <c r="AH156" s="73">
        <f>'Electricity demand (energy)'!AH156/(365*24)*1000</f>
        <v>24.8685878</v>
      </c>
      <c r="AI156" s="73">
        <f>'Electricity demand (energy)'!AI156/(365*24)*1000</f>
        <v>37.1234166</v>
      </c>
      <c r="AJ156" s="73">
        <f>'Electricity demand (energy)'!AJ156/(365*24)*1000</f>
        <v>52.5003365</v>
      </c>
      <c r="AK156" s="73">
        <f>'Electricity demand (energy)'!AK156/(365*24)*1000</f>
        <v>69.74673785</v>
      </c>
      <c r="AL156" s="73">
        <f>'Electricity demand (energy)'!AL156/(365*24)*1000</f>
        <v>87.21052799</v>
      </c>
      <c r="AM156" s="73">
        <f>'Electricity demand (energy)'!AM156/(365*24)*1000</f>
        <v>102.809784</v>
      </c>
      <c r="AN156" s="73">
        <f>'Electricity demand (energy)'!AN156/(365*24)*1000</f>
        <v>115.3561008</v>
      </c>
      <c r="AO156" s="73">
        <f>'Electricity demand (energy)'!AO156/(365*24)*1000</f>
        <v>124.7292525</v>
      </c>
      <c r="AP156" s="73">
        <f>'Electricity demand (energy)'!AP156/(365*24)*1000</f>
        <v>131.3253627</v>
      </c>
      <c r="AQ156" s="73">
        <f>'Electricity demand (energy)'!AQ156/(365*24)*1000</f>
        <v>135.8338391</v>
      </c>
      <c r="AR156" s="73">
        <f>'Electricity demand (energy)'!AR156/(365*24)*1000</f>
        <v>138.9046798</v>
      </c>
      <c r="AS156" s="73">
        <f>'Electricity demand (energy)'!AS156/(365*24)*1000</f>
        <v>141.0160274</v>
      </c>
      <c r="AT156" s="73">
        <f>'Electricity demand (energy)'!AT156/(365*24)*1000</f>
        <v>0</v>
      </c>
      <c r="AU156" s="73">
        <f>'Electricity demand (energy)'!AU156/(365*24)*1000</f>
        <v>0</v>
      </c>
      <c r="AV156" s="73">
        <f>'Electricity demand (energy)'!AV156/(365*24)*1000</f>
        <v>0</v>
      </c>
      <c r="AW156" s="73">
        <f>'Electricity demand (energy)'!AW156/(365*24)*1000</f>
        <v>0</v>
      </c>
      <c r="AX156" s="73">
        <f>'Electricity demand (energy)'!AX156/(365*24)*1000</f>
        <v>0</v>
      </c>
      <c r="AY156" s="73">
        <f>'Electricity demand (energy)'!AY156/(365*24)*1000</f>
        <v>0</v>
      </c>
      <c r="AZ156" s="73">
        <f>'Electricity demand (energy)'!AZ156/(365*24)*1000</f>
        <v>0</v>
      </c>
      <c r="BA156" s="73">
        <f>'Electricity demand (energy)'!BA156/(365*24)*1000</f>
        <v>0</v>
      </c>
      <c r="BB156" s="73">
        <f>'Electricity demand (energy)'!BB156/(365*24)*1000</f>
        <v>0</v>
      </c>
      <c r="BC156" s="73">
        <f>'Electricity demand (energy)'!BC156/(365*24)*1000</f>
        <v>0</v>
      </c>
      <c r="BD156" s="74">
        <f>'Electricity demand (energy)'!BD156/(365*24)*1000</f>
        <v>0</v>
      </c>
      <c r="BE156" s="3"/>
      <c r="BF156" s="3"/>
      <c r="BG156" s="3"/>
      <c r="BH156" s="3"/>
      <c r="BI156" s="3"/>
      <c r="BJ156" s="3"/>
      <c r="BK156" s="3"/>
      <c r="BL156" s="3"/>
      <c r="BM156" s="3"/>
      <c r="BN156" s="3"/>
    </row>
    <row r="157">
      <c r="A157" s="75"/>
      <c r="E157" s="76" t="s">
        <v>56</v>
      </c>
      <c r="F157" s="73">
        <f>'Electricity demand (energy)'!F157/(365*24)*1000</f>
        <v>0</v>
      </c>
      <c r="G157" s="73">
        <f>'Electricity demand (energy)'!G157/(365*24)*1000</f>
        <v>0</v>
      </c>
      <c r="H157" s="73">
        <f>'Electricity demand (energy)'!H157/(365*24)*1000</f>
        <v>0</v>
      </c>
      <c r="I157" s="73">
        <f>'Electricity demand (energy)'!I157/(365*24)*1000</f>
        <v>0</v>
      </c>
      <c r="J157" s="73">
        <f>'Electricity demand (energy)'!J157/(365*24)*1000</f>
        <v>0</v>
      </c>
      <c r="K157" s="73">
        <f>'Electricity demand (energy)'!K157/(365*24)*1000</f>
        <v>0</v>
      </c>
      <c r="L157" s="73">
        <f>'Electricity demand (energy)'!L157/(365*24)*1000</f>
        <v>0</v>
      </c>
      <c r="M157" s="73">
        <f>'Electricity demand (energy)'!M157/(365*24)*1000</f>
        <v>0</v>
      </c>
      <c r="N157" s="73">
        <f>'Electricity demand (energy)'!N157/(365*24)*1000</f>
        <v>0</v>
      </c>
      <c r="O157" s="73">
        <f>'Electricity demand (energy)'!O157/(365*24)*1000</f>
        <v>0</v>
      </c>
      <c r="P157" s="73">
        <f>'Electricity demand (energy)'!P157/(365*24)*1000</f>
        <v>0</v>
      </c>
      <c r="Q157" s="73">
        <f>'Electricity demand (energy)'!Q157/(365*24)*1000</f>
        <v>0</v>
      </c>
      <c r="R157" s="73">
        <f>'Electricity demand (energy)'!R157/(365*24)*1000</f>
        <v>0</v>
      </c>
      <c r="S157" s="73">
        <f>'Electricity demand (energy)'!S157/(365*24)*1000</f>
        <v>0</v>
      </c>
      <c r="T157" s="73">
        <f>'Electricity demand (energy)'!T157/(365*24)*1000</f>
        <v>0</v>
      </c>
      <c r="U157" s="73">
        <f>'Electricity demand (energy)'!U157/(365*24)*1000</f>
        <v>0</v>
      </c>
      <c r="V157" s="73">
        <f>'Electricity demand (energy)'!V157/(365*24)*1000</f>
        <v>0</v>
      </c>
      <c r="W157" s="73">
        <f>'Electricity demand (energy)'!W157/(365*24)*1000</f>
        <v>0</v>
      </c>
      <c r="X157" s="73">
        <f>'Electricity demand (energy)'!X157/(365*24)*1000</f>
        <v>0</v>
      </c>
      <c r="Y157" s="73">
        <f>'Electricity demand (energy)'!Y157/(365*24)*1000</f>
        <v>0</v>
      </c>
      <c r="Z157" s="73">
        <f>'Electricity demand (energy)'!Z157/(365*24)*1000</f>
        <v>0</v>
      </c>
      <c r="AA157" s="73">
        <f>'Electricity demand (energy)'!AA157/(365*24)*1000</f>
        <v>0</v>
      </c>
      <c r="AB157" s="73">
        <f>'Electricity demand (energy)'!AB157/(365*24)*1000</f>
        <v>0</v>
      </c>
      <c r="AC157" s="73">
        <f>'Electricity demand (energy)'!AC157/(365*24)*1000</f>
        <v>2.36362397</v>
      </c>
      <c r="AD157" s="73">
        <f>'Electricity demand (energy)'!AD157/(365*24)*1000</f>
        <v>7.228471827</v>
      </c>
      <c r="AE157" s="73">
        <f>'Electricity demand (energy)'!AE157/(365*24)*1000</f>
        <v>15.69957935</v>
      </c>
      <c r="AF157" s="73">
        <f>'Electricity demand (energy)'!AF157/(365*24)*1000</f>
        <v>29.18483517</v>
      </c>
      <c r="AG157" s="73">
        <f>'Electricity demand (energy)'!AG157/(365*24)*1000</f>
        <v>47.55528129</v>
      </c>
      <c r="AH157" s="73">
        <f>'Electricity demand (energy)'!AH157/(365*24)*1000</f>
        <v>68.16093297</v>
      </c>
      <c r="AI157" s="73">
        <f>'Electricity demand (energy)'!AI157/(365*24)*1000</f>
        <v>89.12337831</v>
      </c>
      <c r="AJ157" s="73">
        <f>'Electricity demand (energy)'!AJ157/(365*24)*1000</f>
        <v>106.8701019</v>
      </c>
      <c r="AK157" s="73">
        <f>'Electricity demand (energy)'!AK157/(365*24)*1000</f>
        <v>119.7061776</v>
      </c>
      <c r="AL157" s="73">
        <f>'Electricity demand (energy)'!AL157/(365*24)*1000</f>
        <v>128.4533611</v>
      </c>
      <c r="AM157" s="73">
        <f>'Electricity demand (energy)'!AM157/(365*24)*1000</f>
        <v>133.9618234</v>
      </c>
      <c r="AN157" s="73">
        <f>'Electricity demand (energy)'!AN157/(365*24)*1000</f>
        <v>137.3428092</v>
      </c>
      <c r="AO157" s="73">
        <f>'Electricity demand (energy)'!AO157/(365*24)*1000</f>
        <v>139.5173777</v>
      </c>
      <c r="AP157" s="73">
        <f>'Electricity demand (energy)'!AP157/(365*24)*1000</f>
        <v>140.945261</v>
      </c>
      <c r="AQ157" s="73">
        <f>'Electricity demand (energy)'!AQ157/(365*24)*1000</f>
        <v>141.9554544</v>
      </c>
      <c r="AR157" s="73">
        <f>'Electricity demand (energy)'!AR157/(365*24)*1000</f>
        <v>142.7454072</v>
      </c>
      <c r="AS157" s="73">
        <f>'Electricity demand (energy)'!AS157/(365*24)*1000</f>
        <v>143.4037441</v>
      </c>
      <c r="AT157" s="73">
        <f>'Electricity demand (energy)'!AT157/(365*24)*1000</f>
        <v>0</v>
      </c>
      <c r="AU157" s="73">
        <f>'Electricity demand (energy)'!AU157/(365*24)*1000</f>
        <v>0</v>
      </c>
      <c r="AV157" s="73">
        <f>'Electricity demand (energy)'!AV157/(365*24)*1000</f>
        <v>0</v>
      </c>
      <c r="AW157" s="73">
        <f>'Electricity demand (energy)'!AW157/(365*24)*1000</f>
        <v>0</v>
      </c>
      <c r="AX157" s="73">
        <f>'Electricity demand (energy)'!AX157/(365*24)*1000</f>
        <v>0</v>
      </c>
      <c r="AY157" s="73">
        <f>'Electricity demand (energy)'!AY157/(365*24)*1000</f>
        <v>0</v>
      </c>
      <c r="AZ157" s="73">
        <f>'Electricity demand (energy)'!AZ157/(365*24)*1000</f>
        <v>0</v>
      </c>
      <c r="BA157" s="73">
        <f>'Electricity demand (energy)'!BA157/(365*24)*1000</f>
        <v>0</v>
      </c>
      <c r="BB157" s="73">
        <f>'Electricity demand (energy)'!BB157/(365*24)*1000</f>
        <v>0</v>
      </c>
      <c r="BC157" s="73">
        <f>'Electricity demand (energy)'!BC157/(365*24)*1000</f>
        <v>0</v>
      </c>
      <c r="BD157" s="74">
        <f>'Electricity demand (energy)'!BD157/(365*24)*1000</f>
        <v>0</v>
      </c>
      <c r="BE157" s="3"/>
      <c r="BF157" s="3"/>
      <c r="BG157" s="3"/>
      <c r="BH157" s="3"/>
      <c r="BI157" s="3"/>
      <c r="BJ157" s="3"/>
      <c r="BK157" s="3"/>
      <c r="BL157" s="3"/>
      <c r="BM157" s="3"/>
      <c r="BN157" s="3"/>
    </row>
    <row r="158">
      <c r="A158" s="75"/>
      <c r="E158" s="76" t="s">
        <v>55</v>
      </c>
      <c r="F158" s="73">
        <f>'Electricity demand (energy)'!F158/(365*24)*1000</f>
        <v>0</v>
      </c>
      <c r="G158" s="73">
        <f>'Electricity demand (energy)'!G158/(365*24)*1000</f>
        <v>0</v>
      </c>
      <c r="H158" s="73">
        <f>'Electricity demand (energy)'!H158/(365*24)*1000</f>
        <v>0</v>
      </c>
      <c r="I158" s="73">
        <f>'Electricity demand (energy)'!I158/(365*24)*1000</f>
        <v>0</v>
      </c>
      <c r="J158" s="73">
        <f>'Electricity demand (energy)'!J158/(365*24)*1000</f>
        <v>0</v>
      </c>
      <c r="K158" s="73">
        <f>'Electricity demand (energy)'!K158/(365*24)*1000</f>
        <v>0</v>
      </c>
      <c r="L158" s="73">
        <f>'Electricity demand (energy)'!L158/(365*24)*1000</f>
        <v>0</v>
      </c>
      <c r="M158" s="73">
        <f>'Electricity demand (energy)'!M158/(365*24)*1000</f>
        <v>0</v>
      </c>
      <c r="N158" s="73">
        <f>'Electricity demand (energy)'!N158/(365*24)*1000</f>
        <v>0</v>
      </c>
      <c r="O158" s="73">
        <f>'Electricity demand (energy)'!O158/(365*24)*1000</f>
        <v>0</v>
      </c>
      <c r="P158" s="73">
        <f>'Electricity demand (energy)'!P158/(365*24)*1000</f>
        <v>0</v>
      </c>
      <c r="Q158" s="73">
        <f>'Electricity demand (energy)'!Q158/(365*24)*1000</f>
        <v>0</v>
      </c>
      <c r="R158" s="73">
        <f>'Electricity demand (energy)'!R158/(365*24)*1000</f>
        <v>0</v>
      </c>
      <c r="S158" s="73">
        <f>'Electricity demand (energy)'!S158/(365*24)*1000</f>
        <v>0</v>
      </c>
      <c r="T158" s="73">
        <f>'Electricity demand (energy)'!T158/(365*24)*1000</f>
        <v>0</v>
      </c>
      <c r="U158" s="73">
        <f>'Electricity demand (energy)'!U158/(365*24)*1000</f>
        <v>0</v>
      </c>
      <c r="V158" s="73">
        <f>'Electricity demand (energy)'!V158/(365*24)*1000</f>
        <v>0</v>
      </c>
      <c r="W158" s="73">
        <f>'Electricity demand (energy)'!W158/(365*24)*1000</f>
        <v>0</v>
      </c>
      <c r="X158" s="73">
        <f>'Electricity demand (energy)'!X158/(365*24)*1000</f>
        <v>0</v>
      </c>
      <c r="Y158" s="73">
        <f>'Electricity demand (energy)'!Y158/(365*24)*1000</f>
        <v>0</v>
      </c>
      <c r="Z158" s="73">
        <f>'Electricity demand (energy)'!Z158/(365*24)*1000</f>
        <v>0</v>
      </c>
      <c r="AA158" s="73">
        <f>'Electricity demand (energy)'!AA158/(365*24)*1000</f>
        <v>0</v>
      </c>
      <c r="AB158" s="73">
        <f>'Electricity demand (energy)'!AB158/(365*24)*1000</f>
        <v>0</v>
      </c>
      <c r="AC158" s="73">
        <f>'Electricity demand (energy)'!AC158/(365*24)*1000</f>
        <v>7.069613159</v>
      </c>
      <c r="AD158" s="73">
        <f>'Electricity demand (energy)'!AD158/(365*24)*1000</f>
        <v>25.1211451</v>
      </c>
      <c r="AE158" s="73">
        <f>'Electricity demand (energy)'!AE158/(365*24)*1000</f>
        <v>55.33824987</v>
      </c>
      <c r="AF158" s="73">
        <f>'Electricity demand (energy)'!AF158/(365*24)*1000</f>
        <v>89.6378643</v>
      </c>
      <c r="AG158" s="73">
        <f>'Electricity demand (energy)'!AG158/(365*24)*1000</f>
        <v>115.1692967</v>
      </c>
      <c r="AH158" s="73">
        <f>'Electricity demand (energy)'!AH158/(365*24)*1000</f>
        <v>127.7372205</v>
      </c>
      <c r="AI158" s="73">
        <f>'Electricity demand (energy)'!AI158/(365*24)*1000</f>
        <v>134.3640007</v>
      </c>
      <c r="AJ158" s="73">
        <f>'Electricity demand (energy)'!AJ158/(365*24)*1000</f>
        <v>137.5309274</v>
      </c>
      <c r="AK158" s="73">
        <f>'Electricity demand (energy)'!AK158/(365*24)*1000</f>
        <v>138.8662749</v>
      </c>
      <c r="AL158" s="73">
        <f>'Electricity demand (energy)'!AL158/(365*24)*1000</f>
        <v>139.8495806</v>
      </c>
      <c r="AM158" s="73">
        <f>'Electricity demand (energy)'!AM158/(365*24)*1000</f>
        <v>140.5264747</v>
      </c>
      <c r="AN158" s="73">
        <f>'Electricity demand (energy)'!AN158/(365*24)*1000</f>
        <v>141.052711</v>
      </c>
      <c r="AO158" s="73">
        <f>'Electricity demand (energy)'!AO158/(365*24)*1000</f>
        <v>141.5920474</v>
      </c>
      <c r="AP158" s="73">
        <f>'Electricity demand (energy)'!AP158/(365*24)*1000</f>
        <v>142.0980752</v>
      </c>
      <c r="AQ158" s="73">
        <f>'Electricity demand (energy)'!AQ158/(365*24)*1000</f>
        <v>142.5936989</v>
      </c>
      <c r="AR158" s="73">
        <f>'Electricity demand (energy)'!AR158/(365*24)*1000</f>
        <v>143.0980509</v>
      </c>
      <c r="AS158" s="73">
        <f>'Electricity demand (energy)'!AS158/(365*24)*1000</f>
        <v>143.5983418</v>
      </c>
      <c r="AT158" s="73">
        <f>'Electricity demand (energy)'!AT158/(365*24)*1000</f>
        <v>0</v>
      </c>
      <c r="AU158" s="73">
        <f>'Electricity demand (energy)'!AU158/(365*24)*1000</f>
        <v>0</v>
      </c>
      <c r="AV158" s="73">
        <f>'Electricity demand (energy)'!AV158/(365*24)*1000</f>
        <v>0</v>
      </c>
      <c r="AW158" s="73">
        <f>'Electricity demand (energy)'!AW158/(365*24)*1000</f>
        <v>0</v>
      </c>
      <c r="AX158" s="73">
        <f>'Electricity demand (energy)'!AX158/(365*24)*1000</f>
        <v>0</v>
      </c>
      <c r="AY158" s="73">
        <f>'Electricity demand (energy)'!AY158/(365*24)*1000</f>
        <v>0</v>
      </c>
      <c r="AZ158" s="73">
        <f>'Electricity demand (energy)'!AZ158/(365*24)*1000</f>
        <v>0</v>
      </c>
      <c r="BA158" s="73">
        <f>'Electricity demand (energy)'!BA158/(365*24)*1000</f>
        <v>0</v>
      </c>
      <c r="BB158" s="73">
        <f>'Electricity demand (energy)'!BB158/(365*24)*1000</f>
        <v>0</v>
      </c>
      <c r="BC158" s="73">
        <f>'Electricity demand (energy)'!BC158/(365*24)*1000</f>
        <v>0</v>
      </c>
      <c r="BD158" s="74">
        <f>'Electricity demand (energy)'!BD158/(365*24)*1000</f>
        <v>0</v>
      </c>
      <c r="BE158" s="3"/>
      <c r="BF158" s="3"/>
      <c r="BG158" s="3"/>
      <c r="BH158" s="3"/>
      <c r="BI158" s="3"/>
      <c r="BJ158" s="3"/>
      <c r="BK158" s="3"/>
      <c r="BL158" s="3"/>
      <c r="BM158" s="3"/>
      <c r="BN158" s="3"/>
    </row>
    <row r="159">
      <c r="A159" s="75"/>
      <c r="C159" s="77" t="s">
        <v>71</v>
      </c>
      <c r="D159" s="71" t="s">
        <v>57</v>
      </c>
      <c r="E159" s="76" t="s">
        <v>57</v>
      </c>
      <c r="F159" s="73">
        <f>'Electricity demand (energy)'!F159/(365*24)*1000</f>
        <v>0</v>
      </c>
      <c r="G159" s="73">
        <f>'Electricity demand (energy)'!G159/(365*24)*1000</f>
        <v>0</v>
      </c>
      <c r="H159" s="73">
        <f>'Electricity demand (energy)'!H159/(365*24)*1000</f>
        <v>0</v>
      </c>
      <c r="I159" s="73">
        <f>'Electricity demand (energy)'!I159/(365*24)*1000</f>
        <v>0</v>
      </c>
      <c r="J159" s="73">
        <f>'Electricity demand (energy)'!J159/(365*24)*1000</f>
        <v>0</v>
      </c>
      <c r="K159" s="73">
        <f>'Electricity demand (energy)'!K159/(365*24)*1000</f>
        <v>0</v>
      </c>
      <c r="L159" s="73">
        <f>'Electricity demand (energy)'!L159/(365*24)*1000</f>
        <v>0</v>
      </c>
      <c r="M159" s="73">
        <f>'Electricity demand (energy)'!M159/(365*24)*1000</f>
        <v>0</v>
      </c>
      <c r="N159" s="73">
        <f>'Electricity demand (energy)'!N159/(365*24)*1000</f>
        <v>0</v>
      </c>
      <c r="O159" s="73">
        <f>'Electricity demand (energy)'!O159/(365*24)*1000</f>
        <v>0</v>
      </c>
      <c r="P159" s="73">
        <f>'Electricity demand (energy)'!P159/(365*24)*1000</f>
        <v>0</v>
      </c>
      <c r="Q159" s="73">
        <f>'Electricity demand (energy)'!Q159/(365*24)*1000</f>
        <v>0</v>
      </c>
      <c r="R159" s="73">
        <f>'Electricity demand (energy)'!R159/(365*24)*1000</f>
        <v>0</v>
      </c>
      <c r="S159" s="73">
        <f>'Electricity demand (energy)'!S159/(365*24)*1000</f>
        <v>0</v>
      </c>
      <c r="T159" s="73">
        <f>'Electricity demand (energy)'!T159/(365*24)*1000</f>
        <v>0</v>
      </c>
      <c r="U159" s="73">
        <f>'Electricity demand (energy)'!U159/(365*24)*1000</f>
        <v>0</v>
      </c>
      <c r="V159" s="73">
        <f>'Electricity demand (energy)'!V159/(365*24)*1000</f>
        <v>0</v>
      </c>
      <c r="W159" s="73">
        <f>'Electricity demand (energy)'!W159/(365*24)*1000</f>
        <v>0</v>
      </c>
      <c r="X159" s="73">
        <f>'Electricity demand (energy)'!X159/(365*24)*1000</f>
        <v>0</v>
      </c>
      <c r="Y159" s="73">
        <f>'Electricity demand (energy)'!Y159/(365*24)*1000</f>
        <v>0</v>
      </c>
      <c r="Z159" s="73">
        <f>'Electricity demand (energy)'!Z159/(365*24)*1000</f>
        <v>0</v>
      </c>
      <c r="AA159" s="73">
        <f>'Electricity demand (energy)'!AA159/(365*24)*1000</f>
        <v>0</v>
      </c>
      <c r="AB159" s="73">
        <f>'Electricity demand (energy)'!AB159/(365*24)*1000</f>
        <v>0</v>
      </c>
      <c r="AC159" s="73">
        <f>'Electricity demand (energy)'!AC159/(365*24)*1000</f>
        <v>0.06295368249</v>
      </c>
      <c r="AD159" s="73">
        <f>'Electricity demand (energy)'!AD159/(365*24)*1000</f>
        <v>0.2582150399</v>
      </c>
      <c r="AE159" s="73">
        <f>'Electricity demand (energy)'!AE159/(365*24)*1000</f>
        <v>0.9132122595</v>
      </c>
      <c r="AF159" s="73">
        <f>'Electricity demand (energy)'!AF159/(365*24)*1000</f>
        <v>2.997253415</v>
      </c>
      <c r="AG159" s="73">
        <f>'Electricity demand (energy)'!AG159/(365*24)*1000</f>
        <v>8.249062657</v>
      </c>
      <c r="AH159" s="73">
        <f>'Electricity demand (energy)'!AH159/(365*24)*1000</f>
        <v>17.88576099</v>
      </c>
      <c r="AI159" s="73">
        <f>'Electricity demand (energy)'!AI159/(365*24)*1000</f>
        <v>31.99497567</v>
      </c>
      <c r="AJ159" s="73">
        <f>'Electricity demand (energy)'!AJ159/(365*24)*1000</f>
        <v>49.27314175</v>
      </c>
      <c r="AK159" s="73">
        <f>'Electricity demand (energy)'!AK159/(365*24)*1000</f>
        <v>67.93215868</v>
      </c>
      <c r="AL159" s="73">
        <f>'Electricity demand (energy)'!AL159/(365*24)*1000</f>
        <v>86.2714575</v>
      </c>
      <c r="AM159" s="73">
        <f>'Electricity demand (energy)'!AM159/(365*24)*1000</f>
        <v>102.3559475</v>
      </c>
      <c r="AN159" s="73">
        <f>'Electricity demand (energy)'!AN159/(365*24)*1000</f>
        <v>115.1481818</v>
      </c>
      <c r="AO159" s="73">
        <f>'Electricity demand (energy)'!AO159/(365*24)*1000</f>
        <v>124.6376174</v>
      </c>
      <c r="AP159" s="73">
        <f>'Electricity demand (energy)'!AP159/(365*24)*1000</f>
        <v>131.2860668</v>
      </c>
      <c r="AQ159" s="73">
        <f>'Electricity demand (energy)'!AQ159/(365*24)*1000</f>
        <v>135.817291</v>
      </c>
      <c r="AR159" s="73">
        <f>'Electricity demand (energy)'!AR159/(365*24)*1000</f>
        <v>138.8977917</v>
      </c>
      <c r="AS159" s="73">
        <f>'Electricity demand (energy)'!AS159/(365*24)*1000</f>
        <v>141.0131813</v>
      </c>
      <c r="AT159" s="73">
        <f>'Electricity demand (energy)'!AT159/(365*24)*1000</f>
        <v>0</v>
      </c>
      <c r="AU159" s="73">
        <f>'Electricity demand (energy)'!AU159/(365*24)*1000</f>
        <v>0</v>
      </c>
      <c r="AV159" s="73">
        <f>'Electricity demand (energy)'!AV159/(365*24)*1000</f>
        <v>0</v>
      </c>
      <c r="AW159" s="73">
        <f>'Electricity demand (energy)'!AW159/(365*24)*1000</f>
        <v>0</v>
      </c>
      <c r="AX159" s="73">
        <f>'Electricity demand (energy)'!AX159/(365*24)*1000</f>
        <v>0</v>
      </c>
      <c r="AY159" s="73">
        <f>'Electricity demand (energy)'!AY159/(365*24)*1000</f>
        <v>0</v>
      </c>
      <c r="AZ159" s="73">
        <f>'Electricity demand (energy)'!AZ159/(365*24)*1000</f>
        <v>0</v>
      </c>
      <c r="BA159" s="73">
        <f>'Electricity demand (energy)'!BA159/(365*24)*1000</f>
        <v>0</v>
      </c>
      <c r="BB159" s="73">
        <f>'Electricity demand (energy)'!BB159/(365*24)*1000</f>
        <v>0</v>
      </c>
      <c r="BC159" s="73">
        <f>'Electricity demand (energy)'!BC159/(365*24)*1000</f>
        <v>0</v>
      </c>
      <c r="BD159" s="74">
        <f>'Electricity demand (energy)'!BD159/(365*24)*1000</f>
        <v>0</v>
      </c>
      <c r="BE159" s="3"/>
      <c r="BF159" s="3"/>
      <c r="BG159" s="3"/>
      <c r="BH159" s="3"/>
      <c r="BI159" s="3"/>
      <c r="BJ159" s="3"/>
      <c r="BK159" s="3"/>
      <c r="BL159" s="3"/>
      <c r="BM159" s="3"/>
      <c r="BN159" s="3"/>
    </row>
    <row r="160">
      <c r="A160" s="75"/>
      <c r="E160" s="76" t="s">
        <v>56</v>
      </c>
      <c r="F160" s="73">
        <f>'Electricity demand (energy)'!F160/(365*24)*1000</f>
        <v>0</v>
      </c>
      <c r="G160" s="73">
        <f>'Electricity demand (energy)'!G160/(365*24)*1000</f>
        <v>0</v>
      </c>
      <c r="H160" s="73">
        <f>'Electricity demand (energy)'!H160/(365*24)*1000</f>
        <v>0</v>
      </c>
      <c r="I160" s="73">
        <f>'Electricity demand (energy)'!I160/(365*24)*1000</f>
        <v>0</v>
      </c>
      <c r="J160" s="73">
        <f>'Electricity demand (energy)'!J160/(365*24)*1000</f>
        <v>0</v>
      </c>
      <c r="K160" s="73">
        <f>'Electricity demand (energy)'!K160/(365*24)*1000</f>
        <v>0</v>
      </c>
      <c r="L160" s="73">
        <f>'Electricity demand (energy)'!L160/(365*24)*1000</f>
        <v>0</v>
      </c>
      <c r="M160" s="73">
        <f>'Electricity demand (energy)'!M160/(365*24)*1000</f>
        <v>0</v>
      </c>
      <c r="N160" s="73">
        <f>'Electricity demand (energy)'!N160/(365*24)*1000</f>
        <v>0</v>
      </c>
      <c r="O160" s="73">
        <f>'Electricity demand (energy)'!O160/(365*24)*1000</f>
        <v>0</v>
      </c>
      <c r="P160" s="73">
        <f>'Electricity demand (energy)'!P160/(365*24)*1000</f>
        <v>0</v>
      </c>
      <c r="Q160" s="73">
        <f>'Electricity demand (energy)'!Q160/(365*24)*1000</f>
        <v>0</v>
      </c>
      <c r="R160" s="73">
        <f>'Electricity demand (energy)'!R160/(365*24)*1000</f>
        <v>0</v>
      </c>
      <c r="S160" s="73">
        <f>'Electricity demand (energy)'!S160/(365*24)*1000</f>
        <v>0</v>
      </c>
      <c r="T160" s="73">
        <f>'Electricity demand (energy)'!T160/(365*24)*1000</f>
        <v>0</v>
      </c>
      <c r="U160" s="73">
        <f>'Electricity demand (energy)'!U160/(365*24)*1000</f>
        <v>0</v>
      </c>
      <c r="V160" s="73">
        <f>'Electricity demand (energy)'!V160/(365*24)*1000</f>
        <v>0</v>
      </c>
      <c r="W160" s="73">
        <f>'Electricity demand (energy)'!W160/(365*24)*1000</f>
        <v>0</v>
      </c>
      <c r="X160" s="73">
        <f>'Electricity demand (energy)'!X160/(365*24)*1000</f>
        <v>0</v>
      </c>
      <c r="Y160" s="73">
        <f>'Electricity demand (energy)'!Y160/(365*24)*1000</f>
        <v>0</v>
      </c>
      <c r="Z160" s="73">
        <f>'Electricity demand (energy)'!Z160/(365*24)*1000</f>
        <v>0</v>
      </c>
      <c r="AA160" s="73">
        <f>'Electricity demand (energy)'!AA160/(365*24)*1000</f>
        <v>0</v>
      </c>
      <c r="AB160" s="73">
        <f>'Electricity demand (energy)'!AB160/(365*24)*1000</f>
        <v>0</v>
      </c>
      <c r="AC160" s="73">
        <f>'Electricity demand (energy)'!AC160/(365*24)*1000</f>
        <v>0.1659956916</v>
      </c>
      <c r="AD160" s="73">
        <f>'Electricity demand (energy)'!AD160/(365*24)*1000</f>
        <v>0.732678496</v>
      </c>
      <c r="AE160" s="73">
        <f>'Electricity demand (energy)'!AE160/(365*24)*1000</f>
        <v>2.731423226</v>
      </c>
      <c r="AF160" s="73">
        <f>'Electricity demand (energy)'!AF160/(365*24)*1000</f>
        <v>9.145880943</v>
      </c>
      <c r="AG160" s="73">
        <f>'Electricity demand (energy)'!AG160/(365*24)*1000</f>
        <v>24.52123893</v>
      </c>
      <c r="AH160" s="73">
        <f>'Electricity demand (energy)'!AH160/(365*24)*1000</f>
        <v>49.02209026</v>
      </c>
      <c r="AI160" s="73">
        <f>'Electricity demand (energy)'!AI160/(365*24)*1000</f>
        <v>76.81136548</v>
      </c>
      <c r="AJ160" s="73">
        <f>'Electricity demand (energy)'!AJ160/(365*24)*1000</f>
        <v>100.3007986</v>
      </c>
      <c r="AK160" s="73">
        <f>'Electricity demand (energy)'!AK160/(365*24)*1000</f>
        <v>116.5918193</v>
      </c>
      <c r="AL160" s="73">
        <f>'Electricity demand (energy)'!AL160/(365*24)*1000</f>
        <v>127.0701936</v>
      </c>
      <c r="AM160" s="73">
        <f>'Electricity demand (energy)'!AM160/(365*24)*1000</f>
        <v>133.3704714</v>
      </c>
      <c r="AN160" s="73">
        <f>'Electricity demand (energy)'!AN160/(365*24)*1000</f>
        <v>137.0952611</v>
      </c>
      <c r="AO160" s="73">
        <f>'Electricity demand (energy)'!AO160/(365*24)*1000</f>
        <v>139.4148781</v>
      </c>
      <c r="AP160" s="73">
        <f>'Electricity demand (energy)'!AP160/(365*24)*1000</f>
        <v>140.9030866</v>
      </c>
      <c r="AQ160" s="73">
        <f>'Electricity demand (energy)'!AQ160/(365*24)*1000</f>
        <v>141.9381606</v>
      </c>
      <c r="AR160" s="73">
        <f>'Electricity demand (energy)'!AR160/(365*24)*1000</f>
        <v>142.7383286</v>
      </c>
      <c r="AS160" s="73">
        <f>'Electricity demand (energy)'!AS160/(365*24)*1000</f>
        <v>143.4008499</v>
      </c>
      <c r="AT160" s="73">
        <f>'Electricity demand (energy)'!AT160/(365*24)*1000</f>
        <v>0</v>
      </c>
      <c r="AU160" s="73">
        <f>'Electricity demand (energy)'!AU160/(365*24)*1000</f>
        <v>0</v>
      </c>
      <c r="AV160" s="73">
        <f>'Electricity demand (energy)'!AV160/(365*24)*1000</f>
        <v>0</v>
      </c>
      <c r="AW160" s="73">
        <f>'Electricity demand (energy)'!AW160/(365*24)*1000</f>
        <v>0</v>
      </c>
      <c r="AX160" s="73">
        <f>'Electricity demand (energy)'!AX160/(365*24)*1000</f>
        <v>0</v>
      </c>
      <c r="AY160" s="73">
        <f>'Electricity demand (energy)'!AY160/(365*24)*1000</f>
        <v>0</v>
      </c>
      <c r="AZ160" s="73">
        <f>'Electricity demand (energy)'!AZ160/(365*24)*1000</f>
        <v>0</v>
      </c>
      <c r="BA160" s="73">
        <f>'Electricity demand (energy)'!BA160/(365*24)*1000</f>
        <v>0</v>
      </c>
      <c r="BB160" s="73">
        <f>'Electricity demand (energy)'!BB160/(365*24)*1000</f>
        <v>0</v>
      </c>
      <c r="BC160" s="73">
        <f>'Electricity demand (energy)'!BC160/(365*24)*1000</f>
        <v>0</v>
      </c>
      <c r="BD160" s="74">
        <f>'Electricity demand (energy)'!BD160/(365*24)*1000</f>
        <v>0</v>
      </c>
      <c r="BE160" s="3"/>
      <c r="BF160" s="3"/>
      <c r="BG160" s="3"/>
      <c r="BH160" s="3"/>
      <c r="BI160" s="3"/>
      <c r="BJ160" s="3"/>
      <c r="BK160" s="3"/>
      <c r="BL160" s="3"/>
      <c r="BM160" s="3"/>
      <c r="BN160" s="3"/>
    </row>
    <row r="161">
      <c r="A161" s="75"/>
      <c r="E161" s="76" t="s">
        <v>55</v>
      </c>
      <c r="F161" s="73">
        <f>'Electricity demand (energy)'!F161/(365*24)*1000</f>
        <v>0</v>
      </c>
      <c r="G161" s="73">
        <f>'Electricity demand (energy)'!G161/(365*24)*1000</f>
        <v>0</v>
      </c>
      <c r="H161" s="73">
        <f>'Electricity demand (energy)'!H161/(365*24)*1000</f>
        <v>0</v>
      </c>
      <c r="I161" s="73">
        <f>'Electricity demand (energy)'!I161/(365*24)*1000</f>
        <v>0</v>
      </c>
      <c r="J161" s="73">
        <f>'Electricity demand (energy)'!J161/(365*24)*1000</f>
        <v>0</v>
      </c>
      <c r="K161" s="73">
        <f>'Electricity demand (energy)'!K161/(365*24)*1000</f>
        <v>0</v>
      </c>
      <c r="L161" s="73">
        <f>'Electricity demand (energy)'!L161/(365*24)*1000</f>
        <v>0</v>
      </c>
      <c r="M161" s="73">
        <f>'Electricity demand (energy)'!M161/(365*24)*1000</f>
        <v>0</v>
      </c>
      <c r="N161" s="73">
        <f>'Electricity demand (energy)'!N161/(365*24)*1000</f>
        <v>0</v>
      </c>
      <c r="O161" s="73">
        <f>'Electricity demand (energy)'!O161/(365*24)*1000</f>
        <v>0</v>
      </c>
      <c r="P161" s="73">
        <f>'Electricity demand (energy)'!P161/(365*24)*1000</f>
        <v>0</v>
      </c>
      <c r="Q161" s="73">
        <f>'Electricity demand (energy)'!Q161/(365*24)*1000</f>
        <v>0</v>
      </c>
      <c r="R161" s="73">
        <f>'Electricity demand (energy)'!R161/(365*24)*1000</f>
        <v>0</v>
      </c>
      <c r="S161" s="73">
        <f>'Electricity demand (energy)'!S161/(365*24)*1000</f>
        <v>0</v>
      </c>
      <c r="T161" s="73">
        <f>'Electricity demand (energy)'!T161/(365*24)*1000</f>
        <v>0</v>
      </c>
      <c r="U161" s="73">
        <f>'Electricity demand (energy)'!U161/(365*24)*1000</f>
        <v>0</v>
      </c>
      <c r="V161" s="73">
        <f>'Electricity demand (energy)'!V161/(365*24)*1000</f>
        <v>0</v>
      </c>
      <c r="W161" s="73">
        <f>'Electricity demand (energy)'!W161/(365*24)*1000</f>
        <v>0</v>
      </c>
      <c r="X161" s="73">
        <f>'Electricity demand (energy)'!X161/(365*24)*1000</f>
        <v>0</v>
      </c>
      <c r="Y161" s="73">
        <f>'Electricity demand (energy)'!Y161/(365*24)*1000</f>
        <v>0</v>
      </c>
      <c r="Z161" s="73">
        <f>'Electricity demand (energy)'!Z161/(365*24)*1000</f>
        <v>0</v>
      </c>
      <c r="AA161" s="73">
        <f>'Electricity demand (energy)'!AA161/(365*24)*1000</f>
        <v>0</v>
      </c>
      <c r="AB161" s="73">
        <f>'Electricity demand (energy)'!AB161/(365*24)*1000</f>
        <v>0</v>
      </c>
      <c r="AC161" s="73">
        <f>'Electricity demand (energy)'!AC161/(365*24)*1000</f>
        <v>0.4964940874</v>
      </c>
      <c r="AD161" s="73">
        <f>'Electricity demand (energy)'!AD161/(365*24)*1000</f>
        <v>2.546281323</v>
      </c>
      <c r="AE161" s="73">
        <f>'Electricity demand (energy)'!AE161/(365*24)*1000</f>
        <v>9.627785408</v>
      </c>
      <c r="AF161" s="73">
        <f>'Electricity demand (energy)'!AF161/(365*24)*1000</f>
        <v>28.09052133</v>
      </c>
      <c r="AG161" s="73">
        <f>'Electricity demand (energy)'!AG161/(365*24)*1000</f>
        <v>59.38549337</v>
      </c>
      <c r="AH161" s="73">
        <f>'Electricity demand (energy)'!AH161/(365*24)*1000</f>
        <v>91.87000943</v>
      </c>
      <c r="AI161" s="73">
        <f>'Electricity demand (energy)'!AI161/(365*24)*1000</f>
        <v>115.8021897</v>
      </c>
      <c r="AJ161" s="73">
        <f>'Electricity demand (energy)'!AJ161/(365*24)*1000</f>
        <v>129.0769037</v>
      </c>
      <c r="AK161" s="73">
        <f>'Electricity demand (energy)'!AK161/(365*24)*1000</f>
        <v>135.2534343</v>
      </c>
      <c r="AL161" s="73">
        <f>'Electricity demand (energy)'!AL161/(365*24)*1000</f>
        <v>138.3437003</v>
      </c>
      <c r="AM161" s="73">
        <f>'Electricity demand (energy)'!AM161/(365*24)*1000</f>
        <v>139.9061443</v>
      </c>
      <c r="AN161" s="73">
        <f>'Electricity demand (energy)'!AN161/(365*24)*1000</f>
        <v>140.7984762</v>
      </c>
      <c r="AO161" s="73">
        <f>'Electricity demand (energy)'!AO161/(365*24)*1000</f>
        <v>141.4880236</v>
      </c>
      <c r="AP161" s="73">
        <f>'Electricity demand (energy)'!AP161/(365*24)*1000</f>
        <v>142.0555558</v>
      </c>
      <c r="AQ161" s="73">
        <f>'Electricity demand (energy)'!AQ161/(365*24)*1000</f>
        <v>142.5763273</v>
      </c>
      <c r="AR161" s="73">
        <f>'Electricity demand (energy)'!AR161/(365*24)*1000</f>
        <v>143.0909548</v>
      </c>
      <c r="AS161" s="73">
        <f>'Electricity demand (energy)'!AS161/(365*24)*1000</f>
        <v>143.5954436</v>
      </c>
      <c r="AT161" s="73">
        <f>'Electricity demand (energy)'!AT161/(365*24)*1000</f>
        <v>0</v>
      </c>
      <c r="AU161" s="73">
        <f>'Electricity demand (energy)'!AU161/(365*24)*1000</f>
        <v>0</v>
      </c>
      <c r="AV161" s="73">
        <f>'Electricity demand (energy)'!AV161/(365*24)*1000</f>
        <v>0</v>
      </c>
      <c r="AW161" s="73">
        <f>'Electricity demand (energy)'!AW161/(365*24)*1000</f>
        <v>0</v>
      </c>
      <c r="AX161" s="73">
        <f>'Electricity demand (energy)'!AX161/(365*24)*1000</f>
        <v>0</v>
      </c>
      <c r="AY161" s="73">
        <f>'Electricity demand (energy)'!AY161/(365*24)*1000</f>
        <v>0</v>
      </c>
      <c r="AZ161" s="73">
        <f>'Electricity demand (energy)'!AZ161/(365*24)*1000</f>
        <v>0</v>
      </c>
      <c r="BA161" s="73">
        <f>'Electricity demand (energy)'!BA161/(365*24)*1000</f>
        <v>0</v>
      </c>
      <c r="BB161" s="73">
        <f>'Electricity demand (energy)'!BB161/(365*24)*1000</f>
        <v>0</v>
      </c>
      <c r="BC161" s="73">
        <f>'Electricity demand (energy)'!BC161/(365*24)*1000</f>
        <v>0</v>
      </c>
      <c r="BD161" s="74">
        <f>'Electricity demand (energy)'!BD161/(365*24)*1000</f>
        <v>0</v>
      </c>
      <c r="BE161" s="3"/>
      <c r="BF161" s="3"/>
      <c r="BG161" s="3"/>
      <c r="BH161" s="3"/>
      <c r="BI161" s="3"/>
      <c r="BJ161" s="3"/>
      <c r="BK161" s="3"/>
      <c r="BL161" s="3"/>
      <c r="BM161" s="3"/>
      <c r="BN161" s="3"/>
    </row>
    <row r="162">
      <c r="A162" s="75"/>
      <c r="D162" s="77" t="s">
        <v>56</v>
      </c>
      <c r="E162" s="76" t="s">
        <v>57</v>
      </c>
      <c r="F162" s="73">
        <f>'Electricity demand (energy)'!F162/(365*24)*1000</f>
        <v>0</v>
      </c>
      <c r="G162" s="73">
        <f>'Electricity demand (energy)'!G162/(365*24)*1000</f>
        <v>0</v>
      </c>
      <c r="H162" s="73">
        <f>'Electricity demand (energy)'!H162/(365*24)*1000</f>
        <v>0</v>
      </c>
      <c r="I162" s="73">
        <f>'Electricity demand (energy)'!I162/(365*24)*1000</f>
        <v>0</v>
      </c>
      <c r="J162" s="73">
        <f>'Electricity demand (energy)'!J162/(365*24)*1000</f>
        <v>0</v>
      </c>
      <c r="K162" s="73">
        <f>'Electricity demand (energy)'!K162/(365*24)*1000</f>
        <v>0</v>
      </c>
      <c r="L162" s="73">
        <f>'Electricity demand (energy)'!L162/(365*24)*1000</f>
        <v>0</v>
      </c>
      <c r="M162" s="73">
        <f>'Electricity demand (energy)'!M162/(365*24)*1000</f>
        <v>0</v>
      </c>
      <c r="N162" s="73">
        <f>'Electricity demand (energy)'!N162/(365*24)*1000</f>
        <v>0</v>
      </c>
      <c r="O162" s="73">
        <f>'Electricity demand (energy)'!O162/(365*24)*1000</f>
        <v>0</v>
      </c>
      <c r="P162" s="73">
        <f>'Electricity demand (energy)'!P162/(365*24)*1000</f>
        <v>0</v>
      </c>
      <c r="Q162" s="73">
        <f>'Electricity demand (energy)'!Q162/(365*24)*1000</f>
        <v>0</v>
      </c>
      <c r="R162" s="73">
        <f>'Electricity demand (energy)'!R162/(365*24)*1000</f>
        <v>0</v>
      </c>
      <c r="S162" s="73">
        <f>'Electricity demand (energy)'!S162/(365*24)*1000</f>
        <v>0</v>
      </c>
      <c r="T162" s="73">
        <f>'Electricity demand (energy)'!T162/(365*24)*1000</f>
        <v>0</v>
      </c>
      <c r="U162" s="73">
        <f>'Electricity demand (energy)'!U162/(365*24)*1000</f>
        <v>0</v>
      </c>
      <c r="V162" s="73">
        <f>'Electricity demand (energy)'!V162/(365*24)*1000</f>
        <v>0</v>
      </c>
      <c r="W162" s="73">
        <f>'Electricity demand (energy)'!W162/(365*24)*1000</f>
        <v>0</v>
      </c>
      <c r="X162" s="73">
        <f>'Electricity demand (energy)'!X162/(365*24)*1000</f>
        <v>0</v>
      </c>
      <c r="Y162" s="73">
        <f>'Electricity demand (energy)'!Y162/(365*24)*1000</f>
        <v>0</v>
      </c>
      <c r="Z162" s="73">
        <f>'Electricity demand (energy)'!Z162/(365*24)*1000</f>
        <v>0</v>
      </c>
      <c r="AA162" s="73">
        <f>'Electricity demand (energy)'!AA162/(365*24)*1000</f>
        <v>0</v>
      </c>
      <c r="AB162" s="73">
        <f>'Electricity demand (energy)'!AB162/(365*24)*1000</f>
        <v>0</v>
      </c>
      <c r="AC162" s="73">
        <f>'Electricity demand (energy)'!AC162/(365*24)*1000</f>
        <v>0.3133574886</v>
      </c>
      <c r="AD162" s="73">
        <f>'Electricity demand (energy)'!AD162/(365*24)*1000</f>
        <v>1.151799709</v>
      </c>
      <c r="AE162" s="73">
        <f>'Electricity demand (energy)'!AE162/(365*24)*1000</f>
        <v>3.218912245</v>
      </c>
      <c r="AF162" s="73">
        <f>'Electricity demand (energy)'!AF162/(365*24)*1000</f>
        <v>7.456565282</v>
      </c>
      <c r="AG162" s="73">
        <f>'Electricity demand (energy)'!AG162/(365*24)*1000</f>
        <v>14.31395709</v>
      </c>
      <c r="AH162" s="73">
        <f>'Electricity demand (energy)'!AH162/(365*24)*1000</f>
        <v>23.7423817</v>
      </c>
      <c r="AI162" s="73">
        <f>'Electricity demand (energy)'!AI162/(365*24)*1000</f>
        <v>36.43535816</v>
      </c>
      <c r="AJ162" s="73">
        <f>'Electricity demand (energy)'!AJ162/(365*24)*1000</f>
        <v>52.11060808</v>
      </c>
      <c r="AK162" s="73">
        <f>'Electricity demand (energy)'!AK162/(365*24)*1000</f>
        <v>69.54124723</v>
      </c>
      <c r="AL162" s="73">
        <f>'Electricity demand (energy)'!AL162/(365*24)*1000</f>
        <v>87.10895272</v>
      </c>
      <c r="AM162" s="73">
        <f>'Electricity demand (energy)'!AM162/(365*24)*1000</f>
        <v>102.7625355</v>
      </c>
      <c r="AN162" s="73">
        <f>'Electricity demand (energy)'!AN162/(365*24)*1000</f>
        <v>115.3352041</v>
      </c>
      <c r="AO162" s="73">
        <f>'Electricity demand (energy)'!AO162/(365*24)*1000</f>
        <v>124.7203527</v>
      </c>
      <c r="AP162" s="73">
        <f>'Electricity demand (energy)'!AP162/(365*24)*1000</f>
        <v>131.3216737</v>
      </c>
      <c r="AQ162" s="73">
        <f>'Electricity demand (energy)'!AQ162/(365*24)*1000</f>
        <v>135.8323376</v>
      </c>
      <c r="AR162" s="73">
        <f>'Electricity demand (energy)'!AR162/(365*24)*1000</f>
        <v>138.9040759</v>
      </c>
      <c r="AS162" s="73">
        <f>'Electricity demand (energy)'!AS162/(365*24)*1000</f>
        <v>141.0157863</v>
      </c>
      <c r="AT162" s="73">
        <f>'Electricity demand (energy)'!AT162/(365*24)*1000</f>
        <v>0</v>
      </c>
      <c r="AU162" s="73">
        <f>'Electricity demand (energy)'!AU162/(365*24)*1000</f>
        <v>0</v>
      </c>
      <c r="AV162" s="73">
        <f>'Electricity demand (energy)'!AV162/(365*24)*1000</f>
        <v>0</v>
      </c>
      <c r="AW162" s="73">
        <f>'Electricity demand (energy)'!AW162/(365*24)*1000</f>
        <v>0</v>
      </c>
      <c r="AX162" s="73">
        <f>'Electricity demand (energy)'!AX162/(365*24)*1000</f>
        <v>0</v>
      </c>
      <c r="AY162" s="73">
        <f>'Electricity demand (energy)'!AY162/(365*24)*1000</f>
        <v>0</v>
      </c>
      <c r="AZ162" s="73">
        <f>'Electricity demand (energy)'!AZ162/(365*24)*1000</f>
        <v>0</v>
      </c>
      <c r="BA162" s="73">
        <f>'Electricity demand (energy)'!BA162/(365*24)*1000</f>
        <v>0</v>
      </c>
      <c r="BB162" s="73">
        <f>'Electricity demand (energy)'!BB162/(365*24)*1000</f>
        <v>0</v>
      </c>
      <c r="BC162" s="73">
        <f>'Electricity demand (energy)'!BC162/(365*24)*1000</f>
        <v>0</v>
      </c>
      <c r="BD162" s="74">
        <f>'Electricity demand (energy)'!BD162/(365*24)*1000</f>
        <v>0</v>
      </c>
      <c r="BE162" s="3"/>
      <c r="BF162" s="3"/>
      <c r="BG162" s="3"/>
      <c r="BH162" s="3"/>
      <c r="BI162" s="3"/>
      <c r="BJ162" s="3"/>
      <c r="BK162" s="3"/>
      <c r="BL162" s="3"/>
      <c r="BM162" s="3"/>
      <c r="BN162" s="3"/>
    </row>
    <row r="163">
      <c r="A163" s="75"/>
      <c r="E163" s="76" t="s">
        <v>56</v>
      </c>
      <c r="F163" s="73">
        <f>'Electricity demand (energy)'!F163/(365*24)*1000</f>
        <v>0</v>
      </c>
      <c r="G163" s="73">
        <f>'Electricity demand (energy)'!G163/(365*24)*1000</f>
        <v>0</v>
      </c>
      <c r="H163" s="73">
        <f>'Electricity demand (energy)'!H163/(365*24)*1000</f>
        <v>0</v>
      </c>
      <c r="I163" s="73">
        <f>'Electricity demand (energy)'!I163/(365*24)*1000</f>
        <v>0</v>
      </c>
      <c r="J163" s="73">
        <f>'Electricity demand (energy)'!J163/(365*24)*1000</f>
        <v>0</v>
      </c>
      <c r="K163" s="73">
        <f>'Electricity demand (energy)'!K163/(365*24)*1000</f>
        <v>0</v>
      </c>
      <c r="L163" s="73">
        <f>'Electricity demand (energy)'!L163/(365*24)*1000</f>
        <v>0</v>
      </c>
      <c r="M163" s="73">
        <f>'Electricity demand (energy)'!M163/(365*24)*1000</f>
        <v>0</v>
      </c>
      <c r="N163" s="73">
        <f>'Electricity demand (energy)'!N163/(365*24)*1000</f>
        <v>0</v>
      </c>
      <c r="O163" s="73">
        <f>'Electricity demand (energy)'!O163/(365*24)*1000</f>
        <v>0</v>
      </c>
      <c r="P163" s="73">
        <f>'Electricity demand (energy)'!P163/(365*24)*1000</f>
        <v>0</v>
      </c>
      <c r="Q163" s="73">
        <f>'Electricity demand (energy)'!Q163/(365*24)*1000</f>
        <v>0</v>
      </c>
      <c r="R163" s="73">
        <f>'Electricity demand (energy)'!R163/(365*24)*1000</f>
        <v>0</v>
      </c>
      <c r="S163" s="73">
        <f>'Electricity demand (energy)'!S163/(365*24)*1000</f>
        <v>0</v>
      </c>
      <c r="T163" s="73">
        <f>'Electricity demand (energy)'!T163/(365*24)*1000</f>
        <v>0</v>
      </c>
      <c r="U163" s="73">
        <f>'Electricity demand (energy)'!U163/(365*24)*1000</f>
        <v>0</v>
      </c>
      <c r="V163" s="73">
        <f>'Electricity demand (energy)'!V163/(365*24)*1000</f>
        <v>0</v>
      </c>
      <c r="W163" s="73">
        <f>'Electricity demand (energy)'!W163/(365*24)*1000</f>
        <v>0</v>
      </c>
      <c r="X163" s="73">
        <f>'Electricity demand (energy)'!X163/(365*24)*1000</f>
        <v>0</v>
      </c>
      <c r="Y163" s="73">
        <f>'Electricity demand (energy)'!Y163/(365*24)*1000</f>
        <v>0</v>
      </c>
      <c r="Z163" s="73">
        <f>'Electricity demand (energy)'!Z163/(365*24)*1000</f>
        <v>0</v>
      </c>
      <c r="AA163" s="73">
        <f>'Electricity demand (energy)'!AA163/(365*24)*1000</f>
        <v>0</v>
      </c>
      <c r="AB163" s="73">
        <f>'Electricity demand (energy)'!AB163/(365*24)*1000</f>
        <v>0</v>
      </c>
      <c r="AC163" s="73">
        <f>'Electricity demand (energy)'!AC163/(365*24)*1000</f>
        <v>0.8262581468</v>
      </c>
      <c r="AD163" s="73">
        <f>'Electricity demand (energy)'!AD163/(365*24)*1000</f>
        <v>3.268201878</v>
      </c>
      <c r="AE163" s="73">
        <f>'Electricity demand (energy)'!AE163/(365*24)*1000</f>
        <v>9.627785408</v>
      </c>
      <c r="AF163" s="73">
        <f>'Electricity demand (energy)'!AF163/(365*24)*1000</f>
        <v>22.75311723</v>
      </c>
      <c r="AG163" s="73">
        <f>'Electricity demand (energy)'!AG163/(365*24)*1000</f>
        <v>42.54979946</v>
      </c>
      <c r="AH163" s="73">
        <f>'Electricity demand (energy)'!AH163/(365*24)*1000</f>
        <v>65.07417714</v>
      </c>
      <c r="AI163" s="73">
        <f>'Electricity demand (energy)'!AI163/(365*24)*1000</f>
        <v>87.4715343</v>
      </c>
      <c r="AJ163" s="73">
        <f>'Electricity demand (energy)'!AJ163/(365*24)*1000</f>
        <v>106.0767676</v>
      </c>
      <c r="AK163" s="73">
        <f>'Electricity demand (energy)'!AK163/(365*24)*1000</f>
        <v>119.3534945</v>
      </c>
      <c r="AL163" s="73">
        <f>'Electricity demand (energy)'!AL163/(365*24)*1000</f>
        <v>128.3037497</v>
      </c>
      <c r="AM163" s="73">
        <f>'Electricity demand (energy)'!AM163/(365*24)*1000</f>
        <v>133.9002583</v>
      </c>
      <c r="AN163" s="73">
        <f>'Electricity demand (energy)'!AN163/(365*24)*1000</f>
        <v>137.3179297</v>
      </c>
      <c r="AO163" s="73">
        <f>'Electricity demand (energy)'!AO163/(365*24)*1000</f>
        <v>139.5074226</v>
      </c>
      <c r="AP163" s="73">
        <f>'Electricity demand (energy)'!AP163/(365*24)*1000</f>
        <v>140.9413018</v>
      </c>
      <c r="AQ163" s="73">
        <f>'Electricity demand (energy)'!AQ163/(365*24)*1000</f>
        <v>141.9538853</v>
      </c>
      <c r="AR163" s="73">
        <f>'Electricity demand (energy)'!AR163/(365*24)*1000</f>
        <v>142.7447866</v>
      </c>
      <c r="AS163" s="73">
        <f>'Electricity demand (energy)'!AS163/(365*24)*1000</f>
        <v>143.403499</v>
      </c>
      <c r="AT163" s="73">
        <f>'Electricity demand (energy)'!AT163/(365*24)*1000</f>
        <v>0</v>
      </c>
      <c r="AU163" s="73">
        <f>'Electricity demand (energy)'!AU163/(365*24)*1000</f>
        <v>0</v>
      </c>
      <c r="AV163" s="73">
        <f>'Electricity demand (energy)'!AV163/(365*24)*1000</f>
        <v>0</v>
      </c>
      <c r="AW163" s="73">
        <f>'Electricity demand (energy)'!AW163/(365*24)*1000</f>
        <v>0</v>
      </c>
      <c r="AX163" s="73">
        <f>'Electricity demand (energy)'!AX163/(365*24)*1000</f>
        <v>0</v>
      </c>
      <c r="AY163" s="73">
        <f>'Electricity demand (energy)'!AY163/(365*24)*1000</f>
        <v>0</v>
      </c>
      <c r="AZ163" s="73">
        <f>'Electricity demand (energy)'!AZ163/(365*24)*1000</f>
        <v>0</v>
      </c>
      <c r="BA163" s="73">
        <f>'Electricity demand (energy)'!BA163/(365*24)*1000</f>
        <v>0</v>
      </c>
      <c r="BB163" s="73">
        <f>'Electricity demand (energy)'!BB163/(365*24)*1000</f>
        <v>0</v>
      </c>
      <c r="BC163" s="73">
        <f>'Electricity demand (energy)'!BC163/(365*24)*1000</f>
        <v>0</v>
      </c>
      <c r="BD163" s="74">
        <f>'Electricity demand (energy)'!BD163/(365*24)*1000</f>
        <v>0</v>
      </c>
      <c r="BE163" s="3"/>
      <c r="BF163" s="3"/>
      <c r="BG163" s="3"/>
      <c r="BH163" s="3"/>
      <c r="BI163" s="3"/>
      <c r="BJ163" s="3"/>
      <c r="BK163" s="3"/>
      <c r="BL163" s="3"/>
      <c r="BM163" s="3"/>
      <c r="BN163" s="3"/>
    </row>
    <row r="164">
      <c r="A164" s="75"/>
      <c r="E164" s="76" t="s">
        <v>55</v>
      </c>
      <c r="F164" s="73">
        <f>'Electricity demand (energy)'!F164/(365*24)*1000</f>
        <v>0</v>
      </c>
      <c r="G164" s="73">
        <f>'Electricity demand (energy)'!G164/(365*24)*1000</f>
        <v>0</v>
      </c>
      <c r="H164" s="73">
        <f>'Electricity demand (energy)'!H164/(365*24)*1000</f>
        <v>0</v>
      </c>
      <c r="I164" s="73">
        <f>'Electricity demand (energy)'!I164/(365*24)*1000</f>
        <v>0</v>
      </c>
      <c r="J164" s="73">
        <f>'Electricity demand (energy)'!J164/(365*24)*1000</f>
        <v>0</v>
      </c>
      <c r="K164" s="73">
        <f>'Electricity demand (energy)'!K164/(365*24)*1000</f>
        <v>0</v>
      </c>
      <c r="L164" s="73">
        <f>'Electricity demand (energy)'!L164/(365*24)*1000</f>
        <v>0</v>
      </c>
      <c r="M164" s="73">
        <f>'Electricity demand (energy)'!M164/(365*24)*1000</f>
        <v>0</v>
      </c>
      <c r="N164" s="73">
        <f>'Electricity demand (energy)'!N164/(365*24)*1000</f>
        <v>0</v>
      </c>
      <c r="O164" s="73">
        <f>'Electricity demand (energy)'!O164/(365*24)*1000</f>
        <v>0</v>
      </c>
      <c r="P164" s="73">
        <f>'Electricity demand (energy)'!P164/(365*24)*1000</f>
        <v>0</v>
      </c>
      <c r="Q164" s="73">
        <f>'Electricity demand (energy)'!Q164/(365*24)*1000</f>
        <v>0</v>
      </c>
      <c r="R164" s="73">
        <f>'Electricity demand (energy)'!R164/(365*24)*1000</f>
        <v>0</v>
      </c>
      <c r="S164" s="73">
        <f>'Electricity demand (energy)'!S164/(365*24)*1000</f>
        <v>0</v>
      </c>
      <c r="T164" s="73">
        <f>'Electricity demand (energy)'!T164/(365*24)*1000</f>
        <v>0</v>
      </c>
      <c r="U164" s="73">
        <f>'Electricity demand (energy)'!U164/(365*24)*1000</f>
        <v>0</v>
      </c>
      <c r="V164" s="73">
        <f>'Electricity demand (energy)'!V164/(365*24)*1000</f>
        <v>0</v>
      </c>
      <c r="W164" s="73">
        <f>'Electricity demand (energy)'!W164/(365*24)*1000</f>
        <v>0</v>
      </c>
      <c r="X164" s="73">
        <f>'Electricity demand (energy)'!X164/(365*24)*1000</f>
        <v>0</v>
      </c>
      <c r="Y164" s="73">
        <f>'Electricity demand (energy)'!Y164/(365*24)*1000</f>
        <v>0</v>
      </c>
      <c r="Z164" s="73">
        <f>'Electricity demand (energy)'!Z164/(365*24)*1000</f>
        <v>0</v>
      </c>
      <c r="AA164" s="73">
        <f>'Electricity demand (energy)'!AA164/(365*24)*1000</f>
        <v>0</v>
      </c>
      <c r="AB164" s="73">
        <f>'Electricity demand (energy)'!AB164/(365*24)*1000</f>
        <v>0</v>
      </c>
      <c r="AC164" s="73">
        <f>'Electricity demand (energy)'!AC164/(365*24)*1000</f>
        <v>2.471342964</v>
      </c>
      <c r="AD164" s="73">
        <f>'Electricity demand (energy)'!AD164/(365*24)*1000</f>
        <v>11.3579987</v>
      </c>
      <c r="AE164" s="73">
        <f>'Electricity demand (energy)'!AE164/(365*24)*1000</f>
        <v>33.9362465</v>
      </c>
      <c r="AF164" s="73">
        <f>'Electricity demand (energy)'!AF164/(365*24)*1000</f>
        <v>69.88358246</v>
      </c>
      <c r="AG164" s="73">
        <f>'Electricity demand (energy)'!AG164/(365*24)*1000</f>
        <v>103.0470296</v>
      </c>
      <c r="AH164" s="73">
        <f>'Electricity demand (energy)'!AH164/(365*24)*1000</f>
        <v>121.9524756</v>
      </c>
      <c r="AI164" s="73">
        <f>'Electricity demand (energy)'!AI164/(365*24)*1000</f>
        <v>131.8736511</v>
      </c>
      <c r="AJ164" s="73">
        <f>'Electricity demand (energy)'!AJ164/(365*24)*1000</f>
        <v>136.5099871</v>
      </c>
      <c r="AK164" s="73">
        <f>'Electricity demand (energy)'!AK164/(365*24)*1000</f>
        <v>138.4571416</v>
      </c>
      <c r="AL164" s="73">
        <f>'Electricity demand (energy)'!AL164/(365*24)*1000</f>
        <v>139.6866959</v>
      </c>
      <c r="AM164" s="73">
        <f>'Electricity demand (energy)'!AM164/(365*24)*1000</f>
        <v>140.4618927</v>
      </c>
      <c r="AN164" s="73">
        <f>'Electricity demand (energy)'!AN164/(365*24)*1000</f>
        <v>141.0271595</v>
      </c>
      <c r="AO164" s="73">
        <f>'Electricity demand (energy)'!AO164/(365*24)*1000</f>
        <v>141.5819443</v>
      </c>
      <c r="AP164" s="73">
        <f>'Electricity demand (energy)'!AP164/(365*24)*1000</f>
        <v>142.0940836</v>
      </c>
      <c r="AQ164" s="73">
        <f>'Electricity demand (energy)'!AQ164/(365*24)*1000</f>
        <v>142.5921227</v>
      </c>
      <c r="AR164" s="73">
        <f>'Electricity demand (energy)'!AR164/(365*24)*1000</f>
        <v>143.0974287</v>
      </c>
      <c r="AS164" s="73">
        <f>'Electricity demand (energy)'!AS164/(365*24)*1000</f>
        <v>143.5980963</v>
      </c>
      <c r="AT164" s="73">
        <f>'Electricity demand (energy)'!AT164/(365*24)*1000</f>
        <v>0</v>
      </c>
      <c r="AU164" s="73">
        <f>'Electricity demand (energy)'!AU164/(365*24)*1000</f>
        <v>0</v>
      </c>
      <c r="AV164" s="73">
        <f>'Electricity demand (energy)'!AV164/(365*24)*1000</f>
        <v>0</v>
      </c>
      <c r="AW164" s="73">
        <f>'Electricity demand (energy)'!AW164/(365*24)*1000</f>
        <v>0</v>
      </c>
      <c r="AX164" s="73">
        <f>'Electricity demand (energy)'!AX164/(365*24)*1000</f>
        <v>0</v>
      </c>
      <c r="AY164" s="73">
        <f>'Electricity demand (energy)'!AY164/(365*24)*1000</f>
        <v>0</v>
      </c>
      <c r="AZ164" s="73">
        <f>'Electricity demand (energy)'!AZ164/(365*24)*1000</f>
        <v>0</v>
      </c>
      <c r="BA164" s="73">
        <f>'Electricity demand (energy)'!BA164/(365*24)*1000</f>
        <v>0</v>
      </c>
      <c r="BB164" s="73">
        <f>'Electricity demand (energy)'!BB164/(365*24)*1000</f>
        <v>0</v>
      </c>
      <c r="BC164" s="73">
        <f>'Electricity demand (energy)'!BC164/(365*24)*1000</f>
        <v>0</v>
      </c>
      <c r="BD164" s="74">
        <f>'Electricity demand (energy)'!BD164/(365*24)*1000</f>
        <v>0</v>
      </c>
      <c r="BE164" s="3"/>
      <c r="BF164" s="3"/>
      <c r="BG164" s="3"/>
      <c r="BH164" s="3"/>
      <c r="BI164" s="3"/>
      <c r="BJ164" s="3"/>
      <c r="BK164" s="3"/>
      <c r="BL164" s="3"/>
      <c r="BM164" s="3"/>
      <c r="BN164" s="3"/>
    </row>
    <row r="165">
      <c r="A165" s="75"/>
      <c r="D165" s="77" t="s">
        <v>55</v>
      </c>
      <c r="E165" s="76" t="s">
        <v>57</v>
      </c>
      <c r="F165" s="73">
        <f>'Electricity demand (energy)'!F165/(365*24)*1000</f>
        <v>0</v>
      </c>
      <c r="G165" s="73">
        <f>'Electricity demand (energy)'!G165/(365*24)*1000</f>
        <v>0</v>
      </c>
      <c r="H165" s="73">
        <f>'Electricity demand (energy)'!H165/(365*24)*1000</f>
        <v>0</v>
      </c>
      <c r="I165" s="73">
        <f>'Electricity demand (energy)'!I165/(365*24)*1000</f>
        <v>0</v>
      </c>
      <c r="J165" s="73">
        <f>'Electricity demand (energy)'!J165/(365*24)*1000</f>
        <v>0</v>
      </c>
      <c r="K165" s="73">
        <f>'Electricity demand (energy)'!K165/(365*24)*1000</f>
        <v>0</v>
      </c>
      <c r="L165" s="73">
        <f>'Electricity demand (energy)'!L165/(365*24)*1000</f>
        <v>0</v>
      </c>
      <c r="M165" s="73">
        <f>'Electricity demand (energy)'!M165/(365*24)*1000</f>
        <v>0</v>
      </c>
      <c r="N165" s="73">
        <f>'Electricity demand (energy)'!N165/(365*24)*1000</f>
        <v>0</v>
      </c>
      <c r="O165" s="73">
        <f>'Electricity demand (energy)'!O165/(365*24)*1000</f>
        <v>0</v>
      </c>
      <c r="P165" s="73">
        <f>'Electricity demand (energy)'!P165/(365*24)*1000</f>
        <v>0</v>
      </c>
      <c r="Q165" s="73">
        <f>'Electricity demand (energy)'!Q165/(365*24)*1000</f>
        <v>0</v>
      </c>
      <c r="R165" s="73">
        <f>'Electricity demand (energy)'!R165/(365*24)*1000</f>
        <v>0</v>
      </c>
      <c r="S165" s="73">
        <f>'Electricity demand (energy)'!S165/(365*24)*1000</f>
        <v>0</v>
      </c>
      <c r="T165" s="73">
        <f>'Electricity demand (energy)'!T165/(365*24)*1000</f>
        <v>0</v>
      </c>
      <c r="U165" s="73">
        <f>'Electricity demand (energy)'!U165/(365*24)*1000</f>
        <v>0</v>
      </c>
      <c r="V165" s="73">
        <f>'Electricity demand (energy)'!V165/(365*24)*1000</f>
        <v>0</v>
      </c>
      <c r="W165" s="73">
        <f>'Electricity demand (energy)'!W165/(365*24)*1000</f>
        <v>0</v>
      </c>
      <c r="X165" s="73">
        <f>'Electricity demand (energy)'!X165/(365*24)*1000</f>
        <v>0</v>
      </c>
      <c r="Y165" s="73">
        <f>'Electricity demand (energy)'!Y165/(365*24)*1000</f>
        <v>0</v>
      </c>
      <c r="Z165" s="73">
        <f>'Electricity demand (energy)'!Z165/(365*24)*1000</f>
        <v>0</v>
      </c>
      <c r="AA165" s="73">
        <f>'Electricity demand (energy)'!AA165/(365*24)*1000</f>
        <v>0</v>
      </c>
      <c r="AB165" s="73">
        <f>'Electricity demand (energy)'!AB165/(365*24)*1000</f>
        <v>0</v>
      </c>
      <c r="AC165" s="73">
        <f>'Electricity demand (energy)'!AC165/(365*24)*1000</f>
        <v>0.8964017769</v>
      </c>
      <c r="AD165" s="73">
        <f>'Electricity demand (energy)'!AD165/(365*24)*1000</f>
        <v>2.547502283</v>
      </c>
      <c r="AE165" s="73">
        <f>'Electricity demand (energy)'!AE165/(365*24)*1000</f>
        <v>5.24892964</v>
      </c>
      <c r="AF165" s="73">
        <f>'Electricity demand (energy)'!AF165/(365*24)*1000</f>
        <v>9.56434349</v>
      </c>
      <c r="AG165" s="73">
        <f>'Electricity demand (energy)'!AG165/(365*24)*1000</f>
        <v>15.99782524</v>
      </c>
      <c r="AH165" s="73">
        <f>'Electricity demand (energy)'!AH165/(365*24)*1000</f>
        <v>24.8685878</v>
      </c>
      <c r="AI165" s="73">
        <f>'Electricity demand (energy)'!AI165/(365*24)*1000</f>
        <v>37.1234166</v>
      </c>
      <c r="AJ165" s="73">
        <f>'Electricity demand (energy)'!AJ165/(365*24)*1000</f>
        <v>52.5003365</v>
      </c>
      <c r="AK165" s="73">
        <f>'Electricity demand (energy)'!AK165/(365*24)*1000</f>
        <v>69.74673785</v>
      </c>
      <c r="AL165" s="73">
        <f>'Electricity demand (energy)'!AL165/(365*24)*1000</f>
        <v>87.21052799</v>
      </c>
      <c r="AM165" s="73">
        <f>'Electricity demand (energy)'!AM165/(365*24)*1000</f>
        <v>102.809784</v>
      </c>
      <c r="AN165" s="73">
        <f>'Electricity demand (energy)'!AN165/(365*24)*1000</f>
        <v>115.3561008</v>
      </c>
      <c r="AO165" s="73">
        <f>'Electricity demand (energy)'!AO165/(365*24)*1000</f>
        <v>124.7292525</v>
      </c>
      <c r="AP165" s="73">
        <f>'Electricity demand (energy)'!AP165/(365*24)*1000</f>
        <v>131.3253627</v>
      </c>
      <c r="AQ165" s="73">
        <f>'Electricity demand (energy)'!AQ165/(365*24)*1000</f>
        <v>135.8338391</v>
      </c>
      <c r="AR165" s="73">
        <f>'Electricity demand (energy)'!AR165/(365*24)*1000</f>
        <v>138.9046798</v>
      </c>
      <c r="AS165" s="73">
        <f>'Electricity demand (energy)'!AS165/(365*24)*1000</f>
        <v>141.0160274</v>
      </c>
      <c r="AT165" s="73">
        <f>'Electricity demand (energy)'!AT165/(365*24)*1000</f>
        <v>0</v>
      </c>
      <c r="AU165" s="73">
        <f>'Electricity demand (energy)'!AU165/(365*24)*1000</f>
        <v>0</v>
      </c>
      <c r="AV165" s="73">
        <f>'Electricity demand (energy)'!AV165/(365*24)*1000</f>
        <v>0</v>
      </c>
      <c r="AW165" s="73">
        <f>'Electricity demand (energy)'!AW165/(365*24)*1000</f>
        <v>0</v>
      </c>
      <c r="AX165" s="73">
        <f>'Electricity demand (energy)'!AX165/(365*24)*1000</f>
        <v>0</v>
      </c>
      <c r="AY165" s="73">
        <f>'Electricity demand (energy)'!AY165/(365*24)*1000</f>
        <v>0</v>
      </c>
      <c r="AZ165" s="73">
        <f>'Electricity demand (energy)'!AZ165/(365*24)*1000</f>
        <v>0</v>
      </c>
      <c r="BA165" s="73">
        <f>'Electricity demand (energy)'!BA165/(365*24)*1000</f>
        <v>0</v>
      </c>
      <c r="BB165" s="73">
        <f>'Electricity demand (energy)'!BB165/(365*24)*1000</f>
        <v>0</v>
      </c>
      <c r="BC165" s="73">
        <f>'Electricity demand (energy)'!BC165/(365*24)*1000</f>
        <v>0</v>
      </c>
      <c r="BD165" s="74">
        <f>'Electricity demand (energy)'!BD165/(365*24)*1000</f>
        <v>0</v>
      </c>
      <c r="BE165" s="3"/>
      <c r="BF165" s="3"/>
      <c r="BG165" s="3"/>
      <c r="BH165" s="3"/>
      <c r="BI165" s="3"/>
      <c r="BJ165" s="3"/>
      <c r="BK165" s="3"/>
      <c r="BL165" s="3"/>
      <c r="BM165" s="3"/>
      <c r="BN165" s="3"/>
    </row>
    <row r="166">
      <c r="A166" s="75"/>
      <c r="E166" s="76" t="s">
        <v>56</v>
      </c>
      <c r="F166" s="73">
        <f>'Electricity demand (energy)'!F166/(365*24)*1000</f>
        <v>0</v>
      </c>
      <c r="G166" s="73">
        <f>'Electricity demand (energy)'!G166/(365*24)*1000</f>
        <v>0</v>
      </c>
      <c r="H166" s="73">
        <f>'Electricity demand (energy)'!H166/(365*24)*1000</f>
        <v>0</v>
      </c>
      <c r="I166" s="73">
        <f>'Electricity demand (energy)'!I166/(365*24)*1000</f>
        <v>0</v>
      </c>
      <c r="J166" s="73">
        <f>'Electricity demand (energy)'!J166/(365*24)*1000</f>
        <v>0</v>
      </c>
      <c r="K166" s="73">
        <f>'Electricity demand (energy)'!K166/(365*24)*1000</f>
        <v>0</v>
      </c>
      <c r="L166" s="73">
        <f>'Electricity demand (energy)'!L166/(365*24)*1000</f>
        <v>0</v>
      </c>
      <c r="M166" s="73">
        <f>'Electricity demand (energy)'!M166/(365*24)*1000</f>
        <v>0</v>
      </c>
      <c r="N166" s="73">
        <f>'Electricity demand (energy)'!N166/(365*24)*1000</f>
        <v>0</v>
      </c>
      <c r="O166" s="73">
        <f>'Electricity demand (energy)'!O166/(365*24)*1000</f>
        <v>0</v>
      </c>
      <c r="P166" s="73">
        <f>'Electricity demand (energy)'!P166/(365*24)*1000</f>
        <v>0</v>
      </c>
      <c r="Q166" s="73">
        <f>'Electricity demand (energy)'!Q166/(365*24)*1000</f>
        <v>0</v>
      </c>
      <c r="R166" s="73">
        <f>'Electricity demand (energy)'!R166/(365*24)*1000</f>
        <v>0</v>
      </c>
      <c r="S166" s="73">
        <f>'Electricity demand (energy)'!S166/(365*24)*1000</f>
        <v>0</v>
      </c>
      <c r="T166" s="73">
        <f>'Electricity demand (energy)'!T166/(365*24)*1000</f>
        <v>0</v>
      </c>
      <c r="U166" s="73">
        <f>'Electricity demand (energy)'!U166/(365*24)*1000</f>
        <v>0</v>
      </c>
      <c r="V166" s="73">
        <f>'Electricity demand (energy)'!V166/(365*24)*1000</f>
        <v>0</v>
      </c>
      <c r="W166" s="73">
        <f>'Electricity demand (energy)'!W166/(365*24)*1000</f>
        <v>0</v>
      </c>
      <c r="X166" s="73">
        <f>'Electricity demand (energy)'!X166/(365*24)*1000</f>
        <v>0</v>
      </c>
      <c r="Y166" s="73">
        <f>'Electricity demand (energy)'!Y166/(365*24)*1000</f>
        <v>0</v>
      </c>
      <c r="Z166" s="73">
        <f>'Electricity demand (energy)'!Z166/(365*24)*1000</f>
        <v>0</v>
      </c>
      <c r="AA166" s="73">
        <f>'Electricity demand (energy)'!AA166/(365*24)*1000</f>
        <v>0</v>
      </c>
      <c r="AB166" s="73">
        <f>'Electricity demand (energy)'!AB166/(365*24)*1000</f>
        <v>0</v>
      </c>
      <c r="AC166" s="73">
        <f>'Electricity demand (energy)'!AC166/(365*24)*1000</f>
        <v>2.36362397</v>
      </c>
      <c r="AD166" s="73">
        <f>'Electricity demand (energy)'!AD166/(365*24)*1000</f>
        <v>7.228471827</v>
      </c>
      <c r="AE166" s="73">
        <f>'Electricity demand (energy)'!AE166/(365*24)*1000</f>
        <v>15.69957935</v>
      </c>
      <c r="AF166" s="73">
        <f>'Electricity demand (energy)'!AF166/(365*24)*1000</f>
        <v>29.18483517</v>
      </c>
      <c r="AG166" s="73">
        <f>'Electricity demand (energy)'!AG166/(365*24)*1000</f>
        <v>47.55528129</v>
      </c>
      <c r="AH166" s="73">
        <f>'Electricity demand (energy)'!AH166/(365*24)*1000</f>
        <v>68.16093297</v>
      </c>
      <c r="AI166" s="73">
        <f>'Electricity demand (energy)'!AI166/(365*24)*1000</f>
        <v>89.12337831</v>
      </c>
      <c r="AJ166" s="73">
        <f>'Electricity demand (energy)'!AJ166/(365*24)*1000</f>
        <v>106.8701019</v>
      </c>
      <c r="AK166" s="73">
        <f>'Electricity demand (energy)'!AK166/(365*24)*1000</f>
        <v>119.7061776</v>
      </c>
      <c r="AL166" s="73">
        <f>'Electricity demand (energy)'!AL166/(365*24)*1000</f>
        <v>128.4533611</v>
      </c>
      <c r="AM166" s="73">
        <f>'Electricity demand (energy)'!AM166/(365*24)*1000</f>
        <v>133.9618234</v>
      </c>
      <c r="AN166" s="73">
        <f>'Electricity demand (energy)'!AN166/(365*24)*1000</f>
        <v>137.3428092</v>
      </c>
      <c r="AO166" s="73">
        <f>'Electricity demand (energy)'!AO166/(365*24)*1000</f>
        <v>139.5173777</v>
      </c>
      <c r="AP166" s="73">
        <f>'Electricity demand (energy)'!AP166/(365*24)*1000</f>
        <v>140.945261</v>
      </c>
      <c r="AQ166" s="73">
        <f>'Electricity demand (energy)'!AQ166/(365*24)*1000</f>
        <v>141.9554544</v>
      </c>
      <c r="AR166" s="73">
        <f>'Electricity demand (energy)'!AR166/(365*24)*1000</f>
        <v>142.7454072</v>
      </c>
      <c r="AS166" s="73">
        <f>'Electricity demand (energy)'!AS166/(365*24)*1000</f>
        <v>143.4037441</v>
      </c>
      <c r="AT166" s="73">
        <f>'Electricity demand (energy)'!AT166/(365*24)*1000</f>
        <v>0</v>
      </c>
      <c r="AU166" s="73">
        <f>'Electricity demand (energy)'!AU166/(365*24)*1000</f>
        <v>0</v>
      </c>
      <c r="AV166" s="73">
        <f>'Electricity demand (energy)'!AV166/(365*24)*1000</f>
        <v>0</v>
      </c>
      <c r="AW166" s="73">
        <f>'Electricity demand (energy)'!AW166/(365*24)*1000</f>
        <v>0</v>
      </c>
      <c r="AX166" s="73">
        <f>'Electricity demand (energy)'!AX166/(365*24)*1000</f>
        <v>0</v>
      </c>
      <c r="AY166" s="73">
        <f>'Electricity demand (energy)'!AY166/(365*24)*1000</f>
        <v>0</v>
      </c>
      <c r="AZ166" s="73">
        <f>'Electricity demand (energy)'!AZ166/(365*24)*1000</f>
        <v>0</v>
      </c>
      <c r="BA166" s="73">
        <f>'Electricity demand (energy)'!BA166/(365*24)*1000</f>
        <v>0</v>
      </c>
      <c r="BB166" s="73">
        <f>'Electricity demand (energy)'!BB166/(365*24)*1000</f>
        <v>0</v>
      </c>
      <c r="BC166" s="73">
        <f>'Electricity demand (energy)'!BC166/(365*24)*1000</f>
        <v>0</v>
      </c>
      <c r="BD166" s="74">
        <f>'Electricity demand (energy)'!BD166/(365*24)*1000</f>
        <v>0</v>
      </c>
      <c r="BE166" s="3"/>
      <c r="BF166" s="3"/>
      <c r="BG166" s="3"/>
      <c r="BH166" s="3"/>
      <c r="BI166" s="3"/>
      <c r="BJ166" s="3"/>
      <c r="BK166" s="3"/>
      <c r="BL166" s="3"/>
      <c r="BM166" s="3"/>
      <c r="BN166" s="3"/>
    </row>
    <row r="167">
      <c r="A167" s="75"/>
      <c r="E167" s="76" t="s">
        <v>55</v>
      </c>
      <c r="F167" s="73">
        <f>'Electricity demand (energy)'!F167/(365*24)*1000</f>
        <v>0</v>
      </c>
      <c r="G167" s="73">
        <f>'Electricity demand (energy)'!G167/(365*24)*1000</f>
        <v>0</v>
      </c>
      <c r="H167" s="73">
        <f>'Electricity demand (energy)'!H167/(365*24)*1000</f>
        <v>0</v>
      </c>
      <c r="I167" s="73">
        <f>'Electricity demand (energy)'!I167/(365*24)*1000</f>
        <v>0</v>
      </c>
      <c r="J167" s="73">
        <f>'Electricity demand (energy)'!J167/(365*24)*1000</f>
        <v>0</v>
      </c>
      <c r="K167" s="73">
        <f>'Electricity demand (energy)'!K167/(365*24)*1000</f>
        <v>0</v>
      </c>
      <c r="L167" s="73">
        <f>'Electricity demand (energy)'!L167/(365*24)*1000</f>
        <v>0</v>
      </c>
      <c r="M167" s="73">
        <f>'Electricity demand (energy)'!M167/(365*24)*1000</f>
        <v>0</v>
      </c>
      <c r="N167" s="73">
        <f>'Electricity demand (energy)'!N167/(365*24)*1000</f>
        <v>0</v>
      </c>
      <c r="O167" s="73">
        <f>'Electricity demand (energy)'!O167/(365*24)*1000</f>
        <v>0</v>
      </c>
      <c r="P167" s="73">
        <f>'Electricity demand (energy)'!P167/(365*24)*1000</f>
        <v>0</v>
      </c>
      <c r="Q167" s="73">
        <f>'Electricity demand (energy)'!Q167/(365*24)*1000</f>
        <v>0</v>
      </c>
      <c r="R167" s="73">
        <f>'Electricity demand (energy)'!R167/(365*24)*1000</f>
        <v>0</v>
      </c>
      <c r="S167" s="73">
        <f>'Electricity demand (energy)'!S167/(365*24)*1000</f>
        <v>0</v>
      </c>
      <c r="T167" s="73">
        <f>'Electricity demand (energy)'!T167/(365*24)*1000</f>
        <v>0</v>
      </c>
      <c r="U167" s="73">
        <f>'Electricity demand (energy)'!U167/(365*24)*1000</f>
        <v>0</v>
      </c>
      <c r="V167" s="73">
        <f>'Electricity demand (energy)'!V167/(365*24)*1000</f>
        <v>0</v>
      </c>
      <c r="W167" s="73">
        <f>'Electricity demand (energy)'!W167/(365*24)*1000</f>
        <v>0</v>
      </c>
      <c r="X167" s="73">
        <f>'Electricity demand (energy)'!X167/(365*24)*1000</f>
        <v>0</v>
      </c>
      <c r="Y167" s="73">
        <f>'Electricity demand (energy)'!Y167/(365*24)*1000</f>
        <v>0</v>
      </c>
      <c r="Z167" s="73">
        <f>'Electricity demand (energy)'!Z167/(365*24)*1000</f>
        <v>0</v>
      </c>
      <c r="AA167" s="73">
        <f>'Electricity demand (energy)'!AA167/(365*24)*1000</f>
        <v>0</v>
      </c>
      <c r="AB167" s="73">
        <f>'Electricity demand (energy)'!AB167/(365*24)*1000</f>
        <v>0</v>
      </c>
      <c r="AC167" s="73">
        <f>'Electricity demand (energy)'!AC167/(365*24)*1000</f>
        <v>7.069613159</v>
      </c>
      <c r="AD167" s="73">
        <f>'Electricity demand (energy)'!AD167/(365*24)*1000</f>
        <v>25.1211451</v>
      </c>
      <c r="AE167" s="73">
        <f>'Electricity demand (energy)'!AE167/(365*24)*1000</f>
        <v>55.33824987</v>
      </c>
      <c r="AF167" s="73">
        <f>'Electricity demand (energy)'!AF167/(365*24)*1000</f>
        <v>89.6378643</v>
      </c>
      <c r="AG167" s="73">
        <f>'Electricity demand (energy)'!AG167/(365*24)*1000</f>
        <v>115.1692967</v>
      </c>
      <c r="AH167" s="73">
        <f>'Electricity demand (energy)'!AH167/(365*24)*1000</f>
        <v>127.7372205</v>
      </c>
      <c r="AI167" s="73">
        <f>'Electricity demand (energy)'!AI167/(365*24)*1000</f>
        <v>134.3640007</v>
      </c>
      <c r="AJ167" s="73">
        <f>'Electricity demand (energy)'!AJ167/(365*24)*1000</f>
        <v>137.5309274</v>
      </c>
      <c r="AK167" s="73">
        <f>'Electricity demand (energy)'!AK167/(365*24)*1000</f>
        <v>138.8662749</v>
      </c>
      <c r="AL167" s="73">
        <f>'Electricity demand (energy)'!AL167/(365*24)*1000</f>
        <v>139.8495806</v>
      </c>
      <c r="AM167" s="73">
        <f>'Electricity demand (energy)'!AM167/(365*24)*1000</f>
        <v>140.5264747</v>
      </c>
      <c r="AN167" s="73">
        <f>'Electricity demand (energy)'!AN167/(365*24)*1000</f>
        <v>141.052711</v>
      </c>
      <c r="AO167" s="73">
        <f>'Electricity demand (energy)'!AO167/(365*24)*1000</f>
        <v>141.5920474</v>
      </c>
      <c r="AP167" s="73">
        <f>'Electricity demand (energy)'!AP167/(365*24)*1000</f>
        <v>142.0980752</v>
      </c>
      <c r="AQ167" s="73">
        <f>'Electricity demand (energy)'!AQ167/(365*24)*1000</f>
        <v>142.5936989</v>
      </c>
      <c r="AR167" s="73">
        <f>'Electricity demand (energy)'!AR167/(365*24)*1000</f>
        <v>143.0980509</v>
      </c>
      <c r="AS167" s="73">
        <f>'Electricity demand (energy)'!AS167/(365*24)*1000</f>
        <v>143.5983418</v>
      </c>
      <c r="AT167" s="73">
        <f>'Electricity demand (energy)'!AT167/(365*24)*1000</f>
        <v>0</v>
      </c>
      <c r="AU167" s="73">
        <f>'Electricity demand (energy)'!AU167/(365*24)*1000</f>
        <v>0</v>
      </c>
      <c r="AV167" s="73">
        <f>'Electricity demand (energy)'!AV167/(365*24)*1000</f>
        <v>0</v>
      </c>
      <c r="AW167" s="73">
        <f>'Electricity demand (energy)'!AW167/(365*24)*1000</f>
        <v>0</v>
      </c>
      <c r="AX167" s="73">
        <f>'Electricity demand (energy)'!AX167/(365*24)*1000</f>
        <v>0</v>
      </c>
      <c r="AY167" s="73">
        <f>'Electricity demand (energy)'!AY167/(365*24)*1000</f>
        <v>0</v>
      </c>
      <c r="AZ167" s="73">
        <f>'Electricity demand (energy)'!AZ167/(365*24)*1000</f>
        <v>0</v>
      </c>
      <c r="BA167" s="73">
        <f>'Electricity demand (energy)'!BA167/(365*24)*1000</f>
        <v>0</v>
      </c>
      <c r="BB167" s="73">
        <f>'Electricity demand (energy)'!BB167/(365*24)*1000</f>
        <v>0</v>
      </c>
      <c r="BC167" s="73">
        <f>'Electricity demand (energy)'!BC167/(365*24)*1000</f>
        <v>0</v>
      </c>
      <c r="BD167" s="74">
        <f>'Electricity demand (energy)'!BD167/(365*24)*1000</f>
        <v>0</v>
      </c>
      <c r="BE167" s="3"/>
      <c r="BF167" s="3"/>
      <c r="BG167" s="3"/>
      <c r="BH167" s="3"/>
      <c r="BI167" s="3"/>
      <c r="BJ167" s="3"/>
      <c r="BK167" s="3"/>
      <c r="BL167" s="3"/>
      <c r="BM167" s="3"/>
      <c r="BN167" s="3"/>
    </row>
    <row r="168">
      <c r="A168" s="75"/>
      <c r="B168" s="70" t="s">
        <v>59</v>
      </c>
      <c r="C168" s="71" t="s">
        <v>70</v>
      </c>
      <c r="D168" s="71" t="s">
        <v>57</v>
      </c>
      <c r="E168" s="76" t="s">
        <v>57</v>
      </c>
      <c r="F168" s="73">
        <f>'Electricity demand (energy)'!F168/(365*24)*1000</f>
        <v>0</v>
      </c>
      <c r="G168" s="73">
        <f>'Electricity demand (energy)'!G168/(365*24)*1000</f>
        <v>0</v>
      </c>
      <c r="H168" s="73">
        <f>'Electricity demand (energy)'!H168/(365*24)*1000</f>
        <v>0</v>
      </c>
      <c r="I168" s="73">
        <f>'Electricity demand (energy)'!I168/(365*24)*1000</f>
        <v>0</v>
      </c>
      <c r="J168" s="73">
        <f>'Electricity demand (energy)'!J168/(365*24)*1000</f>
        <v>0</v>
      </c>
      <c r="K168" s="73">
        <f>'Electricity demand (energy)'!K168/(365*24)*1000</f>
        <v>0</v>
      </c>
      <c r="L168" s="73">
        <f>'Electricity demand (energy)'!L168/(365*24)*1000</f>
        <v>0</v>
      </c>
      <c r="M168" s="73">
        <f>'Electricity demand (energy)'!M168/(365*24)*1000</f>
        <v>0</v>
      </c>
      <c r="N168" s="73">
        <f>'Electricity demand (energy)'!N168/(365*24)*1000</f>
        <v>0</v>
      </c>
      <c r="O168" s="73">
        <f>'Electricity demand (energy)'!O168/(365*24)*1000</f>
        <v>0</v>
      </c>
      <c r="P168" s="73">
        <f>'Electricity demand (energy)'!P168/(365*24)*1000</f>
        <v>0</v>
      </c>
      <c r="Q168" s="73">
        <f>'Electricity demand (energy)'!Q168/(365*24)*1000</f>
        <v>0</v>
      </c>
      <c r="R168" s="73">
        <f>'Electricity demand (energy)'!R168/(365*24)*1000</f>
        <v>0</v>
      </c>
      <c r="S168" s="73">
        <f>'Electricity demand (energy)'!S168/(365*24)*1000</f>
        <v>0</v>
      </c>
      <c r="T168" s="73">
        <f>'Electricity demand (energy)'!T168/(365*24)*1000</f>
        <v>0</v>
      </c>
      <c r="U168" s="73">
        <f>'Electricity demand (energy)'!U168/(365*24)*1000</f>
        <v>0</v>
      </c>
      <c r="V168" s="73">
        <f>'Electricity demand (energy)'!V168/(365*24)*1000</f>
        <v>0</v>
      </c>
      <c r="W168" s="73">
        <f>'Electricity demand (energy)'!W168/(365*24)*1000</f>
        <v>0</v>
      </c>
      <c r="X168" s="73">
        <f>'Electricity demand (energy)'!X168/(365*24)*1000</f>
        <v>0</v>
      </c>
      <c r="Y168" s="73">
        <f>'Electricity demand (energy)'!Y168/(365*24)*1000</f>
        <v>0</v>
      </c>
      <c r="Z168" s="73">
        <f>'Electricity demand (energy)'!Z168/(365*24)*1000</f>
        <v>0</v>
      </c>
      <c r="AA168" s="73">
        <f>'Electricity demand (energy)'!AA168/(365*24)*1000</f>
        <v>0</v>
      </c>
      <c r="AB168" s="73">
        <f>'Electricity demand (energy)'!AB168/(365*24)*1000</f>
        <v>0</v>
      </c>
      <c r="AC168" s="73">
        <f>'Electricity demand (energy)'!AC168/(365*24)*1000</f>
        <v>0.04740478529</v>
      </c>
      <c r="AD168" s="73">
        <f>'Electricity demand (energy)'!AD168/(365*24)*1000</f>
        <v>0.08570653089</v>
      </c>
      <c r="AE168" s="73">
        <f>'Electricity demand (energy)'!AE168/(365*24)*1000</f>
        <v>0.156164374</v>
      </c>
      <c r="AF168" s="73">
        <f>'Electricity demand (energy)'!AF168/(365*24)*1000</f>
        <v>0.2826504865</v>
      </c>
      <c r="AG168" s="73">
        <f>'Electricity demand (energy)'!AG168/(365*24)*1000</f>
        <v>0.5071293755</v>
      </c>
      <c r="AH168" s="73">
        <f>'Electricity demand (energy)'!AH168/(365*24)*1000</f>
        <v>0.8996432713</v>
      </c>
      <c r="AI168" s="73">
        <f>'Electricity demand (energy)'!AI168/(365*24)*1000</f>
        <v>1.573080568</v>
      </c>
      <c r="AJ168" s="73">
        <f>'Electricity demand (energy)'!AJ168/(365*24)*1000</f>
        <v>2.701362947</v>
      </c>
      <c r="AK168" s="73">
        <f>'Electricity demand (energy)'!AK168/(365*24)*1000</f>
        <v>4.537455608</v>
      </c>
      <c r="AL168" s="73">
        <f>'Electricity demand (energy)'!AL168/(365*24)*1000</f>
        <v>7.568958654</v>
      </c>
      <c r="AM168" s="73">
        <f>'Electricity demand (energy)'!AM168/(365*24)*1000</f>
        <v>12.24721954</v>
      </c>
      <c r="AN168" s="73">
        <f>'Electricity demand (energy)'!AN168/(365*24)*1000</f>
        <v>19.15324845</v>
      </c>
      <c r="AO168" s="73">
        <f>'Electricity demand (energy)'!AO168/(365*24)*1000</f>
        <v>28.86894632</v>
      </c>
      <c r="AP168" s="73">
        <f>'Electricity demand (energy)'!AP168/(365*24)*1000</f>
        <v>41.8636918</v>
      </c>
      <c r="AQ168" s="73">
        <f>'Electricity demand (energy)'!AQ168/(365*24)*1000</f>
        <v>58.3704346</v>
      </c>
      <c r="AR168" s="73">
        <f>'Electricity demand (energy)'!AR168/(365*24)*1000</f>
        <v>78.29138164</v>
      </c>
      <c r="AS168" s="73">
        <f>'Electricity demand (energy)'!AS168/(365*24)*1000</f>
        <v>101.1720363</v>
      </c>
      <c r="AT168" s="73">
        <f>'Electricity demand (energy)'!AT168/(365*24)*1000</f>
        <v>0</v>
      </c>
      <c r="AU168" s="73">
        <f>'Electricity demand (energy)'!AU168/(365*24)*1000</f>
        <v>0</v>
      </c>
      <c r="AV168" s="73">
        <f>'Electricity demand (energy)'!AV168/(365*24)*1000</f>
        <v>0</v>
      </c>
      <c r="AW168" s="73">
        <f>'Electricity demand (energy)'!AW168/(365*24)*1000</f>
        <v>0</v>
      </c>
      <c r="AX168" s="73">
        <f>'Electricity demand (energy)'!AX168/(365*24)*1000</f>
        <v>0</v>
      </c>
      <c r="AY168" s="73">
        <f>'Electricity demand (energy)'!AY168/(365*24)*1000</f>
        <v>0</v>
      </c>
      <c r="AZ168" s="73">
        <f>'Electricity demand (energy)'!AZ168/(365*24)*1000</f>
        <v>0</v>
      </c>
      <c r="BA168" s="73">
        <f>'Electricity demand (energy)'!BA168/(365*24)*1000</f>
        <v>0</v>
      </c>
      <c r="BB168" s="73">
        <f>'Electricity demand (energy)'!BB168/(365*24)*1000</f>
        <v>0</v>
      </c>
      <c r="BC168" s="73">
        <f>'Electricity demand (energy)'!BC168/(365*24)*1000</f>
        <v>0</v>
      </c>
      <c r="BD168" s="74">
        <f>'Electricity demand (energy)'!BD168/(365*24)*1000</f>
        <v>0</v>
      </c>
      <c r="BE168" s="3"/>
      <c r="BF168" s="3"/>
      <c r="BG168" s="3"/>
      <c r="BH168" s="3"/>
      <c r="BI168" s="3"/>
      <c r="BJ168" s="3"/>
      <c r="BK168" s="3"/>
      <c r="BL168" s="3"/>
      <c r="BM168" s="3"/>
      <c r="BN168" s="3"/>
    </row>
    <row r="169">
      <c r="A169" s="75"/>
      <c r="E169" s="76" t="s">
        <v>56</v>
      </c>
      <c r="F169" s="73">
        <f>'Electricity demand (energy)'!F169/(365*24)*1000</f>
        <v>0</v>
      </c>
      <c r="G169" s="73">
        <f>'Electricity demand (energy)'!G169/(365*24)*1000</f>
        <v>0</v>
      </c>
      <c r="H169" s="73">
        <f>'Electricity demand (energy)'!H169/(365*24)*1000</f>
        <v>0</v>
      </c>
      <c r="I169" s="73">
        <f>'Electricity demand (energy)'!I169/(365*24)*1000</f>
        <v>0</v>
      </c>
      <c r="J169" s="73">
        <f>'Electricity demand (energy)'!J169/(365*24)*1000</f>
        <v>0</v>
      </c>
      <c r="K169" s="73">
        <f>'Electricity demand (energy)'!K169/(365*24)*1000</f>
        <v>0</v>
      </c>
      <c r="L169" s="73">
        <f>'Electricity demand (energy)'!L169/(365*24)*1000</f>
        <v>0</v>
      </c>
      <c r="M169" s="73">
        <f>'Electricity demand (energy)'!M169/(365*24)*1000</f>
        <v>0</v>
      </c>
      <c r="N169" s="73">
        <f>'Electricity demand (energy)'!N169/(365*24)*1000</f>
        <v>0</v>
      </c>
      <c r="O169" s="73">
        <f>'Electricity demand (energy)'!O169/(365*24)*1000</f>
        <v>0</v>
      </c>
      <c r="P169" s="73">
        <f>'Electricity demand (energy)'!P169/(365*24)*1000</f>
        <v>0</v>
      </c>
      <c r="Q169" s="73">
        <f>'Electricity demand (energy)'!Q169/(365*24)*1000</f>
        <v>0</v>
      </c>
      <c r="R169" s="73">
        <f>'Electricity demand (energy)'!R169/(365*24)*1000</f>
        <v>0</v>
      </c>
      <c r="S169" s="73">
        <f>'Electricity demand (energy)'!S169/(365*24)*1000</f>
        <v>0</v>
      </c>
      <c r="T169" s="73">
        <f>'Electricity demand (energy)'!T169/(365*24)*1000</f>
        <v>0</v>
      </c>
      <c r="U169" s="73">
        <f>'Electricity demand (energy)'!U169/(365*24)*1000</f>
        <v>0</v>
      </c>
      <c r="V169" s="73">
        <f>'Electricity demand (energy)'!V169/(365*24)*1000</f>
        <v>0</v>
      </c>
      <c r="W169" s="73">
        <f>'Electricity demand (energy)'!W169/(365*24)*1000</f>
        <v>0</v>
      </c>
      <c r="X169" s="73">
        <f>'Electricity demand (energy)'!X169/(365*24)*1000</f>
        <v>0</v>
      </c>
      <c r="Y169" s="73">
        <f>'Electricity demand (energy)'!Y169/(365*24)*1000</f>
        <v>0</v>
      </c>
      <c r="Z169" s="73">
        <f>'Electricity demand (energy)'!Z169/(365*24)*1000</f>
        <v>0</v>
      </c>
      <c r="AA169" s="73">
        <f>'Electricity demand (energy)'!AA169/(365*24)*1000</f>
        <v>0</v>
      </c>
      <c r="AB169" s="73">
        <f>'Electricity demand (energy)'!AB169/(365*24)*1000</f>
        <v>0</v>
      </c>
      <c r="AC169" s="73">
        <f>'Electricity demand (energy)'!AC169/(365*24)*1000</f>
        <v>0.05121655575</v>
      </c>
      <c r="AD169" s="73">
        <f>'Electricity demand (energy)'!AD169/(365*24)*1000</f>
        <v>0.09795145801</v>
      </c>
      <c r="AE169" s="73">
        <f>'Electricity demand (energy)'!AE169/(365*24)*1000</f>
        <v>0.1883267727</v>
      </c>
      <c r="AF169" s="73">
        <f>'Electricity demand (energy)'!AF169/(365*24)*1000</f>
        <v>0.3583556497</v>
      </c>
      <c r="AG169" s="73">
        <f>'Electricity demand (energy)'!AG169/(365*24)*1000</f>
        <v>0.6723959027</v>
      </c>
      <c r="AH169" s="73">
        <f>'Electricity demand (energy)'!AH169/(365*24)*1000</f>
        <v>1.238416856</v>
      </c>
      <c r="AI169" s="73">
        <f>'Electricity demand (energy)'!AI169/(365*24)*1000</f>
        <v>2.22702147</v>
      </c>
      <c r="AJ169" s="73">
        <f>'Electricity demand (energy)'!AJ169/(365*24)*1000</f>
        <v>3.887751881</v>
      </c>
      <c r="AK169" s="73">
        <f>'Electricity demand (energy)'!AK169/(365*24)*1000</f>
        <v>6.552049553</v>
      </c>
      <c r="AL169" s="73">
        <f>'Electricity demand (energy)'!AL169/(365*24)*1000</f>
        <v>10.81955407</v>
      </c>
      <c r="AM169" s="73">
        <f>'Electricity demand (energy)'!AM169/(365*24)*1000</f>
        <v>17.12000857</v>
      </c>
      <c r="AN169" s="73">
        <f>'Electricity demand (energy)'!AN169/(365*24)*1000</f>
        <v>25.93333966</v>
      </c>
      <c r="AO169" s="73">
        <f>'Electricity demand (energy)'!AO169/(365*24)*1000</f>
        <v>37.63863701</v>
      </c>
      <c r="AP169" s="73">
        <f>'Electricity demand (energy)'!AP169/(365*24)*1000</f>
        <v>52.44546705</v>
      </c>
      <c r="AQ169" s="73">
        <f>'Electricity demand (energy)'!AQ169/(365*24)*1000</f>
        <v>70.34055639</v>
      </c>
      <c r="AR169" s="73">
        <f>'Electricity demand (energy)'!AR169/(365*24)*1000</f>
        <v>91.05794918</v>
      </c>
      <c r="AS169" s="73">
        <f>'Electricity demand (energy)'!AS169/(365*24)*1000</f>
        <v>114.0867997</v>
      </c>
      <c r="AT169" s="73">
        <f>'Electricity demand (energy)'!AT169/(365*24)*1000</f>
        <v>0</v>
      </c>
      <c r="AU169" s="73">
        <f>'Electricity demand (energy)'!AU169/(365*24)*1000</f>
        <v>0</v>
      </c>
      <c r="AV169" s="73">
        <f>'Electricity demand (energy)'!AV169/(365*24)*1000</f>
        <v>0</v>
      </c>
      <c r="AW169" s="73">
        <f>'Electricity demand (energy)'!AW169/(365*24)*1000</f>
        <v>0</v>
      </c>
      <c r="AX169" s="73">
        <f>'Electricity demand (energy)'!AX169/(365*24)*1000</f>
        <v>0</v>
      </c>
      <c r="AY169" s="73">
        <f>'Electricity demand (energy)'!AY169/(365*24)*1000</f>
        <v>0</v>
      </c>
      <c r="AZ169" s="73">
        <f>'Electricity demand (energy)'!AZ169/(365*24)*1000</f>
        <v>0</v>
      </c>
      <c r="BA169" s="73">
        <f>'Electricity demand (energy)'!BA169/(365*24)*1000</f>
        <v>0</v>
      </c>
      <c r="BB169" s="73">
        <f>'Electricity demand (energy)'!BB169/(365*24)*1000</f>
        <v>0</v>
      </c>
      <c r="BC169" s="73">
        <f>'Electricity demand (energy)'!BC169/(365*24)*1000</f>
        <v>0</v>
      </c>
      <c r="BD169" s="74">
        <f>'Electricity demand (energy)'!BD169/(365*24)*1000</f>
        <v>0</v>
      </c>
      <c r="BE169" s="3"/>
      <c r="BF169" s="3"/>
      <c r="BG169" s="3"/>
      <c r="BH169" s="3"/>
      <c r="BI169" s="3"/>
      <c r="BJ169" s="3"/>
      <c r="BK169" s="3"/>
      <c r="BL169" s="3"/>
      <c r="BM169" s="3"/>
      <c r="BN169" s="3"/>
    </row>
    <row r="170">
      <c r="A170" s="75"/>
      <c r="E170" s="76" t="s">
        <v>55</v>
      </c>
      <c r="F170" s="73">
        <f>'Electricity demand (energy)'!F170/(365*24)*1000</f>
        <v>0</v>
      </c>
      <c r="G170" s="73">
        <f>'Electricity demand (energy)'!G170/(365*24)*1000</f>
        <v>0</v>
      </c>
      <c r="H170" s="73">
        <f>'Electricity demand (energy)'!H170/(365*24)*1000</f>
        <v>0</v>
      </c>
      <c r="I170" s="73">
        <f>'Electricity demand (energy)'!I170/(365*24)*1000</f>
        <v>0</v>
      </c>
      <c r="J170" s="73">
        <f>'Electricity demand (energy)'!J170/(365*24)*1000</f>
        <v>0</v>
      </c>
      <c r="K170" s="73">
        <f>'Electricity demand (energy)'!K170/(365*24)*1000</f>
        <v>0</v>
      </c>
      <c r="L170" s="73">
        <f>'Electricity demand (energy)'!L170/(365*24)*1000</f>
        <v>0</v>
      </c>
      <c r="M170" s="73">
        <f>'Electricity demand (energy)'!M170/(365*24)*1000</f>
        <v>0</v>
      </c>
      <c r="N170" s="73">
        <f>'Electricity demand (energy)'!N170/(365*24)*1000</f>
        <v>0</v>
      </c>
      <c r="O170" s="73">
        <f>'Electricity demand (energy)'!O170/(365*24)*1000</f>
        <v>0</v>
      </c>
      <c r="P170" s="73">
        <f>'Electricity demand (energy)'!P170/(365*24)*1000</f>
        <v>0</v>
      </c>
      <c r="Q170" s="73">
        <f>'Electricity demand (energy)'!Q170/(365*24)*1000</f>
        <v>0</v>
      </c>
      <c r="R170" s="73">
        <f>'Electricity demand (energy)'!R170/(365*24)*1000</f>
        <v>0</v>
      </c>
      <c r="S170" s="73">
        <f>'Electricity demand (energy)'!S170/(365*24)*1000</f>
        <v>0</v>
      </c>
      <c r="T170" s="73">
        <f>'Electricity demand (energy)'!T170/(365*24)*1000</f>
        <v>0</v>
      </c>
      <c r="U170" s="73">
        <f>'Electricity demand (energy)'!U170/(365*24)*1000</f>
        <v>0</v>
      </c>
      <c r="V170" s="73">
        <f>'Electricity demand (energy)'!V170/(365*24)*1000</f>
        <v>0</v>
      </c>
      <c r="W170" s="73">
        <f>'Electricity demand (energy)'!W170/(365*24)*1000</f>
        <v>0</v>
      </c>
      <c r="X170" s="73">
        <f>'Electricity demand (energy)'!X170/(365*24)*1000</f>
        <v>0</v>
      </c>
      <c r="Y170" s="73">
        <f>'Electricity demand (energy)'!Y170/(365*24)*1000</f>
        <v>0</v>
      </c>
      <c r="Z170" s="73">
        <f>'Electricity demand (energy)'!Z170/(365*24)*1000</f>
        <v>0</v>
      </c>
      <c r="AA170" s="73">
        <f>'Electricity demand (energy)'!AA170/(365*24)*1000</f>
        <v>0</v>
      </c>
      <c r="AB170" s="73">
        <f>'Electricity demand (energy)'!AB170/(365*24)*1000</f>
        <v>0</v>
      </c>
      <c r="AC170" s="73">
        <f>'Electricity demand (energy)'!AC170/(365*24)*1000</f>
        <v>0.07441924224</v>
      </c>
      <c r="AD170" s="73">
        <f>'Electricity demand (energy)'!AD170/(365*24)*1000</f>
        <v>0.1579409888</v>
      </c>
      <c r="AE170" s="73">
        <f>'Electricity demand (energy)'!AE170/(365*24)*1000</f>
        <v>0.3331980075</v>
      </c>
      <c r="AF170" s="73">
        <f>'Electricity demand (energy)'!AF170/(365*24)*1000</f>
        <v>0.6838089162</v>
      </c>
      <c r="AG170" s="73">
        <f>'Electricity demand (energy)'!AG170/(365*24)*1000</f>
        <v>1.350462979</v>
      </c>
      <c r="AH170" s="73">
        <f>'Electricity demand (energy)'!AH170/(365*24)*1000</f>
        <v>2.537200806</v>
      </c>
      <c r="AI170" s="73">
        <f>'Electricity demand (energy)'!AI170/(365*24)*1000</f>
        <v>4.49230138</v>
      </c>
      <c r="AJ170" s="73">
        <f>'Electricity demand (energy)'!AJ170/(365*24)*1000</f>
        <v>7.463743099</v>
      </c>
      <c r="AK170" s="73">
        <f>'Electricity demand (energy)'!AK170/(365*24)*1000</f>
        <v>11.6611278</v>
      </c>
      <c r="AL170" s="73">
        <f>'Electricity demand (energy)'!AL170/(365*24)*1000</f>
        <v>17.5938367</v>
      </c>
      <c r="AM170" s="73">
        <f>'Electricity demand (energy)'!AM170/(365*24)*1000</f>
        <v>25.37158486</v>
      </c>
      <c r="AN170" s="73">
        <f>'Electricity demand (energy)'!AN170/(365*24)*1000</f>
        <v>35.26348435</v>
      </c>
      <c r="AO170" s="73">
        <f>'Electricity demand (energy)'!AO170/(365*24)*1000</f>
        <v>47.53007507</v>
      </c>
      <c r="AP170" s="73">
        <f>'Electricity demand (energy)'!AP170/(365*24)*1000</f>
        <v>62.36424483</v>
      </c>
      <c r="AQ170" s="73">
        <f>'Electricity demand (energy)'!AQ170/(365*24)*1000</f>
        <v>79.81704853</v>
      </c>
      <c r="AR170" s="73">
        <f>'Electricity demand (energy)'!AR170/(365*24)*1000</f>
        <v>99.73537067</v>
      </c>
      <c r="AS170" s="73">
        <f>'Electricity demand (energy)'!AS170/(365*24)*1000</f>
        <v>121.739056</v>
      </c>
      <c r="AT170" s="73">
        <f>'Electricity demand (energy)'!AT170/(365*24)*1000</f>
        <v>0</v>
      </c>
      <c r="AU170" s="73">
        <f>'Electricity demand (energy)'!AU170/(365*24)*1000</f>
        <v>0</v>
      </c>
      <c r="AV170" s="73">
        <f>'Electricity demand (energy)'!AV170/(365*24)*1000</f>
        <v>0</v>
      </c>
      <c r="AW170" s="73">
        <f>'Electricity demand (energy)'!AW170/(365*24)*1000</f>
        <v>0</v>
      </c>
      <c r="AX170" s="73">
        <f>'Electricity demand (energy)'!AX170/(365*24)*1000</f>
        <v>0</v>
      </c>
      <c r="AY170" s="73">
        <f>'Electricity demand (energy)'!AY170/(365*24)*1000</f>
        <v>0</v>
      </c>
      <c r="AZ170" s="73">
        <f>'Electricity demand (energy)'!AZ170/(365*24)*1000</f>
        <v>0</v>
      </c>
      <c r="BA170" s="73">
        <f>'Electricity demand (energy)'!BA170/(365*24)*1000</f>
        <v>0</v>
      </c>
      <c r="BB170" s="73">
        <f>'Electricity demand (energy)'!BB170/(365*24)*1000</f>
        <v>0</v>
      </c>
      <c r="BC170" s="73">
        <f>'Electricity demand (energy)'!BC170/(365*24)*1000</f>
        <v>0</v>
      </c>
      <c r="BD170" s="74">
        <f>'Electricity demand (energy)'!BD170/(365*24)*1000</f>
        <v>0</v>
      </c>
      <c r="BE170" s="3"/>
      <c r="BF170" s="3"/>
      <c r="BG170" s="3"/>
      <c r="BH170" s="3"/>
      <c r="BI170" s="3"/>
      <c r="BJ170" s="3"/>
      <c r="BK170" s="3"/>
      <c r="BL170" s="3"/>
      <c r="BM170" s="3"/>
      <c r="BN170" s="3"/>
    </row>
    <row r="171">
      <c r="A171" s="75"/>
      <c r="D171" s="77" t="s">
        <v>56</v>
      </c>
      <c r="E171" s="76" t="s">
        <v>57</v>
      </c>
      <c r="F171" s="73">
        <f>'Electricity demand (energy)'!F171/(365*24)*1000</f>
        <v>0</v>
      </c>
      <c r="G171" s="73">
        <f>'Electricity demand (energy)'!G171/(365*24)*1000</f>
        <v>0</v>
      </c>
      <c r="H171" s="73">
        <f>'Electricity demand (energy)'!H171/(365*24)*1000</f>
        <v>0</v>
      </c>
      <c r="I171" s="73">
        <f>'Electricity demand (energy)'!I171/(365*24)*1000</f>
        <v>0</v>
      </c>
      <c r="J171" s="73">
        <f>'Electricity demand (energy)'!J171/(365*24)*1000</f>
        <v>0</v>
      </c>
      <c r="K171" s="73">
        <f>'Electricity demand (energy)'!K171/(365*24)*1000</f>
        <v>0</v>
      </c>
      <c r="L171" s="73">
        <f>'Electricity demand (energy)'!L171/(365*24)*1000</f>
        <v>0</v>
      </c>
      <c r="M171" s="73">
        <f>'Electricity demand (energy)'!M171/(365*24)*1000</f>
        <v>0</v>
      </c>
      <c r="N171" s="73">
        <f>'Electricity demand (energy)'!N171/(365*24)*1000</f>
        <v>0</v>
      </c>
      <c r="O171" s="73">
        <f>'Electricity demand (energy)'!O171/(365*24)*1000</f>
        <v>0</v>
      </c>
      <c r="P171" s="73">
        <f>'Electricity demand (energy)'!P171/(365*24)*1000</f>
        <v>0</v>
      </c>
      <c r="Q171" s="73">
        <f>'Electricity demand (energy)'!Q171/(365*24)*1000</f>
        <v>0</v>
      </c>
      <c r="R171" s="73">
        <f>'Electricity demand (energy)'!R171/(365*24)*1000</f>
        <v>0</v>
      </c>
      <c r="S171" s="73">
        <f>'Electricity demand (energy)'!S171/(365*24)*1000</f>
        <v>0</v>
      </c>
      <c r="T171" s="73">
        <f>'Electricity demand (energy)'!T171/(365*24)*1000</f>
        <v>0</v>
      </c>
      <c r="U171" s="73">
        <f>'Electricity demand (energy)'!U171/(365*24)*1000</f>
        <v>0</v>
      </c>
      <c r="V171" s="73">
        <f>'Electricity demand (energy)'!V171/(365*24)*1000</f>
        <v>0</v>
      </c>
      <c r="W171" s="73">
        <f>'Electricity demand (energy)'!W171/(365*24)*1000</f>
        <v>0</v>
      </c>
      <c r="X171" s="73">
        <f>'Electricity demand (energy)'!X171/(365*24)*1000</f>
        <v>0</v>
      </c>
      <c r="Y171" s="73">
        <f>'Electricity demand (energy)'!Y171/(365*24)*1000</f>
        <v>0</v>
      </c>
      <c r="Z171" s="73">
        <f>'Electricity demand (energy)'!Z171/(365*24)*1000</f>
        <v>0</v>
      </c>
      <c r="AA171" s="73">
        <f>'Electricity demand (energy)'!AA171/(365*24)*1000</f>
        <v>0</v>
      </c>
      <c r="AB171" s="73">
        <f>'Electricity demand (energy)'!AB171/(365*24)*1000</f>
        <v>0</v>
      </c>
      <c r="AC171" s="73">
        <f>'Electricity demand (energy)'!AC171/(365*24)*1000</f>
        <v>0.1712573029</v>
      </c>
      <c r="AD171" s="73">
        <f>'Electricity demand (energy)'!AD171/(365*24)*1000</f>
        <v>0.3313689115</v>
      </c>
      <c r="AE171" s="73">
        <f>'Electricity demand (energy)'!AE171/(365*24)*1000</f>
        <v>0.642695964</v>
      </c>
      <c r="AF171" s="73">
        <f>'Electricity demand (energy)'!AF171/(365*24)*1000</f>
        <v>1.228925278</v>
      </c>
      <c r="AG171" s="73">
        <f>'Electricity demand (energy)'!AG171/(365*24)*1000</f>
        <v>2.305546747</v>
      </c>
      <c r="AH171" s="73">
        <f>'Electricity demand (energy)'!AH171/(365*24)*1000</f>
        <v>4.218578294</v>
      </c>
      <c r="AI171" s="73">
        <f>'Electricity demand (energy)'!AI171/(365*24)*1000</f>
        <v>7.476399602</v>
      </c>
      <c r="AJ171" s="73">
        <f>'Electricity demand (energy)'!AJ171/(365*24)*1000</f>
        <v>12.73842264</v>
      </c>
      <c r="AK171" s="73">
        <f>'Electricity demand (energy)'!AK171/(365*24)*1000</f>
        <v>20.71675816</v>
      </c>
      <c r="AL171" s="73">
        <f>'Electricity demand (energy)'!AL171/(365*24)*1000</f>
        <v>32.59983175</v>
      </c>
      <c r="AM171" s="73">
        <f>'Electricity demand (energy)'!AM171/(365*24)*1000</f>
        <v>48.51373379</v>
      </c>
      <c r="AN171" s="73">
        <f>'Electricity demand (energy)'!AN171/(365*24)*1000</f>
        <v>68.2450682</v>
      </c>
      <c r="AO171" s="73">
        <f>'Electricity demand (energy)'!AO171/(365*24)*1000</f>
        <v>90.97675422</v>
      </c>
      <c r="AP171" s="73">
        <f>'Electricity demand (energy)'!AP171/(365*24)*1000</f>
        <v>115.4970994</v>
      </c>
      <c r="AQ171" s="73">
        <f>'Electricity demand (energy)'!AQ171/(365*24)*1000</f>
        <v>140.5263145</v>
      </c>
      <c r="AR171" s="73">
        <f>'Electricity demand (energy)'!AR171/(365*24)*1000</f>
        <v>165.0014732</v>
      </c>
      <c r="AS171" s="73">
        <f>'Electricity demand (energy)'!AS171/(365*24)*1000</f>
        <v>188.2235355</v>
      </c>
      <c r="AT171" s="73">
        <f>'Electricity demand (energy)'!AT171/(365*24)*1000</f>
        <v>0</v>
      </c>
      <c r="AU171" s="73">
        <f>'Electricity demand (energy)'!AU171/(365*24)*1000</f>
        <v>0</v>
      </c>
      <c r="AV171" s="73">
        <f>'Electricity demand (energy)'!AV171/(365*24)*1000</f>
        <v>0</v>
      </c>
      <c r="AW171" s="73">
        <f>'Electricity demand (energy)'!AW171/(365*24)*1000</f>
        <v>0</v>
      </c>
      <c r="AX171" s="73">
        <f>'Electricity demand (energy)'!AX171/(365*24)*1000</f>
        <v>0</v>
      </c>
      <c r="AY171" s="73">
        <f>'Electricity demand (energy)'!AY171/(365*24)*1000</f>
        <v>0</v>
      </c>
      <c r="AZ171" s="73">
        <f>'Electricity demand (energy)'!AZ171/(365*24)*1000</f>
        <v>0</v>
      </c>
      <c r="BA171" s="73">
        <f>'Electricity demand (energy)'!BA171/(365*24)*1000</f>
        <v>0</v>
      </c>
      <c r="BB171" s="73">
        <f>'Electricity demand (energy)'!BB171/(365*24)*1000</f>
        <v>0</v>
      </c>
      <c r="BC171" s="73">
        <f>'Electricity demand (energy)'!BC171/(365*24)*1000</f>
        <v>0</v>
      </c>
      <c r="BD171" s="74">
        <f>'Electricity demand (energy)'!BD171/(365*24)*1000</f>
        <v>0</v>
      </c>
      <c r="BE171" s="3"/>
      <c r="BF171" s="3"/>
      <c r="BG171" s="3"/>
      <c r="BH171" s="3"/>
      <c r="BI171" s="3"/>
      <c r="BJ171" s="3"/>
      <c r="BK171" s="3"/>
      <c r="BL171" s="3"/>
      <c r="BM171" s="3"/>
      <c r="BN171" s="3"/>
    </row>
    <row r="172">
      <c r="A172" s="75"/>
      <c r="E172" s="76" t="s">
        <v>56</v>
      </c>
      <c r="F172" s="73">
        <f>'Electricity demand (energy)'!F172/(365*24)*1000</f>
        <v>0</v>
      </c>
      <c r="G172" s="73">
        <f>'Electricity demand (energy)'!G172/(365*24)*1000</f>
        <v>0</v>
      </c>
      <c r="H172" s="73">
        <f>'Electricity demand (energy)'!H172/(365*24)*1000</f>
        <v>0</v>
      </c>
      <c r="I172" s="73">
        <f>'Electricity demand (energy)'!I172/(365*24)*1000</f>
        <v>0</v>
      </c>
      <c r="J172" s="73">
        <f>'Electricity demand (energy)'!J172/(365*24)*1000</f>
        <v>0</v>
      </c>
      <c r="K172" s="73">
        <f>'Electricity demand (energy)'!K172/(365*24)*1000</f>
        <v>0</v>
      </c>
      <c r="L172" s="73">
        <f>'Electricity demand (energy)'!L172/(365*24)*1000</f>
        <v>0</v>
      </c>
      <c r="M172" s="73">
        <f>'Electricity demand (energy)'!M172/(365*24)*1000</f>
        <v>0</v>
      </c>
      <c r="N172" s="73">
        <f>'Electricity demand (energy)'!N172/(365*24)*1000</f>
        <v>0</v>
      </c>
      <c r="O172" s="73">
        <f>'Electricity demand (energy)'!O172/(365*24)*1000</f>
        <v>0</v>
      </c>
      <c r="P172" s="73">
        <f>'Electricity demand (energy)'!P172/(365*24)*1000</f>
        <v>0</v>
      </c>
      <c r="Q172" s="73">
        <f>'Electricity demand (energy)'!Q172/(365*24)*1000</f>
        <v>0</v>
      </c>
      <c r="R172" s="73">
        <f>'Electricity demand (energy)'!R172/(365*24)*1000</f>
        <v>0</v>
      </c>
      <c r="S172" s="73">
        <f>'Electricity demand (energy)'!S172/(365*24)*1000</f>
        <v>0</v>
      </c>
      <c r="T172" s="73">
        <f>'Electricity demand (energy)'!T172/(365*24)*1000</f>
        <v>0</v>
      </c>
      <c r="U172" s="73">
        <f>'Electricity demand (energy)'!U172/(365*24)*1000</f>
        <v>0</v>
      </c>
      <c r="V172" s="73">
        <f>'Electricity demand (energy)'!V172/(365*24)*1000</f>
        <v>0</v>
      </c>
      <c r="W172" s="73">
        <f>'Electricity demand (energy)'!W172/(365*24)*1000</f>
        <v>0</v>
      </c>
      <c r="X172" s="73">
        <f>'Electricity demand (energy)'!X172/(365*24)*1000</f>
        <v>0</v>
      </c>
      <c r="Y172" s="73">
        <f>'Electricity demand (energy)'!Y172/(365*24)*1000</f>
        <v>0</v>
      </c>
      <c r="Z172" s="73">
        <f>'Electricity demand (energy)'!Z172/(365*24)*1000</f>
        <v>0</v>
      </c>
      <c r="AA172" s="73">
        <f>'Electricity demand (energy)'!AA172/(365*24)*1000</f>
        <v>0</v>
      </c>
      <c r="AB172" s="73">
        <f>'Electricity demand (energy)'!AB172/(365*24)*1000</f>
        <v>0</v>
      </c>
      <c r="AC172" s="73">
        <f>'Electricity demand (energy)'!AC172/(365*24)*1000</f>
        <v>0.185027928</v>
      </c>
      <c r="AD172" s="73">
        <f>'Electricity demand (energy)'!AD172/(365*24)*1000</f>
        <v>0.3787117234</v>
      </c>
      <c r="AE172" s="73">
        <f>'Electricity demand (energy)'!AE172/(365*24)*1000</f>
        <v>0.7750606212</v>
      </c>
      <c r="AF172" s="73">
        <f>'Electricity demand (energy)'!AF172/(365*24)*1000</f>
        <v>1.558080871</v>
      </c>
      <c r="AG172" s="73">
        <f>'Electricity demand (energy)'!AG172/(365*24)*1000</f>
        <v>3.056892898</v>
      </c>
      <c r="AH172" s="73">
        <f>'Electricity demand (energy)'!AH172/(365*24)*1000</f>
        <v>5.807144492</v>
      </c>
      <c r="AI172" s="73">
        <f>'Electricity demand (energy)'!AI172/(365*24)*1000</f>
        <v>10.58439266</v>
      </c>
      <c r="AJ172" s="73">
        <f>'Electricity demand (energy)'!AJ172/(365*24)*1000</f>
        <v>18.33290362</v>
      </c>
      <c r="AK172" s="73">
        <f>'Electricity demand (energy)'!AK172/(365*24)*1000</f>
        <v>29.91483285</v>
      </c>
      <c r="AL172" s="73">
        <f>'Electricity demand (energy)'!AL172/(365*24)*1000</f>
        <v>46.60028657</v>
      </c>
      <c r="AM172" s="73">
        <f>'Electricity demand (energy)'!AM172/(365*24)*1000</f>
        <v>67.81584471</v>
      </c>
      <c r="AN172" s="73">
        <f>'Electricity demand (energy)'!AN172/(365*24)*1000</f>
        <v>92.40325676</v>
      </c>
      <c r="AO172" s="73">
        <f>'Electricity demand (energy)'!AO172/(365*24)*1000</f>
        <v>118.6133013</v>
      </c>
      <c r="AP172" s="73">
        <f>'Electricity demand (energy)'!AP172/(365*24)*1000</f>
        <v>144.6909974</v>
      </c>
      <c r="AQ172" s="73">
        <f>'Electricity demand (energy)'!AQ172/(365*24)*1000</f>
        <v>169.3442788</v>
      </c>
      <c r="AR172" s="73">
        <f>'Electricity demand (energy)'!AR172/(365*24)*1000</f>
        <v>191.9074034</v>
      </c>
      <c r="AS172" s="73">
        <f>'Electricity demand (energy)'!AS172/(365*24)*1000</f>
        <v>212.2505544</v>
      </c>
      <c r="AT172" s="73">
        <f>'Electricity demand (energy)'!AT172/(365*24)*1000</f>
        <v>0</v>
      </c>
      <c r="AU172" s="73">
        <f>'Electricity demand (energy)'!AU172/(365*24)*1000</f>
        <v>0</v>
      </c>
      <c r="AV172" s="73">
        <f>'Electricity demand (energy)'!AV172/(365*24)*1000</f>
        <v>0</v>
      </c>
      <c r="AW172" s="73">
        <f>'Electricity demand (energy)'!AW172/(365*24)*1000</f>
        <v>0</v>
      </c>
      <c r="AX172" s="73">
        <f>'Electricity demand (energy)'!AX172/(365*24)*1000</f>
        <v>0</v>
      </c>
      <c r="AY172" s="73">
        <f>'Electricity demand (energy)'!AY172/(365*24)*1000</f>
        <v>0</v>
      </c>
      <c r="AZ172" s="73">
        <f>'Electricity demand (energy)'!AZ172/(365*24)*1000</f>
        <v>0</v>
      </c>
      <c r="BA172" s="73">
        <f>'Electricity demand (energy)'!BA172/(365*24)*1000</f>
        <v>0</v>
      </c>
      <c r="BB172" s="73">
        <f>'Electricity demand (energy)'!BB172/(365*24)*1000</f>
        <v>0</v>
      </c>
      <c r="BC172" s="73">
        <f>'Electricity demand (energy)'!BC172/(365*24)*1000</f>
        <v>0</v>
      </c>
      <c r="BD172" s="74">
        <f>'Electricity demand (energy)'!BD172/(365*24)*1000</f>
        <v>0</v>
      </c>
      <c r="BE172" s="3"/>
      <c r="BF172" s="3"/>
      <c r="BG172" s="3"/>
      <c r="BH172" s="3"/>
      <c r="BI172" s="3"/>
      <c r="BJ172" s="3"/>
      <c r="BK172" s="3"/>
      <c r="BL172" s="3"/>
      <c r="BM172" s="3"/>
      <c r="BN172" s="3"/>
    </row>
    <row r="173">
      <c r="A173" s="75"/>
      <c r="E173" s="76" t="s">
        <v>55</v>
      </c>
      <c r="F173" s="73">
        <f>'Electricity demand (energy)'!F173/(365*24)*1000</f>
        <v>0</v>
      </c>
      <c r="G173" s="73">
        <f>'Electricity demand (energy)'!G173/(365*24)*1000</f>
        <v>0</v>
      </c>
      <c r="H173" s="73">
        <f>'Electricity demand (energy)'!H173/(365*24)*1000</f>
        <v>0</v>
      </c>
      <c r="I173" s="73">
        <f>'Electricity demand (energy)'!I173/(365*24)*1000</f>
        <v>0</v>
      </c>
      <c r="J173" s="73">
        <f>'Electricity demand (energy)'!J173/(365*24)*1000</f>
        <v>0</v>
      </c>
      <c r="K173" s="73">
        <f>'Electricity demand (energy)'!K173/(365*24)*1000</f>
        <v>0</v>
      </c>
      <c r="L173" s="73">
        <f>'Electricity demand (energy)'!L173/(365*24)*1000</f>
        <v>0</v>
      </c>
      <c r="M173" s="73">
        <f>'Electricity demand (energy)'!M173/(365*24)*1000</f>
        <v>0</v>
      </c>
      <c r="N173" s="73">
        <f>'Electricity demand (energy)'!N173/(365*24)*1000</f>
        <v>0</v>
      </c>
      <c r="O173" s="73">
        <f>'Electricity demand (energy)'!O173/(365*24)*1000</f>
        <v>0</v>
      </c>
      <c r="P173" s="73">
        <f>'Electricity demand (energy)'!P173/(365*24)*1000</f>
        <v>0</v>
      </c>
      <c r="Q173" s="73">
        <f>'Electricity demand (energy)'!Q173/(365*24)*1000</f>
        <v>0</v>
      </c>
      <c r="R173" s="73">
        <f>'Electricity demand (energy)'!R173/(365*24)*1000</f>
        <v>0</v>
      </c>
      <c r="S173" s="73">
        <f>'Electricity demand (energy)'!S173/(365*24)*1000</f>
        <v>0</v>
      </c>
      <c r="T173" s="73">
        <f>'Electricity demand (energy)'!T173/(365*24)*1000</f>
        <v>0</v>
      </c>
      <c r="U173" s="73">
        <f>'Electricity demand (energy)'!U173/(365*24)*1000</f>
        <v>0</v>
      </c>
      <c r="V173" s="73">
        <f>'Electricity demand (energy)'!V173/(365*24)*1000</f>
        <v>0</v>
      </c>
      <c r="W173" s="73">
        <f>'Electricity demand (energy)'!W173/(365*24)*1000</f>
        <v>0</v>
      </c>
      <c r="X173" s="73">
        <f>'Electricity demand (energy)'!X173/(365*24)*1000</f>
        <v>0</v>
      </c>
      <c r="Y173" s="73">
        <f>'Electricity demand (energy)'!Y173/(365*24)*1000</f>
        <v>0</v>
      </c>
      <c r="Z173" s="73">
        <f>'Electricity demand (energy)'!Z173/(365*24)*1000</f>
        <v>0</v>
      </c>
      <c r="AA173" s="73">
        <f>'Electricity demand (energy)'!AA173/(365*24)*1000</f>
        <v>0</v>
      </c>
      <c r="AB173" s="73">
        <f>'Electricity demand (energy)'!AB173/(365*24)*1000</f>
        <v>0</v>
      </c>
      <c r="AC173" s="73">
        <f>'Electricity demand (energy)'!AC173/(365*24)*1000</f>
        <v>0.2688513118</v>
      </c>
      <c r="AD173" s="73">
        <f>'Electricity demand (energy)'!AD173/(365*24)*1000</f>
        <v>0.610650472</v>
      </c>
      <c r="AE173" s="73">
        <f>'Electricity demand (energy)'!AE173/(365*24)*1000</f>
        <v>1.371279563</v>
      </c>
      <c r="AF173" s="73">
        <f>'Electricity demand (energy)'!AF173/(365*24)*1000</f>
        <v>2.973106724</v>
      </c>
      <c r="AG173" s="73">
        <f>'Electricity demand (energy)'!AG173/(365*24)*1000</f>
        <v>6.139568477</v>
      </c>
      <c r="AH173" s="73">
        <f>'Electricity demand (energy)'!AH173/(365*24)*1000</f>
        <v>11.89736042</v>
      </c>
      <c r="AI173" s="73">
        <f>'Electricity demand (energy)'!AI173/(365*24)*1000</f>
        <v>21.3506167</v>
      </c>
      <c r="AJ173" s="73">
        <f>'Electricity demand (energy)'!AJ173/(365*24)*1000</f>
        <v>35.19568303</v>
      </c>
      <c r="AK173" s="73">
        <f>'Electricity demand (energy)'!AK173/(365*24)*1000</f>
        <v>53.24146072</v>
      </c>
      <c r="AL173" s="73">
        <f>'Electricity demand (energy)'!AL173/(365*24)*1000</f>
        <v>75.77741437</v>
      </c>
      <c r="AM173" s="73">
        <f>'Electricity demand (energy)'!AM173/(365*24)*1000</f>
        <v>100.5020209</v>
      </c>
      <c r="AN173" s="73">
        <f>'Electricity demand (energy)'!AN173/(365*24)*1000</f>
        <v>125.647558</v>
      </c>
      <c r="AO173" s="73">
        <f>'Electricity demand (energy)'!AO173/(365*24)*1000</f>
        <v>149.7848903</v>
      </c>
      <c r="AP173" s="73">
        <f>'Electricity demand (energy)'!AP173/(365*24)*1000</f>
        <v>172.0557618</v>
      </c>
      <c r="AQ173" s="73">
        <f>'Electricity demand (energy)'!AQ173/(365*24)*1000</f>
        <v>192.1588514</v>
      </c>
      <c r="AR173" s="73">
        <f>'Electricity demand (energy)'!AR173/(365*24)*1000</f>
        <v>210.1953337</v>
      </c>
      <c r="AS173" s="73">
        <f>'Electricity demand (energy)'!AS173/(365*24)*1000</f>
        <v>226.4870449</v>
      </c>
      <c r="AT173" s="73">
        <f>'Electricity demand (energy)'!AT173/(365*24)*1000</f>
        <v>0</v>
      </c>
      <c r="AU173" s="73">
        <f>'Electricity demand (energy)'!AU173/(365*24)*1000</f>
        <v>0</v>
      </c>
      <c r="AV173" s="73">
        <f>'Electricity demand (energy)'!AV173/(365*24)*1000</f>
        <v>0</v>
      </c>
      <c r="AW173" s="73">
        <f>'Electricity demand (energy)'!AW173/(365*24)*1000</f>
        <v>0</v>
      </c>
      <c r="AX173" s="73">
        <f>'Electricity demand (energy)'!AX173/(365*24)*1000</f>
        <v>0</v>
      </c>
      <c r="AY173" s="73">
        <f>'Electricity demand (energy)'!AY173/(365*24)*1000</f>
        <v>0</v>
      </c>
      <c r="AZ173" s="73">
        <f>'Electricity demand (energy)'!AZ173/(365*24)*1000</f>
        <v>0</v>
      </c>
      <c r="BA173" s="73">
        <f>'Electricity demand (energy)'!BA173/(365*24)*1000</f>
        <v>0</v>
      </c>
      <c r="BB173" s="73">
        <f>'Electricity demand (energy)'!BB173/(365*24)*1000</f>
        <v>0</v>
      </c>
      <c r="BC173" s="73">
        <f>'Electricity demand (energy)'!BC173/(365*24)*1000</f>
        <v>0</v>
      </c>
      <c r="BD173" s="74">
        <f>'Electricity demand (energy)'!BD173/(365*24)*1000</f>
        <v>0</v>
      </c>
      <c r="BE173" s="3"/>
      <c r="BF173" s="3"/>
      <c r="BG173" s="3"/>
      <c r="BH173" s="3"/>
      <c r="BI173" s="3"/>
      <c r="BJ173" s="3"/>
      <c r="BK173" s="3"/>
      <c r="BL173" s="3"/>
      <c r="BM173" s="3"/>
      <c r="BN173" s="3"/>
    </row>
    <row r="174">
      <c r="A174" s="75"/>
      <c r="D174" s="77" t="s">
        <v>55</v>
      </c>
      <c r="E174" s="76" t="s">
        <v>57</v>
      </c>
      <c r="F174" s="73">
        <f>'Electricity demand (energy)'!F174/(365*24)*1000</f>
        <v>0</v>
      </c>
      <c r="G174" s="73">
        <f>'Electricity demand (energy)'!G174/(365*24)*1000</f>
        <v>0</v>
      </c>
      <c r="H174" s="73">
        <f>'Electricity demand (energy)'!H174/(365*24)*1000</f>
        <v>0</v>
      </c>
      <c r="I174" s="73">
        <f>'Electricity demand (energy)'!I174/(365*24)*1000</f>
        <v>0</v>
      </c>
      <c r="J174" s="73">
        <f>'Electricity demand (energy)'!J174/(365*24)*1000</f>
        <v>0</v>
      </c>
      <c r="K174" s="73">
        <f>'Electricity demand (energy)'!K174/(365*24)*1000</f>
        <v>0</v>
      </c>
      <c r="L174" s="73">
        <f>'Electricity demand (energy)'!L174/(365*24)*1000</f>
        <v>0</v>
      </c>
      <c r="M174" s="73">
        <f>'Electricity demand (energy)'!M174/(365*24)*1000</f>
        <v>0</v>
      </c>
      <c r="N174" s="73">
        <f>'Electricity demand (energy)'!N174/(365*24)*1000</f>
        <v>0</v>
      </c>
      <c r="O174" s="73">
        <f>'Electricity demand (energy)'!O174/(365*24)*1000</f>
        <v>0</v>
      </c>
      <c r="P174" s="73">
        <f>'Electricity demand (energy)'!P174/(365*24)*1000</f>
        <v>0</v>
      </c>
      <c r="Q174" s="73">
        <f>'Electricity demand (energy)'!Q174/(365*24)*1000</f>
        <v>0</v>
      </c>
      <c r="R174" s="73">
        <f>'Electricity demand (energy)'!R174/(365*24)*1000</f>
        <v>0</v>
      </c>
      <c r="S174" s="73">
        <f>'Electricity demand (energy)'!S174/(365*24)*1000</f>
        <v>0</v>
      </c>
      <c r="T174" s="73">
        <f>'Electricity demand (energy)'!T174/(365*24)*1000</f>
        <v>0</v>
      </c>
      <c r="U174" s="73">
        <f>'Electricity demand (energy)'!U174/(365*24)*1000</f>
        <v>0</v>
      </c>
      <c r="V174" s="73">
        <f>'Electricity demand (energy)'!V174/(365*24)*1000</f>
        <v>0</v>
      </c>
      <c r="W174" s="73">
        <f>'Electricity demand (energy)'!W174/(365*24)*1000</f>
        <v>0</v>
      </c>
      <c r="X174" s="73">
        <f>'Electricity demand (energy)'!X174/(365*24)*1000</f>
        <v>0</v>
      </c>
      <c r="Y174" s="73">
        <f>'Electricity demand (energy)'!Y174/(365*24)*1000</f>
        <v>0</v>
      </c>
      <c r="Z174" s="73">
        <f>'Electricity demand (energy)'!Z174/(365*24)*1000</f>
        <v>0</v>
      </c>
      <c r="AA174" s="73">
        <f>'Electricity demand (energy)'!AA174/(365*24)*1000</f>
        <v>0</v>
      </c>
      <c r="AB174" s="73">
        <f>'Electricity demand (energy)'!AB174/(365*24)*1000</f>
        <v>0</v>
      </c>
      <c r="AC174" s="73">
        <f>'Electricity demand (energy)'!AC174/(365*24)*1000</f>
        <v>0.4855238275</v>
      </c>
      <c r="AD174" s="73">
        <f>'Electricity demand (energy)'!AD174/(365*24)*1000</f>
        <v>1.247206481</v>
      </c>
      <c r="AE174" s="73">
        <f>'Electricity demand (energy)'!AE174/(365*24)*1000</f>
        <v>2.974766862</v>
      </c>
      <c r="AF174" s="73">
        <f>'Electricity demand (energy)'!AF174/(365*24)*1000</f>
        <v>6.272023459</v>
      </c>
      <c r="AG174" s="73">
        <f>'Electricity demand (energy)'!AG174/(365*24)*1000</f>
        <v>11.48754188</v>
      </c>
      <c r="AH174" s="73">
        <f>'Electricity demand (energy)'!AH174/(365*24)*1000</f>
        <v>18.5319853</v>
      </c>
      <c r="AI174" s="73">
        <f>'Electricity demand (energy)'!AI174/(365*24)*1000</f>
        <v>27.20749383</v>
      </c>
      <c r="AJ174" s="73">
        <f>'Electricity demand (energy)'!AJ174/(365*24)*1000</f>
        <v>37.49441505</v>
      </c>
      <c r="AK174" s="73">
        <f>'Electricity demand (energy)'!AK174/(365*24)*1000</f>
        <v>49.48566588</v>
      </c>
      <c r="AL174" s="73">
        <f>'Electricity demand (energy)'!AL174/(365*24)*1000</f>
        <v>64.43953866</v>
      </c>
      <c r="AM174" s="73">
        <f>'Electricity demand (energy)'!AM174/(365*24)*1000</f>
        <v>81.56478807</v>
      </c>
      <c r="AN174" s="73">
        <f>'Electricity demand (energy)'!AN174/(365*24)*1000</f>
        <v>100.5357812</v>
      </c>
      <c r="AO174" s="73">
        <f>'Electricity demand (energy)'!AO174/(365*24)*1000</f>
        <v>120.804191</v>
      </c>
      <c r="AP174" s="73">
        <f>'Electricity demand (energy)'!AP174/(365*24)*1000</f>
        <v>141.7019764</v>
      </c>
      <c r="AQ174" s="73">
        <f>'Electricity demand (energy)'!AQ174/(365*24)*1000</f>
        <v>162.5748611</v>
      </c>
      <c r="AR174" s="73">
        <f>'Electricity demand (energy)'!AR174/(365*24)*1000</f>
        <v>182.8966871</v>
      </c>
      <c r="AS174" s="73">
        <f>'Electricity demand (energy)'!AS174/(365*24)*1000</f>
        <v>202.3306404</v>
      </c>
      <c r="AT174" s="73">
        <f>'Electricity demand (energy)'!AT174/(365*24)*1000</f>
        <v>0</v>
      </c>
      <c r="AU174" s="73">
        <f>'Electricity demand (energy)'!AU174/(365*24)*1000</f>
        <v>0</v>
      </c>
      <c r="AV174" s="73">
        <f>'Electricity demand (energy)'!AV174/(365*24)*1000</f>
        <v>0</v>
      </c>
      <c r="AW174" s="73">
        <f>'Electricity demand (energy)'!AW174/(365*24)*1000</f>
        <v>0</v>
      </c>
      <c r="AX174" s="73">
        <f>'Electricity demand (energy)'!AX174/(365*24)*1000</f>
        <v>0</v>
      </c>
      <c r="AY174" s="73">
        <f>'Electricity demand (energy)'!AY174/(365*24)*1000</f>
        <v>0</v>
      </c>
      <c r="AZ174" s="73">
        <f>'Electricity demand (energy)'!AZ174/(365*24)*1000</f>
        <v>0</v>
      </c>
      <c r="BA174" s="73">
        <f>'Electricity demand (energy)'!BA174/(365*24)*1000</f>
        <v>0</v>
      </c>
      <c r="BB174" s="73">
        <f>'Electricity demand (energy)'!BB174/(365*24)*1000</f>
        <v>0</v>
      </c>
      <c r="BC174" s="73">
        <f>'Electricity demand (energy)'!BC174/(365*24)*1000</f>
        <v>0</v>
      </c>
      <c r="BD174" s="74">
        <f>'Electricity demand (energy)'!BD174/(365*24)*1000</f>
        <v>0</v>
      </c>
      <c r="BE174" s="3"/>
      <c r="BF174" s="3"/>
      <c r="BG174" s="3"/>
      <c r="BH174" s="3"/>
      <c r="BI174" s="3"/>
      <c r="BJ174" s="3"/>
      <c r="BK174" s="3"/>
      <c r="BL174" s="3"/>
      <c r="BM174" s="3"/>
      <c r="BN174" s="3"/>
    </row>
    <row r="175">
      <c r="A175" s="75"/>
      <c r="E175" s="76" t="s">
        <v>56</v>
      </c>
      <c r="F175" s="73">
        <f>'Electricity demand (energy)'!F175/(365*24)*1000</f>
        <v>0</v>
      </c>
      <c r="G175" s="73">
        <f>'Electricity demand (energy)'!G175/(365*24)*1000</f>
        <v>0</v>
      </c>
      <c r="H175" s="73">
        <f>'Electricity demand (energy)'!H175/(365*24)*1000</f>
        <v>0</v>
      </c>
      <c r="I175" s="73">
        <f>'Electricity demand (energy)'!I175/(365*24)*1000</f>
        <v>0</v>
      </c>
      <c r="J175" s="73">
        <f>'Electricity demand (energy)'!J175/(365*24)*1000</f>
        <v>0</v>
      </c>
      <c r="K175" s="73">
        <f>'Electricity demand (energy)'!K175/(365*24)*1000</f>
        <v>0</v>
      </c>
      <c r="L175" s="73">
        <f>'Electricity demand (energy)'!L175/(365*24)*1000</f>
        <v>0</v>
      </c>
      <c r="M175" s="73">
        <f>'Electricity demand (energy)'!M175/(365*24)*1000</f>
        <v>0</v>
      </c>
      <c r="N175" s="73">
        <f>'Electricity demand (energy)'!N175/(365*24)*1000</f>
        <v>0</v>
      </c>
      <c r="O175" s="73">
        <f>'Electricity demand (energy)'!O175/(365*24)*1000</f>
        <v>0</v>
      </c>
      <c r="P175" s="73">
        <f>'Electricity demand (energy)'!P175/(365*24)*1000</f>
        <v>0</v>
      </c>
      <c r="Q175" s="73">
        <f>'Electricity demand (energy)'!Q175/(365*24)*1000</f>
        <v>0</v>
      </c>
      <c r="R175" s="73">
        <f>'Electricity demand (energy)'!R175/(365*24)*1000</f>
        <v>0</v>
      </c>
      <c r="S175" s="73">
        <f>'Electricity demand (energy)'!S175/(365*24)*1000</f>
        <v>0</v>
      </c>
      <c r="T175" s="73">
        <f>'Electricity demand (energy)'!T175/(365*24)*1000</f>
        <v>0</v>
      </c>
      <c r="U175" s="73">
        <f>'Electricity demand (energy)'!U175/(365*24)*1000</f>
        <v>0</v>
      </c>
      <c r="V175" s="73">
        <f>'Electricity demand (energy)'!V175/(365*24)*1000</f>
        <v>0</v>
      </c>
      <c r="W175" s="73">
        <f>'Electricity demand (energy)'!W175/(365*24)*1000</f>
        <v>0</v>
      </c>
      <c r="X175" s="73">
        <f>'Electricity demand (energy)'!X175/(365*24)*1000</f>
        <v>0</v>
      </c>
      <c r="Y175" s="73">
        <f>'Electricity demand (energy)'!Y175/(365*24)*1000</f>
        <v>0</v>
      </c>
      <c r="Z175" s="73">
        <f>'Electricity demand (energy)'!Z175/(365*24)*1000</f>
        <v>0</v>
      </c>
      <c r="AA175" s="73">
        <f>'Electricity demand (energy)'!AA175/(365*24)*1000</f>
        <v>0</v>
      </c>
      <c r="AB175" s="73">
        <f>'Electricity demand (energy)'!AB175/(365*24)*1000</f>
        <v>0</v>
      </c>
      <c r="AC175" s="73">
        <f>'Electricity demand (energy)'!AC175/(365*24)*1000</f>
        <v>0.5245643035</v>
      </c>
      <c r="AD175" s="73">
        <f>'Electricity demand (energy)'!AD175/(365*24)*1000</f>
        <v>1.425395381</v>
      </c>
      <c r="AE175" s="73">
        <f>'Electricity demand (energy)'!AE175/(365*24)*1000</f>
        <v>3.587426685</v>
      </c>
      <c r="AF175" s="73">
        <f>'Electricity demand (energy)'!AF175/(365*24)*1000</f>
        <v>7.951923484</v>
      </c>
      <c r="AG175" s="73">
        <f>'Electricity demand (energy)'!AG175/(365*24)*1000</f>
        <v>15.23117465</v>
      </c>
      <c r="AH175" s="73">
        <f>'Electricity demand (energy)'!AH175/(365*24)*1000</f>
        <v>25.51047031</v>
      </c>
      <c r="AI175" s="73">
        <f>'Electricity demand (energy)'!AI175/(365*24)*1000</f>
        <v>38.51784462</v>
      </c>
      <c r="AJ175" s="73">
        <f>'Electricity demand (energy)'!AJ175/(365*24)*1000</f>
        <v>53.96127269</v>
      </c>
      <c r="AK175" s="73">
        <f>'Electricity demand (energy)'!AK175/(365*24)*1000</f>
        <v>71.45690516</v>
      </c>
      <c r="AL175" s="73">
        <f>'Electricity demand (energy)'!AL175/(365*24)*1000</f>
        <v>92.11400203</v>
      </c>
      <c r="AM175" s="73">
        <f>'Electricity demand (energy)'!AM175/(365*24)*1000</f>
        <v>114.016889</v>
      </c>
      <c r="AN175" s="73">
        <f>'Electricity demand (energy)'!AN175/(365*24)*1000</f>
        <v>136.1246146</v>
      </c>
      <c r="AO175" s="73">
        <f>'Electricity demand (energy)'!AO175/(365*24)*1000</f>
        <v>157.5015951</v>
      </c>
      <c r="AP175" s="73">
        <f>'Electricity demand (energy)'!AP175/(365*24)*1000</f>
        <v>177.5196122</v>
      </c>
      <c r="AQ175" s="73">
        <f>'Electricity demand (energy)'!AQ175/(365*24)*1000</f>
        <v>195.9143574</v>
      </c>
      <c r="AR175" s="73">
        <f>'Electricity demand (energy)'!AR175/(365*24)*1000</f>
        <v>212.7206966</v>
      </c>
      <c r="AS175" s="73">
        <f>'Electricity demand (energy)'!AS175/(365*24)*1000</f>
        <v>228.1584526</v>
      </c>
      <c r="AT175" s="73">
        <f>'Electricity demand (energy)'!AT175/(365*24)*1000</f>
        <v>0</v>
      </c>
      <c r="AU175" s="73">
        <f>'Electricity demand (energy)'!AU175/(365*24)*1000</f>
        <v>0</v>
      </c>
      <c r="AV175" s="73">
        <f>'Electricity demand (energy)'!AV175/(365*24)*1000</f>
        <v>0</v>
      </c>
      <c r="AW175" s="73">
        <f>'Electricity demand (energy)'!AW175/(365*24)*1000</f>
        <v>0</v>
      </c>
      <c r="AX175" s="73">
        <f>'Electricity demand (energy)'!AX175/(365*24)*1000</f>
        <v>0</v>
      </c>
      <c r="AY175" s="73">
        <f>'Electricity demand (energy)'!AY175/(365*24)*1000</f>
        <v>0</v>
      </c>
      <c r="AZ175" s="73">
        <f>'Electricity demand (energy)'!AZ175/(365*24)*1000</f>
        <v>0</v>
      </c>
      <c r="BA175" s="73">
        <f>'Electricity demand (energy)'!BA175/(365*24)*1000</f>
        <v>0</v>
      </c>
      <c r="BB175" s="73">
        <f>'Electricity demand (energy)'!BB175/(365*24)*1000</f>
        <v>0</v>
      </c>
      <c r="BC175" s="73">
        <f>'Electricity demand (energy)'!BC175/(365*24)*1000</f>
        <v>0</v>
      </c>
      <c r="BD175" s="74">
        <f>'Electricity demand (energy)'!BD175/(365*24)*1000</f>
        <v>0</v>
      </c>
      <c r="BE175" s="3"/>
      <c r="BF175" s="3"/>
      <c r="BG175" s="3"/>
      <c r="BH175" s="3"/>
      <c r="BI175" s="3"/>
      <c r="BJ175" s="3"/>
      <c r="BK175" s="3"/>
      <c r="BL175" s="3"/>
      <c r="BM175" s="3"/>
      <c r="BN175" s="3"/>
    </row>
    <row r="176">
      <c r="A176" s="75"/>
      <c r="E176" s="76" t="s">
        <v>55</v>
      </c>
      <c r="F176" s="73">
        <f>'Electricity demand (energy)'!F176/(365*24)*1000</f>
        <v>0</v>
      </c>
      <c r="G176" s="73">
        <f>'Electricity demand (energy)'!G176/(365*24)*1000</f>
        <v>0</v>
      </c>
      <c r="H176" s="73">
        <f>'Electricity demand (energy)'!H176/(365*24)*1000</f>
        <v>0</v>
      </c>
      <c r="I176" s="73">
        <f>'Electricity demand (energy)'!I176/(365*24)*1000</f>
        <v>0</v>
      </c>
      <c r="J176" s="73">
        <f>'Electricity demand (energy)'!J176/(365*24)*1000</f>
        <v>0</v>
      </c>
      <c r="K176" s="73">
        <f>'Electricity demand (energy)'!K176/(365*24)*1000</f>
        <v>0</v>
      </c>
      <c r="L176" s="73">
        <f>'Electricity demand (energy)'!L176/(365*24)*1000</f>
        <v>0</v>
      </c>
      <c r="M176" s="73">
        <f>'Electricity demand (energy)'!M176/(365*24)*1000</f>
        <v>0</v>
      </c>
      <c r="N176" s="73">
        <f>'Electricity demand (energy)'!N176/(365*24)*1000</f>
        <v>0</v>
      </c>
      <c r="O176" s="73">
        <f>'Electricity demand (energy)'!O176/(365*24)*1000</f>
        <v>0</v>
      </c>
      <c r="P176" s="73">
        <f>'Electricity demand (energy)'!P176/(365*24)*1000</f>
        <v>0</v>
      </c>
      <c r="Q176" s="73">
        <f>'Electricity demand (energy)'!Q176/(365*24)*1000</f>
        <v>0</v>
      </c>
      <c r="R176" s="73">
        <f>'Electricity demand (energy)'!R176/(365*24)*1000</f>
        <v>0</v>
      </c>
      <c r="S176" s="73">
        <f>'Electricity demand (energy)'!S176/(365*24)*1000</f>
        <v>0</v>
      </c>
      <c r="T176" s="73">
        <f>'Electricity demand (energy)'!T176/(365*24)*1000</f>
        <v>0</v>
      </c>
      <c r="U176" s="73">
        <f>'Electricity demand (energy)'!U176/(365*24)*1000</f>
        <v>0</v>
      </c>
      <c r="V176" s="73">
        <f>'Electricity demand (energy)'!V176/(365*24)*1000</f>
        <v>0</v>
      </c>
      <c r="W176" s="73">
        <f>'Electricity demand (energy)'!W176/(365*24)*1000</f>
        <v>0</v>
      </c>
      <c r="X176" s="73">
        <f>'Electricity demand (energy)'!X176/(365*24)*1000</f>
        <v>0</v>
      </c>
      <c r="Y176" s="73">
        <f>'Electricity demand (energy)'!Y176/(365*24)*1000</f>
        <v>0</v>
      </c>
      <c r="Z176" s="73">
        <f>'Electricity demand (energy)'!Z176/(365*24)*1000</f>
        <v>0</v>
      </c>
      <c r="AA176" s="73">
        <f>'Electricity demand (energy)'!AA176/(365*24)*1000</f>
        <v>0</v>
      </c>
      <c r="AB176" s="73">
        <f>'Electricity demand (energy)'!AB176/(365*24)*1000</f>
        <v>0</v>
      </c>
      <c r="AC176" s="73">
        <f>'Electricity demand (energy)'!AC176/(365*24)*1000</f>
        <v>0.7622081845</v>
      </c>
      <c r="AD176" s="73">
        <f>'Electricity demand (energy)'!AD176/(365*24)*1000</f>
        <v>2.298366564</v>
      </c>
      <c r="AE176" s="73">
        <f>'Electricity demand (energy)'!AE176/(365*24)*1000</f>
        <v>6.347071136</v>
      </c>
      <c r="AF176" s="73">
        <f>'Electricity demand (energy)'!AF176/(365*24)*1000</f>
        <v>15.17374202</v>
      </c>
      <c r="AG176" s="73">
        <f>'Electricity demand (energy)'!AG176/(365*24)*1000</f>
        <v>30.59081325</v>
      </c>
      <c r="AH176" s="73">
        <f>'Electricity demand (energy)'!AH176/(365*24)*1000</f>
        <v>52.26445807</v>
      </c>
      <c r="AI176" s="73">
        <f>'Electricity demand (energy)'!AI176/(365*24)*1000</f>
        <v>77.69739489</v>
      </c>
      <c r="AJ176" s="73">
        <f>'Electricity demand (energy)'!AJ176/(365*24)*1000</f>
        <v>103.5953654</v>
      </c>
      <c r="AK176" s="73">
        <f>'Electricity demand (energy)'!AK176/(365*24)*1000</f>
        <v>127.1767096</v>
      </c>
      <c r="AL176" s="73">
        <f>'Electricity demand (energy)'!AL176/(365*24)*1000</f>
        <v>149.7879394</v>
      </c>
      <c r="AM176" s="73">
        <f>'Electricity demand (energy)'!AM176/(365*24)*1000</f>
        <v>168.9712457</v>
      </c>
      <c r="AN176" s="73">
        <f>'Electricity demand (energy)'!AN176/(365*24)*1000</f>
        <v>185.0987292</v>
      </c>
      <c r="AO176" s="73">
        <f>'Electricity demand (energy)'!AO176/(365*24)*1000</f>
        <v>198.8930321</v>
      </c>
      <c r="AP176" s="73">
        <f>'Electricity demand (energy)'!AP176/(365*24)*1000</f>
        <v>211.0931065</v>
      </c>
      <c r="AQ176" s="73">
        <f>'Electricity demand (energy)'!AQ176/(365*24)*1000</f>
        <v>222.3085312</v>
      </c>
      <c r="AR176" s="73">
        <f>'Electricity demand (energy)'!AR176/(365*24)*1000</f>
        <v>232.9920421</v>
      </c>
      <c r="AS176" s="73">
        <f>'Electricity demand (energy)'!AS176/(365*24)*1000</f>
        <v>243.4619492</v>
      </c>
      <c r="AT176" s="73">
        <f>'Electricity demand (energy)'!AT176/(365*24)*1000</f>
        <v>0</v>
      </c>
      <c r="AU176" s="73">
        <f>'Electricity demand (energy)'!AU176/(365*24)*1000</f>
        <v>0</v>
      </c>
      <c r="AV176" s="73">
        <f>'Electricity demand (energy)'!AV176/(365*24)*1000</f>
        <v>0</v>
      </c>
      <c r="AW176" s="73">
        <f>'Electricity demand (energy)'!AW176/(365*24)*1000</f>
        <v>0</v>
      </c>
      <c r="AX176" s="73">
        <f>'Electricity demand (energy)'!AX176/(365*24)*1000</f>
        <v>0</v>
      </c>
      <c r="AY176" s="73">
        <f>'Electricity demand (energy)'!AY176/(365*24)*1000</f>
        <v>0</v>
      </c>
      <c r="AZ176" s="73">
        <f>'Electricity demand (energy)'!AZ176/(365*24)*1000</f>
        <v>0</v>
      </c>
      <c r="BA176" s="73">
        <f>'Electricity demand (energy)'!BA176/(365*24)*1000</f>
        <v>0</v>
      </c>
      <c r="BB176" s="73">
        <f>'Electricity demand (energy)'!BB176/(365*24)*1000</f>
        <v>0</v>
      </c>
      <c r="BC176" s="73">
        <f>'Electricity demand (energy)'!BC176/(365*24)*1000</f>
        <v>0</v>
      </c>
      <c r="BD176" s="74">
        <f>'Electricity demand (energy)'!BD176/(365*24)*1000</f>
        <v>0</v>
      </c>
      <c r="BE176" s="3"/>
      <c r="BF176" s="3"/>
      <c r="BG176" s="3"/>
      <c r="BH176" s="3"/>
      <c r="BI176" s="3"/>
      <c r="BJ176" s="3"/>
      <c r="BK176" s="3"/>
      <c r="BL176" s="3"/>
      <c r="BM176" s="3"/>
      <c r="BN176" s="3"/>
    </row>
    <row r="177">
      <c r="A177" s="75"/>
      <c r="C177" s="77" t="s">
        <v>56</v>
      </c>
      <c r="D177" s="71" t="s">
        <v>57</v>
      </c>
      <c r="E177" s="76" t="s">
        <v>57</v>
      </c>
      <c r="F177" s="73">
        <f>'Electricity demand (energy)'!F177/(365*24)*1000</f>
        <v>0</v>
      </c>
      <c r="G177" s="73">
        <f>'Electricity demand (energy)'!G177/(365*24)*1000</f>
        <v>0</v>
      </c>
      <c r="H177" s="73">
        <f>'Electricity demand (energy)'!H177/(365*24)*1000</f>
        <v>0</v>
      </c>
      <c r="I177" s="73">
        <f>'Electricity demand (energy)'!I177/(365*24)*1000</f>
        <v>0</v>
      </c>
      <c r="J177" s="73">
        <f>'Electricity demand (energy)'!J177/(365*24)*1000</f>
        <v>0</v>
      </c>
      <c r="K177" s="73">
        <f>'Electricity demand (energy)'!K177/(365*24)*1000</f>
        <v>0</v>
      </c>
      <c r="L177" s="73">
        <f>'Electricity demand (energy)'!L177/(365*24)*1000</f>
        <v>0</v>
      </c>
      <c r="M177" s="73">
        <f>'Electricity demand (energy)'!M177/(365*24)*1000</f>
        <v>0</v>
      </c>
      <c r="N177" s="73">
        <f>'Electricity demand (energy)'!N177/(365*24)*1000</f>
        <v>0</v>
      </c>
      <c r="O177" s="73">
        <f>'Electricity demand (energy)'!O177/(365*24)*1000</f>
        <v>0</v>
      </c>
      <c r="P177" s="73">
        <f>'Electricity demand (energy)'!P177/(365*24)*1000</f>
        <v>0</v>
      </c>
      <c r="Q177" s="73">
        <f>'Electricity demand (energy)'!Q177/(365*24)*1000</f>
        <v>0</v>
      </c>
      <c r="R177" s="73">
        <f>'Electricity demand (energy)'!R177/(365*24)*1000</f>
        <v>0</v>
      </c>
      <c r="S177" s="73">
        <f>'Electricity demand (energy)'!S177/(365*24)*1000</f>
        <v>0</v>
      </c>
      <c r="T177" s="73">
        <f>'Electricity demand (energy)'!T177/(365*24)*1000</f>
        <v>0</v>
      </c>
      <c r="U177" s="73">
        <f>'Electricity demand (energy)'!U177/(365*24)*1000</f>
        <v>0</v>
      </c>
      <c r="V177" s="73">
        <f>'Electricity demand (energy)'!V177/(365*24)*1000</f>
        <v>0</v>
      </c>
      <c r="W177" s="73">
        <f>'Electricity demand (energy)'!W177/(365*24)*1000</f>
        <v>0</v>
      </c>
      <c r="X177" s="73">
        <f>'Electricity demand (energy)'!X177/(365*24)*1000</f>
        <v>0</v>
      </c>
      <c r="Y177" s="73">
        <f>'Electricity demand (energy)'!Y177/(365*24)*1000</f>
        <v>0</v>
      </c>
      <c r="Z177" s="73">
        <f>'Electricity demand (energy)'!Z177/(365*24)*1000</f>
        <v>0</v>
      </c>
      <c r="AA177" s="73">
        <f>'Electricity demand (energy)'!AA177/(365*24)*1000</f>
        <v>0</v>
      </c>
      <c r="AB177" s="73">
        <f>'Electricity demand (energy)'!AB177/(365*24)*1000</f>
        <v>0</v>
      </c>
      <c r="AC177" s="73">
        <f>'Electricity demand (energy)'!AC177/(365*24)*1000</f>
        <v>0.04787670658</v>
      </c>
      <c r="AD177" s="73">
        <f>'Electricity demand (energy)'!AD177/(365*24)*1000</f>
        <v>0.08698954165</v>
      </c>
      <c r="AE177" s="73">
        <f>'Electricity demand (energy)'!AE177/(365*24)*1000</f>
        <v>0.1603668564</v>
      </c>
      <c r="AF177" s="73">
        <f>'Electricity demand (energy)'!AF177/(365*24)*1000</f>
        <v>0.2936715763</v>
      </c>
      <c r="AG177" s="73">
        <f>'Electricity demand (energy)'!AG177/(365*24)*1000</f>
        <v>0.5331021945</v>
      </c>
      <c r="AH177" s="73">
        <f>'Electricity demand (energy)'!AH177/(365*24)*1000</f>
        <v>0.9568449389</v>
      </c>
      <c r="AI177" s="73">
        <f>'Electricity demand (energy)'!AI177/(365*24)*1000</f>
        <v>1.69278468</v>
      </c>
      <c r="AJ177" s="73">
        <f>'Electricity demand (energy)'!AJ177/(365*24)*1000</f>
        <v>2.941123205</v>
      </c>
      <c r="AK177" s="73">
        <f>'Electricity demand (energy)'!AK177/(365*24)*1000</f>
        <v>4.998298557</v>
      </c>
      <c r="AL177" s="73">
        <f>'Electricity demand (energy)'!AL177/(365*24)*1000</f>
        <v>8.337693718</v>
      </c>
      <c r="AM177" s="73">
        <f>'Electricity demand (energy)'!AM177/(365*24)*1000</f>
        <v>13.49109832</v>
      </c>
      <c r="AN177" s="73">
        <f>'Electricity demand (energy)'!AN177/(365*24)*1000</f>
        <v>21.09853238</v>
      </c>
      <c r="AO177" s="73">
        <f>'Electricity demand (energy)'!AO177/(365*24)*1000</f>
        <v>31.80099712</v>
      </c>
      <c r="AP177" s="73">
        <f>'Electricity demand (energy)'!AP177/(365*24)*1000</f>
        <v>46.11554324</v>
      </c>
      <c r="AQ177" s="73">
        <f>'Electricity demand (energy)'!AQ177/(365*24)*1000</f>
        <v>64.29877981</v>
      </c>
      <c r="AR177" s="73">
        <f>'Electricity demand (energy)'!AR177/(365*24)*1000</f>
        <v>86.24298146</v>
      </c>
      <c r="AS177" s="73">
        <f>'Electricity demand (energy)'!AS177/(365*24)*1000</f>
        <v>111.447491</v>
      </c>
      <c r="AT177" s="73">
        <f>'Electricity demand (energy)'!AT177/(365*24)*1000</f>
        <v>0</v>
      </c>
      <c r="AU177" s="73">
        <f>'Electricity demand (energy)'!AU177/(365*24)*1000</f>
        <v>0</v>
      </c>
      <c r="AV177" s="73">
        <f>'Electricity demand (energy)'!AV177/(365*24)*1000</f>
        <v>0</v>
      </c>
      <c r="AW177" s="73">
        <f>'Electricity demand (energy)'!AW177/(365*24)*1000</f>
        <v>0</v>
      </c>
      <c r="AX177" s="73">
        <f>'Electricity demand (energy)'!AX177/(365*24)*1000</f>
        <v>0</v>
      </c>
      <c r="AY177" s="73">
        <f>'Electricity demand (energy)'!AY177/(365*24)*1000</f>
        <v>0</v>
      </c>
      <c r="AZ177" s="73">
        <f>'Electricity demand (energy)'!AZ177/(365*24)*1000</f>
        <v>0</v>
      </c>
      <c r="BA177" s="73">
        <f>'Electricity demand (energy)'!BA177/(365*24)*1000</f>
        <v>0</v>
      </c>
      <c r="BB177" s="73">
        <f>'Electricity demand (energy)'!BB177/(365*24)*1000</f>
        <v>0</v>
      </c>
      <c r="BC177" s="73">
        <f>'Electricity demand (energy)'!BC177/(365*24)*1000</f>
        <v>0</v>
      </c>
      <c r="BD177" s="74">
        <f>'Electricity demand (energy)'!BD177/(365*24)*1000</f>
        <v>0</v>
      </c>
      <c r="BE177" s="3"/>
      <c r="BF177" s="3"/>
      <c r="BG177" s="3"/>
      <c r="BH177" s="3"/>
      <c r="BI177" s="3"/>
      <c r="BJ177" s="3"/>
      <c r="BK177" s="3"/>
      <c r="BL177" s="3"/>
      <c r="BM177" s="3"/>
      <c r="BN177" s="3"/>
    </row>
    <row r="178">
      <c r="A178" s="75"/>
      <c r="E178" s="76" t="s">
        <v>56</v>
      </c>
      <c r="F178" s="73">
        <f>'Electricity demand (energy)'!F178/(365*24)*1000</f>
        <v>0</v>
      </c>
      <c r="G178" s="73">
        <f>'Electricity demand (energy)'!G178/(365*24)*1000</f>
        <v>0</v>
      </c>
      <c r="H178" s="73">
        <f>'Electricity demand (energy)'!H178/(365*24)*1000</f>
        <v>0</v>
      </c>
      <c r="I178" s="73">
        <f>'Electricity demand (energy)'!I178/(365*24)*1000</f>
        <v>0</v>
      </c>
      <c r="J178" s="73">
        <f>'Electricity demand (energy)'!J178/(365*24)*1000</f>
        <v>0</v>
      </c>
      <c r="K178" s="73">
        <f>'Electricity demand (energy)'!K178/(365*24)*1000</f>
        <v>0</v>
      </c>
      <c r="L178" s="73">
        <f>'Electricity demand (energy)'!L178/(365*24)*1000</f>
        <v>0</v>
      </c>
      <c r="M178" s="73">
        <f>'Electricity demand (energy)'!M178/(365*24)*1000</f>
        <v>0</v>
      </c>
      <c r="N178" s="73">
        <f>'Electricity demand (energy)'!N178/(365*24)*1000</f>
        <v>0</v>
      </c>
      <c r="O178" s="73">
        <f>'Electricity demand (energy)'!O178/(365*24)*1000</f>
        <v>0</v>
      </c>
      <c r="P178" s="73">
        <f>'Electricity demand (energy)'!P178/(365*24)*1000</f>
        <v>0</v>
      </c>
      <c r="Q178" s="73">
        <f>'Electricity demand (energy)'!Q178/(365*24)*1000</f>
        <v>0</v>
      </c>
      <c r="R178" s="73">
        <f>'Electricity demand (energy)'!R178/(365*24)*1000</f>
        <v>0</v>
      </c>
      <c r="S178" s="73">
        <f>'Electricity demand (energy)'!S178/(365*24)*1000</f>
        <v>0</v>
      </c>
      <c r="T178" s="73">
        <f>'Electricity demand (energy)'!T178/(365*24)*1000</f>
        <v>0</v>
      </c>
      <c r="U178" s="73">
        <f>'Electricity demand (energy)'!U178/(365*24)*1000</f>
        <v>0</v>
      </c>
      <c r="V178" s="73">
        <f>'Electricity demand (energy)'!V178/(365*24)*1000</f>
        <v>0</v>
      </c>
      <c r="W178" s="73">
        <f>'Electricity demand (energy)'!W178/(365*24)*1000</f>
        <v>0</v>
      </c>
      <c r="X178" s="73">
        <f>'Electricity demand (energy)'!X178/(365*24)*1000</f>
        <v>0</v>
      </c>
      <c r="Y178" s="73">
        <f>'Electricity demand (energy)'!Y178/(365*24)*1000</f>
        <v>0</v>
      </c>
      <c r="Z178" s="73">
        <f>'Electricity demand (energy)'!Z178/(365*24)*1000</f>
        <v>0</v>
      </c>
      <c r="AA178" s="73">
        <f>'Electricity demand (energy)'!AA178/(365*24)*1000</f>
        <v>0</v>
      </c>
      <c r="AB178" s="73">
        <f>'Electricity demand (energy)'!AB178/(365*24)*1000</f>
        <v>0</v>
      </c>
      <c r="AC178" s="73">
        <f>'Electricity demand (energy)'!AC178/(365*24)*1000</f>
        <v>0.05172642374</v>
      </c>
      <c r="AD178" s="73">
        <f>'Electricity demand (energy)'!AD178/(365*24)*1000</f>
        <v>0.09941777304</v>
      </c>
      <c r="AE178" s="73">
        <f>'Electricity demand (energy)'!AE178/(365*24)*1000</f>
        <v>0.1933947657</v>
      </c>
      <c r="AF178" s="73">
        <f>'Electricity demand (energy)'!AF178/(365*24)*1000</f>
        <v>0.3723286303</v>
      </c>
      <c r="AG178" s="73">
        <f>'Electricity demand (energy)'!AG178/(365*24)*1000</f>
        <v>0.7068329081</v>
      </c>
      <c r="AH178" s="73">
        <f>'Electricity demand (energy)'!AH178/(365*24)*1000</f>
        <v>1.317158632</v>
      </c>
      <c r="AI178" s="73">
        <f>'Electricity demand (energy)'!AI178/(365*24)*1000</f>
        <v>2.396487441</v>
      </c>
      <c r="AJ178" s="73">
        <f>'Electricity demand (energy)'!AJ178/(365*24)*1000</f>
        <v>4.232810435</v>
      </c>
      <c r="AK178" s="73">
        <f>'Electricity demand (energy)'!AK178/(365*24)*1000</f>
        <v>7.21750308</v>
      </c>
      <c r="AL178" s="73">
        <f>'Electricity demand (energy)'!AL178/(365*24)*1000</f>
        <v>11.91843319</v>
      </c>
      <c r="AM178" s="73">
        <f>'Electricity demand (energy)'!AM178/(365*24)*1000</f>
        <v>18.85878817</v>
      </c>
      <c r="AN178" s="73">
        <f>'Electricity demand (energy)'!AN178/(365*24)*1000</f>
        <v>28.56723799</v>
      </c>
      <c r="AO178" s="73">
        <f>'Electricity demand (energy)'!AO178/(365*24)*1000</f>
        <v>41.46137424</v>
      </c>
      <c r="AP178" s="73">
        <f>'Electricity demand (energy)'!AP178/(365*24)*1000</f>
        <v>57.7720478</v>
      </c>
      <c r="AQ178" s="73">
        <f>'Electricity demand (energy)'!AQ178/(365*24)*1000</f>
        <v>77.48463718</v>
      </c>
      <c r="AR178" s="73">
        <f>'Electricity demand (energy)'!AR178/(365*24)*1000</f>
        <v>100.3061749</v>
      </c>
      <c r="AS178" s="73">
        <f>'Electricity demand (energy)'!AS178/(365*24)*1000</f>
        <v>125.6739318</v>
      </c>
      <c r="AT178" s="73">
        <f>'Electricity demand (energy)'!AT178/(365*24)*1000</f>
        <v>0</v>
      </c>
      <c r="AU178" s="73">
        <f>'Electricity demand (energy)'!AU178/(365*24)*1000</f>
        <v>0</v>
      </c>
      <c r="AV178" s="73">
        <f>'Electricity demand (energy)'!AV178/(365*24)*1000</f>
        <v>0</v>
      </c>
      <c r="AW178" s="73">
        <f>'Electricity demand (energy)'!AW178/(365*24)*1000</f>
        <v>0</v>
      </c>
      <c r="AX178" s="73">
        <f>'Electricity demand (energy)'!AX178/(365*24)*1000</f>
        <v>0</v>
      </c>
      <c r="AY178" s="73">
        <f>'Electricity demand (energy)'!AY178/(365*24)*1000</f>
        <v>0</v>
      </c>
      <c r="AZ178" s="73">
        <f>'Electricity demand (energy)'!AZ178/(365*24)*1000</f>
        <v>0</v>
      </c>
      <c r="BA178" s="73">
        <f>'Electricity demand (energy)'!BA178/(365*24)*1000</f>
        <v>0</v>
      </c>
      <c r="BB178" s="73">
        <f>'Electricity demand (energy)'!BB178/(365*24)*1000</f>
        <v>0</v>
      </c>
      <c r="BC178" s="73">
        <f>'Electricity demand (energy)'!BC178/(365*24)*1000</f>
        <v>0</v>
      </c>
      <c r="BD178" s="74">
        <f>'Electricity demand (energy)'!BD178/(365*24)*1000</f>
        <v>0</v>
      </c>
      <c r="BE178" s="3"/>
      <c r="BF178" s="3"/>
      <c r="BG178" s="3"/>
      <c r="BH178" s="3"/>
      <c r="BI178" s="3"/>
      <c r="BJ178" s="3"/>
      <c r="BK178" s="3"/>
      <c r="BL178" s="3"/>
      <c r="BM178" s="3"/>
      <c r="BN178" s="3"/>
    </row>
    <row r="179">
      <c r="A179" s="75"/>
      <c r="E179" s="76" t="s">
        <v>55</v>
      </c>
      <c r="F179" s="73">
        <f>'Electricity demand (energy)'!F179/(365*24)*1000</f>
        <v>0</v>
      </c>
      <c r="G179" s="73">
        <f>'Electricity demand (energy)'!G179/(365*24)*1000</f>
        <v>0</v>
      </c>
      <c r="H179" s="73">
        <f>'Electricity demand (energy)'!H179/(365*24)*1000</f>
        <v>0</v>
      </c>
      <c r="I179" s="73">
        <f>'Electricity demand (energy)'!I179/(365*24)*1000</f>
        <v>0</v>
      </c>
      <c r="J179" s="73">
        <f>'Electricity demand (energy)'!J179/(365*24)*1000</f>
        <v>0</v>
      </c>
      <c r="K179" s="73">
        <f>'Electricity demand (energy)'!K179/(365*24)*1000</f>
        <v>0</v>
      </c>
      <c r="L179" s="73">
        <f>'Electricity demand (energy)'!L179/(365*24)*1000</f>
        <v>0</v>
      </c>
      <c r="M179" s="73">
        <f>'Electricity demand (energy)'!M179/(365*24)*1000</f>
        <v>0</v>
      </c>
      <c r="N179" s="73">
        <f>'Electricity demand (energy)'!N179/(365*24)*1000</f>
        <v>0</v>
      </c>
      <c r="O179" s="73">
        <f>'Electricity demand (energy)'!O179/(365*24)*1000</f>
        <v>0</v>
      </c>
      <c r="P179" s="73">
        <f>'Electricity demand (energy)'!P179/(365*24)*1000</f>
        <v>0</v>
      </c>
      <c r="Q179" s="73">
        <f>'Electricity demand (energy)'!Q179/(365*24)*1000</f>
        <v>0</v>
      </c>
      <c r="R179" s="73">
        <f>'Electricity demand (energy)'!R179/(365*24)*1000</f>
        <v>0</v>
      </c>
      <c r="S179" s="73">
        <f>'Electricity demand (energy)'!S179/(365*24)*1000</f>
        <v>0</v>
      </c>
      <c r="T179" s="73">
        <f>'Electricity demand (energy)'!T179/(365*24)*1000</f>
        <v>0</v>
      </c>
      <c r="U179" s="73">
        <f>'Electricity demand (energy)'!U179/(365*24)*1000</f>
        <v>0</v>
      </c>
      <c r="V179" s="73">
        <f>'Electricity demand (energy)'!V179/(365*24)*1000</f>
        <v>0</v>
      </c>
      <c r="W179" s="73">
        <f>'Electricity demand (energy)'!W179/(365*24)*1000</f>
        <v>0</v>
      </c>
      <c r="X179" s="73">
        <f>'Electricity demand (energy)'!X179/(365*24)*1000</f>
        <v>0</v>
      </c>
      <c r="Y179" s="73">
        <f>'Electricity demand (energy)'!Y179/(365*24)*1000</f>
        <v>0</v>
      </c>
      <c r="Z179" s="73">
        <f>'Electricity demand (energy)'!Z179/(365*24)*1000</f>
        <v>0</v>
      </c>
      <c r="AA179" s="73">
        <f>'Electricity demand (energy)'!AA179/(365*24)*1000</f>
        <v>0</v>
      </c>
      <c r="AB179" s="73">
        <f>'Electricity demand (energy)'!AB179/(365*24)*1000</f>
        <v>0</v>
      </c>
      <c r="AC179" s="73">
        <f>'Electricity demand (energy)'!AC179/(365*24)*1000</f>
        <v>0.07516009623</v>
      </c>
      <c r="AD179" s="73">
        <f>'Electricity demand (energy)'!AD179/(365*24)*1000</f>
        <v>0.1603053359</v>
      </c>
      <c r="AE179" s="73">
        <f>'Electricity demand (energy)'!AE179/(365*24)*1000</f>
        <v>0.3421645773</v>
      </c>
      <c r="AF179" s="73">
        <f>'Electricity demand (energy)'!AF179/(365*24)*1000</f>
        <v>0.7104719498</v>
      </c>
      <c r="AG179" s="73">
        <f>'Electricity demand (energy)'!AG179/(365*24)*1000</f>
        <v>1.419627441</v>
      </c>
      <c r="AH179" s="73">
        <f>'Electricity demand (energy)'!AH179/(365*24)*1000</f>
        <v>2.698522656</v>
      </c>
      <c r="AI179" s="73">
        <f>'Electricity demand (energy)'!AI179/(365*24)*1000</f>
        <v>4.834144612</v>
      </c>
      <c r="AJ179" s="73">
        <f>'Electricity demand (energy)'!AJ179/(365*24)*1000</f>
        <v>8.126189799</v>
      </c>
      <c r="AK179" s="73">
        <f>'Electricity demand (energy)'!AK179/(365*24)*1000</f>
        <v>12.84548066</v>
      </c>
      <c r="AL179" s="73">
        <f>'Electricity demand (energy)'!AL179/(365*24)*1000</f>
        <v>19.38074027</v>
      </c>
      <c r="AM179" s="73">
        <f>'Electricity demand (energy)'!AM179/(365*24)*1000</f>
        <v>27.94842902</v>
      </c>
      <c r="AN179" s="73">
        <f>'Electricity demand (energy)'!AN179/(365*24)*1000</f>
        <v>38.84499115</v>
      </c>
      <c r="AO179" s="73">
        <f>'Electricity demand (energy)'!AO179/(365*24)*1000</f>
        <v>52.35742807</v>
      </c>
      <c r="AP179" s="73">
        <f>'Electricity demand (energy)'!AP179/(365*24)*1000</f>
        <v>68.6982181</v>
      </c>
      <c r="AQ179" s="73">
        <f>'Electricity demand (energy)'!AQ179/(365*24)*1000</f>
        <v>87.92360145</v>
      </c>
      <c r="AR179" s="73">
        <f>'Electricity demand (energy)'!AR179/(365*24)*1000</f>
        <v>109.8649116</v>
      </c>
      <c r="AS179" s="73">
        <f>'Electricity demand (energy)'!AS179/(365*24)*1000</f>
        <v>134.1033832</v>
      </c>
      <c r="AT179" s="73">
        <f>'Electricity demand (energy)'!AT179/(365*24)*1000</f>
        <v>0</v>
      </c>
      <c r="AU179" s="73">
        <f>'Electricity demand (energy)'!AU179/(365*24)*1000</f>
        <v>0</v>
      </c>
      <c r="AV179" s="73">
        <f>'Electricity demand (energy)'!AV179/(365*24)*1000</f>
        <v>0</v>
      </c>
      <c r="AW179" s="73">
        <f>'Electricity demand (energy)'!AW179/(365*24)*1000</f>
        <v>0</v>
      </c>
      <c r="AX179" s="73">
        <f>'Electricity demand (energy)'!AX179/(365*24)*1000</f>
        <v>0</v>
      </c>
      <c r="AY179" s="73">
        <f>'Electricity demand (energy)'!AY179/(365*24)*1000</f>
        <v>0</v>
      </c>
      <c r="AZ179" s="73">
        <f>'Electricity demand (energy)'!AZ179/(365*24)*1000</f>
        <v>0</v>
      </c>
      <c r="BA179" s="73">
        <f>'Electricity demand (energy)'!BA179/(365*24)*1000</f>
        <v>0</v>
      </c>
      <c r="BB179" s="73">
        <f>'Electricity demand (energy)'!BB179/(365*24)*1000</f>
        <v>0</v>
      </c>
      <c r="BC179" s="73">
        <f>'Electricity demand (energy)'!BC179/(365*24)*1000</f>
        <v>0</v>
      </c>
      <c r="BD179" s="74">
        <f>'Electricity demand (energy)'!BD179/(365*24)*1000</f>
        <v>0</v>
      </c>
      <c r="BE179" s="3"/>
      <c r="BF179" s="3"/>
      <c r="BG179" s="3"/>
      <c r="BH179" s="3"/>
      <c r="BI179" s="3"/>
      <c r="BJ179" s="3"/>
      <c r="BK179" s="3"/>
      <c r="BL179" s="3"/>
      <c r="BM179" s="3"/>
      <c r="BN179" s="3"/>
    </row>
    <row r="180">
      <c r="A180" s="75"/>
      <c r="D180" s="77" t="s">
        <v>56</v>
      </c>
      <c r="E180" s="76" t="s">
        <v>57</v>
      </c>
      <c r="F180" s="73">
        <f>'Electricity demand (energy)'!F180/(365*24)*1000</f>
        <v>0</v>
      </c>
      <c r="G180" s="73">
        <f>'Electricity demand (energy)'!G180/(365*24)*1000</f>
        <v>0</v>
      </c>
      <c r="H180" s="73">
        <f>'Electricity demand (energy)'!H180/(365*24)*1000</f>
        <v>0</v>
      </c>
      <c r="I180" s="73">
        <f>'Electricity demand (energy)'!I180/(365*24)*1000</f>
        <v>0</v>
      </c>
      <c r="J180" s="73">
        <f>'Electricity demand (energy)'!J180/(365*24)*1000</f>
        <v>0</v>
      </c>
      <c r="K180" s="73">
        <f>'Electricity demand (energy)'!K180/(365*24)*1000</f>
        <v>0</v>
      </c>
      <c r="L180" s="73">
        <f>'Electricity demand (energy)'!L180/(365*24)*1000</f>
        <v>0</v>
      </c>
      <c r="M180" s="73">
        <f>'Electricity demand (energy)'!M180/(365*24)*1000</f>
        <v>0</v>
      </c>
      <c r="N180" s="73">
        <f>'Electricity demand (energy)'!N180/(365*24)*1000</f>
        <v>0</v>
      </c>
      <c r="O180" s="73">
        <f>'Electricity demand (energy)'!O180/(365*24)*1000</f>
        <v>0</v>
      </c>
      <c r="P180" s="73">
        <f>'Electricity demand (energy)'!P180/(365*24)*1000</f>
        <v>0</v>
      </c>
      <c r="Q180" s="73">
        <f>'Electricity demand (energy)'!Q180/(365*24)*1000</f>
        <v>0</v>
      </c>
      <c r="R180" s="73">
        <f>'Electricity demand (energy)'!R180/(365*24)*1000</f>
        <v>0</v>
      </c>
      <c r="S180" s="73">
        <f>'Electricity demand (energy)'!S180/(365*24)*1000</f>
        <v>0</v>
      </c>
      <c r="T180" s="73">
        <f>'Electricity demand (energy)'!T180/(365*24)*1000</f>
        <v>0</v>
      </c>
      <c r="U180" s="73">
        <f>'Electricity demand (energy)'!U180/(365*24)*1000</f>
        <v>0</v>
      </c>
      <c r="V180" s="73">
        <f>'Electricity demand (energy)'!V180/(365*24)*1000</f>
        <v>0</v>
      </c>
      <c r="W180" s="73">
        <f>'Electricity demand (energy)'!W180/(365*24)*1000</f>
        <v>0</v>
      </c>
      <c r="X180" s="73">
        <f>'Electricity demand (energy)'!X180/(365*24)*1000</f>
        <v>0</v>
      </c>
      <c r="Y180" s="73">
        <f>'Electricity demand (energy)'!Y180/(365*24)*1000</f>
        <v>0</v>
      </c>
      <c r="Z180" s="73">
        <f>'Electricity demand (energy)'!Z180/(365*24)*1000</f>
        <v>0</v>
      </c>
      <c r="AA180" s="73">
        <f>'Electricity demand (energy)'!AA180/(365*24)*1000</f>
        <v>0</v>
      </c>
      <c r="AB180" s="73">
        <f>'Electricity demand (energy)'!AB180/(365*24)*1000</f>
        <v>0</v>
      </c>
      <c r="AC180" s="73">
        <f>'Electricity demand (energy)'!AC180/(365*24)*1000</f>
        <v>0.1729621934</v>
      </c>
      <c r="AD180" s="73">
        <f>'Electricity demand (energy)'!AD180/(365*24)*1000</f>
        <v>0.3363294422</v>
      </c>
      <c r="AE180" s="73">
        <f>'Electricity demand (energy)'!AE180/(365*24)*1000</f>
        <v>0.6599913202</v>
      </c>
      <c r="AF180" s="73">
        <f>'Electricity demand (energy)'!AF180/(365*24)*1000</f>
        <v>1.276843454</v>
      </c>
      <c r="AG180" s="73">
        <f>'Electricity demand (energy)'!AG180/(365*24)*1000</f>
        <v>2.423626179</v>
      </c>
      <c r="AH180" s="73">
        <f>'Electricity demand (energy)'!AH180/(365*24)*1000</f>
        <v>4.486806514</v>
      </c>
      <c r="AI180" s="73">
        <f>'Electricity demand (energy)'!AI180/(365*24)*1000</f>
        <v>8.045318823</v>
      </c>
      <c r="AJ180" s="73">
        <f>'Electricity demand (energy)'!AJ180/(365*24)*1000</f>
        <v>13.86902506</v>
      </c>
      <c r="AK180" s="73">
        <f>'Electricity demand (energy)'!AK180/(365*24)*1000</f>
        <v>22.82083867</v>
      </c>
      <c r="AL180" s="73">
        <f>'Electricity demand (energy)'!AL180/(365*24)*1000</f>
        <v>35.91080686</v>
      </c>
      <c r="AM180" s="73">
        <f>'Electricity demand (energy)'!AM180/(365*24)*1000</f>
        <v>53.44099128</v>
      </c>
      <c r="AN180" s="73">
        <f>'Electricity demand (energy)'!AN180/(365*24)*1000</f>
        <v>75.17632245</v>
      </c>
      <c r="AO180" s="73">
        <f>'Electricity demand (energy)'!AO180/(365*24)*1000</f>
        <v>100.2167335</v>
      </c>
      <c r="AP180" s="73">
        <f>'Electricity demand (energy)'!AP180/(365*24)*1000</f>
        <v>127.2274674</v>
      </c>
      <c r="AQ180" s="73">
        <f>'Electricity demand (energy)'!AQ180/(365*24)*1000</f>
        <v>154.7987542</v>
      </c>
      <c r="AR180" s="73">
        <f>'Electricity demand (energy)'!AR180/(365*24)*1000</f>
        <v>181.7597122</v>
      </c>
      <c r="AS180" s="73">
        <f>'Electricity demand (energy)'!AS180/(365*24)*1000</f>
        <v>207.3403041</v>
      </c>
      <c r="AT180" s="73">
        <f>'Electricity demand (energy)'!AT180/(365*24)*1000</f>
        <v>0</v>
      </c>
      <c r="AU180" s="73">
        <f>'Electricity demand (energy)'!AU180/(365*24)*1000</f>
        <v>0</v>
      </c>
      <c r="AV180" s="73">
        <f>'Electricity demand (energy)'!AV180/(365*24)*1000</f>
        <v>0</v>
      </c>
      <c r="AW180" s="73">
        <f>'Electricity demand (energy)'!AW180/(365*24)*1000</f>
        <v>0</v>
      </c>
      <c r="AX180" s="73">
        <f>'Electricity demand (energy)'!AX180/(365*24)*1000</f>
        <v>0</v>
      </c>
      <c r="AY180" s="73">
        <f>'Electricity demand (energy)'!AY180/(365*24)*1000</f>
        <v>0</v>
      </c>
      <c r="AZ180" s="73">
        <f>'Electricity demand (energy)'!AZ180/(365*24)*1000</f>
        <v>0</v>
      </c>
      <c r="BA180" s="73">
        <f>'Electricity demand (energy)'!BA180/(365*24)*1000</f>
        <v>0</v>
      </c>
      <c r="BB180" s="73">
        <f>'Electricity demand (energy)'!BB180/(365*24)*1000</f>
        <v>0</v>
      </c>
      <c r="BC180" s="73">
        <f>'Electricity demand (energy)'!BC180/(365*24)*1000</f>
        <v>0</v>
      </c>
      <c r="BD180" s="74">
        <f>'Electricity demand (energy)'!BD180/(365*24)*1000</f>
        <v>0</v>
      </c>
      <c r="BE180" s="3"/>
      <c r="BF180" s="3"/>
      <c r="BG180" s="3"/>
      <c r="BH180" s="3"/>
      <c r="BI180" s="3"/>
      <c r="BJ180" s="3"/>
      <c r="BK180" s="3"/>
      <c r="BL180" s="3"/>
      <c r="BM180" s="3"/>
      <c r="BN180" s="3"/>
    </row>
    <row r="181">
      <c r="A181" s="75"/>
      <c r="E181" s="76" t="s">
        <v>56</v>
      </c>
      <c r="F181" s="73">
        <f>'Electricity demand (energy)'!F181/(365*24)*1000</f>
        <v>0</v>
      </c>
      <c r="G181" s="73">
        <f>'Electricity demand (energy)'!G181/(365*24)*1000</f>
        <v>0</v>
      </c>
      <c r="H181" s="73">
        <f>'Electricity demand (energy)'!H181/(365*24)*1000</f>
        <v>0</v>
      </c>
      <c r="I181" s="73">
        <f>'Electricity demand (energy)'!I181/(365*24)*1000</f>
        <v>0</v>
      </c>
      <c r="J181" s="73">
        <f>'Electricity demand (energy)'!J181/(365*24)*1000</f>
        <v>0</v>
      </c>
      <c r="K181" s="73">
        <f>'Electricity demand (energy)'!K181/(365*24)*1000</f>
        <v>0</v>
      </c>
      <c r="L181" s="73">
        <f>'Electricity demand (energy)'!L181/(365*24)*1000</f>
        <v>0</v>
      </c>
      <c r="M181" s="73">
        <f>'Electricity demand (energy)'!M181/(365*24)*1000</f>
        <v>0</v>
      </c>
      <c r="N181" s="73">
        <f>'Electricity demand (energy)'!N181/(365*24)*1000</f>
        <v>0</v>
      </c>
      <c r="O181" s="73">
        <f>'Electricity demand (energy)'!O181/(365*24)*1000</f>
        <v>0</v>
      </c>
      <c r="P181" s="73">
        <f>'Electricity demand (energy)'!P181/(365*24)*1000</f>
        <v>0</v>
      </c>
      <c r="Q181" s="73">
        <f>'Electricity demand (energy)'!Q181/(365*24)*1000</f>
        <v>0</v>
      </c>
      <c r="R181" s="73">
        <f>'Electricity demand (energy)'!R181/(365*24)*1000</f>
        <v>0</v>
      </c>
      <c r="S181" s="73">
        <f>'Electricity demand (energy)'!S181/(365*24)*1000</f>
        <v>0</v>
      </c>
      <c r="T181" s="73">
        <f>'Electricity demand (energy)'!T181/(365*24)*1000</f>
        <v>0</v>
      </c>
      <c r="U181" s="73">
        <f>'Electricity demand (energy)'!U181/(365*24)*1000</f>
        <v>0</v>
      </c>
      <c r="V181" s="73">
        <f>'Electricity demand (energy)'!V181/(365*24)*1000</f>
        <v>0</v>
      </c>
      <c r="W181" s="73">
        <f>'Electricity demand (energy)'!W181/(365*24)*1000</f>
        <v>0</v>
      </c>
      <c r="X181" s="73">
        <f>'Electricity demand (energy)'!X181/(365*24)*1000</f>
        <v>0</v>
      </c>
      <c r="Y181" s="73">
        <f>'Electricity demand (energy)'!Y181/(365*24)*1000</f>
        <v>0</v>
      </c>
      <c r="Z181" s="73">
        <f>'Electricity demand (energy)'!Z181/(365*24)*1000</f>
        <v>0</v>
      </c>
      <c r="AA181" s="73">
        <f>'Electricity demand (energy)'!AA181/(365*24)*1000</f>
        <v>0</v>
      </c>
      <c r="AB181" s="73">
        <f>'Electricity demand (energy)'!AB181/(365*24)*1000</f>
        <v>0</v>
      </c>
      <c r="AC181" s="73">
        <f>'Electricity demand (energy)'!AC181/(365*24)*1000</f>
        <v>0.186869907</v>
      </c>
      <c r="AD181" s="73">
        <f>'Electricity demand (energy)'!AD181/(365*24)*1000</f>
        <v>0.3843809672</v>
      </c>
      <c r="AE181" s="73">
        <f>'Electricity demand (energy)'!AE181/(365*24)*1000</f>
        <v>0.7959179943</v>
      </c>
      <c r="AF181" s="73">
        <f>'Electricity demand (energy)'!AF181/(365*24)*1000</f>
        <v>1.618833461</v>
      </c>
      <c r="AG181" s="73">
        <f>'Electricity demand (energy)'!AG181/(365*24)*1000</f>
        <v>3.213452801</v>
      </c>
      <c r="AH181" s="73">
        <f>'Electricity demand (energy)'!AH181/(365*24)*1000</f>
        <v>6.176377897</v>
      </c>
      <c r="AI181" s="73">
        <f>'Electricity demand (energy)'!AI181/(365*24)*1000</f>
        <v>11.3898157</v>
      </c>
      <c r="AJ181" s="73">
        <f>'Electricity demand (energy)'!AJ181/(365*24)*1000</f>
        <v>19.96004584</v>
      </c>
      <c r="AK181" s="73">
        <f>'Electricity demand (energy)'!AK181/(365*24)*1000</f>
        <v>32.95310825</v>
      </c>
      <c r="AL181" s="73">
        <f>'Electricity demand (energy)'!AL181/(365*24)*1000</f>
        <v>51.33320637</v>
      </c>
      <c r="AM181" s="73">
        <f>'Electricity demand (energy)'!AM181/(365*24)*1000</f>
        <v>74.70350523</v>
      </c>
      <c r="AN181" s="73">
        <f>'Electricity demand (energy)'!AN181/(365*24)*1000</f>
        <v>101.7881176</v>
      </c>
      <c r="AO181" s="73">
        <f>'Electricity demand (energy)'!AO181/(365*24)*1000</f>
        <v>130.6601638</v>
      </c>
      <c r="AP181" s="73">
        <f>'Electricity demand (energy)'!AP181/(365*24)*1000</f>
        <v>159.3864196</v>
      </c>
      <c r="AQ181" s="73">
        <f>'Electricity demand (energy)'!AQ181/(365*24)*1000</f>
        <v>186.5435913</v>
      </c>
      <c r="AR181" s="73">
        <f>'Electricity demand (energy)'!AR181/(365*24)*1000</f>
        <v>211.3983211</v>
      </c>
      <c r="AS181" s="73">
        <f>'Electricity demand (energy)'!AS181/(365*24)*1000</f>
        <v>233.8076075</v>
      </c>
      <c r="AT181" s="73">
        <f>'Electricity demand (energy)'!AT181/(365*24)*1000</f>
        <v>0</v>
      </c>
      <c r="AU181" s="73">
        <f>'Electricity demand (energy)'!AU181/(365*24)*1000</f>
        <v>0</v>
      </c>
      <c r="AV181" s="73">
        <f>'Electricity demand (energy)'!AV181/(365*24)*1000</f>
        <v>0</v>
      </c>
      <c r="AW181" s="73">
        <f>'Electricity demand (energy)'!AW181/(365*24)*1000</f>
        <v>0</v>
      </c>
      <c r="AX181" s="73">
        <f>'Electricity demand (energy)'!AX181/(365*24)*1000</f>
        <v>0</v>
      </c>
      <c r="AY181" s="73">
        <f>'Electricity demand (energy)'!AY181/(365*24)*1000</f>
        <v>0</v>
      </c>
      <c r="AZ181" s="73">
        <f>'Electricity demand (energy)'!AZ181/(365*24)*1000</f>
        <v>0</v>
      </c>
      <c r="BA181" s="73">
        <f>'Electricity demand (energy)'!BA181/(365*24)*1000</f>
        <v>0</v>
      </c>
      <c r="BB181" s="73">
        <f>'Electricity demand (energy)'!BB181/(365*24)*1000</f>
        <v>0</v>
      </c>
      <c r="BC181" s="73">
        <f>'Electricity demand (energy)'!BC181/(365*24)*1000</f>
        <v>0</v>
      </c>
      <c r="BD181" s="74">
        <f>'Electricity demand (energy)'!BD181/(365*24)*1000</f>
        <v>0</v>
      </c>
      <c r="BE181" s="3"/>
      <c r="BF181" s="3"/>
      <c r="BG181" s="3"/>
      <c r="BH181" s="3"/>
      <c r="BI181" s="3"/>
      <c r="BJ181" s="3"/>
      <c r="BK181" s="3"/>
      <c r="BL181" s="3"/>
      <c r="BM181" s="3"/>
      <c r="BN181" s="3"/>
    </row>
    <row r="182">
      <c r="A182" s="75"/>
      <c r="E182" s="76" t="s">
        <v>55</v>
      </c>
      <c r="F182" s="73">
        <f>'Electricity demand (energy)'!F182/(365*24)*1000</f>
        <v>0</v>
      </c>
      <c r="G182" s="73">
        <f>'Electricity demand (energy)'!G182/(365*24)*1000</f>
        <v>0</v>
      </c>
      <c r="H182" s="73">
        <f>'Electricity demand (energy)'!H182/(365*24)*1000</f>
        <v>0</v>
      </c>
      <c r="I182" s="73">
        <f>'Electricity demand (energy)'!I182/(365*24)*1000</f>
        <v>0</v>
      </c>
      <c r="J182" s="73">
        <f>'Electricity demand (energy)'!J182/(365*24)*1000</f>
        <v>0</v>
      </c>
      <c r="K182" s="73">
        <f>'Electricity demand (energy)'!K182/(365*24)*1000</f>
        <v>0</v>
      </c>
      <c r="L182" s="73">
        <f>'Electricity demand (energy)'!L182/(365*24)*1000</f>
        <v>0</v>
      </c>
      <c r="M182" s="73">
        <f>'Electricity demand (energy)'!M182/(365*24)*1000</f>
        <v>0</v>
      </c>
      <c r="N182" s="73">
        <f>'Electricity demand (energy)'!N182/(365*24)*1000</f>
        <v>0</v>
      </c>
      <c r="O182" s="73">
        <f>'Electricity demand (energy)'!O182/(365*24)*1000</f>
        <v>0</v>
      </c>
      <c r="P182" s="73">
        <f>'Electricity demand (energy)'!P182/(365*24)*1000</f>
        <v>0</v>
      </c>
      <c r="Q182" s="73">
        <f>'Electricity demand (energy)'!Q182/(365*24)*1000</f>
        <v>0</v>
      </c>
      <c r="R182" s="73">
        <f>'Electricity demand (energy)'!R182/(365*24)*1000</f>
        <v>0</v>
      </c>
      <c r="S182" s="73">
        <f>'Electricity demand (energy)'!S182/(365*24)*1000</f>
        <v>0</v>
      </c>
      <c r="T182" s="73">
        <f>'Electricity demand (energy)'!T182/(365*24)*1000</f>
        <v>0</v>
      </c>
      <c r="U182" s="73">
        <f>'Electricity demand (energy)'!U182/(365*24)*1000</f>
        <v>0</v>
      </c>
      <c r="V182" s="73">
        <f>'Electricity demand (energy)'!V182/(365*24)*1000</f>
        <v>0</v>
      </c>
      <c r="W182" s="73">
        <f>'Electricity demand (energy)'!W182/(365*24)*1000</f>
        <v>0</v>
      </c>
      <c r="X182" s="73">
        <f>'Electricity demand (energy)'!X182/(365*24)*1000</f>
        <v>0</v>
      </c>
      <c r="Y182" s="73">
        <f>'Electricity demand (energy)'!Y182/(365*24)*1000</f>
        <v>0</v>
      </c>
      <c r="Z182" s="73">
        <f>'Electricity demand (energy)'!Z182/(365*24)*1000</f>
        <v>0</v>
      </c>
      <c r="AA182" s="73">
        <f>'Electricity demand (energy)'!AA182/(365*24)*1000</f>
        <v>0</v>
      </c>
      <c r="AB182" s="73">
        <f>'Electricity demand (energy)'!AB182/(365*24)*1000</f>
        <v>0</v>
      </c>
      <c r="AC182" s="73">
        <f>'Electricity demand (energy)'!AC182/(365*24)*1000</f>
        <v>0.2715277643</v>
      </c>
      <c r="AD182" s="73">
        <f>'Electricity demand (energy)'!AD182/(365*24)*1000</f>
        <v>0.6197917955</v>
      </c>
      <c r="AE182" s="73">
        <f>'Electricity demand (energy)'!AE182/(365*24)*1000</f>
        <v>1.408181566</v>
      </c>
      <c r="AF182" s="73">
        <f>'Electricity demand (energy)'!AF182/(365*24)*1000</f>
        <v>3.089033912</v>
      </c>
      <c r="AG182" s="73">
        <f>'Electricity demand (energy)'!AG182/(365*24)*1000</f>
        <v>6.454008753</v>
      </c>
      <c r="AH182" s="73">
        <f>'Electricity demand (energy)'!AH182/(365*24)*1000</f>
        <v>12.65382565</v>
      </c>
      <c r="AI182" s="73">
        <f>'Electricity demand (energy)'!AI182/(365*24)*1000</f>
        <v>22.97529928</v>
      </c>
      <c r="AJ182" s="73">
        <f>'Electricity demand (energy)'!AJ182/(365*24)*1000</f>
        <v>38.31948616</v>
      </c>
      <c r="AK182" s="73">
        <f>'Electricity demand (energy)'!AK182/(365*24)*1000</f>
        <v>58.64888591</v>
      </c>
      <c r="AL182" s="73">
        <f>'Electricity demand (energy)'!AL182/(365*24)*1000</f>
        <v>83.47368517</v>
      </c>
      <c r="AM182" s="73">
        <f>'Electricity demand (energy)'!AM182/(365*24)*1000</f>
        <v>110.709426</v>
      </c>
      <c r="AN182" s="73">
        <f>'Electricity demand (energy)'!AN182/(365*24)*1000</f>
        <v>138.4088489</v>
      </c>
      <c r="AO182" s="73">
        <f>'Electricity demand (energy)'!AO182/(365*24)*1000</f>
        <v>164.9976696</v>
      </c>
      <c r="AP182" s="73">
        <f>'Electricity demand (energy)'!AP182/(365*24)*1000</f>
        <v>189.5304638</v>
      </c>
      <c r="AQ182" s="73">
        <f>'Electricity demand (energy)'!AQ182/(365*24)*1000</f>
        <v>211.6753071</v>
      </c>
      <c r="AR182" s="73">
        <f>'Electricity demand (energy)'!AR182/(365*24)*1000</f>
        <v>231.54365</v>
      </c>
      <c r="AS182" s="73">
        <f>'Electricity demand (energy)'!AS182/(365*24)*1000</f>
        <v>249.4900154</v>
      </c>
      <c r="AT182" s="73">
        <f>'Electricity demand (energy)'!AT182/(365*24)*1000</f>
        <v>0</v>
      </c>
      <c r="AU182" s="73">
        <f>'Electricity demand (energy)'!AU182/(365*24)*1000</f>
        <v>0</v>
      </c>
      <c r="AV182" s="73">
        <f>'Electricity demand (energy)'!AV182/(365*24)*1000</f>
        <v>0</v>
      </c>
      <c r="AW182" s="73">
        <f>'Electricity demand (energy)'!AW182/(365*24)*1000</f>
        <v>0</v>
      </c>
      <c r="AX182" s="73">
        <f>'Electricity demand (energy)'!AX182/(365*24)*1000</f>
        <v>0</v>
      </c>
      <c r="AY182" s="73">
        <f>'Electricity demand (energy)'!AY182/(365*24)*1000</f>
        <v>0</v>
      </c>
      <c r="AZ182" s="73">
        <f>'Electricity demand (energy)'!AZ182/(365*24)*1000</f>
        <v>0</v>
      </c>
      <c r="BA182" s="73">
        <f>'Electricity demand (energy)'!BA182/(365*24)*1000</f>
        <v>0</v>
      </c>
      <c r="BB182" s="73">
        <f>'Electricity demand (energy)'!BB182/(365*24)*1000</f>
        <v>0</v>
      </c>
      <c r="BC182" s="73">
        <f>'Electricity demand (energy)'!BC182/(365*24)*1000</f>
        <v>0</v>
      </c>
      <c r="BD182" s="74">
        <f>'Electricity demand (energy)'!BD182/(365*24)*1000</f>
        <v>0</v>
      </c>
      <c r="BE182" s="3"/>
      <c r="BF182" s="3"/>
      <c r="BG182" s="3"/>
      <c r="BH182" s="3"/>
      <c r="BI182" s="3"/>
      <c r="BJ182" s="3"/>
      <c r="BK182" s="3"/>
      <c r="BL182" s="3"/>
      <c r="BM182" s="3"/>
      <c r="BN182" s="3"/>
    </row>
    <row r="183">
      <c r="A183" s="75"/>
      <c r="D183" s="77" t="s">
        <v>55</v>
      </c>
      <c r="E183" s="76" t="s">
        <v>57</v>
      </c>
      <c r="F183" s="73">
        <f>'Electricity demand (energy)'!F183/(365*24)*1000</f>
        <v>0</v>
      </c>
      <c r="G183" s="73">
        <f>'Electricity demand (energy)'!G183/(365*24)*1000</f>
        <v>0</v>
      </c>
      <c r="H183" s="73">
        <f>'Electricity demand (energy)'!H183/(365*24)*1000</f>
        <v>0</v>
      </c>
      <c r="I183" s="73">
        <f>'Electricity demand (energy)'!I183/(365*24)*1000</f>
        <v>0</v>
      </c>
      <c r="J183" s="73">
        <f>'Electricity demand (energy)'!J183/(365*24)*1000</f>
        <v>0</v>
      </c>
      <c r="K183" s="73">
        <f>'Electricity demand (energy)'!K183/(365*24)*1000</f>
        <v>0</v>
      </c>
      <c r="L183" s="73">
        <f>'Electricity demand (energy)'!L183/(365*24)*1000</f>
        <v>0</v>
      </c>
      <c r="M183" s="73">
        <f>'Electricity demand (energy)'!M183/(365*24)*1000</f>
        <v>0</v>
      </c>
      <c r="N183" s="73">
        <f>'Electricity demand (energy)'!N183/(365*24)*1000</f>
        <v>0</v>
      </c>
      <c r="O183" s="73">
        <f>'Electricity demand (energy)'!O183/(365*24)*1000</f>
        <v>0</v>
      </c>
      <c r="P183" s="73">
        <f>'Electricity demand (energy)'!P183/(365*24)*1000</f>
        <v>0</v>
      </c>
      <c r="Q183" s="73">
        <f>'Electricity demand (energy)'!Q183/(365*24)*1000</f>
        <v>0</v>
      </c>
      <c r="R183" s="73">
        <f>'Electricity demand (energy)'!R183/(365*24)*1000</f>
        <v>0</v>
      </c>
      <c r="S183" s="73">
        <f>'Electricity demand (energy)'!S183/(365*24)*1000</f>
        <v>0</v>
      </c>
      <c r="T183" s="73">
        <f>'Electricity demand (energy)'!T183/(365*24)*1000</f>
        <v>0</v>
      </c>
      <c r="U183" s="73">
        <f>'Electricity demand (energy)'!U183/(365*24)*1000</f>
        <v>0</v>
      </c>
      <c r="V183" s="73">
        <f>'Electricity demand (energy)'!V183/(365*24)*1000</f>
        <v>0</v>
      </c>
      <c r="W183" s="73">
        <f>'Electricity demand (energy)'!W183/(365*24)*1000</f>
        <v>0</v>
      </c>
      <c r="X183" s="73">
        <f>'Electricity demand (energy)'!X183/(365*24)*1000</f>
        <v>0</v>
      </c>
      <c r="Y183" s="73">
        <f>'Electricity demand (energy)'!Y183/(365*24)*1000</f>
        <v>0</v>
      </c>
      <c r="Z183" s="73">
        <f>'Electricity demand (energy)'!Z183/(365*24)*1000</f>
        <v>0</v>
      </c>
      <c r="AA183" s="73">
        <f>'Electricity demand (energy)'!AA183/(365*24)*1000</f>
        <v>0</v>
      </c>
      <c r="AB183" s="73">
        <f>'Electricity demand (energy)'!AB183/(365*24)*1000</f>
        <v>0</v>
      </c>
      <c r="AC183" s="73">
        <f>'Electricity demand (energy)'!AC183/(365*24)*1000</f>
        <v>0.4903572853</v>
      </c>
      <c r="AD183" s="73">
        <f>'Electricity demand (energy)'!AD183/(365*24)*1000</f>
        <v>1.265876929</v>
      </c>
      <c r="AE183" s="73">
        <f>'Electricity demand (energy)'!AE183/(365*24)*1000</f>
        <v>3.054819725</v>
      </c>
      <c r="AF183" s="73">
        <f>'Electricity demand (energy)'!AF183/(365*24)*1000</f>
        <v>6.516581798</v>
      </c>
      <c r="AG183" s="73">
        <f>'Electricity demand (energy)'!AG183/(365*24)*1000</f>
        <v>12.07588059</v>
      </c>
      <c r="AH183" s="73">
        <f>'Electricity demand (energy)'!AH183/(365*24)*1000</f>
        <v>19.7102973</v>
      </c>
      <c r="AI183" s="73">
        <f>'Electricity demand (energy)'!AI183/(365*24)*1000</f>
        <v>29.27785752</v>
      </c>
      <c r="AJ183" s="73">
        <f>'Electricity demand (energy)'!AJ183/(365*24)*1000</f>
        <v>40.82224281</v>
      </c>
      <c r="AK183" s="73">
        <f>'Electricity demand (energy)'!AK183/(365*24)*1000</f>
        <v>54.51163686</v>
      </c>
      <c r="AL183" s="73">
        <f>'Electricity demand (energy)'!AL183/(365*24)*1000</f>
        <v>70.98428743</v>
      </c>
      <c r="AM183" s="73">
        <f>'Electricity demand (energy)'!AM183/(365*24)*1000</f>
        <v>89.84884873</v>
      </c>
      <c r="AN183" s="73">
        <f>'Electricity demand (energy)'!AN183/(365*24)*1000</f>
        <v>110.7466152</v>
      </c>
      <c r="AO183" s="73">
        <f>'Electricity demand (energy)'!AO183/(365*24)*1000</f>
        <v>133.0735693</v>
      </c>
      <c r="AP183" s="73">
        <f>'Electricity demand (energy)'!AP183/(365*24)*1000</f>
        <v>156.0938211</v>
      </c>
      <c r="AQ183" s="73">
        <f>'Electricity demand (energy)'!AQ183/(365*24)*1000</f>
        <v>179.0866433</v>
      </c>
      <c r="AR183" s="73">
        <f>'Electricity demand (energy)'!AR183/(365*24)*1000</f>
        <v>201.4724388</v>
      </c>
      <c r="AS183" s="73">
        <f>'Electricity demand (energy)'!AS183/(365*24)*1000</f>
        <v>222.8801856</v>
      </c>
      <c r="AT183" s="73">
        <f>'Electricity demand (energy)'!AT183/(365*24)*1000</f>
        <v>0</v>
      </c>
      <c r="AU183" s="73">
        <f>'Electricity demand (energy)'!AU183/(365*24)*1000</f>
        <v>0</v>
      </c>
      <c r="AV183" s="73">
        <f>'Electricity demand (energy)'!AV183/(365*24)*1000</f>
        <v>0</v>
      </c>
      <c r="AW183" s="73">
        <f>'Electricity demand (energy)'!AW183/(365*24)*1000</f>
        <v>0</v>
      </c>
      <c r="AX183" s="73">
        <f>'Electricity demand (energy)'!AX183/(365*24)*1000</f>
        <v>0</v>
      </c>
      <c r="AY183" s="73">
        <f>'Electricity demand (energy)'!AY183/(365*24)*1000</f>
        <v>0</v>
      </c>
      <c r="AZ183" s="73">
        <f>'Electricity demand (energy)'!AZ183/(365*24)*1000</f>
        <v>0</v>
      </c>
      <c r="BA183" s="73">
        <f>'Electricity demand (energy)'!BA183/(365*24)*1000</f>
        <v>0</v>
      </c>
      <c r="BB183" s="73">
        <f>'Electricity demand (energy)'!BB183/(365*24)*1000</f>
        <v>0</v>
      </c>
      <c r="BC183" s="73">
        <f>'Electricity demand (energy)'!BC183/(365*24)*1000</f>
        <v>0</v>
      </c>
      <c r="BD183" s="74">
        <f>'Electricity demand (energy)'!BD183/(365*24)*1000</f>
        <v>0</v>
      </c>
      <c r="BE183" s="3"/>
      <c r="BF183" s="3"/>
      <c r="BG183" s="3"/>
      <c r="BH183" s="3"/>
      <c r="BI183" s="3"/>
      <c r="BJ183" s="3"/>
      <c r="BK183" s="3"/>
      <c r="BL183" s="3"/>
      <c r="BM183" s="3"/>
      <c r="BN183" s="3"/>
    </row>
    <row r="184">
      <c r="A184" s="75"/>
      <c r="E184" s="76" t="s">
        <v>56</v>
      </c>
      <c r="F184" s="73">
        <f>'Electricity demand (energy)'!F184/(365*24)*1000</f>
        <v>0</v>
      </c>
      <c r="G184" s="73">
        <f>'Electricity demand (energy)'!G184/(365*24)*1000</f>
        <v>0</v>
      </c>
      <c r="H184" s="73">
        <f>'Electricity demand (energy)'!H184/(365*24)*1000</f>
        <v>0</v>
      </c>
      <c r="I184" s="73">
        <f>'Electricity demand (energy)'!I184/(365*24)*1000</f>
        <v>0</v>
      </c>
      <c r="J184" s="73">
        <f>'Electricity demand (energy)'!J184/(365*24)*1000</f>
        <v>0</v>
      </c>
      <c r="K184" s="73">
        <f>'Electricity demand (energy)'!K184/(365*24)*1000</f>
        <v>0</v>
      </c>
      <c r="L184" s="73">
        <f>'Electricity demand (energy)'!L184/(365*24)*1000</f>
        <v>0</v>
      </c>
      <c r="M184" s="73">
        <f>'Electricity demand (energy)'!M184/(365*24)*1000</f>
        <v>0</v>
      </c>
      <c r="N184" s="73">
        <f>'Electricity demand (energy)'!N184/(365*24)*1000</f>
        <v>0</v>
      </c>
      <c r="O184" s="73">
        <f>'Electricity demand (energy)'!O184/(365*24)*1000</f>
        <v>0</v>
      </c>
      <c r="P184" s="73">
        <f>'Electricity demand (energy)'!P184/(365*24)*1000</f>
        <v>0</v>
      </c>
      <c r="Q184" s="73">
        <f>'Electricity demand (energy)'!Q184/(365*24)*1000</f>
        <v>0</v>
      </c>
      <c r="R184" s="73">
        <f>'Electricity demand (energy)'!R184/(365*24)*1000</f>
        <v>0</v>
      </c>
      <c r="S184" s="73">
        <f>'Electricity demand (energy)'!S184/(365*24)*1000</f>
        <v>0</v>
      </c>
      <c r="T184" s="73">
        <f>'Electricity demand (energy)'!T184/(365*24)*1000</f>
        <v>0</v>
      </c>
      <c r="U184" s="73">
        <f>'Electricity demand (energy)'!U184/(365*24)*1000</f>
        <v>0</v>
      </c>
      <c r="V184" s="73">
        <f>'Electricity demand (energy)'!V184/(365*24)*1000</f>
        <v>0</v>
      </c>
      <c r="W184" s="73">
        <f>'Electricity demand (energy)'!W184/(365*24)*1000</f>
        <v>0</v>
      </c>
      <c r="X184" s="73">
        <f>'Electricity demand (energy)'!X184/(365*24)*1000</f>
        <v>0</v>
      </c>
      <c r="Y184" s="73">
        <f>'Electricity demand (energy)'!Y184/(365*24)*1000</f>
        <v>0</v>
      </c>
      <c r="Z184" s="73">
        <f>'Electricity demand (energy)'!Z184/(365*24)*1000</f>
        <v>0</v>
      </c>
      <c r="AA184" s="73">
        <f>'Electricity demand (energy)'!AA184/(365*24)*1000</f>
        <v>0</v>
      </c>
      <c r="AB184" s="73">
        <f>'Electricity demand (energy)'!AB184/(365*24)*1000</f>
        <v>0</v>
      </c>
      <c r="AC184" s="73">
        <f>'Electricity demand (energy)'!AC184/(365*24)*1000</f>
        <v>0.5297864147</v>
      </c>
      <c r="AD184" s="73">
        <f>'Electricity demand (energy)'!AD184/(365*24)*1000</f>
        <v>1.446733284</v>
      </c>
      <c r="AE184" s="73">
        <f>'Electricity demand (energy)'!AE184/(365*24)*1000</f>
        <v>3.683966614</v>
      </c>
      <c r="AF184" s="73">
        <f>'Electricity demand (energy)'!AF184/(365*24)*1000</f>
        <v>8.261984377</v>
      </c>
      <c r="AG184" s="73">
        <f>'Electricity demand (energy)'!AG184/(365*24)*1000</f>
        <v>16.01124491</v>
      </c>
      <c r="AH184" s="73">
        <f>'Electricity demand (energy)'!AH184/(365*24)*1000</f>
        <v>27.13249261</v>
      </c>
      <c r="AI184" s="73">
        <f>'Electricity demand (energy)'!AI184/(365*24)*1000</f>
        <v>41.44887337</v>
      </c>
      <c r="AJ184" s="73">
        <f>'Electricity demand (energy)'!AJ184/(365*24)*1000</f>
        <v>58.75062122</v>
      </c>
      <c r="AK184" s="73">
        <f>'Electricity demand (energy)'!AK184/(365*24)*1000</f>
        <v>78.71436699</v>
      </c>
      <c r="AL184" s="73">
        <f>'Electricity demand (energy)'!AL184/(365*24)*1000</f>
        <v>101.4694849</v>
      </c>
      <c r="AM184" s="73">
        <f>'Electricity demand (energy)'!AM184/(365*24)*1000</f>
        <v>125.5969206</v>
      </c>
      <c r="AN184" s="73">
        <f>'Electricity demand (energy)'!AN184/(365*24)*1000</f>
        <v>149.9499991</v>
      </c>
      <c r="AO184" s="73">
        <f>'Electricity demand (energy)'!AO184/(365*24)*1000</f>
        <v>173.4981151</v>
      </c>
      <c r="AP184" s="73">
        <f>'Electricity demand (energy)'!AP184/(365*24)*1000</f>
        <v>195.5492457</v>
      </c>
      <c r="AQ184" s="73">
        <f>'Electricity demand (energy)'!AQ184/(365*24)*1000</f>
        <v>215.8122381</v>
      </c>
      <c r="AR184" s="73">
        <f>'Electricity demand (energy)'!AR184/(365*24)*1000</f>
        <v>234.3254993</v>
      </c>
      <c r="AS184" s="73">
        <f>'Electricity demand (energy)'!AS184/(365*24)*1000</f>
        <v>251.3311783</v>
      </c>
      <c r="AT184" s="73">
        <f>'Electricity demand (energy)'!AT184/(365*24)*1000</f>
        <v>0</v>
      </c>
      <c r="AU184" s="73">
        <f>'Electricity demand (energy)'!AU184/(365*24)*1000</f>
        <v>0</v>
      </c>
      <c r="AV184" s="73">
        <f>'Electricity demand (energy)'!AV184/(365*24)*1000</f>
        <v>0</v>
      </c>
      <c r="AW184" s="73">
        <f>'Electricity demand (energy)'!AW184/(365*24)*1000</f>
        <v>0</v>
      </c>
      <c r="AX184" s="73">
        <f>'Electricity demand (energy)'!AX184/(365*24)*1000</f>
        <v>0</v>
      </c>
      <c r="AY184" s="73">
        <f>'Electricity demand (energy)'!AY184/(365*24)*1000</f>
        <v>0</v>
      </c>
      <c r="AZ184" s="73">
        <f>'Electricity demand (energy)'!AZ184/(365*24)*1000</f>
        <v>0</v>
      </c>
      <c r="BA184" s="73">
        <f>'Electricity demand (energy)'!BA184/(365*24)*1000</f>
        <v>0</v>
      </c>
      <c r="BB184" s="73">
        <f>'Electricity demand (energy)'!BB184/(365*24)*1000</f>
        <v>0</v>
      </c>
      <c r="BC184" s="73">
        <f>'Electricity demand (energy)'!BC184/(365*24)*1000</f>
        <v>0</v>
      </c>
      <c r="BD184" s="74">
        <f>'Electricity demand (energy)'!BD184/(365*24)*1000</f>
        <v>0</v>
      </c>
      <c r="BE184" s="3"/>
      <c r="BF184" s="3"/>
      <c r="BG184" s="3"/>
      <c r="BH184" s="3"/>
      <c r="BI184" s="3"/>
      <c r="BJ184" s="3"/>
      <c r="BK184" s="3"/>
      <c r="BL184" s="3"/>
      <c r="BM184" s="3"/>
      <c r="BN184" s="3"/>
    </row>
    <row r="185">
      <c r="A185" s="75"/>
      <c r="E185" s="76" t="s">
        <v>55</v>
      </c>
      <c r="F185" s="73">
        <f>'Electricity demand (energy)'!F185/(365*24)*1000</f>
        <v>0</v>
      </c>
      <c r="G185" s="73">
        <f>'Electricity demand (energy)'!G185/(365*24)*1000</f>
        <v>0</v>
      </c>
      <c r="H185" s="73">
        <f>'Electricity demand (energy)'!H185/(365*24)*1000</f>
        <v>0</v>
      </c>
      <c r="I185" s="73">
        <f>'Electricity demand (energy)'!I185/(365*24)*1000</f>
        <v>0</v>
      </c>
      <c r="J185" s="73">
        <f>'Electricity demand (energy)'!J185/(365*24)*1000</f>
        <v>0</v>
      </c>
      <c r="K185" s="73">
        <f>'Electricity demand (energy)'!K185/(365*24)*1000</f>
        <v>0</v>
      </c>
      <c r="L185" s="73">
        <f>'Electricity demand (energy)'!L185/(365*24)*1000</f>
        <v>0</v>
      </c>
      <c r="M185" s="73">
        <f>'Electricity demand (energy)'!M185/(365*24)*1000</f>
        <v>0</v>
      </c>
      <c r="N185" s="73">
        <f>'Electricity demand (energy)'!N185/(365*24)*1000</f>
        <v>0</v>
      </c>
      <c r="O185" s="73">
        <f>'Electricity demand (energy)'!O185/(365*24)*1000</f>
        <v>0</v>
      </c>
      <c r="P185" s="73">
        <f>'Electricity demand (energy)'!P185/(365*24)*1000</f>
        <v>0</v>
      </c>
      <c r="Q185" s="73">
        <f>'Electricity demand (energy)'!Q185/(365*24)*1000</f>
        <v>0</v>
      </c>
      <c r="R185" s="73">
        <f>'Electricity demand (energy)'!R185/(365*24)*1000</f>
        <v>0</v>
      </c>
      <c r="S185" s="73">
        <f>'Electricity demand (energy)'!S185/(365*24)*1000</f>
        <v>0</v>
      </c>
      <c r="T185" s="73">
        <f>'Electricity demand (energy)'!T185/(365*24)*1000</f>
        <v>0</v>
      </c>
      <c r="U185" s="73">
        <f>'Electricity demand (energy)'!U185/(365*24)*1000</f>
        <v>0</v>
      </c>
      <c r="V185" s="73">
        <f>'Electricity demand (energy)'!V185/(365*24)*1000</f>
        <v>0</v>
      </c>
      <c r="W185" s="73">
        <f>'Electricity demand (energy)'!W185/(365*24)*1000</f>
        <v>0</v>
      </c>
      <c r="X185" s="73">
        <f>'Electricity demand (energy)'!X185/(365*24)*1000</f>
        <v>0</v>
      </c>
      <c r="Y185" s="73">
        <f>'Electricity demand (energy)'!Y185/(365*24)*1000</f>
        <v>0</v>
      </c>
      <c r="Z185" s="73">
        <f>'Electricity demand (energy)'!Z185/(365*24)*1000</f>
        <v>0</v>
      </c>
      <c r="AA185" s="73">
        <f>'Electricity demand (energy)'!AA185/(365*24)*1000</f>
        <v>0</v>
      </c>
      <c r="AB185" s="73">
        <f>'Electricity demand (energy)'!AB185/(365*24)*1000</f>
        <v>0</v>
      </c>
      <c r="AC185" s="73">
        <f>'Electricity demand (energy)'!AC185/(365*24)*1000</f>
        <v>0.7697960739</v>
      </c>
      <c r="AD185" s="73">
        <f>'Electricity demand (energy)'!AD185/(365*24)*1000</f>
        <v>2.332772682</v>
      </c>
      <c r="AE185" s="73">
        <f>'Electricity demand (energy)'!AE185/(365*24)*1000</f>
        <v>6.517874848</v>
      </c>
      <c r="AF185" s="73">
        <f>'Electricity demand (energy)'!AF185/(365*24)*1000</f>
        <v>15.7653956</v>
      </c>
      <c r="AG185" s="73">
        <f>'Electricity demand (energy)'!AG185/(365*24)*1000</f>
        <v>32.15753309</v>
      </c>
      <c r="AH185" s="73">
        <f>'Electricity demand (energy)'!AH185/(365*24)*1000</f>
        <v>55.58756874</v>
      </c>
      <c r="AI185" s="73">
        <f>'Electricity demand (energy)'!AI185/(365*24)*1000</f>
        <v>83.60980511</v>
      </c>
      <c r="AJ185" s="73">
        <f>'Electricity demand (energy)'!AJ185/(365*24)*1000</f>
        <v>112.7900023</v>
      </c>
      <c r="AK185" s="73">
        <f>'Electricity demand (energy)'!AK185/(365*24)*1000</f>
        <v>140.0933076</v>
      </c>
      <c r="AL185" s="73">
        <f>'Electricity demand (energy)'!AL185/(365*24)*1000</f>
        <v>165.0010284</v>
      </c>
      <c r="AM185" s="73">
        <f>'Electricity demand (energy)'!AM185/(365*24)*1000</f>
        <v>186.1326714</v>
      </c>
      <c r="AN185" s="73">
        <f>'Electricity demand (energy)'!AN185/(365*24)*1000</f>
        <v>203.8981295</v>
      </c>
      <c r="AO185" s="73">
        <f>'Electricity demand (energy)'!AO185/(365*24)*1000</f>
        <v>219.0934394</v>
      </c>
      <c r="AP185" s="73">
        <f>'Electricity demand (energy)'!AP185/(365*24)*1000</f>
        <v>232.5326043</v>
      </c>
      <c r="AQ185" s="73">
        <f>'Electricity demand (energy)'!AQ185/(365*24)*1000</f>
        <v>244.8871144</v>
      </c>
      <c r="AR185" s="73">
        <f>'Electricity demand (energy)'!AR185/(365*24)*1000</f>
        <v>256.6556873</v>
      </c>
      <c r="AS185" s="73">
        <f>'Electricity demand (energy)'!AS185/(365*24)*1000</f>
        <v>268.188962</v>
      </c>
      <c r="AT185" s="73">
        <f>'Electricity demand (energy)'!AT185/(365*24)*1000</f>
        <v>0</v>
      </c>
      <c r="AU185" s="73">
        <f>'Electricity demand (energy)'!AU185/(365*24)*1000</f>
        <v>0</v>
      </c>
      <c r="AV185" s="73">
        <f>'Electricity demand (energy)'!AV185/(365*24)*1000</f>
        <v>0</v>
      </c>
      <c r="AW185" s="73">
        <f>'Electricity demand (energy)'!AW185/(365*24)*1000</f>
        <v>0</v>
      </c>
      <c r="AX185" s="73">
        <f>'Electricity demand (energy)'!AX185/(365*24)*1000</f>
        <v>0</v>
      </c>
      <c r="AY185" s="73">
        <f>'Electricity demand (energy)'!AY185/(365*24)*1000</f>
        <v>0</v>
      </c>
      <c r="AZ185" s="73">
        <f>'Electricity demand (energy)'!AZ185/(365*24)*1000</f>
        <v>0</v>
      </c>
      <c r="BA185" s="73">
        <f>'Electricity demand (energy)'!BA185/(365*24)*1000</f>
        <v>0</v>
      </c>
      <c r="BB185" s="73">
        <f>'Electricity demand (energy)'!BB185/(365*24)*1000</f>
        <v>0</v>
      </c>
      <c r="BC185" s="73">
        <f>'Electricity demand (energy)'!BC185/(365*24)*1000</f>
        <v>0</v>
      </c>
      <c r="BD185" s="74">
        <f>'Electricity demand (energy)'!BD185/(365*24)*1000</f>
        <v>0</v>
      </c>
      <c r="BE185" s="3"/>
      <c r="BF185" s="3"/>
      <c r="BG185" s="3"/>
      <c r="BH185" s="3"/>
      <c r="BI185" s="3"/>
      <c r="BJ185" s="3"/>
      <c r="BK185" s="3"/>
      <c r="BL185" s="3"/>
      <c r="BM185" s="3"/>
      <c r="BN185" s="3"/>
    </row>
    <row r="186">
      <c r="A186" s="75"/>
      <c r="C186" s="77" t="s">
        <v>71</v>
      </c>
      <c r="D186" s="71" t="s">
        <v>57</v>
      </c>
      <c r="E186" s="76" t="s">
        <v>57</v>
      </c>
      <c r="F186" s="73">
        <f>'Electricity demand (energy)'!F186/(365*24)*1000</f>
        <v>0</v>
      </c>
      <c r="G186" s="73">
        <f>'Electricity demand (energy)'!G186/(365*24)*1000</f>
        <v>0</v>
      </c>
      <c r="H186" s="73">
        <f>'Electricity demand (energy)'!H186/(365*24)*1000</f>
        <v>0</v>
      </c>
      <c r="I186" s="73">
        <f>'Electricity demand (energy)'!I186/(365*24)*1000</f>
        <v>0</v>
      </c>
      <c r="J186" s="73">
        <f>'Electricity demand (energy)'!J186/(365*24)*1000</f>
        <v>0</v>
      </c>
      <c r="K186" s="73">
        <f>'Electricity demand (energy)'!K186/(365*24)*1000</f>
        <v>0</v>
      </c>
      <c r="L186" s="73">
        <f>'Electricity demand (energy)'!L186/(365*24)*1000</f>
        <v>0</v>
      </c>
      <c r="M186" s="73">
        <f>'Electricity demand (energy)'!M186/(365*24)*1000</f>
        <v>0</v>
      </c>
      <c r="N186" s="73">
        <f>'Electricity demand (energy)'!N186/(365*24)*1000</f>
        <v>0</v>
      </c>
      <c r="O186" s="73">
        <f>'Electricity demand (energy)'!O186/(365*24)*1000</f>
        <v>0</v>
      </c>
      <c r="P186" s="73">
        <f>'Electricity demand (energy)'!P186/(365*24)*1000</f>
        <v>0</v>
      </c>
      <c r="Q186" s="73">
        <f>'Electricity demand (energy)'!Q186/(365*24)*1000</f>
        <v>0</v>
      </c>
      <c r="R186" s="73">
        <f>'Electricity demand (energy)'!R186/(365*24)*1000</f>
        <v>0</v>
      </c>
      <c r="S186" s="73">
        <f>'Electricity demand (energy)'!S186/(365*24)*1000</f>
        <v>0</v>
      </c>
      <c r="T186" s="73">
        <f>'Electricity demand (energy)'!T186/(365*24)*1000</f>
        <v>0</v>
      </c>
      <c r="U186" s="73">
        <f>'Electricity demand (energy)'!U186/(365*24)*1000</f>
        <v>0</v>
      </c>
      <c r="V186" s="73">
        <f>'Electricity demand (energy)'!V186/(365*24)*1000</f>
        <v>0</v>
      </c>
      <c r="W186" s="73">
        <f>'Electricity demand (energy)'!W186/(365*24)*1000</f>
        <v>0</v>
      </c>
      <c r="X186" s="73">
        <f>'Electricity demand (energy)'!X186/(365*24)*1000</f>
        <v>0</v>
      </c>
      <c r="Y186" s="73">
        <f>'Electricity demand (energy)'!Y186/(365*24)*1000</f>
        <v>0</v>
      </c>
      <c r="Z186" s="73">
        <f>'Electricity demand (energy)'!Z186/(365*24)*1000</f>
        <v>0</v>
      </c>
      <c r="AA186" s="73">
        <f>'Electricity demand (energy)'!AA186/(365*24)*1000</f>
        <v>0</v>
      </c>
      <c r="AB186" s="73">
        <f>'Electricity demand (energy)'!AB186/(365*24)*1000</f>
        <v>0</v>
      </c>
      <c r="AC186" s="73">
        <f>'Electricity demand (energy)'!AC186/(365*24)*1000</f>
        <v>0.04844609749</v>
      </c>
      <c r="AD186" s="73">
        <f>'Electricity demand (energy)'!AD186/(365*24)*1000</f>
        <v>0.08854597798</v>
      </c>
      <c r="AE186" s="73">
        <f>'Electricity demand (energy)'!AE186/(365*24)*1000</f>
        <v>0.164817922</v>
      </c>
      <c r="AF186" s="73">
        <f>'Electricity demand (energy)'!AF186/(365*24)*1000</f>
        <v>0.3047472211</v>
      </c>
      <c r="AG186" s="73">
        <f>'Electricity demand (energy)'!AG186/(365*24)*1000</f>
        <v>0.5585683603</v>
      </c>
      <c r="AH186" s="73">
        <f>'Electricity demand (energy)'!AH186/(365*24)*1000</f>
        <v>1.012267858</v>
      </c>
      <c r="AI186" s="73">
        <f>'Electricity demand (energy)'!AI186/(365*24)*1000</f>
        <v>1.808188175</v>
      </c>
      <c r="AJ186" s="73">
        <f>'Electricity demand (energy)'!AJ186/(365*24)*1000</f>
        <v>3.172072787</v>
      </c>
      <c r="AK186" s="73">
        <f>'Electricity demand (energy)'!AK186/(365*24)*1000</f>
        <v>5.443022654</v>
      </c>
      <c r="AL186" s="73">
        <f>'Electricity demand (energy)'!AL186/(365*24)*1000</f>
        <v>9.262877705</v>
      </c>
      <c r="AM186" s="73">
        <f>'Electricity demand (energy)'!AM186/(365*24)*1000</f>
        <v>15.29076961</v>
      </c>
      <c r="AN186" s="73">
        <f>'Electricity demand (energy)'!AN186/(365*24)*1000</f>
        <v>24.39587103</v>
      </c>
      <c r="AO186" s="73">
        <f>'Electricity demand (energy)'!AO186/(365*24)*1000</f>
        <v>37.51343768</v>
      </c>
      <c r="AP186" s="73">
        <f>'Electricity demand (energy)'!AP186/(365*24)*1000</f>
        <v>55.49776584</v>
      </c>
      <c r="AQ186" s="73">
        <f>'Electricity demand (energy)'!AQ186/(365*24)*1000</f>
        <v>78.94287654</v>
      </c>
      <c r="AR186" s="73">
        <f>'Electricity demand (energy)'!AR186/(365*24)*1000</f>
        <v>108.0229473</v>
      </c>
      <c r="AS186" s="73">
        <f>'Electricity demand (energy)'!AS186/(365*24)*1000</f>
        <v>142.4113492</v>
      </c>
      <c r="AT186" s="73">
        <f>'Electricity demand (energy)'!AT186/(365*24)*1000</f>
        <v>0</v>
      </c>
      <c r="AU186" s="73">
        <f>'Electricity demand (energy)'!AU186/(365*24)*1000</f>
        <v>0</v>
      </c>
      <c r="AV186" s="73">
        <f>'Electricity demand (energy)'!AV186/(365*24)*1000</f>
        <v>0</v>
      </c>
      <c r="AW186" s="73">
        <f>'Electricity demand (energy)'!AW186/(365*24)*1000</f>
        <v>0</v>
      </c>
      <c r="AX186" s="73">
        <f>'Electricity demand (energy)'!AX186/(365*24)*1000</f>
        <v>0</v>
      </c>
      <c r="AY186" s="73">
        <f>'Electricity demand (energy)'!AY186/(365*24)*1000</f>
        <v>0</v>
      </c>
      <c r="AZ186" s="73">
        <f>'Electricity demand (energy)'!AZ186/(365*24)*1000</f>
        <v>0</v>
      </c>
      <c r="BA186" s="73">
        <f>'Electricity demand (energy)'!BA186/(365*24)*1000</f>
        <v>0</v>
      </c>
      <c r="BB186" s="73">
        <f>'Electricity demand (energy)'!BB186/(365*24)*1000</f>
        <v>0</v>
      </c>
      <c r="BC186" s="73">
        <f>'Electricity demand (energy)'!BC186/(365*24)*1000</f>
        <v>0</v>
      </c>
      <c r="BD186" s="74">
        <f>'Electricity demand (energy)'!BD186/(365*24)*1000</f>
        <v>0</v>
      </c>
      <c r="BE186" s="3"/>
      <c r="BF186" s="3"/>
      <c r="BG186" s="3"/>
      <c r="BH186" s="3"/>
      <c r="BI186" s="3"/>
      <c r="BJ186" s="3"/>
      <c r="BK186" s="3"/>
      <c r="BL186" s="3"/>
      <c r="BM186" s="3"/>
      <c r="BN186" s="3"/>
    </row>
    <row r="187">
      <c r="A187" s="75"/>
      <c r="E187" s="76" t="s">
        <v>56</v>
      </c>
      <c r="F187" s="73">
        <f>'Electricity demand (energy)'!F187/(365*24)*1000</f>
        <v>0</v>
      </c>
      <c r="G187" s="73">
        <f>'Electricity demand (energy)'!G187/(365*24)*1000</f>
        <v>0</v>
      </c>
      <c r="H187" s="73">
        <f>'Electricity demand (energy)'!H187/(365*24)*1000</f>
        <v>0</v>
      </c>
      <c r="I187" s="73">
        <f>'Electricity demand (energy)'!I187/(365*24)*1000</f>
        <v>0</v>
      </c>
      <c r="J187" s="73">
        <f>'Electricity demand (energy)'!J187/(365*24)*1000</f>
        <v>0</v>
      </c>
      <c r="K187" s="73">
        <f>'Electricity demand (energy)'!K187/(365*24)*1000</f>
        <v>0</v>
      </c>
      <c r="L187" s="73">
        <f>'Electricity demand (energy)'!L187/(365*24)*1000</f>
        <v>0</v>
      </c>
      <c r="M187" s="73">
        <f>'Electricity demand (energy)'!M187/(365*24)*1000</f>
        <v>0</v>
      </c>
      <c r="N187" s="73">
        <f>'Electricity demand (energy)'!N187/(365*24)*1000</f>
        <v>0</v>
      </c>
      <c r="O187" s="73">
        <f>'Electricity demand (energy)'!O187/(365*24)*1000</f>
        <v>0</v>
      </c>
      <c r="P187" s="73">
        <f>'Electricity demand (energy)'!P187/(365*24)*1000</f>
        <v>0</v>
      </c>
      <c r="Q187" s="73">
        <f>'Electricity demand (energy)'!Q187/(365*24)*1000</f>
        <v>0</v>
      </c>
      <c r="R187" s="73">
        <f>'Electricity demand (energy)'!R187/(365*24)*1000</f>
        <v>0</v>
      </c>
      <c r="S187" s="73">
        <f>'Electricity demand (energy)'!S187/(365*24)*1000</f>
        <v>0</v>
      </c>
      <c r="T187" s="73">
        <f>'Electricity demand (energy)'!T187/(365*24)*1000</f>
        <v>0</v>
      </c>
      <c r="U187" s="73">
        <f>'Electricity demand (energy)'!U187/(365*24)*1000</f>
        <v>0</v>
      </c>
      <c r="V187" s="73">
        <f>'Electricity demand (energy)'!V187/(365*24)*1000</f>
        <v>0</v>
      </c>
      <c r="W187" s="73">
        <f>'Electricity demand (energy)'!W187/(365*24)*1000</f>
        <v>0</v>
      </c>
      <c r="X187" s="73">
        <f>'Electricity demand (energy)'!X187/(365*24)*1000</f>
        <v>0</v>
      </c>
      <c r="Y187" s="73">
        <f>'Electricity demand (energy)'!Y187/(365*24)*1000</f>
        <v>0</v>
      </c>
      <c r="Z187" s="73">
        <f>'Electricity demand (energy)'!Z187/(365*24)*1000</f>
        <v>0</v>
      </c>
      <c r="AA187" s="73">
        <f>'Electricity demand (energy)'!AA187/(365*24)*1000</f>
        <v>0</v>
      </c>
      <c r="AB187" s="73">
        <f>'Electricity demand (energy)'!AB187/(365*24)*1000</f>
        <v>0</v>
      </c>
      <c r="AC187" s="73">
        <f>'Electricity demand (energy)'!AC187/(365*24)*1000</f>
        <v>0.0523415988</v>
      </c>
      <c r="AD187" s="73">
        <f>'Electricity demand (energy)'!AD187/(365*24)*1000</f>
        <v>0.1011965781</v>
      </c>
      <c r="AE187" s="73">
        <f>'Electricity demand (energy)'!AE187/(365*24)*1000</f>
        <v>0.198762538</v>
      </c>
      <c r="AF187" s="73">
        <f>'Electricity demand (energy)'!AF187/(365*24)*1000</f>
        <v>0.3863707781</v>
      </c>
      <c r="AG187" s="73">
        <f>'Electricity demand (energy)'!AG187/(365*24)*1000</f>
        <v>0.7405981491</v>
      </c>
      <c r="AH187" s="73">
        <f>'Electricity demand (energy)'!AH187/(365*24)*1000</f>
        <v>1.393451847</v>
      </c>
      <c r="AI187" s="73">
        <f>'Electricity demand (energy)'!AI187/(365*24)*1000</f>
        <v>2.559864999</v>
      </c>
      <c r="AJ187" s="73">
        <f>'Electricity demand (energy)'!AJ187/(365*24)*1000</f>
        <v>4.565188828</v>
      </c>
      <c r="AK187" s="73">
        <f>'Electricity demand (energy)'!AK187/(365*24)*1000</f>
        <v>7.859681115</v>
      </c>
      <c r="AL187" s="73">
        <f>'Electricity demand (energy)'!AL187/(365*24)*1000</f>
        <v>13.24095041</v>
      </c>
      <c r="AM187" s="73">
        <f>'Electricity demand (energy)'!AM187/(365*24)*1000</f>
        <v>21.37449289</v>
      </c>
      <c r="AN187" s="73">
        <f>'Electricity demand (energy)'!AN187/(365*24)*1000</f>
        <v>33.03180719</v>
      </c>
      <c r="AO187" s="73">
        <f>'Electricity demand (energy)'!AO187/(365*24)*1000</f>
        <v>48.90911668</v>
      </c>
      <c r="AP187" s="73">
        <f>'Electricity demand (energy)'!AP187/(365*24)*1000</f>
        <v>69.52579013</v>
      </c>
      <c r="AQ187" s="73">
        <f>'Electricity demand (energy)'!AQ187/(365*24)*1000</f>
        <v>95.13182309</v>
      </c>
      <c r="AR187" s="73">
        <f>'Electricity demand (energy)'!AR187/(365*24)*1000</f>
        <v>125.6376862</v>
      </c>
      <c r="AS187" s="73">
        <f>'Electricity demand (energy)'!AS187/(365*24)*1000</f>
        <v>160.5903732</v>
      </c>
      <c r="AT187" s="73">
        <f>'Electricity demand (energy)'!AT187/(365*24)*1000</f>
        <v>0</v>
      </c>
      <c r="AU187" s="73">
        <f>'Electricity demand (energy)'!AU187/(365*24)*1000</f>
        <v>0</v>
      </c>
      <c r="AV187" s="73">
        <f>'Electricity demand (energy)'!AV187/(365*24)*1000</f>
        <v>0</v>
      </c>
      <c r="AW187" s="73">
        <f>'Electricity demand (energy)'!AW187/(365*24)*1000</f>
        <v>0</v>
      </c>
      <c r="AX187" s="73">
        <f>'Electricity demand (energy)'!AX187/(365*24)*1000</f>
        <v>0</v>
      </c>
      <c r="AY187" s="73">
        <f>'Electricity demand (energy)'!AY187/(365*24)*1000</f>
        <v>0</v>
      </c>
      <c r="AZ187" s="73">
        <f>'Electricity demand (energy)'!AZ187/(365*24)*1000</f>
        <v>0</v>
      </c>
      <c r="BA187" s="73">
        <f>'Electricity demand (energy)'!BA187/(365*24)*1000</f>
        <v>0</v>
      </c>
      <c r="BB187" s="73">
        <f>'Electricity demand (energy)'!BB187/(365*24)*1000</f>
        <v>0</v>
      </c>
      <c r="BC187" s="73">
        <f>'Electricity demand (energy)'!BC187/(365*24)*1000</f>
        <v>0</v>
      </c>
      <c r="BD187" s="74">
        <f>'Electricity demand (energy)'!BD187/(365*24)*1000</f>
        <v>0</v>
      </c>
      <c r="BE187" s="3"/>
      <c r="BF187" s="3"/>
      <c r="BG187" s="3"/>
      <c r="BH187" s="3"/>
      <c r="BI187" s="3"/>
      <c r="BJ187" s="3"/>
      <c r="BK187" s="3"/>
      <c r="BL187" s="3"/>
      <c r="BM187" s="3"/>
      <c r="BN187" s="3"/>
    </row>
    <row r="188">
      <c r="A188" s="75"/>
      <c r="E188" s="76" t="s">
        <v>55</v>
      </c>
      <c r="F188" s="73">
        <f>'Electricity demand (energy)'!F188/(365*24)*1000</f>
        <v>0</v>
      </c>
      <c r="G188" s="73">
        <f>'Electricity demand (energy)'!G188/(365*24)*1000</f>
        <v>0</v>
      </c>
      <c r="H188" s="73">
        <f>'Electricity demand (energy)'!H188/(365*24)*1000</f>
        <v>0</v>
      </c>
      <c r="I188" s="73">
        <f>'Electricity demand (energy)'!I188/(365*24)*1000</f>
        <v>0</v>
      </c>
      <c r="J188" s="73">
        <f>'Electricity demand (energy)'!J188/(365*24)*1000</f>
        <v>0</v>
      </c>
      <c r="K188" s="73">
        <f>'Electricity demand (energy)'!K188/(365*24)*1000</f>
        <v>0</v>
      </c>
      <c r="L188" s="73">
        <f>'Electricity demand (energy)'!L188/(365*24)*1000</f>
        <v>0</v>
      </c>
      <c r="M188" s="73">
        <f>'Electricity demand (energy)'!M188/(365*24)*1000</f>
        <v>0</v>
      </c>
      <c r="N188" s="73">
        <f>'Electricity demand (energy)'!N188/(365*24)*1000</f>
        <v>0</v>
      </c>
      <c r="O188" s="73">
        <f>'Electricity demand (energy)'!O188/(365*24)*1000</f>
        <v>0</v>
      </c>
      <c r="P188" s="73">
        <f>'Electricity demand (energy)'!P188/(365*24)*1000</f>
        <v>0</v>
      </c>
      <c r="Q188" s="73">
        <f>'Electricity demand (energy)'!Q188/(365*24)*1000</f>
        <v>0</v>
      </c>
      <c r="R188" s="73">
        <f>'Electricity demand (energy)'!R188/(365*24)*1000</f>
        <v>0</v>
      </c>
      <c r="S188" s="73">
        <f>'Electricity demand (energy)'!S188/(365*24)*1000</f>
        <v>0</v>
      </c>
      <c r="T188" s="73">
        <f>'Electricity demand (energy)'!T188/(365*24)*1000</f>
        <v>0</v>
      </c>
      <c r="U188" s="73">
        <f>'Electricity demand (energy)'!U188/(365*24)*1000</f>
        <v>0</v>
      </c>
      <c r="V188" s="73">
        <f>'Electricity demand (energy)'!V188/(365*24)*1000</f>
        <v>0</v>
      </c>
      <c r="W188" s="73">
        <f>'Electricity demand (energy)'!W188/(365*24)*1000</f>
        <v>0</v>
      </c>
      <c r="X188" s="73">
        <f>'Electricity demand (energy)'!X188/(365*24)*1000</f>
        <v>0</v>
      </c>
      <c r="Y188" s="73">
        <f>'Electricity demand (energy)'!Y188/(365*24)*1000</f>
        <v>0</v>
      </c>
      <c r="Z188" s="73">
        <f>'Electricity demand (energy)'!Z188/(365*24)*1000</f>
        <v>0</v>
      </c>
      <c r="AA188" s="73">
        <f>'Electricity demand (energy)'!AA188/(365*24)*1000</f>
        <v>0</v>
      </c>
      <c r="AB188" s="73">
        <f>'Electricity demand (energy)'!AB188/(365*24)*1000</f>
        <v>0</v>
      </c>
      <c r="AC188" s="73">
        <f>'Electricity demand (energy)'!AC188/(365*24)*1000</f>
        <v>0.07605396465</v>
      </c>
      <c r="AD188" s="73">
        <f>'Electricity demand (energy)'!AD188/(365*24)*1000</f>
        <v>0.1631735548</v>
      </c>
      <c r="AE188" s="73">
        <f>'Electricity demand (energy)'!AE188/(365*24)*1000</f>
        <v>0.3516615332</v>
      </c>
      <c r="AF188" s="73">
        <f>'Electricity demand (energy)'!AF188/(365*24)*1000</f>
        <v>0.7372669672</v>
      </c>
      <c r="AG188" s="73">
        <f>'Electricity demand (energy)'!AG188/(365*24)*1000</f>
        <v>1.487442708</v>
      </c>
      <c r="AH188" s="73">
        <f>'Electricity demand (energy)'!AH188/(365*24)*1000</f>
        <v>2.854828027</v>
      </c>
      <c r="AI188" s="73">
        <f>'Electricity demand (energy)'!AI188/(365*24)*1000</f>
        <v>5.163706423</v>
      </c>
      <c r="AJ188" s="73">
        <f>'Electricity demand (energy)'!AJ188/(365*24)*1000</f>
        <v>8.764293002</v>
      </c>
      <c r="AK188" s="73">
        <f>'Electricity demand (energy)'!AK188/(365*24)*1000</f>
        <v>13.98840854</v>
      </c>
      <c r="AL188" s="73">
        <f>'Electricity demand (energy)'!AL188/(365*24)*1000</f>
        <v>21.53130506</v>
      </c>
      <c r="AM188" s="73">
        <f>'Electricity demand (energy)'!AM188/(365*24)*1000</f>
        <v>31.67666404</v>
      </c>
      <c r="AN188" s="73">
        <f>'Electricity demand (energy)'!AN188/(365*24)*1000</f>
        <v>44.91579685</v>
      </c>
      <c r="AO188" s="73">
        <f>'Electricity demand (energy)'!AO188/(365*24)*1000</f>
        <v>61.76243806</v>
      </c>
      <c r="AP188" s="73">
        <f>'Electricity demand (energy)'!AP188/(365*24)*1000</f>
        <v>82.6748934</v>
      </c>
      <c r="AQ188" s="73">
        <f>'Electricity demand (energy)'!AQ188/(365*24)*1000</f>
        <v>107.9482695</v>
      </c>
      <c r="AR188" s="73">
        <f>'Electricity demand (energy)'!AR188/(365*24)*1000</f>
        <v>137.6104044</v>
      </c>
      <c r="AS188" s="73">
        <f>'Electricity demand (energy)'!AS188/(365*24)*1000</f>
        <v>171.3618095</v>
      </c>
      <c r="AT188" s="73">
        <f>'Electricity demand (energy)'!AT188/(365*24)*1000</f>
        <v>0</v>
      </c>
      <c r="AU188" s="73">
        <f>'Electricity demand (energy)'!AU188/(365*24)*1000</f>
        <v>0</v>
      </c>
      <c r="AV188" s="73">
        <f>'Electricity demand (energy)'!AV188/(365*24)*1000</f>
        <v>0</v>
      </c>
      <c r="AW188" s="73">
        <f>'Electricity demand (energy)'!AW188/(365*24)*1000</f>
        <v>0</v>
      </c>
      <c r="AX188" s="73">
        <f>'Electricity demand (energy)'!AX188/(365*24)*1000</f>
        <v>0</v>
      </c>
      <c r="AY188" s="73">
        <f>'Electricity demand (energy)'!AY188/(365*24)*1000</f>
        <v>0</v>
      </c>
      <c r="AZ188" s="73">
        <f>'Electricity demand (energy)'!AZ188/(365*24)*1000</f>
        <v>0</v>
      </c>
      <c r="BA188" s="73">
        <f>'Electricity demand (energy)'!BA188/(365*24)*1000</f>
        <v>0</v>
      </c>
      <c r="BB188" s="73">
        <f>'Electricity demand (energy)'!BB188/(365*24)*1000</f>
        <v>0</v>
      </c>
      <c r="BC188" s="73">
        <f>'Electricity demand (energy)'!BC188/(365*24)*1000</f>
        <v>0</v>
      </c>
      <c r="BD188" s="74">
        <f>'Electricity demand (energy)'!BD188/(365*24)*1000</f>
        <v>0</v>
      </c>
      <c r="BE188" s="3"/>
      <c r="BF188" s="3"/>
      <c r="BG188" s="3"/>
      <c r="BH188" s="3"/>
      <c r="BI188" s="3"/>
      <c r="BJ188" s="3"/>
      <c r="BK188" s="3"/>
      <c r="BL188" s="3"/>
      <c r="BM188" s="3"/>
      <c r="BN188" s="3"/>
    </row>
    <row r="189">
      <c r="A189" s="75"/>
      <c r="D189" s="77" t="s">
        <v>56</v>
      </c>
      <c r="E189" s="76" t="s">
        <v>57</v>
      </c>
      <c r="F189" s="73">
        <f>'Electricity demand (energy)'!F189/(365*24)*1000</f>
        <v>0</v>
      </c>
      <c r="G189" s="73">
        <f>'Electricity demand (energy)'!G189/(365*24)*1000</f>
        <v>0</v>
      </c>
      <c r="H189" s="73">
        <f>'Electricity demand (energy)'!H189/(365*24)*1000</f>
        <v>0</v>
      </c>
      <c r="I189" s="73">
        <f>'Electricity demand (energy)'!I189/(365*24)*1000</f>
        <v>0</v>
      </c>
      <c r="J189" s="73">
        <f>'Electricity demand (energy)'!J189/(365*24)*1000</f>
        <v>0</v>
      </c>
      <c r="K189" s="73">
        <f>'Electricity demand (energy)'!K189/(365*24)*1000</f>
        <v>0</v>
      </c>
      <c r="L189" s="73">
        <f>'Electricity demand (energy)'!L189/(365*24)*1000</f>
        <v>0</v>
      </c>
      <c r="M189" s="73">
        <f>'Electricity demand (energy)'!M189/(365*24)*1000</f>
        <v>0</v>
      </c>
      <c r="N189" s="73">
        <f>'Electricity demand (energy)'!N189/(365*24)*1000</f>
        <v>0</v>
      </c>
      <c r="O189" s="73">
        <f>'Electricity demand (energy)'!O189/(365*24)*1000</f>
        <v>0</v>
      </c>
      <c r="P189" s="73">
        <f>'Electricity demand (energy)'!P189/(365*24)*1000</f>
        <v>0</v>
      </c>
      <c r="Q189" s="73">
        <f>'Electricity demand (energy)'!Q189/(365*24)*1000</f>
        <v>0</v>
      </c>
      <c r="R189" s="73">
        <f>'Electricity demand (energy)'!R189/(365*24)*1000</f>
        <v>0</v>
      </c>
      <c r="S189" s="73">
        <f>'Electricity demand (energy)'!S189/(365*24)*1000</f>
        <v>0</v>
      </c>
      <c r="T189" s="73">
        <f>'Electricity demand (energy)'!T189/(365*24)*1000</f>
        <v>0</v>
      </c>
      <c r="U189" s="73">
        <f>'Electricity demand (energy)'!U189/(365*24)*1000</f>
        <v>0</v>
      </c>
      <c r="V189" s="73">
        <f>'Electricity demand (energy)'!V189/(365*24)*1000</f>
        <v>0</v>
      </c>
      <c r="W189" s="73">
        <f>'Electricity demand (energy)'!W189/(365*24)*1000</f>
        <v>0</v>
      </c>
      <c r="X189" s="73">
        <f>'Electricity demand (energy)'!X189/(365*24)*1000</f>
        <v>0</v>
      </c>
      <c r="Y189" s="73">
        <f>'Electricity demand (energy)'!Y189/(365*24)*1000</f>
        <v>0</v>
      </c>
      <c r="Z189" s="73">
        <f>'Electricity demand (energy)'!Z189/(365*24)*1000</f>
        <v>0</v>
      </c>
      <c r="AA189" s="73">
        <f>'Electricity demand (energy)'!AA189/(365*24)*1000</f>
        <v>0</v>
      </c>
      <c r="AB189" s="73">
        <f>'Electricity demand (energy)'!AB189/(365*24)*1000</f>
        <v>0</v>
      </c>
      <c r="AC189" s="73">
        <f>'Electricity demand (energy)'!AC189/(365*24)*1000</f>
        <v>0.1750192083</v>
      </c>
      <c r="AD189" s="73">
        <f>'Electricity demand (energy)'!AD189/(365*24)*1000</f>
        <v>0.3423471238</v>
      </c>
      <c r="AE189" s="73">
        <f>'Electricity demand (energy)'!AE189/(365*24)*1000</f>
        <v>0.6783097227</v>
      </c>
      <c r="AF189" s="73">
        <f>'Electricity demand (energy)'!AF189/(365*24)*1000</f>
        <v>1.324998828</v>
      </c>
      <c r="AG189" s="73">
        <f>'Electricity demand (energy)'!AG189/(365*24)*1000</f>
        <v>2.539402228</v>
      </c>
      <c r="AH189" s="73">
        <f>'Electricity demand (energy)'!AH189/(365*24)*1000</f>
        <v>4.746693885</v>
      </c>
      <c r="AI189" s="73">
        <f>'Electricity demand (energy)'!AI189/(365*24)*1000</f>
        <v>8.593798451</v>
      </c>
      <c r="AJ189" s="73">
        <f>'Electricity demand (energy)'!AJ189/(365*24)*1000</f>
        <v>14.95808027</v>
      </c>
      <c r="AK189" s="73">
        <f>'Electricity demand (energy)'!AK189/(365*24)*1000</f>
        <v>24.851325</v>
      </c>
      <c r="AL189" s="73">
        <f>'Electricity demand (energy)'!AL189/(365*24)*1000</f>
        <v>39.89561424</v>
      </c>
      <c r="AM189" s="73">
        <f>'Electricity demand (energy)'!AM189/(365*24)*1000</f>
        <v>60.56985622</v>
      </c>
      <c r="AN189" s="73">
        <f>'Electricity demand (energy)'!AN189/(365*24)*1000</f>
        <v>86.92509193</v>
      </c>
      <c r="AO189" s="73">
        <f>'Electricity demand (energy)'!AO189/(365*24)*1000</f>
        <v>118.2187518</v>
      </c>
      <c r="AP189" s="73">
        <f>'Electricity demand (energy)'!AP189/(365*24)*1000</f>
        <v>153.1119379</v>
      </c>
      <c r="AQ189" s="73">
        <f>'Electricity demand (energy)'!AQ189/(365*24)*1000</f>
        <v>190.0542899</v>
      </c>
      <c r="AR189" s="73">
        <f>'Electricity demand (energy)'!AR189/(365*24)*1000</f>
        <v>227.661654</v>
      </c>
      <c r="AS189" s="73">
        <f>'Electricity demand (energy)'!AS189/(365*24)*1000</f>
        <v>264.9464082</v>
      </c>
      <c r="AT189" s="73">
        <f>'Electricity demand (energy)'!AT189/(365*24)*1000</f>
        <v>0</v>
      </c>
      <c r="AU189" s="73">
        <f>'Electricity demand (energy)'!AU189/(365*24)*1000</f>
        <v>0</v>
      </c>
      <c r="AV189" s="73">
        <f>'Electricity demand (energy)'!AV189/(365*24)*1000</f>
        <v>0</v>
      </c>
      <c r="AW189" s="73">
        <f>'Electricity demand (energy)'!AW189/(365*24)*1000</f>
        <v>0</v>
      </c>
      <c r="AX189" s="73">
        <f>'Electricity demand (energy)'!AX189/(365*24)*1000</f>
        <v>0</v>
      </c>
      <c r="AY189" s="73">
        <f>'Electricity demand (energy)'!AY189/(365*24)*1000</f>
        <v>0</v>
      </c>
      <c r="AZ189" s="73">
        <f>'Electricity demand (energy)'!AZ189/(365*24)*1000</f>
        <v>0</v>
      </c>
      <c r="BA189" s="73">
        <f>'Electricity demand (energy)'!BA189/(365*24)*1000</f>
        <v>0</v>
      </c>
      <c r="BB189" s="73">
        <f>'Electricity demand (energy)'!BB189/(365*24)*1000</f>
        <v>0</v>
      </c>
      <c r="BC189" s="73">
        <f>'Electricity demand (energy)'!BC189/(365*24)*1000</f>
        <v>0</v>
      </c>
      <c r="BD189" s="74">
        <f>'Electricity demand (energy)'!BD189/(365*24)*1000</f>
        <v>0</v>
      </c>
      <c r="BE189" s="3"/>
      <c r="BF189" s="3"/>
      <c r="BG189" s="3"/>
      <c r="BH189" s="3"/>
      <c r="BI189" s="3"/>
      <c r="BJ189" s="3"/>
      <c r="BK189" s="3"/>
      <c r="BL189" s="3"/>
      <c r="BM189" s="3"/>
      <c r="BN189" s="3"/>
    </row>
    <row r="190">
      <c r="A190" s="75"/>
      <c r="E190" s="76" t="s">
        <v>56</v>
      </c>
      <c r="F190" s="73">
        <f>'Electricity demand (energy)'!F190/(365*24)*1000</f>
        <v>0</v>
      </c>
      <c r="G190" s="73">
        <f>'Electricity demand (energy)'!G190/(365*24)*1000</f>
        <v>0</v>
      </c>
      <c r="H190" s="73">
        <f>'Electricity demand (energy)'!H190/(365*24)*1000</f>
        <v>0</v>
      </c>
      <c r="I190" s="73">
        <f>'Electricity demand (energy)'!I190/(365*24)*1000</f>
        <v>0</v>
      </c>
      <c r="J190" s="73">
        <f>'Electricity demand (energy)'!J190/(365*24)*1000</f>
        <v>0</v>
      </c>
      <c r="K190" s="73">
        <f>'Electricity demand (energy)'!K190/(365*24)*1000</f>
        <v>0</v>
      </c>
      <c r="L190" s="73">
        <f>'Electricity demand (energy)'!L190/(365*24)*1000</f>
        <v>0</v>
      </c>
      <c r="M190" s="73">
        <f>'Electricity demand (energy)'!M190/(365*24)*1000</f>
        <v>0</v>
      </c>
      <c r="N190" s="73">
        <f>'Electricity demand (energy)'!N190/(365*24)*1000</f>
        <v>0</v>
      </c>
      <c r="O190" s="73">
        <f>'Electricity demand (energy)'!O190/(365*24)*1000</f>
        <v>0</v>
      </c>
      <c r="P190" s="73">
        <f>'Electricity demand (energy)'!P190/(365*24)*1000</f>
        <v>0</v>
      </c>
      <c r="Q190" s="73">
        <f>'Electricity demand (energy)'!Q190/(365*24)*1000</f>
        <v>0</v>
      </c>
      <c r="R190" s="73">
        <f>'Electricity demand (energy)'!R190/(365*24)*1000</f>
        <v>0</v>
      </c>
      <c r="S190" s="73">
        <f>'Electricity demand (energy)'!S190/(365*24)*1000</f>
        <v>0</v>
      </c>
      <c r="T190" s="73">
        <f>'Electricity demand (energy)'!T190/(365*24)*1000</f>
        <v>0</v>
      </c>
      <c r="U190" s="73">
        <f>'Electricity demand (energy)'!U190/(365*24)*1000</f>
        <v>0</v>
      </c>
      <c r="V190" s="73">
        <f>'Electricity demand (energy)'!V190/(365*24)*1000</f>
        <v>0</v>
      </c>
      <c r="W190" s="73">
        <f>'Electricity demand (energy)'!W190/(365*24)*1000</f>
        <v>0</v>
      </c>
      <c r="X190" s="73">
        <f>'Electricity demand (energy)'!X190/(365*24)*1000</f>
        <v>0</v>
      </c>
      <c r="Y190" s="73">
        <f>'Electricity demand (energy)'!Y190/(365*24)*1000</f>
        <v>0</v>
      </c>
      <c r="Z190" s="73">
        <f>'Electricity demand (energy)'!Z190/(365*24)*1000</f>
        <v>0</v>
      </c>
      <c r="AA190" s="73">
        <f>'Electricity demand (energy)'!AA190/(365*24)*1000</f>
        <v>0</v>
      </c>
      <c r="AB190" s="73">
        <f>'Electricity demand (energy)'!AB190/(365*24)*1000</f>
        <v>0</v>
      </c>
      <c r="AC190" s="73">
        <f>'Electricity demand (energy)'!AC190/(365*24)*1000</f>
        <v>0.1890923244</v>
      </c>
      <c r="AD190" s="73">
        <f>'Electricity demand (energy)'!AD190/(365*24)*1000</f>
        <v>0.3912583974</v>
      </c>
      <c r="AE190" s="73">
        <f>'Electricity demand (energy)'!AE190/(365*24)*1000</f>
        <v>0.8180091124</v>
      </c>
      <c r="AF190" s="73">
        <f>'Electricity demand (energy)'!AF190/(365*24)*1000</f>
        <v>1.67988678</v>
      </c>
      <c r="AG190" s="73">
        <f>'Electricity demand (energy)'!AG190/(365*24)*1000</f>
        <v>3.366958682</v>
      </c>
      <c r="AH190" s="73">
        <f>'Electricity demand (energy)'!AH190/(365*24)*1000</f>
        <v>6.534129587</v>
      </c>
      <c r="AI190" s="73">
        <f>'Electricity demand (energy)'!AI190/(365*24)*1000</f>
        <v>12.16630225</v>
      </c>
      <c r="AJ190" s="73">
        <f>'Electricity demand (energy)'!AJ190/(365*24)*1000</f>
        <v>21.52739407</v>
      </c>
      <c r="AK190" s="73">
        <f>'Electricity demand (energy)'!AK190/(365*24)*1000</f>
        <v>35.88511425</v>
      </c>
      <c r="AL190" s="73">
        <f>'Electricity demand (energy)'!AL190/(365*24)*1000</f>
        <v>57.02934515</v>
      </c>
      <c r="AM190" s="73">
        <f>'Electricity demand (energy)'!AM190/(365*24)*1000</f>
        <v>84.66872456</v>
      </c>
      <c r="AN190" s="73">
        <f>'Electricity demand (energy)'!AN190/(365*24)*1000</f>
        <v>117.6958541</v>
      </c>
      <c r="AO190" s="73">
        <f>'Electricity demand (energy)'!AO190/(365*24)*1000</f>
        <v>154.1307618</v>
      </c>
      <c r="AP190" s="73">
        <f>'Electricity demand (energy)'!AP190/(365*24)*1000</f>
        <v>191.8136397</v>
      </c>
      <c r="AQ190" s="73">
        <f>'Electricity demand (energy)'!AQ190/(365*24)*1000</f>
        <v>229.0290382</v>
      </c>
      <c r="AR190" s="73">
        <f>'Electricity demand (energy)'!AR190/(365*24)*1000</f>
        <v>264.7852533</v>
      </c>
      <c r="AS190" s="73">
        <f>'Electricity demand (energy)'!AS190/(365*24)*1000</f>
        <v>298.7672178</v>
      </c>
      <c r="AT190" s="73">
        <f>'Electricity demand (energy)'!AT190/(365*24)*1000</f>
        <v>0</v>
      </c>
      <c r="AU190" s="73">
        <f>'Electricity demand (energy)'!AU190/(365*24)*1000</f>
        <v>0</v>
      </c>
      <c r="AV190" s="73">
        <f>'Electricity demand (energy)'!AV190/(365*24)*1000</f>
        <v>0</v>
      </c>
      <c r="AW190" s="73">
        <f>'Electricity demand (energy)'!AW190/(365*24)*1000</f>
        <v>0</v>
      </c>
      <c r="AX190" s="73">
        <f>'Electricity demand (energy)'!AX190/(365*24)*1000</f>
        <v>0</v>
      </c>
      <c r="AY190" s="73">
        <f>'Electricity demand (energy)'!AY190/(365*24)*1000</f>
        <v>0</v>
      </c>
      <c r="AZ190" s="73">
        <f>'Electricity demand (energy)'!AZ190/(365*24)*1000</f>
        <v>0</v>
      </c>
      <c r="BA190" s="73">
        <f>'Electricity demand (energy)'!BA190/(365*24)*1000</f>
        <v>0</v>
      </c>
      <c r="BB190" s="73">
        <f>'Electricity demand (energy)'!BB190/(365*24)*1000</f>
        <v>0</v>
      </c>
      <c r="BC190" s="73">
        <f>'Electricity demand (energy)'!BC190/(365*24)*1000</f>
        <v>0</v>
      </c>
      <c r="BD190" s="74">
        <f>'Electricity demand (energy)'!BD190/(365*24)*1000</f>
        <v>0</v>
      </c>
      <c r="BE190" s="3"/>
      <c r="BF190" s="3"/>
      <c r="BG190" s="3"/>
      <c r="BH190" s="3"/>
      <c r="BI190" s="3"/>
      <c r="BJ190" s="3"/>
      <c r="BK190" s="3"/>
      <c r="BL190" s="3"/>
      <c r="BM190" s="3"/>
      <c r="BN190" s="3"/>
    </row>
    <row r="191">
      <c r="A191" s="75"/>
      <c r="E191" s="76" t="s">
        <v>55</v>
      </c>
      <c r="F191" s="73">
        <f>'Electricity demand (energy)'!F191/(365*24)*1000</f>
        <v>0</v>
      </c>
      <c r="G191" s="73">
        <f>'Electricity demand (energy)'!G191/(365*24)*1000</f>
        <v>0</v>
      </c>
      <c r="H191" s="73">
        <f>'Electricity demand (energy)'!H191/(365*24)*1000</f>
        <v>0</v>
      </c>
      <c r="I191" s="73">
        <f>'Electricity demand (energy)'!I191/(365*24)*1000</f>
        <v>0</v>
      </c>
      <c r="J191" s="73">
        <f>'Electricity demand (energy)'!J191/(365*24)*1000</f>
        <v>0</v>
      </c>
      <c r="K191" s="73">
        <f>'Electricity demand (energy)'!K191/(365*24)*1000</f>
        <v>0</v>
      </c>
      <c r="L191" s="73">
        <f>'Electricity demand (energy)'!L191/(365*24)*1000</f>
        <v>0</v>
      </c>
      <c r="M191" s="73">
        <f>'Electricity demand (energy)'!M191/(365*24)*1000</f>
        <v>0</v>
      </c>
      <c r="N191" s="73">
        <f>'Electricity demand (energy)'!N191/(365*24)*1000</f>
        <v>0</v>
      </c>
      <c r="O191" s="73">
        <f>'Electricity demand (energy)'!O191/(365*24)*1000</f>
        <v>0</v>
      </c>
      <c r="P191" s="73">
        <f>'Electricity demand (energy)'!P191/(365*24)*1000</f>
        <v>0</v>
      </c>
      <c r="Q191" s="73">
        <f>'Electricity demand (energy)'!Q191/(365*24)*1000</f>
        <v>0</v>
      </c>
      <c r="R191" s="73">
        <f>'Electricity demand (energy)'!R191/(365*24)*1000</f>
        <v>0</v>
      </c>
      <c r="S191" s="73">
        <f>'Electricity demand (energy)'!S191/(365*24)*1000</f>
        <v>0</v>
      </c>
      <c r="T191" s="73">
        <f>'Electricity demand (energy)'!T191/(365*24)*1000</f>
        <v>0</v>
      </c>
      <c r="U191" s="73">
        <f>'Electricity demand (energy)'!U191/(365*24)*1000</f>
        <v>0</v>
      </c>
      <c r="V191" s="73">
        <f>'Electricity demand (energy)'!V191/(365*24)*1000</f>
        <v>0</v>
      </c>
      <c r="W191" s="73">
        <f>'Electricity demand (energy)'!W191/(365*24)*1000</f>
        <v>0</v>
      </c>
      <c r="X191" s="73">
        <f>'Electricity demand (energy)'!X191/(365*24)*1000</f>
        <v>0</v>
      </c>
      <c r="Y191" s="73">
        <f>'Electricity demand (energy)'!Y191/(365*24)*1000</f>
        <v>0</v>
      </c>
      <c r="Z191" s="73">
        <f>'Electricity demand (energy)'!Z191/(365*24)*1000</f>
        <v>0</v>
      </c>
      <c r="AA191" s="73">
        <f>'Electricity demand (energy)'!AA191/(365*24)*1000</f>
        <v>0</v>
      </c>
      <c r="AB191" s="73">
        <f>'Electricity demand (energy)'!AB191/(365*24)*1000</f>
        <v>0</v>
      </c>
      <c r="AC191" s="73">
        <f>'Electricity demand (energy)'!AC191/(365*24)*1000</f>
        <v>0.2747570057</v>
      </c>
      <c r="AD191" s="73">
        <f>'Electricity demand (energy)'!AD191/(365*24)*1000</f>
        <v>0.6308812489</v>
      </c>
      <c r="AE191" s="73">
        <f>'Electricity demand (energy)'!AE191/(365*24)*1000</f>
        <v>1.447266378</v>
      </c>
      <c r="AF191" s="73">
        <f>'Electricity demand (energy)'!AF191/(365*24)*1000</f>
        <v>3.205534947</v>
      </c>
      <c r="AG191" s="73">
        <f>'Electricity demand (energy)'!AG191/(365*24)*1000</f>
        <v>6.762315226</v>
      </c>
      <c r="AH191" s="73">
        <f>'Electricity demand (energy)'!AH191/(365*24)*1000</f>
        <v>13.38676777</v>
      </c>
      <c r="AI191" s="73">
        <f>'Electricity demand (energy)'!AI191/(365*24)*1000</f>
        <v>24.5416118</v>
      </c>
      <c r="AJ191" s="73">
        <f>'Electricity demand (energy)'!AJ191/(365*24)*1000</f>
        <v>41.32849622</v>
      </c>
      <c r="AK191" s="73">
        <f>'Electricity demand (energy)'!AK191/(365*24)*1000</f>
        <v>63.86717621</v>
      </c>
      <c r="AL191" s="73">
        <f>'Electricity demand (energy)'!AL191/(365*24)*1000</f>
        <v>92.73626059</v>
      </c>
      <c r="AM191" s="73">
        <f>'Electricity demand (energy)'!AM191/(365*24)*1000</f>
        <v>125.4777251</v>
      </c>
      <c r="AN191" s="73">
        <f>'Electricity demand (energy)'!AN191/(365*24)*1000</f>
        <v>160.0397775</v>
      </c>
      <c r="AO191" s="73">
        <f>'Electricity demand (energy)'!AO191/(365*24)*1000</f>
        <v>194.6363434</v>
      </c>
      <c r="AP191" s="73">
        <f>'Electricity demand (energy)'!AP191/(365*24)*1000</f>
        <v>228.0904997</v>
      </c>
      <c r="AQ191" s="73">
        <f>'Electricity demand (energy)'!AQ191/(365*24)*1000</f>
        <v>259.8845217</v>
      </c>
      <c r="AR191" s="73">
        <f>'Electricity demand (energy)'!AR191/(365*24)*1000</f>
        <v>290.0181217</v>
      </c>
      <c r="AS191" s="73">
        <f>'Electricity demand (energy)'!AS191/(365*24)*1000</f>
        <v>318.8067257</v>
      </c>
      <c r="AT191" s="73">
        <f>'Electricity demand (energy)'!AT191/(365*24)*1000</f>
        <v>0</v>
      </c>
      <c r="AU191" s="73">
        <f>'Electricity demand (energy)'!AU191/(365*24)*1000</f>
        <v>0</v>
      </c>
      <c r="AV191" s="73">
        <f>'Electricity demand (energy)'!AV191/(365*24)*1000</f>
        <v>0</v>
      </c>
      <c r="AW191" s="73">
        <f>'Electricity demand (energy)'!AW191/(365*24)*1000</f>
        <v>0</v>
      </c>
      <c r="AX191" s="73">
        <f>'Electricity demand (energy)'!AX191/(365*24)*1000</f>
        <v>0</v>
      </c>
      <c r="AY191" s="73">
        <f>'Electricity demand (energy)'!AY191/(365*24)*1000</f>
        <v>0</v>
      </c>
      <c r="AZ191" s="73">
        <f>'Electricity demand (energy)'!AZ191/(365*24)*1000</f>
        <v>0</v>
      </c>
      <c r="BA191" s="73">
        <f>'Electricity demand (energy)'!BA191/(365*24)*1000</f>
        <v>0</v>
      </c>
      <c r="BB191" s="73">
        <f>'Electricity demand (energy)'!BB191/(365*24)*1000</f>
        <v>0</v>
      </c>
      <c r="BC191" s="73">
        <f>'Electricity demand (energy)'!BC191/(365*24)*1000</f>
        <v>0</v>
      </c>
      <c r="BD191" s="74">
        <f>'Electricity demand (energy)'!BD191/(365*24)*1000</f>
        <v>0</v>
      </c>
      <c r="BE191" s="3"/>
      <c r="BF191" s="3"/>
      <c r="BG191" s="3"/>
      <c r="BH191" s="3"/>
      <c r="BI191" s="3"/>
      <c r="BJ191" s="3"/>
      <c r="BK191" s="3"/>
      <c r="BL191" s="3"/>
      <c r="BM191" s="3"/>
      <c r="BN191" s="3"/>
    </row>
    <row r="192">
      <c r="A192" s="75"/>
      <c r="D192" s="77" t="s">
        <v>55</v>
      </c>
      <c r="E192" s="76" t="s">
        <v>57</v>
      </c>
      <c r="F192" s="73">
        <f>'Electricity demand (energy)'!F192/(365*24)*1000</f>
        <v>0</v>
      </c>
      <c r="G192" s="73">
        <f>'Electricity demand (energy)'!G192/(365*24)*1000</f>
        <v>0</v>
      </c>
      <c r="H192" s="73">
        <f>'Electricity demand (energy)'!H192/(365*24)*1000</f>
        <v>0</v>
      </c>
      <c r="I192" s="73">
        <f>'Electricity demand (energy)'!I192/(365*24)*1000</f>
        <v>0</v>
      </c>
      <c r="J192" s="73">
        <f>'Electricity demand (energy)'!J192/(365*24)*1000</f>
        <v>0</v>
      </c>
      <c r="K192" s="73">
        <f>'Electricity demand (energy)'!K192/(365*24)*1000</f>
        <v>0</v>
      </c>
      <c r="L192" s="73">
        <f>'Electricity demand (energy)'!L192/(365*24)*1000</f>
        <v>0</v>
      </c>
      <c r="M192" s="73">
        <f>'Electricity demand (energy)'!M192/(365*24)*1000</f>
        <v>0</v>
      </c>
      <c r="N192" s="73">
        <f>'Electricity demand (energy)'!N192/(365*24)*1000</f>
        <v>0</v>
      </c>
      <c r="O192" s="73">
        <f>'Electricity demand (energy)'!O192/(365*24)*1000</f>
        <v>0</v>
      </c>
      <c r="P192" s="73">
        <f>'Electricity demand (energy)'!P192/(365*24)*1000</f>
        <v>0</v>
      </c>
      <c r="Q192" s="73">
        <f>'Electricity demand (energy)'!Q192/(365*24)*1000</f>
        <v>0</v>
      </c>
      <c r="R192" s="73">
        <f>'Electricity demand (energy)'!R192/(365*24)*1000</f>
        <v>0</v>
      </c>
      <c r="S192" s="73">
        <f>'Electricity demand (energy)'!S192/(365*24)*1000</f>
        <v>0</v>
      </c>
      <c r="T192" s="73">
        <f>'Electricity demand (energy)'!T192/(365*24)*1000</f>
        <v>0</v>
      </c>
      <c r="U192" s="73">
        <f>'Electricity demand (energy)'!U192/(365*24)*1000</f>
        <v>0</v>
      </c>
      <c r="V192" s="73">
        <f>'Electricity demand (energy)'!V192/(365*24)*1000</f>
        <v>0</v>
      </c>
      <c r="W192" s="73">
        <f>'Electricity demand (energy)'!W192/(365*24)*1000</f>
        <v>0</v>
      </c>
      <c r="X192" s="73">
        <f>'Electricity demand (energy)'!X192/(365*24)*1000</f>
        <v>0</v>
      </c>
      <c r="Y192" s="73">
        <f>'Electricity demand (energy)'!Y192/(365*24)*1000</f>
        <v>0</v>
      </c>
      <c r="Z192" s="73">
        <f>'Electricity demand (energy)'!Z192/(365*24)*1000</f>
        <v>0</v>
      </c>
      <c r="AA192" s="73">
        <f>'Electricity demand (energy)'!AA192/(365*24)*1000</f>
        <v>0</v>
      </c>
      <c r="AB192" s="73">
        <f>'Electricity demand (energy)'!AB192/(365*24)*1000</f>
        <v>0</v>
      </c>
      <c r="AC192" s="73">
        <f>'Electricity demand (energy)'!AC192/(365*24)*1000</f>
        <v>0.4961890352</v>
      </c>
      <c r="AD192" s="73">
        <f>'Electricity demand (energy)'!AD192/(365*24)*1000</f>
        <v>1.288526282</v>
      </c>
      <c r="AE192" s="73">
        <f>'Electricity demand (energy)'!AE192/(365*24)*1000</f>
        <v>3.139607836</v>
      </c>
      <c r="AF192" s="73">
        <f>'Electricity demand (energy)'!AF192/(365*24)*1000</f>
        <v>6.762350716</v>
      </c>
      <c r="AG192" s="73">
        <f>'Electricity demand (energy)'!AG192/(365*24)*1000</f>
        <v>12.65274255</v>
      </c>
      <c r="AH192" s="73">
        <f>'Electricity demand (energy)'!AH192/(365*24)*1000</f>
        <v>20.8519684</v>
      </c>
      <c r="AI192" s="73">
        <f>'Electricity demand (energy)'!AI192/(365*24)*1000</f>
        <v>31.27383912</v>
      </c>
      <c r="AJ192" s="73">
        <f>'Electricity demand (energy)'!AJ192/(365*24)*1000</f>
        <v>44.02778004</v>
      </c>
      <c r="AK192" s="73">
        <f>'Electricity demand (energy)'!AK192/(365*24)*1000</f>
        <v>59.36181502</v>
      </c>
      <c r="AL192" s="73">
        <f>'Electricity demand (energy)'!AL192/(365*24)*1000</f>
        <v>78.8609891</v>
      </c>
      <c r="AM192" s="73">
        <f>'Electricity demand (energy)'!AM192/(365*24)*1000</f>
        <v>101.8344106</v>
      </c>
      <c r="AN192" s="73">
        <f>'Electricity demand (energy)'!AN192/(365*24)*1000</f>
        <v>128.0544112</v>
      </c>
      <c r="AO192" s="73">
        <f>'Electricity demand (energy)'!AO192/(365*24)*1000</f>
        <v>156.9776894</v>
      </c>
      <c r="AP192" s="73">
        <f>'Electricity demand (energy)'!AP192/(365*24)*1000</f>
        <v>187.8511609</v>
      </c>
      <c r="AQ192" s="73">
        <f>'Electricity demand (energy)'!AQ192/(365*24)*1000</f>
        <v>219.8737645</v>
      </c>
      <c r="AR192" s="73">
        <f>'Electricity demand (energy)'!AR192/(365*24)*1000</f>
        <v>252.3526699</v>
      </c>
      <c r="AS192" s="73">
        <f>'Electricity demand (energy)'!AS192/(365*24)*1000</f>
        <v>284.8037909</v>
      </c>
      <c r="AT192" s="73">
        <f>'Electricity demand (energy)'!AT192/(365*24)*1000</f>
        <v>0</v>
      </c>
      <c r="AU192" s="73">
        <f>'Electricity demand (energy)'!AU192/(365*24)*1000</f>
        <v>0</v>
      </c>
      <c r="AV192" s="73">
        <f>'Electricity demand (energy)'!AV192/(365*24)*1000</f>
        <v>0</v>
      </c>
      <c r="AW192" s="73">
        <f>'Electricity demand (energy)'!AW192/(365*24)*1000</f>
        <v>0</v>
      </c>
      <c r="AX192" s="73">
        <f>'Electricity demand (energy)'!AX192/(365*24)*1000</f>
        <v>0</v>
      </c>
      <c r="AY192" s="73">
        <f>'Electricity demand (energy)'!AY192/(365*24)*1000</f>
        <v>0</v>
      </c>
      <c r="AZ192" s="73">
        <f>'Electricity demand (energy)'!AZ192/(365*24)*1000</f>
        <v>0</v>
      </c>
      <c r="BA192" s="73">
        <f>'Electricity demand (energy)'!BA192/(365*24)*1000</f>
        <v>0</v>
      </c>
      <c r="BB192" s="73">
        <f>'Electricity demand (energy)'!BB192/(365*24)*1000</f>
        <v>0</v>
      </c>
      <c r="BC192" s="73">
        <f>'Electricity demand (energy)'!BC192/(365*24)*1000</f>
        <v>0</v>
      </c>
      <c r="BD192" s="74">
        <f>'Electricity demand (energy)'!BD192/(365*24)*1000</f>
        <v>0</v>
      </c>
      <c r="BE192" s="3"/>
      <c r="BF192" s="3"/>
      <c r="BG192" s="3"/>
      <c r="BH192" s="3"/>
      <c r="BI192" s="3"/>
      <c r="BJ192" s="3"/>
      <c r="BK192" s="3"/>
      <c r="BL192" s="3"/>
      <c r="BM192" s="3"/>
      <c r="BN192" s="3"/>
    </row>
    <row r="193">
      <c r="A193" s="75"/>
      <c r="E193" s="76" t="s">
        <v>56</v>
      </c>
      <c r="F193" s="73">
        <f>'Electricity demand (energy)'!F193/(365*24)*1000</f>
        <v>0</v>
      </c>
      <c r="G193" s="73">
        <f>'Electricity demand (energy)'!G193/(365*24)*1000</f>
        <v>0</v>
      </c>
      <c r="H193" s="73">
        <f>'Electricity demand (energy)'!H193/(365*24)*1000</f>
        <v>0</v>
      </c>
      <c r="I193" s="73">
        <f>'Electricity demand (energy)'!I193/(365*24)*1000</f>
        <v>0</v>
      </c>
      <c r="J193" s="73">
        <f>'Electricity demand (energy)'!J193/(365*24)*1000</f>
        <v>0</v>
      </c>
      <c r="K193" s="73">
        <f>'Electricity demand (energy)'!K193/(365*24)*1000</f>
        <v>0</v>
      </c>
      <c r="L193" s="73">
        <f>'Electricity demand (energy)'!L193/(365*24)*1000</f>
        <v>0</v>
      </c>
      <c r="M193" s="73">
        <f>'Electricity demand (energy)'!M193/(365*24)*1000</f>
        <v>0</v>
      </c>
      <c r="N193" s="73">
        <f>'Electricity demand (energy)'!N193/(365*24)*1000</f>
        <v>0</v>
      </c>
      <c r="O193" s="73">
        <f>'Electricity demand (energy)'!O193/(365*24)*1000</f>
        <v>0</v>
      </c>
      <c r="P193" s="73">
        <f>'Electricity demand (energy)'!P193/(365*24)*1000</f>
        <v>0</v>
      </c>
      <c r="Q193" s="73">
        <f>'Electricity demand (energy)'!Q193/(365*24)*1000</f>
        <v>0</v>
      </c>
      <c r="R193" s="73">
        <f>'Electricity demand (energy)'!R193/(365*24)*1000</f>
        <v>0</v>
      </c>
      <c r="S193" s="73">
        <f>'Electricity demand (energy)'!S193/(365*24)*1000</f>
        <v>0</v>
      </c>
      <c r="T193" s="73">
        <f>'Electricity demand (energy)'!T193/(365*24)*1000</f>
        <v>0</v>
      </c>
      <c r="U193" s="73">
        <f>'Electricity demand (energy)'!U193/(365*24)*1000</f>
        <v>0</v>
      </c>
      <c r="V193" s="73">
        <f>'Electricity demand (energy)'!V193/(365*24)*1000</f>
        <v>0</v>
      </c>
      <c r="W193" s="73">
        <f>'Electricity demand (energy)'!W193/(365*24)*1000</f>
        <v>0</v>
      </c>
      <c r="X193" s="73">
        <f>'Electricity demand (energy)'!X193/(365*24)*1000</f>
        <v>0</v>
      </c>
      <c r="Y193" s="73">
        <f>'Electricity demand (energy)'!Y193/(365*24)*1000</f>
        <v>0</v>
      </c>
      <c r="Z193" s="73">
        <f>'Electricity demand (energy)'!Z193/(365*24)*1000</f>
        <v>0</v>
      </c>
      <c r="AA193" s="73">
        <f>'Electricity demand (energy)'!AA193/(365*24)*1000</f>
        <v>0</v>
      </c>
      <c r="AB193" s="73">
        <f>'Electricity demand (energy)'!AB193/(365*24)*1000</f>
        <v>0</v>
      </c>
      <c r="AC193" s="73">
        <f>'Electricity demand (energy)'!AC193/(365*24)*1000</f>
        <v>0.5360870897</v>
      </c>
      <c r="AD193" s="73">
        <f>'Electricity demand (energy)'!AD193/(365*24)*1000</f>
        <v>1.472618559</v>
      </c>
      <c r="AE193" s="73">
        <f>'Electricity demand (energy)'!AE193/(365*24)*1000</f>
        <v>3.786217024</v>
      </c>
      <c r="AF193" s="73">
        <f>'Electricity demand (energy)'!AF193/(365*24)*1000</f>
        <v>8.573580092</v>
      </c>
      <c r="AG193" s="73">
        <f>'Electricity demand (energy)'!AG193/(365*24)*1000</f>
        <v>16.77609829</v>
      </c>
      <c r="AH193" s="73">
        <f>'Electricity demand (energy)'!AH193/(365*24)*1000</f>
        <v>28.70407635</v>
      </c>
      <c r="AI193" s="73">
        <f>'Electricity demand (energy)'!AI193/(365*24)*1000</f>
        <v>44.27459888</v>
      </c>
      <c r="AJ193" s="73">
        <f>'Electricity demand (energy)'!AJ193/(365*24)*1000</f>
        <v>63.36397145</v>
      </c>
      <c r="AK193" s="73">
        <f>'Electricity demand (energy)'!AK193/(365*24)*1000</f>
        <v>85.71798541</v>
      </c>
      <c r="AL193" s="73">
        <f>'Electricity demand (energy)'!AL193/(365*24)*1000</f>
        <v>112.7289466</v>
      </c>
      <c r="AM193" s="73">
        <f>'Electricity demand (energy)'!AM193/(365*24)*1000</f>
        <v>142.3511661</v>
      </c>
      <c r="AN193" s="73">
        <f>'Electricity demand (energy)'!AN193/(365*24)*1000</f>
        <v>173.3846115</v>
      </c>
      <c r="AO193" s="73">
        <f>'Electricity demand (energy)'!AO193/(365*24)*1000</f>
        <v>204.6637313</v>
      </c>
      <c r="AP193" s="73">
        <f>'Electricity demand (energy)'!AP193/(365*24)*1000</f>
        <v>235.3338048</v>
      </c>
      <c r="AQ193" s="73">
        <f>'Electricity demand (energy)'!AQ193/(365*24)*1000</f>
        <v>264.9636419</v>
      </c>
      <c r="AR193" s="73">
        <f>'Electricity demand (energy)'!AR193/(365*24)*1000</f>
        <v>293.5025045</v>
      </c>
      <c r="AS193" s="73">
        <f>'Electricity demand (energy)'!AS193/(365*24)*1000</f>
        <v>321.1594255</v>
      </c>
      <c r="AT193" s="73">
        <f>'Electricity demand (energy)'!AT193/(365*24)*1000</f>
        <v>0</v>
      </c>
      <c r="AU193" s="73">
        <f>'Electricity demand (energy)'!AU193/(365*24)*1000</f>
        <v>0</v>
      </c>
      <c r="AV193" s="73">
        <f>'Electricity demand (energy)'!AV193/(365*24)*1000</f>
        <v>0</v>
      </c>
      <c r="AW193" s="73">
        <f>'Electricity demand (energy)'!AW193/(365*24)*1000</f>
        <v>0</v>
      </c>
      <c r="AX193" s="73">
        <f>'Electricity demand (energy)'!AX193/(365*24)*1000</f>
        <v>0</v>
      </c>
      <c r="AY193" s="73">
        <f>'Electricity demand (energy)'!AY193/(365*24)*1000</f>
        <v>0</v>
      </c>
      <c r="AZ193" s="73">
        <f>'Electricity demand (energy)'!AZ193/(365*24)*1000</f>
        <v>0</v>
      </c>
      <c r="BA193" s="73">
        <f>'Electricity demand (energy)'!BA193/(365*24)*1000</f>
        <v>0</v>
      </c>
      <c r="BB193" s="73">
        <f>'Electricity demand (energy)'!BB193/(365*24)*1000</f>
        <v>0</v>
      </c>
      <c r="BC193" s="73">
        <f>'Electricity demand (energy)'!BC193/(365*24)*1000</f>
        <v>0</v>
      </c>
      <c r="BD193" s="74">
        <f>'Electricity demand (energy)'!BD193/(365*24)*1000</f>
        <v>0</v>
      </c>
      <c r="BE193" s="3"/>
      <c r="BF193" s="3"/>
      <c r="BG193" s="3"/>
      <c r="BH193" s="3"/>
      <c r="BI193" s="3"/>
      <c r="BJ193" s="3"/>
      <c r="BK193" s="3"/>
      <c r="BL193" s="3"/>
      <c r="BM193" s="3"/>
      <c r="BN193" s="3"/>
    </row>
    <row r="194">
      <c r="A194" s="75"/>
      <c r="E194" s="76" t="s">
        <v>55</v>
      </c>
      <c r="F194" s="73">
        <f>'Electricity demand (energy)'!F194/(365*24)*1000</f>
        <v>0</v>
      </c>
      <c r="G194" s="73">
        <f>'Electricity demand (energy)'!G194/(365*24)*1000</f>
        <v>0</v>
      </c>
      <c r="H194" s="73">
        <f>'Electricity demand (energy)'!H194/(365*24)*1000</f>
        <v>0</v>
      </c>
      <c r="I194" s="73">
        <f>'Electricity demand (energy)'!I194/(365*24)*1000</f>
        <v>0</v>
      </c>
      <c r="J194" s="73">
        <f>'Electricity demand (energy)'!J194/(365*24)*1000</f>
        <v>0</v>
      </c>
      <c r="K194" s="73">
        <f>'Electricity demand (energy)'!K194/(365*24)*1000</f>
        <v>0</v>
      </c>
      <c r="L194" s="73">
        <f>'Electricity demand (energy)'!L194/(365*24)*1000</f>
        <v>0</v>
      </c>
      <c r="M194" s="73">
        <f>'Electricity demand (energy)'!M194/(365*24)*1000</f>
        <v>0</v>
      </c>
      <c r="N194" s="73">
        <f>'Electricity demand (energy)'!N194/(365*24)*1000</f>
        <v>0</v>
      </c>
      <c r="O194" s="73">
        <f>'Electricity demand (energy)'!O194/(365*24)*1000</f>
        <v>0</v>
      </c>
      <c r="P194" s="73">
        <f>'Electricity demand (energy)'!P194/(365*24)*1000</f>
        <v>0</v>
      </c>
      <c r="Q194" s="73">
        <f>'Electricity demand (energy)'!Q194/(365*24)*1000</f>
        <v>0</v>
      </c>
      <c r="R194" s="73">
        <f>'Electricity demand (energy)'!R194/(365*24)*1000</f>
        <v>0</v>
      </c>
      <c r="S194" s="73">
        <f>'Electricity demand (energy)'!S194/(365*24)*1000</f>
        <v>0</v>
      </c>
      <c r="T194" s="73">
        <f>'Electricity demand (energy)'!T194/(365*24)*1000</f>
        <v>0</v>
      </c>
      <c r="U194" s="73">
        <f>'Electricity demand (energy)'!U194/(365*24)*1000</f>
        <v>0</v>
      </c>
      <c r="V194" s="73">
        <f>'Electricity demand (energy)'!V194/(365*24)*1000</f>
        <v>0</v>
      </c>
      <c r="W194" s="73">
        <f>'Electricity demand (energy)'!W194/(365*24)*1000</f>
        <v>0</v>
      </c>
      <c r="X194" s="73">
        <f>'Electricity demand (energy)'!X194/(365*24)*1000</f>
        <v>0</v>
      </c>
      <c r="Y194" s="73">
        <f>'Electricity demand (energy)'!Y194/(365*24)*1000</f>
        <v>0</v>
      </c>
      <c r="Z194" s="73">
        <f>'Electricity demand (energy)'!Z194/(365*24)*1000</f>
        <v>0</v>
      </c>
      <c r="AA194" s="73">
        <f>'Electricity demand (energy)'!AA194/(365*24)*1000</f>
        <v>0</v>
      </c>
      <c r="AB194" s="73">
        <f>'Electricity demand (energy)'!AB194/(365*24)*1000</f>
        <v>0</v>
      </c>
      <c r="AC194" s="73">
        <f>'Electricity demand (energy)'!AC194/(365*24)*1000</f>
        <v>0.7789511499</v>
      </c>
      <c r="AD194" s="73">
        <f>'Electricity demand (energy)'!AD194/(365*24)*1000</f>
        <v>2.374511172</v>
      </c>
      <c r="AE194" s="73">
        <f>'Electricity demand (energy)'!AE194/(365*24)*1000</f>
        <v>6.698781856</v>
      </c>
      <c r="AF194" s="73">
        <f>'Electricity demand (energy)'!AF194/(365*24)*1000</f>
        <v>16.3599779</v>
      </c>
      <c r="AG194" s="73">
        <f>'Electricity demand (energy)'!AG194/(365*24)*1000</f>
        <v>33.69369085</v>
      </c>
      <c r="AH194" s="73">
        <f>'Electricity demand (energy)'!AH194/(365*24)*1000</f>
        <v>58.80734366</v>
      </c>
      <c r="AI194" s="73">
        <f>'Electricity demand (energy)'!AI194/(365*24)*1000</f>
        <v>89.30979983</v>
      </c>
      <c r="AJ194" s="73">
        <f>'Electricity demand (energy)'!AJ194/(365*24)*1000</f>
        <v>121.646756</v>
      </c>
      <c r="AK194" s="73">
        <f>'Electricity demand (energy)'!AK194/(365*24)*1000</f>
        <v>152.5581232</v>
      </c>
      <c r="AL194" s="73">
        <f>'Electricity demand (energy)'!AL194/(365*24)*1000</f>
        <v>183.3102053</v>
      </c>
      <c r="AM194" s="73">
        <f>'Electricity demand (energy)'!AM194/(365*24)*1000</f>
        <v>210.962201</v>
      </c>
      <c r="AN194" s="73">
        <f>'Electricity demand (energy)'!AN194/(365*24)*1000</f>
        <v>235.7639091</v>
      </c>
      <c r="AO194" s="73">
        <f>'Electricity demand (energy)'!AO194/(365*24)*1000</f>
        <v>258.449383</v>
      </c>
      <c r="AP194" s="73">
        <f>'Electricity demand (energy)'!AP194/(365*24)*1000</f>
        <v>279.8414399</v>
      </c>
      <c r="AQ194" s="73">
        <f>'Electricity demand (energy)'!AQ194/(365*24)*1000</f>
        <v>300.6603437</v>
      </c>
      <c r="AR194" s="73">
        <f>'Electricity demand (energy)'!AR194/(365*24)*1000</f>
        <v>321.4720005</v>
      </c>
      <c r="AS194" s="73">
        <f>'Electricity demand (energy)'!AS194/(365*24)*1000</f>
        <v>342.7008679</v>
      </c>
      <c r="AT194" s="73">
        <f>'Electricity demand (energy)'!AT194/(365*24)*1000</f>
        <v>0</v>
      </c>
      <c r="AU194" s="73">
        <f>'Electricity demand (energy)'!AU194/(365*24)*1000</f>
        <v>0</v>
      </c>
      <c r="AV194" s="73">
        <f>'Electricity demand (energy)'!AV194/(365*24)*1000</f>
        <v>0</v>
      </c>
      <c r="AW194" s="73">
        <f>'Electricity demand (energy)'!AW194/(365*24)*1000</f>
        <v>0</v>
      </c>
      <c r="AX194" s="73">
        <f>'Electricity demand (energy)'!AX194/(365*24)*1000</f>
        <v>0</v>
      </c>
      <c r="AY194" s="73">
        <f>'Electricity demand (energy)'!AY194/(365*24)*1000</f>
        <v>0</v>
      </c>
      <c r="AZ194" s="73">
        <f>'Electricity demand (energy)'!AZ194/(365*24)*1000</f>
        <v>0</v>
      </c>
      <c r="BA194" s="73">
        <f>'Electricity demand (energy)'!BA194/(365*24)*1000</f>
        <v>0</v>
      </c>
      <c r="BB194" s="73">
        <f>'Electricity demand (energy)'!BB194/(365*24)*1000</f>
        <v>0</v>
      </c>
      <c r="BC194" s="73">
        <f>'Electricity demand (energy)'!BC194/(365*24)*1000</f>
        <v>0</v>
      </c>
      <c r="BD194" s="74">
        <f>'Electricity demand (energy)'!BD194/(365*24)*1000</f>
        <v>0</v>
      </c>
      <c r="BE194" s="3"/>
      <c r="BF194" s="3"/>
      <c r="BG194" s="3"/>
      <c r="BH194" s="3"/>
      <c r="BI194" s="3"/>
      <c r="BJ194" s="3"/>
      <c r="BK194" s="3"/>
      <c r="BL194" s="3"/>
      <c r="BM194" s="3"/>
      <c r="BN194" s="3"/>
    </row>
    <row r="195">
      <c r="A195" s="75"/>
      <c r="B195" s="70" t="s">
        <v>60</v>
      </c>
      <c r="C195" s="71" t="s">
        <v>70</v>
      </c>
      <c r="D195" s="71" t="s">
        <v>57</v>
      </c>
      <c r="E195" s="76" t="s">
        <v>57</v>
      </c>
      <c r="F195" s="73">
        <f>'Electricity demand (energy)'!F195/(365*24)*1000</f>
        <v>0</v>
      </c>
      <c r="G195" s="73">
        <f>'Electricity demand (energy)'!G195/(365*24)*1000</f>
        <v>0</v>
      </c>
      <c r="H195" s="73">
        <f>'Electricity demand (energy)'!H195/(365*24)*1000</f>
        <v>0</v>
      </c>
      <c r="I195" s="73">
        <f>'Electricity demand (energy)'!I195/(365*24)*1000</f>
        <v>0</v>
      </c>
      <c r="J195" s="73">
        <f>'Electricity demand (energy)'!J195/(365*24)*1000</f>
        <v>0</v>
      </c>
      <c r="K195" s="73">
        <f>'Electricity demand (energy)'!K195/(365*24)*1000</f>
        <v>0</v>
      </c>
      <c r="L195" s="73">
        <f>'Electricity demand (energy)'!L195/(365*24)*1000</f>
        <v>0</v>
      </c>
      <c r="M195" s="73">
        <f>'Electricity demand (energy)'!M195/(365*24)*1000</f>
        <v>0</v>
      </c>
      <c r="N195" s="73">
        <f>'Electricity demand (energy)'!N195/(365*24)*1000</f>
        <v>0</v>
      </c>
      <c r="O195" s="73">
        <f>'Electricity demand (energy)'!O195/(365*24)*1000</f>
        <v>0</v>
      </c>
      <c r="P195" s="73">
        <f>'Electricity demand (energy)'!P195/(365*24)*1000</f>
        <v>0</v>
      </c>
      <c r="Q195" s="73">
        <f>'Electricity demand (energy)'!Q195/(365*24)*1000</f>
        <v>0</v>
      </c>
      <c r="R195" s="73">
        <f>'Electricity demand (energy)'!R195/(365*24)*1000</f>
        <v>0</v>
      </c>
      <c r="S195" s="73">
        <f>'Electricity demand (energy)'!S195/(365*24)*1000</f>
        <v>0</v>
      </c>
      <c r="T195" s="73">
        <f>'Electricity demand (energy)'!T195/(365*24)*1000</f>
        <v>0</v>
      </c>
      <c r="U195" s="73">
        <f>'Electricity demand (energy)'!U195/(365*24)*1000</f>
        <v>0</v>
      </c>
      <c r="V195" s="73">
        <f>'Electricity demand (energy)'!V195/(365*24)*1000</f>
        <v>0</v>
      </c>
      <c r="W195" s="73">
        <f>'Electricity demand (energy)'!W195/(365*24)*1000</f>
        <v>0</v>
      </c>
      <c r="X195" s="73">
        <f>'Electricity demand (energy)'!X195/(365*24)*1000</f>
        <v>0</v>
      </c>
      <c r="Y195" s="73">
        <f>'Electricity demand (energy)'!Y195/(365*24)*1000</f>
        <v>0</v>
      </c>
      <c r="Z195" s="73">
        <f>'Electricity demand (energy)'!Z195/(365*24)*1000</f>
        <v>0</v>
      </c>
      <c r="AA195" s="73">
        <f>'Electricity demand (energy)'!AA195/(365*24)*1000</f>
        <v>0</v>
      </c>
      <c r="AB195" s="73">
        <f>'Electricity demand (energy)'!AB195/(365*24)*1000</f>
        <v>0</v>
      </c>
      <c r="AC195" s="73">
        <f>'Electricity demand (energy)'!AC195/(365*24)*1000</f>
        <v>0.1625266768</v>
      </c>
      <c r="AD195" s="73">
        <f>'Electricity demand (energy)'!AD195/(365*24)*1000</f>
        <v>0.3071511405</v>
      </c>
      <c r="AE195" s="73">
        <f>'Electricity demand (energy)'!AE195/(365*24)*1000</f>
        <v>0.5890388931</v>
      </c>
      <c r="AF195" s="73">
        <f>'Electricity demand (energy)'!AF195/(365*24)*1000</f>
        <v>1.12308099</v>
      </c>
      <c r="AG195" s="73">
        <f>'Electricity demand (energy)'!AG195/(365*24)*1000</f>
        <v>2.125054505</v>
      </c>
      <c r="AH195" s="73">
        <f>'Electricity demand (energy)'!AH195/(365*24)*1000</f>
        <v>3.981520895</v>
      </c>
      <c r="AI195" s="73">
        <f>'Electricity demand (energy)'!AI195/(365*24)*1000</f>
        <v>7.366799484</v>
      </c>
      <c r="AJ195" s="73">
        <f>'Electricity demand (energy)'!AJ195/(365*24)*1000</f>
        <v>13.41866493</v>
      </c>
      <c r="AK195" s="73">
        <f>'Electricity demand (energy)'!AK195/(365*24)*1000</f>
        <v>23.98056465</v>
      </c>
      <c r="AL195" s="73">
        <f>'Electricity demand (energy)'!AL195/(365*24)*1000</f>
        <v>42.68998476</v>
      </c>
      <c r="AM195" s="73">
        <f>'Electricity demand (energy)'!AM195/(365*24)*1000</f>
        <v>74.0547017</v>
      </c>
      <c r="AN195" s="73">
        <f>'Electricity demand (energy)'!AN195/(365*24)*1000</f>
        <v>124.8280498</v>
      </c>
      <c r="AO195" s="73">
        <f>'Electricity demand (energy)'!AO195/(365*24)*1000</f>
        <v>204.0265542</v>
      </c>
      <c r="AP195" s="73">
        <f>'Electricity demand (energy)'!AP195/(365*24)*1000</f>
        <v>322.924403</v>
      </c>
      <c r="AQ195" s="73">
        <f>'Electricity demand (energy)'!AQ195/(365*24)*1000</f>
        <v>494.632926</v>
      </c>
      <c r="AR195" s="73">
        <f>'Electricity demand (energy)'!AR195/(365*24)*1000</f>
        <v>733.1259131</v>
      </c>
      <c r="AS195" s="73">
        <f>'Electricity demand (energy)'!AS195/(365*24)*1000</f>
        <v>1051.628703</v>
      </c>
      <c r="AT195" s="73">
        <f>'Electricity demand (energy)'!AT195/(365*24)*1000</f>
        <v>0</v>
      </c>
      <c r="AU195" s="73">
        <f>'Electricity demand (energy)'!AU195/(365*24)*1000</f>
        <v>0</v>
      </c>
      <c r="AV195" s="73">
        <f>'Electricity demand (energy)'!AV195/(365*24)*1000</f>
        <v>0</v>
      </c>
      <c r="AW195" s="73">
        <f>'Electricity demand (energy)'!AW195/(365*24)*1000</f>
        <v>0</v>
      </c>
      <c r="AX195" s="73">
        <f>'Electricity demand (energy)'!AX195/(365*24)*1000</f>
        <v>0</v>
      </c>
      <c r="AY195" s="73">
        <f>'Electricity demand (energy)'!AY195/(365*24)*1000</f>
        <v>0</v>
      </c>
      <c r="AZ195" s="73">
        <f>'Electricity demand (energy)'!AZ195/(365*24)*1000</f>
        <v>0</v>
      </c>
      <c r="BA195" s="73">
        <f>'Electricity demand (energy)'!BA195/(365*24)*1000</f>
        <v>0</v>
      </c>
      <c r="BB195" s="73">
        <f>'Electricity demand (energy)'!BB195/(365*24)*1000</f>
        <v>0</v>
      </c>
      <c r="BC195" s="73">
        <f>'Electricity demand (energy)'!BC195/(365*24)*1000</f>
        <v>0</v>
      </c>
      <c r="BD195" s="74">
        <f>'Electricity demand (energy)'!BD195/(365*24)*1000</f>
        <v>0</v>
      </c>
      <c r="BE195" s="3"/>
      <c r="BF195" s="3"/>
      <c r="BG195" s="3"/>
      <c r="BH195" s="3"/>
      <c r="BI195" s="3"/>
      <c r="BJ195" s="3"/>
      <c r="BK195" s="3"/>
      <c r="BL195" s="3"/>
      <c r="BM195" s="3"/>
      <c r="BN195" s="3"/>
    </row>
    <row r="196">
      <c r="A196" s="75"/>
      <c r="E196" s="76" t="s">
        <v>56</v>
      </c>
      <c r="F196" s="73">
        <f>'Electricity demand (energy)'!F196/(365*24)*1000</f>
        <v>0</v>
      </c>
      <c r="G196" s="73">
        <f>'Electricity demand (energy)'!G196/(365*24)*1000</f>
        <v>0</v>
      </c>
      <c r="H196" s="73">
        <f>'Electricity demand (energy)'!H196/(365*24)*1000</f>
        <v>0</v>
      </c>
      <c r="I196" s="73">
        <f>'Electricity demand (energy)'!I196/(365*24)*1000</f>
        <v>0</v>
      </c>
      <c r="J196" s="73">
        <f>'Electricity demand (energy)'!J196/(365*24)*1000</f>
        <v>0</v>
      </c>
      <c r="K196" s="73">
        <f>'Electricity demand (energy)'!K196/(365*24)*1000</f>
        <v>0</v>
      </c>
      <c r="L196" s="73">
        <f>'Electricity demand (energy)'!L196/(365*24)*1000</f>
        <v>0</v>
      </c>
      <c r="M196" s="73">
        <f>'Electricity demand (energy)'!M196/(365*24)*1000</f>
        <v>0</v>
      </c>
      <c r="N196" s="73">
        <f>'Electricity demand (energy)'!N196/(365*24)*1000</f>
        <v>0</v>
      </c>
      <c r="O196" s="73">
        <f>'Electricity demand (energy)'!O196/(365*24)*1000</f>
        <v>0</v>
      </c>
      <c r="P196" s="73">
        <f>'Electricity demand (energy)'!P196/(365*24)*1000</f>
        <v>0</v>
      </c>
      <c r="Q196" s="73">
        <f>'Electricity demand (energy)'!Q196/(365*24)*1000</f>
        <v>0</v>
      </c>
      <c r="R196" s="73">
        <f>'Electricity demand (energy)'!R196/(365*24)*1000</f>
        <v>0</v>
      </c>
      <c r="S196" s="73">
        <f>'Electricity demand (energy)'!S196/(365*24)*1000</f>
        <v>0</v>
      </c>
      <c r="T196" s="73">
        <f>'Electricity demand (energy)'!T196/(365*24)*1000</f>
        <v>0</v>
      </c>
      <c r="U196" s="73">
        <f>'Electricity demand (energy)'!U196/(365*24)*1000</f>
        <v>0</v>
      </c>
      <c r="V196" s="73">
        <f>'Electricity demand (energy)'!V196/(365*24)*1000</f>
        <v>0</v>
      </c>
      <c r="W196" s="73">
        <f>'Electricity demand (energy)'!W196/(365*24)*1000</f>
        <v>0</v>
      </c>
      <c r="X196" s="73">
        <f>'Electricity demand (energy)'!X196/(365*24)*1000</f>
        <v>0</v>
      </c>
      <c r="Y196" s="73">
        <f>'Electricity demand (energy)'!Y196/(365*24)*1000</f>
        <v>0</v>
      </c>
      <c r="Z196" s="73">
        <f>'Electricity demand (energy)'!Z196/(365*24)*1000</f>
        <v>0</v>
      </c>
      <c r="AA196" s="73">
        <f>'Electricity demand (energy)'!AA196/(365*24)*1000</f>
        <v>0</v>
      </c>
      <c r="AB196" s="73">
        <f>'Electricity demand (energy)'!AB196/(365*24)*1000</f>
        <v>0</v>
      </c>
      <c r="AC196" s="73">
        <f>'Electricity demand (energy)'!AC196/(365*24)*1000</f>
        <v>0.1755952813</v>
      </c>
      <c r="AD196" s="73">
        <f>'Electricity demand (energy)'!AD196/(365*24)*1000</f>
        <v>0.3510339495</v>
      </c>
      <c r="AE196" s="73">
        <f>'Electricity demand (energy)'!AE196/(365*24)*1000</f>
        <v>0.7103527578</v>
      </c>
      <c r="AF196" s="73">
        <f>'Electricity demand (energy)'!AF196/(365*24)*1000</f>
        <v>1.423887228</v>
      </c>
      <c r="AG196" s="73">
        <f>'Electricity demand (energy)'!AG196/(365*24)*1000</f>
        <v>2.817580703</v>
      </c>
      <c r="AH196" s="73">
        <f>'Electricity demand (energy)'!AH196/(365*24)*1000</f>
        <v>5.480819727</v>
      </c>
      <c r="AI196" s="73">
        <f>'Electricity demand (energy)'!AI196/(365*24)*1000</f>
        <v>10.42923099</v>
      </c>
      <c r="AJ196" s="73">
        <f>'Electricity demand (energy)'!AJ196/(365*24)*1000</f>
        <v>19.31189583</v>
      </c>
      <c r="AK196" s="73">
        <f>'Electricity demand (energy)'!AK196/(365*24)*1000</f>
        <v>34.62774328</v>
      </c>
      <c r="AL196" s="73">
        <f>'Electricity demand (energy)'!AL196/(365*24)*1000</f>
        <v>61.02379727</v>
      </c>
      <c r="AM196" s="73">
        <f>'Electricity demand (energy)'!AM196/(365*24)*1000</f>
        <v>103.5187721</v>
      </c>
      <c r="AN196" s="73">
        <f>'Electricity demand (energy)'!AN196/(365*24)*1000</f>
        <v>169.016145</v>
      </c>
      <c r="AO196" s="73">
        <f>'Electricity demand (energy)'!AO196/(365*24)*1000</f>
        <v>266.0049082</v>
      </c>
      <c r="AP196" s="73">
        <f>'Electricity demand (energy)'!AP196/(365*24)*1000</f>
        <v>404.5491549</v>
      </c>
      <c r="AQ196" s="73">
        <f>'Electricity demand (energy)'!AQ196/(365*24)*1000</f>
        <v>596.0681201</v>
      </c>
      <c r="AR196" s="73">
        <f>'Electricity demand (energy)'!AR196/(365*24)*1000</f>
        <v>852.6729346</v>
      </c>
      <c r="AS196" s="73">
        <f>'Electricity demand (energy)'!AS196/(365*24)*1000</f>
        <v>1185.870697</v>
      </c>
      <c r="AT196" s="73">
        <f>'Electricity demand (energy)'!AT196/(365*24)*1000</f>
        <v>0</v>
      </c>
      <c r="AU196" s="73">
        <f>'Electricity demand (energy)'!AU196/(365*24)*1000</f>
        <v>0</v>
      </c>
      <c r="AV196" s="73">
        <f>'Electricity demand (energy)'!AV196/(365*24)*1000</f>
        <v>0</v>
      </c>
      <c r="AW196" s="73">
        <f>'Electricity demand (energy)'!AW196/(365*24)*1000</f>
        <v>0</v>
      </c>
      <c r="AX196" s="73">
        <f>'Electricity demand (energy)'!AX196/(365*24)*1000</f>
        <v>0</v>
      </c>
      <c r="AY196" s="73">
        <f>'Electricity demand (energy)'!AY196/(365*24)*1000</f>
        <v>0</v>
      </c>
      <c r="AZ196" s="73">
        <f>'Electricity demand (energy)'!AZ196/(365*24)*1000</f>
        <v>0</v>
      </c>
      <c r="BA196" s="73">
        <f>'Electricity demand (energy)'!BA196/(365*24)*1000</f>
        <v>0</v>
      </c>
      <c r="BB196" s="73">
        <f>'Electricity demand (energy)'!BB196/(365*24)*1000</f>
        <v>0</v>
      </c>
      <c r="BC196" s="73">
        <f>'Electricity demand (energy)'!BC196/(365*24)*1000</f>
        <v>0</v>
      </c>
      <c r="BD196" s="74">
        <f>'Electricity demand (energy)'!BD196/(365*24)*1000</f>
        <v>0</v>
      </c>
      <c r="BE196" s="3"/>
      <c r="BF196" s="3"/>
      <c r="BG196" s="3"/>
      <c r="BH196" s="3"/>
      <c r="BI196" s="3"/>
      <c r="BJ196" s="3"/>
      <c r="BK196" s="3"/>
      <c r="BL196" s="3"/>
      <c r="BM196" s="3"/>
      <c r="BN196" s="3"/>
    </row>
    <row r="197">
      <c r="A197" s="75"/>
      <c r="E197" s="76" t="s">
        <v>55</v>
      </c>
      <c r="F197" s="73">
        <f>'Electricity demand (energy)'!F197/(365*24)*1000</f>
        <v>0</v>
      </c>
      <c r="G197" s="73">
        <f>'Electricity demand (energy)'!G197/(365*24)*1000</f>
        <v>0</v>
      </c>
      <c r="H197" s="73">
        <f>'Electricity demand (energy)'!H197/(365*24)*1000</f>
        <v>0</v>
      </c>
      <c r="I197" s="73">
        <f>'Electricity demand (energy)'!I197/(365*24)*1000</f>
        <v>0</v>
      </c>
      <c r="J197" s="73">
        <f>'Electricity demand (energy)'!J197/(365*24)*1000</f>
        <v>0</v>
      </c>
      <c r="K197" s="73">
        <f>'Electricity demand (energy)'!K197/(365*24)*1000</f>
        <v>0</v>
      </c>
      <c r="L197" s="73">
        <f>'Electricity demand (energy)'!L197/(365*24)*1000</f>
        <v>0</v>
      </c>
      <c r="M197" s="73">
        <f>'Electricity demand (energy)'!M197/(365*24)*1000</f>
        <v>0</v>
      </c>
      <c r="N197" s="73">
        <f>'Electricity demand (energy)'!N197/(365*24)*1000</f>
        <v>0</v>
      </c>
      <c r="O197" s="73">
        <f>'Electricity demand (energy)'!O197/(365*24)*1000</f>
        <v>0</v>
      </c>
      <c r="P197" s="73">
        <f>'Electricity demand (energy)'!P197/(365*24)*1000</f>
        <v>0</v>
      </c>
      <c r="Q197" s="73">
        <f>'Electricity demand (energy)'!Q197/(365*24)*1000</f>
        <v>0</v>
      </c>
      <c r="R197" s="73">
        <f>'Electricity demand (energy)'!R197/(365*24)*1000</f>
        <v>0</v>
      </c>
      <c r="S197" s="73">
        <f>'Electricity demand (energy)'!S197/(365*24)*1000</f>
        <v>0</v>
      </c>
      <c r="T197" s="73">
        <f>'Electricity demand (energy)'!T197/(365*24)*1000</f>
        <v>0</v>
      </c>
      <c r="U197" s="73">
        <f>'Electricity demand (energy)'!U197/(365*24)*1000</f>
        <v>0</v>
      </c>
      <c r="V197" s="73">
        <f>'Electricity demand (energy)'!V197/(365*24)*1000</f>
        <v>0</v>
      </c>
      <c r="W197" s="73">
        <f>'Electricity demand (energy)'!W197/(365*24)*1000</f>
        <v>0</v>
      </c>
      <c r="X197" s="73">
        <f>'Electricity demand (energy)'!X197/(365*24)*1000</f>
        <v>0</v>
      </c>
      <c r="Y197" s="73">
        <f>'Electricity demand (energy)'!Y197/(365*24)*1000</f>
        <v>0</v>
      </c>
      <c r="Z197" s="73">
        <f>'Electricity demand (energy)'!Z197/(365*24)*1000</f>
        <v>0</v>
      </c>
      <c r="AA197" s="73">
        <f>'Electricity demand (energy)'!AA197/(365*24)*1000</f>
        <v>0</v>
      </c>
      <c r="AB197" s="73">
        <f>'Electricity demand (energy)'!AB197/(365*24)*1000</f>
        <v>0</v>
      </c>
      <c r="AC197" s="73">
        <f>'Electricity demand (energy)'!AC197/(365*24)*1000</f>
        <v>0.2551453838</v>
      </c>
      <c r="AD197" s="73">
        <f>'Electricity demand (energy)'!AD197/(365*24)*1000</f>
        <v>0.5660216827</v>
      </c>
      <c r="AE197" s="73">
        <f>'Electricity demand (energy)'!AE197/(365*24)*1000</f>
        <v>1.256794879</v>
      </c>
      <c r="AF197" s="73">
        <f>'Electricity demand (energy)'!AF197/(365*24)*1000</f>
        <v>2.717040412</v>
      </c>
      <c r="AG197" s="73">
        <f>'Electricity demand (energy)'!AG197/(365*24)*1000</f>
        <v>5.658925661</v>
      </c>
      <c r="AH197" s="73">
        <f>'Electricity demand (energy)'!AH197/(365*24)*1000</f>
        <v>11.22880407</v>
      </c>
      <c r="AI197" s="73">
        <f>'Electricity demand (energy)'!AI197/(365*24)*1000</f>
        <v>21.0376278</v>
      </c>
      <c r="AJ197" s="73">
        <f>'Electricity demand (energy)'!AJ197/(365*24)*1000</f>
        <v>37.07516159</v>
      </c>
      <c r="AK197" s="73">
        <f>'Electricity demand (energy)'!AK197/(365*24)*1000</f>
        <v>61.62934766</v>
      </c>
      <c r="AL197" s="73">
        <f>'Electricity demand (energy)'!AL197/(365*24)*1000</f>
        <v>99.23169819</v>
      </c>
      <c r="AM197" s="73">
        <f>'Electricity demand (energy)'!AM197/(365*24)*1000</f>
        <v>153.4132006</v>
      </c>
      <c r="AN197" s="73">
        <f>'Electricity demand (energy)'!AN197/(365*24)*1000</f>
        <v>229.8237813</v>
      </c>
      <c r="AO197" s="73">
        <f>'Electricity demand (energy)'!AO197/(365*24)*1000</f>
        <v>335.9110281</v>
      </c>
      <c r="AP197" s="73">
        <f>'Electricity demand (energy)'!AP197/(365*24)*1000</f>
        <v>481.0597362</v>
      </c>
      <c r="AQ197" s="73">
        <f>'Electricity demand (energy)'!AQ197/(365*24)*1000</f>
        <v>676.372217</v>
      </c>
      <c r="AR197" s="73">
        <f>'Electricity demand (energy)'!AR197/(365*24)*1000</f>
        <v>933.9289097</v>
      </c>
      <c r="AS197" s="73">
        <f>'Electricity demand (energy)'!AS197/(365*24)*1000</f>
        <v>1265.411771</v>
      </c>
      <c r="AT197" s="73">
        <f>'Electricity demand (energy)'!AT197/(365*24)*1000</f>
        <v>0</v>
      </c>
      <c r="AU197" s="73">
        <f>'Electricity demand (energy)'!AU197/(365*24)*1000</f>
        <v>0</v>
      </c>
      <c r="AV197" s="73">
        <f>'Electricity demand (energy)'!AV197/(365*24)*1000</f>
        <v>0</v>
      </c>
      <c r="AW197" s="73">
        <f>'Electricity demand (energy)'!AW197/(365*24)*1000</f>
        <v>0</v>
      </c>
      <c r="AX197" s="73">
        <f>'Electricity demand (energy)'!AX197/(365*24)*1000</f>
        <v>0</v>
      </c>
      <c r="AY197" s="73">
        <f>'Electricity demand (energy)'!AY197/(365*24)*1000</f>
        <v>0</v>
      </c>
      <c r="AZ197" s="73">
        <f>'Electricity demand (energy)'!AZ197/(365*24)*1000</f>
        <v>0</v>
      </c>
      <c r="BA197" s="73">
        <f>'Electricity demand (energy)'!BA197/(365*24)*1000</f>
        <v>0</v>
      </c>
      <c r="BB197" s="73">
        <f>'Electricity demand (energy)'!BB197/(365*24)*1000</f>
        <v>0</v>
      </c>
      <c r="BC197" s="73">
        <f>'Electricity demand (energy)'!BC197/(365*24)*1000</f>
        <v>0</v>
      </c>
      <c r="BD197" s="74">
        <f>'Electricity demand (energy)'!BD197/(365*24)*1000</f>
        <v>0</v>
      </c>
      <c r="BE197" s="3"/>
      <c r="BF197" s="3"/>
      <c r="BG197" s="3"/>
      <c r="BH197" s="3"/>
      <c r="BI197" s="3"/>
      <c r="BJ197" s="3"/>
      <c r="BK197" s="3"/>
      <c r="BL197" s="3"/>
      <c r="BM197" s="3"/>
      <c r="BN197" s="3"/>
    </row>
    <row r="198">
      <c r="A198" s="75"/>
      <c r="D198" s="77" t="s">
        <v>56</v>
      </c>
      <c r="E198" s="76" t="s">
        <v>57</v>
      </c>
      <c r="F198" s="73">
        <f>'Electricity demand (energy)'!F198/(365*24)*1000</f>
        <v>0</v>
      </c>
      <c r="G198" s="73">
        <f>'Electricity demand (energy)'!G198/(365*24)*1000</f>
        <v>0</v>
      </c>
      <c r="H198" s="73">
        <f>'Electricity demand (energy)'!H198/(365*24)*1000</f>
        <v>0</v>
      </c>
      <c r="I198" s="73">
        <f>'Electricity demand (energy)'!I198/(365*24)*1000</f>
        <v>0</v>
      </c>
      <c r="J198" s="73">
        <f>'Electricity demand (energy)'!J198/(365*24)*1000</f>
        <v>0</v>
      </c>
      <c r="K198" s="73">
        <f>'Electricity demand (energy)'!K198/(365*24)*1000</f>
        <v>0</v>
      </c>
      <c r="L198" s="73">
        <f>'Electricity demand (energy)'!L198/(365*24)*1000</f>
        <v>0</v>
      </c>
      <c r="M198" s="73">
        <f>'Electricity demand (energy)'!M198/(365*24)*1000</f>
        <v>0</v>
      </c>
      <c r="N198" s="73">
        <f>'Electricity demand (energy)'!N198/(365*24)*1000</f>
        <v>0</v>
      </c>
      <c r="O198" s="73">
        <f>'Electricity demand (energy)'!O198/(365*24)*1000</f>
        <v>0</v>
      </c>
      <c r="P198" s="73">
        <f>'Electricity demand (energy)'!P198/(365*24)*1000</f>
        <v>0</v>
      </c>
      <c r="Q198" s="73">
        <f>'Electricity demand (energy)'!Q198/(365*24)*1000</f>
        <v>0</v>
      </c>
      <c r="R198" s="73">
        <f>'Electricity demand (energy)'!R198/(365*24)*1000</f>
        <v>0</v>
      </c>
      <c r="S198" s="73">
        <f>'Electricity demand (energy)'!S198/(365*24)*1000</f>
        <v>0</v>
      </c>
      <c r="T198" s="73">
        <f>'Electricity demand (energy)'!T198/(365*24)*1000</f>
        <v>0</v>
      </c>
      <c r="U198" s="73">
        <f>'Electricity demand (energy)'!U198/(365*24)*1000</f>
        <v>0</v>
      </c>
      <c r="V198" s="73">
        <f>'Electricity demand (energy)'!V198/(365*24)*1000</f>
        <v>0</v>
      </c>
      <c r="W198" s="73">
        <f>'Electricity demand (energy)'!W198/(365*24)*1000</f>
        <v>0</v>
      </c>
      <c r="X198" s="73">
        <f>'Electricity demand (energy)'!X198/(365*24)*1000</f>
        <v>0</v>
      </c>
      <c r="Y198" s="73">
        <f>'Electricity demand (energy)'!Y198/(365*24)*1000</f>
        <v>0</v>
      </c>
      <c r="Z198" s="73">
        <f>'Electricity demand (energy)'!Z198/(365*24)*1000</f>
        <v>0</v>
      </c>
      <c r="AA198" s="73">
        <f>'Electricity demand (energy)'!AA198/(365*24)*1000</f>
        <v>0</v>
      </c>
      <c r="AB198" s="73">
        <f>'Electricity demand (energy)'!AB198/(365*24)*1000</f>
        <v>0</v>
      </c>
      <c r="AC198" s="73">
        <f>'Electricity demand (energy)'!AC198/(365*24)*1000</f>
        <v>0.5910968916</v>
      </c>
      <c r="AD198" s="73">
        <f>'Electricity demand (energy)'!AD198/(365*24)*1000</f>
        <v>1.228680889</v>
      </c>
      <c r="AE198" s="73">
        <f>'Electricity demand (energy)'!AE198/(365*24)*1000</f>
        <v>2.585342718</v>
      </c>
      <c r="AF198" s="73">
        <f>'Electricity demand (energy)'!AF198/(365*24)*1000</f>
        <v>5.388777371</v>
      </c>
      <c r="AG198" s="73">
        <f>'Electricity demand (energy)'!AG198/(365*24)*1000</f>
        <v>11.08743372</v>
      </c>
      <c r="AH198" s="73">
        <f>'Electricity demand (energy)'!AH198/(365*24)*1000</f>
        <v>22.4145877</v>
      </c>
      <c r="AI198" s="73">
        <f>'Electricity demand (energy)'!AI198/(365*24)*1000</f>
        <v>44.2606095</v>
      </c>
      <c r="AJ198" s="73">
        <f>'Electricity demand (energy)'!AJ198/(365*24)*1000</f>
        <v>84.74976686</v>
      </c>
      <c r="AK198" s="73">
        <f>'Electricity demand (energy)'!AK198/(365*24)*1000</f>
        <v>156.0506272</v>
      </c>
      <c r="AL198" s="73">
        <f>'Electricity demand (energy)'!AL198/(365*24)*1000</f>
        <v>279.0667581</v>
      </c>
      <c r="AM198" s="73">
        <f>'Electricity demand (energy)'!AM198/(365*24)*1000</f>
        <v>471.9307892</v>
      </c>
      <c r="AN198" s="73">
        <f>'Electricity demand (energy)'!AN198/(365*24)*1000</f>
        <v>750.4148302</v>
      </c>
      <c r="AO198" s="73">
        <f>'Electricity demand (energy)'!AO198/(365*24)*1000</f>
        <v>1119.630976</v>
      </c>
      <c r="AP198" s="73">
        <f>'Electricity demand (energy)'!AP198/(365*24)*1000</f>
        <v>1570.729113</v>
      </c>
      <c r="AQ198" s="73">
        <f>'Electricity demand (energy)'!AQ198/(365*24)*1000</f>
        <v>2083.796469</v>
      </c>
      <c r="AR198" s="73">
        <f>'Electricity demand (energy)'!AR198/(365*24)*1000</f>
        <v>2635.160029</v>
      </c>
      <c r="AS198" s="73">
        <f>'Electricity demand (energy)'!AS198/(365*24)*1000</f>
        <v>3204.531724</v>
      </c>
      <c r="AT198" s="73">
        <f>'Electricity demand (energy)'!AT198/(365*24)*1000</f>
        <v>0</v>
      </c>
      <c r="AU198" s="73">
        <f>'Electricity demand (energy)'!AU198/(365*24)*1000</f>
        <v>0</v>
      </c>
      <c r="AV198" s="73">
        <f>'Electricity demand (energy)'!AV198/(365*24)*1000</f>
        <v>0</v>
      </c>
      <c r="AW198" s="73">
        <f>'Electricity demand (energy)'!AW198/(365*24)*1000</f>
        <v>0</v>
      </c>
      <c r="AX198" s="73">
        <f>'Electricity demand (energy)'!AX198/(365*24)*1000</f>
        <v>0</v>
      </c>
      <c r="AY198" s="73">
        <f>'Electricity demand (energy)'!AY198/(365*24)*1000</f>
        <v>0</v>
      </c>
      <c r="AZ198" s="73">
        <f>'Electricity demand (energy)'!AZ198/(365*24)*1000</f>
        <v>0</v>
      </c>
      <c r="BA198" s="73">
        <f>'Electricity demand (energy)'!BA198/(365*24)*1000</f>
        <v>0</v>
      </c>
      <c r="BB198" s="73">
        <f>'Electricity demand (energy)'!BB198/(365*24)*1000</f>
        <v>0</v>
      </c>
      <c r="BC198" s="73">
        <f>'Electricity demand (energy)'!BC198/(365*24)*1000</f>
        <v>0</v>
      </c>
      <c r="BD198" s="74">
        <f>'Electricity demand (energy)'!BD198/(365*24)*1000</f>
        <v>0</v>
      </c>
      <c r="BE198" s="3"/>
      <c r="BF198" s="3"/>
      <c r="BG198" s="3"/>
      <c r="BH198" s="3"/>
      <c r="BI198" s="3"/>
      <c r="BJ198" s="3"/>
      <c r="BK198" s="3"/>
      <c r="BL198" s="3"/>
      <c r="BM198" s="3"/>
      <c r="BN198" s="3"/>
    </row>
    <row r="199">
      <c r="A199" s="75"/>
      <c r="E199" s="76" t="s">
        <v>56</v>
      </c>
      <c r="F199" s="73">
        <f>'Electricity demand (energy)'!F199/(365*24)*1000</f>
        <v>0</v>
      </c>
      <c r="G199" s="73">
        <f>'Electricity demand (energy)'!G199/(365*24)*1000</f>
        <v>0</v>
      </c>
      <c r="H199" s="73">
        <f>'Electricity demand (energy)'!H199/(365*24)*1000</f>
        <v>0</v>
      </c>
      <c r="I199" s="73">
        <f>'Electricity demand (energy)'!I199/(365*24)*1000</f>
        <v>0</v>
      </c>
      <c r="J199" s="73">
        <f>'Electricity demand (energy)'!J199/(365*24)*1000</f>
        <v>0</v>
      </c>
      <c r="K199" s="73">
        <f>'Electricity demand (energy)'!K199/(365*24)*1000</f>
        <v>0</v>
      </c>
      <c r="L199" s="73">
        <f>'Electricity demand (energy)'!L199/(365*24)*1000</f>
        <v>0</v>
      </c>
      <c r="M199" s="73">
        <f>'Electricity demand (energy)'!M199/(365*24)*1000</f>
        <v>0</v>
      </c>
      <c r="N199" s="73">
        <f>'Electricity demand (energy)'!N199/(365*24)*1000</f>
        <v>0</v>
      </c>
      <c r="O199" s="73">
        <f>'Electricity demand (energy)'!O199/(365*24)*1000</f>
        <v>0</v>
      </c>
      <c r="P199" s="73">
        <f>'Electricity demand (energy)'!P199/(365*24)*1000</f>
        <v>0</v>
      </c>
      <c r="Q199" s="73">
        <f>'Electricity demand (energy)'!Q199/(365*24)*1000</f>
        <v>0</v>
      </c>
      <c r="R199" s="73">
        <f>'Electricity demand (energy)'!R199/(365*24)*1000</f>
        <v>0</v>
      </c>
      <c r="S199" s="73">
        <f>'Electricity demand (energy)'!S199/(365*24)*1000</f>
        <v>0</v>
      </c>
      <c r="T199" s="73">
        <f>'Electricity demand (energy)'!T199/(365*24)*1000</f>
        <v>0</v>
      </c>
      <c r="U199" s="73">
        <f>'Electricity demand (energy)'!U199/(365*24)*1000</f>
        <v>0</v>
      </c>
      <c r="V199" s="73">
        <f>'Electricity demand (energy)'!V199/(365*24)*1000</f>
        <v>0</v>
      </c>
      <c r="W199" s="73">
        <f>'Electricity demand (energy)'!W199/(365*24)*1000</f>
        <v>0</v>
      </c>
      <c r="X199" s="73">
        <f>'Electricity demand (energy)'!X199/(365*24)*1000</f>
        <v>0</v>
      </c>
      <c r="Y199" s="73">
        <f>'Electricity demand (energy)'!Y199/(365*24)*1000</f>
        <v>0</v>
      </c>
      <c r="Z199" s="73">
        <f>'Electricity demand (energy)'!Z199/(365*24)*1000</f>
        <v>0</v>
      </c>
      <c r="AA199" s="73">
        <f>'Electricity demand (energy)'!AA199/(365*24)*1000</f>
        <v>0</v>
      </c>
      <c r="AB199" s="73">
        <f>'Electricity demand (energy)'!AB199/(365*24)*1000</f>
        <v>0</v>
      </c>
      <c r="AC199" s="73">
        <f>'Electricity demand (energy)'!AC199/(365*24)*1000</f>
        <v>0.63862639</v>
      </c>
      <c r="AD199" s="73">
        <f>'Electricity demand (energy)'!AD199/(365*24)*1000</f>
        <v>1.40422303</v>
      </c>
      <c r="AE199" s="73">
        <f>'Electricity demand (energy)'!AE199/(365*24)*1000</f>
        <v>3.117799776</v>
      </c>
      <c r="AF199" s="73">
        <f>'Electricity demand (energy)'!AF199/(365*24)*1000</f>
        <v>6.832108585</v>
      </c>
      <c r="AG199" s="73">
        <f>'Electricity demand (energy)'!AG199/(365*24)*1000</f>
        <v>14.70067672</v>
      </c>
      <c r="AH199" s="73">
        <f>'Electricity demand (energy)'!AH199/(365*24)*1000</f>
        <v>30.85512237</v>
      </c>
      <c r="AI199" s="73">
        <f>'Electricity demand (energy)'!AI199/(365*24)*1000</f>
        <v>62.66006306</v>
      </c>
      <c r="AJ199" s="73">
        <f>'Electricity demand (energy)'!AJ199/(365*24)*1000</f>
        <v>121.9703061</v>
      </c>
      <c r="AK199" s="73">
        <f>'Electricity demand (energy)'!AK199/(365*24)*1000</f>
        <v>225.3358557</v>
      </c>
      <c r="AL199" s="73">
        <f>'Electricity demand (energy)'!AL199/(365*24)*1000</f>
        <v>398.9158901</v>
      </c>
      <c r="AM199" s="73">
        <f>'Electricity demand (energy)'!AM199/(365*24)*1000</f>
        <v>659.697422</v>
      </c>
      <c r="AN199" s="73">
        <f>'Electricity demand (energy)'!AN199/(365*24)*1000</f>
        <v>1016.055461</v>
      </c>
      <c r="AO199" s="73">
        <f>'Electricity demand (energy)'!AO199/(365*24)*1000</f>
        <v>1459.747904</v>
      </c>
      <c r="AP199" s="73">
        <f>'Electricity demand (energy)'!AP199/(365*24)*1000</f>
        <v>1967.75818</v>
      </c>
      <c r="AQ199" s="73">
        <f>'Electricity demand (energy)'!AQ199/(365*24)*1000</f>
        <v>2511.124065</v>
      </c>
      <c r="AR199" s="73">
        <f>'Electricity demand (energy)'!AR199/(365*24)*1000</f>
        <v>3064.861841</v>
      </c>
      <c r="AS199" s="73">
        <f>'Electricity demand (energy)'!AS199/(365*24)*1000</f>
        <v>3613.595044</v>
      </c>
      <c r="AT199" s="73">
        <f>'Electricity demand (energy)'!AT199/(365*24)*1000</f>
        <v>0</v>
      </c>
      <c r="AU199" s="73">
        <f>'Electricity demand (energy)'!AU199/(365*24)*1000</f>
        <v>0</v>
      </c>
      <c r="AV199" s="73">
        <f>'Electricity demand (energy)'!AV199/(365*24)*1000</f>
        <v>0</v>
      </c>
      <c r="AW199" s="73">
        <f>'Electricity demand (energy)'!AW199/(365*24)*1000</f>
        <v>0</v>
      </c>
      <c r="AX199" s="73">
        <f>'Electricity demand (energy)'!AX199/(365*24)*1000</f>
        <v>0</v>
      </c>
      <c r="AY199" s="73">
        <f>'Electricity demand (energy)'!AY199/(365*24)*1000</f>
        <v>0</v>
      </c>
      <c r="AZ199" s="73">
        <f>'Electricity demand (energy)'!AZ199/(365*24)*1000</f>
        <v>0</v>
      </c>
      <c r="BA199" s="73">
        <f>'Electricity demand (energy)'!BA199/(365*24)*1000</f>
        <v>0</v>
      </c>
      <c r="BB199" s="73">
        <f>'Electricity demand (energy)'!BB199/(365*24)*1000</f>
        <v>0</v>
      </c>
      <c r="BC199" s="73">
        <f>'Electricity demand (energy)'!BC199/(365*24)*1000</f>
        <v>0</v>
      </c>
      <c r="BD199" s="74">
        <f>'Electricity demand (energy)'!BD199/(365*24)*1000</f>
        <v>0</v>
      </c>
      <c r="BE199" s="3"/>
      <c r="BF199" s="3"/>
      <c r="BG199" s="3"/>
      <c r="BH199" s="3"/>
      <c r="BI199" s="3"/>
      <c r="BJ199" s="3"/>
      <c r="BK199" s="3"/>
      <c r="BL199" s="3"/>
      <c r="BM199" s="3"/>
      <c r="BN199" s="3"/>
    </row>
    <row r="200">
      <c r="A200" s="75"/>
      <c r="E200" s="76" t="s">
        <v>55</v>
      </c>
      <c r="F200" s="73">
        <f>'Electricity demand (energy)'!F200/(365*24)*1000</f>
        <v>0</v>
      </c>
      <c r="G200" s="73">
        <f>'Electricity demand (energy)'!G200/(365*24)*1000</f>
        <v>0</v>
      </c>
      <c r="H200" s="73">
        <f>'Electricity demand (energy)'!H200/(365*24)*1000</f>
        <v>0</v>
      </c>
      <c r="I200" s="73">
        <f>'Electricity demand (energy)'!I200/(365*24)*1000</f>
        <v>0</v>
      </c>
      <c r="J200" s="73">
        <f>'Electricity demand (energy)'!J200/(365*24)*1000</f>
        <v>0</v>
      </c>
      <c r="K200" s="73">
        <f>'Electricity demand (energy)'!K200/(365*24)*1000</f>
        <v>0</v>
      </c>
      <c r="L200" s="73">
        <f>'Electricity demand (energy)'!L200/(365*24)*1000</f>
        <v>0</v>
      </c>
      <c r="M200" s="73">
        <f>'Electricity demand (energy)'!M200/(365*24)*1000</f>
        <v>0</v>
      </c>
      <c r="N200" s="73">
        <f>'Electricity demand (energy)'!N200/(365*24)*1000</f>
        <v>0</v>
      </c>
      <c r="O200" s="73">
        <f>'Electricity demand (energy)'!O200/(365*24)*1000</f>
        <v>0</v>
      </c>
      <c r="P200" s="73">
        <f>'Electricity demand (energy)'!P200/(365*24)*1000</f>
        <v>0</v>
      </c>
      <c r="Q200" s="73">
        <f>'Electricity demand (energy)'!Q200/(365*24)*1000</f>
        <v>0</v>
      </c>
      <c r="R200" s="73">
        <f>'Electricity demand (energy)'!R200/(365*24)*1000</f>
        <v>0</v>
      </c>
      <c r="S200" s="73">
        <f>'Electricity demand (energy)'!S200/(365*24)*1000</f>
        <v>0</v>
      </c>
      <c r="T200" s="73">
        <f>'Electricity demand (energy)'!T200/(365*24)*1000</f>
        <v>0</v>
      </c>
      <c r="U200" s="73">
        <f>'Electricity demand (energy)'!U200/(365*24)*1000</f>
        <v>0</v>
      </c>
      <c r="V200" s="73">
        <f>'Electricity demand (energy)'!V200/(365*24)*1000</f>
        <v>0</v>
      </c>
      <c r="W200" s="73">
        <f>'Electricity demand (energy)'!W200/(365*24)*1000</f>
        <v>0</v>
      </c>
      <c r="X200" s="73">
        <f>'Electricity demand (energy)'!X200/(365*24)*1000</f>
        <v>0</v>
      </c>
      <c r="Y200" s="73">
        <f>'Electricity demand (energy)'!Y200/(365*24)*1000</f>
        <v>0</v>
      </c>
      <c r="Z200" s="73">
        <f>'Electricity demand (energy)'!Z200/(365*24)*1000</f>
        <v>0</v>
      </c>
      <c r="AA200" s="73">
        <f>'Electricity demand (energy)'!AA200/(365*24)*1000</f>
        <v>0</v>
      </c>
      <c r="AB200" s="73">
        <f>'Electricity demand (energy)'!AB200/(365*24)*1000</f>
        <v>0</v>
      </c>
      <c r="AC200" s="73">
        <f>'Electricity demand (energy)'!AC200/(365*24)*1000</f>
        <v>0.92794393</v>
      </c>
      <c r="AD200" s="73">
        <f>'Electricity demand (energy)'!AD200/(365*24)*1000</f>
        <v>2.264227386</v>
      </c>
      <c r="AE200" s="73">
        <f>'Electricity demand (energy)'!AE200/(365*24)*1000</f>
        <v>5.516181572</v>
      </c>
      <c r="AF200" s="73">
        <f>'Electricity demand (energy)'!AF200/(365*24)*1000</f>
        <v>13.0369279</v>
      </c>
      <c r="AG200" s="73">
        <f>'Electricity demand (energy)'!AG200/(365*24)*1000</f>
        <v>29.52534303</v>
      </c>
      <c r="AH200" s="73">
        <f>'Electricity demand (energy)'!AH200/(365*24)*1000</f>
        <v>63.21428924</v>
      </c>
      <c r="AI200" s="73">
        <f>'Electricity demand (energy)'!AI200/(365*24)*1000</f>
        <v>126.3965757</v>
      </c>
      <c r="AJ200" s="73">
        <f>'Electricity demand (energy)'!AJ200/(365*24)*1000</f>
        <v>234.1597556</v>
      </c>
      <c r="AK200" s="73">
        <f>'Electricity demand (energy)'!AK200/(365*24)*1000</f>
        <v>401.0455339</v>
      </c>
      <c r="AL200" s="73">
        <f>'Electricity demand (energy)'!AL200/(365*24)*1000</f>
        <v>648.6830217</v>
      </c>
      <c r="AM200" s="73">
        <f>'Electricity demand (energy)'!AM200/(365*24)*1000</f>
        <v>977.6612582</v>
      </c>
      <c r="AN200" s="73">
        <f>'Electricity demand (energy)'!AN200/(365*24)*1000</f>
        <v>1381.60593</v>
      </c>
      <c r="AO200" s="73">
        <f>'Electricity demand (energy)'!AO200/(365*24)*1000</f>
        <v>1843.369818</v>
      </c>
      <c r="AP200" s="73">
        <f>'Electricity demand (energy)'!AP200/(365*24)*1000</f>
        <v>2339.911527</v>
      </c>
      <c r="AQ200" s="73">
        <f>'Electricity demand (energy)'!AQ200/(365*24)*1000</f>
        <v>2849.430282</v>
      </c>
      <c r="AR200" s="73">
        <f>'Electricity demand (energy)'!AR200/(365*24)*1000</f>
        <v>3356.929675</v>
      </c>
      <c r="AS200" s="73">
        <f>'Electricity demand (energy)'!AS200/(365*24)*1000</f>
        <v>3855.973264</v>
      </c>
      <c r="AT200" s="73">
        <f>'Electricity demand (energy)'!AT200/(365*24)*1000</f>
        <v>0</v>
      </c>
      <c r="AU200" s="73">
        <f>'Electricity demand (energy)'!AU200/(365*24)*1000</f>
        <v>0</v>
      </c>
      <c r="AV200" s="73">
        <f>'Electricity demand (energy)'!AV200/(365*24)*1000</f>
        <v>0</v>
      </c>
      <c r="AW200" s="73">
        <f>'Electricity demand (energy)'!AW200/(365*24)*1000</f>
        <v>0</v>
      </c>
      <c r="AX200" s="73">
        <f>'Electricity demand (energy)'!AX200/(365*24)*1000</f>
        <v>0</v>
      </c>
      <c r="AY200" s="73">
        <f>'Electricity demand (energy)'!AY200/(365*24)*1000</f>
        <v>0</v>
      </c>
      <c r="AZ200" s="73">
        <f>'Electricity demand (energy)'!AZ200/(365*24)*1000</f>
        <v>0</v>
      </c>
      <c r="BA200" s="73">
        <f>'Electricity demand (energy)'!BA200/(365*24)*1000</f>
        <v>0</v>
      </c>
      <c r="BB200" s="73">
        <f>'Electricity demand (energy)'!BB200/(365*24)*1000</f>
        <v>0</v>
      </c>
      <c r="BC200" s="73">
        <f>'Electricity demand (energy)'!BC200/(365*24)*1000</f>
        <v>0</v>
      </c>
      <c r="BD200" s="74">
        <f>'Electricity demand (energy)'!BD200/(365*24)*1000</f>
        <v>0</v>
      </c>
      <c r="BE200" s="3"/>
      <c r="BF200" s="3"/>
      <c r="BG200" s="3"/>
      <c r="BH200" s="3"/>
      <c r="BI200" s="3"/>
      <c r="BJ200" s="3"/>
      <c r="BK200" s="3"/>
      <c r="BL200" s="3"/>
      <c r="BM200" s="3"/>
      <c r="BN200" s="3"/>
    </row>
    <row r="201">
      <c r="A201" s="75"/>
      <c r="D201" s="77" t="s">
        <v>55</v>
      </c>
      <c r="E201" s="76" t="s">
        <v>57</v>
      </c>
      <c r="F201" s="73">
        <f>'Electricity demand (energy)'!F201/(365*24)*1000</f>
        <v>0</v>
      </c>
      <c r="G201" s="73">
        <f>'Electricity demand (energy)'!G201/(365*24)*1000</f>
        <v>0</v>
      </c>
      <c r="H201" s="73">
        <f>'Electricity demand (energy)'!H201/(365*24)*1000</f>
        <v>0</v>
      </c>
      <c r="I201" s="73">
        <f>'Electricity demand (energy)'!I201/(365*24)*1000</f>
        <v>0</v>
      </c>
      <c r="J201" s="73">
        <f>'Electricity demand (energy)'!J201/(365*24)*1000</f>
        <v>0</v>
      </c>
      <c r="K201" s="73">
        <f>'Electricity demand (energy)'!K201/(365*24)*1000</f>
        <v>0</v>
      </c>
      <c r="L201" s="73">
        <f>'Electricity demand (energy)'!L201/(365*24)*1000</f>
        <v>0</v>
      </c>
      <c r="M201" s="73">
        <f>'Electricity demand (energy)'!M201/(365*24)*1000</f>
        <v>0</v>
      </c>
      <c r="N201" s="73">
        <f>'Electricity demand (energy)'!N201/(365*24)*1000</f>
        <v>0</v>
      </c>
      <c r="O201" s="73">
        <f>'Electricity demand (energy)'!O201/(365*24)*1000</f>
        <v>0</v>
      </c>
      <c r="P201" s="73">
        <f>'Electricity demand (energy)'!P201/(365*24)*1000</f>
        <v>0</v>
      </c>
      <c r="Q201" s="73">
        <f>'Electricity demand (energy)'!Q201/(365*24)*1000</f>
        <v>0</v>
      </c>
      <c r="R201" s="73">
        <f>'Electricity demand (energy)'!R201/(365*24)*1000</f>
        <v>0</v>
      </c>
      <c r="S201" s="73">
        <f>'Electricity demand (energy)'!S201/(365*24)*1000</f>
        <v>0</v>
      </c>
      <c r="T201" s="73">
        <f>'Electricity demand (energy)'!T201/(365*24)*1000</f>
        <v>0</v>
      </c>
      <c r="U201" s="73">
        <f>'Electricity demand (energy)'!U201/(365*24)*1000</f>
        <v>0</v>
      </c>
      <c r="V201" s="73">
        <f>'Electricity demand (energy)'!V201/(365*24)*1000</f>
        <v>0</v>
      </c>
      <c r="W201" s="73">
        <f>'Electricity demand (energy)'!W201/(365*24)*1000</f>
        <v>0</v>
      </c>
      <c r="X201" s="73">
        <f>'Electricity demand (energy)'!X201/(365*24)*1000</f>
        <v>0</v>
      </c>
      <c r="Y201" s="73">
        <f>'Electricity demand (energy)'!Y201/(365*24)*1000</f>
        <v>0</v>
      </c>
      <c r="Z201" s="73">
        <f>'Electricity demand (energy)'!Z201/(365*24)*1000</f>
        <v>0</v>
      </c>
      <c r="AA201" s="73">
        <f>'Electricity demand (energy)'!AA201/(365*24)*1000</f>
        <v>0</v>
      </c>
      <c r="AB201" s="73">
        <f>'Electricity demand (energy)'!AB201/(365*24)*1000</f>
        <v>0</v>
      </c>
      <c r="AC201" s="73">
        <f>'Electricity demand (energy)'!AC201/(365*24)*1000</f>
        <v>0.720033889</v>
      </c>
      <c r="AD201" s="73">
        <f>'Electricity demand (energy)'!AD201/(365*24)*1000</f>
        <v>1.816904049</v>
      </c>
      <c r="AE201" s="73">
        <f>'Electricity demand (energy)'!AE201/(365*24)*1000</f>
        <v>4.609999829</v>
      </c>
      <c r="AF201" s="73">
        <f>'Electricity demand (energy)'!AF201/(365*24)*1000</f>
        <v>11.4436582</v>
      </c>
      <c r="AG201" s="73">
        <f>'Electricity demand (energy)'!AG201/(365*24)*1000</f>
        <v>27.43631733</v>
      </c>
      <c r="AH201" s="73">
        <f>'Electricity demand (energy)'!AH201/(365*24)*1000</f>
        <v>62.38130731</v>
      </c>
      <c r="AI201" s="73">
        <f>'Electricity demand (energy)'!AI201/(365*24)*1000</f>
        <v>131.5694917</v>
      </c>
      <c r="AJ201" s="73">
        <f>'Electricity demand (energy)'!AJ201/(365*24)*1000</f>
        <v>252.259055</v>
      </c>
      <c r="AK201" s="73">
        <f>'Electricity demand (energy)'!AK201/(365*24)*1000</f>
        <v>435.2736895</v>
      </c>
      <c r="AL201" s="73">
        <f>'Electricity demand (energy)'!AL201/(365*24)*1000</f>
        <v>691.7808592</v>
      </c>
      <c r="AM201" s="73">
        <f>'Electricity demand (energy)'!AM201/(365*24)*1000</f>
        <v>1009.15637</v>
      </c>
      <c r="AN201" s="73">
        <f>'Electricity demand (energy)'!AN201/(365*24)*1000</f>
        <v>1376.001611</v>
      </c>
      <c r="AO201" s="73">
        <f>'Electricity demand (energy)'!AO201/(365*24)*1000</f>
        <v>1781.448943</v>
      </c>
      <c r="AP201" s="73">
        <f>'Electricity demand (energy)'!AP201/(365*24)*1000</f>
        <v>2215.955058</v>
      </c>
      <c r="AQ201" s="73">
        <f>'Electricity demand (energy)'!AQ201/(365*24)*1000</f>
        <v>2671.365242</v>
      </c>
      <c r="AR201" s="73">
        <f>'Electricity demand (energy)'!AR201/(365*24)*1000</f>
        <v>3141.337253</v>
      </c>
      <c r="AS201" s="73">
        <f>'Electricity demand (energy)'!AS201/(365*24)*1000</f>
        <v>3621.859511</v>
      </c>
      <c r="AT201" s="73">
        <f>'Electricity demand (energy)'!AT201/(365*24)*1000</f>
        <v>0</v>
      </c>
      <c r="AU201" s="73">
        <f>'Electricity demand (energy)'!AU201/(365*24)*1000</f>
        <v>0</v>
      </c>
      <c r="AV201" s="73">
        <f>'Electricity demand (energy)'!AV201/(365*24)*1000</f>
        <v>0</v>
      </c>
      <c r="AW201" s="73">
        <f>'Electricity demand (energy)'!AW201/(365*24)*1000</f>
        <v>0</v>
      </c>
      <c r="AX201" s="73">
        <f>'Electricity demand (energy)'!AX201/(365*24)*1000</f>
        <v>0</v>
      </c>
      <c r="AY201" s="73">
        <f>'Electricity demand (energy)'!AY201/(365*24)*1000</f>
        <v>0</v>
      </c>
      <c r="AZ201" s="73">
        <f>'Electricity demand (energy)'!AZ201/(365*24)*1000</f>
        <v>0</v>
      </c>
      <c r="BA201" s="73">
        <f>'Electricity demand (energy)'!BA201/(365*24)*1000</f>
        <v>0</v>
      </c>
      <c r="BB201" s="73">
        <f>'Electricity demand (energy)'!BB201/(365*24)*1000</f>
        <v>0</v>
      </c>
      <c r="BC201" s="73">
        <f>'Electricity demand (energy)'!BC201/(365*24)*1000</f>
        <v>0</v>
      </c>
      <c r="BD201" s="74">
        <f>'Electricity demand (energy)'!BD201/(365*24)*1000</f>
        <v>0</v>
      </c>
      <c r="BE201" s="3"/>
      <c r="BF201" s="3"/>
      <c r="BG201" s="3"/>
      <c r="BH201" s="3"/>
      <c r="BI201" s="3"/>
      <c r="BJ201" s="3"/>
      <c r="BK201" s="3"/>
      <c r="BL201" s="3"/>
      <c r="BM201" s="3"/>
      <c r="BN201" s="3"/>
    </row>
    <row r="202">
      <c r="A202" s="75"/>
      <c r="E202" s="76" t="s">
        <v>56</v>
      </c>
      <c r="F202" s="73">
        <f>'Electricity demand (energy)'!F202/(365*24)*1000</f>
        <v>0</v>
      </c>
      <c r="G202" s="73">
        <f>'Electricity demand (energy)'!G202/(365*24)*1000</f>
        <v>0</v>
      </c>
      <c r="H202" s="73">
        <f>'Electricity demand (energy)'!H202/(365*24)*1000</f>
        <v>0</v>
      </c>
      <c r="I202" s="73">
        <f>'Electricity demand (energy)'!I202/(365*24)*1000</f>
        <v>0</v>
      </c>
      <c r="J202" s="73">
        <f>'Electricity demand (energy)'!J202/(365*24)*1000</f>
        <v>0</v>
      </c>
      <c r="K202" s="73">
        <f>'Electricity demand (energy)'!K202/(365*24)*1000</f>
        <v>0</v>
      </c>
      <c r="L202" s="73">
        <f>'Electricity demand (energy)'!L202/(365*24)*1000</f>
        <v>0</v>
      </c>
      <c r="M202" s="73">
        <f>'Electricity demand (energy)'!M202/(365*24)*1000</f>
        <v>0</v>
      </c>
      <c r="N202" s="73">
        <f>'Electricity demand (energy)'!N202/(365*24)*1000</f>
        <v>0</v>
      </c>
      <c r="O202" s="73">
        <f>'Electricity demand (energy)'!O202/(365*24)*1000</f>
        <v>0</v>
      </c>
      <c r="P202" s="73">
        <f>'Electricity demand (energy)'!P202/(365*24)*1000</f>
        <v>0</v>
      </c>
      <c r="Q202" s="73">
        <f>'Electricity demand (energy)'!Q202/(365*24)*1000</f>
        <v>0</v>
      </c>
      <c r="R202" s="73">
        <f>'Electricity demand (energy)'!R202/(365*24)*1000</f>
        <v>0</v>
      </c>
      <c r="S202" s="73">
        <f>'Electricity demand (energy)'!S202/(365*24)*1000</f>
        <v>0</v>
      </c>
      <c r="T202" s="73">
        <f>'Electricity demand (energy)'!T202/(365*24)*1000</f>
        <v>0</v>
      </c>
      <c r="U202" s="73">
        <f>'Electricity demand (energy)'!U202/(365*24)*1000</f>
        <v>0</v>
      </c>
      <c r="V202" s="73">
        <f>'Electricity demand (energy)'!V202/(365*24)*1000</f>
        <v>0</v>
      </c>
      <c r="W202" s="73">
        <f>'Electricity demand (energy)'!W202/(365*24)*1000</f>
        <v>0</v>
      </c>
      <c r="X202" s="73">
        <f>'Electricity demand (energy)'!X202/(365*24)*1000</f>
        <v>0</v>
      </c>
      <c r="Y202" s="73">
        <f>'Electricity demand (energy)'!Y202/(365*24)*1000</f>
        <v>0</v>
      </c>
      <c r="Z202" s="73">
        <f>'Electricity demand (energy)'!Z202/(365*24)*1000</f>
        <v>0</v>
      </c>
      <c r="AA202" s="73">
        <f>'Electricity demand (energy)'!AA202/(365*24)*1000</f>
        <v>0</v>
      </c>
      <c r="AB202" s="73">
        <f>'Electricity demand (energy)'!AB202/(365*24)*1000</f>
        <v>0</v>
      </c>
      <c r="AC202" s="73">
        <f>'Electricity demand (energy)'!AC202/(365*24)*1000</f>
        <v>0.77793108</v>
      </c>
      <c r="AD202" s="73">
        <f>'Electricity demand (energy)'!AD202/(365*24)*1000</f>
        <v>2.076485873</v>
      </c>
      <c r="AE202" s="73">
        <f>'Electricity demand (energy)'!AE202/(365*24)*1000</f>
        <v>5.559439504</v>
      </c>
      <c r="AF202" s="73">
        <f>'Electricity demand (energy)'!AF202/(365*24)*1000</f>
        <v>14.50872991</v>
      </c>
      <c r="AG202" s="73">
        <f>'Electricity demand (energy)'!AG202/(365*24)*1000</f>
        <v>36.37743789</v>
      </c>
      <c r="AH202" s="73">
        <f>'Electricity demand (energy)'!AH202/(365*24)*1000</f>
        <v>85.87188381</v>
      </c>
      <c r="AI202" s="73">
        <f>'Electricity demand (energy)'!AI202/(365*24)*1000</f>
        <v>186.2638753</v>
      </c>
      <c r="AJ202" s="73">
        <f>'Electricity demand (energy)'!AJ202/(365*24)*1000</f>
        <v>363.0465935</v>
      </c>
      <c r="AK202" s="73">
        <f>'Electricity demand (energy)'!AK202/(365*24)*1000</f>
        <v>628.5317212</v>
      </c>
      <c r="AL202" s="73">
        <f>'Electricity demand (energy)'!AL202/(365*24)*1000</f>
        <v>988.8758486</v>
      </c>
      <c r="AM202" s="73">
        <f>'Electricity demand (energy)'!AM202/(365*24)*1000</f>
        <v>1410.668409</v>
      </c>
      <c r="AN202" s="73">
        <f>'Electricity demand (energy)'!AN202/(365*24)*1000</f>
        <v>1863.094777</v>
      </c>
      <c r="AO202" s="73">
        <f>'Electricity demand (energy)'!AO202/(365*24)*1000</f>
        <v>2322.610232</v>
      </c>
      <c r="AP202" s="73">
        <f>'Electricity demand (energy)'!AP202/(365*24)*1000</f>
        <v>2776.076189</v>
      </c>
      <c r="AQ202" s="73">
        <f>'Electricity demand (energy)'!AQ202/(365*24)*1000</f>
        <v>3219.18654</v>
      </c>
      <c r="AR202" s="73">
        <f>'Electricity demand (energy)'!AR202/(365*24)*1000</f>
        <v>3653.578745</v>
      </c>
      <c r="AS202" s="73">
        <f>'Electricity demand (energy)'!AS202/(365*24)*1000</f>
        <v>4084.195354</v>
      </c>
      <c r="AT202" s="73">
        <f>'Electricity demand (energy)'!AT202/(365*24)*1000</f>
        <v>0</v>
      </c>
      <c r="AU202" s="73">
        <f>'Electricity demand (energy)'!AU202/(365*24)*1000</f>
        <v>0</v>
      </c>
      <c r="AV202" s="73">
        <f>'Electricity demand (energy)'!AV202/(365*24)*1000</f>
        <v>0</v>
      </c>
      <c r="AW202" s="73">
        <f>'Electricity demand (energy)'!AW202/(365*24)*1000</f>
        <v>0</v>
      </c>
      <c r="AX202" s="73">
        <f>'Electricity demand (energy)'!AX202/(365*24)*1000</f>
        <v>0</v>
      </c>
      <c r="AY202" s="73">
        <f>'Electricity demand (energy)'!AY202/(365*24)*1000</f>
        <v>0</v>
      </c>
      <c r="AZ202" s="73">
        <f>'Electricity demand (energy)'!AZ202/(365*24)*1000</f>
        <v>0</v>
      </c>
      <c r="BA202" s="73">
        <f>'Electricity demand (energy)'!BA202/(365*24)*1000</f>
        <v>0</v>
      </c>
      <c r="BB202" s="73">
        <f>'Electricity demand (energy)'!BB202/(365*24)*1000</f>
        <v>0</v>
      </c>
      <c r="BC202" s="73">
        <f>'Electricity demand (energy)'!BC202/(365*24)*1000</f>
        <v>0</v>
      </c>
      <c r="BD202" s="74">
        <f>'Electricity demand (energy)'!BD202/(365*24)*1000</f>
        <v>0</v>
      </c>
      <c r="BE202" s="3"/>
      <c r="BF202" s="3"/>
      <c r="BG202" s="3"/>
      <c r="BH202" s="3"/>
      <c r="BI202" s="3"/>
      <c r="BJ202" s="3"/>
      <c r="BK202" s="3"/>
      <c r="BL202" s="3"/>
      <c r="BM202" s="3"/>
      <c r="BN202" s="3"/>
    </row>
    <row r="203">
      <c r="A203" s="75"/>
      <c r="E203" s="76" t="s">
        <v>55</v>
      </c>
      <c r="F203" s="73">
        <f>'Electricity demand (energy)'!F203/(365*24)*1000</f>
        <v>0</v>
      </c>
      <c r="G203" s="73">
        <f>'Electricity demand (energy)'!G203/(365*24)*1000</f>
        <v>0</v>
      </c>
      <c r="H203" s="73">
        <f>'Electricity demand (energy)'!H203/(365*24)*1000</f>
        <v>0</v>
      </c>
      <c r="I203" s="73">
        <f>'Electricity demand (energy)'!I203/(365*24)*1000</f>
        <v>0</v>
      </c>
      <c r="J203" s="73">
        <f>'Electricity demand (energy)'!J203/(365*24)*1000</f>
        <v>0</v>
      </c>
      <c r="K203" s="73">
        <f>'Electricity demand (energy)'!K203/(365*24)*1000</f>
        <v>0</v>
      </c>
      <c r="L203" s="73">
        <f>'Electricity demand (energy)'!L203/(365*24)*1000</f>
        <v>0</v>
      </c>
      <c r="M203" s="73">
        <f>'Electricity demand (energy)'!M203/(365*24)*1000</f>
        <v>0</v>
      </c>
      <c r="N203" s="73">
        <f>'Electricity demand (energy)'!N203/(365*24)*1000</f>
        <v>0</v>
      </c>
      <c r="O203" s="73">
        <f>'Electricity demand (energy)'!O203/(365*24)*1000</f>
        <v>0</v>
      </c>
      <c r="P203" s="73">
        <f>'Electricity demand (energy)'!P203/(365*24)*1000</f>
        <v>0</v>
      </c>
      <c r="Q203" s="73">
        <f>'Electricity demand (energy)'!Q203/(365*24)*1000</f>
        <v>0</v>
      </c>
      <c r="R203" s="73">
        <f>'Electricity demand (energy)'!R203/(365*24)*1000</f>
        <v>0</v>
      </c>
      <c r="S203" s="73">
        <f>'Electricity demand (energy)'!S203/(365*24)*1000</f>
        <v>0</v>
      </c>
      <c r="T203" s="73">
        <f>'Electricity demand (energy)'!T203/(365*24)*1000</f>
        <v>0</v>
      </c>
      <c r="U203" s="73">
        <f>'Electricity demand (energy)'!U203/(365*24)*1000</f>
        <v>0</v>
      </c>
      <c r="V203" s="73">
        <f>'Electricity demand (energy)'!V203/(365*24)*1000</f>
        <v>0</v>
      </c>
      <c r="W203" s="73">
        <f>'Electricity demand (energy)'!W203/(365*24)*1000</f>
        <v>0</v>
      </c>
      <c r="X203" s="73">
        <f>'Electricity demand (energy)'!X203/(365*24)*1000</f>
        <v>0</v>
      </c>
      <c r="Y203" s="73">
        <f>'Electricity demand (energy)'!Y203/(365*24)*1000</f>
        <v>0</v>
      </c>
      <c r="Z203" s="73">
        <f>'Electricity demand (energy)'!Z203/(365*24)*1000</f>
        <v>0</v>
      </c>
      <c r="AA203" s="73">
        <f>'Electricity demand (energy)'!AA203/(365*24)*1000</f>
        <v>0</v>
      </c>
      <c r="AB203" s="73">
        <f>'Electricity demand (energy)'!AB203/(365*24)*1000</f>
        <v>0</v>
      </c>
      <c r="AC203" s="73">
        <f>'Electricity demand (energy)'!AC203/(365*24)*1000</f>
        <v>1.13035796</v>
      </c>
      <c r="AD203" s="73">
        <f>'Electricity demand (energy)'!AD203/(365*24)*1000</f>
        <v>3.348211846</v>
      </c>
      <c r="AE203" s="73">
        <f>'Electricity demand (energy)'!AE203/(365*24)*1000</f>
        <v>9.836063873</v>
      </c>
      <c r="AF203" s="73">
        <f>'Electricity demand (energy)'!AF203/(365*24)*1000</f>
        <v>27.68534243</v>
      </c>
      <c r="AG203" s="73">
        <f>'Electricity demand (energy)'!AG203/(365*24)*1000</f>
        <v>73.06169316</v>
      </c>
      <c r="AH203" s="73">
        <f>'Electricity demand (energy)'!AH203/(365*24)*1000</f>
        <v>175.9296248</v>
      </c>
      <c r="AI203" s="73">
        <f>'Electricity demand (energy)'!AI203/(365*24)*1000</f>
        <v>375.7276144</v>
      </c>
      <c r="AJ203" s="73">
        <f>'Electricity demand (energy)'!AJ203/(365*24)*1000</f>
        <v>696.9803088</v>
      </c>
      <c r="AK203" s="73">
        <f>'Electricity demand (energy)'!AK203/(365*24)*1000</f>
        <v>1118.640613</v>
      </c>
      <c r="AL203" s="73">
        <f>'Electricity demand (energy)'!AL203/(365*24)*1000</f>
        <v>1608.025625</v>
      </c>
      <c r="AM203" s="73">
        <f>'Electricity demand (energy)'!AM203/(365*24)*1000</f>
        <v>2090.588512</v>
      </c>
      <c r="AN203" s="73">
        <f>'Electricity demand (energy)'!AN203/(365*24)*1000</f>
        <v>2533.388078</v>
      </c>
      <c r="AO203" s="73">
        <f>'Electricity demand (energy)'!AO203/(365*24)*1000</f>
        <v>2932.992463</v>
      </c>
      <c r="AP203" s="73">
        <f>'Electricity demand (energy)'!AP203/(365*24)*1000</f>
        <v>3301.103124</v>
      </c>
      <c r="AQ203" s="73">
        <f>'Electricity demand (energy)'!AQ203/(365*24)*1000</f>
        <v>3652.885071</v>
      </c>
      <c r="AR203" s="73">
        <f>'Electricity demand (energy)'!AR203/(365*24)*1000</f>
        <v>4001.748708</v>
      </c>
      <c r="AS203" s="73">
        <f>'Electricity demand (energy)'!AS203/(365*24)*1000</f>
        <v>4358.138612</v>
      </c>
      <c r="AT203" s="73">
        <f>'Electricity demand (energy)'!AT203/(365*24)*1000</f>
        <v>0</v>
      </c>
      <c r="AU203" s="73">
        <f>'Electricity demand (energy)'!AU203/(365*24)*1000</f>
        <v>0</v>
      </c>
      <c r="AV203" s="73">
        <f>'Electricity demand (energy)'!AV203/(365*24)*1000</f>
        <v>0</v>
      </c>
      <c r="AW203" s="73">
        <f>'Electricity demand (energy)'!AW203/(365*24)*1000</f>
        <v>0</v>
      </c>
      <c r="AX203" s="73">
        <f>'Electricity demand (energy)'!AX203/(365*24)*1000</f>
        <v>0</v>
      </c>
      <c r="AY203" s="73">
        <f>'Electricity demand (energy)'!AY203/(365*24)*1000</f>
        <v>0</v>
      </c>
      <c r="AZ203" s="73">
        <f>'Electricity demand (energy)'!AZ203/(365*24)*1000</f>
        <v>0</v>
      </c>
      <c r="BA203" s="73">
        <f>'Electricity demand (energy)'!BA203/(365*24)*1000</f>
        <v>0</v>
      </c>
      <c r="BB203" s="73">
        <f>'Electricity demand (energy)'!BB203/(365*24)*1000</f>
        <v>0</v>
      </c>
      <c r="BC203" s="73">
        <f>'Electricity demand (energy)'!BC203/(365*24)*1000</f>
        <v>0</v>
      </c>
      <c r="BD203" s="74">
        <f>'Electricity demand (energy)'!BD203/(365*24)*1000</f>
        <v>0</v>
      </c>
      <c r="BE203" s="3"/>
      <c r="BF203" s="3"/>
      <c r="BG203" s="3"/>
      <c r="BH203" s="3"/>
      <c r="BI203" s="3"/>
      <c r="BJ203" s="3"/>
      <c r="BK203" s="3"/>
      <c r="BL203" s="3"/>
      <c r="BM203" s="3"/>
      <c r="BN203" s="3"/>
    </row>
    <row r="204">
      <c r="A204" s="75"/>
      <c r="C204" s="77" t="s">
        <v>56</v>
      </c>
      <c r="D204" s="71" t="s">
        <v>57</v>
      </c>
      <c r="E204" s="76" t="s">
        <v>57</v>
      </c>
      <c r="F204" s="73">
        <f>'Electricity demand (energy)'!F204/(365*24)*1000</f>
        <v>0</v>
      </c>
      <c r="G204" s="73">
        <f>'Electricity demand (energy)'!G204/(365*24)*1000</f>
        <v>0</v>
      </c>
      <c r="H204" s="73">
        <f>'Electricity demand (energy)'!H204/(365*24)*1000</f>
        <v>0</v>
      </c>
      <c r="I204" s="73">
        <f>'Electricity demand (energy)'!I204/(365*24)*1000</f>
        <v>0</v>
      </c>
      <c r="J204" s="73">
        <f>'Electricity demand (energy)'!J204/(365*24)*1000</f>
        <v>0</v>
      </c>
      <c r="K204" s="73">
        <f>'Electricity demand (energy)'!K204/(365*24)*1000</f>
        <v>0</v>
      </c>
      <c r="L204" s="73">
        <f>'Electricity demand (energy)'!L204/(365*24)*1000</f>
        <v>0</v>
      </c>
      <c r="M204" s="73">
        <f>'Electricity demand (energy)'!M204/(365*24)*1000</f>
        <v>0</v>
      </c>
      <c r="N204" s="73">
        <f>'Electricity demand (energy)'!N204/(365*24)*1000</f>
        <v>0</v>
      </c>
      <c r="O204" s="73">
        <f>'Electricity demand (energy)'!O204/(365*24)*1000</f>
        <v>0</v>
      </c>
      <c r="P204" s="73">
        <f>'Electricity demand (energy)'!P204/(365*24)*1000</f>
        <v>0</v>
      </c>
      <c r="Q204" s="73">
        <f>'Electricity demand (energy)'!Q204/(365*24)*1000</f>
        <v>0</v>
      </c>
      <c r="R204" s="73">
        <f>'Electricity demand (energy)'!R204/(365*24)*1000</f>
        <v>0</v>
      </c>
      <c r="S204" s="73">
        <f>'Electricity demand (energy)'!S204/(365*24)*1000</f>
        <v>0</v>
      </c>
      <c r="T204" s="73">
        <f>'Electricity demand (energy)'!T204/(365*24)*1000</f>
        <v>0</v>
      </c>
      <c r="U204" s="73">
        <f>'Electricity demand (energy)'!U204/(365*24)*1000</f>
        <v>0</v>
      </c>
      <c r="V204" s="73">
        <f>'Electricity demand (energy)'!V204/(365*24)*1000</f>
        <v>0</v>
      </c>
      <c r="W204" s="73">
        <f>'Electricity demand (energy)'!W204/(365*24)*1000</f>
        <v>0</v>
      </c>
      <c r="X204" s="73">
        <f>'Electricity demand (energy)'!X204/(365*24)*1000</f>
        <v>0</v>
      </c>
      <c r="Y204" s="73">
        <f>'Electricity demand (energy)'!Y204/(365*24)*1000</f>
        <v>0</v>
      </c>
      <c r="Z204" s="73">
        <f>'Electricity demand (energy)'!Z204/(365*24)*1000</f>
        <v>0</v>
      </c>
      <c r="AA204" s="73">
        <f>'Electricity demand (energy)'!AA204/(365*24)*1000</f>
        <v>0</v>
      </c>
      <c r="AB204" s="73">
        <f>'Electricity demand (energy)'!AB204/(365*24)*1000</f>
        <v>0</v>
      </c>
      <c r="AC204" s="73">
        <f>'Electricity demand (energy)'!AC204/(365*24)*1000</f>
        <v>0.1688378089</v>
      </c>
      <c r="AD204" s="73">
        <f>'Electricity demand (energy)'!AD204/(365*24)*1000</f>
        <v>0.3252143572</v>
      </c>
      <c r="AE204" s="73">
        <f>'Electricity demand (energy)'!AE204/(365*24)*1000</f>
        <v>0.6354471548</v>
      </c>
      <c r="AF204" s="73">
        <f>'Electricity demand (energy)'!AF204/(365*24)*1000</f>
        <v>1.23442422</v>
      </c>
      <c r="AG204" s="73">
        <f>'Electricity demand (energy)'!AG204/(365*24)*1000</f>
        <v>2.379804724</v>
      </c>
      <c r="AH204" s="73">
        <f>'Electricity demand (energy)'!AH204/(365*24)*1000</f>
        <v>4.542951894</v>
      </c>
      <c r="AI204" s="73">
        <f>'Electricity demand (energy)'!AI204/(365*24)*1000</f>
        <v>8.564181802</v>
      </c>
      <c r="AJ204" s="73">
        <f>'Electricity demand (energy)'!AJ204/(365*24)*1000</f>
        <v>15.8940373</v>
      </c>
      <c r="AK204" s="73">
        <f>'Electricity demand (energy)'!AK204/(365*24)*1000</f>
        <v>28.94024573</v>
      </c>
      <c r="AL204" s="73">
        <f>'Electricity demand (energy)'!AL204/(365*24)*1000</f>
        <v>52.47322285</v>
      </c>
      <c r="AM204" s="73">
        <f>'Electricity demand (energy)'!AM204/(365*24)*1000</f>
        <v>92.71143554</v>
      </c>
      <c r="AN204" s="73">
        <f>'Electricity demand (energy)'!AN204/(365*24)*1000</f>
        <v>159.1702081</v>
      </c>
      <c r="AO204" s="73">
        <f>'Electricity demand (energy)'!AO204/(365*24)*1000</f>
        <v>264.9751966</v>
      </c>
      <c r="AP204" s="73">
        <f>'Electricity demand (energy)'!AP204/(365*24)*1000</f>
        <v>427.1577824</v>
      </c>
      <c r="AQ204" s="73">
        <f>'Electricity demand (energy)'!AQ204/(365*24)*1000</f>
        <v>666.4067847</v>
      </c>
      <c r="AR204" s="73">
        <f>'Electricity demand (energy)'!AR204/(365*24)*1000</f>
        <v>1006.013683</v>
      </c>
      <c r="AS204" s="73">
        <f>'Electricity demand (energy)'!AS204/(365*24)*1000</f>
        <v>1469.794703</v>
      </c>
      <c r="AT204" s="73">
        <f>'Electricity demand (energy)'!AT204/(365*24)*1000</f>
        <v>0</v>
      </c>
      <c r="AU204" s="73">
        <f>'Electricity demand (energy)'!AU204/(365*24)*1000</f>
        <v>0</v>
      </c>
      <c r="AV204" s="73">
        <f>'Electricity demand (energy)'!AV204/(365*24)*1000</f>
        <v>0</v>
      </c>
      <c r="AW204" s="73">
        <f>'Electricity demand (energy)'!AW204/(365*24)*1000</f>
        <v>0</v>
      </c>
      <c r="AX204" s="73">
        <f>'Electricity demand (energy)'!AX204/(365*24)*1000</f>
        <v>0</v>
      </c>
      <c r="AY204" s="73">
        <f>'Electricity demand (energy)'!AY204/(365*24)*1000</f>
        <v>0</v>
      </c>
      <c r="AZ204" s="73">
        <f>'Electricity demand (energy)'!AZ204/(365*24)*1000</f>
        <v>0</v>
      </c>
      <c r="BA204" s="73">
        <f>'Electricity demand (energy)'!BA204/(365*24)*1000</f>
        <v>0</v>
      </c>
      <c r="BB204" s="73">
        <f>'Electricity demand (energy)'!BB204/(365*24)*1000</f>
        <v>0</v>
      </c>
      <c r="BC204" s="73">
        <f>'Electricity demand (energy)'!BC204/(365*24)*1000</f>
        <v>0</v>
      </c>
      <c r="BD204" s="74">
        <f>'Electricity demand (energy)'!BD204/(365*24)*1000</f>
        <v>0</v>
      </c>
      <c r="BE204" s="3"/>
      <c r="BF204" s="3"/>
      <c r="BG204" s="3"/>
      <c r="BH204" s="3"/>
      <c r="BI204" s="3"/>
      <c r="BJ204" s="3"/>
      <c r="BK204" s="3"/>
      <c r="BL204" s="3"/>
      <c r="BM204" s="3"/>
      <c r="BN204" s="3"/>
    </row>
    <row r="205">
      <c r="A205" s="75"/>
      <c r="E205" s="76" t="s">
        <v>56</v>
      </c>
      <c r="F205" s="73">
        <f>'Electricity demand (energy)'!F205/(365*24)*1000</f>
        <v>0</v>
      </c>
      <c r="G205" s="73">
        <f>'Electricity demand (energy)'!G205/(365*24)*1000</f>
        <v>0</v>
      </c>
      <c r="H205" s="73">
        <f>'Electricity demand (energy)'!H205/(365*24)*1000</f>
        <v>0</v>
      </c>
      <c r="I205" s="73">
        <f>'Electricity demand (energy)'!I205/(365*24)*1000</f>
        <v>0</v>
      </c>
      <c r="J205" s="73">
        <f>'Electricity demand (energy)'!J205/(365*24)*1000</f>
        <v>0</v>
      </c>
      <c r="K205" s="73">
        <f>'Electricity demand (energy)'!K205/(365*24)*1000</f>
        <v>0</v>
      </c>
      <c r="L205" s="73">
        <f>'Electricity demand (energy)'!L205/(365*24)*1000</f>
        <v>0</v>
      </c>
      <c r="M205" s="73">
        <f>'Electricity demand (energy)'!M205/(365*24)*1000</f>
        <v>0</v>
      </c>
      <c r="N205" s="73">
        <f>'Electricity demand (energy)'!N205/(365*24)*1000</f>
        <v>0</v>
      </c>
      <c r="O205" s="73">
        <f>'Electricity demand (energy)'!O205/(365*24)*1000</f>
        <v>0</v>
      </c>
      <c r="P205" s="73">
        <f>'Electricity demand (energy)'!P205/(365*24)*1000</f>
        <v>0</v>
      </c>
      <c r="Q205" s="73">
        <f>'Electricity demand (energy)'!Q205/(365*24)*1000</f>
        <v>0</v>
      </c>
      <c r="R205" s="73">
        <f>'Electricity demand (energy)'!R205/(365*24)*1000</f>
        <v>0</v>
      </c>
      <c r="S205" s="73">
        <f>'Electricity demand (energy)'!S205/(365*24)*1000</f>
        <v>0</v>
      </c>
      <c r="T205" s="73">
        <f>'Electricity demand (energy)'!T205/(365*24)*1000</f>
        <v>0</v>
      </c>
      <c r="U205" s="73">
        <f>'Electricity demand (energy)'!U205/(365*24)*1000</f>
        <v>0</v>
      </c>
      <c r="V205" s="73">
        <f>'Electricity demand (energy)'!V205/(365*24)*1000</f>
        <v>0</v>
      </c>
      <c r="W205" s="73">
        <f>'Electricity demand (energy)'!W205/(365*24)*1000</f>
        <v>0</v>
      </c>
      <c r="X205" s="73">
        <f>'Electricity demand (energy)'!X205/(365*24)*1000</f>
        <v>0</v>
      </c>
      <c r="Y205" s="73">
        <f>'Electricity demand (energy)'!Y205/(365*24)*1000</f>
        <v>0</v>
      </c>
      <c r="Z205" s="73">
        <f>'Electricity demand (energy)'!Z205/(365*24)*1000</f>
        <v>0</v>
      </c>
      <c r="AA205" s="73">
        <f>'Electricity demand (energy)'!AA205/(365*24)*1000</f>
        <v>0</v>
      </c>
      <c r="AB205" s="73">
        <f>'Electricity demand (energy)'!AB205/(365*24)*1000</f>
        <v>0</v>
      </c>
      <c r="AC205" s="73">
        <f>'Electricity demand (energy)'!AC205/(365*24)*1000</f>
        <v>0.182413885</v>
      </c>
      <c r="AD205" s="73">
        <f>'Electricity demand (energy)'!AD205/(365*24)*1000</f>
        <v>0.3716778654</v>
      </c>
      <c r="AE205" s="73">
        <f>'Electricity demand (energy)'!AE205/(365*24)*1000</f>
        <v>0.7663189037</v>
      </c>
      <c r="AF205" s="73">
        <f>'Electricity demand (energy)'!AF205/(365*24)*1000</f>
        <v>1.565052652</v>
      </c>
      <c r="AG205" s="73">
        <f>'Electricity demand (energy)'!AG205/(365*24)*1000</f>
        <v>3.155350533</v>
      </c>
      <c r="AH205" s="73">
        <f>'Electricity demand (energy)'!AH205/(365*24)*1000</f>
        <v>6.253665626</v>
      </c>
      <c r="AI205" s="73">
        <f>'Electricity demand (energy)'!AI205/(365*24)*1000</f>
        <v>12.12437375</v>
      </c>
      <c r="AJ205" s="73">
        <f>'Electricity demand (energy)'!AJ205/(365*24)*1000</f>
        <v>22.87440622</v>
      </c>
      <c r="AK205" s="73">
        <f>'Electricity demand (energy)'!AK205/(365*24)*1000</f>
        <v>41.78948303</v>
      </c>
      <c r="AL205" s="73">
        <f>'Electricity demand (energy)'!AL205/(365*24)*1000</f>
        <v>75.00858412</v>
      </c>
      <c r="AM205" s="73">
        <f>'Electricity demand (energy)'!AM205/(365*24)*1000</f>
        <v>129.598442</v>
      </c>
      <c r="AN205" s="73">
        <f>'Electricity demand (energy)'!AN205/(365*24)*1000</f>
        <v>215.5151427</v>
      </c>
      <c r="AO205" s="73">
        <f>'Electricity demand (energy)'!AO205/(365*24)*1000</f>
        <v>345.4682804</v>
      </c>
      <c r="AP205" s="73">
        <f>'Electricity demand (energy)'!AP205/(365*24)*1000</f>
        <v>535.1293314</v>
      </c>
      <c r="AQ205" s="73">
        <f>'Electricity demand (energy)'!AQ205/(365*24)*1000</f>
        <v>803.0679287</v>
      </c>
      <c r="AR205" s="73">
        <f>'Electricity demand (energy)'!AR205/(365*24)*1000</f>
        <v>1170.05909</v>
      </c>
      <c r="AS205" s="73">
        <f>'Electricity demand (energy)'!AS205/(365*24)*1000</f>
        <v>1657.41622</v>
      </c>
      <c r="AT205" s="73">
        <f>'Electricity demand (energy)'!AT205/(365*24)*1000</f>
        <v>0</v>
      </c>
      <c r="AU205" s="73">
        <f>'Electricity demand (energy)'!AU205/(365*24)*1000</f>
        <v>0</v>
      </c>
      <c r="AV205" s="73">
        <f>'Electricity demand (energy)'!AV205/(365*24)*1000</f>
        <v>0</v>
      </c>
      <c r="AW205" s="73">
        <f>'Electricity demand (energy)'!AW205/(365*24)*1000</f>
        <v>0</v>
      </c>
      <c r="AX205" s="73">
        <f>'Electricity demand (energy)'!AX205/(365*24)*1000</f>
        <v>0</v>
      </c>
      <c r="AY205" s="73">
        <f>'Electricity demand (energy)'!AY205/(365*24)*1000</f>
        <v>0</v>
      </c>
      <c r="AZ205" s="73">
        <f>'Electricity demand (energy)'!AZ205/(365*24)*1000</f>
        <v>0</v>
      </c>
      <c r="BA205" s="73">
        <f>'Electricity demand (energy)'!BA205/(365*24)*1000</f>
        <v>0</v>
      </c>
      <c r="BB205" s="73">
        <f>'Electricity demand (energy)'!BB205/(365*24)*1000</f>
        <v>0</v>
      </c>
      <c r="BC205" s="73">
        <f>'Electricity demand (energy)'!BC205/(365*24)*1000</f>
        <v>0</v>
      </c>
      <c r="BD205" s="74">
        <f>'Electricity demand (energy)'!BD205/(365*24)*1000</f>
        <v>0</v>
      </c>
      <c r="BE205" s="3"/>
      <c r="BF205" s="3"/>
      <c r="BG205" s="3"/>
      <c r="BH205" s="3"/>
      <c r="BI205" s="3"/>
      <c r="BJ205" s="3"/>
      <c r="BK205" s="3"/>
      <c r="BL205" s="3"/>
      <c r="BM205" s="3"/>
      <c r="BN205" s="3"/>
    </row>
    <row r="206">
      <c r="A206" s="75"/>
      <c r="E206" s="76" t="s">
        <v>55</v>
      </c>
      <c r="F206" s="73">
        <f>'Electricity demand (energy)'!F206/(365*24)*1000</f>
        <v>0</v>
      </c>
      <c r="G206" s="73">
        <f>'Electricity demand (energy)'!G206/(365*24)*1000</f>
        <v>0</v>
      </c>
      <c r="H206" s="73">
        <f>'Electricity demand (energy)'!H206/(365*24)*1000</f>
        <v>0</v>
      </c>
      <c r="I206" s="73">
        <f>'Electricity demand (energy)'!I206/(365*24)*1000</f>
        <v>0</v>
      </c>
      <c r="J206" s="73">
        <f>'Electricity demand (energy)'!J206/(365*24)*1000</f>
        <v>0</v>
      </c>
      <c r="K206" s="73">
        <f>'Electricity demand (energy)'!K206/(365*24)*1000</f>
        <v>0</v>
      </c>
      <c r="L206" s="73">
        <f>'Electricity demand (energy)'!L206/(365*24)*1000</f>
        <v>0</v>
      </c>
      <c r="M206" s="73">
        <f>'Electricity demand (energy)'!M206/(365*24)*1000</f>
        <v>0</v>
      </c>
      <c r="N206" s="73">
        <f>'Electricity demand (energy)'!N206/(365*24)*1000</f>
        <v>0</v>
      </c>
      <c r="O206" s="73">
        <f>'Electricity demand (energy)'!O206/(365*24)*1000</f>
        <v>0</v>
      </c>
      <c r="P206" s="73">
        <f>'Electricity demand (energy)'!P206/(365*24)*1000</f>
        <v>0</v>
      </c>
      <c r="Q206" s="73">
        <f>'Electricity demand (energy)'!Q206/(365*24)*1000</f>
        <v>0</v>
      </c>
      <c r="R206" s="73">
        <f>'Electricity demand (energy)'!R206/(365*24)*1000</f>
        <v>0</v>
      </c>
      <c r="S206" s="73">
        <f>'Electricity demand (energy)'!S206/(365*24)*1000</f>
        <v>0</v>
      </c>
      <c r="T206" s="73">
        <f>'Electricity demand (energy)'!T206/(365*24)*1000</f>
        <v>0</v>
      </c>
      <c r="U206" s="73">
        <f>'Electricity demand (energy)'!U206/(365*24)*1000</f>
        <v>0</v>
      </c>
      <c r="V206" s="73">
        <f>'Electricity demand (energy)'!V206/(365*24)*1000</f>
        <v>0</v>
      </c>
      <c r="W206" s="73">
        <f>'Electricity demand (energy)'!W206/(365*24)*1000</f>
        <v>0</v>
      </c>
      <c r="X206" s="73">
        <f>'Electricity demand (energy)'!X206/(365*24)*1000</f>
        <v>0</v>
      </c>
      <c r="Y206" s="73">
        <f>'Electricity demand (energy)'!Y206/(365*24)*1000</f>
        <v>0</v>
      </c>
      <c r="Z206" s="73">
        <f>'Electricity demand (energy)'!Z206/(365*24)*1000</f>
        <v>0</v>
      </c>
      <c r="AA206" s="73">
        <f>'Electricity demand (energy)'!AA206/(365*24)*1000</f>
        <v>0</v>
      </c>
      <c r="AB206" s="73">
        <f>'Electricity demand (energy)'!AB206/(365*24)*1000</f>
        <v>0</v>
      </c>
      <c r="AC206" s="73">
        <f>'Electricity demand (energy)'!AC206/(365*24)*1000</f>
        <v>0.2650530263</v>
      </c>
      <c r="AD206" s="73">
        <f>'Electricity demand (energy)'!AD206/(365*24)*1000</f>
        <v>0.5993087879</v>
      </c>
      <c r="AE206" s="73">
        <f>'Electricity demand (energy)'!AE206/(365*24)*1000</f>
        <v>1.355813239</v>
      </c>
      <c r="AF206" s="73">
        <f>'Electricity demand (energy)'!AF206/(365*24)*1000</f>
        <v>2.986410172</v>
      </c>
      <c r="AG206" s="73">
        <f>'Electricity demand (energy)'!AG206/(365*24)*1000</f>
        <v>6.337314166</v>
      </c>
      <c r="AH206" s="73">
        <f>'Electricity demand (energy)'!AH206/(365*24)*1000</f>
        <v>12.81216853</v>
      </c>
      <c r="AI206" s="73">
        <f>'Electricity demand (energy)'!AI206/(365*24)*1000</f>
        <v>24.4570345</v>
      </c>
      <c r="AJ206" s="73">
        <f>'Electricity demand (energy)'!AJ206/(365*24)*1000</f>
        <v>43.91450298</v>
      </c>
      <c r="AK206" s="73">
        <f>'Electricity demand (energy)'!AK206/(365*24)*1000</f>
        <v>74.37558253</v>
      </c>
      <c r="AL206" s="73">
        <f>'Electricity demand (energy)'!AL206/(365*24)*1000</f>
        <v>121.9725667</v>
      </c>
      <c r="AM206" s="73">
        <f>'Electricity demand (energy)'!AM206/(365*24)*1000</f>
        <v>192.0628635</v>
      </c>
      <c r="AN206" s="73">
        <f>'Electricity demand (energy)'!AN206/(365*24)*1000</f>
        <v>293.0519154</v>
      </c>
      <c r="AO206" s="73">
        <f>'Electricity demand (energy)'!AO206/(365*24)*1000</f>
        <v>436.2573835</v>
      </c>
      <c r="AP206" s="73">
        <f>'Electricity demand (energy)'!AP206/(365*24)*1000</f>
        <v>636.3359603</v>
      </c>
      <c r="AQ206" s="73">
        <f>'Electricity demand (energy)'!AQ206/(365*24)*1000</f>
        <v>911.2596649</v>
      </c>
      <c r="AR206" s="73">
        <f>'Electricity demand (energy)'!AR206/(365*24)*1000</f>
        <v>1281.560568</v>
      </c>
      <c r="AS206" s="73">
        <f>'Electricity demand (energy)'!AS206/(365*24)*1000</f>
        <v>1768.58573</v>
      </c>
      <c r="AT206" s="73">
        <f>'Electricity demand (energy)'!AT206/(365*24)*1000</f>
        <v>0</v>
      </c>
      <c r="AU206" s="73">
        <f>'Electricity demand (energy)'!AU206/(365*24)*1000</f>
        <v>0</v>
      </c>
      <c r="AV206" s="73">
        <f>'Electricity demand (energy)'!AV206/(365*24)*1000</f>
        <v>0</v>
      </c>
      <c r="AW206" s="73">
        <f>'Electricity demand (energy)'!AW206/(365*24)*1000</f>
        <v>0</v>
      </c>
      <c r="AX206" s="73">
        <f>'Electricity demand (energy)'!AX206/(365*24)*1000</f>
        <v>0</v>
      </c>
      <c r="AY206" s="73">
        <f>'Electricity demand (energy)'!AY206/(365*24)*1000</f>
        <v>0</v>
      </c>
      <c r="AZ206" s="73">
        <f>'Electricity demand (energy)'!AZ206/(365*24)*1000</f>
        <v>0</v>
      </c>
      <c r="BA206" s="73">
        <f>'Electricity demand (energy)'!BA206/(365*24)*1000</f>
        <v>0</v>
      </c>
      <c r="BB206" s="73">
        <f>'Electricity demand (energy)'!BB206/(365*24)*1000</f>
        <v>0</v>
      </c>
      <c r="BC206" s="73">
        <f>'Electricity demand (energy)'!BC206/(365*24)*1000</f>
        <v>0</v>
      </c>
      <c r="BD206" s="74">
        <f>'Electricity demand (energy)'!BD206/(365*24)*1000</f>
        <v>0</v>
      </c>
      <c r="BE206" s="3"/>
      <c r="BF206" s="3"/>
      <c r="BG206" s="3"/>
      <c r="BH206" s="3"/>
      <c r="BI206" s="3"/>
      <c r="BJ206" s="3"/>
      <c r="BK206" s="3"/>
      <c r="BL206" s="3"/>
      <c r="BM206" s="3"/>
      <c r="BN206" s="3"/>
    </row>
    <row r="207">
      <c r="A207" s="75"/>
      <c r="D207" s="77" t="s">
        <v>56</v>
      </c>
      <c r="E207" s="76" t="s">
        <v>57</v>
      </c>
      <c r="F207" s="73">
        <f>'Electricity demand (energy)'!F207/(365*24)*1000</f>
        <v>0</v>
      </c>
      <c r="G207" s="73">
        <f>'Electricity demand (energy)'!G207/(365*24)*1000</f>
        <v>0</v>
      </c>
      <c r="H207" s="73">
        <f>'Electricity demand (energy)'!H207/(365*24)*1000</f>
        <v>0</v>
      </c>
      <c r="I207" s="73">
        <f>'Electricity demand (energy)'!I207/(365*24)*1000</f>
        <v>0</v>
      </c>
      <c r="J207" s="73">
        <f>'Electricity demand (energy)'!J207/(365*24)*1000</f>
        <v>0</v>
      </c>
      <c r="K207" s="73">
        <f>'Electricity demand (energy)'!K207/(365*24)*1000</f>
        <v>0</v>
      </c>
      <c r="L207" s="73">
        <f>'Electricity demand (energy)'!L207/(365*24)*1000</f>
        <v>0</v>
      </c>
      <c r="M207" s="73">
        <f>'Electricity demand (energy)'!M207/(365*24)*1000</f>
        <v>0</v>
      </c>
      <c r="N207" s="73">
        <f>'Electricity demand (energy)'!N207/(365*24)*1000</f>
        <v>0</v>
      </c>
      <c r="O207" s="73">
        <f>'Electricity demand (energy)'!O207/(365*24)*1000</f>
        <v>0</v>
      </c>
      <c r="P207" s="73">
        <f>'Electricity demand (energy)'!P207/(365*24)*1000</f>
        <v>0</v>
      </c>
      <c r="Q207" s="73">
        <f>'Electricity demand (energy)'!Q207/(365*24)*1000</f>
        <v>0</v>
      </c>
      <c r="R207" s="73">
        <f>'Electricity demand (energy)'!R207/(365*24)*1000</f>
        <v>0</v>
      </c>
      <c r="S207" s="73">
        <f>'Electricity demand (energy)'!S207/(365*24)*1000</f>
        <v>0</v>
      </c>
      <c r="T207" s="73">
        <f>'Electricity demand (energy)'!T207/(365*24)*1000</f>
        <v>0</v>
      </c>
      <c r="U207" s="73">
        <f>'Electricity demand (energy)'!U207/(365*24)*1000</f>
        <v>0</v>
      </c>
      <c r="V207" s="73">
        <f>'Electricity demand (energy)'!V207/(365*24)*1000</f>
        <v>0</v>
      </c>
      <c r="W207" s="73">
        <f>'Electricity demand (energy)'!W207/(365*24)*1000</f>
        <v>0</v>
      </c>
      <c r="X207" s="73">
        <f>'Electricity demand (energy)'!X207/(365*24)*1000</f>
        <v>0</v>
      </c>
      <c r="Y207" s="73">
        <f>'Electricity demand (energy)'!Y207/(365*24)*1000</f>
        <v>0</v>
      </c>
      <c r="Z207" s="73">
        <f>'Electricity demand (energy)'!Z207/(365*24)*1000</f>
        <v>0</v>
      </c>
      <c r="AA207" s="73">
        <f>'Electricity demand (energy)'!AA207/(365*24)*1000</f>
        <v>0</v>
      </c>
      <c r="AB207" s="73">
        <f>'Electricity demand (energy)'!AB207/(365*24)*1000</f>
        <v>0</v>
      </c>
      <c r="AC207" s="73">
        <f>'Electricity demand (energy)'!AC207/(365*24)*1000</f>
        <v>0.6140499883</v>
      </c>
      <c r="AD207" s="73">
        <f>'Electricity demand (energy)'!AD207/(365*24)*1000</f>
        <v>1.300938244</v>
      </c>
      <c r="AE207" s="73">
        <f>'Electricity demand (energy)'!AE207/(365*24)*1000</f>
        <v>2.789032598</v>
      </c>
      <c r="AF207" s="73">
        <f>'Electricity demand (energy)'!AF207/(365*24)*1000</f>
        <v>5.923025469</v>
      </c>
      <c r="AG207" s="73">
        <f>'Electricity demand (energy)'!AG207/(365*24)*1000</f>
        <v>12.41658841</v>
      </c>
      <c r="AH207" s="73">
        <f>'Electricity demand (energy)'!AH207/(365*24)*1000</f>
        <v>25.57525034</v>
      </c>
      <c r="AI207" s="73">
        <f>'Electricity demand (energy)'!AI207/(365*24)*1000</f>
        <v>51.45462521</v>
      </c>
      <c r="AJ207" s="73">
        <f>'Electricity demand (energy)'!AJ207/(365*24)*1000</f>
        <v>100.3837537</v>
      </c>
      <c r="AK207" s="73">
        <f>'Electricity demand (energy)'!AK207/(365*24)*1000</f>
        <v>188.3251525</v>
      </c>
      <c r="AL207" s="73">
        <f>'Electricity demand (energy)'!AL207/(365*24)*1000</f>
        <v>343.0203189</v>
      </c>
      <c r="AM207" s="73">
        <f>'Electricity demand (energy)'!AM207/(365*24)*1000</f>
        <v>590.8251594</v>
      </c>
      <c r="AN207" s="73">
        <f>'Electricity demand (energy)'!AN207/(365*24)*1000</f>
        <v>956.8657434</v>
      </c>
      <c r="AO207" s="73">
        <f>'Electricity demand (energy)'!AO207/(365*24)*1000</f>
        <v>1454.097184</v>
      </c>
      <c r="AP207" s="73">
        <f>'Electricity demand (energy)'!AP207/(365*24)*1000</f>
        <v>2077.728281</v>
      </c>
      <c r="AQ207" s="73">
        <f>'Electricity demand (energy)'!AQ207/(365*24)*1000</f>
        <v>2807.44777</v>
      </c>
      <c r="AR207" s="73">
        <f>'Electricity demand (energy)'!AR207/(365*24)*1000</f>
        <v>3616.032387</v>
      </c>
      <c r="AS207" s="73">
        <f>'Electricity demand (energy)'!AS207/(365*24)*1000</f>
        <v>4478.770636</v>
      </c>
      <c r="AT207" s="73">
        <f>'Electricity demand (energy)'!AT207/(365*24)*1000</f>
        <v>0</v>
      </c>
      <c r="AU207" s="73">
        <f>'Electricity demand (energy)'!AU207/(365*24)*1000</f>
        <v>0</v>
      </c>
      <c r="AV207" s="73">
        <f>'Electricity demand (energy)'!AV207/(365*24)*1000</f>
        <v>0</v>
      </c>
      <c r="AW207" s="73">
        <f>'Electricity demand (energy)'!AW207/(365*24)*1000</f>
        <v>0</v>
      </c>
      <c r="AX207" s="73">
        <f>'Electricity demand (energy)'!AX207/(365*24)*1000</f>
        <v>0</v>
      </c>
      <c r="AY207" s="73">
        <f>'Electricity demand (energy)'!AY207/(365*24)*1000</f>
        <v>0</v>
      </c>
      <c r="AZ207" s="73">
        <f>'Electricity demand (energy)'!AZ207/(365*24)*1000</f>
        <v>0</v>
      </c>
      <c r="BA207" s="73">
        <f>'Electricity demand (energy)'!BA207/(365*24)*1000</f>
        <v>0</v>
      </c>
      <c r="BB207" s="73">
        <f>'Electricity demand (energy)'!BB207/(365*24)*1000</f>
        <v>0</v>
      </c>
      <c r="BC207" s="73">
        <f>'Electricity demand (energy)'!BC207/(365*24)*1000</f>
        <v>0</v>
      </c>
      <c r="BD207" s="74">
        <f>'Electricity demand (energy)'!BD207/(365*24)*1000</f>
        <v>0</v>
      </c>
      <c r="BE207" s="3"/>
      <c r="BF207" s="3"/>
      <c r="BG207" s="3"/>
      <c r="BH207" s="3"/>
      <c r="BI207" s="3"/>
      <c r="BJ207" s="3"/>
      <c r="BK207" s="3"/>
      <c r="BL207" s="3"/>
      <c r="BM207" s="3"/>
      <c r="BN207" s="3"/>
    </row>
    <row r="208">
      <c r="A208" s="75"/>
      <c r="E208" s="76" t="s">
        <v>56</v>
      </c>
      <c r="F208" s="73">
        <f>'Electricity demand (energy)'!F208/(365*24)*1000</f>
        <v>0</v>
      </c>
      <c r="G208" s="73">
        <f>'Electricity demand (energy)'!G208/(365*24)*1000</f>
        <v>0</v>
      </c>
      <c r="H208" s="73">
        <f>'Electricity demand (energy)'!H208/(365*24)*1000</f>
        <v>0</v>
      </c>
      <c r="I208" s="73">
        <f>'Electricity demand (energy)'!I208/(365*24)*1000</f>
        <v>0</v>
      </c>
      <c r="J208" s="73">
        <f>'Electricity demand (energy)'!J208/(365*24)*1000</f>
        <v>0</v>
      </c>
      <c r="K208" s="73">
        <f>'Electricity demand (energy)'!K208/(365*24)*1000</f>
        <v>0</v>
      </c>
      <c r="L208" s="73">
        <f>'Electricity demand (energy)'!L208/(365*24)*1000</f>
        <v>0</v>
      </c>
      <c r="M208" s="73">
        <f>'Electricity demand (energy)'!M208/(365*24)*1000</f>
        <v>0</v>
      </c>
      <c r="N208" s="73">
        <f>'Electricity demand (energy)'!N208/(365*24)*1000</f>
        <v>0</v>
      </c>
      <c r="O208" s="73">
        <f>'Electricity demand (energy)'!O208/(365*24)*1000</f>
        <v>0</v>
      </c>
      <c r="P208" s="73">
        <f>'Electricity demand (energy)'!P208/(365*24)*1000</f>
        <v>0</v>
      </c>
      <c r="Q208" s="73">
        <f>'Electricity demand (energy)'!Q208/(365*24)*1000</f>
        <v>0</v>
      </c>
      <c r="R208" s="73">
        <f>'Electricity demand (energy)'!R208/(365*24)*1000</f>
        <v>0</v>
      </c>
      <c r="S208" s="73">
        <f>'Electricity demand (energy)'!S208/(365*24)*1000</f>
        <v>0</v>
      </c>
      <c r="T208" s="73">
        <f>'Electricity demand (energy)'!T208/(365*24)*1000</f>
        <v>0</v>
      </c>
      <c r="U208" s="73">
        <f>'Electricity demand (energy)'!U208/(365*24)*1000</f>
        <v>0</v>
      </c>
      <c r="V208" s="73">
        <f>'Electricity demand (energy)'!V208/(365*24)*1000</f>
        <v>0</v>
      </c>
      <c r="W208" s="73">
        <f>'Electricity demand (energy)'!W208/(365*24)*1000</f>
        <v>0</v>
      </c>
      <c r="X208" s="73">
        <f>'Electricity demand (energy)'!X208/(365*24)*1000</f>
        <v>0</v>
      </c>
      <c r="Y208" s="73">
        <f>'Electricity demand (energy)'!Y208/(365*24)*1000</f>
        <v>0</v>
      </c>
      <c r="Z208" s="73">
        <f>'Electricity demand (energy)'!Z208/(365*24)*1000</f>
        <v>0</v>
      </c>
      <c r="AA208" s="73">
        <f>'Electricity demand (energy)'!AA208/(365*24)*1000</f>
        <v>0</v>
      </c>
      <c r="AB208" s="73">
        <f>'Electricity demand (energy)'!AB208/(365*24)*1000</f>
        <v>0</v>
      </c>
      <c r="AC208" s="73">
        <f>'Electricity demand (energy)'!AC208/(365*24)*1000</f>
        <v>0.6634251219</v>
      </c>
      <c r="AD208" s="73">
        <f>'Electricity demand (energy)'!AD208/(365*24)*1000</f>
        <v>1.486803823</v>
      </c>
      <c r="AE208" s="73">
        <f>'Electricity demand (energy)'!AE208/(365*24)*1000</f>
        <v>3.363440038</v>
      </c>
      <c r="AF208" s="73">
        <f>'Electricity demand (energy)'!AF208/(365*24)*1000</f>
        <v>7.509449801</v>
      </c>
      <c r="AG208" s="73">
        <f>'Electricity demand (energy)'!AG208/(365*24)*1000</f>
        <v>16.46298475</v>
      </c>
      <c r="AH208" s="73">
        <f>'Electricity demand (energy)'!AH208/(365*24)*1000</f>
        <v>35.20597789</v>
      </c>
      <c r="AI208" s="73">
        <f>'Electricity demand (energy)'!AI208/(365*24)*1000</f>
        <v>72.84468282</v>
      </c>
      <c r="AJ208" s="73">
        <f>'Electricity demand (energy)'!AJ208/(365*24)*1000</f>
        <v>144.4704525</v>
      </c>
      <c r="AK208" s="73">
        <f>'Electricity demand (energy)'!AK208/(365*24)*1000</f>
        <v>271.9400118</v>
      </c>
      <c r="AL208" s="73">
        <f>'Electricity demand (energy)'!AL208/(365*24)*1000</f>
        <v>490.3352043</v>
      </c>
      <c r="AM208" s="73">
        <f>'Electricity demand (energy)'!AM208/(365*24)*1000</f>
        <v>825.8961769</v>
      </c>
      <c r="AN208" s="73">
        <f>'Electricity demand (energy)'!AN208/(365*24)*1000</f>
        <v>1295.588286</v>
      </c>
      <c r="AO208" s="73">
        <f>'Electricity demand (energy)'!AO208/(365*24)*1000</f>
        <v>1895.816892</v>
      </c>
      <c r="AP208" s="73">
        <f>'Electricity demand (energy)'!AP208/(365*24)*1000</f>
        <v>2602.910193</v>
      </c>
      <c r="AQ208" s="73">
        <f>'Electricity demand (energy)'!AQ208/(365*24)*1000</f>
        <v>3383.175738</v>
      </c>
      <c r="AR208" s="73">
        <f>'Electricity demand (energy)'!AR208/(365*24)*1000</f>
        <v>4205.679941</v>
      </c>
      <c r="AS208" s="73">
        <f>'Electricity demand (energy)'!AS208/(365*24)*1000</f>
        <v>5050.49248</v>
      </c>
      <c r="AT208" s="73">
        <f>'Electricity demand (energy)'!AT208/(365*24)*1000</f>
        <v>0</v>
      </c>
      <c r="AU208" s="73">
        <f>'Electricity demand (energy)'!AU208/(365*24)*1000</f>
        <v>0</v>
      </c>
      <c r="AV208" s="73">
        <f>'Electricity demand (energy)'!AV208/(365*24)*1000</f>
        <v>0</v>
      </c>
      <c r="AW208" s="73">
        <f>'Electricity demand (energy)'!AW208/(365*24)*1000</f>
        <v>0</v>
      </c>
      <c r="AX208" s="73">
        <f>'Electricity demand (energy)'!AX208/(365*24)*1000</f>
        <v>0</v>
      </c>
      <c r="AY208" s="73">
        <f>'Electricity demand (energy)'!AY208/(365*24)*1000</f>
        <v>0</v>
      </c>
      <c r="AZ208" s="73">
        <f>'Electricity demand (energy)'!AZ208/(365*24)*1000</f>
        <v>0</v>
      </c>
      <c r="BA208" s="73">
        <f>'Electricity demand (energy)'!BA208/(365*24)*1000</f>
        <v>0</v>
      </c>
      <c r="BB208" s="73">
        <f>'Electricity demand (energy)'!BB208/(365*24)*1000</f>
        <v>0</v>
      </c>
      <c r="BC208" s="73">
        <f>'Electricity demand (energy)'!BC208/(365*24)*1000</f>
        <v>0</v>
      </c>
      <c r="BD208" s="74">
        <f>'Electricity demand (energy)'!BD208/(365*24)*1000</f>
        <v>0</v>
      </c>
      <c r="BE208" s="3"/>
      <c r="BF208" s="3"/>
      <c r="BG208" s="3"/>
      <c r="BH208" s="3"/>
      <c r="BI208" s="3"/>
      <c r="BJ208" s="3"/>
      <c r="BK208" s="3"/>
      <c r="BL208" s="3"/>
      <c r="BM208" s="3"/>
      <c r="BN208" s="3"/>
    </row>
    <row r="209">
      <c r="A209" s="75"/>
      <c r="E209" s="76" t="s">
        <v>55</v>
      </c>
      <c r="F209" s="73">
        <f>'Electricity demand (energy)'!F209/(365*24)*1000</f>
        <v>0</v>
      </c>
      <c r="G209" s="73">
        <f>'Electricity demand (energy)'!G209/(365*24)*1000</f>
        <v>0</v>
      </c>
      <c r="H209" s="73">
        <f>'Electricity demand (energy)'!H209/(365*24)*1000</f>
        <v>0</v>
      </c>
      <c r="I209" s="73">
        <f>'Electricity demand (energy)'!I209/(365*24)*1000</f>
        <v>0</v>
      </c>
      <c r="J209" s="73">
        <f>'Electricity demand (energy)'!J209/(365*24)*1000</f>
        <v>0</v>
      </c>
      <c r="K209" s="73">
        <f>'Electricity demand (energy)'!K209/(365*24)*1000</f>
        <v>0</v>
      </c>
      <c r="L209" s="73">
        <f>'Electricity demand (energy)'!L209/(365*24)*1000</f>
        <v>0</v>
      </c>
      <c r="M209" s="73">
        <f>'Electricity demand (energy)'!M209/(365*24)*1000</f>
        <v>0</v>
      </c>
      <c r="N209" s="73">
        <f>'Electricity demand (energy)'!N209/(365*24)*1000</f>
        <v>0</v>
      </c>
      <c r="O209" s="73">
        <f>'Electricity demand (energy)'!O209/(365*24)*1000</f>
        <v>0</v>
      </c>
      <c r="P209" s="73">
        <f>'Electricity demand (energy)'!P209/(365*24)*1000</f>
        <v>0</v>
      </c>
      <c r="Q209" s="73">
        <f>'Electricity demand (energy)'!Q209/(365*24)*1000</f>
        <v>0</v>
      </c>
      <c r="R209" s="73">
        <f>'Electricity demand (energy)'!R209/(365*24)*1000</f>
        <v>0</v>
      </c>
      <c r="S209" s="73">
        <f>'Electricity demand (energy)'!S209/(365*24)*1000</f>
        <v>0</v>
      </c>
      <c r="T209" s="73">
        <f>'Electricity demand (energy)'!T209/(365*24)*1000</f>
        <v>0</v>
      </c>
      <c r="U209" s="73">
        <f>'Electricity demand (energy)'!U209/(365*24)*1000</f>
        <v>0</v>
      </c>
      <c r="V209" s="73">
        <f>'Electricity demand (energy)'!V209/(365*24)*1000</f>
        <v>0</v>
      </c>
      <c r="W209" s="73">
        <f>'Electricity demand (energy)'!W209/(365*24)*1000</f>
        <v>0</v>
      </c>
      <c r="X209" s="73">
        <f>'Electricity demand (energy)'!X209/(365*24)*1000</f>
        <v>0</v>
      </c>
      <c r="Y209" s="73">
        <f>'Electricity demand (energy)'!Y209/(365*24)*1000</f>
        <v>0</v>
      </c>
      <c r="Z209" s="73">
        <f>'Electricity demand (energy)'!Z209/(365*24)*1000</f>
        <v>0</v>
      </c>
      <c r="AA209" s="73">
        <f>'Electricity demand (energy)'!AA209/(365*24)*1000</f>
        <v>0</v>
      </c>
      <c r="AB209" s="73">
        <f>'Electricity demand (energy)'!AB209/(365*24)*1000</f>
        <v>0</v>
      </c>
      <c r="AC209" s="73">
        <f>'Electricity demand (energy)'!AC209/(365*24)*1000</f>
        <v>0.9639772557</v>
      </c>
      <c r="AD209" s="73">
        <f>'Electricity demand (energy)'!AD209/(365*24)*1000</f>
        <v>2.397384079</v>
      </c>
      <c r="AE209" s="73">
        <f>'Electricity demand (energy)'!AE209/(365*24)*1000</f>
        <v>5.950781733</v>
      </c>
      <c r="AF209" s="73">
        <f>'Electricity demand (energy)'!AF209/(365*24)*1000</f>
        <v>14.32942032</v>
      </c>
      <c r="AG209" s="73">
        <f>'Electricity demand (energy)'!AG209/(365*24)*1000</f>
        <v>33.06482287</v>
      </c>
      <c r="AH209" s="73">
        <f>'Electricity demand (energy)'!AH209/(365*24)*1000</f>
        <v>72.12808437</v>
      </c>
      <c r="AI209" s="73">
        <f>'Electricity demand (energy)'!AI209/(365*24)*1000</f>
        <v>146.9407788</v>
      </c>
      <c r="AJ209" s="73">
        <f>'Electricity demand (energy)'!AJ209/(365*24)*1000</f>
        <v>277.3557509</v>
      </c>
      <c r="AK209" s="73">
        <f>'Electricity demand (energy)'!AK209/(365*24)*1000</f>
        <v>483.9901173</v>
      </c>
      <c r="AL209" s="73">
        <f>'Electricity demand (energy)'!AL209/(365*24)*1000</f>
        <v>797.3413189</v>
      </c>
      <c r="AM209" s="73">
        <f>'Electricity demand (energy)'!AM209/(365*24)*1000</f>
        <v>1223.965213</v>
      </c>
      <c r="AN209" s="73">
        <f>'Electricity demand (energy)'!AN209/(365*24)*1000</f>
        <v>1761.707434</v>
      </c>
      <c r="AO209" s="73">
        <f>'Electricity demand (energy)'!AO209/(365*24)*1000</f>
        <v>2394.037785</v>
      </c>
      <c r="AP209" s="73">
        <f>'Electricity demand (energy)'!AP209/(365*24)*1000</f>
        <v>3095.187014</v>
      </c>
      <c r="AQ209" s="73">
        <f>'Electricity demand (energy)'!AQ209/(365*24)*1000</f>
        <v>3838.967388</v>
      </c>
      <c r="AR209" s="73">
        <f>'Electricity demand (energy)'!AR209/(365*24)*1000</f>
        <v>4606.462715</v>
      </c>
      <c r="AS209" s="73">
        <f>'Electricity demand (energy)'!AS209/(365*24)*1000</f>
        <v>5389.249137</v>
      </c>
      <c r="AT209" s="73">
        <f>'Electricity demand (energy)'!AT209/(365*24)*1000</f>
        <v>0</v>
      </c>
      <c r="AU209" s="73">
        <f>'Electricity demand (energy)'!AU209/(365*24)*1000</f>
        <v>0</v>
      </c>
      <c r="AV209" s="73">
        <f>'Electricity demand (energy)'!AV209/(365*24)*1000</f>
        <v>0</v>
      </c>
      <c r="AW209" s="73">
        <f>'Electricity demand (energy)'!AW209/(365*24)*1000</f>
        <v>0</v>
      </c>
      <c r="AX209" s="73">
        <f>'Electricity demand (energy)'!AX209/(365*24)*1000</f>
        <v>0</v>
      </c>
      <c r="AY209" s="73">
        <f>'Electricity demand (energy)'!AY209/(365*24)*1000</f>
        <v>0</v>
      </c>
      <c r="AZ209" s="73">
        <f>'Electricity demand (energy)'!AZ209/(365*24)*1000</f>
        <v>0</v>
      </c>
      <c r="BA209" s="73">
        <f>'Electricity demand (energy)'!BA209/(365*24)*1000</f>
        <v>0</v>
      </c>
      <c r="BB209" s="73">
        <f>'Electricity demand (energy)'!BB209/(365*24)*1000</f>
        <v>0</v>
      </c>
      <c r="BC209" s="73">
        <f>'Electricity demand (energy)'!BC209/(365*24)*1000</f>
        <v>0</v>
      </c>
      <c r="BD209" s="74">
        <f>'Electricity demand (energy)'!BD209/(365*24)*1000</f>
        <v>0</v>
      </c>
      <c r="BE209" s="3"/>
      <c r="BF209" s="3"/>
      <c r="BG209" s="3"/>
      <c r="BH209" s="3"/>
      <c r="BI209" s="3"/>
      <c r="BJ209" s="3"/>
      <c r="BK209" s="3"/>
      <c r="BL209" s="3"/>
      <c r="BM209" s="3"/>
      <c r="BN209" s="3"/>
    </row>
    <row r="210">
      <c r="A210" s="75"/>
      <c r="D210" s="77" t="s">
        <v>55</v>
      </c>
      <c r="E210" s="76" t="s">
        <v>57</v>
      </c>
      <c r="F210" s="73">
        <f>'Electricity demand (energy)'!F210/(365*24)*1000</f>
        <v>0</v>
      </c>
      <c r="G210" s="73">
        <f>'Electricity demand (energy)'!G210/(365*24)*1000</f>
        <v>0</v>
      </c>
      <c r="H210" s="73">
        <f>'Electricity demand (energy)'!H210/(365*24)*1000</f>
        <v>0</v>
      </c>
      <c r="I210" s="73">
        <f>'Electricity demand (energy)'!I210/(365*24)*1000</f>
        <v>0</v>
      </c>
      <c r="J210" s="73">
        <f>'Electricity demand (energy)'!J210/(365*24)*1000</f>
        <v>0</v>
      </c>
      <c r="K210" s="73">
        <f>'Electricity demand (energy)'!K210/(365*24)*1000</f>
        <v>0</v>
      </c>
      <c r="L210" s="73">
        <f>'Electricity demand (energy)'!L210/(365*24)*1000</f>
        <v>0</v>
      </c>
      <c r="M210" s="73">
        <f>'Electricity demand (energy)'!M210/(365*24)*1000</f>
        <v>0</v>
      </c>
      <c r="N210" s="73">
        <f>'Electricity demand (energy)'!N210/(365*24)*1000</f>
        <v>0</v>
      </c>
      <c r="O210" s="73">
        <f>'Electricity demand (energy)'!O210/(365*24)*1000</f>
        <v>0</v>
      </c>
      <c r="P210" s="73">
        <f>'Electricity demand (energy)'!P210/(365*24)*1000</f>
        <v>0</v>
      </c>
      <c r="Q210" s="73">
        <f>'Electricity demand (energy)'!Q210/(365*24)*1000</f>
        <v>0</v>
      </c>
      <c r="R210" s="73">
        <f>'Electricity demand (energy)'!R210/(365*24)*1000</f>
        <v>0</v>
      </c>
      <c r="S210" s="73">
        <f>'Electricity demand (energy)'!S210/(365*24)*1000</f>
        <v>0</v>
      </c>
      <c r="T210" s="73">
        <f>'Electricity demand (energy)'!T210/(365*24)*1000</f>
        <v>0</v>
      </c>
      <c r="U210" s="73">
        <f>'Electricity demand (energy)'!U210/(365*24)*1000</f>
        <v>0</v>
      </c>
      <c r="V210" s="73">
        <f>'Electricity demand (energy)'!V210/(365*24)*1000</f>
        <v>0</v>
      </c>
      <c r="W210" s="73">
        <f>'Electricity demand (energy)'!W210/(365*24)*1000</f>
        <v>0</v>
      </c>
      <c r="X210" s="73">
        <f>'Electricity demand (energy)'!X210/(365*24)*1000</f>
        <v>0</v>
      </c>
      <c r="Y210" s="73">
        <f>'Electricity demand (energy)'!Y210/(365*24)*1000</f>
        <v>0</v>
      </c>
      <c r="Z210" s="73">
        <f>'Electricity demand (energy)'!Z210/(365*24)*1000</f>
        <v>0</v>
      </c>
      <c r="AA210" s="73">
        <f>'Electricity demand (energy)'!AA210/(365*24)*1000</f>
        <v>0</v>
      </c>
      <c r="AB210" s="73">
        <f>'Electricity demand (energy)'!AB210/(365*24)*1000</f>
        <v>0</v>
      </c>
      <c r="AC210" s="73">
        <f>'Electricity demand (energy)'!AC210/(365*24)*1000</f>
        <v>0.7479937849</v>
      </c>
      <c r="AD210" s="73">
        <f>'Electricity demand (energy)'!AD210/(365*24)*1000</f>
        <v>1.923754154</v>
      </c>
      <c r="AE210" s="73">
        <f>'Electricity demand (energy)'!AE210/(365*24)*1000</f>
        <v>4.973205181</v>
      </c>
      <c r="AF210" s="73">
        <f>'Electricity demand (energy)'!AF210/(365*24)*1000</f>
        <v>12.57819247</v>
      </c>
      <c r="AG210" s="73">
        <f>'Electricity demand (energy)'!AG210/(365*24)*1000</f>
        <v>30.72536607</v>
      </c>
      <c r="AH210" s="73">
        <f>'Electricity demand (energy)'!AH210/(365*24)*1000</f>
        <v>71.17764434</v>
      </c>
      <c r="AI210" s="73">
        <f>'Electricity demand (energy)'!AI210/(365*24)*1000</f>
        <v>152.9544884</v>
      </c>
      <c r="AJ210" s="73">
        <f>'Electricity demand (energy)'!AJ210/(365*24)*1000</f>
        <v>298.7938703</v>
      </c>
      <c r="AK210" s="73">
        <f>'Electricity demand (energy)'!AK210/(365*24)*1000</f>
        <v>525.2973696</v>
      </c>
      <c r="AL210" s="73">
        <f>'Electricity demand (energy)'!AL210/(365*24)*1000</f>
        <v>850.3158619</v>
      </c>
      <c r="AM210" s="73">
        <f>'Electricity demand (energy)'!AM210/(365*24)*1000</f>
        <v>1263.394944</v>
      </c>
      <c r="AN210" s="73">
        <f>'Electricity demand (energy)'!AN210/(365*24)*1000</f>
        <v>1754.561279</v>
      </c>
      <c r="AO210" s="73">
        <f>'Electricity demand (energy)'!AO210/(365*24)*1000</f>
        <v>2313.61935</v>
      </c>
      <c r="AP210" s="73">
        <f>'Electricity demand (energy)'!AP210/(365*24)*1000</f>
        <v>2931.219937</v>
      </c>
      <c r="AQ210" s="73">
        <f>'Electricity demand (energy)'!AQ210/(365*24)*1000</f>
        <v>3599.064736</v>
      </c>
      <c r="AR210" s="73">
        <f>'Electricity demand (energy)'!AR210/(365*24)*1000</f>
        <v>4310.621411</v>
      </c>
      <c r="AS210" s="73">
        <f>'Electricity demand (energy)'!AS210/(365*24)*1000</f>
        <v>5062.0432</v>
      </c>
      <c r="AT210" s="73">
        <f>'Electricity demand (energy)'!AT210/(365*24)*1000</f>
        <v>0</v>
      </c>
      <c r="AU210" s="73">
        <f>'Electricity demand (energy)'!AU210/(365*24)*1000</f>
        <v>0</v>
      </c>
      <c r="AV210" s="73">
        <f>'Electricity demand (energy)'!AV210/(365*24)*1000</f>
        <v>0</v>
      </c>
      <c r="AW210" s="73">
        <f>'Electricity demand (energy)'!AW210/(365*24)*1000</f>
        <v>0</v>
      </c>
      <c r="AX210" s="73">
        <f>'Electricity demand (energy)'!AX210/(365*24)*1000</f>
        <v>0</v>
      </c>
      <c r="AY210" s="73">
        <f>'Electricity demand (energy)'!AY210/(365*24)*1000</f>
        <v>0</v>
      </c>
      <c r="AZ210" s="73">
        <f>'Electricity demand (energy)'!AZ210/(365*24)*1000</f>
        <v>0</v>
      </c>
      <c r="BA210" s="73">
        <f>'Electricity demand (energy)'!BA210/(365*24)*1000</f>
        <v>0</v>
      </c>
      <c r="BB210" s="73">
        <f>'Electricity demand (energy)'!BB210/(365*24)*1000</f>
        <v>0</v>
      </c>
      <c r="BC210" s="73">
        <f>'Electricity demand (energy)'!BC210/(365*24)*1000</f>
        <v>0</v>
      </c>
      <c r="BD210" s="74">
        <f>'Electricity demand (energy)'!BD210/(365*24)*1000</f>
        <v>0</v>
      </c>
      <c r="BE210" s="3"/>
      <c r="BF210" s="3"/>
      <c r="BG210" s="3"/>
      <c r="BH210" s="3"/>
      <c r="BI210" s="3"/>
      <c r="BJ210" s="3"/>
      <c r="BK210" s="3"/>
      <c r="BL210" s="3"/>
      <c r="BM210" s="3"/>
      <c r="BN210" s="3"/>
    </row>
    <row r="211">
      <c r="A211" s="75"/>
      <c r="E211" s="76" t="s">
        <v>56</v>
      </c>
      <c r="F211" s="73">
        <f>'Electricity demand (energy)'!F211/(365*24)*1000</f>
        <v>0</v>
      </c>
      <c r="G211" s="73">
        <f>'Electricity demand (energy)'!G211/(365*24)*1000</f>
        <v>0</v>
      </c>
      <c r="H211" s="73">
        <f>'Electricity demand (energy)'!H211/(365*24)*1000</f>
        <v>0</v>
      </c>
      <c r="I211" s="73">
        <f>'Electricity demand (energy)'!I211/(365*24)*1000</f>
        <v>0</v>
      </c>
      <c r="J211" s="73">
        <f>'Electricity demand (energy)'!J211/(365*24)*1000</f>
        <v>0</v>
      </c>
      <c r="K211" s="73">
        <f>'Electricity demand (energy)'!K211/(365*24)*1000</f>
        <v>0</v>
      </c>
      <c r="L211" s="73">
        <f>'Electricity demand (energy)'!L211/(365*24)*1000</f>
        <v>0</v>
      </c>
      <c r="M211" s="73">
        <f>'Electricity demand (energy)'!M211/(365*24)*1000</f>
        <v>0</v>
      </c>
      <c r="N211" s="73">
        <f>'Electricity demand (energy)'!N211/(365*24)*1000</f>
        <v>0</v>
      </c>
      <c r="O211" s="73">
        <f>'Electricity demand (energy)'!O211/(365*24)*1000</f>
        <v>0</v>
      </c>
      <c r="P211" s="73">
        <f>'Electricity demand (energy)'!P211/(365*24)*1000</f>
        <v>0</v>
      </c>
      <c r="Q211" s="73">
        <f>'Electricity demand (energy)'!Q211/(365*24)*1000</f>
        <v>0</v>
      </c>
      <c r="R211" s="73">
        <f>'Electricity demand (energy)'!R211/(365*24)*1000</f>
        <v>0</v>
      </c>
      <c r="S211" s="73">
        <f>'Electricity demand (energy)'!S211/(365*24)*1000</f>
        <v>0</v>
      </c>
      <c r="T211" s="73">
        <f>'Electricity demand (energy)'!T211/(365*24)*1000</f>
        <v>0</v>
      </c>
      <c r="U211" s="73">
        <f>'Electricity demand (energy)'!U211/(365*24)*1000</f>
        <v>0</v>
      </c>
      <c r="V211" s="73">
        <f>'Electricity demand (energy)'!V211/(365*24)*1000</f>
        <v>0</v>
      </c>
      <c r="W211" s="73">
        <f>'Electricity demand (energy)'!W211/(365*24)*1000</f>
        <v>0</v>
      </c>
      <c r="X211" s="73">
        <f>'Electricity demand (energy)'!X211/(365*24)*1000</f>
        <v>0</v>
      </c>
      <c r="Y211" s="73">
        <f>'Electricity demand (energy)'!Y211/(365*24)*1000</f>
        <v>0</v>
      </c>
      <c r="Z211" s="73">
        <f>'Electricity demand (energy)'!Z211/(365*24)*1000</f>
        <v>0</v>
      </c>
      <c r="AA211" s="73">
        <f>'Electricity demand (energy)'!AA211/(365*24)*1000</f>
        <v>0</v>
      </c>
      <c r="AB211" s="73">
        <f>'Electricity demand (energy)'!AB211/(365*24)*1000</f>
        <v>0</v>
      </c>
      <c r="AC211" s="73">
        <f>'Electricity demand (energy)'!AC211/(365*24)*1000</f>
        <v>0.8081392026</v>
      </c>
      <c r="AD211" s="73">
        <f>'Electricity demand (energy)'!AD211/(365*24)*1000</f>
        <v>2.198601696</v>
      </c>
      <c r="AE211" s="73">
        <f>'Electricity demand (energy)'!AE211/(365*24)*1000</f>
        <v>5.997447803</v>
      </c>
      <c r="AF211" s="73">
        <f>'Electricity demand (energy)'!AF211/(365*24)*1000</f>
        <v>15.94713807</v>
      </c>
      <c r="AG211" s="73">
        <f>'Electricity demand (energy)'!AG211/(365*24)*1000</f>
        <v>40.73834262</v>
      </c>
      <c r="AH211" s="73">
        <f>'Electricity demand (energy)'!AH211/(365*24)*1000</f>
        <v>97.98060779</v>
      </c>
      <c r="AI211" s="73">
        <f>'Electricity demand (energy)'!AI211/(365*24)*1000</f>
        <v>216.5387689</v>
      </c>
      <c r="AJ211" s="73">
        <f>'Electricity demand (energy)'!AJ211/(365*24)*1000</f>
        <v>430.0186439</v>
      </c>
      <c r="AK211" s="73">
        <f>'Electricity demand (energy)'!AK211/(365*24)*1000</f>
        <v>758.5251942</v>
      </c>
      <c r="AL211" s="73">
        <f>'Electricity demand (energy)'!AL211/(365*24)*1000</f>
        <v>1215.495931</v>
      </c>
      <c r="AM211" s="73">
        <f>'Electricity demand (energy)'!AM211/(365*24)*1000</f>
        <v>1766.060632</v>
      </c>
      <c r="AN211" s="73">
        <f>'Electricity demand (energy)'!AN211/(365*24)*1000</f>
        <v>2375.66143</v>
      </c>
      <c r="AO211" s="73">
        <f>'Electricity demand (energy)'!AO211/(365*24)*1000</f>
        <v>3016.441194</v>
      </c>
      <c r="AP211" s="73">
        <f>'Electricity demand (energy)'!AP211/(365*24)*1000</f>
        <v>3672.13669</v>
      </c>
      <c r="AQ211" s="73">
        <f>'Electricity demand (energy)'!AQ211/(365*24)*1000</f>
        <v>4337.130908</v>
      </c>
      <c r="AR211" s="73">
        <f>'Electricity demand (energy)'!AR211/(365*24)*1000</f>
        <v>5013.531977</v>
      </c>
      <c r="AS211" s="73">
        <f>'Electricity demand (energy)'!AS211/(365*24)*1000</f>
        <v>5708.22067</v>
      </c>
      <c r="AT211" s="73">
        <f>'Electricity demand (energy)'!AT211/(365*24)*1000</f>
        <v>0</v>
      </c>
      <c r="AU211" s="73">
        <f>'Electricity demand (energy)'!AU211/(365*24)*1000</f>
        <v>0</v>
      </c>
      <c r="AV211" s="73">
        <f>'Electricity demand (energy)'!AV211/(365*24)*1000</f>
        <v>0</v>
      </c>
      <c r="AW211" s="73">
        <f>'Electricity demand (energy)'!AW211/(365*24)*1000</f>
        <v>0</v>
      </c>
      <c r="AX211" s="73">
        <f>'Electricity demand (energy)'!AX211/(365*24)*1000</f>
        <v>0</v>
      </c>
      <c r="AY211" s="73">
        <f>'Electricity demand (energy)'!AY211/(365*24)*1000</f>
        <v>0</v>
      </c>
      <c r="AZ211" s="73">
        <f>'Electricity demand (energy)'!AZ211/(365*24)*1000</f>
        <v>0</v>
      </c>
      <c r="BA211" s="73">
        <f>'Electricity demand (energy)'!BA211/(365*24)*1000</f>
        <v>0</v>
      </c>
      <c r="BB211" s="73">
        <f>'Electricity demand (energy)'!BB211/(365*24)*1000</f>
        <v>0</v>
      </c>
      <c r="BC211" s="73">
        <f>'Electricity demand (energy)'!BC211/(365*24)*1000</f>
        <v>0</v>
      </c>
      <c r="BD211" s="74">
        <f>'Electricity demand (energy)'!BD211/(365*24)*1000</f>
        <v>0</v>
      </c>
      <c r="BE211" s="3"/>
      <c r="BF211" s="3"/>
      <c r="BG211" s="3"/>
      <c r="BH211" s="3"/>
      <c r="BI211" s="3"/>
      <c r="BJ211" s="3"/>
      <c r="BK211" s="3"/>
      <c r="BL211" s="3"/>
      <c r="BM211" s="3"/>
      <c r="BN211" s="3"/>
    </row>
    <row r="212">
      <c r="A212" s="75"/>
      <c r="E212" s="76" t="s">
        <v>55</v>
      </c>
      <c r="F212" s="73">
        <f>'Electricity demand (energy)'!F212/(365*24)*1000</f>
        <v>0</v>
      </c>
      <c r="G212" s="73">
        <f>'Electricity demand (energy)'!G212/(365*24)*1000</f>
        <v>0</v>
      </c>
      <c r="H212" s="73">
        <f>'Electricity demand (energy)'!H212/(365*24)*1000</f>
        <v>0</v>
      </c>
      <c r="I212" s="73">
        <f>'Electricity demand (energy)'!I212/(365*24)*1000</f>
        <v>0</v>
      </c>
      <c r="J212" s="73">
        <f>'Electricity demand (energy)'!J212/(365*24)*1000</f>
        <v>0</v>
      </c>
      <c r="K212" s="73">
        <f>'Electricity demand (energy)'!K212/(365*24)*1000</f>
        <v>0</v>
      </c>
      <c r="L212" s="73">
        <f>'Electricity demand (energy)'!L212/(365*24)*1000</f>
        <v>0</v>
      </c>
      <c r="M212" s="73">
        <f>'Electricity demand (energy)'!M212/(365*24)*1000</f>
        <v>0</v>
      </c>
      <c r="N212" s="73">
        <f>'Electricity demand (energy)'!N212/(365*24)*1000</f>
        <v>0</v>
      </c>
      <c r="O212" s="73">
        <f>'Electricity demand (energy)'!O212/(365*24)*1000</f>
        <v>0</v>
      </c>
      <c r="P212" s="73">
        <f>'Electricity demand (energy)'!P212/(365*24)*1000</f>
        <v>0</v>
      </c>
      <c r="Q212" s="73">
        <f>'Electricity demand (energy)'!Q212/(365*24)*1000</f>
        <v>0</v>
      </c>
      <c r="R212" s="73">
        <f>'Electricity demand (energy)'!R212/(365*24)*1000</f>
        <v>0</v>
      </c>
      <c r="S212" s="73">
        <f>'Electricity demand (energy)'!S212/(365*24)*1000</f>
        <v>0</v>
      </c>
      <c r="T212" s="73">
        <f>'Electricity demand (energy)'!T212/(365*24)*1000</f>
        <v>0</v>
      </c>
      <c r="U212" s="73">
        <f>'Electricity demand (energy)'!U212/(365*24)*1000</f>
        <v>0</v>
      </c>
      <c r="V212" s="73">
        <f>'Electricity demand (energy)'!V212/(365*24)*1000</f>
        <v>0</v>
      </c>
      <c r="W212" s="73">
        <f>'Electricity demand (energy)'!W212/(365*24)*1000</f>
        <v>0</v>
      </c>
      <c r="X212" s="73">
        <f>'Electricity demand (energy)'!X212/(365*24)*1000</f>
        <v>0</v>
      </c>
      <c r="Y212" s="73">
        <f>'Electricity demand (energy)'!Y212/(365*24)*1000</f>
        <v>0</v>
      </c>
      <c r="Z212" s="73">
        <f>'Electricity demand (energy)'!Z212/(365*24)*1000</f>
        <v>0</v>
      </c>
      <c r="AA212" s="73">
        <f>'Electricity demand (energy)'!AA212/(365*24)*1000</f>
        <v>0</v>
      </c>
      <c r="AB212" s="73">
        <f>'Electricity demand (energy)'!AB212/(365*24)*1000</f>
        <v>0</v>
      </c>
      <c r="AC212" s="73">
        <f>'Electricity demand (energy)'!AC212/(365*24)*1000</f>
        <v>1.174251298</v>
      </c>
      <c r="AD212" s="73">
        <f>'Electricity demand (energy)'!AD212/(365*24)*1000</f>
        <v>3.545116458</v>
      </c>
      <c r="AE212" s="73">
        <f>'Electricity demand (energy)'!AE212/(365*24)*1000</f>
        <v>10.61101207</v>
      </c>
      <c r="AF212" s="73">
        <f>'Electricity demand (energy)'!AF212/(365*24)*1000</f>
        <v>30.43009148</v>
      </c>
      <c r="AG212" s="73">
        <f>'Electricity demand (energy)'!AG212/(365*24)*1000</f>
        <v>81.82028371</v>
      </c>
      <c r="AH212" s="73">
        <f>'Electricity demand (energy)'!AH212/(365*24)*1000</f>
        <v>200.737317</v>
      </c>
      <c r="AI212" s="73">
        <f>'Electricity demand (energy)'!AI212/(365*24)*1000</f>
        <v>436.7975</v>
      </c>
      <c r="AJ212" s="73">
        <f>'Electricity demand (energy)'!AJ212/(365*24)*1000</f>
        <v>825.5538892</v>
      </c>
      <c r="AK212" s="73">
        <f>'Electricity demand (energy)'!AK212/(365*24)*1000</f>
        <v>1349.99883</v>
      </c>
      <c r="AL212" s="73">
        <f>'Electricity demand (energy)'!AL212/(365*24)*1000</f>
        <v>1976.535889</v>
      </c>
      <c r="AM212" s="73">
        <f>'Electricity demand (energy)'!AM212/(365*24)*1000</f>
        <v>2617.274226</v>
      </c>
      <c r="AN212" s="73">
        <f>'Electricity demand (energy)'!AN212/(365*24)*1000</f>
        <v>3230.362952</v>
      </c>
      <c r="AO212" s="73">
        <f>'Electricity demand (energy)'!AO212/(365*24)*1000</f>
        <v>3809.16228</v>
      </c>
      <c r="AP212" s="73">
        <f>'Electricity demand (energy)'!AP212/(365*24)*1000</f>
        <v>4366.63156</v>
      </c>
      <c r="AQ212" s="73">
        <f>'Electricity demand (energy)'!AQ212/(365*24)*1000</f>
        <v>4921.442279</v>
      </c>
      <c r="AR212" s="73">
        <f>'Electricity demand (energy)'!AR212/(365*24)*1000</f>
        <v>5491.299492</v>
      </c>
      <c r="AS212" s="73">
        <f>'Electricity demand (energy)'!AS212/(365*24)*1000</f>
        <v>6091.093777</v>
      </c>
      <c r="AT212" s="73">
        <f>'Electricity demand (energy)'!AT212/(365*24)*1000</f>
        <v>0</v>
      </c>
      <c r="AU212" s="73">
        <f>'Electricity demand (energy)'!AU212/(365*24)*1000</f>
        <v>0</v>
      </c>
      <c r="AV212" s="73">
        <f>'Electricity demand (energy)'!AV212/(365*24)*1000</f>
        <v>0</v>
      </c>
      <c r="AW212" s="73">
        <f>'Electricity demand (energy)'!AW212/(365*24)*1000</f>
        <v>0</v>
      </c>
      <c r="AX212" s="73">
        <f>'Electricity demand (energy)'!AX212/(365*24)*1000</f>
        <v>0</v>
      </c>
      <c r="AY212" s="73">
        <f>'Electricity demand (energy)'!AY212/(365*24)*1000</f>
        <v>0</v>
      </c>
      <c r="AZ212" s="73">
        <f>'Electricity demand (energy)'!AZ212/(365*24)*1000</f>
        <v>0</v>
      </c>
      <c r="BA212" s="73">
        <f>'Electricity demand (energy)'!BA212/(365*24)*1000</f>
        <v>0</v>
      </c>
      <c r="BB212" s="73">
        <f>'Electricity demand (energy)'!BB212/(365*24)*1000</f>
        <v>0</v>
      </c>
      <c r="BC212" s="73">
        <f>'Electricity demand (energy)'!BC212/(365*24)*1000</f>
        <v>0</v>
      </c>
      <c r="BD212" s="74">
        <f>'Electricity demand (energy)'!BD212/(365*24)*1000</f>
        <v>0</v>
      </c>
      <c r="BE212" s="3"/>
      <c r="BF212" s="3"/>
      <c r="BG212" s="3"/>
      <c r="BH212" s="3"/>
      <c r="BI212" s="3"/>
      <c r="BJ212" s="3"/>
      <c r="BK212" s="3"/>
      <c r="BL212" s="3"/>
      <c r="BM212" s="3"/>
      <c r="BN212" s="3"/>
    </row>
    <row r="213">
      <c r="A213" s="75"/>
      <c r="C213" s="77" t="s">
        <v>71</v>
      </c>
      <c r="D213" s="71" t="s">
        <v>57</v>
      </c>
      <c r="E213" s="76" t="s">
        <v>57</v>
      </c>
      <c r="F213" s="73">
        <f>'Electricity demand (energy)'!F213/(365*24)*1000</f>
        <v>0</v>
      </c>
      <c r="G213" s="73">
        <f>'Electricity demand (energy)'!G213/(365*24)*1000</f>
        <v>0</v>
      </c>
      <c r="H213" s="73">
        <f>'Electricity demand (energy)'!H213/(365*24)*1000</f>
        <v>0</v>
      </c>
      <c r="I213" s="73">
        <f>'Electricity demand (energy)'!I213/(365*24)*1000</f>
        <v>0</v>
      </c>
      <c r="J213" s="73">
        <f>'Electricity demand (energy)'!J213/(365*24)*1000</f>
        <v>0</v>
      </c>
      <c r="K213" s="73">
        <f>'Electricity demand (energy)'!K213/(365*24)*1000</f>
        <v>0</v>
      </c>
      <c r="L213" s="73">
        <f>'Electricity demand (energy)'!L213/(365*24)*1000</f>
        <v>0</v>
      </c>
      <c r="M213" s="73">
        <f>'Electricity demand (energy)'!M213/(365*24)*1000</f>
        <v>0</v>
      </c>
      <c r="N213" s="73">
        <f>'Electricity demand (energy)'!N213/(365*24)*1000</f>
        <v>0</v>
      </c>
      <c r="O213" s="73">
        <f>'Electricity demand (energy)'!O213/(365*24)*1000</f>
        <v>0</v>
      </c>
      <c r="P213" s="73">
        <f>'Electricity demand (energy)'!P213/(365*24)*1000</f>
        <v>0</v>
      </c>
      <c r="Q213" s="73">
        <f>'Electricity demand (energy)'!Q213/(365*24)*1000</f>
        <v>0</v>
      </c>
      <c r="R213" s="73">
        <f>'Electricity demand (energy)'!R213/(365*24)*1000</f>
        <v>0</v>
      </c>
      <c r="S213" s="73">
        <f>'Electricity demand (energy)'!S213/(365*24)*1000</f>
        <v>0</v>
      </c>
      <c r="T213" s="73">
        <f>'Electricity demand (energy)'!T213/(365*24)*1000</f>
        <v>0</v>
      </c>
      <c r="U213" s="73">
        <f>'Electricity demand (energy)'!U213/(365*24)*1000</f>
        <v>0</v>
      </c>
      <c r="V213" s="73">
        <f>'Electricity demand (energy)'!V213/(365*24)*1000</f>
        <v>0</v>
      </c>
      <c r="W213" s="73">
        <f>'Electricity demand (energy)'!W213/(365*24)*1000</f>
        <v>0</v>
      </c>
      <c r="X213" s="73">
        <f>'Electricity demand (energy)'!X213/(365*24)*1000</f>
        <v>0</v>
      </c>
      <c r="Y213" s="73">
        <f>'Electricity demand (energy)'!Y213/(365*24)*1000</f>
        <v>0</v>
      </c>
      <c r="Z213" s="73">
        <f>'Electricity demand (energy)'!Z213/(365*24)*1000</f>
        <v>0</v>
      </c>
      <c r="AA213" s="73">
        <f>'Electricity demand (energy)'!AA213/(365*24)*1000</f>
        <v>0</v>
      </c>
      <c r="AB213" s="73">
        <f>'Electricity demand (energy)'!AB213/(365*24)*1000</f>
        <v>0</v>
      </c>
      <c r="AC213" s="73">
        <f>'Electricity demand (energy)'!AC213/(365*24)*1000</f>
        <v>0.175269153</v>
      </c>
      <c r="AD213" s="73">
        <f>'Electricity demand (energy)'!AD213/(365*24)*1000</f>
        <v>0.343972229</v>
      </c>
      <c r="AE213" s="73">
        <f>'Electricity demand (energy)'!AE213/(365*24)*1000</f>
        <v>0.6845450586</v>
      </c>
      <c r="AF213" s="73">
        <f>'Electricity demand (energy)'!AF213/(365*24)*1000</f>
        <v>1.354428128</v>
      </c>
      <c r="AG213" s="73">
        <f>'Electricity demand (energy)'!AG213/(365*24)*1000</f>
        <v>2.659510945</v>
      </c>
      <c r="AH213" s="73">
        <f>'Electricity demand (energy)'!AH213/(365*24)*1000</f>
        <v>5.170916531</v>
      </c>
      <c r="AI213" s="73">
        <f>'Electricity demand (energy)'!AI213/(365*24)*1000</f>
        <v>9.928512731</v>
      </c>
      <c r="AJ213" s="73">
        <f>'Electricity demand (energy)'!AJ213/(365*24)*1000</f>
        <v>18.76728618</v>
      </c>
      <c r="AK213" s="73">
        <f>'Electricity demand (energy)'!AK213/(365*24)*1000</f>
        <v>34.80473991</v>
      </c>
      <c r="AL213" s="73">
        <f>'Electricity demand (energy)'!AL213/(365*24)*1000</f>
        <v>64.25386475</v>
      </c>
      <c r="AM213" s="73">
        <f>'Electricity demand (energy)'!AM213/(365*24)*1000</f>
        <v>115.5899722</v>
      </c>
      <c r="AN213" s="73">
        <f>'Electricity demand (energy)'!AN213/(365*24)*1000</f>
        <v>202.0570346</v>
      </c>
      <c r="AO213" s="73">
        <f>'Electricity demand (energy)'!AO213/(365*24)*1000</f>
        <v>342.4859434</v>
      </c>
      <c r="AP213" s="73">
        <f>'Electricity demand (energy)'!AP213/(365*24)*1000</f>
        <v>562.1486721</v>
      </c>
      <c r="AQ213" s="73">
        <f>'Electricity demand (energy)'!AQ213/(365*24)*1000</f>
        <v>892.9509701</v>
      </c>
      <c r="AR213" s="73">
        <f>'Electricity demand (energy)'!AR213/(365*24)*1000</f>
        <v>1372.51604</v>
      </c>
      <c r="AS213" s="73">
        <f>'Electricity demand (energy)'!AS213/(365*24)*1000</f>
        <v>2041.717054</v>
      </c>
      <c r="AT213" s="73">
        <f>'Electricity demand (energy)'!AT213/(365*24)*1000</f>
        <v>0</v>
      </c>
      <c r="AU213" s="73">
        <f>'Electricity demand (energy)'!AU213/(365*24)*1000</f>
        <v>0</v>
      </c>
      <c r="AV213" s="73">
        <f>'Electricity demand (energy)'!AV213/(365*24)*1000</f>
        <v>0</v>
      </c>
      <c r="AW213" s="73">
        <f>'Electricity demand (energy)'!AW213/(365*24)*1000</f>
        <v>0</v>
      </c>
      <c r="AX213" s="73">
        <f>'Electricity demand (energy)'!AX213/(365*24)*1000</f>
        <v>0</v>
      </c>
      <c r="AY213" s="73">
        <f>'Electricity demand (energy)'!AY213/(365*24)*1000</f>
        <v>0</v>
      </c>
      <c r="AZ213" s="73">
        <f>'Electricity demand (energy)'!AZ213/(365*24)*1000</f>
        <v>0</v>
      </c>
      <c r="BA213" s="73">
        <f>'Electricity demand (energy)'!BA213/(365*24)*1000</f>
        <v>0</v>
      </c>
      <c r="BB213" s="73">
        <f>'Electricity demand (energy)'!BB213/(365*24)*1000</f>
        <v>0</v>
      </c>
      <c r="BC213" s="73">
        <f>'Electricity demand (energy)'!BC213/(365*24)*1000</f>
        <v>0</v>
      </c>
      <c r="BD213" s="74">
        <f>'Electricity demand (energy)'!BD213/(365*24)*1000</f>
        <v>0</v>
      </c>
      <c r="BE213" s="3"/>
      <c r="BF213" s="3"/>
      <c r="BG213" s="3"/>
      <c r="BH213" s="3"/>
      <c r="BI213" s="3"/>
      <c r="BJ213" s="3"/>
      <c r="BK213" s="3"/>
      <c r="BL213" s="3"/>
      <c r="BM213" s="3"/>
      <c r="BN213" s="3"/>
    </row>
    <row r="214">
      <c r="A214" s="75"/>
      <c r="E214" s="76" t="s">
        <v>56</v>
      </c>
      <c r="F214" s="73">
        <f>'Electricity demand (energy)'!F214/(365*24)*1000</f>
        <v>0</v>
      </c>
      <c r="G214" s="73">
        <f>'Electricity demand (energy)'!G214/(365*24)*1000</f>
        <v>0</v>
      </c>
      <c r="H214" s="73">
        <f>'Electricity demand (energy)'!H214/(365*24)*1000</f>
        <v>0</v>
      </c>
      <c r="I214" s="73">
        <f>'Electricity demand (energy)'!I214/(365*24)*1000</f>
        <v>0</v>
      </c>
      <c r="J214" s="73">
        <f>'Electricity demand (energy)'!J214/(365*24)*1000</f>
        <v>0</v>
      </c>
      <c r="K214" s="73">
        <f>'Electricity demand (energy)'!K214/(365*24)*1000</f>
        <v>0</v>
      </c>
      <c r="L214" s="73">
        <f>'Electricity demand (energy)'!L214/(365*24)*1000</f>
        <v>0</v>
      </c>
      <c r="M214" s="73">
        <f>'Electricity demand (energy)'!M214/(365*24)*1000</f>
        <v>0</v>
      </c>
      <c r="N214" s="73">
        <f>'Electricity demand (energy)'!N214/(365*24)*1000</f>
        <v>0</v>
      </c>
      <c r="O214" s="73">
        <f>'Electricity demand (energy)'!O214/(365*24)*1000</f>
        <v>0</v>
      </c>
      <c r="P214" s="73">
        <f>'Electricity demand (energy)'!P214/(365*24)*1000</f>
        <v>0</v>
      </c>
      <c r="Q214" s="73">
        <f>'Electricity demand (energy)'!Q214/(365*24)*1000</f>
        <v>0</v>
      </c>
      <c r="R214" s="73">
        <f>'Electricity demand (energy)'!R214/(365*24)*1000</f>
        <v>0</v>
      </c>
      <c r="S214" s="73">
        <f>'Electricity demand (energy)'!S214/(365*24)*1000</f>
        <v>0</v>
      </c>
      <c r="T214" s="73">
        <f>'Electricity demand (energy)'!T214/(365*24)*1000</f>
        <v>0</v>
      </c>
      <c r="U214" s="73">
        <f>'Electricity demand (energy)'!U214/(365*24)*1000</f>
        <v>0</v>
      </c>
      <c r="V214" s="73">
        <f>'Electricity demand (energy)'!V214/(365*24)*1000</f>
        <v>0</v>
      </c>
      <c r="W214" s="73">
        <f>'Electricity demand (energy)'!W214/(365*24)*1000</f>
        <v>0</v>
      </c>
      <c r="X214" s="73">
        <f>'Electricity demand (energy)'!X214/(365*24)*1000</f>
        <v>0</v>
      </c>
      <c r="Y214" s="73">
        <f>'Electricity demand (energy)'!Y214/(365*24)*1000</f>
        <v>0</v>
      </c>
      <c r="Z214" s="73">
        <f>'Electricity demand (energy)'!Z214/(365*24)*1000</f>
        <v>0</v>
      </c>
      <c r="AA214" s="73">
        <f>'Electricity demand (energy)'!AA214/(365*24)*1000</f>
        <v>0</v>
      </c>
      <c r="AB214" s="73">
        <f>'Electricity demand (energy)'!AB214/(365*24)*1000</f>
        <v>0</v>
      </c>
      <c r="AC214" s="73">
        <f>'Electricity demand (energy)'!AC214/(365*24)*1000</f>
        <v>0.1893623669</v>
      </c>
      <c r="AD214" s="73">
        <f>'Electricity demand (energy)'!AD214/(365*24)*1000</f>
        <v>0.3931156821</v>
      </c>
      <c r="AE214" s="73">
        <f>'Electricity demand (energy)'!AE214/(365*24)*1000</f>
        <v>0.8255286295</v>
      </c>
      <c r="AF214" s="73">
        <f>'Electricity demand (energy)'!AF214/(365*24)*1000</f>
        <v>1.71719843</v>
      </c>
      <c r="AG214" s="73">
        <f>'Electricity demand (energy)'!AG214/(365*24)*1000</f>
        <v>3.526209186</v>
      </c>
      <c r="AH214" s="73">
        <f>'Electricity demand (energy)'!AH214/(365*24)*1000</f>
        <v>7.118099358</v>
      </c>
      <c r="AI214" s="73">
        <f>'Electricity demand (energy)'!AI214/(365*24)*1000</f>
        <v>14.05586685</v>
      </c>
      <c r="AJ214" s="73">
        <f>'Electricity demand (energy)'!AJ214/(365*24)*1000</f>
        <v>27.00953318</v>
      </c>
      <c r="AK214" s="73">
        <f>'Electricity demand (energy)'!AK214/(365*24)*1000</f>
        <v>50.25776565</v>
      </c>
      <c r="AL214" s="73">
        <f>'Electricity demand (energy)'!AL214/(365*24)*1000</f>
        <v>91.84858786</v>
      </c>
      <c r="AM214" s="73">
        <f>'Electricity demand (energy)'!AM214/(365*24)*1000</f>
        <v>161.5796392</v>
      </c>
      <c r="AN214" s="73">
        <f>'Electricity demand (energy)'!AN214/(365*24)*1000</f>
        <v>273.5835503</v>
      </c>
      <c r="AO214" s="73">
        <f>'Electricity demand (energy)'!AO214/(365*24)*1000</f>
        <v>446.5249255</v>
      </c>
      <c r="AP214" s="73">
        <f>'Electricity demand (energy)'!AP214/(365*24)*1000</f>
        <v>704.2415132</v>
      </c>
      <c r="AQ214" s="73">
        <f>'Electricity demand (energy)'!AQ214/(365*24)*1000</f>
        <v>1076.069906</v>
      </c>
      <c r="AR214" s="73">
        <f>'Electricity demand (energy)'!AR214/(365*24)*1000</f>
        <v>1596.325077</v>
      </c>
      <c r="AS214" s="73">
        <f>'Electricity demand (energy)'!AS214/(365*24)*1000</f>
        <v>2302.345324</v>
      </c>
      <c r="AT214" s="73">
        <f>'Electricity demand (energy)'!AT214/(365*24)*1000</f>
        <v>0</v>
      </c>
      <c r="AU214" s="73">
        <f>'Electricity demand (energy)'!AU214/(365*24)*1000</f>
        <v>0</v>
      </c>
      <c r="AV214" s="73">
        <f>'Electricity demand (energy)'!AV214/(365*24)*1000</f>
        <v>0</v>
      </c>
      <c r="AW214" s="73">
        <f>'Electricity demand (energy)'!AW214/(365*24)*1000</f>
        <v>0</v>
      </c>
      <c r="AX214" s="73">
        <f>'Electricity demand (energy)'!AX214/(365*24)*1000</f>
        <v>0</v>
      </c>
      <c r="AY214" s="73">
        <f>'Electricity demand (energy)'!AY214/(365*24)*1000</f>
        <v>0</v>
      </c>
      <c r="AZ214" s="73">
        <f>'Electricity demand (energy)'!AZ214/(365*24)*1000</f>
        <v>0</v>
      </c>
      <c r="BA214" s="73">
        <f>'Electricity demand (energy)'!BA214/(365*24)*1000</f>
        <v>0</v>
      </c>
      <c r="BB214" s="73">
        <f>'Electricity demand (energy)'!BB214/(365*24)*1000</f>
        <v>0</v>
      </c>
      <c r="BC214" s="73">
        <f>'Electricity demand (energy)'!BC214/(365*24)*1000</f>
        <v>0</v>
      </c>
      <c r="BD214" s="74">
        <f>'Electricity demand (energy)'!BD214/(365*24)*1000</f>
        <v>0</v>
      </c>
      <c r="BE214" s="3"/>
      <c r="BF214" s="3"/>
      <c r="BG214" s="3"/>
      <c r="BH214" s="3"/>
      <c r="BI214" s="3"/>
      <c r="BJ214" s="3"/>
      <c r="BK214" s="3"/>
      <c r="BL214" s="3"/>
      <c r="BM214" s="3"/>
      <c r="BN214" s="3"/>
    </row>
    <row r="215">
      <c r="A215" s="75"/>
      <c r="E215" s="76" t="s">
        <v>55</v>
      </c>
      <c r="F215" s="73">
        <f>'Electricity demand (energy)'!F215/(365*24)*1000</f>
        <v>0</v>
      </c>
      <c r="G215" s="73">
        <f>'Electricity demand (energy)'!G215/(365*24)*1000</f>
        <v>0</v>
      </c>
      <c r="H215" s="73">
        <f>'Electricity demand (energy)'!H215/(365*24)*1000</f>
        <v>0</v>
      </c>
      <c r="I215" s="73">
        <f>'Electricity demand (energy)'!I215/(365*24)*1000</f>
        <v>0</v>
      </c>
      <c r="J215" s="73">
        <f>'Electricity demand (energy)'!J215/(365*24)*1000</f>
        <v>0</v>
      </c>
      <c r="K215" s="73">
        <f>'Electricity demand (energy)'!K215/(365*24)*1000</f>
        <v>0</v>
      </c>
      <c r="L215" s="73">
        <f>'Electricity demand (energy)'!L215/(365*24)*1000</f>
        <v>0</v>
      </c>
      <c r="M215" s="73">
        <f>'Electricity demand (energy)'!M215/(365*24)*1000</f>
        <v>0</v>
      </c>
      <c r="N215" s="73">
        <f>'Electricity demand (energy)'!N215/(365*24)*1000</f>
        <v>0</v>
      </c>
      <c r="O215" s="73">
        <f>'Electricity demand (energy)'!O215/(365*24)*1000</f>
        <v>0</v>
      </c>
      <c r="P215" s="73">
        <f>'Electricity demand (energy)'!P215/(365*24)*1000</f>
        <v>0</v>
      </c>
      <c r="Q215" s="73">
        <f>'Electricity demand (energy)'!Q215/(365*24)*1000</f>
        <v>0</v>
      </c>
      <c r="R215" s="73">
        <f>'Electricity demand (energy)'!R215/(365*24)*1000</f>
        <v>0</v>
      </c>
      <c r="S215" s="73">
        <f>'Electricity demand (energy)'!S215/(365*24)*1000</f>
        <v>0</v>
      </c>
      <c r="T215" s="73">
        <f>'Electricity demand (energy)'!T215/(365*24)*1000</f>
        <v>0</v>
      </c>
      <c r="U215" s="73">
        <f>'Electricity demand (energy)'!U215/(365*24)*1000</f>
        <v>0</v>
      </c>
      <c r="V215" s="73">
        <f>'Electricity demand (energy)'!V215/(365*24)*1000</f>
        <v>0</v>
      </c>
      <c r="W215" s="73">
        <f>'Electricity demand (energy)'!W215/(365*24)*1000</f>
        <v>0</v>
      </c>
      <c r="X215" s="73">
        <f>'Electricity demand (energy)'!X215/(365*24)*1000</f>
        <v>0</v>
      </c>
      <c r="Y215" s="73">
        <f>'Electricity demand (energy)'!Y215/(365*24)*1000</f>
        <v>0</v>
      </c>
      <c r="Z215" s="73">
        <f>'Electricity demand (energy)'!Z215/(365*24)*1000</f>
        <v>0</v>
      </c>
      <c r="AA215" s="73">
        <f>'Electricity demand (energy)'!AA215/(365*24)*1000</f>
        <v>0</v>
      </c>
      <c r="AB215" s="73">
        <f>'Electricity demand (energy)'!AB215/(365*24)*1000</f>
        <v>0</v>
      </c>
      <c r="AC215" s="73">
        <f>'Electricity demand (energy)'!AC215/(365*24)*1000</f>
        <v>0.2751493857</v>
      </c>
      <c r="AD215" s="73">
        <f>'Electricity demand (energy)'!AD215/(365*24)*1000</f>
        <v>0.6338760116</v>
      </c>
      <c r="AE215" s="73">
        <f>'Electricity demand (energy)'!AE215/(365*24)*1000</f>
        <v>1.460570319</v>
      </c>
      <c r="AF215" s="73">
        <f>'Electricity demand (energy)'!AF215/(365*24)*1000</f>
        <v>3.276732482</v>
      </c>
      <c r="AG215" s="73">
        <f>'Electricity demand (energy)'!AG215/(365*24)*1000</f>
        <v>7.082159396</v>
      </c>
      <c r="AH215" s="73">
        <f>'Electricity demand (energy)'!AH215/(365*24)*1000</f>
        <v>14.58317314</v>
      </c>
      <c r="AI215" s="73">
        <f>'Electricity demand (energy)'!AI215/(365*24)*1000</f>
        <v>28.35320221</v>
      </c>
      <c r="AJ215" s="73">
        <f>'Electricity demand (energy)'!AJ215/(365*24)*1000</f>
        <v>51.8531591</v>
      </c>
      <c r="AK215" s="73">
        <f>'Electricity demand (energy)'!AK215/(365*24)*1000</f>
        <v>89.44716054</v>
      </c>
      <c r="AL215" s="73">
        <f>'Electricity demand (energy)'!AL215/(365*24)*1000</f>
        <v>149.3563455</v>
      </c>
      <c r="AM215" s="73">
        <f>'Electricity demand (energy)'!AM215/(365*24)*1000</f>
        <v>239.4584973</v>
      </c>
      <c r="AN215" s="73">
        <f>'Electricity demand (energy)'!AN215/(365*24)*1000</f>
        <v>372.0118339</v>
      </c>
      <c r="AO215" s="73">
        <f>'Electricity demand (energy)'!AO215/(365*24)*1000</f>
        <v>563.8717263</v>
      </c>
      <c r="AP215" s="73">
        <f>'Electricity demand (energy)'!AP215/(365*24)*1000</f>
        <v>837.4315764</v>
      </c>
      <c r="AQ215" s="73">
        <f>'Electricity demand (energy)'!AQ215/(365*24)*1000</f>
        <v>1221.041293</v>
      </c>
      <c r="AR215" s="73">
        <f>'Electricity demand (energy)'!AR215/(365*24)*1000</f>
        <v>1748.447825</v>
      </c>
      <c r="AS215" s="73">
        <f>'Electricity demand (energy)'!AS215/(365*24)*1000</f>
        <v>2456.7728</v>
      </c>
      <c r="AT215" s="73">
        <f>'Electricity demand (energy)'!AT215/(365*24)*1000</f>
        <v>0</v>
      </c>
      <c r="AU215" s="73">
        <f>'Electricity demand (energy)'!AU215/(365*24)*1000</f>
        <v>0</v>
      </c>
      <c r="AV215" s="73">
        <f>'Electricity demand (energy)'!AV215/(365*24)*1000</f>
        <v>0</v>
      </c>
      <c r="AW215" s="73">
        <f>'Electricity demand (energy)'!AW215/(365*24)*1000</f>
        <v>0</v>
      </c>
      <c r="AX215" s="73">
        <f>'Electricity demand (energy)'!AX215/(365*24)*1000</f>
        <v>0</v>
      </c>
      <c r="AY215" s="73">
        <f>'Electricity demand (energy)'!AY215/(365*24)*1000</f>
        <v>0</v>
      </c>
      <c r="AZ215" s="73">
        <f>'Electricity demand (energy)'!AZ215/(365*24)*1000</f>
        <v>0</v>
      </c>
      <c r="BA215" s="73">
        <f>'Electricity demand (energy)'!BA215/(365*24)*1000</f>
        <v>0</v>
      </c>
      <c r="BB215" s="73">
        <f>'Electricity demand (energy)'!BB215/(365*24)*1000</f>
        <v>0</v>
      </c>
      <c r="BC215" s="73">
        <f>'Electricity demand (energy)'!BC215/(365*24)*1000</f>
        <v>0</v>
      </c>
      <c r="BD215" s="74">
        <f>'Electricity demand (energy)'!BD215/(365*24)*1000</f>
        <v>0</v>
      </c>
      <c r="BE215" s="3"/>
      <c r="BF215" s="3"/>
      <c r="BG215" s="3"/>
      <c r="BH215" s="3"/>
      <c r="BI215" s="3"/>
      <c r="BJ215" s="3"/>
      <c r="BK215" s="3"/>
      <c r="BL215" s="3"/>
      <c r="BM215" s="3"/>
      <c r="BN215" s="3"/>
    </row>
    <row r="216">
      <c r="A216" s="75"/>
      <c r="D216" s="77" t="s">
        <v>56</v>
      </c>
      <c r="E216" s="76" t="s">
        <v>57</v>
      </c>
      <c r="F216" s="73">
        <f>'Electricity demand (energy)'!F216/(365*24)*1000</f>
        <v>0</v>
      </c>
      <c r="G216" s="73">
        <f>'Electricity demand (energy)'!G216/(365*24)*1000</f>
        <v>0</v>
      </c>
      <c r="H216" s="73">
        <f>'Electricity demand (energy)'!H216/(365*24)*1000</f>
        <v>0</v>
      </c>
      <c r="I216" s="73">
        <f>'Electricity demand (energy)'!I216/(365*24)*1000</f>
        <v>0</v>
      </c>
      <c r="J216" s="73">
        <f>'Electricity demand (energy)'!J216/(365*24)*1000</f>
        <v>0</v>
      </c>
      <c r="K216" s="73">
        <f>'Electricity demand (energy)'!K216/(365*24)*1000</f>
        <v>0</v>
      </c>
      <c r="L216" s="73">
        <f>'Electricity demand (energy)'!L216/(365*24)*1000</f>
        <v>0</v>
      </c>
      <c r="M216" s="73">
        <f>'Electricity demand (energy)'!M216/(365*24)*1000</f>
        <v>0</v>
      </c>
      <c r="N216" s="73">
        <f>'Electricity demand (energy)'!N216/(365*24)*1000</f>
        <v>0</v>
      </c>
      <c r="O216" s="73">
        <f>'Electricity demand (energy)'!O216/(365*24)*1000</f>
        <v>0</v>
      </c>
      <c r="P216" s="73">
        <f>'Electricity demand (energy)'!P216/(365*24)*1000</f>
        <v>0</v>
      </c>
      <c r="Q216" s="73">
        <f>'Electricity demand (energy)'!Q216/(365*24)*1000</f>
        <v>0</v>
      </c>
      <c r="R216" s="73">
        <f>'Electricity demand (energy)'!R216/(365*24)*1000</f>
        <v>0</v>
      </c>
      <c r="S216" s="73">
        <f>'Electricity demand (energy)'!S216/(365*24)*1000</f>
        <v>0</v>
      </c>
      <c r="T216" s="73">
        <f>'Electricity demand (energy)'!T216/(365*24)*1000</f>
        <v>0</v>
      </c>
      <c r="U216" s="73">
        <f>'Electricity demand (energy)'!U216/(365*24)*1000</f>
        <v>0</v>
      </c>
      <c r="V216" s="73">
        <f>'Electricity demand (energy)'!V216/(365*24)*1000</f>
        <v>0</v>
      </c>
      <c r="W216" s="73">
        <f>'Electricity demand (energy)'!W216/(365*24)*1000</f>
        <v>0</v>
      </c>
      <c r="X216" s="73">
        <f>'Electricity demand (energy)'!X216/(365*24)*1000</f>
        <v>0</v>
      </c>
      <c r="Y216" s="73">
        <f>'Electricity demand (energy)'!Y216/(365*24)*1000</f>
        <v>0</v>
      </c>
      <c r="Z216" s="73">
        <f>'Electricity demand (energy)'!Z216/(365*24)*1000</f>
        <v>0</v>
      </c>
      <c r="AA216" s="73">
        <f>'Electricity demand (energy)'!AA216/(365*24)*1000</f>
        <v>0</v>
      </c>
      <c r="AB216" s="73">
        <f>'Electricity demand (energy)'!AB216/(365*24)*1000</f>
        <v>0</v>
      </c>
      <c r="AC216" s="73">
        <f>'Electricity demand (energy)'!AC216/(365*24)*1000</f>
        <v>0.6374402869</v>
      </c>
      <c r="AD216" s="73">
        <f>'Electricity demand (energy)'!AD216/(365*24)*1000</f>
        <v>1.375974393</v>
      </c>
      <c r="AE216" s="73">
        <f>'Electricity demand (energy)'!AE216/(365*24)*1000</f>
        <v>3.00452755</v>
      </c>
      <c r="AF216" s="73">
        <f>'Electricity demand (energy)'!AF216/(365*24)*1000</f>
        <v>6.498829304</v>
      </c>
      <c r="AG216" s="73">
        <f>'Electricity demand (energy)'!AG216/(365*24)*1000</f>
        <v>13.8759506</v>
      </c>
      <c r="AH216" s="73">
        <f>'Electricity demand (energy)'!AH216/(365*24)*1000</f>
        <v>29.11047439</v>
      </c>
      <c r="AI216" s="73">
        <f>'Electricity demand (energy)'!AI216/(365*24)*1000</f>
        <v>59.65168807</v>
      </c>
      <c r="AJ216" s="73">
        <f>'Electricity demand (energy)'!AJ216/(365*24)*1000</f>
        <v>118.5306538</v>
      </c>
      <c r="AK216" s="73">
        <f>'Electricity demand (energy)'!AK216/(365*24)*1000</f>
        <v>226.4876399</v>
      </c>
      <c r="AL216" s="73">
        <f>'Electricity demand (energy)'!AL216/(365*24)*1000</f>
        <v>420.0310173</v>
      </c>
      <c r="AM216" s="73">
        <f>'Electricity demand (energy)'!AM216/(365*24)*1000</f>
        <v>736.6239485</v>
      </c>
      <c r="AN216" s="73">
        <f>'Electricity demand (energy)'!AN216/(365*24)*1000</f>
        <v>1214.683683</v>
      </c>
      <c r="AO216" s="73">
        <f>'Electricity demand (energy)'!AO216/(365*24)*1000</f>
        <v>1879.450802</v>
      </c>
      <c r="AP216" s="73">
        <f>'Electricity demand (energy)'!AP216/(365*24)*1000</f>
        <v>2734.334343</v>
      </c>
      <c r="AQ216" s="73">
        <f>'Electricity demand (energy)'!AQ216/(365*24)*1000</f>
        <v>3761.836264</v>
      </c>
      <c r="AR216" s="73">
        <f>'Electricity demand (energy)'!AR216/(365*24)*1000</f>
        <v>4933.394582</v>
      </c>
      <c r="AS216" s="73">
        <f>'Electricity demand (energy)'!AS216/(365*24)*1000</f>
        <v>6221.537177</v>
      </c>
      <c r="AT216" s="73">
        <f>'Electricity demand (energy)'!AT216/(365*24)*1000</f>
        <v>0</v>
      </c>
      <c r="AU216" s="73">
        <f>'Electricity demand (energy)'!AU216/(365*24)*1000</f>
        <v>0</v>
      </c>
      <c r="AV216" s="73">
        <f>'Electricity demand (energy)'!AV216/(365*24)*1000</f>
        <v>0</v>
      </c>
      <c r="AW216" s="73">
        <f>'Electricity demand (energy)'!AW216/(365*24)*1000</f>
        <v>0</v>
      </c>
      <c r="AX216" s="73">
        <f>'Electricity demand (energy)'!AX216/(365*24)*1000</f>
        <v>0</v>
      </c>
      <c r="AY216" s="73">
        <f>'Electricity demand (energy)'!AY216/(365*24)*1000</f>
        <v>0</v>
      </c>
      <c r="AZ216" s="73">
        <f>'Electricity demand (energy)'!AZ216/(365*24)*1000</f>
        <v>0</v>
      </c>
      <c r="BA216" s="73">
        <f>'Electricity demand (energy)'!BA216/(365*24)*1000</f>
        <v>0</v>
      </c>
      <c r="BB216" s="73">
        <f>'Electricity demand (energy)'!BB216/(365*24)*1000</f>
        <v>0</v>
      </c>
      <c r="BC216" s="73">
        <f>'Electricity demand (energy)'!BC216/(365*24)*1000</f>
        <v>0</v>
      </c>
      <c r="BD216" s="74">
        <f>'Electricity demand (energy)'!BD216/(365*24)*1000</f>
        <v>0</v>
      </c>
      <c r="BE216" s="3"/>
      <c r="BF216" s="3"/>
      <c r="BG216" s="3"/>
      <c r="BH216" s="3"/>
      <c r="BI216" s="3"/>
      <c r="BJ216" s="3"/>
      <c r="BK216" s="3"/>
      <c r="BL216" s="3"/>
      <c r="BM216" s="3"/>
      <c r="BN216" s="3"/>
    </row>
    <row r="217">
      <c r="A217" s="75"/>
      <c r="E217" s="76" t="s">
        <v>56</v>
      </c>
      <c r="F217" s="73">
        <f>'Electricity demand (energy)'!F217/(365*24)*1000</f>
        <v>0</v>
      </c>
      <c r="G217" s="73">
        <f>'Electricity demand (energy)'!G217/(365*24)*1000</f>
        <v>0</v>
      </c>
      <c r="H217" s="73">
        <f>'Electricity demand (energy)'!H217/(365*24)*1000</f>
        <v>0</v>
      </c>
      <c r="I217" s="73">
        <f>'Electricity demand (energy)'!I217/(365*24)*1000</f>
        <v>0</v>
      </c>
      <c r="J217" s="73">
        <f>'Electricity demand (energy)'!J217/(365*24)*1000</f>
        <v>0</v>
      </c>
      <c r="K217" s="73">
        <f>'Electricity demand (energy)'!K217/(365*24)*1000</f>
        <v>0</v>
      </c>
      <c r="L217" s="73">
        <f>'Electricity demand (energy)'!L217/(365*24)*1000</f>
        <v>0</v>
      </c>
      <c r="M217" s="73">
        <f>'Electricity demand (energy)'!M217/(365*24)*1000</f>
        <v>0</v>
      </c>
      <c r="N217" s="73">
        <f>'Electricity demand (energy)'!N217/(365*24)*1000</f>
        <v>0</v>
      </c>
      <c r="O217" s="73">
        <f>'Electricity demand (energy)'!O217/(365*24)*1000</f>
        <v>0</v>
      </c>
      <c r="P217" s="73">
        <f>'Electricity demand (energy)'!P217/(365*24)*1000</f>
        <v>0</v>
      </c>
      <c r="Q217" s="73">
        <f>'Electricity demand (energy)'!Q217/(365*24)*1000</f>
        <v>0</v>
      </c>
      <c r="R217" s="73">
        <f>'Electricity demand (energy)'!R217/(365*24)*1000</f>
        <v>0</v>
      </c>
      <c r="S217" s="73">
        <f>'Electricity demand (energy)'!S217/(365*24)*1000</f>
        <v>0</v>
      </c>
      <c r="T217" s="73">
        <f>'Electricity demand (energy)'!T217/(365*24)*1000</f>
        <v>0</v>
      </c>
      <c r="U217" s="73">
        <f>'Electricity demand (energy)'!U217/(365*24)*1000</f>
        <v>0</v>
      </c>
      <c r="V217" s="73">
        <f>'Electricity demand (energy)'!V217/(365*24)*1000</f>
        <v>0</v>
      </c>
      <c r="W217" s="73">
        <f>'Electricity demand (energy)'!W217/(365*24)*1000</f>
        <v>0</v>
      </c>
      <c r="X217" s="73">
        <f>'Electricity demand (energy)'!X217/(365*24)*1000</f>
        <v>0</v>
      </c>
      <c r="Y217" s="73">
        <f>'Electricity demand (energy)'!Y217/(365*24)*1000</f>
        <v>0</v>
      </c>
      <c r="Z217" s="73">
        <f>'Electricity demand (energy)'!Z217/(365*24)*1000</f>
        <v>0</v>
      </c>
      <c r="AA217" s="73">
        <f>'Electricity demand (energy)'!AA217/(365*24)*1000</f>
        <v>0</v>
      </c>
      <c r="AB217" s="73">
        <f>'Electricity demand (energy)'!AB217/(365*24)*1000</f>
        <v>0</v>
      </c>
      <c r="AC217" s="73">
        <f>'Electricity demand (energy)'!AC217/(365*24)*1000</f>
        <v>0.6886962106</v>
      </c>
      <c r="AD217" s="73">
        <f>'Electricity demand (energy)'!AD217/(365*24)*1000</f>
        <v>1.572560417</v>
      </c>
      <c r="AE217" s="73">
        <f>'Electricity demand (energy)'!AE217/(365*24)*1000</f>
        <v>3.623316653</v>
      </c>
      <c r="AF217" s="73">
        <f>'Electricity demand (energy)'!AF217/(365*24)*1000</f>
        <v>8.239477052</v>
      </c>
      <c r="AG217" s="73">
        <f>'Electricity demand (energy)'!AG217/(365*24)*1000</f>
        <v>18.39793311</v>
      </c>
      <c r="AH217" s="73">
        <f>'Electricity demand (energy)'!AH217/(365*24)*1000</f>
        <v>40.07244128</v>
      </c>
      <c r="AI217" s="73">
        <f>'Electricity demand (energy)'!AI217/(365*24)*1000</f>
        <v>84.44932365</v>
      </c>
      <c r="AJ217" s="73">
        <f>'Electricity demand (energy)'!AJ217/(365*24)*1000</f>
        <v>170.5871375</v>
      </c>
      <c r="AK217" s="73">
        <f>'Electricity demand (energy)'!AK217/(365*24)*1000</f>
        <v>327.0463379</v>
      </c>
      <c r="AL217" s="73">
        <f>'Electricity demand (energy)'!AL217/(365*24)*1000</f>
        <v>600.4192269</v>
      </c>
      <c r="AM217" s="73">
        <f>'Electricity demand (energy)'!AM217/(365*24)*1000</f>
        <v>1029.703785</v>
      </c>
      <c r="AN217" s="73">
        <f>'Electricity demand (energy)'!AN217/(365*24)*1000</f>
        <v>1644.67164</v>
      </c>
      <c r="AO217" s="73">
        <f>'Electricity demand (energy)'!AO217/(365*24)*1000</f>
        <v>2450.382696</v>
      </c>
      <c r="AP217" s="73">
        <f>'Electricity demand (energy)'!AP217/(365*24)*1000</f>
        <v>3425.484842</v>
      </c>
      <c r="AQ217" s="73">
        <f>'Electricity demand (energy)'!AQ217/(365*24)*1000</f>
        <v>4533.282263</v>
      </c>
      <c r="AR217" s="73">
        <f>'Electricity demand (energy)'!AR217/(365*24)*1000</f>
        <v>5737.857523</v>
      </c>
      <c r="AS217" s="73">
        <f>'Electricity demand (energy)'!AS217/(365*24)*1000</f>
        <v>7015.725806</v>
      </c>
      <c r="AT217" s="73">
        <f>'Electricity demand (energy)'!AT217/(365*24)*1000</f>
        <v>0</v>
      </c>
      <c r="AU217" s="73">
        <f>'Electricity demand (energy)'!AU217/(365*24)*1000</f>
        <v>0</v>
      </c>
      <c r="AV217" s="73">
        <f>'Electricity demand (energy)'!AV217/(365*24)*1000</f>
        <v>0</v>
      </c>
      <c r="AW217" s="73">
        <f>'Electricity demand (energy)'!AW217/(365*24)*1000</f>
        <v>0</v>
      </c>
      <c r="AX217" s="73">
        <f>'Electricity demand (energy)'!AX217/(365*24)*1000</f>
        <v>0</v>
      </c>
      <c r="AY217" s="73">
        <f>'Electricity demand (energy)'!AY217/(365*24)*1000</f>
        <v>0</v>
      </c>
      <c r="AZ217" s="73">
        <f>'Electricity demand (energy)'!AZ217/(365*24)*1000</f>
        <v>0</v>
      </c>
      <c r="BA217" s="73">
        <f>'Electricity demand (energy)'!BA217/(365*24)*1000</f>
        <v>0</v>
      </c>
      <c r="BB217" s="73">
        <f>'Electricity demand (energy)'!BB217/(365*24)*1000</f>
        <v>0</v>
      </c>
      <c r="BC217" s="73">
        <f>'Electricity demand (energy)'!BC217/(365*24)*1000</f>
        <v>0</v>
      </c>
      <c r="BD217" s="74">
        <f>'Electricity demand (energy)'!BD217/(365*24)*1000</f>
        <v>0</v>
      </c>
      <c r="BE217" s="3"/>
      <c r="BF217" s="3"/>
      <c r="BG217" s="3"/>
      <c r="BH217" s="3"/>
      <c r="BI217" s="3"/>
      <c r="BJ217" s="3"/>
      <c r="BK217" s="3"/>
      <c r="BL217" s="3"/>
      <c r="BM217" s="3"/>
      <c r="BN217" s="3"/>
    </row>
    <row r="218">
      <c r="A218" s="75"/>
      <c r="E218" s="76" t="s">
        <v>55</v>
      </c>
      <c r="F218" s="73">
        <f>'Electricity demand (energy)'!F218/(365*24)*1000</f>
        <v>0</v>
      </c>
      <c r="G218" s="73">
        <f>'Electricity demand (energy)'!G218/(365*24)*1000</f>
        <v>0</v>
      </c>
      <c r="H218" s="73">
        <f>'Electricity demand (energy)'!H218/(365*24)*1000</f>
        <v>0</v>
      </c>
      <c r="I218" s="73">
        <f>'Electricity demand (energy)'!I218/(365*24)*1000</f>
        <v>0</v>
      </c>
      <c r="J218" s="73">
        <f>'Electricity demand (energy)'!J218/(365*24)*1000</f>
        <v>0</v>
      </c>
      <c r="K218" s="73">
        <f>'Electricity demand (energy)'!K218/(365*24)*1000</f>
        <v>0</v>
      </c>
      <c r="L218" s="73">
        <f>'Electricity demand (energy)'!L218/(365*24)*1000</f>
        <v>0</v>
      </c>
      <c r="M218" s="73">
        <f>'Electricity demand (energy)'!M218/(365*24)*1000</f>
        <v>0</v>
      </c>
      <c r="N218" s="73">
        <f>'Electricity demand (energy)'!N218/(365*24)*1000</f>
        <v>0</v>
      </c>
      <c r="O218" s="73">
        <f>'Electricity demand (energy)'!O218/(365*24)*1000</f>
        <v>0</v>
      </c>
      <c r="P218" s="73">
        <f>'Electricity demand (energy)'!P218/(365*24)*1000</f>
        <v>0</v>
      </c>
      <c r="Q218" s="73">
        <f>'Electricity demand (energy)'!Q218/(365*24)*1000</f>
        <v>0</v>
      </c>
      <c r="R218" s="73">
        <f>'Electricity demand (energy)'!R218/(365*24)*1000</f>
        <v>0</v>
      </c>
      <c r="S218" s="73">
        <f>'Electricity demand (energy)'!S218/(365*24)*1000</f>
        <v>0</v>
      </c>
      <c r="T218" s="73">
        <f>'Electricity demand (energy)'!T218/(365*24)*1000</f>
        <v>0</v>
      </c>
      <c r="U218" s="73">
        <f>'Electricity demand (energy)'!U218/(365*24)*1000</f>
        <v>0</v>
      </c>
      <c r="V218" s="73">
        <f>'Electricity demand (energy)'!V218/(365*24)*1000</f>
        <v>0</v>
      </c>
      <c r="W218" s="73">
        <f>'Electricity demand (energy)'!W218/(365*24)*1000</f>
        <v>0</v>
      </c>
      <c r="X218" s="73">
        <f>'Electricity demand (energy)'!X218/(365*24)*1000</f>
        <v>0</v>
      </c>
      <c r="Y218" s="73">
        <f>'Electricity demand (energy)'!Y218/(365*24)*1000</f>
        <v>0</v>
      </c>
      <c r="Z218" s="73">
        <f>'Electricity demand (energy)'!Z218/(365*24)*1000</f>
        <v>0</v>
      </c>
      <c r="AA218" s="73">
        <f>'Electricity demand (energy)'!AA218/(365*24)*1000</f>
        <v>0</v>
      </c>
      <c r="AB218" s="73">
        <f>'Electricity demand (energy)'!AB218/(365*24)*1000</f>
        <v>0</v>
      </c>
      <c r="AC218" s="73">
        <f>'Electricity demand (energy)'!AC218/(365*24)*1000</f>
        <v>1.00069693</v>
      </c>
      <c r="AD218" s="73">
        <f>'Electricity demand (energy)'!AD218/(365*24)*1000</f>
        <v>2.535661564</v>
      </c>
      <c r="AE218" s="73">
        <f>'Electricity demand (energy)'!AE218/(365*24)*1000</f>
        <v>6.410569627</v>
      </c>
      <c r="AF218" s="73">
        <f>'Electricity demand (energy)'!AF218/(365*24)*1000</f>
        <v>15.72244745</v>
      </c>
      <c r="AG218" s="73">
        <f>'Electricity demand (energy)'!AG218/(365*24)*1000</f>
        <v>36.95103949</v>
      </c>
      <c r="AH218" s="73">
        <f>'Electricity demand (energy)'!AH218/(365*24)*1000</f>
        <v>82.09822874</v>
      </c>
      <c r="AI218" s="73">
        <f>'Electricity demand (energy)'!AI218/(365*24)*1000</f>
        <v>170.3494189</v>
      </c>
      <c r="AJ218" s="73">
        <f>'Electricity demand (energy)'!AJ218/(365*24)*1000</f>
        <v>327.4948117</v>
      </c>
      <c r="AK218" s="73">
        <f>'Electricity demand (energy)'!AK218/(365*24)*1000</f>
        <v>582.0665902</v>
      </c>
      <c r="AL218" s="73">
        <f>'Electricity demand (energy)'!AL218/(365*24)*1000</f>
        <v>976.3505743</v>
      </c>
      <c r="AM218" s="73">
        <f>'Electricity demand (energy)'!AM218/(365*24)*1000</f>
        <v>1526.004899</v>
      </c>
      <c r="AN218" s="73">
        <f>'Electricity demand (energy)'!AN218/(365*24)*1000</f>
        <v>2236.381947</v>
      </c>
      <c r="AO218" s="73">
        <f>'Electricity demand (energy)'!AO218/(365*24)*1000</f>
        <v>3094.343545</v>
      </c>
      <c r="AP218" s="73">
        <f>'Electricity demand (energy)'!AP218/(365*24)*1000</f>
        <v>4073.331546</v>
      </c>
      <c r="AQ218" s="73">
        <f>'Electricity demand (energy)'!AQ218/(365*24)*1000</f>
        <v>5144.019737</v>
      </c>
      <c r="AR218" s="73">
        <f>'Electricity demand (energy)'!AR218/(365*24)*1000</f>
        <v>6284.650072</v>
      </c>
      <c r="AS218" s="73">
        <f>'Electricity demand (energy)'!AS218/(365*24)*1000</f>
        <v>7486.298494</v>
      </c>
      <c r="AT218" s="73">
        <f>'Electricity demand (energy)'!AT218/(365*24)*1000</f>
        <v>0</v>
      </c>
      <c r="AU218" s="73">
        <f>'Electricity demand (energy)'!AU218/(365*24)*1000</f>
        <v>0</v>
      </c>
      <c r="AV218" s="73">
        <f>'Electricity demand (energy)'!AV218/(365*24)*1000</f>
        <v>0</v>
      </c>
      <c r="AW218" s="73">
        <f>'Electricity demand (energy)'!AW218/(365*24)*1000</f>
        <v>0</v>
      </c>
      <c r="AX218" s="73">
        <f>'Electricity demand (energy)'!AX218/(365*24)*1000</f>
        <v>0</v>
      </c>
      <c r="AY218" s="73">
        <f>'Electricity demand (energy)'!AY218/(365*24)*1000</f>
        <v>0</v>
      </c>
      <c r="AZ218" s="73">
        <f>'Electricity demand (energy)'!AZ218/(365*24)*1000</f>
        <v>0</v>
      </c>
      <c r="BA218" s="73">
        <f>'Electricity demand (energy)'!BA218/(365*24)*1000</f>
        <v>0</v>
      </c>
      <c r="BB218" s="73">
        <f>'Electricity demand (energy)'!BB218/(365*24)*1000</f>
        <v>0</v>
      </c>
      <c r="BC218" s="73">
        <f>'Electricity demand (energy)'!BC218/(365*24)*1000</f>
        <v>0</v>
      </c>
      <c r="BD218" s="74">
        <f>'Electricity demand (energy)'!BD218/(365*24)*1000</f>
        <v>0</v>
      </c>
      <c r="BE218" s="3"/>
      <c r="BF218" s="3"/>
      <c r="BG218" s="3"/>
      <c r="BH218" s="3"/>
      <c r="BI218" s="3"/>
      <c r="BJ218" s="3"/>
      <c r="BK218" s="3"/>
      <c r="BL218" s="3"/>
      <c r="BM218" s="3"/>
      <c r="BN218" s="3"/>
    </row>
    <row r="219">
      <c r="A219" s="75"/>
      <c r="D219" s="77" t="s">
        <v>55</v>
      </c>
      <c r="E219" s="76" t="s">
        <v>57</v>
      </c>
      <c r="F219" s="73">
        <f>'Electricity demand (energy)'!F219/(365*24)*1000</f>
        <v>0</v>
      </c>
      <c r="G219" s="73">
        <f>'Electricity demand (energy)'!G219/(365*24)*1000</f>
        <v>0</v>
      </c>
      <c r="H219" s="73">
        <f>'Electricity demand (energy)'!H219/(365*24)*1000</f>
        <v>0</v>
      </c>
      <c r="I219" s="73">
        <f>'Electricity demand (energy)'!I219/(365*24)*1000</f>
        <v>0</v>
      </c>
      <c r="J219" s="73">
        <f>'Electricity demand (energy)'!J219/(365*24)*1000</f>
        <v>0</v>
      </c>
      <c r="K219" s="73">
        <f>'Electricity demand (energy)'!K219/(365*24)*1000</f>
        <v>0</v>
      </c>
      <c r="L219" s="73">
        <f>'Electricity demand (energy)'!L219/(365*24)*1000</f>
        <v>0</v>
      </c>
      <c r="M219" s="73">
        <f>'Electricity demand (energy)'!M219/(365*24)*1000</f>
        <v>0</v>
      </c>
      <c r="N219" s="73">
        <f>'Electricity demand (energy)'!N219/(365*24)*1000</f>
        <v>0</v>
      </c>
      <c r="O219" s="73">
        <f>'Electricity demand (energy)'!O219/(365*24)*1000</f>
        <v>0</v>
      </c>
      <c r="P219" s="73">
        <f>'Electricity demand (energy)'!P219/(365*24)*1000</f>
        <v>0</v>
      </c>
      <c r="Q219" s="73">
        <f>'Electricity demand (energy)'!Q219/(365*24)*1000</f>
        <v>0</v>
      </c>
      <c r="R219" s="73">
        <f>'Electricity demand (energy)'!R219/(365*24)*1000</f>
        <v>0</v>
      </c>
      <c r="S219" s="73">
        <f>'Electricity demand (energy)'!S219/(365*24)*1000</f>
        <v>0</v>
      </c>
      <c r="T219" s="73">
        <f>'Electricity demand (energy)'!T219/(365*24)*1000</f>
        <v>0</v>
      </c>
      <c r="U219" s="73">
        <f>'Electricity demand (energy)'!U219/(365*24)*1000</f>
        <v>0</v>
      </c>
      <c r="V219" s="73">
        <f>'Electricity demand (energy)'!V219/(365*24)*1000</f>
        <v>0</v>
      </c>
      <c r="W219" s="73">
        <f>'Electricity demand (energy)'!W219/(365*24)*1000</f>
        <v>0</v>
      </c>
      <c r="X219" s="73">
        <f>'Electricity demand (energy)'!X219/(365*24)*1000</f>
        <v>0</v>
      </c>
      <c r="Y219" s="73">
        <f>'Electricity demand (energy)'!Y219/(365*24)*1000</f>
        <v>0</v>
      </c>
      <c r="Z219" s="73">
        <f>'Electricity demand (energy)'!Z219/(365*24)*1000</f>
        <v>0</v>
      </c>
      <c r="AA219" s="73">
        <f>'Electricity demand (energy)'!AA219/(365*24)*1000</f>
        <v>0</v>
      </c>
      <c r="AB219" s="73">
        <f>'Electricity demand (energy)'!AB219/(365*24)*1000</f>
        <v>0</v>
      </c>
      <c r="AC219" s="73">
        <f>'Electricity demand (energy)'!AC219/(365*24)*1000</f>
        <v>0.7764862502</v>
      </c>
      <c r="AD219" s="73">
        <f>'Electricity demand (energy)'!AD219/(365*24)*1000</f>
        <v>2.034713381</v>
      </c>
      <c r="AE219" s="73">
        <f>'Electricity demand (energy)'!AE219/(365*24)*1000</f>
        <v>5.357460501</v>
      </c>
      <c r="AF219" s="73">
        <f>'Electricity demand (energy)'!AF219/(365*24)*1000</f>
        <v>13.8009749</v>
      </c>
      <c r="AG219" s="73">
        <f>'Electricity demand (energy)'!AG219/(365*24)*1000</f>
        <v>34.33661868</v>
      </c>
      <c r="AH219" s="73">
        <f>'Electricity demand (energy)'!AH219/(365*24)*1000</f>
        <v>81.01641098</v>
      </c>
      <c r="AI219" s="73">
        <f>'Electricity demand (energy)'!AI219/(365*24)*1000</f>
        <v>177.3211523</v>
      </c>
      <c r="AJ219" s="73">
        <f>'Electricity demand (energy)'!AJ219/(365*24)*1000</f>
        <v>352.8084128</v>
      </c>
      <c r="AK219" s="73">
        <f>'Electricity demand (energy)'!AK219/(365*24)*1000</f>
        <v>631.7444053</v>
      </c>
      <c r="AL219" s="73">
        <f>'Electricity demand (energy)'!AL219/(365*24)*1000</f>
        <v>1041.218309</v>
      </c>
      <c r="AM219" s="73">
        <f>'Electricity demand (energy)'!AM219/(365*24)*1000</f>
        <v>1575.164764</v>
      </c>
      <c r="AN219" s="73">
        <f>'Electricity demand (energy)'!AN219/(365*24)*1000</f>
        <v>2227.310332</v>
      </c>
      <c r="AO219" s="73">
        <f>'Electricity demand (energy)'!AO219/(365*24)*1000</f>
        <v>2990.401048</v>
      </c>
      <c r="AP219" s="73">
        <f>'Electricity demand (energy)'!AP219/(365*24)*1000</f>
        <v>3857.547406</v>
      </c>
      <c r="AQ219" s="73">
        <f>'Electricity demand (energy)'!AQ219/(365*24)*1000</f>
        <v>4822.562467</v>
      </c>
      <c r="AR219" s="73">
        <f>'Electricity demand (energy)'!AR219/(365*24)*1000</f>
        <v>5881.030378</v>
      </c>
      <c r="AS219" s="73">
        <f>'Electricity demand (energy)'!AS219/(365*24)*1000</f>
        <v>7031.77111</v>
      </c>
      <c r="AT219" s="73">
        <f>'Electricity demand (energy)'!AT219/(365*24)*1000</f>
        <v>0</v>
      </c>
      <c r="AU219" s="73">
        <f>'Electricity demand (energy)'!AU219/(365*24)*1000</f>
        <v>0</v>
      </c>
      <c r="AV219" s="73">
        <f>'Electricity demand (energy)'!AV219/(365*24)*1000</f>
        <v>0</v>
      </c>
      <c r="AW219" s="73">
        <f>'Electricity demand (energy)'!AW219/(365*24)*1000</f>
        <v>0</v>
      </c>
      <c r="AX219" s="73">
        <f>'Electricity demand (energy)'!AX219/(365*24)*1000</f>
        <v>0</v>
      </c>
      <c r="AY219" s="73">
        <f>'Electricity demand (energy)'!AY219/(365*24)*1000</f>
        <v>0</v>
      </c>
      <c r="AZ219" s="73">
        <f>'Electricity demand (energy)'!AZ219/(365*24)*1000</f>
        <v>0</v>
      </c>
      <c r="BA219" s="73">
        <f>'Electricity demand (energy)'!BA219/(365*24)*1000</f>
        <v>0</v>
      </c>
      <c r="BB219" s="73">
        <f>'Electricity demand (energy)'!BB219/(365*24)*1000</f>
        <v>0</v>
      </c>
      <c r="BC219" s="73">
        <f>'Electricity demand (energy)'!BC219/(365*24)*1000</f>
        <v>0</v>
      </c>
      <c r="BD219" s="74">
        <f>'Electricity demand (energy)'!BD219/(365*24)*1000</f>
        <v>0</v>
      </c>
      <c r="BE219" s="3"/>
      <c r="BF219" s="3"/>
      <c r="BG219" s="3"/>
      <c r="BH219" s="3"/>
      <c r="BI219" s="3"/>
      <c r="BJ219" s="3"/>
      <c r="BK219" s="3"/>
      <c r="BL219" s="3"/>
      <c r="BM219" s="3"/>
      <c r="BN219" s="3"/>
    </row>
    <row r="220">
      <c r="A220" s="75"/>
      <c r="E220" s="76" t="s">
        <v>56</v>
      </c>
      <c r="F220" s="73">
        <f>'Electricity demand (energy)'!F220/(365*24)*1000</f>
        <v>0</v>
      </c>
      <c r="G220" s="73">
        <f>'Electricity demand (energy)'!G220/(365*24)*1000</f>
        <v>0</v>
      </c>
      <c r="H220" s="73">
        <f>'Electricity demand (energy)'!H220/(365*24)*1000</f>
        <v>0</v>
      </c>
      <c r="I220" s="73">
        <f>'Electricity demand (energy)'!I220/(365*24)*1000</f>
        <v>0</v>
      </c>
      <c r="J220" s="73">
        <f>'Electricity demand (energy)'!J220/(365*24)*1000</f>
        <v>0</v>
      </c>
      <c r="K220" s="73">
        <f>'Electricity demand (energy)'!K220/(365*24)*1000</f>
        <v>0</v>
      </c>
      <c r="L220" s="73">
        <f>'Electricity demand (energy)'!L220/(365*24)*1000</f>
        <v>0</v>
      </c>
      <c r="M220" s="73">
        <f>'Electricity demand (energy)'!M220/(365*24)*1000</f>
        <v>0</v>
      </c>
      <c r="N220" s="73">
        <f>'Electricity demand (energy)'!N220/(365*24)*1000</f>
        <v>0</v>
      </c>
      <c r="O220" s="73">
        <f>'Electricity demand (energy)'!O220/(365*24)*1000</f>
        <v>0</v>
      </c>
      <c r="P220" s="73">
        <f>'Electricity demand (energy)'!P220/(365*24)*1000</f>
        <v>0</v>
      </c>
      <c r="Q220" s="73">
        <f>'Electricity demand (energy)'!Q220/(365*24)*1000</f>
        <v>0</v>
      </c>
      <c r="R220" s="73">
        <f>'Electricity demand (energy)'!R220/(365*24)*1000</f>
        <v>0</v>
      </c>
      <c r="S220" s="73">
        <f>'Electricity demand (energy)'!S220/(365*24)*1000</f>
        <v>0</v>
      </c>
      <c r="T220" s="73">
        <f>'Electricity demand (energy)'!T220/(365*24)*1000</f>
        <v>0</v>
      </c>
      <c r="U220" s="73">
        <f>'Electricity demand (energy)'!U220/(365*24)*1000</f>
        <v>0</v>
      </c>
      <c r="V220" s="73">
        <f>'Electricity demand (energy)'!V220/(365*24)*1000</f>
        <v>0</v>
      </c>
      <c r="W220" s="73">
        <f>'Electricity demand (energy)'!W220/(365*24)*1000</f>
        <v>0</v>
      </c>
      <c r="X220" s="73">
        <f>'Electricity demand (energy)'!X220/(365*24)*1000</f>
        <v>0</v>
      </c>
      <c r="Y220" s="73">
        <f>'Electricity demand (energy)'!Y220/(365*24)*1000</f>
        <v>0</v>
      </c>
      <c r="Z220" s="73">
        <f>'Electricity demand (energy)'!Z220/(365*24)*1000</f>
        <v>0</v>
      </c>
      <c r="AA220" s="73">
        <f>'Electricity demand (energy)'!AA220/(365*24)*1000</f>
        <v>0</v>
      </c>
      <c r="AB220" s="73">
        <f>'Electricity demand (energy)'!AB220/(365*24)*1000</f>
        <v>0</v>
      </c>
      <c r="AC220" s="73">
        <f>'Electricity demand (energy)'!AC220/(365*24)*1000</f>
        <v>0.838922718</v>
      </c>
      <c r="AD220" s="73">
        <f>'Electricity demand (energy)'!AD220/(365*24)*1000</f>
        <v>2.325413714</v>
      </c>
      <c r="AE220" s="73">
        <f>'Electricity demand (energy)'!AE220/(365*24)*1000</f>
        <v>6.460841356</v>
      </c>
      <c r="AF220" s="73">
        <f>'Electricity demand (energy)'!AF220/(365*24)*1000</f>
        <v>17.49743079</v>
      </c>
      <c r="AG220" s="73">
        <f>'Electricity demand (energy)'!AG220/(365*24)*1000</f>
        <v>45.52645307</v>
      </c>
      <c r="AH220" s="73">
        <f>'Electricity demand (energy)'!AH220/(365*24)*1000</f>
        <v>111.5243032</v>
      </c>
      <c r="AI220" s="73">
        <f>'Electricity demand (energy)'!AI220/(365*24)*1000</f>
        <v>251.0348301</v>
      </c>
      <c r="AJ220" s="73">
        <f>'Electricity demand (energy)'!AJ220/(365*24)*1000</f>
        <v>507.7553803</v>
      </c>
      <c r="AK220" s="73">
        <f>'Electricity demand (energy)'!AK220/(365*24)*1000</f>
        <v>912.233861</v>
      </c>
      <c r="AL220" s="73">
        <f>'Electricity demand (energy)'!AL220/(365*24)*1000</f>
        <v>1488.384111</v>
      </c>
      <c r="AM220" s="73">
        <f>'Electricity demand (energy)'!AM220/(365*24)*1000</f>
        <v>2201.873999</v>
      </c>
      <c r="AN220" s="73">
        <f>'Electricity demand (energy)'!AN220/(365*24)*1000</f>
        <v>3015.75973</v>
      </c>
      <c r="AO220" s="73">
        <f>'Electricity demand (energy)'!AO220/(365*24)*1000</f>
        <v>3898.812874</v>
      </c>
      <c r="AP220" s="73">
        <f>'Electricity demand (energy)'!AP220/(365*24)*1000</f>
        <v>4832.609517</v>
      </c>
      <c r="AQ220" s="73">
        <f>'Electricity demand (energy)'!AQ220/(365*24)*1000</f>
        <v>5811.533347</v>
      </c>
      <c r="AR220" s="73">
        <f>'Electricity demand (energy)'!AR220/(365*24)*1000</f>
        <v>6840.019348</v>
      </c>
      <c r="AS220" s="73">
        <f>'Electricity demand (energy)'!AS220/(365*24)*1000</f>
        <v>7929.387325</v>
      </c>
      <c r="AT220" s="73">
        <f>'Electricity demand (energy)'!AT220/(365*24)*1000</f>
        <v>0</v>
      </c>
      <c r="AU220" s="73">
        <f>'Electricity demand (energy)'!AU220/(365*24)*1000</f>
        <v>0</v>
      </c>
      <c r="AV220" s="73">
        <f>'Electricity demand (energy)'!AV220/(365*24)*1000</f>
        <v>0</v>
      </c>
      <c r="AW220" s="73">
        <f>'Electricity demand (energy)'!AW220/(365*24)*1000</f>
        <v>0</v>
      </c>
      <c r="AX220" s="73">
        <f>'Electricity demand (energy)'!AX220/(365*24)*1000</f>
        <v>0</v>
      </c>
      <c r="AY220" s="73">
        <f>'Electricity demand (energy)'!AY220/(365*24)*1000</f>
        <v>0</v>
      </c>
      <c r="AZ220" s="73">
        <f>'Electricity demand (energy)'!AZ220/(365*24)*1000</f>
        <v>0</v>
      </c>
      <c r="BA220" s="73">
        <f>'Electricity demand (energy)'!BA220/(365*24)*1000</f>
        <v>0</v>
      </c>
      <c r="BB220" s="73">
        <f>'Electricity demand (energy)'!BB220/(365*24)*1000</f>
        <v>0</v>
      </c>
      <c r="BC220" s="73">
        <f>'Electricity demand (energy)'!BC220/(365*24)*1000</f>
        <v>0</v>
      </c>
      <c r="BD220" s="74">
        <f>'Electricity demand (energy)'!BD220/(365*24)*1000</f>
        <v>0</v>
      </c>
      <c r="BE220" s="3"/>
      <c r="BF220" s="3"/>
      <c r="BG220" s="3"/>
      <c r="BH220" s="3"/>
      <c r="BI220" s="3"/>
      <c r="BJ220" s="3"/>
      <c r="BK220" s="3"/>
      <c r="BL220" s="3"/>
      <c r="BM220" s="3"/>
      <c r="BN220" s="3"/>
    </row>
    <row r="221">
      <c r="A221" s="75"/>
      <c r="E221" s="76" t="s">
        <v>55</v>
      </c>
      <c r="F221" s="73">
        <f>'Electricity demand (energy)'!F221/(365*24)*1000</f>
        <v>0</v>
      </c>
      <c r="G221" s="73">
        <f>'Electricity demand (energy)'!G221/(365*24)*1000</f>
        <v>0</v>
      </c>
      <c r="H221" s="73">
        <f>'Electricity demand (energy)'!H221/(365*24)*1000</f>
        <v>0</v>
      </c>
      <c r="I221" s="73">
        <f>'Electricity demand (energy)'!I221/(365*24)*1000</f>
        <v>0</v>
      </c>
      <c r="J221" s="73">
        <f>'Electricity demand (energy)'!J221/(365*24)*1000</f>
        <v>0</v>
      </c>
      <c r="K221" s="73">
        <f>'Electricity demand (energy)'!K221/(365*24)*1000</f>
        <v>0</v>
      </c>
      <c r="L221" s="73">
        <f>'Electricity demand (energy)'!L221/(365*24)*1000</f>
        <v>0</v>
      </c>
      <c r="M221" s="73">
        <f>'Electricity demand (energy)'!M221/(365*24)*1000</f>
        <v>0</v>
      </c>
      <c r="N221" s="73">
        <f>'Electricity demand (energy)'!N221/(365*24)*1000</f>
        <v>0</v>
      </c>
      <c r="O221" s="73">
        <f>'Electricity demand (energy)'!O221/(365*24)*1000</f>
        <v>0</v>
      </c>
      <c r="P221" s="73">
        <f>'Electricity demand (energy)'!P221/(365*24)*1000</f>
        <v>0</v>
      </c>
      <c r="Q221" s="73">
        <f>'Electricity demand (energy)'!Q221/(365*24)*1000</f>
        <v>0</v>
      </c>
      <c r="R221" s="73">
        <f>'Electricity demand (energy)'!R221/(365*24)*1000</f>
        <v>0</v>
      </c>
      <c r="S221" s="73">
        <f>'Electricity demand (energy)'!S221/(365*24)*1000</f>
        <v>0</v>
      </c>
      <c r="T221" s="73">
        <f>'Electricity demand (energy)'!T221/(365*24)*1000</f>
        <v>0</v>
      </c>
      <c r="U221" s="73">
        <f>'Electricity demand (energy)'!U221/(365*24)*1000</f>
        <v>0</v>
      </c>
      <c r="V221" s="73">
        <f>'Electricity demand (energy)'!V221/(365*24)*1000</f>
        <v>0</v>
      </c>
      <c r="W221" s="73">
        <f>'Electricity demand (energy)'!W221/(365*24)*1000</f>
        <v>0</v>
      </c>
      <c r="X221" s="73">
        <f>'Electricity demand (energy)'!X221/(365*24)*1000</f>
        <v>0</v>
      </c>
      <c r="Y221" s="73">
        <f>'Electricity demand (energy)'!Y221/(365*24)*1000</f>
        <v>0</v>
      </c>
      <c r="Z221" s="73">
        <f>'Electricity demand (energy)'!Z221/(365*24)*1000</f>
        <v>0</v>
      </c>
      <c r="AA221" s="73">
        <f>'Electricity demand (energy)'!AA221/(365*24)*1000</f>
        <v>0</v>
      </c>
      <c r="AB221" s="73">
        <f>'Electricity demand (energy)'!AB221/(365*24)*1000</f>
        <v>0</v>
      </c>
      <c r="AC221" s="73">
        <f>'Electricity demand (energy)'!AC221/(365*24)*1000</f>
        <v>1.2189807</v>
      </c>
      <c r="AD221" s="73">
        <f>'Electricity demand (energy)'!AD221/(365*24)*1000</f>
        <v>3.749593409</v>
      </c>
      <c r="AE221" s="73">
        <f>'Electricity demand (energy)'!AE221/(365*24)*1000</f>
        <v>11.43087324</v>
      </c>
      <c r="AF221" s="73">
        <f>'Electricity demand (energy)'!AF221/(365*24)*1000</f>
        <v>33.38833697</v>
      </c>
      <c r="AG221" s="73">
        <f>'Electricity demand (energy)'!AG221/(365*24)*1000</f>
        <v>91.43688885</v>
      </c>
      <c r="AH221" s="73">
        <f>'Electricity demand (energy)'!AH221/(365*24)*1000</f>
        <v>228.4849004</v>
      </c>
      <c r="AI221" s="73">
        <f>'Electricity demand (energy)'!AI221/(365*24)*1000</f>
        <v>506.3822371</v>
      </c>
      <c r="AJ221" s="73">
        <f>'Electricity demand (energy)'!AJ221/(365*24)*1000</f>
        <v>974.7936163</v>
      </c>
      <c r="AK221" s="73">
        <f>'Electricity demand (energy)'!AK221/(365*24)*1000</f>
        <v>1623.564589</v>
      </c>
      <c r="AL221" s="73">
        <f>'Electricity demand (energy)'!AL221/(365*24)*1000</f>
        <v>2420.28339</v>
      </c>
      <c r="AM221" s="73">
        <f>'Electricity demand (energy)'!AM221/(365*24)*1000</f>
        <v>3263.142817</v>
      </c>
      <c r="AN221" s="73">
        <f>'Electricity demand (energy)'!AN221/(365*24)*1000</f>
        <v>4100.752061</v>
      </c>
      <c r="AO221" s="73">
        <f>'Electricity demand (energy)'!AO221/(365*24)*1000</f>
        <v>4923.421338</v>
      </c>
      <c r="AP221" s="73">
        <f>'Electricity demand (energy)'!AP221/(365*24)*1000</f>
        <v>5746.579448</v>
      </c>
      <c r="AQ221" s="73">
        <f>'Electricity demand (energy)'!AQ221/(365*24)*1000</f>
        <v>6594.480666</v>
      </c>
      <c r="AR221" s="73">
        <f>'Electricity demand (energy)'!AR221/(365*24)*1000</f>
        <v>7491.843066</v>
      </c>
      <c r="AS221" s="73">
        <f>'Electricity demand (energy)'!AS221/(365*24)*1000</f>
        <v>8461.242932</v>
      </c>
      <c r="AT221" s="73">
        <f>'Electricity demand (energy)'!AT221/(365*24)*1000</f>
        <v>0</v>
      </c>
      <c r="AU221" s="73">
        <f>'Electricity demand (energy)'!AU221/(365*24)*1000</f>
        <v>0</v>
      </c>
      <c r="AV221" s="73">
        <f>'Electricity demand (energy)'!AV221/(365*24)*1000</f>
        <v>0</v>
      </c>
      <c r="AW221" s="73">
        <f>'Electricity demand (energy)'!AW221/(365*24)*1000</f>
        <v>0</v>
      </c>
      <c r="AX221" s="73">
        <f>'Electricity demand (energy)'!AX221/(365*24)*1000</f>
        <v>0</v>
      </c>
      <c r="AY221" s="73">
        <f>'Electricity demand (energy)'!AY221/(365*24)*1000</f>
        <v>0</v>
      </c>
      <c r="AZ221" s="73">
        <f>'Electricity demand (energy)'!AZ221/(365*24)*1000</f>
        <v>0</v>
      </c>
      <c r="BA221" s="73">
        <f>'Electricity demand (energy)'!BA221/(365*24)*1000</f>
        <v>0</v>
      </c>
      <c r="BB221" s="73">
        <f>'Electricity demand (energy)'!BB221/(365*24)*1000</f>
        <v>0</v>
      </c>
      <c r="BC221" s="73">
        <f>'Electricity demand (energy)'!BC221/(365*24)*1000</f>
        <v>0</v>
      </c>
      <c r="BD221" s="74">
        <f>'Electricity demand (energy)'!BD221/(365*24)*1000</f>
        <v>0</v>
      </c>
      <c r="BE221" s="3"/>
      <c r="BF221" s="3"/>
      <c r="BG221" s="3"/>
      <c r="BH221" s="3"/>
      <c r="BI221" s="3"/>
      <c r="BJ221" s="3"/>
      <c r="BK221" s="3"/>
      <c r="BL221" s="3"/>
      <c r="BM221" s="3"/>
      <c r="BN221" s="3"/>
    </row>
    <row r="222">
      <c r="A222" s="75"/>
      <c r="B222" s="70" t="s">
        <v>61</v>
      </c>
      <c r="C222" s="71" t="s">
        <v>70</v>
      </c>
      <c r="D222" s="71" t="s">
        <v>57</v>
      </c>
      <c r="E222" s="76" t="s">
        <v>57</v>
      </c>
      <c r="F222" s="73">
        <f>'Electricity demand (energy)'!F222/(365*24)*1000</f>
        <v>0</v>
      </c>
      <c r="G222" s="73">
        <f>'Electricity demand (energy)'!G222/(365*24)*1000</f>
        <v>0</v>
      </c>
      <c r="H222" s="73">
        <f>'Electricity demand (energy)'!H222/(365*24)*1000</f>
        <v>0</v>
      </c>
      <c r="I222" s="73">
        <f>'Electricity demand (energy)'!I222/(365*24)*1000</f>
        <v>0</v>
      </c>
      <c r="J222" s="73">
        <f>'Electricity demand (energy)'!J222/(365*24)*1000</f>
        <v>0</v>
      </c>
      <c r="K222" s="73">
        <f>'Electricity demand (energy)'!K222/(365*24)*1000</f>
        <v>0</v>
      </c>
      <c r="L222" s="73">
        <f>'Electricity demand (energy)'!L222/(365*24)*1000</f>
        <v>0</v>
      </c>
      <c r="M222" s="73">
        <f>'Electricity demand (energy)'!M222/(365*24)*1000</f>
        <v>0</v>
      </c>
      <c r="N222" s="73">
        <f>'Electricity demand (energy)'!N222/(365*24)*1000</f>
        <v>0</v>
      </c>
      <c r="O222" s="73">
        <f>'Electricity demand (energy)'!O222/(365*24)*1000</f>
        <v>0</v>
      </c>
      <c r="P222" s="73">
        <f>'Electricity demand (energy)'!P222/(365*24)*1000</f>
        <v>0</v>
      </c>
      <c r="Q222" s="73">
        <f>'Electricity demand (energy)'!Q222/(365*24)*1000</f>
        <v>0</v>
      </c>
      <c r="R222" s="73">
        <f>'Electricity demand (energy)'!R222/(365*24)*1000</f>
        <v>0</v>
      </c>
      <c r="S222" s="73">
        <f>'Electricity demand (energy)'!S222/(365*24)*1000</f>
        <v>0</v>
      </c>
      <c r="T222" s="73">
        <f>'Electricity demand (energy)'!T222/(365*24)*1000</f>
        <v>0</v>
      </c>
      <c r="U222" s="73">
        <f>'Electricity demand (energy)'!U222/(365*24)*1000</f>
        <v>0</v>
      </c>
      <c r="V222" s="73">
        <f>'Electricity demand (energy)'!V222/(365*24)*1000</f>
        <v>0</v>
      </c>
      <c r="W222" s="73">
        <f>'Electricity demand (energy)'!W222/(365*24)*1000</f>
        <v>0</v>
      </c>
      <c r="X222" s="73">
        <f>'Electricity demand (energy)'!X222/(365*24)*1000</f>
        <v>0</v>
      </c>
      <c r="Y222" s="73">
        <f>'Electricity demand (energy)'!Y222/(365*24)*1000</f>
        <v>0</v>
      </c>
      <c r="Z222" s="73">
        <f>'Electricity demand (energy)'!Z222/(365*24)*1000</f>
        <v>0</v>
      </c>
      <c r="AA222" s="73">
        <f>'Electricity demand (energy)'!AA222/(365*24)*1000</f>
        <v>0</v>
      </c>
      <c r="AB222" s="73">
        <f>'Electricity demand (energy)'!AB222/(365*24)*1000</f>
        <v>0</v>
      </c>
      <c r="AC222" s="73">
        <f>'Electricity demand (energy)'!AC222/(365*24)*1000</f>
        <v>0</v>
      </c>
      <c r="AD222" s="73">
        <f>'Electricity demand (energy)'!AD222/(365*24)*1000</f>
        <v>0</v>
      </c>
      <c r="AE222" s="73">
        <f>'Electricity demand (energy)'!AE222/(365*24)*1000</f>
        <v>0</v>
      </c>
      <c r="AF222" s="73">
        <f>'Electricity demand (energy)'!AF222/(365*24)*1000</f>
        <v>0</v>
      </c>
      <c r="AG222" s="73">
        <f>'Electricity demand (energy)'!AG222/(365*24)*1000</f>
        <v>0</v>
      </c>
      <c r="AH222" s="73">
        <f>'Electricity demand (energy)'!AH222/(365*24)*1000</f>
        <v>0</v>
      </c>
      <c r="AI222" s="73">
        <f>'Electricity demand (energy)'!AI222/(365*24)*1000</f>
        <v>0</v>
      </c>
      <c r="AJ222" s="73">
        <f>'Electricity demand (energy)'!AJ222/(365*24)*1000</f>
        <v>0</v>
      </c>
      <c r="AK222" s="73">
        <f>'Electricity demand (energy)'!AK222/(365*24)*1000</f>
        <v>0</v>
      </c>
      <c r="AL222" s="73">
        <f>'Electricity demand (energy)'!AL222/(365*24)*1000</f>
        <v>0</v>
      </c>
      <c r="AM222" s="73">
        <f>'Electricity demand (energy)'!AM222/(365*24)*1000</f>
        <v>0</v>
      </c>
      <c r="AN222" s="73">
        <f>'Electricity demand (energy)'!AN222/(365*24)*1000</f>
        <v>0</v>
      </c>
      <c r="AO222" s="73">
        <f>'Electricity demand (energy)'!AO222/(365*24)*1000</f>
        <v>0</v>
      </c>
      <c r="AP222" s="73">
        <f>'Electricity demand (energy)'!AP222/(365*24)*1000</f>
        <v>0</v>
      </c>
      <c r="AQ222" s="73">
        <f>'Electricity demand (energy)'!AQ222/(365*24)*1000</f>
        <v>0</v>
      </c>
      <c r="AR222" s="73">
        <f>'Electricity demand (energy)'!AR222/(365*24)*1000</f>
        <v>0</v>
      </c>
      <c r="AS222" s="73">
        <f>'Electricity demand (energy)'!AS222/(365*24)*1000</f>
        <v>0</v>
      </c>
      <c r="AT222" s="73">
        <f>'Electricity demand (energy)'!AT222/(365*24)*1000</f>
        <v>39.1274647</v>
      </c>
      <c r="AU222" s="73">
        <f>'Electricity demand (energy)'!AU222/(365*24)*1000</f>
        <v>39.66463038</v>
      </c>
      <c r="AV222" s="73">
        <f>'Electricity demand (energy)'!AV222/(365*24)*1000</f>
        <v>40.79719847</v>
      </c>
      <c r="AW222" s="73">
        <f>'Electricity demand (energy)'!AW222/(365*24)*1000</f>
        <v>43.17438021</v>
      </c>
      <c r="AX222" s="73">
        <f>'Electricity demand (energy)'!AX222/(365*24)*1000</f>
        <v>48.11704182</v>
      </c>
      <c r="AY222" s="73">
        <f>'Electricity demand (energy)'!AY222/(365*24)*1000</f>
        <v>58.19513795</v>
      </c>
      <c r="AZ222" s="73">
        <f>'Electricity demand (energy)'!AZ222/(365*24)*1000</f>
        <v>77.95007177</v>
      </c>
      <c r="BA222" s="73">
        <f>'Electricity demand (energy)'!BA222/(365*24)*1000</f>
        <v>113.8443301</v>
      </c>
      <c r="BB222" s="73">
        <f>'Electricity demand (energy)'!BB222/(365*24)*1000</f>
        <v>170.8934643</v>
      </c>
      <c r="BC222" s="73">
        <f>'Electricity demand (energy)'!BC222/(365*24)*1000</f>
        <v>244.7540247</v>
      </c>
      <c r="BD222" s="74">
        <f>'Electricity demand (energy)'!BD222/(365*24)*1000</f>
        <v>318.6145852</v>
      </c>
      <c r="BE222" s="3"/>
      <c r="BF222" s="3"/>
      <c r="BG222" s="3"/>
      <c r="BH222" s="3"/>
      <c r="BI222" s="3"/>
      <c r="BJ222" s="3"/>
      <c r="BK222" s="3"/>
      <c r="BL222" s="3"/>
      <c r="BM222" s="3"/>
      <c r="BN222" s="3"/>
    </row>
    <row r="223">
      <c r="A223" s="75"/>
      <c r="E223" s="76" t="s">
        <v>56</v>
      </c>
      <c r="F223" s="73">
        <f>'Electricity demand (energy)'!F223/(365*24)*1000</f>
        <v>0</v>
      </c>
      <c r="G223" s="73">
        <f>'Electricity demand (energy)'!G223/(365*24)*1000</f>
        <v>0</v>
      </c>
      <c r="H223" s="73">
        <f>'Electricity demand (energy)'!H223/(365*24)*1000</f>
        <v>0</v>
      </c>
      <c r="I223" s="73">
        <f>'Electricity demand (energy)'!I223/(365*24)*1000</f>
        <v>0</v>
      </c>
      <c r="J223" s="73">
        <f>'Electricity demand (energy)'!J223/(365*24)*1000</f>
        <v>0</v>
      </c>
      <c r="K223" s="73">
        <f>'Electricity demand (energy)'!K223/(365*24)*1000</f>
        <v>0</v>
      </c>
      <c r="L223" s="73">
        <f>'Electricity demand (energy)'!L223/(365*24)*1000</f>
        <v>0</v>
      </c>
      <c r="M223" s="73">
        <f>'Electricity demand (energy)'!M223/(365*24)*1000</f>
        <v>0</v>
      </c>
      <c r="N223" s="73">
        <f>'Electricity demand (energy)'!N223/(365*24)*1000</f>
        <v>0</v>
      </c>
      <c r="O223" s="73">
        <f>'Electricity demand (energy)'!O223/(365*24)*1000</f>
        <v>0</v>
      </c>
      <c r="P223" s="73">
        <f>'Electricity demand (energy)'!P223/(365*24)*1000</f>
        <v>0</v>
      </c>
      <c r="Q223" s="73">
        <f>'Electricity demand (energy)'!Q223/(365*24)*1000</f>
        <v>0</v>
      </c>
      <c r="R223" s="73">
        <f>'Electricity demand (energy)'!R223/(365*24)*1000</f>
        <v>0</v>
      </c>
      <c r="S223" s="73">
        <f>'Electricity demand (energy)'!S223/(365*24)*1000</f>
        <v>0</v>
      </c>
      <c r="T223" s="73">
        <f>'Electricity demand (energy)'!T223/(365*24)*1000</f>
        <v>0</v>
      </c>
      <c r="U223" s="73">
        <f>'Electricity demand (energy)'!U223/(365*24)*1000</f>
        <v>0</v>
      </c>
      <c r="V223" s="73">
        <f>'Electricity demand (energy)'!V223/(365*24)*1000</f>
        <v>0</v>
      </c>
      <c r="W223" s="73">
        <f>'Electricity demand (energy)'!W223/(365*24)*1000</f>
        <v>0</v>
      </c>
      <c r="X223" s="73">
        <f>'Electricity demand (energy)'!X223/(365*24)*1000</f>
        <v>0</v>
      </c>
      <c r="Y223" s="73">
        <f>'Electricity demand (energy)'!Y223/(365*24)*1000</f>
        <v>0</v>
      </c>
      <c r="Z223" s="73">
        <f>'Electricity demand (energy)'!Z223/(365*24)*1000</f>
        <v>0</v>
      </c>
      <c r="AA223" s="73">
        <f>'Electricity demand (energy)'!AA223/(365*24)*1000</f>
        <v>0</v>
      </c>
      <c r="AB223" s="73">
        <f>'Electricity demand (energy)'!AB223/(365*24)*1000</f>
        <v>0</v>
      </c>
      <c r="AC223" s="73">
        <f>'Electricity demand (energy)'!AC223/(365*24)*1000</f>
        <v>0</v>
      </c>
      <c r="AD223" s="73">
        <f>'Electricity demand (energy)'!AD223/(365*24)*1000</f>
        <v>0</v>
      </c>
      <c r="AE223" s="73">
        <f>'Electricity demand (energy)'!AE223/(365*24)*1000</f>
        <v>0</v>
      </c>
      <c r="AF223" s="73">
        <f>'Electricity demand (energy)'!AF223/(365*24)*1000</f>
        <v>0</v>
      </c>
      <c r="AG223" s="73">
        <f>'Electricity demand (energy)'!AG223/(365*24)*1000</f>
        <v>0</v>
      </c>
      <c r="AH223" s="73">
        <f>'Electricity demand (energy)'!AH223/(365*24)*1000</f>
        <v>0</v>
      </c>
      <c r="AI223" s="73">
        <f>'Electricity demand (energy)'!AI223/(365*24)*1000</f>
        <v>0</v>
      </c>
      <c r="AJ223" s="73">
        <f>'Electricity demand (energy)'!AJ223/(365*24)*1000</f>
        <v>0</v>
      </c>
      <c r="AK223" s="73">
        <f>'Electricity demand (energy)'!AK223/(365*24)*1000</f>
        <v>0</v>
      </c>
      <c r="AL223" s="73">
        <f>'Electricity demand (energy)'!AL223/(365*24)*1000</f>
        <v>0</v>
      </c>
      <c r="AM223" s="73">
        <f>'Electricity demand (energy)'!AM223/(365*24)*1000</f>
        <v>0</v>
      </c>
      <c r="AN223" s="73">
        <f>'Electricity demand (energy)'!AN223/(365*24)*1000</f>
        <v>0</v>
      </c>
      <c r="AO223" s="73">
        <f>'Electricity demand (energy)'!AO223/(365*24)*1000</f>
        <v>0</v>
      </c>
      <c r="AP223" s="73">
        <f>'Electricity demand (energy)'!AP223/(365*24)*1000</f>
        <v>0</v>
      </c>
      <c r="AQ223" s="73">
        <f>'Electricity demand (energy)'!AQ223/(365*24)*1000</f>
        <v>0</v>
      </c>
      <c r="AR223" s="73">
        <f>'Electricity demand (energy)'!AR223/(365*24)*1000</f>
        <v>0</v>
      </c>
      <c r="AS223" s="73">
        <f>'Electricity demand (energy)'!AS223/(365*24)*1000</f>
        <v>0</v>
      </c>
      <c r="AT223" s="73">
        <f>'Electricity demand (energy)'!AT223/(365*24)*1000</f>
        <v>39.3534455</v>
      </c>
      <c r="AU223" s="73">
        <f>'Electricity demand (energy)'!AU223/(365*24)*1000</f>
        <v>40.14240759</v>
      </c>
      <c r="AV223" s="73">
        <f>'Electricity demand (energy)'!AV223/(365*24)*1000</f>
        <v>41.80586698</v>
      </c>
      <c r="AW223" s="73">
        <f>'Electricity demand (energy)'!AW223/(365*24)*1000</f>
        <v>45.29735265</v>
      </c>
      <c r="AX223" s="73">
        <f>'Electricity demand (energy)'!AX223/(365*24)*1000</f>
        <v>52.5568869</v>
      </c>
      <c r="AY223" s="73">
        <f>'Electricity demand (energy)'!AY223/(365*24)*1000</f>
        <v>67.35909058</v>
      </c>
      <c r="AZ223" s="73">
        <f>'Electricity demand (energy)'!AZ223/(365*24)*1000</f>
        <v>96.37414963</v>
      </c>
      <c r="BA223" s="73">
        <f>'Electricity demand (energy)'!BA223/(365*24)*1000</f>
        <v>149.0938415</v>
      </c>
      <c r="BB223" s="73">
        <f>'Electricity demand (energy)'!BB223/(365*24)*1000</f>
        <v>232.8847574</v>
      </c>
      <c r="BC223" s="73">
        <f>'Electricity demand (energy)'!BC223/(365*24)*1000</f>
        <v>341.3674556</v>
      </c>
      <c r="BD223" s="74">
        <f>'Electricity demand (energy)'!BD223/(365*24)*1000</f>
        <v>449.8501537</v>
      </c>
      <c r="BE223" s="3"/>
      <c r="BF223" s="3"/>
      <c r="BG223" s="3"/>
      <c r="BH223" s="3"/>
      <c r="BI223" s="3"/>
      <c r="BJ223" s="3"/>
      <c r="BK223" s="3"/>
      <c r="BL223" s="3"/>
      <c r="BM223" s="3"/>
      <c r="BN223" s="3"/>
    </row>
    <row r="224">
      <c r="A224" s="75"/>
      <c r="E224" s="76" t="s">
        <v>55</v>
      </c>
      <c r="F224" s="73">
        <f>'Electricity demand (energy)'!F224/(365*24)*1000</f>
        <v>0</v>
      </c>
      <c r="G224" s="73">
        <f>'Electricity demand (energy)'!G224/(365*24)*1000</f>
        <v>0</v>
      </c>
      <c r="H224" s="73">
        <f>'Electricity demand (energy)'!H224/(365*24)*1000</f>
        <v>0</v>
      </c>
      <c r="I224" s="73">
        <f>'Electricity demand (energy)'!I224/(365*24)*1000</f>
        <v>0</v>
      </c>
      <c r="J224" s="73">
        <f>'Electricity demand (energy)'!J224/(365*24)*1000</f>
        <v>0</v>
      </c>
      <c r="K224" s="73">
        <f>'Electricity demand (energy)'!K224/(365*24)*1000</f>
        <v>0</v>
      </c>
      <c r="L224" s="73">
        <f>'Electricity demand (energy)'!L224/(365*24)*1000</f>
        <v>0</v>
      </c>
      <c r="M224" s="73">
        <f>'Electricity demand (energy)'!M224/(365*24)*1000</f>
        <v>0</v>
      </c>
      <c r="N224" s="73">
        <f>'Electricity demand (energy)'!N224/(365*24)*1000</f>
        <v>0</v>
      </c>
      <c r="O224" s="73">
        <f>'Electricity demand (energy)'!O224/(365*24)*1000</f>
        <v>0</v>
      </c>
      <c r="P224" s="73">
        <f>'Electricity demand (energy)'!P224/(365*24)*1000</f>
        <v>0</v>
      </c>
      <c r="Q224" s="73">
        <f>'Electricity demand (energy)'!Q224/(365*24)*1000</f>
        <v>0</v>
      </c>
      <c r="R224" s="73">
        <f>'Electricity demand (energy)'!R224/(365*24)*1000</f>
        <v>0</v>
      </c>
      <c r="S224" s="73">
        <f>'Electricity demand (energy)'!S224/(365*24)*1000</f>
        <v>0</v>
      </c>
      <c r="T224" s="73">
        <f>'Electricity demand (energy)'!T224/(365*24)*1000</f>
        <v>0</v>
      </c>
      <c r="U224" s="73">
        <f>'Electricity demand (energy)'!U224/(365*24)*1000</f>
        <v>0</v>
      </c>
      <c r="V224" s="73">
        <f>'Electricity demand (energy)'!V224/(365*24)*1000</f>
        <v>0</v>
      </c>
      <c r="W224" s="73">
        <f>'Electricity demand (energy)'!W224/(365*24)*1000</f>
        <v>0</v>
      </c>
      <c r="X224" s="73">
        <f>'Electricity demand (energy)'!X224/(365*24)*1000</f>
        <v>0</v>
      </c>
      <c r="Y224" s="73">
        <f>'Electricity demand (energy)'!Y224/(365*24)*1000</f>
        <v>0</v>
      </c>
      <c r="Z224" s="73">
        <f>'Electricity demand (energy)'!Z224/(365*24)*1000</f>
        <v>0</v>
      </c>
      <c r="AA224" s="73">
        <f>'Electricity demand (energy)'!AA224/(365*24)*1000</f>
        <v>0</v>
      </c>
      <c r="AB224" s="73">
        <f>'Electricity demand (energy)'!AB224/(365*24)*1000</f>
        <v>0</v>
      </c>
      <c r="AC224" s="73">
        <f>'Electricity demand (energy)'!AC224/(365*24)*1000</f>
        <v>0</v>
      </c>
      <c r="AD224" s="73">
        <f>'Electricity demand (energy)'!AD224/(365*24)*1000</f>
        <v>0</v>
      </c>
      <c r="AE224" s="73">
        <f>'Electricity demand (energy)'!AE224/(365*24)*1000</f>
        <v>0</v>
      </c>
      <c r="AF224" s="73">
        <f>'Electricity demand (energy)'!AF224/(365*24)*1000</f>
        <v>0</v>
      </c>
      <c r="AG224" s="73">
        <f>'Electricity demand (energy)'!AG224/(365*24)*1000</f>
        <v>0</v>
      </c>
      <c r="AH224" s="73">
        <f>'Electricity demand (energy)'!AH224/(365*24)*1000</f>
        <v>0</v>
      </c>
      <c r="AI224" s="73">
        <f>'Electricity demand (energy)'!AI224/(365*24)*1000</f>
        <v>0</v>
      </c>
      <c r="AJ224" s="73">
        <f>'Electricity demand (energy)'!AJ224/(365*24)*1000</f>
        <v>0</v>
      </c>
      <c r="AK224" s="73">
        <f>'Electricity demand (energy)'!AK224/(365*24)*1000</f>
        <v>0</v>
      </c>
      <c r="AL224" s="73">
        <f>'Electricity demand (energy)'!AL224/(365*24)*1000</f>
        <v>0</v>
      </c>
      <c r="AM224" s="73">
        <f>'Electricity demand (energy)'!AM224/(365*24)*1000</f>
        <v>0</v>
      </c>
      <c r="AN224" s="73">
        <f>'Electricity demand (energy)'!AN224/(365*24)*1000</f>
        <v>0</v>
      </c>
      <c r="AO224" s="73">
        <f>'Electricity demand (energy)'!AO224/(365*24)*1000</f>
        <v>0</v>
      </c>
      <c r="AP224" s="73">
        <f>'Electricity demand (energy)'!AP224/(365*24)*1000</f>
        <v>0</v>
      </c>
      <c r="AQ224" s="73">
        <f>'Electricity demand (energy)'!AQ224/(365*24)*1000</f>
        <v>0</v>
      </c>
      <c r="AR224" s="73">
        <f>'Electricity demand (energy)'!AR224/(365*24)*1000</f>
        <v>0</v>
      </c>
      <c r="AS224" s="73">
        <f>'Electricity demand (energy)'!AS224/(365*24)*1000</f>
        <v>0</v>
      </c>
      <c r="AT224" s="73">
        <f>'Electricity demand (energy)'!AT224/(365*24)*1000</f>
        <v>39.88073402</v>
      </c>
      <c r="AU224" s="73">
        <f>'Electricity demand (energy)'!AU224/(365*24)*1000</f>
        <v>41.25722109</v>
      </c>
      <c r="AV224" s="73">
        <f>'Electricity demand (energy)'!AV224/(365*24)*1000</f>
        <v>44.15942682</v>
      </c>
      <c r="AW224" s="73">
        <f>'Electricity demand (energy)'!AW224/(365*24)*1000</f>
        <v>50.25095502</v>
      </c>
      <c r="AX224" s="73">
        <f>'Electricity demand (energy)'!AX224/(365*24)*1000</f>
        <v>62.91652541</v>
      </c>
      <c r="AY224" s="73">
        <f>'Electricity demand (energy)'!AY224/(365*24)*1000</f>
        <v>88.74164673</v>
      </c>
      <c r="AZ224" s="73">
        <f>'Electricity demand (energy)'!AZ224/(365*24)*1000</f>
        <v>139.3636646</v>
      </c>
      <c r="BA224" s="73">
        <f>'Electricity demand (energy)'!BA224/(365*24)*1000</f>
        <v>231.3427016</v>
      </c>
      <c r="BB224" s="73">
        <f>'Electricity demand (energy)'!BB224/(365*24)*1000</f>
        <v>377.531108</v>
      </c>
      <c r="BC224" s="73">
        <f>'Electricity demand (energy)'!BC224/(365*24)*1000</f>
        <v>566.7987941</v>
      </c>
      <c r="BD224" s="74">
        <f>'Electricity demand (energy)'!BD224/(365*24)*1000</f>
        <v>756.0664803</v>
      </c>
      <c r="BE224" s="3"/>
      <c r="BF224" s="3"/>
      <c r="BG224" s="3"/>
      <c r="BH224" s="3"/>
      <c r="BI224" s="3"/>
      <c r="BJ224" s="3"/>
      <c r="BK224" s="3"/>
      <c r="BL224" s="3"/>
      <c r="BM224" s="3"/>
      <c r="BN224" s="3"/>
    </row>
    <row r="225">
      <c r="A225" s="75"/>
      <c r="D225" s="77" t="s">
        <v>56</v>
      </c>
      <c r="E225" s="76" t="s">
        <v>57</v>
      </c>
      <c r="F225" s="73">
        <f>'Electricity demand (energy)'!F225/(365*24)*1000</f>
        <v>0</v>
      </c>
      <c r="G225" s="73">
        <f>'Electricity demand (energy)'!G225/(365*24)*1000</f>
        <v>0</v>
      </c>
      <c r="H225" s="73">
        <f>'Electricity demand (energy)'!H225/(365*24)*1000</f>
        <v>0</v>
      </c>
      <c r="I225" s="73">
        <f>'Electricity demand (energy)'!I225/(365*24)*1000</f>
        <v>0</v>
      </c>
      <c r="J225" s="73">
        <f>'Electricity demand (energy)'!J225/(365*24)*1000</f>
        <v>0</v>
      </c>
      <c r="K225" s="73">
        <f>'Electricity demand (energy)'!K225/(365*24)*1000</f>
        <v>0</v>
      </c>
      <c r="L225" s="73">
        <f>'Electricity demand (energy)'!L225/(365*24)*1000</f>
        <v>0</v>
      </c>
      <c r="M225" s="73">
        <f>'Electricity demand (energy)'!M225/(365*24)*1000</f>
        <v>0</v>
      </c>
      <c r="N225" s="73">
        <f>'Electricity demand (energy)'!N225/(365*24)*1000</f>
        <v>0</v>
      </c>
      <c r="O225" s="73">
        <f>'Electricity demand (energy)'!O225/(365*24)*1000</f>
        <v>0</v>
      </c>
      <c r="P225" s="73">
        <f>'Electricity demand (energy)'!P225/(365*24)*1000</f>
        <v>0</v>
      </c>
      <c r="Q225" s="73">
        <f>'Electricity demand (energy)'!Q225/(365*24)*1000</f>
        <v>0</v>
      </c>
      <c r="R225" s="73">
        <f>'Electricity demand (energy)'!R225/(365*24)*1000</f>
        <v>0</v>
      </c>
      <c r="S225" s="73">
        <f>'Electricity demand (energy)'!S225/(365*24)*1000</f>
        <v>0</v>
      </c>
      <c r="T225" s="73">
        <f>'Electricity demand (energy)'!T225/(365*24)*1000</f>
        <v>0</v>
      </c>
      <c r="U225" s="73">
        <f>'Electricity demand (energy)'!U225/(365*24)*1000</f>
        <v>0</v>
      </c>
      <c r="V225" s="73">
        <f>'Electricity demand (energy)'!V225/(365*24)*1000</f>
        <v>0</v>
      </c>
      <c r="W225" s="73">
        <f>'Electricity demand (energy)'!W225/(365*24)*1000</f>
        <v>0</v>
      </c>
      <c r="X225" s="73">
        <f>'Electricity demand (energy)'!X225/(365*24)*1000</f>
        <v>0</v>
      </c>
      <c r="Y225" s="73">
        <f>'Electricity demand (energy)'!Y225/(365*24)*1000</f>
        <v>0</v>
      </c>
      <c r="Z225" s="73">
        <f>'Electricity demand (energy)'!Z225/(365*24)*1000</f>
        <v>0</v>
      </c>
      <c r="AA225" s="73">
        <f>'Electricity demand (energy)'!AA225/(365*24)*1000</f>
        <v>0</v>
      </c>
      <c r="AB225" s="73">
        <f>'Electricity demand (energy)'!AB225/(365*24)*1000</f>
        <v>0</v>
      </c>
      <c r="AC225" s="73">
        <f>'Electricity demand (energy)'!AC225/(365*24)*1000</f>
        <v>0</v>
      </c>
      <c r="AD225" s="73">
        <f>'Electricity demand (energy)'!AD225/(365*24)*1000</f>
        <v>0</v>
      </c>
      <c r="AE225" s="73">
        <f>'Electricity demand (energy)'!AE225/(365*24)*1000</f>
        <v>0</v>
      </c>
      <c r="AF225" s="73">
        <f>'Electricity demand (energy)'!AF225/(365*24)*1000</f>
        <v>0</v>
      </c>
      <c r="AG225" s="73">
        <f>'Electricity demand (energy)'!AG225/(365*24)*1000</f>
        <v>0</v>
      </c>
      <c r="AH225" s="73">
        <f>'Electricity demand (energy)'!AH225/(365*24)*1000</f>
        <v>0</v>
      </c>
      <c r="AI225" s="73">
        <f>'Electricity demand (energy)'!AI225/(365*24)*1000</f>
        <v>0</v>
      </c>
      <c r="AJ225" s="73">
        <f>'Electricity demand (energy)'!AJ225/(365*24)*1000</f>
        <v>0</v>
      </c>
      <c r="AK225" s="73">
        <f>'Electricity demand (energy)'!AK225/(365*24)*1000</f>
        <v>0</v>
      </c>
      <c r="AL225" s="73">
        <f>'Electricity demand (energy)'!AL225/(365*24)*1000</f>
        <v>0</v>
      </c>
      <c r="AM225" s="73">
        <f>'Electricity demand (energy)'!AM225/(365*24)*1000</f>
        <v>0</v>
      </c>
      <c r="AN225" s="73">
        <f>'Electricity demand (energy)'!AN225/(365*24)*1000</f>
        <v>0</v>
      </c>
      <c r="AO225" s="73">
        <f>'Electricity demand (energy)'!AO225/(365*24)*1000</f>
        <v>39.1274647</v>
      </c>
      <c r="AP225" s="73">
        <f>'Electricity demand (energy)'!AP225/(365*24)*1000</f>
        <v>39.66463038</v>
      </c>
      <c r="AQ225" s="73">
        <f>'Electricity demand (energy)'!AQ225/(365*24)*1000</f>
        <v>40.79719847</v>
      </c>
      <c r="AR225" s="73">
        <f>'Electricity demand (energy)'!AR225/(365*24)*1000</f>
        <v>43.17438021</v>
      </c>
      <c r="AS225" s="73">
        <f>'Electricity demand (energy)'!AS225/(365*24)*1000</f>
        <v>48.11704182</v>
      </c>
      <c r="AT225" s="73">
        <f>'Electricity demand (energy)'!AT225/(365*24)*1000</f>
        <v>58.19513795</v>
      </c>
      <c r="AU225" s="73">
        <f>'Electricity demand (energy)'!AU225/(365*24)*1000</f>
        <v>77.95007177</v>
      </c>
      <c r="AV225" s="73">
        <f>'Electricity demand (energy)'!AV225/(365*24)*1000</f>
        <v>113.8443301</v>
      </c>
      <c r="AW225" s="73">
        <f>'Electricity demand (energy)'!AW225/(365*24)*1000</f>
        <v>170.8934643</v>
      </c>
      <c r="AX225" s="73">
        <f>'Electricity demand (energy)'!AX225/(365*24)*1000</f>
        <v>244.7540247</v>
      </c>
      <c r="AY225" s="73">
        <f>'Electricity demand (energy)'!AY225/(365*24)*1000</f>
        <v>318.6145852</v>
      </c>
      <c r="AZ225" s="73">
        <f>'Electricity demand (energy)'!AZ225/(365*24)*1000</f>
        <v>375.6637194</v>
      </c>
      <c r="BA225" s="73">
        <f>'Electricity demand (energy)'!BA225/(365*24)*1000</f>
        <v>411.5579777</v>
      </c>
      <c r="BB225" s="73">
        <f>'Electricity demand (energy)'!BB225/(365*24)*1000</f>
        <v>431.3129115</v>
      </c>
      <c r="BC225" s="73">
        <f>'Electricity demand (energy)'!BC225/(365*24)*1000</f>
        <v>441.3910077</v>
      </c>
      <c r="BD225" s="74">
        <f>'Electricity demand (energy)'!BD225/(365*24)*1000</f>
        <v>446.3336693</v>
      </c>
      <c r="BE225" s="3"/>
      <c r="BF225" s="3"/>
      <c r="BG225" s="3"/>
      <c r="BH225" s="3"/>
      <c r="BI225" s="3"/>
      <c r="BJ225" s="3"/>
      <c r="BK225" s="3"/>
      <c r="BL225" s="3"/>
      <c r="BM225" s="3"/>
      <c r="BN225" s="3"/>
    </row>
    <row r="226">
      <c r="A226" s="75"/>
      <c r="E226" s="76" t="s">
        <v>56</v>
      </c>
      <c r="F226" s="73">
        <f>'Electricity demand (energy)'!F226/(365*24)*1000</f>
        <v>0</v>
      </c>
      <c r="G226" s="73">
        <f>'Electricity demand (energy)'!G226/(365*24)*1000</f>
        <v>0</v>
      </c>
      <c r="H226" s="73">
        <f>'Electricity demand (energy)'!H226/(365*24)*1000</f>
        <v>0</v>
      </c>
      <c r="I226" s="73">
        <f>'Electricity demand (energy)'!I226/(365*24)*1000</f>
        <v>0</v>
      </c>
      <c r="J226" s="73">
        <f>'Electricity demand (energy)'!J226/(365*24)*1000</f>
        <v>0</v>
      </c>
      <c r="K226" s="73">
        <f>'Electricity demand (energy)'!K226/(365*24)*1000</f>
        <v>0</v>
      </c>
      <c r="L226" s="73">
        <f>'Electricity demand (energy)'!L226/(365*24)*1000</f>
        <v>0</v>
      </c>
      <c r="M226" s="73">
        <f>'Electricity demand (energy)'!M226/(365*24)*1000</f>
        <v>0</v>
      </c>
      <c r="N226" s="73">
        <f>'Electricity demand (energy)'!N226/(365*24)*1000</f>
        <v>0</v>
      </c>
      <c r="O226" s="73">
        <f>'Electricity demand (energy)'!O226/(365*24)*1000</f>
        <v>0</v>
      </c>
      <c r="P226" s="73">
        <f>'Electricity demand (energy)'!P226/(365*24)*1000</f>
        <v>0</v>
      </c>
      <c r="Q226" s="73">
        <f>'Electricity demand (energy)'!Q226/(365*24)*1000</f>
        <v>0</v>
      </c>
      <c r="R226" s="73">
        <f>'Electricity demand (energy)'!R226/(365*24)*1000</f>
        <v>0</v>
      </c>
      <c r="S226" s="73">
        <f>'Electricity demand (energy)'!S226/(365*24)*1000</f>
        <v>0</v>
      </c>
      <c r="T226" s="73">
        <f>'Electricity demand (energy)'!T226/(365*24)*1000</f>
        <v>0</v>
      </c>
      <c r="U226" s="73">
        <f>'Electricity demand (energy)'!U226/(365*24)*1000</f>
        <v>0</v>
      </c>
      <c r="V226" s="73">
        <f>'Electricity demand (energy)'!V226/(365*24)*1000</f>
        <v>0</v>
      </c>
      <c r="W226" s="73">
        <f>'Electricity demand (energy)'!W226/(365*24)*1000</f>
        <v>0</v>
      </c>
      <c r="X226" s="73">
        <f>'Electricity demand (energy)'!X226/(365*24)*1000</f>
        <v>0</v>
      </c>
      <c r="Y226" s="73">
        <f>'Electricity demand (energy)'!Y226/(365*24)*1000</f>
        <v>0</v>
      </c>
      <c r="Z226" s="73">
        <f>'Electricity demand (energy)'!Z226/(365*24)*1000</f>
        <v>0</v>
      </c>
      <c r="AA226" s="73">
        <f>'Electricity demand (energy)'!AA226/(365*24)*1000</f>
        <v>0</v>
      </c>
      <c r="AB226" s="73">
        <f>'Electricity demand (energy)'!AB226/(365*24)*1000</f>
        <v>0</v>
      </c>
      <c r="AC226" s="73">
        <f>'Electricity demand (energy)'!AC226/(365*24)*1000</f>
        <v>0</v>
      </c>
      <c r="AD226" s="73">
        <f>'Electricity demand (energy)'!AD226/(365*24)*1000</f>
        <v>0</v>
      </c>
      <c r="AE226" s="73">
        <f>'Electricity demand (energy)'!AE226/(365*24)*1000</f>
        <v>0</v>
      </c>
      <c r="AF226" s="73">
        <f>'Electricity demand (energy)'!AF226/(365*24)*1000</f>
        <v>0</v>
      </c>
      <c r="AG226" s="73">
        <f>'Electricity demand (energy)'!AG226/(365*24)*1000</f>
        <v>0</v>
      </c>
      <c r="AH226" s="73">
        <f>'Electricity demand (energy)'!AH226/(365*24)*1000</f>
        <v>0</v>
      </c>
      <c r="AI226" s="73">
        <f>'Electricity demand (energy)'!AI226/(365*24)*1000</f>
        <v>0</v>
      </c>
      <c r="AJ226" s="73">
        <f>'Electricity demand (energy)'!AJ226/(365*24)*1000</f>
        <v>0</v>
      </c>
      <c r="AK226" s="73">
        <f>'Electricity demand (energy)'!AK226/(365*24)*1000</f>
        <v>0</v>
      </c>
      <c r="AL226" s="73">
        <f>'Electricity demand (energy)'!AL226/(365*24)*1000</f>
        <v>0</v>
      </c>
      <c r="AM226" s="73">
        <f>'Electricity demand (energy)'!AM226/(365*24)*1000</f>
        <v>0</v>
      </c>
      <c r="AN226" s="73">
        <f>'Electricity demand (energy)'!AN226/(365*24)*1000</f>
        <v>0</v>
      </c>
      <c r="AO226" s="73">
        <f>'Electricity demand (energy)'!AO226/(365*24)*1000</f>
        <v>39.3534455</v>
      </c>
      <c r="AP226" s="73">
        <f>'Electricity demand (energy)'!AP226/(365*24)*1000</f>
        <v>40.14240759</v>
      </c>
      <c r="AQ226" s="73">
        <f>'Electricity demand (energy)'!AQ226/(365*24)*1000</f>
        <v>41.80586698</v>
      </c>
      <c r="AR226" s="73">
        <f>'Electricity demand (energy)'!AR226/(365*24)*1000</f>
        <v>45.29735265</v>
      </c>
      <c r="AS226" s="73">
        <f>'Electricity demand (energy)'!AS226/(365*24)*1000</f>
        <v>52.5568869</v>
      </c>
      <c r="AT226" s="73">
        <f>'Electricity demand (energy)'!AT226/(365*24)*1000</f>
        <v>67.35909058</v>
      </c>
      <c r="AU226" s="73">
        <f>'Electricity demand (energy)'!AU226/(365*24)*1000</f>
        <v>96.37414963</v>
      </c>
      <c r="AV226" s="73">
        <f>'Electricity demand (energy)'!AV226/(365*24)*1000</f>
        <v>149.0938415</v>
      </c>
      <c r="AW226" s="73">
        <f>'Electricity demand (energy)'!AW226/(365*24)*1000</f>
        <v>232.8847574</v>
      </c>
      <c r="AX226" s="73">
        <f>'Electricity demand (energy)'!AX226/(365*24)*1000</f>
        <v>341.3674556</v>
      </c>
      <c r="AY226" s="73">
        <f>'Electricity demand (energy)'!AY226/(365*24)*1000</f>
        <v>449.8501537</v>
      </c>
      <c r="AZ226" s="73">
        <f>'Electricity demand (energy)'!AZ226/(365*24)*1000</f>
        <v>533.6410696</v>
      </c>
      <c r="BA226" s="73">
        <f>'Electricity demand (energy)'!BA226/(365*24)*1000</f>
        <v>586.3607615</v>
      </c>
      <c r="BB226" s="73">
        <f>'Electricity demand (energy)'!BB226/(365*24)*1000</f>
        <v>615.3758205</v>
      </c>
      <c r="BC226" s="73">
        <f>'Electricity demand (energy)'!BC226/(365*24)*1000</f>
        <v>630.1780242</v>
      </c>
      <c r="BD226" s="74">
        <f>'Electricity demand (energy)'!BD226/(365*24)*1000</f>
        <v>637.4375585</v>
      </c>
      <c r="BE226" s="3"/>
      <c r="BF226" s="3"/>
      <c r="BG226" s="3"/>
      <c r="BH226" s="3"/>
      <c r="BI226" s="3"/>
      <c r="BJ226" s="3"/>
      <c r="BK226" s="3"/>
      <c r="BL226" s="3"/>
      <c r="BM226" s="3"/>
      <c r="BN226" s="3"/>
    </row>
    <row r="227">
      <c r="A227" s="75"/>
      <c r="E227" s="76" t="s">
        <v>55</v>
      </c>
      <c r="F227" s="73">
        <f>'Electricity demand (energy)'!F227/(365*24)*1000</f>
        <v>0</v>
      </c>
      <c r="G227" s="73">
        <f>'Electricity demand (energy)'!G227/(365*24)*1000</f>
        <v>0</v>
      </c>
      <c r="H227" s="73">
        <f>'Electricity demand (energy)'!H227/(365*24)*1000</f>
        <v>0</v>
      </c>
      <c r="I227" s="73">
        <f>'Electricity demand (energy)'!I227/(365*24)*1000</f>
        <v>0</v>
      </c>
      <c r="J227" s="73">
        <f>'Electricity demand (energy)'!J227/(365*24)*1000</f>
        <v>0</v>
      </c>
      <c r="K227" s="73">
        <f>'Electricity demand (energy)'!K227/(365*24)*1000</f>
        <v>0</v>
      </c>
      <c r="L227" s="73">
        <f>'Electricity demand (energy)'!L227/(365*24)*1000</f>
        <v>0</v>
      </c>
      <c r="M227" s="73">
        <f>'Electricity demand (energy)'!M227/(365*24)*1000</f>
        <v>0</v>
      </c>
      <c r="N227" s="73">
        <f>'Electricity demand (energy)'!N227/(365*24)*1000</f>
        <v>0</v>
      </c>
      <c r="O227" s="73">
        <f>'Electricity demand (energy)'!O227/(365*24)*1000</f>
        <v>0</v>
      </c>
      <c r="P227" s="73">
        <f>'Electricity demand (energy)'!P227/(365*24)*1000</f>
        <v>0</v>
      </c>
      <c r="Q227" s="73">
        <f>'Electricity demand (energy)'!Q227/(365*24)*1000</f>
        <v>0</v>
      </c>
      <c r="R227" s="73">
        <f>'Electricity demand (energy)'!R227/(365*24)*1000</f>
        <v>0</v>
      </c>
      <c r="S227" s="73">
        <f>'Electricity demand (energy)'!S227/(365*24)*1000</f>
        <v>0</v>
      </c>
      <c r="T227" s="73">
        <f>'Electricity demand (energy)'!T227/(365*24)*1000</f>
        <v>0</v>
      </c>
      <c r="U227" s="73">
        <f>'Electricity demand (energy)'!U227/(365*24)*1000</f>
        <v>0</v>
      </c>
      <c r="V227" s="73">
        <f>'Electricity demand (energy)'!V227/(365*24)*1000</f>
        <v>0</v>
      </c>
      <c r="W227" s="73">
        <f>'Electricity demand (energy)'!W227/(365*24)*1000</f>
        <v>0</v>
      </c>
      <c r="X227" s="73">
        <f>'Electricity demand (energy)'!X227/(365*24)*1000</f>
        <v>0</v>
      </c>
      <c r="Y227" s="73">
        <f>'Electricity demand (energy)'!Y227/(365*24)*1000</f>
        <v>0</v>
      </c>
      <c r="Z227" s="73">
        <f>'Electricity demand (energy)'!Z227/(365*24)*1000</f>
        <v>0</v>
      </c>
      <c r="AA227" s="73">
        <f>'Electricity demand (energy)'!AA227/(365*24)*1000</f>
        <v>0</v>
      </c>
      <c r="AB227" s="73">
        <f>'Electricity demand (energy)'!AB227/(365*24)*1000</f>
        <v>0</v>
      </c>
      <c r="AC227" s="73">
        <f>'Electricity demand (energy)'!AC227/(365*24)*1000</f>
        <v>0</v>
      </c>
      <c r="AD227" s="73">
        <f>'Electricity demand (energy)'!AD227/(365*24)*1000</f>
        <v>0</v>
      </c>
      <c r="AE227" s="73">
        <f>'Electricity demand (energy)'!AE227/(365*24)*1000</f>
        <v>0</v>
      </c>
      <c r="AF227" s="73">
        <f>'Electricity demand (energy)'!AF227/(365*24)*1000</f>
        <v>0</v>
      </c>
      <c r="AG227" s="73">
        <f>'Electricity demand (energy)'!AG227/(365*24)*1000</f>
        <v>0</v>
      </c>
      <c r="AH227" s="73">
        <f>'Electricity demand (energy)'!AH227/(365*24)*1000</f>
        <v>0</v>
      </c>
      <c r="AI227" s="73">
        <f>'Electricity demand (energy)'!AI227/(365*24)*1000</f>
        <v>0</v>
      </c>
      <c r="AJ227" s="73">
        <f>'Electricity demand (energy)'!AJ227/(365*24)*1000</f>
        <v>0</v>
      </c>
      <c r="AK227" s="73">
        <f>'Electricity demand (energy)'!AK227/(365*24)*1000</f>
        <v>0</v>
      </c>
      <c r="AL227" s="73">
        <f>'Electricity demand (energy)'!AL227/(365*24)*1000</f>
        <v>0</v>
      </c>
      <c r="AM227" s="73">
        <f>'Electricity demand (energy)'!AM227/(365*24)*1000</f>
        <v>0</v>
      </c>
      <c r="AN227" s="73">
        <f>'Electricity demand (energy)'!AN227/(365*24)*1000</f>
        <v>0</v>
      </c>
      <c r="AO227" s="73">
        <f>'Electricity demand (energy)'!AO227/(365*24)*1000</f>
        <v>39.88073402</v>
      </c>
      <c r="AP227" s="73">
        <f>'Electricity demand (energy)'!AP227/(365*24)*1000</f>
        <v>41.25722109</v>
      </c>
      <c r="AQ227" s="73">
        <f>'Electricity demand (energy)'!AQ227/(365*24)*1000</f>
        <v>44.15942682</v>
      </c>
      <c r="AR227" s="73">
        <f>'Electricity demand (energy)'!AR227/(365*24)*1000</f>
        <v>50.25095502</v>
      </c>
      <c r="AS227" s="73">
        <f>'Electricity demand (energy)'!AS227/(365*24)*1000</f>
        <v>62.91652541</v>
      </c>
      <c r="AT227" s="73">
        <f>'Electricity demand (energy)'!AT227/(365*24)*1000</f>
        <v>88.74164673</v>
      </c>
      <c r="AU227" s="73">
        <f>'Electricity demand (energy)'!AU227/(365*24)*1000</f>
        <v>139.3636646</v>
      </c>
      <c r="AV227" s="73">
        <f>'Electricity demand (energy)'!AV227/(365*24)*1000</f>
        <v>231.3427016</v>
      </c>
      <c r="AW227" s="73">
        <f>'Electricity demand (energy)'!AW227/(365*24)*1000</f>
        <v>377.531108</v>
      </c>
      <c r="AX227" s="73">
        <f>'Electricity demand (energy)'!AX227/(365*24)*1000</f>
        <v>566.7987941</v>
      </c>
      <c r="AY227" s="73">
        <f>'Electricity demand (energy)'!AY227/(365*24)*1000</f>
        <v>756.0664803</v>
      </c>
      <c r="AZ227" s="73">
        <f>'Electricity demand (energy)'!AZ227/(365*24)*1000</f>
        <v>902.2548867</v>
      </c>
      <c r="BA227" s="73">
        <f>'Electricity demand (energy)'!BA227/(365*24)*1000</f>
        <v>994.2339236</v>
      </c>
      <c r="BB227" s="73">
        <f>'Electricity demand (energy)'!BB227/(365*24)*1000</f>
        <v>1044.855942</v>
      </c>
      <c r="BC227" s="73">
        <f>'Electricity demand (energy)'!BC227/(365*24)*1000</f>
        <v>1070.681063</v>
      </c>
      <c r="BD227" s="74">
        <f>'Electricity demand (energy)'!BD227/(365*24)*1000</f>
        <v>1083.346633</v>
      </c>
      <c r="BE227" s="3"/>
      <c r="BF227" s="3"/>
      <c r="BG227" s="3"/>
      <c r="BH227" s="3"/>
      <c r="BI227" s="3"/>
      <c r="BJ227" s="3"/>
      <c r="BK227" s="3"/>
      <c r="BL227" s="3"/>
      <c r="BM227" s="3"/>
      <c r="BN227" s="3"/>
    </row>
    <row r="228">
      <c r="A228" s="75"/>
      <c r="D228" s="77" t="s">
        <v>55</v>
      </c>
      <c r="E228" s="76" t="s">
        <v>57</v>
      </c>
      <c r="F228" s="73">
        <f>'Electricity demand (energy)'!F228/(365*24)*1000</f>
        <v>0</v>
      </c>
      <c r="G228" s="73">
        <f>'Electricity demand (energy)'!G228/(365*24)*1000</f>
        <v>0</v>
      </c>
      <c r="H228" s="73">
        <f>'Electricity demand (energy)'!H228/(365*24)*1000</f>
        <v>0</v>
      </c>
      <c r="I228" s="73">
        <f>'Electricity demand (energy)'!I228/(365*24)*1000</f>
        <v>0</v>
      </c>
      <c r="J228" s="73">
        <f>'Electricity demand (energy)'!J228/(365*24)*1000</f>
        <v>0</v>
      </c>
      <c r="K228" s="73">
        <f>'Electricity demand (energy)'!K228/(365*24)*1000</f>
        <v>0</v>
      </c>
      <c r="L228" s="73">
        <f>'Electricity demand (energy)'!L228/(365*24)*1000</f>
        <v>0</v>
      </c>
      <c r="M228" s="73">
        <f>'Electricity demand (energy)'!M228/(365*24)*1000</f>
        <v>0</v>
      </c>
      <c r="N228" s="73">
        <f>'Electricity demand (energy)'!N228/(365*24)*1000</f>
        <v>0</v>
      </c>
      <c r="O228" s="73">
        <f>'Electricity demand (energy)'!O228/(365*24)*1000</f>
        <v>0</v>
      </c>
      <c r="P228" s="73">
        <f>'Electricity demand (energy)'!P228/(365*24)*1000</f>
        <v>0</v>
      </c>
      <c r="Q228" s="73">
        <f>'Electricity demand (energy)'!Q228/(365*24)*1000</f>
        <v>0</v>
      </c>
      <c r="R228" s="73">
        <f>'Electricity demand (energy)'!R228/(365*24)*1000</f>
        <v>0</v>
      </c>
      <c r="S228" s="73">
        <f>'Electricity demand (energy)'!S228/(365*24)*1000</f>
        <v>0</v>
      </c>
      <c r="T228" s="73">
        <f>'Electricity demand (energy)'!T228/(365*24)*1000</f>
        <v>0</v>
      </c>
      <c r="U228" s="73">
        <f>'Electricity demand (energy)'!U228/(365*24)*1000</f>
        <v>0</v>
      </c>
      <c r="V228" s="73">
        <f>'Electricity demand (energy)'!V228/(365*24)*1000</f>
        <v>0</v>
      </c>
      <c r="W228" s="73">
        <f>'Electricity demand (energy)'!W228/(365*24)*1000</f>
        <v>0</v>
      </c>
      <c r="X228" s="73">
        <f>'Electricity demand (energy)'!X228/(365*24)*1000</f>
        <v>0</v>
      </c>
      <c r="Y228" s="73">
        <f>'Electricity demand (energy)'!Y228/(365*24)*1000</f>
        <v>0</v>
      </c>
      <c r="Z228" s="73">
        <f>'Electricity demand (energy)'!Z228/(365*24)*1000</f>
        <v>0</v>
      </c>
      <c r="AA228" s="73">
        <f>'Electricity demand (energy)'!AA228/(365*24)*1000</f>
        <v>0</v>
      </c>
      <c r="AB228" s="73">
        <f>'Electricity demand (energy)'!AB228/(365*24)*1000</f>
        <v>0</v>
      </c>
      <c r="AC228" s="73">
        <f>'Electricity demand (energy)'!AC228/(365*24)*1000</f>
        <v>0</v>
      </c>
      <c r="AD228" s="73">
        <f>'Electricity demand (energy)'!AD228/(365*24)*1000</f>
        <v>0</v>
      </c>
      <c r="AE228" s="73">
        <f>'Electricity demand (energy)'!AE228/(365*24)*1000</f>
        <v>0</v>
      </c>
      <c r="AF228" s="73">
        <f>'Electricity demand (energy)'!AF228/(365*24)*1000</f>
        <v>0</v>
      </c>
      <c r="AG228" s="73">
        <f>'Electricity demand (energy)'!AG228/(365*24)*1000</f>
        <v>0</v>
      </c>
      <c r="AH228" s="73">
        <f>'Electricity demand (energy)'!AH228/(365*24)*1000</f>
        <v>0</v>
      </c>
      <c r="AI228" s="73">
        <f>'Electricity demand (energy)'!AI228/(365*24)*1000</f>
        <v>0</v>
      </c>
      <c r="AJ228" s="73">
        <f>'Electricity demand (energy)'!AJ228/(365*24)*1000</f>
        <v>39.1274647</v>
      </c>
      <c r="AK228" s="73">
        <f>'Electricity demand (energy)'!AK228/(365*24)*1000</f>
        <v>39.66463038</v>
      </c>
      <c r="AL228" s="73">
        <f>'Electricity demand (energy)'!AL228/(365*24)*1000</f>
        <v>40.79719847</v>
      </c>
      <c r="AM228" s="73">
        <f>'Electricity demand (energy)'!AM228/(365*24)*1000</f>
        <v>43.17438021</v>
      </c>
      <c r="AN228" s="73">
        <f>'Electricity demand (energy)'!AN228/(365*24)*1000</f>
        <v>48.11704182</v>
      </c>
      <c r="AO228" s="73">
        <f>'Electricity demand (energy)'!AO228/(365*24)*1000</f>
        <v>58.19513795</v>
      </c>
      <c r="AP228" s="73">
        <f>'Electricity demand (energy)'!AP228/(365*24)*1000</f>
        <v>77.95007177</v>
      </c>
      <c r="AQ228" s="73">
        <f>'Electricity demand (energy)'!AQ228/(365*24)*1000</f>
        <v>113.8443301</v>
      </c>
      <c r="AR228" s="73">
        <f>'Electricity demand (energy)'!AR228/(365*24)*1000</f>
        <v>170.8934643</v>
      </c>
      <c r="AS228" s="73">
        <f>'Electricity demand (energy)'!AS228/(365*24)*1000</f>
        <v>244.7540247</v>
      </c>
      <c r="AT228" s="73">
        <f>'Electricity demand (energy)'!AT228/(365*24)*1000</f>
        <v>318.6145852</v>
      </c>
      <c r="AU228" s="73">
        <f>'Electricity demand (energy)'!AU228/(365*24)*1000</f>
        <v>375.6637194</v>
      </c>
      <c r="AV228" s="73">
        <f>'Electricity demand (energy)'!AV228/(365*24)*1000</f>
        <v>411.5579777</v>
      </c>
      <c r="AW228" s="73">
        <f>'Electricity demand (energy)'!AW228/(365*24)*1000</f>
        <v>431.3129115</v>
      </c>
      <c r="AX228" s="73">
        <f>'Electricity demand (energy)'!AX228/(365*24)*1000</f>
        <v>441.3910077</v>
      </c>
      <c r="AY228" s="73">
        <f>'Electricity demand (energy)'!AY228/(365*24)*1000</f>
        <v>446.3336693</v>
      </c>
      <c r="AZ228" s="73">
        <f>'Electricity demand (energy)'!AZ228/(365*24)*1000</f>
        <v>448.710851</v>
      </c>
      <c r="BA228" s="73">
        <f>'Electricity demand (energy)'!BA228/(365*24)*1000</f>
        <v>449.8434191</v>
      </c>
      <c r="BB228" s="73">
        <f>'Electricity demand (energy)'!BB228/(365*24)*1000</f>
        <v>450.3805848</v>
      </c>
      <c r="BC228" s="73">
        <f>'Electricity demand (energy)'!BC228/(365*24)*1000</f>
        <v>450.6348122</v>
      </c>
      <c r="BD228" s="74">
        <f>'Electricity demand (energy)'!BD228/(365*24)*1000</f>
        <v>450.75501</v>
      </c>
      <c r="BE228" s="3"/>
      <c r="BF228" s="3"/>
      <c r="BG228" s="3"/>
      <c r="BH228" s="3"/>
      <c r="BI228" s="3"/>
      <c r="BJ228" s="3"/>
      <c r="BK228" s="3"/>
      <c r="BL228" s="3"/>
      <c r="BM228" s="3"/>
      <c r="BN228" s="3"/>
    </row>
    <row r="229">
      <c r="A229" s="75"/>
      <c r="E229" s="76" t="s">
        <v>56</v>
      </c>
      <c r="F229" s="73">
        <f>'Electricity demand (energy)'!F229/(365*24)*1000</f>
        <v>0</v>
      </c>
      <c r="G229" s="73">
        <f>'Electricity demand (energy)'!G229/(365*24)*1000</f>
        <v>0</v>
      </c>
      <c r="H229" s="73">
        <f>'Electricity demand (energy)'!H229/(365*24)*1000</f>
        <v>0</v>
      </c>
      <c r="I229" s="73">
        <f>'Electricity demand (energy)'!I229/(365*24)*1000</f>
        <v>0</v>
      </c>
      <c r="J229" s="73">
        <f>'Electricity demand (energy)'!J229/(365*24)*1000</f>
        <v>0</v>
      </c>
      <c r="K229" s="73">
        <f>'Electricity demand (energy)'!K229/(365*24)*1000</f>
        <v>0</v>
      </c>
      <c r="L229" s="73">
        <f>'Electricity demand (energy)'!L229/(365*24)*1000</f>
        <v>0</v>
      </c>
      <c r="M229" s="73">
        <f>'Electricity demand (energy)'!M229/(365*24)*1000</f>
        <v>0</v>
      </c>
      <c r="N229" s="73">
        <f>'Electricity demand (energy)'!N229/(365*24)*1000</f>
        <v>0</v>
      </c>
      <c r="O229" s="73">
        <f>'Electricity demand (energy)'!O229/(365*24)*1000</f>
        <v>0</v>
      </c>
      <c r="P229" s="73">
        <f>'Electricity demand (energy)'!P229/(365*24)*1000</f>
        <v>0</v>
      </c>
      <c r="Q229" s="73">
        <f>'Electricity demand (energy)'!Q229/(365*24)*1000</f>
        <v>0</v>
      </c>
      <c r="R229" s="73">
        <f>'Electricity demand (energy)'!R229/(365*24)*1000</f>
        <v>0</v>
      </c>
      <c r="S229" s="73">
        <f>'Electricity demand (energy)'!S229/(365*24)*1000</f>
        <v>0</v>
      </c>
      <c r="T229" s="73">
        <f>'Electricity demand (energy)'!T229/(365*24)*1000</f>
        <v>0</v>
      </c>
      <c r="U229" s="73">
        <f>'Electricity demand (energy)'!U229/(365*24)*1000</f>
        <v>0</v>
      </c>
      <c r="V229" s="73">
        <f>'Electricity demand (energy)'!V229/(365*24)*1000</f>
        <v>0</v>
      </c>
      <c r="W229" s="73">
        <f>'Electricity demand (energy)'!W229/(365*24)*1000</f>
        <v>0</v>
      </c>
      <c r="X229" s="73">
        <f>'Electricity demand (energy)'!X229/(365*24)*1000</f>
        <v>0</v>
      </c>
      <c r="Y229" s="73">
        <f>'Electricity demand (energy)'!Y229/(365*24)*1000</f>
        <v>0</v>
      </c>
      <c r="Z229" s="73">
        <f>'Electricity demand (energy)'!Z229/(365*24)*1000</f>
        <v>0</v>
      </c>
      <c r="AA229" s="73">
        <f>'Electricity demand (energy)'!AA229/(365*24)*1000</f>
        <v>0</v>
      </c>
      <c r="AB229" s="73">
        <f>'Electricity demand (energy)'!AB229/(365*24)*1000</f>
        <v>0</v>
      </c>
      <c r="AC229" s="73">
        <f>'Electricity demand (energy)'!AC229/(365*24)*1000</f>
        <v>0</v>
      </c>
      <c r="AD229" s="73">
        <f>'Electricity demand (energy)'!AD229/(365*24)*1000</f>
        <v>0</v>
      </c>
      <c r="AE229" s="73">
        <f>'Electricity demand (energy)'!AE229/(365*24)*1000</f>
        <v>0</v>
      </c>
      <c r="AF229" s="73">
        <f>'Electricity demand (energy)'!AF229/(365*24)*1000</f>
        <v>0</v>
      </c>
      <c r="AG229" s="73">
        <f>'Electricity demand (energy)'!AG229/(365*24)*1000</f>
        <v>0</v>
      </c>
      <c r="AH229" s="73">
        <f>'Electricity demand (energy)'!AH229/(365*24)*1000</f>
        <v>0</v>
      </c>
      <c r="AI229" s="73">
        <f>'Electricity demand (energy)'!AI229/(365*24)*1000</f>
        <v>0</v>
      </c>
      <c r="AJ229" s="73">
        <f>'Electricity demand (energy)'!AJ229/(365*24)*1000</f>
        <v>39.3534455</v>
      </c>
      <c r="AK229" s="73">
        <f>'Electricity demand (energy)'!AK229/(365*24)*1000</f>
        <v>40.14240759</v>
      </c>
      <c r="AL229" s="73">
        <f>'Electricity demand (energy)'!AL229/(365*24)*1000</f>
        <v>41.80586698</v>
      </c>
      <c r="AM229" s="73">
        <f>'Electricity demand (energy)'!AM229/(365*24)*1000</f>
        <v>45.29735265</v>
      </c>
      <c r="AN229" s="73">
        <f>'Electricity demand (energy)'!AN229/(365*24)*1000</f>
        <v>52.5568869</v>
      </c>
      <c r="AO229" s="73">
        <f>'Electricity demand (energy)'!AO229/(365*24)*1000</f>
        <v>67.35909058</v>
      </c>
      <c r="AP229" s="73">
        <f>'Electricity demand (energy)'!AP229/(365*24)*1000</f>
        <v>96.37414963</v>
      </c>
      <c r="AQ229" s="73">
        <f>'Electricity demand (energy)'!AQ229/(365*24)*1000</f>
        <v>149.0938415</v>
      </c>
      <c r="AR229" s="73">
        <f>'Electricity demand (energy)'!AR229/(365*24)*1000</f>
        <v>232.8847574</v>
      </c>
      <c r="AS229" s="73">
        <f>'Electricity demand (energy)'!AS229/(365*24)*1000</f>
        <v>341.3674556</v>
      </c>
      <c r="AT229" s="73">
        <f>'Electricity demand (energy)'!AT229/(365*24)*1000</f>
        <v>449.8501537</v>
      </c>
      <c r="AU229" s="73">
        <f>'Electricity demand (energy)'!AU229/(365*24)*1000</f>
        <v>533.6410696</v>
      </c>
      <c r="AV229" s="73">
        <f>'Electricity demand (energy)'!AV229/(365*24)*1000</f>
        <v>586.3607615</v>
      </c>
      <c r="AW229" s="73">
        <f>'Electricity demand (energy)'!AW229/(365*24)*1000</f>
        <v>615.3758205</v>
      </c>
      <c r="AX229" s="73">
        <f>'Electricity demand (energy)'!AX229/(365*24)*1000</f>
        <v>630.1780242</v>
      </c>
      <c r="AY229" s="73">
        <f>'Electricity demand (energy)'!AY229/(365*24)*1000</f>
        <v>637.4375585</v>
      </c>
      <c r="AZ229" s="73">
        <f>'Electricity demand (energy)'!AZ229/(365*24)*1000</f>
        <v>640.9290441</v>
      </c>
      <c r="BA229" s="73">
        <f>'Electricity demand (energy)'!BA229/(365*24)*1000</f>
        <v>642.5925035</v>
      </c>
      <c r="BB229" s="73">
        <f>'Electricity demand (energy)'!BB229/(365*24)*1000</f>
        <v>643.3814656</v>
      </c>
      <c r="BC229" s="73">
        <f>'Electricity demand (energy)'!BC229/(365*24)*1000</f>
        <v>643.7548622</v>
      </c>
      <c r="BD229" s="74">
        <f>'Electricity demand (energy)'!BD229/(365*24)*1000</f>
        <v>643.9314026</v>
      </c>
      <c r="BE229" s="3"/>
      <c r="BF229" s="3"/>
      <c r="BG229" s="3"/>
      <c r="BH229" s="3"/>
      <c r="BI229" s="3"/>
      <c r="BJ229" s="3"/>
      <c r="BK229" s="3"/>
      <c r="BL229" s="3"/>
      <c r="BM229" s="3"/>
      <c r="BN229" s="3"/>
    </row>
    <row r="230">
      <c r="A230" s="75"/>
      <c r="E230" s="76" t="s">
        <v>55</v>
      </c>
      <c r="F230" s="73">
        <f>'Electricity demand (energy)'!F230/(365*24)*1000</f>
        <v>0</v>
      </c>
      <c r="G230" s="73">
        <f>'Electricity demand (energy)'!G230/(365*24)*1000</f>
        <v>0</v>
      </c>
      <c r="H230" s="73">
        <f>'Electricity demand (energy)'!H230/(365*24)*1000</f>
        <v>0</v>
      </c>
      <c r="I230" s="73">
        <f>'Electricity demand (energy)'!I230/(365*24)*1000</f>
        <v>0</v>
      </c>
      <c r="J230" s="73">
        <f>'Electricity demand (energy)'!J230/(365*24)*1000</f>
        <v>0</v>
      </c>
      <c r="K230" s="73">
        <f>'Electricity demand (energy)'!K230/(365*24)*1000</f>
        <v>0</v>
      </c>
      <c r="L230" s="73">
        <f>'Electricity demand (energy)'!L230/(365*24)*1000</f>
        <v>0</v>
      </c>
      <c r="M230" s="73">
        <f>'Electricity demand (energy)'!M230/(365*24)*1000</f>
        <v>0</v>
      </c>
      <c r="N230" s="73">
        <f>'Electricity demand (energy)'!N230/(365*24)*1000</f>
        <v>0</v>
      </c>
      <c r="O230" s="73">
        <f>'Electricity demand (energy)'!O230/(365*24)*1000</f>
        <v>0</v>
      </c>
      <c r="P230" s="73">
        <f>'Electricity demand (energy)'!P230/(365*24)*1000</f>
        <v>0</v>
      </c>
      <c r="Q230" s="73">
        <f>'Electricity demand (energy)'!Q230/(365*24)*1000</f>
        <v>0</v>
      </c>
      <c r="R230" s="73">
        <f>'Electricity demand (energy)'!R230/(365*24)*1000</f>
        <v>0</v>
      </c>
      <c r="S230" s="73">
        <f>'Electricity demand (energy)'!S230/(365*24)*1000</f>
        <v>0</v>
      </c>
      <c r="T230" s="73">
        <f>'Electricity demand (energy)'!T230/(365*24)*1000</f>
        <v>0</v>
      </c>
      <c r="U230" s="73">
        <f>'Electricity demand (energy)'!U230/(365*24)*1000</f>
        <v>0</v>
      </c>
      <c r="V230" s="73">
        <f>'Electricity demand (energy)'!V230/(365*24)*1000</f>
        <v>0</v>
      </c>
      <c r="W230" s="73">
        <f>'Electricity demand (energy)'!W230/(365*24)*1000</f>
        <v>0</v>
      </c>
      <c r="X230" s="73">
        <f>'Electricity demand (energy)'!X230/(365*24)*1000</f>
        <v>0</v>
      </c>
      <c r="Y230" s="73">
        <f>'Electricity demand (energy)'!Y230/(365*24)*1000</f>
        <v>0</v>
      </c>
      <c r="Z230" s="73">
        <f>'Electricity demand (energy)'!Z230/(365*24)*1000</f>
        <v>0</v>
      </c>
      <c r="AA230" s="73">
        <f>'Electricity demand (energy)'!AA230/(365*24)*1000</f>
        <v>0</v>
      </c>
      <c r="AB230" s="73">
        <f>'Electricity demand (energy)'!AB230/(365*24)*1000</f>
        <v>0</v>
      </c>
      <c r="AC230" s="73">
        <f>'Electricity demand (energy)'!AC230/(365*24)*1000</f>
        <v>0</v>
      </c>
      <c r="AD230" s="73">
        <f>'Electricity demand (energy)'!AD230/(365*24)*1000</f>
        <v>0</v>
      </c>
      <c r="AE230" s="73">
        <f>'Electricity demand (energy)'!AE230/(365*24)*1000</f>
        <v>0</v>
      </c>
      <c r="AF230" s="73">
        <f>'Electricity demand (energy)'!AF230/(365*24)*1000</f>
        <v>0</v>
      </c>
      <c r="AG230" s="73">
        <f>'Electricity demand (energy)'!AG230/(365*24)*1000</f>
        <v>0</v>
      </c>
      <c r="AH230" s="73">
        <f>'Electricity demand (energy)'!AH230/(365*24)*1000</f>
        <v>0</v>
      </c>
      <c r="AI230" s="73">
        <f>'Electricity demand (energy)'!AI230/(365*24)*1000</f>
        <v>0</v>
      </c>
      <c r="AJ230" s="73">
        <f>'Electricity demand (energy)'!AJ230/(365*24)*1000</f>
        <v>39.88073402</v>
      </c>
      <c r="AK230" s="73">
        <f>'Electricity demand (energy)'!AK230/(365*24)*1000</f>
        <v>41.25722109</v>
      </c>
      <c r="AL230" s="73">
        <f>'Electricity demand (energy)'!AL230/(365*24)*1000</f>
        <v>44.15942682</v>
      </c>
      <c r="AM230" s="73">
        <f>'Electricity demand (energy)'!AM230/(365*24)*1000</f>
        <v>50.25095502</v>
      </c>
      <c r="AN230" s="73">
        <f>'Electricity demand (energy)'!AN230/(365*24)*1000</f>
        <v>62.91652541</v>
      </c>
      <c r="AO230" s="73">
        <f>'Electricity demand (energy)'!AO230/(365*24)*1000</f>
        <v>88.74164673</v>
      </c>
      <c r="AP230" s="73">
        <f>'Electricity demand (energy)'!AP230/(365*24)*1000</f>
        <v>139.3636646</v>
      </c>
      <c r="AQ230" s="73">
        <f>'Electricity demand (energy)'!AQ230/(365*24)*1000</f>
        <v>231.3427016</v>
      </c>
      <c r="AR230" s="73">
        <f>'Electricity demand (energy)'!AR230/(365*24)*1000</f>
        <v>377.531108</v>
      </c>
      <c r="AS230" s="73">
        <f>'Electricity demand (energy)'!AS230/(365*24)*1000</f>
        <v>566.7987941</v>
      </c>
      <c r="AT230" s="73">
        <f>'Electricity demand (energy)'!AT230/(365*24)*1000</f>
        <v>756.0664803</v>
      </c>
      <c r="AU230" s="73">
        <f>'Electricity demand (energy)'!AU230/(365*24)*1000</f>
        <v>902.2548867</v>
      </c>
      <c r="AV230" s="73">
        <f>'Electricity demand (energy)'!AV230/(365*24)*1000</f>
        <v>994.2339236</v>
      </c>
      <c r="AW230" s="73">
        <f>'Electricity demand (energy)'!AW230/(365*24)*1000</f>
        <v>1044.855942</v>
      </c>
      <c r="AX230" s="73">
        <f>'Electricity demand (energy)'!AX230/(365*24)*1000</f>
        <v>1070.681063</v>
      </c>
      <c r="AY230" s="73">
        <f>'Electricity demand (energy)'!AY230/(365*24)*1000</f>
        <v>1083.346633</v>
      </c>
      <c r="AZ230" s="73">
        <f>'Electricity demand (energy)'!AZ230/(365*24)*1000</f>
        <v>1089.438161</v>
      </c>
      <c r="BA230" s="73">
        <f>'Electricity demand (energy)'!BA230/(365*24)*1000</f>
        <v>1092.340367</v>
      </c>
      <c r="BB230" s="73">
        <f>'Electricity demand (energy)'!BB230/(365*24)*1000</f>
        <v>1093.716854</v>
      </c>
      <c r="BC230" s="73">
        <f>'Electricity demand (energy)'!BC230/(365*24)*1000</f>
        <v>1094.368312</v>
      </c>
      <c r="BD230" s="74">
        <f>'Electricity demand (energy)'!BD230/(365*24)*1000</f>
        <v>1094.676319</v>
      </c>
      <c r="BE230" s="3"/>
      <c r="BF230" s="3"/>
      <c r="BG230" s="3"/>
      <c r="BH230" s="3"/>
      <c r="BI230" s="3"/>
      <c r="BJ230" s="3"/>
      <c r="BK230" s="3"/>
      <c r="BL230" s="3"/>
      <c r="BM230" s="3"/>
      <c r="BN230" s="3"/>
    </row>
    <row r="231">
      <c r="A231" s="75"/>
      <c r="C231" s="77" t="s">
        <v>56</v>
      </c>
      <c r="D231" s="71" t="s">
        <v>57</v>
      </c>
      <c r="E231" s="76" t="s">
        <v>57</v>
      </c>
      <c r="F231" s="73">
        <f>'Electricity demand (energy)'!F231/(365*24)*1000</f>
        <v>0</v>
      </c>
      <c r="G231" s="73">
        <f>'Electricity demand (energy)'!G231/(365*24)*1000</f>
        <v>0</v>
      </c>
      <c r="H231" s="73">
        <f>'Electricity demand (energy)'!H231/(365*24)*1000</f>
        <v>0</v>
      </c>
      <c r="I231" s="73">
        <f>'Electricity demand (energy)'!I231/(365*24)*1000</f>
        <v>0</v>
      </c>
      <c r="J231" s="73">
        <f>'Electricity demand (energy)'!J231/(365*24)*1000</f>
        <v>0</v>
      </c>
      <c r="K231" s="73">
        <f>'Electricity demand (energy)'!K231/(365*24)*1000</f>
        <v>0</v>
      </c>
      <c r="L231" s="73">
        <f>'Electricity demand (energy)'!L231/(365*24)*1000</f>
        <v>0</v>
      </c>
      <c r="M231" s="73">
        <f>'Electricity demand (energy)'!M231/(365*24)*1000</f>
        <v>0</v>
      </c>
      <c r="N231" s="73">
        <f>'Electricity demand (energy)'!N231/(365*24)*1000</f>
        <v>0</v>
      </c>
      <c r="O231" s="73">
        <f>'Electricity demand (energy)'!O231/(365*24)*1000</f>
        <v>0</v>
      </c>
      <c r="P231" s="73">
        <f>'Electricity demand (energy)'!P231/(365*24)*1000</f>
        <v>0</v>
      </c>
      <c r="Q231" s="73">
        <f>'Electricity demand (energy)'!Q231/(365*24)*1000</f>
        <v>0</v>
      </c>
      <c r="R231" s="73">
        <f>'Electricity demand (energy)'!R231/(365*24)*1000</f>
        <v>0</v>
      </c>
      <c r="S231" s="73">
        <f>'Electricity demand (energy)'!S231/(365*24)*1000</f>
        <v>0</v>
      </c>
      <c r="T231" s="73">
        <f>'Electricity demand (energy)'!T231/(365*24)*1000</f>
        <v>0</v>
      </c>
      <c r="U231" s="73">
        <f>'Electricity demand (energy)'!U231/(365*24)*1000</f>
        <v>0</v>
      </c>
      <c r="V231" s="73">
        <f>'Electricity demand (energy)'!V231/(365*24)*1000</f>
        <v>0</v>
      </c>
      <c r="W231" s="73">
        <f>'Electricity demand (energy)'!W231/(365*24)*1000</f>
        <v>0</v>
      </c>
      <c r="X231" s="73">
        <f>'Electricity demand (energy)'!X231/(365*24)*1000</f>
        <v>0</v>
      </c>
      <c r="Y231" s="73">
        <f>'Electricity demand (energy)'!Y231/(365*24)*1000</f>
        <v>0</v>
      </c>
      <c r="Z231" s="73">
        <f>'Electricity demand (energy)'!Z231/(365*24)*1000</f>
        <v>0</v>
      </c>
      <c r="AA231" s="73">
        <f>'Electricity demand (energy)'!AA231/(365*24)*1000</f>
        <v>0</v>
      </c>
      <c r="AB231" s="73">
        <f>'Electricity demand (energy)'!AB231/(365*24)*1000</f>
        <v>0</v>
      </c>
      <c r="AC231" s="73">
        <f>'Electricity demand (energy)'!AC231/(365*24)*1000</f>
        <v>0</v>
      </c>
      <c r="AD231" s="73">
        <f>'Electricity demand (energy)'!AD231/(365*24)*1000</f>
        <v>0</v>
      </c>
      <c r="AE231" s="73">
        <f>'Electricity demand (energy)'!AE231/(365*24)*1000</f>
        <v>0</v>
      </c>
      <c r="AF231" s="73">
        <f>'Electricity demand (energy)'!AF231/(365*24)*1000</f>
        <v>0</v>
      </c>
      <c r="AG231" s="73">
        <f>'Electricity demand (energy)'!AG231/(365*24)*1000</f>
        <v>0</v>
      </c>
      <c r="AH231" s="73">
        <f>'Electricity demand (energy)'!AH231/(365*24)*1000</f>
        <v>0</v>
      </c>
      <c r="AI231" s="73">
        <f>'Electricity demand (energy)'!AI231/(365*24)*1000</f>
        <v>0</v>
      </c>
      <c r="AJ231" s="73">
        <f>'Electricity demand (energy)'!AJ231/(365*24)*1000</f>
        <v>0</v>
      </c>
      <c r="AK231" s="73">
        <f>'Electricity demand (energy)'!AK231/(365*24)*1000</f>
        <v>0</v>
      </c>
      <c r="AL231" s="73">
        <f>'Electricity demand (energy)'!AL231/(365*24)*1000</f>
        <v>0</v>
      </c>
      <c r="AM231" s="73">
        <f>'Electricity demand (energy)'!AM231/(365*24)*1000</f>
        <v>0</v>
      </c>
      <c r="AN231" s="73">
        <f>'Electricity demand (energy)'!AN231/(365*24)*1000</f>
        <v>0</v>
      </c>
      <c r="AO231" s="73">
        <f>'Electricity demand (energy)'!AO231/(365*24)*1000</f>
        <v>0</v>
      </c>
      <c r="AP231" s="73">
        <f>'Electricity demand (energy)'!AP231/(365*24)*1000</f>
        <v>0</v>
      </c>
      <c r="AQ231" s="73">
        <f>'Electricity demand (energy)'!AQ231/(365*24)*1000</f>
        <v>0</v>
      </c>
      <c r="AR231" s="73">
        <f>'Electricity demand (energy)'!AR231/(365*24)*1000</f>
        <v>0</v>
      </c>
      <c r="AS231" s="73">
        <f>'Electricity demand (energy)'!AS231/(365*24)*1000</f>
        <v>0</v>
      </c>
      <c r="AT231" s="73">
        <f>'Electricity demand (energy)'!AT231/(365*24)*1000</f>
        <v>40.79719847</v>
      </c>
      <c r="AU231" s="73">
        <f>'Electricity demand (energy)'!AU231/(365*24)*1000</f>
        <v>43.17438021</v>
      </c>
      <c r="AV231" s="73">
        <f>'Electricity demand (energy)'!AV231/(365*24)*1000</f>
        <v>48.11704182</v>
      </c>
      <c r="AW231" s="73">
        <f>'Electricity demand (energy)'!AW231/(365*24)*1000</f>
        <v>58.19513795</v>
      </c>
      <c r="AX231" s="73">
        <f>'Electricity demand (energy)'!AX231/(365*24)*1000</f>
        <v>77.95007177</v>
      </c>
      <c r="AY231" s="73">
        <f>'Electricity demand (energy)'!AY231/(365*24)*1000</f>
        <v>113.8443301</v>
      </c>
      <c r="AZ231" s="73">
        <f>'Electricity demand (energy)'!AZ231/(365*24)*1000</f>
        <v>170.8934643</v>
      </c>
      <c r="BA231" s="73">
        <f>'Electricity demand (energy)'!BA231/(365*24)*1000</f>
        <v>244.7540247</v>
      </c>
      <c r="BB231" s="73">
        <f>'Electricity demand (energy)'!BB231/(365*24)*1000</f>
        <v>318.6145852</v>
      </c>
      <c r="BC231" s="73">
        <f>'Electricity demand (energy)'!BC231/(365*24)*1000</f>
        <v>375.6637194</v>
      </c>
      <c r="BD231" s="74">
        <f>'Electricity demand (energy)'!BD231/(365*24)*1000</f>
        <v>411.5579777</v>
      </c>
      <c r="BE231" s="3"/>
      <c r="BF231" s="3"/>
      <c r="BG231" s="3"/>
      <c r="BH231" s="3"/>
      <c r="BI231" s="3"/>
      <c r="BJ231" s="3"/>
      <c r="BK231" s="3"/>
      <c r="BL231" s="3"/>
      <c r="BM231" s="3"/>
      <c r="BN231" s="3"/>
    </row>
    <row r="232">
      <c r="A232" s="75"/>
      <c r="E232" s="76" t="s">
        <v>56</v>
      </c>
      <c r="F232" s="73">
        <f>'Electricity demand (energy)'!F232/(365*24)*1000</f>
        <v>0</v>
      </c>
      <c r="G232" s="73">
        <f>'Electricity demand (energy)'!G232/(365*24)*1000</f>
        <v>0</v>
      </c>
      <c r="H232" s="73">
        <f>'Electricity demand (energy)'!H232/(365*24)*1000</f>
        <v>0</v>
      </c>
      <c r="I232" s="73">
        <f>'Electricity demand (energy)'!I232/(365*24)*1000</f>
        <v>0</v>
      </c>
      <c r="J232" s="73">
        <f>'Electricity demand (energy)'!J232/(365*24)*1000</f>
        <v>0</v>
      </c>
      <c r="K232" s="73">
        <f>'Electricity demand (energy)'!K232/(365*24)*1000</f>
        <v>0</v>
      </c>
      <c r="L232" s="73">
        <f>'Electricity demand (energy)'!L232/(365*24)*1000</f>
        <v>0</v>
      </c>
      <c r="M232" s="73">
        <f>'Electricity demand (energy)'!M232/(365*24)*1000</f>
        <v>0</v>
      </c>
      <c r="N232" s="73">
        <f>'Electricity demand (energy)'!N232/(365*24)*1000</f>
        <v>0</v>
      </c>
      <c r="O232" s="73">
        <f>'Electricity demand (energy)'!O232/(365*24)*1000</f>
        <v>0</v>
      </c>
      <c r="P232" s="73">
        <f>'Electricity demand (energy)'!P232/(365*24)*1000</f>
        <v>0</v>
      </c>
      <c r="Q232" s="73">
        <f>'Electricity demand (energy)'!Q232/(365*24)*1000</f>
        <v>0</v>
      </c>
      <c r="R232" s="73">
        <f>'Electricity demand (energy)'!R232/(365*24)*1000</f>
        <v>0</v>
      </c>
      <c r="S232" s="73">
        <f>'Electricity demand (energy)'!S232/(365*24)*1000</f>
        <v>0</v>
      </c>
      <c r="T232" s="73">
        <f>'Electricity demand (energy)'!T232/(365*24)*1000</f>
        <v>0</v>
      </c>
      <c r="U232" s="73">
        <f>'Electricity demand (energy)'!U232/(365*24)*1000</f>
        <v>0</v>
      </c>
      <c r="V232" s="73">
        <f>'Electricity demand (energy)'!V232/(365*24)*1000</f>
        <v>0</v>
      </c>
      <c r="W232" s="73">
        <f>'Electricity demand (energy)'!W232/(365*24)*1000</f>
        <v>0</v>
      </c>
      <c r="X232" s="73">
        <f>'Electricity demand (energy)'!X232/(365*24)*1000</f>
        <v>0</v>
      </c>
      <c r="Y232" s="73">
        <f>'Electricity demand (energy)'!Y232/(365*24)*1000</f>
        <v>0</v>
      </c>
      <c r="Z232" s="73">
        <f>'Electricity demand (energy)'!Z232/(365*24)*1000</f>
        <v>0</v>
      </c>
      <c r="AA232" s="73">
        <f>'Electricity demand (energy)'!AA232/(365*24)*1000</f>
        <v>0</v>
      </c>
      <c r="AB232" s="73">
        <f>'Electricity demand (energy)'!AB232/(365*24)*1000</f>
        <v>0</v>
      </c>
      <c r="AC232" s="73">
        <f>'Electricity demand (energy)'!AC232/(365*24)*1000</f>
        <v>0</v>
      </c>
      <c r="AD232" s="73">
        <f>'Electricity demand (energy)'!AD232/(365*24)*1000</f>
        <v>0</v>
      </c>
      <c r="AE232" s="73">
        <f>'Electricity demand (energy)'!AE232/(365*24)*1000</f>
        <v>0</v>
      </c>
      <c r="AF232" s="73">
        <f>'Electricity demand (energy)'!AF232/(365*24)*1000</f>
        <v>0</v>
      </c>
      <c r="AG232" s="73">
        <f>'Electricity demand (energy)'!AG232/(365*24)*1000</f>
        <v>0</v>
      </c>
      <c r="AH232" s="73">
        <f>'Electricity demand (energy)'!AH232/(365*24)*1000</f>
        <v>0</v>
      </c>
      <c r="AI232" s="73">
        <f>'Electricity demand (energy)'!AI232/(365*24)*1000</f>
        <v>0</v>
      </c>
      <c r="AJ232" s="73">
        <f>'Electricity demand (energy)'!AJ232/(365*24)*1000</f>
        <v>0</v>
      </c>
      <c r="AK232" s="73">
        <f>'Electricity demand (energy)'!AK232/(365*24)*1000</f>
        <v>0</v>
      </c>
      <c r="AL232" s="73">
        <f>'Electricity demand (energy)'!AL232/(365*24)*1000</f>
        <v>0</v>
      </c>
      <c r="AM232" s="73">
        <f>'Electricity demand (energy)'!AM232/(365*24)*1000</f>
        <v>0</v>
      </c>
      <c r="AN232" s="73">
        <f>'Electricity demand (energy)'!AN232/(365*24)*1000</f>
        <v>0</v>
      </c>
      <c r="AO232" s="73">
        <f>'Electricity demand (energy)'!AO232/(365*24)*1000</f>
        <v>0</v>
      </c>
      <c r="AP232" s="73">
        <f>'Electricity demand (energy)'!AP232/(365*24)*1000</f>
        <v>0</v>
      </c>
      <c r="AQ232" s="73">
        <f>'Electricity demand (energy)'!AQ232/(365*24)*1000</f>
        <v>0</v>
      </c>
      <c r="AR232" s="73">
        <f>'Electricity demand (energy)'!AR232/(365*24)*1000</f>
        <v>0</v>
      </c>
      <c r="AS232" s="73">
        <f>'Electricity demand (energy)'!AS232/(365*24)*1000</f>
        <v>0</v>
      </c>
      <c r="AT232" s="73">
        <f>'Electricity demand (energy)'!AT232/(365*24)*1000</f>
        <v>41.80586698</v>
      </c>
      <c r="AU232" s="73">
        <f>'Electricity demand (energy)'!AU232/(365*24)*1000</f>
        <v>45.29735265</v>
      </c>
      <c r="AV232" s="73">
        <f>'Electricity demand (energy)'!AV232/(365*24)*1000</f>
        <v>52.5568869</v>
      </c>
      <c r="AW232" s="73">
        <f>'Electricity demand (energy)'!AW232/(365*24)*1000</f>
        <v>67.35909058</v>
      </c>
      <c r="AX232" s="73">
        <f>'Electricity demand (energy)'!AX232/(365*24)*1000</f>
        <v>96.37414963</v>
      </c>
      <c r="AY232" s="73">
        <f>'Electricity demand (energy)'!AY232/(365*24)*1000</f>
        <v>149.0938415</v>
      </c>
      <c r="AZ232" s="73">
        <f>'Electricity demand (energy)'!AZ232/(365*24)*1000</f>
        <v>232.8847574</v>
      </c>
      <c r="BA232" s="73">
        <f>'Electricity demand (energy)'!BA232/(365*24)*1000</f>
        <v>341.3674556</v>
      </c>
      <c r="BB232" s="73">
        <f>'Electricity demand (energy)'!BB232/(365*24)*1000</f>
        <v>449.8501537</v>
      </c>
      <c r="BC232" s="73">
        <f>'Electricity demand (energy)'!BC232/(365*24)*1000</f>
        <v>533.6410696</v>
      </c>
      <c r="BD232" s="74">
        <f>'Electricity demand (energy)'!BD232/(365*24)*1000</f>
        <v>586.3607615</v>
      </c>
      <c r="BE232" s="3"/>
      <c r="BF232" s="3"/>
      <c r="BG232" s="3"/>
      <c r="BH232" s="3"/>
      <c r="BI232" s="3"/>
      <c r="BJ232" s="3"/>
      <c r="BK232" s="3"/>
      <c r="BL232" s="3"/>
      <c r="BM232" s="3"/>
      <c r="BN232" s="3"/>
    </row>
    <row r="233">
      <c r="A233" s="75"/>
      <c r="E233" s="76" t="s">
        <v>55</v>
      </c>
      <c r="F233" s="73">
        <f>'Electricity demand (energy)'!F233/(365*24)*1000</f>
        <v>0</v>
      </c>
      <c r="G233" s="73">
        <f>'Electricity demand (energy)'!G233/(365*24)*1000</f>
        <v>0</v>
      </c>
      <c r="H233" s="73">
        <f>'Electricity demand (energy)'!H233/(365*24)*1000</f>
        <v>0</v>
      </c>
      <c r="I233" s="73">
        <f>'Electricity demand (energy)'!I233/(365*24)*1000</f>
        <v>0</v>
      </c>
      <c r="J233" s="73">
        <f>'Electricity demand (energy)'!J233/(365*24)*1000</f>
        <v>0</v>
      </c>
      <c r="K233" s="73">
        <f>'Electricity demand (energy)'!K233/(365*24)*1000</f>
        <v>0</v>
      </c>
      <c r="L233" s="73">
        <f>'Electricity demand (energy)'!L233/(365*24)*1000</f>
        <v>0</v>
      </c>
      <c r="M233" s="73">
        <f>'Electricity demand (energy)'!M233/(365*24)*1000</f>
        <v>0</v>
      </c>
      <c r="N233" s="73">
        <f>'Electricity demand (energy)'!N233/(365*24)*1000</f>
        <v>0</v>
      </c>
      <c r="O233" s="73">
        <f>'Electricity demand (energy)'!O233/(365*24)*1000</f>
        <v>0</v>
      </c>
      <c r="P233" s="73">
        <f>'Electricity demand (energy)'!P233/(365*24)*1000</f>
        <v>0</v>
      </c>
      <c r="Q233" s="73">
        <f>'Electricity demand (energy)'!Q233/(365*24)*1000</f>
        <v>0</v>
      </c>
      <c r="R233" s="73">
        <f>'Electricity demand (energy)'!R233/(365*24)*1000</f>
        <v>0</v>
      </c>
      <c r="S233" s="73">
        <f>'Electricity demand (energy)'!S233/(365*24)*1000</f>
        <v>0</v>
      </c>
      <c r="T233" s="73">
        <f>'Electricity demand (energy)'!T233/(365*24)*1000</f>
        <v>0</v>
      </c>
      <c r="U233" s="73">
        <f>'Electricity demand (energy)'!U233/(365*24)*1000</f>
        <v>0</v>
      </c>
      <c r="V233" s="73">
        <f>'Electricity demand (energy)'!V233/(365*24)*1000</f>
        <v>0</v>
      </c>
      <c r="W233" s="73">
        <f>'Electricity demand (energy)'!W233/(365*24)*1000</f>
        <v>0</v>
      </c>
      <c r="X233" s="73">
        <f>'Electricity demand (energy)'!X233/(365*24)*1000</f>
        <v>0</v>
      </c>
      <c r="Y233" s="73">
        <f>'Electricity demand (energy)'!Y233/(365*24)*1000</f>
        <v>0</v>
      </c>
      <c r="Z233" s="73">
        <f>'Electricity demand (energy)'!Z233/(365*24)*1000</f>
        <v>0</v>
      </c>
      <c r="AA233" s="73">
        <f>'Electricity demand (energy)'!AA233/(365*24)*1000</f>
        <v>0</v>
      </c>
      <c r="AB233" s="73">
        <f>'Electricity demand (energy)'!AB233/(365*24)*1000</f>
        <v>0</v>
      </c>
      <c r="AC233" s="73">
        <f>'Electricity demand (energy)'!AC233/(365*24)*1000</f>
        <v>0</v>
      </c>
      <c r="AD233" s="73">
        <f>'Electricity demand (energy)'!AD233/(365*24)*1000</f>
        <v>0</v>
      </c>
      <c r="AE233" s="73">
        <f>'Electricity demand (energy)'!AE233/(365*24)*1000</f>
        <v>0</v>
      </c>
      <c r="AF233" s="73">
        <f>'Electricity demand (energy)'!AF233/(365*24)*1000</f>
        <v>0</v>
      </c>
      <c r="AG233" s="73">
        <f>'Electricity demand (energy)'!AG233/(365*24)*1000</f>
        <v>0</v>
      </c>
      <c r="AH233" s="73">
        <f>'Electricity demand (energy)'!AH233/(365*24)*1000</f>
        <v>0</v>
      </c>
      <c r="AI233" s="73">
        <f>'Electricity demand (energy)'!AI233/(365*24)*1000</f>
        <v>0</v>
      </c>
      <c r="AJ233" s="73">
        <f>'Electricity demand (energy)'!AJ233/(365*24)*1000</f>
        <v>0</v>
      </c>
      <c r="AK233" s="73">
        <f>'Electricity demand (energy)'!AK233/(365*24)*1000</f>
        <v>0</v>
      </c>
      <c r="AL233" s="73">
        <f>'Electricity demand (energy)'!AL233/(365*24)*1000</f>
        <v>0</v>
      </c>
      <c r="AM233" s="73">
        <f>'Electricity demand (energy)'!AM233/(365*24)*1000</f>
        <v>0</v>
      </c>
      <c r="AN233" s="73">
        <f>'Electricity demand (energy)'!AN233/(365*24)*1000</f>
        <v>0</v>
      </c>
      <c r="AO233" s="73">
        <f>'Electricity demand (energy)'!AO233/(365*24)*1000</f>
        <v>0</v>
      </c>
      <c r="AP233" s="73">
        <f>'Electricity demand (energy)'!AP233/(365*24)*1000</f>
        <v>0</v>
      </c>
      <c r="AQ233" s="73">
        <f>'Electricity demand (energy)'!AQ233/(365*24)*1000</f>
        <v>0</v>
      </c>
      <c r="AR233" s="73">
        <f>'Electricity demand (energy)'!AR233/(365*24)*1000</f>
        <v>0</v>
      </c>
      <c r="AS233" s="73">
        <f>'Electricity demand (energy)'!AS233/(365*24)*1000</f>
        <v>0</v>
      </c>
      <c r="AT233" s="73">
        <f>'Electricity demand (energy)'!AT233/(365*24)*1000</f>
        <v>44.15942682</v>
      </c>
      <c r="AU233" s="73">
        <f>'Electricity demand (energy)'!AU233/(365*24)*1000</f>
        <v>50.25095502</v>
      </c>
      <c r="AV233" s="73">
        <f>'Electricity demand (energy)'!AV233/(365*24)*1000</f>
        <v>62.91652541</v>
      </c>
      <c r="AW233" s="73">
        <f>'Electricity demand (energy)'!AW233/(365*24)*1000</f>
        <v>88.74164673</v>
      </c>
      <c r="AX233" s="73">
        <f>'Electricity demand (energy)'!AX233/(365*24)*1000</f>
        <v>139.3636646</v>
      </c>
      <c r="AY233" s="73">
        <f>'Electricity demand (energy)'!AY233/(365*24)*1000</f>
        <v>231.3427016</v>
      </c>
      <c r="AZ233" s="73">
        <f>'Electricity demand (energy)'!AZ233/(365*24)*1000</f>
        <v>377.531108</v>
      </c>
      <c r="BA233" s="73">
        <f>'Electricity demand (energy)'!BA233/(365*24)*1000</f>
        <v>566.7987941</v>
      </c>
      <c r="BB233" s="73">
        <f>'Electricity demand (energy)'!BB233/(365*24)*1000</f>
        <v>756.0664803</v>
      </c>
      <c r="BC233" s="73">
        <f>'Electricity demand (energy)'!BC233/(365*24)*1000</f>
        <v>902.2548867</v>
      </c>
      <c r="BD233" s="74">
        <f>'Electricity demand (energy)'!BD233/(365*24)*1000</f>
        <v>994.2339236</v>
      </c>
      <c r="BE233" s="3"/>
      <c r="BF233" s="3"/>
      <c r="BG233" s="3"/>
      <c r="BH233" s="3"/>
      <c r="BI233" s="3"/>
      <c r="BJ233" s="3"/>
      <c r="BK233" s="3"/>
      <c r="BL233" s="3"/>
      <c r="BM233" s="3"/>
      <c r="BN233" s="3"/>
    </row>
    <row r="234">
      <c r="A234" s="75"/>
      <c r="D234" s="77" t="s">
        <v>56</v>
      </c>
      <c r="E234" s="76" t="s">
        <v>57</v>
      </c>
      <c r="F234" s="73">
        <f>'Electricity demand (energy)'!F234/(365*24)*1000</f>
        <v>0</v>
      </c>
      <c r="G234" s="73">
        <f>'Electricity demand (energy)'!G234/(365*24)*1000</f>
        <v>0</v>
      </c>
      <c r="H234" s="73">
        <f>'Electricity demand (energy)'!H234/(365*24)*1000</f>
        <v>0</v>
      </c>
      <c r="I234" s="73">
        <f>'Electricity demand (energy)'!I234/(365*24)*1000</f>
        <v>0</v>
      </c>
      <c r="J234" s="73">
        <f>'Electricity demand (energy)'!J234/(365*24)*1000</f>
        <v>0</v>
      </c>
      <c r="K234" s="73">
        <f>'Electricity demand (energy)'!K234/(365*24)*1000</f>
        <v>0</v>
      </c>
      <c r="L234" s="73">
        <f>'Electricity demand (energy)'!L234/(365*24)*1000</f>
        <v>0</v>
      </c>
      <c r="M234" s="73">
        <f>'Electricity demand (energy)'!M234/(365*24)*1000</f>
        <v>0</v>
      </c>
      <c r="N234" s="73">
        <f>'Electricity demand (energy)'!N234/(365*24)*1000</f>
        <v>0</v>
      </c>
      <c r="O234" s="73">
        <f>'Electricity demand (energy)'!O234/(365*24)*1000</f>
        <v>0</v>
      </c>
      <c r="P234" s="73">
        <f>'Electricity demand (energy)'!P234/(365*24)*1000</f>
        <v>0</v>
      </c>
      <c r="Q234" s="73">
        <f>'Electricity demand (energy)'!Q234/(365*24)*1000</f>
        <v>0</v>
      </c>
      <c r="R234" s="73">
        <f>'Electricity demand (energy)'!R234/(365*24)*1000</f>
        <v>0</v>
      </c>
      <c r="S234" s="73">
        <f>'Electricity demand (energy)'!S234/(365*24)*1000</f>
        <v>0</v>
      </c>
      <c r="T234" s="73">
        <f>'Electricity demand (energy)'!T234/(365*24)*1000</f>
        <v>0</v>
      </c>
      <c r="U234" s="73">
        <f>'Electricity demand (energy)'!U234/(365*24)*1000</f>
        <v>0</v>
      </c>
      <c r="V234" s="73">
        <f>'Electricity demand (energy)'!V234/(365*24)*1000</f>
        <v>0</v>
      </c>
      <c r="W234" s="73">
        <f>'Electricity demand (energy)'!W234/(365*24)*1000</f>
        <v>0</v>
      </c>
      <c r="X234" s="73">
        <f>'Electricity demand (energy)'!X234/(365*24)*1000</f>
        <v>0</v>
      </c>
      <c r="Y234" s="73">
        <f>'Electricity demand (energy)'!Y234/(365*24)*1000</f>
        <v>0</v>
      </c>
      <c r="Z234" s="73">
        <f>'Electricity demand (energy)'!Z234/(365*24)*1000</f>
        <v>0</v>
      </c>
      <c r="AA234" s="73">
        <f>'Electricity demand (energy)'!AA234/(365*24)*1000</f>
        <v>0</v>
      </c>
      <c r="AB234" s="73">
        <f>'Electricity demand (energy)'!AB234/(365*24)*1000</f>
        <v>0</v>
      </c>
      <c r="AC234" s="73">
        <f>'Electricity demand (energy)'!AC234/(365*24)*1000</f>
        <v>0</v>
      </c>
      <c r="AD234" s="73">
        <f>'Electricity demand (energy)'!AD234/(365*24)*1000</f>
        <v>0</v>
      </c>
      <c r="AE234" s="73">
        <f>'Electricity demand (energy)'!AE234/(365*24)*1000</f>
        <v>0</v>
      </c>
      <c r="AF234" s="73">
        <f>'Electricity demand (energy)'!AF234/(365*24)*1000</f>
        <v>0</v>
      </c>
      <c r="AG234" s="73">
        <f>'Electricity demand (energy)'!AG234/(365*24)*1000</f>
        <v>0</v>
      </c>
      <c r="AH234" s="73">
        <f>'Electricity demand (energy)'!AH234/(365*24)*1000</f>
        <v>0</v>
      </c>
      <c r="AI234" s="73">
        <f>'Electricity demand (energy)'!AI234/(365*24)*1000</f>
        <v>0</v>
      </c>
      <c r="AJ234" s="73">
        <f>'Electricity demand (energy)'!AJ234/(365*24)*1000</f>
        <v>0</v>
      </c>
      <c r="AK234" s="73">
        <f>'Electricity demand (energy)'!AK234/(365*24)*1000</f>
        <v>0</v>
      </c>
      <c r="AL234" s="73">
        <f>'Electricity demand (energy)'!AL234/(365*24)*1000</f>
        <v>0</v>
      </c>
      <c r="AM234" s="73">
        <f>'Electricity demand (energy)'!AM234/(365*24)*1000</f>
        <v>0</v>
      </c>
      <c r="AN234" s="73">
        <f>'Electricity demand (energy)'!AN234/(365*24)*1000</f>
        <v>0</v>
      </c>
      <c r="AO234" s="73">
        <f>'Electricity demand (energy)'!AO234/(365*24)*1000</f>
        <v>40.79719847</v>
      </c>
      <c r="AP234" s="73">
        <f>'Electricity demand (energy)'!AP234/(365*24)*1000</f>
        <v>43.17438021</v>
      </c>
      <c r="AQ234" s="73">
        <f>'Electricity demand (energy)'!AQ234/(365*24)*1000</f>
        <v>48.11704182</v>
      </c>
      <c r="AR234" s="73">
        <f>'Electricity demand (energy)'!AR234/(365*24)*1000</f>
        <v>58.19513795</v>
      </c>
      <c r="AS234" s="73">
        <f>'Electricity demand (energy)'!AS234/(365*24)*1000</f>
        <v>77.95007177</v>
      </c>
      <c r="AT234" s="73">
        <f>'Electricity demand (energy)'!AT234/(365*24)*1000</f>
        <v>113.8443301</v>
      </c>
      <c r="AU234" s="73">
        <f>'Electricity demand (energy)'!AU234/(365*24)*1000</f>
        <v>170.8934643</v>
      </c>
      <c r="AV234" s="73">
        <f>'Electricity demand (energy)'!AV234/(365*24)*1000</f>
        <v>244.7540247</v>
      </c>
      <c r="AW234" s="73">
        <f>'Electricity demand (energy)'!AW234/(365*24)*1000</f>
        <v>318.6145852</v>
      </c>
      <c r="AX234" s="73">
        <f>'Electricity demand (energy)'!AX234/(365*24)*1000</f>
        <v>375.6637194</v>
      </c>
      <c r="AY234" s="73">
        <f>'Electricity demand (energy)'!AY234/(365*24)*1000</f>
        <v>411.5579777</v>
      </c>
      <c r="AZ234" s="73">
        <f>'Electricity demand (energy)'!AZ234/(365*24)*1000</f>
        <v>431.3129115</v>
      </c>
      <c r="BA234" s="73">
        <f>'Electricity demand (energy)'!BA234/(365*24)*1000</f>
        <v>441.3910077</v>
      </c>
      <c r="BB234" s="73">
        <f>'Electricity demand (energy)'!BB234/(365*24)*1000</f>
        <v>446.3336693</v>
      </c>
      <c r="BC234" s="73">
        <f>'Electricity demand (energy)'!BC234/(365*24)*1000</f>
        <v>448.710851</v>
      </c>
      <c r="BD234" s="74">
        <f>'Electricity demand (energy)'!BD234/(365*24)*1000</f>
        <v>449.8434191</v>
      </c>
      <c r="BE234" s="3"/>
      <c r="BF234" s="3"/>
      <c r="BG234" s="3"/>
      <c r="BH234" s="3"/>
      <c r="BI234" s="3"/>
      <c r="BJ234" s="3"/>
      <c r="BK234" s="3"/>
      <c r="BL234" s="3"/>
      <c r="BM234" s="3"/>
      <c r="BN234" s="3"/>
    </row>
    <row r="235">
      <c r="A235" s="75"/>
      <c r="E235" s="76" t="s">
        <v>56</v>
      </c>
      <c r="F235" s="73">
        <f>'Electricity demand (energy)'!F235/(365*24)*1000</f>
        <v>0</v>
      </c>
      <c r="G235" s="73">
        <f>'Electricity demand (energy)'!G235/(365*24)*1000</f>
        <v>0</v>
      </c>
      <c r="H235" s="73">
        <f>'Electricity demand (energy)'!H235/(365*24)*1000</f>
        <v>0</v>
      </c>
      <c r="I235" s="73">
        <f>'Electricity demand (energy)'!I235/(365*24)*1000</f>
        <v>0</v>
      </c>
      <c r="J235" s="73">
        <f>'Electricity demand (energy)'!J235/(365*24)*1000</f>
        <v>0</v>
      </c>
      <c r="K235" s="73">
        <f>'Electricity demand (energy)'!K235/(365*24)*1000</f>
        <v>0</v>
      </c>
      <c r="L235" s="73">
        <f>'Electricity demand (energy)'!L235/(365*24)*1000</f>
        <v>0</v>
      </c>
      <c r="M235" s="73">
        <f>'Electricity demand (energy)'!M235/(365*24)*1000</f>
        <v>0</v>
      </c>
      <c r="N235" s="73">
        <f>'Electricity demand (energy)'!N235/(365*24)*1000</f>
        <v>0</v>
      </c>
      <c r="O235" s="73">
        <f>'Electricity demand (energy)'!O235/(365*24)*1000</f>
        <v>0</v>
      </c>
      <c r="P235" s="73">
        <f>'Electricity demand (energy)'!P235/(365*24)*1000</f>
        <v>0</v>
      </c>
      <c r="Q235" s="73">
        <f>'Electricity demand (energy)'!Q235/(365*24)*1000</f>
        <v>0</v>
      </c>
      <c r="R235" s="73">
        <f>'Electricity demand (energy)'!R235/(365*24)*1000</f>
        <v>0</v>
      </c>
      <c r="S235" s="73">
        <f>'Electricity demand (energy)'!S235/(365*24)*1000</f>
        <v>0</v>
      </c>
      <c r="T235" s="73">
        <f>'Electricity demand (energy)'!T235/(365*24)*1000</f>
        <v>0</v>
      </c>
      <c r="U235" s="73">
        <f>'Electricity demand (energy)'!U235/(365*24)*1000</f>
        <v>0</v>
      </c>
      <c r="V235" s="73">
        <f>'Electricity demand (energy)'!V235/(365*24)*1000</f>
        <v>0</v>
      </c>
      <c r="W235" s="73">
        <f>'Electricity demand (energy)'!W235/(365*24)*1000</f>
        <v>0</v>
      </c>
      <c r="X235" s="73">
        <f>'Electricity demand (energy)'!X235/(365*24)*1000</f>
        <v>0</v>
      </c>
      <c r="Y235" s="73">
        <f>'Electricity demand (energy)'!Y235/(365*24)*1000</f>
        <v>0</v>
      </c>
      <c r="Z235" s="73">
        <f>'Electricity demand (energy)'!Z235/(365*24)*1000</f>
        <v>0</v>
      </c>
      <c r="AA235" s="73">
        <f>'Electricity demand (energy)'!AA235/(365*24)*1000</f>
        <v>0</v>
      </c>
      <c r="AB235" s="73">
        <f>'Electricity demand (energy)'!AB235/(365*24)*1000</f>
        <v>0</v>
      </c>
      <c r="AC235" s="73">
        <f>'Electricity demand (energy)'!AC235/(365*24)*1000</f>
        <v>0</v>
      </c>
      <c r="AD235" s="73">
        <f>'Electricity demand (energy)'!AD235/(365*24)*1000</f>
        <v>0</v>
      </c>
      <c r="AE235" s="73">
        <f>'Electricity demand (energy)'!AE235/(365*24)*1000</f>
        <v>0</v>
      </c>
      <c r="AF235" s="73">
        <f>'Electricity demand (energy)'!AF235/(365*24)*1000</f>
        <v>0</v>
      </c>
      <c r="AG235" s="73">
        <f>'Electricity demand (energy)'!AG235/(365*24)*1000</f>
        <v>0</v>
      </c>
      <c r="AH235" s="73">
        <f>'Electricity demand (energy)'!AH235/(365*24)*1000</f>
        <v>0</v>
      </c>
      <c r="AI235" s="73">
        <f>'Electricity demand (energy)'!AI235/(365*24)*1000</f>
        <v>0</v>
      </c>
      <c r="AJ235" s="73">
        <f>'Electricity demand (energy)'!AJ235/(365*24)*1000</f>
        <v>0</v>
      </c>
      <c r="AK235" s="73">
        <f>'Electricity demand (energy)'!AK235/(365*24)*1000</f>
        <v>0</v>
      </c>
      <c r="AL235" s="73">
        <f>'Electricity demand (energy)'!AL235/(365*24)*1000</f>
        <v>0</v>
      </c>
      <c r="AM235" s="73">
        <f>'Electricity demand (energy)'!AM235/(365*24)*1000</f>
        <v>0</v>
      </c>
      <c r="AN235" s="73">
        <f>'Electricity demand (energy)'!AN235/(365*24)*1000</f>
        <v>0</v>
      </c>
      <c r="AO235" s="73">
        <f>'Electricity demand (energy)'!AO235/(365*24)*1000</f>
        <v>41.80586698</v>
      </c>
      <c r="AP235" s="73">
        <f>'Electricity demand (energy)'!AP235/(365*24)*1000</f>
        <v>45.29735265</v>
      </c>
      <c r="AQ235" s="73">
        <f>'Electricity demand (energy)'!AQ235/(365*24)*1000</f>
        <v>52.5568869</v>
      </c>
      <c r="AR235" s="73">
        <f>'Electricity demand (energy)'!AR235/(365*24)*1000</f>
        <v>67.35909058</v>
      </c>
      <c r="AS235" s="73">
        <f>'Electricity demand (energy)'!AS235/(365*24)*1000</f>
        <v>96.37414963</v>
      </c>
      <c r="AT235" s="73">
        <f>'Electricity demand (energy)'!AT235/(365*24)*1000</f>
        <v>149.0938415</v>
      </c>
      <c r="AU235" s="73">
        <f>'Electricity demand (energy)'!AU235/(365*24)*1000</f>
        <v>232.8847574</v>
      </c>
      <c r="AV235" s="73">
        <f>'Electricity demand (energy)'!AV235/(365*24)*1000</f>
        <v>341.3674556</v>
      </c>
      <c r="AW235" s="73">
        <f>'Electricity demand (energy)'!AW235/(365*24)*1000</f>
        <v>449.8501537</v>
      </c>
      <c r="AX235" s="73">
        <f>'Electricity demand (energy)'!AX235/(365*24)*1000</f>
        <v>533.6410696</v>
      </c>
      <c r="AY235" s="73">
        <f>'Electricity demand (energy)'!AY235/(365*24)*1000</f>
        <v>586.3607615</v>
      </c>
      <c r="AZ235" s="73">
        <f>'Electricity demand (energy)'!AZ235/(365*24)*1000</f>
        <v>615.3758205</v>
      </c>
      <c r="BA235" s="73">
        <f>'Electricity demand (energy)'!BA235/(365*24)*1000</f>
        <v>630.1780242</v>
      </c>
      <c r="BB235" s="73">
        <f>'Electricity demand (energy)'!BB235/(365*24)*1000</f>
        <v>637.4375585</v>
      </c>
      <c r="BC235" s="73">
        <f>'Electricity demand (energy)'!BC235/(365*24)*1000</f>
        <v>640.9290441</v>
      </c>
      <c r="BD235" s="74">
        <f>'Electricity demand (energy)'!BD235/(365*24)*1000</f>
        <v>642.5925035</v>
      </c>
      <c r="BE235" s="3"/>
      <c r="BF235" s="3"/>
      <c r="BG235" s="3"/>
      <c r="BH235" s="3"/>
      <c r="BI235" s="3"/>
      <c r="BJ235" s="3"/>
      <c r="BK235" s="3"/>
      <c r="BL235" s="3"/>
      <c r="BM235" s="3"/>
      <c r="BN235" s="3"/>
    </row>
    <row r="236">
      <c r="A236" s="75"/>
      <c r="E236" s="76" t="s">
        <v>55</v>
      </c>
      <c r="F236" s="73">
        <f>'Electricity demand (energy)'!F236/(365*24)*1000</f>
        <v>0</v>
      </c>
      <c r="G236" s="73">
        <f>'Electricity demand (energy)'!G236/(365*24)*1000</f>
        <v>0</v>
      </c>
      <c r="H236" s="73">
        <f>'Electricity demand (energy)'!H236/(365*24)*1000</f>
        <v>0</v>
      </c>
      <c r="I236" s="73">
        <f>'Electricity demand (energy)'!I236/(365*24)*1000</f>
        <v>0</v>
      </c>
      <c r="J236" s="73">
        <f>'Electricity demand (energy)'!J236/(365*24)*1000</f>
        <v>0</v>
      </c>
      <c r="K236" s="73">
        <f>'Electricity demand (energy)'!K236/(365*24)*1000</f>
        <v>0</v>
      </c>
      <c r="L236" s="73">
        <f>'Electricity demand (energy)'!L236/(365*24)*1000</f>
        <v>0</v>
      </c>
      <c r="M236" s="73">
        <f>'Electricity demand (energy)'!M236/(365*24)*1000</f>
        <v>0</v>
      </c>
      <c r="N236" s="73">
        <f>'Electricity demand (energy)'!N236/(365*24)*1000</f>
        <v>0</v>
      </c>
      <c r="O236" s="73">
        <f>'Electricity demand (energy)'!O236/(365*24)*1000</f>
        <v>0</v>
      </c>
      <c r="P236" s="73">
        <f>'Electricity demand (energy)'!P236/(365*24)*1000</f>
        <v>0</v>
      </c>
      <c r="Q236" s="73">
        <f>'Electricity demand (energy)'!Q236/(365*24)*1000</f>
        <v>0</v>
      </c>
      <c r="R236" s="73">
        <f>'Electricity demand (energy)'!R236/(365*24)*1000</f>
        <v>0</v>
      </c>
      <c r="S236" s="73">
        <f>'Electricity demand (energy)'!S236/(365*24)*1000</f>
        <v>0</v>
      </c>
      <c r="T236" s="73">
        <f>'Electricity demand (energy)'!T236/(365*24)*1000</f>
        <v>0</v>
      </c>
      <c r="U236" s="73">
        <f>'Electricity demand (energy)'!U236/(365*24)*1000</f>
        <v>0</v>
      </c>
      <c r="V236" s="73">
        <f>'Electricity demand (energy)'!V236/(365*24)*1000</f>
        <v>0</v>
      </c>
      <c r="W236" s="73">
        <f>'Electricity demand (energy)'!W236/(365*24)*1000</f>
        <v>0</v>
      </c>
      <c r="X236" s="73">
        <f>'Electricity demand (energy)'!X236/(365*24)*1000</f>
        <v>0</v>
      </c>
      <c r="Y236" s="73">
        <f>'Electricity demand (energy)'!Y236/(365*24)*1000</f>
        <v>0</v>
      </c>
      <c r="Z236" s="73">
        <f>'Electricity demand (energy)'!Z236/(365*24)*1000</f>
        <v>0</v>
      </c>
      <c r="AA236" s="73">
        <f>'Electricity demand (energy)'!AA236/(365*24)*1000</f>
        <v>0</v>
      </c>
      <c r="AB236" s="73">
        <f>'Electricity demand (energy)'!AB236/(365*24)*1000</f>
        <v>0</v>
      </c>
      <c r="AC236" s="73">
        <f>'Electricity demand (energy)'!AC236/(365*24)*1000</f>
        <v>0</v>
      </c>
      <c r="AD236" s="73">
        <f>'Electricity demand (energy)'!AD236/(365*24)*1000</f>
        <v>0</v>
      </c>
      <c r="AE236" s="73">
        <f>'Electricity demand (energy)'!AE236/(365*24)*1000</f>
        <v>0</v>
      </c>
      <c r="AF236" s="73">
        <f>'Electricity demand (energy)'!AF236/(365*24)*1000</f>
        <v>0</v>
      </c>
      <c r="AG236" s="73">
        <f>'Electricity demand (energy)'!AG236/(365*24)*1000</f>
        <v>0</v>
      </c>
      <c r="AH236" s="73">
        <f>'Electricity demand (energy)'!AH236/(365*24)*1000</f>
        <v>0</v>
      </c>
      <c r="AI236" s="73">
        <f>'Electricity demand (energy)'!AI236/(365*24)*1000</f>
        <v>0</v>
      </c>
      <c r="AJ236" s="73">
        <f>'Electricity demand (energy)'!AJ236/(365*24)*1000</f>
        <v>0</v>
      </c>
      <c r="AK236" s="73">
        <f>'Electricity demand (energy)'!AK236/(365*24)*1000</f>
        <v>0</v>
      </c>
      <c r="AL236" s="73">
        <f>'Electricity demand (energy)'!AL236/(365*24)*1000</f>
        <v>0</v>
      </c>
      <c r="AM236" s="73">
        <f>'Electricity demand (energy)'!AM236/(365*24)*1000</f>
        <v>0</v>
      </c>
      <c r="AN236" s="73">
        <f>'Electricity demand (energy)'!AN236/(365*24)*1000</f>
        <v>0</v>
      </c>
      <c r="AO236" s="73">
        <f>'Electricity demand (energy)'!AO236/(365*24)*1000</f>
        <v>44.15942682</v>
      </c>
      <c r="AP236" s="73">
        <f>'Electricity demand (energy)'!AP236/(365*24)*1000</f>
        <v>50.25095502</v>
      </c>
      <c r="AQ236" s="73">
        <f>'Electricity demand (energy)'!AQ236/(365*24)*1000</f>
        <v>62.91652541</v>
      </c>
      <c r="AR236" s="73">
        <f>'Electricity demand (energy)'!AR236/(365*24)*1000</f>
        <v>88.74164673</v>
      </c>
      <c r="AS236" s="73">
        <f>'Electricity demand (energy)'!AS236/(365*24)*1000</f>
        <v>139.3636646</v>
      </c>
      <c r="AT236" s="73">
        <f>'Electricity demand (energy)'!AT236/(365*24)*1000</f>
        <v>231.3427016</v>
      </c>
      <c r="AU236" s="73">
        <f>'Electricity demand (energy)'!AU236/(365*24)*1000</f>
        <v>377.531108</v>
      </c>
      <c r="AV236" s="73">
        <f>'Electricity demand (energy)'!AV236/(365*24)*1000</f>
        <v>566.7987941</v>
      </c>
      <c r="AW236" s="73">
        <f>'Electricity demand (energy)'!AW236/(365*24)*1000</f>
        <v>756.0664803</v>
      </c>
      <c r="AX236" s="73">
        <f>'Electricity demand (energy)'!AX236/(365*24)*1000</f>
        <v>902.2548867</v>
      </c>
      <c r="AY236" s="73">
        <f>'Electricity demand (energy)'!AY236/(365*24)*1000</f>
        <v>994.2339236</v>
      </c>
      <c r="AZ236" s="73">
        <f>'Electricity demand (energy)'!AZ236/(365*24)*1000</f>
        <v>1044.855942</v>
      </c>
      <c r="BA236" s="73">
        <f>'Electricity demand (energy)'!BA236/(365*24)*1000</f>
        <v>1070.681063</v>
      </c>
      <c r="BB236" s="73">
        <f>'Electricity demand (energy)'!BB236/(365*24)*1000</f>
        <v>1083.346633</v>
      </c>
      <c r="BC236" s="73">
        <f>'Electricity demand (energy)'!BC236/(365*24)*1000</f>
        <v>1089.438161</v>
      </c>
      <c r="BD236" s="74">
        <f>'Electricity demand (energy)'!BD236/(365*24)*1000</f>
        <v>1092.340367</v>
      </c>
      <c r="BE236" s="3"/>
      <c r="BF236" s="3"/>
      <c r="BG236" s="3"/>
      <c r="BH236" s="3"/>
      <c r="BI236" s="3"/>
      <c r="BJ236" s="3"/>
      <c r="BK236" s="3"/>
      <c r="BL236" s="3"/>
      <c r="BM236" s="3"/>
      <c r="BN236" s="3"/>
    </row>
    <row r="237">
      <c r="A237" s="75"/>
      <c r="D237" s="77" t="s">
        <v>55</v>
      </c>
      <c r="E237" s="76" t="s">
        <v>57</v>
      </c>
      <c r="F237" s="73">
        <f>'Electricity demand (energy)'!F237/(365*24)*1000</f>
        <v>0</v>
      </c>
      <c r="G237" s="73">
        <f>'Electricity demand (energy)'!G237/(365*24)*1000</f>
        <v>0</v>
      </c>
      <c r="H237" s="73">
        <f>'Electricity demand (energy)'!H237/(365*24)*1000</f>
        <v>0</v>
      </c>
      <c r="I237" s="73">
        <f>'Electricity demand (energy)'!I237/(365*24)*1000</f>
        <v>0</v>
      </c>
      <c r="J237" s="73">
        <f>'Electricity demand (energy)'!J237/(365*24)*1000</f>
        <v>0</v>
      </c>
      <c r="K237" s="73">
        <f>'Electricity demand (energy)'!K237/(365*24)*1000</f>
        <v>0</v>
      </c>
      <c r="L237" s="73">
        <f>'Electricity demand (energy)'!L237/(365*24)*1000</f>
        <v>0</v>
      </c>
      <c r="M237" s="73">
        <f>'Electricity demand (energy)'!M237/(365*24)*1000</f>
        <v>0</v>
      </c>
      <c r="N237" s="73">
        <f>'Electricity demand (energy)'!N237/(365*24)*1000</f>
        <v>0</v>
      </c>
      <c r="O237" s="73">
        <f>'Electricity demand (energy)'!O237/(365*24)*1000</f>
        <v>0</v>
      </c>
      <c r="P237" s="73">
        <f>'Electricity demand (energy)'!P237/(365*24)*1000</f>
        <v>0</v>
      </c>
      <c r="Q237" s="73">
        <f>'Electricity demand (energy)'!Q237/(365*24)*1000</f>
        <v>0</v>
      </c>
      <c r="R237" s="73">
        <f>'Electricity demand (energy)'!R237/(365*24)*1000</f>
        <v>0</v>
      </c>
      <c r="S237" s="73">
        <f>'Electricity demand (energy)'!S237/(365*24)*1000</f>
        <v>0</v>
      </c>
      <c r="T237" s="73">
        <f>'Electricity demand (energy)'!T237/(365*24)*1000</f>
        <v>0</v>
      </c>
      <c r="U237" s="73">
        <f>'Electricity demand (energy)'!U237/(365*24)*1000</f>
        <v>0</v>
      </c>
      <c r="V237" s="73">
        <f>'Electricity demand (energy)'!V237/(365*24)*1000</f>
        <v>0</v>
      </c>
      <c r="W237" s="73">
        <f>'Electricity demand (energy)'!W237/(365*24)*1000</f>
        <v>0</v>
      </c>
      <c r="X237" s="73">
        <f>'Electricity demand (energy)'!X237/(365*24)*1000</f>
        <v>0</v>
      </c>
      <c r="Y237" s="73">
        <f>'Electricity demand (energy)'!Y237/(365*24)*1000</f>
        <v>0</v>
      </c>
      <c r="Z237" s="73">
        <f>'Electricity demand (energy)'!Z237/(365*24)*1000</f>
        <v>0</v>
      </c>
      <c r="AA237" s="73">
        <f>'Electricity demand (energy)'!AA237/(365*24)*1000</f>
        <v>0</v>
      </c>
      <c r="AB237" s="73">
        <f>'Electricity demand (energy)'!AB237/(365*24)*1000</f>
        <v>0</v>
      </c>
      <c r="AC237" s="73">
        <f>'Electricity demand (energy)'!AC237/(365*24)*1000</f>
        <v>0</v>
      </c>
      <c r="AD237" s="73">
        <f>'Electricity demand (energy)'!AD237/(365*24)*1000</f>
        <v>0</v>
      </c>
      <c r="AE237" s="73">
        <f>'Electricity demand (energy)'!AE237/(365*24)*1000</f>
        <v>0</v>
      </c>
      <c r="AF237" s="73">
        <f>'Electricity demand (energy)'!AF237/(365*24)*1000</f>
        <v>0</v>
      </c>
      <c r="AG237" s="73">
        <f>'Electricity demand (energy)'!AG237/(365*24)*1000</f>
        <v>0</v>
      </c>
      <c r="AH237" s="73">
        <f>'Electricity demand (energy)'!AH237/(365*24)*1000</f>
        <v>0</v>
      </c>
      <c r="AI237" s="73">
        <f>'Electricity demand (energy)'!AI237/(365*24)*1000</f>
        <v>0</v>
      </c>
      <c r="AJ237" s="73">
        <f>'Electricity demand (energy)'!AJ237/(365*24)*1000</f>
        <v>40.79719847</v>
      </c>
      <c r="AK237" s="73">
        <f>'Electricity demand (energy)'!AK237/(365*24)*1000</f>
        <v>43.17438021</v>
      </c>
      <c r="AL237" s="73">
        <f>'Electricity demand (energy)'!AL237/(365*24)*1000</f>
        <v>48.11704182</v>
      </c>
      <c r="AM237" s="73">
        <f>'Electricity demand (energy)'!AM237/(365*24)*1000</f>
        <v>58.19513795</v>
      </c>
      <c r="AN237" s="73">
        <f>'Electricity demand (energy)'!AN237/(365*24)*1000</f>
        <v>77.95007177</v>
      </c>
      <c r="AO237" s="73">
        <f>'Electricity demand (energy)'!AO237/(365*24)*1000</f>
        <v>113.8443301</v>
      </c>
      <c r="AP237" s="73">
        <f>'Electricity demand (energy)'!AP237/(365*24)*1000</f>
        <v>170.8934643</v>
      </c>
      <c r="AQ237" s="73">
        <f>'Electricity demand (energy)'!AQ237/(365*24)*1000</f>
        <v>244.7540247</v>
      </c>
      <c r="AR237" s="73">
        <f>'Electricity demand (energy)'!AR237/(365*24)*1000</f>
        <v>318.6145852</v>
      </c>
      <c r="AS237" s="73">
        <f>'Electricity demand (energy)'!AS237/(365*24)*1000</f>
        <v>375.6637194</v>
      </c>
      <c r="AT237" s="73">
        <f>'Electricity demand (energy)'!AT237/(365*24)*1000</f>
        <v>411.5579777</v>
      </c>
      <c r="AU237" s="73">
        <f>'Electricity demand (energy)'!AU237/(365*24)*1000</f>
        <v>431.3129115</v>
      </c>
      <c r="AV237" s="73">
        <f>'Electricity demand (energy)'!AV237/(365*24)*1000</f>
        <v>441.3910077</v>
      </c>
      <c r="AW237" s="73">
        <f>'Electricity demand (energy)'!AW237/(365*24)*1000</f>
        <v>446.3336693</v>
      </c>
      <c r="AX237" s="73">
        <f>'Electricity demand (energy)'!AX237/(365*24)*1000</f>
        <v>448.710851</v>
      </c>
      <c r="AY237" s="73">
        <f>'Electricity demand (energy)'!AY237/(365*24)*1000</f>
        <v>449.8434191</v>
      </c>
      <c r="AZ237" s="73">
        <f>'Electricity demand (energy)'!AZ237/(365*24)*1000</f>
        <v>450.3805848</v>
      </c>
      <c r="BA237" s="73">
        <f>'Electricity demand (energy)'!BA237/(365*24)*1000</f>
        <v>450.6348122</v>
      </c>
      <c r="BB237" s="73">
        <f>'Electricity demand (energy)'!BB237/(365*24)*1000</f>
        <v>450.75501</v>
      </c>
      <c r="BC237" s="73">
        <f>'Electricity demand (energy)'!BC237/(365*24)*1000</f>
        <v>450.8118118</v>
      </c>
      <c r="BD237" s="74">
        <f>'Electricity demand (energy)'!BD237/(365*24)*1000</f>
        <v>450.8386485</v>
      </c>
      <c r="BE237" s="3"/>
      <c r="BF237" s="3"/>
      <c r="BG237" s="3"/>
      <c r="BH237" s="3"/>
      <c r="BI237" s="3"/>
      <c r="BJ237" s="3"/>
      <c r="BK237" s="3"/>
      <c r="BL237" s="3"/>
      <c r="BM237" s="3"/>
      <c r="BN237" s="3"/>
    </row>
    <row r="238">
      <c r="A238" s="75"/>
      <c r="E238" s="76" t="s">
        <v>56</v>
      </c>
      <c r="F238" s="73">
        <f>'Electricity demand (energy)'!F238/(365*24)*1000</f>
        <v>0</v>
      </c>
      <c r="G238" s="73">
        <f>'Electricity demand (energy)'!G238/(365*24)*1000</f>
        <v>0</v>
      </c>
      <c r="H238" s="73">
        <f>'Electricity demand (energy)'!H238/(365*24)*1000</f>
        <v>0</v>
      </c>
      <c r="I238" s="73">
        <f>'Electricity demand (energy)'!I238/(365*24)*1000</f>
        <v>0</v>
      </c>
      <c r="J238" s="73">
        <f>'Electricity demand (energy)'!J238/(365*24)*1000</f>
        <v>0</v>
      </c>
      <c r="K238" s="73">
        <f>'Electricity demand (energy)'!K238/(365*24)*1000</f>
        <v>0</v>
      </c>
      <c r="L238" s="73">
        <f>'Electricity demand (energy)'!L238/(365*24)*1000</f>
        <v>0</v>
      </c>
      <c r="M238" s="73">
        <f>'Electricity demand (energy)'!M238/(365*24)*1000</f>
        <v>0</v>
      </c>
      <c r="N238" s="73">
        <f>'Electricity demand (energy)'!N238/(365*24)*1000</f>
        <v>0</v>
      </c>
      <c r="O238" s="73">
        <f>'Electricity demand (energy)'!O238/(365*24)*1000</f>
        <v>0</v>
      </c>
      <c r="P238" s="73">
        <f>'Electricity demand (energy)'!P238/(365*24)*1000</f>
        <v>0</v>
      </c>
      <c r="Q238" s="73">
        <f>'Electricity demand (energy)'!Q238/(365*24)*1000</f>
        <v>0</v>
      </c>
      <c r="R238" s="73">
        <f>'Electricity demand (energy)'!R238/(365*24)*1000</f>
        <v>0</v>
      </c>
      <c r="S238" s="73">
        <f>'Electricity demand (energy)'!S238/(365*24)*1000</f>
        <v>0</v>
      </c>
      <c r="T238" s="73">
        <f>'Electricity demand (energy)'!T238/(365*24)*1000</f>
        <v>0</v>
      </c>
      <c r="U238" s="73">
        <f>'Electricity demand (energy)'!U238/(365*24)*1000</f>
        <v>0</v>
      </c>
      <c r="V238" s="73">
        <f>'Electricity demand (energy)'!V238/(365*24)*1000</f>
        <v>0</v>
      </c>
      <c r="W238" s="73">
        <f>'Electricity demand (energy)'!W238/(365*24)*1000</f>
        <v>0</v>
      </c>
      <c r="X238" s="73">
        <f>'Electricity demand (energy)'!X238/(365*24)*1000</f>
        <v>0</v>
      </c>
      <c r="Y238" s="73">
        <f>'Electricity demand (energy)'!Y238/(365*24)*1000</f>
        <v>0</v>
      </c>
      <c r="Z238" s="73">
        <f>'Electricity demand (energy)'!Z238/(365*24)*1000</f>
        <v>0</v>
      </c>
      <c r="AA238" s="73">
        <f>'Electricity demand (energy)'!AA238/(365*24)*1000</f>
        <v>0</v>
      </c>
      <c r="AB238" s="73">
        <f>'Electricity demand (energy)'!AB238/(365*24)*1000</f>
        <v>0</v>
      </c>
      <c r="AC238" s="73">
        <f>'Electricity demand (energy)'!AC238/(365*24)*1000</f>
        <v>0</v>
      </c>
      <c r="AD238" s="73">
        <f>'Electricity demand (energy)'!AD238/(365*24)*1000</f>
        <v>0</v>
      </c>
      <c r="AE238" s="73">
        <f>'Electricity demand (energy)'!AE238/(365*24)*1000</f>
        <v>0</v>
      </c>
      <c r="AF238" s="73">
        <f>'Electricity demand (energy)'!AF238/(365*24)*1000</f>
        <v>0</v>
      </c>
      <c r="AG238" s="73">
        <f>'Electricity demand (energy)'!AG238/(365*24)*1000</f>
        <v>0</v>
      </c>
      <c r="AH238" s="73">
        <f>'Electricity demand (energy)'!AH238/(365*24)*1000</f>
        <v>0</v>
      </c>
      <c r="AI238" s="73">
        <f>'Electricity demand (energy)'!AI238/(365*24)*1000</f>
        <v>0</v>
      </c>
      <c r="AJ238" s="73">
        <f>'Electricity demand (energy)'!AJ238/(365*24)*1000</f>
        <v>41.80586698</v>
      </c>
      <c r="AK238" s="73">
        <f>'Electricity demand (energy)'!AK238/(365*24)*1000</f>
        <v>45.29735265</v>
      </c>
      <c r="AL238" s="73">
        <f>'Electricity demand (energy)'!AL238/(365*24)*1000</f>
        <v>52.5568869</v>
      </c>
      <c r="AM238" s="73">
        <f>'Electricity demand (energy)'!AM238/(365*24)*1000</f>
        <v>67.35909058</v>
      </c>
      <c r="AN238" s="73">
        <f>'Electricity demand (energy)'!AN238/(365*24)*1000</f>
        <v>96.37414963</v>
      </c>
      <c r="AO238" s="73">
        <f>'Electricity demand (energy)'!AO238/(365*24)*1000</f>
        <v>149.0938415</v>
      </c>
      <c r="AP238" s="73">
        <f>'Electricity demand (energy)'!AP238/(365*24)*1000</f>
        <v>232.8847574</v>
      </c>
      <c r="AQ238" s="73">
        <f>'Electricity demand (energy)'!AQ238/(365*24)*1000</f>
        <v>341.3674556</v>
      </c>
      <c r="AR238" s="73">
        <f>'Electricity demand (energy)'!AR238/(365*24)*1000</f>
        <v>449.8501537</v>
      </c>
      <c r="AS238" s="73">
        <f>'Electricity demand (energy)'!AS238/(365*24)*1000</f>
        <v>533.6410696</v>
      </c>
      <c r="AT238" s="73">
        <f>'Electricity demand (energy)'!AT238/(365*24)*1000</f>
        <v>586.3607615</v>
      </c>
      <c r="AU238" s="73">
        <f>'Electricity demand (energy)'!AU238/(365*24)*1000</f>
        <v>615.3758205</v>
      </c>
      <c r="AV238" s="73">
        <f>'Electricity demand (energy)'!AV238/(365*24)*1000</f>
        <v>630.1780242</v>
      </c>
      <c r="AW238" s="73">
        <f>'Electricity demand (energy)'!AW238/(365*24)*1000</f>
        <v>637.4375585</v>
      </c>
      <c r="AX238" s="73">
        <f>'Electricity demand (energy)'!AX238/(365*24)*1000</f>
        <v>640.9290441</v>
      </c>
      <c r="AY238" s="73">
        <f>'Electricity demand (energy)'!AY238/(365*24)*1000</f>
        <v>642.5925035</v>
      </c>
      <c r="AZ238" s="73">
        <f>'Electricity demand (energy)'!AZ238/(365*24)*1000</f>
        <v>643.3814656</v>
      </c>
      <c r="BA238" s="73">
        <f>'Electricity demand (energy)'!BA238/(365*24)*1000</f>
        <v>643.7548622</v>
      </c>
      <c r="BB238" s="73">
        <f>'Electricity demand (energy)'!BB238/(365*24)*1000</f>
        <v>643.9314026</v>
      </c>
      <c r="BC238" s="73">
        <f>'Electricity demand (energy)'!BC238/(365*24)*1000</f>
        <v>644.0148303</v>
      </c>
      <c r="BD238" s="74">
        <f>'Electricity demand (energy)'!BD238/(365*24)*1000</f>
        <v>644.0542467</v>
      </c>
      <c r="BE238" s="3"/>
      <c r="BF238" s="3"/>
      <c r="BG238" s="3"/>
      <c r="BH238" s="3"/>
      <c r="BI238" s="3"/>
      <c r="BJ238" s="3"/>
      <c r="BK238" s="3"/>
      <c r="BL238" s="3"/>
      <c r="BM238" s="3"/>
      <c r="BN238" s="3"/>
    </row>
    <row r="239">
      <c r="A239" s="75"/>
      <c r="E239" s="76" t="s">
        <v>55</v>
      </c>
      <c r="F239" s="73">
        <f>'Electricity demand (energy)'!F239/(365*24)*1000</f>
        <v>0</v>
      </c>
      <c r="G239" s="73">
        <f>'Electricity demand (energy)'!G239/(365*24)*1000</f>
        <v>0</v>
      </c>
      <c r="H239" s="73">
        <f>'Electricity demand (energy)'!H239/(365*24)*1000</f>
        <v>0</v>
      </c>
      <c r="I239" s="73">
        <f>'Electricity demand (energy)'!I239/(365*24)*1000</f>
        <v>0</v>
      </c>
      <c r="J239" s="73">
        <f>'Electricity demand (energy)'!J239/(365*24)*1000</f>
        <v>0</v>
      </c>
      <c r="K239" s="73">
        <f>'Electricity demand (energy)'!K239/(365*24)*1000</f>
        <v>0</v>
      </c>
      <c r="L239" s="73">
        <f>'Electricity demand (energy)'!L239/(365*24)*1000</f>
        <v>0</v>
      </c>
      <c r="M239" s="73">
        <f>'Electricity demand (energy)'!M239/(365*24)*1000</f>
        <v>0</v>
      </c>
      <c r="N239" s="73">
        <f>'Electricity demand (energy)'!N239/(365*24)*1000</f>
        <v>0</v>
      </c>
      <c r="O239" s="73">
        <f>'Electricity demand (energy)'!O239/(365*24)*1000</f>
        <v>0</v>
      </c>
      <c r="P239" s="73">
        <f>'Electricity demand (energy)'!P239/(365*24)*1000</f>
        <v>0</v>
      </c>
      <c r="Q239" s="73">
        <f>'Electricity demand (energy)'!Q239/(365*24)*1000</f>
        <v>0</v>
      </c>
      <c r="R239" s="73">
        <f>'Electricity demand (energy)'!R239/(365*24)*1000</f>
        <v>0</v>
      </c>
      <c r="S239" s="73">
        <f>'Electricity demand (energy)'!S239/(365*24)*1000</f>
        <v>0</v>
      </c>
      <c r="T239" s="73">
        <f>'Electricity demand (energy)'!T239/(365*24)*1000</f>
        <v>0</v>
      </c>
      <c r="U239" s="73">
        <f>'Electricity demand (energy)'!U239/(365*24)*1000</f>
        <v>0</v>
      </c>
      <c r="V239" s="73">
        <f>'Electricity demand (energy)'!V239/(365*24)*1000</f>
        <v>0</v>
      </c>
      <c r="W239" s="73">
        <f>'Electricity demand (energy)'!W239/(365*24)*1000</f>
        <v>0</v>
      </c>
      <c r="X239" s="73">
        <f>'Electricity demand (energy)'!X239/(365*24)*1000</f>
        <v>0</v>
      </c>
      <c r="Y239" s="73">
        <f>'Electricity demand (energy)'!Y239/(365*24)*1000</f>
        <v>0</v>
      </c>
      <c r="Z239" s="73">
        <f>'Electricity demand (energy)'!Z239/(365*24)*1000</f>
        <v>0</v>
      </c>
      <c r="AA239" s="73">
        <f>'Electricity demand (energy)'!AA239/(365*24)*1000</f>
        <v>0</v>
      </c>
      <c r="AB239" s="73">
        <f>'Electricity demand (energy)'!AB239/(365*24)*1000</f>
        <v>0</v>
      </c>
      <c r="AC239" s="73">
        <f>'Electricity demand (energy)'!AC239/(365*24)*1000</f>
        <v>0</v>
      </c>
      <c r="AD239" s="73">
        <f>'Electricity demand (energy)'!AD239/(365*24)*1000</f>
        <v>0</v>
      </c>
      <c r="AE239" s="73">
        <f>'Electricity demand (energy)'!AE239/(365*24)*1000</f>
        <v>0</v>
      </c>
      <c r="AF239" s="73">
        <f>'Electricity demand (energy)'!AF239/(365*24)*1000</f>
        <v>0</v>
      </c>
      <c r="AG239" s="73">
        <f>'Electricity demand (energy)'!AG239/(365*24)*1000</f>
        <v>0</v>
      </c>
      <c r="AH239" s="73">
        <f>'Electricity demand (energy)'!AH239/(365*24)*1000</f>
        <v>0</v>
      </c>
      <c r="AI239" s="73">
        <f>'Electricity demand (energy)'!AI239/(365*24)*1000</f>
        <v>0</v>
      </c>
      <c r="AJ239" s="73">
        <f>'Electricity demand (energy)'!AJ239/(365*24)*1000</f>
        <v>44.15942682</v>
      </c>
      <c r="AK239" s="73">
        <f>'Electricity demand (energy)'!AK239/(365*24)*1000</f>
        <v>50.25095502</v>
      </c>
      <c r="AL239" s="73">
        <f>'Electricity demand (energy)'!AL239/(365*24)*1000</f>
        <v>62.91652541</v>
      </c>
      <c r="AM239" s="73">
        <f>'Electricity demand (energy)'!AM239/(365*24)*1000</f>
        <v>88.74164673</v>
      </c>
      <c r="AN239" s="73">
        <f>'Electricity demand (energy)'!AN239/(365*24)*1000</f>
        <v>139.3636646</v>
      </c>
      <c r="AO239" s="73">
        <f>'Electricity demand (energy)'!AO239/(365*24)*1000</f>
        <v>231.3427016</v>
      </c>
      <c r="AP239" s="73">
        <f>'Electricity demand (energy)'!AP239/(365*24)*1000</f>
        <v>377.531108</v>
      </c>
      <c r="AQ239" s="73">
        <f>'Electricity demand (energy)'!AQ239/(365*24)*1000</f>
        <v>566.7987941</v>
      </c>
      <c r="AR239" s="73">
        <f>'Electricity demand (energy)'!AR239/(365*24)*1000</f>
        <v>756.0664803</v>
      </c>
      <c r="AS239" s="73">
        <f>'Electricity demand (energy)'!AS239/(365*24)*1000</f>
        <v>902.2548867</v>
      </c>
      <c r="AT239" s="73">
        <f>'Electricity demand (energy)'!AT239/(365*24)*1000</f>
        <v>994.2339236</v>
      </c>
      <c r="AU239" s="73">
        <f>'Electricity demand (energy)'!AU239/(365*24)*1000</f>
        <v>1044.855942</v>
      </c>
      <c r="AV239" s="73">
        <f>'Electricity demand (energy)'!AV239/(365*24)*1000</f>
        <v>1070.681063</v>
      </c>
      <c r="AW239" s="73">
        <f>'Electricity demand (energy)'!AW239/(365*24)*1000</f>
        <v>1083.346633</v>
      </c>
      <c r="AX239" s="73">
        <f>'Electricity demand (energy)'!AX239/(365*24)*1000</f>
        <v>1089.438161</v>
      </c>
      <c r="AY239" s="73">
        <f>'Electricity demand (energy)'!AY239/(365*24)*1000</f>
        <v>1092.340367</v>
      </c>
      <c r="AZ239" s="73">
        <f>'Electricity demand (energy)'!AZ239/(365*24)*1000</f>
        <v>1093.716854</v>
      </c>
      <c r="BA239" s="73">
        <f>'Electricity demand (energy)'!BA239/(365*24)*1000</f>
        <v>1094.368312</v>
      </c>
      <c r="BB239" s="73">
        <f>'Electricity demand (energy)'!BB239/(365*24)*1000</f>
        <v>1094.676319</v>
      </c>
      <c r="BC239" s="73">
        <f>'Electricity demand (energy)'!BC239/(365*24)*1000</f>
        <v>1094.821873</v>
      </c>
      <c r="BD239" s="74">
        <f>'Electricity demand (energy)'!BD239/(365*24)*1000</f>
        <v>1094.890642</v>
      </c>
      <c r="BE239" s="3"/>
      <c r="BF239" s="3"/>
      <c r="BG239" s="3"/>
      <c r="BH239" s="3"/>
      <c r="BI239" s="3"/>
      <c r="BJ239" s="3"/>
      <c r="BK239" s="3"/>
      <c r="BL239" s="3"/>
      <c r="BM239" s="3"/>
      <c r="BN239" s="3"/>
    </row>
    <row r="240">
      <c r="A240" s="75"/>
      <c r="C240" s="77" t="s">
        <v>71</v>
      </c>
      <c r="D240" s="71" t="s">
        <v>57</v>
      </c>
      <c r="E240" s="76" t="s">
        <v>57</v>
      </c>
      <c r="F240" s="73">
        <f>'Electricity demand (energy)'!F240/(365*24)*1000</f>
        <v>0</v>
      </c>
      <c r="G240" s="73">
        <f>'Electricity demand (energy)'!G240/(365*24)*1000</f>
        <v>0</v>
      </c>
      <c r="H240" s="73">
        <f>'Electricity demand (energy)'!H240/(365*24)*1000</f>
        <v>0</v>
      </c>
      <c r="I240" s="73">
        <f>'Electricity demand (energy)'!I240/(365*24)*1000</f>
        <v>0</v>
      </c>
      <c r="J240" s="73">
        <f>'Electricity demand (energy)'!J240/(365*24)*1000</f>
        <v>0</v>
      </c>
      <c r="K240" s="73">
        <f>'Electricity demand (energy)'!K240/(365*24)*1000</f>
        <v>0</v>
      </c>
      <c r="L240" s="73">
        <f>'Electricity demand (energy)'!L240/(365*24)*1000</f>
        <v>0</v>
      </c>
      <c r="M240" s="73">
        <f>'Electricity demand (energy)'!M240/(365*24)*1000</f>
        <v>0</v>
      </c>
      <c r="N240" s="73">
        <f>'Electricity demand (energy)'!N240/(365*24)*1000</f>
        <v>0</v>
      </c>
      <c r="O240" s="73">
        <f>'Electricity demand (energy)'!O240/(365*24)*1000</f>
        <v>0</v>
      </c>
      <c r="P240" s="73">
        <f>'Electricity demand (energy)'!P240/(365*24)*1000</f>
        <v>0</v>
      </c>
      <c r="Q240" s="73">
        <f>'Electricity demand (energy)'!Q240/(365*24)*1000</f>
        <v>0</v>
      </c>
      <c r="R240" s="73">
        <f>'Electricity demand (energy)'!R240/(365*24)*1000</f>
        <v>0</v>
      </c>
      <c r="S240" s="73">
        <f>'Electricity demand (energy)'!S240/(365*24)*1000</f>
        <v>0</v>
      </c>
      <c r="T240" s="73">
        <f>'Electricity demand (energy)'!T240/(365*24)*1000</f>
        <v>0</v>
      </c>
      <c r="U240" s="73">
        <f>'Electricity demand (energy)'!U240/(365*24)*1000</f>
        <v>0</v>
      </c>
      <c r="V240" s="73">
        <f>'Electricity demand (energy)'!V240/(365*24)*1000</f>
        <v>0</v>
      </c>
      <c r="W240" s="73">
        <f>'Electricity demand (energy)'!W240/(365*24)*1000</f>
        <v>0</v>
      </c>
      <c r="X240" s="73">
        <f>'Electricity demand (energy)'!X240/(365*24)*1000</f>
        <v>0</v>
      </c>
      <c r="Y240" s="73">
        <f>'Electricity demand (energy)'!Y240/(365*24)*1000</f>
        <v>0</v>
      </c>
      <c r="Z240" s="73">
        <f>'Electricity demand (energy)'!Z240/(365*24)*1000</f>
        <v>0</v>
      </c>
      <c r="AA240" s="73">
        <f>'Electricity demand (energy)'!AA240/(365*24)*1000</f>
        <v>0</v>
      </c>
      <c r="AB240" s="73">
        <f>'Electricity demand (energy)'!AB240/(365*24)*1000</f>
        <v>0</v>
      </c>
      <c r="AC240" s="73">
        <f>'Electricity demand (energy)'!AC240/(365*24)*1000</f>
        <v>0</v>
      </c>
      <c r="AD240" s="73">
        <f>'Electricity demand (energy)'!AD240/(365*24)*1000</f>
        <v>0</v>
      </c>
      <c r="AE240" s="73">
        <f>'Electricity demand (energy)'!AE240/(365*24)*1000</f>
        <v>0</v>
      </c>
      <c r="AF240" s="73">
        <f>'Electricity demand (energy)'!AF240/(365*24)*1000</f>
        <v>0</v>
      </c>
      <c r="AG240" s="73">
        <f>'Electricity demand (energy)'!AG240/(365*24)*1000</f>
        <v>0</v>
      </c>
      <c r="AH240" s="73">
        <f>'Electricity demand (energy)'!AH240/(365*24)*1000</f>
        <v>0</v>
      </c>
      <c r="AI240" s="73">
        <f>'Electricity demand (energy)'!AI240/(365*24)*1000</f>
        <v>0</v>
      </c>
      <c r="AJ240" s="73">
        <f>'Electricity demand (energy)'!AJ240/(365*24)*1000</f>
        <v>0</v>
      </c>
      <c r="AK240" s="73">
        <f>'Electricity demand (energy)'!AK240/(365*24)*1000</f>
        <v>0</v>
      </c>
      <c r="AL240" s="73">
        <f>'Electricity demand (energy)'!AL240/(365*24)*1000</f>
        <v>0</v>
      </c>
      <c r="AM240" s="73">
        <f>'Electricity demand (energy)'!AM240/(365*24)*1000</f>
        <v>0</v>
      </c>
      <c r="AN240" s="73">
        <f>'Electricity demand (energy)'!AN240/(365*24)*1000</f>
        <v>0</v>
      </c>
      <c r="AO240" s="73">
        <f>'Electricity demand (energy)'!AO240/(365*24)*1000</f>
        <v>0</v>
      </c>
      <c r="AP240" s="73">
        <f>'Electricity demand (energy)'!AP240/(365*24)*1000</f>
        <v>0</v>
      </c>
      <c r="AQ240" s="73">
        <f>'Electricity demand (energy)'!AQ240/(365*24)*1000</f>
        <v>0</v>
      </c>
      <c r="AR240" s="73">
        <f>'Electricity demand (energy)'!AR240/(365*24)*1000</f>
        <v>0</v>
      </c>
      <c r="AS240" s="73">
        <f>'Electricity demand (energy)'!AS240/(365*24)*1000</f>
        <v>0</v>
      </c>
      <c r="AT240" s="73">
        <f>'Electricity demand (energy)'!AT240/(365*24)*1000</f>
        <v>58.19513795</v>
      </c>
      <c r="AU240" s="73">
        <f>'Electricity demand (energy)'!AU240/(365*24)*1000</f>
        <v>77.95007177</v>
      </c>
      <c r="AV240" s="73">
        <f>'Electricity demand (energy)'!AV240/(365*24)*1000</f>
        <v>113.8443301</v>
      </c>
      <c r="AW240" s="73">
        <f>'Electricity demand (energy)'!AW240/(365*24)*1000</f>
        <v>170.8934643</v>
      </c>
      <c r="AX240" s="73">
        <f>'Electricity demand (energy)'!AX240/(365*24)*1000</f>
        <v>244.7540247</v>
      </c>
      <c r="AY240" s="73">
        <f>'Electricity demand (energy)'!AY240/(365*24)*1000</f>
        <v>318.6145852</v>
      </c>
      <c r="AZ240" s="73">
        <f>'Electricity demand (energy)'!AZ240/(365*24)*1000</f>
        <v>375.6637194</v>
      </c>
      <c r="BA240" s="73">
        <f>'Electricity demand (energy)'!BA240/(365*24)*1000</f>
        <v>411.5579777</v>
      </c>
      <c r="BB240" s="73">
        <f>'Electricity demand (energy)'!BB240/(365*24)*1000</f>
        <v>431.3129115</v>
      </c>
      <c r="BC240" s="73">
        <f>'Electricity demand (energy)'!BC240/(365*24)*1000</f>
        <v>441.3910077</v>
      </c>
      <c r="BD240" s="74">
        <f>'Electricity demand (energy)'!BD240/(365*24)*1000</f>
        <v>446.3336693</v>
      </c>
      <c r="BE240" s="3"/>
      <c r="BF240" s="3"/>
      <c r="BG240" s="3"/>
      <c r="BH240" s="3"/>
      <c r="BI240" s="3"/>
      <c r="BJ240" s="3"/>
      <c r="BK240" s="3"/>
      <c r="BL240" s="3"/>
      <c r="BM240" s="3"/>
      <c r="BN240" s="3"/>
    </row>
    <row r="241">
      <c r="A241" s="75"/>
      <c r="E241" s="76" t="s">
        <v>56</v>
      </c>
      <c r="F241" s="73">
        <f>'Electricity demand (energy)'!F241/(365*24)*1000</f>
        <v>0</v>
      </c>
      <c r="G241" s="73">
        <f>'Electricity demand (energy)'!G241/(365*24)*1000</f>
        <v>0</v>
      </c>
      <c r="H241" s="73">
        <f>'Electricity demand (energy)'!H241/(365*24)*1000</f>
        <v>0</v>
      </c>
      <c r="I241" s="73">
        <f>'Electricity demand (energy)'!I241/(365*24)*1000</f>
        <v>0</v>
      </c>
      <c r="J241" s="73">
        <f>'Electricity demand (energy)'!J241/(365*24)*1000</f>
        <v>0</v>
      </c>
      <c r="K241" s="73">
        <f>'Electricity demand (energy)'!K241/(365*24)*1000</f>
        <v>0</v>
      </c>
      <c r="L241" s="73">
        <f>'Electricity demand (energy)'!L241/(365*24)*1000</f>
        <v>0</v>
      </c>
      <c r="M241" s="73">
        <f>'Electricity demand (energy)'!M241/(365*24)*1000</f>
        <v>0</v>
      </c>
      <c r="N241" s="73">
        <f>'Electricity demand (energy)'!N241/(365*24)*1000</f>
        <v>0</v>
      </c>
      <c r="O241" s="73">
        <f>'Electricity demand (energy)'!O241/(365*24)*1000</f>
        <v>0</v>
      </c>
      <c r="P241" s="73">
        <f>'Electricity demand (energy)'!P241/(365*24)*1000</f>
        <v>0</v>
      </c>
      <c r="Q241" s="73">
        <f>'Electricity demand (energy)'!Q241/(365*24)*1000</f>
        <v>0</v>
      </c>
      <c r="R241" s="73">
        <f>'Electricity demand (energy)'!R241/(365*24)*1000</f>
        <v>0</v>
      </c>
      <c r="S241" s="73">
        <f>'Electricity demand (energy)'!S241/(365*24)*1000</f>
        <v>0</v>
      </c>
      <c r="T241" s="73">
        <f>'Electricity demand (energy)'!T241/(365*24)*1000</f>
        <v>0</v>
      </c>
      <c r="U241" s="73">
        <f>'Electricity demand (energy)'!U241/(365*24)*1000</f>
        <v>0</v>
      </c>
      <c r="V241" s="73">
        <f>'Electricity demand (energy)'!V241/(365*24)*1000</f>
        <v>0</v>
      </c>
      <c r="W241" s="73">
        <f>'Electricity demand (energy)'!W241/(365*24)*1000</f>
        <v>0</v>
      </c>
      <c r="X241" s="73">
        <f>'Electricity demand (energy)'!X241/(365*24)*1000</f>
        <v>0</v>
      </c>
      <c r="Y241" s="73">
        <f>'Electricity demand (energy)'!Y241/(365*24)*1000</f>
        <v>0</v>
      </c>
      <c r="Z241" s="73">
        <f>'Electricity demand (energy)'!Z241/(365*24)*1000</f>
        <v>0</v>
      </c>
      <c r="AA241" s="73">
        <f>'Electricity demand (energy)'!AA241/(365*24)*1000</f>
        <v>0</v>
      </c>
      <c r="AB241" s="73">
        <f>'Electricity demand (energy)'!AB241/(365*24)*1000</f>
        <v>0</v>
      </c>
      <c r="AC241" s="73">
        <f>'Electricity demand (energy)'!AC241/(365*24)*1000</f>
        <v>0</v>
      </c>
      <c r="AD241" s="73">
        <f>'Electricity demand (energy)'!AD241/(365*24)*1000</f>
        <v>0</v>
      </c>
      <c r="AE241" s="73">
        <f>'Electricity demand (energy)'!AE241/(365*24)*1000</f>
        <v>0</v>
      </c>
      <c r="AF241" s="73">
        <f>'Electricity demand (energy)'!AF241/(365*24)*1000</f>
        <v>0</v>
      </c>
      <c r="AG241" s="73">
        <f>'Electricity demand (energy)'!AG241/(365*24)*1000</f>
        <v>0</v>
      </c>
      <c r="AH241" s="73">
        <f>'Electricity demand (energy)'!AH241/(365*24)*1000</f>
        <v>0</v>
      </c>
      <c r="AI241" s="73">
        <f>'Electricity demand (energy)'!AI241/(365*24)*1000</f>
        <v>0</v>
      </c>
      <c r="AJ241" s="73">
        <f>'Electricity demand (energy)'!AJ241/(365*24)*1000</f>
        <v>0</v>
      </c>
      <c r="AK241" s="73">
        <f>'Electricity demand (energy)'!AK241/(365*24)*1000</f>
        <v>0</v>
      </c>
      <c r="AL241" s="73">
        <f>'Electricity demand (energy)'!AL241/(365*24)*1000</f>
        <v>0</v>
      </c>
      <c r="AM241" s="73">
        <f>'Electricity demand (energy)'!AM241/(365*24)*1000</f>
        <v>0</v>
      </c>
      <c r="AN241" s="73">
        <f>'Electricity demand (energy)'!AN241/(365*24)*1000</f>
        <v>0</v>
      </c>
      <c r="AO241" s="73">
        <f>'Electricity demand (energy)'!AO241/(365*24)*1000</f>
        <v>0</v>
      </c>
      <c r="AP241" s="73">
        <f>'Electricity demand (energy)'!AP241/(365*24)*1000</f>
        <v>0</v>
      </c>
      <c r="AQ241" s="73">
        <f>'Electricity demand (energy)'!AQ241/(365*24)*1000</f>
        <v>0</v>
      </c>
      <c r="AR241" s="73">
        <f>'Electricity demand (energy)'!AR241/(365*24)*1000</f>
        <v>0</v>
      </c>
      <c r="AS241" s="73">
        <f>'Electricity demand (energy)'!AS241/(365*24)*1000</f>
        <v>0</v>
      </c>
      <c r="AT241" s="73">
        <f>'Electricity demand (energy)'!AT241/(365*24)*1000</f>
        <v>67.35909058</v>
      </c>
      <c r="AU241" s="73">
        <f>'Electricity demand (energy)'!AU241/(365*24)*1000</f>
        <v>96.37414963</v>
      </c>
      <c r="AV241" s="73">
        <f>'Electricity demand (energy)'!AV241/(365*24)*1000</f>
        <v>149.0938415</v>
      </c>
      <c r="AW241" s="73">
        <f>'Electricity demand (energy)'!AW241/(365*24)*1000</f>
        <v>232.8847574</v>
      </c>
      <c r="AX241" s="73">
        <f>'Electricity demand (energy)'!AX241/(365*24)*1000</f>
        <v>341.3674556</v>
      </c>
      <c r="AY241" s="73">
        <f>'Electricity demand (energy)'!AY241/(365*24)*1000</f>
        <v>449.8501537</v>
      </c>
      <c r="AZ241" s="73">
        <f>'Electricity demand (energy)'!AZ241/(365*24)*1000</f>
        <v>533.6410696</v>
      </c>
      <c r="BA241" s="73">
        <f>'Electricity demand (energy)'!BA241/(365*24)*1000</f>
        <v>586.3607615</v>
      </c>
      <c r="BB241" s="73">
        <f>'Electricity demand (energy)'!BB241/(365*24)*1000</f>
        <v>615.3758205</v>
      </c>
      <c r="BC241" s="73">
        <f>'Electricity demand (energy)'!BC241/(365*24)*1000</f>
        <v>630.1780242</v>
      </c>
      <c r="BD241" s="74">
        <f>'Electricity demand (energy)'!BD241/(365*24)*1000</f>
        <v>637.4375585</v>
      </c>
      <c r="BE241" s="3"/>
      <c r="BF241" s="3"/>
      <c r="BG241" s="3"/>
      <c r="BH241" s="3"/>
      <c r="BI241" s="3"/>
      <c r="BJ241" s="3"/>
      <c r="BK241" s="3"/>
      <c r="BL241" s="3"/>
      <c r="BM241" s="3"/>
      <c r="BN241" s="3"/>
    </row>
    <row r="242">
      <c r="A242" s="75"/>
      <c r="E242" s="76" t="s">
        <v>55</v>
      </c>
      <c r="F242" s="73">
        <f>'Electricity demand (energy)'!F242/(365*24)*1000</f>
        <v>0</v>
      </c>
      <c r="G242" s="73">
        <f>'Electricity demand (energy)'!G242/(365*24)*1000</f>
        <v>0</v>
      </c>
      <c r="H242" s="73">
        <f>'Electricity demand (energy)'!H242/(365*24)*1000</f>
        <v>0</v>
      </c>
      <c r="I242" s="73">
        <f>'Electricity demand (energy)'!I242/(365*24)*1000</f>
        <v>0</v>
      </c>
      <c r="J242" s="73">
        <f>'Electricity demand (energy)'!J242/(365*24)*1000</f>
        <v>0</v>
      </c>
      <c r="K242" s="73">
        <f>'Electricity demand (energy)'!K242/(365*24)*1000</f>
        <v>0</v>
      </c>
      <c r="L242" s="73">
        <f>'Electricity demand (energy)'!L242/(365*24)*1000</f>
        <v>0</v>
      </c>
      <c r="M242" s="73">
        <f>'Electricity demand (energy)'!M242/(365*24)*1000</f>
        <v>0</v>
      </c>
      <c r="N242" s="73">
        <f>'Electricity demand (energy)'!N242/(365*24)*1000</f>
        <v>0</v>
      </c>
      <c r="O242" s="73">
        <f>'Electricity demand (energy)'!O242/(365*24)*1000</f>
        <v>0</v>
      </c>
      <c r="P242" s="73">
        <f>'Electricity demand (energy)'!P242/(365*24)*1000</f>
        <v>0</v>
      </c>
      <c r="Q242" s="73">
        <f>'Electricity demand (energy)'!Q242/(365*24)*1000</f>
        <v>0</v>
      </c>
      <c r="R242" s="73">
        <f>'Electricity demand (energy)'!R242/(365*24)*1000</f>
        <v>0</v>
      </c>
      <c r="S242" s="73">
        <f>'Electricity demand (energy)'!S242/(365*24)*1000</f>
        <v>0</v>
      </c>
      <c r="T242" s="73">
        <f>'Electricity demand (energy)'!T242/(365*24)*1000</f>
        <v>0</v>
      </c>
      <c r="U242" s="73">
        <f>'Electricity demand (energy)'!U242/(365*24)*1000</f>
        <v>0</v>
      </c>
      <c r="V242" s="73">
        <f>'Electricity demand (energy)'!V242/(365*24)*1000</f>
        <v>0</v>
      </c>
      <c r="W242" s="73">
        <f>'Electricity demand (energy)'!W242/(365*24)*1000</f>
        <v>0</v>
      </c>
      <c r="X242" s="73">
        <f>'Electricity demand (energy)'!X242/(365*24)*1000</f>
        <v>0</v>
      </c>
      <c r="Y242" s="73">
        <f>'Electricity demand (energy)'!Y242/(365*24)*1000</f>
        <v>0</v>
      </c>
      <c r="Z242" s="73">
        <f>'Electricity demand (energy)'!Z242/(365*24)*1000</f>
        <v>0</v>
      </c>
      <c r="AA242" s="73">
        <f>'Electricity demand (energy)'!AA242/(365*24)*1000</f>
        <v>0</v>
      </c>
      <c r="AB242" s="73">
        <f>'Electricity demand (energy)'!AB242/(365*24)*1000</f>
        <v>0</v>
      </c>
      <c r="AC242" s="73">
        <f>'Electricity demand (energy)'!AC242/(365*24)*1000</f>
        <v>0</v>
      </c>
      <c r="AD242" s="73">
        <f>'Electricity demand (energy)'!AD242/(365*24)*1000</f>
        <v>0</v>
      </c>
      <c r="AE242" s="73">
        <f>'Electricity demand (energy)'!AE242/(365*24)*1000</f>
        <v>0</v>
      </c>
      <c r="AF242" s="73">
        <f>'Electricity demand (energy)'!AF242/(365*24)*1000</f>
        <v>0</v>
      </c>
      <c r="AG242" s="73">
        <f>'Electricity demand (energy)'!AG242/(365*24)*1000</f>
        <v>0</v>
      </c>
      <c r="AH242" s="73">
        <f>'Electricity demand (energy)'!AH242/(365*24)*1000</f>
        <v>0</v>
      </c>
      <c r="AI242" s="73">
        <f>'Electricity demand (energy)'!AI242/(365*24)*1000</f>
        <v>0</v>
      </c>
      <c r="AJ242" s="73">
        <f>'Electricity demand (energy)'!AJ242/(365*24)*1000</f>
        <v>0</v>
      </c>
      <c r="AK242" s="73">
        <f>'Electricity demand (energy)'!AK242/(365*24)*1000</f>
        <v>0</v>
      </c>
      <c r="AL242" s="73">
        <f>'Electricity demand (energy)'!AL242/(365*24)*1000</f>
        <v>0</v>
      </c>
      <c r="AM242" s="73">
        <f>'Electricity demand (energy)'!AM242/(365*24)*1000</f>
        <v>0</v>
      </c>
      <c r="AN242" s="73">
        <f>'Electricity demand (energy)'!AN242/(365*24)*1000</f>
        <v>0</v>
      </c>
      <c r="AO242" s="73">
        <f>'Electricity demand (energy)'!AO242/(365*24)*1000</f>
        <v>0</v>
      </c>
      <c r="AP242" s="73">
        <f>'Electricity demand (energy)'!AP242/(365*24)*1000</f>
        <v>0</v>
      </c>
      <c r="AQ242" s="73">
        <f>'Electricity demand (energy)'!AQ242/(365*24)*1000</f>
        <v>0</v>
      </c>
      <c r="AR242" s="73">
        <f>'Electricity demand (energy)'!AR242/(365*24)*1000</f>
        <v>0</v>
      </c>
      <c r="AS242" s="73">
        <f>'Electricity demand (energy)'!AS242/(365*24)*1000</f>
        <v>0</v>
      </c>
      <c r="AT242" s="73">
        <f>'Electricity demand (energy)'!AT242/(365*24)*1000</f>
        <v>88.74164673</v>
      </c>
      <c r="AU242" s="73">
        <f>'Electricity demand (energy)'!AU242/(365*24)*1000</f>
        <v>139.3636646</v>
      </c>
      <c r="AV242" s="73">
        <f>'Electricity demand (energy)'!AV242/(365*24)*1000</f>
        <v>231.3427016</v>
      </c>
      <c r="AW242" s="73">
        <f>'Electricity demand (energy)'!AW242/(365*24)*1000</f>
        <v>377.531108</v>
      </c>
      <c r="AX242" s="73">
        <f>'Electricity demand (energy)'!AX242/(365*24)*1000</f>
        <v>566.7987941</v>
      </c>
      <c r="AY242" s="73">
        <f>'Electricity demand (energy)'!AY242/(365*24)*1000</f>
        <v>756.0664803</v>
      </c>
      <c r="AZ242" s="73">
        <f>'Electricity demand (energy)'!AZ242/(365*24)*1000</f>
        <v>902.2548867</v>
      </c>
      <c r="BA242" s="73">
        <f>'Electricity demand (energy)'!BA242/(365*24)*1000</f>
        <v>994.2339236</v>
      </c>
      <c r="BB242" s="73">
        <f>'Electricity demand (energy)'!BB242/(365*24)*1000</f>
        <v>1044.855942</v>
      </c>
      <c r="BC242" s="73">
        <f>'Electricity demand (energy)'!BC242/(365*24)*1000</f>
        <v>1070.681063</v>
      </c>
      <c r="BD242" s="74">
        <f>'Electricity demand (energy)'!BD242/(365*24)*1000</f>
        <v>1083.346633</v>
      </c>
      <c r="BE242" s="3"/>
      <c r="BF242" s="3"/>
      <c r="BG242" s="3"/>
      <c r="BH242" s="3"/>
      <c r="BI242" s="3"/>
      <c r="BJ242" s="3"/>
      <c r="BK242" s="3"/>
      <c r="BL242" s="3"/>
      <c r="BM242" s="3"/>
      <c r="BN242" s="3"/>
    </row>
    <row r="243">
      <c r="A243" s="75"/>
      <c r="D243" s="77" t="s">
        <v>56</v>
      </c>
      <c r="E243" s="76" t="s">
        <v>57</v>
      </c>
      <c r="F243" s="73">
        <f>'Electricity demand (energy)'!F243/(365*24)*1000</f>
        <v>0</v>
      </c>
      <c r="G243" s="73">
        <f>'Electricity demand (energy)'!G243/(365*24)*1000</f>
        <v>0</v>
      </c>
      <c r="H243" s="73">
        <f>'Electricity demand (energy)'!H243/(365*24)*1000</f>
        <v>0</v>
      </c>
      <c r="I243" s="73">
        <f>'Electricity demand (energy)'!I243/(365*24)*1000</f>
        <v>0</v>
      </c>
      <c r="J243" s="73">
        <f>'Electricity demand (energy)'!J243/(365*24)*1000</f>
        <v>0</v>
      </c>
      <c r="K243" s="73">
        <f>'Electricity demand (energy)'!K243/(365*24)*1000</f>
        <v>0</v>
      </c>
      <c r="L243" s="73">
        <f>'Electricity demand (energy)'!L243/(365*24)*1000</f>
        <v>0</v>
      </c>
      <c r="M243" s="73">
        <f>'Electricity demand (energy)'!M243/(365*24)*1000</f>
        <v>0</v>
      </c>
      <c r="N243" s="73">
        <f>'Electricity demand (energy)'!N243/(365*24)*1000</f>
        <v>0</v>
      </c>
      <c r="O243" s="73">
        <f>'Electricity demand (energy)'!O243/(365*24)*1000</f>
        <v>0</v>
      </c>
      <c r="P243" s="73">
        <f>'Electricity demand (energy)'!P243/(365*24)*1000</f>
        <v>0</v>
      </c>
      <c r="Q243" s="73">
        <f>'Electricity demand (energy)'!Q243/(365*24)*1000</f>
        <v>0</v>
      </c>
      <c r="R243" s="73">
        <f>'Electricity demand (energy)'!R243/(365*24)*1000</f>
        <v>0</v>
      </c>
      <c r="S243" s="73">
        <f>'Electricity demand (energy)'!S243/(365*24)*1000</f>
        <v>0</v>
      </c>
      <c r="T243" s="73">
        <f>'Electricity demand (energy)'!T243/(365*24)*1000</f>
        <v>0</v>
      </c>
      <c r="U243" s="73">
        <f>'Electricity demand (energy)'!U243/(365*24)*1000</f>
        <v>0</v>
      </c>
      <c r="V243" s="73">
        <f>'Electricity demand (energy)'!V243/(365*24)*1000</f>
        <v>0</v>
      </c>
      <c r="W243" s="73">
        <f>'Electricity demand (energy)'!W243/(365*24)*1000</f>
        <v>0</v>
      </c>
      <c r="X243" s="73">
        <f>'Electricity demand (energy)'!X243/(365*24)*1000</f>
        <v>0</v>
      </c>
      <c r="Y243" s="73">
        <f>'Electricity demand (energy)'!Y243/(365*24)*1000</f>
        <v>0</v>
      </c>
      <c r="Z243" s="73">
        <f>'Electricity demand (energy)'!Z243/(365*24)*1000</f>
        <v>0</v>
      </c>
      <c r="AA243" s="73">
        <f>'Electricity demand (energy)'!AA243/(365*24)*1000</f>
        <v>0</v>
      </c>
      <c r="AB243" s="73">
        <f>'Electricity demand (energy)'!AB243/(365*24)*1000</f>
        <v>0</v>
      </c>
      <c r="AC243" s="73">
        <f>'Electricity demand (energy)'!AC243/(365*24)*1000</f>
        <v>0</v>
      </c>
      <c r="AD243" s="73">
        <f>'Electricity demand (energy)'!AD243/(365*24)*1000</f>
        <v>0</v>
      </c>
      <c r="AE243" s="73">
        <f>'Electricity demand (energy)'!AE243/(365*24)*1000</f>
        <v>0</v>
      </c>
      <c r="AF243" s="73">
        <f>'Electricity demand (energy)'!AF243/(365*24)*1000</f>
        <v>0</v>
      </c>
      <c r="AG243" s="73">
        <f>'Electricity demand (energy)'!AG243/(365*24)*1000</f>
        <v>0</v>
      </c>
      <c r="AH243" s="73">
        <f>'Electricity demand (energy)'!AH243/(365*24)*1000</f>
        <v>0</v>
      </c>
      <c r="AI243" s="73">
        <f>'Electricity demand (energy)'!AI243/(365*24)*1000</f>
        <v>0</v>
      </c>
      <c r="AJ243" s="73">
        <f>'Electricity demand (energy)'!AJ243/(365*24)*1000</f>
        <v>0</v>
      </c>
      <c r="AK243" s="73">
        <f>'Electricity demand (energy)'!AK243/(365*24)*1000</f>
        <v>0</v>
      </c>
      <c r="AL243" s="73">
        <f>'Electricity demand (energy)'!AL243/(365*24)*1000</f>
        <v>0</v>
      </c>
      <c r="AM243" s="73">
        <f>'Electricity demand (energy)'!AM243/(365*24)*1000</f>
        <v>0</v>
      </c>
      <c r="AN243" s="73">
        <f>'Electricity demand (energy)'!AN243/(365*24)*1000</f>
        <v>0</v>
      </c>
      <c r="AO243" s="73">
        <f>'Electricity demand (energy)'!AO243/(365*24)*1000</f>
        <v>58.19513795</v>
      </c>
      <c r="AP243" s="73">
        <f>'Electricity demand (energy)'!AP243/(365*24)*1000</f>
        <v>77.95007177</v>
      </c>
      <c r="AQ243" s="73">
        <f>'Electricity demand (energy)'!AQ243/(365*24)*1000</f>
        <v>113.8443301</v>
      </c>
      <c r="AR243" s="73">
        <f>'Electricity demand (energy)'!AR243/(365*24)*1000</f>
        <v>170.8934643</v>
      </c>
      <c r="AS243" s="73">
        <f>'Electricity demand (energy)'!AS243/(365*24)*1000</f>
        <v>244.7540247</v>
      </c>
      <c r="AT243" s="73">
        <f>'Electricity demand (energy)'!AT243/(365*24)*1000</f>
        <v>318.6145852</v>
      </c>
      <c r="AU243" s="73">
        <f>'Electricity demand (energy)'!AU243/(365*24)*1000</f>
        <v>375.6637194</v>
      </c>
      <c r="AV243" s="73">
        <f>'Electricity demand (energy)'!AV243/(365*24)*1000</f>
        <v>411.5579777</v>
      </c>
      <c r="AW243" s="73">
        <f>'Electricity demand (energy)'!AW243/(365*24)*1000</f>
        <v>431.3129115</v>
      </c>
      <c r="AX243" s="73">
        <f>'Electricity demand (energy)'!AX243/(365*24)*1000</f>
        <v>441.3910077</v>
      </c>
      <c r="AY243" s="73">
        <f>'Electricity demand (energy)'!AY243/(365*24)*1000</f>
        <v>446.3336693</v>
      </c>
      <c r="AZ243" s="73">
        <f>'Electricity demand (energy)'!AZ243/(365*24)*1000</f>
        <v>448.710851</v>
      </c>
      <c r="BA243" s="73">
        <f>'Electricity demand (energy)'!BA243/(365*24)*1000</f>
        <v>449.8434191</v>
      </c>
      <c r="BB243" s="73">
        <f>'Electricity demand (energy)'!BB243/(365*24)*1000</f>
        <v>450.3805848</v>
      </c>
      <c r="BC243" s="73">
        <f>'Electricity demand (energy)'!BC243/(365*24)*1000</f>
        <v>450.6348122</v>
      </c>
      <c r="BD243" s="74">
        <f>'Electricity demand (energy)'!BD243/(365*24)*1000</f>
        <v>450.75501</v>
      </c>
      <c r="BE243" s="3"/>
      <c r="BF243" s="3"/>
      <c r="BG243" s="3"/>
      <c r="BH243" s="3"/>
      <c r="BI243" s="3"/>
      <c r="BJ243" s="3"/>
      <c r="BK243" s="3"/>
      <c r="BL243" s="3"/>
      <c r="BM243" s="3"/>
      <c r="BN243" s="3"/>
    </row>
    <row r="244">
      <c r="A244" s="75"/>
      <c r="E244" s="76" t="s">
        <v>56</v>
      </c>
      <c r="F244" s="73">
        <f>'Electricity demand (energy)'!F244/(365*24)*1000</f>
        <v>0</v>
      </c>
      <c r="G244" s="73">
        <f>'Electricity demand (energy)'!G244/(365*24)*1000</f>
        <v>0</v>
      </c>
      <c r="H244" s="73">
        <f>'Electricity demand (energy)'!H244/(365*24)*1000</f>
        <v>0</v>
      </c>
      <c r="I244" s="73">
        <f>'Electricity demand (energy)'!I244/(365*24)*1000</f>
        <v>0</v>
      </c>
      <c r="J244" s="73">
        <f>'Electricity demand (energy)'!J244/(365*24)*1000</f>
        <v>0</v>
      </c>
      <c r="K244" s="73">
        <f>'Electricity demand (energy)'!K244/(365*24)*1000</f>
        <v>0</v>
      </c>
      <c r="L244" s="73">
        <f>'Electricity demand (energy)'!L244/(365*24)*1000</f>
        <v>0</v>
      </c>
      <c r="M244" s="73">
        <f>'Electricity demand (energy)'!M244/(365*24)*1000</f>
        <v>0</v>
      </c>
      <c r="N244" s="73">
        <f>'Electricity demand (energy)'!N244/(365*24)*1000</f>
        <v>0</v>
      </c>
      <c r="O244" s="73">
        <f>'Electricity demand (energy)'!O244/(365*24)*1000</f>
        <v>0</v>
      </c>
      <c r="P244" s="73">
        <f>'Electricity demand (energy)'!P244/(365*24)*1000</f>
        <v>0</v>
      </c>
      <c r="Q244" s="73">
        <f>'Electricity demand (energy)'!Q244/(365*24)*1000</f>
        <v>0</v>
      </c>
      <c r="R244" s="73">
        <f>'Electricity demand (energy)'!R244/(365*24)*1000</f>
        <v>0</v>
      </c>
      <c r="S244" s="73">
        <f>'Electricity demand (energy)'!S244/(365*24)*1000</f>
        <v>0</v>
      </c>
      <c r="T244" s="73">
        <f>'Electricity demand (energy)'!T244/(365*24)*1000</f>
        <v>0</v>
      </c>
      <c r="U244" s="73">
        <f>'Electricity demand (energy)'!U244/(365*24)*1000</f>
        <v>0</v>
      </c>
      <c r="V244" s="73">
        <f>'Electricity demand (energy)'!V244/(365*24)*1000</f>
        <v>0</v>
      </c>
      <c r="W244" s="73">
        <f>'Electricity demand (energy)'!W244/(365*24)*1000</f>
        <v>0</v>
      </c>
      <c r="X244" s="73">
        <f>'Electricity demand (energy)'!X244/(365*24)*1000</f>
        <v>0</v>
      </c>
      <c r="Y244" s="73">
        <f>'Electricity demand (energy)'!Y244/(365*24)*1000</f>
        <v>0</v>
      </c>
      <c r="Z244" s="73">
        <f>'Electricity demand (energy)'!Z244/(365*24)*1000</f>
        <v>0</v>
      </c>
      <c r="AA244" s="73">
        <f>'Electricity demand (energy)'!AA244/(365*24)*1000</f>
        <v>0</v>
      </c>
      <c r="AB244" s="73">
        <f>'Electricity demand (energy)'!AB244/(365*24)*1000</f>
        <v>0</v>
      </c>
      <c r="AC244" s="73">
        <f>'Electricity demand (energy)'!AC244/(365*24)*1000</f>
        <v>0</v>
      </c>
      <c r="AD244" s="73">
        <f>'Electricity demand (energy)'!AD244/(365*24)*1000</f>
        <v>0</v>
      </c>
      <c r="AE244" s="73">
        <f>'Electricity demand (energy)'!AE244/(365*24)*1000</f>
        <v>0</v>
      </c>
      <c r="AF244" s="73">
        <f>'Electricity demand (energy)'!AF244/(365*24)*1000</f>
        <v>0</v>
      </c>
      <c r="AG244" s="73">
        <f>'Electricity demand (energy)'!AG244/(365*24)*1000</f>
        <v>0</v>
      </c>
      <c r="AH244" s="73">
        <f>'Electricity demand (energy)'!AH244/(365*24)*1000</f>
        <v>0</v>
      </c>
      <c r="AI244" s="73">
        <f>'Electricity demand (energy)'!AI244/(365*24)*1000</f>
        <v>0</v>
      </c>
      <c r="AJ244" s="73">
        <f>'Electricity demand (energy)'!AJ244/(365*24)*1000</f>
        <v>0</v>
      </c>
      <c r="AK244" s="73">
        <f>'Electricity demand (energy)'!AK244/(365*24)*1000</f>
        <v>0</v>
      </c>
      <c r="AL244" s="73">
        <f>'Electricity demand (energy)'!AL244/(365*24)*1000</f>
        <v>0</v>
      </c>
      <c r="AM244" s="73">
        <f>'Electricity demand (energy)'!AM244/(365*24)*1000</f>
        <v>0</v>
      </c>
      <c r="AN244" s="73">
        <f>'Electricity demand (energy)'!AN244/(365*24)*1000</f>
        <v>0</v>
      </c>
      <c r="AO244" s="73">
        <f>'Electricity demand (energy)'!AO244/(365*24)*1000</f>
        <v>67.35909058</v>
      </c>
      <c r="AP244" s="73">
        <f>'Electricity demand (energy)'!AP244/(365*24)*1000</f>
        <v>96.37414963</v>
      </c>
      <c r="AQ244" s="73">
        <f>'Electricity demand (energy)'!AQ244/(365*24)*1000</f>
        <v>149.0938415</v>
      </c>
      <c r="AR244" s="73">
        <f>'Electricity demand (energy)'!AR244/(365*24)*1000</f>
        <v>232.8847574</v>
      </c>
      <c r="AS244" s="73">
        <f>'Electricity demand (energy)'!AS244/(365*24)*1000</f>
        <v>341.3674556</v>
      </c>
      <c r="AT244" s="73">
        <f>'Electricity demand (energy)'!AT244/(365*24)*1000</f>
        <v>449.8501537</v>
      </c>
      <c r="AU244" s="73">
        <f>'Electricity demand (energy)'!AU244/(365*24)*1000</f>
        <v>533.6410696</v>
      </c>
      <c r="AV244" s="73">
        <f>'Electricity demand (energy)'!AV244/(365*24)*1000</f>
        <v>586.3607615</v>
      </c>
      <c r="AW244" s="73">
        <f>'Electricity demand (energy)'!AW244/(365*24)*1000</f>
        <v>615.3758205</v>
      </c>
      <c r="AX244" s="73">
        <f>'Electricity demand (energy)'!AX244/(365*24)*1000</f>
        <v>630.1780242</v>
      </c>
      <c r="AY244" s="73">
        <f>'Electricity demand (energy)'!AY244/(365*24)*1000</f>
        <v>637.4375585</v>
      </c>
      <c r="AZ244" s="73">
        <f>'Electricity demand (energy)'!AZ244/(365*24)*1000</f>
        <v>640.9290441</v>
      </c>
      <c r="BA244" s="73">
        <f>'Electricity demand (energy)'!BA244/(365*24)*1000</f>
        <v>642.5925035</v>
      </c>
      <c r="BB244" s="73">
        <f>'Electricity demand (energy)'!BB244/(365*24)*1000</f>
        <v>643.3814656</v>
      </c>
      <c r="BC244" s="73">
        <f>'Electricity demand (energy)'!BC244/(365*24)*1000</f>
        <v>643.7548622</v>
      </c>
      <c r="BD244" s="74">
        <f>'Electricity demand (energy)'!BD244/(365*24)*1000</f>
        <v>643.9314026</v>
      </c>
      <c r="BE244" s="3"/>
      <c r="BF244" s="3"/>
      <c r="BG244" s="3"/>
      <c r="BH244" s="3"/>
      <c r="BI244" s="3"/>
      <c r="BJ244" s="3"/>
      <c r="BK244" s="3"/>
      <c r="BL244" s="3"/>
      <c r="BM244" s="3"/>
      <c r="BN244" s="3"/>
    </row>
    <row r="245">
      <c r="A245" s="75"/>
      <c r="E245" s="76" t="s">
        <v>55</v>
      </c>
      <c r="F245" s="73">
        <f>'Electricity demand (energy)'!F245/(365*24)*1000</f>
        <v>0</v>
      </c>
      <c r="G245" s="73">
        <f>'Electricity demand (energy)'!G245/(365*24)*1000</f>
        <v>0</v>
      </c>
      <c r="H245" s="73">
        <f>'Electricity demand (energy)'!H245/(365*24)*1000</f>
        <v>0</v>
      </c>
      <c r="I245" s="73">
        <f>'Electricity demand (energy)'!I245/(365*24)*1000</f>
        <v>0</v>
      </c>
      <c r="J245" s="73">
        <f>'Electricity demand (energy)'!J245/(365*24)*1000</f>
        <v>0</v>
      </c>
      <c r="K245" s="73">
        <f>'Electricity demand (energy)'!K245/(365*24)*1000</f>
        <v>0</v>
      </c>
      <c r="L245" s="73">
        <f>'Electricity demand (energy)'!L245/(365*24)*1000</f>
        <v>0</v>
      </c>
      <c r="M245" s="73">
        <f>'Electricity demand (energy)'!M245/(365*24)*1000</f>
        <v>0</v>
      </c>
      <c r="N245" s="73">
        <f>'Electricity demand (energy)'!N245/(365*24)*1000</f>
        <v>0</v>
      </c>
      <c r="O245" s="73">
        <f>'Electricity demand (energy)'!O245/(365*24)*1000</f>
        <v>0</v>
      </c>
      <c r="P245" s="73">
        <f>'Electricity demand (energy)'!P245/(365*24)*1000</f>
        <v>0</v>
      </c>
      <c r="Q245" s="73">
        <f>'Electricity demand (energy)'!Q245/(365*24)*1000</f>
        <v>0</v>
      </c>
      <c r="R245" s="73">
        <f>'Electricity demand (energy)'!R245/(365*24)*1000</f>
        <v>0</v>
      </c>
      <c r="S245" s="73">
        <f>'Electricity demand (energy)'!S245/(365*24)*1000</f>
        <v>0</v>
      </c>
      <c r="T245" s="73">
        <f>'Electricity demand (energy)'!T245/(365*24)*1000</f>
        <v>0</v>
      </c>
      <c r="U245" s="73">
        <f>'Electricity demand (energy)'!U245/(365*24)*1000</f>
        <v>0</v>
      </c>
      <c r="V245" s="73">
        <f>'Electricity demand (energy)'!V245/(365*24)*1000</f>
        <v>0</v>
      </c>
      <c r="W245" s="73">
        <f>'Electricity demand (energy)'!W245/(365*24)*1000</f>
        <v>0</v>
      </c>
      <c r="X245" s="73">
        <f>'Electricity demand (energy)'!X245/(365*24)*1000</f>
        <v>0</v>
      </c>
      <c r="Y245" s="73">
        <f>'Electricity demand (energy)'!Y245/(365*24)*1000</f>
        <v>0</v>
      </c>
      <c r="Z245" s="73">
        <f>'Electricity demand (energy)'!Z245/(365*24)*1000</f>
        <v>0</v>
      </c>
      <c r="AA245" s="73">
        <f>'Electricity demand (energy)'!AA245/(365*24)*1000</f>
        <v>0</v>
      </c>
      <c r="AB245" s="73">
        <f>'Electricity demand (energy)'!AB245/(365*24)*1000</f>
        <v>0</v>
      </c>
      <c r="AC245" s="73">
        <f>'Electricity demand (energy)'!AC245/(365*24)*1000</f>
        <v>0</v>
      </c>
      <c r="AD245" s="73">
        <f>'Electricity demand (energy)'!AD245/(365*24)*1000</f>
        <v>0</v>
      </c>
      <c r="AE245" s="73">
        <f>'Electricity demand (energy)'!AE245/(365*24)*1000</f>
        <v>0</v>
      </c>
      <c r="AF245" s="73">
        <f>'Electricity demand (energy)'!AF245/(365*24)*1000</f>
        <v>0</v>
      </c>
      <c r="AG245" s="73">
        <f>'Electricity demand (energy)'!AG245/(365*24)*1000</f>
        <v>0</v>
      </c>
      <c r="AH245" s="73">
        <f>'Electricity demand (energy)'!AH245/(365*24)*1000</f>
        <v>0</v>
      </c>
      <c r="AI245" s="73">
        <f>'Electricity demand (energy)'!AI245/(365*24)*1000</f>
        <v>0</v>
      </c>
      <c r="AJ245" s="73">
        <f>'Electricity demand (energy)'!AJ245/(365*24)*1000</f>
        <v>0</v>
      </c>
      <c r="AK245" s="73">
        <f>'Electricity demand (energy)'!AK245/(365*24)*1000</f>
        <v>0</v>
      </c>
      <c r="AL245" s="73">
        <f>'Electricity demand (energy)'!AL245/(365*24)*1000</f>
        <v>0</v>
      </c>
      <c r="AM245" s="73">
        <f>'Electricity demand (energy)'!AM245/(365*24)*1000</f>
        <v>0</v>
      </c>
      <c r="AN245" s="73">
        <f>'Electricity demand (energy)'!AN245/(365*24)*1000</f>
        <v>0</v>
      </c>
      <c r="AO245" s="73">
        <f>'Electricity demand (energy)'!AO245/(365*24)*1000</f>
        <v>88.74164673</v>
      </c>
      <c r="AP245" s="73">
        <f>'Electricity demand (energy)'!AP245/(365*24)*1000</f>
        <v>139.3636646</v>
      </c>
      <c r="AQ245" s="73">
        <f>'Electricity demand (energy)'!AQ245/(365*24)*1000</f>
        <v>231.3427016</v>
      </c>
      <c r="AR245" s="73">
        <f>'Electricity demand (energy)'!AR245/(365*24)*1000</f>
        <v>377.531108</v>
      </c>
      <c r="AS245" s="73">
        <f>'Electricity demand (energy)'!AS245/(365*24)*1000</f>
        <v>566.7987941</v>
      </c>
      <c r="AT245" s="73">
        <f>'Electricity demand (energy)'!AT245/(365*24)*1000</f>
        <v>756.0664803</v>
      </c>
      <c r="AU245" s="73">
        <f>'Electricity demand (energy)'!AU245/(365*24)*1000</f>
        <v>902.2548867</v>
      </c>
      <c r="AV245" s="73">
        <f>'Electricity demand (energy)'!AV245/(365*24)*1000</f>
        <v>994.2339236</v>
      </c>
      <c r="AW245" s="73">
        <f>'Electricity demand (energy)'!AW245/(365*24)*1000</f>
        <v>1044.855942</v>
      </c>
      <c r="AX245" s="73">
        <f>'Electricity demand (energy)'!AX245/(365*24)*1000</f>
        <v>1070.681063</v>
      </c>
      <c r="AY245" s="73">
        <f>'Electricity demand (energy)'!AY245/(365*24)*1000</f>
        <v>1083.346633</v>
      </c>
      <c r="AZ245" s="73">
        <f>'Electricity demand (energy)'!AZ245/(365*24)*1000</f>
        <v>1089.438161</v>
      </c>
      <c r="BA245" s="73">
        <f>'Electricity demand (energy)'!BA245/(365*24)*1000</f>
        <v>1092.340367</v>
      </c>
      <c r="BB245" s="73">
        <f>'Electricity demand (energy)'!BB245/(365*24)*1000</f>
        <v>1093.716854</v>
      </c>
      <c r="BC245" s="73">
        <f>'Electricity demand (energy)'!BC245/(365*24)*1000</f>
        <v>1094.368312</v>
      </c>
      <c r="BD245" s="74">
        <f>'Electricity demand (energy)'!BD245/(365*24)*1000</f>
        <v>1094.676319</v>
      </c>
      <c r="BE245" s="3"/>
      <c r="BF245" s="3"/>
      <c r="BG245" s="3"/>
      <c r="BH245" s="3"/>
      <c r="BI245" s="3"/>
      <c r="BJ245" s="3"/>
      <c r="BK245" s="3"/>
      <c r="BL245" s="3"/>
      <c r="BM245" s="3"/>
      <c r="BN245" s="3"/>
    </row>
    <row r="246">
      <c r="A246" s="75"/>
      <c r="D246" s="77" t="s">
        <v>55</v>
      </c>
      <c r="E246" s="76" t="s">
        <v>57</v>
      </c>
      <c r="F246" s="73">
        <f>'Electricity demand (energy)'!F246/(365*24)*1000</f>
        <v>0</v>
      </c>
      <c r="G246" s="73">
        <f>'Electricity demand (energy)'!G246/(365*24)*1000</f>
        <v>0</v>
      </c>
      <c r="H246" s="73">
        <f>'Electricity demand (energy)'!H246/(365*24)*1000</f>
        <v>0</v>
      </c>
      <c r="I246" s="73">
        <f>'Electricity demand (energy)'!I246/(365*24)*1000</f>
        <v>0</v>
      </c>
      <c r="J246" s="73">
        <f>'Electricity demand (energy)'!J246/(365*24)*1000</f>
        <v>0</v>
      </c>
      <c r="K246" s="73">
        <f>'Electricity demand (energy)'!K246/(365*24)*1000</f>
        <v>0</v>
      </c>
      <c r="L246" s="73">
        <f>'Electricity demand (energy)'!L246/(365*24)*1000</f>
        <v>0</v>
      </c>
      <c r="M246" s="73">
        <f>'Electricity demand (energy)'!M246/(365*24)*1000</f>
        <v>0</v>
      </c>
      <c r="N246" s="73">
        <f>'Electricity demand (energy)'!N246/(365*24)*1000</f>
        <v>0</v>
      </c>
      <c r="O246" s="73">
        <f>'Electricity demand (energy)'!O246/(365*24)*1000</f>
        <v>0</v>
      </c>
      <c r="P246" s="73">
        <f>'Electricity demand (energy)'!P246/(365*24)*1000</f>
        <v>0</v>
      </c>
      <c r="Q246" s="73">
        <f>'Electricity demand (energy)'!Q246/(365*24)*1000</f>
        <v>0</v>
      </c>
      <c r="R246" s="73">
        <f>'Electricity demand (energy)'!R246/(365*24)*1000</f>
        <v>0</v>
      </c>
      <c r="S246" s="73">
        <f>'Electricity demand (energy)'!S246/(365*24)*1000</f>
        <v>0</v>
      </c>
      <c r="T246" s="73">
        <f>'Electricity demand (energy)'!T246/(365*24)*1000</f>
        <v>0</v>
      </c>
      <c r="U246" s="73">
        <f>'Electricity demand (energy)'!U246/(365*24)*1000</f>
        <v>0</v>
      </c>
      <c r="V246" s="73">
        <f>'Electricity demand (energy)'!V246/(365*24)*1000</f>
        <v>0</v>
      </c>
      <c r="W246" s="73">
        <f>'Electricity demand (energy)'!W246/(365*24)*1000</f>
        <v>0</v>
      </c>
      <c r="X246" s="73">
        <f>'Electricity demand (energy)'!X246/(365*24)*1000</f>
        <v>0</v>
      </c>
      <c r="Y246" s="73">
        <f>'Electricity demand (energy)'!Y246/(365*24)*1000</f>
        <v>0</v>
      </c>
      <c r="Z246" s="73">
        <f>'Electricity demand (energy)'!Z246/(365*24)*1000</f>
        <v>0</v>
      </c>
      <c r="AA246" s="73">
        <f>'Electricity demand (energy)'!AA246/(365*24)*1000</f>
        <v>0</v>
      </c>
      <c r="AB246" s="73">
        <f>'Electricity demand (energy)'!AB246/(365*24)*1000</f>
        <v>0</v>
      </c>
      <c r="AC246" s="73">
        <f>'Electricity demand (energy)'!AC246/(365*24)*1000</f>
        <v>0</v>
      </c>
      <c r="AD246" s="73">
        <f>'Electricity demand (energy)'!AD246/(365*24)*1000</f>
        <v>0</v>
      </c>
      <c r="AE246" s="73">
        <f>'Electricity demand (energy)'!AE246/(365*24)*1000</f>
        <v>0</v>
      </c>
      <c r="AF246" s="73">
        <f>'Electricity demand (energy)'!AF246/(365*24)*1000</f>
        <v>0</v>
      </c>
      <c r="AG246" s="73">
        <f>'Electricity demand (energy)'!AG246/(365*24)*1000</f>
        <v>0</v>
      </c>
      <c r="AH246" s="73">
        <f>'Electricity demand (energy)'!AH246/(365*24)*1000</f>
        <v>0</v>
      </c>
      <c r="AI246" s="73">
        <f>'Electricity demand (energy)'!AI246/(365*24)*1000</f>
        <v>0</v>
      </c>
      <c r="AJ246" s="73">
        <f>'Electricity demand (energy)'!AJ246/(365*24)*1000</f>
        <v>58.19513795</v>
      </c>
      <c r="AK246" s="73">
        <f>'Electricity demand (energy)'!AK246/(365*24)*1000</f>
        <v>77.95007177</v>
      </c>
      <c r="AL246" s="73">
        <f>'Electricity demand (energy)'!AL246/(365*24)*1000</f>
        <v>113.8443301</v>
      </c>
      <c r="AM246" s="73">
        <f>'Electricity demand (energy)'!AM246/(365*24)*1000</f>
        <v>170.8934643</v>
      </c>
      <c r="AN246" s="73">
        <f>'Electricity demand (energy)'!AN246/(365*24)*1000</f>
        <v>244.7540247</v>
      </c>
      <c r="AO246" s="73">
        <f>'Electricity demand (energy)'!AO246/(365*24)*1000</f>
        <v>318.6145852</v>
      </c>
      <c r="AP246" s="73">
        <f>'Electricity demand (energy)'!AP246/(365*24)*1000</f>
        <v>375.6637194</v>
      </c>
      <c r="AQ246" s="73">
        <f>'Electricity demand (energy)'!AQ246/(365*24)*1000</f>
        <v>411.5579777</v>
      </c>
      <c r="AR246" s="73">
        <f>'Electricity demand (energy)'!AR246/(365*24)*1000</f>
        <v>431.3129115</v>
      </c>
      <c r="AS246" s="73">
        <f>'Electricity demand (energy)'!AS246/(365*24)*1000</f>
        <v>441.3910077</v>
      </c>
      <c r="AT246" s="73">
        <f>'Electricity demand (energy)'!AT246/(365*24)*1000</f>
        <v>446.3336693</v>
      </c>
      <c r="AU246" s="73">
        <f>'Electricity demand (energy)'!AU246/(365*24)*1000</f>
        <v>448.710851</v>
      </c>
      <c r="AV246" s="73">
        <f>'Electricity demand (energy)'!AV246/(365*24)*1000</f>
        <v>449.8434191</v>
      </c>
      <c r="AW246" s="73">
        <f>'Electricity demand (energy)'!AW246/(365*24)*1000</f>
        <v>450.3805848</v>
      </c>
      <c r="AX246" s="73">
        <f>'Electricity demand (energy)'!AX246/(365*24)*1000</f>
        <v>450.6348122</v>
      </c>
      <c r="AY246" s="73">
        <f>'Electricity demand (energy)'!AY246/(365*24)*1000</f>
        <v>450.75501</v>
      </c>
      <c r="AZ246" s="73">
        <f>'Electricity demand (energy)'!AZ246/(365*24)*1000</f>
        <v>450.8118118</v>
      </c>
      <c r="BA246" s="73">
        <f>'Electricity demand (energy)'!BA246/(365*24)*1000</f>
        <v>450.8386485</v>
      </c>
      <c r="BB246" s="73">
        <f>'Electricity demand (energy)'!BB246/(365*24)*1000</f>
        <v>450.8513265</v>
      </c>
      <c r="BC246" s="73">
        <f>'Electricity demand (energy)'!BC246/(365*24)*1000</f>
        <v>450.8573154</v>
      </c>
      <c r="BD246" s="74">
        <f>'Electricity demand (energy)'!BD246/(365*24)*1000</f>
        <v>450.8601444</v>
      </c>
      <c r="BE246" s="3"/>
      <c r="BF246" s="3"/>
      <c r="BG246" s="3"/>
      <c r="BH246" s="3"/>
      <c r="BI246" s="3"/>
      <c r="BJ246" s="3"/>
      <c r="BK246" s="3"/>
      <c r="BL246" s="3"/>
      <c r="BM246" s="3"/>
      <c r="BN246" s="3"/>
    </row>
    <row r="247">
      <c r="A247" s="75"/>
      <c r="E247" s="76" t="s">
        <v>56</v>
      </c>
      <c r="F247" s="73">
        <f>'Electricity demand (energy)'!F247/(365*24)*1000</f>
        <v>0</v>
      </c>
      <c r="G247" s="73">
        <f>'Electricity demand (energy)'!G247/(365*24)*1000</f>
        <v>0</v>
      </c>
      <c r="H247" s="73">
        <f>'Electricity demand (energy)'!H247/(365*24)*1000</f>
        <v>0</v>
      </c>
      <c r="I247" s="73">
        <f>'Electricity demand (energy)'!I247/(365*24)*1000</f>
        <v>0</v>
      </c>
      <c r="J247" s="73">
        <f>'Electricity demand (energy)'!J247/(365*24)*1000</f>
        <v>0</v>
      </c>
      <c r="K247" s="73">
        <f>'Electricity demand (energy)'!K247/(365*24)*1000</f>
        <v>0</v>
      </c>
      <c r="L247" s="73">
        <f>'Electricity demand (energy)'!L247/(365*24)*1000</f>
        <v>0</v>
      </c>
      <c r="M247" s="73">
        <f>'Electricity demand (energy)'!M247/(365*24)*1000</f>
        <v>0</v>
      </c>
      <c r="N247" s="73">
        <f>'Electricity demand (energy)'!N247/(365*24)*1000</f>
        <v>0</v>
      </c>
      <c r="O247" s="73">
        <f>'Electricity demand (energy)'!O247/(365*24)*1000</f>
        <v>0</v>
      </c>
      <c r="P247" s="73">
        <f>'Electricity demand (energy)'!P247/(365*24)*1000</f>
        <v>0</v>
      </c>
      <c r="Q247" s="73">
        <f>'Electricity demand (energy)'!Q247/(365*24)*1000</f>
        <v>0</v>
      </c>
      <c r="R247" s="73">
        <f>'Electricity demand (energy)'!R247/(365*24)*1000</f>
        <v>0</v>
      </c>
      <c r="S247" s="73">
        <f>'Electricity demand (energy)'!S247/(365*24)*1000</f>
        <v>0</v>
      </c>
      <c r="T247" s="73">
        <f>'Electricity demand (energy)'!T247/(365*24)*1000</f>
        <v>0</v>
      </c>
      <c r="U247" s="73">
        <f>'Electricity demand (energy)'!U247/(365*24)*1000</f>
        <v>0</v>
      </c>
      <c r="V247" s="73">
        <f>'Electricity demand (energy)'!V247/(365*24)*1000</f>
        <v>0</v>
      </c>
      <c r="W247" s="73">
        <f>'Electricity demand (energy)'!W247/(365*24)*1000</f>
        <v>0</v>
      </c>
      <c r="X247" s="73">
        <f>'Electricity demand (energy)'!X247/(365*24)*1000</f>
        <v>0</v>
      </c>
      <c r="Y247" s="73">
        <f>'Electricity demand (energy)'!Y247/(365*24)*1000</f>
        <v>0</v>
      </c>
      <c r="Z247" s="73">
        <f>'Electricity demand (energy)'!Z247/(365*24)*1000</f>
        <v>0</v>
      </c>
      <c r="AA247" s="73">
        <f>'Electricity demand (energy)'!AA247/(365*24)*1000</f>
        <v>0</v>
      </c>
      <c r="AB247" s="73">
        <f>'Electricity demand (energy)'!AB247/(365*24)*1000</f>
        <v>0</v>
      </c>
      <c r="AC247" s="73">
        <f>'Electricity demand (energy)'!AC247/(365*24)*1000</f>
        <v>0</v>
      </c>
      <c r="AD247" s="73">
        <f>'Electricity demand (energy)'!AD247/(365*24)*1000</f>
        <v>0</v>
      </c>
      <c r="AE247" s="73">
        <f>'Electricity demand (energy)'!AE247/(365*24)*1000</f>
        <v>0</v>
      </c>
      <c r="AF247" s="73">
        <f>'Electricity demand (energy)'!AF247/(365*24)*1000</f>
        <v>0</v>
      </c>
      <c r="AG247" s="73">
        <f>'Electricity demand (energy)'!AG247/(365*24)*1000</f>
        <v>0</v>
      </c>
      <c r="AH247" s="73">
        <f>'Electricity demand (energy)'!AH247/(365*24)*1000</f>
        <v>0</v>
      </c>
      <c r="AI247" s="73">
        <f>'Electricity demand (energy)'!AI247/(365*24)*1000</f>
        <v>0</v>
      </c>
      <c r="AJ247" s="73">
        <f>'Electricity demand (energy)'!AJ247/(365*24)*1000</f>
        <v>67.35909058</v>
      </c>
      <c r="AK247" s="73">
        <f>'Electricity demand (energy)'!AK247/(365*24)*1000</f>
        <v>96.37414963</v>
      </c>
      <c r="AL247" s="73">
        <f>'Electricity demand (energy)'!AL247/(365*24)*1000</f>
        <v>149.0938415</v>
      </c>
      <c r="AM247" s="73">
        <f>'Electricity demand (energy)'!AM247/(365*24)*1000</f>
        <v>232.8847574</v>
      </c>
      <c r="AN247" s="73">
        <f>'Electricity demand (energy)'!AN247/(365*24)*1000</f>
        <v>341.3674556</v>
      </c>
      <c r="AO247" s="73">
        <f>'Electricity demand (energy)'!AO247/(365*24)*1000</f>
        <v>449.8501537</v>
      </c>
      <c r="AP247" s="73">
        <f>'Electricity demand (energy)'!AP247/(365*24)*1000</f>
        <v>533.6410696</v>
      </c>
      <c r="AQ247" s="73">
        <f>'Electricity demand (energy)'!AQ247/(365*24)*1000</f>
        <v>586.3607615</v>
      </c>
      <c r="AR247" s="73">
        <f>'Electricity demand (energy)'!AR247/(365*24)*1000</f>
        <v>615.3758205</v>
      </c>
      <c r="AS247" s="73">
        <f>'Electricity demand (energy)'!AS247/(365*24)*1000</f>
        <v>630.1780242</v>
      </c>
      <c r="AT247" s="73">
        <f>'Electricity demand (energy)'!AT247/(365*24)*1000</f>
        <v>637.4375585</v>
      </c>
      <c r="AU247" s="73">
        <f>'Electricity demand (energy)'!AU247/(365*24)*1000</f>
        <v>640.9290441</v>
      </c>
      <c r="AV247" s="73">
        <f>'Electricity demand (energy)'!AV247/(365*24)*1000</f>
        <v>642.5925035</v>
      </c>
      <c r="AW247" s="73">
        <f>'Electricity demand (energy)'!AW247/(365*24)*1000</f>
        <v>643.3814656</v>
      </c>
      <c r="AX247" s="73">
        <f>'Electricity demand (energy)'!AX247/(365*24)*1000</f>
        <v>643.7548622</v>
      </c>
      <c r="AY247" s="73">
        <f>'Electricity demand (energy)'!AY247/(365*24)*1000</f>
        <v>643.9314026</v>
      </c>
      <c r="AZ247" s="73">
        <f>'Electricity demand (energy)'!AZ247/(365*24)*1000</f>
        <v>644.0148303</v>
      </c>
      <c r="BA247" s="73">
        <f>'Electricity demand (energy)'!BA247/(365*24)*1000</f>
        <v>644.0542467</v>
      </c>
      <c r="BB247" s="73">
        <f>'Electricity demand (energy)'!BB247/(365*24)*1000</f>
        <v>644.0728675</v>
      </c>
      <c r="BC247" s="73">
        <f>'Electricity demand (energy)'!BC247/(365*24)*1000</f>
        <v>644.0816637</v>
      </c>
      <c r="BD247" s="74">
        <f>'Electricity demand (energy)'!BD247/(365*24)*1000</f>
        <v>644.0858188</v>
      </c>
      <c r="BE247" s="3"/>
      <c r="BF247" s="3"/>
      <c r="BG247" s="3"/>
      <c r="BH247" s="3"/>
      <c r="BI247" s="3"/>
      <c r="BJ247" s="3"/>
      <c r="BK247" s="3"/>
      <c r="BL247" s="3"/>
      <c r="BM247" s="3"/>
      <c r="BN247" s="3"/>
    </row>
    <row r="248">
      <c r="A248" s="75"/>
      <c r="E248" s="76" t="s">
        <v>55</v>
      </c>
      <c r="F248" s="73">
        <f>'Electricity demand (energy)'!F248/(365*24)*1000</f>
        <v>0</v>
      </c>
      <c r="G248" s="73">
        <f>'Electricity demand (energy)'!G248/(365*24)*1000</f>
        <v>0</v>
      </c>
      <c r="H248" s="73">
        <f>'Electricity demand (energy)'!H248/(365*24)*1000</f>
        <v>0</v>
      </c>
      <c r="I248" s="73">
        <f>'Electricity demand (energy)'!I248/(365*24)*1000</f>
        <v>0</v>
      </c>
      <c r="J248" s="73">
        <f>'Electricity demand (energy)'!J248/(365*24)*1000</f>
        <v>0</v>
      </c>
      <c r="K248" s="73">
        <f>'Electricity demand (energy)'!K248/(365*24)*1000</f>
        <v>0</v>
      </c>
      <c r="L248" s="73">
        <f>'Electricity demand (energy)'!L248/(365*24)*1000</f>
        <v>0</v>
      </c>
      <c r="M248" s="73">
        <f>'Electricity demand (energy)'!M248/(365*24)*1000</f>
        <v>0</v>
      </c>
      <c r="N248" s="73">
        <f>'Electricity demand (energy)'!N248/(365*24)*1000</f>
        <v>0</v>
      </c>
      <c r="O248" s="73">
        <f>'Electricity demand (energy)'!O248/(365*24)*1000</f>
        <v>0</v>
      </c>
      <c r="P248" s="73">
        <f>'Electricity demand (energy)'!P248/(365*24)*1000</f>
        <v>0</v>
      </c>
      <c r="Q248" s="73">
        <f>'Electricity demand (energy)'!Q248/(365*24)*1000</f>
        <v>0</v>
      </c>
      <c r="R248" s="73">
        <f>'Electricity demand (energy)'!R248/(365*24)*1000</f>
        <v>0</v>
      </c>
      <c r="S248" s="73">
        <f>'Electricity demand (energy)'!S248/(365*24)*1000</f>
        <v>0</v>
      </c>
      <c r="T248" s="73">
        <f>'Electricity demand (energy)'!T248/(365*24)*1000</f>
        <v>0</v>
      </c>
      <c r="U248" s="73">
        <f>'Electricity demand (energy)'!U248/(365*24)*1000</f>
        <v>0</v>
      </c>
      <c r="V248" s="73">
        <f>'Electricity demand (energy)'!V248/(365*24)*1000</f>
        <v>0</v>
      </c>
      <c r="W248" s="73">
        <f>'Electricity demand (energy)'!W248/(365*24)*1000</f>
        <v>0</v>
      </c>
      <c r="X248" s="73">
        <f>'Electricity demand (energy)'!X248/(365*24)*1000</f>
        <v>0</v>
      </c>
      <c r="Y248" s="73">
        <f>'Electricity demand (energy)'!Y248/(365*24)*1000</f>
        <v>0</v>
      </c>
      <c r="Z248" s="73">
        <f>'Electricity demand (energy)'!Z248/(365*24)*1000</f>
        <v>0</v>
      </c>
      <c r="AA248" s="73">
        <f>'Electricity demand (energy)'!AA248/(365*24)*1000</f>
        <v>0</v>
      </c>
      <c r="AB248" s="73">
        <f>'Electricity demand (energy)'!AB248/(365*24)*1000</f>
        <v>0</v>
      </c>
      <c r="AC248" s="73">
        <f>'Electricity demand (energy)'!AC248/(365*24)*1000</f>
        <v>0</v>
      </c>
      <c r="AD248" s="73">
        <f>'Electricity demand (energy)'!AD248/(365*24)*1000</f>
        <v>0</v>
      </c>
      <c r="AE248" s="73">
        <f>'Electricity demand (energy)'!AE248/(365*24)*1000</f>
        <v>0</v>
      </c>
      <c r="AF248" s="73">
        <f>'Electricity demand (energy)'!AF248/(365*24)*1000</f>
        <v>0</v>
      </c>
      <c r="AG248" s="73">
        <f>'Electricity demand (energy)'!AG248/(365*24)*1000</f>
        <v>0</v>
      </c>
      <c r="AH248" s="73">
        <f>'Electricity demand (energy)'!AH248/(365*24)*1000</f>
        <v>0</v>
      </c>
      <c r="AI248" s="73">
        <f>'Electricity demand (energy)'!AI248/(365*24)*1000</f>
        <v>0</v>
      </c>
      <c r="AJ248" s="73">
        <f>'Electricity demand (energy)'!AJ248/(365*24)*1000</f>
        <v>88.74164673</v>
      </c>
      <c r="AK248" s="73">
        <f>'Electricity demand (energy)'!AK248/(365*24)*1000</f>
        <v>139.3636646</v>
      </c>
      <c r="AL248" s="73">
        <f>'Electricity demand (energy)'!AL248/(365*24)*1000</f>
        <v>231.3427016</v>
      </c>
      <c r="AM248" s="73">
        <f>'Electricity demand (energy)'!AM248/(365*24)*1000</f>
        <v>377.531108</v>
      </c>
      <c r="AN248" s="73">
        <f>'Electricity demand (energy)'!AN248/(365*24)*1000</f>
        <v>566.7987941</v>
      </c>
      <c r="AO248" s="73">
        <f>'Electricity demand (energy)'!AO248/(365*24)*1000</f>
        <v>756.0664803</v>
      </c>
      <c r="AP248" s="73">
        <f>'Electricity demand (energy)'!AP248/(365*24)*1000</f>
        <v>902.2548867</v>
      </c>
      <c r="AQ248" s="73">
        <f>'Electricity demand (energy)'!AQ248/(365*24)*1000</f>
        <v>994.2339236</v>
      </c>
      <c r="AR248" s="73">
        <f>'Electricity demand (energy)'!AR248/(365*24)*1000</f>
        <v>1044.855942</v>
      </c>
      <c r="AS248" s="73">
        <f>'Electricity demand (energy)'!AS248/(365*24)*1000</f>
        <v>1070.681063</v>
      </c>
      <c r="AT248" s="73">
        <f>'Electricity demand (energy)'!AT248/(365*24)*1000</f>
        <v>1083.346633</v>
      </c>
      <c r="AU248" s="73">
        <f>'Electricity demand (energy)'!AU248/(365*24)*1000</f>
        <v>1089.438161</v>
      </c>
      <c r="AV248" s="73">
        <f>'Electricity demand (energy)'!AV248/(365*24)*1000</f>
        <v>1092.340367</v>
      </c>
      <c r="AW248" s="73">
        <f>'Electricity demand (energy)'!AW248/(365*24)*1000</f>
        <v>1093.716854</v>
      </c>
      <c r="AX248" s="73">
        <f>'Electricity demand (energy)'!AX248/(365*24)*1000</f>
        <v>1094.368312</v>
      </c>
      <c r="AY248" s="73">
        <f>'Electricity demand (energy)'!AY248/(365*24)*1000</f>
        <v>1094.676319</v>
      </c>
      <c r="AZ248" s="73">
        <f>'Electricity demand (energy)'!AZ248/(365*24)*1000</f>
        <v>1094.821873</v>
      </c>
      <c r="BA248" s="73">
        <f>'Electricity demand (energy)'!BA248/(365*24)*1000</f>
        <v>1094.890642</v>
      </c>
      <c r="BB248" s="73">
        <f>'Electricity demand (energy)'!BB248/(365*24)*1000</f>
        <v>1094.92313</v>
      </c>
      <c r="BC248" s="73">
        <f>'Electricity demand (energy)'!BC248/(365*24)*1000</f>
        <v>1094.938476</v>
      </c>
      <c r="BD248" s="74">
        <f>'Electricity demand (energy)'!BD248/(365*24)*1000</f>
        <v>1094.945726</v>
      </c>
      <c r="BE248" s="3"/>
      <c r="BF248" s="3"/>
      <c r="BG248" s="3"/>
      <c r="BH248" s="3"/>
      <c r="BI248" s="3"/>
      <c r="BJ248" s="3"/>
      <c r="BK248" s="3"/>
      <c r="BL248" s="3"/>
      <c r="BM248" s="3"/>
      <c r="BN248" s="3"/>
    </row>
    <row r="249">
      <c r="A249" s="75"/>
      <c r="B249" s="70" t="s">
        <v>72</v>
      </c>
      <c r="C249" s="71" t="s">
        <v>70</v>
      </c>
      <c r="D249" s="71" t="s">
        <v>57</v>
      </c>
      <c r="E249" s="76" t="s">
        <v>57</v>
      </c>
      <c r="F249" s="78">
        <f>'Electricity demand (energy)'!F249/(365*24)*1000</f>
        <v>0</v>
      </c>
      <c r="G249" s="78">
        <f>'Electricity demand (energy)'!G249/(365*24)*1000</f>
        <v>0</v>
      </c>
      <c r="H249" s="78">
        <f>'Electricity demand (energy)'!H249/(365*24)*1000</f>
        <v>0</v>
      </c>
      <c r="I249" s="78">
        <f>'Electricity demand (energy)'!I249/(365*24)*1000</f>
        <v>0</v>
      </c>
      <c r="J249" s="78">
        <f>'Electricity demand (energy)'!J249/(365*24)*1000</f>
        <v>0</v>
      </c>
      <c r="K249" s="78">
        <f>'Electricity demand (energy)'!K249/(365*24)*1000</f>
        <v>0</v>
      </c>
      <c r="L249" s="78">
        <f>'Electricity demand (energy)'!L249/(365*24)*1000</f>
        <v>0</v>
      </c>
      <c r="M249" s="78">
        <f>'Electricity demand (energy)'!M249/(365*24)*1000</f>
        <v>0</v>
      </c>
      <c r="N249" s="78">
        <f>'Electricity demand (energy)'!N249/(365*24)*1000</f>
        <v>0</v>
      </c>
      <c r="O249" s="78">
        <f>'Electricity demand (energy)'!O249/(365*24)*1000</f>
        <v>0</v>
      </c>
      <c r="P249" s="78">
        <f>'Electricity demand (energy)'!P249/(365*24)*1000</f>
        <v>0</v>
      </c>
      <c r="Q249" s="78">
        <f>'Electricity demand (energy)'!Q249/(365*24)*1000</f>
        <v>0</v>
      </c>
      <c r="R249" s="78">
        <f>'Electricity demand (energy)'!R249/(365*24)*1000</f>
        <v>0</v>
      </c>
      <c r="S249" s="78">
        <f>'Electricity demand (energy)'!S249/(365*24)*1000</f>
        <v>0</v>
      </c>
      <c r="T249" s="78">
        <f>'Electricity demand (energy)'!T249/(365*24)*1000</f>
        <v>0</v>
      </c>
      <c r="U249" s="78">
        <f>'Electricity demand (energy)'!U249/(365*24)*1000</f>
        <v>0</v>
      </c>
      <c r="V249" s="78">
        <f>'Electricity demand (energy)'!V249/(365*24)*1000</f>
        <v>0</v>
      </c>
      <c r="W249" s="78">
        <f>'Electricity demand (energy)'!W249/(365*24)*1000</f>
        <v>0</v>
      </c>
      <c r="X249" s="78">
        <f>'Electricity demand (energy)'!X249/(365*24)*1000</f>
        <v>0</v>
      </c>
      <c r="Y249" s="78">
        <f>'Electricity demand (energy)'!Y249/(365*24)*1000</f>
        <v>0</v>
      </c>
      <c r="Z249" s="78">
        <f>'Electricity demand (energy)'!Z249/(365*24)*1000</f>
        <v>0</v>
      </c>
      <c r="AA249" s="78">
        <f>'Electricity demand (energy)'!AA249/(365*24)*1000</f>
        <v>0</v>
      </c>
      <c r="AB249" s="78">
        <f>'Electricity demand (energy)'!AB249/(365*24)*1000</f>
        <v>0</v>
      </c>
      <c r="AC249" s="78">
        <f>'Electricity demand (energy)'!AC249/(365*24)*1000</f>
        <v>0.2725741086</v>
      </c>
      <c r="AD249" s="78">
        <f>'Electricity demand (energy)'!AD249/(365*24)*1000</f>
        <v>0.6497969452</v>
      </c>
      <c r="AE249" s="78">
        <f>'Electricity demand (energy)'!AE249/(365*24)*1000</f>
        <v>1.653903608</v>
      </c>
      <c r="AF249" s="78">
        <f>'Electricity demand (energy)'!AF249/(365*24)*1000</f>
        <v>4.388176326</v>
      </c>
      <c r="AG249" s="78">
        <f>'Electricity demand (energy)'!AG249/(365*24)*1000</f>
        <v>10.8404903</v>
      </c>
      <c r="AH249" s="78">
        <f>'Electricity demand (energy)'!AH249/(365*24)*1000</f>
        <v>22.67855677</v>
      </c>
      <c r="AI249" s="78">
        <f>'Electricity demand (energy)'!AI249/(365*24)*1000</f>
        <v>40.77677778</v>
      </c>
      <c r="AJ249" s="78">
        <f>'Electricity demand (energy)'!AJ249/(365*24)*1000</f>
        <v>65.14972525</v>
      </c>
      <c r="AK249" s="78">
        <f>'Electricity demand (energy)'!AK249/(365*24)*1000</f>
        <v>96.11454575</v>
      </c>
      <c r="AL249" s="78">
        <f>'Electricity demand (energy)'!AL249/(365*24)*1000</f>
        <v>136.1041585</v>
      </c>
      <c r="AM249" s="78">
        <f>'Electricity demand (energy)'!AM249/(365*24)*1000</f>
        <v>188.1521575</v>
      </c>
      <c r="AN249" s="78">
        <f>'Electricity demand (energy)'!AN249/(365*24)*1000</f>
        <v>258.5605661</v>
      </c>
      <c r="AO249" s="78">
        <f>'Electricity demand (energy)'!AO249/(365*24)*1000</f>
        <v>356.9173194</v>
      </c>
      <c r="AP249" s="78">
        <f>'Electricity demand (energy)'!AP249/(365*24)*1000</f>
        <v>495.425515</v>
      </c>
      <c r="AQ249" s="78">
        <f>'Electricity demand (energy)'!AQ249/(365*24)*1000</f>
        <v>688.1496176</v>
      </c>
      <c r="AR249" s="78">
        <f>'Electricity demand (energy)'!AR249/(365*24)*1000</f>
        <v>949.6288325</v>
      </c>
      <c r="AS249" s="78">
        <f>'Electricity demand (energy)'!AS249/(365*24)*1000</f>
        <v>1293.117215</v>
      </c>
      <c r="AT249" s="78">
        <f>'Electricity demand (energy)'!AT249/(365*24)*1000</f>
        <v>39.1274647</v>
      </c>
      <c r="AU249" s="78">
        <f>'Electricity demand (energy)'!AU249/(365*24)*1000</f>
        <v>39.66463038</v>
      </c>
      <c r="AV249" s="78">
        <f>'Electricity demand (energy)'!AV249/(365*24)*1000</f>
        <v>40.79719847</v>
      </c>
      <c r="AW249" s="78">
        <f>'Electricity demand (energy)'!AW249/(365*24)*1000</f>
        <v>43.17438021</v>
      </c>
      <c r="AX249" s="78">
        <f>'Electricity demand (energy)'!AX249/(365*24)*1000</f>
        <v>48.11704182</v>
      </c>
      <c r="AY249" s="78">
        <f>'Electricity demand (energy)'!AY249/(365*24)*1000</f>
        <v>58.19513795</v>
      </c>
      <c r="AZ249" s="78">
        <f>'Electricity demand (energy)'!AZ249/(365*24)*1000</f>
        <v>77.95007177</v>
      </c>
      <c r="BA249" s="78">
        <f>'Electricity demand (energy)'!BA249/(365*24)*1000</f>
        <v>113.8443301</v>
      </c>
      <c r="BB249" s="78">
        <f>'Electricity demand (energy)'!BB249/(365*24)*1000</f>
        <v>170.8934643</v>
      </c>
      <c r="BC249" s="78">
        <f>'Electricity demand (energy)'!BC249/(365*24)*1000</f>
        <v>244.7540247</v>
      </c>
      <c r="BD249" s="79">
        <f>'Electricity demand (energy)'!BD249/(365*24)*1000</f>
        <v>318.6145852</v>
      </c>
      <c r="BE249" s="3"/>
      <c r="BF249" s="3"/>
      <c r="BG249" s="3"/>
      <c r="BH249" s="3"/>
      <c r="BI249" s="3"/>
      <c r="BJ249" s="3"/>
      <c r="BK249" s="3"/>
      <c r="BL249" s="3"/>
      <c r="BM249" s="3"/>
      <c r="BN249" s="3"/>
    </row>
    <row r="250">
      <c r="A250" s="75"/>
      <c r="E250" s="76" t="s">
        <v>56</v>
      </c>
      <c r="F250" s="78">
        <f>'Electricity demand (energy)'!F250/(365*24)*1000</f>
        <v>0</v>
      </c>
      <c r="G250" s="78">
        <f>'Electricity demand (energy)'!G250/(365*24)*1000</f>
        <v>0</v>
      </c>
      <c r="H250" s="78">
        <f>'Electricity demand (energy)'!H250/(365*24)*1000</f>
        <v>0</v>
      </c>
      <c r="I250" s="78">
        <f>'Electricity demand (energy)'!I250/(365*24)*1000</f>
        <v>0</v>
      </c>
      <c r="J250" s="78">
        <f>'Electricity demand (energy)'!J250/(365*24)*1000</f>
        <v>0</v>
      </c>
      <c r="K250" s="78">
        <f>'Electricity demand (energy)'!K250/(365*24)*1000</f>
        <v>0</v>
      </c>
      <c r="L250" s="78">
        <f>'Electricity demand (energy)'!L250/(365*24)*1000</f>
        <v>0</v>
      </c>
      <c r="M250" s="78">
        <f>'Electricity demand (energy)'!M250/(365*24)*1000</f>
        <v>0</v>
      </c>
      <c r="N250" s="78">
        <f>'Electricity demand (energy)'!N250/(365*24)*1000</f>
        <v>0</v>
      </c>
      <c r="O250" s="78">
        <f>'Electricity demand (energy)'!O250/(365*24)*1000</f>
        <v>0</v>
      </c>
      <c r="P250" s="78">
        <f>'Electricity demand (energy)'!P250/(365*24)*1000</f>
        <v>0</v>
      </c>
      <c r="Q250" s="78">
        <f>'Electricity demand (energy)'!Q250/(365*24)*1000</f>
        <v>0</v>
      </c>
      <c r="R250" s="78">
        <f>'Electricity demand (energy)'!R250/(365*24)*1000</f>
        <v>0</v>
      </c>
      <c r="S250" s="78">
        <f>'Electricity demand (energy)'!S250/(365*24)*1000</f>
        <v>0</v>
      </c>
      <c r="T250" s="78">
        <f>'Electricity demand (energy)'!T250/(365*24)*1000</f>
        <v>0</v>
      </c>
      <c r="U250" s="78">
        <f>'Electricity demand (energy)'!U250/(365*24)*1000</f>
        <v>0</v>
      </c>
      <c r="V250" s="78">
        <f>'Electricity demand (energy)'!V250/(365*24)*1000</f>
        <v>0</v>
      </c>
      <c r="W250" s="78">
        <f>'Electricity demand (energy)'!W250/(365*24)*1000</f>
        <v>0</v>
      </c>
      <c r="X250" s="78">
        <f>'Electricity demand (energy)'!X250/(365*24)*1000</f>
        <v>0</v>
      </c>
      <c r="Y250" s="78">
        <f>'Electricity demand (energy)'!Y250/(365*24)*1000</f>
        <v>0</v>
      </c>
      <c r="Z250" s="78">
        <f>'Electricity demand (energy)'!Z250/(365*24)*1000</f>
        <v>0</v>
      </c>
      <c r="AA250" s="78">
        <f>'Electricity demand (energy)'!AA250/(365*24)*1000</f>
        <v>0</v>
      </c>
      <c r="AB250" s="78">
        <f>'Electricity demand (energy)'!AB250/(365*24)*1000</f>
        <v>0</v>
      </c>
      <c r="AC250" s="78">
        <f>'Electricity demand (energy)'!AC250/(365*24)*1000</f>
        <v>0.3919873918</v>
      </c>
      <c r="AD250" s="78">
        <f>'Electricity demand (energy)'!AD250/(365*24)*1000</f>
        <v>1.17804395</v>
      </c>
      <c r="AE250" s="78">
        <f>'Electricity demand (energy)'!AE250/(365*24)*1000</f>
        <v>3.616607582</v>
      </c>
      <c r="AF250" s="78">
        <f>'Electricity demand (energy)'!AF250/(365*24)*1000</f>
        <v>10.88293666</v>
      </c>
      <c r="AG250" s="78">
        <f>'Electricity demand (energy)'!AG250/(365*24)*1000</f>
        <v>27.89006317</v>
      </c>
      <c r="AH250" s="78">
        <f>'Electricity demand (energy)'!AH250/(365*24)*1000</f>
        <v>55.49912284</v>
      </c>
      <c r="AI250" s="78">
        <f>'Electricity demand (energy)'!AI250/(365*24)*1000</f>
        <v>89.08811514</v>
      </c>
      <c r="AJ250" s="78">
        <f>'Electricity demand (energy)'!AJ250/(365*24)*1000</f>
        <v>123.004889</v>
      </c>
      <c r="AK250" s="78">
        <f>'Electricity demand (energy)'!AK250/(365*24)*1000</f>
        <v>157.1955656</v>
      </c>
      <c r="AL250" s="78">
        <f>'Electricity demand (energy)'!AL250/(365*24)*1000</f>
        <v>198.2857278</v>
      </c>
      <c r="AM250" s="78">
        <f>'Electricity demand (energy)'!AM250/(365*24)*1000</f>
        <v>253.3503071</v>
      </c>
      <c r="AN250" s="78">
        <f>'Electricity demand (energy)'!AN250/(365*24)*1000</f>
        <v>331.3673976</v>
      </c>
      <c r="AO250" s="78">
        <f>'Electricity demand (energy)'!AO250/(365*24)*1000</f>
        <v>442.3696146</v>
      </c>
      <c r="AP250" s="78">
        <f>'Electricity demand (energy)'!AP250/(365*24)*1000</f>
        <v>597.2015471</v>
      </c>
      <c r="AQ250" s="78">
        <f>'Electricity demand (energy)'!AQ250/(365*24)*1000</f>
        <v>807.6455616</v>
      </c>
      <c r="AR250" s="78">
        <f>'Electricity demand (energy)'!AR250/(365*24)*1000</f>
        <v>1085.763983</v>
      </c>
      <c r="AS250" s="78">
        <f>'Electricity demand (energy)'!AS250/(365*24)*1000</f>
        <v>1442.649845</v>
      </c>
      <c r="AT250" s="78">
        <f>'Electricity demand (energy)'!AT250/(365*24)*1000</f>
        <v>39.3534455</v>
      </c>
      <c r="AU250" s="78">
        <f>'Electricity demand (energy)'!AU250/(365*24)*1000</f>
        <v>40.14240759</v>
      </c>
      <c r="AV250" s="78">
        <f>'Electricity demand (energy)'!AV250/(365*24)*1000</f>
        <v>41.80586698</v>
      </c>
      <c r="AW250" s="78">
        <f>'Electricity demand (energy)'!AW250/(365*24)*1000</f>
        <v>45.29735265</v>
      </c>
      <c r="AX250" s="78">
        <f>'Electricity demand (energy)'!AX250/(365*24)*1000</f>
        <v>52.5568869</v>
      </c>
      <c r="AY250" s="78">
        <f>'Electricity demand (energy)'!AY250/(365*24)*1000</f>
        <v>67.35909058</v>
      </c>
      <c r="AZ250" s="78">
        <f>'Electricity demand (energy)'!AZ250/(365*24)*1000</f>
        <v>96.37414963</v>
      </c>
      <c r="BA250" s="78">
        <f>'Electricity demand (energy)'!BA250/(365*24)*1000</f>
        <v>149.0938415</v>
      </c>
      <c r="BB250" s="78">
        <f>'Electricity demand (energy)'!BB250/(365*24)*1000</f>
        <v>232.8847574</v>
      </c>
      <c r="BC250" s="78">
        <f>'Electricity demand (energy)'!BC250/(365*24)*1000</f>
        <v>341.3674556</v>
      </c>
      <c r="BD250" s="79">
        <f>'Electricity demand (energy)'!BD250/(365*24)*1000</f>
        <v>449.8501537</v>
      </c>
      <c r="BE250" s="3"/>
      <c r="BF250" s="3"/>
      <c r="BG250" s="3"/>
      <c r="BH250" s="3"/>
      <c r="BI250" s="3"/>
      <c r="BJ250" s="3"/>
      <c r="BK250" s="3"/>
      <c r="BL250" s="3"/>
      <c r="BM250" s="3"/>
      <c r="BN250" s="3"/>
    </row>
    <row r="251">
      <c r="A251" s="75"/>
      <c r="E251" s="76" t="s">
        <v>55</v>
      </c>
      <c r="F251" s="78">
        <f>'Electricity demand (energy)'!F251/(365*24)*1000</f>
        <v>0</v>
      </c>
      <c r="G251" s="78">
        <f>'Electricity demand (energy)'!G251/(365*24)*1000</f>
        <v>0</v>
      </c>
      <c r="H251" s="78">
        <f>'Electricity demand (energy)'!H251/(365*24)*1000</f>
        <v>0</v>
      </c>
      <c r="I251" s="78">
        <f>'Electricity demand (energy)'!I251/(365*24)*1000</f>
        <v>0</v>
      </c>
      <c r="J251" s="78">
        <f>'Electricity demand (energy)'!J251/(365*24)*1000</f>
        <v>0</v>
      </c>
      <c r="K251" s="78">
        <f>'Electricity demand (energy)'!K251/(365*24)*1000</f>
        <v>0</v>
      </c>
      <c r="L251" s="78">
        <f>'Electricity demand (energy)'!L251/(365*24)*1000</f>
        <v>0</v>
      </c>
      <c r="M251" s="78">
        <f>'Electricity demand (energy)'!M251/(365*24)*1000</f>
        <v>0</v>
      </c>
      <c r="N251" s="78">
        <f>'Electricity demand (energy)'!N251/(365*24)*1000</f>
        <v>0</v>
      </c>
      <c r="O251" s="78">
        <f>'Electricity demand (energy)'!O251/(365*24)*1000</f>
        <v>0</v>
      </c>
      <c r="P251" s="78">
        <f>'Electricity demand (energy)'!P251/(365*24)*1000</f>
        <v>0</v>
      </c>
      <c r="Q251" s="78">
        <f>'Electricity demand (energy)'!Q251/(365*24)*1000</f>
        <v>0</v>
      </c>
      <c r="R251" s="78">
        <f>'Electricity demand (energy)'!R251/(365*24)*1000</f>
        <v>0</v>
      </c>
      <c r="S251" s="78">
        <f>'Electricity demand (energy)'!S251/(365*24)*1000</f>
        <v>0</v>
      </c>
      <c r="T251" s="78">
        <f>'Electricity demand (energy)'!T251/(365*24)*1000</f>
        <v>0</v>
      </c>
      <c r="U251" s="78">
        <f>'Electricity demand (energy)'!U251/(365*24)*1000</f>
        <v>0</v>
      </c>
      <c r="V251" s="78">
        <f>'Electricity demand (energy)'!V251/(365*24)*1000</f>
        <v>0</v>
      </c>
      <c r="W251" s="78">
        <f>'Electricity demand (energy)'!W251/(365*24)*1000</f>
        <v>0</v>
      </c>
      <c r="X251" s="78">
        <f>'Electricity demand (energy)'!X251/(365*24)*1000</f>
        <v>0</v>
      </c>
      <c r="Y251" s="78">
        <f>'Electricity demand (energy)'!Y251/(365*24)*1000</f>
        <v>0</v>
      </c>
      <c r="Z251" s="78">
        <f>'Electricity demand (energy)'!Z251/(365*24)*1000</f>
        <v>0</v>
      </c>
      <c r="AA251" s="78">
        <f>'Electricity demand (energy)'!AA251/(365*24)*1000</f>
        <v>0</v>
      </c>
      <c r="AB251" s="78">
        <f>'Electricity demand (energy)'!AB251/(365*24)*1000</f>
        <v>0</v>
      </c>
      <c r="AC251" s="78">
        <f>'Electricity demand (energy)'!AC251/(365*24)*1000</f>
        <v>0.8236056794</v>
      </c>
      <c r="AD251" s="78">
        <f>'Electricity demand (energy)'!AD251/(365*24)*1000</f>
        <v>3.257663553</v>
      </c>
      <c r="AE251" s="78">
        <f>'Electricity demand (energy)'!AE251/(365*24)*1000</f>
        <v>11.17021018</v>
      </c>
      <c r="AF251" s="78">
        <f>'Electricity demand (energy)'!AF251/(365*24)*1000</f>
        <v>31.3525835</v>
      </c>
      <c r="AG251" s="78">
        <f>'Electricity demand (energy)'!AG251/(365*24)*1000</f>
        <v>66.10147542</v>
      </c>
      <c r="AH251" s="78">
        <f>'Electricity demand (energy)'!AH251/(365*24)*1000</f>
        <v>105.1821111</v>
      </c>
      <c r="AI251" s="78">
        <f>'Electricity demand (energy)'!AI251/(365*24)*1000</f>
        <v>140.7599737</v>
      </c>
      <c r="AJ251" s="78">
        <f>'Electricity demand (energy)'!AJ251/(365*24)*1000</f>
        <v>172.9780767</v>
      </c>
      <c r="AK251" s="78">
        <f>'Electricity demand (energy)'!AK251/(365*24)*1000</f>
        <v>207.8756615</v>
      </c>
      <c r="AL251" s="78">
        <f>'Electricity demand (energy)'!AL251/(365*24)*1000</f>
        <v>254.4857189</v>
      </c>
      <c r="AM251" s="78">
        <f>'Electricity demand (energy)'!AM251/(365*24)*1000</f>
        <v>317.9996939</v>
      </c>
      <c r="AN251" s="78">
        <f>'Electricity demand (energy)'!AN251/(365*24)*1000</f>
        <v>405.1900972</v>
      </c>
      <c r="AO251" s="78">
        <f>'Electricity demand (energy)'!AO251/(365*24)*1000</f>
        <v>524.2300753</v>
      </c>
      <c r="AP251" s="78">
        <f>'Electricity demand (energy)'!AP251/(365*24)*1000</f>
        <v>684.7776813</v>
      </c>
      <c r="AQ251" s="78">
        <f>'Electricity demand (energy)'!AQ251/(365*24)*1000</f>
        <v>898.0611644</v>
      </c>
      <c r="AR251" s="78">
        <f>'Electricity demand (energy)'!AR251/(365*24)*1000</f>
        <v>1176.048264</v>
      </c>
      <c r="AS251" s="78">
        <f>'Electricity demand (energy)'!AS251/(365*24)*1000</f>
        <v>1530.036806</v>
      </c>
      <c r="AT251" s="78">
        <f>'Electricity demand (energy)'!AT251/(365*24)*1000</f>
        <v>39.88073402</v>
      </c>
      <c r="AU251" s="78">
        <f>'Electricity demand (energy)'!AU251/(365*24)*1000</f>
        <v>41.25722109</v>
      </c>
      <c r="AV251" s="78">
        <f>'Electricity demand (energy)'!AV251/(365*24)*1000</f>
        <v>44.15942682</v>
      </c>
      <c r="AW251" s="78">
        <f>'Electricity demand (energy)'!AW251/(365*24)*1000</f>
        <v>50.25095502</v>
      </c>
      <c r="AX251" s="78">
        <f>'Electricity demand (energy)'!AX251/(365*24)*1000</f>
        <v>62.91652541</v>
      </c>
      <c r="AY251" s="78">
        <f>'Electricity demand (energy)'!AY251/(365*24)*1000</f>
        <v>88.74164673</v>
      </c>
      <c r="AZ251" s="78">
        <f>'Electricity demand (energy)'!AZ251/(365*24)*1000</f>
        <v>139.3636646</v>
      </c>
      <c r="BA251" s="78">
        <f>'Electricity demand (energy)'!BA251/(365*24)*1000</f>
        <v>231.3427016</v>
      </c>
      <c r="BB251" s="78">
        <f>'Electricity demand (energy)'!BB251/(365*24)*1000</f>
        <v>377.531108</v>
      </c>
      <c r="BC251" s="78">
        <f>'Electricity demand (energy)'!BC251/(365*24)*1000</f>
        <v>566.7987941</v>
      </c>
      <c r="BD251" s="79">
        <f>'Electricity demand (energy)'!BD251/(365*24)*1000</f>
        <v>756.0664803</v>
      </c>
      <c r="BE251" s="3"/>
      <c r="BF251" s="3"/>
      <c r="BG251" s="3"/>
      <c r="BH251" s="3"/>
      <c r="BI251" s="3"/>
      <c r="BJ251" s="3"/>
      <c r="BK251" s="3"/>
      <c r="BL251" s="3"/>
      <c r="BM251" s="3"/>
      <c r="BN251" s="3"/>
    </row>
    <row r="252">
      <c r="A252" s="75"/>
      <c r="D252" s="77" t="s">
        <v>56</v>
      </c>
      <c r="E252" s="76" t="s">
        <v>57</v>
      </c>
      <c r="F252" s="78">
        <f>'Electricity demand (energy)'!F252/(365*24)*1000</f>
        <v>0</v>
      </c>
      <c r="G252" s="78">
        <f>'Electricity demand (energy)'!G252/(365*24)*1000</f>
        <v>0</v>
      </c>
      <c r="H252" s="78">
        <f>'Electricity demand (energy)'!H252/(365*24)*1000</f>
        <v>0</v>
      </c>
      <c r="I252" s="78">
        <f>'Electricity demand (energy)'!I252/(365*24)*1000</f>
        <v>0</v>
      </c>
      <c r="J252" s="78">
        <f>'Electricity demand (energy)'!J252/(365*24)*1000</f>
        <v>0</v>
      </c>
      <c r="K252" s="78">
        <f>'Electricity demand (energy)'!K252/(365*24)*1000</f>
        <v>0</v>
      </c>
      <c r="L252" s="78">
        <f>'Electricity demand (energy)'!L252/(365*24)*1000</f>
        <v>0</v>
      </c>
      <c r="M252" s="78">
        <f>'Electricity demand (energy)'!M252/(365*24)*1000</f>
        <v>0</v>
      </c>
      <c r="N252" s="78">
        <f>'Electricity demand (energy)'!N252/(365*24)*1000</f>
        <v>0</v>
      </c>
      <c r="O252" s="78">
        <f>'Electricity demand (energy)'!O252/(365*24)*1000</f>
        <v>0</v>
      </c>
      <c r="P252" s="78">
        <f>'Electricity demand (energy)'!P252/(365*24)*1000</f>
        <v>0</v>
      </c>
      <c r="Q252" s="78">
        <f>'Electricity demand (energy)'!Q252/(365*24)*1000</f>
        <v>0</v>
      </c>
      <c r="R252" s="78">
        <f>'Electricity demand (energy)'!R252/(365*24)*1000</f>
        <v>0</v>
      </c>
      <c r="S252" s="78">
        <f>'Electricity demand (energy)'!S252/(365*24)*1000</f>
        <v>0</v>
      </c>
      <c r="T252" s="78">
        <f>'Electricity demand (energy)'!T252/(365*24)*1000</f>
        <v>0</v>
      </c>
      <c r="U252" s="78">
        <f>'Electricity demand (energy)'!U252/(365*24)*1000</f>
        <v>0</v>
      </c>
      <c r="V252" s="78">
        <f>'Electricity demand (energy)'!V252/(365*24)*1000</f>
        <v>0</v>
      </c>
      <c r="W252" s="78">
        <f>'Electricity demand (energy)'!W252/(365*24)*1000</f>
        <v>0</v>
      </c>
      <c r="X252" s="78">
        <f>'Electricity demand (energy)'!X252/(365*24)*1000</f>
        <v>0</v>
      </c>
      <c r="Y252" s="78">
        <f>'Electricity demand (energy)'!Y252/(365*24)*1000</f>
        <v>0</v>
      </c>
      <c r="Z252" s="78">
        <f>'Electricity demand (energy)'!Z252/(365*24)*1000</f>
        <v>0</v>
      </c>
      <c r="AA252" s="78">
        <f>'Electricity demand (energy)'!AA252/(365*24)*1000</f>
        <v>0</v>
      </c>
      <c r="AB252" s="78">
        <f>'Electricity demand (energy)'!AB252/(365*24)*1000</f>
        <v>0</v>
      </c>
      <c r="AC252" s="78">
        <f>'Electricity demand (energy)'!AC252/(365*24)*1000</f>
        <v>1.074163474</v>
      </c>
      <c r="AD252" s="78">
        <f>'Electricity demand (energy)'!AD252/(365*24)*1000</f>
        <v>2.706158799</v>
      </c>
      <c r="AE252" s="78">
        <f>'Electricity demand (energy)'!AE252/(365*24)*1000</f>
        <v>6.43104721</v>
      </c>
      <c r="AF252" s="78">
        <f>'Electricity demand (energy)'!AF252/(365*24)*1000</f>
        <v>14.03742719</v>
      </c>
      <c r="AG252" s="78">
        <f>'Electricity demand (energy)'!AG252/(365*24)*1000</f>
        <v>27.63621643</v>
      </c>
      <c r="AH252" s="78">
        <f>'Electricity demand (energy)'!AH252/(365*24)*1000</f>
        <v>50.25824344</v>
      </c>
      <c r="AI252" s="78">
        <f>'Electricity demand (energy)'!AI252/(365*24)*1000</f>
        <v>87.99235067</v>
      </c>
      <c r="AJ252" s="78">
        <f>'Electricity demand (energy)'!AJ252/(365*24)*1000</f>
        <v>149.3413341</v>
      </c>
      <c r="AK252" s="78">
        <f>'Electricity demand (energy)'!AK252/(365*24)*1000</f>
        <v>245.9650493</v>
      </c>
      <c r="AL252" s="78">
        <f>'Electricity demand (energy)'!AL252/(365*24)*1000</f>
        <v>398.3451623</v>
      </c>
      <c r="AM252" s="78">
        <f>'Electricity demand (energy)'!AM252/(365*24)*1000</f>
        <v>622.6993384</v>
      </c>
      <c r="AN252" s="78">
        <f>'Electricity demand (energy)'!AN252/(365*24)*1000</f>
        <v>933.4252646</v>
      </c>
      <c r="AO252" s="78">
        <f>'Electricity demand (energy)'!AO252/(365*24)*1000</f>
        <v>1373.83934</v>
      </c>
      <c r="AP252" s="78">
        <f>'Electricity demand (energy)'!AP252/(365*24)*1000</f>
        <v>1856.563694</v>
      </c>
      <c r="AQ252" s="78">
        <f>'Electricity demand (energy)'!AQ252/(365*24)*1000</f>
        <v>2400.281211</v>
      </c>
      <c r="AR252" s="78">
        <f>'Electricity demand (energy)'!AR252/(365*24)*1000</f>
        <v>2981.553674</v>
      </c>
      <c r="AS252" s="78">
        <f>'Electricity demand (energy)'!AS252/(365*24)*1000</f>
        <v>3581.191369</v>
      </c>
      <c r="AT252" s="78">
        <f>'Electricity demand (energy)'!AT252/(365*24)*1000</f>
        <v>58.19513795</v>
      </c>
      <c r="AU252" s="78">
        <f>'Electricity demand (energy)'!AU252/(365*24)*1000</f>
        <v>77.95007177</v>
      </c>
      <c r="AV252" s="78">
        <f>'Electricity demand (energy)'!AV252/(365*24)*1000</f>
        <v>113.8443301</v>
      </c>
      <c r="AW252" s="78">
        <f>'Electricity demand (energy)'!AW252/(365*24)*1000</f>
        <v>170.8934643</v>
      </c>
      <c r="AX252" s="78">
        <f>'Electricity demand (energy)'!AX252/(365*24)*1000</f>
        <v>244.7540247</v>
      </c>
      <c r="AY252" s="78">
        <f>'Electricity demand (energy)'!AY252/(365*24)*1000</f>
        <v>318.6145852</v>
      </c>
      <c r="AZ252" s="78">
        <f>'Electricity demand (energy)'!AZ252/(365*24)*1000</f>
        <v>375.6637194</v>
      </c>
      <c r="BA252" s="78">
        <f>'Electricity demand (energy)'!BA252/(365*24)*1000</f>
        <v>411.5579777</v>
      </c>
      <c r="BB252" s="78">
        <f>'Electricity demand (energy)'!BB252/(365*24)*1000</f>
        <v>431.3129115</v>
      </c>
      <c r="BC252" s="78">
        <f>'Electricity demand (energy)'!BC252/(365*24)*1000</f>
        <v>441.3910077</v>
      </c>
      <c r="BD252" s="79">
        <f>'Electricity demand (energy)'!BD252/(365*24)*1000</f>
        <v>446.3336693</v>
      </c>
      <c r="BE252" s="3"/>
      <c r="BF252" s="3"/>
      <c r="BG252" s="3"/>
      <c r="BH252" s="3"/>
      <c r="BI252" s="3"/>
      <c r="BJ252" s="3"/>
      <c r="BK252" s="3"/>
      <c r="BL252" s="3"/>
      <c r="BM252" s="3"/>
      <c r="BN252" s="3"/>
    </row>
    <row r="253">
      <c r="A253" s="75"/>
      <c r="E253" s="76" t="s">
        <v>56</v>
      </c>
      <c r="F253" s="78">
        <f>'Electricity demand (energy)'!F253/(365*24)*1000</f>
        <v>0</v>
      </c>
      <c r="G253" s="78">
        <f>'Electricity demand (energy)'!G253/(365*24)*1000</f>
        <v>0</v>
      </c>
      <c r="H253" s="78">
        <f>'Electricity demand (energy)'!H253/(365*24)*1000</f>
        <v>0</v>
      </c>
      <c r="I253" s="78">
        <f>'Electricity demand (energy)'!I253/(365*24)*1000</f>
        <v>0</v>
      </c>
      <c r="J253" s="78">
        <f>'Electricity demand (energy)'!J253/(365*24)*1000</f>
        <v>0</v>
      </c>
      <c r="K253" s="78">
        <f>'Electricity demand (energy)'!K253/(365*24)*1000</f>
        <v>0</v>
      </c>
      <c r="L253" s="78">
        <f>'Electricity demand (energy)'!L253/(365*24)*1000</f>
        <v>0</v>
      </c>
      <c r="M253" s="78">
        <f>'Electricity demand (energy)'!M253/(365*24)*1000</f>
        <v>0</v>
      </c>
      <c r="N253" s="78">
        <f>'Electricity demand (energy)'!N253/(365*24)*1000</f>
        <v>0</v>
      </c>
      <c r="O253" s="78">
        <f>'Electricity demand (energy)'!O253/(365*24)*1000</f>
        <v>0</v>
      </c>
      <c r="P253" s="78">
        <f>'Electricity demand (energy)'!P253/(365*24)*1000</f>
        <v>0</v>
      </c>
      <c r="Q253" s="78">
        <f>'Electricity demand (energy)'!Q253/(365*24)*1000</f>
        <v>0</v>
      </c>
      <c r="R253" s="78">
        <f>'Electricity demand (energy)'!R253/(365*24)*1000</f>
        <v>0</v>
      </c>
      <c r="S253" s="78">
        <f>'Electricity demand (energy)'!S253/(365*24)*1000</f>
        <v>0</v>
      </c>
      <c r="T253" s="78">
        <f>'Electricity demand (energy)'!T253/(365*24)*1000</f>
        <v>0</v>
      </c>
      <c r="U253" s="78">
        <f>'Electricity demand (energy)'!U253/(365*24)*1000</f>
        <v>0</v>
      </c>
      <c r="V253" s="78">
        <f>'Electricity demand (energy)'!V253/(365*24)*1000</f>
        <v>0</v>
      </c>
      <c r="W253" s="78">
        <f>'Electricity demand (energy)'!W253/(365*24)*1000</f>
        <v>0</v>
      </c>
      <c r="X253" s="78">
        <f>'Electricity demand (energy)'!X253/(365*24)*1000</f>
        <v>0</v>
      </c>
      <c r="Y253" s="78">
        <f>'Electricity demand (energy)'!Y253/(365*24)*1000</f>
        <v>0</v>
      </c>
      <c r="Z253" s="78">
        <f>'Electricity demand (energy)'!Z253/(365*24)*1000</f>
        <v>0</v>
      </c>
      <c r="AA253" s="78">
        <f>'Electricity demand (energy)'!AA253/(365*24)*1000</f>
        <v>0</v>
      </c>
      <c r="AB253" s="78">
        <f>'Electricity demand (energy)'!AB253/(365*24)*1000</f>
        <v>0</v>
      </c>
      <c r="AC253" s="78">
        <f>'Electricity demand (energy)'!AC253/(365*24)*1000</f>
        <v>1.645830162</v>
      </c>
      <c r="AD253" s="78">
        <f>'Electricity demand (energy)'!AD253/(365*24)*1000</f>
        <v>5.034989388</v>
      </c>
      <c r="AE253" s="78">
        <f>'Electricity demand (energy)'!AE253/(365*24)*1000</f>
        <v>13.4730777</v>
      </c>
      <c r="AF253" s="78">
        <f>'Electricity demand (energy)'!AF253/(365*24)*1000</f>
        <v>31.0308901</v>
      </c>
      <c r="AG253" s="78">
        <f>'Electricity demand (energy)'!AG253/(365*24)*1000</f>
        <v>60.0971428</v>
      </c>
      <c r="AH253" s="78">
        <f>'Electricity demand (energy)'!AH253/(365*24)*1000</f>
        <v>101.4149313</v>
      </c>
      <c r="AI253" s="78">
        <f>'Electricity demand (energy)'!AI253/(365*24)*1000</f>
        <v>160.2838184</v>
      </c>
      <c r="AJ253" s="78">
        <f>'Electricity demand (energy)'!AJ253/(365*24)*1000</f>
        <v>245.8558826</v>
      </c>
      <c r="AK253" s="78">
        <f>'Electricity demand (energy)'!AK253/(365*24)*1000</f>
        <v>374.0144919</v>
      </c>
      <c r="AL253" s="78">
        <f>'Electricity demand (energy)'!AL253/(365*24)*1000</f>
        <v>573.1860146</v>
      </c>
      <c r="AM253" s="78">
        <f>'Electricity demand (energy)'!AM253/(365*24)*1000</f>
        <v>860.7519625</v>
      </c>
      <c r="AN253" s="78">
        <f>'Electricity demand (energy)'!AN253/(365*24)*1000</f>
        <v>1245.098199</v>
      </c>
      <c r="AO253" s="78">
        <f>'Electricity demand (energy)'!AO253/(365*24)*1000</f>
        <v>1756.532808</v>
      </c>
      <c r="AP253" s="78">
        <f>'Electricity demand (energy)'!AP253/(365*24)*1000</f>
        <v>2292.836536</v>
      </c>
      <c r="AQ253" s="78">
        <f>'Electricity demand (energy)'!AQ253/(365*24)*1000</f>
        <v>2863.526743</v>
      </c>
      <c r="AR253" s="78">
        <f>'Electricity demand (energy)'!AR253/(365*24)*1000</f>
        <v>3444.106122</v>
      </c>
      <c r="AS253" s="78">
        <f>'Electricity demand (energy)'!AS253/(365*24)*1000</f>
        <v>4021.097469</v>
      </c>
      <c r="AT253" s="78">
        <f>'Electricity demand (energy)'!AT253/(365*24)*1000</f>
        <v>67.35909058</v>
      </c>
      <c r="AU253" s="78">
        <f>'Electricity demand (energy)'!AU253/(365*24)*1000</f>
        <v>96.37414963</v>
      </c>
      <c r="AV253" s="78">
        <f>'Electricity demand (energy)'!AV253/(365*24)*1000</f>
        <v>149.0938415</v>
      </c>
      <c r="AW253" s="78">
        <f>'Electricity demand (energy)'!AW253/(365*24)*1000</f>
        <v>232.8847574</v>
      </c>
      <c r="AX253" s="78">
        <f>'Electricity demand (energy)'!AX253/(365*24)*1000</f>
        <v>341.3674556</v>
      </c>
      <c r="AY253" s="78">
        <f>'Electricity demand (energy)'!AY253/(365*24)*1000</f>
        <v>449.8501537</v>
      </c>
      <c r="AZ253" s="78">
        <f>'Electricity demand (energy)'!AZ253/(365*24)*1000</f>
        <v>533.6410696</v>
      </c>
      <c r="BA253" s="78">
        <f>'Electricity demand (energy)'!BA253/(365*24)*1000</f>
        <v>586.3607615</v>
      </c>
      <c r="BB253" s="78">
        <f>'Electricity demand (energy)'!BB253/(365*24)*1000</f>
        <v>615.3758205</v>
      </c>
      <c r="BC253" s="78">
        <f>'Electricity demand (energy)'!BC253/(365*24)*1000</f>
        <v>630.1780242</v>
      </c>
      <c r="BD253" s="79">
        <f>'Electricity demand (energy)'!BD253/(365*24)*1000</f>
        <v>637.4375585</v>
      </c>
      <c r="BE253" s="3"/>
      <c r="BF253" s="3"/>
      <c r="BG253" s="3"/>
      <c r="BH253" s="3"/>
      <c r="BI253" s="3"/>
      <c r="BJ253" s="3"/>
      <c r="BK253" s="3"/>
      <c r="BL253" s="3"/>
      <c r="BM253" s="3"/>
      <c r="BN253" s="3"/>
    </row>
    <row r="254">
      <c r="A254" s="75"/>
      <c r="E254" s="76" t="s">
        <v>55</v>
      </c>
      <c r="F254" s="78">
        <f>'Electricity demand (energy)'!F254/(365*24)*1000</f>
        <v>0</v>
      </c>
      <c r="G254" s="78">
        <f>'Electricity demand (energy)'!G254/(365*24)*1000</f>
        <v>0</v>
      </c>
      <c r="H254" s="78">
        <f>'Electricity demand (energy)'!H254/(365*24)*1000</f>
        <v>0</v>
      </c>
      <c r="I254" s="78">
        <f>'Electricity demand (energy)'!I254/(365*24)*1000</f>
        <v>0</v>
      </c>
      <c r="J254" s="78">
        <f>'Electricity demand (energy)'!J254/(365*24)*1000</f>
        <v>0</v>
      </c>
      <c r="K254" s="78">
        <f>'Electricity demand (energy)'!K254/(365*24)*1000</f>
        <v>0</v>
      </c>
      <c r="L254" s="78">
        <f>'Electricity demand (energy)'!L254/(365*24)*1000</f>
        <v>0</v>
      </c>
      <c r="M254" s="78">
        <f>'Electricity demand (energy)'!M254/(365*24)*1000</f>
        <v>0</v>
      </c>
      <c r="N254" s="78">
        <f>'Electricity demand (energy)'!N254/(365*24)*1000</f>
        <v>0</v>
      </c>
      <c r="O254" s="78">
        <f>'Electricity demand (energy)'!O254/(365*24)*1000</f>
        <v>0</v>
      </c>
      <c r="P254" s="78">
        <f>'Electricity demand (energy)'!P254/(365*24)*1000</f>
        <v>0</v>
      </c>
      <c r="Q254" s="78">
        <f>'Electricity demand (energy)'!Q254/(365*24)*1000</f>
        <v>0</v>
      </c>
      <c r="R254" s="78">
        <f>'Electricity demand (energy)'!R254/(365*24)*1000</f>
        <v>0</v>
      </c>
      <c r="S254" s="78">
        <f>'Electricity demand (energy)'!S254/(365*24)*1000</f>
        <v>0</v>
      </c>
      <c r="T254" s="78">
        <f>'Electricity demand (energy)'!T254/(365*24)*1000</f>
        <v>0</v>
      </c>
      <c r="U254" s="78">
        <f>'Electricity demand (energy)'!U254/(365*24)*1000</f>
        <v>0</v>
      </c>
      <c r="V254" s="78">
        <f>'Electricity demand (energy)'!V254/(365*24)*1000</f>
        <v>0</v>
      </c>
      <c r="W254" s="78">
        <f>'Electricity demand (energy)'!W254/(365*24)*1000</f>
        <v>0</v>
      </c>
      <c r="X254" s="78">
        <f>'Electricity demand (energy)'!X254/(365*24)*1000</f>
        <v>0</v>
      </c>
      <c r="Y254" s="78">
        <f>'Electricity demand (energy)'!Y254/(365*24)*1000</f>
        <v>0</v>
      </c>
      <c r="Z254" s="78">
        <f>'Electricity demand (energy)'!Z254/(365*24)*1000</f>
        <v>0</v>
      </c>
      <c r="AA254" s="78">
        <f>'Electricity demand (energy)'!AA254/(365*24)*1000</f>
        <v>0</v>
      </c>
      <c r="AB254" s="78">
        <f>'Electricity demand (energy)'!AB254/(365*24)*1000</f>
        <v>0</v>
      </c>
      <c r="AC254" s="78">
        <f>'Electricity demand (energy)'!AC254/(365*24)*1000</f>
        <v>3.655928014</v>
      </c>
      <c r="AD254" s="78">
        <f>'Electricity demand (energy)'!AD254/(365*24)*1000</f>
        <v>14.17675996</v>
      </c>
      <c r="AE254" s="78">
        <f>'Electricity demand (energy)'!AE254/(365*24)*1000</f>
        <v>40.65603843</v>
      </c>
      <c r="AF254" s="78">
        <f>'Electricity demand (energy)'!AF254/(365*24)*1000</f>
        <v>85.54834247</v>
      </c>
      <c r="AG254" s="78">
        <f>'Electricity demand (energy)'!AG254/(365*24)*1000</f>
        <v>138.2028155</v>
      </c>
      <c r="AH254" s="78">
        <f>'Electricity demand (energy)'!AH254/(365*24)*1000</f>
        <v>196.4615933</v>
      </c>
      <c r="AI254" s="78">
        <f>'Electricity demand (energy)'!AI254/(365*24)*1000</f>
        <v>278.9692939</v>
      </c>
      <c r="AJ254" s="78">
        <f>'Electricity demand (energy)'!AJ254/(365*24)*1000</f>
        <v>405.1909693</v>
      </c>
      <c r="AK254" s="78">
        <f>'Electricity demand (energy)'!AK254/(365*24)*1000</f>
        <v>592.0600594</v>
      </c>
      <c r="AL254" s="78">
        <f>'Electricity demand (energy)'!AL254/(365*24)*1000</f>
        <v>863.4569803</v>
      </c>
      <c r="AM254" s="78">
        <f>'Electricity demand (energy)'!AM254/(365*24)*1000</f>
        <v>1217.93119</v>
      </c>
      <c r="AN254" s="78">
        <f>'Electricity demand (energy)'!AN254/(365*24)*1000</f>
        <v>1647.583873</v>
      </c>
      <c r="AO254" s="78">
        <f>'Electricity demand (energy)'!AO254/(365*24)*1000</f>
        <v>2173.917871</v>
      </c>
      <c r="AP254" s="78">
        <f>'Electricity demand (energy)'!AP254/(365*24)*1000</f>
        <v>2694.616547</v>
      </c>
      <c r="AQ254" s="78">
        <f>'Electricity demand (energy)'!AQ254/(365*24)*1000</f>
        <v>3227.636176</v>
      </c>
      <c r="AR254" s="78">
        <f>'Electricity demand (energy)'!AR254/(365*24)*1000</f>
        <v>3759.766389</v>
      </c>
      <c r="AS254" s="78">
        <f>'Electricity demand (energy)'!AS254/(365*24)*1000</f>
        <v>4288.265454</v>
      </c>
      <c r="AT254" s="78">
        <f>'Electricity demand (energy)'!AT254/(365*24)*1000</f>
        <v>88.74164673</v>
      </c>
      <c r="AU254" s="78">
        <f>'Electricity demand (energy)'!AU254/(365*24)*1000</f>
        <v>139.3636646</v>
      </c>
      <c r="AV254" s="78">
        <f>'Electricity demand (energy)'!AV254/(365*24)*1000</f>
        <v>231.3427016</v>
      </c>
      <c r="AW254" s="78">
        <f>'Electricity demand (energy)'!AW254/(365*24)*1000</f>
        <v>377.531108</v>
      </c>
      <c r="AX254" s="78">
        <f>'Electricity demand (energy)'!AX254/(365*24)*1000</f>
        <v>566.7987941</v>
      </c>
      <c r="AY254" s="78">
        <f>'Electricity demand (energy)'!AY254/(365*24)*1000</f>
        <v>756.0664803</v>
      </c>
      <c r="AZ254" s="78">
        <f>'Electricity demand (energy)'!AZ254/(365*24)*1000</f>
        <v>902.2548867</v>
      </c>
      <c r="BA254" s="78">
        <f>'Electricity demand (energy)'!BA254/(365*24)*1000</f>
        <v>994.2339236</v>
      </c>
      <c r="BB254" s="78">
        <f>'Electricity demand (energy)'!BB254/(365*24)*1000</f>
        <v>1044.855942</v>
      </c>
      <c r="BC254" s="78">
        <f>'Electricity demand (energy)'!BC254/(365*24)*1000</f>
        <v>1070.681063</v>
      </c>
      <c r="BD254" s="79">
        <f>'Electricity demand (energy)'!BD254/(365*24)*1000</f>
        <v>1083.346633</v>
      </c>
      <c r="BE254" s="3"/>
      <c r="BF254" s="3"/>
      <c r="BG254" s="3"/>
      <c r="BH254" s="3"/>
      <c r="BI254" s="3"/>
      <c r="BJ254" s="3"/>
      <c r="BK254" s="3"/>
      <c r="BL254" s="3"/>
      <c r="BM254" s="3"/>
      <c r="BN254" s="3"/>
    </row>
    <row r="255">
      <c r="A255" s="75"/>
      <c r="D255" s="77" t="s">
        <v>55</v>
      </c>
      <c r="E255" s="76" t="s">
        <v>57</v>
      </c>
      <c r="F255" s="78">
        <f>'Electricity demand (energy)'!F255/(365*24)*1000</f>
        <v>0</v>
      </c>
      <c r="G255" s="78">
        <f>'Electricity demand (energy)'!G255/(365*24)*1000</f>
        <v>0</v>
      </c>
      <c r="H255" s="78">
        <f>'Electricity demand (energy)'!H255/(365*24)*1000</f>
        <v>0</v>
      </c>
      <c r="I255" s="78">
        <f>'Electricity demand (energy)'!I255/(365*24)*1000</f>
        <v>0</v>
      </c>
      <c r="J255" s="78">
        <f>'Electricity demand (energy)'!J255/(365*24)*1000</f>
        <v>0</v>
      </c>
      <c r="K255" s="78">
        <f>'Electricity demand (energy)'!K255/(365*24)*1000</f>
        <v>0</v>
      </c>
      <c r="L255" s="78">
        <f>'Electricity demand (energy)'!L255/(365*24)*1000</f>
        <v>0</v>
      </c>
      <c r="M255" s="78">
        <f>'Electricity demand (energy)'!M255/(365*24)*1000</f>
        <v>0</v>
      </c>
      <c r="N255" s="78">
        <f>'Electricity demand (energy)'!N255/(365*24)*1000</f>
        <v>0</v>
      </c>
      <c r="O255" s="78">
        <f>'Electricity demand (energy)'!O255/(365*24)*1000</f>
        <v>0</v>
      </c>
      <c r="P255" s="78">
        <f>'Electricity demand (energy)'!P255/(365*24)*1000</f>
        <v>0</v>
      </c>
      <c r="Q255" s="78">
        <f>'Electricity demand (energy)'!Q255/(365*24)*1000</f>
        <v>0</v>
      </c>
      <c r="R255" s="78">
        <f>'Electricity demand (energy)'!R255/(365*24)*1000</f>
        <v>0</v>
      </c>
      <c r="S255" s="78">
        <f>'Electricity demand (energy)'!S255/(365*24)*1000</f>
        <v>0</v>
      </c>
      <c r="T255" s="78">
        <f>'Electricity demand (energy)'!T255/(365*24)*1000</f>
        <v>0</v>
      </c>
      <c r="U255" s="78">
        <f>'Electricity demand (energy)'!U255/(365*24)*1000</f>
        <v>0</v>
      </c>
      <c r="V255" s="78">
        <f>'Electricity demand (energy)'!V255/(365*24)*1000</f>
        <v>0</v>
      </c>
      <c r="W255" s="78">
        <f>'Electricity demand (energy)'!W255/(365*24)*1000</f>
        <v>0</v>
      </c>
      <c r="X255" s="78">
        <f>'Electricity demand (energy)'!X255/(365*24)*1000</f>
        <v>0</v>
      </c>
      <c r="Y255" s="78">
        <f>'Electricity demand (energy)'!Y255/(365*24)*1000</f>
        <v>0</v>
      </c>
      <c r="Z255" s="78">
        <f>'Electricity demand (energy)'!Z255/(365*24)*1000</f>
        <v>0</v>
      </c>
      <c r="AA255" s="78">
        <f>'Electricity demand (energy)'!AA255/(365*24)*1000</f>
        <v>0</v>
      </c>
      <c r="AB255" s="78">
        <f>'Electricity demand (energy)'!AB255/(365*24)*1000</f>
        <v>0</v>
      </c>
      <c r="AC255" s="78">
        <f>'Electricity demand (energy)'!AC255/(365*24)*1000</f>
        <v>2.097530631</v>
      </c>
      <c r="AD255" s="78">
        <f>'Electricity demand (energy)'!AD255/(365*24)*1000</f>
        <v>5.599026339</v>
      </c>
      <c r="AE255" s="78">
        <f>'Electricity demand (energy)'!AE255/(365*24)*1000</f>
        <v>12.80776288</v>
      </c>
      <c r="AF255" s="78">
        <f>'Electricity demand (energy)'!AF255/(365*24)*1000</f>
        <v>27.23277048</v>
      </c>
      <c r="AG255" s="78">
        <f>'Electricity demand (energy)'!AG255/(365*24)*1000</f>
        <v>54.84264381</v>
      </c>
      <c r="AH255" s="78">
        <f>'Electricity demand (energy)'!AH255/(365*24)*1000</f>
        <v>105.6590119</v>
      </c>
      <c r="AI255" s="78">
        <f>'Electricity demand (energy)'!AI255/(365*24)*1000</f>
        <v>195.716986</v>
      </c>
      <c r="AJ255" s="78">
        <f>'Electricity demand (energy)'!AJ255/(365*24)*1000</f>
        <v>381.1218823</v>
      </c>
      <c r="AK255" s="78">
        <f>'Electricity demand (energy)'!AK255/(365*24)*1000</f>
        <v>593.8261251</v>
      </c>
      <c r="AL255" s="78">
        <f>'Electricity demand (energy)'!AL255/(365*24)*1000</f>
        <v>883.7972423</v>
      </c>
      <c r="AM255" s="78">
        <f>'Electricity demand (energy)'!AM255/(365*24)*1000</f>
        <v>1236.197369</v>
      </c>
      <c r="AN255" s="78">
        <f>'Electricity demand (energy)'!AN255/(365*24)*1000</f>
        <v>1639.440593</v>
      </c>
      <c r="AO255" s="78">
        <f>'Electricity demand (energy)'!AO255/(365*24)*1000</f>
        <v>2084.561273</v>
      </c>
      <c r="AP255" s="78">
        <f>'Electricity demand (energy)'!AP255/(365*24)*1000</f>
        <v>2566.283628</v>
      </c>
      <c r="AQ255" s="78">
        <f>'Electricity demand (energy)'!AQ255/(365*24)*1000</f>
        <v>3082.947156</v>
      </c>
      <c r="AR255" s="78">
        <f>'Electricity demand (energy)'!AR255/(365*24)*1000</f>
        <v>3633.345796</v>
      </c>
      <c r="AS255" s="78">
        <f>'Electricity demand (energy)'!AS255/(365*24)*1000</f>
        <v>4209.263484</v>
      </c>
      <c r="AT255" s="78">
        <f>'Electricity demand (energy)'!AT255/(365*24)*1000</f>
        <v>318.6145852</v>
      </c>
      <c r="AU255" s="78">
        <f>'Electricity demand (energy)'!AU255/(365*24)*1000</f>
        <v>375.6637194</v>
      </c>
      <c r="AV255" s="78">
        <f>'Electricity demand (energy)'!AV255/(365*24)*1000</f>
        <v>411.5579777</v>
      </c>
      <c r="AW255" s="78">
        <f>'Electricity demand (energy)'!AW255/(365*24)*1000</f>
        <v>431.3129115</v>
      </c>
      <c r="AX255" s="78">
        <f>'Electricity demand (energy)'!AX255/(365*24)*1000</f>
        <v>441.3910077</v>
      </c>
      <c r="AY255" s="78">
        <f>'Electricity demand (energy)'!AY255/(365*24)*1000</f>
        <v>446.3336693</v>
      </c>
      <c r="AZ255" s="78">
        <f>'Electricity demand (energy)'!AZ255/(365*24)*1000</f>
        <v>448.710851</v>
      </c>
      <c r="BA255" s="78">
        <f>'Electricity demand (energy)'!BA255/(365*24)*1000</f>
        <v>449.8434191</v>
      </c>
      <c r="BB255" s="78">
        <f>'Electricity demand (energy)'!BB255/(365*24)*1000</f>
        <v>450.3805848</v>
      </c>
      <c r="BC255" s="78">
        <f>'Electricity demand (energy)'!BC255/(365*24)*1000</f>
        <v>450.6348122</v>
      </c>
      <c r="BD255" s="79">
        <f>'Electricity demand (energy)'!BD255/(365*24)*1000</f>
        <v>450.75501</v>
      </c>
      <c r="BE255" s="3"/>
      <c r="BF255" s="3"/>
      <c r="BG255" s="3"/>
      <c r="BH255" s="3"/>
      <c r="BI255" s="3"/>
      <c r="BJ255" s="3"/>
      <c r="BK255" s="3"/>
      <c r="BL255" s="3"/>
      <c r="BM255" s="3"/>
      <c r="BN255" s="3"/>
    </row>
    <row r="256">
      <c r="A256" s="75"/>
      <c r="E256" s="76" t="s">
        <v>56</v>
      </c>
      <c r="F256" s="78">
        <f>'Electricity demand (energy)'!F256/(365*24)*1000</f>
        <v>0</v>
      </c>
      <c r="G256" s="78">
        <f>'Electricity demand (energy)'!G256/(365*24)*1000</f>
        <v>0</v>
      </c>
      <c r="H256" s="78">
        <f>'Electricity demand (energy)'!H256/(365*24)*1000</f>
        <v>0</v>
      </c>
      <c r="I256" s="78">
        <f>'Electricity demand (energy)'!I256/(365*24)*1000</f>
        <v>0</v>
      </c>
      <c r="J256" s="78">
        <f>'Electricity demand (energy)'!J256/(365*24)*1000</f>
        <v>0</v>
      </c>
      <c r="K256" s="78">
        <f>'Electricity demand (energy)'!K256/(365*24)*1000</f>
        <v>0</v>
      </c>
      <c r="L256" s="78">
        <f>'Electricity demand (energy)'!L256/(365*24)*1000</f>
        <v>0</v>
      </c>
      <c r="M256" s="78">
        <f>'Electricity demand (energy)'!M256/(365*24)*1000</f>
        <v>0</v>
      </c>
      <c r="N256" s="78">
        <f>'Electricity demand (energy)'!N256/(365*24)*1000</f>
        <v>0</v>
      </c>
      <c r="O256" s="78">
        <f>'Electricity demand (energy)'!O256/(365*24)*1000</f>
        <v>0</v>
      </c>
      <c r="P256" s="78">
        <f>'Electricity demand (energy)'!P256/(365*24)*1000</f>
        <v>0</v>
      </c>
      <c r="Q256" s="78">
        <f>'Electricity demand (energy)'!Q256/(365*24)*1000</f>
        <v>0</v>
      </c>
      <c r="R256" s="78">
        <f>'Electricity demand (energy)'!R256/(365*24)*1000</f>
        <v>0</v>
      </c>
      <c r="S256" s="78">
        <f>'Electricity demand (energy)'!S256/(365*24)*1000</f>
        <v>0</v>
      </c>
      <c r="T256" s="78">
        <f>'Electricity demand (energy)'!T256/(365*24)*1000</f>
        <v>0</v>
      </c>
      <c r="U256" s="78">
        <f>'Electricity demand (energy)'!U256/(365*24)*1000</f>
        <v>0</v>
      </c>
      <c r="V256" s="78">
        <f>'Electricity demand (energy)'!V256/(365*24)*1000</f>
        <v>0</v>
      </c>
      <c r="W256" s="78">
        <f>'Electricity demand (energy)'!W256/(365*24)*1000</f>
        <v>0</v>
      </c>
      <c r="X256" s="78">
        <f>'Electricity demand (energy)'!X256/(365*24)*1000</f>
        <v>0</v>
      </c>
      <c r="Y256" s="78">
        <f>'Electricity demand (energy)'!Y256/(365*24)*1000</f>
        <v>0</v>
      </c>
      <c r="Z256" s="78">
        <f>'Electricity demand (energy)'!Z256/(365*24)*1000</f>
        <v>0</v>
      </c>
      <c r="AA256" s="78">
        <f>'Electricity demand (energy)'!AA256/(365*24)*1000</f>
        <v>0</v>
      </c>
      <c r="AB256" s="78">
        <f>'Electricity demand (energy)'!AB256/(365*24)*1000</f>
        <v>0</v>
      </c>
      <c r="AC256" s="78">
        <f>'Electricity demand (energy)'!AC256/(365*24)*1000</f>
        <v>3.654441369</v>
      </c>
      <c r="AD256" s="78">
        <f>'Electricity demand (energy)'!AD256/(365*24)*1000</f>
        <v>10.69463929</v>
      </c>
      <c r="AE256" s="78">
        <f>'Electricity demand (energy)'!AE256/(365*24)*1000</f>
        <v>24.76887844</v>
      </c>
      <c r="AF256" s="78">
        <f>'Electricity demand (energy)'!AF256/(365*24)*1000</f>
        <v>51.50129471</v>
      </c>
      <c r="AG256" s="78">
        <f>'Electricity demand (energy)'!AG256/(365*24)*1000</f>
        <v>98.92893691</v>
      </c>
      <c r="AH256" s="78">
        <f>'Electricity demand (energy)'!AH256/(365*24)*1000</f>
        <v>179.2065236</v>
      </c>
      <c r="AI256" s="78">
        <f>'Electricity demand (energy)'!AI256/(365*24)*1000</f>
        <v>313.4647653</v>
      </c>
      <c r="AJ256" s="78">
        <f>'Electricity demand (energy)'!AJ256/(365*24)*1000</f>
        <v>562.7033992</v>
      </c>
      <c r="AK256" s="78">
        <f>'Electricity demand (energy)'!AK256/(365*24)*1000</f>
        <v>859.2457779</v>
      </c>
      <c r="AL256" s="78">
        <f>'Electricity demand (energy)'!AL256/(365*24)*1000</f>
        <v>1250.614428</v>
      </c>
      <c r="AM256" s="78">
        <f>'Electricity demand (energy)'!AM256/(365*24)*1000</f>
        <v>1703.282608</v>
      </c>
      <c r="AN256" s="78">
        <f>'Electricity demand (energy)'!AN256/(365*24)*1000</f>
        <v>2188.440517</v>
      </c>
      <c r="AO256" s="78">
        <f>'Electricity demand (energy)'!AO256/(365*24)*1000</f>
        <v>2686.29898</v>
      </c>
      <c r="AP256" s="78">
        <f>'Electricity demand (energy)'!AP256/(365*24)*1000</f>
        <v>3190.218842</v>
      </c>
      <c r="AQ256" s="78">
        <f>'Electricity demand (energy)'!AQ256/(365*24)*1000</f>
        <v>3705.448833</v>
      </c>
      <c r="AR256" s="78">
        <f>'Electricity demand (energy)'!AR256/(365*24)*1000</f>
        <v>4241.224343</v>
      </c>
      <c r="AS256" s="78">
        <f>'Electricity demand (energy)'!AS256/(365*24)*1000</f>
        <v>4796.41649</v>
      </c>
      <c r="AT256" s="78">
        <f>'Electricity demand (energy)'!AT256/(365*24)*1000</f>
        <v>449.8501537</v>
      </c>
      <c r="AU256" s="78">
        <f>'Electricity demand (energy)'!AU256/(365*24)*1000</f>
        <v>533.6410696</v>
      </c>
      <c r="AV256" s="78">
        <f>'Electricity demand (energy)'!AV256/(365*24)*1000</f>
        <v>586.3607615</v>
      </c>
      <c r="AW256" s="78">
        <f>'Electricity demand (energy)'!AW256/(365*24)*1000</f>
        <v>615.3758205</v>
      </c>
      <c r="AX256" s="78">
        <f>'Electricity demand (energy)'!AX256/(365*24)*1000</f>
        <v>630.1780242</v>
      </c>
      <c r="AY256" s="78">
        <f>'Electricity demand (energy)'!AY256/(365*24)*1000</f>
        <v>637.4375585</v>
      </c>
      <c r="AZ256" s="78">
        <f>'Electricity demand (energy)'!AZ256/(365*24)*1000</f>
        <v>640.9290441</v>
      </c>
      <c r="BA256" s="78">
        <f>'Electricity demand (energy)'!BA256/(365*24)*1000</f>
        <v>642.5925035</v>
      </c>
      <c r="BB256" s="78">
        <f>'Electricity demand (energy)'!BB256/(365*24)*1000</f>
        <v>643.3814656</v>
      </c>
      <c r="BC256" s="78">
        <f>'Electricity demand (energy)'!BC256/(365*24)*1000</f>
        <v>643.7548622</v>
      </c>
      <c r="BD256" s="79">
        <f>'Electricity demand (energy)'!BD256/(365*24)*1000</f>
        <v>643.9314026</v>
      </c>
      <c r="BE256" s="3"/>
      <c r="BF256" s="3"/>
      <c r="BG256" s="3"/>
      <c r="BH256" s="3"/>
      <c r="BI256" s="3"/>
      <c r="BJ256" s="3"/>
      <c r="BK256" s="3"/>
      <c r="BL256" s="3"/>
      <c r="BM256" s="3"/>
      <c r="BN256" s="3"/>
    </row>
    <row r="257">
      <c r="A257" s="75"/>
      <c r="E257" s="76" t="s">
        <v>55</v>
      </c>
      <c r="F257" s="78">
        <f>'Electricity demand (energy)'!F257/(365*24)*1000</f>
        <v>0</v>
      </c>
      <c r="G257" s="78">
        <f>'Electricity demand (energy)'!G257/(365*24)*1000</f>
        <v>0</v>
      </c>
      <c r="H257" s="78">
        <f>'Electricity demand (energy)'!H257/(365*24)*1000</f>
        <v>0</v>
      </c>
      <c r="I257" s="78">
        <f>'Electricity demand (energy)'!I257/(365*24)*1000</f>
        <v>0</v>
      </c>
      <c r="J257" s="78">
        <f>'Electricity demand (energy)'!J257/(365*24)*1000</f>
        <v>0</v>
      </c>
      <c r="K257" s="78">
        <f>'Electricity demand (energy)'!K257/(365*24)*1000</f>
        <v>0</v>
      </c>
      <c r="L257" s="78">
        <f>'Electricity demand (energy)'!L257/(365*24)*1000</f>
        <v>0</v>
      </c>
      <c r="M257" s="78">
        <f>'Electricity demand (energy)'!M257/(365*24)*1000</f>
        <v>0</v>
      </c>
      <c r="N257" s="78">
        <f>'Electricity demand (energy)'!N257/(365*24)*1000</f>
        <v>0</v>
      </c>
      <c r="O257" s="78">
        <f>'Electricity demand (energy)'!O257/(365*24)*1000</f>
        <v>0</v>
      </c>
      <c r="P257" s="78">
        <f>'Electricity demand (energy)'!P257/(365*24)*1000</f>
        <v>0</v>
      </c>
      <c r="Q257" s="78">
        <f>'Electricity demand (energy)'!Q257/(365*24)*1000</f>
        <v>0</v>
      </c>
      <c r="R257" s="78">
        <f>'Electricity demand (energy)'!R257/(365*24)*1000</f>
        <v>0</v>
      </c>
      <c r="S257" s="78">
        <f>'Electricity demand (energy)'!S257/(365*24)*1000</f>
        <v>0</v>
      </c>
      <c r="T257" s="78">
        <f>'Electricity demand (energy)'!T257/(365*24)*1000</f>
        <v>0</v>
      </c>
      <c r="U257" s="78">
        <f>'Electricity demand (energy)'!U257/(365*24)*1000</f>
        <v>0</v>
      </c>
      <c r="V257" s="78">
        <f>'Electricity demand (energy)'!V257/(365*24)*1000</f>
        <v>0</v>
      </c>
      <c r="W257" s="78">
        <f>'Electricity demand (energy)'!W257/(365*24)*1000</f>
        <v>0</v>
      </c>
      <c r="X257" s="78">
        <f>'Electricity demand (energy)'!X257/(365*24)*1000</f>
        <v>0</v>
      </c>
      <c r="Y257" s="78">
        <f>'Electricity demand (energy)'!Y257/(365*24)*1000</f>
        <v>0</v>
      </c>
      <c r="Z257" s="78">
        <f>'Electricity demand (energy)'!Z257/(365*24)*1000</f>
        <v>0</v>
      </c>
      <c r="AA257" s="78">
        <f>'Electricity demand (energy)'!AA257/(365*24)*1000</f>
        <v>0</v>
      </c>
      <c r="AB257" s="78">
        <f>'Electricity demand (energy)'!AB257/(365*24)*1000</f>
        <v>0</v>
      </c>
      <c r="AC257" s="78">
        <f>'Electricity demand (energy)'!AC257/(365*24)*1000</f>
        <v>8.927250385</v>
      </c>
      <c r="AD257" s="78">
        <f>'Electricity demand (energy)'!AD257/(365*24)*1000</f>
        <v>30.64360718</v>
      </c>
      <c r="AE257" s="78">
        <f>'Electricity demand (energy)'!AE257/(365*24)*1000</f>
        <v>71.24797455</v>
      </c>
      <c r="AF257" s="78">
        <f>'Electricity demand (energy)'!AF257/(365*24)*1000</f>
        <v>132.0540739</v>
      </c>
      <c r="AG257" s="78">
        <f>'Electricity demand (energy)'!AG257/(365*24)*1000</f>
        <v>218.2527848</v>
      </c>
      <c r="AH257" s="78">
        <f>'Electricity demand (energy)'!AH257/(365*24)*1000</f>
        <v>355.3001907</v>
      </c>
      <c r="AI257" s="78">
        <f>'Electricity demand (energy)'!AI257/(365*24)*1000</f>
        <v>587.1251562</v>
      </c>
      <c r="AJ257" s="78">
        <f>'Electricity demand (energy)'!AJ257/(365*24)*1000</f>
        <v>977.307835</v>
      </c>
      <c r="AK257" s="78">
        <f>'Electricity demand (energy)'!AK257/(365*24)*1000</f>
        <v>1425.25472</v>
      </c>
      <c r="AL257" s="78">
        <f>'Electricity demand (energy)'!AL257/(365*24)*1000</f>
        <v>1941.131616</v>
      </c>
      <c r="AM257" s="78">
        <f>'Electricity demand (energy)'!AM257/(365*24)*1000</f>
        <v>2449.642887</v>
      </c>
      <c r="AN257" s="78">
        <f>'Electricity demand (energy)'!AN257/(365*24)*1000</f>
        <v>2921.759143</v>
      </c>
      <c r="AO257" s="78">
        <f>'Electricity demand (energy)'!AO257/(365*24)*1000</f>
        <v>3361.519624</v>
      </c>
      <c r="AP257" s="78">
        <f>'Electricity demand (energy)'!AP257/(365*24)*1000</f>
        <v>3792.955905</v>
      </c>
      <c r="AQ257" s="78">
        <f>'Electricity demand (energy)'!AQ257/(365*24)*1000</f>
        <v>4248.425488</v>
      </c>
      <c r="AR257" s="78">
        <f>'Electricity demand (energy)'!AR257/(365*24)*1000</f>
        <v>4754.662902</v>
      </c>
      <c r="AS257" s="78">
        <f>'Electricity demand (energy)'!AS257/(365*24)*1000</f>
        <v>5311.288219</v>
      </c>
      <c r="AT257" s="78">
        <f>'Electricity demand (energy)'!AT257/(365*24)*1000</f>
        <v>756.0664803</v>
      </c>
      <c r="AU257" s="78">
        <f>'Electricity demand (energy)'!AU257/(365*24)*1000</f>
        <v>902.2548867</v>
      </c>
      <c r="AV257" s="78">
        <f>'Electricity demand (energy)'!AV257/(365*24)*1000</f>
        <v>994.2339236</v>
      </c>
      <c r="AW257" s="78">
        <f>'Electricity demand (energy)'!AW257/(365*24)*1000</f>
        <v>1044.855942</v>
      </c>
      <c r="AX257" s="78">
        <f>'Electricity demand (energy)'!AX257/(365*24)*1000</f>
        <v>1070.681063</v>
      </c>
      <c r="AY257" s="78">
        <f>'Electricity demand (energy)'!AY257/(365*24)*1000</f>
        <v>1083.346633</v>
      </c>
      <c r="AZ257" s="78">
        <f>'Electricity demand (energy)'!AZ257/(365*24)*1000</f>
        <v>1089.438161</v>
      </c>
      <c r="BA257" s="78">
        <f>'Electricity demand (energy)'!BA257/(365*24)*1000</f>
        <v>1092.340367</v>
      </c>
      <c r="BB257" s="78">
        <f>'Electricity demand (energy)'!BB257/(365*24)*1000</f>
        <v>1093.716854</v>
      </c>
      <c r="BC257" s="78">
        <f>'Electricity demand (energy)'!BC257/(365*24)*1000</f>
        <v>1094.368312</v>
      </c>
      <c r="BD257" s="79">
        <f>'Electricity demand (energy)'!BD257/(365*24)*1000</f>
        <v>1094.676319</v>
      </c>
      <c r="BE257" s="3"/>
      <c r="BF257" s="3"/>
      <c r="BG257" s="3"/>
      <c r="BH257" s="3"/>
      <c r="BI257" s="3"/>
      <c r="BJ257" s="3"/>
      <c r="BK257" s="3"/>
      <c r="BL257" s="3"/>
      <c r="BM257" s="3"/>
      <c r="BN257" s="3"/>
    </row>
    <row r="258">
      <c r="A258" s="75"/>
      <c r="C258" s="77" t="s">
        <v>56</v>
      </c>
      <c r="D258" s="71" t="s">
        <v>57</v>
      </c>
      <c r="E258" s="76" t="s">
        <v>57</v>
      </c>
      <c r="F258" s="78">
        <f>'Electricity demand (energy)'!F258/(365*24)*1000</f>
        <v>0</v>
      </c>
      <c r="G258" s="78">
        <f>'Electricity demand (energy)'!G258/(365*24)*1000</f>
        <v>0</v>
      </c>
      <c r="H258" s="78">
        <f>'Electricity demand (energy)'!H258/(365*24)*1000</f>
        <v>0</v>
      </c>
      <c r="I258" s="78">
        <f>'Electricity demand (energy)'!I258/(365*24)*1000</f>
        <v>0</v>
      </c>
      <c r="J258" s="78">
        <f>'Electricity demand (energy)'!J258/(365*24)*1000</f>
        <v>0</v>
      </c>
      <c r="K258" s="78">
        <f>'Electricity demand (energy)'!K258/(365*24)*1000</f>
        <v>0</v>
      </c>
      <c r="L258" s="78">
        <f>'Electricity demand (energy)'!L258/(365*24)*1000</f>
        <v>0</v>
      </c>
      <c r="M258" s="78">
        <f>'Electricity demand (energy)'!M258/(365*24)*1000</f>
        <v>0</v>
      </c>
      <c r="N258" s="78">
        <f>'Electricity demand (energy)'!N258/(365*24)*1000</f>
        <v>0</v>
      </c>
      <c r="O258" s="78">
        <f>'Electricity demand (energy)'!O258/(365*24)*1000</f>
        <v>0</v>
      </c>
      <c r="P258" s="78">
        <f>'Electricity demand (energy)'!P258/(365*24)*1000</f>
        <v>0</v>
      </c>
      <c r="Q258" s="78">
        <f>'Electricity demand (energy)'!Q258/(365*24)*1000</f>
        <v>0</v>
      </c>
      <c r="R258" s="78">
        <f>'Electricity demand (energy)'!R258/(365*24)*1000</f>
        <v>0</v>
      </c>
      <c r="S258" s="78">
        <f>'Electricity demand (energy)'!S258/(365*24)*1000</f>
        <v>0</v>
      </c>
      <c r="T258" s="78">
        <f>'Electricity demand (energy)'!T258/(365*24)*1000</f>
        <v>0</v>
      </c>
      <c r="U258" s="78">
        <f>'Electricity demand (energy)'!U258/(365*24)*1000</f>
        <v>0</v>
      </c>
      <c r="V258" s="78">
        <f>'Electricity demand (energy)'!V258/(365*24)*1000</f>
        <v>0</v>
      </c>
      <c r="W258" s="78">
        <f>'Electricity demand (energy)'!W258/(365*24)*1000</f>
        <v>0</v>
      </c>
      <c r="X258" s="78">
        <f>'Electricity demand (energy)'!X258/(365*24)*1000</f>
        <v>0</v>
      </c>
      <c r="Y258" s="78">
        <f>'Electricity demand (energy)'!Y258/(365*24)*1000</f>
        <v>0</v>
      </c>
      <c r="Z258" s="78">
        <f>'Electricity demand (energy)'!Z258/(365*24)*1000</f>
        <v>0</v>
      </c>
      <c r="AA258" s="78">
        <f>'Electricity demand (energy)'!AA258/(365*24)*1000</f>
        <v>0</v>
      </c>
      <c r="AB258" s="78">
        <f>'Electricity demand (energy)'!AB258/(365*24)*1000</f>
        <v>0</v>
      </c>
      <c r="AC258" s="78">
        <f>'Electricity demand (energy)'!AC258/(365*24)*1000</f>
        <v>0.279668198</v>
      </c>
      <c r="AD258" s="78">
        <f>'Electricity demand (energy)'!AD258/(365*24)*1000</f>
        <v>0.6704189387</v>
      </c>
      <c r="AE258" s="78">
        <f>'Electricity demand (energy)'!AE258/(365*24)*1000</f>
        <v>1.709026271</v>
      </c>
      <c r="AF258" s="78">
        <f>'Electricity demand (energy)'!AF258/(365*24)*1000</f>
        <v>4.525349211</v>
      </c>
      <c r="AG258" s="78">
        <f>'Electricity demand (energy)'!AG258/(365*24)*1000</f>
        <v>11.16196958</v>
      </c>
      <c r="AH258" s="78">
        <f>'Electricity demand (energy)'!AH258/(365*24)*1000</f>
        <v>23.38555782</v>
      </c>
      <c r="AI258" s="78">
        <f>'Electricity demand (energy)'!AI258/(365*24)*1000</f>
        <v>42.25194215</v>
      </c>
      <c r="AJ258" s="78">
        <f>'Electricity demand (energy)'!AJ258/(365*24)*1000</f>
        <v>68.10830225</v>
      </c>
      <c r="AK258" s="78">
        <f>'Electricity demand (energy)'!AK258/(365*24)*1000</f>
        <v>101.870703</v>
      </c>
      <c r="AL258" s="78">
        <f>'Electricity demand (energy)'!AL258/(365*24)*1000</f>
        <v>147.0823741</v>
      </c>
      <c r="AM258" s="78">
        <f>'Electricity demand (energy)'!AM258/(365*24)*1000</f>
        <v>208.5584813</v>
      </c>
      <c r="AN258" s="78">
        <f>'Electricity demand (energy)'!AN258/(365*24)*1000</f>
        <v>295.4169223</v>
      </c>
      <c r="AO258" s="78">
        <f>'Electricity demand (energy)'!AO258/(365*24)*1000</f>
        <v>421.4138111</v>
      </c>
      <c r="AP258" s="78">
        <f>'Electricity demand (energy)'!AP258/(365*24)*1000</f>
        <v>604.5593924</v>
      </c>
      <c r="AQ258" s="78">
        <f>'Electricity demand (energy)'!AQ258/(365*24)*1000</f>
        <v>866.5228555</v>
      </c>
      <c r="AR258" s="78">
        <f>'Electricity demand (energy)'!AR258/(365*24)*1000</f>
        <v>1231.154456</v>
      </c>
      <c r="AS258" s="78">
        <f>'Electricity demand (energy)'!AS258/(365*24)*1000</f>
        <v>1722.255376</v>
      </c>
      <c r="AT258" s="78">
        <f>'Electricity demand (energy)'!AT258/(365*24)*1000</f>
        <v>40.79719847</v>
      </c>
      <c r="AU258" s="78">
        <f>'Electricity demand (energy)'!AU258/(365*24)*1000</f>
        <v>43.17438021</v>
      </c>
      <c r="AV258" s="78">
        <f>'Electricity demand (energy)'!AV258/(365*24)*1000</f>
        <v>48.11704182</v>
      </c>
      <c r="AW258" s="78">
        <f>'Electricity demand (energy)'!AW258/(365*24)*1000</f>
        <v>58.19513795</v>
      </c>
      <c r="AX258" s="78">
        <f>'Electricity demand (energy)'!AX258/(365*24)*1000</f>
        <v>77.95007177</v>
      </c>
      <c r="AY258" s="78">
        <f>'Electricity demand (energy)'!AY258/(365*24)*1000</f>
        <v>113.8443301</v>
      </c>
      <c r="AZ258" s="78">
        <f>'Electricity demand (energy)'!AZ258/(365*24)*1000</f>
        <v>170.8934643</v>
      </c>
      <c r="BA258" s="78">
        <f>'Electricity demand (energy)'!BA258/(365*24)*1000</f>
        <v>244.7540247</v>
      </c>
      <c r="BB258" s="78">
        <f>'Electricity demand (energy)'!BB258/(365*24)*1000</f>
        <v>318.6145852</v>
      </c>
      <c r="BC258" s="78">
        <f>'Electricity demand (energy)'!BC258/(365*24)*1000</f>
        <v>375.6637194</v>
      </c>
      <c r="BD258" s="79">
        <f>'Electricity demand (energy)'!BD258/(365*24)*1000</f>
        <v>411.5579777</v>
      </c>
      <c r="BE258" s="3"/>
      <c r="BF258" s="3"/>
      <c r="BG258" s="3"/>
      <c r="BH258" s="3"/>
      <c r="BI258" s="3"/>
      <c r="BJ258" s="3"/>
      <c r="BK258" s="3"/>
      <c r="BL258" s="3"/>
      <c r="BM258" s="3"/>
      <c r="BN258" s="3"/>
    </row>
    <row r="259">
      <c r="A259" s="75"/>
      <c r="E259" s="76" t="s">
        <v>56</v>
      </c>
      <c r="F259" s="78">
        <f>'Electricity demand (energy)'!F259/(365*24)*1000</f>
        <v>0</v>
      </c>
      <c r="G259" s="78">
        <f>'Electricity demand (energy)'!G259/(365*24)*1000</f>
        <v>0</v>
      </c>
      <c r="H259" s="78">
        <f>'Electricity demand (energy)'!H259/(365*24)*1000</f>
        <v>0</v>
      </c>
      <c r="I259" s="78">
        <f>'Electricity demand (energy)'!I259/(365*24)*1000</f>
        <v>0</v>
      </c>
      <c r="J259" s="78">
        <f>'Electricity demand (energy)'!J259/(365*24)*1000</f>
        <v>0</v>
      </c>
      <c r="K259" s="78">
        <f>'Electricity demand (energy)'!K259/(365*24)*1000</f>
        <v>0</v>
      </c>
      <c r="L259" s="78">
        <f>'Electricity demand (energy)'!L259/(365*24)*1000</f>
        <v>0</v>
      </c>
      <c r="M259" s="78">
        <f>'Electricity demand (energy)'!M259/(365*24)*1000</f>
        <v>0</v>
      </c>
      <c r="N259" s="78">
        <f>'Electricity demand (energy)'!N259/(365*24)*1000</f>
        <v>0</v>
      </c>
      <c r="O259" s="78">
        <f>'Electricity demand (energy)'!O259/(365*24)*1000</f>
        <v>0</v>
      </c>
      <c r="P259" s="78">
        <f>'Electricity demand (energy)'!P259/(365*24)*1000</f>
        <v>0</v>
      </c>
      <c r="Q259" s="78">
        <f>'Electricity demand (energy)'!Q259/(365*24)*1000</f>
        <v>0</v>
      </c>
      <c r="R259" s="78">
        <f>'Electricity demand (energy)'!R259/(365*24)*1000</f>
        <v>0</v>
      </c>
      <c r="S259" s="78">
        <f>'Electricity demand (energy)'!S259/(365*24)*1000</f>
        <v>0</v>
      </c>
      <c r="T259" s="78">
        <f>'Electricity demand (energy)'!T259/(365*24)*1000</f>
        <v>0</v>
      </c>
      <c r="U259" s="78">
        <f>'Electricity demand (energy)'!U259/(365*24)*1000</f>
        <v>0</v>
      </c>
      <c r="V259" s="78">
        <f>'Electricity demand (energy)'!V259/(365*24)*1000</f>
        <v>0</v>
      </c>
      <c r="W259" s="78">
        <f>'Electricity demand (energy)'!W259/(365*24)*1000</f>
        <v>0</v>
      </c>
      <c r="X259" s="78">
        <f>'Electricity demand (energy)'!X259/(365*24)*1000</f>
        <v>0</v>
      </c>
      <c r="Y259" s="78">
        <f>'Electricity demand (energy)'!Y259/(365*24)*1000</f>
        <v>0</v>
      </c>
      <c r="Z259" s="78">
        <f>'Electricity demand (energy)'!Z259/(365*24)*1000</f>
        <v>0</v>
      </c>
      <c r="AA259" s="78">
        <f>'Electricity demand (energy)'!AA259/(365*24)*1000</f>
        <v>0</v>
      </c>
      <c r="AB259" s="78">
        <f>'Electricity demand (energy)'!AB259/(365*24)*1000</f>
        <v>0</v>
      </c>
      <c r="AC259" s="78">
        <f>'Electricity demand (energy)'!AC259/(365*24)*1000</f>
        <v>0.4001360003</v>
      </c>
      <c r="AD259" s="78">
        <f>'Electricity demand (energy)'!AD259/(365*24)*1000</f>
        <v>1.203774134</v>
      </c>
      <c r="AE259" s="78">
        <f>'Electricity demand (energy)'!AE259/(365*24)*1000</f>
        <v>3.691136895</v>
      </c>
      <c r="AF259" s="78">
        <f>'Electricity demand (energy)'!AF259/(365*24)*1000</f>
        <v>11.08326223</v>
      </c>
      <c r="AG259" s="78">
        <f>'Electricity demand (energy)'!AG259/(365*24)*1000</f>
        <v>28.38342237</v>
      </c>
      <c r="AH259" s="78">
        <f>'Electricity demand (energy)'!AH259/(365*24)*1000</f>
        <v>56.59291452</v>
      </c>
      <c r="AI259" s="78">
        <f>'Electricity demand (energy)'!AI259/(365*24)*1000</f>
        <v>91.33222667</v>
      </c>
      <c r="AJ259" s="78">
        <f>'Electricity demand (energy)'!AJ259/(365*24)*1000</f>
        <v>127.4080153</v>
      </c>
      <c r="AK259" s="78">
        <f>'Electricity demand (energy)'!AK259/(365*24)*1000</f>
        <v>165.5988054</v>
      </c>
      <c r="AL259" s="78">
        <f>'Electricity demand (energy)'!AL259/(365*24)*1000</f>
        <v>213.9972109</v>
      </c>
      <c r="AM259" s="78">
        <f>'Electricity demand (energy)'!AM259/(365*24)*1000</f>
        <v>281.8277016</v>
      </c>
      <c r="AN259" s="78">
        <f>'Electricity demand (energy)'!AN259/(365*24)*1000</f>
        <v>381.1776418</v>
      </c>
      <c r="AO259" s="78">
        <f>'Electricity demand (energy)'!AO259/(365*24)*1000</f>
        <v>526.3445328</v>
      </c>
      <c r="AP259" s="78">
        <f>'Electricity demand (energy)'!AP259/(365*24)*1000</f>
        <v>733.8044658</v>
      </c>
      <c r="AQ259" s="78">
        <f>'Electricity demand (energy)'!AQ259/(365*24)*1000</f>
        <v>1022.490727</v>
      </c>
      <c r="AR259" s="78">
        <f>'Electricity demand (energy)'!AR259/(365*24)*1000</f>
        <v>1413.103594</v>
      </c>
      <c r="AS259" s="78">
        <f>'Electricity demand (energy)'!AS259/(365*24)*1000</f>
        <v>1926.491001</v>
      </c>
      <c r="AT259" s="78">
        <f>'Electricity demand (energy)'!AT259/(365*24)*1000</f>
        <v>41.80586698</v>
      </c>
      <c r="AU259" s="78">
        <f>'Electricity demand (energy)'!AU259/(365*24)*1000</f>
        <v>45.29735265</v>
      </c>
      <c r="AV259" s="78">
        <f>'Electricity demand (energy)'!AV259/(365*24)*1000</f>
        <v>52.5568869</v>
      </c>
      <c r="AW259" s="78">
        <f>'Electricity demand (energy)'!AW259/(365*24)*1000</f>
        <v>67.35909058</v>
      </c>
      <c r="AX259" s="78">
        <f>'Electricity demand (energy)'!AX259/(365*24)*1000</f>
        <v>96.37414963</v>
      </c>
      <c r="AY259" s="78">
        <f>'Electricity demand (energy)'!AY259/(365*24)*1000</f>
        <v>149.0938415</v>
      </c>
      <c r="AZ259" s="78">
        <f>'Electricity demand (energy)'!AZ259/(365*24)*1000</f>
        <v>232.8847574</v>
      </c>
      <c r="BA259" s="78">
        <f>'Electricity demand (energy)'!BA259/(365*24)*1000</f>
        <v>341.3674556</v>
      </c>
      <c r="BB259" s="78">
        <f>'Electricity demand (energy)'!BB259/(365*24)*1000</f>
        <v>449.8501537</v>
      </c>
      <c r="BC259" s="78">
        <f>'Electricity demand (energy)'!BC259/(365*24)*1000</f>
        <v>533.6410696</v>
      </c>
      <c r="BD259" s="79">
        <f>'Electricity demand (energy)'!BD259/(365*24)*1000</f>
        <v>586.3607615</v>
      </c>
      <c r="BE259" s="3"/>
      <c r="BF259" s="3"/>
      <c r="BG259" s="3"/>
      <c r="BH259" s="3"/>
      <c r="BI259" s="3"/>
      <c r="BJ259" s="3"/>
      <c r="BK259" s="3"/>
      <c r="BL259" s="3"/>
      <c r="BM259" s="3"/>
      <c r="BN259" s="3"/>
    </row>
    <row r="260">
      <c r="A260" s="75"/>
      <c r="E260" s="76" t="s">
        <v>55</v>
      </c>
      <c r="F260" s="78">
        <f>'Electricity demand (energy)'!F260/(365*24)*1000</f>
        <v>0</v>
      </c>
      <c r="G260" s="78">
        <f>'Electricity demand (energy)'!G260/(365*24)*1000</f>
        <v>0</v>
      </c>
      <c r="H260" s="78">
        <f>'Electricity demand (energy)'!H260/(365*24)*1000</f>
        <v>0</v>
      </c>
      <c r="I260" s="78">
        <f>'Electricity demand (energy)'!I260/(365*24)*1000</f>
        <v>0</v>
      </c>
      <c r="J260" s="78">
        <f>'Electricity demand (energy)'!J260/(365*24)*1000</f>
        <v>0</v>
      </c>
      <c r="K260" s="78">
        <f>'Electricity demand (energy)'!K260/(365*24)*1000</f>
        <v>0</v>
      </c>
      <c r="L260" s="78">
        <f>'Electricity demand (energy)'!L260/(365*24)*1000</f>
        <v>0</v>
      </c>
      <c r="M260" s="78">
        <f>'Electricity demand (energy)'!M260/(365*24)*1000</f>
        <v>0</v>
      </c>
      <c r="N260" s="78">
        <f>'Electricity demand (energy)'!N260/(365*24)*1000</f>
        <v>0</v>
      </c>
      <c r="O260" s="78">
        <f>'Electricity demand (energy)'!O260/(365*24)*1000</f>
        <v>0</v>
      </c>
      <c r="P260" s="78">
        <f>'Electricity demand (energy)'!P260/(365*24)*1000</f>
        <v>0</v>
      </c>
      <c r="Q260" s="78">
        <f>'Electricity demand (energy)'!Q260/(365*24)*1000</f>
        <v>0</v>
      </c>
      <c r="R260" s="78">
        <f>'Electricity demand (energy)'!R260/(365*24)*1000</f>
        <v>0</v>
      </c>
      <c r="S260" s="78">
        <f>'Electricity demand (energy)'!S260/(365*24)*1000</f>
        <v>0</v>
      </c>
      <c r="T260" s="78">
        <f>'Electricity demand (energy)'!T260/(365*24)*1000</f>
        <v>0</v>
      </c>
      <c r="U260" s="78">
        <f>'Electricity demand (energy)'!U260/(365*24)*1000</f>
        <v>0</v>
      </c>
      <c r="V260" s="78">
        <f>'Electricity demand (energy)'!V260/(365*24)*1000</f>
        <v>0</v>
      </c>
      <c r="W260" s="78">
        <f>'Electricity demand (energy)'!W260/(365*24)*1000</f>
        <v>0</v>
      </c>
      <c r="X260" s="78">
        <f>'Electricity demand (energy)'!X260/(365*24)*1000</f>
        <v>0</v>
      </c>
      <c r="Y260" s="78">
        <f>'Electricity demand (energy)'!Y260/(365*24)*1000</f>
        <v>0</v>
      </c>
      <c r="Z260" s="78">
        <f>'Electricity demand (energy)'!Z260/(365*24)*1000</f>
        <v>0</v>
      </c>
      <c r="AA260" s="78">
        <f>'Electricity demand (energy)'!AA260/(365*24)*1000</f>
        <v>0</v>
      </c>
      <c r="AB260" s="78">
        <f>'Electricity demand (energy)'!AB260/(365*24)*1000</f>
        <v>0</v>
      </c>
      <c r="AC260" s="78">
        <f>'Electricity demand (energy)'!AC260/(365*24)*1000</f>
        <v>0.8367072099</v>
      </c>
      <c r="AD260" s="78">
        <f>'Electricity demand (energy)'!AD260/(365*24)*1000</f>
        <v>3.305895447</v>
      </c>
      <c r="AE260" s="78">
        <f>'Electricity demand (energy)'!AE260/(365*24)*1000</f>
        <v>11.32576322</v>
      </c>
      <c r="AF260" s="78">
        <f>'Electricity demand (energy)'!AF260/(365*24)*1000</f>
        <v>31.78740346</v>
      </c>
      <c r="AG260" s="78">
        <f>'Electricity demand (energy)'!AG260/(365*24)*1000</f>
        <v>67.14243497</v>
      </c>
      <c r="AH260" s="78">
        <f>'Electricity demand (energy)'!AH260/(365*24)*1000</f>
        <v>107.3807006</v>
      </c>
      <c r="AI260" s="78">
        <f>'Electricity demand (energy)'!AI260/(365*24)*1000</f>
        <v>145.0933689</v>
      </c>
      <c r="AJ260" s="78">
        <f>'Electricity demand (energy)'!AJ260/(365*24)*1000</f>
        <v>181.1175965</v>
      </c>
      <c r="AK260" s="78">
        <f>'Electricity demand (energy)'!AK260/(365*24)*1000</f>
        <v>222.4744975</v>
      </c>
      <c r="AL260" s="78">
        <f>'Electricity demand (energy)'!AL260/(365*24)*1000</f>
        <v>279.6970073</v>
      </c>
      <c r="AM260" s="78">
        <f>'Electricity demand (energy)'!AM260/(365*24)*1000</f>
        <v>359.9174367</v>
      </c>
      <c r="AN260" s="78">
        <f>'Electricity demand (energy)'!AN260/(365*24)*1000</f>
        <v>472.6953827</v>
      </c>
      <c r="AO260" s="78">
        <f>'Electricity demand (energy)'!AO260/(365*24)*1000</f>
        <v>630.1028352</v>
      </c>
      <c r="AP260" s="78">
        <f>'Electricity demand (energy)'!AP260/(365*24)*1000</f>
        <v>847.0897342</v>
      </c>
      <c r="AQ260" s="78">
        <f>'Electricity demand (energy)'!AQ260/(365*24)*1000</f>
        <v>1141.759594</v>
      </c>
      <c r="AR260" s="78">
        <f>'Electricity demand (energy)'!AR260/(365*24)*1000</f>
        <v>1534.516435</v>
      </c>
      <c r="AS260" s="78">
        <f>'Electricity demand (energy)'!AS260/(365*24)*1000</f>
        <v>2046.284557</v>
      </c>
      <c r="AT260" s="78">
        <f>'Electricity demand (energy)'!AT260/(365*24)*1000</f>
        <v>44.15942682</v>
      </c>
      <c r="AU260" s="78">
        <f>'Electricity demand (energy)'!AU260/(365*24)*1000</f>
        <v>50.25095502</v>
      </c>
      <c r="AV260" s="78">
        <f>'Electricity demand (energy)'!AV260/(365*24)*1000</f>
        <v>62.91652541</v>
      </c>
      <c r="AW260" s="78">
        <f>'Electricity demand (energy)'!AW260/(365*24)*1000</f>
        <v>88.74164673</v>
      </c>
      <c r="AX260" s="78">
        <f>'Electricity demand (energy)'!AX260/(365*24)*1000</f>
        <v>139.3636646</v>
      </c>
      <c r="AY260" s="78">
        <f>'Electricity demand (energy)'!AY260/(365*24)*1000</f>
        <v>231.3427016</v>
      </c>
      <c r="AZ260" s="78">
        <f>'Electricity demand (energy)'!AZ260/(365*24)*1000</f>
        <v>377.531108</v>
      </c>
      <c r="BA260" s="78">
        <f>'Electricity demand (energy)'!BA260/(365*24)*1000</f>
        <v>566.7987941</v>
      </c>
      <c r="BB260" s="78">
        <f>'Electricity demand (energy)'!BB260/(365*24)*1000</f>
        <v>756.0664803</v>
      </c>
      <c r="BC260" s="78">
        <f>'Electricity demand (energy)'!BC260/(365*24)*1000</f>
        <v>902.2548867</v>
      </c>
      <c r="BD260" s="79">
        <f>'Electricity demand (energy)'!BD260/(365*24)*1000</f>
        <v>994.2339236</v>
      </c>
      <c r="BE260" s="3"/>
      <c r="BF260" s="3"/>
      <c r="BG260" s="3"/>
      <c r="BH260" s="3"/>
      <c r="BI260" s="3"/>
      <c r="BJ260" s="3"/>
      <c r="BK260" s="3"/>
      <c r="BL260" s="3"/>
      <c r="BM260" s="3"/>
      <c r="BN260" s="3"/>
    </row>
    <row r="261">
      <c r="A261" s="75"/>
      <c r="D261" s="77" t="s">
        <v>56</v>
      </c>
      <c r="E261" s="76" t="s">
        <v>57</v>
      </c>
      <c r="F261" s="78">
        <f>'Electricity demand (energy)'!F261/(365*24)*1000</f>
        <v>0</v>
      </c>
      <c r="G261" s="78">
        <f>'Electricity demand (energy)'!G261/(365*24)*1000</f>
        <v>0</v>
      </c>
      <c r="H261" s="78">
        <f>'Electricity demand (energy)'!H261/(365*24)*1000</f>
        <v>0</v>
      </c>
      <c r="I261" s="78">
        <f>'Electricity demand (energy)'!I261/(365*24)*1000</f>
        <v>0</v>
      </c>
      <c r="J261" s="78">
        <f>'Electricity demand (energy)'!J261/(365*24)*1000</f>
        <v>0</v>
      </c>
      <c r="K261" s="78">
        <f>'Electricity demand (energy)'!K261/(365*24)*1000</f>
        <v>0</v>
      </c>
      <c r="L261" s="78">
        <f>'Electricity demand (energy)'!L261/(365*24)*1000</f>
        <v>0</v>
      </c>
      <c r="M261" s="78">
        <f>'Electricity demand (energy)'!M261/(365*24)*1000</f>
        <v>0</v>
      </c>
      <c r="N261" s="78">
        <f>'Electricity demand (energy)'!N261/(365*24)*1000</f>
        <v>0</v>
      </c>
      <c r="O261" s="78">
        <f>'Electricity demand (energy)'!O261/(365*24)*1000</f>
        <v>0</v>
      </c>
      <c r="P261" s="78">
        <f>'Electricity demand (energy)'!P261/(365*24)*1000</f>
        <v>0</v>
      </c>
      <c r="Q261" s="78">
        <f>'Electricity demand (energy)'!Q261/(365*24)*1000</f>
        <v>0</v>
      </c>
      <c r="R261" s="78">
        <f>'Electricity demand (energy)'!R261/(365*24)*1000</f>
        <v>0</v>
      </c>
      <c r="S261" s="78">
        <f>'Electricity demand (energy)'!S261/(365*24)*1000</f>
        <v>0</v>
      </c>
      <c r="T261" s="78">
        <f>'Electricity demand (energy)'!T261/(365*24)*1000</f>
        <v>0</v>
      </c>
      <c r="U261" s="78">
        <f>'Electricity demand (energy)'!U261/(365*24)*1000</f>
        <v>0</v>
      </c>
      <c r="V261" s="78">
        <f>'Electricity demand (energy)'!V261/(365*24)*1000</f>
        <v>0</v>
      </c>
      <c r="W261" s="78">
        <f>'Electricity demand (energy)'!W261/(365*24)*1000</f>
        <v>0</v>
      </c>
      <c r="X261" s="78">
        <f>'Electricity demand (energy)'!X261/(365*24)*1000</f>
        <v>0</v>
      </c>
      <c r="Y261" s="78">
        <f>'Electricity demand (energy)'!Y261/(365*24)*1000</f>
        <v>0</v>
      </c>
      <c r="Z261" s="78">
        <f>'Electricity demand (energy)'!Z261/(365*24)*1000</f>
        <v>0</v>
      </c>
      <c r="AA261" s="78">
        <f>'Electricity demand (energy)'!AA261/(365*24)*1000</f>
        <v>0</v>
      </c>
      <c r="AB261" s="78">
        <f>'Electricity demand (energy)'!AB261/(365*24)*1000</f>
        <v>0</v>
      </c>
      <c r="AC261" s="78">
        <f>'Electricity demand (energy)'!AC261/(365*24)*1000</f>
        <v>1.10036967</v>
      </c>
      <c r="AD261" s="78">
        <f>'Electricity demand (energy)'!AD261/(365*24)*1000</f>
        <v>2.789067395</v>
      </c>
      <c r="AE261" s="78">
        <f>'Electricity demand (energy)'!AE261/(365*24)*1000</f>
        <v>6.667936163</v>
      </c>
      <c r="AF261" s="78">
        <f>'Electricity demand (energy)'!AF261/(365*24)*1000</f>
        <v>14.6564342</v>
      </c>
      <c r="AG261" s="78">
        <f>'Electricity demand (energy)'!AG261/(365*24)*1000</f>
        <v>29.15417168</v>
      </c>
      <c r="AH261" s="78">
        <f>'Electricity demand (energy)'!AH261/(365*24)*1000</f>
        <v>53.80443856</v>
      </c>
      <c r="AI261" s="78">
        <f>'Electricity demand (energy)'!AI261/(365*24)*1000</f>
        <v>95.93530219</v>
      </c>
      <c r="AJ261" s="78">
        <f>'Electricity demand (energy)'!AJ261/(365*24)*1000</f>
        <v>166.3633868</v>
      </c>
      <c r="AK261" s="78">
        <f>'Electricity demand (energy)'!AK261/(365*24)*1000</f>
        <v>280.6872384</v>
      </c>
      <c r="AL261" s="78">
        <f>'Electricity demand (energy)'!AL261/(365*24)*1000</f>
        <v>466.0400784</v>
      </c>
      <c r="AM261" s="78">
        <f>'Electricity demand (energy)'!AM261/(365*24)*1000</f>
        <v>747.0286861</v>
      </c>
      <c r="AN261" s="78">
        <f>'Electricity demand (energy)'!AN261/(365*24)*1000</f>
        <v>1147.37727</v>
      </c>
      <c r="AO261" s="78">
        <f>'Electricity demand (energy)'!AO261/(365*24)*1000</f>
        <v>1719.831468</v>
      </c>
      <c r="AP261" s="78">
        <f>'Electricity demand (energy)'!AP261/(365*24)*1000</f>
        <v>2379.451802</v>
      </c>
      <c r="AQ261" s="78">
        <f>'Electricity demand (energy)'!AQ261/(365*24)*1000</f>
        <v>3146.195903</v>
      </c>
      <c r="AR261" s="78">
        <f>'Electricity demand (energy)'!AR261/(365*24)*1000</f>
        <v>3994.891313</v>
      </c>
      <c r="AS261" s="78">
        <f>'Electricity demand (energy)'!AS261/(365*24)*1000</f>
        <v>4905.076798</v>
      </c>
      <c r="AT261" s="78">
        <f>'Electricity demand (energy)'!AT261/(365*24)*1000</f>
        <v>113.8443301</v>
      </c>
      <c r="AU261" s="78">
        <f>'Electricity demand (energy)'!AU261/(365*24)*1000</f>
        <v>170.8934643</v>
      </c>
      <c r="AV261" s="78">
        <f>'Electricity demand (energy)'!AV261/(365*24)*1000</f>
        <v>244.7540247</v>
      </c>
      <c r="AW261" s="78">
        <f>'Electricity demand (energy)'!AW261/(365*24)*1000</f>
        <v>318.6145852</v>
      </c>
      <c r="AX261" s="78">
        <f>'Electricity demand (energy)'!AX261/(365*24)*1000</f>
        <v>375.6637194</v>
      </c>
      <c r="AY261" s="78">
        <f>'Electricity demand (energy)'!AY261/(365*24)*1000</f>
        <v>411.5579777</v>
      </c>
      <c r="AZ261" s="78">
        <f>'Electricity demand (energy)'!AZ261/(365*24)*1000</f>
        <v>431.3129115</v>
      </c>
      <c r="BA261" s="78">
        <f>'Electricity demand (energy)'!BA261/(365*24)*1000</f>
        <v>441.3910077</v>
      </c>
      <c r="BB261" s="78">
        <f>'Electricity demand (energy)'!BB261/(365*24)*1000</f>
        <v>446.3336693</v>
      </c>
      <c r="BC261" s="78">
        <f>'Electricity demand (energy)'!BC261/(365*24)*1000</f>
        <v>448.710851</v>
      </c>
      <c r="BD261" s="79">
        <f>'Electricity demand (energy)'!BD261/(365*24)*1000</f>
        <v>449.8434191</v>
      </c>
      <c r="BE261" s="3"/>
      <c r="BF261" s="3"/>
      <c r="BG261" s="3"/>
      <c r="BH261" s="3"/>
      <c r="BI261" s="3"/>
      <c r="BJ261" s="3"/>
      <c r="BK261" s="3"/>
      <c r="BL261" s="3"/>
      <c r="BM261" s="3"/>
      <c r="BN261" s="3"/>
    </row>
    <row r="262">
      <c r="A262" s="75"/>
      <c r="E262" s="76" t="s">
        <v>56</v>
      </c>
      <c r="F262" s="78">
        <f>'Electricity demand (energy)'!F262/(365*24)*1000</f>
        <v>0</v>
      </c>
      <c r="G262" s="78">
        <f>'Electricity demand (energy)'!G262/(365*24)*1000</f>
        <v>0</v>
      </c>
      <c r="H262" s="78">
        <f>'Electricity demand (energy)'!H262/(365*24)*1000</f>
        <v>0</v>
      </c>
      <c r="I262" s="78">
        <f>'Electricity demand (energy)'!I262/(365*24)*1000</f>
        <v>0</v>
      </c>
      <c r="J262" s="78">
        <f>'Electricity demand (energy)'!J262/(365*24)*1000</f>
        <v>0</v>
      </c>
      <c r="K262" s="78">
        <f>'Electricity demand (energy)'!K262/(365*24)*1000</f>
        <v>0</v>
      </c>
      <c r="L262" s="78">
        <f>'Electricity demand (energy)'!L262/(365*24)*1000</f>
        <v>0</v>
      </c>
      <c r="M262" s="78">
        <f>'Electricity demand (energy)'!M262/(365*24)*1000</f>
        <v>0</v>
      </c>
      <c r="N262" s="78">
        <f>'Electricity demand (energy)'!N262/(365*24)*1000</f>
        <v>0</v>
      </c>
      <c r="O262" s="78">
        <f>'Electricity demand (energy)'!O262/(365*24)*1000</f>
        <v>0</v>
      </c>
      <c r="P262" s="78">
        <f>'Electricity demand (energy)'!P262/(365*24)*1000</f>
        <v>0</v>
      </c>
      <c r="Q262" s="78">
        <f>'Electricity demand (energy)'!Q262/(365*24)*1000</f>
        <v>0</v>
      </c>
      <c r="R262" s="78">
        <f>'Electricity demand (energy)'!R262/(365*24)*1000</f>
        <v>0</v>
      </c>
      <c r="S262" s="78">
        <f>'Electricity demand (energy)'!S262/(365*24)*1000</f>
        <v>0</v>
      </c>
      <c r="T262" s="78">
        <f>'Electricity demand (energy)'!T262/(365*24)*1000</f>
        <v>0</v>
      </c>
      <c r="U262" s="78">
        <f>'Electricity demand (energy)'!U262/(365*24)*1000</f>
        <v>0</v>
      </c>
      <c r="V262" s="78">
        <f>'Electricity demand (energy)'!V262/(365*24)*1000</f>
        <v>0</v>
      </c>
      <c r="W262" s="78">
        <f>'Electricity demand (energy)'!W262/(365*24)*1000</f>
        <v>0</v>
      </c>
      <c r="X262" s="78">
        <f>'Electricity demand (energy)'!X262/(365*24)*1000</f>
        <v>0</v>
      </c>
      <c r="Y262" s="78">
        <f>'Electricity demand (energy)'!Y262/(365*24)*1000</f>
        <v>0</v>
      </c>
      <c r="Z262" s="78">
        <f>'Electricity demand (energy)'!Z262/(365*24)*1000</f>
        <v>0</v>
      </c>
      <c r="AA262" s="78">
        <f>'Electricity demand (energy)'!AA262/(365*24)*1000</f>
        <v>0</v>
      </c>
      <c r="AB262" s="78">
        <f>'Electricity demand (energy)'!AB262/(365*24)*1000</f>
        <v>0</v>
      </c>
      <c r="AC262" s="78">
        <f>'Electricity demand (energy)'!AC262/(365*24)*1000</f>
        <v>1.676553176</v>
      </c>
      <c r="AD262" s="78">
        <f>'Electricity demand (energy)'!AD262/(365*24)*1000</f>
        <v>5.139386668</v>
      </c>
      <c r="AE262" s="78">
        <f>'Electricity demand (energy)'!AE262/(365*24)*1000</f>
        <v>13.78714344</v>
      </c>
      <c r="AF262" s="78">
        <f>'Electricity demand (energy)'!AF262/(365*24)*1000</f>
        <v>31.88140049</v>
      </c>
      <c r="AG262" s="78">
        <f>'Electricity demand (energy)'!AG262/(365*24)*1000</f>
        <v>62.22623701</v>
      </c>
      <c r="AH262" s="78">
        <f>'Electricity demand (energy)'!AH262/(365*24)*1000</f>
        <v>106.4565329</v>
      </c>
      <c r="AI262" s="78">
        <f>'Electricity demand (energy)'!AI262/(365*24)*1000</f>
        <v>171.7060328</v>
      </c>
      <c r="AJ262" s="78">
        <f>'Electricity demand (energy)'!AJ262/(365*24)*1000</f>
        <v>270.5072659</v>
      </c>
      <c r="AK262" s="78">
        <f>'Electricity demand (energy)'!AK262/(365*24)*1000</f>
        <v>424.2466146</v>
      </c>
      <c r="AL262" s="78">
        <f>'Electricity demand (energy)'!AL262/(365*24)*1000</f>
        <v>669.9721603</v>
      </c>
      <c r="AM262" s="78">
        <f>'Electricity demand (energy)'!AM262/(365*24)*1000</f>
        <v>1034.49994</v>
      </c>
      <c r="AN262" s="78">
        <f>'Electricity demand (energy)'!AN262/(365*24)*1000</f>
        <v>1534.694334</v>
      </c>
      <c r="AO262" s="78">
        <f>'Electricity demand (energy)'!AO262/(365*24)*1000</f>
        <v>2207.790345</v>
      </c>
      <c r="AP262" s="78">
        <f>'Electricity demand (energy)'!AP262/(365*24)*1000</f>
        <v>2948.535267</v>
      </c>
      <c r="AQ262" s="78">
        <f>'Electricity demand (energy)'!AQ262/(365*24)*1000</f>
        <v>3764.230101</v>
      </c>
      <c r="AR262" s="78">
        <f>'Electricity demand (energy)'!AR262/(365*24)*1000</f>
        <v>4627.182139</v>
      </c>
      <c r="AS262" s="78">
        <f>'Electricity demand (energy)'!AS262/(365*24)*1000</f>
        <v>5524.077736</v>
      </c>
      <c r="AT262" s="78">
        <f>'Electricity demand (energy)'!AT262/(365*24)*1000</f>
        <v>149.0938415</v>
      </c>
      <c r="AU262" s="78">
        <f>'Electricity demand (energy)'!AU262/(365*24)*1000</f>
        <v>232.8847574</v>
      </c>
      <c r="AV262" s="78">
        <f>'Electricity demand (energy)'!AV262/(365*24)*1000</f>
        <v>341.3674556</v>
      </c>
      <c r="AW262" s="78">
        <f>'Electricity demand (energy)'!AW262/(365*24)*1000</f>
        <v>449.8501537</v>
      </c>
      <c r="AX262" s="78">
        <f>'Electricity demand (energy)'!AX262/(365*24)*1000</f>
        <v>533.6410696</v>
      </c>
      <c r="AY262" s="78">
        <f>'Electricity demand (energy)'!AY262/(365*24)*1000</f>
        <v>586.3607615</v>
      </c>
      <c r="AZ262" s="78">
        <f>'Electricity demand (energy)'!AZ262/(365*24)*1000</f>
        <v>615.3758205</v>
      </c>
      <c r="BA262" s="78">
        <f>'Electricity demand (energy)'!BA262/(365*24)*1000</f>
        <v>630.1780242</v>
      </c>
      <c r="BB262" s="78">
        <f>'Electricity demand (energy)'!BB262/(365*24)*1000</f>
        <v>637.4375585</v>
      </c>
      <c r="BC262" s="78">
        <f>'Electricity demand (energy)'!BC262/(365*24)*1000</f>
        <v>640.9290441</v>
      </c>
      <c r="BD262" s="79">
        <f>'Electricity demand (energy)'!BD262/(365*24)*1000</f>
        <v>642.5925035</v>
      </c>
      <c r="BE262" s="3"/>
      <c r="BF262" s="3"/>
      <c r="BG262" s="3"/>
      <c r="BH262" s="3"/>
      <c r="BI262" s="3"/>
      <c r="BJ262" s="3"/>
      <c r="BK262" s="3"/>
      <c r="BL262" s="3"/>
      <c r="BM262" s="3"/>
      <c r="BN262" s="3"/>
    </row>
    <row r="263">
      <c r="A263" s="75"/>
      <c r="E263" s="76" t="s">
        <v>55</v>
      </c>
      <c r="F263" s="78">
        <f>'Electricity demand (energy)'!F263/(365*24)*1000</f>
        <v>0</v>
      </c>
      <c r="G263" s="78">
        <f>'Electricity demand (energy)'!G263/(365*24)*1000</f>
        <v>0</v>
      </c>
      <c r="H263" s="78">
        <f>'Electricity demand (energy)'!H263/(365*24)*1000</f>
        <v>0</v>
      </c>
      <c r="I263" s="78">
        <f>'Electricity demand (energy)'!I263/(365*24)*1000</f>
        <v>0</v>
      </c>
      <c r="J263" s="78">
        <f>'Electricity demand (energy)'!J263/(365*24)*1000</f>
        <v>0</v>
      </c>
      <c r="K263" s="78">
        <f>'Electricity demand (energy)'!K263/(365*24)*1000</f>
        <v>0</v>
      </c>
      <c r="L263" s="78">
        <f>'Electricity demand (energy)'!L263/(365*24)*1000</f>
        <v>0</v>
      </c>
      <c r="M263" s="78">
        <f>'Electricity demand (energy)'!M263/(365*24)*1000</f>
        <v>0</v>
      </c>
      <c r="N263" s="78">
        <f>'Electricity demand (energy)'!N263/(365*24)*1000</f>
        <v>0</v>
      </c>
      <c r="O263" s="78">
        <f>'Electricity demand (energy)'!O263/(365*24)*1000</f>
        <v>0</v>
      </c>
      <c r="P263" s="78">
        <f>'Electricity demand (energy)'!P263/(365*24)*1000</f>
        <v>0</v>
      </c>
      <c r="Q263" s="78">
        <f>'Electricity demand (energy)'!Q263/(365*24)*1000</f>
        <v>0</v>
      </c>
      <c r="R263" s="78">
        <f>'Electricity demand (energy)'!R263/(365*24)*1000</f>
        <v>0</v>
      </c>
      <c r="S263" s="78">
        <f>'Electricity demand (energy)'!S263/(365*24)*1000</f>
        <v>0</v>
      </c>
      <c r="T263" s="78">
        <f>'Electricity demand (energy)'!T263/(365*24)*1000</f>
        <v>0</v>
      </c>
      <c r="U263" s="78">
        <f>'Electricity demand (energy)'!U263/(365*24)*1000</f>
        <v>0</v>
      </c>
      <c r="V263" s="78">
        <f>'Electricity demand (energy)'!V263/(365*24)*1000</f>
        <v>0</v>
      </c>
      <c r="W263" s="78">
        <f>'Electricity demand (energy)'!W263/(365*24)*1000</f>
        <v>0</v>
      </c>
      <c r="X263" s="78">
        <f>'Electricity demand (energy)'!X263/(365*24)*1000</f>
        <v>0</v>
      </c>
      <c r="Y263" s="78">
        <f>'Electricity demand (energy)'!Y263/(365*24)*1000</f>
        <v>0</v>
      </c>
      <c r="Z263" s="78">
        <f>'Electricity demand (energy)'!Z263/(365*24)*1000</f>
        <v>0</v>
      </c>
      <c r="AA263" s="78">
        <f>'Electricity demand (energy)'!AA263/(365*24)*1000</f>
        <v>0</v>
      </c>
      <c r="AB263" s="78">
        <f>'Electricity demand (energy)'!AB263/(365*24)*1000</f>
        <v>0</v>
      </c>
      <c r="AC263" s="78">
        <f>'Electricity demand (energy)'!AC263/(365*24)*1000</f>
        <v>3.706847984</v>
      </c>
      <c r="AD263" s="78">
        <f>'Electricity demand (energy)'!AD263/(365*24)*1000</f>
        <v>14.37517457</v>
      </c>
      <c r="AE263" s="78">
        <f>'Electricity demand (energy)'!AE263/(365*24)*1000</f>
        <v>41.29520979</v>
      </c>
      <c r="AF263" s="78">
        <f>'Electricity demand (energy)'!AF263/(365*24)*1000</f>
        <v>87.30203669</v>
      </c>
      <c r="AG263" s="78">
        <f>'Electricity demand (energy)'!AG263/(365*24)*1000</f>
        <v>142.5658612</v>
      </c>
      <c r="AH263" s="78">
        <f>'Electricity demand (energy)'!AH263/(365*24)*1000</f>
        <v>206.7343857</v>
      </c>
      <c r="AI263" s="78">
        <f>'Electricity demand (energy)'!AI263/(365*24)*1000</f>
        <v>301.7897292</v>
      </c>
      <c r="AJ263" s="78">
        <f>'Electricity demand (energy)'!AJ263/(365*24)*1000</f>
        <v>452.1852242</v>
      </c>
      <c r="AK263" s="78">
        <f>'Electricity demand (energy)'!AK263/(365*24)*1000</f>
        <v>681.0961448</v>
      </c>
      <c r="AL263" s="78">
        <f>'Electricity demand (energy)'!AL263/(365*24)*1000</f>
        <v>1020.5017</v>
      </c>
      <c r="AM263" s="78">
        <f>'Electricity demand (energy)'!AM263/(365*24)*1000</f>
        <v>1475.136531</v>
      </c>
      <c r="AN263" s="78">
        <f>'Electricity demand (energy)'!AN263/(365*24)*1000</f>
        <v>2041.143442</v>
      </c>
      <c r="AO263" s="78">
        <f>'Electricity demand (energy)'!AO263/(365*24)*1000</f>
        <v>2744.776826</v>
      </c>
      <c r="AP263" s="78">
        <f>'Electricity demand (energy)'!AP263/(365*24)*1000</f>
        <v>3477.062517</v>
      </c>
      <c r="AQ263" s="78">
        <f>'Electricity demand (energy)'!AQ263/(365*24)*1000</f>
        <v>4256.151343</v>
      </c>
      <c r="AR263" s="78">
        <f>'Electricity demand (energy)'!AR263/(365*24)*1000</f>
        <v>5069.845441</v>
      </c>
      <c r="AS263" s="78">
        <f>'Electricity demand (energy)'!AS263/(365*24)*1000</f>
        <v>5921.700913</v>
      </c>
      <c r="AT263" s="78">
        <f>'Electricity demand (energy)'!AT263/(365*24)*1000</f>
        <v>231.3427016</v>
      </c>
      <c r="AU263" s="78">
        <f>'Electricity demand (energy)'!AU263/(365*24)*1000</f>
        <v>377.531108</v>
      </c>
      <c r="AV263" s="78">
        <f>'Electricity demand (energy)'!AV263/(365*24)*1000</f>
        <v>566.7987941</v>
      </c>
      <c r="AW263" s="78">
        <f>'Electricity demand (energy)'!AW263/(365*24)*1000</f>
        <v>756.0664803</v>
      </c>
      <c r="AX263" s="78">
        <f>'Electricity demand (energy)'!AX263/(365*24)*1000</f>
        <v>902.2548867</v>
      </c>
      <c r="AY263" s="78">
        <f>'Electricity demand (energy)'!AY263/(365*24)*1000</f>
        <v>994.2339236</v>
      </c>
      <c r="AZ263" s="78">
        <f>'Electricity demand (energy)'!AZ263/(365*24)*1000</f>
        <v>1044.855942</v>
      </c>
      <c r="BA263" s="78">
        <f>'Electricity demand (energy)'!BA263/(365*24)*1000</f>
        <v>1070.681063</v>
      </c>
      <c r="BB263" s="78">
        <f>'Electricity demand (energy)'!BB263/(365*24)*1000</f>
        <v>1083.346633</v>
      </c>
      <c r="BC263" s="78">
        <f>'Electricity demand (energy)'!BC263/(365*24)*1000</f>
        <v>1089.438161</v>
      </c>
      <c r="BD263" s="79">
        <f>'Electricity demand (energy)'!BD263/(365*24)*1000</f>
        <v>1092.340367</v>
      </c>
      <c r="BE263" s="3"/>
      <c r="BF263" s="3"/>
      <c r="BG263" s="3"/>
      <c r="BH263" s="3"/>
      <c r="BI263" s="3"/>
      <c r="BJ263" s="3"/>
      <c r="BK263" s="3"/>
      <c r="BL263" s="3"/>
      <c r="BM263" s="3"/>
      <c r="BN263" s="3"/>
    </row>
    <row r="264">
      <c r="A264" s="75"/>
      <c r="D264" s="77" t="s">
        <v>55</v>
      </c>
      <c r="E264" s="76" t="s">
        <v>57</v>
      </c>
      <c r="F264" s="78">
        <f>'Electricity demand (energy)'!F264/(365*24)*1000</f>
        <v>0</v>
      </c>
      <c r="G264" s="78">
        <f>'Electricity demand (energy)'!G264/(365*24)*1000</f>
        <v>0</v>
      </c>
      <c r="H264" s="78">
        <f>'Electricity demand (energy)'!H264/(365*24)*1000</f>
        <v>0</v>
      </c>
      <c r="I264" s="78">
        <f>'Electricity demand (energy)'!I264/(365*24)*1000</f>
        <v>0</v>
      </c>
      <c r="J264" s="78">
        <f>'Electricity demand (energy)'!J264/(365*24)*1000</f>
        <v>0</v>
      </c>
      <c r="K264" s="78">
        <f>'Electricity demand (energy)'!K264/(365*24)*1000</f>
        <v>0</v>
      </c>
      <c r="L264" s="78">
        <f>'Electricity demand (energy)'!L264/(365*24)*1000</f>
        <v>0</v>
      </c>
      <c r="M264" s="78">
        <f>'Electricity demand (energy)'!M264/(365*24)*1000</f>
        <v>0</v>
      </c>
      <c r="N264" s="78">
        <f>'Electricity demand (energy)'!N264/(365*24)*1000</f>
        <v>0</v>
      </c>
      <c r="O264" s="78">
        <f>'Electricity demand (energy)'!O264/(365*24)*1000</f>
        <v>0</v>
      </c>
      <c r="P264" s="78">
        <f>'Electricity demand (energy)'!P264/(365*24)*1000</f>
        <v>0</v>
      </c>
      <c r="Q264" s="78">
        <f>'Electricity demand (energy)'!Q264/(365*24)*1000</f>
        <v>0</v>
      </c>
      <c r="R264" s="78">
        <f>'Electricity demand (energy)'!R264/(365*24)*1000</f>
        <v>0</v>
      </c>
      <c r="S264" s="78">
        <f>'Electricity demand (energy)'!S264/(365*24)*1000</f>
        <v>0</v>
      </c>
      <c r="T264" s="78">
        <f>'Electricity demand (energy)'!T264/(365*24)*1000</f>
        <v>0</v>
      </c>
      <c r="U264" s="78">
        <f>'Electricity demand (energy)'!U264/(365*24)*1000</f>
        <v>0</v>
      </c>
      <c r="V264" s="78">
        <f>'Electricity demand (energy)'!V264/(365*24)*1000</f>
        <v>0</v>
      </c>
      <c r="W264" s="78">
        <f>'Electricity demand (energy)'!W264/(365*24)*1000</f>
        <v>0</v>
      </c>
      <c r="X264" s="78">
        <f>'Electricity demand (energy)'!X264/(365*24)*1000</f>
        <v>0</v>
      </c>
      <c r="Y264" s="78">
        <f>'Electricity demand (energy)'!Y264/(365*24)*1000</f>
        <v>0</v>
      </c>
      <c r="Z264" s="78">
        <f>'Electricity demand (energy)'!Z264/(365*24)*1000</f>
        <v>0</v>
      </c>
      <c r="AA264" s="78">
        <f>'Electricity demand (energy)'!AA264/(365*24)*1000</f>
        <v>0</v>
      </c>
      <c r="AB264" s="78">
        <f>'Electricity demand (energy)'!AB264/(365*24)*1000</f>
        <v>0</v>
      </c>
      <c r="AC264" s="78">
        <f>'Electricity demand (energy)'!AC264/(365*24)*1000</f>
        <v>2.134752847</v>
      </c>
      <c r="AD264" s="78">
        <f>'Electricity demand (energy)'!AD264/(365*24)*1000</f>
        <v>5.737133366</v>
      </c>
      <c r="AE264" s="78">
        <f>'Electricity demand (energy)'!AE264/(365*24)*1000</f>
        <v>13.27695455</v>
      </c>
      <c r="AF264" s="78">
        <f>'Electricity demand (energy)'!AF264/(365*24)*1000</f>
        <v>28.65911776</v>
      </c>
      <c r="AG264" s="78">
        <f>'Electricity demand (energy)'!AG264/(365*24)*1000</f>
        <v>58.7990719</v>
      </c>
      <c r="AH264" s="78">
        <f>'Electricity demand (energy)'!AH264/(365*24)*1000</f>
        <v>115.7565294</v>
      </c>
      <c r="AI264" s="78">
        <f>'Electricity demand (energy)'!AI264/(365*24)*1000</f>
        <v>219.3557626</v>
      </c>
      <c r="AJ264" s="78">
        <f>'Electricity demand (energy)'!AJ264/(365*24)*1000</f>
        <v>432.9136481</v>
      </c>
      <c r="AK264" s="78">
        <f>'Electricity demand (energy)'!AK264/(365*24)*1000</f>
        <v>692.7301245</v>
      </c>
      <c r="AL264" s="78">
        <f>'Electricity demand (energy)'!AL264/(365*24)*1000</f>
        <v>1056.627719</v>
      </c>
      <c r="AM264" s="78">
        <f>'Electricity demand (energy)'!AM264/(365*24)*1000</f>
        <v>1514.248715</v>
      </c>
      <c r="AN264" s="78">
        <f>'Electricity demand (energy)'!AN264/(365*24)*1000</f>
        <v>2058.614066</v>
      </c>
      <c r="AO264" s="78">
        <f>'Electricity demand (energy)'!AO264/(365*24)*1000</f>
        <v>2685.266502</v>
      </c>
      <c r="AP264" s="78">
        <f>'Electricity demand (energy)'!AP264/(365*24)*1000</f>
        <v>3389.532586</v>
      </c>
      <c r="AQ264" s="78">
        <f>'Electricity demand (energy)'!AQ264/(365*24)*1000</f>
        <v>4158.739243</v>
      </c>
      <c r="AR264" s="78">
        <f>'Electricity demand (energy)'!AR264/(365*24)*1000</f>
        <v>4969.613115</v>
      </c>
      <c r="AS264" s="78">
        <f>'Electricity demand (energy)'!AS264/(365*24)*1000</f>
        <v>5801.603133</v>
      </c>
      <c r="AT264" s="78">
        <f>'Electricity demand (energy)'!AT264/(365*24)*1000</f>
        <v>411.5579777</v>
      </c>
      <c r="AU264" s="78">
        <f>'Electricity demand (energy)'!AU264/(365*24)*1000</f>
        <v>431.3129115</v>
      </c>
      <c r="AV264" s="78">
        <f>'Electricity demand (energy)'!AV264/(365*24)*1000</f>
        <v>441.3910077</v>
      </c>
      <c r="AW264" s="78">
        <f>'Electricity demand (energy)'!AW264/(365*24)*1000</f>
        <v>446.3336693</v>
      </c>
      <c r="AX264" s="78">
        <f>'Electricity demand (energy)'!AX264/(365*24)*1000</f>
        <v>448.710851</v>
      </c>
      <c r="AY264" s="78">
        <f>'Electricity demand (energy)'!AY264/(365*24)*1000</f>
        <v>449.8434191</v>
      </c>
      <c r="AZ264" s="78">
        <f>'Electricity demand (energy)'!AZ264/(365*24)*1000</f>
        <v>450.3805848</v>
      </c>
      <c r="BA264" s="78">
        <f>'Electricity demand (energy)'!BA264/(365*24)*1000</f>
        <v>450.6348122</v>
      </c>
      <c r="BB264" s="78">
        <f>'Electricity demand (energy)'!BB264/(365*24)*1000</f>
        <v>450.75501</v>
      </c>
      <c r="BC264" s="78">
        <f>'Electricity demand (energy)'!BC264/(365*24)*1000</f>
        <v>450.8118118</v>
      </c>
      <c r="BD264" s="79">
        <f>'Electricity demand (energy)'!BD264/(365*24)*1000</f>
        <v>450.8386485</v>
      </c>
      <c r="BE264" s="3"/>
      <c r="BF264" s="3"/>
      <c r="BG264" s="3"/>
      <c r="BH264" s="3"/>
      <c r="BI264" s="3"/>
      <c r="BJ264" s="3"/>
      <c r="BK264" s="3"/>
      <c r="BL264" s="3"/>
      <c r="BM264" s="3"/>
      <c r="BN264" s="3"/>
    </row>
    <row r="265">
      <c r="A265" s="75"/>
      <c r="E265" s="76" t="s">
        <v>56</v>
      </c>
      <c r="F265" s="78">
        <f>'Electricity demand (energy)'!F265/(365*24)*1000</f>
        <v>0</v>
      </c>
      <c r="G265" s="78">
        <f>'Electricity demand (energy)'!G265/(365*24)*1000</f>
        <v>0</v>
      </c>
      <c r="H265" s="78">
        <f>'Electricity demand (energy)'!H265/(365*24)*1000</f>
        <v>0</v>
      </c>
      <c r="I265" s="78">
        <f>'Electricity demand (energy)'!I265/(365*24)*1000</f>
        <v>0</v>
      </c>
      <c r="J265" s="78">
        <f>'Electricity demand (energy)'!J265/(365*24)*1000</f>
        <v>0</v>
      </c>
      <c r="K265" s="78">
        <f>'Electricity demand (energy)'!K265/(365*24)*1000</f>
        <v>0</v>
      </c>
      <c r="L265" s="78">
        <f>'Electricity demand (energy)'!L265/(365*24)*1000</f>
        <v>0</v>
      </c>
      <c r="M265" s="78">
        <f>'Electricity demand (energy)'!M265/(365*24)*1000</f>
        <v>0</v>
      </c>
      <c r="N265" s="78">
        <f>'Electricity demand (energy)'!N265/(365*24)*1000</f>
        <v>0</v>
      </c>
      <c r="O265" s="78">
        <f>'Electricity demand (energy)'!O265/(365*24)*1000</f>
        <v>0</v>
      </c>
      <c r="P265" s="78">
        <f>'Electricity demand (energy)'!P265/(365*24)*1000</f>
        <v>0</v>
      </c>
      <c r="Q265" s="78">
        <f>'Electricity demand (energy)'!Q265/(365*24)*1000</f>
        <v>0</v>
      </c>
      <c r="R265" s="78">
        <f>'Electricity demand (energy)'!R265/(365*24)*1000</f>
        <v>0</v>
      </c>
      <c r="S265" s="78">
        <f>'Electricity demand (energy)'!S265/(365*24)*1000</f>
        <v>0</v>
      </c>
      <c r="T265" s="78">
        <f>'Electricity demand (energy)'!T265/(365*24)*1000</f>
        <v>0</v>
      </c>
      <c r="U265" s="78">
        <f>'Electricity demand (energy)'!U265/(365*24)*1000</f>
        <v>0</v>
      </c>
      <c r="V265" s="78">
        <f>'Electricity demand (energy)'!V265/(365*24)*1000</f>
        <v>0</v>
      </c>
      <c r="W265" s="78">
        <f>'Electricity demand (energy)'!W265/(365*24)*1000</f>
        <v>0</v>
      </c>
      <c r="X265" s="78">
        <f>'Electricity demand (energy)'!X265/(365*24)*1000</f>
        <v>0</v>
      </c>
      <c r="Y265" s="78">
        <f>'Electricity demand (energy)'!Y265/(365*24)*1000</f>
        <v>0</v>
      </c>
      <c r="Z265" s="78">
        <f>'Electricity demand (energy)'!Z265/(365*24)*1000</f>
        <v>0</v>
      </c>
      <c r="AA265" s="78">
        <f>'Electricity demand (energy)'!AA265/(365*24)*1000</f>
        <v>0</v>
      </c>
      <c r="AB265" s="78">
        <f>'Electricity demand (energy)'!AB265/(365*24)*1000</f>
        <v>0</v>
      </c>
      <c r="AC265" s="78">
        <f>'Electricity demand (energy)'!AC265/(365*24)*1000</f>
        <v>3.701549587</v>
      </c>
      <c r="AD265" s="78">
        <f>'Electricity demand (energy)'!AD265/(365*24)*1000</f>
        <v>10.87380681</v>
      </c>
      <c r="AE265" s="78">
        <f>'Electricity demand (energy)'!AE265/(365*24)*1000</f>
        <v>25.38099376</v>
      </c>
      <c r="AF265" s="78">
        <f>'Electricity demand (energy)'!AF265/(365*24)*1000</f>
        <v>53.39395762</v>
      </c>
      <c r="AG265" s="78">
        <f>'Electricity demand (energy)'!AG265/(365*24)*1000</f>
        <v>104.3048688</v>
      </c>
      <c r="AH265" s="78">
        <f>'Electricity demand (energy)'!AH265/(365*24)*1000</f>
        <v>193.2740334</v>
      </c>
      <c r="AI265" s="78">
        <f>'Electricity demand (energy)'!AI265/(365*24)*1000</f>
        <v>347.1110206</v>
      </c>
      <c r="AJ265" s="78">
        <f>'Electricity demand (energy)'!AJ265/(365*24)*1000</f>
        <v>637.445234</v>
      </c>
      <c r="AK265" s="78">
        <f>'Electricity demand (energy)'!AK265/(365*24)*1000</f>
        <v>1002.243091</v>
      </c>
      <c r="AL265" s="78">
        <f>'Electricity demand (energy)'!AL265/(365*24)*1000</f>
        <v>1497.975664</v>
      </c>
      <c r="AM265" s="78">
        <f>'Electricity demand (energy)'!AM265/(365*24)*1000</f>
        <v>2092.978467</v>
      </c>
      <c r="AN265" s="78">
        <f>'Electricity demand (energy)'!AN265/(365*24)*1000</f>
        <v>2759.328388</v>
      </c>
      <c r="AO265" s="78">
        <f>'Electricity demand (energy)'!AO265/(365*24)*1000</f>
        <v>3478.550528</v>
      </c>
      <c r="AP265" s="78">
        <f>'Electricity demand (energy)'!AP265/(365*24)*1000</f>
        <v>4241.515955</v>
      </c>
      <c r="AQ265" s="78">
        <f>'Electricity demand (energy)'!AQ265/(365*24)*1000</f>
        <v>5036.266056</v>
      </c>
      <c r="AR265" s="78">
        <f>'Electricity demand (energy)'!AR265/(365*24)*1000</f>
        <v>5840.453037</v>
      </c>
      <c r="AS265" s="78">
        <f>'Electricity demand (energy)'!AS265/(365*24)*1000</f>
        <v>6636.596662</v>
      </c>
      <c r="AT265" s="78">
        <f>'Electricity demand (energy)'!AT265/(365*24)*1000</f>
        <v>586.3607615</v>
      </c>
      <c r="AU265" s="78">
        <f>'Electricity demand (energy)'!AU265/(365*24)*1000</f>
        <v>615.3758205</v>
      </c>
      <c r="AV265" s="78">
        <f>'Electricity demand (energy)'!AV265/(365*24)*1000</f>
        <v>630.1780242</v>
      </c>
      <c r="AW265" s="78">
        <f>'Electricity demand (energy)'!AW265/(365*24)*1000</f>
        <v>637.4375585</v>
      </c>
      <c r="AX265" s="78">
        <f>'Electricity demand (energy)'!AX265/(365*24)*1000</f>
        <v>640.9290441</v>
      </c>
      <c r="AY265" s="78">
        <f>'Electricity demand (energy)'!AY265/(365*24)*1000</f>
        <v>642.5925035</v>
      </c>
      <c r="AZ265" s="78">
        <f>'Electricity demand (energy)'!AZ265/(365*24)*1000</f>
        <v>643.3814656</v>
      </c>
      <c r="BA265" s="78">
        <f>'Electricity demand (energy)'!BA265/(365*24)*1000</f>
        <v>643.7548622</v>
      </c>
      <c r="BB265" s="78">
        <f>'Electricity demand (energy)'!BB265/(365*24)*1000</f>
        <v>643.9314026</v>
      </c>
      <c r="BC265" s="78">
        <f>'Electricity demand (energy)'!BC265/(365*24)*1000</f>
        <v>644.0148303</v>
      </c>
      <c r="BD265" s="79">
        <f>'Electricity demand (energy)'!BD265/(365*24)*1000</f>
        <v>644.0542467</v>
      </c>
      <c r="BE265" s="3"/>
      <c r="BF265" s="3"/>
      <c r="BG265" s="3"/>
      <c r="BH265" s="3"/>
      <c r="BI265" s="3"/>
      <c r="BJ265" s="3"/>
      <c r="BK265" s="3"/>
      <c r="BL265" s="3"/>
      <c r="BM265" s="3"/>
      <c r="BN265" s="3"/>
    </row>
    <row r="266">
      <c r="A266" s="75"/>
      <c r="E266" s="76" t="s">
        <v>55</v>
      </c>
      <c r="F266" s="78">
        <f>'Electricity demand (energy)'!F266/(365*24)*1000</f>
        <v>0</v>
      </c>
      <c r="G266" s="78">
        <f>'Electricity demand (energy)'!G266/(365*24)*1000</f>
        <v>0</v>
      </c>
      <c r="H266" s="78">
        <f>'Electricity demand (energy)'!H266/(365*24)*1000</f>
        <v>0</v>
      </c>
      <c r="I266" s="78">
        <f>'Electricity demand (energy)'!I266/(365*24)*1000</f>
        <v>0</v>
      </c>
      <c r="J266" s="78">
        <f>'Electricity demand (energy)'!J266/(365*24)*1000</f>
        <v>0</v>
      </c>
      <c r="K266" s="78">
        <f>'Electricity demand (energy)'!K266/(365*24)*1000</f>
        <v>0</v>
      </c>
      <c r="L266" s="78">
        <f>'Electricity demand (energy)'!L266/(365*24)*1000</f>
        <v>0</v>
      </c>
      <c r="M266" s="78">
        <f>'Electricity demand (energy)'!M266/(365*24)*1000</f>
        <v>0</v>
      </c>
      <c r="N266" s="78">
        <f>'Electricity demand (energy)'!N266/(365*24)*1000</f>
        <v>0</v>
      </c>
      <c r="O266" s="78">
        <f>'Electricity demand (energy)'!O266/(365*24)*1000</f>
        <v>0</v>
      </c>
      <c r="P266" s="78">
        <f>'Electricity demand (energy)'!P266/(365*24)*1000</f>
        <v>0</v>
      </c>
      <c r="Q266" s="78">
        <f>'Electricity demand (energy)'!Q266/(365*24)*1000</f>
        <v>0</v>
      </c>
      <c r="R266" s="78">
        <f>'Electricity demand (energy)'!R266/(365*24)*1000</f>
        <v>0</v>
      </c>
      <c r="S266" s="78">
        <f>'Electricity demand (energy)'!S266/(365*24)*1000</f>
        <v>0</v>
      </c>
      <c r="T266" s="78">
        <f>'Electricity demand (energy)'!T266/(365*24)*1000</f>
        <v>0</v>
      </c>
      <c r="U266" s="78">
        <f>'Electricity demand (energy)'!U266/(365*24)*1000</f>
        <v>0</v>
      </c>
      <c r="V266" s="78">
        <f>'Electricity demand (energy)'!V266/(365*24)*1000</f>
        <v>0</v>
      </c>
      <c r="W266" s="78">
        <f>'Electricity demand (energy)'!W266/(365*24)*1000</f>
        <v>0</v>
      </c>
      <c r="X266" s="78">
        <f>'Electricity demand (energy)'!X266/(365*24)*1000</f>
        <v>0</v>
      </c>
      <c r="Y266" s="78">
        <f>'Electricity demand (energy)'!Y266/(365*24)*1000</f>
        <v>0</v>
      </c>
      <c r="Z266" s="78">
        <f>'Electricity demand (energy)'!Z266/(365*24)*1000</f>
        <v>0</v>
      </c>
      <c r="AA266" s="78">
        <f>'Electricity demand (energy)'!AA266/(365*24)*1000</f>
        <v>0</v>
      </c>
      <c r="AB266" s="78">
        <f>'Electricity demand (energy)'!AB266/(365*24)*1000</f>
        <v>0</v>
      </c>
      <c r="AC266" s="78">
        <f>'Electricity demand (energy)'!AC266/(365*24)*1000</f>
        <v>9.013660531</v>
      </c>
      <c r="AD266" s="78">
        <f>'Electricity demand (energy)'!AD266/(365*24)*1000</f>
        <v>30.99903424</v>
      </c>
      <c r="AE266" s="78">
        <f>'Electricity demand (energy)'!AE266/(365*24)*1000</f>
        <v>72.46713678</v>
      </c>
      <c r="AF266" s="78">
        <f>'Electricity demand (energy)'!AF266/(365*24)*1000</f>
        <v>135.8333514</v>
      </c>
      <c r="AG266" s="78">
        <f>'Electricity demand (energy)'!AG266/(365*24)*1000</f>
        <v>229.1471135</v>
      </c>
      <c r="AH266" s="78">
        <f>'Electricity demand (energy)'!AH266/(365*24)*1000</f>
        <v>384.0621063</v>
      </c>
      <c r="AI266" s="78">
        <f>'Electricity demand (energy)'!AI266/(365*24)*1000</f>
        <v>654.7713058</v>
      </c>
      <c r="AJ266" s="78">
        <f>'Electricity demand (energy)'!AJ266/(365*24)*1000</f>
        <v>1120.034246</v>
      </c>
      <c r="AK266" s="78">
        <f>'Electricity demand (energy)'!AK266/(365*24)*1000</f>
        <v>1679.209367</v>
      </c>
      <c r="AL266" s="78">
        <f>'Electricity demand (energy)'!AL266/(365*24)*1000</f>
        <v>2344.303023</v>
      </c>
      <c r="AM266" s="78">
        <f>'Electricity demand (energy)'!AM266/(365*24)*1000</f>
        <v>3032.675019</v>
      </c>
      <c r="AN266" s="78">
        <f>'Electricity demand (energy)'!AN266/(365*24)*1000</f>
        <v>3714.677458</v>
      </c>
      <c r="AO266" s="78">
        <f>'Electricity demand (energy)'!AO266/(365*24)*1000</f>
        <v>4401.190468</v>
      </c>
      <c r="AP266" s="78">
        <f>'Electricity demand (energy)'!AP266/(365*24)*1000</f>
        <v>5118.793348</v>
      </c>
      <c r="AQ266" s="78">
        <f>'Electricity demand (energy)'!AQ266/(365*24)*1000</f>
        <v>5875.721887</v>
      </c>
      <c r="AR266" s="78">
        <f>'Electricity demand (energy)'!AR266/(365*24)*1000</f>
        <v>6647.119711</v>
      </c>
      <c r="AS266" s="78">
        <f>'Electricity demand (energy)'!AS266/(365*24)*1000</f>
        <v>7405.135968</v>
      </c>
      <c r="AT266" s="78">
        <f>'Electricity demand (energy)'!AT266/(365*24)*1000</f>
        <v>994.2339236</v>
      </c>
      <c r="AU266" s="78">
        <f>'Electricity demand (energy)'!AU266/(365*24)*1000</f>
        <v>1044.855942</v>
      </c>
      <c r="AV266" s="78">
        <f>'Electricity demand (energy)'!AV266/(365*24)*1000</f>
        <v>1070.681063</v>
      </c>
      <c r="AW266" s="78">
        <f>'Electricity demand (energy)'!AW266/(365*24)*1000</f>
        <v>1083.346633</v>
      </c>
      <c r="AX266" s="78">
        <f>'Electricity demand (energy)'!AX266/(365*24)*1000</f>
        <v>1089.438161</v>
      </c>
      <c r="AY266" s="78">
        <f>'Electricity demand (energy)'!AY266/(365*24)*1000</f>
        <v>1092.340367</v>
      </c>
      <c r="AZ266" s="78">
        <f>'Electricity demand (energy)'!AZ266/(365*24)*1000</f>
        <v>1093.716854</v>
      </c>
      <c r="BA266" s="78">
        <f>'Electricity demand (energy)'!BA266/(365*24)*1000</f>
        <v>1094.368312</v>
      </c>
      <c r="BB266" s="78">
        <f>'Electricity demand (energy)'!BB266/(365*24)*1000</f>
        <v>1094.676319</v>
      </c>
      <c r="BC266" s="78">
        <f>'Electricity demand (energy)'!BC266/(365*24)*1000</f>
        <v>1094.821873</v>
      </c>
      <c r="BD266" s="79">
        <f>'Electricity demand (energy)'!BD266/(365*24)*1000</f>
        <v>1094.890642</v>
      </c>
      <c r="BE266" s="3"/>
      <c r="BF266" s="3"/>
      <c r="BG266" s="3"/>
      <c r="BH266" s="3"/>
      <c r="BI266" s="3"/>
      <c r="BJ266" s="3"/>
      <c r="BK266" s="3"/>
      <c r="BL266" s="3"/>
      <c r="BM266" s="3"/>
      <c r="BN266" s="3"/>
    </row>
    <row r="267">
      <c r="A267" s="75"/>
      <c r="C267" s="77" t="s">
        <v>71</v>
      </c>
      <c r="D267" s="71" t="s">
        <v>57</v>
      </c>
      <c r="E267" s="76" t="s">
        <v>57</v>
      </c>
      <c r="F267" s="78">
        <f>'Electricity demand (energy)'!F267/(365*24)*1000</f>
        <v>0</v>
      </c>
      <c r="G267" s="78">
        <f>'Electricity demand (energy)'!G267/(365*24)*1000</f>
        <v>0</v>
      </c>
      <c r="H267" s="78">
        <f>'Electricity demand (energy)'!H267/(365*24)*1000</f>
        <v>0</v>
      </c>
      <c r="I267" s="78">
        <f>'Electricity demand (energy)'!I267/(365*24)*1000</f>
        <v>0</v>
      </c>
      <c r="J267" s="78">
        <f>'Electricity demand (energy)'!J267/(365*24)*1000</f>
        <v>0</v>
      </c>
      <c r="K267" s="78">
        <f>'Electricity demand (energy)'!K267/(365*24)*1000</f>
        <v>0</v>
      </c>
      <c r="L267" s="78">
        <f>'Electricity demand (energy)'!L267/(365*24)*1000</f>
        <v>0</v>
      </c>
      <c r="M267" s="78">
        <f>'Electricity demand (energy)'!M267/(365*24)*1000</f>
        <v>0</v>
      </c>
      <c r="N267" s="78">
        <f>'Electricity demand (energy)'!N267/(365*24)*1000</f>
        <v>0</v>
      </c>
      <c r="O267" s="78">
        <f>'Electricity demand (energy)'!O267/(365*24)*1000</f>
        <v>0</v>
      </c>
      <c r="P267" s="78">
        <f>'Electricity demand (energy)'!P267/(365*24)*1000</f>
        <v>0</v>
      </c>
      <c r="Q267" s="78">
        <f>'Electricity demand (energy)'!Q267/(365*24)*1000</f>
        <v>0</v>
      </c>
      <c r="R267" s="78">
        <f>'Electricity demand (energy)'!R267/(365*24)*1000</f>
        <v>0</v>
      </c>
      <c r="S267" s="78">
        <f>'Electricity demand (energy)'!S267/(365*24)*1000</f>
        <v>0</v>
      </c>
      <c r="T267" s="78">
        <f>'Electricity demand (energy)'!T267/(365*24)*1000</f>
        <v>0</v>
      </c>
      <c r="U267" s="78">
        <f>'Electricity demand (energy)'!U267/(365*24)*1000</f>
        <v>0</v>
      </c>
      <c r="V267" s="78">
        <f>'Electricity demand (energy)'!V267/(365*24)*1000</f>
        <v>0</v>
      </c>
      <c r="W267" s="78">
        <f>'Electricity demand (energy)'!W267/(365*24)*1000</f>
        <v>0</v>
      </c>
      <c r="X267" s="78">
        <f>'Electricity demand (energy)'!X267/(365*24)*1000</f>
        <v>0</v>
      </c>
      <c r="Y267" s="78">
        <f>'Electricity demand (energy)'!Y267/(365*24)*1000</f>
        <v>0</v>
      </c>
      <c r="Z267" s="78">
        <f>'Electricity demand (energy)'!Z267/(365*24)*1000</f>
        <v>0</v>
      </c>
      <c r="AA267" s="78">
        <f>'Electricity demand (energy)'!AA267/(365*24)*1000</f>
        <v>0</v>
      </c>
      <c r="AB267" s="78">
        <f>'Electricity demand (energy)'!AB267/(365*24)*1000</f>
        <v>0</v>
      </c>
      <c r="AC267" s="78">
        <f>'Electricity demand (energy)'!AC267/(365*24)*1000</f>
        <v>0.286668933</v>
      </c>
      <c r="AD267" s="78">
        <f>'Electricity demand (energy)'!AD267/(365*24)*1000</f>
        <v>0.6907332469</v>
      </c>
      <c r="AE267" s="78">
        <f>'Electricity demand (energy)'!AE267/(365*24)*1000</f>
        <v>1.76257524</v>
      </c>
      <c r="AF267" s="78">
        <f>'Electricity demand (energy)'!AF267/(365*24)*1000</f>
        <v>4.656428764</v>
      </c>
      <c r="AG267" s="78">
        <f>'Electricity demand (energy)'!AG267/(365*24)*1000</f>
        <v>11.46714196</v>
      </c>
      <c r="AH267" s="78">
        <f>'Electricity demand (energy)'!AH267/(365*24)*1000</f>
        <v>24.06894538</v>
      </c>
      <c r="AI267" s="78">
        <f>'Electricity demand (energy)'!AI267/(365*24)*1000</f>
        <v>43.73167658</v>
      </c>
      <c r="AJ267" s="78">
        <f>'Electricity demand (energy)'!AJ267/(365*24)*1000</f>
        <v>71.21250071</v>
      </c>
      <c r="AK267" s="78">
        <f>'Electricity demand (energy)'!AK267/(365*24)*1000</f>
        <v>108.1799212</v>
      </c>
      <c r="AL267" s="78">
        <f>'Electricity demand (energy)'!AL267/(365*24)*1000</f>
        <v>159.7881999</v>
      </c>
      <c r="AM267" s="78">
        <f>'Electricity demand (energy)'!AM267/(365*24)*1000</f>
        <v>233.2366892</v>
      </c>
      <c r="AN267" s="78">
        <f>'Electricity demand (energy)'!AN267/(365*24)*1000</f>
        <v>341.6010874</v>
      </c>
      <c r="AO267" s="78">
        <f>'Electricity demand (energy)'!AO267/(365*24)*1000</f>
        <v>504.6369984</v>
      </c>
      <c r="AP267" s="78">
        <f>'Electricity demand (energy)'!AP267/(365*24)*1000</f>
        <v>748.9325047</v>
      </c>
      <c r="AQ267" s="78">
        <f>'Electricity demand (energy)'!AQ267/(365*24)*1000</f>
        <v>1107.711138</v>
      </c>
      <c r="AR267" s="78">
        <f>'Electricity demand (energy)'!AR267/(365*24)*1000</f>
        <v>1619.436779</v>
      </c>
      <c r="AS267" s="78">
        <f>'Electricity demand (energy)'!AS267/(365*24)*1000</f>
        <v>2325.141585</v>
      </c>
      <c r="AT267" s="78">
        <f>'Electricity demand (energy)'!AT267/(365*24)*1000</f>
        <v>58.19513795</v>
      </c>
      <c r="AU267" s="78">
        <f>'Electricity demand (energy)'!AU267/(365*24)*1000</f>
        <v>77.95007177</v>
      </c>
      <c r="AV267" s="78">
        <f>'Electricity demand (energy)'!AV267/(365*24)*1000</f>
        <v>113.8443301</v>
      </c>
      <c r="AW267" s="78">
        <f>'Electricity demand (energy)'!AW267/(365*24)*1000</f>
        <v>170.8934643</v>
      </c>
      <c r="AX267" s="78">
        <f>'Electricity demand (energy)'!AX267/(365*24)*1000</f>
        <v>244.7540247</v>
      </c>
      <c r="AY267" s="78">
        <f>'Electricity demand (energy)'!AY267/(365*24)*1000</f>
        <v>318.6145852</v>
      </c>
      <c r="AZ267" s="78">
        <f>'Electricity demand (energy)'!AZ267/(365*24)*1000</f>
        <v>375.6637194</v>
      </c>
      <c r="BA267" s="78">
        <f>'Electricity demand (energy)'!BA267/(365*24)*1000</f>
        <v>411.5579777</v>
      </c>
      <c r="BB267" s="78">
        <f>'Electricity demand (energy)'!BB267/(365*24)*1000</f>
        <v>431.3129115</v>
      </c>
      <c r="BC267" s="78">
        <f>'Electricity demand (energy)'!BC267/(365*24)*1000</f>
        <v>441.3910077</v>
      </c>
      <c r="BD267" s="79">
        <f>'Electricity demand (energy)'!BD267/(365*24)*1000</f>
        <v>446.3336693</v>
      </c>
      <c r="BE267" s="3"/>
      <c r="BF267" s="3"/>
      <c r="BG267" s="3"/>
      <c r="BH267" s="3"/>
      <c r="BI267" s="3"/>
      <c r="BJ267" s="3"/>
      <c r="BK267" s="3"/>
      <c r="BL267" s="3"/>
      <c r="BM267" s="3"/>
      <c r="BN267" s="3"/>
    </row>
    <row r="268">
      <c r="A268" s="75"/>
      <c r="E268" s="76" t="s">
        <v>56</v>
      </c>
      <c r="F268" s="78">
        <f>'Electricity demand (energy)'!F268/(365*24)*1000</f>
        <v>0</v>
      </c>
      <c r="G268" s="78">
        <f>'Electricity demand (energy)'!G268/(365*24)*1000</f>
        <v>0</v>
      </c>
      <c r="H268" s="78">
        <f>'Electricity demand (energy)'!H268/(365*24)*1000</f>
        <v>0</v>
      </c>
      <c r="I268" s="78">
        <f>'Electricity demand (energy)'!I268/(365*24)*1000</f>
        <v>0</v>
      </c>
      <c r="J268" s="78">
        <f>'Electricity demand (energy)'!J268/(365*24)*1000</f>
        <v>0</v>
      </c>
      <c r="K268" s="78">
        <f>'Electricity demand (energy)'!K268/(365*24)*1000</f>
        <v>0</v>
      </c>
      <c r="L268" s="78">
        <f>'Electricity demand (energy)'!L268/(365*24)*1000</f>
        <v>0</v>
      </c>
      <c r="M268" s="78">
        <f>'Electricity demand (energy)'!M268/(365*24)*1000</f>
        <v>0</v>
      </c>
      <c r="N268" s="78">
        <f>'Electricity demand (energy)'!N268/(365*24)*1000</f>
        <v>0</v>
      </c>
      <c r="O268" s="78">
        <f>'Electricity demand (energy)'!O268/(365*24)*1000</f>
        <v>0</v>
      </c>
      <c r="P268" s="78">
        <f>'Electricity demand (energy)'!P268/(365*24)*1000</f>
        <v>0</v>
      </c>
      <c r="Q268" s="78">
        <f>'Electricity demand (energy)'!Q268/(365*24)*1000</f>
        <v>0</v>
      </c>
      <c r="R268" s="78">
        <f>'Electricity demand (energy)'!R268/(365*24)*1000</f>
        <v>0</v>
      </c>
      <c r="S268" s="78">
        <f>'Electricity demand (energy)'!S268/(365*24)*1000</f>
        <v>0</v>
      </c>
      <c r="T268" s="78">
        <f>'Electricity demand (energy)'!T268/(365*24)*1000</f>
        <v>0</v>
      </c>
      <c r="U268" s="78">
        <f>'Electricity demand (energy)'!U268/(365*24)*1000</f>
        <v>0</v>
      </c>
      <c r="V268" s="78">
        <f>'Electricity demand (energy)'!V268/(365*24)*1000</f>
        <v>0</v>
      </c>
      <c r="W268" s="78">
        <f>'Electricity demand (energy)'!W268/(365*24)*1000</f>
        <v>0</v>
      </c>
      <c r="X268" s="78">
        <f>'Electricity demand (energy)'!X268/(365*24)*1000</f>
        <v>0</v>
      </c>
      <c r="Y268" s="78">
        <f>'Electricity demand (energy)'!Y268/(365*24)*1000</f>
        <v>0</v>
      </c>
      <c r="Z268" s="78">
        <f>'Electricity demand (energy)'!Z268/(365*24)*1000</f>
        <v>0</v>
      </c>
      <c r="AA268" s="78">
        <f>'Electricity demand (energy)'!AA268/(365*24)*1000</f>
        <v>0</v>
      </c>
      <c r="AB268" s="78">
        <f>'Electricity demand (energy)'!AB268/(365*24)*1000</f>
        <v>0</v>
      </c>
      <c r="AC268" s="78">
        <f>'Electricity demand (energy)'!AC268/(365*24)*1000</f>
        <v>0.4076996573</v>
      </c>
      <c r="AD268" s="78">
        <f>'Electricity demand (energy)'!AD268/(365*24)*1000</f>
        <v>1.226990756</v>
      </c>
      <c r="AE268" s="78">
        <f>'Electricity demand (energy)'!AE268/(365*24)*1000</f>
        <v>3.755714393</v>
      </c>
      <c r="AF268" s="78">
        <f>'Electricity demand (energy)'!AF268/(365*24)*1000</f>
        <v>11.24945015</v>
      </c>
      <c r="AG268" s="78">
        <f>'Electricity demand (energy)'!AG268/(365*24)*1000</f>
        <v>28.78804627</v>
      </c>
      <c r="AH268" s="78">
        <f>'Electricity demand (energy)'!AH268/(365*24)*1000</f>
        <v>57.53364147</v>
      </c>
      <c r="AI268" s="78">
        <f>'Electricity demand (energy)'!AI268/(365*24)*1000</f>
        <v>93.42709733</v>
      </c>
      <c r="AJ268" s="78">
        <f>'Electricity demand (energy)'!AJ268/(365*24)*1000</f>
        <v>131.8755206</v>
      </c>
      <c r="AK268" s="78">
        <f>'Electricity demand (energy)'!AK268/(365*24)*1000</f>
        <v>174.709266</v>
      </c>
      <c r="AL268" s="78">
        <f>'Electricity demand (energy)'!AL268/(365*24)*1000</f>
        <v>232.1597319</v>
      </c>
      <c r="AM268" s="78">
        <f>'Electricity demand (energy)'!AM268/(365*24)*1000</f>
        <v>316.3246035</v>
      </c>
      <c r="AN268" s="78">
        <f>'Electricity demand (energy)'!AN268/(365*24)*1000</f>
        <v>443.7106187</v>
      </c>
      <c r="AO268" s="78">
        <f>'Electricity demand (energy)'!AO268/(365*24)*1000</f>
        <v>634.8489203</v>
      </c>
      <c r="AP268" s="78">
        <f>'Electricity demand (energy)'!AP268/(365*24)*1000</f>
        <v>914.6703899</v>
      </c>
      <c r="AQ268" s="78">
        <f>'Electricity demand (energy)'!AQ268/(365*24)*1000</f>
        <v>1313.139889</v>
      </c>
      <c r="AR268" s="78">
        <f>'Electricity demand (energy)'!AR268/(365*24)*1000</f>
        <v>1864.701091</v>
      </c>
      <c r="AS268" s="78">
        <f>'Electricity demand (energy)'!AS268/(365*24)*1000</f>
        <v>2606.336547</v>
      </c>
      <c r="AT268" s="78">
        <f>'Electricity demand (energy)'!AT268/(365*24)*1000</f>
        <v>67.35909058</v>
      </c>
      <c r="AU268" s="78">
        <f>'Electricity demand (energy)'!AU268/(365*24)*1000</f>
        <v>96.37414963</v>
      </c>
      <c r="AV268" s="78">
        <f>'Electricity demand (energy)'!AV268/(365*24)*1000</f>
        <v>149.0938415</v>
      </c>
      <c r="AW268" s="78">
        <f>'Electricity demand (energy)'!AW268/(365*24)*1000</f>
        <v>232.8847574</v>
      </c>
      <c r="AX268" s="78">
        <f>'Electricity demand (energy)'!AX268/(365*24)*1000</f>
        <v>341.3674556</v>
      </c>
      <c r="AY268" s="78">
        <f>'Electricity demand (energy)'!AY268/(365*24)*1000</f>
        <v>449.8501537</v>
      </c>
      <c r="AZ268" s="78">
        <f>'Electricity demand (energy)'!AZ268/(365*24)*1000</f>
        <v>533.6410696</v>
      </c>
      <c r="BA268" s="78">
        <f>'Electricity demand (energy)'!BA268/(365*24)*1000</f>
        <v>586.3607615</v>
      </c>
      <c r="BB268" s="78">
        <f>'Electricity demand (energy)'!BB268/(365*24)*1000</f>
        <v>615.3758205</v>
      </c>
      <c r="BC268" s="78">
        <f>'Electricity demand (energy)'!BC268/(365*24)*1000</f>
        <v>630.1780242</v>
      </c>
      <c r="BD268" s="79">
        <f>'Electricity demand (energy)'!BD268/(365*24)*1000</f>
        <v>637.4375585</v>
      </c>
      <c r="BE268" s="3"/>
      <c r="BF268" s="3"/>
      <c r="BG268" s="3"/>
      <c r="BH268" s="3"/>
      <c r="BI268" s="3"/>
      <c r="BJ268" s="3"/>
      <c r="BK268" s="3"/>
      <c r="BL268" s="3"/>
      <c r="BM268" s="3"/>
      <c r="BN268" s="3"/>
    </row>
    <row r="269">
      <c r="A269" s="75"/>
      <c r="E269" s="76" t="s">
        <v>55</v>
      </c>
      <c r="F269" s="78">
        <f>'Electricity demand (energy)'!F269/(365*24)*1000</f>
        <v>0</v>
      </c>
      <c r="G269" s="78">
        <f>'Electricity demand (energy)'!G269/(365*24)*1000</f>
        <v>0</v>
      </c>
      <c r="H269" s="78">
        <f>'Electricity demand (energy)'!H269/(365*24)*1000</f>
        <v>0</v>
      </c>
      <c r="I269" s="78">
        <f>'Electricity demand (energy)'!I269/(365*24)*1000</f>
        <v>0</v>
      </c>
      <c r="J269" s="78">
        <f>'Electricity demand (energy)'!J269/(365*24)*1000</f>
        <v>0</v>
      </c>
      <c r="K269" s="78">
        <f>'Electricity demand (energy)'!K269/(365*24)*1000</f>
        <v>0</v>
      </c>
      <c r="L269" s="78">
        <f>'Electricity demand (energy)'!L269/(365*24)*1000</f>
        <v>0</v>
      </c>
      <c r="M269" s="78">
        <f>'Electricity demand (energy)'!M269/(365*24)*1000</f>
        <v>0</v>
      </c>
      <c r="N269" s="78">
        <f>'Electricity demand (energy)'!N269/(365*24)*1000</f>
        <v>0</v>
      </c>
      <c r="O269" s="78">
        <f>'Electricity demand (energy)'!O269/(365*24)*1000</f>
        <v>0</v>
      </c>
      <c r="P269" s="78">
        <f>'Electricity demand (energy)'!P269/(365*24)*1000</f>
        <v>0</v>
      </c>
      <c r="Q269" s="78">
        <f>'Electricity demand (energy)'!Q269/(365*24)*1000</f>
        <v>0</v>
      </c>
      <c r="R269" s="78">
        <f>'Electricity demand (energy)'!R269/(365*24)*1000</f>
        <v>0</v>
      </c>
      <c r="S269" s="78">
        <f>'Electricity demand (energy)'!S269/(365*24)*1000</f>
        <v>0</v>
      </c>
      <c r="T269" s="78">
        <f>'Electricity demand (energy)'!T269/(365*24)*1000</f>
        <v>0</v>
      </c>
      <c r="U269" s="78">
        <f>'Electricity demand (energy)'!U269/(365*24)*1000</f>
        <v>0</v>
      </c>
      <c r="V269" s="78">
        <f>'Electricity demand (energy)'!V269/(365*24)*1000</f>
        <v>0</v>
      </c>
      <c r="W269" s="78">
        <f>'Electricity demand (energy)'!W269/(365*24)*1000</f>
        <v>0</v>
      </c>
      <c r="X269" s="78">
        <f>'Electricity demand (energy)'!X269/(365*24)*1000</f>
        <v>0</v>
      </c>
      <c r="Y269" s="78">
        <f>'Electricity demand (energy)'!Y269/(365*24)*1000</f>
        <v>0</v>
      </c>
      <c r="Z269" s="78">
        <f>'Electricity demand (energy)'!Z269/(365*24)*1000</f>
        <v>0</v>
      </c>
      <c r="AA269" s="78">
        <f>'Electricity demand (energy)'!AA269/(365*24)*1000</f>
        <v>0</v>
      </c>
      <c r="AB269" s="78">
        <f>'Electricity demand (energy)'!AB269/(365*24)*1000</f>
        <v>0</v>
      </c>
      <c r="AC269" s="78">
        <f>'Electricity demand (energy)'!AC269/(365*24)*1000</f>
        <v>0.8476974378</v>
      </c>
      <c r="AD269" s="78">
        <f>'Electricity demand (energy)'!AD269/(365*24)*1000</f>
        <v>3.34333089</v>
      </c>
      <c r="AE269" s="78">
        <f>'Electricity demand (energy)'!AE269/(365*24)*1000</f>
        <v>11.44001726</v>
      </c>
      <c r="AF269" s="78">
        <f>'Electricity demand (energy)'!AF269/(365*24)*1000</f>
        <v>32.10452078</v>
      </c>
      <c r="AG269" s="78">
        <f>'Electricity demand (energy)'!AG269/(365*24)*1000</f>
        <v>67.95509547</v>
      </c>
      <c r="AH269" s="78">
        <f>'Electricity demand (energy)'!AH269/(365*24)*1000</f>
        <v>109.3080106</v>
      </c>
      <c r="AI269" s="78">
        <f>'Electricity demand (energy)'!AI269/(365*24)*1000</f>
        <v>149.3190984</v>
      </c>
      <c r="AJ269" s="78">
        <f>'Electricity demand (energy)'!AJ269/(365*24)*1000</f>
        <v>189.6943558</v>
      </c>
      <c r="AK269" s="78">
        <f>'Electricity demand (energy)'!AK269/(365*24)*1000</f>
        <v>238.6890034</v>
      </c>
      <c r="AL269" s="78">
        <f>'Electricity demand (energy)'!AL269/(365*24)*1000</f>
        <v>309.2313509</v>
      </c>
      <c r="AM269" s="78">
        <f>'Electricity demand (energy)'!AM269/(365*24)*1000</f>
        <v>411.0413056</v>
      </c>
      <c r="AN269" s="78">
        <f>'Electricity demand (energy)'!AN269/(365*24)*1000</f>
        <v>557.7261069</v>
      </c>
      <c r="AO269" s="78">
        <f>'Electricity demand (energy)'!AO269/(365*24)*1000</f>
        <v>767.122188</v>
      </c>
      <c r="AP269" s="78">
        <f>'Electricity demand (energy)'!AP269/(365*24)*1000</f>
        <v>1062.162026</v>
      </c>
      <c r="AQ269" s="78">
        <f>'Electricity demand (energy)'!AQ269/(365*24)*1000</f>
        <v>1471.565889</v>
      </c>
      <c r="AR269" s="78">
        <f>'Electricity demand (energy)'!AR269/(365*24)*1000</f>
        <v>2029.149185</v>
      </c>
      <c r="AS269" s="78">
        <f>'Electricity demand (energy)'!AS269/(365*24)*1000</f>
        <v>2771.730053</v>
      </c>
      <c r="AT269" s="78">
        <f>'Electricity demand (energy)'!AT269/(365*24)*1000</f>
        <v>88.74164673</v>
      </c>
      <c r="AU269" s="78">
        <f>'Electricity demand (energy)'!AU269/(365*24)*1000</f>
        <v>139.3636646</v>
      </c>
      <c r="AV269" s="78">
        <f>'Electricity demand (energy)'!AV269/(365*24)*1000</f>
        <v>231.3427016</v>
      </c>
      <c r="AW269" s="78">
        <f>'Electricity demand (energy)'!AW269/(365*24)*1000</f>
        <v>377.531108</v>
      </c>
      <c r="AX269" s="78">
        <f>'Electricity demand (energy)'!AX269/(365*24)*1000</f>
        <v>566.7987941</v>
      </c>
      <c r="AY269" s="78">
        <f>'Electricity demand (energy)'!AY269/(365*24)*1000</f>
        <v>756.0664803</v>
      </c>
      <c r="AZ269" s="78">
        <f>'Electricity demand (energy)'!AZ269/(365*24)*1000</f>
        <v>902.2548867</v>
      </c>
      <c r="BA269" s="78">
        <f>'Electricity demand (energy)'!BA269/(365*24)*1000</f>
        <v>994.2339236</v>
      </c>
      <c r="BB269" s="78">
        <f>'Electricity demand (energy)'!BB269/(365*24)*1000</f>
        <v>1044.855942</v>
      </c>
      <c r="BC269" s="78">
        <f>'Electricity demand (energy)'!BC269/(365*24)*1000</f>
        <v>1070.681063</v>
      </c>
      <c r="BD269" s="79">
        <f>'Electricity demand (energy)'!BD269/(365*24)*1000</f>
        <v>1083.346633</v>
      </c>
      <c r="BE269" s="3"/>
      <c r="BF269" s="3"/>
      <c r="BG269" s="3"/>
      <c r="BH269" s="3"/>
      <c r="BI269" s="3"/>
      <c r="BJ269" s="3"/>
      <c r="BK269" s="3"/>
      <c r="BL269" s="3"/>
      <c r="BM269" s="3"/>
      <c r="BN269" s="3"/>
    </row>
    <row r="270">
      <c r="A270" s="75"/>
      <c r="D270" s="77" t="s">
        <v>56</v>
      </c>
      <c r="E270" s="76" t="s">
        <v>57</v>
      </c>
      <c r="F270" s="78">
        <f>'Electricity demand (energy)'!F270/(365*24)*1000</f>
        <v>0</v>
      </c>
      <c r="G270" s="78">
        <f>'Electricity demand (energy)'!G270/(365*24)*1000</f>
        <v>0</v>
      </c>
      <c r="H270" s="78">
        <f>'Electricity demand (energy)'!H270/(365*24)*1000</f>
        <v>0</v>
      </c>
      <c r="I270" s="78">
        <f>'Electricity demand (energy)'!I270/(365*24)*1000</f>
        <v>0</v>
      </c>
      <c r="J270" s="78">
        <f>'Electricity demand (energy)'!J270/(365*24)*1000</f>
        <v>0</v>
      </c>
      <c r="K270" s="78">
        <f>'Electricity demand (energy)'!K270/(365*24)*1000</f>
        <v>0</v>
      </c>
      <c r="L270" s="78">
        <f>'Electricity demand (energy)'!L270/(365*24)*1000</f>
        <v>0</v>
      </c>
      <c r="M270" s="78">
        <f>'Electricity demand (energy)'!M270/(365*24)*1000</f>
        <v>0</v>
      </c>
      <c r="N270" s="78">
        <f>'Electricity demand (energy)'!N270/(365*24)*1000</f>
        <v>0</v>
      </c>
      <c r="O270" s="78">
        <f>'Electricity demand (energy)'!O270/(365*24)*1000</f>
        <v>0</v>
      </c>
      <c r="P270" s="78">
        <f>'Electricity demand (energy)'!P270/(365*24)*1000</f>
        <v>0</v>
      </c>
      <c r="Q270" s="78">
        <f>'Electricity demand (energy)'!Q270/(365*24)*1000</f>
        <v>0</v>
      </c>
      <c r="R270" s="78">
        <f>'Electricity demand (energy)'!R270/(365*24)*1000</f>
        <v>0</v>
      </c>
      <c r="S270" s="78">
        <f>'Electricity demand (energy)'!S270/(365*24)*1000</f>
        <v>0</v>
      </c>
      <c r="T270" s="78">
        <f>'Electricity demand (energy)'!T270/(365*24)*1000</f>
        <v>0</v>
      </c>
      <c r="U270" s="78">
        <f>'Electricity demand (energy)'!U270/(365*24)*1000</f>
        <v>0</v>
      </c>
      <c r="V270" s="78">
        <f>'Electricity demand (energy)'!V270/(365*24)*1000</f>
        <v>0</v>
      </c>
      <c r="W270" s="78">
        <f>'Electricity demand (energy)'!W270/(365*24)*1000</f>
        <v>0</v>
      </c>
      <c r="X270" s="78">
        <f>'Electricity demand (energy)'!X270/(365*24)*1000</f>
        <v>0</v>
      </c>
      <c r="Y270" s="78">
        <f>'Electricity demand (energy)'!Y270/(365*24)*1000</f>
        <v>0</v>
      </c>
      <c r="Z270" s="78">
        <f>'Electricity demand (energy)'!Z270/(365*24)*1000</f>
        <v>0</v>
      </c>
      <c r="AA270" s="78">
        <f>'Electricity demand (energy)'!AA270/(365*24)*1000</f>
        <v>0</v>
      </c>
      <c r="AB270" s="78">
        <f>'Electricity demand (energy)'!AB270/(365*24)*1000</f>
        <v>0</v>
      </c>
      <c r="AC270" s="78">
        <f>'Electricity demand (energy)'!AC270/(365*24)*1000</f>
        <v>1.125816984</v>
      </c>
      <c r="AD270" s="78">
        <f>'Electricity demand (energy)'!AD270/(365*24)*1000</f>
        <v>2.870121225</v>
      </c>
      <c r="AE270" s="78">
        <f>'Electricity demand (energy)'!AE270/(365*24)*1000</f>
        <v>6.901749517</v>
      </c>
      <c r="AF270" s="78">
        <f>'Electricity demand (energy)'!AF270/(365*24)*1000</f>
        <v>15.28039341</v>
      </c>
      <c r="AG270" s="78">
        <f>'Electricity demand (energy)'!AG270/(365*24)*1000</f>
        <v>30.72930992</v>
      </c>
      <c r="AH270" s="78">
        <f>'Electricity demand (energy)'!AH270/(365*24)*1000</f>
        <v>57.59954998</v>
      </c>
      <c r="AI270" s="78">
        <f>'Electricity demand (energy)'!AI270/(365*24)*1000</f>
        <v>104.6808447</v>
      </c>
      <c r="AJ270" s="78">
        <f>'Electricity demand (energy)'!AJ270/(365*24)*1000</f>
        <v>185.5993422</v>
      </c>
      <c r="AK270" s="78">
        <f>'Electricity demand (energy)'!AK270/(365*24)*1000</f>
        <v>320.8802121</v>
      </c>
      <c r="AL270" s="78">
        <f>'Electricity demand (energy)'!AL270/(365*24)*1000</f>
        <v>547.0355843</v>
      </c>
      <c r="AM270" s="78">
        <f>'Electricity demand (energy)'!AM270/(365*24)*1000</f>
        <v>899.9563402</v>
      </c>
      <c r="AN270" s="78">
        <f>'Electricity demand (energy)'!AN270/(365*24)*1000</f>
        <v>1416.943979</v>
      </c>
      <c r="AO270" s="78">
        <f>'Electricity demand (energy)'!AO270/(365*24)*1000</f>
        <v>2180.585044</v>
      </c>
      <c r="AP270" s="78">
        <f>'Electricity demand (energy)'!AP270/(365*24)*1000</f>
        <v>3096.718026</v>
      </c>
      <c r="AQ270" s="78">
        <f>'Electricity demand (energy)'!AQ270/(365*24)*1000</f>
        <v>4201.567222</v>
      </c>
      <c r="AR270" s="78">
        <f>'Electricity demand (energy)'!AR270/(365*24)*1000</f>
        <v>5470.853776</v>
      </c>
      <c r="AS270" s="78">
        <f>'Electricity demand (energy)'!AS270/(365*24)*1000</f>
        <v>6872.253396</v>
      </c>
      <c r="AT270" s="78">
        <f>'Electricity demand (energy)'!AT270/(365*24)*1000</f>
        <v>318.6145852</v>
      </c>
      <c r="AU270" s="78">
        <f>'Electricity demand (energy)'!AU270/(365*24)*1000</f>
        <v>375.6637194</v>
      </c>
      <c r="AV270" s="78">
        <f>'Electricity demand (energy)'!AV270/(365*24)*1000</f>
        <v>411.5579777</v>
      </c>
      <c r="AW270" s="78">
        <f>'Electricity demand (energy)'!AW270/(365*24)*1000</f>
        <v>431.3129115</v>
      </c>
      <c r="AX270" s="78">
        <f>'Electricity demand (energy)'!AX270/(365*24)*1000</f>
        <v>441.3910077</v>
      </c>
      <c r="AY270" s="78">
        <f>'Electricity demand (energy)'!AY270/(365*24)*1000</f>
        <v>446.3336693</v>
      </c>
      <c r="AZ270" s="78">
        <f>'Electricity demand (energy)'!AZ270/(365*24)*1000</f>
        <v>448.710851</v>
      </c>
      <c r="BA270" s="78">
        <f>'Electricity demand (energy)'!BA270/(365*24)*1000</f>
        <v>449.8434191</v>
      </c>
      <c r="BB270" s="78">
        <f>'Electricity demand (energy)'!BB270/(365*24)*1000</f>
        <v>450.3805848</v>
      </c>
      <c r="BC270" s="78">
        <f>'Electricity demand (energy)'!BC270/(365*24)*1000</f>
        <v>450.6348122</v>
      </c>
      <c r="BD270" s="79">
        <f>'Electricity demand (energy)'!BD270/(365*24)*1000</f>
        <v>450.75501</v>
      </c>
      <c r="BE270" s="3"/>
      <c r="BF270" s="3"/>
      <c r="BG270" s="3"/>
      <c r="BH270" s="3"/>
      <c r="BI270" s="3"/>
      <c r="BJ270" s="3"/>
      <c r="BK270" s="3"/>
      <c r="BL270" s="3"/>
      <c r="BM270" s="3"/>
      <c r="BN270" s="3"/>
    </row>
    <row r="271">
      <c r="A271" s="75"/>
      <c r="E271" s="76" t="s">
        <v>56</v>
      </c>
      <c r="F271" s="78">
        <f>'Electricity demand (energy)'!F271/(365*24)*1000</f>
        <v>0</v>
      </c>
      <c r="G271" s="78">
        <f>'Electricity demand (energy)'!G271/(365*24)*1000</f>
        <v>0</v>
      </c>
      <c r="H271" s="78">
        <f>'Electricity demand (energy)'!H271/(365*24)*1000</f>
        <v>0</v>
      </c>
      <c r="I271" s="78">
        <f>'Electricity demand (energy)'!I271/(365*24)*1000</f>
        <v>0</v>
      </c>
      <c r="J271" s="78">
        <f>'Electricity demand (energy)'!J271/(365*24)*1000</f>
        <v>0</v>
      </c>
      <c r="K271" s="78">
        <f>'Electricity demand (energy)'!K271/(365*24)*1000</f>
        <v>0</v>
      </c>
      <c r="L271" s="78">
        <f>'Electricity demand (energy)'!L271/(365*24)*1000</f>
        <v>0</v>
      </c>
      <c r="M271" s="78">
        <f>'Electricity demand (energy)'!M271/(365*24)*1000</f>
        <v>0</v>
      </c>
      <c r="N271" s="78">
        <f>'Electricity demand (energy)'!N271/(365*24)*1000</f>
        <v>0</v>
      </c>
      <c r="O271" s="78">
        <f>'Electricity demand (energy)'!O271/(365*24)*1000</f>
        <v>0</v>
      </c>
      <c r="P271" s="78">
        <f>'Electricity demand (energy)'!P271/(365*24)*1000</f>
        <v>0</v>
      </c>
      <c r="Q271" s="78">
        <f>'Electricity demand (energy)'!Q271/(365*24)*1000</f>
        <v>0</v>
      </c>
      <c r="R271" s="78">
        <f>'Electricity demand (energy)'!R271/(365*24)*1000</f>
        <v>0</v>
      </c>
      <c r="S271" s="78">
        <f>'Electricity demand (energy)'!S271/(365*24)*1000</f>
        <v>0</v>
      </c>
      <c r="T271" s="78">
        <f>'Electricity demand (energy)'!T271/(365*24)*1000</f>
        <v>0</v>
      </c>
      <c r="U271" s="78">
        <f>'Electricity demand (energy)'!U271/(365*24)*1000</f>
        <v>0</v>
      </c>
      <c r="V271" s="78">
        <f>'Electricity demand (energy)'!V271/(365*24)*1000</f>
        <v>0</v>
      </c>
      <c r="W271" s="78">
        <f>'Electricity demand (energy)'!W271/(365*24)*1000</f>
        <v>0</v>
      </c>
      <c r="X271" s="78">
        <f>'Electricity demand (energy)'!X271/(365*24)*1000</f>
        <v>0</v>
      </c>
      <c r="Y271" s="78">
        <f>'Electricity demand (energy)'!Y271/(365*24)*1000</f>
        <v>0</v>
      </c>
      <c r="Z271" s="78">
        <f>'Electricity demand (energy)'!Z271/(365*24)*1000</f>
        <v>0</v>
      </c>
      <c r="AA271" s="78">
        <f>'Electricity demand (energy)'!AA271/(365*24)*1000</f>
        <v>0</v>
      </c>
      <c r="AB271" s="78">
        <f>'Electricity demand (energy)'!AB271/(365*24)*1000</f>
        <v>0</v>
      </c>
      <c r="AC271" s="78">
        <f>'Electricity demand (energy)'!AC271/(365*24)*1000</f>
        <v>1.704046682</v>
      </c>
      <c r="AD271" s="78">
        <f>'Electricity demand (energy)'!AD271/(365*24)*1000</f>
        <v>5.232020692</v>
      </c>
      <c r="AE271" s="78">
        <f>'Electricity demand (energy)'!AE271/(365*24)*1000</f>
        <v>14.06911117</v>
      </c>
      <c r="AF271" s="78">
        <f>'Electricity demand (energy)'!AF271/(365*24)*1000</f>
        <v>32.67248106</v>
      </c>
      <c r="AG271" s="78">
        <f>'Electricity demand (energy)'!AG271/(365*24)*1000</f>
        <v>64.31469125</v>
      </c>
      <c r="AH271" s="78">
        <f>'Electricity demand (energy)'!AH271/(365*24)*1000</f>
        <v>111.680748</v>
      </c>
      <c r="AI271" s="78">
        <f>'Electricity demand (energy)'!AI271/(365*24)*1000</f>
        <v>184.0871602</v>
      </c>
      <c r="AJ271" s="78">
        <f>'Electricity demand (energy)'!AJ271/(365*24)*1000</f>
        <v>298.1912992</v>
      </c>
      <c r="AK271" s="78">
        <f>'Electricity demand (energy)'!AK271/(365*24)*1000</f>
        <v>482.2849466</v>
      </c>
      <c r="AL271" s="78">
        <f>'Electricity demand (energy)'!AL271/(365*24)*1000</f>
        <v>785.7523218</v>
      </c>
      <c r="AM271" s="78">
        <f>'Electricity demand (energy)'!AM271/(365*24)*1000</f>
        <v>1248.272768</v>
      </c>
      <c r="AN271" s="78">
        <f>'Electricity demand (energy)'!AN271/(365*24)*1000</f>
        <v>1899.685424</v>
      </c>
      <c r="AO271" s="78">
        <f>'Electricity demand (energy)'!AO271/(365*24)*1000</f>
        <v>2811.379971</v>
      </c>
      <c r="AP271" s="78">
        <f>'Electricity demand (energy)'!AP271/(365*24)*1000</f>
        <v>3854.613933</v>
      </c>
      <c r="AQ271" s="78">
        <f>'Electricity demand (energy)'!AQ271/(365*24)*1000</f>
        <v>5053.359028</v>
      </c>
      <c r="AR271" s="78">
        <f>'Electricity demand (energy)'!AR271/(365*24)*1000</f>
        <v>6378.27232</v>
      </c>
      <c r="AS271" s="78">
        <f>'Electricity demand (energy)'!AS271/(365*24)*1000</f>
        <v>7799.263978</v>
      </c>
      <c r="AT271" s="78">
        <f>'Electricity demand (energy)'!AT271/(365*24)*1000</f>
        <v>449.8501537</v>
      </c>
      <c r="AU271" s="78">
        <f>'Electricity demand (energy)'!AU271/(365*24)*1000</f>
        <v>533.6410696</v>
      </c>
      <c r="AV271" s="78">
        <f>'Electricity demand (energy)'!AV271/(365*24)*1000</f>
        <v>586.3607615</v>
      </c>
      <c r="AW271" s="78">
        <f>'Electricity demand (energy)'!AW271/(365*24)*1000</f>
        <v>615.3758205</v>
      </c>
      <c r="AX271" s="78">
        <f>'Electricity demand (energy)'!AX271/(365*24)*1000</f>
        <v>630.1780242</v>
      </c>
      <c r="AY271" s="78">
        <f>'Electricity demand (energy)'!AY271/(365*24)*1000</f>
        <v>637.4375585</v>
      </c>
      <c r="AZ271" s="78">
        <f>'Electricity demand (energy)'!AZ271/(365*24)*1000</f>
        <v>640.9290441</v>
      </c>
      <c r="BA271" s="78">
        <f>'Electricity demand (energy)'!BA271/(365*24)*1000</f>
        <v>642.5925035</v>
      </c>
      <c r="BB271" s="78">
        <f>'Electricity demand (energy)'!BB271/(365*24)*1000</f>
        <v>643.3814656</v>
      </c>
      <c r="BC271" s="78">
        <f>'Electricity demand (energy)'!BC271/(365*24)*1000</f>
        <v>643.7548622</v>
      </c>
      <c r="BD271" s="79">
        <f>'Electricity demand (energy)'!BD271/(365*24)*1000</f>
        <v>643.9314026</v>
      </c>
      <c r="BE271" s="3"/>
      <c r="BF271" s="3"/>
      <c r="BG271" s="3"/>
      <c r="BH271" s="3"/>
      <c r="BI271" s="3"/>
      <c r="BJ271" s="3"/>
      <c r="BK271" s="3"/>
      <c r="BL271" s="3"/>
      <c r="BM271" s="3"/>
      <c r="BN271" s="3"/>
    </row>
    <row r="272">
      <c r="A272" s="75"/>
      <c r="E272" s="76" t="s">
        <v>55</v>
      </c>
      <c r="F272" s="78">
        <f>'Electricity demand (energy)'!F272/(365*24)*1000</f>
        <v>0</v>
      </c>
      <c r="G272" s="78">
        <f>'Electricity demand (energy)'!G272/(365*24)*1000</f>
        <v>0</v>
      </c>
      <c r="H272" s="78">
        <f>'Electricity demand (energy)'!H272/(365*24)*1000</f>
        <v>0</v>
      </c>
      <c r="I272" s="78">
        <f>'Electricity demand (energy)'!I272/(365*24)*1000</f>
        <v>0</v>
      </c>
      <c r="J272" s="78">
        <f>'Electricity demand (energy)'!J272/(365*24)*1000</f>
        <v>0</v>
      </c>
      <c r="K272" s="78">
        <f>'Electricity demand (energy)'!K272/(365*24)*1000</f>
        <v>0</v>
      </c>
      <c r="L272" s="78">
        <f>'Electricity demand (energy)'!L272/(365*24)*1000</f>
        <v>0</v>
      </c>
      <c r="M272" s="78">
        <f>'Electricity demand (energy)'!M272/(365*24)*1000</f>
        <v>0</v>
      </c>
      <c r="N272" s="78">
        <f>'Electricity demand (energy)'!N272/(365*24)*1000</f>
        <v>0</v>
      </c>
      <c r="O272" s="78">
        <f>'Electricity demand (energy)'!O272/(365*24)*1000</f>
        <v>0</v>
      </c>
      <c r="P272" s="78">
        <f>'Electricity demand (energy)'!P272/(365*24)*1000</f>
        <v>0</v>
      </c>
      <c r="Q272" s="78">
        <f>'Electricity demand (energy)'!Q272/(365*24)*1000</f>
        <v>0</v>
      </c>
      <c r="R272" s="78">
        <f>'Electricity demand (energy)'!R272/(365*24)*1000</f>
        <v>0</v>
      </c>
      <c r="S272" s="78">
        <f>'Electricity demand (energy)'!S272/(365*24)*1000</f>
        <v>0</v>
      </c>
      <c r="T272" s="78">
        <f>'Electricity demand (energy)'!T272/(365*24)*1000</f>
        <v>0</v>
      </c>
      <c r="U272" s="78">
        <f>'Electricity demand (energy)'!U272/(365*24)*1000</f>
        <v>0</v>
      </c>
      <c r="V272" s="78">
        <f>'Electricity demand (energy)'!V272/(365*24)*1000</f>
        <v>0</v>
      </c>
      <c r="W272" s="78">
        <f>'Electricity demand (energy)'!W272/(365*24)*1000</f>
        <v>0</v>
      </c>
      <c r="X272" s="78">
        <f>'Electricity demand (energy)'!X272/(365*24)*1000</f>
        <v>0</v>
      </c>
      <c r="Y272" s="78">
        <f>'Electricity demand (energy)'!Y272/(365*24)*1000</f>
        <v>0</v>
      </c>
      <c r="Z272" s="78">
        <f>'Electricity demand (energy)'!Z272/(365*24)*1000</f>
        <v>0</v>
      </c>
      <c r="AA272" s="78">
        <f>'Electricity demand (energy)'!AA272/(365*24)*1000</f>
        <v>0</v>
      </c>
      <c r="AB272" s="78">
        <f>'Electricity demand (energy)'!AB272/(365*24)*1000</f>
        <v>0</v>
      </c>
      <c r="AC272" s="78">
        <f>'Electricity demand (energy)'!AC272/(365*24)*1000</f>
        <v>3.7467969</v>
      </c>
      <c r="AD272" s="78">
        <f>'Electricity demand (energy)'!AD272/(365*24)*1000</f>
        <v>14.52454151</v>
      </c>
      <c r="AE272" s="78">
        <f>'Electricity demand (energy)'!AE272/(365*24)*1000</f>
        <v>41.7940825</v>
      </c>
      <c r="AF272" s="78">
        <f>'Electricity demand (energy)'!AF272/(365*24)*1000</f>
        <v>88.81156486</v>
      </c>
      <c r="AG272" s="78">
        <f>'Electricity demand (energy)'!AG272/(365*24)*1000</f>
        <v>146.7603843</v>
      </c>
      <c r="AH272" s="78">
        <f>'Electricity demand (energy)'!AH272/(365*24)*1000</f>
        <v>217.4374721</v>
      </c>
      <c r="AI272" s="78">
        <f>'Electricity demand (energy)'!AI272/(365*24)*1000</f>
        <v>326.7646818</v>
      </c>
      <c r="AJ272" s="78">
        <f>'Electricity demand (energy)'!AJ272/(365*24)*1000</f>
        <v>505.333295</v>
      </c>
      <c r="AK272" s="78">
        <f>'Electricity demand (energy)'!AK272/(365*24)*1000</f>
        <v>784.390908</v>
      </c>
      <c r="AL272" s="78">
        <f>'Electricity demand (energy)'!AL272/(365*24)*1000</f>
        <v>1208.773531</v>
      </c>
      <c r="AM272" s="78">
        <f>'Electricity demand (energy)'!AM272/(365*24)*1000</f>
        <v>1791.944517</v>
      </c>
      <c r="AN272" s="78">
        <f>'Electricity demand (energy)'!AN272/(365*24)*1000</f>
        <v>2537.448884</v>
      </c>
      <c r="AO272" s="78">
        <f>'Electricity demand (energy)'!AO272/(365*24)*1000</f>
        <v>3519.303479</v>
      </c>
      <c r="AP272" s="78">
        <f>'Electricity demand (energy)'!AP272/(365*24)*1000</f>
        <v>4582.879793</v>
      </c>
      <c r="AQ272" s="78">
        <f>'Electricity demand (energy)'!AQ272/(365*24)*1000</f>
        <v>5777.839083</v>
      </c>
      <c r="AR272" s="78">
        <f>'Electricity demand (energy)'!AR272/(365*24)*1000</f>
        <v>7095.296731</v>
      </c>
      <c r="AS272" s="78">
        <f>'Electricity demand (energy)'!AS272/(365*24)*1000</f>
        <v>8515.50211</v>
      </c>
      <c r="AT272" s="78">
        <f>'Electricity demand (energy)'!AT272/(365*24)*1000</f>
        <v>756.0664803</v>
      </c>
      <c r="AU272" s="78">
        <f>'Electricity demand (energy)'!AU272/(365*24)*1000</f>
        <v>902.2548867</v>
      </c>
      <c r="AV272" s="78">
        <f>'Electricity demand (energy)'!AV272/(365*24)*1000</f>
        <v>994.2339236</v>
      </c>
      <c r="AW272" s="78">
        <f>'Electricity demand (energy)'!AW272/(365*24)*1000</f>
        <v>1044.855942</v>
      </c>
      <c r="AX272" s="78">
        <f>'Electricity demand (energy)'!AX272/(365*24)*1000</f>
        <v>1070.681063</v>
      </c>
      <c r="AY272" s="78">
        <f>'Electricity demand (energy)'!AY272/(365*24)*1000</f>
        <v>1083.346633</v>
      </c>
      <c r="AZ272" s="78">
        <f>'Electricity demand (energy)'!AZ272/(365*24)*1000</f>
        <v>1089.438161</v>
      </c>
      <c r="BA272" s="78">
        <f>'Electricity demand (energy)'!BA272/(365*24)*1000</f>
        <v>1092.340367</v>
      </c>
      <c r="BB272" s="78">
        <f>'Electricity demand (energy)'!BB272/(365*24)*1000</f>
        <v>1093.716854</v>
      </c>
      <c r="BC272" s="78">
        <f>'Electricity demand (energy)'!BC272/(365*24)*1000</f>
        <v>1094.368312</v>
      </c>
      <c r="BD272" s="79">
        <f>'Electricity demand (energy)'!BD272/(365*24)*1000</f>
        <v>1094.676319</v>
      </c>
      <c r="BE272" s="3"/>
      <c r="BF272" s="3"/>
      <c r="BG272" s="3"/>
      <c r="BH272" s="3"/>
      <c r="BI272" s="3"/>
      <c r="BJ272" s="3"/>
      <c r="BK272" s="3"/>
      <c r="BL272" s="3"/>
      <c r="BM272" s="3"/>
      <c r="BN272" s="3"/>
    </row>
    <row r="273">
      <c r="A273" s="75"/>
      <c r="D273" s="77" t="s">
        <v>55</v>
      </c>
      <c r="E273" s="76" t="s">
        <v>57</v>
      </c>
      <c r="F273" s="78">
        <f>'Electricity demand (energy)'!F273/(365*24)*1000</f>
        <v>0</v>
      </c>
      <c r="G273" s="78">
        <f>'Electricity demand (energy)'!G273/(365*24)*1000</f>
        <v>0</v>
      </c>
      <c r="H273" s="78">
        <f>'Electricity demand (energy)'!H273/(365*24)*1000</f>
        <v>0</v>
      </c>
      <c r="I273" s="78">
        <f>'Electricity demand (energy)'!I273/(365*24)*1000</f>
        <v>0</v>
      </c>
      <c r="J273" s="78">
        <f>'Electricity demand (energy)'!J273/(365*24)*1000</f>
        <v>0</v>
      </c>
      <c r="K273" s="78">
        <f>'Electricity demand (energy)'!K273/(365*24)*1000</f>
        <v>0</v>
      </c>
      <c r="L273" s="78">
        <f>'Electricity demand (energy)'!L273/(365*24)*1000</f>
        <v>0</v>
      </c>
      <c r="M273" s="78">
        <f>'Electricity demand (energy)'!M273/(365*24)*1000</f>
        <v>0</v>
      </c>
      <c r="N273" s="78">
        <f>'Electricity demand (energy)'!N273/(365*24)*1000</f>
        <v>0</v>
      </c>
      <c r="O273" s="78">
        <f>'Electricity demand (energy)'!O273/(365*24)*1000</f>
        <v>0</v>
      </c>
      <c r="P273" s="78">
        <f>'Electricity demand (energy)'!P273/(365*24)*1000</f>
        <v>0</v>
      </c>
      <c r="Q273" s="78">
        <f>'Electricity demand (energy)'!Q273/(365*24)*1000</f>
        <v>0</v>
      </c>
      <c r="R273" s="78">
        <f>'Electricity demand (energy)'!R273/(365*24)*1000</f>
        <v>0</v>
      </c>
      <c r="S273" s="78">
        <f>'Electricity demand (energy)'!S273/(365*24)*1000</f>
        <v>0</v>
      </c>
      <c r="T273" s="78">
        <f>'Electricity demand (energy)'!T273/(365*24)*1000</f>
        <v>0</v>
      </c>
      <c r="U273" s="78">
        <f>'Electricity demand (energy)'!U273/(365*24)*1000</f>
        <v>0</v>
      </c>
      <c r="V273" s="78">
        <f>'Electricity demand (energy)'!V273/(365*24)*1000</f>
        <v>0</v>
      </c>
      <c r="W273" s="78">
        <f>'Electricity demand (energy)'!W273/(365*24)*1000</f>
        <v>0</v>
      </c>
      <c r="X273" s="78">
        <f>'Electricity demand (energy)'!X273/(365*24)*1000</f>
        <v>0</v>
      </c>
      <c r="Y273" s="78">
        <f>'Electricity demand (energy)'!Y273/(365*24)*1000</f>
        <v>0</v>
      </c>
      <c r="Z273" s="78">
        <f>'Electricity demand (energy)'!Z273/(365*24)*1000</f>
        <v>0</v>
      </c>
      <c r="AA273" s="78">
        <f>'Electricity demand (energy)'!AA273/(365*24)*1000</f>
        <v>0</v>
      </c>
      <c r="AB273" s="78">
        <f>'Electricity demand (energy)'!AB273/(365*24)*1000</f>
        <v>0</v>
      </c>
      <c r="AC273" s="78">
        <f>'Electricity demand (energy)'!AC273/(365*24)*1000</f>
        <v>2.169077062</v>
      </c>
      <c r="AD273" s="78">
        <f>'Electricity demand (energy)'!AD273/(365*24)*1000</f>
        <v>5.870741946</v>
      </c>
      <c r="AE273" s="78">
        <f>'Electricity demand (energy)'!AE273/(365*24)*1000</f>
        <v>13.74599798</v>
      </c>
      <c r="AF273" s="78">
        <f>'Electricity demand (energy)'!AF273/(365*24)*1000</f>
        <v>30.12766911</v>
      </c>
      <c r="AG273" s="78">
        <f>'Electricity demand (energy)'!AG273/(365*24)*1000</f>
        <v>62.98718648</v>
      </c>
      <c r="AH273" s="78">
        <f>'Electricity demand (energy)'!AH273/(365*24)*1000</f>
        <v>126.7369672</v>
      </c>
      <c r="AI273" s="78">
        <f>'Electricity demand (energy)'!AI273/(365*24)*1000</f>
        <v>245.718408</v>
      </c>
      <c r="AJ273" s="78">
        <f>'Electricity demand (energy)'!AJ273/(365*24)*1000</f>
        <v>507.5316673</v>
      </c>
      <c r="AK273" s="78">
        <f>'Electricity demand (energy)'!AK273/(365*24)*1000</f>
        <v>838.8030299</v>
      </c>
      <c r="AL273" s="78">
        <f>'Electricity demand (energy)'!AL273/(365*24)*1000</f>
        <v>1321.134157</v>
      </c>
      <c r="AM273" s="78">
        <f>'Electricity demand (energy)'!AM273/(365*24)*1000</f>
        <v>1950.702422</v>
      </c>
      <c r="AN273" s="78">
        <f>'Electricity demand (energy)'!AN273/(365*24)*1000</f>
        <v>2715.474868</v>
      </c>
      <c r="AO273" s="78">
        <f>'Electricity demand (energy)'!AO273/(365*24)*1000</f>
        <v>3590.722575</v>
      </c>
      <c r="AP273" s="78">
        <f>'Electricity demand (energy)'!AP273/(365*24)*1000</f>
        <v>4552.387649</v>
      </c>
      <c r="AQ273" s="78">
        <f>'Electricity demand (energy)'!AQ273/(365*24)*1000</f>
        <v>5589.828048</v>
      </c>
      <c r="AR273" s="78">
        <f>'Electricity demand (energy)'!AR273/(365*24)*1000</f>
        <v>6703.600639</v>
      </c>
      <c r="AS273" s="78">
        <f>'Electricity demand (energy)'!AS273/(365*24)*1000</f>
        <v>7898.981936</v>
      </c>
      <c r="AT273" s="78">
        <f>'Electricity demand (energy)'!AT273/(365*24)*1000</f>
        <v>446.3336693</v>
      </c>
      <c r="AU273" s="78">
        <f>'Electricity demand (energy)'!AU273/(365*24)*1000</f>
        <v>448.710851</v>
      </c>
      <c r="AV273" s="78">
        <f>'Electricity demand (energy)'!AV273/(365*24)*1000</f>
        <v>449.8434191</v>
      </c>
      <c r="AW273" s="78">
        <f>'Electricity demand (energy)'!AW273/(365*24)*1000</f>
        <v>450.3805848</v>
      </c>
      <c r="AX273" s="78">
        <f>'Electricity demand (energy)'!AX273/(365*24)*1000</f>
        <v>450.6348122</v>
      </c>
      <c r="AY273" s="78">
        <f>'Electricity demand (energy)'!AY273/(365*24)*1000</f>
        <v>450.75501</v>
      </c>
      <c r="AZ273" s="78">
        <f>'Electricity demand (energy)'!AZ273/(365*24)*1000</f>
        <v>450.8118118</v>
      </c>
      <c r="BA273" s="78">
        <f>'Electricity demand (energy)'!BA273/(365*24)*1000</f>
        <v>450.8386485</v>
      </c>
      <c r="BB273" s="78">
        <f>'Electricity demand (energy)'!BB273/(365*24)*1000</f>
        <v>450.8513265</v>
      </c>
      <c r="BC273" s="78">
        <f>'Electricity demand (energy)'!BC273/(365*24)*1000</f>
        <v>450.8573154</v>
      </c>
      <c r="BD273" s="79">
        <f>'Electricity demand (energy)'!BD273/(365*24)*1000</f>
        <v>450.8601444</v>
      </c>
      <c r="BE273" s="3"/>
      <c r="BF273" s="3"/>
      <c r="BG273" s="3"/>
      <c r="BH273" s="3"/>
      <c r="BI273" s="3"/>
      <c r="BJ273" s="3"/>
      <c r="BK273" s="3"/>
      <c r="BL273" s="3"/>
      <c r="BM273" s="3"/>
      <c r="BN273" s="3"/>
    </row>
    <row r="274">
      <c r="A274" s="75"/>
      <c r="E274" s="76" t="s">
        <v>56</v>
      </c>
      <c r="F274" s="78">
        <f>'Electricity demand (energy)'!F274/(365*24)*1000</f>
        <v>0</v>
      </c>
      <c r="G274" s="78">
        <f>'Electricity demand (energy)'!G274/(365*24)*1000</f>
        <v>0</v>
      </c>
      <c r="H274" s="78">
        <f>'Electricity demand (energy)'!H274/(365*24)*1000</f>
        <v>0</v>
      </c>
      <c r="I274" s="78">
        <f>'Electricity demand (energy)'!I274/(365*24)*1000</f>
        <v>0</v>
      </c>
      <c r="J274" s="78">
        <f>'Electricity demand (energy)'!J274/(365*24)*1000</f>
        <v>0</v>
      </c>
      <c r="K274" s="78">
        <f>'Electricity demand (energy)'!K274/(365*24)*1000</f>
        <v>0</v>
      </c>
      <c r="L274" s="78">
        <f>'Electricity demand (energy)'!L274/(365*24)*1000</f>
        <v>0</v>
      </c>
      <c r="M274" s="78">
        <f>'Electricity demand (energy)'!M274/(365*24)*1000</f>
        <v>0</v>
      </c>
      <c r="N274" s="78">
        <f>'Electricity demand (energy)'!N274/(365*24)*1000</f>
        <v>0</v>
      </c>
      <c r="O274" s="78">
        <f>'Electricity demand (energy)'!O274/(365*24)*1000</f>
        <v>0</v>
      </c>
      <c r="P274" s="78">
        <f>'Electricity demand (energy)'!P274/(365*24)*1000</f>
        <v>0</v>
      </c>
      <c r="Q274" s="78">
        <f>'Electricity demand (energy)'!Q274/(365*24)*1000</f>
        <v>0</v>
      </c>
      <c r="R274" s="78">
        <f>'Electricity demand (energy)'!R274/(365*24)*1000</f>
        <v>0</v>
      </c>
      <c r="S274" s="78">
        <f>'Electricity demand (energy)'!S274/(365*24)*1000</f>
        <v>0</v>
      </c>
      <c r="T274" s="78">
        <f>'Electricity demand (energy)'!T274/(365*24)*1000</f>
        <v>0</v>
      </c>
      <c r="U274" s="78">
        <f>'Electricity demand (energy)'!U274/(365*24)*1000</f>
        <v>0</v>
      </c>
      <c r="V274" s="78">
        <f>'Electricity demand (energy)'!V274/(365*24)*1000</f>
        <v>0</v>
      </c>
      <c r="W274" s="78">
        <f>'Electricity demand (energy)'!W274/(365*24)*1000</f>
        <v>0</v>
      </c>
      <c r="X274" s="78">
        <f>'Electricity demand (energy)'!X274/(365*24)*1000</f>
        <v>0</v>
      </c>
      <c r="Y274" s="78">
        <f>'Electricity demand (energy)'!Y274/(365*24)*1000</f>
        <v>0</v>
      </c>
      <c r="Z274" s="78">
        <f>'Electricity demand (energy)'!Z274/(365*24)*1000</f>
        <v>0</v>
      </c>
      <c r="AA274" s="78">
        <f>'Electricity demand (energy)'!AA274/(365*24)*1000</f>
        <v>0</v>
      </c>
      <c r="AB274" s="78">
        <f>'Electricity demand (energy)'!AB274/(365*24)*1000</f>
        <v>0</v>
      </c>
      <c r="AC274" s="78">
        <f>'Electricity demand (energy)'!AC274/(365*24)*1000</f>
        <v>3.738633777</v>
      </c>
      <c r="AD274" s="78">
        <f>'Electricity demand (energy)'!AD274/(365*24)*1000</f>
        <v>11.0265041</v>
      </c>
      <c r="AE274" s="78">
        <f>'Electricity demand (energy)'!AE274/(365*24)*1000</f>
        <v>25.94663773</v>
      </c>
      <c r="AF274" s="78">
        <f>'Electricity demand (energy)'!AF274/(365*24)*1000</f>
        <v>55.25584605</v>
      </c>
      <c r="AG274" s="78">
        <f>'Electricity demand (energy)'!AG274/(365*24)*1000</f>
        <v>109.8578327</v>
      </c>
      <c r="AH274" s="78">
        <f>'Electricity demand (energy)'!AH274/(365*24)*1000</f>
        <v>208.3893125</v>
      </c>
      <c r="AI274" s="78">
        <f>'Electricity demand (energy)'!AI274/(365*24)*1000</f>
        <v>384.4328073</v>
      </c>
      <c r="AJ274" s="78">
        <f>'Electricity demand (energy)'!AJ274/(365*24)*1000</f>
        <v>745.3485442</v>
      </c>
      <c r="AK274" s="78">
        <f>'Electricity demand (energy)'!AK274/(365*24)*1000</f>
        <v>1214.032174</v>
      </c>
      <c r="AL274" s="78">
        <f>'Electricity demand (energy)'!AL274/(365*24)*1000</f>
        <v>1878.66026</v>
      </c>
      <c r="AM274" s="78">
        <f>'Electricity demand (energy)'!AM274/(365*24)*1000</f>
        <v>2711.071745</v>
      </c>
      <c r="AN274" s="78">
        <f>'Electricity demand (energy)'!AN274/(365*24)*1000</f>
        <v>3667.854606</v>
      </c>
      <c r="AO274" s="78">
        <f>'Electricity demand (energy)'!AO274/(365*24)*1000</f>
        <v>4692.844137</v>
      </c>
      <c r="AP274" s="78">
        <f>'Electricity demand (energy)'!AP274/(365*24)*1000</f>
        <v>5742.529652</v>
      </c>
      <c r="AQ274" s="78">
        <f>'Electricity demand (energy)'!AQ274/(365*24)*1000</f>
        <v>6804.813204</v>
      </c>
      <c r="AR274" s="78">
        <f>'Electricity demand (energy)'!AR274/(365*24)*1000</f>
        <v>7891.643081</v>
      </c>
      <c r="AS274" s="78">
        <f>'Electricity demand (energy)'!AS274/(365*24)*1000</f>
        <v>9024.128519</v>
      </c>
      <c r="AT274" s="78">
        <f>'Electricity demand (energy)'!AT274/(365*24)*1000</f>
        <v>637.4375585</v>
      </c>
      <c r="AU274" s="78">
        <f>'Electricity demand (energy)'!AU274/(365*24)*1000</f>
        <v>640.9290441</v>
      </c>
      <c r="AV274" s="78">
        <f>'Electricity demand (energy)'!AV274/(365*24)*1000</f>
        <v>642.5925035</v>
      </c>
      <c r="AW274" s="78">
        <f>'Electricity demand (energy)'!AW274/(365*24)*1000</f>
        <v>643.3814656</v>
      </c>
      <c r="AX274" s="78">
        <f>'Electricity demand (energy)'!AX274/(365*24)*1000</f>
        <v>643.7548622</v>
      </c>
      <c r="AY274" s="78">
        <f>'Electricity demand (energy)'!AY274/(365*24)*1000</f>
        <v>643.9314026</v>
      </c>
      <c r="AZ274" s="78">
        <f>'Electricity demand (energy)'!AZ274/(365*24)*1000</f>
        <v>644.0148303</v>
      </c>
      <c r="BA274" s="78">
        <f>'Electricity demand (energy)'!BA274/(365*24)*1000</f>
        <v>644.0542467</v>
      </c>
      <c r="BB274" s="78">
        <f>'Electricity demand (energy)'!BB274/(365*24)*1000</f>
        <v>644.0728675</v>
      </c>
      <c r="BC274" s="78">
        <f>'Electricity demand (energy)'!BC274/(365*24)*1000</f>
        <v>644.0816637</v>
      </c>
      <c r="BD274" s="79">
        <f>'Electricity demand (energy)'!BD274/(365*24)*1000</f>
        <v>644.0858188</v>
      </c>
      <c r="BE274" s="3"/>
      <c r="BF274" s="3"/>
      <c r="BG274" s="3"/>
      <c r="BH274" s="3"/>
      <c r="BI274" s="3"/>
      <c r="BJ274" s="3"/>
      <c r="BK274" s="3"/>
      <c r="BL274" s="3"/>
      <c r="BM274" s="3"/>
      <c r="BN274" s="3"/>
    </row>
    <row r="275">
      <c r="A275" s="37"/>
      <c r="B275" s="80"/>
      <c r="C275" s="80"/>
      <c r="D275" s="80"/>
      <c r="E275" s="81" t="s">
        <v>55</v>
      </c>
      <c r="F275" s="82">
        <f>'Electricity demand (energy)'!F275/(365*24)*1000</f>
        <v>0</v>
      </c>
      <c r="G275" s="82">
        <f>'Electricity demand (energy)'!G275/(365*24)*1000</f>
        <v>0</v>
      </c>
      <c r="H275" s="82">
        <f>'Electricity demand (energy)'!H275/(365*24)*1000</f>
        <v>0</v>
      </c>
      <c r="I275" s="82">
        <f>'Electricity demand (energy)'!I275/(365*24)*1000</f>
        <v>0</v>
      </c>
      <c r="J275" s="82">
        <f>'Electricity demand (energy)'!J275/(365*24)*1000</f>
        <v>0</v>
      </c>
      <c r="K275" s="82">
        <f>'Electricity demand (energy)'!K275/(365*24)*1000</f>
        <v>0</v>
      </c>
      <c r="L275" s="82">
        <f>'Electricity demand (energy)'!L275/(365*24)*1000</f>
        <v>0</v>
      </c>
      <c r="M275" s="82">
        <f>'Electricity demand (energy)'!M275/(365*24)*1000</f>
        <v>0</v>
      </c>
      <c r="N275" s="82">
        <f>'Electricity demand (energy)'!N275/(365*24)*1000</f>
        <v>0</v>
      </c>
      <c r="O275" s="82">
        <f>'Electricity demand (energy)'!O275/(365*24)*1000</f>
        <v>0</v>
      </c>
      <c r="P275" s="82">
        <f>'Electricity demand (energy)'!P275/(365*24)*1000</f>
        <v>0</v>
      </c>
      <c r="Q275" s="82">
        <f>'Electricity demand (energy)'!Q275/(365*24)*1000</f>
        <v>0</v>
      </c>
      <c r="R275" s="82">
        <f>'Electricity demand (energy)'!R275/(365*24)*1000</f>
        <v>0</v>
      </c>
      <c r="S275" s="82">
        <f>'Electricity demand (energy)'!S275/(365*24)*1000</f>
        <v>0</v>
      </c>
      <c r="T275" s="82">
        <f>'Electricity demand (energy)'!T275/(365*24)*1000</f>
        <v>0</v>
      </c>
      <c r="U275" s="82">
        <f>'Electricity demand (energy)'!U275/(365*24)*1000</f>
        <v>0</v>
      </c>
      <c r="V275" s="82">
        <f>'Electricity demand (energy)'!V275/(365*24)*1000</f>
        <v>0</v>
      </c>
      <c r="W275" s="82">
        <f>'Electricity demand (energy)'!W275/(365*24)*1000</f>
        <v>0</v>
      </c>
      <c r="X275" s="82">
        <f>'Electricity demand (energy)'!X275/(365*24)*1000</f>
        <v>0</v>
      </c>
      <c r="Y275" s="82">
        <f>'Electricity demand (energy)'!Y275/(365*24)*1000</f>
        <v>0</v>
      </c>
      <c r="Z275" s="82">
        <f>'Electricity demand (energy)'!Z275/(365*24)*1000</f>
        <v>0</v>
      </c>
      <c r="AA275" s="82">
        <f>'Electricity demand (energy)'!AA275/(365*24)*1000</f>
        <v>0</v>
      </c>
      <c r="AB275" s="82">
        <f>'Electricity demand (energy)'!AB275/(365*24)*1000</f>
        <v>0</v>
      </c>
      <c r="AC275" s="82">
        <f>'Electricity demand (energy)'!AC275/(365*24)*1000</f>
        <v>9.067545009</v>
      </c>
      <c r="AD275" s="82">
        <f>'Electricity demand (energy)'!AD275/(365*24)*1000</f>
        <v>31.24524968</v>
      </c>
      <c r="AE275" s="82">
        <f>'Electricity demand (energy)'!AE275/(365*24)*1000</f>
        <v>73.46790496</v>
      </c>
      <c r="AF275" s="82">
        <f>'Electricity demand (energy)'!AF275/(365*24)*1000</f>
        <v>139.3861792</v>
      </c>
      <c r="AG275" s="82">
        <f>'Electricity demand (energy)'!AG275/(365*24)*1000</f>
        <v>240.2998764</v>
      </c>
      <c r="AH275" s="82">
        <f>'Electricity demand (energy)'!AH275/(365*24)*1000</f>
        <v>415.0294646</v>
      </c>
      <c r="AI275" s="82">
        <f>'Electricity demand (energy)'!AI275/(365*24)*1000</f>
        <v>730.0560376</v>
      </c>
      <c r="AJ275" s="82">
        <f>'Electricity demand (energy)'!AJ275/(365*24)*1000</f>
        <v>1322.712947</v>
      </c>
      <c r="AK275" s="82">
        <f>'Electricity demand (energy)'!AK275/(365*24)*1000</f>
        <v>2054.352651</v>
      </c>
      <c r="AL275" s="82">
        <f>'Electricity demand (energy)'!AL275/(365*24)*1000</f>
        <v>2974.785877</v>
      </c>
      <c r="AM275" s="82">
        <f>'Electricity demand (energy)'!AM275/(365*24)*1000</f>
        <v>3992.162601</v>
      </c>
      <c r="AN275" s="82">
        <f>'Electricity demand (energy)'!AN275/(365*24)*1000</f>
        <v>5044.367475</v>
      </c>
      <c r="AO275" s="82">
        <f>'Electricity demand (energy)'!AO275/(365*24)*1000</f>
        <v>6079.529249</v>
      </c>
      <c r="AP275" s="82">
        <f>'Electricity demand (energy)'!AP275/(365*24)*1000</f>
        <v>7070.773849</v>
      </c>
      <c r="AQ275" s="82">
        <f>'Electricity demand (energy)'!AQ275/(365*24)*1000</f>
        <v>8031.968632</v>
      </c>
      <c r="AR275" s="82">
        <f>'Electricity demand (energy)'!AR275/(365*24)*1000</f>
        <v>9001.269058</v>
      </c>
      <c r="AS275" s="82">
        <f>'Electricity demand (energy)'!AS275/(365*24)*1000</f>
        <v>10018.2232</v>
      </c>
      <c r="AT275" s="82">
        <f>'Electricity demand (energy)'!AT275/(365*24)*1000</f>
        <v>1083.346633</v>
      </c>
      <c r="AU275" s="82">
        <f>'Electricity demand (energy)'!AU275/(365*24)*1000</f>
        <v>1089.438161</v>
      </c>
      <c r="AV275" s="82">
        <f>'Electricity demand (energy)'!AV275/(365*24)*1000</f>
        <v>1092.340367</v>
      </c>
      <c r="AW275" s="82">
        <f>'Electricity demand (energy)'!AW275/(365*24)*1000</f>
        <v>1093.716854</v>
      </c>
      <c r="AX275" s="82">
        <f>'Electricity demand (energy)'!AX275/(365*24)*1000</f>
        <v>1094.368312</v>
      </c>
      <c r="AY275" s="82">
        <f>'Electricity demand (energy)'!AY275/(365*24)*1000</f>
        <v>1094.676319</v>
      </c>
      <c r="AZ275" s="82">
        <f>'Electricity demand (energy)'!AZ275/(365*24)*1000</f>
        <v>1094.821873</v>
      </c>
      <c r="BA275" s="82">
        <f>'Electricity demand (energy)'!BA275/(365*24)*1000</f>
        <v>1094.890642</v>
      </c>
      <c r="BB275" s="82">
        <f>'Electricity demand (energy)'!BB275/(365*24)*1000</f>
        <v>1094.92313</v>
      </c>
      <c r="BC275" s="82">
        <f>'Electricity demand (energy)'!BC275/(365*24)*1000</f>
        <v>1094.938476</v>
      </c>
      <c r="BD275" s="83">
        <f>'Electricity demand (energy)'!BD275/(365*24)*1000</f>
        <v>1094.945726</v>
      </c>
      <c r="BE275" s="3"/>
      <c r="BF275" s="3"/>
      <c r="BG275" s="3"/>
      <c r="BH275" s="3"/>
      <c r="BI275" s="3"/>
      <c r="BJ275" s="3"/>
      <c r="BK275" s="3"/>
      <c r="BL275" s="3"/>
      <c r="BM275" s="3"/>
      <c r="BN275" s="3"/>
    </row>
    <row r="276">
      <c r="A276" s="3"/>
      <c r="B276" s="68"/>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c r="AY276" s="3"/>
      <c r="AZ276" s="3"/>
      <c r="BA276" s="3"/>
      <c r="BB276" s="3"/>
      <c r="BC276" s="3"/>
      <c r="BD276" s="3"/>
      <c r="BE276" s="3"/>
      <c r="BF276" s="3"/>
      <c r="BG276" s="3"/>
      <c r="BH276" s="3"/>
      <c r="BI276" s="3"/>
      <c r="BJ276" s="3"/>
      <c r="BK276" s="3"/>
      <c r="BL276" s="3"/>
      <c r="BM276" s="3"/>
      <c r="BN276" s="3"/>
    </row>
    <row r="277">
      <c r="A277" s="3"/>
      <c r="B277" s="68"/>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3"/>
      <c r="AX277" s="3"/>
      <c r="AY277" s="3"/>
      <c r="AZ277" s="3"/>
      <c r="BA277" s="3"/>
      <c r="BB277" s="3"/>
      <c r="BC277" s="3"/>
      <c r="BD277" s="3"/>
      <c r="BE277" s="3"/>
      <c r="BF277" s="3"/>
      <c r="BG277" s="3"/>
      <c r="BH277" s="3"/>
      <c r="BI277" s="3"/>
      <c r="BJ277" s="3"/>
      <c r="BK277" s="3"/>
      <c r="BL277" s="3"/>
      <c r="BM277" s="3"/>
      <c r="BN277" s="3"/>
    </row>
    <row r="278">
      <c r="A278" s="3"/>
      <c r="B278" s="5"/>
      <c r="C278" s="15"/>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3"/>
      <c r="AX278" s="3"/>
      <c r="AY278" s="3"/>
      <c r="AZ278" s="3"/>
      <c r="BA278" s="3"/>
      <c r="BB278" s="3"/>
      <c r="BC278" s="3"/>
      <c r="BD278" s="3"/>
      <c r="BE278" s="3"/>
      <c r="BF278" s="3"/>
      <c r="BG278" s="3"/>
      <c r="BH278" s="3"/>
      <c r="BI278" s="3"/>
      <c r="BJ278" s="3"/>
      <c r="BK278" s="3"/>
      <c r="BL278" s="3"/>
      <c r="BM278" s="3"/>
      <c r="BN278" s="3"/>
    </row>
    <row r="279">
      <c r="A279" s="3"/>
      <c r="B279" s="68"/>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
      <c r="AX279" s="3"/>
      <c r="AY279" s="3"/>
      <c r="AZ279" s="3"/>
      <c r="BA279" s="3"/>
      <c r="BB279" s="3"/>
      <c r="BC279" s="3"/>
      <c r="BD279" s="3"/>
      <c r="BE279" s="3"/>
      <c r="BF279" s="3"/>
      <c r="BG279" s="3"/>
      <c r="BH279" s="3"/>
      <c r="BI279" s="3"/>
      <c r="BJ279" s="3"/>
      <c r="BK279" s="3"/>
      <c r="BL279" s="3"/>
      <c r="BM279" s="3"/>
      <c r="BN279" s="3"/>
    </row>
    <row r="280">
      <c r="A280" s="3"/>
      <c r="B280" s="68"/>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3"/>
      <c r="AX280" s="3"/>
      <c r="AY280" s="3"/>
      <c r="AZ280" s="3"/>
      <c r="BA280" s="3"/>
      <c r="BB280" s="3"/>
      <c r="BC280" s="3"/>
      <c r="BD280" s="3"/>
      <c r="BE280" s="3"/>
      <c r="BF280" s="3"/>
      <c r="BG280" s="3"/>
      <c r="BH280" s="3"/>
      <c r="BI280" s="3"/>
      <c r="BJ280" s="3"/>
      <c r="BK280" s="3"/>
      <c r="BL280" s="3"/>
      <c r="BM280" s="3"/>
      <c r="BN280" s="3"/>
    </row>
    <row r="281">
      <c r="A281" s="3"/>
      <c r="B281" s="68"/>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c r="AW281" s="3"/>
      <c r="AX281" s="3"/>
      <c r="AY281" s="3"/>
      <c r="AZ281" s="3"/>
      <c r="BA281" s="3"/>
      <c r="BB281" s="3"/>
      <c r="BC281" s="3"/>
      <c r="BD281" s="3"/>
      <c r="BE281" s="3"/>
      <c r="BF281" s="3"/>
      <c r="BG281" s="3"/>
      <c r="BH281" s="3"/>
      <c r="BI281" s="3"/>
      <c r="BJ281" s="3"/>
      <c r="BK281" s="3"/>
      <c r="BL281" s="3"/>
      <c r="BM281" s="3"/>
      <c r="BN281" s="3"/>
    </row>
    <row r="282">
      <c r="A282" s="3"/>
      <c r="B282" s="68"/>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c r="AW282" s="3"/>
      <c r="AX282" s="3"/>
      <c r="AY282" s="3"/>
      <c r="AZ282" s="3"/>
      <c r="BA282" s="3"/>
      <c r="BB282" s="3"/>
      <c r="BC282" s="3"/>
      <c r="BD282" s="3"/>
      <c r="BE282" s="3"/>
      <c r="BF282" s="3"/>
      <c r="BG282" s="3"/>
      <c r="BH282" s="3"/>
      <c r="BI282" s="3"/>
      <c r="BJ282" s="3"/>
      <c r="BK282" s="3"/>
      <c r="BL282" s="3"/>
      <c r="BM282" s="3"/>
      <c r="BN282" s="3"/>
    </row>
    <row r="283">
      <c r="A283" s="3"/>
      <c r="B283" s="68"/>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c r="AW283" s="3"/>
      <c r="AX283" s="3"/>
      <c r="AY283" s="3"/>
      <c r="AZ283" s="3"/>
      <c r="BA283" s="3"/>
      <c r="BB283" s="3"/>
      <c r="BC283" s="3"/>
      <c r="BD283" s="3"/>
      <c r="BE283" s="3"/>
      <c r="BF283" s="3"/>
      <c r="BG283" s="3"/>
      <c r="BH283" s="3"/>
      <c r="BI283" s="3"/>
      <c r="BJ283" s="3"/>
      <c r="BK283" s="3"/>
      <c r="BL283" s="3"/>
      <c r="BM283" s="3"/>
      <c r="BN283" s="3"/>
    </row>
    <row r="284">
      <c r="A284" s="3"/>
      <c r="B284" s="68"/>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
      <c r="AX284" s="3"/>
      <c r="AY284" s="3"/>
      <c r="AZ284" s="3"/>
      <c r="BA284" s="3"/>
      <c r="BB284" s="3"/>
      <c r="BC284" s="3"/>
      <c r="BD284" s="3"/>
      <c r="BE284" s="3"/>
      <c r="BF284" s="3"/>
      <c r="BG284" s="3"/>
      <c r="BH284" s="3"/>
      <c r="BI284" s="3"/>
      <c r="BJ284" s="3"/>
      <c r="BK284" s="3"/>
      <c r="BL284" s="3"/>
      <c r="BM284" s="3"/>
      <c r="BN284" s="3"/>
    </row>
    <row r="285">
      <c r="A285" s="3"/>
      <c r="B285" s="68"/>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3"/>
      <c r="AX285" s="3"/>
      <c r="AY285" s="3"/>
      <c r="AZ285" s="3"/>
      <c r="BA285" s="3"/>
      <c r="BB285" s="3"/>
      <c r="BC285" s="3"/>
      <c r="BD285" s="3"/>
      <c r="BE285" s="3"/>
      <c r="BF285" s="3"/>
      <c r="BG285" s="3"/>
      <c r="BH285" s="3"/>
      <c r="BI285" s="3"/>
      <c r="BJ285" s="3"/>
      <c r="BK285" s="3"/>
      <c r="BL285" s="3"/>
      <c r="BM285" s="3"/>
      <c r="BN285" s="3"/>
    </row>
    <row r="286">
      <c r="A286" s="3"/>
      <c r="B286" s="68"/>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
      <c r="AX286" s="3"/>
      <c r="AY286" s="3"/>
      <c r="AZ286" s="3"/>
      <c r="BA286" s="3"/>
      <c r="BB286" s="3"/>
      <c r="BC286" s="3"/>
      <c r="BD286" s="3"/>
      <c r="BE286" s="3"/>
      <c r="BF286" s="3"/>
      <c r="BG286" s="3"/>
      <c r="BH286" s="3"/>
      <c r="BI286" s="3"/>
      <c r="BJ286" s="3"/>
      <c r="BK286" s="3"/>
      <c r="BL286" s="3"/>
      <c r="BM286" s="3"/>
      <c r="BN286" s="3"/>
    </row>
    <row r="287">
      <c r="A287" s="3"/>
      <c r="B287" s="68"/>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c r="AW287" s="3"/>
      <c r="AX287" s="3"/>
      <c r="AY287" s="3"/>
      <c r="AZ287" s="3"/>
      <c r="BA287" s="3"/>
      <c r="BB287" s="3"/>
      <c r="BC287" s="3"/>
      <c r="BD287" s="3"/>
      <c r="BE287" s="3"/>
      <c r="BF287" s="3"/>
      <c r="BG287" s="3"/>
      <c r="BH287" s="3"/>
      <c r="BI287" s="3"/>
      <c r="BJ287" s="3"/>
      <c r="BK287" s="3"/>
      <c r="BL287" s="3"/>
      <c r="BM287" s="3"/>
      <c r="BN287" s="3"/>
    </row>
    <row r="288">
      <c r="A288" s="3"/>
      <c r="B288" s="68"/>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3"/>
      <c r="AY288" s="3"/>
      <c r="AZ288" s="3"/>
      <c r="BA288" s="3"/>
      <c r="BB288" s="3"/>
      <c r="BC288" s="3"/>
      <c r="BD288" s="3"/>
      <c r="BE288" s="3"/>
      <c r="BF288" s="3"/>
      <c r="BG288" s="3"/>
      <c r="BH288" s="3"/>
      <c r="BI288" s="3"/>
      <c r="BJ288" s="3"/>
      <c r="BK288" s="3"/>
      <c r="BL288" s="3"/>
      <c r="BM288" s="3"/>
      <c r="BN288" s="3"/>
    </row>
    <row r="289">
      <c r="A289" s="3"/>
      <c r="B289" s="68"/>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c r="AW289" s="3"/>
      <c r="AX289" s="3"/>
      <c r="AY289" s="3"/>
      <c r="AZ289" s="3"/>
      <c r="BA289" s="3"/>
      <c r="BB289" s="3"/>
      <c r="BC289" s="3"/>
      <c r="BD289" s="3"/>
      <c r="BE289" s="3"/>
      <c r="BF289" s="3"/>
      <c r="BG289" s="3"/>
      <c r="BH289" s="3"/>
      <c r="BI289" s="3"/>
      <c r="BJ289" s="3"/>
      <c r="BK289" s="3"/>
      <c r="BL289" s="3"/>
      <c r="BM289" s="3"/>
      <c r="BN289" s="3"/>
    </row>
    <row r="290">
      <c r="A290" s="3"/>
      <c r="B290" s="68"/>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3"/>
      <c r="AX290" s="3"/>
      <c r="AY290" s="3"/>
      <c r="AZ290" s="3"/>
      <c r="BA290" s="3"/>
      <c r="BB290" s="3"/>
      <c r="BC290" s="3"/>
      <c r="BD290" s="3"/>
      <c r="BE290" s="3"/>
      <c r="BF290" s="3"/>
      <c r="BG290" s="3"/>
      <c r="BH290" s="3"/>
      <c r="BI290" s="3"/>
      <c r="BJ290" s="3"/>
      <c r="BK290" s="3"/>
      <c r="BL290" s="3"/>
      <c r="BM290" s="3"/>
      <c r="BN290" s="3"/>
    </row>
    <row r="291">
      <c r="A291" s="3"/>
      <c r="B291" s="68"/>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3"/>
      <c r="AX291" s="3"/>
      <c r="AY291" s="3"/>
      <c r="AZ291" s="3"/>
      <c r="BA291" s="3"/>
      <c r="BB291" s="3"/>
      <c r="BC291" s="3"/>
      <c r="BD291" s="3"/>
      <c r="BE291" s="3"/>
      <c r="BF291" s="3"/>
      <c r="BG291" s="3"/>
      <c r="BH291" s="3"/>
      <c r="BI291" s="3"/>
      <c r="BJ291" s="3"/>
      <c r="BK291" s="3"/>
      <c r="BL291" s="3"/>
      <c r="BM291" s="3"/>
      <c r="BN291" s="3"/>
    </row>
    <row r="292">
      <c r="A292" s="3"/>
      <c r="B292" s="68"/>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3"/>
      <c r="AX292" s="3"/>
      <c r="AY292" s="3"/>
      <c r="AZ292" s="3"/>
      <c r="BA292" s="3"/>
      <c r="BB292" s="3"/>
      <c r="BC292" s="3"/>
      <c r="BD292" s="3"/>
      <c r="BE292" s="3"/>
      <c r="BF292" s="3"/>
      <c r="BG292" s="3"/>
      <c r="BH292" s="3"/>
      <c r="BI292" s="3"/>
      <c r="BJ292" s="3"/>
      <c r="BK292" s="3"/>
      <c r="BL292" s="3"/>
      <c r="BM292" s="3"/>
      <c r="BN292" s="3"/>
    </row>
    <row r="293">
      <c r="A293" s="3"/>
      <c r="B293" s="68"/>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c r="AY293" s="3"/>
      <c r="AZ293" s="3"/>
      <c r="BA293" s="3"/>
      <c r="BB293" s="3"/>
      <c r="BC293" s="3"/>
      <c r="BD293" s="3"/>
      <c r="BE293" s="3"/>
      <c r="BF293" s="3"/>
      <c r="BG293" s="3"/>
      <c r="BH293" s="3"/>
      <c r="BI293" s="3"/>
      <c r="BJ293" s="3"/>
      <c r="BK293" s="3"/>
      <c r="BL293" s="3"/>
      <c r="BM293" s="3"/>
      <c r="BN293" s="3"/>
    </row>
    <row r="294">
      <c r="A294" s="3"/>
      <c r="B294" s="68"/>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
      <c r="AX294" s="3"/>
      <c r="AY294" s="3"/>
      <c r="AZ294" s="3"/>
      <c r="BA294" s="3"/>
      <c r="BB294" s="3"/>
      <c r="BC294" s="3"/>
      <c r="BD294" s="3"/>
      <c r="BE294" s="3"/>
      <c r="BF294" s="3"/>
      <c r="BG294" s="3"/>
      <c r="BH294" s="3"/>
      <c r="BI294" s="3"/>
      <c r="BJ294" s="3"/>
      <c r="BK294" s="3"/>
      <c r="BL294" s="3"/>
      <c r="BM294" s="3"/>
      <c r="BN294" s="3"/>
    </row>
    <row r="295">
      <c r="A295" s="3"/>
      <c r="B295" s="68"/>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
      <c r="AX295" s="3"/>
      <c r="AY295" s="3"/>
      <c r="AZ295" s="3"/>
      <c r="BA295" s="3"/>
      <c r="BB295" s="3"/>
      <c r="BC295" s="3"/>
      <c r="BD295" s="3"/>
      <c r="BE295" s="3"/>
      <c r="BF295" s="3"/>
      <c r="BG295" s="3"/>
      <c r="BH295" s="3"/>
      <c r="BI295" s="3"/>
      <c r="BJ295" s="3"/>
      <c r="BK295" s="3"/>
      <c r="BL295" s="3"/>
      <c r="BM295" s="3"/>
      <c r="BN295" s="3"/>
    </row>
    <row r="296">
      <c r="A296" s="3"/>
      <c r="B296" s="68"/>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
      <c r="AX296" s="3"/>
      <c r="AY296" s="3"/>
      <c r="AZ296" s="3"/>
      <c r="BA296" s="3"/>
      <c r="BB296" s="3"/>
      <c r="BC296" s="3"/>
      <c r="BD296" s="3"/>
      <c r="BE296" s="3"/>
      <c r="BF296" s="3"/>
      <c r="BG296" s="3"/>
      <c r="BH296" s="3"/>
      <c r="BI296" s="3"/>
      <c r="BJ296" s="3"/>
      <c r="BK296" s="3"/>
      <c r="BL296" s="3"/>
      <c r="BM296" s="3"/>
      <c r="BN296" s="3"/>
    </row>
    <row r="297">
      <c r="A297" s="3"/>
      <c r="B297" s="68"/>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c r="AX297" s="3"/>
      <c r="AY297" s="3"/>
      <c r="AZ297" s="3"/>
      <c r="BA297" s="3"/>
      <c r="BB297" s="3"/>
      <c r="BC297" s="3"/>
      <c r="BD297" s="3"/>
      <c r="BE297" s="3"/>
      <c r="BF297" s="3"/>
      <c r="BG297" s="3"/>
      <c r="BH297" s="3"/>
      <c r="BI297" s="3"/>
      <c r="BJ297" s="3"/>
      <c r="BK297" s="3"/>
      <c r="BL297" s="3"/>
      <c r="BM297" s="3"/>
      <c r="BN297" s="3"/>
    </row>
    <row r="298">
      <c r="A298" s="3"/>
      <c r="B298" s="68"/>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c r="AX298" s="3"/>
      <c r="AY298" s="3"/>
      <c r="AZ298" s="3"/>
      <c r="BA298" s="3"/>
      <c r="BB298" s="3"/>
      <c r="BC298" s="3"/>
      <c r="BD298" s="3"/>
      <c r="BE298" s="3"/>
      <c r="BF298" s="3"/>
      <c r="BG298" s="3"/>
      <c r="BH298" s="3"/>
      <c r="BI298" s="3"/>
      <c r="BJ298" s="3"/>
      <c r="BK298" s="3"/>
      <c r="BL298" s="3"/>
      <c r="BM298" s="3"/>
      <c r="BN298" s="3"/>
    </row>
    <row r="299">
      <c r="A299" s="3"/>
      <c r="B299" s="68"/>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c r="AX299" s="3"/>
      <c r="AY299" s="3"/>
      <c r="AZ299" s="3"/>
      <c r="BA299" s="3"/>
      <c r="BB299" s="3"/>
      <c r="BC299" s="3"/>
      <c r="BD299" s="3"/>
      <c r="BE299" s="3"/>
      <c r="BF299" s="3"/>
      <c r="BG299" s="3"/>
      <c r="BH299" s="3"/>
      <c r="BI299" s="3"/>
      <c r="BJ299" s="3"/>
      <c r="BK299" s="3"/>
      <c r="BL299" s="3"/>
      <c r="BM299" s="3"/>
      <c r="BN299" s="3"/>
    </row>
    <row r="300">
      <c r="A300" s="3"/>
      <c r="B300" s="68"/>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c r="AY300" s="3"/>
      <c r="AZ300" s="3"/>
      <c r="BA300" s="3"/>
      <c r="BB300" s="3"/>
      <c r="BC300" s="3"/>
      <c r="BD300" s="3"/>
      <c r="BE300" s="3"/>
      <c r="BF300" s="3"/>
      <c r="BG300" s="3"/>
      <c r="BH300" s="3"/>
      <c r="BI300" s="3"/>
      <c r="BJ300" s="3"/>
      <c r="BK300" s="3"/>
      <c r="BL300" s="3"/>
      <c r="BM300" s="3"/>
      <c r="BN300" s="3"/>
    </row>
    <row r="301">
      <c r="A301" s="3"/>
      <c r="B301" s="68"/>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c r="AX301" s="3"/>
      <c r="AY301" s="3"/>
      <c r="AZ301" s="3"/>
      <c r="BA301" s="3"/>
      <c r="BB301" s="3"/>
      <c r="BC301" s="3"/>
      <c r="BD301" s="3"/>
      <c r="BE301" s="3"/>
      <c r="BF301" s="3"/>
      <c r="BG301" s="3"/>
      <c r="BH301" s="3"/>
      <c r="BI301" s="3"/>
      <c r="BJ301" s="3"/>
      <c r="BK301" s="3"/>
      <c r="BL301" s="3"/>
      <c r="BM301" s="3"/>
      <c r="BN301" s="3"/>
    </row>
    <row r="302">
      <c r="A302" s="3"/>
      <c r="B302" s="68"/>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3"/>
      <c r="AX302" s="3"/>
      <c r="AY302" s="3"/>
      <c r="AZ302" s="3"/>
      <c r="BA302" s="3"/>
      <c r="BB302" s="3"/>
      <c r="BC302" s="3"/>
      <c r="BD302" s="3"/>
      <c r="BE302" s="3"/>
      <c r="BF302" s="3"/>
      <c r="BG302" s="3"/>
      <c r="BH302" s="3"/>
      <c r="BI302" s="3"/>
      <c r="BJ302" s="3"/>
      <c r="BK302" s="3"/>
      <c r="BL302" s="3"/>
      <c r="BM302" s="3"/>
      <c r="BN302" s="3"/>
    </row>
    <row r="303">
      <c r="A303" s="3"/>
      <c r="B303" s="68"/>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c r="AX303" s="3"/>
      <c r="AY303" s="3"/>
      <c r="AZ303" s="3"/>
      <c r="BA303" s="3"/>
      <c r="BB303" s="3"/>
      <c r="BC303" s="3"/>
      <c r="BD303" s="3"/>
      <c r="BE303" s="3"/>
      <c r="BF303" s="3"/>
      <c r="BG303" s="3"/>
      <c r="BH303" s="3"/>
      <c r="BI303" s="3"/>
      <c r="BJ303" s="3"/>
      <c r="BK303" s="3"/>
      <c r="BL303" s="3"/>
      <c r="BM303" s="3"/>
      <c r="BN303" s="3"/>
    </row>
    <row r="304">
      <c r="A304" s="3"/>
      <c r="B304" s="68"/>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3"/>
      <c r="AY304" s="3"/>
      <c r="AZ304" s="3"/>
      <c r="BA304" s="3"/>
      <c r="BB304" s="3"/>
      <c r="BC304" s="3"/>
      <c r="BD304" s="3"/>
      <c r="BE304" s="3"/>
      <c r="BF304" s="3"/>
      <c r="BG304" s="3"/>
      <c r="BH304" s="3"/>
      <c r="BI304" s="3"/>
      <c r="BJ304" s="3"/>
      <c r="BK304" s="3"/>
      <c r="BL304" s="3"/>
      <c r="BM304" s="3"/>
      <c r="BN304" s="3"/>
    </row>
    <row r="305">
      <c r="A305" s="3"/>
      <c r="B305" s="68"/>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
      <c r="AX305" s="3"/>
      <c r="AY305" s="3"/>
      <c r="AZ305" s="3"/>
      <c r="BA305" s="3"/>
      <c r="BB305" s="3"/>
      <c r="BC305" s="3"/>
      <c r="BD305" s="3"/>
      <c r="BE305" s="3"/>
      <c r="BF305" s="3"/>
      <c r="BG305" s="3"/>
      <c r="BH305" s="3"/>
      <c r="BI305" s="3"/>
      <c r="BJ305" s="3"/>
      <c r="BK305" s="3"/>
      <c r="BL305" s="3"/>
      <c r="BM305" s="3"/>
      <c r="BN305" s="3"/>
    </row>
    <row r="306">
      <c r="A306" s="3"/>
      <c r="B306" s="68"/>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
      <c r="AX306" s="3"/>
      <c r="AY306" s="3"/>
      <c r="AZ306" s="3"/>
      <c r="BA306" s="3"/>
      <c r="BB306" s="3"/>
      <c r="BC306" s="3"/>
      <c r="BD306" s="3"/>
      <c r="BE306" s="3"/>
      <c r="BF306" s="3"/>
      <c r="BG306" s="3"/>
      <c r="BH306" s="3"/>
      <c r="BI306" s="3"/>
      <c r="BJ306" s="3"/>
      <c r="BK306" s="3"/>
      <c r="BL306" s="3"/>
      <c r="BM306" s="3"/>
      <c r="BN306" s="3"/>
    </row>
    <row r="307">
      <c r="A307" s="3"/>
      <c r="B307" s="68"/>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3"/>
      <c r="AX307" s="3"/>
      <c r="AY307" s="3"/>
      <c r="AZ307" s="3"/>
      <c r="BA307" s="3"/>
      <c r="BB307" s="3"/>
      <c r="BC307" s="3"/>
      <c r="BD307" s="3"/>
      <c r="BE307" s="3"/>
      <c r="BF307" s="3"/>
      <c r="BG307" s="3"/>
      <c r="BH307" s="3"/>
      <c r="BI307" s="3"/>
      <c r="BJ307" s="3"/>
      <c r="BK307" s="3"/>
      <c r="BL307" s="3"/>
      <c r="BM307" s="3"/>
      <c r="BN307" s="3"/>
    </row>
    <row r="308">
      <c r="A308" s="3"/>
      <c r="B308" s="68"/>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3"/>
      <c r="AX308" s="3"/>
      <c r="AY308" s="3"/>
      <c r="AZ308" s="3"/>
      <c r="BA308" s="3"/>
      <c r="BB308" s="3"/>
      <c r="BC308" s="3"/>
      <c r="BD308" s="3"/>
      <c r="BE308" s="3"/>
      <c r="BF308" s="3"/>
      <c r="BG308" s="3"/>
      <c r="BH308" s="3"/>
      <c r="BI308" s="3"/>
      <c r="BJ308" s="3"/>
      <c r="BK308" s="3"/>
      <c r="BL308" s="3"/>
      <c r="BM308" s="3"/>
      <c r="BN308" s="3"/>
    </row>
    <row r="309">
      <c r="A309" s="3"/>
      <c r="B309" s="68"/>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3"/>
      <c r="AX309" s="3"/>
      <c r="AY309" s="3"/>
      <c r="AZ309" s="3"/>
      <c r="BA309" s="3"/>
      <c r="BB309" s="3"/>
      <c r="BC309" s="3"/>
      <c r="BD309" s="3"/>
      <c r="BE309" s="3"/>
      <c r="BF309" s="3"/>
      <c r="BG309" s="3"/>
      <c r="BH309" s="3"/>
      <c r="BI309" s="3"/>
      <c r="BJ309" s="3"/>
      <c r="BK309" s="3"/>
      <c r="BL309" s="3"/>
      <c r="BM309" s="3"/>
      <c r="BN309" s="3"/>
    </row>
    <row r="310">
      <c r="A310" s="3"/>
      <c r="B310" s="68"/>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c r="AX310" s="3"/>
      <c r="AY310" s="3"/>
      <c r="AZ310" s="3"/>
      <c r="BA310" s="3"/>
      <c r="BB310" s="3"/>
      <c r="BC310" s="3"/>
      <c r="BD310" s="3"/>
      <c r="BE310" s="3"/>
      <c r="BF310" s="3"/>
      <c r="BG310" s="3"/>
      <c r="BH310" s="3"/>
      <c r="BI310" s="3"/>
      <c r="BJ310" s="3"/>
      <c r="BK310" s="3"/>
      <c r="BL310" s="3"/>
      <c r="BM310" s="3"/>
      <c r="BN310" s="3"/>
    </row>
    <row r="311">
      <c r="A311" s="3"/>
      <c r="B311" s="68"/>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c r="AW311" s="3"/>
      <c r="AX311" s="3"/>
      <c r="AY311" s="3"/>
      <c r="AZ311" s="3"/>
      <c r="BA311" s="3"/>
      <c r="BB311" s="3"/>
      <c r="BC311" s="3"/>
      <c r="BD311" s="3"/>
      <c r="BE311" s="3"/>
      <c r="BF311" s="3"/>
      <c r="BG311" s="3"/>
      <c r="BH311" s="3"/>
      <c r="BI311" s="3"/>
      <c r="BJ311" s="3"/>
      <c r="BK311" s="3"/>
      <c r="BL311" s="3"/>
      <c r="BM311" s="3"/>
      <c r="BN311" s="3"/>
    </row>
    <row r="312">
      <c r="A312" s="3"/>
      <c r="B312" s="68"/>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c r="AW312" s="3"/>
      <c r="AX312" s="3"/>
      <c r="AY312" s="3"/>
      <c r="AZ312" s="3"/>
      <c r="BA312" s="3"/>
      <c r="BB312" s="3"/>
      <c r="BC312" s="3"/>
      <c r="BD312" s="3"/>
      <c r="BE312" s="3"/>
      <c r="BF312" s="3"/>
      <c r="BG312" s="3"/>
      <c r="BH312" s="3"/>
      <c r="BI312" s="3"/>
      <c r="BJ312" s="3"/>
      <c r="BK312" s="3"/>
      <c r="BL312" s="3"/>
      <c r="BM312" s="3"/>
      <c r="BN312" s="3"/>
    </row>
    <row r="313">
      <c r="A313" s="3"/>
      <c r="B313" s="68"/>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c r="AW313" s="3"/>
      <c r="AX313" s="3"/>
      <c r="AY313" s="3"/>
      <c r="AZ313" s="3"/>
      <c r="BA313" s="3"/>
      <c r="BB313" s="3"/>
      <c r="BC313" s="3"/>
      <c r="BD313" s="3"/>
      <c r="BE313" s="3"/>
      <c r="BF313" s="3"/>
      <c r="BG313" s="3"/>
      <c r="BH313" s="3"/>
      <c r="BI313" s="3"/>
      <c r="BJ313" s="3"/>
      <c r="BK313" s="3"/>
      <c r="BL313" s="3"/>
      <c r="BM313" s="3"/>
      <c r="BN313" s="3"/>
    </row>
    <row r="314">
      <c r="A314" s="3"/>
      <c r="B314" s="68"/>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3"/>
      <c r="AX314" s="3"/>
      <c r="AY314" s="3"/>
      <c r="AZ314" s="3"/>
      <c r="BA314" s="3"/>
      <c r="BB314" s="3"/>
      <c r="BC314" s="3"/>
      <c r="BD314" s="3"/>
      <c r="BE314" s="3"/>
      <c r="BF314" s="3"/>
      <c r="BG314" s="3"/>
      <c r="BH314" s="3"/>
      <c r="BI314" s="3"/>
      <c r="BJ314" s="3"/>
      <c r="BK314" s="3"/>
      <c r="BL314" s="3"/>
      <c r="BM314" s="3"/>
      <c r="BN314" s="3"/>
    </row>
    <row r="315">
      <c r="A315" s="3"/>
      <c r="B315" s="68"/>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c r="AW315" s="3"/>
      <c r="AX315" s="3"/>
      <c r="AY315" s="3"/>
      <c r="AZ315" s="3"/>
      <c r="BA315" s="3"/>
      <c r="BB315" s="3"/>
      <c r="BC315" s="3"/>
      <c r="BD315" s="3"/>
      <c r="BE315" s="3"/>
      <c r="BF315" s="3"/>
      <c r="BG315" s="3"/>
      <c r="BH315" s="3"/>
      <c r="BI315" s="3"/>
      <c r="BJ315" s="3"/>
      <c r="BK315" s="3"/>
      <c r="BL315" s="3"/>
      <c r="BM315" s="3"/>
      <c r="BN315" s="3"/>
    </row>
    <row r="316">
      <c r="A316" s="3"/>
      <c r="B316" s="68"/>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c r="AW316" s="3"/>
      <c r="AX316" s="3"/>
      <c r="AY316" s="3"/>
      <c r="AZ316" s="3"/>
      <c r="BA316" s="3"/>
      <c r="BB316" s="3"/>
      <c r="BC316" s="3"/>
      <c r="BD316" s="3"/>
      <c r="BE316" s="3"/>
      <c r="BF316" s="3"/>
      <c r="BG316" s="3"/>
      <c r="BH316" s="3"/>
      <c r="BI316" s="3"/>
      <c r="BJ316" s="3"/>
      <c r="BK316" s="3"/>
      <c r="BL316" s="3"/>
      <c r="BM316" s="3"/>
      <c r="BN316" s="3"/>
    </row>
    <row r="317">
      <c r="A317" s="3"/>
      <c r="B317" s="68"/>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c r="AW317" s="3"/>
      <c r="AX317" s="3"/>
      <c r="AY317" s="3"/>
      <c r="AZ317" s="3"/>
      <c r="BA317" s="3"/>
      <c r="BB317" s="3"/>
      <c r="BC317" s="3"/>
      <c r="BD317" s="3"/>
      <c r="BE317" s="3"/>
      <c r="BF317" s="3"/>
      <c r="BG317" s="3"/>
      <c r="BH317" s="3"/>
      <c r="BI317" s="3"/>
      <c r="BJ317" s="3"/>
      <c r="BK317" s="3"/>
      <c r="BL317" s="3"/>
      <c r="BM317" s="3"/>
      <c r="BN317" s="3"/>
    </row>
    <row r="318">
      <c r="A318" s="3"/>
      <c r="B318" s="68"/>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c r="AW318" s="3"/>
      <c r="AX318" s="3"/>
      <c r="AY318" s="3"/>
      <c r="AZ318" s="3"/>
      <c r="BA318" s="3"/>
      <c r="BB318" s="3"/>
      <c r="BC318" s="3"/>
      <c r="BD318" s="3"/>
      <c r="BE318" s="3"/>
      <c r="BF318" s="3"/>
      <c r="BG318" s="3"/>
      <c r="BH318" s="3"/>
      <c r="BI318" s="3"/>
      <c r="BJ318" s="3"/>
      <c r="BK318" s="3"/>
      <c r="BL318" s="3"/>
      <c r="BM318" s="3"/>
      <c r="BN318" s="3"/>
    </row>
    <row r="319">
      <c r="A319" s="3"/>
      <c r="B319" s="68"/>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c r="AW319" s="3"/>
      <c r="AX319" s="3"/>
      <c r="AY319" s="3"/>
      <c r="AZ319" s="3"/>
      <c r="BA319" s="3"/>
      <c r="BB319" s="3"/>
      <c r="BC319" s="3"/>
      <c r="BD319" s="3"/>
      <c r="BE319" s="3"/>
      <c r="BF319" s="3"/>
      <c r="BG319" s="3"/>
      <c r="BH319" s="3"/>
      <c r="BI319" s="3"/>
      <c r="BJ319" s="3"/>
      <c r="BK319" s="3"/>
      <c r="BL319" s="3"/>
      <c r="BM319" s="3"/>
      <c r="BN319" s="3"/>
    </row>
    <row r="320">
      <c r="A320" s="3"/>
      <c r="B320" s="68"/>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c r="AW320" s="3"/>
      <c r="AX320" s="3"/>
      <c r="AY320" s="3"/>
      <c r="AZ320" s="3"/>
      <c r="BA320" s="3"/>
      <c r="BB320" s="3"/>
      <c r="BC320" s="3"/>
      <c r="BD320" s="3"/>
      <c r="BE320" s="3"/>
      <c r="BF320" s="3"/>
      <c r="BG320" s="3"/>
      <c r="BH320" s="3"/>
      <c r="BI320" s="3"/>
      <c r="BJ320" s="3"/>
      <c r="BK320" s="3"/>
      <c r="BL320" s="3"/>
      <c r="BM320" s="3"/>
      <c r="BN320" s="3"/>
    </row>
    <row r="321">
      <c r="A321" s="3"/>
      <c r="B321" s="68"/>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c r="AW321" s="3"/>
      <c r="AX321" s="3"/>
      <c r="AY321" s="3"/>
      <c r="AZ321" s="3"/>
      <c r="BA321" s="3"/>
      <c r="BB321" s="3"/>
      <c r="BC321" s="3"/>
      <c r="BD321" s="3"/>
      <c r="BE321" s="3"/>
      <c r="BF321" s="3"/>
      <c r="BG321" s="3"/>
      <c r="BH321" s="3"/>
      <c r="BI321" s="3"/>
      <c r="BJ321" s="3"/>
      <c r="BK321" s="3"/>
      <c r="BL321" s="3"/>
      <c r="BM321" s="3"/>
      <c r="BN321" s="3"/>
    </row>
    <row r="322">
      <c r="A322" s="3"/>
      <c r="B322" s="68"/>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c r="AW322" s="3"/>
      <c r="AX322" s="3"/>
      <c r="AY322" s="3"/>
      <c r="AZ322" s="3"/>
      <c r="BA322" s="3"/>
      <c r="BB322" s="3"/>
      <c r="BC322" s="3"/>
      <c r="BD322" s="3"/>
      <c r="BE322" s="3"/>
      <c r="BF322" s="3"/>
      <c r="BG322" s="3"/>
      <c r="BH322" s="3"/>
      <c r="BI322" s="3"/>
      <c r="BJ322" s="3"/>
      <c r="BK322" s="3"/>
      <c r="BL322" s="3"/>
      <c r="BM322" s="3"/>
      <c r="BN322" s="3"/>
    </row>
    <row r="323">
      <c r="A323" s="3"/>
      <c r="B323" s="68"/>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c r="AW323" s="3"/>
      <c r="AX323" s="3"/>
      <c r="AY323" s="3"/>
      <c r="AZ323" s="3"/>
      <c r="BA323" s="3"/>
      <c r="BB323" s="3"/>
      <c r="BC323" s="3"/>
      <c r="BD323" s="3"/>
      <c r="BE323" s="3"/>
      <c r="BF323" s="3"/>
      <c r="BG323" s="3"/>
      <c r="BH323" s="3"/>
      <c r="BI323" s="3"/>
      <c r="BJ323" s="3"/>
      <c r="BK323" s="3"/>
      <c r="BL323" s="3"/>
      <c r="BM323" s="3"/>
      <c r="BN323" s="3"/>
    </row>
    <row r="324">
      <c r="A324" s="3"/>
      <c r="B324" s="68"/>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c r="AW324" s="3"/>
      <c r="AX324" s="3"/>
      <c r="AY324" s="3"/>
      <c r="AZ324" s="3"/>
      <c r="BA324" s="3"/>
      <c r="BB324" s="3"/>
      <c r="BC324" s="3"/>
      <c r="BD324" s="3"/>
      <c r="BE324" s="3"/>
      <c r="BF324" s="3"/>
      <c r="BG324" s="3"/>
      <c r="BH324" s="3"/>
      <c r="BI324" s="3"/>
      <c r="BJ324" s="3"/>
      <c r="BK324" s="3"/>
      <c r="BL324" s="3"/>
      <c r="BM324" s="3"/>
      <c r="BN324" s="3"/>
    </row>
    <row r="325">
      <c r="A325" s="3"/>
      <c r="B325" s="68"/>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c r="AW325" s="3"/>
      <c r="AX325" s="3"/>
      <c r="AY325" s="3"/>
      <c r="AZ325" s="3"/>
      <c r="BA325" s="3"/>
      <c r="BB325" s="3"/>
      <c r="BC325" s="3"/>
      <c r="BD325" s="3"/>
      <c r="BE325" s="3"/>
      <c r="BF325" s="3"/>
      <c r="BG325" s="3"/>
      <c r="BH325" s="3"/>
      <c r="BI325" s="3"/>
      <c r="BJ325" s="3"/>
      <c r="BK325" s="3"/>
      <c r="BL325" s="3"/>
      <c r="BM325" s="3"/>
      <c r="BN325" s="3"/>
    </row>
    <row r="326">
      <c r="A326" s="3"/>
      <c r="B326" s="68"/>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c r="AW326" s="3"/>
      <c r="AX326" s="3"/>
      <c r="AY326" s="3"/>
      <c r="AZ326" s="3"/>
      <c r="BA326" s="3"/>
      <c r="BB326" s="3"/>
      <c r="BC326" s="3"/>
      <c r="BD326" s="3"/>
      <c r="BE326" s="3"/>
      <c r="BF326" s="3"/>
      <c r="BG326" s="3"/>
      <c r="BH326" s="3"/>
      <c r="BI326" s="3"/>
      <c r="BJ326" s="3"/>
      <c r="BK326" s="3"/>
      <c r="BL326" s="3"/>
      <c r="BM326" s="3"/>
      <c r="BN326" s="3"/>
    </row>
    <row r="327">
      <c r="A327" s="3"/>
      <c r="B327" s="68"/>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c r="AW327" s="3"/>
      <c r="AX327" s="3"/>
      <c r="AY327" s="3"/>
      <c r="AZ327" s="3"/>
      <c r="BA327" s="3"/>
      <c r="BB327" s="3"/>
      <c r="BC327" s="3"/>
      <c r="BD327" s="3"/>
      <c r="BE327" s="3"/>
      <c r="BF327" s="3"/>
      <c r="BG327" s="3"/>
      <c r="BH327" s="3"/>
      <c r="BI327" s="3"/>
      <c r="BJ327" s="3"/>
      <c r="BK327" s="3"/>
      <c r="BL327" s="3"/>
      <c r="BM327" s="3"/>
      <c r="BN327" s="3"/>
    </row>
    <row r="328">
      <c r="A328" s="3"/>
      <c r="B328" s="68"/>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c r="AW328" s="3"/>
      <c r="AX328" s="3"/>
      <c r="AY328" s="3"/>
      <c r="AZ328" s="3"/>
      <c r="BA328" s="3"/>
      <c r="BB328" s="3"/>
      <c r="BC328" s="3"/>
      <c r="BD328" s="3"/>
      <c r="BE328" s="3"/>
      <c r="BF328" s="3"/>
      <c r="BG328" s="3"/>
      <c r="BH328" s="3"/>
      <c r="BI328" s="3"/>
      <c r="BJ328" s="3"/>
      <c r="BK328" s="3"/>
      <c r="BL328" s="3"/>
      <c r="BM328" s="3"/>
      <c r="BN328" s="3"/>
    </row>
    <row r="329">
      <c r="A329" s="3"/>
      <c r="B329" s="68"/>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c r="AW329" s="3"/>
      <c r="AX329" s="3"/>
      <c r="AY329" s="3"/>
      <c r="AZ329" s="3"/>
      <c r="BA329" s="3"/>
      <c r="BB329" s="3"/>
      <c r="BC329" s="3"/>
      <c r="BD329" s="3"/>
      <c r="BE329" s="3"/>
      <c r="BF329" s="3"/>
      <c r="BG329" s="3"/>
      <c r="BH329" s="3"/>
      <c r="BI329" s="3"/>
      <c r="BJ329" s="3"/>
      <c r="BK329" s="3"/>
      <c r="BL329" s="3"/>
      <c r="BM329" s="3"/>
      <c r="BN329" s="3"/>
    </row>
    <row r="330">
      <c r="A330" s="3"/>
      <c r="B330" s="68"/>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c r="AW330" s="3"/>
      <c r="AX330" s="3"/>
      <c r="AY330" s="3"/>
      <c r="AZ330" s="3"/>
      <c r="BA330" s="3"/>
      <c r="BB330" s="3"/>
      <c r="BC330" s="3"/>
      <c r="BD330" s="3"/>
      <c r="BE330" s="3"/>
      <c r="BF330" s="3"/>
      <c r="BG330" s="3"/>
      <c r="BH330" s="3"/>
      <c r="BI330" s="3"/>
      <c r="BJ330" s="3"/>
      <c r="BK330" s="3"/>
      <c r="BL330" s="3"/>
      <c r="BM330" s="3"/>
      <c r="BN330" s="3"/>
    </row>
    <row r="331">
      <c r="A331" s="3"/>
      <c r="B331" s="68"/>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c r="AW331" s="3"/>
      <c r="AX331" s="3"/>
      <c r="AY331" s="3"/>
      <c r="AZ331" s="3"/>
      <c r="BA331" s="3"/>
      <c r="BB331" s="3"/>
      <c r="BC331" s="3"/>
      <c r="BD331" s="3"/>
      <c r="BE331" s="3"/>
      <c r="BF331" s="3"/>
      <c r="BG331" s="3"/>
      <c r="BH331" s="3"/>
      <c r="BI331" s="3"/>
      <c r="BJ331" s="3"/>
      <c r="BK331" s="3"/>
      <c r="BL331" s="3"/>
      <c r="BM331" s="3"/>
      <c r="BN331" s="3"/>
    </row>
    <row r="332">
      <c r="A332" s="3"/>
      <c r="B332" s="68"/>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c r="AW332" s="3"/>
      <c r="AX332" s="3"/>
      <c r="AY332" s="3"/>
      <c r="AZ332" s="3"/>
      <c r="BA332" s="3"/>
      <c r="BB332" s="3"/>
      <c r="BC332" s="3"/>
      <c r="BD332" s="3"/>
      <c r="BE332" s="3"/>
      <c r="BF332" s="3"/>
      <c r="BG332" s="3"/>
      <c r="BH332" s="3"/>
      <c r="BI332" s="3"/>
      <c r="BJ332" s="3"/>
      <c r="BK332" s="3"/>
      <c r="BL332" s="3"/>
      <c r="BM332" s="3"/>
      <c r="BN332" s="3"/>
    </row>
    <row r="333">
      <c r="A333" s="3"/>
      <c r="B333" s="68"/>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c r="AW333" s="3"/>
      <c r="AX333" s="3"/>
      <c r="AY333" s="3"/>
      <c r="AZ333" s="3"/>
      <c r="BA333" s="3"/>
      <c r="BB333" s="3"/>
      <c r="BC333" s="3"/>
      <c r="BD333" s="3"/>
      <c r="BE333" s="3"/>
      <c r="BF333" s="3"/>
      <c r="BG333" s="3"/>
      <c r="BH333" s="3"/>
      <c r="BI333" s="3"/>
      <c r="BJ333" s="3"/>
      <c r="BK333" s="3"/>
      <c r="BL333" s="3"/>
      <c r="BM333" s="3"/>
      <c r="BN333" s="3"/>
    </row>
    <row r="334">
      <c r="A334" s="3"/>
      <c r="B334" s="68"/>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c r="AW334" s="3"/>
      <c r="AX334" s="3"/>
      <c r="AY334" s="3"/>
      <c r="AZ334" s="3"/>
      <c r="BA334" s="3"/>
      <c r="BB334" s="3"/>
      <c r="BC334" s="3"/>
      <c r="BD334" s="3"/>
      <c r="BE334" s="3"/>
      <c r="BF334" s="3"/>
      <c r="BG334" s="3"/>
      <c r="BH334" s="3"/>
      <c r="BI334" s="3"/>
      <c r="BJ334" s="3"/>
      <c r="BK334" s="3"/>
      <c r="BL334" s="3"/>
      <c r="BM334" s="3"/>
      <c r="BN334" s="3"/>
    </row>
    <row r="335">
      <c r="A335" s="3"/>
      <c r="B335" s="68"/>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c r="AW335" s="3"/>
      <c r="AX335" s="3"/>
      <c r="AY335" s="3"/>
      <c r="AZ335" s="3"/>
      <c r="BA335" s="3"/>
      <c r="BB335" s="3"/>
      <c r="BC335" s="3"/>
      <c r="BD335" s="3"/>
      <c r="BE335" s="3"/>
      <c r="BF335" s="3"/>
      <c r="BG335" s="3"/>
      <c r="BH335" s="3"/>
      <c r="BI335" s="3"/>
      <c r="BJ335" s="3"/>
      <c r="BK335" s="3"/>
      <c r="BL335" s="3"/>
      <c r="BM335" s="3"/>
      <c r="BN335" s="3"/>
    </row>
    <row r="336">
      <c r="A336" s="3"/>
      <c r="B336" s="68"/>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c r="AW336" s="3"/>
      <c r="AX336" s="3"/>
      <c r="AY336" s="3"/>
      <c r="AZ336" s="3"/>
      <c r="BA336" s="3"/>
      <c r="BB336" s="3"/>
      <c r="BC336" s="3"/>
      <c r="BD336" s="3"/>
      <c r="BE336" s="3"/>
      <c r="BF336" s="3"/>
      <c r="BG336" s="3"/>
      <c r="BH336" s="3"/>
      <c r="BI336" s="3"/>
      <c r="BJ336" s="3"/>
      <c r="BK336" s="3"/>
      <c r="BL336" s="3"/>
      <c r="BM336" s="3"/>
      <c r="BN336" s="3"/>
    </row>
    <row r="337">
      <c r="A337" s="3"/>
      <c r="B337" s="68"/>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c r="AW337" s="3"/>
      <c r="AX337" s="3"/>
      <c r="AY337" s="3"/>
      <c r="AZ337" s="3"/>
      <c r="BA337" s="3"/>
      <c r="BB337" s="3"/>
      <c r="BC337" s="3"/>
      <c r="BD337" s="3"/>
      <c r="BE337" s="3"/>
      <c r="BF337" s="3"/>
      <c r="BG337" s="3"/>
      <c r="BH337" s="3"/>
      <c r="BI337" s="3"/>
      <c r="BJ337" s="3"/>
      <c r="BK337" s="3"/>
      <c r="BL337" s="3"/>
      <c r="BM337" s="3"/>
      <c r="BN337" s="3"/>
    </row>
    <row r="338">
      <c r="A338" s="3"/>
      <c r="B338" s="68"/>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c r="AW338" s="3"/>
      <c r="AX338" s="3"/>
      <c r="AY338" s="3"/>
      <c r="AZ338" s="3"/>
      <c r="BA338" s="3"/>
      <c r="BB338" s="3"/>
      <c r="BC338" s="3"/>
      <c r="BD338" s="3"/>
      <c r="BE338" s="3"/>
      <c r="BF338" s="3"/>
      <c r="BG338" s="3"/>
      <c r="BH338" s="3"/>
      <c r="BI338" s="3"/>
      <c r="BJ338" s="3"/>
      <c r="BK338" s="3"/>
      <c r="BL338" s="3"/>
      <c r="BM338" s="3"/>
      <c r="BN338" s="3"/>
    </row>
    <row r="339">
      <c r="A339" s="3"/>
      <c r="B339" s="68"/>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c r="AW339" s="3"/>
      <c r="AX339" s="3"/>
      <c r="AY339" s="3"/>
      <c r="AZ339" s="3"/>
      <c r="BA339" s="3"/>
      <c r="BB339" s="3"/>
      <c r="BC339" s="3"/>
      <c r="BD339" s="3"/>
      <c r="BE339" s="3"/>
      <c r="BF339" s="3"/>
      <c r="BG339" s="3"/>
      <c r="BH339" s="3"/>
      <c r="BI339" s="3"/>
      <c r="BJ339" s="3"/>
      <c r="BK339" s="3"/>
      <c r="BL339" s="3"/>
      <c r="BM339" s="3"/>
      <c r="BN339" s="3"/>
    </row>
    <row r="340">
      <c r="A340" s="3"/>
      <c r="B340" s="68"/>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c r="AW340" s="3"/>
      <c r="AX340" s="3"/>
      <c r="AY340" s="3"/>
      <c r="AZ340" s="3"/>
      <c r="BA340" s="3"/>
      <c r="BB340" s="3"/>
      <c r="BC340" s="3"/>
      <c r="BD340" s="3"/>
      <c r="BE340" s="3"/>
      <c r="BF340" s="3"/>
      <c r="BG340" s="3"/>
      <c r="BH340" s="3"/>
      <c r="BI340" s="3"/>
      <c r="BJ340" s="3"/>
      <c r="BK340" s="3"/>
      <c r="BL340" s="3"/>
      <c r="BM340" s="3"/>
      <c r="BN340" s="3"/>
    </row>
    <row r="341">
      <c r="A341" s="3"/>
      <c r="B341" s="68"/>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c r="AW341" s="3"/>
      <c r="AX341" s="3"/>
      <c r="AY341" s="3"/>
      <c r="AZ341" s="3"/>
      <c r="BA341" s="3"/>
      <c r="BB341" s="3"/>
      <c r="BC341" s="3"/>
      <c r="BD341" s="3"/>
      <c r="BE341" s="3"/>
      <c r="BF341" s="3"/>
      <c r="BG341" s="3"/>
      <c r="BH341" s="3"/>
      <c r="BI341" s="3"/>
      <c r="BJ341" s="3"/>
      <c r="BK341" s="3"/>
      <c r="BL341" s="3"/>
      <c r="BM341" s="3"/>
      <c r="BN341" s="3"/>
    </row>
    <row r="342">
      <c r="A342" s="3"/>
      <c r="B342" s="68"/>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c r="AW342" s="3"/>
      <c r="AX342" s="3"/>
      <c r="AY342" s="3"/>
      <c r="AZ342" s="3"/>
      <c r="BA342" s="3"/>
      <c r="BB342" s="3"/>
      <c r="BC342" s="3"/>
      <c r="BD342" s="3"/>
      <c r="BE342" s="3"/>
      <c r="BF342" s="3"/>
      <c r="BG342" s="3"/>
      <c r="BH342" s="3"/>
      <c r="BI342" s="3"/>
      <c r="BJ342" s="3"/>
      <c r="BK342" s="3"/>
      <c r="BL342" s="3"/>
      <c r="BM342" s="3"/>
      <c r="BN342" s="3"/>
    </row>
    <row r="343">
      <c r="A343" s="3"/>
      <c r="B343" s="68"/>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c r="AW343" s="3"/>
      <c r="AX343" s="3"/>
      <c r="AY343" s="3"/>
      <c r="AZ343" s="3"/>
      <c r="BA343" s="3"/>
      <c r="BB343" s="3"/>
      <c r="BC343" s="3"/>
      <c r="BD343" s="3"/>
      <c r="BE343" s="3"/>
      <c r="BF343" s="3"/>
      <c r="BG343" s="3"/>
      <c r="BH343" s="3"/>
      <c r="BI343" s="3"/>
      <c r="BJ343" s="3"/>
      <c r="BK343" s="3"/>
      <c r="BL343" s="3"/>
      <c r="BM343" s="3"/>
      <c r="BN343" s="3"/>
    </row>
    <row r="344">
      <c r="A344" s="3"/>
      <c r="B344" s="68"/>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c r="AW344" s="3"/>
      <c r="AX344" s="3"/>
      <c r="AY344" s="3"/>
      <c r="AZ344" s="3"/>
      <c r="BA344" s="3"/>
      <c r="BB344" s="3"/>
      <c r="BC344" s="3"/>
      <c r="BD344" s="3"/>
      <c r="BE344" s="3"/>
      <c r="BF344" s="3"/>
      <c r="BG344" s="3"/>
      <c r="BH344" s="3"/>
      <c r="BI344" s="3"/>
      <c r="BJ344" s="3"/>
      <c r="BK344" s="3"/>
      <c r="BL344" s="3"/>
      <c r="BM344" s="3"/>
      <c r="BN344" s="3"/>
    </row>
    <row r="345">
      <c r="A345" s="3"/>
      <c r="B345" s="68"/>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c r="AW345" s="3"/>
      <c r="AX345" s="3"/>
      <c r="AY345" s="3"/>
      <c r="AZ345" s="3"/>
      <c r="BA345" s="3"/>
      <c r="BB345" s="3"/>
      <c r="BC345" s="3"/>
      <c r="BD345" s="3"/>
      <c r="BE345" s="3"/>
      <c r="BF345" s="3"/>
      <c r="BG345" s="3"/>
      <c r="BH345" s="3"/>
      <c r="BI345" s="3"/>
      <c r="BJ345" s="3"/>
      <c r="BK345" s="3"/>
      <c r="BL345" s="3"/>
      <c r="BM345" s="3"/>
      <c r="BN345" s="3"/>
    </row>
    <row r="346">
      <c r="A346" s="3"/>
      <c r="B346" s="68"/>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c r="AW346" s="3"/>
      <c r="AX346" s="3"/>
      <c r="AY346" s="3"/>
      <c r="AZ346" s="3"/>
      <c r="BA346" s="3"/>
      <c r="BB346" s="3"/>
      <c r="BC346" s="3"/>
      <c r="BD346" s="3"/>
      <c r="BE346" s="3"/>
      <c r="BF346" s="3"/>
      <c r="BG346" s="3"/>
      <c r="BH346" s="3"/>
      <c r="BI346" s="3"/>
      <c r="BJ346" s="3"/>
      <c r="BK346" s="3"/>
      <c r="BL346" s="3"/>
      <c r="BM346" s="3"/>
      <c r="BN346" s="3"/>
    </row>
    <row r="347">
      <c r="A347" s="3"/>
      <c r="B347" s="68"/>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c r="AW347" s="3"/>
      <c r="AX347" s="3"/>
      <c r="AY347" s="3"/>
      <c r="AZ347" s="3"/>
      <c r="BA347" s="3"/>
      <c r="BB347" s="3"/>
      <c r="BC347" s="3"/>
      <c r="BD347" s="3"/>
      <c r="BE347" s="3"/>
      <c r="BF347" s="3"/>
      <c r="BG347" s="3"/>
      <c r="BH347" s="3"/>
      <c r="BI347" s="3"/>
      <c r="BJ347" s="3"/>
      <c r="BK347" s="3"/>
      <c r="BL347" s="3"/>
      <c r="BM347" s="3"/>
      <c r="BN347" s="3"/>
    </row>
    <row r="348">
      <c r="A348" s="3"/>
      <c r="B348" s="68"/>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c r="AW348" s="3"/>
      <c r="AX348" s="3"/>
      <c r="AY348" s="3"/>
      <c r="AZ348" s="3"/>
      <c r="BA348" s="3"/>
      <c r="BB348" s="3"/>
      <c r="BC348" s="3"/>
      <c r="BD348" s="3"/>
      <c r="BE348" s="3"/>
      <c r="BF348" s="3"/>
      <c r="BG348" s="3"/>
      <c r="BH348" s="3"/>
      <c r="BI348" s="3"/>
      <c r="BJ348" s="3"/>
      <c r="BK348" s="3"/>
      <c r="BL348" s="3"/>
      <c r="BM348" s="3"/>
      <c r="BN348" s="3"/>
    </row>
    <row r="349">
      <c r="A349" s="3"/>
      <c r="B349" s="68"/>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c r="AW349" s="3"/>
      <c r="AX349" s="3"/>
      <c r="AY349" s="3"/>
      <c r="AZ349" s="3"/>
      <c r="BA349" s="3"/>
      <c r="BB349" s="3"/>
      <c r="BC349" s="3"/>
      <c r="BD349" s="3"/>
      <c r="BE349" s="3"/>
      <c r="BF349" s="3"/>
      <c r="BG349" s="3"/>
      <c r="BH349" s="3"/>
      <c r="BI349" s="3"/>
      <c r="BJ349" s="3"/>
      <c r="BK349" s="3"/>
      <c r="BL349" s="3"/>
      <c r="BM349" s="3"/>
      <c r="BN349" s="3"/>
    </row>
    <row r="350">
      <c r="A350" s="3"/>
      <c r="B350" s="68"/>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c r="AW350" s="3"/>
      <c r="AX350" s="3"/>
      <c r="AY350" s="3"/>
      <c r="AZ350" s="3"/>
      <c r="BA350" s="3"/>
      <c r="BB350" s="3"/>
      <c r="BC350" s="3"/>
      <c r="BD350" s="3"/>
      <c r="BE350" s="3"/>
      <c r="BF350" s="3"/>
      <c r="BG350" s="3"/>
      <c r="BH350" s="3"/>
      <c r="BI350" s="3"/>
      <c r="BJ350" s="3"/>
      <c r="BK350" s="3"/>
      <c r="BL350" s="3"/>
      <c r="BM350" s="3"/>
      <c r="BN350" s="3"/>
    </row>
    <row r="351">
      <c r="A351" s="3"/>
      <c r="B351" s="68"/>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c r="AW351" s="3"/>
      <c r="AX351" s="3"/>
      <c r="AY351" s="3"/>
      <c r="AZ351" s="3"/>
      <c r="BA351" s="3"/>
      <c r="BB351" s="3"/>
      <c r="BC351" s="3"/>
      <c r="BD351" s="3"/>
      <c r="BE351" s="3"/>
      <c r="BF351" s="3"/>
      <c r="BG351" s="3"/>
      <c r="BH351" s="3"/>
      <c r="BI351" s="3"/>
      <c r="BJ351" s="3"/>
      <c r="BK351" s="3"/>
      <c r="BL351" s="3"/>
      <c r="BM351" s="3"/>
      <c r="BN351" s="3"/>
    </row>
    <row r="352">
      <c r="A352" s="3"/>
      <c r="B352" s="68"/>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c r="AW352" s="3"/>
      <c r="AX352" s="3"/>
      <c r="AY352" s="3"/>
      <c r="AZ352" s="3"/>
      <c r="BA352" s="3"/>
      <c r="BB352" s="3"/>
      <c r="BC352" s="3"/>
      <c r="BD352" s="3"/>
      <c r="BE352" s="3"/>
      <c r="BF352" s="3"/>
      <c r="BG352" s="3"/>
      <c r="BH352" s="3"/>
      <c r="BI352" s="3"/>
      <c r="BJ352" s="3"/>
      <c r="BK352" s="3"/>
      <c r="BL352" s="3"/>
      <c r="BM352" s="3"/>
      <c r="BN352" s="3"/>
    </row>
    <row r="353">
      <c r="A353" s="3"/>
      <c r="B353" s="68"/>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c r="AW353" s="3"/>
      <c r="AX353" s="3"/>
      <c r="AY353" s="3"/>
      <c r="AZ353" s="3"/>
      <c r="BA353" s="3"/>
      <c r="BB353" s="3"/>
      <c r="BC353" s="3"/>
      <c r="BD353" s="3"/>
      <c r="BE353" s="3"/>
      <c r="BF353" s="3"/>
      <c r="BG353" s="3"/>
      <c r="BH353" s="3"/>
      <c r="BI353" s="3"/>
      <c r="BJ353" s="3"/>
      <c r="BK353" s="3"/>
      <c r="BL353" s="3"/>
      <c r="BM353" s="3"/>
      <c r="BN353" s="3"/>
    </row>
    <row r="354">
      <c r="A354" s="3"/>
      <c r="B354" s="68"/>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c r="AW354" s="3"/>
      <c r="AX354" s="3"/>
      <c r="AY354" s="3"/>
      <c r="AZ354" s="3"/>
      <c r="BA354" s="3"/>
      <c r="BB354" s="3"/>
      <c r="BC354" s="3"/>
      <c r="BD354" s="3"/>
      <c r="BE354" s="3"/>
      <c r="BF354" s="3"/>
      <c r="BG354" s="3"/>
      <c r="BH354" s="3"/>
      <c r="BI354" s="3"/>
      <c r="BJ354" s="3"/>
      <c r="BK354" s="3"/>
      <c r="BL354" s="3"/>
      <c r="BM354" s="3"/>
      <c r="BN354" s="3"/>
    </row>
    <row r="355">
      <c r="A355" s="3"/>
      <c r="B355" s="68"/>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c r="AW355" s="3"/>
      <c r="AX355" s="3"/>
      <c r="AY355" s="3"/>
      <c r="AZ355" s="3"/>
      <c r="BA355" s="3"/>
      <c r="BB355" s="3"/>
      <c r="BC355" s="3"/>
      <c r="BD355" s="3"/>
      <c r="BE355" s="3"/>
      <c r="BF355" s="3"/>
      <c r="BG355" s="3"/>
      <c r="BH355" s="3"/>
      <c r="BI355" s="3"/>
      <c r="BJ355" s="3"/>
      <c r="BK355" s="3"/>
      <c r="BL355" s="3"/>
      <c r="BM355" s="3"/>
      <c r="BN355" s="3"/>
    </row>
    <row r="356">
      <c r="A356" s="3"/>
      <c r="B356" s="68"/>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c r="AW356" s="3"/>
      <c r="AX356" s="3"/>
      <c r="AY356" s="3"/>
      <c r="AZ356" s="3"/>
      <c r="BA356" s="3"/>
      <c r="BB356" s="3"/>
      <c r="BC356" s="3"/>
      <c r="BD356" s="3"/>
      <c r="BE356" s="3"/>
      <c r="BF356" s="3"/>
      <c r="BG356" s="3"/>
      <c r="BH356" s="3"/>
      <c r="BI356" s="3"/>
      <c r="BJ356" s="3"/>
      <c r="BK356" s="3"/>
      <c r="BL356" s="3"/>
      <c r="BM356" s="3"/>
      <c r="BN356" s="3"/>
    </row>
    <row r="357">
      <c r="A357" s="3"/>
      <c r="B357" s="68"/>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c r="AW357" s="3"/>
      <c r="AX357" s="3"/>
      <c r="AY357" s="3"/>
      <c r="AZ357" s="3"/>
      <c r="BA357" s="3"/>
      <c r="BB357" s="3"/>
      <c r="BC357" s="3"/>
      <c r="BD357" s="3"/>
      <c r="BE357" s="3"/>
      <c r="BF357" s="3"/>
      <c r="BG357" s="3"/>
      <c r="BH357" s="3"/>
      <c r="BI357" s="3"/>
      <c r="BJ357" s="3"/>
      <c r="BK357" s="3"/>
      <c r="BL357" s="3"/>
      <c r="BM357" s="3"/>
      <c r="BN357" s="3"/>
    </row>
    <row r="358">
      <c r="A358" s="3"/>
      <c r="B358" s="68"/>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c r="AW358" s="3"/>
      <c r="AX358" s="3"/>
      <c r="AY358" s="3"/>
      <c r="AZ358" s="3"/>
      <c r="BA358" s="3"/>
      <c r="BB358" s="3"/>
      <c r="BC358" s="3"/>
      <c r="BD358" s="3"/>
      <c r="BE358" s="3"/>
      <c r="BF358" s="3"/>
      <c r="BG358" s="3"/>
      <c r="BH358" s="3"/>
      <c r="BI358" s="3"/>
      <c r="BJ358" s="3"/>
      <c r="BK358" s="3"/>
      <c r="BL358" s="3"/>
      <c r="BM358" s="3"/>
      <c r="BN358" s="3"/>
    </row>
    <row r="359">
      <c r="A359" s="3"/>
      <c r="B359" s="68"/>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c r="AW359" s="3"/>
      <c r="AX359" s="3"/>
      <c r="AY359" s="3"/>
      <c r="AZ359" s="3"/>
      <c r="BA359" s="3"/>
      <c r="BB359" s="3"/>
      <c r="BC359" s="3"/>
      <c r="BD359" s="3"/>
      <c r="BE359" s="3"/>
      <c r="BF359" s="3"/>
      <c r="BG359" s="3"/>
      <c r="BH359" s="3"/>
      <c r="BI359" s="3"/>
      <c r="BJ359" s="3"/>
      <c r="BK359" s="3"/>
      <c r="BL359" s="3"/>
      <c r="BM359" s="3"/>
      <c r="BN359" s="3"/>
    </row>
    <row r="360">
      <c r="A360" s="3"/>
      <c r="B360" s="68"/>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c r="AW360" s="3"/>
      <c r="AX360" s="3"/>
      <c r="AY360" s="3"/>
      <c r="AZ360" s="3"/>
      <c r="BA360" s="3"/>
      <c r="BB360" s="3"/>
      <c r="BC360" s="3"/>
      <c r="BD360" s="3"/>
      <c r="BE360" s="3"/>
      <c r="BF360" s="3"/>
      <c r="BG360" s="3"/>
      <c r="BH360" s="3"/>
      <c r="BI360" s="3"/>
      <c r="BJ360" s="3"/>
      <c r="BK360" s="3"/>
      <c r="BL360" s="3"/>
      <c r="BM360" s="3"/>
      <c r="BN360" s="3"/>
    </row>
    <row r="361">
      <c r="A361" s="3"/>
      <c r="B361" s="68"/>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c r="AW361" s="3"/>
      <c r="AX361" s="3"/>
      <c r="AY361" s="3"/>
      <c r="AZ361" s="3"/>
      <c r="BA361" s="3"/>
      <c r="BB361" s="3"/>
      <c r="BC361" s="3"/>
      <c r="BD361" s="3"/>
      <c r="BE361" s="3"/>
      <c r="BF361" s="3"/>
      <c r="BG361" s="3"/>
      <c r="BH361" s="3"/>
      <c r="BI361" s="3"/>
      <c r="BJ361" s="3"/>
      <c r="BK361" s="3"/>
      <c r="BL361" s="3"/>
      <c r="BM361" s="3"/>
      <c r="BN361" s="3"/>
    </row>
    <row r="362">
      <c r="A362" s="3"/>
      <c r="B362" s="68"/>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c r="AW362" s="3"/>
      <c r="AX362" s="3"/>
      <c r="AY362" s="3"/>
      <c r="AZ362" s="3"/>
      <c r="BA362" s="3"/>
      <c r="BB362" s="3"/>
      <c r="BC362" s="3"/>
      <c r="BD362" s="3"/>
      <c r="BE362" s="3"/>
      <c r="BF362" s="3"/>
      <c r="BG362" s="3"/>
      <c r="BH362" s="3"/>
      <c r="BI362" s="3"/>
      <c r="BJ362" s="3"/>
      <c r="BK362" s="3"/>
      <c r="BL362" s="3"/>
      <c r="BM362" s="3"/>
      <c r="BN362" s="3"/>
    </row>
    <row r="363">
      <c r="A363" s="3"/>
      <c r="B363" s="68"/>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c r="AW363" s="3"/>
      <c r="AX363" s="3"/>
      <c r="AY363" s="3"/>
      <c r="AZ363" s="3"/>
      <c r="BA363" s="3"/>
      <c r="BB363" s="3"/>
      <c r="BC363" s="3"/>
      <c r="BD363" s="3"/>
      <c r="BE363" s="3"/>
      <c r="BF363" s="3"/>
      <c r="BG363" s="3"/>
      <c r="BH363" s="3"/>
      <c r="BI363" s="3"/>
      <c r="BJ363" s="3"/>
      <c r="BK363" s="3"/>
      <c r="BL363" s="3"/>
      <c r="BM363" s="3"/>
      <c r="BN363" s="3"/>
    </row>
    <row r="364">
      <c r="A364" s="3"/>
      <c r="B364" s="68"/>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
      <c r="AV364" s="3"/>
      <c r="AW364" s="3"/>
      <c r="AX364" s="3"/>
      <c r="AY364" s="3"/>
      <c r="AZ364" s="3"/>
      <c r="BA364" s="3"/>
      <c r="BB364" s="3"/>
      <c r="BC364" s="3"/>
      <c r="BD364" s="3"/>
      <c r="BE364" s="3"/>
      <c r="BF364" s="3"/>
      <c r="BG364" s="3"/>
      <c r="BH364" s="3"/>
      <c r="BI364" s="3"/>
      <c r="BJ364" s="3"/>
      <c r="BK364" s="3"/>
      <c r="BL364" s="3"/>
      <c r="BM364" s="3"/>
      <c r="BN364" s="3"/>
    </row>
    <row r="365">
      <c r="A365" s="3"/>
      <c r="B365" s="68"/>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c r="AW365" s="3"/>
      <c r="AX365" s="3"/>
      <c r="AY365" s="3"/>
      <c r="AZ365" s="3"/>
      <c r="BA365" s="3"/>
      <c r="BB365" s="3"/>
      <c r="BC365" s="3"/>
      <c r="BD365" s="3"/>
      <c r="BE365" s="3"/>
      <c r="BF365" s="3"/>
      <c r="BG365" s="3"/>
      <c r="BH365" s="3"/>
      <c r="BI365" s="3"/>
      <c r="BJ365" s="3"/>
      <c r="BK365" s="3"/>
      <c r="BL365" s="3"/>
      <c r="BM365" s="3"/>
      <c r="BN365" s="3"/>
    </row>
    <row r="366">
      <c r="A366" s="3"/>
      <c r="B366" s="68"/>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c r="AW366" s="3"/>
      <c r="AX366" s="3"/>
      <c r="AY366" s="3"/>
      <c r="AZ366" s="3"/>
      <c r="BA366" s="3"/>
      <c r="BB366" s="3"/>
      <c r="BC366" s="3"/>
      <c r="BD366" s="3"/>
      <c r="BE366" s="3"/>
      <c r="BF366" s="3"/>
      <c r="BG366" s="3"/>
      <c r="BH366" s="3"/>
      <c r="BI366" s="3"/>
      <c r="BJ366" s="3"/>
      <c r="BK366" s="3"/>
      <c r="BL366" s="3"/>
      <c r="BM366" s="3"/>
      <c r="BN366" s="3"/>
    </row>
    <row r="367">
      <c r="A367" s="3"/>
      <c r="B367" s="68"/>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c r="AW367" s="3"/>
      <c r="AX367" s="3"/>
      <c r="AY367" s="3"/>
      <c r="AZ367" s="3"/>
      <c r="BA367" s="3"/>
      <c r="BB367" s="3"/>
      <c r="BC367" s="3"/>
      <c r="BD367" s="3"/>
      <c r="BE367" s="3"/>
      <c r="BF367" s="3"/>
      <c r="BG367" s="3"/>
      <c r="BH367" s="3"/>
      <c r="BI367" s="3"/>
      <c r="BJ367" s="3"/>
      <c r="BK367" s="3"/>
      <c r="BL367" s="3"/>
      <c r="BM367" s="3"/>
      <c r="BN367" s="3"/>
    </row>
    <row r="368">
      <c r="A368" s="3"/>
      <c r="B368" s="68"/>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c r="AW368" s="3"/>
      <c r="AX368" s="3"/>
      <c r="AY368" s="3"/>
      <c r="AZ368" s="3"/>
      <c r="BA368" s="3"/>
      <c r="BB368" s="3"/>
      <c r="BC368" s="3"/>
      <c r="BD368" s="3"/>
      <c r="BE368" s="3"/>
      <c r="BF368" s="3"/>
      <c r="BG368" s="3"/>
      <c r="BH368" s="3"/>
      <c r="BI368" s="3"/>
      <c r="BJ368" s="3"/>
      <c r="BK368" s="3"/>
      <c r="BL368" s="3"/>
      <c r="BM368" s="3"/>
      <c r="BN368" s="3"/>
    </row>
    <row r="369">
      <c r="A369" s="3"/>
      <c r="B369" s="68"/>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c r="AW369" s="3"/>
      <c r="AX369" s="3"/>
      <c r="AY369" s="3"/>
      <c r="AZ369" s="3"/>
      <c r="BA369" s="3"/>
      <c r="BB369" s="3"/>
      <c r="BC369" s="3"/>
      <c r="BD369" s="3"/>
      <c r="BE369" s="3"/>
      <c r="BF369" s="3"/>
      <c r="BG369" s="3"/>
      <c r="BH369" s="3"/>
      <c r="BI369" s="3"/>
      <c r="BJ369" s="3"/>
      <c r="BK369" s="3"/>
      <c r="BL369" s="3"/>
      <c r="BM369" s="3"/>
      <c r="BN369" s="3"/>
    </row>
    <row r="370">
      <c r="A370" s="3"/>
      <c r="B370" s="68"/>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c r="AW370" s="3"/>
      <c r="AX370" s="3"/>
      <c r="AY370" s="3"/>
      <c r="AZ370" s="3"/>
      <c r="BA370" s="3"/>
      <c r="BB370" s="3"/>
      <c r="BC370" s="3"/>
      <c r="BD370" s="3"/>
      <c r="BE370" s="3"/>
      <c r="BF370" s="3"/>
      <c r="BG370" s="3"/>
      <c r="BH370" s="3"/>
      <c r="BI370" s="3"/>
      <c r="BJ370" s="3"/>
      <c r="BK370" s="3"/>
      <c r="BL370" s="3"/>
      <c r="BM370" s="3"/>
      <c r="BN370" s="3"/>
    </row>
    <row r="371">
      <c r="A371" s="3"/>
      <c r="B371" s="68"/>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
      <c r="AX371" s="3"/>
      <c r="AY371" s="3"/>
      <c r="AZ371" s="3"/>
      <c r="BA371" s="3"/>
      <c r="BB371" s="3"/>
      <c r="BC371" s="3"/>
      <c r="BD371" s="3"/>
      <c r="BE371" s="3"/>
      <c r="BF371" s="3"/>
      <c r="BG371" s="3"/>
      <c r="BH371" s="3"/>
      <c r="BI371" s="3"/>
      <c r="BJ371" s="3"/>
      <c r="BK371" s="3"/>
      <c r="BL371" s="3"/>
      <c r="BM371" s="3"/>
      <c r="BN371" s="3"/>
    </row>
    <row r="372">
      <c r="A372" s="3"/>
      <c r="B372" s="68"/>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c r="AW372" s="3"/>
      <c r="AX372" s="3"/>
      <c r="AY372" s="3"/>
      <c r="AZ372" s="3"/>
      <c r="BA372" s="3"/>
      <c r="BB372" s="3"/>
      <c r="BC372" s="3"/>
      <c r="BD372" s="3"/>
      <c r="BE372" s="3"/>
      <c r="BF372" s="3"/>
      <c r="BG372" s="3"/>
      <c r="BH372" s="3"/>
      <c r="BI372" s="3"/>
      <c r="BJ372" s="3"/>
      <c r="BK372" s="3"/>
      <c r="BL372" s="3"/>
      <c r="BM372" s="3"/>
      <c r="BN372" s="3"/>
    </row>
    <row r="373">
      <c r="A373" s="3"/>
      <c r="B373" s="68"/>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c r="AW373" s="3"/>
      <c r="AX373" s="3"/>
      <c r="AY373" s="3"/>
      <c r="AZ373" s="3"/>
      <c r="BA373" s="3"/>
      <c r="BB373" s="3"/>
      <c r="BC373" s="3"/>
      <c r="BD373" s="3"/>
      <c r="BE373" s="3"/>
      <c r="BF373" s="3"/>
      <c r="BG373" s="3"/>
      <c r="BH373" s="3"/>
      <c r="BI373" s="3"/>
      <c r="BJ373" s="3"/>
      <c r="BK373" s="3"/>
      <c r="BL373" s="3"/>
      <c r="BM373" s="3"/>
      <c r="BN373" s="3"/>
    </row>
    <row r="374">
      <c r="A374" s="3"/>
      <c r="B374" s="68"/>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c r="AW374" s="3"/>
      <c r="AX374" s="3"/>
      <c r="AY374" s="3"/>
      <c r="AZ374" s="3"/>
      <c r="BA374" s="3"/>
      <c r="BB374" s="3"/>
      <c r="BC374" s="3"/>
      <c r="BD374" s="3"/>
      <c r="BE374" s="3"/>
      <c r="BF374" s="3"/>
      <c r="BG374" s="3"/>
      <c r="BH374" s="3"/>
      <c r="BI374" s="3"/>
      <c r="BJ374" s="3"/>
      <c r="BK374" s="3"/>
      <c r="BL374" s="3"/>
      <c r="BM374" s="3"/>
      <c r="BN374" s="3"/>
    </row>
    <row r="375">
      <c r="A375" s="3"/>
      <c r="B375" s="68"/>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c r="AW375" s="3"/>
      <c r="AX375" s="3"/>
      <c r="AY375" s="3"/>
      <c r="AZ375" s="3"/>
      <c r="BA375" s="3"/>
      <c r="BB375" s="3"/>
      <c r="BC375" s="3"/>
      <c r="BD375" s="3"/>
      <c r="BE375" s="3"/>
      <c r="BF375" s="3"/>
      <c r="BG375" s="3"/>
      <c r="BH375" s="3"/>
      <c r="BI375" s="3"/>
      <c r="BJ375" s="3"/>
      <c r="BK375" s="3"/>
      <c r="BL375" s="3"/>
      <c r="BM375" s="3"/>
      <c r="BN375" s="3"/>
    </row>
    <row r="376">
      <c r="A376" s="3"/>
      <c r="B376" s="68"/>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c r="AW376" s="3"/>
      <c r="AX376" s="3"/>
      <c r="AY376" s="3"/>
      <c r="AZ376" s="3"/>
      <c r="BA376" s="3"/>
      <c r="BB376" s="3"/>
      <c r="BC376" s="3"/>
      <c r="BD376" s="3"/>
      <c r="BE376" s="3"/>
      <c r="BF376" s="3"/>
      <c r="BG376" s="3"/>
      <c r="BH376" s="3"/>
      <c r="BI376" s="3"/>
      <c r="BJ376" s="3"/>
      <c r="BK376" s="3"/>
      <c r="BL376" s="3"/>
      <c r="BM376" s="3"/>
      <c r="BN376" s="3"/>
    </row>
    <row r="377">
      <c r="A377" s="3"/>
      <c r="B377" s="68"/>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c r="AW377" s="3"/>
      <c r="AX377" s="3"/>
      <c r="AY377" s="3"/>
      <c r="AZ377" s="3"/>
      <c r="BA377" s="3"/>
      <c r="BB377" s="3"/>
      <c r="BC377" s="3"/>
      <c r="BD377" s="3"/>
      <c r="BE377" s="3"/>
      <c r="BF377" s="3"/>
      <c r="BG377" s="3"/>
      <c r="BH377" s="3"/>
      <c r="BI377" s="3"/>
      <c r="BJ377" s="3"/>
      <c r="BK377" s="3"/>
      <c r="BL377" s="3"/>
      <c r="BM377" s="3"/>
      <c r="BN377" s="3"/>
    </row>
    <row r="378">
      <c r="A378" s="3"/>
      <c r="B378" s="68"/>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c r="AW378" s="3"/>
      <c r="AX378" s="3"/>
      <c r="AY378" s="3"/>
      <c r="AZ378" s="3"/>
      <c r="BA378" s="3"/>
      <c r="BB378" s="3"/>
      <c r="BC378" s="3"/>
      <c r="BD378" s="3"/>
      <c r="BE378" s="3"/>
      <c r="BF378" s="3"/>
      <c r="BG378" s="3"/>
      <c r="BH378" s="3"/>
      <c r="BI378" s="3"/>
      <c r="BJ378" s="3"/>
      <c r="BK378" s="3"/>
      <c r="BL378" s="3"/>
      <c r="BM378" s="3"/>
      <c r="BN378" s="3"/>
    </row>
    <row r="379">
      <c r="A379" s="3"/>
      <c r="B379" s="68"/>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c r="AW379" s="3"/>
      <c r="AX379" s="3"/>
      <c r="AY379" s="3"/>
      <c r="AZ379" s="3"/>
      <c r="BA379" s="3"/>
      <c r="BB379" s="3"/>
      <c r="BC379" s="3"/>
      <c r="BD379" s="3"/>
      <c r="BE379" s="3"/>
      <c r="BF379" s="3"/>
      <c r="BG379" s="3"/>
      <c r="BH379" s="3"/>
      <c r="BI379" s="3"/>
      <c r="BJ379" s="3"/>
      <c r="BK379" s="3"/>
      <c r="BL379" s="3"/>
      <c r="BM379" s="3"/>
      <c r="BN379" s="3"/>
    </row>
    <row r="380">
      <c r="A380" s="3"/>
      <c r="B380" s="68"/>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c r="AW380" s="3"/>
      <c r="AX380" s="3"/>
      <c r="AY380" s="3"/>
      <c r="AZ380" s="3"/>
      <c r="BA380" s="3"/>
      <c r="BB380" s="3"/>
      <c r="BC380" s="3"/>
      <c r="BD380" s="3"/>
      <c r="BE380" s="3"/>
      <c r="BF380" s="3"/>
      <c r="BG380" s="3"/>
      <c r="BH380" s="3"/>
      <c r="BI380" s="3"/>
      <c r="BJ380" s="3"/>
      <c r="BK380" s="3"/>
      <c r="BL380" s="3"/>
      <c r="BM380" s="3"/>
      <c r="BN380" s="3"/>
    </row>
    <row r="381">
      <c r="A381" s="3"/>
      <c r="B381" s="68"/>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c r="AW381" s="3"/>
      <c r="AX381" s="3"/>
      <c r="AY381" s="3"/>
      <c r="AZ381" s="3"/>
      <c r="BA381" s="3"/>
      <c r="BB381" s="3"/>
      <c r="BC381" s="3"/>
      <c r="BD381" s="3"/>
      <c r="BE381" s="3"/>
      <c r="BF381" s="3"/>
      <c r="BG381" s="3"/>
      <c r="BH381" s="3"/>
      <c r="BI381" s="3"/>
      <c r="BJ381" s="3"/>
      <c r="BK381" s="3"/>
      <c r="BL381" s="3"/>
      <c r="BM381" s="3"/>
      <c r="BN381" s="3"/>
    </row>
    <row r="382">
      <c r="A382" s="3"/>
      <c r="B382" s="68"/>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c r="AW382" s="3"/>
      <c r="AX382" s="3"/>
      <c r="AY382" s="3"/>
      <c r="AZ382" s="3"/>
      <c r="BA382" s="3"/>
      <c r="BB382" s="3"/>
      <c r="BC382" s="3"/>
      <c r="BD382" s="3"/>
      <c r="BE382" s="3"/>
      <c r="BF382" s="3"/>
      <c r="BG382" s="3"/>
      <c r="BH382" s="3"/>
      <c r="BI382" s="3"/>
      <c r="BJ382" s="3"/>
      <c r="BK382" s="3"/>
      <c r="BL382" s="3"/>
      <c r="BM382" s="3"/>
      <c r="BN382" s="3"/>
    </row>
    <row r="383">
      <c r="A383" s="3"/>
      <c r="B383" s="68"/>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c r="AW383" s="3"/>
      <c r="AX383" s="3"/>
      <c r="AY383" s="3"/>
      <c r="AZ383" s="3"/>
      <c r="BA383" s="3"/>
      <c r="BB383" s="3"/>
      <c r="BC383" s="3"/>
      <c r="BD383" s="3"/>
      <c r="BE383" s="3"/>
      <c r="BF383" s="3"/>
      <c r="BG383" s="3"/>
      <c r="BH383" s="3"/>
      <c r="BI383" s="3"/>
      <c r="BJ383" s="3"/>
      <c r="BK383" s="3"/>
      <c r="BL383" s="3"/>
      <c r="BM383" s="3"/>
      <c r="BN383" s="3"/>
    </row>
    <row r="384">
      <c r="A384" s="3"/>
      <c r="B384" s="68"/>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c r="AW384" s="3"/>
      <c r="AX384" s="3"/>
      <c r="AY384" s="3"/>
      <c r="AZ384" s="3"/>
      <c r="BA384" s="3"/>
      <c r="BB384" s="3"/>
      <c r="BC384" s="3"/>
      <c r="BD384" s="3"/>
      <c r="BE384" s="3"/>
      <c r="BF384" s="3"/>
      <c r="BG384" s="3"/>
      <c r="BH384" s="3"/>
      <c r="BI384" s="3"/>
      <c r="BJ384" s="3"/>
      <c r="BK384" s="3"/>
      <c r="BL384" s="3"/>
      <c r="BM384" s="3"/>
      <c r="BN384" s="3"/>
    </row>
    <row r="385">
      <c r="A385" s="3"/>
      <c r="B385" s="68"/>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c r="AW385" s="3"/>
      <c r="AX385" s="3"/>
      <c r="AY385" s="3"/>
      <c r="AZ385" s="3"/>
      <c r="BA385" s="3"/>
      <c r="BB385" s="3"/>
      <c r="BC385" s="3"/>
      <c r="BD385" s="3"/>
      <c r="BE385" s="3"/>
      <c r="BF385" s="3"/>
      <c r="BG385" s="3"/>
      <c r="BH385" s="3"/>
      <c r="BI385" s="3"/>
      <c r="BJ385" s="3"/>
      <c r="BK385" s="3"/>
      <c r="BL385" s="3"/>
      <c r="BM385" s="3"/>
      <c r="BN385" s="3"/>
    </row>
    <row r="386">
      <c r="A386" s="3"/>
      <c r="B386" s="68"/>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c r="AW386" s="3"/>
      <c r="AX386" s="3"/>
      <c r="AY386" s="3"/>
      <c r="AZ386" s="3"/>
      <c r="BA386" s="3"/>
      <c r="BB386" s="3"/>
      <c r="BC386" s="3"/>
      <c r="BD386" s="3"/>
      <c r="BE386" s="3"/>
      <c r="BF386" s="3"/>
      <c r="BG386" s="3"/>
      <c r="BH386" s="3"/>
      <c r="BI386" s="3"/>
      <c r="BJ386" s="3"/>
      <c r="BK386" s="3"/>
      <c r="BL386" s="3"/>
      <c r="BM386" s="3"/>
      <c r="BN386" s="3"/>
    </row>
    <row r="387">
      <c r="A387" s="3"/>
      <c r="B387" s="68"/>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c r="AW387" s="3"/>
      <c r="AX387" s="3"/>
      <c r="AY387" s="3"/>
      <c r="AZ387" s="3"/>
      <c r="BA387" s="3"/>
      <c r="BB387" s="3"/>
      <c r="BC387" s="3"/>
      <c r="BD387" s="3"/>
      <c r="BE387" s="3"/>
      <c r="BF387" s="3"/>
      <c r="BG387" s="3"/>
      <c r="BH387" s="3"/>
      <c r="BI387" s="3"/>
      <c r="BJ387" s="3"/>
      <c r="BK387" s="3"/>
      <c r="BL387" s="3"/>
      <c r="BM387" s="3"/>
      <c r="BN387" s="3"/>
    </row>
    <row r="388">
      <c r="A388" s="3"/>
      <c r="B388" s="68"/>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c r="AW388" s="3"/>
      <c r="AX388" s="3"/>
      <c r="AY388" s="3"/>
      <c r="AZ388" s="3"/>
      <c r="BA388" s="3"/>
      <c r="BB388" s="3"/>
      <c r="BC388" s="3"/>
      <c r="BD388" s="3"/>
      <c r="BE388" s="3"/>
      <c r="BF388" s="3"/>
      <c r="BG388" s="3"/>
      <c r="BH388" s="3"/>
      <c r="BI388" s="3"/>
      <c r="BJ388" s="3"/>
      <c r="BK388" s="3"/>
      <c r="BL388" s="3"/>
      <c r="BM388" s="3"/>
      <c r="BN388" s="3"/>
    </row>
    <row r="389">
      <c r="A389" s="3"/>
      <c r="B389" s="68"/>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
      <c r="AV389" s="3"/>
      <c r="AW389" s="3"/>
      <c r="AX389" s="3"/>
      <c r="AY389" s="3"/>
      <c r="AZ389" s="3"/>
      <c r="BA389" s="3"/>
      <c r="BB389" s="3"/>
      <c r="BC389" s="3"/>
      <c r="BD389" s="3"/>
      <c r="BE389" s="3"/>
      <c r="BF389" s="3"/>
      <c r="BG389" s="3"/>
      <c r="BH389" s="3"/>
      <c r="BI389" s="3"/>
      <c r="BJ389" s="3"/>
      <c r="BK389" s="3"/>
      <c r="BL389" s="3"/>
      <c r="BM389" s="3"/>
      <c r="BN389" s="3"/>
    </row>
    <row r="390">
      <c r="A390" s="3"/>
      <c r="B390" s="68"/>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c r="AW390" s="3"/>
      <c r="AX390" s="3"/>
      <c r="AY390" s="3"/>
      <c r="AZ390" s="3"/>
      <c r="BA390" s="3"/>
      <c r="BB390" s="3"/>
      <c r="BC390" s="3"/>
      <c r="BD390" s="3"/>
      <c r="BE390" s="3"/>
      <c r="BF390" s="3"/>
      <c r="BG390" s="3"/>
      <c r="BH390" s="3"/>
      <c r="BI390" s="3"/>
      <c r="BJ390" s="3"/>
      <c r="BK390" s="3"/>
      <c r="BL390" s="3"/>
      <c r="BM390" s="3"/>
      <c r="BN390" s="3"/>
    </row>
    <row r="391">
      <c r="A391" s="3"/>
      <c r="B391" s="68"/>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c r="AW391" s="3"/>
      <c r="AX391" s="3"/>
      <c r="AY391" s="3"/>
      <c r="AZ391" s="3"/>
      <c r="BA391" s="3"/>
      <c r="BB391" s="3"/>
      <c r="BC391" s="3"/>
      <c r="BD391" s="3"/>
      <c r="BE391" s="3"/>
      <c r="BF391" s="3"/>
      <c r="BG391" s="3"/>
      <c r="BH391" s="3"/>
      <c r="BI391" s="3"/>
      <c r="BJ391" s="3"/>
      <c r="BK391" s="3"/>
      <c r="BL391" s="3"/>
      <c r="BM391" s="3"/>
      <c r="BN391" s="3"/>
    </row>
    <row r="392">
      <c r="A392" s="3"/>
      <c r="B392" s="68"/>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c r="AW392" s="3"/>
      <c r="AX392" s="3"/>
      <c r="AY392" s="3"/>
      <c r="AZ392" s="3"/>
      <c r="BA392" s="3"/>
      <c r="BB392" s="3"/>
      <c r="BC392" s="3"/>
      <c r="BD392" s="3"/>
      <c r="BE392" s="3"/>
      <c r="BF392" s="3"/>
      <c r="BG392" s="3"/>
      <c r="BH392" s="3"/>
      <c r="BI392" s="3"/>
      <c r="BJ392" s="3"/>
      <c r="BK392" s="3"/>
      <c r="BL392" s="3"/>
      <c r="BM392" s="3"/>
      <c r="BN392" s="3"/>
    </row>
    <row r="393">
      <c r="A393" s="3"/>
      <c r="B393" s="68"/>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c r="AW393" s="3"/>
      <c r="AX393" s="3"/>
      <c r="AY393" s="3"/>
      <c r="AZ393" s="3"/>
      <c r="BA393" s="3"/>
      <c r="BB393" s="3"/>
      <c r="BC393" s="3"/>
      <c r="BD393" s="3"/>
      <c r="BE393" s="3"/>
      <c r="BF393" s="3"/>
      <c r="BG393" s="3"/>
      <c r="BH393" s="3"/>
      <c r="BI393" s="3"/>
      <c r="BJ393" s="3"/>
      <c r="BK393" s="3"/>
      <c r="BL393" s="3"/>
      <c r="BM393" s="3"/>
      <c r="BN393" s="3"/>
    </row>
    <row r="394">
      <c r="A394" s="3"/>
      <c r="B394" s="68"/>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c r="AW394" s="3"/>
      <c r="AX394" s="3"/>
      <c r="AY394" s="3"/>
      <c r="AZ394" s="3"/>
      <c r="BA394" s="3"/>
      <c r="BB394" s="3"/>
      <c r="BC394" s="3"/>
      <c r="BD394" s="3"/>
      <c r="BE394" s="3"/>
      <c r="BF394" s="3"/>
      <c r="BG394" s="3"/>
      <c r="BH394" s="3"/>
      <c r="BI394" s="3"/>
      <c r="BJ394" s="3"/>
      <c r="BK394" s="3"/>
      <c r="BL394" s="3"/>
      <c r="BM394" s="3"/>
      <c r="BN394" s="3"/>
    </row>
    <row r="395">
      <c r="A395" s="3"/>
      <c r="B395" s="68"/>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c r="AW395" s="3"/>
      <c r="AX395" s="3"/>
      <c r="AY395" s="3"/>
      <c r="AZ395" s="3"/>
      <c r="BA395" s="3"/>
      <c r="BB395" s="3"/>
      <c r="BC395" s="3"/>
      <c r="BD395" s="3"/>
      <c r="BE395" s="3"/>
      <c r="BF395" s="3"/>
      <c r="BG395" s="3"/>
      <c r="BH395" s="3"/>
      <c r="BI395" s="3"/>
      <c r="BJ395" s="3"/>
      <c r="BK395" s="3"/>
      <c r="BL395" s="3"/>
      <c r="BM395" s="3"/>
      <c r="BN395" s="3"/>
    </row>
    <row r="396">
      <c r="A396" s="3"/>
      <c r="B396" s="68"/>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c r="AW396" s="3"/>
      <c r="AX396" s="3"/>
      <c r="AY396" s="3"/>
      <c r="AZ396" s="3"/>
      <c r="BA396" s="3"/>
      <c r="BB396" s="3"/>
      <c r="BC396" s="3"/>
      <c r="BD396" s="3"/>
      <c r="BE396" s="3"/>
      <c r="BF396" s="3"/>
      <c r="BG396" s="3"/>
      <c r="BH396" s="3"/>
      <c r="BI396" s="3"/>
      <c r="BJ396" s="3"/>
      <c r="BK396" s="3"/>
      <c r="BL396" s="3"/>
      <c r="BM396" s="3"/>
      <c r="BN396" s="3"/>
    </row>
    <row r="397">
      <c r="A397" s="3"/>
      <c r="B397" s="68"/>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c r="AW397" s="3"/>
      <c r="AX397" s="3"/>
      <c r="AY397" s="3"/>
      <c r="AZ397" s="3"/>
      <c r="BA397" s="3"/>
      <c r="BB397" s="3"/>
      <c r="BC397" s="3"/>
      <c r="BD397" s="3"/>
      <c r="BE397" s="3"/>
      <c r="BF397" s="3"/>
      <c r="BG397" s="3"/>
      <c r="BH397" s="3"/>
      <c r="BI397" s="3"/>
      <c r="BJ397" s="3"/>
      <c r="BK397" s="3"/>
      <c r="BL397" s="3"/>
      <c r="BM397" s="3"/>
      <c r="BN397" s="3"/>
    </row>
    <row r="398">
      <c r="A398" s="3"/>
      <c r="B398" s="68"/>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c r="AW398" s="3"/>
      <c r="AX398" s="3"/>
      <c r="AY398" s="3"/>
      <c r="AZ398" s="3"/>
      <c r="BA398" s="3"/>
      <c r="BB398" s="3"/>
      <c r="BC398" s="3"/>
      <c r="BD398" s="3"/>
      <c r="BE398" s="3"/>
      <c r="BF398" s="3"/>
      <c r="BG398" s="3"/>
      <c r="BH398" s="3"/>
      <c r="BI398" s="3"/>
      <c r="BJ398" s="3"/>
      <c r="BK398" s="3"/>
      <c r="BL398" s="3"/>
      <c r="BM398" s="3"/>
      <c r="BN398" s="3"/>
    </row>
    <row r="399">
      <c r="A399" s="3"/>
      <c r="B399" s="68"/>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c r="AW399" s="3"/>
      <c r="AX399" s="3"/>
      <c r="AY399" s="3"/>
      <c r="AZ399" s="3"/>
      <c r="BA399" s="3"/>
      <c r="BB399" s="3"/>
      <c r="BC399" s="3"/>
      <c r="BD399" s="3"/>
      <c r="BE399" s="3"/>
      <c r="BF399" s="3"/>
      <c r="BG399" s="3"/>
      <c r="BH399" s="3"/>
      <c r="BI399" s="3"/>
      <c r="BJ399" s="3"/>
      <c r="BK399" s="3"/>
      <c r="BL399" s="3"/>
      <c r="BM399" s="3"/>
      <c r="BN399" s="3"/>
    </row>
    <row r="400">
      <c r="A400" s="3"/>
      <c r="B400" s="68"/>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c r="AW400" s="3"/>
      <c r="AX400" s="3"/>
      <c r="AY400" s="3"/>
      <c r="AZ400" s="3"/>
      <c r="BA400" s="3"/>
      <c r="BB400" s="3"/>
      <c r="BC400" s="3"/>
      <c r="BD400" s="3"/>
      <c r="BE400" s="3"/>
      <c r="BF400" s="3"/>
      <c r="BG400" s="3"/>
      <c r="BH400" s="3"/>
      <c r="BI400" s="3"/>
      <c r="BJ400" s="3"/>
      <c r="BK400" s="3"/>
      <c r="BL400" s="3"/>
      <c r="BM400" s="3"/>
      <c r="BN400" s="3"/>
    </row>
    <row r="401">
      <c r="A401" s="3"/>
      <c r="B401" s="68"/>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c r="AW401" s="3"/>
      <c r="AX401" s="3"/>
      <c r="AY401" s="3"/>
      <c r="AZ401" s="3"/>
      <c r="BA401" s="3"/>
      <c r="BB401" s="3"/>
      <c r="BC401" s="3"/>
      <c r="BD401" s="3"/>
      <c r="BE401" s="3"/>
      <c r="BF401" s="3"/>
      <c r="BG401" s="3"/>
      <c r="BH401" s="3"/>
      <c r="BI401" s="3"/>
      <c r="BJ401" s="3"/>
      <c r="BK401" s="3"/>
      <c r="BL401" s="3"/>
      <c r="BM401" s="3"/>
      <c r="BN401" s="3"/>
    </row>
    <row r="402">
      <c r="A402" s="3"/>
      <c r="B402" s="68"/>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c r="AW402" s="3"/>
      <c r="AX402" s="3"/>
      <c r="AY402" s="3"/>
      <c r="AZ402" s="3"/>
      <c r="BA402" s="3"/>
      <c r="BB402" s="3"/>
      <c r="BC402" s="3"/>
      <c r="BD402" s="3"/>
      <c r="BE402" s="3"/>
      <c r="BF402" s="3"/>
      <c r="BG402" s="3"/>
      <c r="BH402" s="3"/>
      <c r="BI402" s="3"/>
      <c r="BJ402" s="3"/>
      <c r="BK402" s="3"/>
      <c r="BL402" s="3"/>
      <c r="BM402" s="3"/>
      <c r="BN402" s="3"/>
    </row>
    <row r="403">
      <c r="A403" s="3"/>
      <c r="B403" s="68"/>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c r="AW403" s="3"/>
      <c r="AX403" s="3"/>
      <c r="AY403" s="3"/>
      <c r="AZ403" s="3"/>
      <c r="BA403" s="3"/>
      <c r="BB403" s="3"/>
      <c r="BC403" s="3"/>
      <c r="BD403" s="3"/>
      <c r="BE403" s="3"/>
      <c r="BF403" s="3"/>
      <c r="BG403" s="3"/>
      <c r="BH403" s="3"/>
      <c r="BI403" s="3"/>
      <c r="BJ403" s="3"/>
      <c r="BK403" s="3"/>
      <c r="BL403" s="3"/>
      <c r="BM403" s="3"/>
      <c r="BN403" s="3"/>
    </row>
    <row r="404">
      <c r="A404" s="3"/>
      <c r="B404" s="68"/>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c r="AW404" s="3"/>
      <c r="AX404" s="3"/>
      <c r="AY404" s="3"/>
      <c r="AZ404" s="3"/>
      <c r="BA404" s="3"/>
      <c r="BB404" s="3"/>
      <c r="BC404" s="3"/>
      <c r="BD404" s="3"/>
      <c r="BE404" s="3"/>
      <c r="BF404" s="3"/>
      <c r="BG404" s="3"/>
      <c r="BH404" s="3"/>
      <c r="BI404" s="3"/>
      <c r="BJ404" s="3"/>
      <c r="BK404" s="3"/>
      <c r="BL404" s="3"/>
      <c r="BM404" s="3"/>
      <c r="BN404" s="3"/>
    </row>
    <row r="405">
      <c r="A405" s="3"/>
      <c r="B405" s="68"/>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c r="AW405" s="3"/>
      <c r="AX405" s="3"/>
      <c r="AY405" s="3"/>
      <c r="AZ405" s="3"/>
      <c r="BA405" s="3"/>
      <c r="BB405" s="3"/>
      <c r="BC405" s="3"/>
      <c r="BD405" s="3"/>
      <c r="BE405" s="3"/>
      <c r="BF405" s="3"/>
      <c r="BG405" s="3"/>
      <c r="BH405" s="3"/>
      <c r="BI405" s="3"/>
      <c r="BJ405" s="3"/>
      <c r="BK405" s="3"/>
      <c r="BL405" s="3"/>
      <c r="BM405" s="3"/>
      <c r="BN405" s="3"/>
    </row>
    <row r="406">
      <c r="A406" s="3"/>
      <c r="B406" s="68"/>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c r="AW406" s="3"/>
      <c r="AX406" s="3"/>
      <c r="AY406" s="3"/>
      <c r="AZ406" s="3"/>
      <c r="BA406" s="3"/>
      <c r="BB406" s="3"/>
      <c r="BC406" s="3"/>
      <c r="BD406" s="3"/>
      <c r="BE406" s="3"/>
      <c r="BF406" s="3"/>
      <c r="BG406" s="3"/>
      <c r="BH406" s="3"/>
      <c r="BI406" s="3"/>
      <c r="BJ406" s="3"/>
      <c r="BK406" s="3"/>
      <c r="BL406" s="3"/>
      <c r="BM406" s="3"/>
      <c r="BN406" s="3"/>
    </row>
    <row r="407">
      <c r="A407" s="3"/>
      <c r="B407" s="68"/>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c r="AW407" s="3"/>
      <c r="AX407" s="3"/>
      <c r="AY407" s="3"/>
      <c r="AZ407" s="3"/>
      <c r="BA407" s="3"/>
      <c r="BB407" s="3"/>
      <c r="BC407" s="3"/>
      <c r="BD407" s="3"/>
      <c r="BE407" s="3"/>
      <c r="BF407" s="3"/>
      <c r="BG407" s="3"/>
      <c r="BH407" s="3"/>
      <c r="BI407" s="3"/>
      <c r="BJ407" s="3"/>
      <c r="BK407" s="3"/>
      <c r="BL407" s="3"/>
      <c r="BM407" s="3"/>
      <c r="BN407" s="3"/>
    </row>
    <row r="408">
      <c r="A408" s="3"/>
      <c r="B408" s="68"/>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c r="AW408" s="3"/>
      <c r="AX408" s="3"/>
      <c r="AY408" s="3"/>
      <c r="AZ408" s="3"/>
      <c r="BA408" s="3"/>
      <c r="BB408" s="3"/>
      <c r="BC408" s="3"/>
      <c r="BD408" s="3"/>
      <c r="BE408" s="3"/>
      <c r="BF408" s="3"/>
      <c r="BG408" s="3"/>
      <c r="BH408" s="3"/>
      <c r="BI408" s="3"/>
      <c r="BJ408" s="3"/>
      <c r="BK408" s="3"/>
      <c r="BL408" s="3"/>
      <c r="BM408" s="3"/>
      <c r="BN408" s="3"/>
    </row>
    <row r="409">
      <c r="A409" s="3"/>
      <c r="B409" s="68"/>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c r="AW409" s="3"/>
      <c r="AX409" s="3"/>
      <c r="AY409" s="3"/>
      <c r="AZ409" s="3"/>
      <c r="BA409" s="3"/>
      <c r="BB409" s="3"/>
      <c r="BC409" s="3"/>
      <c r="BD409" s="3"/>
      <c r="BE409" s="3"/>
      <c r="BF409" s="3"/>
      <c r="BG409" s="3"/>
      <c r="BH409" s="3"/>
      <c r="BI409" s="3"/>
      <c r="BJ409" s="3"/>
      <c r="BK409" s="3"/>
      <c r="BL409" s="3"/>
      <c r="BM409" s="3"/>
      <c r="BN409" s="3"/>
    </row>
    <row r="410">
      <c r="A410" s="3"/>
      <c r="B410" s="68"/>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c r="AW410" s="3"/>
      <c r="AX410" s="3"/>
      <c r="AY410" s="3"/>
      <c r="AZ410" s="3"/>
      <c r="BA410" s="3"/>
      <c r="BB410" s="3"/>
      <c r="BC410" s="3"/>
      <c r="BD410" s="3"/>
      <c r="BE410" s="3"/>
      <c r="BF410" s="3"/>
      <c r="BG410" s="3"/>
      <c r="BH410" s="3"/>
      <c r="BI410" s="3"/>
      <c r="BJ410" s="3"/>
      <c r="BK410" s="3"/>
      <c r="BL410" s="3"/>
      <c r="BM410" s="3"/>
      <c r="BN410" s="3"/>
    </row>
    <row r="411">
      <c r="A411" s="3"/>
      <c r="B411" s="68"/>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c r="AW411" s="3"/>
      <c r="AX411" s="3"/>
      <c r="AY411" s="3"/>
      <c r="AZ411" s="3"/>
      <c r="BA411" s="3"/>
      <c r="BB411" s="3"/>
      <c r="BC411" s="3"/>
      <c r="BD411" s="3"/>
      <c r="BE411" s="3"/>
      <c r="BF411" s="3"/>
      <c r="BG411" s="3"/>
      <c r="BH411" s="3"/>
      <c r="BI411" s="3"/>
      <c r="BJ411" s="3"/>
      <c r="BK411" s="3"/>
      <c r="BL411" s="3"/>
      <c r="BM411" s="3"/>
      <c r="BN411" s="3"/>
    </row>
    <row r="412">
      <c r="A412" s="3"/>
      <c r="B412" s="68"/>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c r="AW412" s="3"/>
      <c r="AX412" s="3"/>
      <c r="AY412" s="3"/>
      <c r="AZ412" s="3"/>
      <c r="BA412" s="3"/>
      <c r="BB412" s="3"/>
      <c r="BC412" s="3"/>
      <c r="BD412" s="3"/>
      <c r="BE412" s="3"/>
      <c r="BF412" s="3"/>
      <c r="BG412" s="3"/>
      <c r="BH412" s="3"/>
      <c r="BI412" s="3"/>
      <c r="BJ412" s="3"/>
      <c r="BK412" s="3"/>
      <c r="BL412" s="3"/>
      <c r="BM412" s="3"/>
      <c r="BN412" s="3"/>
    </row>
    <row r="413">
      <c r="A413" s="3"/>
      <c r="B413" s="68"/>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c r="AW413" s="3"/>
      <c r="AX413" s="3"/>
      <c r="AY413" s="3"/>
      <c r="AZ413" s="3"/>
      <c r="BA413" s="3"/>
      <c r="BB413" s="3"/>
      <c r="BC413" s="3"/>
      <c r="BD413" s="3"/>
      <c r="BE413" s="3"/>
      <c r="BF413" s="3"/>
      <c r="BG413" s="3"/>
      <c r="BH413" s="3"/>
      <c r="BI413" s="3"/>
      <c r="BJ413" s="3"/>
      <c r="BK413" s="3"/>
      <c r="BL413" s="3"/>
      <c r="BM413" s="3"/>
      <c r="BN413" s="3"/>
    </row>
    <row r="414">
      <c r="A414" s="3"/>
      <c r="B414" s="68"/>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
      <c r="AV414" s="3"/>
      <c r="AW414" s="3"/>
      <c r="AX414" s="3"/>
      <c r="AY414" s="3"/>
      <c r="AZ414" s="3"/>
      <c r="BA414" s="3"/>
      <c r="BB414" s="3"/>
      <c r="BC414" s="3"/>
      <c r="BD414" s="3"/>
      <c r="BE414" s="3"/>
      <c r="BF414" s="3"/>
      <c r="BG414" s="3"/>
      <c r="BH414" s="3"/>
      <c r="BI414" s="3"/>
      <c r="BJ414" s="3"/>
      <c r="BK414" s="3"/>
      <c r="BL414" s="3"/>
      <c r="BM414" s="3"/>
      <c r="BN414" s="3"/>
    </row>
    <row r="415">
      <c r="A415" s="3"/>
      <c r="B415" s="68"/>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
      <c r="AV415" s="3"/>
      <c r="AW415" s="3"/>
      <c r="AX415" s="3"/>
      <c r="AY415" s="3"/>
      <c r="AZ415" s="3"/>
      <c r="BA415" s="3"/>
      <c r="BB415" s="3"/>
      <c r="BC415" s="3"/>
      <c r="BD415" s="3"/>
      <c r="BE415" s="3"/>
      <c r="BF415" s="3"/>
      <c r="BG415" s="3"/>
      <c r="BH415" s="3"/>
      <c r="BI415" s="3"/>
      <c r="BJ415" s="3"/>
      <c r="BK415" s="3"/>
      <c r="BL415" s="3"/>
      <c r="BM415" s="3"/>
      <c r="BN415" s="3"/>
    </row>
    <row r="416">
      <c r="A416" s="3"/>
      <c r="B416" s="68"/>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
      <c r="AV416" s="3"/>
      <c r="AW416" s="3"/>
      <c r="AX416" s="3"/>
      <c r="AY416" s="3"/>
      <c r="AZ416" s="3"/>
      <c r="BA416" s="3"/>
      <c r="BB416" s="3"/>
      <c r="BC416" s="3"/>
      <c r="BD416" s="3"/>
      <c r="BE416" s="3"/>
      <c r="BF416" s="3"/>
      <c r="BG416" s="3"/>
      <c r="BH416" s="3"/>
      <c r="BI416" s="3"/>
      <c r="BJ416" s="3"/>
      <c r="BK416" s="3"/>
      <c r="BL416" s="3"/>
      <c r="BM416" s="3"/>
      <c r="BN416" s="3"/>
    </row>
    <row r="417">
      <c r="A417" s="3"/>
      <c r="B417" s="68"/>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3"/>
      <c r="AV417" s="3"/>
      <c r="AW417" s="3"/>
      <c r="AX417" s="3"/>
      <c r="AY417" s="3"/>
      <c r="AZ417" s="3"/>
      <c r="BA417" s="3"/>
      <c r="BB417" s="3"/>
      <c r="BC417" s="3"/>
      <c r="BD417" s="3"/>
      <c r="BE417" s="3"/>
      <c r="BF417" s="3"/>
      <c r="BG417" s="3"/>
      <c r="BH417" s="3"/>
      <c r="BI417" s="3"/>
      <c r="BJ417" s="3"/>
      <c r="BK417" s="3"/>
      <c r="BL417" s="3"/>
      <c r="BM417" s="3"/>
      <c r="BN417" s="3"/>
    </row>
    <row r="418">
      <c r="A418" s="3"/>
      <c r="B418" s="68"/>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
      <c r="AV418" s="3"/>
      <c r="AW418" s="3"/>
      <c r="AX418" s="3"/>
      <c r="AY418" s="3"/>
      <c r="AZ418" s="3"/>
      <c r="BA418" s="3"/>
      <c r="BB418" s="3"/>
      <c r="BC418" s="3"/>
      <c r="BD418" s="3"/>
      <c r="BE418" s="3"/>
      <c r="BF418" s="3"/>
      <c r="BG418" s="3"/>
      <c r="BH418" s="3"/>
      <c r="BI418" s="3"/>
      <c r="BJ418" s="3"/>
      <c r="BK418" s="3"/>
      <c r="BL418" s="3"/>
      <c r="BM418" s="3"/>
      <c r="BN418" s="3"/>
    </row>
    <row r="419">
      <c r="A419" s="3"/>
      <c r="B419" s="68"/>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
      <c r="AV419" s="3"/>
      <c r="AW419" s="3"/>
      <c r="AX419" s="3"/>
      <c r="AY419" s="3"/>
      <c r="AZ419" s="3"/>
      <c r="BA419" s="3"/>
      <c r="BB419" s="3"/>
      <c r="BC419" s="3"/>
      <c r="BD419" s="3"/>
      <c r="BE419" s="3"/>
      <c r="BF419" s="3"/>
      <c r="BG419" s="3"/>
      <c r="BH419" s="3"/>
      <c r="BI419" s="3"/>
      <c r="BJ419" s="3"/>
      <c r="BK419" s="3"/>
      <c r="BL419" s="3"/>
      <c r="BM419" s="3"/>
      <c r="BN419" s="3"/>
    </row>
    <row r="420">
      <c r="A420" s="3"/>
      <c r="B420" s="68"/>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3"/>
      <c r="AV420" s="3"/>
      <c r="AW420" s="3"/>
      <c r="AX420" s="3"/>
      <c r="AY420" s="3"/>
      <c r="AZ420" s="3"/>
      <c r="BA420" s="3"/>
      <c r="BB420" s="3"/>
      <c r="BC420" s="3"/>
      <c r="BD420" s="3"/>
      <c r="BE420" s="3"/>
      <c r="BF420" s="3"/>
      <c r="BG420" s="3"/>
      <c r="BH420" s="3"/>
      <c r="BI420" s="3"/>
      <c r="BJ420" s="3"/>
      <c r="BK420" s="3"/>
      <c r="BL420" s="3"/>
      <c r="BM420" s="3"/>
      <c r="BN420" s="3"/>
    </row>
    <row r="421">
      <c r="A421" s="3"/>
      <c r="B421" s="68"/>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
      <c r="AV421" s="3"/>
      <c r="AW421" s="3"/>
      <c r="AX421" s="3"/>
      <c r="AY421" s="3"/>
      <c r="AZ421" s="3"/>
      <c r="BA421" s="3"/>
      <c r="BB421" s="3"/>
      <c r="BC421" s="3"/>
      <c r="BD421" s="3"/>
      <c r="BE421" s="3"/>
      <c r="BF421" s="3"/>
      <c r="BG421" s="3"/>
      <c r="BH421" s="3"/>
      <c r="BI421" s="3"/>
      <c r="BJ421" s="3"/>
      <c r="BK421" s="3"/>
      <c r="BL421" s="3"/>
      <c r="BM421" s="3"/>
      <c r="BN421" s="3"/>
    </row>
    <row r="422">
      <c r="A422" s="3"/>
      <c r="B422" s="68"/>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
      <c r="AV422" s="3"/>
      <c r="AW422" s="3"/>
      <c r="AX422" s="3"/>
      <c r="AY422" s="3"/>
      <c r="AZ422" s="3"/>
      <c r="BA422" s="3"/>
      <c r="BB422" s="3"/>
      <c r="BC422" s="3"/>
      <c r="BD422" s="3"/>
      <c r="BE422" s="3"/>
      <c r="BF422" s="3"/>
      <c r="BG422" s="3"/>
      <c r="BH422" s="3"/>
      <c r="BI422" s="3"/>
      <c r="BJ422" s="3"/>
      <c r="BK422" s="3"/>
      <c r="BL422" s="3"/>
      <c r="BM422" s="3"/>
      <c r="BN422" s="3"/>
    </row>
    <row r="423">
      <c r="A423" s="3"/>
      <c r="B423" s="68"/>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c r="AW423" s="3"/>
      <c r="AX423" s="3"/>
      <c r="AY423" s="3"/>
      <c r="AZ423" s="3"/>
      <c r="BA423" s="3"/>
      <c r="BB423" s="3"/>
      <c r="BC423" s="3"/>
      <c r="BD423" s="3"/>
      <c r="BE423" s="3"/>
      <c r="BF423" s="3"/>
      <c r="BG423" s="3"/>
      <c r="BH423" s="3"/>
      <c r="BI423" s="3"/>
      <c r="BJ423" s="3"/>
      <c r="BK423" s="3"/>
      <c r="BL423" s="3"/>
      <c r="BM423" s="3"/>
      <c r="BN423" s="3"/>
    </row>
    <row r="424">
      <c r="A424" s="3"/>
      <c r="B424" s="68"/>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
      <c r="AV424" s="3"/>
      <c r="AW424" s="3"/>
      <c r="AX424" s="3"/>
      <c r="AY424" s="3"/>
      <c r="AZ424" s="3"/>
      <c r="BA424" s="3"/>
      <c r="BB424" s="3"/>
      <c r="BC424" s="3"/>
      <c r="BD424" s="3"/>
      <c r="BE424" s="3"/>
      <c r="BF424" s="3"/>
      <c r="BG424" s="3"/>
      <c r="BH424" s="3"/>
      <c r="BI424" s="3"/>
      <c r="BJ424" s="3"/>
      <c r="BK424" s="3"/>
      <c r="BL424" s="3"/>
      <c r="BM424" s="3"/>
      <c r="BN424" s="3"/>
    </row>
    <row r="425">
      <c r="A425" s="3"/>
      <c r="B425" s="68"/>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
      <c r="AV425" s="3"/>
      <c r="AW425" s="3"/>
      <c r="AX425" s="3"/>
      <c r="AY425" s="3"/>
      <c r="AZ425" s="3"/>
      <c r="BA425" s="3"/>
      <c r="BB425" s="3"/>
      <c r="BC425" s="3"/>
      <c r="BD425" s="3"/>
      <c r="BE425" s="3"/>
      <c r="BF425" s="3"/>
      <c r="BG425" s="3"/>
      <c r="BH425" s="3"/>
      <c r="BI425" s="3"/>
      <c r="BJ425" s="3"/>
      <c r="BK425" s="3"/>
      <c r="BL425" s="3"/>
      <c r="BM425" s="3"/>
      <c r="BN425" s="3"/>
    </row>
    <row r="426">
      <c r="A426" s="3"/>
      <c r="B426" s="68"/>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
      <c r="AV426" s="3"/>
      <c r="AW426" s="3"/>
      <c r="AX426" s="3"/>
      <c r="AY426" s="3"/>
      <c r="AZ426" s="3"/>
      <c r="BA426" s="3"/>
      <c r="BB426" s="3"/>
      <c r="BC426" s="3"/>
      <c r="BD426" s="3"/>
      <c r="BE426" s="3"/>
      <c r="BF426" s="3"/>
      <c r="BG426" s="3"/>
      <c r="BH426" s="3"/>
      <c r="BI426" s="3"/>
      <c r="BJ426" s="3"/>
      <c r="BK426" s="3"/>
      <c r="BL426" s="3"/>
      <c r="BM426" s="3"/>
      <c r="BN426" s="3"/>
    </row>
    <row r="427">
      <c r="A427" s="3"/>
      <c r="B427" s="68"/>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c r="AW427" s="3"/>
      <c r="AX427" s="3"/>
      <c r="AY427" s="3"/>
      <c r="AZ427" s="3"/>
      <c r="BA427" s="3"/>
      <c r="BB427" s="3"/>
      <c r="BC427" s="3"/>
      <c r="BD427" s="3"/>
      <c r="BE427" s="3"/>
      <c r="BF427" s="3"/>
      <c r="BG427" s="3"/>
      <c r="BH427" s="3"/>
      <c r="BI427" s="3"/>
      <c r="BJ427" s="3"/>
      <c r="BK427" s="3"/>
      <c r="BL427" s="3"/>
      <c r="BM427" s="3"/>
      <c r="BN427" s="3"/>
    </row>
    <row r="428">
      <c r="A428" s="3"/>
      <c r="B428" s="68"/>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c r="AW428" s="3"/>
      <c r="AX428" s="3"/>
      <c r="AY428" s="3"/>
      <c r="AZ428" s="3"/>
      <c r="BA428" s="3"/>
      <c r="BB428" s="3"/>
      <c r="BC428" s="3"/>
      <c r="BD428" s="3"/>
      <c r="BE428" s="3"/>
      <c r="BF428" s="3"/>
      <c r="BG428" s="3"/>
      <c r="BH428" s="3"/>
      <c r="BI428" s="3"/>
      <c r="BJ428" s="3"/>
      <c r="BK428" s="3"/>
      <c r="BL428" s="3"/>
      <c r="BM428" s="3"/>
      <c r="BN428" s="3"/>
    </row>
    <row r="429">
      <c r="A429" s="3"/>
      <c r="B429" s="68"/>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
      <c r="AV429" s="3"/>
      <c r="AW429" s="3"/>
      <c r="AX429" s="3"/>
      <c r="AY429" s="3"/>
      <c r="AZ429" s="3"/>
      <c r="BA429" s="3"/>
      <c r="BB429" s="3"/>
      <c r="BC429" s="3"/>
      <c r="BD429" s="3"/>
      <c r="BE429" s="3"/>
      <c r="BF429" s="3"/>
      <c r="BG429" s="3"/>
      <c r="BH429" s="3"/>
      <c r="BI429" s="3"/>
      <c r="BJ429" s="3"/>
      <c r="BK429" s="3"/>
      <c r="BL429" s="3"/>
      <c r="BM429" s="3"/>
      <c r="BN429" s="3"/>
    </row>
    <row r="430">
      <c r="A430" s="3"/>
      <c r="B430" s="68"/>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
      <c r="AV430" s="3"/>
      <c r="AW430" s="3"/>
      <c r="AX430" s="3"/>
      <c r="AY430" s="3"/>
      <c r="AZ430" s="3"/>
      <c r="BA430" s="3"/>
      <c r="BB430" s="3"/>
      <c r="BC430" s="3"/>
      <c r="BD430" s="3"/>
      <c r="BE430" s="3"/>
      <c r="BF430" s="3"/>
      <c r="BG430" s="3"/>
      <c r="BH430" s="3"/>
      <c r="BI430" s="3"/>
      <c r="BJ430" s="3"/>
      <c r="BK430" s="3"/>
      <c r="BL430" s="3"/>
      <c r="BM430" s="3"/>
      <c r="BN430" s="3"/>
    </row>
    <row r="431">
      <c r="A431" s="3"/>
      <c r="B431" s="68"/>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3"/>
      <c r="AV431" s="3"/>
      <c r="AW431" s="3"/>
      <c r="AX431" s="3"/>
      <c r="AY431" s="3"/>
      <c r="AZ431" s="3"/>
      <c r="BA431" s="3"/>
      <c r="BB431" s="3"/>
      <c r="BC431" s="3"/>
      <c r="BD431" s="3"/>
      <c r="BE431" s="3"/>
      <c r="BF431" s="3"/>
      <c r="BG431" s="3"/>
      <c r="BH431" s="3"/>
      <c r="BI431" s="3"/>
      <c r="BJ431" s="3"/>
      <c r="BK431" s="3"/>
      <c r="BL431" s="3"/>
      <c r="BM431" s="3"/>
      <c r="BN431" s="3"/>
    </row>
    <row r="432">
      <c r="A432" s="3"/>
      <c r="B432" s="68"/>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c r="AW432" s="3"/>
      <c r="AX432" s="3"/>
      <c r="AY432" s="3"/>
      <c r="AZ432" s="3"/>
      <c r="BA432" s="3"/>
      <c r="BB432" s="3"/>
      <c r="BC432" s="3"/>
      <c r="BD432" s="3"/>
      <c r="BE432" s="3"/>
      <c r="BF432" s="3"/>
      <c r="BG432" s="3"/>
      <c r="BH432" s="3"/>
      <c r="BI432" s="3"/>
      <c r="BJ432" s="3"/>
      <c r="BK432" s="3"/>
      <c r="BL432" s="3"/>
      <c r="BM432" s="3"/>
      <c r="BN432" s="3"/>
    </row>
    <row r="433">
      <c r="A433" s="3"/>
      <c r="B433" s="68"/>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c r="AW433" s="3"/>
      <c r="AX433" s="3"/>
      <c r="AY433" s="3"/>
      <c r="AZ433" s="3"/>
      <c r="BA433" s="3"/>
      <c r="BB433" s="3"/>
      <c r="BC433" s="3"/>
      <c r="BD433" s="3"/>
      <c r="BE433" s="3"/>
      <c r="BF433" s="3"/>
      <c r="BG433" s="3"/>
      <c r="BH433" s="3"/>
      <c r="BI433" s="3"/>
      <c r="BJ433" s="3"/>
      <c r="BK433" s="3"/>
      <c r="BL433" s="3"/>
      <c r="BM433" s="3"/>
      <c r="BN433" s="3"/>
    </row>
    <row r="434">
      <c r="A434" s="3"/>
      <c r="B434" s="68"/>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c r="AW434" s="3"/>
      <c r="AX434" s="3"/>
      <c r="AY434" s="3"/>
      <c r="AZ434" s="3"/>
      <c r="BA434" s="3"/>
      <c r="BB434" s="3"/>
      <c r="BC434" s="3"/>
      <c r="BD434" s="3"/>
      <c r="BE434" s="3"/>
      <c r="BF434" s="3"/>
      <c r="BG434" s="3"/>
      <c r="BH434" s="3"/>
      <c r="BI434" s="3"/>
      <c r="BJ434" s="3"/>
      <c r="BK434" s="3"/>
      <c r="BL434" s="3"/>
      <c r="BM434" s="3"/>
      <c r="BN434" s="3"/>
    </row>
    <row r="435">
      <c r="A435" s="3"/>
      <c r="B435" s="68"/>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3"/>
      <c r="AV435" s="3"/>
      <c r="AW435" s="3"/>
      <c r="AX435" s="3"/>
      <c r="AY435" s="3"/>
      <c r="AZ435" s="3"/>
      <c r="BA435" s="3"/>
      <c r="BB435" s="3"/>
      <c r="BC435" s="3"/>
      <c r="BD435" s="3"/>
      <c r="BE435" s="3"/>
      <c r="BF435" s="3"/>
      <c r="BG435" s="3"/>
      <c r="BH435" s="3"/>
      <c r="BI435" s="3"/>
      <c r="BJ435" s="3"/>
      <c r="BK435" s="3"/>
      <c r="BL435" s="3"/>
      <c r="BM435" s="3"/>
      <c r="BN435" s="3"/>
    </row>
    <row r="436">
      <c r="A436" s="3"/>
      <c r="B436" s="68"/>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3"/>
      <c r="AV436" s="3"/>
      <c r="AW436" s="3"/>
      <c r="AX436" s="3"/>
      <c r="AY436" s="3"/>
      <c r="AZ436" s="3"/>
      <c r="BA436" s="3"/>
      <c r="BB436" s="3"/>
      <c r="BC436" s="3"/>
      <c r="BD436" s="3"/>
      <c r="BE436" s="3"/>
      <c r="BF436" s="3"/>
      <c r="BG436" s="3"/>
      <c r="BH436" s="3"/>
      <c r="BI436" s="3"/>
      <c r="BJ436" s="3"/>
      <c r="BK436" s="3"/>
      <c r="BL436" s="3"/>
      <c r="BM436" s="3"/>
      <c r="BN436" s="3"/>
    </row>
    <row r="437">
      <c r="A437" s="3"/>
      <c r="B437" s="68"/>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3"/>
      <c r="AV437" s="3"/>
      <c r="AW437" s="3"/>
      <c r="AX437" s="3"/>
      <c r="AY437" s="3"/>
      <c r="AZ437" s="3"/>
      <c r="BA437" s="3"/>
      <c r="BB437" s="3"/>
      <c r="BC437" s="3"/>
      <c r="BD437" s="3"/>
      <c r="BE437" s="3"/>
      <c r="BF437" s="3"/>
      <c r="BG437" s="3"/>
      <c r="BH437" s="3"/>
      <c r="BI437" s="3"/>
      <c r="BJ437" s="3"/>
      <c r="BK437" s="3"/>
      <c r="BL437" s="3"/>
      <c r="BM437" s="3"/>
      <c r="BN437" s="3"/>
    </row>
    <row r="438">
      <c r="A438" s="3"/>
      <c r="B438" s="68"/>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3"/>
      <c r="AV438" s="3"/>
      <c r="AW438" s="3"/>
      <c r="AX438" s="3"/>
      <c r="AY438" s="3"/>
      <c r="AZ438" s="3"/>
      <c r="BA438" s="3"/>
      <c r="BB438" s="3"/>
      <c r="BC438" s="3"/>
      <c r="BD438" s="3"/>
      <c r="BE438" s="3"/>
      <c r="BF438" s="3"/>
      <c r="BG438" s="3"/>
      <c r="BH438" s="3"/>
      <c r="BI438" s="3"/>
      <c r="BJ438" s="3"/>
      <c r="BK438" s="3"/>
      <c r="BL438" s="3"/>
      <c r="BM438" s="3"/>
      <c r="BN438" s="3"/>
    </row>
    <row r="439">
      <c r="A439" s="3"/>
      <c r="B439" s="68"/>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3"/>
      <c r="AV439" s="3"/>
      <c r="AW439" s="3"/>
      <c r="AX439" s="3"/>
      <c r="AY439" s="3"/>
      <c r="AZ439" s="3"/>
      <c r="BA439" s="3"/>
      <c r="BB439" s="3"/>
      <c r="BC439" s="3"/>
      <c r="BD439" s="3"/>
      <c r="BE439" s="3"/>
      <c r="BF439" s="3"/>
      <c r="BG439" s="3"/>
      <c r="BH439" s="3"/>
      <c r="BI439" s="3"/>
      <c r="BJ439" s="3"/>
      <c r="BK439" s="3"/>
      <c r="BL439" s="3"/>
      <c r="BM439" s="3"/>
      <c r="BN439" s="3"/>
    </row>
    <row r="440">
      <c r="A440" s="3"/>
      <c r="B440" s="68"/>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3"/>
      <c r="AV440" s="3"/>
      <c r="AW440" s="3"/>
      <c r="AX440" s="3"/>
      <c r="AY440" s="3"/>
      <c r="AZ440" s="3"/>
      <c r="BA440" s="3"/>
      <c r="BB440" s="3"/>
      <c r="BC440" s="3"/>
      <c r="BD440" s="3"/>
      <c r="BE440" s="3"/>
      <c r="BF440" s="3"/>
      <c r="BG440" s="3"/>
      <c r="BH440" s="3"/>
      <c r="BI440" s="3"/>
      <c r="BJ440" s="3"/>
      <c r="BK440" s="3"/>
      <c r="BL440" s="3"/>
      <c r="BM440" s="3"/>
      <c r="BN440" s="3"/>
    </row>
    <row r="441">
      <c r="A441" s="3"/>
      <c r="B441" s="68"/>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3"/>
      <c r="AV441" s="3"/>
      <c r="AW441" s="3"/>
      <c r="AX441" s="3"/>
      <c r="AY441" s="3"/>
      <c r="AZ441" s="3"/>
      <c r="BA441" s="3"/>
      <c r="BB441" s="3"/>
      <c r="BC441" s="3"/>
      <c r="BD441" s="3"/>
      <c r="BE441" s="3"/>
      <c r="BF441" s="3"/>
      <c r="BG441" s="3"/>
      <c r="BH441" s="3"/>
      <c r="BI441" s="3"/>
      <c r="BJ441" s="3"/>
      <c r="BK441" s="3"/>
      <c r="BL441" s="3"/>
      <c r="BM441" s="3"/>
      <c r="BN441" s="3"/>
    </row>
    <row r="442">
      <c r="A442" s="3"/>
      <c r="B442" s="68"/>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3"/>
      <c r="AV442" s="3"/>
      <c r="AW442" s="3"/>
      <c r="AX442" s="3"/>
      <c r="AY442" s="3"/>
      <c r="AZ442" s="3"/>
      <c r="BA442" s="3"/>
      <c r="BB442" s="3"/>
      <c r="BC442" s="3"/>
      <c r="BD442" s="3"/>
      <c r="BE442" s="3"/>
      <c r="BF442" s="3"/>
      <c r="BG442" s="3"/>
      <c r="BH442" s="3"/>
      <c r="BI442" s="3"/>
      <c r="BJ442" s="3"/>
      <c r="BK442" s="3"/>
      <c r="BL442" s="3"/>
      <c r="BM442" s="3"/>
      <c r="BN442" s="3"/>
    </row>
    <row r="443">
      <c r="A443" s="3"/>
      <c r="B443" s="68"/>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c r="AW443" s="3"/>
      <c r="AX443" s="3"/>
      <c r="AY443" s="3"/>
      <c r="AZ443" s="3"/>
      <c r="BA443" s="3"/>
      <c r="BB443" s="3"/>
      <c r="BC443" s="3"/>
      <c r="BD443" s="3"/>
      <c r="BE443" s="3"/>
      <c r="BF443" s="3"/>
      <c r="BG443" s="3"/>
      <c r="BH443" s="3"/>
      <c r="BI443" s="3"/>
      <c r="BJ443" s="3"/>
      <c r="BK443" s="3"/>
      <c r="BL443" s="3"/>
      <c r="BM443" s="3"/>
      <c r="BN443" s="3"/>
    </row>
    <row r="444">
      <c r="A444" s="3"/>
      <c r="B444" s="68"/>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c r="AW444" s="3"/>
      <c r="AX444" s="3"/>
      <c r="AY444" s="3"/>
      <c r="AZ444" s="3"/>
      <c r="BA444" s="3"/>
      <c r="BB444" s="3"/>
      <c r="BC444" s="3"/>
      <c r="BD444" s="3"/>
      <c r="BE444" s="3"/>
      <c r="BF444" s="3"/>
      <c r="BG444" s="3"/>
      <c r="BH444" s="3"/>
      <c r="BI444" s="3"/>
      <c r="BJ444" s="3"/>
      <c r="BK444" s="3"/>
      <c r="BL444" s="3"/>
      <c r="BM444" s="3"/>
      <c r="BN444" s="3"/>
    </row>
    <row r="445">
      <c r="A445" s="3"/>
      <c r="B445" s="68"/>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c r="AW445" s="3"/>
      <c r="AX445" s="3"/>
      <c r="AY445" s="3"/>
      <c r="AZ445" s="3"/>
      <c r="BA445" s="3"/>
      <c r="BB445" s="3"/>
      <c r="BC445" s="3"/>
      <c r="BD445" s="3"/>
      <c r="BE445" s="3"/>
      <c r="BF445" s="3"/>
      <c r="BG445" s="3"/>
      <c r="BH445" s="3"/>
      <c r="BI445" s="3"/>
      <c r="BJ445" s="3"/>
      <c r="BK445" s="3"/>
      <c r="BL445" s="3"/>
      <c r="BM445" s="3"/>
      <c r="BN445" s="3"/>
    </row>
    <row r="446">
      <c r="A446" s="3"/>
      <c r="B446" s="68"/>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
      <c r="AV446" s="3"/>
      <c r="AW446" s="3"/>
      <c r="AX446" s="3"/>
      <c r="AY446" s="3"/>
      <c r="AZ446" s="3"/>
      <c r="BA446" s="3"/>
      <c r="BB446" s="3"/>
      <c r="BC446" s="3"/>
      <c r="BD446" s="3"/>
      <c r="BE446" s="3"/>
      <c r="BF446" s="3"/>
      <c r="BG446" s="3"/>
      <c r="BH446" s="3"/>
      <c r="BI446" s="3"/>
      <c r="BJ446" s="3"/>
      <c r="BK446" s="3"/>
      <c r="BL446" s="3"/>
      <c r="BM446" s="3"/>
      <c r="BN446" s="3"/>
    </row>
    <row r="447">
      <c r="A447" s="3"/>
      <c r="B447" s="68"/>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c r="AW447" s="3"/>
      <c r="AX447" s="3"/>
      <c r="AY447" s="3"/>
      <c r="AZ447" s="3"/>
      <c r="BA447" s="3"/>
      <c r="BB447" s="3"/>
      <c r="BC447" s="3"/>
      <c r="BD447" s="3"/>
      <c r="BE447" s="3"/>
      <c r="BF447" s="3"/>
      <c r="BG447" s="3"/>
      <c r="BH447" s="3"/>
      <c r="BI447" s="3"/>
      <c r="BJ447" s="3"/>
      <c r="BK447" s="3"/>
      <c r="BL447" s="3"/>
      <c r="BM447" s="3"/>
      <c r="BN447" s="3"/>
    </row>
    <row r="448">
      <c r="A448" s="3"/>
      <c r="B448" s="68"/>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c r="AW448" s="3"/>
      <c r="AX448" s="3"/>
      <c r="AY448" s="3"/>
      <c r="AZ448" s="3"/>
      <c r="BA448" s="3"/>
      <c r="BB448" s="3"/>
      <c r="BC448" s="3"/>
      <c r="BD448" s="3"/>
      <c r="BE448" s="3"/>
      <c r="BF448" s="3"/>
      <c r="BG448" s="3"/>
      <c r="BH448" s="3"/>
      <c r="BI448" s="3"/>
      <c r="BJ448" s="3"/>
      <c r="BK448" s="3"/>
      <c r="BL448" s="3"/>
      <c r="BM448" s="3"/>
      <c r="BN448" s="3"/>
    </row>
    <row r="449">
      <c r="A449" s="3"/>
      <c r="B449" s="68"/>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3"/>
      <c r="AV449" s="3"/>
      <c r="AW449" s="3"/>
      <c r="AX449" s="3"/>
      <c r="AY449" s="3"/>
      <c r="AZ449" s="3"/>
      <c r="BA449" s="3"/>
      <c r="BB449" s="3"/>
      <c r="BC449" s="3"/>
      <c r="BD449" s="3"/>
      <c r="BE449" s="3"/>
      <c r="BF449" s="3"/>
      <c r="BG449" s="3"/>
      <c r="BH449" s="3"/>
      <c r="BI449" s="3"/>
      <c r="BJ449" s="3"/>
      <c r="BK449" s="3"/>
      <c r="BL449" s="3"/>
      <c r="BM449" s="3"/>
      <c r="BN449" s="3"/>
    </row>
    <row r="450">
      <c r="A450" s="3"/>
      <c r="B450" s="68"/>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
      <c r="AV450" s="3"/>
      <c r="AW450" s="3"/>
      <c r="AX450" s="3"/>
      <c r="AY450" s="3"/>
      <c r="AZ450" s="3"/>
      <c r="BA450" s="3"/>
      <c r="BB450" s="3"/>
      <c r="BC450" s="3"/>
      <c r="BD450" s="3"/>
      <c r="BE450" s="3"/>
      <c r="BF450" s="3"/>
      <c r="BG450" s="3"/>
      <c r="BH450" s="3"/>
      <c r="BI450" s="3"/>
      <c r="BJ450" s="3"/>
      <c r="BK450" s="3"/>
      <c r="BL450" s="3"/>
      <c r="BM450" s="3"/>
      <c r="BN450" s="3"/>
    </row>
    <row r="451">
      <c r="A451" s="3"/>
      <c r="B451" s="68"/>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c r="AW451" s="3"/>
      <c r="AX451" s="3"/>
      <c r="AY451" s="3"/>
      <c r="AZ451" s="3"/>
      <c r="BA451" s="3"/>
      <c r="BB451" s="3"/>
      <c r="BC451" s="3"/>
      <c r="BD451" s="3"/>
      <c r="BE451" s="3"/>
      <c r="BF451" s="3"/>
      <c r="BG451" s="3"/>
      <c r="BH451" s="3"/>
      <c r="BI451" s="3"/>
      <c r="BJ451" s="3"/>
      <c r="BK451" s="3"/>
      <c r="BL451" s="3"/>
      <c r="BM451" s="3"/>
      <c r="BN451" s="3"/>
    </row>
    <row r="452">
      <c r="A452" s="3"/>
      <c r="B452" s="68"/>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3"/>
      <c r="BA452" s="3"/>
      <c r="BB452" s="3"/>
      <c r="BC452" s="3"/>
      <c r="BD452" s="3"/>
      <c r="BE452" s="3"/>
      <c r="BF452" s="3"/>
      <c r="BG452" s="3"/>
      <c r="BH452" s="3"/>
      <c r="BI452" s="3"/>
      <c r="BJ452" s="3"/>
      <c r="BK452" s="3"/>
      <c r="BL452" s="3"/>
      <c r="BM452" s="3"/>
      <c r="BN452" s="3"/>
    </row>
    <row r="453">
      <c r="A453" s="3"/>
      <c r="B453" s="68"/>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c r="AY453" s="3"/>
      <c r="AZ453" s="3"/>
      <c r="BA453" s="3"/>
      <c r="BB453" s="3"/>
      <c r="BC453" s="3"/>
      <c r="BD453" s="3"/>
      <c r="BE453" s="3"/>
      <c r="BF453" s="3"/>
      <c r="BG453" s="3"/>
      <c r="BH453" s="3"/>
      <c r="BI453" s="3"/>
      <c r="BJ453" s="3"/>
      <c r="BK453" s="3"/>
      <c r="BL453" s="3"/>
      <c r="BM453" s="3"/>
      <c r="BN453" s="3"/>
    </row>
    <row r="454">
      <c r="A454" s="3"/>
      <c r="B454" s="68"/>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3"/>
      <c r="AY454" s="3"/>
      <c r="AZ454" s="3"/>
      <c r="BA454" s="3"/>
      <c r="BB454" s="3"/>
      <c r="BC454" s="3"/>
      <c r="BD454" s="3"/>
      <c r="BE454" s="3"/>
      <c r="BF454" s="3"/>
      <c r="BG454" s="3"/>
      <c r="BH454" s="3"/>
      <c r="BI454" s="3"/>
      <c r="BJ454" s="3"/>
      <c r="BK454" s="3"/>
      <c r="BL454" s="3"/>
      <c r="BM454" s="3"/>
      <c r="BN454" s="3"/>
    </row>
    <row r="455">
      <c r="A455" s="3"/>
      <c r="B455" s="68"/>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c r="AX455" s="3"/>
      <c r="AY455" s="3"/>
      <c r="AZ455" s="3"/>
      <c r="BA455" s="3"/>
      <c r="BB455" s="3"/>
      <c r="BC455" s="3"/>
      <c r="BD455" s="3"/>
      <c r="BE455" s="3"/>
      <c r="BF455" s="3"/>
      <c r="BG455" s="3"/>
      <c r="BH455" s="3"/>
      <c r="BI455" s="3"/>
      <c r="BJ455" s="3"/>
      <c r="BK455" s="3"/>
      <c r="BL455" s="3"/>
      <c r="BM455" s="3"/>
      <c r="BN455" s="3"/>
    </row>
    <row r="456">
      <c r="A456" s="3"/>
      <c r="B456" s="68"/>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
      <c r="AV456" s="3"/>
      <c r="AW456" s="3"/>
      <c r="AX456" s="3"/>
      <c r="AY456" s="3"/>
      <c r="AZ456" s="3"/>
      <c r="BA456" s="3"/>
      <c r="BB456" s="3"/>
      <c r="BC456" s="3"/>
      <c r="BD456" s="3"/>
      <c r="BE456" s="3"/>
      <c r="BF456" s="3"/>
      <c r="BG456" s="3"/>
      <c r="BH456" s="3"/>
      <c r="BI456" s="3"/>
      <c r="BJ456" s="3"/>
      <c r="BK456" s="3"/>
      <c r="BL456" s="3"/>
      <c r="BM456" s="3"/>
      <c r="BN456" s="3"/>
    </row>
    <row r="457">
      <c r="A457" s="3"/>
      <c r="B457" s="68"/>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3"/>
      <c r="AV457" s="3"/>
      <c r="AW457" s="3"/>
      <c r="AX457" s="3"/>
      <c r="AY457" s="3"/>
      <c r="AZ457" s="3"/>
      <c r="BA457" s="3"/>
      <c r="BB457" s="3"/>
      <c r="BC457" s="3"/>
      <c r="BD457" s="3"/>
      <c r="BE457" s="3"/>
      <c r="BF457" s="3"/>
      <c r="BG457" s="3"/>
      <c r="BH457" s="3"/>
      <c r="BI457" s="3"/>
      <c r="BJ457" s="3"/>
      <c r="BK457" s="3"/>
      <c r="BL457" s="3"/>
      <c r="BM457" s="3"/>
      <c r="BN457" s="3"/>
    </row>
    <row r="458">
      <c r="A458" s="3"/>
      <c r="B458" s="68"/>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c r="AW458" s="3"/>
      <c r="AX458" s="3"/>
      <c r="AY458" s="3"/>
      <c r="AZ458" s="3"/>
      <c r="BA458" s="3"/>
      <c r="BB458" s="3"/>
      <c r="BC458" s="3"/>
      <c r="BD458" s="3"/>
      <c r="BE458" s="3"/>
      <c r="BF458" s="3"/>
      <c r="BG458" s="3"/>
      <c r="BH458" s="3"/>
      <c r="BI458" s="3"/>
      <c r="BJ458" s="3"/>
      <c r="BK458" s="3"/>
      <c r="BL458" s="3"/>
      <c r="BM458" s="3"/>
      <c r="BN458" s="3"/>
    </row>
    <row r="459">
      <c r="A459" s="3"/>
      <c r="B459" s="68"/>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3"/>
      <c r="AV459" s="3"/>
      <c r="AW459" s="3"/>
      <c r="AX459" s="3"/>
      <c r="AY459" s="3"/>
      <c r="AZ459" s="3"/>
      <c r="BA459" s="3"/>
      <c r="BB459" s="3"/>
      <c r="BC459" s="3"/>
      <c r="BD459" s="3"/>
      <c r="BE459" s="3"/>
      <c r="BF459" s="3"/>
      <c r="BG459" s="3"/>
      <c r="BH459" s="3"/>
      <c r="BI459" s="3"/>
      <c r="BJ459" s="3"/>
      <c r="BK459" s="3"/>
      <c r="BL459" s="3"/>
      <c r="BM459" s="3"/>
      <c r="BN459" s="3"/>
    </row>
    <row r="460">
      <c r="A460" s="3"/>
      <c r="B460" s="68"/>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c r="AW460" s="3"/>
      <c r="AX460" s="3"/>
      <c r="AY460" s="3"/>
      <c r="AZ460" s="3"/>
      <c r="BA460" s="3"/>
      <c r="BB460" s="3"/>
      <c r="BC460" s="3"/>
      <c r="BD460" s="3"/>
      <c r="BE460" s="3"/>
      <c r="BF460" s="3"/>
      <c r="BG460" s="3"/>
      <c r="BH460" s="3"/>
      <c r="BI460" s="3"/>
      <c r="BJ460" s="3"/>
      <c r="BK460" s="3"/>
      <c r="BL460" s="3"/>
      <c r="BM460" s="3"/>
      <c r="BN460" s="3"/>
    </row>
    <row r="461">
      <c r="A461" s="3"/>
      <c r="B461" s="68"/>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3"/>
      <c r="AV461" s="3"/>
      <c r="AW461" s="3"/>
      <c r="AX461" s="3"/>
      <c r="AY461" s="3"/>
      <c r="AZ461" s="3"/>
      <c r="BA461" s="3"/>
      <c r="BB461" s="3"/>
      <c r="BC461" s="3"/>
      <c r="BD461" s="3"/>
      <c r="BE461" s="3"/>
      <c r="BF461" s="3"/>
      <c r="BG461" s="3"/>
      <c r="BH461" s="3"/>
      <c r="BI461" s="3"/>
      <c r="BJ461" s="3"/>
      <c r="BK461" s="3"/>
      <c r="BL461" s="3"/>
      <c r="BM461" s="3"/>
      <c r="BN461" s="3"/>
    </row>
    <row r="462">
      <c r="A462" s="3"/>
      <c r="B462" s="68"/>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
      <c r="AV462" s="3"/>
      <c r="AW462" s="3"/>
      <c r="AX462" s="3"/>
      <c r="AY462" s="3"/>
      <c r="AZ462" s="3"/>
      <c r="BA462" s="3"/>
      <c r="BB462" s="3"/>
      <c r="BC462" s="3"/>
      <c r="BD462" s="3"/>
      <c r="BE462" s="3"/>
      <c r="BF462" s="3"/>
      <c r="BG462" s="3"/>
      <c r="BH462" s="3"/>
      <c r="BI462" s="3"/>
      <c r="BJ462" s="3"/>
      <c r="BK462" s="3"/>
      <c r="BL462" s="3"/>
      <c r="BM462" s="3"/>
      <c r="BN462" s="3"/>
    </row>
    <row r="463">
      <c r="A463" s="3"/>
      <c r="B463" s="68"/>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3"/>
      <c r="AV463" s="3"/>
      <c r="AW463" s="3"/>
      <c r="AX463" s="3"/>
      <c r="AY463" s="3"/>
      <c r="AZ463" s="3"/>
      <c r="BA463" s="3"/>
      <c r="BB463" s="3"/>
      <c r="BC463" s="3"/>
      <c r="BD463" s="3"/>
      <c r="BE463" s="3"/>
      <c r="BF463" s="3"/>
      <c r="BG463" s="3"/>
      <c r="BH463" s="3"/>
      <c r="BI463" s="3"/>
      <c r="BJ463" s="3"/>
      <c r="BK463" s="3"/>
      <c r="BL463" s="3"/>
      <c r="BM463" s="3"/>
      <c r="BN463" s="3"/>
    </row>
    <row r="464">
      <c r="A464" s="3"/>
      <c r="B464" s="68"/>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
      <c r="AV464" s="3"/>
      <c r="AW464" s="3"/>
      <c r="AX464" s="3"/>
      <c r="AY464" s="3"/>
      <c r="AZ464" s="3"/>
      <c r="BA464" s="3"/>
      <c r="BB464" s="3"/>
      <c r="BC464" s="3"/>
      <c r="BD464" s="3"/>
      <c r="BE464" s="3"/>
      <c r="BF464" s="3"/>
      <c r="BG464" s="3"/>
      <c r="BH464" s="3"/>
      <c r="BI464" s="3"/>
      <c r="BJ464" s="3"/>
      <c r="BK464" s="3"/>
      <c r="BL464" s="3"/>
      <c r="BM464" s="3"/>
      <c r="BN464" s="3"/>
    </row>
    <row r="465">
      <c r="A465" s="3"/>
      <c r="B465" s="68"/>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3"/>
      <c r="AV465" s="3"/>
      <c r="AW465" s="3"/>
      <c r="AX465" s="3"/>
      <c r="AY465" s="3"/>
      <c r="AZ465" s="3"/>
      <c r="BA465" s="3"/>
      <c r="BB465" s="3"/>
      <c r="BC465" s="3"/>
      <c r="BD465" s="3"/>
      <c r="BE465" s="3"/>
      <c r="BF465" s="3"/>
      <c r="BG465" s="3"/>
      <c r="BH465" s="3"/>
      <c r="BI465" s="3"/>
      <c r="BJ465" s="3"/>
      <c r="BK465" s="3"/>
      <c r="BL465" s="3"/>
      <c r="BM465" s="3"/>
      <c r="BN465" s="3"/>
    </row>
    <row r="466">
      <c r="A466" s="3"/>
      <c r="B466" s="68"/>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3"/>
      <c r="AV466" s="3"/>
      <c r="AW466" s="3"/>
      <c r="AX466" s="3"/>
      <c r="AY466" s="3"/>
      <c r="AZ466" s="3"/>
      <c r="BA466" s="3"/>
      <c r="BB466" s="3"/>
      <c r="BC466" s="3"/>
      <c r="BD466" s="3"/>
      <c r="BE466" s="3"/>
      <c r="BF466" s="3"/>
      <c r="BG466" s="3"/>
      <c r="BH466" s="3"/>
      <c r="BI466" s="3"/>
      <c r="BJ466" s="3"/>
      <c r="BK466" s="3"/>
      <c r="BL466" s="3"/>
      <c r="BM466" s="3"/>
      <c r="BN466" s="3"/>
    </row>
    <row r="467">
      <c r="A467" s="3"/>
      <c r="B467" s="68"/>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
      <c r="AV467" s="3"/>
      <c r="AW467" s="3"/>
      <c r="AX467" s="3"/>
      <c r="AY467" s="3"/>
      <c r="AZ467" s="3"/>
      <c r="BA467" s="3"/>
      <c r="BB467" s="3"/>
      <c r="BC467" s="3"/>
      <c r="BD467" s="3"/>
      <c r="BE467" s="3"/>
      <c r="BF467" s="3"/>
      <c r="BG467" s="3"/>
      <c r="BH467" s="3"/>
      <c r="BI467" s="3"/>
      <c r="BJ467" s="3"/>
      <c r="BK467" s="3"/>
      <c r="BL467" s="3"/>
      <c r="BM467" s="3"/>
      <c r="BN467" s="3"/>
    </row>
    <row r="468">
      <c r="A468" s="3"/>
      <c r="B468" s="68"/>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
      <c r="AV468" s="3"/>
      <c r="AW468" s="3"/>
      <c r="AX468" s="3"/>
      <c r="AY468" s="3"/>
      <c r="AZ468" s="3"/>
      <c r="BA468" s="3"/>
      <c r="BB468" s="3"/>
      <c r="BC468" s="3"/>
      <c r="BD468" s="3"/>
      <c r="BE468" s="3"/>
      <c r="BF468" s="3"/>
      <c r="BG468" s="3"/>
      <c r="BH468" s="3"/>
      <c r="BI468" s="3"/>
      <c r="BJ468" s="3"/>
      <c r="BK468" s="3"/>
      <c r="BL468" s="3"/>
      <c r="BM468" s="3"/>
      <c r="BN468" s="3"/>
    </row>
    <row r="469">
      <c r="A469" s="3"/>
      <c r="B469" s="68"/>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3"/>
      <c r="AV469" s="3"/>
      <c r="AW469" s="3"/>
      <c r="AX469" s="3"/>
      <c r="AY469" s="3"/>
      <c r="AZ469" s="3"/>
      <c r="BA469" s="3"/>
      <c r="BB469" s="3"/>
      <c r="BC469" s="3"/>
      <c r="BD469" s="3"/>
      <c r="BE469" s="3"/>
      <c r="BF469" s="3"/>
      <c r="BG469" s="3"/>
      <c r="BH469" s="3"/>
      <c r="BI469" s="3"/>
      <c r="BJ469" s="3"/>
      <c r="BK469" s="3"/>
      <c r="BL469" s="3"/>
      <c r="BM469" s="3"/>
      <c r="BN469" s="3"/>
    </row>
    <row r="470">
      <c r="A470" s="3"/>
      <c r="B470" s="68"/>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
      <c r="AV470" s="3"/>
      <c r="AW470" s="3"/>
      <c r="AX470" s="3"/>
      <c r="AY470" s="3"/>
      <c r="AZ470" s="3"/>
      <c r="BA470" s="3"/>
      <c r="BB470" s="3"/>
      <c r="BC470" s="3"/>
      <c r="BD470" s="3"/>
      <c r="BE470" s="3"/>
      <c r="BF470" s="3"/>
      <c r="BG470" s="3"/>
      <c r="BH470" s="3"/>
      <c r="BI470" s="3"/>
      <c r="BJ470" s="3"/>
      <c r="BK470" s="3"/>
      <c r="BL470" s="3"/>
      <c r="BM470" s="3"/>
      <c r="BN470" s="3"/>
    </row>
    <row r="471">
      <c r="A471" s="3"/>
      <c r="B471" s="68"/>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
      <c r="AV471" s="3"/>
      <c r="AW471" s="3"/>
      <c r="AX471" s="3"/>
      <c r="AY471" s="3"/>
      <c r="AZ471" s="3"/>
      <c r="BA471" s="3"/>
      <c r="BB471" s="3"/>
      <c r="BC471" s="3"/>
      <c r="BD471" s="3"/>
      <c r="BE471" s="3"/>
      <c r="BF471" s="3"/>
      <c r="BG471" s="3"/>
      <c r="BH471" s="3"/>
      <c r="BI471" s="3"/>
      <c r="BJ471" s="3"/>
      <c r="BK471" s="3"/>
      <c r="BL471" s="3"/>
      <c r="BM471" s="3"/>
      <c r="BN471" s="3"/>
    </row>
    <row r="472">
      <c r="A472" s="3"/>
      <c r="B472" s="68"/>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c r="AW472" s="3"/>
      <c r="AX472" s="3"/>
      <c r="AY472" s="3"/>
      <c r="AZ472" s="3"/>
      <c r="BA472" s="3"/>
      <c r="BB472" s="3"/>
      <c r="BC472" s="3"/>
      <c r="BD472" s="3"/>
      <c r="BE472" s="3"/>
      <c r="BF472" s="3"/>
      <c r="BG472" s="3"/>
      <c r="BH472" s="3"/>
      <c r="BI472" s="3"/>
      <c r="BJ472" s="3"/>
      <c r="BK472" s="3"/>
      <c r="BL472" s="3"/>
      <c r="BM472" s="3"/>
      <c r="BN472" s="3"/>
    </row>
    <row r="473">
      <c r="A473" s="3"/>
      <c r="B473" s="68"/>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
      <c r="AV473" s="3"/>
      <c r="AW473" s="3"/>
      <c r="AX473" s="3"/>
      <c r="AY473" s="3"/>
      <c r="AZ473" s="3"/>
      <c r="BA473" s="3"/>
      <c r="BB473" s="3"/>
      <c r="BC473" s="3"/>
      <c r="BD473" s="3"/>
      <c r="BE473" s="3"/>
      <c r="BF473" s="3"/>
      <c r="BG473" s="3"/>
      <c r="BH473" s="3"/>
      <c r="BI473" s="3"/>
      <c r="BJ473" s="3"/>
      <c r="BK473" s="3"/>
      <c r="BL473" s="3"/>
      <c r="BM473" s="3"/>
      <c r="BN473" s="3"/>
    </row>
    <row r="474">
      <c r="A474" s="3"/>
      <c r="B474" s="68"/>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c r="AW474" s="3"/>
      <c r="AX474" s="3"/>
      <c r="AY474" s="3"/>
      <c r="AZ474" s="3"/>
      <c r="BA474" s="3"/>
      <c r="BB474" s="3"/>
      <c r="BC474" s="3"/>
      <c r="BD474" s="3"/>
      <c r="BE474" s="3"/>
      <c r="BF474" s="3"/>
      <c r="BG474" s="3"/>
      <c r="BH474" s="3"/>
      <c r="BI474" s="3"/>
      <c r="BJ474" s="3"/>
      <c r="BK474" s="3"/>
      <c r="BL474" s="3"/>
      <c r="BM474" s="3"/>
      <c r="BN474" s="3"/>
    </row>
    <row r="475">
      <c r="A475" s="3"/>
      <c r="B475" s="68"/>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3"/>
      <c r="AV475" s="3"/>
      <c r="AW475" s="3"/>
      <c r="AX475" s="3"/>
      <c r="AY475" s="3"/>
      <c r="AZ475" s="3"/>
      <c r="BA475" s="3"/>
      <c r="BB475" s="3"/>
      <c r="BC475" s="3"/>
      <c r="BD475" s="3"/>
      <c r="BE475" s="3"/>
      <c r="BF475" s="3"/>
      <c r="BG475" s="3"/>
      <c r="BH475" s="3"/>
      <c r="BI475" s="3"/>
      <c r="BJ475" s="3"/>
      <c r="BK475" s="3"/>
      <c r="BL475" s="3"/>
      <c r="BM475" s="3"/>
      <c r="BN475" s="3"/>
    </row>
    <row r="476">
      <c r="A476" s="3"/>
      <c r="B476" s="68"/>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c r="AW476" s="3"/>
      <c r="AX476" s="3"/>
      <c r="AY476" s="3"/>
      <c r="AZ476" s="3"/>
      <c r="BA476" s="3"/>
      <c r="BB476" s="3"/>
      <c r="BC476" s="3"/>
      <c r="BD476" s="3"/>
      <c r="BE476" s="3"/>
      <c r="BF476" s="3"/>
      <c r="BG476" s="3"/>
      <c r="BH476" s="3"/>
      <c r="BI476" s="3"/>
      <c r="BJ476" s="3"/>
      <c r="BK476" s="3"/>
      <c r="BL476" s="3"/>
      <c r="BM476" s="3"/>
      <c r="BN476" s="3"/>
    </row>
    <row r="477">
      <c r="A477" s="3"/>
      <c r="B477" s="68"/>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c r="AW477" s="3"/>
      <c r="AX477" s="3"/>
      <c r="AY477" s="3"/>
      <c r="AZ477" s="3"/>
      <c r="BA477" s="3"/>
      <c r="BB477" s="3"/>
      <c r="BC477" s="3"/>
      <c r="BD477" s="3"/>
      <c r="BE477" s="3"/>
      <c r="BF477" s="3"/>
      <c r="BG477" s="3"/>
      <c r="BH477" s="3"/>
      <c r="BI477" s="3"/>
      <c r="BJ477" s="3"/>
      <c r="BK477" s="3"/>
      <c r="BL477" s="3"/>
      <c r="BM477" s="3"/>
      <c r="BN477" s="3"/>
    </row>
    <row r="478">
      <c r="A478" s="3"/>
      <c r="B478" s="68"/>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
      <c r="AV478" s="3"/>
      <c r="AW478" s="3"/>
      <c r="AX478" s="3"/>
      <c r="AY478" s="3"/>
      <c r="AZ478" s="3"/>
      <c r="BA478" s="3"/>
      <c r="BB478" s="3"/>
      <c r="BC478" s="3"/>
      <c r="BD478" s="3"/>
      <c r="BE478" s="3"/>
      <c r="BF478" s="3"/>
      <c r="BG478" s="3"/>
      <c r="BH478" s="3"/>
      <c r="BI478" s="3"/>
      <c r="BJ478" s="3"/>
      <c r="BK478" s="3"/>
      <c r="BL478" s="3"/>
      <c r="BM478" s="3"/>
      <c r="BN478" s="3"/>
    </row>
    <row r="479">
      <c r="A479" s="3"/>
      <c r="B479" s="68"/>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3"/>
      <c r="AV479" s="3"/>
      <c r="AW479" s="3"/>
      <c r="AX479" s="3"/>
      <c r="AY479" s="3"/>
      <c r="AZ479" s="3"/>
      <c r="BA479" s="3"/>
      <c r="BB479" s="3"/>
      <c r="BC479" s="3"/>
      <c r="BD479" s="3"/>
      <c r="BE479" s="3"/>
      <c r="BF479" s="3"/>
      <c r="BG479" s="3"/>
      <c r="BH479" s="3"/>
      <c r="BI479" s="3"/>
      <c r="BJ479" s="3"/>
      <c r="BK479" s="3"/>
      <c r="BL479" s="3"/>
      <c r="BM479" s="3"/>
      <c r="BN479" s="3"/>
    </row>
    <row r="480">
      <c r="A480" s="3"/>
      <c r="B480" s="68"/>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
      <c r="AV480" s="3"/>
      <c r="AW480" s="3"/>
      <c r="AX480" s="3"/>
      <c r="AY480" s="3"/>
      <c r="AZ480" s="3"/>
      <c r="BA480" s="3"/>
      <c r="BB480" s="3"/>
      <c r="BC480" s="3"/>
      <c r="BD480" s="3"/>
      <c r="BE480" s="3"/>
      <c r="BF480" s="3"/>
      <c r="BG480" s="3"/>
      <c r="BH480" s="3"/>
      <c r="BI480" s="3"/>
      <c r="BJ480" s="3"/>
      <c r="BK480" s="3"/>
      <c r="BL480" s="3"/>
      <c r="BM480" s="3"/>
      <c r="BN480" s="3"/>
    </row>
    <row r="481">
      <c r="A481" s="3"/>
      <c r="B481" s="68"/>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
      <c r="AV481" s="3"/>
      <c r="AW481" s="3"/>
      <c r="AX481" s="3"/>
      <c r="AY481" s="3"/>
      <c r="AZ481" s="3"/>
      <c r="BA481" s="3"/>
      <c r="BB481" s="3"/>
      <c r="BC481" s="3"/>
      <c r="BD481" s="3"/>
      <c r="BE481" s="3"/>
      <c r="BF481" s="3"/>
      <c r="BG481" s="3"/>
      <c r="BH481" s="3"/>
      <c r="BI481" s="3"/>
      <c r="BJ481" s="3"/>
      <c r="BK481" s="3"/>
      <c r="BL481" s="3"/>
      <c r="BM481" s="3"/>
      <c r="BN481" s="3"/>
    </row>
    <row r="482">
      <c r="A482" s="3"/>
      <c r="B482" s="68"/>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
      <c r="AV482" s="3"/>
      <c r="AW482" s="3"/>
      <c r="AX482" s="3"/>
      <c r="AY482" s="3"/>
      <c r="AZ482" s="3"/>
      <c r="BA482" s="3"/>
      <c r="BB482" s="3"/>
      <c r="BC482" s="3"/>
      <c r="BD482" s="3"/>
      <c r="BE482" s="3"/>
      <c r="BF482" s="3"/>
      <c r="BG482" s="3"/>
      <c r="BH482" s="3"/>
      <c r="BI482" s="3"/>
      <c r="BJ482" s="3"/>
      <c r="BK482" s="3"/>
      <c r="BL482" s="3"/>
      <c r="BM482" s="3"/>
      <c r="BN482" s="3"/>
    </row>
    <row r="483">
      <c r="A483" s="3"/>
      <c r="B483" s="68"/>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3"/>
      <c r="AV483" s="3"/>
      <c r="AW483" s="3"/>
      <c r="AX483" s="3"/>
      <c r="AY483" s="3"/>
      <c r="AZ483" s="3"/>
      <c r="BA483" s="3"/>
      <c r="BB483" s="3"/>
      <c r="BC483" s="3"/>
      <c r="BD483" s="3"/>
      <c r="BE483" s="3"/>
      <c r="BF483" s="3"/>
      <c r="BG483" s="3"/>
      <c r="BH483" s="3"/>
      <c r="BI483" s="3"/>
      <c r="BJ483" s="3"/>
      <c r="BK483" s="3"/>
      <c r="BL483" s="3"/>
      <c r="BM483" s="3"/>
      <c r="BN483" s="3"/>
    </row>
    <row r="484">
      <c r="A484" s="3"/>
      <c r="B484" s="68"/>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
      <c r="AV484" s="3"/>
      <c r="AW484" s="3"/>
      <c r="AX484" s="3"/>
      <c r="AY484" s="3"/>
      <c r="AZ484" s="3"/>
      <c r="BA484" s="3"/>
      <c r="BB484" s="3"/>
      <c r="BC484" s="3"/>
      <c r="BD484" s="3"/>
      <c r="BE484" s="3"/>
      <c r="BF484" s="3"/>
      <c r="BG484" s="3"/>
      <c r="BH484" s="3"/>
      <c r="BI484" s="3"/>
      <c r="BJ484" s="3"/>
      <c r="BK484" s="3"/>
      <c r="BL484" s="3"/>
      <c r="BM484" s="3"/>
      <c r="BN484" s="3"/>
    </row>
    <row r="485">
      <c r="A485" s="3"/>
      <c r="B485" s="68"/>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3"/>
      <c r="AV485" s="3"/>
      <c r="AW485" s="3"/>
      <c r="AX485" s="3"/>
      <c r="AY485" s="3"/>
      <c r="AZ485" s="3"/>
      <c r="BA485" s="3"/>
      <c r="BB485" s="3"/>
      <c r="BC485" s="3"/>
      <c r="BD485" s="3"/>
      <c r="BE485" s="3"/>
      <c r="BF485" s="3"/>
      <c r="BG485" s="3"/>
      <c r="BH485" s="3"/>
      <c r="BI485" s="3"/>
      <c r="BJ485" s="3"/>
      <c r="BK485" s="3"/>
      <c r="BL485" s="3"/>
      <c r="BM485" s="3"/>
      <c r="BN485" s="3"/>
    </row>
    <row r="486">
      <c r="A486" s="3"/>
      <c r="B486" s="68"/>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c r="AW486" s="3"/>
      <c r="AX486" s="3"/>
      <c r="AY486" s="3"/>
      <c r="AZ486" s="3"/>
      <c r="BA486" s="3"/>
      <c r="BB486" s="3"/>
      <c r="BC486" s="3"/>
      <c r="BD486" s="3"/>
      <c r="BE486" s="3"/>
      <c r="BF486" s="3"/>
      <c r="BG486" s="3"/>
      <c r="BH486" s="3"/>
      <c r="BI486" s="3"/>
      <c r="BJ486" s="3"/>
      <c r="BK486" s="3"/>
      <c r="BL486" s="3"/>
      <c r="BM486" s="3"/>
      <c r="BN486" s="3"/>
    </row>
    <row r="487">
      <c r="A487" s="3"/>
      <c r="B487" s="68"/>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3"/>
      <c r="AV487" s="3"/>
      <c r="AW487" s="3"/>
      <c r="AX487" s="3"/>
      <c r="AY487" s="3"/>
      <c r="AZ487" s="3"/>
      <c r="BA487" s="3"/>
      <c r="BB487" s="3"/>
      <c r="BC487" s="3"/>
      <c r="BD487" s="3"/>
      <c r="BE487" s="3"/>
      <c r="BF487" s="3"/>
      <c r="BG487" s="3"/>
      <c r="BH487" s="3"/>
      <c r="BI487" s="3"/>
      <c r="BJ487" s="3"/>
      <c r="BK487" s="3"/>
      <c r="BL487" s="3"/>
      <c r="BM487" s="3"/>
      <c r="BN487" s="3"/>
    </row>
    <row r="488">
      <c r="A488" s="3"/>
      <c r="B488" s="68"/>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
      <c r="AV488" s="3"/>
      <c r="AW488" s="3"/>
      <c r="AX488" s="3"/>
      <c r="AY488" s="3"/>
      <c r="AZ488" s="3"/>
      <c r="BA488" s="3"/>
      <c r="BB488" s="3"/>
      <c r="BC488" s="3"/>
      <c r="BD488" s="3"/>
      <c r="BE488" s="3"/>
      <c r="BF488" s="3"/>
      <c r="BG488" s="3"/>
      <c r="BH488" s="3"/>
      <c r="BI488" s="3"/>
      <c r="BJ488" s="3"/>
      <c r="BK488" s="3"/>
      <c r="BL488" s="3"/>
      <c r="BM488" s="3"/>
      <c r="BN488" s="3"/>
    </row>
    <row r="489">
      <c r="A489" s="3"/>
      <c r="B489" s="68"/>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3"/>
      <c r="AV489" s="3"/>
      <c r="AW489" s="3"/>
      <c r="AX489" s="3"/>
      <c r="AY489" s="3"/>
      <c r="AZ489" s="3"/>
      <c r="BA489" s="3"/>
      <c r="BB489" s="3"/>
      <c r="BC489" s="3"/>
      <c r="BD489" s="3"/>
      <c r="BE489" s="3"/>
      <c r="BF489" s="3"/>
      <c r="BG489" s="3"/>
      <c r="BH489" s="3"/>
      <c r="BI489" s="3"/>
      <c r="BJ489" s="3"/>
      <c r="BK489" s="3"/>
      <c r="BL489" s="3"/>
      <c r="BM489" s="3"/>
      <c r="BN489" s="3"/>
    </row>
    <row r="490">
      <c r="A490" s="3"/>
      <c r="B490" s="68"/>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
      <c r="AV490" s="3"/>
      <c r="AW490" s="3"/>
      <c r="AX490" s="3"/>
      <c r="AY490" s="3"/>
      <c r="AZ490" s="3"/>
      <c r="BA490" s="3"/>
      <c r="BB490" s="3"/>
      <c r="BC490" s="3"/>
      <c r="BD490" s="3"/>
      <c r="BE490" s="3"/>
      <c r="BF490" s="3"/>
      <c r="BG490" s="3"/>
      <c r="BH490" s="3"/>
      <c r="BI490" s="3"/>
      <c r="BJ490" s="3"/>
      <c r="BK490" s="3"/>
      <c r="BL490" s="3"/>
      <c r="BM490" s="3"/>
      <c r="BN490" s="3"/>
    </row>
    <row r="491">
      <c r="A491" s="3"/>
      <c r="B491" s="68"/>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
      <c r="AV491" s="3"/>
      <c r="AW491" s="3"/>
      <c r="AX491" s="3"/>
      <c r="AY491" s="3"/>
      <c r="AZ491" s="3"/>
      <c r="BA491" s="3"/>
      <c r="BB491" s="3"/>
      <c r="BC491" s="3"/>
      <c r="BD491" s="3"/>
      <c r="BE491" s="3"/>
      <c r="BF491" s="3"/>
      <c r="BG491" s="3"/>
      <c r="BH491" s="3"/>
      <c r="BI491" s="3"/>
      <c r="BJ491" s="3"/>
      <c r="BK491" s="3"/>
      <c r="BL491" s="3"/>
      <c r="BM491" s="3"/>
      <c r="BN491" s="3"/>
    </row>
    <row r="492">
      <c r="A492" s="3"/>
      <c r="B492" s="68"/>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3"/>
      <c r="AV492" s="3"/>
      <c r="AW492" s="3"/>
      <c r="AX492" s="3"/>
      <c r="AY492" s="3"/>
      <c r="AZ492" s="3"/>
      <c r="BA492" s="3"/>
      <c r="BB492" s="3"/>
      <c r="BC492" s="3"/>
      <c r="BD492" s="3"/>
      <c r="BE492" s="3"/>
      <c r="BF492" s="3"/>
      <c r="BG492" s="3"/>
      <c r="BH492" s="3"/>
      <c r="BI492" s="3"/>
      <c r="BJ492" s="3"/>
      <c r="BK492" s="3"/>
      <c r="BL492" s="3"/>
      <c r="BM492" s="3"/>
      <c r="BN492" s="3"/>
    </row>
    <row r="493">
      <c r="A493" s="3"/>
      <c r="B493" s="68"/>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3"/>
      <c r="AV493" s="3"/>
      <c r="AW493" s="3"/>
      <c r="AX493" s="3"/>
      <c r="AY493" s="3"/>
      <c r="AZ493" s="3"/>
      <c r="BA493" s="3"/>
      <c r="BB493" s="3"/>
      <c r="BC493" s="3"/>
      <c r="BD493" s="3"/>
      <c r="BE493" s="3"/>
      <c r="BF493" s="3"/>
      <c r="BG493" s="3"/>
      <c r="BH493" s="3"/>
      <c r="BI493" s="3"/>
      <c r="BJ493" s="3"/>
      <c r="BK493" s="3"/>
      <c r="BL493" s="3"/>
      <c r="BM493" s="3"/>
      <c r="BN493" s="3"/>
    </row>
    <row r="494">
      <c r="A494" s="3"/>
      <c r="B494" s="68"/>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
      <c r="AV494" s="3"/>
      <c r="AW494" s="3"/>
      <c r="AX494" s="3"/>
      <c r="AY494" s="3"/>
      <c r="AZ494" s="3"/>
      <c r="BA494" s="3"/>
      <c r="BB494" s="3"/>
      <c r="BC494" s="3"/>
      <c r="BD494" s="3"/>
      <c r="BE494" s="3"/>
      <c r="BF494" s="3"/>
      <c r="BG494" s="3"/>
      <c r="BH494" s="3"/>
      <c r="BI494" s="3"/>
      <c r="BJ494" s="3"/>
      <c r="BK494" s="3"/>
      <c r="BL494" s="3"/>
      <c r="BM494" s="3"/>
      <c r="BN494" s="3"/>
    </row>
    <row r="495">
      <c r="A495" s="3"/>
      <c r="B495" s="68"/>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3"/>
      <c r="AV495" s="3"/>
      <c r="AW495" s="3"/>
      <c r="AX495" s="3"/>
      <c r="AY495" s="3"/>
      <c r="AZ495" s="3"/>
      <c r="BA495" s="3"/>
      <c r="BB495" s="3"/>
      <c r="BC495" s="3"/>
      <c r="BD495" s="3"/>
      <c r="BE495" s="3"/>
      <c r="BF495" s="3"/>
      <c r="BG495" s="3"/>
      <c r="BH495" s="3"/>
      <c r="BI495" s="3"/>
      <c r="BJ495" s="3"/>
      <c r="BK495" s="3"/>
      <c r="BL495" s="3"/>
      <c r="BM495" s="3"/>
      <c r="BN495" s="3"/>
    </row>
    <row r="496">
      <c r="A496" s="3"/>
      <c r="B496" s="68"/>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
      <c r="AV496" s="3"/>
      <c r="AW496" s="3"/>
      <c r="AX496" s="3"/>
      <c r="AY496" s="3"/>
      <c r="AZ496" s="3"/>
      <c r="BA496" s="3"/>
      <c r="BB496" s="3"/>
      <c r="BC496" s="3"/>
      <c r="BD496" s="3"/>
      <c r="BE496" s="3"/>
      <c r="BF496" s="3"/>
      <c r="BG496" s="3"/>
      <c r="BH496" s="3"/>
      <c r="BI496" s="3"/>
      <c r="BJ496" s="3"/>
      <c r="BK496" s="3"/>
      <c r="BL496" s="3"/>
      <c r="BM496" s="3"/>
      <c r="BN496" s="3"/>
    </row>
    <row r="497">
      <c r="A497" s="3"/>
      <c r="B497" s="68"/>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
      <c r="AV497" s="3"/>
      <c r="AW497" s="3"/>
      <c r="AX497" s="3"/>
      <c r="AY497" s="3"/>
      <c r="AZ497" s="3"/>
      <c r="BA497" s="3"/>
      <c r="BB497" s="3"/>
      <c r="BC497" s="3"/>
      <c r="BD497" s="3"/>
      <c r="BE497" s="3"/>
      <c r="BF497" s="3"/>
      <c r="BG497" s="3"/>
      <c r="BH497" s="3"/>
      <c r="BI497" s="3"/>
      <c r="BJ497" s="3"/>
      <c r="BK497" s="3"/>
      <c r="BL497" s="3"/>
      <c r="BM497" s="3"/>
      <c r="BN497" s="3"/>
    </row>
    <row r="498">
      <c r="A498" s="3"/>
      <c r="B498" s="68"/>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
      <c r="AV498" s="3"/>
      <c r="AW498" s="3"/>
      <c r="AX498" s="3"/>
      <c r="AY498" s="3"/>
      <c r="AZ498" s="3"/>
      <c r="BA498" s="3"/>
      <c r="BB498" s="3"/>
      <c r="BC498" s="3"/>
      <c r="BD498" s="3"/>
      <c r="BE498" s="3"/>
      <c r="BF498" s="3"/>
      <c r="BG498" s="3"/>
      <c r="BH498" s="3"/>
      <c r="BI498" s="3"/>
      <c r="BJ498" s="3"/>
      <c r="BK498" s="3"/>
      <c r="BL498" s="3"/>
      <c r="BM498" s="3"/>
      <c r="BN498" s="3"/>
    </row>
    <row r="499">
      <c r="A499" s="3"/>
      <c r="B499" s="68"/>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3"/>
      <c r="AV499" s="3"/>
      <c r="AW499" s="3"/>
      <c r="AX499" s="3"/>
      <c r="AY499" s="3"/>
      <c r="AZ499" s="3"/>
      <c r="BA499" s="3"/>
      <c r="BB499" s="3"/>
      <c r="BC499" s="3"/>
      <c r="BD499" s="3"/>
      <c r="BE499" s="3"/>
      <c r="BF499" s="3"/>
      <c r="BG499" s="3"/>
      <c r="BH499" s="3"/>
      <c r="BI499" s="3"/>
      <c r="BJ499" s="3"/>
      <c r="BK499" s="3"/>
      <c r="BL499" s="3"/>
      <c r="BM499" s="3"/>
      <c r="BN499" s="3"/>
    </row>
    <row r="500">
      <c r="A500" s="3"/>
      <c r="B500" s="68"/>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
      <c r="AV500" s="3"/>
      <c r="AW500" s="3"/>
      <c r="AX500" s="3"/>
      <c r="AY500" s="3"/>
      <c r="AZ500" s="3"/>
      <c r="BA500" s="3"/>
      <c r="BB500" s="3"/>
      <c r="BC500" s="3"/>
      <c r="BD500" s="3"/>
      <c r="BE500" s="3"/>
      <c r="BF500" s="3"/>
      <c r="BG500" s="3"/>
      <c r="BH500" s="3"/>
      <c r="BI500" s="3"/>
      <c r="BJ500" s="3"/>
      <c r="BK500" s="3"/>
      <c r="BL500" s="3"/>
      <c r="BM500" s="3"/>
      <c r="BN500" s="3"/>
    </row>
    <row r="501">
      <c r="A501" s="3"/>
      <c r="B501" s="68"/>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3"/>
      <c r="AV501" s="3"/>
      <c r="AW501" s="3"/>
      <c r="AX501" s="3"/>
      <c r="AY501" s="3"/>
      <c r="AZ501" s="3"/>
      <c r="BA501" s="3"/>
      <c r="BB501" s="3"/>
      <c r="BC501" s="3"/>
      <c r="BD501" s="3"/>
      <c r="BE501" s="3"/>
      <c r="BF501" s="3"/>
      <c r="BG501" s="3"/>
      <c r="BH501" s="3"/>
      <c r="BI501" s="3"/>
      <c r="BJ501" s="3"/>
      <c r="BK501" s="3"/>
      <c r="BL501" s="3"/>
      <c r="BM501" s="3"/>
      <c r="BN501" s="3"/>
    </row>
    <row r="502">
      <c r="A502" s="3"/>
      <c r="B502" s="68"/>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3"/>
      <c r="AV502" s="3"/>
      <c r="AW502" s="3"/>
      <c r="AX502" s="3"/>
      <c r="AY502" s="3"/>
      <c r="AZ502" s="3"/>
      <c r="BA502" s="3"/>
      <c r="BB502" s="3"/>
      <c r="BC502" s="3"/>
      <c r="BD502" s="3"/>
      <c r="BE502" s="3"/>
      <c r="BF502" s="3"/>
      <c r="BG502" s="3"/>
      <c r="BH502" s="3"/>
      <c r="BI502" s="3"/>
      <c r="BJ502" s="3"/>
      <c r="BK502" s="3"/>
      <c r="BL502" s="3"/>
      <c r="BM502" s="3"/>
      <c r="BN502" s="3"/>
    </row>
    <row r="503">
      <c r="A503" s="3"/>
      <c r="B503" s="68"/>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c r="AU503" s="3"/>
      <c r="AV503" s="3"/>
      <c r="AW503" s="3"/>
      <c r="AX503" s="3"/>
      <c r="AY503" s="3"/>
      <c r="AZ503" s="3"/>
      <c r="BA503" s="3"/>
      <c r="BB503" s="3"/>
      <c r="BC503" s="3"/>
      <c r="BD503" s="3"/>
      <c r="BE503" s="3"/>
      <c r="BF503" s="3"/>
      <c r="BG503" s="3"/>
      <c r="BH503" s="3"/>
      <c r="BI503" s="3"/>
      <c r="BJ503" s="3"/>
      <c r="BK503" s="3"/>
      <c r="BL503" s="3"/>
      <c r="BM503" s="3"/>
      <c r="BN503" s="3"/>
    </row>
    <row r="504">
      <c r="A504" s="3"/>
      <c r="B504" s="68"/>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3"/>
      <c r="AV504" s="3"/>
      <c r="AW504" s="3"/>
      <c r="AX504" s="3"/>
      <c r="AY504" s="3"/>
      <c r="AZ504" s="3"/>
      <c r="BA504" s="3"/>
      <c r="BB504" s="3"/>
      <c r="BC504" s="3"/>
      <c r="BD504" s="3"/>
      <c r="BE504" s="3"/>
      <c r="BF504" s="3"/>
      <c r="BG504" s="3"/>
      <c r="BH504" s="3"/>
      <c r="BI504" s="3"/>
      <c r="BJ504" s="3"/>
      <c r="BK504" s="3"/>
      <c r="BL504" s="3"/>
      <c r="BM504" s="3"/>
      <c r="BN504" s="3"/>
    </row>
    <row r="505">
      <c r="A505" s="3"/>
      <c r="B505" s="68"/>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c r="AU505" s="3"/>
      <c r="AV505" s="3"/>
      <c r="AW505" s="3"/>
      <c r="AX505" s="3"/>
      <c r="AY505" s="3"/>
      <c r="AZ505" s="3"/>
      <c r="BA505" s="3"/>
      <c r="BB505" s="3"/>
      <c r="BC505" s="3"/>
      <c r="BD505" s="3"/>
      <c r="BE505" s="3"/>
      <c r="BF505" s="3"/>
      <c r="BG505" s="3"/>
      <c r="BH505" s="3"/>
      <c r="BI505" s="3"/>
      <c r="BJ505" s="3"/>
      <c r="BK505" s="3"/>
      <c r="BL505" s="3"/>
      <c r="BM505" s="3"/>
      <c r="BN505" s="3"/>
    </row>
    <row r="506">
      <c r="A506" s="3"/>
      <c r="B506" s="68"/>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c r="AU506" s="3"/>
      <c r="AV506" s="3"/>
      <c r="AW506" s="3"/>
      <c r="AX506" s="3"/>
      <c r="AY506" s="3"/>
      <c r="AZ506" s="3"/>
      <c r="BA506" s="3"/>
      <c r="BB506" s="3"/>
      <c r="BC506" s="3"/>
      <c r="BD506" s="3"/>
      <c r="BE506" s="3"/>
      <c r="BF506" s="3"/>
      <c r="BG506" s="3"/>
      <c r="BH506" s="3"/>
      <c r="BI506" s="3"/>
      <c r="BJ506" s="3"/>
      <c r="BK506" s="3"/>
      <c r="BL506" s="3"/>
      <c r="BM506" s="3"/>
      <c r="BN506" s="3"/>
    </row>
    <row r="507">
      <c r="A507" s="3"/>
      <c r="B507" s="68"/>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3"/>
      <c r="AV507" s="3"/>
      <c r="AW507" s="3"/>
      <c r="AX507" s="3"/>
      <c r="AY507" s="3"/>
      <c r="AZ507" s="3"/>
      <c r="BA507" s="3"/>
      <c r="BB507" s="3"/>
      <c r="BC507" s="3"/>
      <c r="BD507" s="3"/>
      <c r="BE507" s="3"/>
      <c r="BF507" s="3"/>
      <c r="BG507" s="3"/>
      <c r="BH507" s="3"/>
      <c r="BI507" s="3"/>
      <c r="BJ507" s="3"/>
      <c r="BK507" s="3"/>
      <c r="BL507" s="3"/>
      <c r="BM507" s="3"/>
      <c r="BN507" s="3"/>
    </row>
    <row r="508">
      <c r="A508" s="3"/>
      <c r="B508" s="68"/>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3"/>
      <c r="AV508" s="3"/>
      <c r="AW508" s="3"/>
      <c r="AX508" s="3"/>
      <c r="AY508" s="3"/>
      <c r="AZ508" s="3"/>
      <c r="BA508" s="3"/>
      <c r="BB508" s="3"/>
      <c r="BC508" s="3"/>
      <c r="BD508" s="3"/>
      <c r="BE508" s="3"/>
      <c r="BF508" s="3"/>
      <c r="BG508" s="3"/>
      <c r="BH508" s="3"/>
      <c r="BI508" s="3"/>
      <c r="BJ508" s="3"/>
      <c r="BK508" s="3"/>
      <c r="BL508" s="3"/>
      <c r="BM508" s="3"/>
      <c r="BN508" s="3"/>
    </row>
    <row r="509">
      <c r="A509" s="3"/>
      <c r="B509" s="68"/>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3"/>
      <c r="AV509" s="3"/>
      <c r="AW509" s="3"/>
      <c r="AX509" s="3"/>
      <c r="AY509" s="3"/>
      <c r="AZ509" s="3"/>
      <c r="BA509" s="3"/>
      <c r="BB509" s="3"/>
      <c r="BC509" s="3"/>
      <c r="BD509" s="3"/>
      <c r="BE509" s="3"/>
      <c r="BF509" s="3"/>
      <c r="BG509" s="3"/>
      <c r="BH509" s="3"/>
      <c r="BI509" s="3"/>
      <c r="BJ509" s="3"/>
      <c r="BK509" s="3"/>
      <c r="BL509" s="3"/>
      <c r="BM509" s="3"/>
      <c r="BN509" s="3"/>
    </row>
    <row r="510">
      <c r="A510" s="3"/>
      <c r="B510" s="68"/>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3"/>
      <c r="AV510" s="3"/>
      <c r="AW510" s="3"/>
      <c r="AX510" s="3"/>
      <c r="AY510" s="3"/>
      <c r="AZ510" s="3"/>
      <c r="BA510" s="3"/>
      <c r="BB510" s="3"/>
      <c r="BC510" s="3"/>
      <c r="BD510" s="3"/>
      <c r="BE510" s="3"/>
      <c r="BF510" s="3"/>
      <c r="BG510" s="3"/>
      <c r="BH510" s="3"/>
      <c r="BI510" s="3"/>
      <c r="BJ510" s="3"/>
      <c r="BK510" s="3"/>
      <c r="BL510" s="3"/>
      <c r="BM510" s="3"/>
      <c r="BN510" s="3"/>
    </row>
    <row r="511">
      <c r="A511" s="3"/>
      <c r="B511" s="68"/>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3"/>
      <c r="AV511" s="3"/>
      <c r="AW511" s="3"/>
      <c r="AX511" s="3"/>
      <c r="AY511" s="3"/>
      <c r="AZ511" s="3"/>
      <c r="BA511" s="3"/>
      <c r="BB511" s="3"/>
      <c r="BC511" s="3"/>
      <c r="BD511" s="3"/>
      <c r="BE511" s="3"/>
      <c r="BF511" s="3"/>
      <c r="BG511" s="3"/>
      <c r="BH511" s="3"/>
      <c r="BI511" s="3"/>
      <c r="BJ511" s="3"/>
      <c r="BK511" s="3"/>
      <c r="BL511" s="3"/>
      <c r="BM511" s="3"/>
      <c r="BN511" s="3"/>
    </row>
    <row r="512">
      <c r="A512" s="3"/>
      <c r="B512" s="68"/>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3"/>
      <c r="AV512" s="3"/>
      <c r="AW512" s="3"/>
      <c r="AX512" s="3"/>
      <c r="AY512" s="3"/>
      <c r="AZ512" s="3"/>
      <c r="BA512" s="3"/>
      <c r="BB512" s="3"/>
      <c r="BC512" s="3"/>
      <c r="BD512" s="3"/>
      <c r="BE512" s="3"/>
      <c r="BF512" s="3"/>
      <c r="BG512" s="3"/>
      <c r="BH512" s="3"/>
      <c r="BI512" s="3"/>
      <c r="BJ512" s="3"/>
      <c r="BK512" s="3"/>
      <c r="BL512" s="3"/>
      <c r="BM512" s="3"/>
      <c r="BN512" s="3"/>
    </row>
    <row r="513">
      <c r="A513" s="3"/>
      <c r="B513" s="68"/>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3"/>
      <c r="AV513" s="3"/>
      <c r="AW513" s="3"/>
      <c r="AX513" s="3"/>
      <c r="AY513" s="3"/>
      <c r="AZ513" s="3"/>
      <c r="BA513" s="3"/>
      <c r="BB513" s="3"/>
      <c r="BC513" s="3"/>
      <c r="BD513" s="3"/>
      <c r="BE513" s="3"/>
      <c r="BF513" s="3"/>
      <c r="BG513" s="3"/>
      <c r="BH513" s="3"/>
      <c r="BI513" s="3"/>
      <c r="BJ513" s="3"/>
      <c r="BK513" s="3"/>
      <c r="BL513" s="3"/>
      <c r="BM513" s="3"/>
      <c r="BN513" s="3"/>
    </row>
    <row r="514">
      <c r="A514" s="3"/>
      <c r="B514" s="68"/>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3"/>
      <c r="AV514" s="3"/>
      <c r="AW514" s="3"/>
      <c r="AX514" s="3"/>
      <c r="AY514" s="3"/>
      <c r="AZ514" s="3"/>
      <c r="BA514" s="3"/>
      <c r="BB514" s="3"/>
      <c r="BC514" s="3"/>
      <c r="BD514" s="3"/>
      <c r="BE514" s="3"/>
      <c r="BF514" s="3"/>
      <c r="BG514" s="3"/>
      <c r="BH514" s="3"/>
      <c r="BI514" s="3"/>
      <c r="BJ514" s="3"/>
      <c r="BK514" s="3"/>
      <c r="BL514" s="3"/>
      <c r="BM514" s="3"/>
      <c r="BN514" s="3"/>
    </row>
    <row r="515">
      <c r="A515" s="3"/>
      <c r="B515" s="68"/>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3"/>
      <c r="AV515" s="3"/>
      <c r="AW515" s="3"/>
      <c r="AX515" s="3"/>
      <c r="AY515" s="3"/>
      <c r="AZ515" s="3"/>
      <c r="BA515" s="3"/>
      <c r="BB515" s="3"/>
      <c r="BC515" s="3"/>
      <c r="BD515" s="3"/>
      <c r="BE515" s="3"/>
      <c r="BF515" s="3"/>
      <c r="BG515" s="3"/>
      <c r="BH515" s="3"/>
      <c r="BI515" s="3"/>
      <c r="BJ515" s="3"/>
      <c r="BK515" s="3"/>
      <c r="BL515" s="3"/>
      <c r="BM515" s="3"/>
      <c r="BN515" s="3"/>
    </row>
    <row r="516">
      <c r="A516" s="3"/>
      <c r="B516" s="68"/>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c r="AU516" s="3"/>
      <c r="AV516" s="3"/>
      <c r="AW516" s="3"/>
      <c r="AX516" s="3"/>
      <c r="AY516" s="3"/>
      <c r="AZ516" s="3"/>
      <c r="BA516" s="3"/>
      <c r="BB516" s="3"/>
      <c r="BC516" s="3"/>
      <c r="BD516" s="3"/>
      <c r="BE516" s="3"/>
      <c r="BF516" s="3"/>
      <c r="BG516" s="3"/>
      <c r="BH516" s="3"/>
      <c r="BI516" s="3"/>
      <c r="BJ516" s="3"/>
      <c r="BK516" s="3"/>
      <c r="BL516" s="3"/>
      <c r="BM516" s="3"/>
      <c r="BN516" s="3"/>
    </row>
    <row r="517">
      <c r="A517" s="3"/>
      <c r="B517" s="68"/>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3"/>
      <c r="AV517" s="3"/>
      <c r="AW517" s="3"/>
      <c r="AX517" s="3"/>
      <c r="AY517" s="3"/>
      <c r="AZ517" s="3"/>
      <c r="BA517" s="3"/>
      <c r="BB517" s="3"/>
      <c r="BC517" s="3"/>
      <c r="BD517" s="3"/>
      <c r="BE517" s="3"/>
      <c r="BF517" s="3"/>
      <c r="BG517" s="3"/>
      <c r="BH517" s="3"/>
      <c r="BI517" s="3"/>
      <c r="BJ517" s="3"/>
      <c r="BK517" s="3"/>
      <c r="BL517" s="3"/>
      <c r="BM517" s="3"/>
      <c r="BN517" s="3"/>
    </row>
    <row r="518">
      <c r="A518" s="3"/>
      <c r="B518" s="68"/>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3"/>
      <c r="AV518" s="3"/>
      <c r="AW518" s="3"/>
      <c r="AX518" s="3"/>
      <c r="AY518" s="3"/>
      <c r="AZ518" s="3"/>
      <c r="BA518" s="3"/>
      <c r="BB518" s="3"/>
      <c r="BC518" s="3"/>
      <c r="BD518" s="3"/>
      <c r="BE518" s="3"/>
      <c r="BF518" s="3"/>
      <c r="BG518" s="3"/>
      <c r="BH518" s="3"/>
      <c r="BI518" s="3"/>
      <c r="BJ518" s="3"/>
      <c r="BK518" s="3"/>
      <c r="BL518" s="3"/>
      <c r="BM518" s="3"/>
      <c r="BN518" s="3"/>
    </row>
    <row r="519">
      <c r="A519" s="3"/>
      <c r="B519" s="68"/>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3"/>
      <c r="AV519" s="3"/>
      <c r="AW519" s="3"/>
      <c r="AX519" s="3"/>
      <c r="AY519" s="3"/>
      <c r="AZ519" s="3"/>
      <c r="BA519" s="3"/>
      <c r="BB519" s="3"/>
      <c r="BC519" s="3"/>
      <c r="BD519" s="3"/>
      <c r="BE519" s="3"/>
      <c r="BF519" s="3"/>
      <c r="BG519" s="3"/>
      <c r="BH519" s="3"/>
      <c r="BI519" s="3"/>
      <c r="BJ519" s="3"/>
      <c r="BK519" s="3"/>
      <c r="BL519" s="3"/>
      <c r="BM519" s="3"/>
      <c r="BN519" s="3"/>
    </row>
    <row r="520">
      <c r="A520" s="3"/>
      <c r="B520" s="68"/>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3"/>
      <c r="AV520" s="3"/>
      <c r="AW520" s="3"/>
      <c r="AX520" s="3"/>
      <c r="AY520" s="3"/>
      <c r="AZ520" s="3"/>
      <c r="BA520" s="3"/>
      <c r="BB520" s="3"/>
      <c r="BC520" s="3"/>
      <c r="BD520" s="3"/>
      <c r="BE520" s="3"/>
      <c r="BF520" s="3"/>
      <c r="BG520" s="3"/>
      <c r="BH520" s="3"/>
      <c r="BI520" s="3"/>
      <c r="BJ520" s="3"/>
      <c r="BK520" s="3"/>
      <c r="BL520" s="3"/>
      <c r="BM520" s="3"/>
      <c r="BN520" s="3"/>
    </row>
    <row r="521">
      <c r="A521" s="3"/>
      <c r="B521" s="68"/>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c r="AU521" s="3"/>
      <c r="AV521" s="3"/>
      <c r="AW521" s="3"/>
      <c r="AX521" s="3"/>
      <c r="AY521" s="3"/>
      <c r="AZ521" s="3"/>
      <c r="BA521" s="3"/>
      <c r="BB521" s="3"/>
      <c r="BC521" s="3"/>
      <c r="BD521" s="3"/>
      <c r="BE521" s="3"/>
      <c r="BF521" s="3"/>
      <c r="BG521" s="3"/>
      <c r="BH521" s="3"/>
      <c r="BI521" s="3"/>
      <c r="BJ521" s="3"/>
      <c r="BK521" s="3"/>
      <c r="BL521" s="3"/>
      <c r="BM521" s="3"/>
      <c r="BN521" s="3"/>
    </row>
    <row r="522">
      <c r="A522" s="3"/>
      <c r="B522" s="68"/>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3"/>
      <c r="AV522" s="3"/>
      <c r="AW522" s="3"/>
      <c r="AX522" s="3"/>
      <c r="AY522" s="3"/>
      <c r="AZ522" s="3"/>
      <c r="BA522" s="3"/>
      <c r="BB522" s="3"/>
      <c r="BC522" s="3"/>
      <c r="BD522" s="3"/>
      <c r="BE522" s="3"/>
      <c r="BF522" s="3"/>
      <c r="BG522" s="3"/>
      <c r="BH522" s="3"/>
      <c r="BI522" s="3"/>
      <c r="BJ522" s="3"/>
      <c r="BK522" s="3"/>
      <c r="BL522" s="3"/>
      <c r="BM522" s="3"/>
      <c r="BN522" s="3"/>
    </row>
    <row r="523">
      <c r="A523" s="3"/>
      <c r="B523" s="68"/>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3"/>
      <c r="AV523" s="3"/>
      <c r="AW523" s="3"/>
      <c r="AX523" s="3"/>
      <c r="AY523" s="3"/>
      <c r="AZ523" s="3"/>
      <c r="BA523" s="3"/>
      <c r="BB523" s="3"/>
      <c r="BC523" s="3"/>
      <c r="BD523" s="3"/>
      <c r="BE523" s="3"/>
      <c r="BF523" s="3"/>
      <c r="BG523" s="3"/>
      <c r="BH523" s="3"/>
      <c r="BI523" s="3"/>
      <c r="BJ523" s="3"/>
      <c r="BK523" s="3"/>
      <c r="BL523" s="3"/>
      <c r="BM523" s="3"/>
      <c r="BN523" s="3"/>
    </row>
    <row r="524">
      <c r="A524" s="3"/>
      <c r="B524" s="68"/>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3"/>
      <c r="AV524" s="3"/>
      <c r="AW524" s="3"/>
      <c r="AX524" s="3"/>
      <c r="AY524" s="3"/>
      <c r="AZ524" s="3"/>
      <c r="BA524" s="3"/>
      <c r="BB524" s="3"/>
      <c r="BC524" s="3"/>
      <c r="BD524" s="3"/>
      <c r="BE524" s="3"/>
      <c r="BF524" s="3"/>
      <c r="BG524" s="3"/>
      <c r="BH524" s="3"/>
      <c r="BI524" s="3"/>
      <c r="BJ524" s="3"/>
      <c r="BK524" s="3"/>
      <c r="BL524" s="3"/>
      <c r="BM524" s="3"/>
      <c r="BN524" s="3"/>
    </row>
    <row r="525">
      <c r="A525" s="3"/>
      <c r="B525" s="68"/>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
      <c r="AV525" s="3"/>
      <c r="AW525" s="3"/>
      <c r="AX525" s="3"/>
      <c r="AY525" s="3"/>
      <c r="AZ525" s="3"/>
      <c r="BA525" s="3"/>
      <c r="BB525" s="3"/>
      <c r="BC525" s="3"/>
      <c r="BD525" s="3"/>
      <c r="BE525" s="3"/>
      <c r="BF525" s="3"/>
      <c r="BG525" s="3"/>
      <c r="BH525" s="3"/>
      <c r="BI525" s="3"/>
      <c r="BJ525" s="3"/>
      <c r="BK525" s="3"/>
      <c r="BL525" s="3"/>
      <c r="BM525" s="3"/>
      <c r="BN525" s="3"/>
    </row>
    <row r="526">
      <c r="A526" s="3"/>
      <c r="B526" s="68"/>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
      <c r="AV526" s="3"/>
      <c r="AW526" s="3"/>
      <c r="AX526" s="3"/>
      <c r="AY526" s="3"/>
      <c r="AZ526" s="3"/>
      <c r="BA526" s="3"/>
      <c r="BB526" s="3"/>
      <c r="BC526" s="3"/>
      <c r="BD526" s="3"/>
      <c r="BE526" s="3"/>
      <c r="BF526" s="3"/>
      <c r="BG526" s="3"/>
      <c r="BH526" s="3"/>
      <c r="BI526" s="3"/>
      <c r="BJ526" s="3"/>
      <c r="BK526" s="3"/>
      <c r="BL526" s="3"/>
      <c r="BM526" s="3"/>
      <c r="BN526" s="3"/>
    </row>
    <row r="527">
      <c r="A527" s="3"/>
      <c r="B527" s="68"/>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3"/>
      <c r="AV527" s="3"/>
      <c r="AW527" s="3"/>
      <c r="AX527" s="3"/>
      <c r="AY527" s="3"/>
      <c r="AZ527" s="3"/>
      <c r="BA527" s="3"/>
      <c r="BB527" s="3"/>
      <c r="BC527" s="3"/>
      <c r="BD527" s="3"/>
      <c r="BE527" s="3"/>
      <c r="BF527" s="3"/>
      <c r="BG527" s="3"/>
      <c r="BH527" s="3"/>
      <c r="BI527" s="3"/>
      <c r="BJ527" s="3"/>
      <c r="BK527" s="3"/>
      <c r="BL527" s="3"/>
      <c r="BM527" s="3"/>
      <c r="BN527" s="3"/>
    </row>
    <row r="528">
      <c r="A528" s="3"/>
      <c r="B528" s="68"/>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
      <c r="AV528" s="3"/>
      <c r="AW528" s="3"/>
      <c r="AX528" s="3"/>
      <c r="AY528" s="3"/>
      <c r="AZ528" s="3"/>
      <c r="BA528" s="3"/>
      <c r="BB528" s="3"/>
      <c r="BC528" s="3"/>
      <c r="BD528" s="3"/>
      <c r="BE528" s="3"/>
      <c r="BF528" s="3"/>
      <c r="BG528" s="3"/>
      <c r="BH528" s="3"/>
      <c r="BI528" s="3"/>
      <c r="BJ528" s="3"/>
      <c r="BK528" s="3"/>
      <c r="BL528" s="3"/>
      <c r="BM528" s="3"/>
      <c r="BN528" s="3"/>
    </row>
    <row r="529">
      <c r="A529" s="3"/>
      <c r="B529" s="68"/>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
      <c r="AV529" s="3"/>
      <c r="AW529" s="3"/>
      <c r="AX529" s="3"/>
      <c r="AY529" s="3"/>
      <c r="AZ529" s="3"/>
      <c r="BA529" s="3"/>
      <c r="BB529" s="3"/>
      <c r="BC529" s="3"/>
      <c r="BD529" s="3"/>
      <c r="BE529" s="3"/>
      <c r="BF529" s="3"/>
      <c r="BG529" s="3"/>
      <c r="BH529" s="3"/>
      <c r="BI529" s="3"/>
      <c r="BJ529" s="3"/>
      <c r="BK529" s="3"/>
      <c r="BL529" s="3"/>
      <c r="BM529" s="3"/>
      <c r="BN529" s="3"/>
    </row>
    <row r="530">
      <c r="A530" s="3"/>
      <c r="B530" s="68"/>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3"/>
      <c r="AV530" s="3"/>
      <c r="AW530" s="3"/>
      <c r="AX530" s="3"/>
      <c r="AY530" s="3"/>
      <c r="AZ530" s="3"/>
      <c r="BA530" s="3"/>
      <c r="BB530" s="3"/>
      <c r="BC530" s="3"/>
      <c r="BD530" s="3"/>
      <c r="BE530" s="3"/>
      <c r="BF530" s="3"/>
      <c r="BG530" s="3"/>
      <c r="BH530" s="3"/>
      <c r="BI530" s="3"/>
      <c r="BJ530" s="3"/>
      <c r="BK530" s="3"/>
      <c r="BL530" s="3"/>
      <c r="BM530" s="3"/>
      <c r="BN530" s="3"/>
    </row>
    <row r="531">
      <c r="A531" s="3"/>
      <c r="B531" s="68"/>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3"/>
      <c r="AV531" s="3"/>
      <c r="AW531" s="3"/>
      <c r="AX531" s="3"/>
      <c r="AY531" s="3"/>
      <c r="AZ531" s="3"/>
      <c r="BA531" s="3"/>
      <c r="BB531" s="3"/>
      <c r="BC531" s="3"/>
      <c r="BD531" s="3"/>
      <c r="BE531" s="3"/>
      <c r="BF531" s="3"/>
      <c r="BG531" s="3"/>
      <c r="BH531" s="3"/>
      <c r="BI531" s="3"/>
      <c r="BJ531" s="3"/>
      <c r="BK531" s="3"/>
      <c r="BL531" s="3"/>
      <c r="BM531" s="3"/>
      <c r="BN531" s="3"/>
    </row>
    <row r="532">
      <c r="A532" s="3"/>
      <c r="B532" s="68"/>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c r="AW532" s="3"/>
      <c r="AX532" s="3"/>
      <c r="AY532" s="3"/>
      <c r="AZ532" s="3"/>
      <c r="BA532" s="3"/>
      <c r="BB532" s="3"/>
      <c r="BC532" s="3"/>
      <c r="BD532" s="3"/>
      <c r="BE532" s="3"/>
      <c r="BF532" s="3"/>
      <c r="BG532" s="3"/>
      <c r="BH532" s="3"/>
      <c r="BI532" s="3"/>
      <c r="BJ532" s="3"/>
      <c r="BK532" s="3"/>
      <c r="BL532" s="3"/>
      <c r="BM532" s="3"/>
      <c r="BN532" s="3"/>
    </row>
    <row r="533">
      <c r="A533" s="3"/>
      <c r="B533" s="68"/>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3"/>
      <c r="AV533" s="3"/>
      <c r="AW533" s="3"/>
      <c r="AX533" s="3"/>
      <c r="AY533" s="3"/>
      <c r="AZ533" s="3"/>
      <c r="BA533" s="3"/>
      <c r="BB533" s="3"/>
      <c r="BC533" s="3"/>
      <c r="BD533" s="3"/>
      <c r="BE533" s="3"/>
      <c r="BF533" s="3"/>
      <c r="BG533" s="3"/>
      <c r="BH533" s="3"/>
      <c r="BI533" s="3"/>
      <c r="BJ533" s="3"/>
      <c r="BK533" s="3"/>
      <c r="BL533" s="3"/>
      <c r="BM533" s="3"/>
      <c r="BN533" s="3"/>
    </row>
    <row r="534">
      <c r="A534" s="3"/>
      <c r="B534" s="68"/>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
      <c r="AV534" s="3"/>
      <c r="AW534" s="3"/>
      <c r="AX534" s="3"/>
      <c r="AY534" s="3"/>
      <c r="AZ534" s="3"/>
      <c r="BA534" s="3"/>
      <c r="BB534" s="3"/>
      <c r="BC534" s="3"/>
      <c r="BD534" s="3"/>
      <c r="BE534" s="3"/>
      <c r="BF534" s="3"/>
      <c r="BG534" s="3"/>
      <c r="BH534" s="3"/>
      <c r="BI534" s="3"/>
      <c r="BJ534" s="3"/>
      <c r="BK534" s="3"/>
      <c r="BL534" s="3"/>
      <c r="BM534" s="3"/>
      <c r="BN534" s="3"/>
    </row>
    <row r="535">
      <c r="A535" s="3"/>
      <c r="B535" s="68"/>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
      <c r="AV535" s="3"/>
      <c r="AW535" s="3"/>
      <c r="AX535" s="3"/>
      <c r="AY535" s="3"/>
      <c r="AZ535" s="3"/>
      <c r="BA535" s="3"/>
      <c r="BB535" s="3"/>
      <c r="BC535" s="3"/>
      <c r="BD535" s="3"/>
      <c r="BE535" s="3"/>
      <c r="BF535" s="3"/>
      <c r="BG535" s="3"/>
      <c r="BH535" s="3"/>
      <c r="BI535" s="3"/>
      <c r="BJ535" s="3"/>
      <c r="BK535" s="3"/>
      <c r="BL535" s="3"/>
      <c r="BM535" s="3"/>
      <c r="BN535" s="3"/>
    </row>
    <row r="536">
      <c r="A536" s="3"/>
      <c r="B536" s="68"/>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c r="AW536" s="3"/>
      <c r="AX536" s="3"/>
      <c r="AY536" s="3"/>
      <c r="AZ536" s="3"/>
      <c r="BA536" s="3"/>
      <c r="BB536" s="3"/>
      <c r="BC536" s="3"/>
      <c r="BD536" s="3"/>
      <c r="BE536" s="3"/>
      <c r="BF536" s="3"/>
      <c r="BG536" s="3"/>
      <c r="BH536" s="3"/>
      <c r="BI536" s="3"/>
      <c r="BJ536" s="3"/>
      <c r="BK536" s="3"/>
      <c r="BL536" s="3"/>
      <c r="BM536" s="3"/>
      <c r="BN536" s="3"/>
    </row>
    <row r="537">
      <c r="A537" s="3"/>
      <c r="B537" s="68"/>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3"/>
      <c r="AV537" s="3"/>
      <c r="AW537" s="3"/>
      <c r="AX537" s="3"/>
      <c r="AY537" s="3"/>
      <c r="AZ537" s="3"/>
      <c r="BA537" s="3"/>
      <c r="BB537" s="3"/>
      <c r="BC537" s="3"/>
      <c r="BD537" s="3"/>
      <c r="BE537" s="3"/>
      <c r="BF537" s="3"/>
      <c r="BG537" s="3"/>
      <c r="BH537" s="3"/>
      <c r="BI537" s="3"/>
      <c r="BJ537" s="3"/>
      <c r="BK537" s="3"/>
      <c r="BL537" s="3"/>
      <c r="BM537" s="3"/>
      <c r="BN537" s="3"/>
    </row>
    <row r="538">
      <c r="A538" s="3"/>
      <c r="B538" s="68"/>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c r="AW538" s="3"/>
      <c r="AX538" s="3"/>
      <c r="AY538" s="3"/>
      <c r="AZ538" s="3"/>
      <c r="BA538" s="3"/>
      <c r="BB538" s="3"/>
      <c r="BC538" s="3"/>
      <c r="BD538" s="3"/>
      <c r="BE538" s="3"/>
      <c r="BF538" s="3"/>
      <c r="BG538" s="3"/>
      <c r="BH538" s="3"/>
      <c r="BI538" s="3"/>
      <c r="BJ538" s="3"/>
      <c r="BK538" s="3"/>
      <c r="BL538" s="3"/>
      <c r="BM538" s="3"/>
      <c r="BN538" s="3"/>
    </row>
    <row r="539">
      <c r="A539" s="3"/>
      <c r="B539" s="68"/>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3"/>
      <c r="AV539" s="3"/>
      <c r="AW539" s="3"/>
      <c r="AX539" s="3"/>
      <c r="AY539" s="3"/>
      <c r="AZ539" s="3"/>
      <c r="BA539" s="3"/>
      <c r="BB539" s="3"/>
      <c r="BC539" s="3"/>
      <c r="BD539" s="3"/>
      <c r="BE539" s="3"/>
      <c r="BF539" s="3"/>
      <c r="BG539" s="3"/>
      <c r="BH539" s="3"/>
      <c r="BI539" s="3"/>
      <c r="BJ539" s="3"/>
      <c r="BK539" s="3"/>
      <c r="BL539" s="3"/>
      <c r="BM539" s="3"/>
      <c r="BN539" s="3"/>
    </row>
    <row r="540">
      <c r="A540" s="3"/>
      <c r="B540" s="68"/>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c r="AW540" s="3"/>
      <c r="AX540" s="3"/>
      <c r="AY540" s="3"/>
      <c r="AZ540" s="3"/>
      <c r="BA540" s="3"/>
      <c r="BB540" s="3"/>
      <c r="BC540" s="3"/>
      <c r="BD540" s="3"/>
      <c r="BE540" s="3"/>
      <c r="BF540" s="3"/>
      <c r="BG540" s="3"/>
      <c r="BH540" s="3"/>
      <c r="BI540" s="3"/>
      <c r="BJ540" s="3"/>
      <c r="BK540" s="3"/>
      <c r="BL540" s="3"/>
      <c r="BM540" s="3"/>
      <c r="BN540" s="3"/>
    </row>
    <row r="541">
      <c r="A541" s="3"/>
      <c r="B541" s="68"/>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3"/>
      <c r="AV541" s="3"/>
      <c r="AW541" s="3"/>
      <c r="AX541" s="3"/>
      <c r="AY541" s="3"/>
      <c r="AZ541" s="3"/>
      <c r="BA541" s="3"/>
      <c r="BB541" s="3"/>
      <c r="BC541" s="3"/>
      <c r="BD541" s="3"/>
      <c r="BE541" s="3"/>
      <c r="BF541" s="3"/>
      <c r="BG541" s="3"/>
      <c r="BH541" s="3"/>
      <c r="BI541" s="3"/>
      <c r="BJ541" s="3"/>
      <c r="BK541" s="3"/>
      <c r="BL541" s="3"/>
      <c r="BM541" s="3"/>
      <c r="BN541" s="3"/>
    </row>
    <row r="542">
      <c r="A542" s="3"/>
      <c r="B542" s="68"/>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
      <c r="AV542" s="3"/>
      <c r="AW542" s="3"/>
      <c r="AX542" s="3"/>
      <c r="AY542" s="3"/>
      <c r="AZ542" s="3"/>
      <c r="BA542" s="3"/>
      <c r="BB542" s="3"/>
      <c r="BC542" s="3"/>
      <c r="BD542" s="3"/>
      <c r="BE542" s="3"/>
      <c r="BF542" s="3"/>
      <c r="BG542" s="3"/>
      <c r="BH542" s="3"/>
      <c r="BI542" s="3"/>
      <c r="BJ542" s="3"/>
      <c r="BK542" s="3"/>
      <c r="BL542" s="3"/>
      <c r="BM542" s="3"/>
      <c r="BN542" s="3"/>
    </row>
    <row r="543">
      <c r="A543" s="3"/>
      <c r="B543" s="68"/>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c r="AW543" s="3"/>
      <c r="AX543" s="3"/>
      <c r="AY543" s="3"/>
      <c r="AZ543" s="3"/>
      <c r="BA543" s="3"/>
      <c r="BB543" s="3"/>
      <c r="BC543" s="3"/>
      <c r="BD543" s="3"/>
      <c r="BE543" s="3"/>
      <c r="BF543" s="3"/>
      <c r="BG543" s="3"/>
      <c r="BH543" s="3"/>
      <c r="BI543" s="3"/>
      <c r="BJ543" s="3"/>
      <c r="BK543" s="3"/>
      <c r="BL543" s="3"/>
      <c r="BM543" s="3"/>
      <c r="BN543" s="3"/>
    </row>
    <row r="544">
      <c r="A544" s="3"/>
      <c r="B544" s="68"/>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3"/>
      <c r="AV544" s="3"/>
      <c r="AW544" s="3"/>
      <c r="AX544" s="3"/>
      <c r="AY544" s="3"/>
      <c r="AZ544" s="3"/>
      <c r="BA544" s="3"/>
      <c r="BB544" s="3"/>
      <c r="BC544" s="3"/>
      <c r="BD544" s="3"/>
      <c r="BE544" s="3"/>
      <c r="BF544" s="3"/>
      <c r="BG544" s="3"/>
      <c r="BH544" s="3"/>
      <c r="BI544" s="3"/>
      <c r="BJ544" s="3"/>
      <c r="BK544" s="3"/>
      <c r="BL544" s="3"/>
      <c r="BM544" s="3"/>
      <c r="BN544" s="3"/>
    </row>
    <row r="545">
      <c r="A545" s="3"/>
      <c r="B545" s="68"/>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c r="AW545" s="3"/>
      <c r="AX545" s="3"/>
      <c r="AY545" s="3"/>
      <c r="AZ545" s="3"/>
      <c r="BA545" s="3"/>
      <c r="BB545" s="3"/>
      <c r="BC545" s="3"/>
      <c r="BD545" s="3"/>
      <c r="BE545" s="3"/>
      <c r="BF545" s="3"/>
      <c r="BG545" s="3"/>
      <c r="BH545" s="3"/>
      <c r="BI545" s="3"/>
      <c r="BJ545" s="3"/>
      <c r="BK545" s="3"/>
      <c r="BL545" s="3"/>
      <c r="BM545" s="3"/>
      <c r="BN545" s="3"/>
    </row>
    <row r="546">
      <c r="A546" s="3"/>
      <c r="B546" s="68"/>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
      <c r="AV546" s="3"/>
      <c r="AW546" s="3"/>
      <c r="AX546" s="3"/>
      <c r="AY546" s="3"/>
      <c r="AZ546" s="3"/>
      <c r="BA546" s="3"/>
      <c r="BB546" s="3"/>
      <c r="BC546" s="3"/>
      <c r="BD546" s="3"/>
      <c r="BE546" s="3"/>
      <c r="BF546" s="3"/>
      <c r="BG546" s="3"/>
      <c r="BH546" s="3"/>
      <c r="BI546" s="3"/>
      <c r="BJ546" s="3"/>
      <c r="BK546" s="3"/>
      <c r="BL546" s="3"/>
      <c r="BM546" s="3"/>
      <c r="BN546" s="3"/>
    </row>
    <row r="547">
      <c r="A547" s="3"/>
      <c r="B547" s="68"/>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3"/>
      <c r="AV547" s="3"/>
      <c r="AW547" s="3"/>
      <c r="AX547" s="3"/>
      <c r="AY547" s="3"/>
      <c r="AZ547" s="3"/>
      <c r="BA547" s="3"/>
      <c r="BB547" s="3"/>
      <c r="BC547" s="3"/>
      <c r="BD547" s="3"/>
      <c r="BE547" s="3"/>
      <c r="BF547" s="3"/>
      <c r="BG547" s="3"/>
      <c r="BH547" s="3"/>
      <c r="BI547" s="3"/>
      <c r="BJ547" s="3"/>
      <c r="BK547" s="3"/>
      <c r="BL547" s="3"/>
      <c r="BM547" s="3"/>
      <c r="BN547" s="3"/>
    </row>
    <row r="548">
      <c r="A548" s="3"/>
      <c r="B548" s="68"/>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3"/>
      <c r="AV548" s="3"/>
      <c r="AW548" s="3"/>
      <c r="AX548" s="3"/>
      <c r="AY548" s="3"/>
      <c r="AZ548" s="3"/>
      <c r="BA548" s="3"/>
      <c r="BB548" s="3"/>
      <c r="BC548" s="3"/>
      <c r="BD548" s="3"/>
      <c r="BE548" s="3"/>
      <c r="BF548" s="3"/>
      <c r="BG548" s="3"/>
      <c r="BH548" s="3"/>
      <c r="BI548" s="3"/>
      <c r="BJ548" s="3"/>
      <c r="BK548" s="3"/>
      <c r="BL548" s="3"/>
      <c r="BM548" s="3"/>
      <c r="BN548" s="3"/>
    </row>
    <row r="549">
      <c r="A549" s="3"/>
      <c r="B549" s="68"/>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3"/>
      <c r="AV549" s="3"/>
      <c r="AW549" s="3"/>
      <c r="AX549" s="3"/>
      <c r="AY549" s="3"/>
      <c r="AZ549" s="3"/>
      <c r="BA549" s="3"/>
      <c r="BB549" s="3"/>
      <c r="BC549" s="3"/>
      <c r="BD549" s="3"/>
      <c r="BE549" s="3"/>
      <c r="BF549" s="3"/>
      <c r="BG549" s="3"/>
      <c r="BH549" s="3"/>
      <c r="BI549" s="3"/>
      <c r="BJ549" s="3"/>
      <c r="BK549" s="3"/>
      <c r="BL549" s="3"/>
      <c r="BM549" s="3"/>
      <c r="BN549" s="3"/>
    </row>
    <row r="550">
      <c r="A550" s="3"/>
      <c r="B550" s="68"/>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3"/>
      <c r="AV550" s="3"/>
      <c r="AW550" s="3"/>
      <c r="AX550" s="3"/>
      <c r="AY550" s="3"/>
      <c r="AZ550" s="3"/>
      <c r="BA550" s="3"/>
      <c r="BB550" s="3"/>
      <c r="BC550" s="3"/>
      <c r="BD550" s="3"/>
      <c r="BE550" s="3"/>
      <c r="BF550" s="3"/>
      <c r="BG550" s="3"/>
      <c r="BH550" s="3"/>
      <c r="BI550" s="3"/>
      <c r="BJ550" s="3"/>
      <c r="BK550" s="3"/>
      <c r="BL550" s="3"/>
      <c r="BM550" s="3"/>
      <c r="BN550" s="3"/>
    </row>
    <row r="551">
      <c r="A551" s="3"/>
      <c r="B551" s="68"/>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3"/>
      <c r="AV551" s="3"/>
      <c r="AW551" s="3"/>
      <c r="AX551" s="3"/>
      <c r="AY551" s="3"/>
      <c r="AZ551" s="3"/>
      <c r="BA551" s="3"/>
      <c r="BB551" s="3"/>
      <c r="BC551" s="3"/>
      <c r="BD551" s="3"/>
      <c r="BE551" s="3"/>
      <c r="BF551" s="3"/>
      <c r="BG551" s="3"/>
      <c r="BH551" s="3"/>
      <c r="BI551" s="3"/>
      <c r="BJ551" s="3"/>
      <c r="BK551" s="3"/>
      <c r="BL551" s="3"/>
      <c r="BM551" s="3"/>
      <c r="BN551" s="3"/>
    </row>
    <row r="552">
      <c r="A552" s="3"/>
      <c r="B552" s="68"/>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3"/>
      <c r="AV552" s="3"/>
      <c r="AW552" s="3"/>
      <c r="AX552" s="3"/>
      <c r="AY552" s="3"/>
      <c r="AZ552" s="3"/>
      <c r="BA552" s="3"/>
      <c r="BB552" s="3"/>
      <c r="BC552" s="3"/>
      <c r="BD552" s="3"/>
      <c r="BE552" s="3"/>
      <c r="BF552" s="3"/>
      <c r="BG552" s="3"/>
      <c r="BH552" s="3"/>
      <c r="BI552" s="3"/>
      <c r="BJ552" s="3"/>
      <c r="BK552" s="3"/>
      <c r="BL552" s="3"/>
      <c r="BM552" s="3"/>
      <c r="BN552" s="3"/>
    </row>
    <row r="553">
      <c r="A553" s="3"/>
      <c r="B553" s="68"/>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3"/>
      <c r="AV553" s="3"/>
      <c r="AW553" s="3"/>
      <c r="AX553" s="3"/>
      <c r="AY553" s="3"/>
      <c r="AZ553" s="3"/>
      <c r="BA553" s="3"/>
      <c r="BB553" s="3"/>
      <c r="BC553" s="3"/>
      <c r="BD553" s="3"/>
      <c r="BE553" s="3"/>
      <c r="BF553" s="3"/>
      <c r="BG553" s="3"/>
      <c r="BH553" s="3"/>
      <c r="BI553" s="3"/>
      <c r="BJ553" s="3"/>
      <c r="BK553" s="3"/>
      <c r="BL553" s="3"/>
      <c r="BM553" s="3"/>
      <c r="BN553" s="3"/>
    </row>
    <row r="554">
      <c r="A554" s="3"/>
      <c r="B554" s="68"/>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
      <c r="AV554" s="3"/>
      <c r="AW554" s="3"/>
      <c r="AX554" s="3"/>
      <c r="AY554" s="3"/>
      <c r="AZ554" s="3"/>
      <c r="BA554" s="3"/>
      <c r="BB554" s="3"/>
      <c r="BC554" s="3"/>
      <c r="BD554" s="3"/>
      <c r="BE554" s="3"/>
      <c r="BF554" s="3"/>
      <c r="BG554" s="3"/>
      <c r="BH554" s="3"/>
      <c r="BI554" s="3"/>
      <c r="BJ554" s="3"/>
      <c r="BK554" s="3"/>
      <c r="BL554" s="3"/>
      <c r="BM554" s="3"/>
      <c r="BN554" s="3"/>
    </row>
    <row r="555">
      <c r="A555" s="3"/>
      <c r="B555" s="68"/>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3"/>
      <c r="AV555" s="3"/>
      <c r="AW555" s="3"/>
      <c r="AX555" s="3"/>
      <c r="AY555" s="3"/>
      <c r="AZ555" s="3"/>
      <c r="BA555" s="3"/>
      <c r="BB555" s="3"/>
      <c r="BC555" s="3"/>
      <c r="BD555" s="3"/>
      <c r="BE555" s="3"/>
      <c r="BF555" s="3"/>
      <c r="BG555" s="3"/>
      <c r="BH555" s="3"/>
      <c r="BI555" s="3"/>
      <c r="BJ555" s="3"/>
      <c r="BK555" s="3"/>
      <c r="BL555" s="3"/>
      <c r="BM555" s="3"/>
      <c r="BN555" s="3"/>
    </row>
    <row r="556">
      <c r="A556" s="3"/>
      <c r="B556" s="68"/>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3"/>
      <c r="AV556" s="3"/>
      <c r="AW556" s="3"/>
      <c r="AX556" s="3"/>
      <c r="AY556" s="3"/>
      <c r="AZ556" s="3"/>
      <c r="BA556" s="3"/>
      <c r="BB556" s="3"/>
      <c r="BC556" s="3"/>
      <c r="BD556" s="3"/>
      <c r="BE556" s="3"/>
      <c r="BF556" s="3"/>
      <c r="BG556" s="3"/>
      <c r="BH556" s="3"/>
      <c r="BI556" s="3"/>
      <c r="BJ556" s="3"/>
      <c r="BK556" s="3"/>
      <c r="BL556" s="3"/>
      <c r="BM556" s="3"/>
      <c r="BN556" s="3"/>
    </row>
    <row r="557">
      <c r="A557" s="3"/>
      <c r="B557" s="68"/>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3"/>
      <c r="AV557" s="3"/>
      <c r="AW557" s="3"/>
      <c r="AX557" s="3"/>
      <c r="AY557" s="3"/>
      <c r="AZ557" s="3"/>
      <c r="BA557" s="3"/>
      <c r="BB557" s="3"/>
      <c r="BC557" s="3"/>
      <c r="BD557" s="3"/>
      <c r="BE557" s="3"/>
      <c r="BF557" s="3"/>
      <c r="BG557" s="3"/>
      <c r="BH557" s="3"/>
      <c r="BI557" s="3"/>
      <c r="BJ557" s="3"/>
      <c r="BK557" s="3"/>
      <c r="BL557" s="3"/>
      <c r="BM557" s="3"/>
      <c r="BN557" s="3"/>
    </row>
    <row r="558">
      <c r="A558" s="3"/>
      <c r="B558" s="68"/>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3"/>
      <c r="AV558" s="3"/>
      <c r="AW558" s="3"/>
      <c r="AX558" s="3"/>
      <c r="AY558" s="3"/>
      <c r="AZ558" s="3"/>
      <c r="BA558" s="3"/>
      <c r="BB558" s="3"/>
      <c r="BC558" s="3"/>
      <c r="BD558" s="3"/>
      <c r="BE558" s="3"/>
      <c r="BF558" s="3"/>
      <c r="BG558" s="3"/>
      <c r="BH558" s="3"/>
      <c r="BI558" s="3"/>
      <c r="BJ558" s="3"/>
      <c r="BK558" s="3"/>
      <c r="BL558" s="3"/>
      <c r="BM558" s="3"/>
      <c r="BN558" s="3"/>
    </row>
    <row r="559">
      <c r="A559" s="3"/>
      <c r="B559" s="68"/>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3"/>
      <c r="AV559" s="3"/>
      <c r="AW559" s="3"/>
      <c r="AX559" s="3"/>
      <c r="AY559" s="3"/>
      <c r="AZ559" s="3"/>
      <c r="BA559" s="3"/>
      <c r="BB559" s="3"/>
      <c r="BC559" s="3"/>
      <c r="BD559" s="3"/>
      <c r="BE559" s="3"/>
      <c r="BF559" s="3"/>
      <c r="BG559" s="3"/>
      <c r="BH559" s="3"/>
      <c r="BI559" s="3"/>
      <c r="BJ559" s="3"/>
      <c r="BK559" s="3"/>
      <c r="BL559" s="3"/>
      <c r="BM559" s="3"/>
      <c r="BN559" s="3"/>
    </row>
    <row r="560">
      <c r="A560" s="3"/>
      <c r="B560" s="68"/>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3"/>
      <c r="AV560" s="3"/>
      <c r="AW560" s="3"/>
      <c r="AX560" s="3"/>
      <c r="AY560" s="3"/>
      <c r="AZ560" s="3"/>
      <c r="BA560" s="3"/>
      <c r="BB560" s="3"/>
      <c r="BC560" s="3"/>
      <c r="BD560" s="3"/>
      <c r="BE560" s="3"/>
      <c r="BF560" s="3"/>
      <c r="BG560" s="3"/>
      <c r="BH560" s="3"/>
      <c r="BI560" s="3"/>
      <c r="BJ560" s="3"/>
      <c r="BK560" s="3"/>
      <c r="BL560" s="3"/>
      <c r="BM560" s="3"/>
      <c r="BN560" s="3"/>
    </row>
    <row r="561">
      <c r="A561" s="3"/>
      <c r="B561" s="68"/>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3"/>
      <c r="AV561" s="3"/>
      <c r="AW561" s="3"/>
      <c r="AX561" s="3"/>
      <c r="AY561" s="3"/>
      <c r="AZ561" s="3"/>
      <c r="BA561" s="3"/>
      <c r="BB561" s="3"/>
      <c r="BC561" s="3"/>
      <c r="BD561" s="3"/>
      <c r="BE561" s="3"/>
      <c r="BF561" s="3"/>
      <c r="BG561" s="3"/>
      <c r="BH561" s="3"/>
      <c r="BI561" s="3"/>
      <c r="BJ561" s="3"/>
      <c r="BK561" s="3"/>
      <c r="BL561" s="3"/>
      <c r="BM561" s="3"/>
      <c r="BN561" s="3"/>
    </row>
    <row r="562">
      <c r="A562" s="3"/>
      <c r="B562" s="68"/>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c r="AW562" s="3"/>
      <c r="AX562" s="3"/>
      <c r="AY562" s="3"/>
      <c r="AZ562" s="3"/>
      <c r="BA562" s="3"/>
      <c r="BB562" s="3"/>
      <c r="BC562" s="3"/>
      <c r="BD562" s="3"/>
      <c r="BE562" s="3"/>
      <c r="BF562" s="3"/>
      <c r="BG562" s="3"/>
      <c r="BH562" s="3"/>
      <c r="BI562" s="3"/>
      <c r="BJ562" s="3"/>
      <c r="BK562" s="3"/>
      <c r="BL562" s="3"/>
      <c r="BM562" s="3"/>
      <c r="BN562" s="3"/>
    </row>
    <row r="563">
      <c r="A563" s="3"/>
      <c r="B563" s="68"/>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3"/>
      <c r="AV563" s="3"/>
      <c r="AW563" s="3"/>
      <c r="AX563" s="3"/>
      <c r="AY563" s="3"/>
      <c r="AZ563" s="3"/>
      <c r="BA563" s="3"/>
      <c r="BB563" s="3"/>
      <c r="BC563" s="3"/>
      <c r="BD563" s="3"/>
      <c r="BE563" s="3"/>
      <c r="BF563" s="3"/>
      <c r="BG563" s="3"/>
      <c r="BH563" s="3"/>
      <c r="BI563" s="3"/>
      <c r="BJ563" s="3"/>
      <c r="BK563" s="3"/>
      <c r="BL563" s="3"/>
      <c r="BM563" s="3"/>
      <c r="BN563" s="3"/>
    </row>
    <row r="564">
      <c r="A564" s="3"/>
      <c r="B564" s="68"/>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3"/>
      <c r="AV564" s="3"/>
      <c r="AW564" s="3"/>
      <c r="AX564" s="3"/>
      <c r="AY564" s="3"/>
      <c r="AZ564" s="3"/>
      <c r="BA564" s="3"/>
      <c r="BB564" s="3"/>
      <c r="BC564" s="3"/>
      <c r="BD564" s="3"/>
      <c r="BE564" s="3"/>
      <c r="BF564" s="3"/>
      <c r="BG564" s="3"/>
      <c r="BH564" s="3"/>
      <c r="BI564" s="3"/>
      <c r="BJ564" s="3"/>
      <c r="BK564" s="3"/>
      <c r="BL564" s="3"/>
      <c r="BM564" s="3"/>
      <c r="BN564" s="3"/>
    </row>
    <row r="565">
      <c r="A565" s="3"/>
      <c r="B565" s="68"/>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
      <c r="AV565" s="3"/>
      <c r="AW565" s="3"/>
      <c r="AX565" s="3"/>
      <c r="AY565" s="3"/>
      <c r="AZ565" s="3"/>
      <c r="BA565" s="3"/>
      <c r="BB565" s="3"/>
      <c r="BC565" s="3"/>
      <c r="BD565" s="3"/>
      <c r="BE565" s="3"/>
      <c r="BF565" s="3"/>
      <c r="BG565" s="3"/>
      <c r="BH565" s="3"/>
      <c r="BI565" s="3"/>
      <c r="BJ565" s="3"/>
      <c r="BK565" s="3"/>
      <c r="BL565" s="3"/>
      <c r="BM565" s="3"/>
      <c r="BN565" s="3"/>
    </row>
    <row r="566">
      <c r="A566" s="3"/>
      <c r="B566" s="68"/>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
      <c r="AV566" s="3"/>
      <c r="AW566" s="3"/>
      <c r="AX566" s="3"/>
      <c r="AY566" s="3"/>
      <c r="AZ566" s="3"/>
      <c r="BA566" s="3"/>
      <c r="BB566" s="3"/>
      <c r="BC566" s="3"/>
      <c r="BD566" s="3"/>
      <c r="BE566" s="3"/>
      <c r="BF566" s="3"/>
      <c r="BG566" s="3"/>
      <c r="BH566" s="3"/>
      <c r="BI566" s="3"/>
      <c r="BJ566" s="3"/>
      <c r="BK566" s="3"/>
      <c r="BL566" s="3"/>
      <c r="BM566" s="3"/>
      <c r="BN566" s="3"/>
    </row>
    <row r="567">
      <c r="A567" s="3"/>
      <c r="B567" s="68"/>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
      <c r="AV567" s="3"/>
      <c r="AW567" s="3"/>
      <c r="AX567" s="3"/>
      <c r="AY567" s="3"/>
      <c r="AZ567" s="3"/>
      <c r="BA567" s="3"/>
      <c r="BB567" s="3"/>
      <c r="BC567" s="3"/>
      <c r="BD567" s="3"/>
      <c r="BE567" s="3"/>
      <c r="BF567" s="3"/>
      <c r="BG567" s="3"/>
      <c r="BH567" s="3"/>
      <c r="BI567" s="3"/>
      <c r="BJ567" s="3"/>
      <c r="BK567" s="3"/>
      <c r="BL567" s="3"/>
      <c r="BM567" s="3"/>
      <c r="BN567" s="3"/>
    </row>
    <row r="568">
      <c r="A568" s="3"/>
      <c r="B568" s="68"/>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
      <c r="AV568" s="3"/>
      <c r="AW568" s="3"/>
      <c r="AX568" s="3"/>
      <c r="AY568" s="3"/>
      <c r="AZ568" s="3"/>
      <c r="BA568" s="3"/>
      <c r="BB568" s="3"/>
      <c r="BC568" s="3"/>
      <c r="BD568" s="3"/>
      <c r="BE568" s="3"/>
      <c r="BF568" s="3"/>
      <c r="BG568" s="3"/>
      <c r="BH568" s="3"/>
      <c r="BI568" s="3"/>
      <c r="BJ568" s="3"/>
      <c r="BK568" s="3"/>
      <c r="BL568" s="3"/>
      <c r="BM568" s="3"/>
      <c r="BN568" s="3"/>
    </row>
    <row r="569">
      <c r="A569" s="3"/>
      <c r="B569" s="68"/>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
      <c r="AV569" s="3"/>
      <c r="AW569" s="3"/>
      <c r="AX569" s="3"/>
      <c r="AY569" s="3"/>
      <c r="AZ569" s="3"/>
      <c r="BA569" s="3"/>
      <c r="BB569" s="3"/>
      <c r="BC569" s="3"/>
      <c r="BD569" s="3"/>
      <c r="BE569" s="3"/>
      <c r="BF569" s="3"/>
      <c r="BG569" s="3"/>
      <c r="BH569" s="3"/>
      <c r="BI569" s="3"/>
      <c r="BJ569" s="3"/>
      <c r="BK569" s="3"/>
      <c r="BL569" s="3"/>
      <c r="BM569" s="3"/>
      <c r="BN569" s="3"/>
    </row>
    <row r="570">
      <c r="A570" s="3"/>
      <c r="B570" s="68"/>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
      <c r="AV570" s="3"/>
      <c r="AW570" s="3"/>
      <c r="AX570" s="3"/>
      <c r="AY570" s="3"/>
      <c r="AZ570" s="3"/>
      <c r="BA570" s="3"/>
      <c r="BB570" s="3"/>
      <c r="BC570" s="3"/>
      <c r="BD570" s="3"/>
      <c r="BE570" s="3"/>
      <c r="BF570" s="3"/>
      <c r="BG570" s="3"/>
      <c r="BH570" s="3"/>
      <c r="BI570" s="3"/>
      <c r="BJ570" s="3"/>
      <c r="BK570" s="3"/>
      <c r="BL570" s="3"/>
      <c r="BM570" s="3"/>
      <c r="BN570" s="3"/>
    </row>
    <row r="571">
      <c r="A571" s="3"/>
      <c r="B571" s="68"/>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
      <c r="AV571" s="3"/>
      <c r="AW571" s="3"/>
      <c r="AX571" s="3"/>
      <c r="AY571" s="3"/>
      <c r="AZ571" s="3"/>
      <c r="BA571" s="3"/>
      <c r="BB571" s="3"/>
      <c r="BC571" s="3"/>
      <c r="BD571" s="3"/>
      <c r="BE571" s="3"/>
      <c r="BF571" s="3"/>
      <c r="BG571" s="3"/>
      <c r="BH571" s="3"/>
      <c r="BI571" s="3"/>
      <c r="BJ571" s="3"/>
      <c r="BK571" s="3"/>
      <c r="BL571" s="3"/>
      <c r="BM571" s="3"/>
      <c r="BN571" s="3"/>
    </row>
    <row r="572">
      <c r="A572" s="3"/>
      <c r="B572" s="68"/>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
      <c r="AV572" s="3"/>
      <c r="AW572" s="3"/>
      <c r="AX572" s="3"/>
      <c r="AY572" s="3"/>
      <c r="AZ572" s="3"/>
      <c r="BA572" s="3"/>
      <c r="BB572" s="3"/>
      <c r="BC572" s="3"/>
      <c r="BD572" s="3"/>
      <c r="BE572" s="3"/>
      <c r="BF572" s="3"/>
      <c r="BG572" s="3"/>
      <c r="BH572" s="3"/>
      <c r="BI572" s="3"/>
      <c r="BJ572" s="3"/>
      <c r="BK572" s="3"/>
      <c r="BL572" s="3"/>
      <c r="BM572" s="3"/>
      <c r="BN572" s="3"/>
    </row>
    <row r="573">
      <c r="A573" s="3"/>
      <c r="B573" s="68"/>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3"/>
      <c r="AV573" s="3"/>
      <c r="AW573" s="3"/>
      <c r="AX573" s="3"/>
      <c r="AY573" s="3"/>
      <c r="AZ573" s="3"/>
      <c r="BA573" s="3"/>
      <c r="BB573" s="3"/>
      <c r="BC573" s="3"/>
      <c r="BD573" s="3"/>
      <c r="BE573" s="3"/>
      <c r="BF573" s="3"/>
      <c r="BG573" s="3"/>
      <c r="BH573" s="3"/>
      <c r="BI573" s="3"/>
      <c r="BJ573" s="3"/>
      <c r="BK573" s="3"/>
      <c r="BL573" s="3"/>
      <c r="BM573" s="3"/>
      <c r="BN573" s="3"/>
    </row>
    <row r="574">
      <c r="A574" s="3"/>
      <c r="B574" s="68"/>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3"/>
      <c r="AV574" s="3"/>
      <c r="AW574" s="3"/>
      <c r="AX574" s="3"/>
      <c r="AY574" s="3"/>
      <c r="AZ574" s="3"/>
      <c r="BA574" s="3"/>
      <c r="BB574" s="3"/>
      <c r="BC574" s="3"/>
      <c r="BD574" s="3"/>
      <c r="BE574" s="3"/>
      <c r="BF574" s="3"/>
      <c r="BG574" s="3"/>
      <c r="BH574" s="3"/>
      <c r="BI574" s="3"/>
      <c r="BJ574" s="3"/>
      <c r="BK574" s="3"/>
      <c r="BL574" s="3"/>
      <c r="BM574" s="3"/>
      <c r="BN574" s="3"/>
    </row>
    <row r="575">
      <c r="A575" s="3"/>
      <c r="B575" s="68"/>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3"/>
      <c r="AV575" s="3"/>
      <c r="AW575" s="3"/>
      <c r="AX575" s="3"/>
      <c r="AY575" s="3"/>
      <c r="AZ575" s="3"/>
      <c r="BA575" s="3"/>
      <c r="BB575" s="3"/>
      <c r="BC575" s="3"/>
      <c r="BD575" s="3"/>
      <c r="BE575" s="3"/>
      <c r="BF575" s="3"/>
      <c r="BG575" s="3"/>
      <c r="BH575" s="3"/>
      <c r="BI575" s="3"/>
      <c r="BJ575" s="3"/>
      <c r="BK575" s="3"/>
      <c r="BL575" s="3"/>
      <c r="BM575" s="3"/>
      <c r="BN575" s="3"/>
    </row>
    <row r="576">
      <c r="A576" s="3"/>
      <c r="B576" s="68"/>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3"/>
      <c r="AV576" s="3"/>
      <c r="AW576" s="3"/>
      <c r="AX576" s="3"/>
      <c r="AY576" s="3"/>
      <c r="AZ576" s="3"/>
      <c r="BA576" s="3"/>
      <c r="BB576" s="3"/>
      <c r="BC576" s="3"/>
      <c r="BD576" s="3"/>
      <c r="BE576" s="3"/>
      <c r="BF576" s="3"/>
      <c r="BG576" s="3"/>
      <c r="BH576" s="3"/>
      <c r="BI576" s="3"/>
      <c r="BJ576" s="3"/>
      <c r="BK576" s="3"/>
      <c r="BL576" s="3"/>
      <c r="BM576" s="3"/>
      <c r="BN576" s="3"/>
    </row>
    <row r="577">
      <c r="A577" s="3"/>
      <c r="B577" s="68"/>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3"/>
      <c r="AV577" s="3"/>
      <c r="AW577" s="3"/>
      <c r="AX577" s="3"/>
      <c r="AY577" s="3"/>
      <c r="AZ577" s="3"/>
      <c r="BA577" s="3"/>
      <c r="BB577" s="3"/>
      <c r="BC577" s="3"/>
      <c r="BD577" s="3"/>
      <c r="BE577" s="3"/>
      <c r="BF577" s="3"/>
      <c r="BG577" s="3"/>
      <c r="BH577" s="3"/>
      <c r="BI577" s="3"/>
      <c r="BJ577" s="3"/>
      <c r="BK577" s="3"/>
      <c r="BL577" s="3"/>
      <c r="BM577" s="3"/>
      <c r="BN577" s="3"/>
    </row>
    <row r="578">
      <c r="A578" s="3"/>
      <c r="B578" s="68"/>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3"/>
      <c r="AV578" s="3"/>
      <c r="AW578" s="3"/>
      <c r="AX578" s="3"/>
      <c r="AY578" s="3"/>
      <c r="AZ578" s="3"/>
      <c r="BA578" s="3"/>
      <c r="BB578" s="3"/>
      <c r="BC578" s="3"/>
      <c r="BD578" s="3"/>
      <c r="BE578" s="3"/>
      <c r="BF578" s="3"/>
      <c r="BG578" s="3"/>
      <c r="BH578" s="3"/>
      <c r="BI578" s="3"/>
      <c r="BJ578" s="3"/>
      <c r="BK578" s="3"/>
      <c r="BL578" s="3"/>
      <c r="BM578" s="3"/>
      <c r="BN578" s="3"/>
    </row>
    <row r="579">
      <c r="A579" s="3"/>
      <c r="B579" s="68"/>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3"/>
      <c r="AV579" s="3"/>
      <c r="AW579" s="3"/>
      <c r="AX579" s="3"/>
      <c r="AY579" s="3"/>
      <c r="AZ579" s="3"/>
      <c r="BA579" s="3"/>
      <c r="BB579" s="3"/>
      <c r="BC579" s="3"/>
      <c r="BD579" s="3"/>
      <c r="BE579" s="3"/>
      <c r="BF579" s="3"/>
      <c r="BG579" s="3"/>
      <c r="BH579" s="3"/>
      <c r="BI579" s="3"/>
      <c r="BJ579" s="3"/>
      <c r="BK579" s="3"/>
      <c r="BL579" s="3"/>
      <c r="BM579" s="3"/>
      <c r="BN579" s="3"/>
    </row>
    <row r="580">
      <c r="A580" s="3"/>
      <c r="B580" s="68"/>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3"/>
      <c r="AV580" s="3"/>
      <c r="AW580" s="3"/>
      <c r="AX580" s="3"/>
      <c r="AY580" s="3"/>
      <c r="AZ580" s="3"/>
      <c r="BA580" s="3"/>
      <c r="BB580" s="3"/>
      <c r="BC580" s="3"/>
      <c r="BD580" s="3"/>
      <c r="BE580" s="3"/>
      <c r="BF580" s="3"/>
      <c r="BG580" s="3"/>
      <c r="BH580" s="3"/>
      <c r="BI580" s="3"/>
      <c r="BJ580" s="3"/>
      <c r="BK580" s="3"/>
      <c r="BL580" s="3"/>
      <c r="BM580" s="3"/>
      <c r="BN580" s="3"/>
    </row>
    <row r="581">
      <c r="A581" s="3"/>
      <c r="B581" s="68"/>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3"/>
      <c r="AV581" s="3"/>
      <c r="AW581" s="3"/>
      <c r="AX581" s="3"/>
      <c r="AY581" s="3"/>
      <c r="AZ581" s="3"/>
      <c r="BA581" s="3"/>
      <c r="BB581" s="3"/>
      <c r="BC581" s="3"/>
      <c r="BD581" s="3"/>
      <c r="BE581" s="3"/>
      <c r="BF581" s="3"/>
      <c r="BG581" s="3"/>
      <c r="BH581" s="3"/>
      <c r="BI581" s="3"/>
      <c r="BJ581" s="3"/>
      <c r="BK581" s="3"/>
      <c r="BL581" s="3"/>
      <c r="BM581" s="3"/>
      <c r="BN581" s="3"/>
    </row>
    <row r="582">
      <c r="A582" s="3"/>
      <c r="B582" s="68"/>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3"/>
      <c r="AV582" s="3"/>
      <c r="AW582" s="3"/>
      <c r="AX582" s="3"/>
      <c r="AY582" s="3"/>
      <c r="AZ582" s="3"/>
      <c r="BA582" s="3"/>
      <c r="BB582" s="3"/>
      <c r="BC582" s="3"/>
      <c r="BD582" s="3"/>
      <c r="BE582" s="3"/>
      <c r="BF582" s="3"/>
      <c r="BG582" s="3"/>
      <c r="BH582" s="3"/>
      <c r="BI582" s="3"/>
      <c r="BJ582" s="3"/>
      <c r="BK582" s="3"/>
      <c r="BL582" s="3"/>
      <c r="BM582" s="3"/>
      <c r="BN582" s="3"/>
    </row>
    <row r="583">
      <c r="A583" s="3"/>
      <c r="B583" s="68"/>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3"/>
      <c r="AV583" s="3"/>
      <c r="AW583" s="3"/>
      <c r="AX583" s="3"/>
      <c r="AY583" s="3"/>
      <c r="AZ583" s="3"/>
      <c r="BA583" s="3"/>
      <c r="BB583" s="3"/>
      <c r="BC583" s="3"/>
      <c r="BD583" s="3"/>
      <c r="BE583" s="3"/>
      <c r="BF583" s="3"/>
      <c r="BG583" s="3"/>
      <c r="BH583" s="3"/>
      <c r="BI583" s="3"/>
      <c r="BJ583" s="3"/>
      <c r="BK583" s="3"/>
      <c r="BL583" s="3"/>
      <c r="BM583" s="3"/>
      <c r="BN583" s="3"/>
    </row>
    <row r="584">
      <c r="A584" s="3"/>
      <c r="B584" s="68"/>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3"/>
      <c r="AV584" s="3"/>
      <c r="AW584" s="3"/>
      <c r="AX584" s="3"/>
      <c r="AY584" s="3"/>
      <c r="AZ584" s="3"/>
      <c r="BA584" s="3"/>
      <c r="BB584" s="3"/>
      <c r="BC584" s="3"/>
      <c r="BD584" s="3"/>
      <c r="BE584" s="3"/>
      <c r="BF584" s="3"/>
      <c r="BG584" s="3"/>
      <c r="BH584" s="3"/>
      <c r="BI584" s="3"/>
      <c r="BJ584" s="3"/>
      <c r="BK584" s="3"/>
      <c r="BL584" s="3"/>
      <c r="BM584" s="3"/>
      <c r="BN584" s="3"/>
    </row>
    <row r="585">
      <c r="A585" s="3"/>
      <c r="B585" s="68"/>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3"/>
      <c r="AV585" s="3"/>
      <c r="AW585" s="3"/>
      <c r="AX585" s="3"/>
      <c r="AY585" s="3"/>
      <c r="AZ585" s="3"/>
      <c r="BA585" s="3"/>
      <c r="BB585" s="3"/>
      <c r="BC585" s="3"/>
      <c r="BD585" s="3"/>
      <c r="BE585" s="3"/>
      <c r="BF585" s="3"/>
      <c r="BG585" s="3"/>
      <c r="BH585" s="3"/>
      <c r="BI585" s="3"/>
      <c r="BJ585" s="3"/>
      <c r="BK585" s="3"/>
      <c r="BL585" s="3"/>
      <c r="BM585" s="3"/>
      <c r="BN585" s="3"/>
    </row>
    <row r="586">
      <c r="A586" s="3"/>
      <c r="B586" s="68"/>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3"/>
      <c r="AV586" s="3"/>
      <c r="AW586" s="3"/>
      <c r="AX586" s="3"/>
      <c r="AY586" s="3"/>
      <c r="AZ586" s="3"/>
      <c r="BA586" s="3"/>
      <c r="BB586" s="3"/>
      <c r="BC586" s="3"/>
      <c r="BD586" s="3"/>
      <c r="BE586" s="3"/>
      <c r="BF586" s="3"/>
      <c r="BG586" s="3"/>
      <c r="BH586" s="3"/>
      <c r="BI586" s="3"/>
      <c r="BJ586" s="3"/>
      <c r="BK586" s="3"/>
      <c r="BL586" s="3"/>
      <c r="BM586" s="3"/>
      <c r="BN586" s="3"/>
    </row>
    <row r="587">
      <c r="A587" s="3"/>
      <c r="B587" s="68"/>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3"/>
      <c r="AV587" s="3"/>
      <c r="AW587" s="3"/>
      <c r="AX587" s="3"/>
      <c r="AY587" s="3"/>
      <c r="AZ587" s="3"/>
      <c r="BA587" s="3"/>
      <c r="BB587" s="3"/>
      <c r="BC587" s="3"/>
      <c r="BD587" s="3"/>
      <c r="BE587" s="3"/>
      <c r="BF587" s="3"/>
      <c r="BG587" s="3"/>
      <c r="BH587" s="3"/>
      <c r="BI587" s="3"/>
      <c r="BJ587" s="3"/>
      <c r="BK587" s="3"/>
      <c r="BL587" s="3"/>
      <c r="BM587" s="3"/>
      <c r="BN587" s="3"/>
    </row>
    <row r="588">
      <c r="A588" s="3"/>
      <c r="B588" s="68"/>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3"/>
      <c r="AV588" s="3"/>
      <c r="AW588" s="3"/>
      <c r="AX588" s="3"/>
      <c r="AY588" s="3"/>
      <c r="AZ588" s="3"/>
      <c r="BA588" s="3"/>
      <c r="BB588" s="3"/>
      <c r="BC588" s="3"/>
      <c r="BD588" s="3"/>
      <c r="BE588" s="3"/>
      <c r="BF588" s="3"/>
      <c r="BG588" s="3"/>
      <c r="BH588" s="3"/>
      <c r="BI588" s="3"/>
      <c r="BJ588" s="3"/>
      <c r="BK588" s="3"/>
      <c r="BL588" s="3"/>
      <c r="BM588" s="3"/>
      <c r="BN588" s="3"/>
    </row>
    <row r="589">
      <c r="A589" s="3"/>
      <c r="B589" s="68"/>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3"/>
      <c r="AV589" s="3"/>
      <c r="AW589" s="3"/>
      <c r="AX589" s="3"/>
      <c r="AY589" s="3"/>
      <c r="AZ589" s="3"/>
      <c r="BA589" s="3"/>
      <c r="BB589" s="3"/>
      <c r="BC589" s="3"/>
      <c r="BD589" s="3"/>
      <c r="BE589" s="3"/>
      <c r="BF589" s="3"/>
      <c r="BG589" s="3"/>
      <c r="BH589" s="3"/>
      <c r="BI589" s="3"/>
      <c r="BJ589" s="3"/>
      <c r="BK589" s="3"/>
      <c r="BL589" s="3"/>
      <c r="BM589" s="3"/>
      <c r="BN589" s="3"/>
    </row>
    <row r="590">
      <c r="A590" s="3"/>
      <c r="B590" s="68"/>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3"/>
      <c r="AV590" s="3"/>
      <c r="AW590" s="3"/>
      <c r="AX590" s="3"/>
      <c r="AY590" s="3"/>
      <c r="AZ590" s="3"/>
      <c r="BA590" s="3"/>
      <c r="BB590" s="3"/>
      <c r="BC590" s="3"/>
      <c r="BD590" s="3"/>
      <c r="BE590" s="3"/>
      <c r="BF590" s="3"/>
      <c r="BG590" s="3"/>
      <c r="BH590" s="3"/>
      <c r="BI590" s="3"/>
      <c r="BJ590" s="3"/>
      <c r="BK590" s="3"/>
      <c r="BL590" s="3"/>
      <c r="BM590" s="3"/>
      <c r="BN590" s="3"/>
    </row>
    <row r="591">
      <c r="A591" s="3"/>
      <c r="B591" s="68"/>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3"/>
      <c r="AV591" s="3"/>
      <c r="AW591" s="3"/>
      <c r="AX591" s="3"/>
      <c r="AY591" s="3"/>
      <c r="AZ591" s="3"/>
      <c r="BA591" s="3"/>
      <c r="BB591" s="3"/>
      <c r="BC591" s="3"/>
      <c r="BD591" s="3"/>
      <c r="BE591" s="3"/>
      <c r="BF591" s="3"/>
      <c r="BG591" s="3"/>
      <c r="BH591" s="3"/>
      <c r="BI591" s="3"/>
      <c r="BJ591" s="3"/>
      <c r="BK591" s="3"/>
      <c r="BL591" s="3"/>
      <c r="BM591" s="3"/>
      <c r="BN591" s="3"/>
    </row>
    <row r="592">
      <c r="A592" s="3"/>
      <c r="B592" s="68"/>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3"/>
      <c r="AV592" s="3"/>
      <c r="AW592" s="3"/>
      <c r="AX592" s="3"/>
      <c r="AY592" s="3"/>
      <c r="AZ592" s="3"/>
      <c r="BA592" s="3"/>
      <c r="BB592" s="3"/>
      <c r="BC592" s="3"/>
      <c r="BD592" s="3"/>
      <c r="BE592" s="3"/>
      <c r="BF592" s="3"/>
      <c r="BG592" s="3"/>
      <c r="BH592" s="3"/>
      <c r="BI592" s="3"/>
      <c r="BJ592" s="3"/>
      <c r="BK592" s="3"/>
      <c r="BL592" s="3"/>
      <c r="BM592" s="3"/>
      <c r="BN592" s="3"/>
    </row>
    <row r="593">
      <c r="A593" s="3"/>
      <c r="B593" s="68"/>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3"/>
      <c r="AV593" s="3"/>
      <c r="AW593" s="3"/>
      <c r="AX593" s="3"/>
      <c r="AY593" s="3"/>
      <c r="AZ593" s="3"/>
      <c r="BA593" s="3"/>
      <c r="BB593" s="3"/>
      <c r="BC593" s="3"/>
      <c r="BD593" s="3"/>
      <c r="BE593" s="3"/>
      <c r="BF593" s="3"/>
      <c r="BG593" s="3"/>
      <c r="BH593" s="3"/>
      <c r="BI593" s="3"/>
      <c r="BJ593" s="3"/>
      <c r="BK593" s="3"/>
      <c r="BL593" s="3"/>
      <c r="BM593" s="3"/>
      <c r="BN593" s="3"/>
    </row>
    <row r="594">
      <c r="A594" s="3"/>
      <c r="B594" s="68"/>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3"/>
      <c r="AV594" s="3"/>
      <c r="AW594" s="3"/>
      <c r="AX594" s="3"/>
      <c r="AY594" s="3"/>
      <c r="AZ594" s="3"/>
      <c r="BA594" s="3"/>
      <c r="BB594" s="3"/>
      <c r="BC594" s="3"/>
      <c r="BD594" s="3"/>
      <c r="BE594" s="3"/>
      <c r="BF594" s="3"/>
      <c r="BG594" s="3"/>
      <c r="BH594" s="3"/>
      <c r="BI594" s="3"/>
      <c r="BJ594" s="3"/>
      <c r="BK594" s="3"/>
      <c r="BL594" s="3"/>
      <c r="BM594" s="3"/>
      <c r="BN594" s="3"/>
    </row>
    <row r="595">
      <c r="A595" s="3"/>
      <c r="B595" s="68"/>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c r="AW595" s="3"/>
      <c r="AX595" s="3"/>
      <c r="AY595" s="3"/>
      <c r="AZ595" s="3"/>
      <c r="BA595" s="3"/>
      <c r="BB595" s="3"/>
      <c r="BC595" s="3"/>
      <c r="BD595" s="3"/>
      <c r="BE595" s="3"/>
      <c r="BF595" s="3"/>
      <c r="BG595" s="3"/>
      <c r="BH595" s="3"/>
      <c r="BI595" s="3"/>
      <c r="BJ595" s="3"/>
      <c r="BK595" s="3"/>
      <c r="BL595" s="3"/>
      <c r="BM595" s="3"/>
      <c r="BN595" s="3"/>
    </row>
    <row r="596">
      <c r="A596" s="3"/>
      <c r="B596" s="68"/>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c r="AU596" s="3"/>
      <c r="AV596" s="3"/>
      <c r="AW596" s="3"/>
      <c r="AX596" s="3"/>
      <c r="AY596" s="3"/>
      <c r="AZ596" s="3"/>
      <c r="BA596" s="3"/>
      <c r="BB596" s="3"/>
      <c r="BC596" s="3"/>
      <c r="BD596" s="3"/>
      <c r="BE596" s="3"/>
      <c r="BF596" s="3"/>
      <c r="BG596" s="3"/>
      <c r="BH596" s="3"/>
      <c r="BI596" s="3"/>
      <c r="BJ596" s="3"/>
      <c r="BK596" s="3"/>
      <c r="BL596" s="3"/>
      <c r="BM596" s="3"/>
      <c r="BN596" s="3"/>
    </row>
    <row r="597">
      <c r="A597" s="3"/>
      <c r="B597" s="68"/>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c r="AU597" s="3"/>
      <c r="AV597" s="3"/>
      <c r="AW597" s="3"/>
      <c r="AX597" s="3"/>
      <c r="AY597" s="3"/>
      <c r="AZ597" s="3"/>
      <c r="BA597" s="3"/>
      <c r="BB597" s="3"/>
      <c r="BC597" s="3"/>
      <c r="BD597" s="3"/>
      <c r="BE597" s="3"/>
      <c r="BF597" s="3"/>
      <c r="BG597" s="3"/>
      <c r="BH597" s="3"/>
      <c r="BI597" s="3"/>
      <c r="BJ597" s="3"/>
      <c r="BK597" s="3"/>
      <c r="BL597" s="3"/>
      <c r="BM597" s="3"/>
      <c r="BN597" s="3"/>
    </row>
    <row r="598">
      <c r="A598" s="3"/>
      <c r="B598" s="68"/>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3"/>
      <c r="AV598" s="3"/>
      <c r="AW598" s="3"/>
      <c r="AX598" s="3"/>
      <c r="AY598" s="3"/>
      <c r="AZ598" s="3"/>
      <c r="BA598" s="3"/>
      <c r="BB598" s="3"/>
      <c r="BC598" s="3"/>
      <c r="BD598" s="3"/>
      <c r="BE598" s="3"/>
      <c r="BF598" s="3"/>
      <c r="BG598" s="3"/>
      <c r="BH598" s="3"/>
      <c r="BI598" s="3"/>
      <c r="BJ598" s="3"/>
      <c r="BK598" s="3"/>
      <c r="BL598" s="3"/>
      <c r="BM598" s="3"/>
      <c r="BN598" s="3"/>
    </row>
    <row r="599">
      <c r="A599" s="3"/>
      <c r="B599" s="68"/>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c r="AU599" s="3"/>
      <c r="AV599" s="3"/>
      <c r="AW599" s="3"/>
      <c r="AX599" s="3"/>
      <c r="AY599" s="3"/>
      <c r="AZ599" s="3"/>
      <c r="BA599" s="3"/>
      <c r="BB599" s="3"/>
      <c r="BC599" s="3"/>
      <c r="BD599" s="3"/>
      <c r="BE599" s="3"/>
      <c r="BF599" s="3"/>
      <c r="BG599" s="3"/>
      <c r="BH599" s="3"/>
      <c r="BI599" s="3"/>
      <c r="BJ599" s="3"/>
      <c r="BK599" s="3"/>
      <c r="BL599" s="3"/>
      <c r="BM599" s="3"/>
      <c r="BN599" s="3"/>
    </row>
    <row r="600">
      <c r="A600" s="3"/>
      <c r="B600" s="68"/>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3"/>
      <c r="AV600" s="3"/>
      <c r="AW600" s="3"/>
      <c r="AX600" s="3"/>
      <c r="AY600" s="3"/>
      <c r="AZ600" s="3"/>
      <c r="BA600" s="3"/>
      <c r="BB600" s="3"/>
      <c r="BC600" s="3"/>
      <c r="BD600" s="3"/>
      <c r="BE600" s="3"/>
      <c r="BF600" s="3"/>
      <c r="BG600" s="3"/>
      <c r="BH600" s="3"/>
      <c r="BI600" s="3"/>
      <c r="BJ600" s="3"/>
      <c r="BK600" s="3"/>
      <c r="BL600" s="3"/>
      <c r="BM600" s="3"/>
      <c r="BN600" s="3"/>
    </row>
    <row r="601">
      <c r="A601" s="3"/>
      <c r="B601" s="68"/>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3"/>
      <c r="AV601" s="3"/>
      <c r="AW601" s="3"/>
      <c r="AX601" s="3"/>
      <c r="AY601" s="3"/>
      <c r="AZ601" s="3"/>
      <c r="BA601" s="3"/>
      <c r="BB601" s="3"/>
      <c r="BC601" s="3"/>
      <c r="BD601" s="3"/>
      <c r="BE601" s="3"/>
      <c r="BF601" s="3"/>
      <c r="BG601" s="3"/>
      <c r="BH601" s="3"/>
      <c r="BI601" s="3"/>
      <c r="BJ601" s="3"/>
      <c r="BK601" s="3"/>
      <c r="BL601" s="3"/>
      <c r="BM601" s="3"/>
      <c r="BN601" s="3"/>
    </row>
    <row r="602">
      <c r="A602" s="3"/>
      <c r="B602" s="68"/>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3"/>
      <c r="AV602" s="3"/>
      <c r="AW602" s="3"/>
      <c r="AX602" s="3"/>
      <c r="AY602" s="3"/>
      <c r="AZ602" s="3"/>
      <c r="BA602" s="3"/>
      <c r="BB602" s="3"/>
      <c r="BC602" s="3"/>
      <c r="BD602" s="3"/>
      <c r="BE602" s="3"/>
      <c r="BF602" s="3"/>
      <c r="BG602" s="3"/>
      <c r="BH602" s="3"/>
      <c r="BI602" s="3"/>
      <c r="BJ602" s="3"/>
      <c r="BK602" s="3"/>
      <c r="BL602" s="3"/>
      <c r="BM602" s="3"/>
      <c r="BN602" s="3"/>
    </row>
    <row r="603">
      <c r="A603" s="3"/>
      <c r="B603" s="68"/>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c r="AU603" s="3"/>
      <c r="AV603" s="3"/>
      <c r="AW603" s="3"/>
      <c r="AX603" s="3"/>
      <c r="AY603" s="3"/>
      <c r="AZ603" s="3"/>
      <c r="BA603" s="3"/>
      <c r="BB603" s="3"/>
      <c r="BC603" s="3"/>
      <c r="BD603" s="3"/>
      <c r="BE603" s="3"/>
      <c r="BF603" s="3"/>
      <c r="BG603" s="3"/>
      <c r="BH603" s="3"/>
      <c r="BI603" s="3"/>
      <c r="BJ603" s="3"/>
      <c r="BK603" s="3"/>
      <c r="BL603" s="3"/>
      <c r="BM603" s="3"/>
      <c r="BN603" s="3"/>
    </row>
    <row r="604">
      <c r="A604" s="3"/>
      <c r="B604" s="68"/>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3"/>
      <c r="AV604" s="3"/>
      <c r="AW604" s="3"/>
      <c r="AX604" s="3"/>
      <c r="AY604" s="3"/>
      <c r="AZ604" s="3"/>
      <c r="BA604" s="3"/>
      <c r="BB604" s="3"/>
      <c r="BC604" s="3"/>
      <c r="BD604" s="3"/>
      <c r="BE604" s="3"/>
      <c r="BF604" s="3"/>
      <c r="BG604" s="3"/>
      <c r="BH604" s="3"/>
      <c r="BI604" s="3"/>
      <c r="BJ604" s="3"/>
      <c r="BK604" s="3"/>
      <c r="BL604" s="3"/>
      <c r="BM604" s="3"/>
      <c r="BN604" s="3"/>
    </row>
    <row r="605">
      <c r="A605" s="3"/>
      <c r="B605" s="68"/>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3"/>
      <c r="AV605" s="3"/>
      <c r="AW605" s="3"/>
      <c r="AX605" s="3"/>
      <c r="AY605" s="3"/>
      <c r="AZ605" s="3"/>
      <c r="BA605" s="3"/>
      <c r="BB605" s="3"/>
      <c r="BC605" s="3"/>
      <c r="BD605" s="3"/>
      <c r="BE605" s="3"/>
      <c r="BF605" s="3"/>
      <c r="BG605" s="3"/>
      <c r="BH605" s="3"/>
      <c r="BI605" s="3"/>
      <c r="BJ605" s="3"/>
      <c r="BK605" s="3"/>
      <c r="BL605" s="3"/>
      <c r="BM605" s="3"/>
      <c r="BN605" s="3"/>
    </row>
    <row r="606">
      <c r="A606" s="3"/>
      <c r="B606" s="68"/>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c r="AU606" s="3"/>
      <c r="AV606" s="3"/>
      <c r="AW606" s="3"/>
      <c r="AX606" s="3"/>
      <c r="AY606" s="3"/>
      <c r="AZ606" s="3"/>
      <c r="BA606" s="3"/>
      <c r="BB606" s="3"/>
      <c r="BC606" s="3"/>
      <c r="BD606" s="3"/>
      <c r="BE606" s="3"/>
      <c r="BF606" s="3"/>
      <c r="BG606" s="3"/>
      <c r="BH606" s="3"/>
      <c r="BI606" s="3"/>
      <c r="BJ606" s="3"/>
      <c r="BK606" s="3"/>
      <c r="BL606" s="3"/>
      <c r="BM606" s="3"/>
      <c r="BN606" s="3"/>
    </row>
    <row r="607">
      <c r="A607" s="3"/>
      <c r="B607" s="68"/>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c r="AU607" s="3"/>
      <c r="AV607" s="3"/>
      <c r="AW607" s="3"/>
      <c r="AX607" s="3"/>
      <c r="AY607" s="3"/>
      <c r="AZ607" s="3"/>
      <c r="BA607" s="3"/>
      <c r="BB607" s="3"/>
      <c r="BC607" s="3"/>
      <c r="BD607" s="3"/>
      <c r="BE607" s="3"/>
      <c r="BF607" s="3"/>
      <c r="BG607" s="3"/>
      <c r="BH607" s="3"/>
      <c r="BI607" s="3"/>
      <c r="BJ607" s="3"/>
      <c r="BK607" s="3"/>
      <c r="BL607" s="3"/>
      <c r="BM607" s="3"/>
      <c r="BN607" s="3"/>
    </row>
    <row r="608">
      <c r="A608" s="3"/>
      <c r="B608" s="68"/>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3"/>
      <c r="AV608" s="3"/>
      <c r="AW608" s="3"/>
      <c r="AX608" s="3"/>
      <c r="AY608" s="3"/>
      <c r="AZ608" s="3"/>
      <c r="BA608" s="3"/>
      <c r="BB608" s="3"/>
      <c r="BC608" s="3"/>
      <c r="BD608" s="3"/>
      <c r="BE608" s="3"/>
      <c r="BF608" s="3"/>
      <c r="BG608" s="3"/>
      <c r="BH608" s="3"/>
      <c r="BI608" s="3"/>
      <c r="BJ608" s="3"/>
      <c r="BK608" s="3"/>
      <c r="BL608" s="3"/>
      <c r="BM608" s="3"/>
      <c r="BN608" s="3"/>
    </row>
    <row r="609">
      <c r="A609" s="3"/>
      <c r="B609" s="68"/>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c r="AU609" s="3"/>
      <c r="AV609" s="3"/>
      <c r="AW609" s="3"/>
      <c r="AX609" s="3"/>
      <c r="AY609" s="3"/>
      <c r="AZ609" s="3"/>
      <c r="BA609" s="3"/>
      <c r="BB609" s="3"/>
      <c r="BC609" s="3"/>
      <c r="BD609" s="3"/>
      <c r="BE609" s="3"/>
      <c r="BF609" s="3"/>
      <c r="BG609" s="3"/>
      <c r="BH609" s="3"/>
      <c r="BI609" s="3"/>
      <c r="BJ609" s="3"/>
      <c r="BK609" s="3"/>
      <c r="BL609" s="3"/>
      <c r="BM609" s="3"/>
      <c r="BN609" s="3"/>
    </row>
    <row r="610">
      <c r="A610" s="3"/>
      <c r="B610" s="68"/>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3"/>
      <c r="AV610" s="3"/>
      <c r="AW610" s="3"/>
      <c r="AX610" s="3"/>
      <c r="AY610" s="3"/>
      <c r="AZ610" s="3"/>
      <c r="BA610" s="3"/>
      <c r="BB610" s="3"/>
      <c r="BC610" s="3"/>
      <c r="BD610" s="3"/>
      <c r="BE610" s="3"/>
      <c r="BF610" s="3"/>
      <c r="BG610" s="3"/>
      <c r="BH610" s="3"/>
      <c r="BI610" s="3"/>
      <c r="BJ610" s="3"/>
      <c r="BK610" s="3"/>
      <c r="BL610" s="3"/>
      <c r="BM610" s="3"/>
      <c r="BN610" s="3"/>
    </row>
    <row r="611">
      <c r="A611" s="3"/>
      <c r="B611" s="68"/>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3"/>
      <c r="AV611" s="3"/>
      <c r="AW611" s="3"/>
      <c r="AX611" s="3"/>
      <c r="AY611" s="3"/>
      <c r="AZ611" s="3"/>
      <c r="BA611" s="3"/>
      <c r="BB611" s="3"/>
      <c r="BC611" s="3"/>
      <c r="BD611" s="3"/>
      <c r="BE611" s="3"/>
      <c r="BF611" s="3"/>
      <c r="BG611" s="3"/>
      <c r="BH611" s="3"/>
      <c r="BI611" s="3"/>
      <c r="BJ611" s="3"/>
      <c r="BK611" s="3"/>
      <c r="BL611" s="3"/>
      <c r="BM611" s="3"/>
      <c r="BN611" s="3"/>
    </row>
    <row r="612">
      <c r="A612" s="3"/>
      <c r="B612" s="68"/>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3"/>
      <c r="AV612" s="3"/>
      <c r="AW612" s="3"/>
      <c r="AX612" s="3"/>
      <c r="AY612" s="3"/>
      <c r="AZ612" s="3"/>
      <c r="BA612" s="3"/>
      <c r="BB612" s="3"/>
      <c r="BC612" s="3"/>
      <c r="BD612" s="3"/>
      <c r="BE612" s="3"/>
      <c r="BF612" s="3"/>
      <c r="BG612" s="3"/>
      <c r="BH612" s="3"/>
      <c r="BI612" s="3"/>
      <c r="BJ612" s="3"/>
      <c r="BK612" s="3"/>
      <c r="BL612" s="3"/>
      <c r="BM612" s="3"/>
      <c r="BN612" s="3"/>
    </row>
    <row r="613">
      <c r="A613" s="3"/>
      <c r="B613" s="68"/>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c r="AU613" s="3"/>
      <c r="AV613" s="3"/>
      <c r="AW613" s="3"/>
      <c r="AX613" s="3"/>
      <c r="AY613" s="3"/>
      <c r="AZ613" s="3"/>
      <c r="BA613" s="3"/>
      <c r="BB613" s="3"/>
      <c r="BC613" s="3"/>
      <c r="BD613" s="3"/>
      <c r="BE613" s="3"/>
      <c r="BF613" s="3"/>
      <c r="BG613" s="3"/>
      <c r="BH613" s="3"/>
      <c r="BI613" s="3"/>
      <c r="BJ613" s="3"/>
      <c r="BK613" s="3"/>
      <c r="BL613" s="3"/>
      <c r="BM613" s="3"/>
      <c r="BN613" s="3"/>
    </row>
    <row r="614">
      <c r="A614" s="3"/>
      <c r="B614" s="68"/>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3"/>
      <c r="AV614" s="3"/>
      <c r="AW614" s="3"/>
      <c r="AX614" s="3"/>
      <c r="AY614" s="3"/>
      <c r="AZ614" s="3"/>
      <c r="BA614" s="3"/>
      <c r="BB614" s="3"/>
      <c r="BC614" s="3"/>
      <c r="BD614" s="3"/>
      <c r="BE614" s="3"/>
      <c r="BF614" s="3"/>
      <c r="BG614" s="3"/>
      <c r="BH614" s="3"/>
      <c r="BI614" s="3"/>
      <c r="BJ614" s="3"/>
      <c r="BK614" s="3"/>
      <c r="BL614" s="3"/>
      <c r="BM614" s="3"/>
      <c r="BN614" s="3"/>
    </row>
    <row r="615">
      <c r="A615" s="3"/>
      <c r="B615" s="68"/>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c r="AU615" s="3"/>
      <c r="AV615" s="3"/>
      <c r="AW615" s="3"/>
      <c r="AX615" s="3"/>
      <c r="AY615" s="3"/>
      <c r="AZ615" s="3"/>
      <c r="BA615" s="3"/>
      <c r="BB615" s="3"/>
      <c r="BC615" s="3"/>
      <c r="BD615" s="3"/>
      <c r="BE615" s="3"/>
      <c r="BF615" s="3"/>
      <c r="BG615" s="3"/>
      <c r="BH615" s="3"/>
      <c r="BI615" s="3"/>
      <c r="BJ615" s="3"/>
      <c r="BK615" s="3"/>
      <c r="BL615" s="3"/>
      <c r="BM615" s="3"/>
      <c r="BN615" s="3"/>
    </row>
    <row r="616">
      <c r="A616" s="3"/>
      <c r="B616" s="68"/>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c r="AU616" s="3"/>
      <c r="AV616" s="3"/>
      <c r="AW616" s="3"/>
      <c r="AX616" s="3"/>
      <c r="AY616" s="3"/>
      <c r="AZ616" s="3"/>
      <c r="BA616" s="3"/>
      <c r="BB616" s="3"/>
      <c r="BC616" s="3"/>
      <c r="BD616" s="3"/>
      <c r="BE616" s="3"/>
      <c r="BF616" s="3"/>
      <c r="BG616" s="3"/>
      <c r="BH616" s="3"/>
      <c r="BI616" s="3"/>
      <c r="BJ616" s="3"/>
      <c r="BK616" s="3"/>
      <c r="BL616" s="3"/>
      <c r="BM616" s="3"/>
      <c r="BN616" s="3"/>
    </row>
    <row r="617">
      <c r="A617" s="3"/>
      <c r="B617" s="68"/>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c r="AU617" s="3"/>
      <c r="AV617" s="3"/>
      <c r="AW617" s="3"/>
      <c r="AX617" s="3"/>
      <c r="AY617" s="3"/>
      <c r="AZ617" s="3"/>
      <c r="BA617" s="3"/>
      <c r="BB617" s="3"/>
      <c r="BC617" s="3"/>
      <c r="BD617" s="3"/>
      <c r="BE617" s="3"/>
      <c r="BF617" s="3"/>
      <c r="BG617" s="3"/>
      <c r="BH617" s="3"/>
      <c r="BI617" s="3"/>
      <c r="BJ617" s="3"/>
      <c r="BK617" s="3"/>
      <c r="BL617" s="3"/>
      <c r="BM617" s="3"/>
      <c r="BN617" s="3"/>
    </row>
    <row r="618">
      <c r="A618" s="3"/>
      <c r="B618" s="68"/>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c r="AU618" s="3"/>
      <c r="AV618" s="3"/>
      <c r="AW618" s="3"/>
      <c r="AX618" s="3"/>
      <c r="AY618" s="3"/>
      <c r="AZ618" s="3"/>
      <c r="BA618" s="3"/>
      <c r="BB618" s="3"/>
      <c r="BC618" s="3"/>
      <c r="BD618" s="3"/>
      <c r="BE618" s="3"/>
      <c r="BF618" s="3"/>
      <c r="BG618" s="3"/>
      <c r="BH618" s="3"/>
      <c r="BI618" s="3"/>
      <c r="BJ618" s="3"/>
      <c r="BK618" s="3"/>
      <c r="BL618" s="3"/>
      <c r="BM618" s="3"/>
      <c r="BN618" s="3"/>
    </row>
    <row r="619">
      <c r="A619" s="3"/>
      <c r="B619" s="68"/>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c r="AU619" s="3"/>
      <c r="AV619" s="3"/>
      <c r="AW619" s="3"/>
      <c r="AX619" s="3"/>
      <c r="AY619" s="3"/>
      <c r="AZ619" s="3"/>
      <c r="BA619" s="3"/>
      <c r="BB619" s="3"/>
      <c r="BC619" s="3"/>
      <c r="BD619" s="3"/>
      <c r="BE619" s="3"/>
      <c r="BF619" s="3"/>
      <c r="BG619" s="3"/>
      <c r="BH619" s="3"/>
      <c r="BI619" s="3"/>
      <c r="BJ619" s="3"/>
      <c r="BK619" s="3"/>
      <c r="BL619" s="3"/>
      <c r="BM619" s="3"/>
      <c r="BN619" s="3"/>
    </row>
    <row r="620">
      <c r="A620" s="3"/>
      <c r="B620" s="68"/>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3"/>
      <c r="AV620" s="3"/>
      <c r="AW620" s="3"/>
      <c r="AX620" s="3"/>
      <c r="AY620" s="3"/>
      <c r="AZ620" s="3"/>
      <c r="BA620" s="3"/>
      <c r="BB620" s="3"/>
      <c r="BC620" s="3"/>
      <c r="BD620" s="3"/>
      <c r="BE620" s="3"/>
      <c r="BF620" s="3"/>
      <c r="BG620" s="3"/>
      <c r="BH620" s="3"/>
      <c r="BI620" s="3"/>
      <c r="BJ620" s="3"/>
      <c r="BK620" s="3"/>
      <c r="BL620" s="3"/>
      <c r="BM620" s="3"/>
      <c r="BN620" s="3"/>
    </row>
    <row r="621">
      <c r="A621" s="3"/>
      <c r="B621" s="68"/>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c r="AU621" s="3"/>
      <c r="AV621" s="3"/>
      <c r="AW621" s="3"/>
      <c r="AX621" s="3"/>
      <c r="AY621" s="3"/>
      <c r="AZ621" s="3"/>
      <c r="BA621" s="3"/>
      <c r="BB621" s="3"/>
      <c r="BC621" s="3"/>
      <c r="BD621" s="3"/>
      <c r="BE621" s="3"/>
      <c r="BF621" s="3"/>
      <c r="BG621" s="3"/>
      <c r="BH621" s="3"/>
      <c r="BI621" s="3"/>
      <c r="BJ621" s="3"/>
      <c r="BK621" s="3"/>
      <c r="BL621" s="3"/>
      <c r="BM621" s="3"/>
      <c r="BN621" s="3"/>
    </row>
    <row r="622">
      <c r="A622" s="3"/>
      <c r="B622" s="68"/>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3"/>
      <c r="AV622" s="3"/>
      <c r="AW622" s="3"/>
      <c r="AX622" s="3"/>
      <c r="AY622" s="3"/>
      <c r="AZ622" s="3"/>
      <c r="BA622" s="3"/>
      <c r="BB622" s="3"/>
      <c r="BC622" s="3"/>
      <c r="BD622" s="3"/>
      <c r="BE622" s="3"/>
      <c r="BF622" s="3"/>
      <c r="BG622" s="3"/>
      <c r="BH622" s="3"/>
      <c r="BI622" s="3"/>
      <c r="BJ622" s="3"/>
      <c r="BK622" s="3"/>
      <c r="BL622" s="3"/>
      <c r="BM622" s="3"/>
      <c r="BN622" s="3"/>
    </row>
    <row r="623">
      <c r="A623" s="3"/>
      <c r="B623" s="68"/>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3"/>
      <c r="AV623" s="3"/>
      <c r="AW623" s="3"/>
      <c r="AX623" s="3"/>
      <c r="AY623" s="3"/>
      <c r="AZ623" s="3"/>
      <c r="BA623" s="3"/>
      <c r="BB623" s="3"/>
      <c r="BC623" s="3"/>
      <c r="BD623" s="3"/>
      <c r="BE623" s="3"/>
      <c r="BF623" s="3"/>
      <c r="BG623" s="3"/>
      <c r="BH623" s="3"/>
      <c r="BI623" s="3"/>
      <c r="BJ623" s="3"/>
      <c r="BK623" s="3"/>
      <c r="BL623" s="3"/>
      <c r="BM623" s="3"/>
      <c r="BN623" s="3"/>
    </row>
    <row r="624">
      <c r="A624" s="3"/>
      <c r="B624" s="68"/>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3"/>
      <c r="AV624" s="3"/>
      <c r="AW624" s="3"/>
      <c r="AX624" s="3"/>
      <c r="AY624" s="3"/>
      <c r="AZ624" s="3"/>
      <c r="BA624" s="3"/>
      <c r="BB624" s="3"/>
      <c r="BC624" s="3"/>
      <c r="BD624" s="3"/>
      <c r="BE624" s="3"/>
      <c r="BF624" s="3"/>
      <c r="BG624" s="3"/>
      <c r="BH624" s="3"/>
      <c r="BI624" s="3"/>
      <c r="BJ624" s="3"/>
      <c r="BK624" s="3"/>
      <c r="BL624" s="3"/>
      <c r="BM624" s="3"/>
      <c r="BN624" s="3"/>
    </row>
    <row r="625">
      <c r="A625" s="3"/>
      <c r="B625" s="68"/>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c r="AU625" s="3"/>
      <c r="AV625" s="3"/>
      <c r="AW625" s="3"/>
      <c r="AX625" s="3"/>
      <c r="AY625" s="3"/>
      <c r="AZ625" s="3"/>
      <c r="BA625" s="3"/>
      <c r="BB625" s="3"/>
      <c r="BC625" s="3"/>
      <c r="BD625" s="3"/>
      <c r="BE625" s="3"/>
      <c r="BF625" s="3"/>
      <c r="BG625" s="3"/>
      <c r="BH625" s="3"/>
      <c r="BI625" s="3"/>
      <c r="BJ625" s="3"/>
      <c r="BK625" s="3"/>
      <c r="BL625" s="3"/>
      <c r="BM625" s="3"/>
      <c r="BN625" s="3"/>
    </row>
    <row r="626">
      <c r="A626" s="3"/>
      <c r="B626" s="68"/>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c r="AU626" s="3"/>
      <c r="AV626" s="3"/>
      <c r="AW626" s="3"/>
      <c r="AX626" s="3"/>
      <c r="AY626" s="3"/>
      <c r="AZ626" s="3"/>
      <c r="BA626" s="3"/>
      <c r="BB626" s="3"/>
      <c r="BC626" s="3"/>
      <c r="BD626" s="3"/>
      <c r="BE626" s="3"/>
      <c r="BF626" s="3"/>
      <c r="BG626" s="3"/>
      <c r="BH626" s="3"/>
      <c r="BI626" s="3"/>
      <c r="BJ626" s="3"/>
      <c r="BK626" s="3"/>
      <c r="BL626" s="3"/>
      <c r="BM626" s="3"/>
      <c r="BN626" s="3"/>
    </row>
    <row r="627">
      <c r="A627" s="3"/>
      <c r="B627" s="68"/>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3"/>
      <c r="AV627" s="3"/>
      <c r="AW627" s="3"/>
      <c r="AX627" s="3"/>
      <c r="AY627" s="3"/>
      <c r="AZ627" s="3"/>
      <c r="BA627" s="3"/>
      <c r="BB627" s="3"/>
      <c r="BC627" s="3"/>
      <c r="BD627" s="3"/>
      <c r="BE627" s="3"/>
      <c r="BF627" s="3"/>
      <c r="BG627" s="3"/>
      <c r="BH627" s="3"/>
      <c r="BI627" s="3"/>
      <c r="BJ627" s="3"/>
      <c r="BK627" s="3"/>
      <c r="BL627" s="3"/>
      <c r="BM627" s="3"/>
      <c r="BN627" s="3"/>
    </row>
    <row r="628">
      <c r="A628" s="3"/>
      <c r="B628" s="68"/>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3"/>
      <c r="AV628" s="3"/>
      <c r="AW628" s="3"/>
      <c r="AX628" s="3"/>
      <c r="AY628" s="3"/>
      <c r="AZ628" s="3"/>
      <c r="BA628" s="3"/>
      <c r="BB628" s="3"/>
      <c r="BC628" s="3"/>
      <c r="BD628" s="3"/>
      <c r="BE628" s="3"/>
      <c r="BF628" s="3"/>
      <c r="BG628" s="3"/>
      <c r="BH628" s="3"/>
      <c r="BI628" s="3"/>
      <c r="BJ628" s="3"/>
      <c r="BK628" s="3"/>
      <c r="BL628" s="3"/>
      <c r="BM628" s="3"/>
      <c r="BN628" s="3"/>
    </row>
    <row r="629">
      <c r="A629" s="3"/>
      <c r="B629" s="68"/>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c r="AU629" s="3"/>
      <c r="AV629" s="3"/>
      <c r="AW629" s="3"/>
      <c r="AX629" s="3"/>
      <c r="AY629" s="3"/>
      <c r="AZ629" s="3"/>
      <c r="BA629" s="3"/>
      <c r="BB629" s="3"/>
      <c r="BC629" s="3"/>
      <c r="BD629" s="3"/>
      <c r="BE629" s="3"/>
      <c r="BF629" s="3"/>
      <c r="BG629" s="3"/>
      <c r="BH629" s="3"/>
      <c r="BI629" s="3"/>
      <c r="BJ629" s="3"/>
      <c r="BK629" s="3"/>
      <c r="BL629" s="3"/>
      <c r="BM629" s="3"/>
      <c r="BN629" s="3"/>
    </row>
    <row r="630">
      <c r="A630" s="3"/>
      <c r="B630" s="68"/>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3"/>
      <c r="AV630" s="3"/>
      <c r="AW630" s="3"/>
      <c r="AX630" s="3"/>
      <c r="AY630" s="3"/>
      <c r="AZ630" s="3"/>
      <c r="BA630" s="3"/>
      <c r="BB630" s="3"/>
      <c r="BC630" s="3"/>
      <c r="BD630" s="3"/>
      <c r="BE630" s="3"/>
      <c r="BF630" s="3"/>
      <c r="BG630" s="3"/>
      <c r="BH630" s="3"/>
      <c r="BI630" s="3"/>
      <c r="BJ630" s="3"/>
      <c r="BK630" s="3"/>
      <c r="BL630" s="3"/>
      <c r="BM630" s="3"/>
      <c r="BN630" s="3"/>
    </row>
    <row r="631">
      <c r="A631" s="3"/>
      <c r="B631" s="68"/>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3"/>
      <c r="AV631" s="3"/>
      <c r="AW631" s="3"/>
      <c r="AX631" s="3"/>
      <c r="AY631" s="3"/>
      <c r="AZ631" s="3"/>
      <c r="BA631" s="3"/>
      <c r="BB631" s="3"/>
      <c r="BC631" s="3"/>
      <c r="BD631" s="3"/>
      <c r="BE631" s="3"/>
      <c r="BF631" s="3"/>
      <c r="BG631" s="3"/>
      <c r="BH631" s="3"/>
      <c r="BI631" s="3"/>
      <c r="BJ631" s="3"/>
      <c r="BK631" s="3"/>
      <c r="BL631" s="3"/>
      <c r="BM631" s="3"/>
      <c r="BN631" s="3"/>
    </row>
    <row r="632">
      <c r="A632" s="3"/>
      <c r="B632" s="68"/>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3"/>
      <c r="AV632" s="3"/>
      <c r="AW632" s="3"/>
      <c r="AX632" s="3"/>
      <c r="AY632" s="3"/>
      <c r="AZ632" s="3"/>
      <c r="BA632" s="3"/>
      <c r="BB632" s="3"/>
      <c r="BC632" s="3"/>
      <c r="BD632" s="3"/>
      <c r="BE632" s="3"/>
      <c r="BF632" s="3"/>
      <c r="BG632" s="3"/>
      <c r="BH632" s="3"/>
      <c r="BI632" s="3"/>
      <c r="BJ632" s="3"/>
      <c r="BK632" s="3"/>
      <c r="BL632" s="3"/>
      <c r="BM632" s="3"/>
      <c r="BN632" s="3"/>
    </row>
    <row r="633">
      <c r="A633" s="3"/>
      <c r="B633" s="68"/>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c r="AU633" s="3"/>
      <c r="AV633" s="3"/>
      <c r="AW633" s="3"/>
      <c r="AX633" s="3"/>
      <c r="AY633" s="3"/>
      <c r="AZ633" s="3"/>
      <c r="BA633" s="3"/>
      <c r="BB633" s="3"/>
      <c r="BC633" s="3"/>
      <c r="BD633" s="3"/>
      <c r="BE633" s="3"/>
      <c r="BF633" s="3"/>
      <c r="BG633" s="3"/>
      <c r="BH633" s="3"/>
      <c r="BI633" s="3"/>
      <c r="BJ633" s="3"/>
      <c r="BK633" s="3"/>
      <c r="BL633" s="3"/>
      <c r="BM633" s="3"/>
      <c r="BN633" s="3"/>
    </row>
    <row r="634">
      <c r="A634" s="3"/>
      <c r="B634" s="68"/>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3"/>
      <c r="AV634" s="3"/>
      <c r="AW634" s="3"/>
      <c r="AX634" s="3"/>
      <c r="AY634" s="3"/>
      <c r="AZ634" s="3"/>
      <c r="BA634" s="3"/>
      <c r="BB634" s="3"/>
      <c r="BC634" s="3"/>
      <c r="BD634" s="3"/>
      <c r="BE634" s="3"/>
      <c r="BF634" s="3"/>
      <c r="BG634" s="3"/>
      <c r="BH634" s="3"/>
      <c r="BI634" s="3"/>
      <c r="BJ634" s="3"/>
      <c r="BK634" s="3"/>
      <c r="BL634" s="3"/>
      <c r="BM634" s="3"/>
      <c r="BN634" s="3"/>
    </row>
    <row r="635">
      <c r="A635" s="3"/>
      <c r="B635" s="68"/>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3"/>
      <c r="AV635" s="3"/>
      <c r="AW635" s="3"/>
      <c r="AX635" s="3"/>
      <c r="AY635" s="3"/>
      <c r="AZ635" s="3"/>
      <c r="BA635" s="3"/>
      <c r="BB635" s="3"/>
      <c r="BC635" s="3"/>
      <c r="BD635" s="3"/>
      <c r="BE635" s="3"/>
      <c r="BF635" s="3"/>
      <c r="BG635" s="3"/>
      <c r="BH635" s="3"/>
      <c r="BI635" s="3"/>
      <c r="BJ635" s="3"/>
      <c r="BK635" s="3"/>
      <c r="BL635" s="3"/>
      <c r="BM635" s="3"/>
      <c r="BN635" s="3"/>
    </row>
    <row r="636">
      <c r="A636" s="3"/>
      <c r="B636" s="68"/>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3"/>
      <c r="AV636" s="3"/>
      <c r="AW636" s="3"/>
      <c r="AX636" s="3"/>
      <c r="AY636" s="3"/>
      <c r="AZ636" s="3"/>
      <c r="BA636" s="3"/>
      <c r="BB636" s="3"/>
      <c r="BC636" s="3"/>
      <c r="BD636" s="3"/>
      <c r="BE636" s="3"/>
      <c r="BF636" s="3"/>
      <c r="BG636" s="3"/>
      <c r="BH636" s="3"/>
      <c r="BI636" s="3"/>
      <c r="BJ636" s="3"/>
      <c r="BK636" s="3"/>
      <c r="BL636" s="3"/>
      <c r="BM636" s="3"/>
      <c r="BN636" s="3"/>
    </row>
    <row r="637">
      <c r="A637" s="3"/>
      <c r="B637" s="68"/>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c r="AU637" s="3"/>
      <c r="AV637" s="3"/>
      <c r="AW637" s="3"/>
      <c r="AX637" s="3"/>
      <c r="AY637" s="3"/>
      <c r="AZ637" s="3"/>
      <c r="BA637" s="3"/>
      <c r="BB637" s="3"/>
      <c r="BC637" s="3"/>
      <c r="BD637" s="3"/>
      <c r="BE637" s="3"/>
      <c r="BF637" s="3"/>
      <c r="BG637" s="3"/>
      <c r="BH637" s="3"/>
      <c r="BI637" s="3"/>
      <c r="BJ637" s="3"/>
      <c r="BK637" s="3"/>
      <c r="BL637" s="3"/>
      <c r="BM637" s="3"/>
      <c r="BN637" s="3"/>
    </row>
    <row r="638">
      <c r="A638" s="3"/>
      <c r="B638" s="68"/>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c r="AU638" s="3"/>
      <c r="AV638" s="3"/>
      <c r="AW638" s="3"/>
      <c r="AX638" s="3"/>
      <c r="AY638" s="3"/>
      <c r="AZ638" s="3"/>
      <c r="BA638" s="3"/>
      <c r="BB638" s="3"/>
      <c r="BC638" s="3"/>
      <c r="BD638" s="3"/>
      <c r="BE638" s="3"/>
      <c r="BF638" s="3"/>
      <c r="BG638" s="3"/>
      <c r="BH638" s="3"/>
      <c r="BI638" s="3"/>
      <c r="BJ638" s="3"/>
      <c r="BK638" s="3"/>
      <c r="BL638" s="3"/>
      <c r="BM638" s="3"/>
      <c r="BN638" s="3"/>
    </row>
    <row r="639">
      <c r="A639" s="3"/>
      <c r="B639" s="68"/>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c r="AU639" s="3"/>
      <c r="AV639" s="3"/>
      <c r="AW639" s="3"/>
      <c r="AX639" s="3"/>
      <c r="AY639" s="3"/>
      <c r="AZ639" s="3"/>
      <c r="BA639" s="3"/>
      <c r="BB639" s="3"/>
      <c r="BC639" s="3"/>
      <c r="BD639" s="3"/>
      <c r="BE639" s="3"/>
      <c r="BF639" s="3"/>
      <c r="BG639" s="3"/>
      <c r="BH639" s="3"/>
      <c r="BI639" s="3"/>
      <c r="BJ639" s="3"/>
      <c r="BK639" s="3"/>
      <c r="BL639" s="3"/>
      <c r="BM639" s="3"/>
      <c r="BN639" s="3"/>
    </row>
    <row r="640">
      <c r="A640" s="3"/>
      <c r="B640" s="68"/>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c r="AU640" s="3"/>
      <c r="AV640" s="3"/>
      <c r="AW640" s="3"/>
      <c r="AX640" s="3"/>
      <c r="AY640" s="3"/>
      <c r="AZ640" s="3"/>
      <c r="BA640" s="3"/>
      <c r="BB640" s="3"/>
      <c r="BC640" s="3"/>
      <c r="BD640" s="3"/>
      <c r="BE640" s="3"/>
      <c r="BF640" s="3"/>
      <c r="BG640" s="3"/>
      <c r="BH640" s="3"/>
      <c r="BI640" s="3"/>
      <c r="BJ640" s="3"/>
      <c r="BK640" s="3"/>
      <c r="BL640" s="3"/>
      <c r="BM640" s="3"/>
      <c r="BN640" s="3"/>
    </row>
    <row r="641">
      <c r="A641" s="3"/>
      <c r="B641" s="68"/>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3"/>
      <c r="AV641" s="3"/>
      <c r="AW641" s="3"/>
      <c r="AX641" s="3"/>
      <c r="AY641" s="3"/>
      <c r="AZ641" s="3"/>
      <c r="BA641" s="3"/>
      <c r="BB641" s="3"/>
      <c r="BC641" s="3"/>
      <c r="BD641" s="3"/>
      <c r="BE641" s="3"/>
      <c r="BF641" s="3"/>
      <c r="BG641" s="3"/>
      <c r="BH641" s="3"/>
      <c r="BI641" s="3"/>
      <c r="BJ641" s="3"/>
      <c r="BK641" s="3"/>
      <c r="BL641" s="3"/>
      <c r="BM641" s="3"/>
      <c r="BN641" s="3"/>
    </row>
    <row r="642">
      <c r="A642" s="3"/>
      <c r="B642" s="68"/>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3"/>
      <c r="AV642" s="3"/>
      <c r="AW642" s="3"/>
      <c r="AX642" s="3"/>
      <c r="AY642" s="3"/>
      <c r="AZ642" s="3"/>
      <c r="BA642" s="3"/>
      <c r="BB642" s="3"/>
      <c r="BC642" s="3"/>
      <c r="BD642" s="3"/>
      <c r="BE642" s="3"/>
      <c r="BF642" s="3"/>
      <c r="BG642" s="3"/>
      <c r="BH642" s="3"/>
      <c r="BI642" s="3"/>
      <c r="BJ642" s="3"/>
      <c r="BK642" s="3"/>
      <c r="BL642" s="3"/>
      <c r="BM642" s="3"/>
      <c r="BN642" s="3"/>
    </row>
    <row r="643">
      <c r="A643" s="3"/>
      <c r="B643" s="68"/>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c r="AU643" s="3"/>
      <c r="AV643" s="3"/>
      <c r="AW643" s="3"/>
      <c r="AX643" s="3"/>
      <c r="AY643" s="3"/>
      <c r="AZ643" s="3"/>
      <c r="BA643" s="3"/>
      <c r="BB643" s="3"/>
      <c r="BC643" s="3"/>
      <c r="BD643" s="3"/>
      <c r="BE643" s="3"/>
      <c r="BF643" s="3"/>
      <c r="BG643" s="3"/>
      <c r="BH643" s="3"/>
      <c r="BI643" s="3"/>
      <c r="BJ643" s="3"/>
      <c r="BK643" s="3"/>
      <c r="BL643" s="3"/>
      <c r="BM643" s="3"/>
      <c r="BN643" s="3"/>
    </row>
    <row r="644">
      <c r="A644" s="3"/>
      <c r="B644" s="68"/>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c r="AU644" s="3"/>
      <c r="AV644" s="3"/>
      <c r="AW644" s="3"/>
      <c r="AX644" s="3"/>
      <c r="AY644" s="3"/>
      <c r="AZ644" s="3"/>
      <c r="BA644" s="3"/>
      <c r="BB644" s="3"/>
      <c r="BC644" s="3"/>
      <c r="BD644" s="3"/>
      <c r="BE644" s="3"/>
      <c r="BF644" s="3"/>
      <c r="BG644" s="3"/>
      <c r="BH644" s="3"/>
      <c r="BI644" s="3"/>
      <c r="BJ644" s="3"/>
      <c r="BK644" s="3"/>
      <c r="BL644" s="3"/>
      <c r="BM644" s="3"/>
      <c r="BN644" s="3"/>
    </row>
    <row r="645">
      <c r="A645" s="3"/>
      <c r="B645" s="68"/>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c r="AU645" s="3"/>
      <c r="AV645" s="3"/>
      <c r="AW645" s="3"/>
      <c r="AX645" s="3"/>
      <c r="AY645" s="3"/>
      <c r="AZ645" s="3"/>
      <c r="BA645" s="3"/>
      <c r="BB645" s="3"/>
      <c r="BC645" s="3"/>
      <c r="BD645" s="3"/>
      <c r="BE645" s="3"/>
      <c r="BF645" s="3"/>
      <c r="BG645" s="3"/>
      <c r="BH645" s="3"/>
      <c r="BI645" s="3"/>
      <c r="BJ645" s="3"/>
      <c r="BK645" s="3"/>
      <c r="BL645" s="3"/>
      <c r="BM645" s="3"/>
      <c r="BN645" s="3"/>
    </row>
    <row r="646">
      <c r="A646" s="3"/>
      <c r="B646" s="68"/>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c r="AW646" s="3"/>
      <c r="AX646" s="3"/>
      <c r="AY646" s="3"/>
      <c r="AZ646" s="3"/>
      <c r="BA646" s="3"/>
      <c r="BB646" s="3"/>
      <c r="BC646" s="3"/>
      <c r="BD646" s="3"/>
      <c r="BE646" s="3"/>
      <c r="BF646" s="3"/>
      <c r="BG646" s="3"/>
      <c r="BH646" s="3"/>
      <c r="BI646" s="3"/>
      <c r="BJ646" s="3"/>
      <c r="BK646" s="3"/>
      <c r="BL646" s="3"/>
      <c r="BM646" s="3"/>
      <c r="BN646" s="3"/>
    </row>
    <row r="647">
      <c r="A647" s="3"/>
      <c r="B647" s="68"/>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3"/>
      <c r="AV647" s="3"/>
      <c r="AW647" s="3"/>
      <c r="AX647" s="3"/>
      <c r="AY647" s="3"/>
      <c r="AZ647" s="3"/>
      <c r="BA647" s="3"/>
      <c r="BB647" s="3"/>
      <c r="BC647" s="3"/>
      <c r="BD647" s="3"/>
      <c r="BE647" s="3"/>
      <c r="BF647" s="3"/>
      <c r="BG647" s="3"/>
      <c r="BH647" s="3"/>
      <c r="BI647" s="3"/>
      <c r="BJ647" s="3"/>
      <c r="BK647" s="3"/>
      <c r="BL647" s="3"/>
      <c r="BM647" s="3"/>
      <c r="BN647" s="3"/>
    </row>
    <row r="648">
      <c r="A648" s="3"/>
      <c r="B648" s="68"/>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c r="AW648" s="3"/>
      <c r="AX648" s="3"/>
      <c r="AY648" s="3"/>
      <c r="AZ648" s="3"/>
      <c r="BA648" s="3"/>
      <c r="BB648" s="3"/>
      <c r="BC648" s="3"/>
      <c r="BD648" s="3"/>
      <c r="BE648" s="3"/>
      <c r="BF648" s="3"/>
      <c r="BG648" s="3"/>
      <c r="BH648" s="3"/>
      <c r="BI648" s="3"/>
      <c r="BJ648" s="3"/>
      <c r="BK648" s="3"/>
      <c r="BL648" s="3"/>
      <c r="BM648" s="3"/>
      <c r="BN648" s="3"/>
    </row>
    <row r="649">
      <c r="A649" s="3"/>
      <c r="B649" s="68"/>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
      <c r="AV649" s="3"/>
      <c r="AW649" s="3"/>
      <c r="AX649" s="3"/>
      <c r="AY649" s="3"/>
      <c r="AZ649" s="3"/>
      <c r="BA649" s="3"/>
      <c r="BB649" s="3"/>
      <c r="BC649" s="3"/>
      <c r="BD649" s="3"/>
      <c r="BE649" s="3"/>
      <c r="BF649" s="3"/>
      <c r="BG649" s="3"/>
      <c r="BH649" s="3"/>
      <c r="BI649" s="3"/>
      <c r="BJ649" s="3"/>
      <c r="BK649" s="3"/>
      <c r="BL649" s="3"/>
      <c r="BM649" s="3"/>
      <c r="BN649" s="3"/>
    </row>
    <row r="650">
      <c r="A650" s="3"/>
      <c r="B650" s="68"/>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
      <c r="AV650" s="3"/>
      <c r="AW650" s="3"/>
      <c r="AX650" s="3"/>
      <c r="AY650" s="3"/>
      <c r="AZ650" s="3"/>
      <c r="BA650" s="3"/>
      <c r="BB650" s="3"/>
      <c r="BC650" s="3"/>
      <c r="BD650" s="3"/>
      <c r="BE650" s="3"/>
      <c r="BF650" s="3"/>
      <c r="BG650" s="3"/>
      <c r="BH650" s="3"/>
      <c r="BI650" s="3"/>
      <c r="BJ650" s="3"/>
      <c r="BK650" s="3"/>
      <c r="BL650" s="3"/>
      <c r="BM650" s="3"/>
      <c r="BN650" s="3"/>
    </row>
    <row r="651">
      <c r="A651" s="3"/>
      <c r="B651" s="68"/>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
      <c r="AV651" s="3"/>
      <c r="AW651" s="3"/>
      <c r="AX651" s="3"/>
      <c r="AY651" s="3"/>
      <c r="AZ651" s="3"/>
      <c r="BA651" s="3"/>
      <c r="BB651" s="3"/>
      <c r="BC651" s="3"/>
      <c r="BD651" s="3"/>
      <c r="BE651" s="3"/>
      <c r="BF651" s="3"/>
      <c r="BG651" s="3"/>
      <c r="BH651" s="3"/>
      <c r="BI651" s="3"/>
      <c r="BJ651" s="3"/>
      <c r="BK651" s="3"/>
      <c r="BL651" s="3"/>
      <c r="BM651" s="3"/>
      <c r="BN651" s="3"/>
    </row>
    <row r="652">
      <c r="A652" s="3"/>
      <c r="B652" s="68"/>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c r="AV652" s="3"/>
      <c r="AW652" s="3"/>
      <c r="AX652" s="3"/>
      <c r="AY652" s="3"/>
      <c r="AZ652" s="3"/>
      <c r="BA652" s="3"/>
      <c r="BB652" s="3"/>
      <c r="BC652" s="3"/>
      <c r="BD652" s="3"/>
      <c r="BE652" s="3"/>
      <c r="BF652" s="3"/>
      <c r="BG652" s="3"/>
      <c r="BH652" s="3"/>
      <c r="BI652" s="3"/>
      <c r="BJ652" s="3"/>
      <c r="BK652" s="3"/>
      <c r="BL652" s="3"/>
      <c r="BM652" s="3"/>
      <c r="BN652" s="3"/>
    </row>
    <row r="653">
      <c r="A653" s="3"/>
      <c r="B653" s="68"/>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c r="AV653" s="3"/>
      <c r="AW653" s="3"/>
      <c r="AX653" s="3"/>
      <c r="AY653" s="3"/>
      <c r="AZ653" s="3"/>
      <c r="BA653" s="3"/>
      <c r="BB653" s="3"/>
      <c r="BC653" s="3"/>
      <c r="BD653" s="3"/>
      <c r="BE653" s="3"/>
      <c r="BF653" s="3"/>
      <c r="BG653" s="3"/>
      <c r="BH653" s="3"/>
      <c r="BI653" s="3"/>
      <c r="BJ653" s="3"/>
      <c r="BK653" s="3"/>
      <c r="BL653" s="3"/>
      <c r="BM653" s="3"/>
      <c r="BN653" s="3"/>
    </row>
    <row r="654">
      <c r="A654" s="3"/>
      <c r="B654" s="68"/>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3"/>
      <c r="AV654" s="3"/>
      <c r="AW654" s="3"/>
      <c r="AX654" s="3"/>
      <c r="AY654" s="3"/>
      <c r="AZ654" s="3"/>
      <c r="BA654" s="3"/>
      <c r="BB654" s="3"/>
      <c r="BC654" s="3"/>
      <c r="BD654" s="3"/>
      <c r="BE654" s="3"/>
      <c r="BF654" s="3"/>
      <c r="BG654" s="3"/>
      <c r="BH654" s="3"/>
      <c r="BI654" s="3"/>
      <c r="BJ654" s="3"/>
      <c r="BK654" s="3"/>
      <c r="BL654" s="3"/>
      <c r="BM654" s="3"/>
      <c r="BN654" s="3"/>
    </row>
    <row r="655">
      <c r="A655" s="3"/>
      <c r="B655" s="68"/>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c r="AW655" s="3"/>
      <c r="AX655" s="3"/>
      <c r="AY655" s="3"/>
      <c r="AZ655" s="3"/>
      <c r="BA655" s="3"/>
      <c r="BB655" s="3"/>
      <c r="BC655" s="3"/>
      <c r="BD655" s="3"/>
      <c r="BE655" s="3"/>
      <c r="BF655" s="3"/>
      <c r="BG655" s="3"/>
      <c r="BH655" s="3"/>
      <c r="BI655" s="3"/>
      <c r="BJ655" s="3"/>
      <c r="BK655" s="3"/>
      <c r="BL655" s="3"/>
      <c r="BM655" s="3"/>
      <c r="BN655" s="3"/>
    </row>
    <row r="656">
      <c r="A656" s="3"/>
      <c r="B656" s="68"/>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3"/>
      <c r="AV656" s="3"/>
      <c r="AW656" s="3"/>
      <c r="AX656" s="3"/>
      <c r="AY656" s="3"/>
      <c r="AZ656" s="3"/>
      <c r="BA656" s="3"/>
      <c r="BB656" s="3"/>
      <c r="BC656" s="3"/>
      <c r="BD656" s="3"/>
      <c r="BE656" s="3"/>
      <c r="BF656" s="3"/>
      <c r="BG656" s="3"/>
      <c r="BH656" s="3"/>
      <c r="BI656" s="3"/>
      <c r="BJ656" s="3"/>
      <c r="BK656" s="3"/>
      <c r="BL656" s="3"/>
      <c r="BM656" s="3"/>
      <c r="BN656" s="3"/>
    </row>
    <row r="657">
      <c r="A657" s="3"/>
      <c r="B657" s="68"/>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3"/>
      <c r="AV657" s="3"/>
      <c r="AW657" s="3"/>
      <c r="AX657" s="3"/>
      <c r="AY657" s="3"/>
      <c r="AZ657" s="3"/>
      <c r="BA657" s="3"/>
      <c r="BB657" s="3"/>
      <c r="BC657" s="3"/>
      <c r="BD657" s="3"/>
      <c r="BE657" s="3"/>
      <c r="BF657" s="3"/>
      <c r="BG657" s="3"/>
      <c r="BH657" s="3"/>
      <c r="BI657" s="3"/>
      <c r="BJ657" s="3"/>
      <c r="BK657" s="3"/>
      <c r="BL657" s="3"/>
      <c r="BM657" s="3"/>
      <c r="BN657" s="3"/>
    </row>
    <row r="658">
      <c r="A658" s="3"/>
      <c r="B658" s="68"/>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3"/>
      <c r="AV658" s="3"/>
      <c r="AW658" s="3"/>
      <c r="AX658" s="3"/>
      <c r="AY658" s="3"/>
      <c r="AZ658" s="3"/>
      <c r="BA658" s="3"/>
      <c r="BB658" s="3"/>
      <c r="BC658" s="3"/>
      <c r="BD658" s="3"/>
      <c r="BE658" s="3"/>
      <c r="BF658" s="3"/>
      <c r="BG658" s="3"/>
      <c r="BH658" s="3"/>
      <c r="BI658" s="3"/>
      <c r="BJ658" s="3"/>
      <c r="BK658" s="3"/>
      <c r="BL658" s="3"/>
      <c r="BM658" s="3"/>
      <c r="BN658" s="3"/>
    </row>
    <row r="659">
      <c r="A659" s="3"/>
      <c r="B659" s="68"/>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3"/>
      <c r="AV659" s="3"/>
      <c r="AW659" s="3"/>
      <c r="AX659" s="3"/>
      <c r="AY659" s="3"/>
      <c r="AZ659" s="3"/>
      <c r="BA659" s="3"/>
      <c r="BB659" s="3"/>
      <c r="BC659" s="3"/>
      <c r="BD659" s="3"/>
      <c r="BE659" s="3"/>
      <c r="BF659" s="3"/>
      <c r="BG659" s="3"/>
      <c r="BH659" s="3"/>
      <c r="BI659" s="3"/>
      <c r="BJ659" s="3"/>
      <c r="BK659" s="3"/>
      <c r="BL659" s="3"/>
      <c r="BM659" s="3"/>
      <c r="BN659" s="3"/>
    </row>
    <row r="660">
      <c r="A660" s="3"/>
      <c r="B660" s="68"/>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c r="AV660" s="3"/>
      <c r="AW660" s="3"/>
      <c r="AX660" s="3"/>
      <c r="AY660" s="3"/>
      <c r="AZ660" s="3"/>
      <c r="BA660" s="3"/>
      <c r="BB660" s="3"/>
      <c r="BC660" s="3"/>
      <c r="BD660" s="3"/>
      <c r="BE660" s="3"/>
      <c r="BF660" s="3"/>
      <c r="BG660" s="3"/>
      <c r="BH660" s="3"/>
      <c r="BI660" s="3"/>
      <c r="BJ660" s="3"/>
      <c r="BK660" s="3"/>
      <c r="BL660" s="3"/>
      <c r="BM660" s="3"/>
      <c r="BN660" s="3"/>
    </row>
    <row r="661">
      <c r="A661" s="3"/>
      <c r="B661" s="68"/>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c r="AW661" s="3"/>
      <c r="AX661" s="3"/>
      <c r="AY661" s="3"/>
      <c r="AZ661" s="3"/>
      <c r="BA661" s="3"/>
      <c r="BB661" s="3"/>
      <c r="BC661" s="3"/>
      <c r="BD661" s="3"/>
      <c r="BE661" s="3"/>
      <c r="BF661" s="3"/>
      <c r="BG661" s="3"/>
      <c r="BH661" s="3"/>
      <c r="BI661" s="3"/>
      <c r="BJ661" s="3"/>
      <c r="BK661" s="3"/>
      <c r="BL661" s="3"/>
      <c r="BM661" s="3"/>
      <c r="BN661" s="3"/>
    </row>
    <row r="662">
      <c r="A662" s="3"/>
      <c r="B662" s="68"/>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3"/>
      <c r="AV662" s="3"/>
      <c r="AW662" s="3"/>
      <c r="AX662" s="3"/>
      <c r="AY662" s="3"/>
      <c r="AZ662" s="3"/>
      <c r="BA662" s="3"/>
      <c r="BB662" s="3"/>
      <c r="BC662" s="3"/>
      <c r="BD662" s="3"/>
      <c r="BE662" s="3"/>
      <c r="BF662" s="3"/>
      <c r="BG662" s="3"/>
      <c r="BH662" s="3"/>
      <c r="BI662" s="3"/>
      <c r="BJ662" s="3"/>
      <c r="BK662" s="3"/>
      <c r="BL662" s="3"/>
      <c r="BM662" s="3"/>
      <c r="BN662" s="3"/>
    </row>
    <row r="663">
      <c r="A663" s="3"/>
      <c r="B663" s="68"/>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c r="AV663" s="3"/>
      <c r="AW663" s="3"/>
      <c r="AX663" s="3"/>
      <c r="AY663" s="3"/>
      <c r="AZ663" s="3"/>
      <c r="BA663" s="3"/>
      <c r="BB663" s="3"/>
      <c r="BC663" s="3"/>
      <c r="BD663" s="3"/>
      <c r="BE663" s="3"/>
      <c r="BF663" s="3"/>
      <c r="BG663" s="3"/>
      <c r="BH663" s="3"/>
      <c r="BI663" s="3"/>
      <c r="BJ663" s="3"/>
      <c r="BK663" s="3"/>
      <c r="BL663" s="3"/>
      <c r="BM663" s="3"/>
      <c r="BN663" s="3"/>
    </row>
    <row r="664">
      <c r="A664" s="3"/>
      <c r="B664" s="68"/>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c r="AW664" s="3"/>
      <c r="AX664" s="3"/>
      <c r="AY664" s="3"/>
      <c r="AZ664" s="3"/>
      <c r="BA664" s="3"/>
      <c r="BB664" s="3"/>
      <c r="BC664" s="3"/>
      <c r="BD664" s="3"/>
      <c r="BE664" s="3"/>
      <c r="BF664" s="3"/>
      <c r="BG664" s="3"/>
      <c r="BH664" s="3"/>
      <c r="BI664" s="3"/>
      <c r="BJ664" s="3"/>
      <c r="BK664" s="3"/>
      <c r="BL664" s="3"/>
      <c r="BM664" s="3"/>
      <c r="BN664" s="3"/>
    </row>
    <row r="665">
      <c r="A665" s="3"/>
      <c r="B665" s="68"/>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
      <c r="AV665" s="3"/>
      <c r="AW665" s="3"/>
      <c r="AX665" s="3"/>
      <c r="AY665" s="3"/>
      <c r="AZ665" s="3"/>
      <c r="BA665" s="3"/>
      <c r="BB665" s="3"/>
      <c r="BC665" s="3"/>
      <c r="BD665" s="3"/>
      <c r="BE665" s="3"/>
      <c r="BF665" s="3"/>
      <c r="BG665" s="3"/>
      <c r="BH665" s="3"/>
      <c r="BI665" s="3"/>
      <c r="BJ665" s="3"/>
      <c r="BK665" s="3"/>
      <c r="BL665" s="3"/>
      <c r="BM665" s="3"/>
      <c r="BN665" s="3"/>
    </row>
    <row r="666">
      <c r="A666" s="3"/>
      <c r="B666" s="68"/>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3"/>
      <c r="AV666" s="3"/>
      <c r="AW666" s="3"/>
      <c r="AX666" s="3"/>
      <c r="AY666" s="3"/>
      <c r="AZ666" s="3"/>
      <c r="BA666" s="3"/>
      <c r="BB666" s="3"/>
      <c r="BC666" s="3"/>
      <c r="BD666" s="3"/>
      <c r="BE666" s="3"/>
      <c r="BF666" s="3"/>
      <c r="BG666" s="3"/>
      <c r="BH666" s="3"/>
      <c r="BI666" s="3"/>
      <c r="BJ666" s="3"/>
      <c r="BK666" s="3"/>
      <c r="BL666" s="3"/>
      <c r="BM666" s="3"/>
      <c r="BN666" s="3"/>
    </row>
    <row r="667">
      <c r="A667" s="3"/>
      <c r="B667" s="68"/>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c r="AU667" s="3"/>
      <c r="AV667" s="3"/>
      <c r="AW667" s="3"/>
      <c r="AX667" s="3"/>
      <c r="AY667" s="3"/>
      <c r="AZ667" s="3"/>
      <c r="BA667" s="3"/>
      <c r="BB667" s="3"/>
      <c r="BC667" s="3"/>
      <c r="BD667" s="3"/>
      <c r="BE667" s="3"/>
      <c r="BF667" s="3"/>
      <c r="BG667" s="3"/>
      <c r="BH667" s="3"/>
      <c r="BI667" s="3"/>
      <c r="BJ667" s="3"/>
      <c r="BK667" s="3"/>
      <c r="BL667" s="3"/>
      <c r="BM667" s="3"/>
      <c r="BN667" s="3"/>
    </row>
    <row r="668">
      <c r="A668" s="3"/>
      <c r="B668" s="68"/>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c r="AU668" s="3"/>
      <c r="AV668" s="3"/>
      <c r="AW668" s="3"/>
      <c r="AX668" s="3"/>
      <c r="AY668" s="3"/>
      <c r="AZ668" s="3"/>
      <c r="BA668" s="3"/>
      <c r="BB668" s="3"/>
      <c r="BC668" s="3"/>
      <c r="BD668" s="3"/>
      <c r="BE668" s="3"/>
      <c r="BF668" s="3"/>
      <c r="BG668" s="3"/>
      <c r="BH668" s="3"/>
      <c r="BI668" s="3"/>
      <c r="BJ668" s="3"/>
      <c r="BK668" s="3"/>
      <c r="BL668" s="3"/>
      <c r="BM668" s="3"/>
      <c r="BN668" s="3"/>
    </row>
    <row r="669">
      <c r="A669" s="3"/>
      <c r="B669" s="68"/>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c r="AU669" s="3"/>
      <c r="AV669" s="3"/>
      <c r="AW669" s="3"/>
      <c r="AX669" s="3"/>
      <c r="AY669" s="3"/>
      <c r="AZ669" s="3"/>
      <c r="BA669" s="3"/>
      <c r="BB669" s="3"/>
      <c r="BC669" s="3"/>
      <c r="BD669" s="3"/>
      <c r="BE669" s="3"/>
      <c r="BF669" s="3"/>
      <c r="BG669" s="3"/>
      <c r="BH669" s="3"/>
      <c r="BI669" s="3"/>
      <c r="BJ669" s="3"/>
      <c r="BK669" s="3"/>
      <c r="BL669" s="3"/>
      <c r="BM669" s="3"/>
      <c r="BN669" s="3"/>
    </row>
    <row r="670">
      <c r="A670" s="3"/>
      <c r="B670" s="68"/>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c r="AU670" s="3"/>
      <c r="AV670" s="3"/>
      <c r="AW670" s="3"/>
      <c r="AX670" s="3"/>
      <c r="AY670" s="3"/>
      <c r="AZ670" s="3"/>
      <c r="BA670" s="3"/>
      <c r="BB670" s="3"/>
      <c r="BC670" s="3"/>
      <c r="BD670" s="3"/>
      <c r="BE670" s="3"/>
      <c r="BF670" s="3"/>
      <c r="BG670" s="3"/>
      <c r="BH670" s="3"/>
      <c r="BI670" s="3"/>
      <c r="BJ670" s="3"/>
      <c r="BK670" s="3"/>
      <c r="BL670" s="3"/>
      <c r="BM670" s="3"/>
      <c r="BN670" s="3"/>
    </row>
    <row r="671">
      <c r="A671" s="3"/>
      <c r="B671" s="68"/>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3"/>
      <c r="AV671" s="3"/>
      <c r="AW671" s="3"/>
      <c r="AX671" s="3"/>
      <c r="AY671" s="3"/>
      <c r="AZ671" s="3"/>
      <c r="BA671" s="3"/>
      <c r="BB671" s="3"/>
      <c r="BC671" s="3"/>
      <c r="BD671" s="3"/>
      <c r="BE671" s="3"/>
      <c r="BF671" s="3"/>
      <c r="BG671" s="3"/>
      <c r="BH671" s="3"/>
      <c r="BI671" s="3"/>
      <c r="BJ671" s="3"/>
      <c r="BK671" s="3"/>
      <c r="BL671" s="3"/>
      <c r="BM671" s="3"/>
      <c r="BN671" s="3"/>
    </row>
    <row r="672">
      <c r="A672" s="3"/>
      <c r="B672" s="68"/>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3"/>
      <c r="AV672" s="3"/>
      <c r="AW672" s="3"/>
      <c r="AX672" s="3"/>
      <c r="AY672" s="3"/>
      <c r="AZ672" s="3"/>
      <c r="BA672" s="3"/>
      <c r="BB672" s="3"/>
      <c r="BC672" s="3"/>
      <c r="BD672" s="3"/>
      <c r="BE672" s="3"/>
      <c r="BF672" s="3"/>
      <c r="BG672" s="3"/>
      <c r="BH672" s="3"/>
      <c r="BI672" s="3"/>
      <c r="BJ672" s="3"/>
      <c r="BK672" s="3"/>
      <c r="BL672" s="3"/>
      <c r="BM672" s="3"/>
      <c r="BN672" s="3"/>
    </row>
    <row r="673">
      <c r="A673" s="3"/>
      <c r="B673" s="68"/>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3"/>
      <c r="AV673" s="3"/>
      <c r="AW673" s="3"/>
      <c r="AX673" s="3"/>
      <c r="AY673" s="3"/>
      <c r="AZ673" s="3"/>
      <c r="BA673" s="3"/>
      <c r="BB673" s="3"/>
      <c r="BC673" s="3"/>
      <c r="BD673" s="3"/>
      <c r="BE673" s="3"/>
      <c r="BF673" s="3"/>
      <c r="BG673" s="3"/>
      <c r="BH673" s="3"/>
      <c r="BI673" s="3"/>
      <c r="BJ673" s="3"/>
      <c r="BK673" s="3"/>
      <c r="BL673" s="3"/>
      <c r="BM673" s="3"/>
      <c r="BN673" s="3"/>
    </row>
    <row r="674">
      <c r="A674" s="3"/>
      <c r="B674" s="68"/>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c r="AU674" s="3"/>
      <c r="AV674" s="3"/>
      <c r="AW674" s="3"/>
      <c r="AX674" s="3"/>
      <c r="AY674" s="3"/>
      <c r="AZ674" s="3"/>
      <c r="BA674" s="3"/>
      <c r="BB674" s="3"/>
      <c r="BC674" s="3"/>
      <c r="BD674" s="3"/>
      <c r="BE674" s="3"/>
      <c r="BF674" s="3"/>
      <c r="BG674" s="3"/>
      <c r="BH674" s="3"/>
      <c r="BI674" s="3"/>
      <c r="BJ674" s="3"/>
      <c r="BK674" s="3"/>
      <c r="BL674" s="3"/>
      <c r="BM674" s="3"/>
      <c r="BN674" s="3"/>
    </row>
    <row r="675">
      <c r="A675" s="3"/>
      <c r="B675" s="68"/>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3"/>
      <c r="AV675" s="3"/>
      <c r="AW675" s="3"/>
      <c r="AX675" s="3"/>
      <c r="AY675" s="3"/>
      <c r="AZ675" s="3"/>
      <c r="BA675" s="3"/>
      <c r="BB675" s="3"/>
      <c r="BC675" s="3"/>
      <c r="BD675" s="3"/>
      <c r="BE675" s="3"/>
      <c r="BF675" s="3"/>
      <c r="BG675" s="3"/>
      <c r="BH675" s="3"/>
      <c r="BI675" s="3"/>
      <c r="BJ675" s="3"/>
      <c r="BK675" s="3"/>
      <c r="BL675" s="3"/>
      <c r="BM675" s="3"/>
      <c r="BN675" s="3"/>
    </row>
    <row r="676">
      <c r="A676" s="3"/>
      <c r="B676" s="68"/>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c r="AU676" s="3"/>
      <c r="AV676" s="3"/>
      <c r="AW676" s="3"/>
      <c r="AX676" s="3"/>
      <c r="AY676" s="3"/>
      <c r="AZ676" s="3"/>
      <c r="BA676" s="3"/>
      <c r="BB676" s="3"/>
      <c r="BC676" s="3"/>
      <c r="BD676" s="3"/>
      <c r="BE676" s="3"/>
      <c r="BF676" s="3"/>
      <c r="BG676" s="3"/>
      <c r="BH676" s="3"/>
      <c r="BI676" s="3"/>
      <c r="BJ676" s="3"/>
      <c r="BK676" s="3"/>
      <c r="BL676" s="3"/>
      <c r="BM676" s="3"/>
      <c r="BN676" s="3"/>
    </row>
    <row r="677">
      <c r="A677" s="3"/>
      <c r="B677" s="68"/>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c r="AT677" s="3"/>
      <c r="AU677" s="3"/>
      <c r="AV677" s="3"/>
      <c r="AW677" s="3"/>
      <c r="AX677" s="3"/>
      <c r="AY677" s="3"/>
      <c r="AZ677" s="3"/>
      <c r="BA677" s="3"/>
      <c r="BB677" s="3"/>
      <c r="BC677" s="3"/>
      <c r="BD677" s="3"/>
      <c r="BE677" s="3"/>
      <c r="BF677" s="3"/>
      <c r="BG677" s="3"/>
      <c r="BH677" s="3"/>
      <c r="BI677" s="3"/>
      <c r="BJ677" s="3"/>
      <c r="BK677" s="3"/>
      <c r="BL677" s="3"/>
      <c r="BM677" s="3"/>
      <c r="BN677" s="3"/>
    </row>
    <row r="678">
      <c r="A678" s="3"/>
      <c r="B678" s="68"/>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c r="AU678" s="3"/>
      <c r="AV678" s="3"/>
      <c r="AW678" s="3"/>
      <c r="AX678" s="3"/>
      <c r="AY678" s="3"/>
      <c r="AZ678" s="3"/>
      <c r="BA678" s="3"/>
      <c r="BB678" s="3"/>
      <c r="BC678" s="3"/>
      <c r="BD678" s="3"/>
      <c r="BE678" s="3"/>
      <c r="BF678" s="3"/>
      <c r="BG678" s="3"/>
      <c r="BH678" s="3"/>
      <c r="BI678" s="3"/>
      <c r="BJ678" s="3"/>
      <c r="BK678" s="3"/>
      <c r="BL678" s="3"/>
      <c r="BM678" s="3"/>
      <c r="BN678" s="3"/>
    </row>
    <row r="679">
      <c r="A679" s="3"/>
      <c r="B679" s="68"/>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3"/>
      <c r="AV679" s="3"/>
      <c r="AW679" s="3"/>
      <c r="AX679" s="3"/>
      <c r="AY679" s="3"/>
      <c r="AZ679" s="3"/>
      <c r="BA679" s="3"/>
      <c r="BB679" s="3"/>
      <c r="BC679" s="3"/>
      <c r="BD679" s="3"/>
      <c r="BE679" s="3"/>
      <c r="BF679" s="3"/>
      <c r="BG679" s="3"/>
      <c r="BH679" s="3"/>
      <c r="BI679" s="3"/>
      <c r="BJ679" s="3"/>
      <c r="BK679" s="3"/>
      <c r="BL679" s="3"/>
      <c r="BM679" s="3"/>
      <c r="BN679" s="3"/>
    </row>
    <row r="680">
      <c r="A680" s="3"/>
      <c r="B680" s="68"/>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c r="AU680" s="3"/>
      <c r="AV680" s="3"/>
      <c r="AW680" s="3"/>
      <c r="AX680" s="3"/>
      <c r="AY680" s="3"/>
      <c r="AZ680" s="3"/>
      <c r="BA680" s="3"/>
      <c r="BB680" s="3"/>
      <c r="BC680" s="3"/>
      <c r="BD680" s="3"/>
      <c r="BE680" s="3"/>
      <c r="BF680" s="3"/>
      <c r="BG680" s="3"/>
      <c r="BH680" s="3"/>
      <c r="BI680" s="3"/>
      <c r="BJ680" s="3"/>
      <c r="BK680" s="3"/>
      <c r="BL680" s="3"/>
      <c r="BM680" s="3"/>
      <c r="BN680" s="3"/>
    </row>
    <row r="681">
      <c r="A681" s="3"/>
      <c r="B681" s="68"/>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3"/>
      <c r="AV681" s="3"/>
      <c r="AW681" s="3"/>
      <c r="AX681" s="3"/>
      <c r="AY681" s="3"/>
      <c r="AZ681" s="3"/>
      <c r="BA681" s="3"/>
      <c r="BB681" s="3"/>
      <c r="BC681" s="3"/>
      <c r="BD681" s="3"/>
      <c r="BE681" s="3"/>
      <c r="BF681" s="3"/>
      <c r="BG681" s="3"/>
      <c r="BH681" s="3"/>
      <c r="BI681" s="3"/>
      <c r="BJ681" s="3"/>
      <c r="BK681" s="3"/>
      <c r="BL681" s="3"/>
      <c r="BM681" s="3"/>
      <c r="BN681" s="3"/>
    </row>
    <row r="682">
      <c r="A682" s="3"/>
      <c r="B682" s="68"/>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3"/>
      <c r="AV682" s="3"/>
      <c r="AW682" s="3"/>
      <c r="AX682" s="3"/>
      <c r="AY682" s="3"/>
      <c r="AZ682" s="3"/>
      <c r="BA682" s="3"/>
      <c r="BB682" s="3"/>
      <c r="BC682" s="3"/>
      <c r="BD682" s="3"/>
      <c r="BE682" s="3"/>
      <c r="BF682" s="3"/>
      <c r="BG682" s="3"/>
      <c r="BH682" s="3"/>
      <c r="BI682" s="3"/>
      <c r="BJ682" s="3"/>
      <c r="BK682" s="3"/>
      <c r="BL682" s="3"/>
      <c r="BM682" s="3"/>
      <c r="BN682" s="3"/>
    </row>
    <row r="683">
      <c r="A683" s="3"/>
      <c r="B683" s="68"/>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
      <c r="AV683" s="3"/>
      <c r="AW683" s="3"/>
      <c r="AX683" s="3"/>
      <c r="AY683" s="3"/>
      <c r="AZ683" s="3"/>
      <c r="BA683" s="3"/>
      <c r="BB683" s="3"/>
      <c r="BC683" s="3"/>
      <c r="BD683" s="3"/>
      <c r="BE683" s="3"/>
      <c r="BF683" s="3"/>
      <c r="BG683" s="3"/>
      <c r="BH683" s="3"/>
      <c r="BI683" s="3"/>
      <c r="BJ683" s="3"/>
      <c r="BK683" s="3"/>
      <c r="BL683" s="3"/>
      <c r="BM683" s="3"/>
      <c r="BN683" s="3"/>
    </row>
    <row r="684">
      <c r="A684" s="3"/>
      <c r="B684" s="68"/>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c r="AU684" s="3"/>
      <c r="AV684" s="3"/>
      <c r="AW684" s="3"/>
      <c r="AX684" s="3"/>
      <c r="AY684" s="3"/>
      <c r="AZ684" s="3"/>
      <c r="BA684" s="3"/>
      <c r="BB684" s="3"/>
      <c r="BC684" s="3"/>
      <c r="BD684" s="3"/>
      <c r="BE684" s="3"/>
      <c r="BF684" s="3"/>
      <c r="BG684" s="3"/>
      <c r="BH684" s="3"/>
      <c r="BI684" s="3"/>
      <c r="BJ684" s="3"/>
      <c r="BK684" s="3"/>
      <c r="BL684" s="3"/>
      <c r="BM684" s="3"/>
      <c r="BN684" s="3"/>
    </row>
    <row r="685">
      <c r="A685" s="3"/>
      <c r="B685" s="68"/>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
      <c r="AV685" s="3"/>
      <c r="AW685" s="3"/>
      <c r="AX685" s="3"/>
      <c r="AY685" s="3"/>
      <c r="AZ685" s="3"/>
      <c r="BA685" s="3"/>
      <c r="BB685" s="3"/>
      <c r="BC685" s="3"/>
      <c r="BD685" s="3"/>
      <c r="BE685" s="3"/>
      <c r="BF685" s="3"/>
      <c r="BG685" s="3"/>
      <c r="BH685" s="3"/>
      <c r="BI685" s="3"/>
      <c r="BJ685" s="3"/>
      <c r="BK685" s="3"/>
      <c r="BL685" s="3"/>
      <c r="BM685" s="3"/>
      <c r="BN685" s="3"/>
    </row>
    <row r="686">
      <c r="A686" s="3"/>
      <c r="B686" s="68"/>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
      <c r="AV686" s="3"/>
      <c r="AW686" s="3"/>
      <c r="AX686" s="3"/>
      <c r="AY686" s="3"/>
      <c r="AZ686" s="3"/>
      <c r="BA686" s="3"/>
      <c r="BB686" s="3"/>
      <c r="BC686" s="3"/>
      <c r="BD686" s="3"/>
      <c r="BE686" s="3"/>
      <c r="BF686" s="3"/>
      <c r="BG686" s="3"/>
      <c r="BH686" s="3"/>
      <c r="BI686" s="3"/>
      <c r="BJ686" s="3"/>
      <c r="BK686" s="3"/>
      <c r="BL686" s="3"/>
      <c r="BM686" s="3"/>
      <c r="BN686" s="3"/>
    </row>
    <row r="687">
      <c r="A687" s="3"/>
      <c r="B687" s="68"/>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c r="AU687" s="3"/>
      <c r="AV687" s="3"/>
      <c r="AW687" s="3"/>
      <c r="AX687" s="3"/>
      <c r="AY687" s="3"/>
      <c r="AZ687" s="3"/>
      <c r="BA687" s="3"/>
      <c r="BB687" s="3"/>
      <c r="BC687" s="3"/>
      <c r="BD687" s="3"/>
      <c r="BE687" s="3"/>
      <c r="BF687" s="3"/>
      <c r="BG687" s="3"/>
      <c r="BH687" s="3"/>
      <c r="BI687" s="3"/>
      <c r="BJ687" s="3"/>
      <c r="BK687" s="3"/>
      <c r="BL687" s="3"/>
      <c r="BM687" s="3"/>
      <c r="BN687" s="3"/>
    </row>
    <row r="688">
      <c r="A688" s="3"/>
      <c r="B688" s="68"/>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c r="AU688" s="3"/>
      <c r="AV688" s="3"/>
      <c r="AW688" s="3"/>
      <c r="AX688" s="3"/>
      <c r="AY688" s="3"/>
      <c r="AZ688" s="3"/>
      <c r="BA688" s="3"/>
      <c r="BB688" s="3"/>
      <c r="BC688" s="3"/>
      <c r="BD688" s="3"/>
      <c r="BE688" s="3"/>
      <c r="BF688" s="3"/>
      <c r="BG688" s="3"/>
      <c r="BH688" s="3"/>
      <c r="BI688" s="3"/>
      <c r="BJ688" s="3"/>
      <c r="BK688" s="3"/>
      <c r="BL688" s="3"/>
      <c r="BM688" s="3"/>
      <c r="BN688" s="3"/>
    </row>
    <row r="689">
      <c r="A689" s="3"/>
      <c r="B689" s="68"/>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3"/>
      <c r="AV689" s="3"/>
      <c r="AW689" s="3"/>
      <c r="AX689" s="3"/>
      <c r="AY689" s="3"/>
      <c r="AZ689" s="3"/>
      <c r="BA689" s="3"/>
      <c r="BB689" s="3"/>
      <c r="BC689" s="3"/>
      <c r="BD689" s="3"/>
      <c r="BE689" s="3"/>
      <c r="BF689" s="3"/>
      <c r="BG689" s="3"/>
      <c r="BH689" s="3"/>
      <c r="BI689" s="3"/>
      <c r="BJ689" s="3"/>
      <c r="BK689" s="3"/>
      <c r="BL689" s="3"/>
      <c r="BM689" s="3"/>
      <c r="BN689" s="3"/>
    </row>
    <row r="690">
      <c r="A690" s="3"/>
      <c r="B690" s="68"/>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3"/>
      <c r="AV690" s="3"/>
      <c r="AW690" s="3"/>
      <c r="AX690" s="3"/>
      <c r="AY690" s="3"/>
      <c r="AZ690" s="3"/>
      <c r="BA690" s="3"/>
      <c r="BB690" s="3"/>
      <c r="BC690" s="3"/>
      <c r="BD690" s="3"/>
      <c r="BE690" s="3"/>
      <c r="BF690" s="3"/>
      <c r="BG690" s="3"/>
      <c r="BH690" s="3"/>
      <c r="BI690" s="3"/>
      <c r="BJ690" s="3"/>
      <c r="BK690" s="3"/>
      <c r="BL690" s="3"/>
      <c r="BM690" s="3"/>
      <c r="BN690" s="3"/>
    </row>
    <row r="691">
      <c r="A691" s="3"/>
      <c r="B691" s="68"/>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3"/>
      <c r="AV691" s="3"/>
      <c r="AW691" s="3"/>
      <c r="AX691" s="3"/>
      <c r="AY691" s="3"/>
      <c r="AZ691" s="3"/>
      <c r="BA691" s="3"/>
      <c r="BB691" s="3"/>
      <c r="BC691" s="3"/>
      <c r="BD691" s="3"/>
      <c r="BE691" s="3"/>
      <c r="BF691" s="3"/>
      <c r="BG691" s="3"/>
      <c r="BH691" s="3"/>
      <c r="BI691" s="3"/>
      <c r="BJ691" s="3"/>
      <c r="BK691" s="3"/>
      <c r="BL691" s="3"/>
      <c r="BM691" s="3"/>
      <c r="BN691" s="3"/>
    </row>
    <row r="692">
      <c r="A692" s="3"/>
      <c r="B692" s="68"/>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3"/>
      <c r="AV692" s="3"/>
      <c r="AW692" s="3"/>
      <c r="AX692" s="3"/>
      <c r="AY692" s="3"/>
      <c r="AZ692" s="3"/>
      <c r="BA692" s="3"/>
      <c r="BB692" s="3"/>
      <c r="BC692" s="3"/>
      <c r="BD692" s="3"/>
      <c r="BE692" s="3"/>
      <c r="BF692" s="3"/>
      <c r="BG692" s="3"/>
      <c r="BH692" s="3"/>
      <c r="BI692" s="3"/>
      <c r="BJ692" s="3"/>
      <c r="BK692" s="3"/>
      <c r="BL692" s="3"/>
      <c r="BM692" s="3"/>
      <c r="BN692" s="3"/>
    </row>
    <row r="693">
      <c r="A693" s="3"/>
      <c r="B693" s="68"/>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c r="AU693" s="3"/>
      <c r="AV693" s="3"/>
      <c r="AW693" s="3"/>
      <c r="AX693" s="3"/>
      <c r="AY693" s="3"/>
      <c r="AZ693" s="3"/>
      <c r="BA693" s="3"/>
      <c r="BB693" s="3"/>
      <c r="BC693" s="3"/>
      <c r="BD693" s="3"/>
      <c r="BE693" s="3"/>
      <c r="BF693" s="3"/>
      <c r="BG693" s="3"/>
      <c r="BH693" s="3"/>
      <c r="BI693" s="3"/>
      <c r="BJ693" s="3"/>
      <c r="BK693" s="3"/>
      <c r="BL693" s="3"/>
      <c r="BM693" s="3"/>
      <c r="BN693" s="3"/>
    </row>
    <row r="694">
      <c r="A694" s="3"/>
      <c r="B694" s="68"/>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c r="AU694" s="3"/>
      <c r="AV694" s="3"/>
      <c r="AW694" s="3"/>
      <c r="AX694" s="3"/>
      <c r="AY694" s="3"/>
      <c r="AZ694" s="3"/>
      <c r="BA694" s="3"/>
      <c r="BB694" s="3"/>
      <c r="BC694" s="3"/>
      <c r="BD694" s="3"/>
      <c r="BE694" s="3"/>
      <c r="BF694" s="3"/>
      <c r="BG694" s="3"/>
      <c r="BH694" s="3"/>
      <c r="BI694" s="3"/>
      <c r="BJ694" s="3"/>
      <c r="BK694" s="3"/>
      <c r="BL694" s="3"/>
      <c r="BM694" s="3"/>
      <c r="BN694" s="3"/>
    </row>
    <row r="695">
      <c r="A695" s="3"/>
      <c r="B695" s="68"/>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3"/>
      <c r="AV695" s="3"/>
      <c r="AW695" s="3"/>
      <c r="AX695" s="3"/>
      <c r="AY695" s="3"/>
      <c r="AZ695" s="3"/>
      <c r="BA695" s="3"/>
      <c r="BB695" s="3"/>
      <c r="BC695" s="3"/>
      <c r="BD695" s="3"/>
      <c r="BE695" s="3"/>
      <c r="BF695" s="3"/>
      <c r="BG695" s="3"/>
      <c r="BH695" s="3"/>
      <c r="BI695" s="3"/>
      <c r="BJ695" s="3"/>
      <c r="BK695" s="3"/>
      <c r="BL695" s="3"/>
      <c r="BM695" s="3"/>
      <c r="BN695" s="3"/>
    </row>
    <row r="696">
      <c r="A696" s="3"/>
      <c r="B696" s="68"/>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c r="AU696" s="3"/>
      <c r="AV696" s="3"/>
      <c r="AW696" s="3"/>
      <c r="AX696" s="3"/>
      <c r="AY696" s="3"/>
      <c r="AZ696" s="3"/>
      <c r="BA696" s="3"/>
      <c r="BB696" s="3"/>
      <c r="BC696" s="3"/>
      <c r="BD696" s="3"/>
      <c r="BE696" s="3"/>
      <c r="BF696" s="3"/>
      <c r="BG696" s="3"/>
      <c r="BH696" s="3"/>
      <c r="BI696" s="3"/>
      <c r="BJ696" s="3"/>
      <c r="BK696" s="3"/>
      <c r="BL696" s="3"/>
      <c r="BM696" s="3"/>
      <c r="BN696" s="3"/>
    </row>
    <row r="697">
      <c r="A697" s="3"/>
      <c r="B697" s="68"/>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3"/>
      <c r="AV697" s="3"/>
      <c r="AW697" s="3"/>
      <c r="AX697" s="3"/>
      <c r="AY697" s="3"/>
      <c r="AZ697" s="3"/>
      <c r="BA697" s="3"/>
      <c r="BB697" s="3"/>
      <c r="BC697" s="3"/>
      <c r="BD697" s="3"/>
      <c r="BE697" s="3"/>
      <c r="BF697" s="3"/>
      <c r="BG697" s="3"/>
      <c r="BH697" s="3"/>
      <c r="BI697" s="3"/>
      <c r="BJ697" s="3"/>
      <c r="BK697" s="3"/>
      <c r="BL697" s="3"/>
      <c r="BM697" s="3"/>
      <c r="BN697" s="3"/>
    </row>
    <row r="698">
      <c r="A698" s="3"/>
      <c r="B698" s="68"/>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c r="AU698" s="3"/>
      <c r="AV698" s="3"/>
      <c r="AW698" s="3"/>
      <c r="AX698" s="3"/>
      <c r="AY698" s="3"/>
      <c r="AZ698" s="3"/>
      <c r="BA698" s="3"/>
      <c r="BB698" s="3"/>
      <c r="BC698" s="3"/>
      <c r="BD698" s="3"/>
      <c r="BE698" s="3"/>
      <c r="BF698" s="3"/>
      <c r="BG698" s="3"/>
      <c r="BH698" s="3"/>
      <c r="BI698" s="3"/>
      <c r="BJ698" s="3"/>
      <c r="BK698" s="3"/>
      <c r="BL698" s="3"/>
      <c r="BM698" s="3"/>
      <c r="BN698" s="3"/>
    </row>
    <row r="699">
      <c r="A699" s="3"/>
      <c r="B699" s="68"/>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3"/>
      <c r="AV699" s="3"/>
      <c r="AW699" s="3"/>
      <c r="AX699" s="3"/>
      <c r="AY699" s="3"/>
      <c r="AZ699" s="3"/>
      <c r="BA699" s="3"/>
      <c r="BB699" s="3"/>
      <c r="BC699" s="3"/>
      <c r="BD699" s="3"/>
      <c r="BE699" s="3"/>
      <c r="BF699" s="3"/>
      <c r="BG699" s="3"/>
      <c r="BH699" s="3"/>
      <c r="BI699" s="3"/>
      <c r="BJ699" s="3"/>
      <c r="BK699" s="3"/>
      <c r="BL699" s="3"/>
      <c r="BM699" s="3"/>
      <c r="BN699" s="3"/>
    </row>
    <row r="700">
      <c r="A700" s="3"/>
      <c r="B700" s="68"/>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
      <c r="AV700" s="3"/>
      <c r="AW700" s="3"/>
      <c r="AX700" s="3"/>
      <c r="AY700" s="3"/>
      <c r="AZ700" s="3"/>
      <c r="BA700" s="3"/>
      <c r="BB700" s="3"/>
      <c r="BC700" s="3"/>
      <c r="BD700" s="3"/>
      <c r="BE700" s="3"/>
      <c r="BF700" s="3"/>
      <c r="BG700" s="3"/>
      <c r="BH700" s="3"/>
      <c r="BI700" s="3"/>
      <c r="BJ700" s="3"/>
      <c r="BK700" s="3"/>
      <c r="BL700" s="3"/>
      <c r="BM700" s="3"/>
      <c r="BN700" s="3"/>
    </row>
    <row r="701">
      <c r="A701" s="3"/>
      <c r="B701" s="68"/>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c r="AU701" s="3"/>
      <c r="AV701" s="3"/>
      <c r="AW701" s="3"/>
      <c r="AX701" s="3"/>
      <c r="AY701" s="3"/>
      <c r="AZ701" s="3"/>
      <c r="BA701" s="3"/>
      <c r="BB701" s="3"/>
      <c r="BC701" s="3"/>
      <c r="BD701" s="3"/>
      <c r="BE701" s="3"/>
      <c r="BF701" s="3"/>
      <c r="BG701" s="3"/>
      <c r="BH701" s="3"/>
      <c r="BI701" s="3"/>
      <c r="BJ701" s="3"/>
      <c r="BK701" s="3"/>
      <c r="BL701" s="3"/>
      <c r="BM701" s="3"/>
      <c r="BN701" s="3"/>
    </row>
    <row r="702">
      <c r="A702" s="3"/>
      <c r="B702" s="68"/>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c r="AU702" s="3"/>
      <c r="AV702" s="3"/>
      <c r="AW702" s="3"/>
      <c r="AX702" s="3"/>
      <c r="AY702" s="3"/>
      <c r="AZ702" s="3"/>
      <c r="BA702" s="3"/>
      <c r="BB702" s="3"/>
      <c r="BC702" s="3"/>
      <c r="BD702" s="3"/>
      <c r="BE702" s="3"/>
      <c r="BF702" s="3"/>
      <c r="BG702" s="3"/>
      <c r="BH702" s="3"/>
      <c r="BI702" s="3"/>
      <c r="BJ702" s="3"/>
      <c r="BK702" s="3"/>
      <c r="BL702" s="3"/>
      <c r="BM702" s="3"/>
      <c r="BN702" s="3"/>
    </row>
    <row r="703">
      <c r="A703" s="3"/>
      <c r="B703" s="68"/>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c r="AU703" s="3"/>
      <c r="AV703" s="3"/>
      <c r="AW703" s="3"/>
      <c r="AX703" s="3"/>
      <c r="AY703" s="3"/>
      <c r="AZ703" s="3"/>
      <c r="BA703" s="3"/>
      <c r="BB703" s="3"/>
      <c r="BC703" s="3"/>
      <c r="BD703" s="3"/>
      <c r="BE703" s="3"/>
      <c r="BF703" s="3"/>
      <c r="BG703" s="3"/>
      <c r="BH703" s="3"/>
      <c r="BI703" s="3"/>
      <c r="BJ703" s="3"/>
      <c r="BK703" s="3"/>
      <c r="BL703" s="3"/>
      <c r="BM703" s="3"/>
      <c r="BN703" s="3"/>
    </row>
    <row r="704">
      <c r="A704" s="3"/>
      <c r="B704" s="68"/>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3"/>
      <c r="AV704" s="3"/>
      <c r="AW704" s="3"/>
      <c r="AX704" s="3"/>
      <c r="AY704" s="3"/>
      <c r="AZ704" s="3"/>
      <c r="BA704" s="3"/>
      <c r="BB704" s="3"/>
      <c r="BC704" s="3"/>
      <c r="BD704" s="3"/>
      <c r="BE704" s="3"/>
      <c r="BF704" s="3"/>
      <c r="BG704" s="3"/>
      <c r="BH704" s="3"/>
      <c r="BI704" s="3"/>
      <c r="BJ704" s="3"/>
      <c r="BK704" s="3"/>
      <c r="BL704" s="3"/>
      <c r="BM704" s="3"/>
      <c r="BN704" s="3"/>
    </row>
    <row r="705">
      <c r="A705" s="3"/>
      <c r="B705" s="68"/>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c r="AU705" s="3"/>
      <c r="AV705" s="3"/>
      <c r="AW705" s="3"/>
      <c r="AX705" s="3"/>
      <c r="AY705" s="3"/>
      <c r="AZ705" s="3"/>
      <c r="BA705" s="3"/>
      <c r="BB705" s="3"/>
      <c r="BC705" s="3"/>
      <c r="BD705" s="3"/>
      <c r="BE705" s="3"/>
      <c r="BF705" s="3"/>
      <c r="BG705" s="3"/>
      <c r="BH705" s="3"/>
      <c r="BI705" s="3"/>
      <c r="BJ705" s="3"/>
      <c r="BK705" s="3"/>
      <c r="BL705" s="3"/>
      <c r="BM705" s="3"/>
      <c r="BN705" s="3"/>
    </row>
    <row r="706">
      <c r="A706" s="3"/>
      <c r="B706" s="68"/>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3"/>
      <c r="AV706" s="3"/>
      <c r="AW706" s="3"/>
      <c r="AX706" s="3"/>
      <c r="AY706" s="3"/>
      <c r="AZ706" s="3"/>
      <c r="BA706" s="3"/>
      <c r="BB706" s="3"/>
      <c r="BC706" s="3"/>
      <c r="BD706" s="3"/>
      <c r="BE706" s="3"/>
      <c r="BF706" s="3"/>
      <c r="BG706" s="3"/>
      <c r="BH706" s="3"/>
      <c r="BI706" s="3"/>
      <c r="BJ706" s="3"/>
      <c r="BK706" s="3"/>
      <c r="BL706" s="3"/>
      <c r="BM706" s="3"/>
      <c r="BN706" s="3"/>
    </row>
    <row r="707">
      <c r="A707" s="3"/>
      <c r="B707" s="68"/>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c r="AU707" s="3"/>
      <c r="AV707" s="3"/>
      <c r="AW707" s="3"/>
      <c r="AX707" s="3"/>
      <c r="AY707" s="3"/>
      <c r="AZ707" s="3"/>
      <c r="BA707" s="3"/>
      <c r="BB707" s="3"/>
      <c r="BC707" s="3"/>
      <c r="BD707" s="3"/>
      <c r="BE707" s="3"/>
      <c r="BF707" s="3"/>
      <c r="BG707" s="3"/>
      <c r="BH707" s="3"/>
      <c r="BI707" s="3"/>
      <c r="BJ707" s="3"/>
      <c r="BK707" s="3"/>
      <c r="BL707" s="3"/>
      <c r="BM707" s="3"/>
      <c r="BN707" s="3"/>
    </row>
    <row r="708">
      <c r="A708" s="3"/>
      <c r="B708" s="68"/>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c r="AU708" s="3"/>
      <c r="AV708" s="3"/>
      <c r="AW708" s="3"/>
      <c r="AX708" s="3"/>
      <c r="AY708" s="3"/>
      <c r="AZ708" s="3"/>
      <c r="BA708" s="3"/>
      <c r="BB708" s="3"/>
      <c r="BC708" s="3"/>
      <c r="BD708" s="3"/>
      <c r="BE708" s="3"/>
      <c r="BF708" s="3"/>
      <c r="BG708" s="3"/>
      <c r="BH708" s="3"/>
      <c r="BI708" s="3"/>
      <c r="BJ708" s="3"/>
      <c r="BK708" s="3"/>
      <c r="BL708" s="3"/>
      <c r="BM708" s="3"/>
      <c r="BN708" s="3"/>
    </row>
    <row r="709">
      <c r="A709" s="3"/>
      <c r="B709" s="68"/>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3"/>
      <c r="AV709" s="3"/>
      <c r="AW709" s="3"/>
      <c r="AX709" s="3"/>
      <c r="AY709" s="3"/>
      <c r="AZ709" s="3"/>
      <c r="BA709" s="3"/>
      <c r="BB709" s="3"/>
      <c r="BC709" s="3"/>
      <c r="BD709" s="3"/>
      <c r="BE709" s="3"/>
      <c r="BF709" s="3"/>
      <c r="BG709" s="3"/>
      <c r="BH709" s="3"/>
      <c r="BI709" s="3"/>
      <c r="BJ709" s="3"/>
      <c r="BK709" s="3"/>
      <c r="BL709" s="3"/>
      <c r="BM709" s="3"/>
      <c r="BN709" s="3"/>
    </row>
    <row r="710">
      <c r="A710" s="3"/>
      <c r="B710" s="68"/>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3"/>
      <c r="AV710" s="3"/>
      <c r="AW710" s="3"/>
      <c r="AX710" s="3"/>
      <c r="AY710" s="3"/>
      <c r="AZ710" s="3"/>
      <c r="BA710" s="3"/>
      <c r="BB710" s="3"/>
      <c r="BC710" s="3"/>
      <c r="BD710" s="3"/>
      <c r="BE710" s="3"/>
      <c r="BF710" s="3"/>
      <c r="BG710" s="3"/>
      <c r="BH710" s="3"/>
      <c r="BI710" s="3"/>
      <c r="BJ710" s="3"/>
      <c r="BK710" s="3"/>
      <c r="BL710" s="3"/>
      <c r="BM710" s="3"/>
      <c r="BN710" s="3"/>
    </row>
    <row r="711">
      <c r="A711" s="3"/>
      <c r="B711" s="68"/>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3"/>
      <c r="AV711" s="3"/>
      <c r="AW711" s="3"/>
      <c r="AX711" s="3"/>
      <c r="AY711" s="3"/>
      <c r="AZ711" s="3"/>
      <c r="BA711" s="3"/>
      <c r="BB711" s="3"/>
      <c r="BC711" s="3"/>
      <c r="BD711" s="3"/>
      <c r="BE711" s="3"/>
      <c r="BF711" s="3"/>
      <c r="BG711" s="3"/>
      <c r="BH711" s="3"/>
      <c r="BI711" s="3"/>
      <c r="BJ711" s="3"/>
      <c r="BK711" s="3"/>
      <c r="BL711" s="3"/>
      <c r="BM711" s="3"/>
      <c r="BN711" s="3"/>
    </row>
    <row r="712">
      <c r="A712" s="3"/>
      <c r="B712" s="68"/>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
      <c r="AV712" s="3"/>
      <c r="AW712" s="3"/>
      <c r="AX712" s="3"/>
      <c r="AY712" s="3"/>
      <c r="AZ712" s="3"/>
      <c r="BA712" s="3"/>
      <c r="BB712" s="3"/>
      <c r="BC712" s="3"/>
      <c r="BD712" s="3"/>
      <c r="BE712" s="3"/>
      <c r="BF712" s="3"/>
      <c r="BG712" s="3"/>
      <c r="BH712" s="3"/>
      <c r="BI712" s="3"/>
      <c r="BJ712" s="3"/>
      <c r="BK712" s="3"/>
      <c r="BL712" s="3"/>
      <c r="BM712" s="3"/>
      <c r="BN712" s="3"/>
    </row>
    <row r="713">
      <c r="A713" s="3"/>
      <c r="B713" s="68"/>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3"/>
      <c r="AV713" s="3"/>
      <c r="AW713" s="3"/>
      <c r="AX713" s="3"/>
      <c r="AY713" s="3"/>
      <c r="AZ713" s="3"/>
      <c r="BA713" s="3"/>
      <c r="BB713" s="3"/>
      <c r="BC713" s="3"/>
      <c r="BD713" s="3"/>
      <c r="BE713" s="3"/>
      <c r="BF713" s="3"/>
      <c r="BG713" s="3"/>
      <c r="BH713" s="3"/>
      <c r="BI713" s="3"/>
      <c r="BJ713" s="3"/>
      <c r="BK713" s="3"/>
      <c r="BL713" s="3"/>
      <c r="BM713" s="3"/>
      <c r="BN713" s="3"/>
    </row>
    <row r="714">
      <c r="A714" s="3"/>
      <c r="B714" s="68"/>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3"/>
      <c r="AV714" s="3"/>
      <c r="AW714" s="3"/>
      <c r="AX714" s="3"/>
      <c r="AY714" s="3"/>
      <c r="AZ714" s="3"/>
      <c r="BA714" s="3"/>
      <c r="BB714" s="3"/>
      <c r="BC714" s="3"/>
      <c r="BD714" s="3"/>
      <c r="BE714" s="3"/>
      <c r="BF714" s="3"/>
      <c r="BG714" s="3"/>
      <c r="BH714" s="3"/>
      <c r="BI714" s="3"/>
      <c r="BJ714" s="3"/>
      <c r="BK714" s="3"/>
      <c r="BL714" s="3"/>
      <c r="BM714" s="3"/>
      <c r="BN714" s="3"/>
    </row>
    <row r="715">
      <c r="A715" s="3"/>
      <c r="B715" s="68"/>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3"/>
      <c r="AV715" s="3"/>
      <c r="AW715" s="3"/>
      <c r="AX715" s="3"/>
      <c r="AY715" s="3"/>
      <c r="AZ715" s="3"/>
      <c r="BA715" s="3"/>
      <c r="BB715" s="3"/>
      <c r="BC715" s="3"/>
      <c r="BD715" s="3"/>
      <c r="BE715" s="3"/>
      <c r="BF715" s="3"/>
      <c r="BG715" s="3"/>
      <c r="BH715" s="3"/>
      <c r="BI715" s="3"/>
      <c r="BJ715" s="3"/>
      <c r="BK715" s="3"/>
      <c r="BL715" s="3"/>
      <c r="BM715" s="3"/>
      <c r="BN715" s="3"/>
    </row>
    <row r="716">
      <c r="A716" s="3"/>
      <c r="B716" s="68"/>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3"/>
      <c r="AV716" s="3"/>
      <c r="AW716" s="3"/>
      <c r="AX716" s="3"/>
      <c r="AY716" s="3"/>
      <c r="AZ716" s="3"/>
      <c r="BA716" s="3"/>
      <c r="BB716" s="3"/>
      <c r="BC716" s="3"/>
      <c r="BD716" s="3"/>
      <c r="BE716" s="3"/>
      <c r="BF716" s="3"/>
      <c r="BG716" s="3"/>
      <c r="BH716" s="3"/>
      <c r="BI716" s="3"/>
      <c r="BJ716" s="3"/>
      <c r="BK716" s="3"/>
      <c r="BL716" s="3"/>
      <c r="BM716" s="3"/>
      <c r="BN716" s="3"/>
    </row>
    <row r="717">
      <c r="A717" s="3"/>
      <c r="B717" s="68"/>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3"/>
      <c r="AV717" s="3"/>
      <c r="AW717" s="3"/>
      <c r="AX717" s="3"/>
      <c r="AY717" s="3"/>
      <c r="AZ717" s="3"/>
      <c r="BA717" s="3"/>
      <c r="BB717" s="3"/>
      <c r="BC717" s="3"/>
      <c r="BD717" s="3"/>
      <c r="BE717" s="3"/>
      <c r="BF717" s="3"/>
      <c r="BG717" s="3"/>
      <c r="BH717" s="3"/>
      <c r="BI717" s="3"/>
      <c r="BJ717" s="3"/>
      <c r="BK717" s="3"/>
      <c r="BL717" s="3"/>
      <c r="BM717" s="3"/>
      <c r="BN717" s="3"/>
    </row>
    <row r="718">
      <c r="A718" s="3"/>
      <c r="B718" s="68"/>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3"/>
      <c r="AV718" s="3"/>
      <c r="AW718" s="3"/>
      <c r="AX718" s="3"/>
      <c r="AY718" s="3"/>
      <c r="AZ718" s="3"/>
      <c r="BA718" s="3"/>
      <c r="BB718" s="3"/>
      <c r="BC718" s="3"/>
      <c r="BD718" s="3"/>
      <c r="BE718" s="3"/>
      <c r="BF718" s="3"/>
      <c r="BG718" s="3"/>
      <c r="BH718" s="3"/>
      <c r="BI718" s="3"/>
      <c r="BJ718" s="3"/>
      <c r="BK718" s="3"/>
      <c r="BL718" s="3"/>
      <c r="BM718" s="3"/>
      <c r="BN718" s="3"/>
    </row>
    <row r="719">
      <c r="A719" s="3"/>
      <c r="B719" s="68"/>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3"/>
      <c r="AV719" s="3"/>
      <c r="AW719" s="3"/>
      <c r="AX719" s="3"/>
      <c r="AY719" s="3"/>
      <c r="AZ719" s="3"/>
      <c r="BA719" s="3"/>
      <c r="BB719" s="3"/>
      <c r="BC719" s="3"/>
      <c r="BD719" s="3"/>
      <c r="BE719" s="3"/>
      <c r="BF719" s="3"/>
      <c r="BG719" s="3"/>
      <c r="BH719" s="3"/>
      <c r="BI719" s="3"/>
      <c r="BJ719" s="3"/>
      <c r="BK719" s="3"/>
      <c r="BL719" s="3"/>
      <c r="BM719" s="3"/>
      <c r="BN719" s="3"/>
    </row>
    <row r="720">
      <c r="A720" s="3"/>
      <c r="B720" s="68"/>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3"/>
      <c r="AV720" s="3"/>
      <c r="AW720" s="3"/>
      <c r="AX720" s="3"/>
      <c r="AY720" s="3"/>
      <c r="AZ720" s="3"/>
      <c r="BA720" s="3"/>
      <c r="BB720" s="3"/>
      <c r="BC720" s="3"/>
      <c r="BD720" s="3"/>
      <c r="BE720" s="3"/>
      <c r="BF720" s="3"/>
      <c r="BG720" s="3"/>
      <c r="BH720" s="3"/>
      <c r="BI720" s="3"/>
      <c r="BJ720" s="3"/>
      <c r="BK720" s="3"/>
      <c r="BL720" s="3"/>
      <c r="BM720" s="3"/>
      <c r="BN720" s="3"/>
    </row>
    <row r="721">
      <c r="A721" s="3"/>
      <c r="B721" s="68"/>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c r="AU721" s="3"/>
      <c r="AV721" s="3"/>
      <c r="AW721" s="3"/>
      <c r="AX721" s="3"/>
      <c r="AY721" s="3"/>
      <c r="AZ721" s="3"/>
      <c r="BA721" s="3"/>
      <c r="BB721" s="3"/>
      <c r="BC721" s="3"/>
      <c r="BD721" s="3"/>
      <c r="BE721" s="3"/>
      <c r="BF721" s="3"/>
      <c r="BG721" s="3"/>
      <c r="BH721" s="3"/>
      <c r="BI721" s="3"/>
      <c r="BJ721" s="3"/>
      <c r="BK721" s="3"/>
      <c r="BL721" s="3"/>
      <c r="BM721" s="3"/>
      <c r="BN721" s="3"/>
    </row>
    <row r="722">
      <c r="A722" s="3"/>
      <c r="B722" s="68"/>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3"/>
      <c r="AV722" s="3"/>
      <c r="AW722" s="3"/>
      <c r="AX722" s="3"/>
      <c r="AY722" s="3"/>
      <c r="AZ722" s="3"/>
      <c r="BA722" s="3"/>
      <c r="BB722" s="3"/>
      <c r="BC722" s="3"/>
      <c r="BD722" s="3"/>
      <c r="BE722" s="3"/>
      <c r="BF722" s="3"/>
      <c r="BG722" s="3"/>
      <c r="BH722" s="3"/>
      <c r="BI722" s="3"/>
      <c r="BJ722" s="3"/>
      <c r="BK722" s="3"/>
      <c r="BL722" s="3"/>
      <c r="BM722" s="3"/>
      <c r="BN722" s="3"/>
    </row>
    <row r="723">
      <c r="A723" s="3"/>
      <c r="B723" s="68"/>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c r="AU723" s="3"/>
      <c r="AV723" s="3"/>
      <c r="AW723" s="3"/>
      <c r="AX723" s="3"/>
      <c r="AY723" s="3"/>
      <c r="AZ723" s="3"/>
      <c r="BA723" s="3"/>
      <c r="BB723" s="3"/>
      <c r="BC723" s="3"/>
      <c r="BD723" s="3"/>
      <c r="BE723" s="3"/>
      <c r="BF723" s="3"/>
      <c r="BG723" s="3"/>
      <c r="BH723" s="3"/>
      <c r="BI723" s="3"/>
      <c r="BJ723" s="3"/>
      <c r="BK723" s="3"/>
      <c r="BL723" s="3"/>
      <c r="BM723" s="3"/>
      <c r="BN723" s="3"/>
    </row>
    <row r="724">
      <c r="A724" s="3"/>
      <c r="B724" s="68"/>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c r="AU724" s="3"/>
      <c r="AV724" s="3"/>
      <c r="AW724" s="3"/>
      <c r="AX724" s="3"/>
      <c r="AY724" s="3"/>
      <c r="AZ724" s="3"/>
      <c r="BA724" s="3"/>
      <c r="BB724" s="3"/>
      <c r="BC724" s="3"/>
      <c r="BD724" s="3"/>
      <c r="BE724" s="3"/>
      <c r="BF724" s="3"/>
      <c r="BG724" s="3"/>
      <c r="BH724" s="3"/>
      <c r="BI724" s="3"/>
      <c r="BJ724" s="3"/>
      <c r="BK724" s="3"/>
      <c r="BL724" s="3"/>
      <c r="BM724" s="3"/>
      <c r="BN724" s="3"/>
    </row>
    <row r="725">
      <c r="A725" s="3"/>
      <c r="B725" s="68"/>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3"/>
      <c r="AV725" s="3"/>
      <c r="AW725" s="3"/>
      <c r="AX725" s="3"/>
      <c r="AY725" s="3"/>
      <c r="AZ725" s="3"/>
      <c r="BA725" s="3"/>
      <c r="BB725" s="3"/>
      <c r="BC725" s="3"/>
      <c r="BD725" s="3"/>
      <c r="BE725" s="3"/>
      <c r="BF725" s="3"/>
      <c r="BG725" s="3"/>
      <c r="BH725" s="3"/>
      <c r="BI725" s="3"/>
      <c r="BJ725" s="3"/>
      <c r="BK725" s="3"/>
      <c r="BL725" s="3"/>
      <c r="BM725" s="3"/>
      <c r="BN725" s="3"/>
    </row>
    <row r="726">
      <c r="A726" s="3"/>
      <c r="B726" s="68"/>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3"/>
      <c r="AV726" s="3"/>
      <c r="AW726" s="3"/>
      <c r="AX726" s="3"/>
      <c r="AY726" s="3"/>
      <c r="AZ726" s="3"/>
      <c r="BA726" s="3"/>
      <c r="BB726" s="3"/>
      <c r="BC726" s="3"/>
      <c r="BD726" s="3"/>
      <c r="BE726" s="3"/>
      <c r="BF726" s="3"/>
      <c r="BG726" s="3"/>
      <c r="BH726" s="3"/>
      <c r="BI726" s="3"/>
      <c r="BJ726" s="3"/>
      <c r="BK726" s="3"/>
      <c r="BL726" s="3"/>
      <c r="BM726" s="3"/>
      <c r="BN726" s="3"/>
    </row>
    <row r="727">
      <c r="A727" s="3"/>
      <c r="B727" s="68"/>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3"/>
      <c r="AV727" s="3"/>
      <c r="AW727" s="3"/>
      <c r="AX727" s="3"/>
      <c r="AY727" s="3"/>
      <c r="AZ727" s="3"/>
      <c r="BA727" s="3"/>
      <c r="BB727" s="3"/>
      <c r="BC727" s="3"/>
      <c r="BD727" s="3"/>
      <c r="BE727" s="3"/>
      <c r="BF727" s="3"/>
      <c r="BG727" s="3"/>
      <c r="BH727" s="3"/>
      <c r="BI727" s="3"/>
      <c r="BJ727" s="3"/>
      <c r="BK727" s="3"/>
      <c r="BL727" s="3"/>
      <c r="BM727" s="3"/>
      <c r="BN727" s="3"/>
    </row>
    <row r="728">
      <c r="A728" s="3"/>
      <c r="B728" s="68"/>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3"/>
      <c r="AV728" s="3"/>
      <c r="AW728" s="3"/>
      <c r="AX728" s="3"/>
      <c r="AY728" s="3"/>
      <c r="AZ728" s="3"/>
      <c r="BA728" s="3"/>
      <c r="BB728" s="3"/>
      <c r="BC728" s="3"/>
      <c r="BD728" s="3"/>
      <c r="BE728" s="3"/>
      <c r="BF728" s="3"/>
      <c r="BG728" s="3"/>
      <c r="BH728" s="3"/>
      <c r="BI728" s="3"/>
      <c r="BJ728" s="3"/>
      <c r="BK728" s="3"/>
      <c r="BL728" s="3"/>
      <c r="BM728" s="3"/>
      <c r="BN728" s="3"/>
    </row>
    <row r="729">
      <c r="A729" s="3"/>
      <c r="B729" s="68"/>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c r="AU729" s="3"/>
      <c r="AV729" s="3"/>
      <c r="AW729" s="3"/>
      <c r="AX729" s="3"/>
      <c r="AY729" s="3"/>
      <c r="AZ729" s="3"/>
      <c r="BA729" s="3"/>
      <c r="BB729" s="3"/>
      <c r="BC729" s="3"/>
      <c r="BD729" s="3"/>
      <c r="BE729" s="3"/>
      <c r="BF729" s="3"/>
      <c r="BG729" s="3"/>
      <c r="BH729" s="3"/>
      <c r="BI729" s="3"/>
      <c r="BJ729" s="3"/>
      <c r="BK729" s="3"/>
      <c r="BL729" s="3"/>
      <c r="BM729" s="3"/>
      <c r="BN729" s="3"/>
    </row>
    <row r="730">
      <c r="A730" s="3"/>
      <c r="B730" s="68"/>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3"/>
      <c r="AV730" s="3"/>
      <c r="AW730" s="3"/>
      <c r="AX730" s="3"/>
      <c r="AY730" s="3"/>
      <c r="AZ730" s="3"/>
      <c r="BA730" s="3"/>
      <c r="BB730" s="3"/>
      <c r="BC730" s="3"/>
      <c r="BD730" s="3"/>
      <c r="BE730" s="3"/>
      <c r="BF730" s="3"/>
      <c r="BG730" s="3"/>
      <c r="BH730" s="3"/>
      <c r="BI730" s="3"/>
      <c r="BJ730" s="3"/>
      <c r="BK730" s="3"/>
      <c r="BL730" s="3"/>
      <c r="BM730" s="3"/>
      <c r="BN730" s="3"/>
    </row>
    <row r="731">
      <c r="A731" s="3"/>
      <c r="B731" s="68"/>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3"/>
      <c r="AV731" s="3"/>
      <c r="AW731" s="3"/>
      <c r="AX731" s="3"/>
      <c r="AY731" s="3"/>
      <c r="AZ731" s="3"/>
      <c r="BA731" s="3"/>
      <c r="BB731" s="3"/>
      <c r="BC731" s="3"/>
      <c r="BD731" s="3"/>
      <c r="BE731" s="3"/>
      <c r="BF731" s="3"/>
      <c r="BG731" s="3"/>
      <c r="BH731" s="3"/>
      <c r="BI731" s="3"/>
      <c r="BJ731" s="3"/>
      <c r="BK731" s="3"/>
      <c r="BL731" s="3"/>
      <c r="BM731" s="3"/>
      <c r="BN731" s="3"/>
    </row>
    <row r="732">
      <c r="A732" s="3"/>
      <c r="B732" s="68"/>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3"/>
      <c r="AV732" s="3"/>
      <c r="AW732" s="3"/>
      <c r="AX732" s="3"/>
      <c r="AY732" s="3"/>
      <c r="AZ732" s="3"/>
      <c r="BA732" s="3"/>
      <c r="BB732" s="3"/>
      <c r="BC732" s="3"/>
      <c r="BD732" s="3"/>
      <c r="BE732" s="3"/>
      <c r="BF732" s="3"/>
      <c r="BG732" s="3"/>
      <c r="BH732" s="3"/>
      <c r="BI732" s="3"/>
      <c r="BJ732" s="3"/>
      <c r="BK732" s="3"/>
      <c r="BL732" s="3"/>
      <c r="BM732" s="3"/>
      <c r="BN732" s="3"/>
    </row>
    <row r="733">
      <c r="A733" s="3"/>
      <c r="B733" s="68"/>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
      <c r="AV733" s="3"/>
      <c r="AW733" s="3"/>
      <c r="AX733" s="3"/>
      <c r="AY733" s="3"/>
      <c r="AZ733" s="3"/>
      <c r="BA733" s="3"/>
      <c r="BB733" s="3"/>
      <c r="BC733" s="3"/>
      <c r="BD733" s="3"/>
      <c r="BE733" s="3"/>
      <c r="BF733" s="3"/>
      <c r="BG733" s="3"/>
      <c r="BH733" s="3"/>
      <c r="BI733" s="3"/>
      <c r="BJ733" s="3"/>
      <c r="BK733" s="3"/>
      <c r="BL733" s="3"/>
      <c r="BM733" s="3"/>
      <c r="BN733" s="3"/>
    </row>
    <row r="734">
      <c r="A734" s="3"/>
      <c r="B734" s="68"/>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
      <c r="AV734" s="3"/>
      <c r="AW734" s="3"/>
      <c r="AX734" s="3"/>
      <c r="AY734" s="3"/>
      <c r="AZ734" s="3"/>
      <c r="BA734" s="3"/>
      <c r="BB734" s="3"/>
      <c r="BC734" s="3"/>
      <c r="BD734" s="3"/>
      <c r="BE734" s="3"/>
      <c r="BF734" s="3"/>
      <c r="BG734" s="3"/>
      <c r="BH734" s="3"/>
      <c r="BI734" s="3"/>
      <c r="BJ734" s="3"/>
      <c r="BK734" s="3"/>
      <c r="BL734" s="3"/>
      <c r="BM734" s="3"/>
      <c r="BN734" s="3"/>
    </row>
    <row r="735">
      <c r="A735" s="3"/>
      <c r="B735" s="68"/>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c r="AW735" s="3"/>
      <c r="AX735" s="3"/>
      <c r="AY735" s="3"/>
      <c r="AZ735" s="3"/>
      <c r="BA735" s="3"/>
      <c r="BB735" s="3"/>
      <c r="BC735" s="3"/>
      <c r="BD735" s="3"/>
      <c r="BE735" s="3"/>
      <c r="BF735" s="3"/>
      <c r="BG735" s="3"/>
      <c r="BH735" s="3"/>
      <c r="BI735" s="3"/>
      <c r="BJ735" s="3"/>
      <c r="BK735" s="3"/>
      <c r="BL735" s="3"/>
      <c r="BM735" s="3"/>
      <c r="BN735" s="3"/>
    </row>
    <row r="736">
      <c r="A736" s="3"/>
      <c r="B736" s="68"/>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c r="AW736" s="3"/>
      <c r="AX736" s="3"/>
      <c r="AY736" s="3"/>
      <c r="AZ736" s="3"/>
      <c r="BA736" s="3"/>
      <c r="BB736" s="3"/>
      <c r="BC736" s="3"/>
      <c r="BD736" s="3"/>
      <c r="BE736" s="3"/>
      <c r="BF736" s="3"/>
      <c r="BG736" s="3"/>
      <c r="BH736" s="3"/>
      <c r="BI736" s="3"/>
      <c r="BJ736" s="3"/>
      <c r="BK736" s="3"/>
      <c r="BL736" s="3"/>
      <c r="BM736" s="3"/>
      <c r="BN736" s="3"/>
    </row>
    <row r="737">
      <c r="A737" s="3"/>
      <c r="B737" s="68"/>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c r="AW737" s="3"/>
      <c r="AX737" s="3"/>
      <c r="AY737" s="3"/>
      <c r="AZ737" s="3"/>
      <c r="BA737" s="3"/>
      <c r="BB737" s="3"/>
      <c r="BC737" s="3"/>
      <c r="BD737" s="3"/>
      <c r="BE737" s="3"/>
      <c r="BF737" s="3"/>
      <c r="BG737" s="3"/>
      <c r="BH737" s="3"/>
      <c r="BI737" s="3"/>
      <c r="BJ737" s="3"/>
      <c r="BK737" s="3"/>
      <c r="BL737" s="3"/>
      <c r="BM737" s="3"/>
      <c r="BN737" s="3"/>
    </row>
    <row r="738">
      <c r="A738" s="3"/>
      <c r="B738" s="68"/>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c r="AV738" s="3"/>
      <c r="AW738" s="3"/>
      <c r="AX738" s="3"/>
      <c r="AY738" s="3"/>
      <c r="AZ738" s="3"/>
      <c r="BA738" s="3"/>
      <c r="BB738" s="3"/>
      <c r="BC738" s="3"/>
      <c r="BD738" s="3"/>
      <c r="BE738" s="3"/>
      <c r="BF738" s="3"/>
      <c r="BG738" s="3"/>
      <c r="BH738" s="3"/>
      <c r="BI738" s="3"/>
      <c r="BJ738" s="3"/>
      <c r="BK738" s="3"/>
      <c r="BL738" s="3"/>
      <c r="BM738" s="3"/>
      <c r="BN738" s="3"/>
    </row>
    <row r="739">
      <c r="A739" s="3"/>
      <c r="B739" s="68"/>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c r="AW739" s="3"/>
      <c r="AX739" s="3"/>
      <c r="AY739" s="3"/>
      <c r="AZ739" s="3"/>
      <c r="BA739" s="3"/>
      <c r="BB739" s="3"/>
      <c r="BC739" s="3"/>
      <c r="BD739" s="3"/>
      <c r="BE739" s="3"/>
      <c r="BF739" s="3"/>
      <c r="BG739" s="3"/>
      <c r="BH739" s="3"/>
      <c r="BI739" s="3"/>
      <c r="BJ739" s="3"/>
      <c r="BK739" s="3"/>
      <c r="BL739" s="3"/>
      <c r="BM739" s="3"/>
      <c r="BN739" s="3"/>
    </row>
    <row r="740">
      <c r="A740" s="3"/>
      <c r="B740" s="68"/>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
      <c r="AV740" s="3"/>
      <c r="AW740" s="3"/>
      <c r="AX740" s="3"/>
      <c r="AY740" s="3"/>
      <c r="AZ740" s="3"/>
      <c r="BA740" s="3"/>
      <c r="BB740" s="3"/>
      <c r="BC740" s="3"/>
      <c r="BD740" s="3"/>
      <c r="BE740" s="3"/>
      <c r="BF740" s="3"/>
      <c r="BG740" s="3"/>
      <c r="BH740" s="3"/>
      <c r="BI740" s="3"/>
      <c r="BJ740" s="3"/>
      <c r="BK740" s="3"/>
      <c r="BL740" s="3"/>
      <c r="BM740" s="3"/>
      <c r="BN740" s="3"/>
    </row>
    <row r="741">
      <c r="A741" s="3"/>
      <c r="B741" s="68"/>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c r="AU741" s="3"/>
      <c r="AV741" s="3"/>
      <c r="AW741" s="3"/>
      <c r="AX741" s="3"/>
      <c r="AY741" s="3"/>
      <c r="AZ741" s="3"/>
      <c r="BA741" s="3"/>
      <c r="BB741" s="3"/>
      <c r="BC741" s="3"/>
      <c r="BD741" s="3"/>
      <c r="BE741" s="3"/>
      <c r="BF741" s="3"/>
      <c r="BG741" s="3"/>
      <c r="BH741" s="3"/>
      <c r="BI741" s="3"/>
      <c r="BJ741" s="3"/>
      <c r="BK741" s="3"/>
      <c r="BL741" s="3"/>
      <c r="BM741" s="3"/>
      <c r="BN741" s="3"/>
    </row>
    <row r="742">
      <c r="A742" s="3"/>
      <c r="B742" s="68"/>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3"/>
      <c r="AV742" s="3"/>
      <c r="AW742" s="3"/>
      <c r="AX742" s="3"/>
      <c r="AY742" s="3"/>
      <c r="AZ742" s="3"/>
      <c r="BA742" s="3"/>
      <c r="BB742" s="3"/>
      <c r="BC742" s="3"/>
      <c r="BD742" s="3"/>
      <c r="BE742" s="3"/>
      <c r="BF742" s="3"/>
      <c r="BG742" s="3"/>
      <c r="BH742" s="3"/>
      <c r="BI742" s="3"/>
      <c r="BJ742" s="3"/>
      <c r="BK742" s="3"/>
      <c r="BL742" s="3"/>
      <c r="BM742" s="3"/>
      <c r="BN742" s="3"/>
    </row>
    <row r="743">
      <c r="A743" s="3"/>
      <c r="B743" s="68"/>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3"/>
      <c r="AV743" s="3"/>
      <c r="AW743" s="3"/>
      <c r="AX743" s="3"/>
      <c r="AY743" s="3"/>
      <c r="AZ743" s="3"/>
      <c r="BA743" s="3"/>
      <c r="BB743" s="3"/>
      <c r="BC743" s="3"/>
      <c r="BD743" s="3"/>
      <c r="BE743" s="3"/>
      <c r="BF743" s="3"/>
      <c r="BG743" s="3"/>
      <c r="BH743" s="3"/>
      <c r="BI743" s="3"/>
      <c r="BJ743" s="3"/>
      <c r="BK743" s="3"/>
      <c r="BL743" s="3"/>
      <c r="BM743" s="3"/>
      <c r="BN743" s="3"/>
    </row>
    <row r="744">
      <c r="A744" s="3"/>
      <c r="B744" s="68"/>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3"/>
      <c r="AV744" s="3"/>
      <c r="AW744" s="3"/>
      <c r="AX744" s="3"/>
      <c r="AY744" s="3"/>
      <c r="AZ744" s="3"/>
      <c r="BA744" s="3"/>
      <c r="BB744" s="3"/>
      <c r="BC744" s="3"/>
      <c r="BD744" s="3"/>
      <c r="BE744" s="3"/>
      <c r="BF744" s="3"/>
      <c r="BG744" s="3"/>
      <c r="BH744" s="3"/>
      <c r="BI744" s="3"/>
      <c r="BJ744" s="3"/>
      <c r="BK744" s="3"/>
      <c r="BL744" s="3"/>
      <c r="BM744" s="3"/>
      <c r="BN744" s="3"/>
    </row>
    <row r="745">
      <c r="A745" s="3"/>
      <c r="B745" s="68"/>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c r="AU745" s="3"/>
      <c r="AV745" s="3"/>
      <c r="AW745" s="3"/>
      <c r="AX745" s="3"/>
      <c r="AY745" s="3"/>
      <c r="AZ745" s="3"/>
      <c r="BA745" s="3"/>
      <c r="BB745" s="3"/>
      <c r="BC745" s="3"/>
      <c r="BD745" s="3"/>
      <c r="BE745" s="3"/>
      <c r="BF745" s="3"/>
      <c r="BG745" s="3"/>
      <c r="BH745" s="3"/>
      <c r="BI745" s="3"/>
      <c r="BJ745" s="3"/>
      <c r="BK745" s="3"/>
      <c r="BL745" s="3"/>
      <c r="BM745" s="3"/>
      <c r="BN745" s="3"/>
    </row>
    <row r="746">
      <c r="A746" s="3"/>
      <c r="B746" s="68"/>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c r="AU746" s="3"/>
      <c r="AV746" s="3"/>
      <c r="AW746" s="3"/>
      <c r="AX746" s="3"/>
      <c r="AY746" s="3"/>
      <c r="AZ746" s="3"/>
      <c r="BA746" s="3"/>
      <c r="BB746" s="3"/>
      <c r="BC746" s="3"/>
      <c r="BD746" s="3"/>
      <c r="BE746" s="3"/>
      <c r="BF746" s="3"/>
      <c r="BG746" s="3"/>
      <c r="BH746" s="3"/>
      <c r="BI746" s="3"/>
      <c r="BJ746" s="3"/>
      <c r="BK746" s="3"/>
      <c r="BL746" s="3"/>
      <c r="BM746" s="3"/>
      <c r="BN746" s="3"/>
    </row>
    <row r="747">
      <c r="A747" s="3"/>
      <c r="B747" s="68"/>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c r="AU747" s="3"/>
      <c r="AV747" s="3"/>
      <c r="AW747" s="3"/>
      <c r="AX747" s="3"/>
      <c r="AY747" s="3"/>
      <c r="AZ747" s="3"/>
      <c r="BA747" s="3"/>
      <c r="BB747" s="3"/>
      <c r="BC747" s="3"/>
      <c r="BD747" s="3"/>
      <c r="BE747" s="3"/>
      <c r="BF747" s="3"/>
      <c r="BG747" s="3"/>
      <c r="BH747" s="3"/>
      <c r="BI747" s="3"/>
      <c r="BJ747" s="3"/>
      <c r="BK747" s="3"/>
      <c r="BL747" s="3"/>
      <c r="BM747" s="3"/>
      <c r="BN747" s="3"/>
    </row>
    <row r="748">
      <c r="A748" s="3"/>
      <c r="B748" s="68"/>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3"/>
      <c r="AV748" s="3"/>
      <c r="AW748" s="3"/>
      <c r="AX748" s="3"/>
      <c r="AY748" s="3"/>
      <c r="AZ748" s="3"/>
      <c r="BA748" s="3"/>
      <c r="BB748" s="3"/>
      <c r="BC748" s="3"/>
      <c r="BD748" s="3"/>
      <c r="BE748" s="3"/>
      <c r="BF748" s="3"/>
      <c r="BG748" s="3"/>
      <c r="BH748" s="3"/>
      <c r="BI748" s="3"/>
      <c r="BJ748" s="3"/>
      <c r="BK748" s="3"/>
      <c r="BL748" s="3"/>
      <c r="BM748" s="3"/>
      <c r="BN748" s="3"/>
    </row>
    <row r="749">
      <c r="A749" s="3"/>
      <c r="B749" s="68"/>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c r="AT749" s="3"/>
      <c r="AU749" s="3"/>
      <c r="AV749" s="3"/>
      <c r="AW749" s="3"/>
      <c r="AX749" s="3"/>
      <c r="AY749" s="3"/>
      <c r="AZ749" s="3"/>
      <c r="BA749" s="3"/>
      <c r="BB749" s="3"/>
      <c r="BC749" s="3"/>
      <c r="BD749" s="3"/>
      <c r="BE749" s="3"/>
      <c r="BF749" s="3"/>
      <c r="BG749" s="3"/>
      <c r="BH749" s="3"/>
      <c r="BI749" s="3"/>
      <c r="BJ749" s="3"/>
      <c r="BK749" s="3"/>
      <c r="BL749" s="3"/>
      <c r="BM749" s="3"/>
      <c r="BN749" s="3"/>
    </row>
    <row r="750">
      <c r="A750" s="3"/>
      <c r="B750" s="68"/>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c r="AU750" s="3"/>
      <c r="AV750" s="3"/>
      <c r="AW750" s="3"/>
      <c r="AX750" s="3"/>
      <c r="AY750" s="3"/>
      <c r="AZ750" s="3"/>
      <c r="BA750" s="3"/>
      <c r="BB750" s="3"/>
      <c r="BC750" s="3"/>
      <c r="BD750" s="3"/>
      <c r="BE750" s="3"/>
      <c r="BF750" s="3"/>
      <c r="BG750" s="3"/>
      <c r="BH750" s="3"/>
      <c r="BI750" s="3"/>
      <c r="BJ750" s="3"/>
      <c r="BK750" s="3"/>
      <c r="BL750" s="3"/>
      <c r="BM750" s="3"/>
      <c r="BN750" s="3"/>
    </row>
    <row r="751">
      <c r="A751" s="3"/>
      <c r="B751" s="68"/>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c r="AU751" s="3"/>
      <c r="AV751" s="3"/>
      <c r="AW751" s="3"/>
      <c r="AX751" s="3"/>
      <c r="AY751" s="3"/>
      <c r="AZ751" s="3"/>
      <c r="BA751" s="3"/>
      <c r="BB751" s="3"/>
      <c r="BC751" s="3"/>
      <c r="BD751" s="3"/>
      <c r="BE751" s="3"/>
      <c r="BF751" s="3"/>
      <c r="BG751" s="3"/>
      <c r="BH751" s="3"/>
      <c r="BI751" s="3"/>
      <c r="BJ751" s="3"/>
      <c r="BK751" s="3"/>
      <c r="BL751" s="3"/>
      <c r="BM751" s="3"/>
      <c r="BN751" s="3"/>
    </row>
    <row r="752">
      <c r="A752" s="3"/>
      <c r="B752" s="68"/>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c r="AU752" s="3"/>
      <c r="AV752" s="3"/>
      <c r="AW752" s="3"/>
      <c r="AX752" s="3"/>
      <c r="AY752" s="3"/>
      <c r="AZ752" s="3"/>
      <c r="BA752" s="3"/>
      <c r="BB752" s="3"/>
      <c r="BC752" s="3"/>
      <c r="BD752" s="3"/>
      <c r="BE752" s="3"/>
      <c r="BF752" s="3"/>
      <c r="BG752" s="3"/>
      <c r="BH752" s="3"/>
      <c r="BI752" s="3"/>
      <c r="BJ752" s="3"/>
      <c r="BK752" s="3"/>
      <c r="BL752" s="3"/>
      <c r="BM752" s="3"/>
      <c r="BN752" s="3"/>
    </row>
    <row r="753">
      <c r="A753" s="3"/>
      <c r="B753" s="68"/>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3"/>
      <c r="AV753" s="3"/>
      <c r="AW753" s="3"/>
      <c r="AX753" s="3"/>
      <c r="AY753" s="3"/>
      <c r="AZ753" s="3"/>
      <c r="BA753" s="3"/>
      <c r="BB753" s="3"/>
      <c r="BC753" s="3"/>
      <c r="BD753" s="3"/>
      <c r="BE753" s="3"/>
      <c r="BF753" s="3"/>
      <c r="BG753" s="3"/>
      <c r="BH753" s="3"/>
      <c r="BI753" s="3"/>
      <c r="BJ753" s="3"/>
      <c r="BK753" s="3"/>
      <c r="BL753" s="3"/>
      <c r="BM753" s="3"/>
      <c r="BN753" s="3"/>
    </row>
    <row r="754">
      <c r="A754" s="3"/>
      <c r="B754" s="68"/>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3"/>
      <c r="AV754" s="3"/>
      <c r="AW754" s="3"/>
      <c r="AX754" s="3"/>
      <c r="AY754" s="3"/>
      <c r="AZ754" s="3"/>
      <c r="BA754" s="3"/>
      <c r="BB754" s="3"/>
      <c r="BC754" s="3"/>
      <c r="BD754" s="3"/>
      <c r="BE754" s="3"/>
      <c r="BF754" s="3"/>
      <c r="BG754" s="3"/>
      <c r="BH754" s="3"/>
      <c r="BI754" s="3"/>
      <c r="BJ754" s="3"/>
      <c r="BK754" s="3"/>
      <c r="BL754" s="3"/>
      <c r="BM754" s="3"/>
      <c r="BN754" s="3"/>
    </row>
    <row r="755">
      <c r="A755" s="3"/>
      <c r="B755" s="68"/>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3"/>
      <c r="AV755" s="3"/>
      <c r="AW755" s="3"/>
      <c r="AX755" s="3"/>
      <c r="AY755" s="3"/>
      <c r="AZ755" s="3"/>
      <c r="BA755" s="3"/>
      <c r="BB755" s="3"/>
      <c r="BC755" s="3"/>
      <c r="BD755" s="3"/>
      <c r="BE755" s="3"/>
      <c r="BF755" s="3"/>
      <c r="BG755" s="3"/>
      <c r="BH755" s="3"/>
      <c r="BI755" s="3"/>
      <c r="BJ755" s="3"/>
      <c r="BK755" s="3"/>
      <c r="BL755" s="3"/>
      <c r="BM755" s="3"/>
      <c r="BN755" s="3"/>
    </row>
    <row r="756">
      <c r="A756" s="3"/>
      <c r="B756" s="68"/>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c r="AU756" s="3"/>
      <c r="AV756" s="3"/>
      <c r="AW756" s="3"/>
      <c r="AX756" s="3"/>
      <c r="AY756" s="3"/>
      <c r="AZ756" s="3"/>
      <c r="BA756" s="3"/>
      <c r="BB756" s="3"/>
      <c r="BC756" s="3"/>
      <c r="BD756" s="3"/>
      <c r="BE756" s="3"/>
      <c r="BF756" s="3"/>
      <c r="BG756" s="3"/>
      <c r="BH756" s="3"/>
      <c r="BI756" s="3"/>
      <c r="BJ756" s="3"/>
      <c r="BK756" s="3"/>
      <c r="BL756" s="3"/>
      <c r="BM756" s="3"/>
      <c r="BN756" s="3"/>
    </row>
    <row r="757">
      <c r="A757" s="3"/>
      <c r="B757" s="68"/>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c r="AU757" s="3"/>
      <c r="AV757" s="3"/>
      <c r="AW757" s="3"/>
      <c r="AX757" s="3"/>
      <c r="AY757" s="3"/>
      <c r="AZ757" s="3"/>
      <c r="BA757" s="3"/>
      <c r="BB757" s="3"/>
      <c r="BC757" s="3"/>
      <c r="BD757" s="3"/>
      <c r="BE757" s="3"/>
      <c r="BF757" s="3"/>
      <c r="BG757" s="3"/>
      <c r="BH757" s="3"/>
      <c r="BI757" s="3"/>
      <c r="BJ757" s="3"/>
      <c r="BK757" s="3"/>
      <c r="BL757" s="3"/>
      <c r="BM757" s="3"/>
      <c r="BN757" s="3"/>
    </row>
    <row r="758">
      <c r="A758" s="3"/>
      <c r="B758" s="68"/>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c r="AU758" s="3"/>
      <c r="AV758" s="3"/>
      <c r="AW758" s="3"/>
      <c r="AX758" s="3"/>
      <c r="AY758" s="3"/>
      <c r="AZ758" s="3"/>
      <c r="BA758" s="3"/>
      <c r="BB758" s="3"/>
      <c r="BC758" s="3"/>
      <c r="BD758" s="3"/>
      <c r="BE758" s="3"/>
      <c r="BF758" s="3"/>
      <c r="BG758" s="3"/>
      <c r="BH758" s="3"/>
      <c r="BI758" s="3"/>
      <c r="BJ758" s="3"/>
      <c r="BK758" s="3"/>
      <c r="BL758" s="3"/>
      <c r="BM758" s="3"/>
      <c r="BN758" s="3"/>
    </row>
    <row r="759">
      <c r="A759" s="3"/>
      <c r="B759" s="68"/>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c r="AU759" s="3"/>
      <c r="AV759" s="3"/>
      <c r="AW759" s="3"/>
      <c r="AX759" s="3"/>
      <c r="AY759" s="3"/>
      <c r="AZ759" s="3"/>
      <c r="BA759" s="3"/>
      <c r="BB759" s="3"/>
      <c r="BC759" s="3"/>
      <c r="BD759" s="3"/>
      <c r="BE759" s="3"/>
      <c r="BF759" s="3"/>
      <c r="BG759" s="3"/>
      <c r="BH759" s="3"/>
      <c r="BI759" s="3"/>
      <c r="BJ759" s="3"/>
      <c r="BK759" s="3"/>
      <c r="BL759" s="3"/>
      <c r="BM759" s="3"/>
      <c r="BN759" s="3"/>
    </row>
    <row r="760">
      <c r="A760" s="3"/>
      <c r="B760" s="68"/>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c r="AU760" s="3"/>
      <c r="AV760" s="3"/>
      <c r="AW760" s="3"/>
      <c r="AX760" s="3"/>
      <c r="AY760" s="3"/>
      <c r="AZ760" s="3"/>
      <c r="BA760" s="3"/>
      <c r="BB760" s="3"/>
      <c r="BC760" s="3"/>
      <c r="BD760" s="3"/>
      <c r="BE760" s="3"/>
      <c r="BF760" s="3"/>
      <c r="BG760" s="3"/>
      <c r="BH760" s="3"/>
      <c r="BI760" s="3"/>
      <c r="BJ760" s="3"/>
      <c r="BK760" s="3"/>
      <c r="BL760" s="3"/>
      <c r="BM760" s="3"/>
      <c r="BN760" s="3"/>
    </row>
    <row r="761">
      <c r="A761" s="3"/>
      <c r="B761" s="68"/>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c r="AU761" s="3"/>
      <c r="AV761" s="3"/>
      <c r="AW761" s="3"/>
      <c r="AX761" s="3"/>
      <c r="AY761" s="3"/>
      <c r="AZ761" s="3"/>
      <c r="BA761" s="3"/>
      <c r="BB761" s="3"/>
      <c r="BC761" s="3"/>
      <c r="BD761" s="3"/>
      <c r="BE761" s="3"/>
      <c r="BF761" s="3"/>
      <c r="BG761" s="3"/>
      <c r="BH761" s="3"/>
      <c r="BI761" s="3"/>
      <c r="BJ761" s="3"/>
      <c r="BK761" s="3"/>
      <c r="BL761" s="3"/>
      <c r="BM761" s="3"/>
      <c r="BN761" s="3"/>
    </row>
    <row r="762">
      <c r="A762" s="3"/>
      <c r="B762" s="68"/>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c r="AT762" s="3"/>
      <c r="AU762" s="3"/>
      <c r="AV762" s="3"/>
      <c r="AW762" s="3"/>
      <c r="AX762" s="3"/>
      <c r="AY762" s="3"/>
      <c r="AZ762" s="3"/>
      <c r="BA762" s="3"/>
      <c r="BB762" s="3"/>
      <c r="BC762" s="3"/>
      <c r="BD762" s="3"/>
      <c r="BE762" s="3"/>
      <c r="BF762" s="3"/>
      <c r="BG762" s="3"/>
      <c r="BH762" s="3"/>
      <c r="BI762" s="3"/>
      <c r="BJ762" s="3"/>
      <c r="BK762" s="3"/>
      <c r="BL762" s="3"/>
      <c r="BM762" s="3"/>
      <c r="BN762" s="3"/>
    </row>
    <row r="763">
      <c r="A763" s="3"/>
      <c r="B763" s="68"/>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c r="AU763" s="3"/>
      <c r="AV763" s="3"/>
      <c r="AW763" s="3"/>
      <c r="AX763" s="3"/>
      <c r="AY763" s="3"/>
      <c r="AZ763" s="3"/>
      <c r="BA763" s="3"/>
      <c r="BB763" s="3"/>
      <c r="BC763" s="3"/>
      <c r="BD763" s="3"/>
      <c r="BE763" s="3"/>
      <c r="BF763" s="3"/>
      <c r="BG763" s="3"/>
      <c r="BH763" s="3"/>
      <c r="BI763" s="3"/>
      <c r="BJ763" s="3"/>
      <c r="BK763" s="3"/>
      <c r="BL763" s="3"/>
      <c r="BM763" s="3"/>
      <c r="BN763" s="3"/>
    </row>
    <row r="764">
      <c r="A764" s="3"/>
      <c r="B764" s="68"/>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c r="AT764" s="3"/>
      <c r="AU764" s="3"/>
      <c r="AV764" s="3"/>
      <c r="AW764" s="3"/>
      <c r="AX764" s="3"/>
      <c r="AY764" s="3"/>
      <c r="AZ764" s="3"/>
      <c r="BA764" s="3"/>
      <c r="BB764" s="3"/>
      <c r="BC764" s="3"/>
      <c r="BD764" s="3"/>
      <c r="BE764" s="3"/>
      <c r="BF764" s="3"/>
      <c r="BG764" s="3"/>
      <c r="BH764" s="3"/>
      <c r="BI764" s="3"/>
      <c r="BJ764" s="3"/>
      <c r="BK764" s="3"/>
      <c r="BL764" s="3"/>
      <c r="BM764" s="3"/>
      <c r="BN764" s="3"/>
    </row>
    <row r="765">
      <c r="A765" s="3"/>
      <c r="B765" s="68"/>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c r="AU765" s="3"/>
      <c r="AV765" s="3"/>
      <c r="AW765" s="3"/>
      <c r="AX765" s="3"/>
      <c r="AY765" s="3"/>
      <c r="AZ765" s="3"/>
      <c r="BA765" s="3"/>
      <c r="BB765" s="3"/>
      <c r="BC765" s="3"/>
      <c r="BD765" s="3"/>
      <c r="BE765" s="3"/>
      <c r="BF765" s="3"/>
      <c r="BG765" s="3"/>
      <c r="BH765" s="3"/>
      <c r="BI765" s="3"/>
      <c r="BJ765" s="3"/>
      <c r="BK765" s="3"/>
      <c r="BL765" s="3"/>
      <c r="BM765" s="3"/>
      <c r="BN765" s="3"/>
    </row>
    <row r="766">
      <c r="A766" s="3"/>
      <c r="B766" s="68"/>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c r="AU766" s="3"/>
      <c r="AV766" s="3"/>
      <c r="AW766" s="3"/>
      <c r="AX766" s="3"/>
      <c r="AY766" s="3"/>
      <c r="AZ766" s="3"/>
      <c r="BA766" s="3"/>
      <c r="BB766" s="3"/>
      <c r="BC766" s="3"/>
      <c r="BD766" s="3"/>
      <c r="BE766" s="3"/>
      <c r="BF766" s="3"/>
      <c r="BG766" s="3"/>
      <c r="BH766" s="3"/>
      <c r="BI766" s="3"/>
      <c r="BJ766" s="3"/>
      <c r="BK766" s="3"/>
      <c r="BL766" s="3"/>
      <c r="BM766" s="3"/>
      <c r="BN766" s="3"/>
    </row>
    <row r="767">
      <c r="A767" s="3"/>
      <c r="B767" s="68"/>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c r="AU767" s="3"/>
      <c r="AV767" s="3"/>
      <c r="AW767" s="3"/>
      <c r="AX767" s="3"/>
      <c r="AY767" s="3"/>
      <c r="AZ767" s="3"/>
      <c r="BA767" s="3"/>
      <c r="BB767" s="3"/>
      <c r="BC767" s="3"/>
      <c r="BD767" s="3"/>
      <c r="BE767" s="3"/>
      <c r="BF767" s="3"/>
      <c r="BG767" s="3"/>
      <c r="BH767" s="3"/>
      <c r="BI767" s="3"/>
      <c r="BJ767" s="3"/>
      <c r="BK767" s="3"/>
      <c r="BL767" s="3"/>
      <c r="BM767" s="3"/>
      <c r="BN767" s="3"/>
    </row>
    <row r="768">
      <c r="A768" s="3"/>
      <c r="B768" s="68"/>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c r="AU768" s="3"/>
      <c r="AV768" s="3"/>
      <c r="AW768" s="3"/>
      <c r="AX768" s="3"/>
      <c r="AY768" s="3"/>
      <c r="AZ768" s="3"/>
      <c r="BA768" s="3"/>
      <c r="BB768" s="3"/>
      <c r="BC768" s="3"/>
      <c r="BD768" s="3"/>
      <c r="BE768" s="3"/>
      <c r="BF768" s="3"/>
      <c r="BG768" s="3"/>
      <c r="BH768" s="3"/>
      <c r="BI768" s="3"/>
      <c r="BJ768" s="3"/>
      <c r="BK768" s="3"/>
      <c r="BL768" s="3"/>
      <c r="BM768" s="3"/>
      <c r="BN768" s="3"/>
    </row>
    <row r="769">
      <c r="A769" s="3"/>
      <c r="B769" s="68"/>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c r="AU769" s="3"/>
      <c r="AV769" s="3"/>
      <c r="AW769" s="3"/>
      <c r="AX769" s="3"/>
      <c r="AY769" s="3"/>
      <c r="AZ769" s="3"/>
      <c r="BA769" s="3"/>
      <c r="BB769" s="3"/>
      <c r="BC769" s="3"/>
      <c r="BD769" s="3"/>
      <c r="BE769" s="3"/>
      <c r="BF769" s="3"/>
      <c r="BG769" s="3"/>
      <c r="BH769" s="3"/>
      <c r="BI769" s="3"/>
      <c r="BJ769" s="3"/>
      <c r="BK769" s="3"/>
      <c r="BL769" s="3"/>
      <c r="BM769" s="3"/>
      <c r="BN769" s="3"/>
    </row>
    <row r="770">
      <c r="A770" s="3"/>
      <c r="B770" s="68"/>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c r="AU770" s="3"/>
      <c r="AV770" s="3"/>
      <c r="AW770" s="3"/>
      <c r="AX770" s="3"/>
      <c r="AY770" s="3"/>
      <c r="AZ770" s="3"/>
      <c r="BA770" s="3"/>
      <c r="BB770" s="3"/>
      <c r="BC770" s="3"/>
      <c r="BD770" s="3"/>
      <c r="BE770" s="3"/>
      <c r="BF770" s="3"/>
      <c r="BG770" s="3"/>
      <c r="BH770" s="3"/>
      <c r="BI770" s="3"/>
      <c r="BJ770" s="3"/>
      <c r="BK770" s="3"/>
      <c r="BL770" s="3"/>
      <c r="BM770" s="3"/>
      <c r="BN770" s="3"/>
    </row>
    <row r="771">
      <c r="A771" s="3"/>
      <c r="B771" s="68"/>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c r="AU771" s="3"/>
      <c r="AV771" s="3"/>
      <c r="AW771" s="3"/>
      <c r="AX771" s="3"/>
      <c r="AY771" s="3"/>
      <c r="AZ771" s="3"/>
      <c r="BA771" s="3"/>
      <c r="BB771" s="3"/>
      <c r="BC771" s="3"/>
      <c r="BD771" s="3"/>
      <c r="BE771" s="3"/>
      <c r="BF771" s="3"/>
      <c r="BG771" s="3"/>
      <c r="BH771" s="3"/>
      <c r="BI771" s="3"/>
      <c r="BJ771" s="3"/>
      <c r="BK771" s="3"/>
      <c r="BL771" s="3"/>
      <c r="BM771" s="3"/>
      <c r="BN771" s="3"/>
    </row>
    <row r="772">
      <c r="A772" s="3"/>
      <c r="B772" s="68"/>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3"/>
      <c r="AV772" s="3"/>
      <c r="AW772" s="3"/>
      <c r="AX772" s="3"/>
      <c r="AY772" s="3"/>
      <c r="AZ772" s="3"/>
      <c r="BA772" s="3"/>
      <c r="BB772" s="3"/>
      <c r="BC772" s="3"/>
      <c r="BD772" s="3"/>
      <c r="BE772" s="3"/>
      <c r="BF772" s="3"/>
      <c r="BG772" s="3"/>
      <c r="BH772" s="3"/>
      <c r="BI772" s="3"/>
      <c r="BJ772" s="3"/>
      <c r="BK772" s="3"/>
      <c r="BL772" s="3"/>
      <c r="BM772" s="3"/>
      <c r="BN772" s="3"/>
    </row>
    <row r="773">
      <c r="A773" s="3"/>
      <c r="B773" s="68"/>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c r="AU773" s="3"/>
      <c r="AV773" s="3"/>
      <c r="AW773" s="3"/>
      <c r="AX773" s="3"/>
      <c r="AY773" s="3"/>
      <c r="AZ773" s="3"/>
      <c r="BA773" s="3"/>
      <c r="BB773" s="3"/>
      <c r="BC773" s="3"/>
      <c r="BD773" s="3"/>
      <c r="BE773" s="3"/>
      <c r="BF773" s="3"/>
      <c r="BG773" s="3"/>
      <c r="BH773" s="3"/>
      <c r="BI773" s="3"/>
      <c r="BJ773" s="3"/>
      <c r="BK773" s="3"/>
      <c r="BL773" s="3"/>
      <c r="BM773" s="3"/>
      <c r="BN773" s="3"/>
    </row>
    <row r="774">
      <c r="A774" s="3"/>
      <c r="B774" s="68"/>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c r="AU774" s="3"/>
      <c r="AV774" s="3"/>
      <c r="AW774" s="3"/>
      <c r="AX774" s="3"/>
      <c r="AY774" s="3"/>
      <c r="AZ774" s="3"/>
      <c r="BA774" s="3"/>
      <c r="BB774" s="3"/>
      <c r="BC774" s="3"/>
      <c r="BD774" s="3"/>
      <c r="BE774" s="3"/>
      <c r="BF774" s="3"/>
      <c r="BG774" s="3"/>
      <c r="BH774" s="3"/>
      <c r="BI774" s="3"/>
      <c r="BJ774" s="3"/>
      <c r="BK774" s="3"/>
      <c r="BL774" s="3"/>
      <c r="BM774" s="3"/>
      <c r="BN774" s="3"/>
    </row>
    <row r="775">
      <c r="A775" s="3"/>
      <c r="B775" s="68"/>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c r="AU775" s="3"/>
      <c r="AV775" s="3"/>
      <c r="AW775" s="3"/>
      <c r="AX775" s="3"/>
      <c r="AY775" s="3"/>
      <c r="AZ775" s="3"/>
      <c r="BA775" s="3"/>
      <c r="BB775" s="3"/>
      <c r="BC775" s="3"/>
      <c r="BD775" s="3"/>
      <c r="BE775" s="3"/>
      <c r="BF775" s="3"/>
      <c r="BG775" s="3"/>
      <c r="BH775" s="3"/>
      <c r="BI775" s="3"/>
      <c r="BJ775" s="3"/>
      <c r="BK775" s="3"/>
      <c r="BL775" s="3"/>
      <c r="BM775" s="3"/>
      <c r="BN775" s="3"/>
    </row>
    <row r="776">
      <c r="A776" s="3"/>
      <c r="B776" s="68"/>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c r="AU776" s="3"/>
      <c r="AV776" s="3"/>
      <c r="AW776" s="3"/>
      <c r="AX776" s="3"/>
      <c r="AY776" s="3"/>
      <c r="AZ776" s="3"/>
      <c r="BA776" s="3"/>
      <c r="BB776" s="3"/>
      <c r="BC776" s="3"/>
      <c r="BD776" s="3"/>
      <c r="BE776" s="3"/>
      <c r="BF776" s="3"/>
      <c r="BG776" s="3"/>
      <c r="BH776" s="3"/>
      <c r="BI776" s="3"/>
      <c r="BJ776" s="3"/>
      <c r="BK776" s="3"/>
      <c r="BL776" s="3"/>
      <c r="BM776" s="3"/>
      <c r="BN776" s="3"/>
    </row>
    <row r="777">
      <c r="A777" s="3"/>
      <c r="B777" s="68"/>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c r="AU777" s="3"/>
      <c r="AV777" s="3"/>
      <c r="AW777" s="3"/>
      <c r="AX777" s="3"/>
      <c r="AY777" s="3"/>
      <c r="AZ777" s="3"/>
      <c r="BA777" s="3"/>
      <c r="BB777" s="3"/>
      <c r="BC777" s="3"/>
      <c r="BD777" s="3"/>
      <c r="BE777" s="3"/>
      <c r="BF777" s="3"/>
      <c r="BG777" s="3"/>
      <c r="BH777" s="3"/>
      <c r="BI777" s="3"/>
      <c r="BJ777" s="3"/>
      <c r="BK777" s="3"/>
      <c r="BL777" s="3"/>
      <c r="BM777" s="3"/>
      <c r="BN777" s="3"/>
    </row>
    <row r="778">
      <c r="A778" s="3"/>
      <c r="B778" s="68"/>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c r="AT778" s="3"/>
      <c r="AU778" s="3"/>
      <c r="AV778" s="3"/>
      <c r="AW778" s="3"/>
      <c r="AX778" s="3"/>
      <c r="AY778" s="3"/>
      <c r="AZ778" s="3"/>
      <c r="BA778" s="3"/>
      <c r="BB778" s="3"/>
      <c r="BC778" s="3"/>
      <c r="BD778" s="3"/>
      <c r="BE778" s="3"/>
      <c r="BF778" s="3"/>
      <c r="BG778" s="3"/>
      <c r="BH778" s="3"/>
      <c r="BI778" s="3"/>
      <c r="BJ778" s="3"/>
      <c r="BK778" s="3"/>
      <c r="BL778" s="3"/>
      <c r="BM778" s="3"/>
      <c r="BN778" s="3"/>
    </row>
    <row r="779">
      <c r="A779" s="3"/>
      <c r="B779" s="68"/>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c r="AT779" s="3"/>
      <c r="AU779" s="3"/>
      <c r="AV779" s="3"/>
      <c r="AW779" s="3"/>
      <c r="AX779" s="3"/>
      <c r="AY779" s="3"/>
      <c r="AZ779" s="3"/>
      <c r="BA779" s="3"/>
      <c r="BB779" s="3"/>
      <c r="BC779" s="3"/>
      <c r="BD779" s="3"/>
      <c r="BE779" s="3"/>
      <c r="BF779" s="3"/>
      <c r="BG779" s="3"/>
      <c r="BH779" s="3"/>
      <c r="BI779" s="3"/>
      <c r="BJ779" s="3"/>
      <c r="BK779" s="3"/>
      <c r="BL779" s="3"/>
      <c r="BM779" s="3"/>
      <c r="BN779" s="3"/>
    </row>
    <row r="780">
      <c r="A780" s="3"/>
      <c r="B780" s="68"/>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c r="AT780" s="3"/>
      <c r="AU780" s="3"/>
      <c r="AV780" s="3"/>
      <c r="AW780" s="3"/>
      <c r="AX780" s="3"/>
      <c r="AY780" s="3"/>
      <c r="AZ780" s="3"/>
      <c r="BA780" s="3"/>
      <c r="BB780" s="3"/>
      <c r="BC780" s="3"/>
      <c r="BD780" s="3"/>
      <c r="BE780" s="3"/>
      <c r="BF780" s="3"/>
      <c r="BG780" s="3"/>
      <c r="BH780" s="3"/>
      <c r="BI780" s="3"/>
      <c r="BJ780" s="3"/>
      <c r="BK780" s="3"/>
      <c r="BL780" s="3"/>
      <c r="BM780" s="3"/>
      <c r="BN780" s="3"/>
    </row>
    <row r="781">
      <c r="A781" s="3"/>
      <c r="B781" s="68"/>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c r="AU781" s="3"/>
      <c r="AV781" s="3"/>
      <c r="AW781" s="3"/>
      <c r="AX781" s="3"/>
      <c r="AY781" s="3"/>
      <c r="AZ781" s="3"/>
      <c r="BA781" s="3"/>
      <c r="BB781" s="3"/>
      <c r="BC781" s="3"/>
      <c r="BD781" s="3"/>
      <c r="BE781" s="3"/>
      <c r="BF781" s="3"/>
      <c r="BG781" s="3"/>
      <c r="BH781" s="3"/>
      <c r="BI781" s="3"/>
      <c r="BJ781" s="3"/>
      <c r="BK781" s="3"/>
      <c r="BL781" s="3"/>
      <c r="BM781" s="3"/>
      <c r="BN781" s="3"/>
    </row>
    <row r="782">
      <c r="A782" s="3"/>
      <c r="B782" s="68"/>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c r="AT782" s="3"/>
      <c r="AU782" s="3"/>
      <c r="AV782" s="3"/>
      <c r="AW782" s="3"/>
      <c r="AX782" s="3"/>
      <c r="AY782" s="3"/>
      <c r="AZ782" s="3"/>
      <c r="BA782" s="3"/>
      <c r="BB782" s="3"/>
      <c r="BC782" s="3"/>
      <c r="BD782" s="3"/>
      <c r="BE782" s="3"/>
      <c r="BF782" s="3"/>
      <c r="BG782" s="3"/>
      <c r="BH782" s="3"/>
      <c r="BI782" s="3"/>
      <c r="BJ782" s="3"/>
      <c r="BK782" s="3"/>
      <c r="BL782" s="3"/>
      <c r="BM782" s="3"/>
      <c r="BN782" s="3"/>
    </row>
    <row r="783">
      <c r="A783" s="3"/>
      <c r="B783" s="68"/>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c r="AT783" s="3"/>
      <c r="AU783" s="3"/>
      <c r="AV783" s="3"/>
      <c r="AW783" s="3"/>
      <c r="AX783" s="3"/>
      <c r="AY783" s="3"/>
      <c r="AZ783" s="3"/>
      <c r="BA783" s="3"/>
      <c r="BB783" s="3"/>
      <c r="BC783" s="3"/>
      <c r="BD783" s="3"/>
      <c r="BE783" s="3"/>
      <c r="BF783" s="3"/>
      <c r="BG783" s="3"/>
      <c r="BH783" s="3"/>
      <c r="BI783" s="3"/>
      <c r="BJ783" s="3"/>
      <c r="BK783" s="3"/>
      <c r="BL783" s="3"/>
      <c r="BM783" s="3"/>
      <c r="BN783" s="3"/>
    </row>
    <row r="784">
      <c r="A784" s="3"/>
      <c r="B784" s="68"/>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c r="AU784" s="3"/>
      <c r="AV784" s="3"/>
      <c r="AW784" s="3"/>
      <c r="AX784" s="3"/>
      <c r="AY784" s="3"/>
      <c r="AZ784" s="3"/>
      <c r="BA784" s="3"/>
      <c r="BB784" s="3"/>
      <c r="BC784" s="3"/>
      <c r="BD784" s="3"/>
      <c r="BE784" s="3"/>
      <c r="BF784" s="3"/>
      <c r="BG784" s="3"/>
      <c r="BH784" s="3"/>
      <c r="BI784" s="3"/>
      <c r="BJ784" s="3"/>
      <c r="BK784" s="3"/>
      <c r="BL784" s="3"/>
      <c r="BM784" s="3"/>
      <c r="BN784" s="3"/>
    </row>
    <row r="785">
      <c r="A785" s="3"/>
      <c r="B785" s="68"/>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c r="AT785" s="3"/>
      <c r="AU785" s="3"/>
      <c r="AV785" s="3"/>
      <c r="AW785" s="3"/>
      <c r="AX785" s="3"/>
      <c r="AY785" s="3"/>
      <c r="AZ785" s="3"/>
      <c r="BA785" s="3"/>
      <c r="BB785" s="3"/>
      <c r="BC785" s="3"/>
      <c r="BD785" s="3"/>
      <c r="BE785" s="3"/>
      <c r="BF785" s="3"/>
      <c r="BG785" s="3"/>
      <c r="BH785" s="3"/>
      <c r="BI785" s="3"/>
      <c r="BJ785" s="3"/>
      <c r="BK785" s="3"/>
      <c r="BL785" s="3"/>
      <c r="BM785" s="3"/>
      <c r="BN785" s="3"/>
    </row>
    <row r="786">
      <c r="A786" s="3"/>
      <c r="B786" s="68"/>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c r="AT786" s="3"/>
      <c r="AU786" s="3"/>
      <c r="AV786" s="3"/>
      <c r="AW786" s="3"/>
      <c r="AX786" s="3"/>
      <c r="AY786" s="3"/>
      <c r="AZ786" s="3"/>
      <c r="BA786" s="3"/>
      <c r="BB786" s="3"/>
      <c r="BC786" s="3"/>
      <c r="BD786" s="3"/>
      <c r="BE786" s="3"/>
      <c r="BF786" s="3"/>
      <c r="BG786" s="3"/>
      <c r="BH786" s="3"/>
      <c r="BI786" s="3"/>
      <c r="BJ786" s="3"/>
      <c r="BK786" s="3"/>
      <c r="BL786" s="3"/>
      <c r="BM786" s="3"/>
      <c r="BN786" s="3"/>
    </row>
    <row r="787">
      <c r="A787" s="3"/>
      <c r="B787" s="68"/>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c r="AT787" s="3"/>
      <c r="AU787" s="3"/>
      <c r="AV787" s="3"/>
      <c r="AW787" s="3"/>
      <c r="AX787" s="3"/>
      <c r="AY787" s="3"/>
      <c r="AZ787" s="3"/>
      <c r="BA787" s="3"/>
      <c r="BB787" s="3"/>
      <c r="BC787" s="3"/>
      <c r="BD787" s="3"/>
      <c r="BE787" s="3"/>
      <c r="BF787" s="3"/>
      <c r="BG787" s="3"/>
      <c r="BH787" s="3"/>
      <c r="BI787" s="3"/>
      <c r="BJ787" s="3"/>
      <c r="BK787" s="3"/>
      <c r="BL787" s="3"/>
      <c r="BM787" s="3"/>
      <c r="BN787" s="3"/>
    </row>
    <row r="788">
      <c r="A788" s="3"/>
      <c r="B788" s="68"/>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c r="AT788" s="3"/>
      <c r="AU788" s="3"/>
      <c r="AV788" s="3"/>
      <c r="AW788" s="3"/>
      <c r="AX788" s="3"/>
      <c r="AY788" s="3"/>
      <c r="AZ788" s="3"/>
      <c r="BA788" s="3"/>
      <c r="BB788" s="3"/>
      <c r="BC788" s="3"/>
      <c r="BD788" s="3"/>
      <c r="BE788" s="3"/>
      <c r="BF788" s="3"/>
      <c r="BG788" s="3"/>
      <c r="BH788" s="3"/>
      <c r="BI788" s="3"/>
      <c r="BJ788" s="3"/>
      <c r="BK788" s="3"/>
      <c r="BL788" s="3"/>
      <c r="BM788" s="3"/>
      <c r="BN788" s="3"/>
    </row>
    <row r="789">
      <c r="A789" s="3"/>
      <c r="B789" s="68"/>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c r="AU789" s="3"/>
      <c r="AV789" s="3"/>
      <c r="AW789" s="3"/>
      <c r="AX789" s="3"/>
      <c r="AY789" s="3"/>
      <c r="AZ789" s="3"/>
      <c r="BA789" s="3"/>
      <c r="BB789" s="3"/>
      <c r="BC789" s="3"/>
      <c r="BD789" s="3"/>
      <c r="BE789" s="3"/>
      <c r="BF789" s="3"/>
      <c r="BG789" s="3"/>
      <c r="BH789" s="3"/>
      <c r="BI789" s="3"/>
      <c r="BJ789" s="3"/>
      <c r="BK789" s="3"/>
      <c r="BL789" s="3"/>
      <c r="BM789" s="3"/>
      <c r="BN789" s="3"/>
    </row>
    <row r="790">
      <c r="A790" s="3"/>
      <c r="B790" s="68"/>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c r="AT790" s="3"/>
      <c r="AU790" s="3"/>
      <c r="AV790" s="3"/>
      <c r="AW790" s="3"/>
      <c r="AX790" s="3"/>
      <c r="AY790" s="3"/>
      <c r="AZ790" s="3"/>
      <c r="BA790" s="3"/>
      <c r="BB790" s="3"/>
      <c r="BC790" s="3"/>
      <c r="BD790" s="3"/>
      <c r="BE790" s="3"/>
      <c r="BF790" s="3"/>
      <c r="BG790" s="3"/>
      <c r="BH790" s="3"/>
      <c r="BI790" s="3"/>
      <c r="BJ790" s="3"/>
      <c r="BK790" s="3"/>
      <c r="BL790" s="3"/>
      <c r="BM790" s="3"/>
      <c r="BN790" s="3"/>
    </row>
    <row r="791">
      <c r="A791" s="3"/>
      <c r="B791" s="68"/>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c r="AT791" s="3"/>
      <c r="AU791" s="3"/>
      <c r="AV791" s="3"/>
      <c r="AW791" s="3"/>
      <c r="AX791" s="3"/>
      <c r="AY791" s="3"/>
      <c r="AZ791" s="3"/>
      <c r="BA791" s="3"/>
      <c r="BB791" s="3"/>
      <c r="BC791" s="3"/>
      <c r="BD791" s="3"/>
      <c r="BE791" s="3"/>
      <c r="BF791" s="3"/>
      <c r="BG791" s="3"/>
      <c r="BH791" s="3"/>
      <c r="BI791" s="3"/>
      <c r="BJ791" s="3"/>
      <c r="BK791" s="3"/>
      <c r="BL791" s="3"/>
      <c r="BM791" s="3"/>
      <c r="BN791" s="3"/>
    </row>
    <row r="792">
      <c r="A792" s="3"/>
      <c r="B792" s="68"/>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c r="AU792" s="3"/>
      <c r="AV792" s="3"/>
      <c r="AW792" s="3"/>
      <c r="AX792" s="3"/>
      <c r="AY792" s="3"/>
      <c r="AZ792" s="3"/>
      <c r="BA792" s="3"/>
      <c r="BB792" s="3"/>
      <c r="BC792" s="3"/>
      <c r="BD792" s="3"/>
      <c r="BE792" s="3"/>
      <c r="BF792" s="3"/>
      <c r="BG792" s="3"/>
      <c r="BH792" s="3"/>
      <c r="BI792" s="3"/>
      <c r="BJ792" s="3"/>
      <c r="BK792" s="3"/>
      <c r="BL792" s="3"/>
      <c r="BM792" s="3"/>
      <c r="BN792" s="3"/>
    </row>
    <row r="793">
      <c r="A793" s="3"/>
      <c r="B793" s="68"/>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c r="AU793" s="3"/>
      <c r="AV793" s="3"/>
      <c r="AW793" s="3"/>
      <c r="AX793" s="3"/>
      <c r="AY793" s="3"/>
      <c r="AZ793" s="3"/>
      <c r="BA793" s="3"/>
      <c r="BB793" s="3"/>
      <c r="BC793" s="3"/>
      <c r="BD793" s="3"/>
      <c r="BE793" s="3"/>
      <c r="BF793" s="3"/>
      <c r="BG793" s="3"/>
      <c r="BH793" s="3"/>
      <c r="BI793" s="3"/>
      <c r="BJ793" s="3"/>
      <c r="BK793" s="3"/>
      <c r="BL793" s="3"/>
      <c r="BM793" s="3"/>
      <c r="BN793" s="3"/>
    </row>
    <row r="794">
      <c r="A794" s="3"/>
      <c r="B794" s="68"/>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c r="AT794" s="3"/>
      <c r="AU794" s="3"/>
      <c r="AV794" s="3"/>
      <c r="AW794" s="3"/>
      <c r="AX794" s="3"/>
      <c r="AY794" s="3"/>
      <c r="AZ794" s="3"/>
      <c r="BA794" s="3"/>
      <c r="BB794" s="3"/>
      <c r="BC794" s="3"/>
      <c r="BD794" s="3"/>
      <c r="BE794" s="3"/>
      <c r="BF794" s="3"/>
      <c r="BG794" s="3"/>
      <c r="BH794" s="3"/>
      <c r="BI794" s="3"/>
      <c r="BJ794" s="3"/>
      <c r="BK794" s="3"/>
      <c r="BL794" s="3"/>
      <c r="BM794" s="3"/>
      <c r="BN794" s="3"/>
    </row>
    <row r="795">
      <c r="A795" s="3"/>
      <c r="B795" s="68"/>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c r="AU795" s="3"/>
      <c r="AV795" s="3"/>
      <c r="AW795" s="3"/>
      <c r="AX795" s="3"/>
      <c r="AY795" s="3"/>
      <c r="AZ795" s="3"/>
      <c r="BA795" s="3"/>
      <c r="BB795" s="3"/>
      <c r="BC795" s="3"/>
      <c r="BD795" s="3"/>
      <c r="BE795" s="3"/>
      <c r="BF795" s="3"/>
      <c r="BG795" s="3"/>
      <c r="BH795" s="3"/>
      <c r="BI795" s="3"/>
      <c r="BJ795" s="3"/>
      <c r="BK795" s="3"/>
      <c r="BL795" s="3"/>
      <c r="BM795" s="3"/>
      <c r="BN795" s="3"/>
    </row>
    <row r="796">
      <c r="A796" s="3"/>
      <c r="B796" s="68"/>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c r="AU796" s="3"/>
      <c r="AV796" s="3"/>
      <c r="AW796" s="3"/>
      <c r="AX796" s="3"/>
      <c r="AY796" s="3"/>
      <c r="AZ796" s="3"/>
      <c r="BA796" s="3"/>
      <c r="BB796" s="3"/>
      <c r="BC796" s="3"/>
      <c r="BD796" s="3"/>
      <c r="BE796" s="3"/>
      <c r="BF796" s="3"/>
      <c r="BG796" s="3"/>
      <c r="BH796" s="3"/>
      <c r="BI796" s="3"/>
      <c r="BJ796" s="3"/>
      <c r="BK796" s="3"/>
      <c r="BL796" s="3"/>
      <c r="BM796" s="3"/>
      <c r="BN796" s="3"/>
    </row>
    <row r="797">
      <c r="A797" s="3"/>
      <c r="B797" s="68"/>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c r="AU797" s="3"/>
      <c r="AV797" s="3"/>
      <c r="AW797" s="3"/>
      <c r="AX797" s="3"/>
      <c r="AY797" s="3"/>
      <c r="AZ797" s="3"/>
      <c r="BA797" s="3"/>
      <c r="BB797" s="3"/>
      <c r="BC797" s="3"/>
      <c r="BD797" s="3"/>
      <c r="BE797" s="3"/>
      <c r="BF797" s="3"/>
      <c r="BG797" s="3"/>
      <c r="BH797" s="3"/>
      <c r="BI797" s="3"/>
      <c r="BJ797" s="3"/>
      <c r="BK797" s="3"/>
      <c r="BL797" s="3"/>
      <c r="BM797" s="3"/>
      <c r="BN797" s="3"/>
    </row>
    <row r="798">
      <c r="A798" s="3"/>
      <c r="B798" s="68"/>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c r="AU798" s="3"/>
      <c r="AV798" s="3"/>
      <c r="AW798" s="3"/>
      <c r="AX798" s="3"/>
      <c r="AY798" s="3"/>
      <c r="AZ798" s="3"/>
      <c r="BA798" s="3"/>
      <c r="BB798" s="3"/>
      <c r="BC798" s="3"/>
      <c r="BD798" s="3"/>
      <c r="BE798" s="3"/>
      <c r="BF798" s="3"/>
      <c r="BG798" s="3"/>
      <c r="BH798" s="3"/>
      <c r="BI798" s="3"/>
      <c r="BJ798" s="3"/>
      <c r="BK798" s="3"/>
      <c r="BL798" s="3"/>
      <c r="BM798" s="3"/>
      <c r="BN798" s="3"/>
    </row>
    <row r="799">
      <c r="A799" s="3"/>
      <c r="B799" s="68"/>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c r="AU799" s="3"/>
      <c r="AV799" s="3"/>
      <c r="AW799" s="3"/>
      <c r="AX799" s="3"/>
      <c r="AY799" s="3"/>
      <c r="AZ799" s="3"/>
      <c r="BA799" s="3"/>
      <c r="BB799" s="3"/>
      <c r="BC799" s="3"/>
      <c r="BD799" s="3"/>
      <c r="BE799" s="3"/>
      <c r="BF799" s="3"/>
      <c r="BG799" s="3"/>
      <c r="BH799" s="3"/>
      <c r="BI799" s="3"/>
      <c r="BJ799" s="3"/>
      <c r="BK799" s="3"/>
      <c r="BL799" s="3"/>
      <c r="BM799" s="3"/>
      <c r="BN799" s="3"/>
    </row>
    <row r="800">
      <c r="A800" s="3"/>
      <c r="B800" s="68"/>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c r="AU800" s="3"/>
      <c r="AV800" s="3"/>
      <c r="AW800" s="3"/>
      <c r="AX800" s="3"/>
      <c r="AY800" s="3"/>
      <c r="AZ800" s="3"/>
      <c r="BA800" s="3"/>
      <c r="BB800" s="3"/>
      <c r="BC800" s="3"/>
      <c r="BD800" s="3"/>
      <c r="BE800" s="3"/>
      <c r="BF800" s="3"/>
      <c r="BG800" s="3"/>
      <c r="BH800" s="3"/>
      <c r="BI800" s="3"/>
      <c r="BJ800" s="3"/>
      <c r="BK800" s="3"/>
      <c r="BL800" s="3"/>
      <c r="BM800" s="3"/>
      <c r="BN800" s="3"/>
    </row>
    <row r="801">
      <c r="A801" s="3"/>
      <c r="B801" s="68"/>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c r="AU801" s="3"/>
      <c r="AV801" s="3"/>
      <c r="AW801" s="3"/>
      <c r="AX801" s="3"/>
      <c r="AY801" s="3"/>
      <c r="AZ801" s="3"/>
      <c r="BA801" s="3"/>
      <c r="BB801" s="3"/>
      <c r="BC801" s="3"/>
      <c r="BD801" s="3"/>
      <c r="BE801" s="3"/>
      <c r="BF801" s="3"/>
      <c r="BG801" s="3"/>
      <c r="BH801" s="3"/>
      <c r="BI801" s="3"/>
      <c r="BJ801" s="3"/>
      <c r="BK801" s="3"/>
      <c r="BL801" s="3"/>
      <c r="BM801" s="3"/>
      <c r="BN801" s="3"/>
    </row>
    <row r="802">
      <c r="A802" s="3"/>
      <c r="B802" s="68"/>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c r="AU802" s="3"/>
      <c r="AV802" s="3"/>
      <c r="AW802" s="3"/>
      <c r="AX802" s="3"/>
      <c r="AY802" s="3"/>
      <c r="AZ802" s="3"/>
      <c r="BA802" s="3"/>
      <c r="BB802" s="3"/>
      <c r="BC802" s="3"/>
      <c r="BD802" s="3"/>
      <c r="BE802" s="3"/>
      <c r="BF802" s="3"/>
      <c r="BG802" s="3"/>
      <c r="BH802" s="3"/>
      <c r="BI802" s="3"/>
      <c r="BJ802" s="3"/>
      <c r="BK802" s="3"/>
      <c r="BL802" s="3"/>
      <c r="BM802" s="3"/>
      <c r="BN802" s="3"/>
    </row>
    <row r="803">
      <c r="A803" s="3"/>
      <c r="B803" s="68"/>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c r="AU803" s="3"/>
      <c r="AV803" s="3"/>
      <c r="AW803" s="3"/>
      <c r="AX803" s="3"/>
      <c r="AY803" s="3"/>
      <c r="AZ803" s="3"/>
      <c r="BA803" s="3"/>
      <c r="BB803" s="3"/>
      <c r="BC803" s="3"/>
      <c r="BD803" s="3"/>
      <c r="BE803" s="3"/>
      <c r="BF803" s="3"/>
      <c r="BG803" s="3"/>
      <c r="BH803" s="3"/>
      <c r="BI803" s="3"/>
      <c r="BJ803" s="3"/>
      <c r="BK803" s="3"/>
      <c r="BL803" s="3"/>
      <c r="BM803" s="3"/>
      <c r="BN803" s="3"/>
    </row>
    <row r="804">
      <c r="A804" s="3"/>
      <c r="B804" s="68"/>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c r="AU804" s="3"/>
      <c r="AV804" s="3"/>
      <c r="AW804" s="3"/>
      <c r="AX804" s="3"/>
      <c r="AY804" s="3"/>
      <c r="AZ804" s="3"/>
      <c r="BA804" s="3"/>
      <c r="BB804" s="3"/>
      <c r="BC804" s="3"/>
      <c r="BD804" s="3"/>
      <c r="BE804" s="3"/>
      <c r="BF804" s="3"/>
      <c r="BG804" s="3"/>
      <c r="BH804" s="3"/>
      <c r="BI804" s="3"/>
      <c r="BJ804" s="3"/>
      <c r="BK804" s="3"/>
      <c r="BL804" s="3"/>
      <c r="BM804" s="3"/>
      <c r="BN804" s="3"/>
    </row>
    <row r="805">
      <c r="A805" s="3"/>
      <c r="B805" s="68"/>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c r="AU805" s="3"/>
      <c r="AV805" s="3"/>
      <c r="AW805" s="3"/>
      <c r="AX805" s="3"/>
      <c r="AY805" s="3"/>
      <c r="AZ805" s="3"/>
      <c r="BA805" s="3"/>
      <c r="BB805" s="3"/>
      <c r="BC805" s="3"/>
      <c r="BD805" s="3"/>
      <c r="BE805" s="3"/>
      <c r="BF805" s="3"/>
      <c r="BG805" s="3"/>
      <c r="BH805" s="3"/>
      <c r="BI805" s="3"/>
      <c r="BJ805" s="3"/>
      <c r="BK805" s="3"/>
      <c r="BL805" s="3"/>
      <c r="BM805" s="3"/>
      <c r="BN805" s="3"/>
    </row>
    <row r="806">
      <c r="A806" s="3"/>
      <c r="B806" s="68"/>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c r="AT806" s="3"/>
      <c r="AU806" s="3"/>
      <c r="AV806" s="3"/>
      <c r="AW806" s="3"/>
      <c r="AX806" s="3"/>
      <c r="AY806" s="3"/>
      <c r="AZ806" s="3"/>
      <c r="BA806" s="3"/>
      <c r="BB806" s="3"/>
      <c r="BC806" s="3"/>
      <c r="BD806" s="3"/>
      <c r="BE806" s="3"/>
      <c r="BF806" s="3"/>
      <c r="BG806" s="3"/>
      <c r="BH806" s="3"/>
      <c r="BI806" s="3"/>
      <c r="BJ806" s="3"/>
      <c r="BK806" s="3"/>
      <c r="BL806" s="3"/>
      <c r="BM806" s="3"/>
      <c r="BN806" s="3"/>
    </row>
    <row r="807">
      <c r="A807" s="3"/>
      <c r="B807" s="68"/>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c r="AU807" s="3"/>
      <c r="AV807" s="3"/>
      <c r="AW807" s="3"/>
      <c r="AX807" s="3"/>
      <c r="AY807" s="3"/>
      <c r="AZ807" s="3"/>
      <c r="BA807" s="3"/>
      <c r="BB807" s="3"/>
      <c r="BC807" s="3"/>
      <c r="BD807" s="3"/>
      <c r="BE807" s="3"/>
      <c r="BF807" s="3"/>
      <c r="BG807" s="3"/>
      <c r="BH807" s="3"/>
      <c r="BI807" s="3"/>
      <c r="BJ807" s="3"/>
      <c r="BK807" s="3"/>
      <c r="BL807" s="3"/>
      <c r="BM807" s="3"/>
      <c r="BN807" s="3"/>
    </row>
    <row r="808">
      <c r="A808" s="3"/>
      <c r="B808" s="68"/>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3"/>
      <c r="AT808" s="3"/>
      <c r="AU808" s="3"/>
      <c r="AV808" s="3"/>
      <c r="AW808" s="3"/>
      <c r="AX808" s="3"/>
      <c r="AY808" s="3"/>
      <c r="AZ808" s="3"/>
      <c r="BA808" s="3"/>
      <c r="BB808" s="3"/>
      <c r="BC808" s="3"/>
      <c r="BD808" s="3"/>
      <c r="BE808" s="3"/>
      <c r="BF808" s="3"/>
      <c r="BG808" s="3"/>
      <c r="BH808" s="3"/>
      <c r="BI808" s="3"/>
      <c r="BJ808" s="3"/>
      <c r="BK808" s="3"/>
      <c r="BL808" s="3"/>
      <c r="BM808" s="3"/>
      <c r="BN808" s="3"/>
    </row>
    <row r="809">
      <c r="A809" s="3"/>
      <c r="B809" s="68"/>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c r="AS809" s="3"/>
      <c r="AT809" s="3"/>
      <c r="AU809" s="3"/>
      <c r="AV809" s="3"/>
      <c r="AW809" s="3"/>
      <c r="AX809" s="3"/>
      <c r="AY809" s="3"/>
      <c r="AZ809" s="3"/>
      <c r="BA809" s="3"/>
      <c r="BB809" s="3"/>
      <c r="BC809" s="3"/>
      <c r="BD809" s="3"/>
      <c r="BE809" s="3"/>
      <c r="BF809" s="3"/>
      <c r="BG809" s="3"/>
      <c r="BH809" s="3"/>
      <c r="BI809" s="3"/>
      <c r="BJ809" s="3"/>
      <c r="BK809" s="3"/>
      <c r="BL809" s="3"/>
      <c r="BM809" s="3"/>
      <c r="BN809" s="3"/>
    </row>
    <row r="810">
      <c r="A810" s="3"/>
      <c r="B810" s="68"/>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c r="AO810" s="3"/>
      <c r="AP810" s="3"/>
      <c r="AQ810" s="3"/>
      <c r="AR810" s="3"/>
      <c r="AS810" s="3"/>
      <c r="AT810" s="3"/>
      <c r="AU810" s="3"/>
      <c r="AV810" s="3"/>
      <c r="AW810" s="3"/>
      <c r="AX810" s="3"/>
      <c r="AY810" s="3"/>
      <c r="AZ810" s="3"/>
      <c r="BA810" s="3"/>
      <c r="BB810" s="3"/>
      <c r="BC810" s="3"/>
      <c r="BD810" s="3"/>
      <c r="BE810" s="3"/>
      <c r="BF810" s="3"/>
      <c r="BG810" s="3"/>
      <c r="BH810" s="3"/>
      <c r="BI810" s="3"/>
      <c r="BJ810" s="3"/>
      <c r="BK810" s="3"/>
      <c r="BL810" s="3"/>
      <c r="BM810" s="3"/>
      <c r="BN810" s="3"/>
    </row>
    <row r="811">
      <c r="A811" s="3"/>
      <c r="B811" s="68"/>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c r="AS811" s="3"/>
      <c r="AT811" s="3"/>
      <c r="AU811" s="3"/>
      <c r="AV811" s="3"/>
      <c r="AW811" s="3"/>
      <c r="AX811" s="3"/>
      <c r="AY811" s="3"/>
      <c r="AZ811" s="3"/>
      <c r="BA811" s="3"/>
      <c r="BB811" s="3"/>
      <c r="BC811" s="3"/>
      <c r="BD811" s="3"/>
      <c r="BE811" s="3"/>
      <c r="BF811" s="3"/>
      <c r="BG811" s="3"/>
      <c r="BH811" s="3"/>
      <c r="BI811" s="3"/>
      <c r="BJ811" s="3"/>
      <c r="BK811" s="3"/>
      <c r="BL811" s="3"/>
      <c r="BM811" s="3"/>
      <c r="BN811" s="3"/>
    </row>
    <row r="812">
      <c r="A812" s="3"/>
      <c r="B812" s="68"/>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c r="AS812" s="3"/>
      <c r="AT812" s="3"/>
      <c r="AU812" s="3"/>
      <c r="AV812" s="3"/>
      <c r="AW812" s="3"/>
      <c r="AX812" s="3"/>
      <c r="AY812" s="3"/>
      <c r="AZ812" s="3"/>
      <c r="BA812" s="3"/>
      <c r="BB812" s="3"/>
      <c r="BC812" s="3"/>
      <c r="BD812" s="3"/>
      <c r="BE812" s="3"/>
      <c r="BF812" s="3"/>
      <c r="BG812" s="3"/>
      <c r="BH812" s="3"/>
      <c r="BI812" s="3"/>
      <c r="BJ812" s="3"/>
      <c r="BK812" s="3"/>
      <c r="BL812" s="3"/>
      <c r="BM812" s="3"/>
      <c r="BN812" s="3"/>
    </row>
    <row r="813">
      <c r="A813" s="3"/>
      <c r="B813" s="68"/>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3"/>
      <c r="AT813" s="3"/>
      <c r="AU813" s="3"/>
      <c r="AV813" s="3"/>
      <c r="AW813" s="3"/>
      <c r="AX813" s="3"/>
      <c r="AY813" s="3"/>
      <c r="AZ813" s="3"/>
      <c r="BA813" s="3"/>
      <c r="BB813" s="3"/>
      <c r="BC813" s="3"/>
      <c r="BD813" s="3"/>
      <c r="BE813" s="3"/>
      <c r="BF813" s="3"/>
      <c r="BG813" s="3"/>
      <c r="BH813" s="3"/>
      <c r="BI813" s="3"/>
      <c r="BJ813" s="3"/>
      <c r="BK813" s="3"/>
      <c r="BL813" s="3"/>
      <c r="BM813" s="3"/>
      <c r="BN813" s="3"/>
    </row>
    <row r="814">
      <c r="A814" s="3"/>
      <c r="B814" s="68"/>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3"/>
      <c r="AT814" s="3"/>
      <c r="AU814" s="3"/>
      <c r="AV814" s="3"/>
      <c r="AW814" s="3"/>
      <c r="AX814" s="3"/>
      <c r="AY814" s="3"/>
      <c r="AZ814" s="3"/>
      <c r="BA814" s="3"/>
      <c r="BB814" s="3"/>
      <c r="BC814" s="3"/>
      <c r="BD814" s="3"/>
      <c r="BE814" s="3"/>
      <c r="BF814" s="3"/>
      <c r="BG814" s="3"/>
      <c r="BH814" s="3"/>
      <c r="BI814" s="3"/>
      <c r="BJ814" s="3"/>
      <c r="BK814" s="3"/>
      <c r="BL814" s="3"/>
      <c r="BM814" s="3"/>
      <c r="BN814" s="3"/>
    </row>
    <row r="815">
      <c r="A815" s="3"/>
      <c r="B815" s="68"/>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c r="AS815" s="3"/>
      <c r="AT815" s="3"/>
      <c r="AU815" s="3"/>
      <c r="AV815" s="3"/>
      <c r="AW815" s="3"/>
      <c r="AX815" s="3"/>
      <c r="AY815" s="3"/>
      <c r="AZ815" s="3"/>
      <c r="BA815" s="3"/>
      <c r="BB815" s="3"/>
      <c r="BC815" s="3"/>
      <c r="BD815" s="3"/>
      <c r="BE815" s="3"/>
      <c r="BF815" s="3"/>
      <c r="BG815" s="3"/>
      <c r="BH815" s="3"/>
      <c r="BI815" s="3"/>
      <c r="BJ815" s="3"/>
      <c r="BK815" s="3"/>
      <c r="BL815" s="3"/>
      <c r="BM815" s="3"/>
      <c r="BN815" s="3"/>
    </row>
    <row r="816">
      <c r="A816" s="3"/>
      <c r="B816" s="68"/>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c r="AS816" s="3"/>
      <c r="AT816" s="3"/>
      <c r="AU816" s="3"/>
      <c r="AV816" s="3"/>
      <c r="AW816" s="3"/>
      <c r="AX816" s="3"/>
      <c r="AY816" s="3"/>
      <c r="AZ816" s="3"/>
      <c r="BA816" s="3"/>
      <c r="BB816" s="3"/>
      <c r="BC816" s="3"/>
      <c r="BD816" s="3"/>
      <c r="BE816" s="3"/>
      <c r="BF816" s="3"/>
      <c r="BG816" s="3"/>
      <c r="BH816" s="3"/>
      <c r="BI816" s="3"/>
      <c r="BJ816" s="3"/>
      <c r="BK816" s="3"/>
      <c r="BL816" s="3"/>
      <c r="BM816" s="3"/>
      <c r="BN816" s="3"/>
    </row>
    <row r="817">
      <c r="A817" s="3"/>
      <c r="B817" s="68"/>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c r="AS817" s="3"/>
      <c r="AT817" s="3"/>
      <c r="AU817" s="3"/>
      <c r="AV817" s="3"/>
      <c r="AW817" s="3"/>
      <c r="AX817" s="3"/>
      <c r="AY817" s="3"/>
      <c r="AZ817" s="3"/>
      <c r="BA817" s="3"/>
      <c r="BB817" s="3"/>
      <c r="BC817" s="3"/>
      <c r="BD817" s="3"/>
      <c r="BE817" s="3"/>
      <c r="BF817" s="3"/>
      <c r="BG817" s="3"/>
      <c r="BH817" s="3"/>
      <c r="BI817" s="3"/>
      <c r="BJ817" s="3"/>
      <c r="BK817" s="3"/>
      <c r="BL817" s="3"/>
      <c r="BM817" s="3"/>
      <c r="BN817" s="3"/>
    </row>
    <row r="818">
      <c r="A818" s="3"/>
      <c r="B818" s="68"/>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c r="AO818" s="3"/>
      <c r="AP818" s="3"/>
      <c r="AQ818" s="3"/>
      <c r="AR818" s="3"/>
      <c r="AS818" s="3"/>
      <c r="AT818" s="3"/>
      <c r="AU818" s="3"/>
      <c r="AV818" s="3"/>
      <c r="AW818" s="3"/>
      <c r="AX818" s="3"/>
      <c r="AY818" s="3"/>
      <c r="AZ818" s="3"/>
      <c r="BA818" s="3"/>
      <c r="BB818" s="3"/>
      <c r="BC818" s="3"/>
      <c r="BD818" s="3"/>
      <c r="BE818" s="3"/>
      <c r="BF818" s="3"/>
      <c r="BG818" s="3"/>
      <c r="BH818" s="3"/>
      <c r="BI818" s="3"/>
      <c r="BJ818" s="3"/>
      <c r="BK818" s="3"/>
      <c r="BL818" s="3"/>
      <c r="BM818" s="3"/>
      <c r="BN818" s="3"/>
    </row>
    <row r="819">
      <c r="A819" s="3"/>
      <c r="B819" s="68"/>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c r="AO819" s="3"/>
      <c r="AP819" s="3"/>
      <c r="AQ819" s="3"/>
      <c r="AR819" s="3"/>
      <c r="AS819" s="3"/>
      <c r="AT819" s="3"/>
      <c r="AU819" s="3"/>
      <c r="AV819" s="3"/>
      <c r="AW819" s="3"/>
      <c r="AX819" s="3"/>
      <c r="AY819" s="3"/>
      <c r="AZ819" s="3"/>
      <c r="BA819" s="3"/>
      <c r="BB819" s="3"/>
      <c r="BC819" s="3"/>
      <c r="BD819" s="3"/>
      <c r="BE819" s="3"/>
      <c r="BF819" s="3"/>
      <c r="BG819" s="3"/>
      <c r="BH819" s="3"/>
      <c r="BI819" s="3"/>
      <c r="BJ819" s="3"/>
      <c r="BK819" s="3"/>
      <c r="BL819" s="3"/>
      <c r="BM819" s="3"/>
      <c r="BN819" s="3"/>
    </row>
    <row r="820">
      <c r="A820" s="3"/>
      <c r="B820" s="68"/>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c r="AS820" s="3"/>
      <c r="AT820" s="3"/>
      <c r="AU820" s="3"/>
      <c r="AV820" s="3"/>
      <c r="AW820" s="3"/>
      <c r="AX820" s="3"/>
      <c r="AY820" s="3"/>
      <c r="AZ820" s="3"/>
      <c r="BA820" s="3"/>
      <c r="BB820" s="3"/>
      <c r="BC820" s="3"/>
      <c r="BD820" s="3"/>
      <c r="BE820" s="3"/>
      <c r="BF820" s="3"/>
      <c r="BG820" s="3"/>
      <c r="BH820" s="3"/>
      <c r="BI820" s="3"/>
      <c r="BJ820" s="3"/>
      <c r="BK820" s="3"/>
      <c r="BL820" s="3"/>
      <c r="BM820" s="3"/>
      <c r="BN820" s="3"/>
    </row>
    <row r="821">
      <c r="A821" s="3"/>
      <c r="B821" s="68"/>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c r="AS821" s="3"/>
      <c r="AT821" s="3"/>
      <c r="AU821" s="3"/>
      <c r="AV821" s="3"/>
      <c r="AW821" s="3"/>
      <c r="AX821" s="3"/>
      <c r="AY821" s="3"/>
      <c r="AZ821" s="3"/>
      <c r="BA821" s="3"/>
      <c r="BB821" s="3"/>
      <c r="BC821" s="3"/>
      <c r="BD821" s="3"/>
      <c r="BE821" s="3"/>
      <c r="BF821" s="3"/>
      <c r="BG821" s="3"/>
      <c r="BH821" s="3"/>
      <c r="BI821" s="3"/>
      <c r="BJ821" s="3"/>
      <c r="BK821" s="3"/>
      <c r="BL821" s="3"/>
      <c r="BM821" s="3"/>
      <c r="BN821" s="3"/>
    </row>
    <row r="822">
      <c r="A822" s="3"/>
      <c r="B822" s="68"/>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c r="AS822" s="3"/>
      <c r="AT822" s="3"/>
      <c r="AU822" s="3"/>
      <c r="AV822" s="3"/>
      <c r="AW822" s="3"/>
      <c r="AX822" s="3"/>
      <c r="AY822" s="3"/>
      <c r="AZ822" s="3"/>
      <c r="BA822" s="3"/>
      <c r="BB822" s="3"/>
      <c r="BC822" s="3"/>
      <c r="BD822" s="3"/>
      <c r="BE822" s="3"/>
      <c r="BF822" s="3"/>
      <c r="BG822" s="3"/>
      <c r="BH822" s="3"/>
      <c r="BI822" s="3"/>
      <c r="BJ822" s="3"/>
      <c r="BK822" s="3"/>
      <c r="BL822" s="3"/>
      <c r="BM822" s="3"/>
      <c r="BN822" s="3"/>
    </row>
    <row r="823">
      <c r="A823" s="3"/>
      <c r="B823" s="68"/>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c r="AS823" s="3"/>
      <c r="AT823" s="3"/>
      <c r="AU823" s="3"/>
      <c r="AV823" s="3"/>
      <c r="AW823" s="3"/>
      <c r="AX823" s="3"/>
      <c r="AY823" s="3"/>
      <c r="AZ823" s="3"/>
      <c r="BA823" s="3"/>
      <c r="BB823" s="3"/>
      <c r="BC823" s="3"/>
      <c r="BD823" s="3"/>
      <c r="BE823" s="3"/>
      <c r="BF823" s="3"/>
      <c r="BG823" s="3"/>
      <c r="BH823" s="3"/>
      <c r="BI823" s="3"/>
      <c r="BJ823" s="3"/>
      <c r="BK823" s="3"/>
      <c r="BL823" s="3"/>
      <c r="BM823" s="3"/>
      <c r="BN823" s="3"/>
    </row>
    <row r="824">
      <c r="A824" s="3"/>
      <c r="B824" s="68"/>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3"/>
      <c r="AT824" s="3"/>
      <c r="AU824" s="3"/>
      <c r="AV824" s="3"/>
      <c r="AW824" s="3"/>
      <c r="AX824" s="3"/>
      <c r="AY824" s="3"/>
      <c r="AZ824" s="3"/>
      <c r="BA824" s="3"/>
      <c r="BB824" s="3"/>
      <c r="BC824" s="3"/>
      <c r="BD824" s="3"/>
      <c r="BE824" s="3"/>
      <c r="BF824" s="3"/>
      <c r="BG824" s="3"/>
      <c r="BH824" s="3"/>
      <c r="BI824" s="3"/>
      <c r="BJ824" s="3"/>
      <c r="BK824" s="3"/>
      <c r="BL824" s="3"/>
      <c r="BM824" s="3"/>
      <c r="BN824" s="3"/>
    </row>
    <row r="825">
      <c r="A825" s="3"/>
      <c r="B825" s="68"/>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c r="AS825" s="3"/>
      <c r="AT825" s="3"/>
      <c r="AU825" s="3"/>
      <c r="AV825" s="3"/>
      <c r="AW825" s="3"/>
      <c r="AX825" s="3"/>
      <c r="AY825" s="3"/>
      <c r="AZ825" s="3"/>
      <c r="BA825" s="3"/>
      <c r="BB825" s="3"/>
      <c r="BC825" s="3"/>
      <c r="BD825" s="3"/>
      <c r="BE825" s="3"/>
      <c r="BF825" s="3"/>
      <c r="BG825" s="3"/>
      <c r="BH825" s="3"/>
      <c r="BI825" s="3"/>
      <c r="BJ825" s="3"/>
      <c r="BK825" s="3"/>
      <c r="BL825" s="3"/>
      <c r="BM825" s="3"/>
      <c r="BN825" s="3"/>
    </row>
    <row r="826">
      <c r="A826" s="3"/>
      <c r="B826" s="68"/>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3"/>
      <c r="AT826" s="3"/>
      <c r="AU826" s="3"/>
      <c r="AV826" s="3"/>
      <c r="AW826" s="3"/>
      <c r="AX826" s="3"/>
      <c r="AY826" s="3"/>
      <c r="AZ826" s="3"/>
      <c r="BA826" s="3"/>
      <c r="BB826" s="3"/>
      <c r="BC826" s="3"/>
      <c r="BD826" s="3"/>
      <c r="BE826" s="3"/>
      <c r="BF826" s="3"/>
      <c r="BG826" s="3"/>
      <c r="BH826" s="3"/>
      <c r="BI826" s="3"/>
      <c r="BJ826" s="3"/>
      <c r="BK826" s="3"/>
      <c r="BL826" s="3"/>
      <c r="BM826" s="3"/>
      <c r="BN826" s="3"/>
    </row>
    <row r="827">
      <c r="A827" s="3"/>
      <c r="B827" s="68"/>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c r="AS827" s="3"/>
      <c r="AT827" s="3"/>
      <c r="AU827" s="3"/>
      <c r="AV827" s="3"/>
      <c r="AW827" s="3"/>
      <c r="AX827" s="3"/>
      <c r="AY827" s="3"/>
      <c r="AZ827" s="3"/>
      <c r="BA827" s="3"/>
      <c r="BB827" s="3"/>
      <c r="BC827" s="3"/>
      <c r="BD827" s="3"/>
      <c r="BE827" s="3"/>
      <c r="BF827" s="3"/>
      <c r="BG827" s="3"/>
      <c r="BH827" s="3"/>
      <c r="BI827" s="3"/>
      <c r="BJ827" s="3"/>
      <c r="BK827" s="3"/>
      <c r="BL827" s="3"/>
      <c r="BM827" s="3"/>
      <c r="BN827" s="3"/>
    </row>
    <row r="828">
      <c r="A828" s="3"/>
      <c r="B828" s="68"/>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c r="AS828" s="3"/>
      <c r="AT828" s="3"/>
      <c r="AU828" s="3"/>
      <c r="AV828" s="3"/>
      <c r="AW828" s="3"/>
      <c r="AX828" s="3"/>
      <c r="AY828" s="3"/>
      <c r="AZ828" s="3"/>
      <c r="BA828" s="3"/>
      <c r="BB828" s="3"/>
      <c r="BC828" s="3"/>
      <c r="BD828" s="3"/>
      <c r="BE828" s="3"/>
      <c r="BF828" s="3"/>
      <c r="BG828" s="3"/>
      <c r="BH828" s="3"/>
      <c r="BI828" s="3"/>
      <c r="BJ828" s="3"/>
      <c r="BK828" s="3"/>
      <c r="BL828" s="3"/>
      <c r="BM828" s="3"/>
      <c r="BN828" s="3"/>
    </row>
    <row r="829">
      <c r="A829" s="3"/>
      <c r="B829" s="68"/>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c r="AS829" s="3"/>
      <c r="AT829" s="3"/>
      <c r="AU829" s="3"/>
      <c r="AV829" s="3"/>
      <c r="AW829" s="3"/>
      <c r="AX829" s="3"/>
      <c r="AY829" s="3"/>
      <c r="AZ829" s="3"/>
      <c r="BA829" s="3"/>
      <c r="BB829" s="3"/>
      <c r="BC829" s="3"/>
      <c r="BD829" s="3"/>
      <c r="BE829" s="3"/>
      <c r="BF829" s="3"/>
      <c r="BG829" s="3"/>
      <c r="BH829" s="3"/>
      <c r="BI829" s="3"/>
      <c r="BJ829" s="3"/>
      <c r="BK829" s="3"/>
      <c r="BL829" s="3"/>
      <c r="BM829" s="3"/>
      <c r="BN829" s="3"/>
    </row>
    <row r="830">
      <c r="A830" s="3"/>
      <c r="B830" s="68"/>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c r="AS830" s="3"/>
      <c r="AT830" s="3"/>
      <c r="AU830" s="3"/>
      <c r="AV830" s="3"/>
      <c r="AW830" s="3"/>
      <c r="AX830" s="3"/>
      <c r="AY830" s="3"/>
      <c r="AZ830" s="3"/>
      <c r="BA830" s="3"/>
      <c r="BB830" s="3"/>
      <c r="BC830" s="3"/>
      <c r="BD830" s="3"/>
      <c r="BE830" s="3"/>
      <c r="BF830" s="3"/>
      <c r="BG830" s="3"/>
      <c r="BH830" s="3"/>
      <c r="BI830" s="3"/>
      <c r="BJ830" s="3"/>
      <c r="BK830" s="3"/>
      <c r="BL830" s="3"/>
      <c r="BM830" s="3"/>
      <c r="BN830" s="3"/>
    </row>
    <row r="831">
      <c r="A831" s="3"/>
      <c r="B831" s="68"/>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c r="AO831" s="3"/>
      <c r="AP831" s="3"/>
      <c r="AQ831" s="3"/>
      <c r="AR831" s="3"/>
      <c r="AS831" s="3"/>
      <c r="AT831" s="3"/>
      <c r="AU831" s="3"/>
      <c r="AV831" s="3"/>
      <c r="AW831" s="3"/>
      <c r="AX831" s="3"/>
      <c r="AY831" s="3"/>
      <c r="AZ831" s="3"/>
      <c r="BA831" s="3"/>
      <c r="BB831" s="3"/>
      <c r="BC831" s="3"/>
      <c r="BD831" s="3"/>
      <c r="BE831" s="3"/>
      <c r="BF831" s="3"/>
      <c r="BG831" s="3"/>
      <c r="BH831" s="3"/>
      <c r="BI831" s="3"/>
      <c r="BJ831" s="3"/>
      <c r="BK831" s="3"/>
      <c r="BL831" s="3"/>
      <c r="BM831" s="3"/>
      <c r="BN831" s="3"/>
    </row>
    <row r="832">
      <c r="A832" s="3"/>
      <c r="B832" s="68"/>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c r="AS832" s="3"/>
      <c r="AT832" s="3"/>
      <c r="AU832" s="3"/>
      <c r="AV832" s="3"/>
      <c r="AW832" s="3"/>
      <c r="AX832" s="3"/>
      <c r="AY832" s="3"/>
      <c r="AZ832" s="3"/>
      <c r="BA832" s="3"/>
      <c r="BB832" s="3"/>
      <c r="BC832" s="3"/>
      <c r="BD832" s="3"/>
      <c r="BE832" s="3"/>
      <c r="BF832" s="3"/>
      <c r="BG832" s="3"/>
      <c r="BH832" s="3"/>
      <c r="BI832" s="3"/>
      <c r="BJ832" s="3"/>
      <c r="BK832" s="3"/>
      <c r="BL832" s="3"/>
      <c r="BM832" s="3"/>
      <c r="BN832" s="3"/>
    </row>
    <row r="833">
      <c r="A833" s="3"/>
      <c r="B833" s="68"/>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c r="AO833" s="3"/>
      <c r="AP833" s="3"/>
      <c r="AQ833" s="3"/>
      <c r="AR833" s="3"/>
      <c r="AS833" s="3"/>
      <c r="AT833" s="3"/>
      <c r="AU833" s="3"/>
      <c r="AV833" s="3"/>
      <c r="AW833" s="3"/>
      <c r="AX833" s="3"/>
      <c r="AY833" s="3"/>
      <c r="AZ833" s="3"/>
      <c r="BA833" s="3"/>
      <c r="BB833" s="3"/>
      <c r="BC833" s="3"/>
      <c r="BD833" s="3"/>
      <c r="BE833" s="3"/>
      <c r="BF833" s="3"/>
      <c r="BG833" s="3"/>
      <c r="BH833" s="3"/>
      <c r="BI833" s="3"/>
      <c r="BJ833" s="3"/>
      <c r="BK833" s="3"/>
      <c r="BL833" s="3"/>
      <c r="BM833" s="3"/>
      <c r="BN833" s="3"/>
    </row>
    <row r="834">
      <c r="A834" s="3"/>
      <c r="B834" s="68"/>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c r="AS834" s="3"/>
      <c r="AT834" s="3"/>
      <c r="AU834" s="3"/>
      <c r="AV834" s="3"/>
      <c r="AW834" s="3"/>
      <c r="AX834" s="3"/>
      <c r="AY834" s="3"/>
      <c r="AZ834" s="3"/>
      <c r="BA834" s="3"/>
      <c r="BB834" s="3"/>
      <c r="BC834" s="3"/>
      <c r="BD834" s="3"/>
      <c r="BE834" s="3"/>
      <c r="BF834" s="3"/>
      <c r="BG834" s="3"/>
      <c r="BH834" s="3"/>
      <c r="BI834" s="3"/>
      <c r="BJ834" s="3"/>
      <c r="BK834" s="3"/>
      <c r="BL834" s="3"/>
      <c r="BM834" s="3"/>
      <c r="BN834" s="3"/>
    </row>
    <row r="835">
      <c r="A835" s="3"/>
      <c r="B835" s="68"/>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c r="AS835" s="3"/>
      <c r="AT835" s="3"/>
      <c r="AU835" s="3"/>
      <c r="AV835" s="3"/>
      <c r="AW835" s="3"/>
      <c r="AX835" s="3"/>
      <c r="AY835" s="3"/>
      <c r="AZ835" s="3"/>
      <c r="BA835" s="3"/>
      <c r="BB835" s="3"/>
      <c r="BC835" s="3"/>
      <c r="BD835" s="3"/>
      <c r="BE835" s="3"/>
      <c r="BF835" s="3"/>
      <c r="BG835" s="3"/>
      <c r="BH835" s="3"/>
      <c r="BI835" s="3"/>
      <c r="BJ835" s="3"/>
      <c r="BK835" s="3"/>
      <c r="BL835" s="3"/>
      <c r="BM835" s="3"/>
      <c r="BN835" s="3"/>
    </row>
    <row r="836">
      <c r="A836" s="3"/>
      <c r="B836" s="68"/>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c r="AO836" s="3"/>
      <c r="AP836" s="3"/>
      <c r="AQ836" s="3"/>
      <c r="AR836" s="3"/>
      <c r="AS836" s="3"/>
      <c r="AT836" s="3"/>
      <c r="AU836" s="3"/>
      <c r="AV836" s="3"/>
      <c r="AW836" s="3"/>
      <c r="AX836" s="3"/>
      <c r="AY836" s="3"/>
      <c r="AZ836" s="3"/>
      <c r="BA836" s="3"/>
      <c r="BB836" s="3"/>
      <c r="BC836" s="3"/>
      <c r="BD836" s="3"/>
      <c r="BE836" s="3"/>
      <c r="BF836" s="3"/>
      <c r="BG836" s="3"/>
      <c r="BH836" s="3"/>
      <c r="BI836" s="3"/>
      <c r="BJ836" s="3"/>
      <c r="BK836" s="3"/>
      <c r="BL836" s="3"/>
      <c r="BM836" s="3"/>
      <c r="BN836" s="3"/>
    </row>
    <row r="837">
      <c r="A837" s="3"/>
      <c r="B837" s="68"/>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c r="AO837" s="3"/>
      <c r="AP837" s="3"/>
      <c r="AQ837" s="3"/>
      <c r="AR837" s="3"/>
      <c r="AS837" s="3"/>
      <c r="AT837" s="3"/>
      <c r="AU837" s="3"/>
      <c r="AV837" s="3"/>
      <c r="AW837" s="3"/>
      <c r="AX837" s="3"/>
      <c r="AY837" s="3"/>
      <c r="AZ837" s="3"/>
      <c r="BA837" s="3"/>
      <c r="BB837" s="3"/>
      <c r="BC837" s="3"/>
      <c r="BD837" s="3"/>
      <c r="BE837" s="3"/>
      <c r="BF837" s="3"/>
      <c r="BG837" s="3"/>
      <c r="BH837" s="3"/>
      <c r="BI837" s="3"/>
      <c r="BJ837" s="3"/>
      <c r="BK837" s="3"/>
      <c r="BL837" s="3"/>
      <c r="BM837" s="3"/>
      <c r="BN837" s="3"/>
    </row>
    <row r="838">
      <c r="A838" s="3"/>
      <c r="B838" s="68"/>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c r="AO838" s="3"/>
      <c r="AP838" s="3"/>
      <c r="AQ838" s="3"/>
      <c r="AR838" s="3"/>
      <c r="AS838" s="3"/>
      <c r="AT838" s="3"/>
      <c r="AU838" s="3"/>
      <c r="AV838" s="3"/>
      <c r="AW838" s="3"/>
      <c r="AX838" s="3"/>
      <c r="AY838" s="3"/>
      <c r="AZ838" s="3"/>
      <c r="BA838" s="3"/>
      <c r="BB838" s="3"/>
      <c r="BC838" s="3"/>
      <c r="BD838" s="3"/>
      <c r="BE838" s="3"/>
      <c r="BF838" s="3"/>
      <c r="BG838" s="3"/>
      <c r="BH838" s="3"/>
      <c r="BI838" s="3"/>
      <c r="BJ838" s="3"/>
      <c r="BK838" s="3"/>
      <c r="BL838" s="3"/>
      <c r="BM838" s="3"/>
      <c r="BN838" s="3"/>
    </row>
    <row r="839">
      <c r="A839" s="3"/>
      <c r="B839" s="68"/>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c r="AS839" s="3"/>
      <c r="AT839" s="3"/>
      <c r="AU839" s="3"/>
      <c r="AV839" s="3"/>
      <c r="AW839" s="3"/>
      <c r="AX839" s="3"/>
      <c r="AY839" s="3"/>
      <c r="AZ839" s="3"/>
      <c r="BA839" s="3"/>
      <c r="BB839" s="3"/>
      <c r="BC839" s="3"/>
      <c r="BD839" s="3"/>
      <c r="BE839" s="3"/>
      <c r="BF839" s="3"/>
      <c r="BG839" s="3"/>
      <c r="BH839" s="3"/>
      <c r="BI839" s="3"/>
      <c r="BJ839" s="3"/>
      <c r="BK839" s="3"/>
      <c r="BL839" s="3"/>
      <c r="BM839" s="3"/>
      <c r="BN839" s="3"/>
    </row>
    <row r="840">
      <c r="A840" s="3"/>
      <c r="B840" s="68"/>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c r="AO840" s="3"/>
      <c r="AP840" s="3"/>
      <c r="AQ840" s="3"/>
      <c r="AR840" s="3"/>
      <c r="AS840" s="3"/>
      <c r="AT840" s="3"/>
      <c r="AU840" s="3"/>
      <c r="AV840" s="3"/>
      <c r="AW840" s="3"/>
      <c r="AX840" s="3"/>
      <c r="AY840" s="3"/>
      <c r="AZ840" s="3"/>
      <c r="BA840" s="3"/>
      <c r="BB840" s="3"/>
      <c r="BC840" s="3"/>
      <c r="BD840" s="3"/>
      <c r="BE840" s="3"/>
      <c r="BF840" s="3"/>
      <c r="BG840" s="3"/>
      <c r="BH840" s="3"/>
      <c r="BI840" s="3"/>
      <c r="BJ840" s="3"/>
      <c r="BK840" s="3"/>
      <c r="BL840" s="3"/>
      <c r="BM840" s="3"/>
      <c r="BN840" s="3"/>
    </row>
    <row r="841">
      <c r="A841" s="3"/>
      <c r="B841" s="68"/>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c r="AO841" s="3"/>
      <c r="AP841" s="3"/>
      <c r="AQ841" s="3"/>
      <c r="AR841" s="3"/>
      <c r="AS841" s="3"/>
      <c r="AT841" s="3"/>
      <c r="AU841" s="3"/>
      <c r="AV841" s="3"/>
      <c r="AW841" s="3"/>
      <c r="AX841" s="3"/>
      <c r="AY841" s="3"/>
      <c r="AZ841" s="3"/>
      <c r="BA841" s="3"/>
      <c r="BB841" s="3"/>
      <c r="BC841" s="3"/>
      <c r="BD841" s="3"/>
      <c r="BE841" s="3"/>
      <c r="BF841" s="3"/>
      <c r="BG841" s="3"/>
      <c r="BH841" s="3"/>
      <c r="BI841" s="3"/>
      <c r="BJ841" s="3"/>
      <c r="BK841" s="3"/>
      <c r="BL841" s="3"/>
      <c r="BM841" s="3"/>
      <c r="BN841" s="3"/>
    </row>
    <row r="842">
      <c r="A842" s="3"/>
      <c r="B842" s="68"/>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c r="AO842" s="3"/>
      <c r="AP842" s="3"/>
      <c r="AQ842" s="3"/>
      <c r="AR842" s="3"/>
      <c r="AS842" s="3"/>
      <c r="AT842" s="3"/>
      <c r="AU842" s="3"/>
      <c r="AV842" s="3"/>
      <c r="AW842" s="3"/>
      <c r="AX842" s="3"/>
      <c r="AY842" s="3"/>
      <c r="AZ842" s="3"/>
      <c r="BA842" s="3"/>
      <c r="BB842" s="3"/>
      <c r="BC842" s="3"/>
      <c r="BD842" s="3"/>
      <c r="BE842" s="3"/>
      <c r="BF842" s="3"/>
      <c r="BG842" s="3"/>
      <c r="BH842" s="3"/>
      <c r="BI842" s="3"/>
      <c r="BJ842" s="3"/>
      <c r="BK842" s="3"/>
      <c r="BL842" s="3"/>
      <c r="BM842" s="3"/>
      <c r="BN842" s="3"/>
    </row>
    <row r="843">
      <c r="A843" s="3"/>
      <c r="B843" s="68"/>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c r="AO843" s="3"/>
      <c r="AP843" s="3"/>
      <c r="AQ843" s="3"/>
      <c r="AR843" s="3"/>
      <c r="AS843" s="3"/>
      <c r="AT843" s="3"/>
      <c r="AU843" s="3"/>
      <c r="AV843" s="3"/>
      <c r="AW843" s="3"/>
      <c r="AX843" s="3"/>
      <c r="AY843" s="3"/>
      <c r="AZ843" s="3"/>
      <c r="BA843" s="3"/>
      <c r="BB843" s="3"/>
      <c r="BC843" s="3"/>
      <c r="BD843" s="3"/>
      <c r="BE843" s="3"/>
      <c r="BF843" s="3"/>
      <c r="BG843" s="3"/>
      <c r="BH843" s="3"/>
      <c r="BI843" s="3"/>
      <c r="BJ843" s="3"/>
      <c r="BK843" s="3"/>
      <c r="BL843" s="3"/>
      <c r="BM843" s="3"/>
      <c r="BN843" s="3"/>
    </row>
    <row r="844">
      <c r="A844" s="3"/>
      <c r="B844" s="68"/>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c r="AO844" s="3"/>
      <c r="AP844" s="3"/>
      <c r="AQ844" s="3"/>
      <c r="AR844" s="3"/>
      <c r="AS844" s="3"/>
      <c r="AT844" s="3"/>
      <c r="AU844" s="3"/>
      <c r="AV844" s="3"/>
      <c r="AW844" s="3"/>
      <c r="AX844" s="3"/>
      <c r="AY844" s="3"/>
      <c r="AZ844" s="3"/>
      <c r="BA844" s="3"/>
      <c r="BB844" s="3"/>
      <c r="BC844" s="3"/>
      <c r="BD844" s="3"/>
      <c r="BE844" s="3"/>
      <c r="BF844" s="3"/>
      <c r="BG844" s="3"/>
      <c r="BH844" s="3"/>
      <c r="BI844" s="3"/>
      <c r="BJ844" s="3"/>
      <c r="BK844" s="3"/>
      <c r="BL844" s="3"/>
      <c r="BM844" s="3"/>
      <c r="BN844" s="3"/>
    </row>
    <row r="845">
      <c r="A845" s="3"/>
      <c r="B845" s="68"/>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c r="AS845" s="3"/>
      <c r="AT845" s="3"/>
      <c r="AU845" s="3"/>
      <c r="AV845" s="3"/>
      <c r="AW845" s="3"/>
      <c r="AX845" s="3"/>
      <c r="AY845" s="3"/>
      <c r="AZ845" s="3"/>
      <c r="BA845" s="3"/>
      <c r="BB845" s="3"/>
      <c r="BC845" s="3"/>
      <c r="BD845" s="3"/>
      <c r="BE845" s="3"/>
      <c r="BF845" s="3"/>
      <c r="BG845" s="3"/>
      <c r="BH845" s="3"/>
      <c r="BI845" s="3"/>
      <c r="BJ845" s="3"/>
      <c r="BK845" s="3"/>
      <c r="BL845" s="3"/>
      <c r="BM845" s="3"/>
      <c r="BN845" s="3"/>
    </row>
    <row r="846">
      <c r="A846" s="3"/>
      <c r="B846" s="68"/>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c r="AO846" s="3"/>
      <c r="AP846" s="3"/>
      <c r="AQ846" s="3"/>
      <c r="AR846" s="3"/>
      <c r="AS846" s="3"/>
      <c r="AT846" s="3"/>
      <c r="AU846" s="3"/>
      <c r="AV846" s="3"/>
      <c r="AW846" s="3"/>
      <c r="AX846" s="3"/>
      <c r="AY846" s="3"/>
      <c r="AZ846" s="3"/>
      <c r="BA846" s="3"/>
      <c r="BB846" s="3"/>
      <c r="BC846" s="3"/>
      <c r="BD846" s="3"/>
      <c r="BE846" s="3"/>
      <c r="BF846" s="3"/>
      <c r="BG846" s="3"/>
      <c r="BH846" s="3"/>
      <c r="BI846" s="3"/>
      <c r="BJ846" s="3"/>
      <c r="BK846" s="3"/>
      <c r="BL846" s="3"/>
      <c r="BM846" s="3"/>
      <c r="BN846" s="3"/>
    </row>
    <row r="847">
      <c r="A847" s="3"/>
      <c r="B847" s="68"/>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c r="AO847" s="3"/>
      <c r="AP847" s="3"/>
      <c r="AQ847" s="3"/>
      <c r="AR847" s="3"/>
      <c r="AS847" s="3"/>
      <c r="AT847" s="3"/>
      <c r="AU847" s="3"/>
      <c r="AV847" s="3"/>
      <c r="AW847" s="3"/>
      <c r="AX847" s="3"/>
      <c r="AY847" s="3"/>
      <c r="AZ847" s="3"/>
      <c r="BA847" s="3"/>
      <c r="BB847" s="3"/>
      <c r="BC847" s="3"/>
      <c r="BD847" s="3"/>
      <c r="BE847" s="3"/>
      <c r="BF847" s="3"/>
      <c r="BG847" s="3"/>
      <c r="BH847" s="3"/>
      <c r="BI847" s="3"/>
      <c r="BJ847" s="3"/>
      <c r="BK847" s="3"/>
      <c r="BL847" s="3"/>
      <c r="BM847" s="3"/>
      <c r="BN847" s="3"/>
    </row>
    <row r="848">
      <c r="A848" s="3"/>
      <c r="B848" s="68"/>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c r="AO848" s="3"/>
      <c r="AP848" s="3"/>
      <c r="AQ848" s="3"/>
      <c r="AR848" s="3"/>
      <c r="AS848" s="3"/>
      <c r="AT848" s="3"/>
      <c r="AU848" s="3"/>
      <c r="AV848" s="3"/>
      <c r="AW848" s="3"/>
      <c r="AX848" s="3"/>
      <c r="AY848" s="3"/>
      <c r="AZ848" s="3"/>
      <c r="BA848" s="3"/>
      <c r="BB848" s="3"/>
      <c r="BC848" s="3"/>
      <c r="BD848" s="3"/>
      <c r="BE848" s="3"/>
      <c r="BF848" s="3"/>
      <c r="BG848" s="3"/>
      <c r="BH848" s="3"/>
      <c r="BI848" s="3"/>
      <c r="BJ848" s="3"/>
      <c r="BK848" s="3"/>
      <c r="BL848" s="3"/>
      <c r="BM848" s="3"/>
      <c r="BN848" s="3"/>
    </row>
    <row r="849">
      <c r="A849" s="3"/>
      <c r="B849" s="68"/>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c r="AS849" s="3"/>
      <c r="AT849" s="3"/>
      <c r="AU849" s="3"/>
      <c r="AV849" s="3"/>
      <c r="AW849" s="3"/>
      <c r="AX849" s="3"/>
      <c r="AY849" s="3"/>
      <c r="AZ849" s="3"/>
      <c r="BA849" s="3"/>
      <c r="BB849" s="3"/>
      <c r="BC849" s="3"/>
      <c r="BD849" s="3"/>
      <c r="BE849" s="3"/>
      <c r="BF849" s="3"/>
      <c r="BG849" s="3"/>
      <c r="BH849" s="3"/>
      <c r="BI849" s="3"/>
      <c r="BJ849" s="3"/>
      <c r="BK849" s="3"/>
      <c r="BL849" s="3"/>
      <c r="BM849" s="3"/>
      <c r="BN849" s="3"/>
    </row>
    <row r="850">
      <c r="A850" s="3"/>
      <c r="B850" s="68"/>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c r="AS850" s="3"/>
      <c r="AT850" s="3"/>
      <c r="AU850" s="3"/>
      <c r="AV850" s="3"/>
      <c r="AW850" s="3"/>
      <c r="AX850" s="3"/>
      <c r="AY850" s="3"/>
      <c r="AZ850" s="3"/>
      <c r="BA850" s="3"/>
      <c r="BB850" s="3"/>
      <c r="BC850" s="3"/>
      <c r="BD850" s="3"/>
      <c r="BE850" s="3"/>
      <c r="BF850" s="3"/>
      <c r="BG850" s="3"/>
      <c r="BH850" s="3"/>
      <c r="BI850" s="3"/>
      <c r="BJ850" s="3"/>
      <c r="BK850" s="3"/>
      <c r="BL850" s="3"/>
      <c r="BM850" s="3"/>
      <c r="BN850" s="3"/>
    </row>
    <row r="851">
      <c r="A851" s="3"/>
      <c r="B851" s="68"/>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c r="AO851" s="3"/>
      <c r="AP851" s="3"/>
      <c r="AQ851" s="3"/>
      <c r="AR851" s="3"/>
      <c r="AS851" s="3"/>
      <c r="AT851" s="3"/>
      <c r="AU851" s="3"/>
      <c r="AV851" s="3"/>
      <c r="AW851" s="3"/>
      <c r="AX851" s="3"/>
      <c r="AY851" s="3"/>
      <c r="AZ851" s="3"/>
      <c r="BA851" s="3"/>
      <c r="BB851" s="3"/>
      <c r="BC851" s="3"/>
      <c r="BD851" s="3"/>
      <c r="BE851" s="3"/>
      <c r="BF851" s="3"/>
      <c r="BG851" s="3"/>
      <c r="BH851" s="3"/>
      <c r="BI851" s="3"/>
      <c r="BJ851" s="3"/>
      <c r="BK851" s="3"/>
      <c r="BL851" s="3"/>
      <c r="BM851" s="3"/>
      <c r="BN851" s="3"/>
    </row>
    <row r="852">
      <c r="A852" s="3"/>
      <c r="B852" s="68"/>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c r="AO852" s="3"/>
      <c r="AP852" s="3"/>
      <c r="AQ852" s="3"/>
      <c r="AR852" s="3"/>
      <c r="AS852" s="3"/>
      <c r="AT852" s="3"/>
      <c r="AU852" s="3"/>
      <c r="AV852" s="3"/>
      <c r="AW852" s="3"/>
      <c r="AX852" s="3"/>
      <c r="AY852" s="3"/>
      <c r="AZ852" s="3"/>
      <c r="BA852" s="3"/>
      <c r="BB852" s="3"/>
      <c r="BC852" s="3"/>
      <c r="BD852" s="3"/>
      <c r="BE852" s="3"/>
      <c r="BF852" s="3"/>
      <c r="BG852" s="3"/>
      <c r="BH852" s="3"/>
      <c r="BI852" s="3"/>
      <c r="BJ852" s="3"/>
      <c r="BK852" s="3"/>
      <c r="BL852" s="3"/>
      <c r="BM852" s="3"/>
      <c r="BN852" s="3"/>
    </row>
    <row r="853">
      <c r="A853" s="3"/>
      <c r="B853" s="68"/>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c r="AO853" s="3"/>
      <c r="AP853" s="3"/>
      <c r="AQ853" s="3"/>
      <c r="AR853" s="3"/>
      <c r="AS853" s="3"/>
      <c r="AT853" s="3"/>
      <c r="AU853" s="3"/>
      <c r="AV853" s="3"/>
      <c r="AW853" s="3"/>
      <c r="AX853" s="3"/>
      <c r="AY853" s="3"/>
      <c r="AZ853" s="3"/>
      <c r="BA853" s="3"/>
      <c r="BB853" s="3"/>
      <c r="BC853" s="3"/>
      <c r="BD853" s="3"/>
      <c r="BE853" s="3"/>
      <c r="BF853" s="3"/>
      <c r="BG853" s="3"/>
      <c r="BH853" s="3"/>
      <c r="BI853" s="3"/>
      <c r="BJ853" s="3"/>
      <c r="BK853" s="3"/>
      <c r="BL853" s="3"/>
      <c r="BM853" s="3"/>
      <c r="BN853" s="3"/>
    </row>
    <row r="854">
      <c r="A854" s="3"/>
      <c r="B854" s="68"/>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c r="AO854" s="3"/>
      <c r="AP854" s="3"/>
      <c r="AQ854" s="3"/>
      <c r="AR854" s="3"/>
      <c r="AS854" s="3"/>
      <c r="AT854" s="3"/>
      <c r="AU854" s="3"/>
      <c r="AV854" s="3"/>
      <c r="AW854" s="3"/>
      <c r="AX854" s="3"/>
      <c r="AY854" s="3"/>
      <c r="AZ854" s="3"/>
      <c r="BA854" s="3"/>
      <c r="BB854" s="3"/>
      <c r="BC854" s="3"/>
      <c r="BD854" s="3"/>
      <c r="BE854" s="3"/>
      <c r="BF854" s="3"/>
      <c r="BG854" s="3"/>
      <c r="BH854" s="3"/>
      <c r="BI854" s="3"/>
      <c r="BJ854" s="3"/>
      <c r="BK854" s="3"/>
      <c r="BL854" s="3"/>
      <c r="BM854" s="3"/>
      <c r="BN854" s="3"/>
    </row>
    <row r="855">
      <c r="A855" s="3"/>
      <c r="B855" s="68"/>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c r="AO855" s="3"/>
      <c r="AP855" s="3"/>
      <c r="AQ855" s="3"/>
      <c r="AR855" s="3"/>
      <c r="AS855" s="3"/>
      <c r="AT855" s="3"/>
      <c r="AU855" s="3"/>
      <c r="AV855" s="3"/>
      <c r="AW855" s="3"/>
      <c r="AX855" s="3"/>
      <c r="AY855" s="3"/>
      <c r="AZ855" s="3"/>
      <c r="BA855" s="3"/>
      <c r="BB855" s="3"/>
      <c r="BC855" s="3"/>
      <c r="BD855" s="3"/>
      <c r="BE855" s="3"/>
      <c r="BF855" s="3"/>
      <c r="BG855" s="3"/>
      <c r="BH855" s="3"/>
      <c r="BI855" s="3"/>
      <c r="BJ855" s="3"/>
      <c r="BK855" s="3"/>
      <c r="BL855" s="3"/>
      <c r="BM855" s="3"/>
      <c r="BN855" s="3"/>
    </row>
    <row r="856">
      <c r="A856" s="3"/>
      <c r="B856" s="68"/>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c r="AS856" s="3"/>
      <c r="AT856" s="3"/>
      <c r="AU856" s="3"/>
      <c r="AV856" s="3"/>
      <c r="AW856" s="3"/>
      <c r="AX856" s="3"/>
      <c r="AY856" s="3"/>
      <c r="AZ856" s="3"/>
      <c r="BA856" s="3"/>
      <c r="BB856" s="3"/>
      <c r="BC856" s="3"/>
      <c r="BD856" s="3"/>
      <c r="BE856" s="3"/>
      <c r="BF856" s="3"/>
      <c r="BG856" s="3"/>
      <c r="BH856" s="3"/>
      <c r="BI856" s="3"/>
      <c r="BJ856" s="3"/>
      <c r="BK856" s="3"/>
      <c r="BL856" s="3"/>
      <c r="BM856" s="3"/>
      <c r="BN856" s="3"/>
    </row>
    <row r="857">
      <c r="A857" s="3"/>
      <c r="B857" s="68"/>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c r="AS857" s="3"/>
      <c r="AT857" s="3"/>
      <c r="AU857" s="3"/>
      <c r="AV857" s="3"/>
      <c r="AW857" s="3"/>
      <c r="AX857" s="3"/>
      <c r="AY857" s="3"/>
      <c r="AZ857" s="3"/>
      <c r="BA857" s="3"/>
      <c r="BB857" s="3"/>
      <c r="BC857" s="3"/>
      <c r="BD857" s="3"/>
      <c r="BE857" s="3"/>
      <c r="BF857" s="3"/>
      <c r="BG857" s="3"/>
      <c r="BH857" s="3"/>
      <c r="BI857" s="3"/>
      <c r="BJ857" s="3"/>
      <c r="BK857" s="3"/>
      <c r="BL857" s="3"/>
      <c r="BM857" s="3"/>
      <c r="BN857" s="3"/>
    </row>
    <row r="858">
      <c r="A858" s="3"/>
      <c r="B858" s="68"/>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c r="AO858" s="3"/>
      <c r="AP858" s="3"/>
      <c r="AQ858" s="3"/>
      <c r="AR858" s="3"/>
      <c r="AS858" s="3"/>
      <c r="AT858" s="3"/>
      <c r="AU858" s="3"/>
      <c r="AV858" s="3"/>
      <c r="AW858" s="3"/>
      <c r="AX858" s="3"/>
      <c r="AY858" s="3"/>
      <c r="AZ858" s="3"/>
      <c r="BA858" s="3"/>
      <c r="BB858" s="3"/>
      <c r="BC858" s="3"/>
      <c r="BD858" s="3"/>
      <c r="BE858" s="3"/>
      <c r="BF858" s="3"/>
      <c r="BG858" s="3"/>
      <c r="BH858" s="3"/>
      <c r="BI858" s="3"/>
      <c r="BJ858" s="3"/>
      <c r="BK858" s="3"/>
      <c r="BL858" s="3"/>
      <c r="BM858" s="3"/>
      <c r="BN858" s="3"/>
    </row>
    <row r="859">
      <c r="A859" s="3"/>
      <c r="B859" s="68"/>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c r="AS859" s="3"/>
      <c r="AT859" s="3"/>
      <c r="AU859" s="3"/>
      <c r="AV859" s="3"/>
      <c r="AW859" s="3"/>
      <c r="AX859" s="3"/>
      <c r="AY859" s="3"/>
      <c r="AZ859" s="3"/>
      <c r="BA859" s="3"/>
      <c r="BB859" s="3"/>
      <c r="BC859" s="3"/>
      <c r="BD859" s="3"/>
      <c r="BE859" s="3"/>
      <c r="BF859" s="3"/>
      <c r="BG859" s="3"/>
      <c r="BH859" s="3"/>
      <c r="BI859" s="3"/>
      <c r="BJ859" s="3"/>
      <c r="BK859" s="3"/>
      <c r="BL859" s="3"/>
      <c r="BM859" s="3"/>
      <c r="BN859" s="3"/>
    </row>
    <row r="860">
      <c r="A860" s="3"/>
      <c r="B860" s="68"/>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c r="AO860" s="3"/>
      <c r="AP860" s="3"/>
      <c r="AQ860" s="3"/>
      <c r="AR860" s="3"/>
      <c r="AS860" s="3"/>
      <c r="AT860" s="3"/>
      <c r="AU860" s="3"/>
      <c r="AV860" s="3"/>
      <c r="AW860" s="3"/>
      <c r="AX860" s="3"/>
      <c r="AY860" s="3"/>
      <c r="AZ860" s="3"/>
      <c r="BA860" s="3"/>
      <c r="BB860" s="3"/>
      <c r="BC860" s="3"/>
      <c r="BD860" s="3"/>
      <c r="BE860" s="3"/>
      <c r="BF860" s="3"/>
      <c r="BG860" s="3"/>
      <c r="BH860" s="3"/>
      <c r="BI860" s="3"/>
      <c r="BJ860" s="3"/>
      <c r="BK860" s="3"/>
      <c r="BL860" s="3"/>
      <c r="BM860" s="3"/>
      <c r="BN860" s="3"/>
    </row>
    <row r="861">
      <c r="A861" s="3"/>
      <c r="B861" s="68"/>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c r="AO861" s="3"/>
      <c r="AP861" s="3"/>
      <c r="AQ861" s="3"/>
      <c r="AR861" s="3"/>
      <c r="AS861" s="3"/>
      <c r="AT861" s="3"/>
      <c r="AU861" s="3"/>
      <c r="AV861" s="3"/>
      <c r="AW861" s="3"/>
      <c r="AX861" s="3"/>
      <c r="AY861" s="3"/>
      <c r="AZ861" s="3"/>
      <c r="BA861" s="3"/>
      <c r="BB861" s="3"/>
      <c r="BC861" s="3"/>
      <c r="BD861" s="3"/>
      <c r="BE861" s="3"/>
      <c r="BF861" s="3"/>
      <c r="BG861" s="3"/>
      <c r="BH861" s="3"/>
      <c r="BI861" s="3"/>
      <c r="BJ861" s="3"/>
      <c r="BK861" s="3"/>
      <c r="BL861" s="3"/>
      <c r="BM861" s="3"/>
      <c r="BN861" s="3"/>
    </row>
    <row r="862">
      <c r="A862" s="3"/>
      <c r="B862" s="68"/>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c r="AO862" s="3"/>
      <c r="AP862" s="3"/>
      <c r="AQ862" s="3"/>
      <c r="AR862" s="3"/>
      <c r="AS862" s="3"/>
      <c r="AT862" s="3"/>
      <c r="AU862" s="3"/>
      <c r="AV862" s="3"/>
      <c r="AW862" s="3"/>
      <c r="AX862" s="3"/>
      <c r="AY862" s="3"/>
      <c r="AZ862" s="3"/>
      <c r="BA862" s="3"/>
      <c r="BB862" s="3"/>
      <c r="BC862" s="3"/>
      <c r="BD862" s="3"/>
      <c r="BE862" s="3"/>
      <c r="BF862" s="3"/>
      <c r="BG862" s="3"/>
      <c r="BH862" s="3"/>
      <c r="BI862" s="3"/>
      <c r="BJ862" s="3"/>
      <c r="BK862" s="3"/>
      <c r="BL862" s="3"/>
      <c r="BM862" s="3"/>
      <c r="BN862" s="3"/>
    </row>
    <row r="863">
      <c r="A863" s="3"/>
      <c r="B863" s="68"/>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c r="AO863" s="3"/>
      <c r="AP863" s="3"/>
      <c r="AQ863" s="3"/>
      <c r="AR863" s="3"/>
      <c r="AS863" s="3"/>
      <c r="AT863" s="3"/>
      <c r="AU863" s="3"/>
      <c r="AV863" s="3"/>
      <c r="AW863" s="3"/>
      <c r="AX863" s="3"/>
      <c r="AY863" s="3"/>
      <c r="AZ863" s="3"/>
      <c r="BA863" s="3"/>
      <c r="BB863" s="3"/>
      <c r="BC863" s="3"/>
      <c r="BD863" s="3"/>
      <c r="BE863" s="3"/>
      <c r="BF863" s="3"/>
      <c r="BG863" s="3"/>
      <c r="BH863" s="3"/>
      <c r="BI863" s="3"/>
      <c r="BJ863" s="3"/>
      <c r="BK863" s="3"/>
      <c r="BL863" s="3"/>
      <c r="BM863" s="3"/>
      <c r="BN863" s="3"/>
    </row>
    <row r="864">
      <c r="A864" s="3"/>
      <c r="B864" s="68"/>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c r="AO864" s="3"/>
      <c r="AP864" s="3"/>
      <c r="AQ864" s="3"/>
      <c r="AR864" s="3"/>
      <c r="AS864" s="3"/>
      <c r="AT864" s="3"/>
      <c r="AU864" s="3"/>
      <c r="AV864" s="3"/>
      <c r="AW864" s="3"/>
      <c r="AX864" s="3"/>
      <c r="AY864" s="3"/>
      <c r="AZ864" s="3"/>
      <c r="BA864" s="3"/>
      <c r="BB864" s="3"/>
      <c r="BC864" s="3"/>
      <c r="BD864" s="3"/>
      <c r="BE864" s="3"/>
      <c r="BF864" s="3"/>
      <c r="BG864" s="3"/>
      <c r="BH864" s="3"/>
      <c r="BI864" s="3"/>
      <c r="BJ864" s="3"/>
      <c r="BK864" s="3"/>
      <c r="BL864" s="3"/>
      <c r="BM864" s="3"/>
      <c r="BN864" s="3"/>
    </row>
    <row r="865">
      <c r="A865" s="3"/>
      <c r="B865" s="68"/>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c r="AS865" s="3"/>
      <c r="AT865" s="3"/>
      <c r="AU865" s="3"/>
      <c r="AV865" s="3"/>
      <c r="AW865" s="3"/>
      <c r="AX865" s="3"/>
      <c r="AY865" s="3"/>
      <c r="AZ865" s="3"/>
      <c r="BA865" s="3"/>
      <c r="BB865" s="3"/>
      <c r="BC865" s="3"/>
      <c r="BD865" s="3"/>
      <c r="BE865" s="3"/>
      <c r="BF865" s="3"/>
      <c r="BG865" s="3"/>
      <c r="BH865" s="3"/>
      <c r="BI865" s="3"/>
      <c r="BJ865" s="3"/>
      <c r="BK865" s="3"/>
      <c r="BL865" s="3"/>
      <c r="BM865" s="3"/>
      <c r="BN865" s="3"/>
    </row>
    <row r="866">
      <c r="A866" s="3"/>
      <c r="B866" s="68"/>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c r="AO866" s="3"/>
      <c r="AP866" s="3"/>
      <c r="AQ866" s="3"/>
      <c r="AR866" s="3"/>
      <c r="AS866" s="3"/>
      <c r="AT866" s="3"/>
      <c r="AU866" s="3"/>
      <c r="AV866" s="3"/>
      <c r="AW866" s="3"/>
      <c r="AX866" s="3"/>
      <c r="AY866" s="3"/>
      <c r="AZ866" s="3"/>
      <c r="BA866" s="3"/>
      <c r="BB866" s="3"/>
      <c r="BC866" s="3"/>
      <c r="BD866" s="3"/>
      <c r="BE866" s="3"/>
      <c r="BF866" s="3"/>
      <c r="BG866" s="3"/>
      <c r="BH866" s="3"/>
      <c r="BI866" s="3"/>
      <c r="BJ866" s="3"/>
      <c r="BK866" s="3"/>
      <c r="BL866" s="3"/>
      <c r="BM866" s="3"/>
      <c r="BN866" s="3"/>
    </row>
    <row r="867">
      <c r="A867" s="3"/>
      <c r="B867" s="68"/>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c r="AO867" s="3"/>
      <c r="AP867" s="3"/>
      <c r="AQ867" s="3"/>
      <c r="AR867" s="3"/>
      <c r="AS867" s="3"/>
      <c r="AT867" s="3"/>
      <c r="AU867" s="3"/>
      <c r="AV867" s="3"/>
      <c r="AW867" s="3"/>
      <c r="AX867" s="3"/>
      <c r="AY867" s="3"/>
      <c r="AZ867" s="3"/>
      <c r="BA867" s="3"/>
      <c r="BB867" s="3"/>
      <c r="BC867" s="3"/>
      <c r="BD867" s="3"/>
      <c r="BE867" s="3"/>
      <c r="BF867" s="3"/>
      <c r="BG867" s="3"/>
      <c r="BH867" s="3"/>
      <c r="BI867" s="3"/>
      <c r="BJ867" s="3"/>
      <c r="BK867" s="3"/>
      <c r="BL867" s="3"/>
      <c r="BM867" s="3"/>
      <c r="BN867" s="3"/>
    </row>
    <row r="868">
      <c r="A868" s="3"/>
      <c r="B868" s="68"/>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c r="AO868" s="3"/>
      <c r="AP868" s="3"/>
      <c r="AQ868" s="3"/>
      <c r="AR868" s="3"/>
      <c r="AS868" s="3"/>
      <c r="AT868" s="3"/>
      <c r="AU868" s="3"/>
      <c r="AV868" s="3"/>
      <c r="AW868" s="3"/>
      <c r="AX868" s="3"/>
      <c r="AY868" s="3"/>
      <c r="AZ868" s="3"/>
      <c r="BA868" s="3"/>
      <c r="BB868" s="3"/>
      <c r="BC868" s="3"/>
      <c r="BD868" s="3"/>
      <c r="BE868" s="3"/>
      <c r="BF868" s="3"/>
      <c r="BG868" s="3"/>
      <c r="BH868" s="3"/>
      <c r="BI868" s="3"/>
      <c r="BJ868" s="3"/>
      <c r="BK868" s="3"/>
      <c r="BL868" s="3"/>
      <c r="BM868" s="3"/>
      <c r="BN868" s="3"/>
    </row>
    <row r="869">
      <c r="A869" s="3"/>
      <c r="B869" s="68"/>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c r="AO869" s="3"/>
      <c r="AP869" s="3"/>
      <c r="AQ869" s="3"/>
      <c r="AR869" s="3"/>
      <c r="AS869" s="3"/>
      <c r="AT869" s="3"/>
      <c r="AU869" s="3"/>
      <c r="AV869" s="3"/>
      <c r="AW869" s="3"/>
      <c r="AX869" s="3"/>
      <c r="AY869" s="3"/>
      <c r="AZ869" s="3"/>
      <c r="BA869" s="3"/>
      <c r="BB869" s="3"/>
      <c r="BC869" s="3"/>
      <c r="BD869" s="3"/>
      <c r="BE869" s="3"/>
      <c r="BF869" s="3"/>
      <c r="BG869" s="3"/>
      <c r="BH869" s="3"/>
      <c r="BI869" s="3"/>
      <c r="BJ869" s="3"/>
      <c r="BK869" s="3"/>
      <c r="BL869" s="3"/>
      <c r="BM869" s="3"/>
      <c r="BN869" s="3"/>
    </row>
    <row r="870">
      <c r="A870" s="3"/>
      <c r="B870" s="68"/>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c r="AO870" s="3"/>
      <c r="AP870" s="3"/>
      <c r="AQ870" s="3"/>
      <c r="AR870" s="3"/>
      <c r="AS870" s="3"/>
      <c r="AT870" s="3"/>
      <c r="AU870" s="3"/>
      <c r="AV870" s="3"/>
      <c r="AW870" s="3"/>
      <c r="AX870" s="3"/>
      <c r="AY870" s="3"/>
      <c r="AZ870" s="3"/>
      <c r="BA870" s="3"/>
      <c r="BB870" s="3"/>
      <c r="BC870" s="3"/>
      <c r="BD870" s="3"/>
      <c r="BE870" s="3"/>
      <c r="BF870" s="3"/>
      <c r="BG870" s="3"/>
      <c r="BH870" s="3"/>
      <c r="BI870" s="3"/>
      <c r="BJ870" s="3"/>
      <c r="BK870" s="3"/>
      <c r="BL870" s="3"/>
      <c r="BM870" s="3"/>
      <c r="BN870" s="3"/>
    </row>
    <row r="871">
      <c r="A871" s="3"/>
      <c r="B871" s="68"/>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c r="AO871" s="3"/>
      <c r="AP871" s="3"/>
      <c r="AQ871" s="3"/>
      <c r="AR871" s="3"/>
      <c r="AS871" s="3"/>
      <c r="AT871" s="3"/>
      <c r="AU871" s="3"/>
      <c r="AV871" s="3"/>
      <c r="AW871" s="3"/>
      <c r="AX871" s="3"/>
      <c r="AY871" s="3"/>
      <c r="AZ871" s="3"/>
      <c r="BA871" s="3"/>
      <c r="BB871" s="3"/>
      <c r="BC871" s="3"/>
      <c r="BD871" s="3"/>
      <c r="BE871" s="3"/>
      <c r="BF871" s="3"/>
      <c r="BG871" s="3"/>
      <c r="BH871" s="3"/>
      <c r="BI871" s="3"/>
      <c r="BJ871" s="3"/>
      <c r="BK871" s="3"/>
      <c r="BL871" s="3"/>
      <c r="BM871" s="3"/>
      <c r="BN871" s="3"/>
    </row>
    <row r="872">
      <c r="A872" s="3"/>
      <c r="B872" s="68"/>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c r="AO872" s="3"/>
      <c r="AP872" s="3"/>
      <c r="AQ872" s="3"/>
      <c r="AR872" s="3"/>
      <c r="AS872" s="3"/>
      <c r="AT872" s="3"/>
      <c r="AU872" s="3"/>
      <c r="AV872" s="3"/>
      <c r="AW872" s="3"/>
      <c r="AX872" s="3"/>
      <c r="AY872" s="3"/>
      <c r="AZ872" s="3"/>
      <c r="BA872" s="3"/>
      <c r="BB872" s="3"/>
      <c r="BC872" s="3"/>
      <c r="BD872" s="3"/>
      <c r="BE872" s="3"/>
      <c r="BF872" s="3"/>
      <c r="BG872" s="3"/>
      <c r="BH872" s="3"/>
      <c r="BI872" s="3"/>
      <c r="BJ872" s="3"/>
      <c r="BK872" s="3"/>
      <c r="BL872" s="3"/>
      <c r="BM872" s="3"/>
      <c r="BN872" s="3"/>
    </row>
    <row r="873">
      <c r="A873" s="3"/>
      <c r="B873" s="68"/>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c r="AO873" s="3"/>
      <c r="AP873" s="3"/>
      <c r="AQ873" s="3"/>
      <c r="AR873" s="3"/>
      <c r="AS873" s="3"/>
      <c r="AT873" s="3"/>
      <c r="AU873" s="3"/>
      <c r="AV873" s="3"/>
      <c r="AW873" s="3"/>
      <c r="AX873" s="3"/>
      <c r="AY873" s="3"/>
      <c r="AZ873" s="3"/>
      <c r="BA873" s="3"/>
      <c r="BB873" s="3"/>
      <c r="BC873" s="3"/>
      <c r="BD873" s="3"/>
      <c r="BE873" s="3"/>
      <c r="BF873" s="3"/>
      <c r="BG873" s="3"/>
      <c r="BH873" s="3"/>
      <c r="BI873" s="3"/>
      <c r="BJ873" s="3"/>
      <c r="BK873" s="3"/>
      <c r="BL873" s="3"/>
      <c r="BM873" s="3"/>
      <c r="BN873" s="3"/>
    </row>
    <row r="874">
      <c r="A874" s="3"/>
      <c r="B874" s="68"/>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c r="AO874" s="3"/>
      <c r="AP874" s="3"/>
      <c r="AQ874" s="3"/>
      <c r="AR874" s="3"/>
      <c r="AS874" s="3"/>
      <c r="AT874" s="3"/>
      <c r="AU874" s="3"/>
      <c r="AV874" s="3"/>
      <c r="AW874" s="3"/>
      <c r="AX874" s="3"/>
      <c r="AY874" s="3"/>
      <c r="AZ874" s="3"/>
      <c r="BA874" s="3"/>
      <c r="BB874" s="3"/>
      <c r="BC874" s="3"/>
      <c r="BD874" s="3"/>
      <c r="BE874" s="3"/>
      <c r="BF874" s="3"/>
      <c r="BG874" s="3"/>
      <c r="BH874" s="3"/>
      <c r="BI874" s="3"/>
      <c r="BJ874" s="3"/>
      <c r="BK874" s="3"/>
      <c r="BL874" s="3"/>
      <c r="BM874" s="3"/>
      <c r="BN874" s="3"/>
    </row>
    <row r="875">
      <c r="A875" s="3"/>
      <c r="B875" s="68"/>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c r="AO875" s="3"/>
      <c r="AP875" s="3"/>
      <c r="AQ875" s="3"/>
      <c r="AR875" s="3"/>
      <c r="AS875" s="3"/>
      <c r="AT875" s="3"/>
      <c r="AU875" s="3"/>
      <c r="AV875" s="3"/>
      <c r="AW875" s="3"/>
      <c r="AX875" s="3"/>
      <c r="AY875" s="3"/>
      <c r="AZ875" s="3"/>
      <c r="BA875" s="3"/>
      <c r="BB875" s="3"/>
      <c r="BC875" s="3"/>
      <c r="BD875" s="3"/>
      <c r="BE875" s="3"/>
      <c r="BF875" s="3"/>
      <c r="BG875" s="3"/>
      <c r="BH875" s="3"/>
      <c r="BI875" s="3"/>
      <c r="BJ875" s="3"/>
      <c r="BK875" s="3"/>
      <c r="BL875" s="3"/>
      <c r="BM875" s="3"/>
      <c r="BN875" s="3"/>
    </row>
    <row r="876">
      <c r="A876" s="3"/>
      <c r="B876" s="68"/>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c r="AO876" s="3"/>
      <c r="AP876" s="3"/>
      <c r="AQ876" s="3"/>
      <c r="AR876" s="3"/>
      <c r="AS876" s="3"/>
      <c r="AT876" s="3"/>
      <c r="AU876" s="3"/>
      <c r="AV876" s="3"/>
      <c r="AW876" s="3"/>
      <c r="AX876" s="3"/>
      <c r="AY876" s="3"/>
      <c r="AZ876" s="3"/>
      <c r="BA876" s="3"/>
      <c r="BB876" s="3"/>
      <c r="BC876" s="3"/>
      <c r="BD876" s="3"/>
      <c r="BE876" s="3"/>
      <c r="BF876" s="3"/>
      <c r="BG876" s="3"/>
      <c r="BH876" s="3"/>
      <c r="BI876" s="3"/>
      <c r="BJ876" s="3"/>
      <c r="BK876" s="3"/>
      <c r="BL876" s="3"/>
      <c r="BM876" s="3"/>
      <c r="BN876" s="3"/>
    </row>
    <row r="877">
      <c r="A877" s="3"/>
      <c r="B877" s="68"/>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c r="AO877" s="3"/>
      <c r="AP877" s="3"/>
      <c r="AQ877" s="3"/>
      <c r="AR877" s="3"/>
      <c r="AS877" s="3"/>
      <c r="AT877" s="3"/>
      <c r="AU877" s="3"/>
      <c r="AV877" s="3"/>
      <c r="AW877" s="3"/>
      <c r="AX877" s="3"/>
      <c r="AY877" s="3"/>
      <c r="AZ877" s="3"/>
      <c r="BA877" s="3"/>
      <c r="BB877" s="3"/>
      <c r="BC877" s="3"/>
      <c r="BD877" s="3"/>
      <c r="BE877" s="3"/>
      <c r="BF877" s="3"/>
      <c r="BG877" s="3"/>
      <c r="BH877" s="3"/>
      <c r="BI877" s="3"/>
      <c r="BJ877" s="3"/>
      <c r="BK877" s="3"/>
      <c r="BL877" s="3"/>
      <c r="BM877" s="3"/>
      <c r="BN877" s="3"/>
    </row>
    <row r="878">
      <c r="A878" s="3"/>
      <c r="B878" s="68"/>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c r="AO878" s="3"/>
      <c r="AP878" s="3"/>
      <c r="AQ878" s="3"/>
      <c r="AR878" s="3"/>
      <c r="AS878" s="3"/>
      <c r="AT878" s="3"/>
      <c r="AU878" s="3"/>
      <c r="AV878" s="3"/>
      <c r="AW878" s="3"/>
      <c r="AX878" s="3"/>
      <c r="AY878" s="3"/>
      <c r="AZ878" s="3"/>
      <c r="BA878" s="3"/>
      <c r="BB878" s="3"/>
      <c r="BC878" s="3"/>
      <c r="BD878" s="3"/>
      <c r="BE878" s="3"/>
      <c r="BF878" s="3"/>
      <c r="BG878" s="3"/>
      <c r="BH878" s="3"/>
      <c r="BI878" s="3"/>
      <c r="BJ878" s="3"/>
      <c r="BK878" s="3"/>
      <c r="BL878" s="3"/>
      <c r="BM878" s="3"/>
      <c r="BN878" s="3"/>
    </row>
    <row r="879">
      <c r="A879" s="3"/>
      <c r="B879" s="68"/>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c r="AO879" s="3"/>
      <c r="AP879" s="3"/>
      <c r="AQ879" s="3"/>
      <c r="AR879" s="3"/>
      <c r="AS879" s="3"/>
      <c r="AT879" s="3"/>
      <c r="AU879" s="3"/>
      <c r="AV879" s="3"/>
      <c r="AW879" s="3"/>
      <c r="AX879" s="3"/>
      <c r="AY879" s="3"/>
      <c r="AZ879" s="3"/>
      <c r="BA879" s="3"/>
      <c r="BB879" s="3"/>
      <c r="BC879" s="3"/>
      <c r="BD879" s="3"/>
      <c r="BE879" s="3"/>
      <c r="BF879" s="3"/>
      <c r="BG879" s="3"/>
      <c r="BH879" s="3"/>
      <c r="BI879" s="3"/>
      <c r="BJ879" s="3"/>
      <c r="BK879" s="3"/>
      <c r="BL879" s="3"/>
      <c r="BM879" s="3"/>
      <c r="BN879" s="3"/>
    </row>
    <row r="880">
      <c r="A880" s="3"/>
      <c r="B880" s="68"/>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c r="AO880" s="3"/>
      <c r="AP880" s="3"/>
      <c r="AQ880" s="3"/>
      <c r="AR880" s="3"/>
      <c r="AS880" s="3"/>
      <c r="AT880" s="3"/>
      <c r="AU880" s="3"/>
      <c r="AV880" s="3"/>
      <c r="AW880" s="3"/>
      <c r="AX880" s="3"/>
      <c r="AY880" s="3"/>
      <c r="AZ880" s="3"/>
      <c r="BA880" s="3"/>
      <c r="BB880" s="3"/>
      <c r="BC880" s="3"/>
      <c r="BD880" s="3"/>
      <c r="BE880" s="3"/>
      <c r="BF880" s="3"/>
      <c r="BG880" s="3"/>
      <c r="BH880" s="3"/>
      <c r="BI880" s="3"/>
      <c r="BJ880" s="3"/>
      <c r="BK880" s="3"/>
      <c r="BL880" s="3"/>
      <c r="BM880" s="3"/>
      <c r="BN880" s="3"/>
    </row>
    <row r="881">
      <c r="A881" s="3"/>
      <c r="B881" s="68"/>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c r="AO881" s="3"/>
      <c r="AP881" s="3"/>
      <c r="AQ881" s="3"/>
      <c r="AR881" s="3"/>
      <c r="AS881" s="3"/>
      <c r="AT881" s="3"/>
      <c r="AU881" s="3"/>
      <c r="AV881" s="3"/>
      <c r="AW881" s="3"/>
      <c r="AX881" s="3"/>
      <c r="AY881" s="3"/>
      <c r="AZ881" s="3"/>
      <c r="BA881" s="3"/>
      <c r="BB881" s="3"/>
      <c r="BC881" s="3"/>
      <c r="BD881" s="3"/>
      <c r="BE881" s="3"/>
      <c r="BF881" s="3"/>
      <c r="BG881" s="3"/>
      <c r="BH881" s="3"/>
      <c r="BI881" s="3"/>
      <c r="BJ881" s="3"/>
      <c r="BK881" s="3"/>
      <c r="BL881" s="3"/>
      <c r="BM881" s="3"/>
      <c r="BN881" s="3"/>
    </row>
    <row r="882">
      <c r="A882" s="3"/>
      <c r="B882" s="68"/>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c r="AO882" s="3"/>
      <c r="AP882" s="3"/>
      <c r="AQ882" s="3"/>
      <c r="AR882" s="3"/>
      <c r="AS882" s="3"/>
      <c r="AT882" s="3"/>
      <c r="AU882" s="3"/>
      <c r="AV882" s="3"/>
      <c r="AW882" s="3"/>
      <c r="AX882" s="3"/>
      <c r="AY882" s="3"/>
      <c r="AZ882" s="3"/>
      <c r="BA882" s="3"/>
      <c r="BB882" s="3"/>
      <c r="BC882" s="3"/>
      <c r="BD882" s="3"/>
      <c r="BE882" s="3"/>
      <c r="BF882" s="3"/>
      <c r="BG882" s="3"/>
      <c r="BH882" s="3"/>
      <c r="BI882" s="3"/>
      <c r="BJ882" s="3"/>
      <c r="BK882" s="3"/>
      <c r="BL882" s="3"/>
      <c r="BM882" s="3"/>
      <c r="BN882" s="3"/>
    </row>
    <row r="883">
      <c r="A883" s="3"/>
      <c r="B883" s="68"/>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c r="AO883" s="3"/>
      <c r="AP883" s="3"/>
      <c r="AQ883" s="3"/>
      <c r="AR883" s="3"/>
      <c r="AS883" s="3"/>
      <c r="AT883" s="3"/>
      <c r="AU883" s="3"/>
      <c r="AV883" s="3"/>
      <c r="AW883" s="3"/>
      <c r="AX883" s="3"/>
      <c r="AY883" s="3"/>
      <c r="AZ883" s="3"/>
      <c r="BA883" s="3"/>
      <c r="BB883" s="3"/>
      <c r="BC883" s="3"/>
      <c r="BD883" s="3"/>
      <c r="BE883" s="3"/>
      <c r="BF883" s="3"/>
      <c r="BG883" s="3"/>
      <c r="BH883" s="3"/>
      <c r="BI883" s="3"/>
      <c r="BJ883" s="3"/>
      <c r="BK883" s="3"/>
      <c r="BL883" s="3"/>
      <c r="BM883" s="3"/>
      <c r="BN883" s="3"/>
    </row>
    <row r="884">
      <c r="A884" s="3"/>
      <c r="B884" s="68"/>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c r="AO884" s="3"/>
      <c r="AP884" s="3"/>
      <c r="AQ884" s="3"/>
      <c r="AR884" s="3"/>
      <c r="AS884" s="3"/>
      <c r="AT884" s="3"/>
      <c r="AU884" s="3"/>
      <c r="AV884" s="3"/>
      <c r="AW884" s="3"/>
      <c r="AX884" s="3"/>
      <c r="AY884" s="3"/>
      <c r="AZ884" s="3"/>
      <c r="BA884" s="3"/>
      <c r="BB884" s="3"/>
      <c r="BC884" s="3"/>
      <c r="BD884" s="3"/>
      <c r="BE884" s="3"/>
      <c r="BF884" s="3"/>
      <c r="BG884" s="3"/>
      <c r="BH884" s="3"/>
      <c r="BI884" s="3"/>
      <c r="BJ884" s="3"/>
      <c r="BK884" s="3"/>
      <c r="BL884" s="3"/>
      <c r="BM884" s="3"/>
      <c r="BN884" s="3"/>
    </row>
    <row r="885">
      <c r="A885" s="3"/>
      <c r="B885" s="68"/>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c r="AO885" s="3"/>
      <c r="AP885" s="3"/>
      <c r="AQ885" s="3"/>
      <c r="AR885" s="3"/>
      <c r="AS885" s="3"/>
      <c r="AT885" s="3"/>
      <c r="AU885" s="3"/>
      <c r="AV885" s="3"/>
      <c r="AW885" s="3"/>
      <c r="AX885" s="3"/>
      <c r="AY885" s="3"/>
      <c r="AZ885" s="3"/>
      <c r="BA885" s="3"/>
      <c r="BB885" s="3"/>
      <c r="BC885" s="3"/>
      <c r="BD885" s="3"/>
      <c r="BE885" s="3"/>
      <c r="BF885" s="3"/>
      <c r="BG885" s="3"/>
      <c r="BH885" s="3"/>
      <c r="BI885" s="3"/>
      <c r="BJ885" s="3"/>
      <c r="BK885" s="3"/>
      <c r="BL885" s="3"/>
      <c r="BM885" s="3"/>
      <c r="BN885" s="3"/>
    </row>
    <row r="886">
      <c r="A886" s="3"/>
      <c r="B886" s="68"/>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c r="AO886" s="3"/>
      <c r="AP886" s="3"/>
      <c r="AQ886" s="3"/>
      <c r="AR886" s="3"/>
      <c r="AS886" s="3"/>
      <c r="AT886" s="3"/>
      <c r="AU886" s="3"/>
      <c r="AV886" s="3"/>
      <c r="AW886" s="3"/>
      <c r="AX886" s="3"/>
      <c r="AY886" s="3"/>
      <c r="AZ886" s="3"/>
      <c r="BA886" s="3"/>
      <c r="BB886" s="3"/>
      <c r="BC886" s="3"/>
      <c r="BD886" s="3"/>
      <c r="BE886" s="3"/>
      <c r="BF886" s="3"/>
      <c r="BG886" s="3"/>
      <c r="BH886" s="3"/>
      <c r="BI886" s="3"/>
      <c r="BJ886" s="3"/>
      <c r="BK886" s="3"/>
      <c r="BL886" s="3"/>
      <c r="BM886" s="3"/>
      <c r="BN886" s="3"/>
    </row>
    <row r="887">
      <c r="A887" s="3"/>
      <c r="B887" s="68"/>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c r="AO887" s="3"/>
      <c r="AP887" s="3"/>
      <c r="AQ887" s="3"/>
      <c r="AR887" s="3"/>
      <c r="AS887" s="3"/>
      <c r="AT887" s="3"/>
      <c r="AU887" s="3"/>
      <c r="AV887" s="3"/>
      <c r="AW887" s="3"/>
      <c r="AX887" s="3"/>
      <c r="AY887" s="3"/>
      <c r="AZ887" s="3"/>
      <c r="BA887" s="3"/>
      <c r="BB887" s="3"/>
      <c r="BC887" s="3"/>
      <c r="BD887" s="3"/>
      <c r="BE887" s="3"/>
      <c r="BF887" s="3"/>
      <c r="BG887" s="3"/>
      <c r="BH887" s="3"/>
      <c r="BI887" s="3"/>
      <c r="BJ887" s="3"/>
      <c r="BK887" s="3"/>
      <c r="BL887" s="3"/>
      <c r="BM887" s="3"/>
      <c r="BN887" s="3"/>
    </row>
    <row r="888">
      <c r="A888" s="3"/>
      <c r="B888" s="68"/>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c r="AO888" s="3"/>
      <c r="AP888" s="3"/>
      <c r="AQ888" s="3"/>
      <c r="AR888" s="3"/>
      <c r="AS888" s="3"/>
      <c r="AT888" s="3"/>
      <c r="AU888" s="3"/>
      <c r="AV888" s="3"/>
      <c r="AW888" s="3"/>
      <c r="AX888" s="3"/>
      <c r="AY888" s="3"/>
      <c r="AZ888" s="3"/>
      <c r="BA888" s="3"/>
      <c r="BB888" s="3"/>
      <c r="BC888" s="3"/>
      <c r="BD888" s="3"/>
      <c r="BE888" s="3"/>
      <c r="BF888" s="3"/>
      <c r="BG888" s="3"/>
      <c r="BH888" s="3"/>
      <c r="BI888" s="3"/>
      <c r="BJ888" s="3"/>
      <c r="BK888" s="3"/>
      <c r="BL888" s="3"/>
      <c r="BM888" s="3"/>
      <c r="BN888" s="3"/>
    </row>
    <row r="889">
      <c r="A889" s="3"/>
      <c r="B889" s="68"/>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c r="AO889" s="3"/>
      <c r="AP889" s="3"/>
      <c r="AQ889" s="3"/>
      <c r="AR889" s="3"/>
      <c r="AS889" s="3"/>
      <c r="AT889" s="3"/>
      <c r="AU889" s="3"/>
      <c r="AV889" s="3"/>
      <c r="AW889" s="3"/>
      <c r="AX889" s="3"/>
      <c r="AY889" s="3"/>
      <c r="AZ889" s="3"/>
      <c r="BA889" s="3"/>
      <c r="BB889" s="3"/>
      <c r="BC889" s="3"/>
      <c r="BD889" s="3"/>
      <c r="BE889" s="3"/>
      <c r="BF889" s="3"/>
      <c r="BG889" s="3"/>
      <c r="BH889" s="3"/>
      <c r="BI889" s="3"/>
      <c r="BJ889" s="3"/>
      <c r="BK889" s="3"/>
      <c r="BL889" s="3"/>
      <c r="BM889" s="3"/>
      <c r="BN889" s="3"/>
    </row>
    <row r="890">
      <c r="A890" s="3"/>
      <c r="B890" s="68"/>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c r="AO890" s="3"/>
      <c r="AP890" s="3"/>
      <c r="AQ890" s="3"/>
      <c r="AR890" s="3"/>
      <c r="AS890" s="3"/>
      <c r="AT890" s="3"/>
      <c r="AU890" s="3"/>
      <c r="AV890" s="3"/>
      <c r="AW890" s="3"/>
      <c r="AX890" s="3"/>
      <c r="AY890" s="3"/>
      <c r="AZ890" s="3"/>
      <c r="BA890" s="3"/>
      <c r="BB890" s="3"/>
      <c r="BC890" s="3"/>
      <c r="BD890" s="3"/>
      <c r="BE890" s="3"/>
      <c r="BF890" s="3"/>
      <c r="BG890" s="3"/>
      <c r="BH890" s="3"/>
      <c r="BI890" s="3"/>
      <c r="BJ890" s="3"/>
      <c r="BK890" s="3"/>
      <c r="BL890" s="3"/>
      <c r="BM890" s="3"/>
      <c r="BN890" s="3"/>
    </row>
    <row r="891">
      <c r="A891" s="3"/>
      <c r="B891" s="68"/>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c r="AO891" s="3"/>
      <c r="AP891" s="3"/>
      <c r="AQ891" s="3"/>
      <c r="AR891" s="3"/>
      <c r="AS891" s="3"/>
      <c r="AT891" s="3"/>
      <c r="AU891" s="3"/>
      <c r="AV891" s="3"/>
      <c r="AW891" s="3"/>
      <c r="AX891" s="3"/>
      <c r="AY891" s="3"/>
      <c r="AZ891" s="3"/>
      <c r="BA891" s="3"/>
      <c r="BB891" s="3"/>
      <c r="BC891" s="3"/>
      <c r="BD891" s="3"/>
      <c r="BE891" s="3"/>
      <c r="BF891" s="3"/>
      <c r="BG891" s="3"/>
      <c r="BH891" s="3"/>
      <c r="BI891" s="3"/>
      <c r="BJ891" s="3"/>
      <c r="BK891" s="3"/>
      <c r="BL891" s="3"/>
      <c r="BM891" s="3"/>
      <c r="BN891" s="3"/>
    </row>
    <row r="892">
      <c r="A892" s="3"/>
      <c r="B892" s="68"/>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c r="AO892" s="3"/>
      <c r="AP892" s="3"/>
      <c r="AQ892" s="3"/>
      <c r="AR892" s="3"/>
      <c r="AS892" s="3"/>
      <c r="AT892" s="3"/>
      <c r="AU892" s="3"/>
      <c r="AV892" s="3"/>
      <c r="AW892" s="3"/>
      <c r="AX892" s="3"/>
      <c r="AY892" s="3"/>
      <c r="AZ892" s="3"/>
      <c r="BA892" s="3"/>
      <c r="BB892" s="3"/>
      <c r="BC892" s="3"/>
      <c r="BD892" s="3"/>
      <c r="BE892" s="3"/>
      <c r="BF892" s="3"/>
      <c r="BG892" s="3"/>
      <c r="BH892" s="3"/>
      <c r="BI892" s="3"/>
      <c r="BJ892" s="3"/>
      <c r="BK892" s="3"/>
      <c r="BL892" s="3"/>
      <c r="BM892" s="3"/>
      <c r="BN892" s="3"/>
    </row>
    <row r="893">
      <c r="A893" s="3"/>
      <c r="B893" s="68"/>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c r="AO893" s="3"/>
      <c r="AP893" s="3"/>
      <c r="AQ893" s="3"/>
      <c r="AR893" s="3"/>
      <c r="AS893" s="3"/>
      <c r="AT893" s="3"/>
      <c r="AU893" s="3"/>
      <c r="AV893" s="3"/>
      <c r="AW893" s="3"/>
      <c r="AX893" s="3"/>
      <c r="AY893" s="3"/>
      <c r="AZ893" s="3"/>
      <c r="BA893" s="3"/>
      <c r="BB893" s="3"/>
      <c r="BC893" s="3"/>
      <c r="BD893" s="3"/>
      <c r="BE893" s="3"/>
      <c r="BF893" s="3"/>
      <c r="BG893" s="3"/>
      <c r="BH893" s="3"/>
      <c r="BI893" s="3"/>
      <c r="BJ893" s="3"/>
      <c r="BK893" s="3"/>
      <c r="BL893" s="3"/>
      <c r="BM893" s="3"/>
      <c r="BN893" s="3"/>
    </row>
    <row r="894">
      <c r="A894" s="3"/>
      <c r="B894" s="68"/>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c r="AO894" s="3"/>
      <c r="AP894" s="3"/>
      <c r="AQ894" s="3"/>
      <c r="AR894" s="3"/>
      <c r="AS894" s="3"/>
      <c r="AT894" s="3"/>
      <c r="AU894" s="3"/>
      <c r="AV894" s="3"/>
      <c r="AW894" s="3"/>
      <c r="AX894" s="3"/>
      <c r="AY894" s="3"/>
      <c r="AZ894" s="3"/>
      <c r="BA894" s="3"/>
      <c r="BB894" s="3"/>
      <c r="BC894" s="3"/>
      <c r="BD894" s="3"/>
      <c r="BE894" s="3"/>
      <c r="BF894" s="3"/>
      <c r="BG894" s="3"/>
      <c r="BH894" s="3"/>
      <c r="BI894" s="3"/>
      <c r="BJ894" s="3"/>
      <c r="BK894" s="3"/>
      <c r="BL894" s="3"/>
      <c r="BM894" s="3"/>
      <c r="BN894" s="3"/>
    </row>
    <row r="895">
      <c r="A895" s="3"/>
      <c r="B895" s="68"/>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c r="AO895" s="3"/>
      <c r="AP895" s="3"/>
      <c r="AQ895" s="3"/>
      <c r="AR895" s="3"/>
      <c r="AS895" s="3"/>
      <c r="AT895" s="3"/>
      <c r="AU895" s="3"/>
      <c r="AV895" s="3"/>
      <c r="AW895" s="3"/>
      <c r="AX895" s="3"/>
      <c r="AY895" s="3"/>
      <c r="AZ895" s="3"/>
      <c r="BA895" s="3"/>
      <c r="BB895" s="3"/>
      <c r="BC895" s="3"/>
      <c r="BD895" s="3"/>
      <c r="BE895" s="3"/>
      <c r="BF895" s="3"/>
      <c r="BG895" s="3"/>
      <c r="BH895" s="3"/>
      <c r="BI895" s="3"/>
      <c r="BJ895" s="3"/>
      <c r="BK895" s="3"/>
      <c r="BL895" s="3"/>
      <c r="BM895" s="3"/>
      <c r="BN895" s="3"/>
    </row>
    <row r="896">
      <c r="A896" s="3"/>
      <c r="B896" s="68"/>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c r="AO896" s="3"/>
      <c r="AP896" s="3"/>
      <c r="AQ896" s="3"/>
      <c r="AR896" s="3"/>
      <c r="AS896" s="3"/>
      <c r="AT896" s="3"/>
      <c r="AU896" s="3"/>
      <c r="AV896" s="3"/>
      <c r="AW896" s="3"/>
      <c r="AX896" s="3"/>
      <c r="AY896" s="3"/>
      <c r="AZ896" s="3"/>
      <c r="BA896" s="3"/>
      <c r="BB896" s="3"/>
      <c r="BC896" s="3"/>
      <c r="BD896" s="3"/>
      <c r="BE896" s="3"/>
      <c r="BF896" s="3"/>
      <c r="BG896" s="3"/>
      <c r="BH896" s="3"/>
      <c r="BI896" s="3"/>
      <c r="BJ896" s="3"/>
      <c r="BK896" s="3"/>
      <c r="BL896" s="3"/>
      <c r="BM896" s="3"/>
      <c r="BN896" s="3"/>
    </row>
    <row r="897">
      <c r="A897" s="3"/>
      <c r="B897" s="68"/>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c r="AO897" s="3"/>
      <c r="AP897" s="3"/>
      <c r="AQ897" s="3"/>
      <c r="AR897" s="3"/>
      <c r="AS897" s="3"/>
      <c r="AT897" s="3"/>
      <c r="AU897" s="3"/>
      <c r="AV897" s="3"/>
      <c r="AW897" s="3"/>
      <c r="AX897" s="3"/>
      <c r="AY897" s="3"/>
      <c r="AZ897" s="3"/>
      <c r="BA897" s="3"/>
      <c r="BB897" s="3"/>
      <c r="BC897" s="3"/>
      <c r="BD897" s="3"/>
      <c r="BE897" s="3"/>
      <c r="BF897" s="3"/>
      <c r="BG897" s="3"/>
      <c r="BH897" s="3"/>
      <c r="BI897" s="3"/>
      <c r="BJ897" s="3"/>
      <c r="BK897" s="3"/>
      <c r="BL897" s="3"/>
      <c r="BM897" s="3"/>
      <c r="BN897" s="3"/>
    </row>
    <row r="898">
      <c r="A898" s="3"/>
      <c r="B898" s="68"/>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c r="AO898" s="3"/>
      <c r="AP898" s="3"/>
      <c r="AQ898" s="3"/>
      <c r="AR898" s="3"/>
      <c r="AS898" s="3"/>
      <c r="AT898" s="3"/>
      <c r="AU898" s="3"/>
      <c r="AV898" s="3"/>
      <c r="AW898" s="3"/>
      <c r="AX898" s="3"/>
      <c r="AY898" s="3"/>
      <c r="AZ898" s="3"/>
      <c r="BA898" s="3"/>
      <c r="BB898" s="3"/>
      <c r="BC898" s="3"/>
      <c r="BD898" s="3"/>
      <c r="BE898" s="3"/>
      <c r="BF898" s="3"/>
      <c r="BG898" s="3"/>
      <c r="BH898" s="3"/>
      <c r="BI898" s="3"/>
      <c r="BJ898" s="3"/>
      <c r="BK898" s="3"/>
      <c r="BL898" s="3"/>
      <c r="BM898" s="3"/>
      <c r="BN898" s="3"/>
    </row>
    <row r="899">
      <c r="A899" s="3"/>
      <c r="B899" s="68"/>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c r="AO899" s="3"/>
      <c r="AP899" s="3"/>
      <c r="AQ899" s="3"/>
      <c r="AR899" s="3"/>
      <c r="AS899" s="3"/>
      <c r="AT899" s="3"/>
      <c r="AU899" s="3"/>
      <c r="AV899" s="3"/>
      <c r="AW899" s="3"/>
      <c r="AX899" s="3"/>
      <c r="AY899" s="3"/>
      <c r="AZ899" s="3"/>
      <c r="BA899" s="3"/>
      <c r="BB899" s="3"/>
      <c r="BC899" s="3"/>
      <c r="BD899" s="3"/>
      <c r="BE899" s="3"/>
      <c r="BF899" s="3"/>
      <c r="BG899" s="3"/>
      <c r="BH899" s="3"/>
      <c r="BI899" s="3"/>
      <c r="BJ899" s="3"/>
      <c r="BK899" s="3"/>
      <c r="BL899" s="3"/>
      <c r="BM899" s="3"/>
      <c r="BN899" s="3"/>
    </row>
    <row r="900">
      <c r="A900" s="3"/>
      <c r="B900" s="68"/>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c r="AS900" s="3"/>
      <c r="AT900" s="3"/>
      <c r="AU900" s="3"/>
      <c r="AV900" s="3"/>
      <c r="AW900" s="3"/>
      <c r="AX900" s="3"/>
      <c r="AY900" s="3"/>
      <c r="AZ900" s="3"/>
      <c r="BA900" s="3"/>
      <c r="BB900" s="3"/>
      <c r="BC900" s="3"/>
      <c r="BD900" s="3"/>
      <c r="BE900" s="3"/>
      <c r="BF900" s="3"/>
      <c r="BG900" s="3"/>
      <c r="BH900" s="3"/>
      <c r="BI900" s="3"/>
      <c r="BJ900" s="3"/>
      <c r="BK900" s="3"/>
      <c r="BL900" s="3"/>
      <c r="BM900" s="3"/>
      <c r="BN900" s="3"/>
    </row>
    <row r="901">
      <c r="A901" s="3"/>
      <c r="B901" s="68"/>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c r="AO901" s="3"/>
      <c r="AP901" s="3"/>
      <c r="AQ901" s="3"/>
      <c r="AR901" s="3"/>
      <c r="AS901" s="3"/>
      <c r="AT901" s="3"/>
      <c r="AU901" s="3"/>
      <c r="AV901" s="3"/>
      <c r="AW901" s="3"/>
      <c r="AX901" s="3"/>
      <c r="AY901" s="3"/>
      <c r="AZ901" s="3"/>
      <c r="BA901" s="3"/>
      <c r="BB901" s="3"/>
      <c r="BC901" s="3"/>
      <c r="BD901" s="3"/>
      <c r="BE901" s="3"/>
      <c r="BF901" s="3"/>
      <c r="BG901" s="3"/>
      <c r="BH901" s="3"/>
      <c r="BI901" s="3"/>
      <c r="BJ901" s="3"/>
      <c r="BK901" s="3"/>
      <c r="BL901" s="3"/>
      <c r="BM901" s="3"/>
      <c r="BN901" s="3"/>
    </row>
    <row r="902">
      <c r="A902" s="3"/>
      <c r="B902" s="68"/>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c r="AO902" s="3"/>
      <c r="AP902" s="3"/>
      <c r="AQ902" s="3"/>
      <c r="AR902" s="3"/>
      <c r="AS902" s="3"/>
      <c r="AT902" s="3"/>
      <c r="AU902" s="3"/>
      <c r="AV902" s="3"/>
      <c r="AW902" s="3"/>
      <c r="AX902" s="3"/>
      <c r="AY902" s="3"/>
      <c r="AZ902" s="3"/>
      <c r="BA902" s="3"/>
      <c r="BB902" s="3"/>
      <c r="BC902" s="3"/>
      <c r="BD902" s="3"/>
      <c r="BE902" s="3"/>
      <c r="BF902" s="3"/>
      <c r="BG902" s="3"/>
      <c r="BH902" s="3"/>
      <c r="BI902" s="3"/>
      <c r="BJ902" s="3"/>
      <c r="BK902" s="3"/>
      <c r="BL902" s="3"/>
      <c r="BM902" s="3"/>
      <c r="BN902" s="3"/>
    </row>
    <row r="903">
      <c r="A903" s="3"/>
      <c r="B903" s="68"/>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c r="AO903" s="3"/>
      <c r="AP903" s="3"/>
      <c r="AQ903" s="3"/>
      <c r="AR903" s="3"/>
      <c r="AS903" s="3"/>
      <c r="AT903" s="3"/>
      <c r="AU903" s="3"/>
      <c r="AV903" s="3"/>
      <c r="AW903" s="3"/>
      <c r="AX903" s="3"/>
      <c r="AY903" s="3"/>
      <c r="AZ903" s="3"/>
      <c r="BA903" s="3"/>
      <c r="BB903" s="3"/>
      <c r="BC903" s="3"/>
      <c r="BD903" s="3"/>
      <c r="BE903" s="3"/>
      <c r="BF903" s="3"/>
      <c r="BG903" s="3"/>
      <c r="BH903" s="3"/>
      <c r="BI903" s="3"/>
      <c r="BJ903" s="3"/>
      <c r="BK903" s="3"/>
      <c r="BL903" s="3"/>
      <c r="BM903" s="3"/>
      <c r="BN903" s="3"/>
    </row>
    <row r="904">
      <c r="A904" s="3"/>
      <c r="B904" s="68"/>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c r="AO904" s="3"/>
      <c r="AP904" s="3"/>
      <c r="AQ904" s="3"/>
      <c r="AR904" s="3"/>
      <c r="AS904" s="3"/>
      <c r="AT904" s="3"/>
      <c r="AU904" s="3"/>
      <c r="AV904" s="3"/>
      <c r="AW904" s="3"/>
      <c r="AX904" s="3"/>
      <c r="AY904" s="3"/>
      <c r="AZ904" s="3"/>
      <c r="BA904" s="3"/>
      <c r="BB904" s="3"/>
      <c r="BC904" s="3"/>
      <c r="BD904" s="3"/>
      <c r="BE904" s="3"/>
      <c r="BF904" s="3"/>
      <c r="BG904" s="3"/>
      <c r="BH904" s="3"/>
      <c r="BI904" s="3"/>
      <c r="BJ904" s="3"/>
      <c r="BK904" s="3"/>
      <c r="BL904" s="3"/>
      <c r="BM904" s="3"/>
      <c r="BN904" s="3"/>
    </row>
    <row r="905">
      <c r="A905" s="3"/>
      <c r="B905" s="68"/>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c r="AO905" s="3"/>
      <c r="AP905" s="3"/>
      <c r="AQ905" s="3"/>
      <c r="AR905" s="3"/>
      <c r="AS905" s="3"/>
      <c r="AT905" s="3"/>
      <c r="AU905" s="3"/>
      <c r="AV905" s="3"/>
      <c r="AW905" s="3"/>
      <c r="AX905" s="3"/>
      <c r="AY905" s="3"/>
      <c r="AZ905" s="3"/>
      <c r="BA905" s="3"/>
      <c r="BB905" s="3"/>
      <c r="BC905" s="3"/>
      <c r="BD905" s="3"/>
      <c r="BE905" s="3"/>
      <c r="BF905" s="3"/>
      <c r="BG905" s="3"/>
      <c r="BH905" s="3"/>
      <c r="BI905" s="3"/>
      <c r="BJ905" s="3"/>
      <c r="BK905" s="3"/>
      <c r="BL905" s="3"/>
      <c r="BM905" s="3"/>
      <c r="BN905" s="3"/>
    </row>
    <row r="906">
      <c r="A906" s="3"/>
      <c r="B906" s="68"/>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c r="AO906" s="3"/>
      <c r="AP906" s="3"/>
      <c r="AQ906" s="3"/>
      <c r="AR906" s="3"/>
      <c r="AS906" s="3"/>
      <c r="AT906" s="3"/>
      <c r="AU906" s="3"/>
      <c r="AV906" s="3"/>
      <c r="AW906" s="3"/>
      <c r="AX906" s="3"/>
      <c r="AY906" s="3"/>
      <c r="AZ906" s="3"/>
      <c r="BA906" s="3"/>
      <c r="BB906" s="3"/>
      <c r="BC906" s="3"/>
      <c r="BD906" s="3"/>
      <c r="BE906" s="3"/>
      <c r="BF906" s="3"/>
      <c r="BG906" s="3"/>
      <c r="BH906" s="3"/>
      <c r="BI906" s="3"/>
      <c r="BJ906" s="3"/>
      <c r="BK906" s="3"/>
      <c r="BL906" s="3"/>
      <c r="BM906" s="3"/>
      <c r="BN906" s="3"/>
    </row>
    <row r="907">
      <c r="A907" s="3"/>
      <c r="B907" s="68"/>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c r="AS907" s="3"/>
      <c r="AT907" s="3"/>
      <c r="AU907" s="3"/>
      <c r="AV907" s="3"/>
      <c r="AW907" s="3"/>
      <c r="AX907" s="3"/>
      <c r="AY907" s="3"/>
      <c r="AZ907" s="3"/>
      <c r="BA907" s="3"/>
      <c r="BB907" s="3"/>
      <c r="BC907" s="3"/>
      <c r="BD907" s="3"/>
      <c r="BE907" s="3"/>
      <c r="BF907" s="3"/>
      <c r="BG907" s="3"/>
      <c r="BH907" s="3"/>
      <c r="BI907" s="3"/>
      <c r="BJ907" s="3"/>
      <c r="BK907" s="3"/>
      <c r="BL907" s="3"/>
      <c r="BM907" s="3"/>
      <c r="BN907" s="3"/>
    </row>
    <row r="908">
      <c r="A908" s="3"/>
      <c r="B908" s="68"/>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c r="AO908" s="3"/>
      <c r="AP908" s="3"/>
      <c r="AQ908" s="3"/>
      <c r="AR908" s="3"/>
      <c r="AS908" s="3"/>
      <c r="AT908" s="3"/>
      <c r="AU908" s="3"/>
      <c r="AV908" s="3"/>
      <c r="AW908" s="3"/>
      <c r="AX908" s="3"/>
      <c r="AY908" s="3"/>
      <c r="AZ908" s="3"/>
      <c r="BA908" s="3"/>
      <c r="BB908" s="3"/>
      <c r="BC908" s="3"/>
      <c r="BD908" s="3"/>
      <c r="BE908" s="3"/>
      <c r="BF908" s="3"/>
      <c r="BG908" s="3"/>
      <c r="BH908" s="3"/>
      <c r="BI908" s="3"/>
      <c r="BJ908" s="3"/>
      <c r="BK908" s="3"/>
      <c r="BL908" s="3"/>
      <c r="BM908" s="3"/>
      <c r="BN908" s="3"/>
    </row>
    <row r="909">
      <c r="A909" s="3"/>
      <c r="B909" s="68"/>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N909" s="3"/>
      <c r="AO909" s="3"/>
      <c r="AP909" s="3"/>
      <c r="AQ909" s="3"/>
      <c r="AR909" s="3"/>
      <c r="AS909" s="3"/>
      <c r="AT909" s="3"/>
      <c r="AU909" s="3"/>
      <c r="AV909" s="3"/>
      <c r="AW909" s="3"/>
      <c r="AX909" s="3"/>
      <c r="AY909" s="3"/>
      <c r="AZ909" s="3"/>
      <c r="BA909" s="3"/>
      <c r="BB909" s="3"/>
      <c r="BC909" s="3"/>
      <c r="BD909" s="3"/>
      <c r="BE909" s="3"/>
      <c r="BF909" s="3"/>
      <c r="BG909" s="3"/>
      <c r="BH909" s="3"/>
      <c r="BI909" s="3"/>
      <c r="BJ909" s="3"/>
      <c r="BK909" s="3"/>
      <c r="BL909" s="3"/>
      <c r="BM909" s="3"/>
      <c r="BN909" s="3"/>
    </row>
    <row r="910">
      <c r="A910" s="3"/>
      <c r="B910" s="68"/>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N910" s="3"/>
      <c r="AO910" s="3"/>
      <c r="AP910" s="3"/>
      <c r="AQ910" s="3"/>
      <c r="AR910" s="3"/>
      <c r="AS910" s="3"/>
      <c r="AT910" s="3"/>
      <c r="AU910" s="3"/>
      <c r="AV910" s="3"/>
      <c r="AW910" s="3"/>
      <c r="AX910" s="3"/>
      <c r="AY910" s="3"/>
      <c r="AZ910" s="3"/>
      <c r="BA910" s="3"/>
      <c r="BB910" s="3"/>
      <c r="BC910" s="3"/>
      <c r="BD910" s="3"/>
      <c r="BE910" s="3"/>
      <c r="BF910" s="3"/>
      <c r="BG910" s="3"/>
      <c r="BH910" s="3"/>
      <c r="BI910" s="3"/>
      <c r="BJ910" s="3"/>
      <c r="BK910" s="3"/>
      <c r="BL910" s="3"/>
      <c r="BM910" s="3"/>
      <c r="BN910" s="3"/>
    </row>
    <row r="911">
      <c r="A911" s="3"/>
      <c r="B911" s="68"/>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c r="AO911" s="3"/>
      <c r="AP911" s="3"/>
      <c r="AQ911" s="3"/>
      <c r="AR911" s="3"/>
      <c r="AS911" s="3"/>
      <c r="AT911" s="3"/>
      <c r="AU911" s="3"/>
      <c r="AV911" s="3"/>
      <c r="AW911" s="3"/>
      <c r="AX911" s="3"/>
      <c r="AY911" s="3"/>
      <c r="AZ911" s="3"/>
      <c r="BA911" s="3"/>
      <c r="BB911" s="3"/>
      <c r="BC911" s="3"/>
      <c r="BD911" s="3"/>
      <c r="BE911" s="3"/>
      <c r="BF911" s="3"/>
      <c r="BG911" s="3"/>
      <c r="BH911" s="3"/>
      <c r="BI911" s="3"/>
      <c r="BJ911" s="3"/>
      <c r="BK911" s="3"/>
      <c r="BL911" s="3"/>
      <c r="BM911" s="3"/>
      <c r="BN911" s="3"/>
    </row>
    <row r="912">
      <c r="A912" s="3"/>
      <c r="B912" s="68"/>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c r="AO912" s="3"/>
      <c r="AP912" s="3"/>
      <c r="AQ912" s="3"/>
      <c r="AR912" s="3"/>
      <c r="AS912" s="3"/>
      <c r="AT912" s="3"/>
      <c r="AU912" s="3"/>
      <c r="AV912" s="3"/>
      <c r="AW912" s="3"/>
      <c r="AX912" s="3"/>
      <c r="AY912" s="3"/>
      <c r="AZ912" s="3"/>
      <c r="BA912" s="3"/>
      <c r="BB912" s="3"/>
      <c r="BC912" s="3"/>
      <c r="BD912" s="3"/>
      <c r="BE912" s="3"/>
      <c r="BF912" s="3"/>
      <c r="BG912" s="3"/>
      <c r="BH912" s="3"/>
      <c r="BI912" s="3"/>
      <c r="BJ912" s="3"/>
      <c r="BK912" s="3"/>
      <c r="BL912" s="3"/>
      <c r="BM912" s="3"/>
      <c r="BN912" s="3"/>
    </row>
    <row r="913">
      <c r="A913" s="3"/>
      <c r="B913" s="68"/>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c r="AO913" s="3"/>
      <c r="AP913" s="3"/>
      <c r="AQ913" s="3"/>
      <c r="AR913" s="3"/>
      <c r="AS913" s="3"/>
      <c r="AT913" s="3"/>
      <c r="AU913" s="3"/>
      <c r="AV913" s="3"/>
      <c r="AW913" s="3"/>
      <c r="AX913" s="3"/>
      <c r="AY913" s="3"/>
      <c r="AZ913" s="3"/>
      <c r="BA913" s="3"/>
      <c r="BB913" s="3"/>
      <c r="BC913" s="3"/>
      <c r="BD913" s="3"/>
      <c r="BE913" s="3"/>
      <c r="BF913" s="3"/>
      <c r="BG913" s="3"/>
      <c r="BH913" s="3"/>
      <c r="BI913" s="3"/>
      <c r="BJ913" s="3"/>
      <c r="BK913" s="3"/>
      <c r="BL913" s="3"/>
      <c r="BM913" s="3"/>
      <c r="BN913" s="3"/>
    </row>
    <row r="914">
      <c r="A914" s="3"/>
      <c r="B914" s="68"/>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c r="AO914" s="3"/>
      <c r="AP914" s="3"/>
      <c r="AQ914" s="3"/>
      <c r="AR914" s="3"/>
      <c r="AS914" s="3"/>
      <c r="AT914" s="3"/>
      <c r="AU914" s="3"/>
      <c r="AV914" s="3"/>
      <c r="AW914" s="3"/>
      <c r="AX914" s="3"/>
      <c r="AY914" s="3"/>
      <c r="AZ914" s="3"/>
      <c r="BA914" s="3"/>
      <c r="BB914" s="3"/>
      <c r="BC914" s="3"/>
      <c r="BD914" s="3"/>
      <c r="BE914" s="3"/>
      <c r="BF914" s="3"/>
      <c r="BG914" s="3"/>
      <c r="BH914" s="3"/>
      <c r="BI914" s="3"/>
      <c r="BJ914" s="3"/>
      <c r="BK914" s="3"/>
      <c r="BL914" s="3"/>
      <c r="BM914" s="3"/>
      <c r="BN914" s="3"/>
    </row>
    <row r="915">
      <c r="A915" s="3"/>
      <c r="B915" s="68"/>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N915" s="3"/>
      <c r="AO915" s="3"/>
      <c r="AP915" s="3"/>
      <c r="AQ915" s="3"/>
      <c r="AR915" s="3"/>
      <c r="AS915" s="3"/>
      <c r="AT915" s="3"/>
      <c r="AU915" s="3"/>
      <c r="AV915" s="3"/>
      <c r="AW915" s="3"/>
      <c r="AX915" s="3"/>
      <c r="AY915" s="3"/>
      <c r="AZ915" s="3"/>
      <c r="BA915" s="3"/>
      <c r="BB915" s="3"/>
      <c r="BC915" s="3"/>
      <c r="BD915" s="3"/>
      <c r="BE915" s="3"/>
      <c r="BF915" s="3"/>
      <c r="BG915" s="3"/>
      <c r="BH915" s="3"/>
      <c r="BI915" s="3"/>
      <c r="BJ915" s="3"/>
      <c r="BK915" s="3"/>
      <c r="BL915" s="3"/>
      <c r="BM915" s="3"/>
      <c r="BN915" s="3"/>
    </row>
    <row r="916">
      <c r="A916" s="3"/>
      <c r="B916" s="68"/>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c r="AN916" s="3"/>
      <c r="AO916" s="3"/>
      <c r="AP916" s="3"/>
      <c r="AQ916" s="3"/>
      <c r="AR916" s="3"/>
      <c r="AS916" s="3"/>
      <c r="AT916" s="3"/>
      <c r="AU916" s="3"/>
      <c r="AV916" s="3"/>
      <c r="AW916" s="3"/>
      <c r="AX916" s="3"/>
      <c r="AY916" s="3"/>
      <c r="AZ916" s="3"/>
      <c r="BA916" s="3"/>
      <c r="BB916" s="3"/>
      <c r="BC916" s="3"/>
      <c r="BD916" s="3"/>
      <c r="BE916" s="3"/>
      <c r="BF916" s="3"/>
      <c r="BG916" s="3"/>
      <c r="BH916" s="3"/>
      <c r="BI916" s="3"/>
      <c r="BJ916" s="3"/>
      <c r="BK916" s="3"/>
      <c r="BL916" s="3"/>
      <c r="BM916" s="3"/>
      <c r="BN916" s="3"/>
    </row>
    <row r="917">
      <c r="A917" s="3"/>
      <c r="B917" s="68"/>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c r="AN917" s="3"/>
      <c r="AO917" s="3"/>
      <c r="AP917" s="3"/>
      <c r="AQ917" s="3"/>
      <c r="AR917" s="3"/>
      <c r="AS917" s="3"/>
      <c r="AT917" s="3"/>
      <c r="AU917" s="3"/>
      <c r="AV917" s="3"/>
      <c r="AW917" s="3"/>
      <c r="AX917" s="3"/>
      <c r="AY917" s="3"/>
      <c r="AZ917" s="3"/>
      <c r="BA917" s="3"/>
      <c r="BB917" s="3"/>
      <c r="BC917" s="3"/>
      <c r="BD917" s="3"/>
      <c r="BE917" s="3"/>
      <c r="BF917" s="3"/>
      <c r="BG917" s="3"/>
      <c r="BH917" s="3"/>
      <c r="BI917" s="3"/>
      <c r="BJ917" s="3"/>
      <c r="BK917" s="3"/>
      <c r="BL917" s="3"/>
      <c r="BM917" s="3"/>
      <c r="BN917" s="3"/>
    </row>
    <row r="918">
      <c r="A918" s="3"/>
      <c r="B918" s="68"/>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N918" s="3"/>
      <c r="AO918" s="3"/>
      <c r="AP918" s="3"/>
      <c r="AQ918" s="3"/>
      <c r="AR918" s="3"/>
      <c r="AS918" s="3"/>
      <c r="AT918" s="3"/>
      <c r="AU918" s="3"/>
      <c r="AV918" s="3"/>
      <c r="AW918" s="3"/>
      <c r="AX918" s="3"/>
      <c r="AY918" s="3"/>
      <c r="AZ918" s="3"/>
      <c r="BA918" s="3"/>
      <c r="BB918" s="3"/>
      <c r="BC918" s="3"/>
      <c r="BD918" s="3"/>
      <c r="BE918" s="3"/>
      <c r="BF918" s="3"/>
      <c r="BG918" s="3"/>
      <c r="BH918" s="3"/>
      <c r="BI918" s="3"/>
      <c r="BJ918" s="3"/>
      <c r="BK918" s="3"/>
      <c r="BL918" s="3"/>
      <c r="BM918" s="3"/>
      <c r="BN918" s="3"/>
    </row>
    <row r="919">
      <c r="A919" s="3"/>
      <c r="B919" s="68"/>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c r="AO919" s="3"/>
      <c r="AP919" s="3"/>
      <c r="AQ919" s="3"/>
      <c r="AR919" s="3"/>
      <c r="AS919" s="3"/>
      <c r="AT919" s="3"/>
      <c r="AU919" s="3"/>
      <c r="AV919" s="3"/>
      <c r="AW919" s="3"/>
      <c r="AX919" s="3"/>
      <c r="AY919" s="3"/>
      <c r="AZ919" s="3"/>
      <c r="BA919" s="3"/>
      <c r="BB919" s="3"/>
      <c r="BC919" s="3"/>
      <c r="BD919" s="3"/>
      <c r="BE919" s="3"/>
      <c r="BF919" s="3"/>
      <c r="BG919" s="3"/>
      <c r="BH919" s="3"/>
      <c r="BI919" s="3"/>
      <c r="BJ919" s="3"/>
      <c r="BK919" s="3"/>
      <c r="BL919" s="3"/>
      <c r="BM919" s="3"/>
      <c r="BN919" s="3"/>
    </row>
    <row r="920">
      <c r="A920" s="3"/>
      <c r="B920" s="68"/>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N920" s="3"/>
      <c r="AO920" s="3"/>
      <c r="AP920" s="3"/>
      <c r="AQ920" s="3"/>
      <c r="AR920" s="3"/>
      <c r="AS920" s="3"/>
      <c r="AT920" s="3"/>
      <c r="AU920" s="3"/>
      <c r="AV920" s="3"/>
      <c r="AW920" s="3"/>
      <c r="AX920" s="3"/>
      <c r="AY920" s="3"/>
      <c r="AZ920" s="3"/>
      <c r="BA920" s="3"/>
      <c r="BB920" s="3"/>
      <c r="BC920" s="3"/>
      <c r="BD920" s="3"/>
      <c r="BE920" s="3"/>
      <c r="BF920" s="3"/>
      <c r="BG920" s="3"/>
      <c r="BH920" s="3"/>
      <c r="BI920" s="3"/>
      <c r="BJ920" s="3"/>
      <c r="BK920" s="3"/>
      <c r="BL920" s="3"/>
      <c r="BM920" s="3"/>
      <c r="BN920" s="3"/>
    </row>
    <row r="921">
      <c r="A921" s="3"/>
      <c r="B921" s="68"/>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c r="AN921" s="3"/>
      <c r="AO921" s="3"/>
      <c r="AP921" s="3"/>
      <c r="AQ921" s="3"/>
      <c r="AR921" s="3"/>
      <c r="AS921" s="3"/>
      <c r="AT921" s="3"/>
      <c r="AU921" s="3"/>
      <c r="AV921" s="3"/>
      <c r="AW921" s="3"/>
      <c r="AX921" s="3"/>
      <c r="AY921" s="3"/>
      <c r="AZ921" s="3"/>
      <c r="BA921" s="3"/>
      <c r="BB921" s="3"/>
      <c r="BC921" s="3"/>
      <c r="BD921" s="3"/>
      <c r="BE921" s="3"/>
      <c r="BF921" s="3"/>
      <c r="BG921" s="3"/>
      <c r="BH921" s="3"/>
      <c r="BI921" s="3"/>
      <c r="BJ921" s="3"/>
      <c r="BK921" s="3"/>
      <c r="BL921" s="3"/>
      <c r="BM921" s="3"/>
      <c r="BN921" s="3"/>
    </row>
    <row r="922">
      <c r="A922" s="3"/>
      <c r="B922" s="68"/>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N922" s="3"/>
      <c r="AO922" s="3"/>
      <c r="AP922" s="3"/>
      <c r="AQ922" s="3"/>
      <c r="AR922" s="3"/>
      <c r="AS922" s="3"/>
      <c r="AT922" s="3"/>
      <c r="AU922" s="3"/>
      <c r="AV922" s="3"/>
      <c r="AW922" s="3"/>
      <c r="AX922" s="3"/>
      <c r="AY922" s="3"/>
      <c r="AZ922" s="3"/>
      <c r="BA922" s="3"/>
      <c r="BB922" s="3"/>
      <c r="BC922" s="3"/>
      <c r="BD922" s="3"/>
      <c r="BE922" s="3"/>
      <c r="BF922" s="3"/>
      <c r="BG922" s="3"/>
      <c r="BH922" s="3"/>
      <c r="BI922" s="3"/>
      <c r="BJ922" s="3"/>
      <c r="BK922" s="3"/>
      <c r="BL922" s="3"/>
      <c r="BM922" s="3"/>
      <c r="BN922" s="3"/>
    </row>
    <row r="923">
      <c r="A923" s="3"/>
      <c r="B923" s="68"/>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c r="AO923" s="3"/>
      <c r="AP923" s="3"/>
      <c r="AQ923" s="3"/>
      <c r="AR923" s="3"/>
      <c r="AS923" s="3"/>
      <c r="AT923" s="3"/>
      <c r="AU923" s="3"/>
      <c r="AV923" s="3"/>
      <c r="AW923" s="3"/>
      <c r="AX923" s="3"/>
      <c r="AY923" s="3"/>
      <c r="AZ923" s="3"/>
      <c r="BA923" s="3"/>
      <c r="BB923" s="3"/>
      <c r="BC923" s="3"/>
      <c r="BD923" s="3"/>
      <c r="BE923" s="3"/>
      <c r="BF923" s="3"/>
      <c r="BG923" s="3"/>
      <c r="BH923" s="3"/>
      <c r="BI923" s="3"/>
      <c r="BJ923" s="3"/>
      <c r="BK923" s="3"/>
      <c r="BL923" s="3"/>
      <c r="BM923" s="3"/>
      <c r="BN923" s="3"/>
    </row>
    <row r="924">
      <c r="A924" s="3"/>
      <c r="B924" s="68"/>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c r="AN924" s="3"/>
      <c r="AO924" s="3"/>
      <c r="AP924" s="3"/>
      <c r="AQ924" s="3"/>
      <c r="AR924" s="3"/>
      <c r="AS924" s="3"/>
      <c r="AT924" s="3"/>
      <c r="AU924" s="3"/>
      <c r="AV924" s="3"/>
      <c r="AW924" s="3"/>
      <c r="AX924" s="3"/>
      <c r="AY924" s="3"/>
      <c r="AZ924" s="3"/>
      <c r="BA924" s="3"/>
      <c r="BB924" s="3"/>
      <c r="BC924" s="3"/>
      <c r="BD924" s="3"/>
      <c r="BE924" s="3"/>
      <c r="BF924" s="3"/>
      <c r="BG924" s="3"/>
      <c r="BH924" s="3"/>
      <c r="BI924" s="3"/>
      <c r="BJ924" s="3"/>
      <c r="BK924" s="3"/>
      <c r="BL924" s="3"/>
      <c r="BM924" s="3"/>
      <c r="BN924" s="3"/>
    </row>
    <row r="925">
      <c r="A925" s="3"/>
      <c r="B925" s="68"/>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c r="AL925" s="3"/>
      <c r="AM925" s="3"/>
      <c r="AN925" s="3"/>
      <c r="AO925" s="3"/>
      <c r="AP925" s="3"/>
      <c r="AQ925" s="3"/>
      <c r="AR925" s="3"/>
      <c r="AS925" s="3"/>
      <c r="AT925" s="3"/>
      <c r="AU925" s="3"/>
      <c r="AV925" s="3"/>
      <c r="AW925" s="3"/>
      <c r="AX925" s="3"/>
      <c r="AY925" s="3"/>
      <c r="AZ925" s="3"/>
      <c r="BA925" s="3"/>
      <c r="BB925" s="3"/>
      <c r="BC925" s="3"/>
      <c r="BD925" s="3"/>
      <c r="BE925" s="3"/>
      <c r="BF925" s="3"/>
      <c r="BG925" s="3"/>
      <c r="BH925" s="3"/>
      <c r="BI925" s="3"/>
      <c r="BJ925" s="3"/>
      <c r="BK925" s="3"/>
      <c r="BL925" s="3"/>
      <c r="BM925" s="3"/>
      <c r="BN925" s="3"/>
    </row>
    <row r="926">
      <c r="A926" s="3"/>
      <c r="B926" s="68"/>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c r="AN926" s="3"/>
      <c r="AO926" s="3"/>
      <c r="AP926" s="3"/>
      <c r="AQ926" s="3"/>
      <c r="AR926" s="3"/>
      <c r="AS926" s="3"/>
      <c r="AT926" s="3"/>
      <c r="AU926" s="3"/>
      <c r="AV926" s="3"/>
      <c r="AW926" s="3"/>
      <c r="AX926" s="3"/>
      <c r="AY926" s="3"/>
      <c r="AZ926" s="3"/>
      <c r="BA926" s="3"/>
      <c r="BB926" s="3"/>
      <c r="BC926" s="3"/>
      <c r="BD926" s="3"/>
      <c r="BE926" s="3"/>
      <c r="BF926" s="3"/>
      <c r="BG926" s="3"/>
      <c r="BH926" s="3"/>
      <c r="BI926" s="3"/>
      <c r="BJ926" s="3"/>
      <c r="BK926" s="3"/>
      <c r="BL926" s="3"/>
      <c r="BM926" s="3"/>
      <c r="BN926" s="3"/>
    </row>
    <row r="927">
      <c r="A927" s="3"/>
      <c r="B927" s="68"/>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c r="AN927" s="3"/>
      <c r="AO927" s="3"/>
      <c r="AP927" s="3"/>
      <c r="AQ927" s="3"/>
      <c r="AR927" s="3"/>
      <c r="AS927" s="3"/>
      <c r="AT927" s="3"/>
      <c r="AU927" s="3"/>
      <c r="AV927" s="3"/>
      <c r="AW927" s="3"/>
      <c r="AX927" s="3"/>
      <c r="AY927" s="3"/>
      <c r="AZ927" s="3"/>
      <c r="BA927" s="3"/>
      <c r="BB927" s="3"/>
      <c r="BC927" s="3"/>
      <c r="BD927" s="3"/>
      <c r="BE927" s="3"/>
      <c r="BF927" s="3"/>
      <c r="BG927" s="3"/>
      <c r="BH927" s="3"/>
      <c r="BI927" s="3"/>
      <c r="BJ927" s="3"/>
      <c r="BK927" s="3"/>
      <c r="BL927" s="3"/>
      <c r="BM927" s="3"/>
      <c r="BN927" s="3"/>
    </row>
    <row r="928">
      <c r="A928" s="3"/>
      <c r="B928" s="68"/>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c r="AL928" s="3"/>
      <c r="AM928" s="3"/>
      <c r="AN928" s="3"/>
      <c r="AO928" s="3"/>
      <c r="AP928" s="3"/>
      <c r="AQ928" s="3"/>
      <c r="AR928" s="3"/>
      <c r="AS928" s="3"/>
      <c r="AT928" s="3"/>
      <c r="AU928" s="3"/>
      <c r="AV928" s="3"/>
      <c r="AW928" s="3"/>
      <c r="AX928" s="3"/>
      <c r="AY928" s="3"/>
      <c r="AZ928" s="3"/>
      <c r="BA928" s="3"/>
      <c r="BB928" s="3"/>
      <c r="BC928" s="3"/>
      <c r="BD928" s="3"/>
      <c r="BE928" s="3"/>
      <c r="BF928" s="3"/>
      <c r="BG928" s="3"/>
      <c r="BH928" s="3"/>
      <c r="BI928" s="3"/>
      <c r="BJ928" s="3"/>
      <c r="BK928" s="3"/>
      <c r="BL928" s="3"/>
      <c r="BM928" s="3"/>
      <c r="BN928" s="3"/>
    </row>
    <row r="929">
      <c r="A929" s="3"/>
      <c r="B929" s="68"/>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3"/>
      <c r="AM929" s="3"/>
      <c r="AN929" s="3"/>
      <c r="AO929" s="3"/>
      <c r="AP929" s="3"/>
      <c r="AQ929" s="3"/>
      <c r="AR929" s="3"/>
      <c r="AS929" s="3"/>
      <c r="AT929" s="3"/>
      <c r="AU929" s="3"/>
      <c r="AV929" s="3"/>
      <c r="AW929" s="3"/>
      <c r="AX929" s="3"/>
      <c r="AY929" s="3"/>
      <c r="AZ929" s="3"/>
      <c r="BA929" s="3"/>
      <c r="BB929" s="3"/>
      <c r="BC929" s="3"/>
      <c r="BD929" s="3"/>
      <c r="BE929" s="3"/>
      <c r="BF929" s="3"/>
      <c r="BG929" s="3"/>
      <c r="BH929" s="3"/>
      <c r="BI929" s="3"/>
      <c r="BJ929" s="3"/>
      <c r="BK929" s="3"/>
      <c r="BL929" s="3"/>
      <c r="BM929" s="3"/>
      <c r="BN929" s="3"/>
    </row>
    <row r="930">
      <c r="A930" s="3"/>
      <c r="B930" s="68"/>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c r="AO930" s="3"/>
      <c r="AP930" s="3"/>
      <c r="AQ930" s="3"/>
      <c r="AR930" s="3"/>
      <c r="AS930" s="3"/>
      <c r="AT930" s="3"/>
      <c r="AU930" s="3"/>
      <c r="AV930" s="3"/>
      <c r="AW930" s="3"/>
      <c r="AX930" s="3"/>
      <c r="AY930" s="3"/>
      <c r="AZ930" s="3"/>
      <c r="BA930" s="3"/>
      <c r="BB930" s="3"/>
      <c r="BC930" s="3"/>
      <c r="BD930" s="3"/>
      <c r="BE930" s="3"/>
      <c r="BF930" s="3"/>
      <c r="BG930" s="3"/>
      <c r="BH930" s="3"/>
      <c r="BI930" s="3"/>
      <c r="BJ930" s="3"/>
      <c r="BK930" s="3"/>
      <c r="BL930" s="3"/>
      <c r="BM930" s="3"/>
      <c r="BN930" s="3"/>
    </row>
    <row r="931">
      <c r="A931" s="3"/>
      <c r="B931" s="68"/>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c r="AL931" s="3"/>
      <c r="AM931" s="3"/>
      <c r="AN931" s="3"/>
      <c r="AO931" s="3"/>
      <c r="AP931" s="3"/>
      <c r="AQ931" s="3"/>
      <c r="AR931" s="3"/>
      <c r="AS931" s="3"/>
      <c r="AT931" s="3"/>
      <c r="AU931" s="3"/>
      <c r="AV931" s="3"/>
      <c r="AW931" s="3"/>
      <c r="AX931" s="3"/>
      <c r="AY931" s="3"/>
      <c r="AZ931" s="3"/>
      <c r="BA931" s="3"/>
      <c r="BB931" s="3"/>
      <c r="BC931" s="3"/>
      <c r="BD931" s="3"/>
      <c r="BE931" s="3"/>
      <c r="BF931" s="3"/>
      <c r="BG931" s="3"/>
      <c r="BH931" s="3"/>
      <c r="BI931" s="3"/>
      <c r="BJ931" s="3"/>
      <c r="BK931" s="3"/>
      <c r="BL931" s="3"/>
      <c r="BM931" s="3"/>
      <c r="BN931" s="3"/>
    </row>
    <row r="932">
      <c r="A932" s="3"/>
      <c r="B932" s="68"/>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c r="AM932" s="3"/>
      <c r="AN932" s="3"/>
      <c r="AO932" s="3"/>
      <c r="AP932" s="3"/>
      <c r="AQ932" s="3"/>
      <c r="AR932" s="3"/>
      <c r="AS932" s="3"/>
      <c r="AT932" s="3"/>
      <c r="AU932" s="3"/>
      <c r="AV932" s="3"/>
      <c r="AW932" s="3"/>
      <c r="AX932" s="3"/>
      <c r="AY932" s="3"/>
      <c r="AZ932" s="3"/>
      <c r="BA932" s="3"/>
      <c r="BB932" s="3"/>
      <c r="BC932" s="3"/>
      <c r="BD932" s="3"/>
      <c r="BE932" s="3"/>
      <c r="BF932" s="3"/>
      <c r="BG932" s="3"/>
      <c r="BH932" s="3"/>
      <c r="BI932" s="3"/>
      <c r="BJ932" s="3"/>
      <c r="BK932" s="3"/>
      <c r="BL932" s="3"/>
      <c r="BM932" s="3"/>
      <c r="BN932" s="3"/>
    </row>
    <row r="933">
      <c r="A933" s="3"/>
      <c r="B933" s="68"/>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c r="AM933" s="3"/>
      <c r="AN933" s="3"/>
      <c r="AO933" s="3"/>
      <c r="AP933" s="3"/>
      <c r="AQ933" s="3"/>
      <c r="AR933" s="3"/>
      <c r="AS933" s="3"/>
      <c r="AT933" s="3"/>
      <c r="AU933" s="3"/>
      <c r="AV933" s="3"/>
      <c r="AW933" s="3"/>
      <c r="AX933" s="3"/>
      <c r="AY933" s="3"/>
      <c r="AZ933" s="3"/>
      <c r="BA933" s="3"/>
      <c r="BB933" s="3"/>
      <c r="BC933" s="3"/>
      <c r="BD933" s="3"/>
      <c r="BE933" s="3"/>
      <c r="BF933" s="3"/>
      <c r="BG933" s="3"/>
      <c r="BH933" s="3"/>
      <c r="BI933" s="3"/>
      <c r="BJ933" s="3"/>
      <c r="BK933" s="3"/>
      <c r="BL933" s="3"/>
      <c r="BM933" s="3"/>
      <c r="BN933" s="3"/>
    </row>
    <row r="934">
      <c r="A934" s="3"/>
      <c r="B934" s="68"/>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c r="AO934" s="3"/>
      <c r="AP934" s="3"/>
      <c r="AQ934" s="3"/>
      <c r="AR934" s="3"/>
      <c r="AS934" s="3"/>
      <c r="AT934" s="3"/>
      <c r="AU934" s="3"/>
      <c r="AV934" s="3"/>
      <c r="AW934" s="3"/>
      <c r="AX934" s="3"/>
      <c r="AY934" s="3"/>
      <c r="AZ934" s="3"/>
      <c r="BA934" s="3"/>
      <c r="BB934" s="3"/>
      <c r="BC934" s="3"/>
      <c r="BD934" s="3"/>
      <c r="BE934" s="3"/>
      <c r="BF934" s="3"/>
      <c r="BG934" s="3"/>
      <c r="BH934" s="3"/>
      <c r="BI934" s="3"/>
      <c r="BJ934" s="3"/>
      <c r="BK934" s="3"/>
      <c r="BL934" s="3"/>
      <c r="BM934" s="3"/>
      <c r="BN934" s="3"/>
    </row>
    <row r="935">
      <c r="A935" s="3"/>
      <c r="B935" s="68"/>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c r="AO935" s="3"/>
      <c r="AP935" s="3"/>
      <c r="AQ935" s="3"/>
      <c r="AR935" s="3"/>
      <c r="AS935" s="3"/>
      <c r="AT935" s="3"/>
      <c r="AU935" s="3"/>
      <c r="AV935" s="3"/>
      <c r="AW935" s="3"/>
      <c r="AX935" s="3"/>
      <c r="AY935" s="3"/>
      <c r="AZ935" s="3"/>
      <c r="BA935" s="3"/>
      <c r="BB935" s="3"/>
      <c r="BC935" s="3"/>
      <c r="BD935" s="3"/>
      <c r="BE935" s="3"/>
      <c r="BF935" s="3"/>
      <c r="BG935" s="3"/>
      <c r="BH935" s="3"/>
      <c r="BI935" s="3"/>
      <c r="BJ935" s="3"/>
      <c r="BK935" s="3"/>
      <c r="BL935" s="3"/>
      <c r="BM935" s="3"/>
      <c r="BN935" s="3"/>
    </row>
    <row r="936">
      <c r="A936" s="3"/>
      <c r="B936" s="68"/>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c r="AJ936" s="3"/>
      <c r="AK936" s="3"/>
      <c r="AL936" s="3"/>
      <c r="AM936" s="3"/>
      <c r="AN936" s="3"/>
      <c r="AO936" s="3"/>
      <c r="AP936" s="3"/>
      <c r="AQ936" s="3"/>
      <c r="AR936" s="3"/>
      <c r="AS936" s="3"/>
      <c r="AT936" s="3"/>
      <c r="AU936" s="3"/>
      <c r="AV936" s="3"/>
      <c r="AW936" s="3"/>
      <c r="AX936" s="3"/>
      <c r="AY936" s="3"/>
      <c r="AZ936" s="3"/>
      <c r="BA936" s="3"/>
      <c r="BB936" s="3"/>
      <c r="BC936" s="3"/>
      <c r="BD936" s="3"/>
      <c r="BE936" s="3"/>
      <c r="BF936" s="3"/>
      <c r="BG936" s="3"/>
      <c r="BH936" s="3"/>
      <c r="BI936" s="3"/>
      <c r="BJ936" s="3"/>
      <c r="BK936" s="3"/>
      <c r="BL936" s="3"/>
      <c r="BM936" s="3"/>
      <c r="BN936" s="3"/>
    </row>
    <row r="937">
      <c r="A937" s="3"/>
      <c r="B937" s="68"/>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c r="AJ937" s="3"/>
      <c r="AK937" s="3"/>
      <c r="AL937" s="3"/>
      <c r="AM937" s="3"/>
      <c r="AN937" s="3"/>
      <c r="AO937" s="3"/>
      <c r="AP937" s="3"/>
      <c r="AQ937" s="3"/>
      <c r="AR937" s="3"/>
      <c r="AS937" s="3"/>
      <c r="AT937" s="3"/>
      <c r="AU937" s="3"/>
      <c r="AV937" s="3"/>
      <c r="AW937" s="3"/>
      <c r="AX937" s="3"/>
      <c r="AY937" s="3"/>
      <c r="AZ937" s="3"/>
      <c r="BA937" s="3"/>
      <c r="BB937" s="3"/>
      <c r="BC937" s="3"/>
      <c r="BD937" s="3"/>
      <c r="BE937" s="3"/>
      <c r="BF937" s="3"/>
      <c r="BG937" s="3"/>
      <c r="BH937" s="3"/>
      <c r="BI937" s="3"/>
      <c r="BJ937" s="3"/>
      <c r="BK937" s="3"/>
      <c r="BL937" s="3"/>
      <c r="BM937" s="3"/>
      <c r="BN937" s="3"/>
    </row>
    <row r="938">
      <c r="A938" s="3"/>
      <c r="B938" s="68"/>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c r="AJ938" s="3"/>
      <c r="AK938" s="3"/>
      <c r="AL938" s="3"/>
      <c r="AM938" s="3"/>
      <c r="AN938" s="3"/>
      <c r="AO938" s="3"/>
      <c r="AP938" s="3"/>
      <c r="AQ938" s="3"/>
      <c r="AR938" s="3"/>
      <c r="AS938" s="3"/>
      <c r="AT938" s="3"/>
      <c r="AU938" s="3"/>
      <c r="AV938" s="3"/>
      <c r="AW938" s="3"/>
      <c r="AX938" s="3"/>
      <c r="AY938" s="3"/>
      <c r="AZ938" s="3"/>
      <c r="BA938" s="3"/>
      <c r="BB938" s="3"/>
      <c r="BC938" s="3"/>
      <c r="BD938" s="3"/>
      <c r="BE938" s="3"/>
      <c r="BF938" s="3"/>
      <c r="BG938" s="3"/>
      <c r="BH938" s="3"/>
      <c r="BI938" s="3"/>
      <c r="BJ938" s="3"/>
      <c r="BK938" s="3"/>
      <c r="BL938" s="3"/>
      <c r="BM938" s="3"/>
      <c r="BN938" s="3"/>
    </row>
    <row r="939">
      <c r="A939" s="3"/>
      <c r="B939" s="68"/>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c r="AJ939" s="3"/>
      <c r="AK939" s="3"/>
      <c r="AL939" s="3"/>
      <c r="AM939" s="3"/>
      <c r="AN939" s="3"/>
      <c r="AO939" s="3"/>
      <c r="AP939" s="3"/>
      <c r="AQ939" s="3"/>
      <c r="AR939" s="3"/>
      <c r="AS939" s="3"/>
      <c r="AT939" s="3"/>
      <c r="AU939" s="3"/>
      <c r="AV939" s="3"/>
      <c r="AW939" s="3"/>
      <c r="AX939" s="3"/>
      <c r="AY939" s="3"/>
      <c r="AZ939" s="3"/>
      <c r="BA939" s="3"/>
      <c r="BB939" s="3"/>
      <c r="BC939" s="3"/>
      <c r="BD939" s="3"/>
      <c r="BE939" s="3"/>
      <c r="BF939" s="3"/>
      <c r="BG939" s="3"/>
      <c r="BH939" s="3"/>
      <c r="BI939" s="3"/>
      <c r="BJ939" s="3"/>
      <c r="BK939" s="3"/>
      <c r="BL939" s="3"/>
      <c r="BM939" s="3"/>
      <c r="BN939" s="3"/>
    </row>
    <row r="940">
      <c r="A940" s="3"/>
      <c r="B940" s="68"/>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c r="AN940" s="3"/>
      <c r="AO940" s="3"/>
      <c r="AP940" s="3"/>
      <c r="AQ940" s="3"/>
      <c r="AR940" s="3"/>
      <c r="AS940" s="3"/>
      <c r="AT940" s="3"/>
      <c r="AU940" s="3"/>
      <c r="AV940" s="3"/>
      <c r="AW940" s="3"/>
      <c r="AX940" s="3"/>
      <c r="AY940" s="3"/>
      <c r="AZ940" s="3"/>
      <c r="BA940" s="3"/>
      <c r="BB940" s="3"/>
      <c r="BC940" s="3"/>
      <c r="BD940" s="3"/>
      <c r="BE940" s="3"/>
      <c r="BF940" s="3"/>
      <c r="BG940" s="3"/>
      <c r="BH940" s="3"/>
      <c r="BI940" s="3"/>
      <c r="BJ940" s="3"/>
      <c r="BK940" s="3"/>
      <c r="BL940" s="3"/>
      <c r="BM940" s="3"/>
      <c r="BN940" s="3"/>
    </row>
    <row r="941">
      <c r="A941" s="3"/>
      <c r="B941" s="68"/>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c r="AI941" s="3"/>
      <c r="AJ941" s="3"/>
      <c r="AK941" s="3"/>
      <c r="AL941" s="3"/>
      <c r="AM941" s="3"/>
      <c r="AN941" s="3"/>
      <c r="AO941" s="3"/>
      <c r="AP941" s="3"/>
      <c r="AQ941" s="3"/>
      <c r="AR941" s="3"/>
      <c r="AS941" s="3"/>
      <c r="AT941" s="3"/>
      <c r="AU941" s="3"/>
      <c r="AV941" s="3"/>
      <c r="AW941" s="3"/>
      <c r="AX941" s="3"/>
      <c r="AY941" s="3"/>
      <c r="AZ941" s="3"/>
      <c r="BA941" s="3"/>
      <c r="BB941" s="3"/>
      <c r="BC941" s="3"/>
      <c r="BD941" s="3"/>
      <c r="BE941" s="3"/>
      <c r="BF941" s="3"/>
      <c r="BG941" s="3"/>
      <c r="BH941" s="3"/>
      <c r="BI941" s="3"/>
      <c r="BJ941" s="3"/>
      <c r="BK941" s="3"/>
      <c r="BL941" s="3"/>
      <c r="BM941" s="3"/>
      <c r="BN941" s="3"/>
    </row>
    <row r="942">
      <c r="A942" s="3"/>
      <c r="B942" s="68"/>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c r="AJ942" s="3"/>
      <c r="AK942" s="3"/>
      <c r="AL942" s="3"/>
      <c r="AM942" s="3"/>
      <c r="AN942" s="3"/>
      <c r="AO942" s="3"/>
      <c r="AP942" s="3"/>
      <c r="AQ942" s="3"/>
      <c r="AR942" s="3"/>
      <c r="AS942" s="3"/>
      <c r="AT942" s="3"/>
      <c r="AU942" s="3"/>
      <c r="AV942" s="3"/>
      <c r="AW942" s="3"/>
      <c r="AX942" s="3"/>
      <c r="AY942" s="3"/>
      <c r="AZ942" s="3"/>
      <c r="BA942" s="3"/>
      <c r="BB942" s="3"/>
      <c r="BC942" s="3"/>
      <c r="BD942" s="3"/>
      <c r="BE942" s="3"/>
      <c r="BF942" s="3"/>
      <c r="BG942" s="3"/>
      <c r="BH942" s="3"/>
      <c r="BI942" s="3"/>
      <c r="BJ942" s="3"/>
      <c r="BK942" s="3"/>
      <c r="BL942" s="3"/>
      <c r="BM942" s="3"/>
      <c r="BN942" s="3"/>
    </row>
    <row r="943">
      <c r="A943" s="3"/>
      <c r="B943" s="68"/>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c r="AJ943" s="3"/>
      <c r="AK943" s="3"/>
      <c r="AL943" s="3"/>
      <c r="AM943" s="3"/>
      <c r="AN943" s="3"/>
      <c r="AO943" s="3"/>
      <c r="AP943" s="3"/>
      <c r="AQ943" s="3"/>
      <c r="AR943" s="3"/>
      <c r="AS943" s="3"/>
      <c r="AT943" s="3"/>
      <c r="AU943" s="3"/>
      <c r="AV943" s="3"/>
      <c r="AW943" s="3"/>
      <c r="AX943" s="3"/>
      <c r="AY943" s="3"/>
      <c r="AZ943" s="3"/>
      <c r="BA943" s="3"/>
      <c r="BB943" s="3"/>
      <c r="BC943" s="3"/>
      <c r="BD943" s="3"/>
      <c r="BE943" s="3"/>
      <c r="BF943" s="3"/>
      <c r="BG943" s="3"/>
      <c r="BH943" s="3"/>
      <c r="BI943" s="3"/>
      <c r="BJ943" s="3"/>
      <c r="BK943" s="3"/>
      <c r="BL943" s="3"/>
      <c r="BM943" s="3"/>
      <c r="BN943" s="3"/>
    </row>
    <row r="944">
      <c r="A944" s="3"/>
      <c r="B944" s="68"/>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c r="AI944" s="3"/>
      <c r="AJ944" s="3"/>
      <c r="AK944" s="3"/>
      <c r="AL944" s="3"/>
      <c r="AM944" s="3"/>
      <c r="AN944" s="3"/>
      <c r="AO944" s="3"/>
      <c r="AP944" s="3"/>
      <c r="AQ944" s="3"/>
      <c r="AR944" s="3"/>
      <c r="AS944" s="3"/>
      <c r="AT944" s="3"/>
      <c r="AU944" s="3"/>
      <c r="AV944" s="3"/>
      <c r="AW944" s="3"/>
      <c r="AX944" s="3"/>
      <c r="AY944" s="3"/>
      <c r="AZ944" s="3"/>
      <c r="BA944" s="3"/>
      <c r="BB944" s="3"/>
      <c r="BC944" s="3"/>
      <c r="BD944" s="3"/>
      <c r="BE944" s="3"/>
      <c r="BF944" s="3"/>
      <c r="BG944" s="3"/>
      <c r="BH944" s="3"/>
      <c r="BI944" s="3"/>
      <c r="BJ944" s="3"/>
      <c r="BK944" s="3"/>
      <c r="BL944" s="3"/>
      <c r="BM944" s="3"/>
      <c r="BN944" s="3"/>
    </row>
    <row r="945">
      <c r="A945" s="3"/>
      <c r="B945" s="68"/>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c r="AJ945" s="3"/>
      <c r="AK945" s="3"/>
      <c r="AL945" s="3"/>
      <c r="AM945" s="3"/>
      <c r="AN945" s="3"/>
      <c r="AO945" s="3"/>
      <c r="AP945" s="3"/>
      <c r="AQ945" s="3"/>
      <c r="AR945" s="3"/>
      <c r="AS945" s="3"/>
      <c r="AT945" s="3"/>
      <c r="AU945" s="3"/>
      <c r="AV945" s="3"/>
      <c r="AW945" s="3"/>
      <c r="AX945" s="3"/>
      <c r="AY945" s="3"/>
      <c r="AZ945" s="3"/>
      <c r="BA945" s="3"/>
      <c r="BB945" s="3"/>
      <c r="BC945" s="3"/>
      <c r="BD945" s="3"/>
      <c r="BE945" s="3"/>
      <c r="BF945" s="3"/>
      <c r="BG945" s="3"/>
      <c r="BH945" s="3"/>
      <c r="BI945" s="3"/>
      <c r="BJ945" s="3"/>
      <c r="BK945" s="3"/>
      <c r="BL945" s="3"/>
      <c r="BM945" s="3"/>
      <c r="BN945" s="3"/>
    </row>
    <row r="946">
      <c r="A946" s="3"/>
      <c r="B946" s="68"/>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c r="AH946" s="3"/>
      <c r="AI946" s="3"/>
      <c r="AJ946" s="3"/>
      <c r="AK946" s="3"/>
      <c r="AL946" s="3"/>
      <c r="AM946" s="3"/>
      <c r="AN946" s="3"/>
      <c r="AO946" s="3"/>
      <c r="AP946" s="3"/>
      <c r="AQ946" s="3"/>
      <c r="AR946" s="3"/>
      <c r="AS946" s="3"/>
      <c r="AT946" s="3"/>
      <c r="AU946" s="3"/>
      <c r="AV946" s="3"/>
      <c r="AW946" s="3"/>
      <c r="AX946" s="3"/>
      <c r="AY946" s="3"/>
      <c r="AZ946" s="3"/>
      <c r="BA946" s="3"/>
      <c r="BB946" s="3"/>
      <c r="BC946" s="3"/>
      <c r="BD946" s="3"/>
      <c r="BE946" s="3"/>
      <c r="BF946" s="3"/>
      <c r="BG946" s="3"/>
      <c r="BH946" s="3"/>
      <c r="BI946" s="3"/>
      <c r="BJ946" s="3"/>
      <c r="BK946" s="3"/>
      <c r="BL946" s="3"/>
      <c r="BM946" s="3"/>
      <c r="BN946" s="3"/>
    </row>
    <row r="947">
      <c r="A947" s="3"/>
      <c r="B947" s="68"/>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c r="AI947" s="3"/>
      <c r="AJ947" s="3"/>
      <c r="AK947" s="3"/>
      <c r="AL947" s="3"/>
      <c r="AM947" s="3"/>
      <c r="AN947" s="3"/>
      <c r="AO947" s="3"/>
      <c r="AP947" s="3"/>
      <c r="AQ947" s="3"/>
      <c r="AR947" s="3"/>
      <c r="AS947" s="3"/>
      <c r="AT947" s="3"/>
      <c r="AU947" s="3"/>
      <c r="AV947" s="3"/>
      <c r="AW947" s="3"/>
      <c r="AX947" s="3"/>
      <c r="AY947" s="3"/>
      <c r="AZ947" s="3"/>
      <c r="BA947" s="3"/>
      <c r="BB947" s="3"/>
      <c r="BC947" s="3"/>
      <c r="BD947" s="3"/>
      <c r="BE947" s="3"/>
      <c r="BF947" s="3"/>
      <c r="BG947" s="3"/>
      <c r="BH947" s="3"/>
      <c r="BI947" s="3"/>
      <c r="BJ947" s="3"/>
      <c r="BK947" s="3"/>
      <c r="BL947" s="3"/>
      <c r="BM947" s="3"/>
      <c r="BN947" s="3"/>
    </row>
    <row r="948">
      <c r="A948" s="3"/>
      <c r="B948" s="68"/>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c r="AJ948" s="3"/>
      <c r="AK948" s="3"/>
      <c r="AL948" s="3"/>
      <c r="AM948" s="3"/>
      <c r="AN948" s="3"/>
      <c r="AO948" s="3"/>
      <c r="AP948" s="3"/>
      <c r="AQ948" s="3"/>
      <c r="AR948" s="3"/>
      <c r="AS948" s="3"/>
      <c r="AT948" s="3"/>
      <c r="AU948" s="3"/>
      <c r="AV948" s="3"/>
      <c r="AW948" s="3"/>
      <c r="AX948" s="3"/>
      <c r="AY948" s="3"/>
      <c r="AZ948" s="3"/>
      <c r="BA948" s="3"/>
      <c r="BB948" s="3"/>
      <c r="BC948" s="3"/>
      <c r="BD948" s="3"/>
      <c r="BE948" s="3"/>
      <c r="BF948" s="3"/>
      <c r="BG948" s="3"/>
      <c r="BH948" s="3"/>
      <c r="BI948" s="3"/>
      <c r="BJ948" s="3"/>
      <c r="BK948" s="3"/>
      <c r="BL948" s="3"/>
      <c r="BM948" s="3"/>
      <c r="BN948" s="3"/>
    </row>
    <row r="949">
      <c r="A949" s="3"/>
      <c r="B949" s="68"/>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c r="AJ949" s="3"/>
      <c r="AK949" s="3"/>
      <c r="AL949" s="3"/>
      <c r="AM949" s="3"/>
      <c r="AN949" s="3"/>
      <c r="AO949" s="3"/>
      <c r="AP949" s="3"/>
      <c r="AQ949" s="3"/>
      <c r="AR949" s="3"/>
      <c r="AS949" s="3"/>
      <c r="AT949" s="3"/>
      <c r="AU949" s="3"/>
      <c r="AV949" s="3"/>
      <c r="AW949" s="3"/>
      <c r="AX949" s="3"/>
      <c r="AY949" s="3"/>
      <c r="AZ949" s="3"/>
      <c r="BA949" s="3"/>
      <c r="BB949" s="3"/>
      <c r="BC949" s="3"/>
      <c r="BD949" s="3"/>
      <c r="BE949" s="3"/>
      <c r="BF949" s="3"/>
      <c r="BG949" s="3"/>
      <c r="BH949" s="3"/>
      <c r="BI949" s="3"/>
      <c r="BJ949" s="3"/>
      <c r="BK949" s="3"/>
      <c r="BL949" s="3"/>
      <c r="BM949" s="3"/>
      <c r="BN949" s="3"/>
    </row>
    <row r="950">
      <c r="A950" s="3"/>
      <c r="B950" s="68"/>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c r="AJ950" s="3"/>
      <c r="AK950" s="3"/>
      <c r="AL950" s="3"/>
      <c r="AM950" s="3"/>
      <c r="AN950" s="3"/>
      <c r="AO950" s="3"/>
      <c r="AP950" s="3"/>
      <c r="AQ950" s="3"/>
      <c r="AR950" s="3"/>
      <c r="AS950" s="3"/>
      <c r="AT950" s="3"/>
      <c r="AU950" s="3"/>
      <c r="AV950" s="3"/>
      <c r="AW950" s="3"/>
      <c r="AX950" s="3"/>
      <c r="AY950" s="3"/>
      <c r="AZ950" s="3"/>
      <c r="BA950" s="3"/>
      <c r="BB950" s="3"/>
      <c r="BC950" s="3"/>
      <c r="BD950" s="3"/>
      <c r="BE950" s="3"/>
      <c r="BF950" s="3"/>
      <c r="BG950" s="3"/>
      <c r="BH950" s="3"/>
      <c r="BI950" s="3"/>
      <c r="BJ950" s="3"/>
      <c r="BK950" s="3"/>
      <c r="BL950" s="3"/>
      <c r="BM950" s="3"/>
      <c r="BN950" s="3"/>
    </row>
    <row r="951">
      <c r="A951" s="3"/>
      <c r="B951" s="68"/>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c r="AI951" s="3"/>
      <c r="AJ951" s="3"/>
      <c r="AK951" s="3"/>
      <c r="AL951" s="3"/>
      <c r="AM951" s="3"/>
      <c r="AN951" s="3"/>
      <c r="AO951" s="3"/>
      <c r="AP951" s="3"/>
      <c r="AQ951" s="3"/>
      <c r="AR951" s="3"/>
      <c r="AS951" s="3"/>
      <c r="AT951" s="3"/>
      <c r="AU951" s="3"/>
      <c r="AV951" s="3"/>
      <c r="AW951" s="3"/>
      <c r="AX951" s="3"/>
      <c r="AY951" s="3"/>
      <c r="AZ951" s="3"/>
      <c r="BA951" s="3"/>
      <c r="BB951" s="3"/>
      <c r="BC951" s="3"/>
      <c r="BD951" s="3"/>
      <c r="BE951" s="3"/>
      <c r="BF951" s="3"/>
      <c r="BG951" s="3"/>
      <c r="BH951" s="3"/>
      <c r="BI951" s="3"/>
      <c r="BJ951" s="3"/>
      <c r="BK951" s="3"/>
      <c r="BL951" s="3"/>
      <c r="BM951" s="3"/>
      <c r="BN951" s="3"/>
    </row>
    <row r="952">
      <c r="A952" s="3"/>
      <c r="B952" s="68"/>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c r="AJ952" s="3"/>
      <c r="AK952" s="3"/>
      <c r="AL952" s="3"/>
      <c r="AM952" s="3"/>
      <c r="AN952" s="3"/>
      <c r="AO952" s="3"/>
      <c r="AP952" s="3"/>
      <c r="AQ952" s="3"/>
      <c r="AR952" s="3"/>
      <c r="AS952" s="3"/>
      <c r="AT952" s="3"/>
      <c r="AU952" s="3"/>
      <c r="AV952" s="3"/>
      <c r="AW952" s="3"/>
      <c r="AX952" s="3"/>
      <c r="AY952" s="3"/>
      <c r="AZ952" s="3"/>
      <c r="BA952" s="3"/>
      <c r="BB952" s="3"/>
      <c r="BC952" s="3"/>
      <c r="BD952" s="3"/>
      <c r="BE952" s="3"/>
      <c r="BF952" s="3"/>
      <c r="BG952" s="3"/>
      <c r="BH952" s="3"/>
      <c r="BI952" s="3"/>
      <c r="BJ952" s="3"/>
      <c r="BK952" s="3"/>
      <c r="BL952" s="3"/>
      <c r="BM952" s="3"/>
      <c r="BN952" s="3"/>
    </row>
    <row r="953">
      <c r="A953" s="3"/>
      <c r="B953" s="68"/>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c r="AJ953" s="3"/>
      <c r="AK953" s="3"/>
      <c r="AL953" s="3"/>
      <c r="AM953" s="3"/>
      <c r="AN953" s="3"/>
      <c r="AO953" s="3"/>
      <c r="AP953" s="3"/>
      <c r="AQ953" s="3"/>
      <c r="AR953" s="3"/>
      <c r="AS953" s="3"/>
      <c r="AT953" s="3"/>
      <c r="AU953" s="3"/>
      <c r="AV953" s="3"/>
      <c r="AW953" s="3"/>
      <c r="AX953" s="3"/>
      <c r="AY953" s="3"/>
      <c r="AZ953" s="3"/>
      <c r="BA953" s="3"/>
      <c r="BB953" s="3"/>
      <c r="BC953" s="3"/>
      <c r="BD953" s="3"/>
      <c r="BE953" s="3"/>
      <c r="BF953" s="3"/>
      <c r="BG953" s="3"/>
      <c r="BH953" s="3"/>
      <c r="BI953" s="3"/>
      <c r="BJ953" s="3"/>
      <c r="BK953" s="3"/>
      <c r="BL953" s="3"/>
      <c r="BM953" s="3"/>
      <c r="BN953" s="3"/>
    </row>
    <row r="954">
      <c r="A954" s="3"/>
      <c r="B954" s="68"/>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c r="AJ954" s="3"/>
      <c r="AK954" s="3"/>
      <c r="AL954" s="3"/>
      <c r="AM954" s="3"/>
      <c r="AN954" s="3"/>
      <c r="AO954" s="3"/>
      <c r="AP954" s="3"/>
      <c r="AQ954" s="3"/>
      <c r="AR954" s="3"/>
      <c r="AS954" s="3"/>
      <c r="AT954" s="3"/>
      <c r="AU954" s="3"/>
      <c r="AV954" s="3"/>
      <c r="AW954" s="3"/>
      <c r="AX954" s="3"/>
      <c r="AY954" s="3"/>
      <c r="AZ954" s="3"/>
      <c r="BA954" s="3"/>
      <c r="BB954" s="3"/>
      <c r="BC954" s="3"/>
      <c r="BD954" s="3"/>
      <c r="BE954" s="3"/>
      <c r="BF954" s="3"/>
      <c r="BG954" s="3"/>
      <c r="BH954" s="3"/>
      <c r="BI954" s="3"/>
      <c r="BJ954" s="3"/>
      <c r="BK954" s="3"/>
      <c r="BL954" s="3"/>
      <c r="BM954" s="3"/>
      <c r="BN954" s="3"/>
    </row>
    <row r="955">
      <c r="A955" s="3"/>
      <c r="B955" s="68"/>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c r="AJ955" s="3"/>
      <c r="AK955" s="3"/>
      <c r="AL955" s="3"/>
      <c r="AM955" s="3"/>
      <c r="AN955" s="3"/>
      <c r="AO955" s="3"/>
      <c r="AP955" s="3"/>
      <c r="AQ955" s="3"/>
      <c r="AR955" s="3"/>
      <c r="AS955" s="3"/>
      <c r="AT955" s="3"/>
      <c r="AU955" s="3"/>
      <c r="AV955" s="3"/>
      <c r="AW955" s="3"/>
      <c r="AX955" s="3"/>
      <c r="AY955" s="3"/>
      <c r="AZ955" s="3"/>
      <c r="BA955" s="3"/>
      <c r="BB955" s="3"/>
      <c r="BC955" s="3"/>
      <c r="BD955" s="3"/>
      <c r="BE955" s="3"/>
      <c r="BF955" s="3"/>
      <c r="BG955" s="3"/>
      <c r="BH955" s="3"/>
      <c r="BI955" s="3"/>
      <c r="BJ955" s="3"/>
      <c r="BK955" s="3"/>
      <c r="BL955" s="3"/>
      <c r="BM955" s="3"/>
      <c r="BN955" s="3"/>
    </row>
    <row r="956">
      <c r="A956" s="3"/>
      <c r="B956" s="68"/>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c r="AH956" s="3"/>
      <c r="AI956" s="3"/>
      <c r="AJ956" s="3"/>
      <c r="AK956" s="3"/>
      <c r="AL956" s="3"/>
      <c r="AM956" s="3"/>
      <c r="AN956" s="3"/>
      <c r="AO956" s="3"/>
      <c r="AP956" s="3"/>
      <c r="AQ956" s="3"/>
      <c r="AR956" s="3"/>
      <c r="AS956" s="3"/>
      <c r="AT956" s="3"/>
      <c r="AU956" s="3"/>
      <c r="AV956" s="3"/>
      <c r="AW956" s="3"/>
      <c r="AX956" s="3"/>
      <c r="AY956" s="3"/>
      <c r="AZ956" s="3"/>
      <c r="BA956" s="3"/>
      <c r="BB956" s="3"/>
      <c r="BC956" s="3"/>
      <c r="BD956" s="3"/>
      <c r="BE956" s="3"/>
      <c r="BF956" s="3"/>
      <c r="BG956" s="3"/>
      <c r="BH956" s="3"/>
      <c r="BI956" s="3"/>
      <c r="BJ956" s="3"/>
      <c r="BK956" s="3"/>
      <c r="BL956" s="3"/>
      <c r="BM956" s="3"/>
      <c r="BN956" s="3"/>
    </row>
    <row r="957">
      <c r="A957" s="3"/>
      <c r="B957" s="68"/>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c r="AH957" s="3"/>
      <c r="AI957" s="3"/>
      <c r="AJ957" s="3"/>
      <c r="AK957" s="3"/>
      <c r="AL957" s="3"/>
      <c r="AM957" s="3"/>
      <c r="AN957" s="3"/>
      <c r="AO957" s="3"/>
      <c r="AP957" s="3"/>
      <c r="AQ957" s="3"/>
      <c r="AR957" s="3"/>
      <c r="AS957" s="3"/>
      <c r="AT957" s="3"/>
      <c r="AU957" s="3"/>
      <c r="AV957" s="3"/>
      <c r="AW957" s="3"/>
      <c r="AX957" s="3"/>
      <c r="AY957" s="3"/>
      <c r="AZ957" s="3"/>
      <c r="BA957" s="3"/>
      <c r="BB957" s="3"/>
      <c r="BC957" s="3"/>
      <c r="BD957" s="3"/>
      <c r="BE957" s="3"/>
      <c r="BF957" s="3"/>
      <c r="BG957" s="3"/>
      <c r="BH957" s="3"/>
      <c r="BI957" s="3"/>
      <c r="BJ957" s="3"/>
      <c r="BK957" s="3"/>
      <c r="BL957" s="3"/>
      <c r="BM957" s="3"/>
      <c r="BN957" s="3"/>
    </row>
    <row r="958">
      <c r="A958" s="3"/>
      <c r="B958" s="68"/>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c r="AH958" s="3"/>
      <c r="AI958" s="3"/>
      <c r="AJ958" s="3"/>
      <c r="AK958" s="3"/>
      <c r="AL958" s="3"/>
      <c r="AM958" s="3"/>
      <c r="AN958" s="3"/>
      <c r="AO958" s="3"/>
      <c r="AP958" s="3"/>
      <c r="AQ958" s="3"/>
      <c r="AR958" s="3"/>
      <c r="AS958" s="3"/>
      <c r="AT958" s="3"/>
      <c r="AU958" s="3"/>
      <c r="AV958" s="3"/>
      <c r="AW958" s="3"/>
      <c r="AX958" s="3"/>
      <c r="AY958" s="3"/>
      <c r="AZ958" s="3"/>
      <c r="BA958" s="3"/>
      <c r="BB958" s="3"/>
      <c r="BC958" s="3"/>
      <c r="BD958" s="3"/>
      <c r="BE958" s="3"/>
      <c r="BF958" s="3"/>
      <c r="BG958" s="3"/>
      <c r="BH958" s="3"/>
      <c r="BI958" s="3"/>
      <c r="BJ958" s="3"/>
      <c r="BK958" s="3"/>
      <c r="BL958" s="3"/>
      <c r="BM958" s="3"/>
      <c r="BN958" s="3"/>
    </row>
    <row r="959">
      <c r="A959" s="3"/>
      <c r="B959" s="68"/>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c r="AH959" s="3"/>
      <c r="AI959" s="3"/>
      <c r="AJ959" s="3"/>
      <c r="AK959" s="3"/>
      <c r="AL959" s="3"/>
      <c r="AM959" s="3"/>
      <c r="AN959" s="3"/>
      <c r="AO959" s="3"/>
      <c r="AP959" s="3"/>
      <c r="AQ959" s="3"/>
      <c r="AR959" s="3"/>
      <c r="AS959" s="3"/>
      <c r="AT959" s="3"/>
      <c r="AU959" s="3"/>
      <c r="AV959" s="3"/>
      <c r="AW959" s="3"/>
      <c r="AX959" s="3"/>
      <c r="AY959" s="3"/>
      <c r="AZ959" s="3"/>
      <c r="BA959" s="3"/>
      <c r="BB959" s="3"/>
      <c r="BC959" s="3"/>
      <c r="BD959" s="3"/>
      <c r="BE959" s="3"/>
      <c r="BF959" s="3"/>
      <c r="BG959" s="3"/>
      <c r="BH959" s="3"/>
      <c r="BI959" s="3"/>
      <c r="BJ959" s="3"/>
      <c r="BK959" s="3"/>
      <c r="BL959" s="3"/>
      <c r="BM959" s="3"/>
      <c r="BN959" s="3"/>
    </row>
    <row r="960">
      <c r="A960" s="3"/>
      <c r="B960" s="68"/>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c r="AH960" s="3"/>
      <c r="AI960" s="3"/>
      <c r="AJ960" s="3"/>
      <c r="AK960" s="3"/>
      <c r="AL960" s="3"/>
      <c r="AM960" s="3"/>
      <c r="AN960" s="3"/>
      <c r="AO960" s="3"/>
      <c r="AP960" s="3"/>
      <c r="AQ960" s="3"/>
      <c r="AR960" s="3"/>
      <c r="AS960" s="3"/>
      <c r="AT960" s="3"/>
      <c r="AU960" s="3"/>
      <c r="AV960" s="3"/>
      <c r="AW960" s="3"/>
      <c r="AX960" s="3"/>
      <c r="AY960" s="3"/>
      <c r="AZ960" s="3"/>
      <c r="BA960" s="3"/>
      <c r="BB960" s="3"/>
      <c r="BC960" s="3"/>
      <c r="BD960" s="3"/>
      <c r="BE960" s="3"/>
      <c r="BF960" s="3"/>
      <c r="BG960" s="3"/>
      <c r="BH960" s="3"/>
      <c r="BI960" s="3"/>
      <c r="BJ960" s="3"/>
      <c r="BK960" s="3"/>
      <c r="BL960" s="3"/>
      <c r="BM960" s="3"/>
      <c r="BN960" s="3"/>
    </row>
    <row r="961">
      <c r="A961" s="3"/>
      <c r="B961" s="68"/>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c r="AH961" s="3"/>
      <c r="AI961" s="3"/>
      <c r="AJ961" s="3"/>
      <c r="AK961" s="3"/>
      <c r="AL961" s="3"/>
      <c r="AM961" s="3"/>
      <c r="AN961" s="3"/>
      <c r="AO961" s="3"/>
      <c r="AP961" s="3"/>
      <c r="AQ961" s="3"/>
      <c r="AR961" s="3"/>
      <c r="AS961" s="3"/>
      <c r="AT961" s="3"/>
      <c r="AU961" s="3"/>
      <c r="AV961" s="3"/>
      <c r="AW961" s="3"/>
      <c r="AX961" s="3"/>
      <c r="AY961" s="3"/>
      <c r="AZ961" s="3"/>
      <c r="BA961" s="3"/>
      <c r="BB961" s="3"/>
      <c r="BC961" s="3"/>
      <c r="BD961" s="3"/>
      <c r="BE961" s="3"/>
      <c r="BF961" s="3"/>
      <c r="BG961" s="3"/>
      <c r="BH961" s="3"/>
      <c r="BI961" s="3"/>
      <c r="BJ961" s="3"/>
      <c r="BK961" s="3"/>
      <c r="BL961" s="3"/>
      <c r="BM961" s="3"/>
      <c r="BN961" s="3"/>
    </row>
    <row r="962">
      <c r="A962" s="3"/>
      <c r="B962" s="68"/>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c r="AG962" s="3"/>
      <c r="AH962" s="3"/>
      <c r="AI962" s="3"/>
      <c r="AJ962" s="3"/>
      <c r="AK962" s="3"/>
      <c r="AL962" s="3"/>
      <c r="AM962" s="3"/>
      <c r="AN962" s="3"/>
      <c r="AO962" s="3"/>
      <c r="AP962" s="3"/>
      <c r="AQ962" s="3"/>
      <c r="AR962" s="3"/>
      <c r="AS962" s="3"/>
      <c r="AT962" s="3"/>
      <c r="AU962" s="3"/>
      <c r="AV962" s="3"/>
      <c r="AW962" s="3"/>
      <c r="AX962" s="3"/>
      <c r="AY962" s="3"/>
      <c r="AZ962" s="3"/>
      <c r="BA962" s="3"/>
      <c r="BB962" s="3"/>
      <c r="BC962" s="3"/>
      <c r="BD962" s="3"/>
      <c r="BE962" s="3"/>
      <c r="BF962" s="3"/>
      <c r="BG962" s="3"/>
      <c r="BH962" s="3"/>
      <c r="BI962" s="3"/>
      <c r="BJ962" s="3"/>
      <c r="BK962" s="3"/>
      <c r="BL962" s="3"/>
      <c r="BM962" s="3"/>
      <c r="BN962" s="3"/>
    </row>
    <row r="963">
      <c r="A963" s="3"/>
      <c r="B963" s="68"/>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c r="AG963" s="3"/>
      <c r="AH963" s="3"/>
      <c r="AI963" s="3"/>
      <c r="AJ963" s="3"/>
      <c r="AK963" s="3"/>
      <c r="AL963" s="3"/>
      <c r="AM963" s="3"/>
      <c r="AN963" s="3"/>
      <c r="AO963" s="3"/>
      <c r="AP963" s="3"/>
      <c r="AQ963" s="3"/>
      <c r="AR963" s="3"/>
      <c r="AS963" s="3"/>
      <c r="AT963" s="3"/>
      <c r="AU963" s="3"/>
      <c r="AV963" s="3"/>
      <c r="AW963" s="3"/>
      <c r="AX963" s="3"/>
      <c r="AY963" s="3"/>
      <c r="AZ963" s="3"/>
      <c r="BA963" s="3"/>
      <c r="BB963" s="3"/>
      <c r="BC963" s="3"/>
      <c r="BD963" s="3"/>
      <c r="BE963" s="3"/>
      <c r="BF963" s="3"/>
      <c r="BG963" s="3"/>
      <c r="BH963" s="3"/>
      <c r="BI963" s="3"/>
      <c r="BJ963" s="3"/>
      <c r="BK963" s="3"/>
      <c r="BL963" s="3"/>
      <c r="BM963" s="3"/>
      <c r="BN963" s="3"/>
    </row>
    <row r="964">
      <c r="A964" s="3"/>
      <c r="B964" s="68"/>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c r="AG964" s="3"/>
      <c r="AH964" s="3"/>
      <c r="AI964" s="3"/>
      <c r="AJ964" s="3"/>
      <c r="AK964" s="3"/>
      <c r="AL964" s="3"/>
      <c r="AM964" s="3"/>
      <c r="AN964" s="3"/>
      <c r="AO964" s="3"/>
      <c r="AP964" s="3"/>
      <c r="AQ964" s="3"/>
      <c r="AR964" s="3"/>
      <c r="AS964" s="3"/>
      <c r="AT964" s="3"/>
      <c r="AU964" s="3"/>
      <c r="AV964" s="3"/>
      <c r="AW964" s="3"/>
      <c r="AX964" s="3"/>
      <c r="AY964" s="3"/>
      <c r="AZ964" s="3"/>
      <c r="BA964" s="3"/>
      <c r="BB964" s="3"/>
      <c r="BC964" s="3"/>
      <c r="BD964" s="3"/>
      <c r="BE964" s="3"/>
      <c r="BF964" s="3"/>
      <c r="BG964" s="3"/>
      <c r="BH964" s="3"/>
      <c r="BI964" s="3"/>
      <c r="BJ964" s="3"/>
      <c r="BK964" s="3"/>
      <c r="BL964" s="3"/>
      <c r="BM964" s="3"/>
      <c r="BN964" s="3"/>
    </row>
    <row r="965">
      <c r="A965" s="3"/>
      <c r="B965" s="68"/>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c r="AG965" s="3"/>
      <c r="AH965" s="3"/>
      <c r="AI965" s="3"/>
      <c r="AJ965" s="3"/>
      <c r="AK965" s="3"/>
      <c r="AL965" s="3"/>
      <c r="AM965" s="3"/>
      <c r="AN965" s="3"/>
      <c r="AO965" s="3"/>
      <c r="AP965" s="3"/>
      <c r="AQ965" s="3"/>
      <c r="AR965" s="3"/>
      <c r="AS965" s="3"/>
      <c r="AT965" s="3"/>
      <c r="AU965" s="3"/>
      <c r="AV965" s="3"/>
      <c r="AW965" s="3"/>
      <c r="AX965" s="3"/>
      <c r="AY965" s="3"/>
      <c r="AZ965" s="3"/>
      <c r="BA965" s="3"/>
      <c r="BB965" s="3"/>
      <c r="BC965" s="3"/>
      <c r="BD965" s="3"/>
      <c r="BE965" s="3"/>
      <c r="BF965" s="3"/>
      <c r="BG965" s="3"/>
      <c r="BH965" s="3"/>
      <c r="BI965" s="3"/>
      <c r="BJ965" s="3"/>
      <c r="BK965" s="3"/>
      <c r="BL965" s="3"/>
      <c r="BM965" s="3"/>
      <c r="BN965" s="3"/>
    </row>
    <row r="966">
      <c r="A966" s="3"/>
      <c r="B966" s="68"/>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c r="AG966" s="3"/>
      <c r="AH966" s="3"/>
      <c r="AI966" s="3"/>
      <c r="AJ966" s="3"/>
      <c r="AK966" s="3"/>
      <c r="AL966" s="3"/>
      <c r="AM966" s="3"/>
      <c r="AN966" s="3"/>
      <c r="AO966" s="3"/>
      <c r="AP966" s="3"/>
      <c r="AQ966" s="3"/>
      <c r="AR966" s="3"/>
      <c r="AS966" s="3"/>
      <c r="AT966" s="3"/>
      <c r="AU966" s="3"/>
      <c r="AV966" s="3"/>
      <c r="AW966" s="3"/>
      <c r="AX966" s="3"/>
      <c r="AY966" s="3"/>
      <c r="AZ966" s="3"/>
      <c r="BA966" s="3"/>
      <c r="BB966" s="3"/>
      <c r="BC966" s="3"/>
      <c r="BD966" s="3"/>
      <c r="BE966" s="3"/>
      <c r="BF966" s="3"/>
      <c r="BG966" s="3"/>
      <c r="BH966" s="3"/>
      <c r="BI966" s="3"/>
      <c r="BJ966" s="3"/>
      <c r="BK966" s="3"/>
      <c r="BL966" s="3"/>
      <c r="BM966" s="3"/>
      <c r="BN966" s="3"/>
    </row>
    <row r="967">
      <c r="A967" s="3"/>
      <c r="B967" s="68"/>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c r="AG967" s="3"/>
      <c r="AH967" s="3"/>
      <c r="AI967" s="3"/>
      <c r="AJ967" s="3"/>
      <c r="AK967" s="3"/>
      <c r="AL967" s="3"/>
      <c r="AM967" s="3"/>
      <c r="AN967" s="3"/>
      <c r="AO967" s="3"/>
      <c r="AP967" s="3"/>
      <c r="AQ967" s="3"/>
      <c r="AR967" s="3"/>
      <c r="AS967" s="3"/>
      <c r="AT967" s="3"/>
      <c r="AU967" s="3"/>
      <c r="AV967" s="3"/>
      <c r="AW967" s="3"/>
      <c r="AX967" s="3"/>
      <c r="AY967" s="3"/>
      <c r="AZ967" s="3"/>
      <c r="BA967" s="3"/>
      <c r="BB967" s="3"/>
      <c r="BC967" s="3"/>
      <c r="BD967" s="3"/>
      <c r="BE967" s="3"/>
      <c r="BF967" s="3"/>
      <c r="BG967" s="3"/>
      <c r="BH967" s="3"/>
      <c r="BI967" s="3"/>
      <c r="BJ967" s="3"/>
      <c r="BK967" s="3"/>
      <c r="BL967" s="3"/>
      <c r="BM967" s="3"/>
      <c r="BN967" s="3"/>
    </row>
    <row r="968">
      <c r="A968" s="3"/>
      <c r="B968" s="68"/>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c r="AF968" s="3"/>
      <c r="AG968" s="3"/>
      <c r="AH968" s="3"/>
      <c r="AI968" s="3"/>
      <c r="AJ968" s="3"/>
      <c r="AK968" s="3"/>
      <c r="AL968" s="3"/>
      <c r="AM968" s="3"/>
      <c r="AN968" s="3"/>
      <c r="AO968" s="3"/>
      <c r="AP968" s="3"/>
      <c r="AQ968" s="3"/>
      <c r="AR968" s="3"/>
      <c r="AS968" s="3"/>
      <c r="AT968" s="3"/>
      <c r="AU968" s="3"/>
      <c r="AV968" s="3"/>
      <c r="AW968" s="3"/>
      <c r="AX968" s="3"/>
      <c r="AY968" s="3"/>
      <c r="AZ968" s="3"/>
      <c r="BA968" s="3"/>
      <c r="BB968" s="3"/>
      <c r="BC968" s="3"/>
      <c r="BD968" s="3"/>
      <c r="BE968" s="3"/>
      <c r="BF968" s="3"/>
      <c r="BG968" s="3"/>
      <c r="BH968" s="3"/>
      <c r="BI968" s="3"/>
      <c r="BJ968" s="3"/>
      <c r="BK968" s="3"/>
      <c r="BL968" s="3"/>
      <c r="BM968" s="3"/>
      <c r="BN968" s="3"/>
    </row>
    <row r="969">
      <c r="A969" s="3"/>
      <c r="B969" s="68"/>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c r="AF969" s="3"/>
      <c r="AG969" s="3"/>
      <c r="AH969" s="3"/>
      <c r="AI969" s="3"/>
      <c r="AJ969" s="3"/>
      <c r="AK969" s="3"/>
      <c r="AL969" s="3"/>
      <c r="AM969" s="3"/>
      <c r="AN969" s="3"/>
      <c r="AO969" s="3"/>
      <c r="AP969" s="3"/>
      <c r="AQ969" s="3"/>
      <c r="AR969" s="3"/>
      <c r="AS969" s="3"/>
      <c r="AT969" s="3"/>
      <c r="AU969" s="3"/>
      <c r="AV969" s="3"/>
      <c r="AW969" s="3"/>
      <c r="AX969" s="3"/>
      <c r="AY969" s="3"/>
      <c r="AZ969" s="3"/>
      <c r="BA969" s="3"/>
      <c r="BB969" s="3"/>
      <c r="BC969" s="3"/>
      <c r="BD969" s="3"/>
      <c r="BE969" s="3"/>
      <c r="BF969" s="3"/>
      <c r="BG969" s="3"/>
      <c r="BH969" s="3"/>
      <c r="BI969" s="3"/>
      <c r="BJ969" s="3"/>
      <c r="BK969" s="3"/>
      <c r="BL969" s="3"/>
      <c r="BM969" s="3"/>
      <c r="BN969" s="3"/>
    </row>
    <row r="970">
      <c r="A970" s="3"/>
      <c r="B970" s="68"/>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c r="AF970" s="3"/>
      <c r="AG970" s="3"/>
      <c r="AH970" s="3"/>
      <c r="AI970" s="3"/>
      <c r="AJ970" s="3"/>
      <c r="AK970" s="3"/>
      <c r="AL970" s="3"/>
      <c r="AM970" s="3"/>
      <c r="AN970" s="3"/>
      <c r="AO970" s="3"/>
      <c r="AP970" s="3"/>
      <c r="AQ970" s="3"/>
      <c r="AR970" s="3"/>
      <c r="AS970" s="3"/>
      <c r="AT970" s="3"/>
      <c r="AU970" s="3"/>
      <c r="AV970" s="3"/>
      <c r="AW970" s="3"/>
      <c r="AX970" s="3"/>
      <c r="AY970" s="3"/>
      <c r="AZ970" s="3"/>
      <c r="BA970" s="3"/>
      <c r="BB970" s="3"/>
      <c r="BC970" s="3"/>
      <c r="BD970" s="3"/>
      <c r="BE970" s="3"/>
      <c r="BF970" s="3"/>
      <c r="BG970" s="3"/>
      <c r="BH970" s="3"/>
      <c r="BI970" s="3"/>
      <c r="BJ970" s="3"/>
      <c r="BK970" s="3"/>
      <c r="BL970" s="3"/>
      <c r="BM970" s="3"/>
      <c r="BN970" s="3"/>
    </row>
    <row r="971">
      <c r="A971" s="3"/>
      <c r="B971" s="68"/>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c r="AF971" s="3"/>
      <c r="AG971" s="3"/>
      <c r="AH971" s="3"/>
      <c r="AI971" s="3"/>
      <c r="AJ971" s="3"/>
      <c r="AK971" s="3"/>
      <c r="AL971" s="3"/>
      <c r="AM971" s="3"/>
      <c r="AN971" s="3"/>
      <c r="AO971" s="3"/>
      <c r="AP971" s="3"/>
      <c r="AQ971" s="3"/>
      <c r="AR971" s="3"/>
      <c r="AS971" s="3"/>
      <c r="AT971" s="3"/>
      <c r="AU971" s="3"/>
      <c r="AV971" s="3"/>
      <c r="AW971" s="3"/>
      <c r="AX971" s="3"/>
      <c r="AY971" s="3"/>
      <c r="AZ971" s="3"/>
      <c r="BA971" s="3"/>
      <c r="BB971" s="3"/>
      <c r="BC971" s="3"/>
      <c r="BD971" s="3"/>
      <c r="BE971" s="3"/>
      <c r="BF971" s="3"/>
      <c r="BG971" s="3"/>
      <c r="BH971" s="3"/>
      <c r="BI971" s="3"/>
      <c r="BJ971" s="3"/>
      <c r="BK971" s="3"/>
      <c r="BL971" s="3"/>
      <c r="BM971" s="3"/>
      <c r="BN971" s="3"/>
    </row>
    <row r="972">
      <c r="A972" s="3"/>
      <c r="B972" s="68"/>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c r="AF972" s="3"/>
      <c r="AG972" s="3"/>
      <c r="AH972" s="3"/>
      <c r="AI972" s="3"/>
      <c r="AJ972" s="3"/>
      <c r="AK972" s="3"/>
      <c r="AL972" s="3"/>
      <c r="AM972" s="3"/>
      <c r="AN972" s="3"/>
      <c r="AO972" s="3"/>
      <c r="AP972" s="3"/>
      <c r="AQ972" s="3"/>
      <c r="AR972" s="3"/>
      <c r="AS972" s="3"/>
      <c r="AT972" s="3"/>
      <c r="AU972" s="3"/>
      <c r="AV972" s="3"/>
      <c r="AW972" s="3"/>
      <c r="AX972" s="3"/>
      <c r="AY972" s="3"/>
      <c r="AZ972" s="3"/>
      <c r="BA972" s="3"/>
      <c r="BB972" s="3"/>
      <c r="BC972" s="3"/>
      <c r="BD972" s="3"/>
      <c r="BE972" s="3"/>
      <c r="BF972" s="3"/>
      <c r="BG972" s="3"/>
      <c r="BH972" s="3"/>
      <c r="BI972" s="3"/>
      <c r="BJ972" s="3"/>
      <c r="BK972" s="3"/>
      <c r="BL972" s="3"/>
      <c r="BM972" s="3"/>
      <c r="BN972" s="3"/>
    </row>
    <row r="973">
      <c r="A973" s="3"/>
      <c r="B973" s="68"/>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c r="AE973" s="3"/>
      <c r="AF973" s="3"/>
      <c r="AG973" s="3"/>
      <c r="AH973" s="3"/>
      <c r="AI973" s="3"/>
      <c r="AJ973" s="3"/>
      <c r="AK973" s="3"/>
      <c r="AL973" s="3"/>
      <c r="AM973" s="3"/>
      <c r="AN973" s="3"/>
      <c r="AO973" s="3"/>
      <c r="AP973" s="3"/>
      <c r="AQ973" s="3"/>
      <c r="AR973" s="3"/>
      <c r="AS973" s="3"/>
      <c r="AT973" s="3"/>
      <c r="AU973" s="3"/>
      <c r="AV973" s="3"/>
      <c r="AW973" s="3"/>
      <c r="AX973" s="3"/>
      <c r="AY973" s="3"/>
      <c r="AZ973" s="3"/>
      <c r="BA973" s="3"/>
      <c r="BB973" s="3"/>
      <c r="BC973" s="3"/>
      <c r="BD973" s="3"/>
      <c r="BE973" s="3"/>
      <c r="BF973" s="3"/>
      <c r="BG973" s="3"/>
      <c r="BH973" s="3"/>
      <c r="BI973" s="3"/>
      <c r="BJ973" s="3"/>
      <c r="BK973" s="3"/>
      <c r="BL973" s="3"/>
      <c r="BM973" s="3"/>
      <c r="BN973" s="3"/>
    </row>
    <row r="974">
      <c r="A974" s="3"/>
      <c r="B974" s="68"/>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c r="AE974" s="3"/>
      <c r="AF974" s="3"/>
      <c r="AG974" s="3"/>
      <c r="AH974" s="3"/>
      <c r="AI974" s="3"/>
      <c r="AJ974" s="3"/>
      <c r="AK974" s="3"/>
      <c r="AL974" s="3"/>
      <c r="AM974" s="3"/>
      <c r="AN974" s="3"/>
      <c r="AO974" s="3"/>
      <c r="AP974" s="3"/>
      <c r="AQ974" s="3"/>
      <c r="AR974" s="3"/>
      <c r="AS974" s="3"/>
      <c r="AT974" s="3"/>
      <c r="AU974" s="3"/>
      <c r="AV974" s="3"/>
      <c r="AW974" s="3"/>
      <c r="AX974" s="3"/>
      <c r="AY974" s="3"/>
      <c r="AZ974" s="3"/>
      <c r="BA974" s="3"/>
      <c r="BB974" s="3"/>
      <c r="BC974" s="3"/>
      <c r="BD974" s="3"/>
      <c r="BE974" s="3"/>
      <c r="BF974" s="3"/>
      <c r="BG974" s="3"/>
      <c r="BH974" s="3"/>
      <c r="BI974" s="3"/>
      <c r="BJ974" s="3"/>
      <c r="BK974" s="3"/>
      <c r="BL974" s="3"/>
      <c r="BM974" s="3"/>
      <c r="BN974" s="3"/>
    </row>
    <row r="975">
      <c r="A975" s="3"/>
      <c r="B975" s="68"/>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c r="AE975" s="3"/>
      <c r="AF975" s="3"/>
      <c r="AG975" s="3"/>
      <c r="AH975" s="3"/>
      <c r="AI975" s="3"/>
      <c r="AJ975" s="3"/>
      <c r="AK975" s="3"/>
      <c r="AL975" s="3"/>
      <c r="AM975" s="3"/>
      <c r="AN975" s="3"/>
      <c r="AO975" s="3"/>
      <c r="AP975" s="3"/>
      <c r="AQ975" s="3"/>
      <c r="AR975" s="3"/>
      <c r="AS975" s="3"/>
      <c r="AT975" s="3"/>
      <c r="AU975" s="3"/>
      <c r="AV975" s="3"/>
      <c r="AW975" s="3"/>
      <c r="AX975" s="3"/>
      <c r="AY975" s="3"/>
      <c r="AZ975" s="3"/>
      <c r="BA975" s="3"/>
      <c r="BB975" s="3"/>
      <c r="BC975" s="3"/>
      <c r="BD975" s="3"/>
      <c r="BE975" s="3"/>
      <c r="BF975" s="3"/>
      <c r="BG975" s="3"/>
      <c r="BH975" s="3"/>
      <c r="BI975" s="3"/>
      <c r="BJ975" s="3"/>
      <c r="BK975" s="3"/>
      <c r="BL975" s="3"/>
      <c r="BM975" s="3"/>
      <c r="BN975" s="3"/>
    </row>
    <row r="976">
      <c r="A976" s="3"/>
      <c r="B976" s="68"/>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c r="AE976" s="3"/>
      <c r="AF976" s="3"/>
      <c r="AG976" s="3"/>
      <c r="AH976" s="3"/>
      <c r="AI976" s="3"/>
      <c r="AJ976" s="3"/>
      <c r="AK976" s="3"/>
      <c r="AL976" s="3"/>
      <c r="AM976" s="3"/>
      <c r="AN976" s="3"/>
      <c r="AO976" s="3"/>
      <c r="AP976" s="3"/>
      <c r="AQ976" s="3"/>
      <c r="AR976" s="3"/>
      <c r="AS976" s="3"/>
      <c r="AT976" s="3"/>
      <c r="AU976" s="3"/>
      <c r="AV976" s="3"/>
      <c r="AW976" s="3"/>
      <c r="AX976" s="3"/>
      <c r="AY976" s="3"/>
      <c r="AZ976" s="3"/>
      <c r="BA976" s="3"/>
      <c r="BB976" s="3"/>
      <c r="BC976" s="3"/>
      <c r="BD976" s="3"/>
      <c r="BE976" s="3"/>
      <c r="BF976" s="3"/>
      <c r="BG976" s="3"/>
      <c r="BH976" s="3"/>
      <c r="BI976" s="3"/>
      <c r="BJ976" s="3"/>
      <c r="BK976" s="3"/>
      <c r="BL976" s="3"/>
      <c r="BM976" s="3"/>
      <c r="BN976" s="3"/>
    </row>
    <row r="977">
      <c r="A977" s="3"/>
      <c r="B977" s="68"/>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c r="AE977" s="3"/>
      <c r="AF977" s="3"/>
      <c r="AG977" s="3"/>
      <c r="AH977" s="3"/>
      <c r="AI977" s="3"/>
      <c r="AJ977" s="3"/>
      <c r="AK977" s="3"/>
      <c r="AL977" s="3"/>
      <c r="AM977" s="3"/>
      <c r="AN977" s="3"/>
      <c r="AO977" s="3"/>
      <c r="AP977" s="3"/>
      <c r="AQ977" s="3"/>
      <c r="AR977" s="3"/>
      <c r="AS977" s="3"/>
      <c r="AT977" s="3"/>
      <c r="AU977" s="3"/>
      <c r="AV977" s="3"/>
      <c r="AW977" s="3"/>
      <c r="AX977" s="3"/>
      <c r="AY977" s="3"/>
      <c r="AZ977" s="3"/>
      <c r="BA977" s="3"/>
      <c r="BB977" s="3"/>
      <c r="BC977" s="3"/>
      <c r="BD977" s="3"/>
      <c r="BE977" s="3"/>
      <c r="BF977" s="3"/>
      <c r="BG977" s="3"/>
      <c r="BH977" s="3"/>
      <c r="BI977" s="3"/>
      <c r="BJ977" s="3"/>
      <c r="BK977" s="3"/>
      <c r="BL977" s="3"/>
      <c r="BM977" s="3"/>
      <c r="BN977" s="3"/>
    </row>
    <row r="978">
      <c r="A978" s="3"/>
      <c r="B978" s="68"/>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c r="AE978" s="3"/>
      <c r="AF978" s="3"/>
      <c r="AG978" s="3"/>
      <c r="AH978" s="3"/>
      <c r="AI978" s="3"/>
      <c r="AJ978" s="3"/>
      <c r="AK978" s="3"/>
      <c r="AL978" s="3"/>
      <c r="AM978" s="3"/>
      <c r="AN978" s="3"/>
      <c r="AO978" s="3"/>
      <c r="AP978" s="3"/>
      <c r="AQ978" s="3"/>
      <c r="AR978" s="3"/>
      <c r="AS978" s="3"/>
      <c r="AT978" s="3"/>
      <c r="AU978" s="3"/>
      <c r="AV978" s="3"/>
      <c r="AW978" s="3"/>
      <c r="AX978" s="3"/>
      <c r="AY978" s="3"/>
      <c r="AZ978" s="3"/>
      <c r="BA978" s="3"/>
      <c r="BB978" s="3"/>
      <c r="BC978" s="3"/>
      <c r="BD978" s="3"/>
      <c r="BE978" s="3"/>
      <c r="BF978" s="3"/>
      <c r="BG978" s="3"/>
      <c r="BH978" s="3"/>
      <c r="BI978" s="3"/>
      <c r="BJ978" s="3"/>
      <c r="BK978" s="3"/>
      <c r="BL978" s="3"/>
      <c r="BM978" s="3"/>
      <c r="BN978" s="3"/>
    </row>
    <row r="979">
      <c r="A979" s="3"/>
      <c r="B979" s="68"/>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c r="AE979" s="3"/>
      <c r="AF979" s="3"/>
      <c r="AG979" s="3"/>
      <c r="AH979" s="3"/>
      <c r="AI979" s="3"/>
      <c r="AJ979" s="3"/>
      <c r="AK979" s="3"/>
      <c r="AL979" s="3"/>
      <c r="AM979" s="3"/>
      <c r="AN979" s="3"/>
      <c r="AO979" s="3"/>
      <c r="AP979" s="3"/>
      <c r="AQ979" s="3"/>
      <c r="AR979" s="3"/>
      <c r="AS979" s="3"/>
      <c r="AT979" s="3"/>
      <c r="AU979" s="3"/>
      <c r="AV979" s="3"/>
      <c r="AW979" s="3"/>
      <c r="AX979" s="3"/>
      <c r="AY979" s="3"/>
      <c r="AZ979" s="3"/>
      <c r="BA979" s="3"/>
      <c r="BB979" s="3"/>
      <c r="BC979" s="3"/>
      <c r="BD979" s="3"/>
      <c r="BE979" s="3"/>
      <c r="BF979" s="3"/>
      <c r="BG979" s="3"/>
      <c r="BH979" s="3"/>
      <c r="BI979" s="3"/>
      <c r="BJ979" s="3"/>
      <c r="BK979" s="3"/>
      <c r="BL979" s="3"/>
      <c r="BM979" s="3"/>
      <c r="BN979" s="3"/>
    </row>
    <row r="980">
      <c r="A980" s="3"/>
      <c r="B980" s="68"/>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c r="AC980" s="3"/>
      <c r="AD980" s="3"/>
      <c r="AE980" s="3"/>
      <c r="AF980" s="3"/>
      <c r="AG980" s="3"/>
      <c r="AH980" s="3"/>
      <c r="AI980" s="3"/>
      <c r="AJ980" s="3"/>
      <c r="AK980" s="3"/>
      <c r="AL980" s="3"/>
      <c r="AM980" s="3"/>
      <c r="AN980" s="3"/>
      <c r="AO980" s="3"/>
      <c r="AP980" s="3"/>
      <c r="AQ980" s="3"/>
      <c r="AR980" s="3"/>
      <c r="AS980" s="3"/>
      <c r="AT980" s="3"/>
      <c r="AU980" s="3"/>
      <c r="AV980" s="3"/>
      <c r="AW980" s="3"/>
      <c r="AX980" s="3"/>
      <c r="AY980" s="3"/>
      <c r="AZ980" s="3"/>
      <c r="BA980" s="3"/>
      <c r="BB980" s="3"/>
      <c r="BC980" s="3"/>
      <c r="BD980" s="3"/>
      <c r="BE980" s="3"/>
      <c r="BF980" s="3"/>
      <c r="BG980" s="3"/>
      <c r="BH980" s="3"/>
      <c r="BI980" s="3"/>
      <c r="BJ980" s="3"/>
      <c r="BK980" s="3"/>
      <c r="BL980" s="3"/>
      <c r="BM980" s="3"/>
      <c r="BN980" s="3"/>
    </row>
    <row r="981">
      <c r="A981" s="3"/>
      <c r="B981" s="68"/>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c r="AC981" s="3"/>
      <c r="AD981" s="3"/>
      <c r="AE981" s="3"/>
      <c r="AF981" s="3"/>
      <c r="AG981" s="3"/>
      <c r="AH981" s="3"/>
      <c r="AI981" s="3"/>
      <c r="AJ981" s="3"/>
      <c r="AK981" s="3"/>
      <c r="AL981" s="3"/>
      <c r="AM981" s="3"/>
      <c r="AN981" s="3"/>
      <c r="AO981" s="3"/>
      <c r="AP981" s="3"/>
      <c r="AQ981" s="3"/>
      <c r="AR981" s="3"/>
      <c r="AS981" s="3"/>
      <c r="AT981" s="3"/>
      <c r="AU981" s="3"/>
      <c r="AV981" s="3"/>
      <c r="AW981" s="3"/>
      <c r="AX981" s="3"/>
      <c r="AY981" s="3"/>
      <c r="AZ981" s="3"/>
      <c r="BA981" s="3"/>
      <c r="BB981" s="3"/>
      <c r="BC981" s="3"/>
      <c r="BD981" s="3"/>
      <c r="BE981" s="3"/>
      <c r="BF981" s="3"/>
      <c r="BG981" s="3"/>
      <c r="BH981" s="3"/>
      <c r="BI981" s="3"/>
      <c r="BJ981" s="3"/>
      <c r="BK981" s="3"/>
      <c r="BL981" s="3"/>
      <c r="BM981" s="3"/>
      <c r="BN981" s="3"/>
    </row>
    <row r="982">
      <c r="A982" s="3"/>
      <c r="B982" s="68"/>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c r="AC982" s="3"/>
      <c r="AD982" s="3"/>
      <c r="AE982" s="3"/>
      <c r="AF982" s="3"/>
      <c r="AG982" s="3"/>
      <c r="AH982" s="3"/>
      <c r="AI982" s="3"/>
      <c r="AJ982" s="3"/>
      <c r="AK982" s="3"/>
      <c r="AL982" s="3"/>
      <c r="AM982" s="3"/>
      <c r="AN982" s="3"/>
      <c r="AO982" s="3"/>
      <c r="AP982" s="3"/>
      <c r="AQ982" s="3"/>
      <c r="AR982" s="3"/>
      <c r="AS982" s="3"/>
      <c r="AT982" s="3"/>
      <c r="AU982" s="3"/>
      <c r="AV982" s="3"/>
      <c r="AW982" s="3"/>
      <c r="AX982" s="3"/>
      <c r="AY982" s="3"/>
      <c r="AZ982" s="3"/>
      <c r="BA982" s="3"/>
      <c r="BB982" s="3"/>
      <c r="BC982" s="3"/>
      <c r="BD982" s="3"/>
      <c r="BE982" s="3"/>
      <c r="BF982" s="3"/>
      <c r="BG982" s="3"/>
      <c r="BH982" s="3"/>
      <c r="BI982" s="3"/>
      <c r="BJ982" s="3"/>
      <c r="BK982" s="3"/>
      <c r="BL982" s="3"/>
      <c r="BM982" s="3"/>
      <c r="BN982" s="3"/>
    </row>
    <row r="983">
      <c r="A983" s="3"/>
      <c r="B983" s="68"/>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c r="AC983" s="3"/>
      <c r="AD983" s="3"/>
      <c r="AE983" s="3"/>
      <c r="AF983" s="3"/>
      <c r="AG983" s="3"/>
      <c r="AH983" s="3"/>
      <c r="AI983" s="3"/>
      <c r="AJ983" s="3"/>
      <c r="AK983" s="3"/>
      <c r="AL983" s="3"/>
      <c r="AM983" s="3"/>
      <c r="AN983" s="3"/>
      <c r="AO983" s="3"/>
      <c r="AP983" s="3"/>
      <c r="AQ983" s="3"/>
      <c r="AR983" s="3"/>
      <c r="AS983" s="3"/>
      <c r="AT983" s="3"/>
      <c r="AU983" s="3"/>
      <c r="AV983" s="3"/>
      <c r="AW983" s="3"/>
      <c r="AX983" s="3"/>
      <c r="AY983" s="3"/>
      <c r="AZ983" s="3"/>
      <c r="BA983" s="3"/>
      <c r="BB983" s="3"/>
      <c r="BC983" s="3"/>
      <c r="BD983" s="3"/>
      <c r="BE983" s="3"/>
      <c r="BF983" s="3"/>
      <c r="BG983" s="3"/>
      <c r="BH983" s="3"/>
      <c r="BI983" s="3"/>
      <c r="BJ983" s="3"/>
      <c r="BK983" s="3"/>
      <c r="BL983" s="3"/>
      <c r="BM983" s="3"/>
      <c r="BN983" s="3"/>
    </row>
    <row r="984">
      <c r="A984" s="3"/>
      <c r="B984" s="68"/>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c r="AC984" s="3"/>
      <c r="AD984" s="3"/>
      <c r="AE984" s="3"/>
      <c r="AF984" s="3"/>
      <c r="AG984" s="3"/>
      <c r="AH984" s="3"/>
      <c r="AI984" s="3"/>
      <c r="AJ984" s="3"/>
      <c r="AK984" s="3"/>
      <c r="AL984" s="3"/>
      <c r="AM984" s="3"/>
      <c r="AN984" s="3"/>
      <c r="AO984" s="3"/>
      <c r="AP984" s="3"/>
      <c r="AQ984" s="3"/>
      <c r="AR984" s="3"/>
      <c r="AS984" s="3"/>
      <c r="AT984" s="3"/>
      <c r="AU984" s="3"/>
      <c r="AV984" s="3"/>
      <c r="AW984" s="3"/>
      <c r="AX984" s="3"/>
      <c r="AY984" s="3"/>
      <c r="AZ984" s="3"/>
      <c r="BA984" s="3"/>
      <c r="BB984" s="3"/>
      <c r="BC984" s="3"/>
      <c r="BD984" s="3"/>
      <c r="BE984" s="3"/>
      <c r="BF984" s="3"/>
      <c r="BG984" s="3"/>
      <c r="BH984" s="3"/>
      <c r="BI984" s="3"/>
      <c r="BJ984" s="3"/>
      <c r="BK984" s="3"/>
      <c r="BL984" s="3"/>
      <c r="BM984" s="3"/>
      <c r="BN984" s="3"/>
    </row>
    <row r="985">
      <c r="A985" s="3"/>
      <c r="B985" s="68"/>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c r="AC985" s="3"/>
      <c r="AD985" s="3"/>
      <c r="AE985" s="3"/>
      <c r="AF985" s="3"/>
      <c r="AG985" s="3"/>
      <c r="AH985" s="3"/>
      <c r="AI985" s="3"/>
      <c r="AJ985" s="3"/>
      <c r="AK985" s="3"/>
      <c r="AL985" s="3"/>
      <c r="AM985" s="3"/>
      <c r="AN985" s="3"/>
      <c r="AO985" s="3"/>
      <c r="AP985" s="3"/>
      <c r="AQ985" s="3"/>
      <c r="AR985" s="3"/>
      <c r="AS985" s="3"/>
      <c r="AT985" s="3"/>
      <c r="AU985" s="3"/>
      <c r="AV985" s="3"/>
      <c r="AW985" s="3"/>
      <c r="AX985" s="3"/>
      <c r="AY985" s="3"/>
      <c r="AZ985" s="3"/>
      <c r="BA985" s="3"/>
      <c r="BB985" s="3"/>
      <c r="BC985" s="3"/>
      <c r="BD985" s="3"/>
      <c r="BE985" s="3"/>
      <c r="BF985" s="3"/>
      <c r="BG985" s="3"/>
      <c r="BH985" s="3"/>
      <c r="BI985" s="3"/>
      <c r="BJ985" s="3"/>
      <c r="BK985" s="3"/>
      <c r="BL985" s="3"/>
      <c r="BM985" s="3"/>
      <c r="BN985" s="3"/>
    </row>
    <row r="986">
      <c r="A986" s="3"/>
      <c r="B986" s="68"/>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c r="AC986" s="3"/>
      <c r="AD986" s="3"/>
      <c r="AE986" s="3"/>
      <c r="AF986" s="3"/>
      <c r="AG986" s="3"/>
      <c r="AH986" s="3"/>
      <c r="AI986" s="3"/>
      <c r="AJ986" s="3"/>
      <c r="AK986" s="3"/>
      <c r="AL986" s="3"/>
      <c r="AM986" s="3"/>
      <c r="AN986" s="3"/>
      <c r="AO986" s="3"/>
      <c r="AP986" s="3"/>
      <c r="AQ986" s="3"/>
      <c r="AR986" s="3"/>
      <c r="AS986" s="3"/>
      <c r="AT986" s="3"/>
      <c r="AU986" s="3"/>
      <c r="AV986" s="3"/>
      <c r="AW986" s="3"/>
      <c r="AX986" s="3"/>
      <c r="AY986" s="3"/>
      <c r="AZ986" s="3"/>
      <c r="BA986" s="3"/>
      <c r="BB986" s="3"/>
      <c r="BC986" s="3"/>
      <c r="BD986" s="3"/>
      <c r="BE986" s="3"/>
      <c r="BF986" s="3"/>
      <c r="BG986" s="3"/>
      <c r="BH986" s="3"/>
      <c r="BI986" s="3"/>
      <c r="BJ986" s="3"/>
      <c r="BK986" s="3"/>
      <c r="BL986" s="3"/>
      <c r="BM986" s="3"/>
      <c r="BN986" s="3"/>
    </row>
    <row r="987">
      <c r="A987" s="3"/>
      <c r="B987" s="68"/>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c r="AC987" s="3"/>
      <c r="AD987" s="3"/>
      <c r="AE987" s="3"/>
      <c r="AF987" s="3"/>
      <c r="AG987" s="3"/>
      <c r="AH987" s="3"/>
      <c r="AI987" s="3"/>
      <c r="AJ987" s="3"/>
      <c r="AK987" s="3"/>
      <c r="AL987" s="3"/>
      <c r="AM987" s="3"/>
      <c r="AN987" s="3"/>
      <c r="AO987" s="3"/>
      <c r="AP987" s="3"/>
      <c r="AQ987" s="3"/>
      <c r="AR987" s="3"/>
      <c r="AS987" s="3"/>
      <c r="AT987" s="3"/>
      <c r="AU987" s="3"/>
      <c r="AV987" s="3"/>
      <c r="AW987" s="3"/>
      <c r="AX987" s="3"/>
      <c r="AY987" s="3"/>
      <c r="AZ987" s="3"/>
      <c r="BA987" s="3"/>
      <c r="BB987" s="3"/>
      <c r="BC987" s="3"/>
      <c r="BD987" s="3"/>
      <c r="BE987" s="3"/>
      <c r="BF987" s="3"/>
      <c r="BG987" s="3"/>
      <c r="BH987" s="3"/>
      <c r="BI987" s="3"/>
      <c r="BJ987" s="3"/>
      <c r="BK987" s="3"/>
      <c r="BL987" s="3"/>
      <c r="BM987" s="3"/>
      <c r="BN987" s="3"/>
    </row>
    <row r="988">
      <c r="A988" s="3"/>
      <c r="B988" s="68"/>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c r="AC988" s="3"/>
      <c r="AD988" s="3"/>
      <c r="AE988" s="3"/>
      <c r="AF988" s="3"/>
      <c r="AG988" s="3"/>
      <c r="AH988" s="3"/>
      <c r="AI988" s="3"/>
      <c r="AJ988" s="3"/>
      <c r="AK988" s="3"/>
      <c r="AL988" s="3"/>
      <c r="AM988" s="3"/>
      <c r="AN988" s="3"/>
      <c r="AO988" s="3"/>
      <c r="AP988" s="3"/>
      <c r="AQ988" s="3"/>
      <c r="AR988" s="3"/>
      <c r="AS988" s="3"/>
      <c r="AT988" s="3"/>
      <c r="AU988" s="3"/>
      <c r="AV988" s="3"/>
      <c r="AW988" s="3"/>
      <c r="AX988" s="3"/>
      <c r="AY988" s="3"/>
      <c r="AZ988" s="3"/>
      <c r="BA988" s="3"/>
      <c r="BB988" s="3"/>
      <c r="BC988" s="3"/>
      <c r="BD988" s="3"/>
      <c r="BE988" s="3"/>
      <c r="BF988" s="3"/>
      <c r="BG988" s="3"/>
      <c r="BH988" s="3"/>
      <c r="BI988" s="3"/>
      <c r="BJ988" s="3"/>
      <c r="BK988" s="3"/>
      <c r="BL988" s="3"/>
      <c r="BM988" s="3"/>
      <c r="BN988" s="3"/>
    </row>
    <row r="989">
      <c r="A989" s="3"/>
      <c r="B989" s="68"/>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c r="AC989" s="3"/>
      <c r="AD989" s="3"/>
      <c r="AE989" s="3"/>
      <c r="AF989" s="3"/>
      <c r="AG989" s="3"/>
      <c r="AH989" s="3"/>
      <c r="AI989" s="3"/>
      <c r="AJ989" s="3"/>
      <c r="AK989" s="3"/>
      <c r="AL989" s="3"/>
      <c r="AM989" s="3"/>
      <c r="AN989" s="3"/>
      <c r="AO989" s="3"/>
      <c r="AP989" s="3"/>
      <c r="AQ989" s="3"/>
      <c r="AR989" s="3"/>
      <c r="AS989" s="3"/>
      <c r="AT989" s="3"/>
      <c r="AU989" s="3"/>
      <c r="AV989" s="3"/>
      <c r="AW989" s="3"/>
      <c r="AX989" s="3"/>
      <c r="AY989" s="3"/>
      <c r="AZ989" s="3"/>
      <c r="BA989" s="3"/>
      <c r="BB989" s="3"/>
      <c r="BC989" s="3"/>
      <c r="BD989" s="3"/>
      <c r="BE989" s="3"/>
      <c r="BF989" s="3"/>
      <c r="BG989" s="3"/>
      <c r="BH989" s="3"/>
      <c r="BI989" s="3"/>
      <c r="BJ989" s="3"/>
      <c r="BK989" s="3"/>
      <c r="BL989" s="3"/>
      <c r="BM989" s="3"/>
      <c r="BN989" s="3"/>
    </row>
    <row r="990">
      <c r="A990" s="3"/>
      <c r="B990" s="68"/>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c r="AC990" s="3"/>
      <c r="AD990" s="3"/>
      <c r="AE990" s="3"/>
      <c r="AF990" s="3"/>
      <c r="AG990" s="3"/>
      <c r="AH990" s="3"/>
      <c r="AI990" s="3"/>
      <c r="AJ990" s="3"/>
      <c r="AK990" s="3"/>
      <c r="AL990" s="3"/>
      <c r="AM990" s="3"/>
      <c r="AN990" s="3"/>
      <c r="AO990" s="3"/>
      <c r="AP990" s="3"/>
      <c r="AQ990" s="3"/>
      <c r="AR990" s="3"/>
      <c r="AS990" s="3"/>
      <c r="AT990" s="3"/>
      <c r="AU990" s="3"/>
      <c r="AV990" s="3"/>
      <c r="AW990" s="3"/>
      <c r="AX990" s="3"/>
      <c r="AY990" s="3"/>
      <c r="AZ990" s="3"/>
      <c r="BA990" s="3"/>
      <c r="BB990" s="3"/>
      <c r="BC990" s="3"/>
      <c r="BD990" s="3"/>
      <c r="BE990" s="3"/>
      <c r="BF990" s="3"/>
      <c r="BG990" s="3"/>
      <c r="BH990" s="3"/>
      <c r="BI990" s="3"/>
      <c r="BJ990" s="3"/>
      <c r="BK990" s="3"/>
      <c r="BL990" s="3"/>
      <c r="BM990" s="3"/>
      <c r="BN990" s="3"/>
    </row>
    <row r="991">
      <c r="A991" s="3"/>
      <c r="B991" s="68"/>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c r="AC991" s="3"/>
      <c r="AD991" s="3"/>
      <c r="AE991" s="3"/>
      <c r="AF991" s="3"/>
      <c r="AG991" s="3"/>
      <c r="AH991" s="3"/>
      <c r="AI991" s="3"/>
      <c r="AJ991" s="3"/>
      <c r="AK991" s="3"/>
      <c r="AL991" s="3"/>
      <c r="AM991" s="3"/>
      <c r="AN991" s="3"/>
      <c r="AO991" s="3"/>
      <c r="AP991" s="3"/>
      <c r="AQ991" s="3"/>
      <c r="AR991" s="3"/>
      <c r="AS991" s="3"/>
      <c r="AT991" s="3"/>
      <c r="AU991" s="3"/>
      <c r="AV991" s="3"/>
      <c r="AW991" s="3"/>
      <c r="AX991" s="3"/>
      <c r="AY991" s="3"/>
      <c r="AZ991" s="3"/>
      <c r="BA991" s="3"/>
      <c r="BB991" s="3"/>
      <c r="BC991" s="3"/>
      <c r="BD991" s="3"/>
      <c r="BE991" s="3"/>
      <c r="BF991" s="3"/>
      <c r="BG991" s="3"/>
      <c r="BH991" s="3"/>
      <c r="BI991" s="3"/>
      <c r="BJ991" s="3"/>
      <c r="BK991" s="3"/>
      <c r="BL991" s="3"/>
      <c r="BM991" s="3"/>
      <c r="BN991" s="3"/>
    </row>
    <row r="992">
      <c r="A992" s="3"/>
      <c r="B992" s="68"/>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c r="AC992" s="3"/>
      <c r="AD992" s="3"/>
      <c r="AE992" s="3"/>
      <c r="AF992" s="3"/>
      <c r="AG992" s="3"/>
      <c r="AH992" s="3"/>
      <c r="AI992" s="3"/>
      <c r="AJ992" s="3"/>
      <c r="AK992" s="3"/>
      <c r="AL992" s="3"/>
      <c r="AM992" s="3"/>
      <c r="AN992" s="3"/>
      <c r="AO992" s="3"/>
      <c r="AP992" s="3"/>
      <c r="AQ992" s="3"/>
      <c r="AR992" s="3"/>
      <c r="AS992" s="3"/>
      <c r="AT992" s="3"/>
      <c r="AU992" s="3"/>
      <c r="AV992" s="3"/>
      <c r="AW992" s="3"/>
      <c r="AX992" s="3"/>
      <c r="AY992" s="3"/>
      <c r="AZ992" s="3"/>
      <c r="BA992" s="3"/>
      <c r="BB992" s="3"/>
      <c r="BC992" s="3"/>
      <c r="BD992" s="3"/>
      <c r="BE992" s="3"/>
      <c r="BF992" s="3"/>
      <c r="BG992" s="3"/>
      <c r="BH992" s="3"/>
      <c r="BI992" s="3"/>
      <c r="BJ992" s="3"/>
      <c r="BK992" s="3"/>
      <c r="BL992" s="3"/>
      <c r="BM992" s="3"/>
      <c r="BN992" s="3"/>
    </row>
    <row r="993">
      <c r="A993" s="3"/>
      <c r="B993" s="68"/>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c r="AC993" s="3"/>
      <c r="AD993" s="3"/>
      <c r="AE993" s="3"/>
      <c r="AF993" s="3"/>
      <c r="AG993" s="3"/>
      <c r="AH993" s="3"/>
      <c r="AI993" s="3"/>
      <c r="AJ993" s="3"/>
      <c r="AK993" s="3"/>
      <c r="AL993" s="3"/>
      <c r="AM993" s="3"/>
      <c r="AN993" s="3"/>
      <c r="AO993" s="3"/>
      <c r="AP993" s="3"/>
      <c r="AQ993" s="3"/>
      <c r="AR993" s="3"/>
      <c r="AS993" s="3"/>
      <c r="AT993" s="3"/>
      <c r="AU993" s="3"/>
      <c r="AV993" s="3"/>
      <c r="AW993" s="3"/>
      <c r="AX993" s="3"/>
      <c r="AY993" s="3"/>
      <c r="AZ993" s="3"/>
      <c r="BA993" s="3"/>
      <c r="BB993" s="3"/>
      <c r="BC993" s="3"/>
      <c r="BD993" s="3"/>
      <c r="BE993" s="3"/>
      <c r="BF993" s="3"/>
      <c r="BG993" s="3"/>
      <c r="BH993" s="3"/>
      <c r="BI993" s="3"/>
      <c r="BJ993" s="3"/>
      <c r="BK993" s="3"/>
      <c r="BL993" s="3"/>
      <c r="BM993" s="3"/>
      <c r="BN993" s="3"/>
    </row>
    <row r="994">
      <c r="A994" s="3"/>
      <c r="B994" s="68"/>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c r="AC994" s="3"/>
      <c r="AD994" s="3"/>
      <c r="AE994" s="3"/>
      <c r="AF994" s="3"/>
      <c r="AG994" s="3"/>
      <c r="AH994" s="3"/>
      <c r="AI994" s="3"/>
      <c r="AJ994" s="3"/>
      <c r="AK994" s="3"/>
      <c r="AL994" s="3"/>
      <c r="AM994" s="3"/>
      <c r="AN994" s="3"/>
      <c r="AO994" s="3"/>
      <c r="AP994" s="3"/>
      <c r="AQ994" s="3"/>
      <c r="AR994" s="3"/>
      <c r="AS994" s="3"/>
      <c r="AT994" s="3"/>
      <c r="AU994" s="3"/>
      <c r="AV994" s="3"/>
      <c r="AW994" s="3"/>
      <c r="AX994" s="3"/>
      <c r="AY994" s="3"/>
      <c r="AZ994" s="3"/>
      <c r="BA994" s="3"/>
      <c r="BB994" s="3"/>
      <c r="BC994" s="3"/>
      <c r="BD994" s="3"/>
      <c r="BE994" s="3"/>
      <c r="BF994" s="3"/>
      <c r="BG994" s="3"/>
      <c r="BH994" s="3"/>
      <c r="BI994" s="3"/>
      <c r="BJ994" s="3"/>
      <c r="BK994" s="3"/>
      <c r="BL994" s="3"/>
      <c r="BM994" s="3"/>
      <c r="BN994" s="3"/>
    </row>
    <row r="995">
      <c r="A995" s="3"/>
      <c r="B995" s="68"/>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c r="AC995" s="3"/>
      <c r="AD995" s="3"/>
      <c r="AE995" s="3"/>
      <c r="AF995" s="3"/>
      <c r="AG995" s="3"/>
      <c r="AH995" s="3"/>
      <c r="AI995" s="3"/>
      <c r="AJ995" s="3"/>
      <c r="AK995" s="3"/>
      <c r="AL995" s="3"/>
      <c r="AM995" s="3"/>
      <c r="AN995" s="3"/>
      <c r="AO995" s="3"/>
      <c r="AP995" s="3"/>
      <c r="AQ995" s="3"/>
      <c r="AR995" s="3"/>
      <c r="AS995" s="3"/>
      <c r="AT995" s="3"/>
      <c r="AU995" s="3"/>
      <c r="AV995" s="3"/>
      <c r="AW995" s="3"/>
      <c r="AX995" s="3"/>
      <c r="AY995" s="3"/>
      <c r="AZ995" s="3"/>
      <c r="BA995" s="3"/>
      <c r="BB995" s="3"/>
      <c r="BC995" s="3"/>
      <c r="BD995" s="3"/>
      <c r="BE995" s="3"/>
      <c r="BF995" s="3"/>
      <c r="BG995" s="3"/>
      <c r="BH995" s="3"/>
      <c r="BI995" s="3"/>
      <c r="BJ995" s="3"/>
      <c r="BK995" s="3"/>
      <c r="BL995" s="3"/>
      <c r="BM995" s="3"/>
      <c r="BN995" s="3"/>
    </row>
    <row r="996">
      <c r="A996" s="3"/>
      <c r="B996" s="68"/>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c r="AC996" s="3"/>
      <c r="AD996" s="3"/>
      <c r="AE996" s="3"/>
      <c r="AF996" s="3"/>
      <c r="AG996" s="3"/>
      <c r="AH996" s="3"/>
      <c r="AI996" s="3"/>
      <c r="AJ996" s="3"/>
      <c r="AK996" s="3"/>
      <c r="AL996" s="3"/>
      <c r="AM996" s="3"/>
      <c r="AN996" s="3"/>
      <c r="AO996" s="3"/>
      <c r="AP996" s="3"/>
      <c r="AQ996" s="3"/>
      <c r="AR996" s="3"/>
      <c r="AS996" s="3"/>
      <c r="AT996" s="3"/>
      <c r="AU996" s="3"/>
      <c r="AV996" s="3"/>
      <c r="AW996" s="3"/>
      <c r="AX996" s="3"/>
      <c r="AY996" s="3"/>
      <c r="AZ996" s="3"/>
      <c r="BA996" s="3"/>
      <c r="BB996" s="3"/>
      <c r="BC996" s="3"/>
      <c r="BD996" s="3"/>
      <c r="BE996" s="3"/>
      <c r="BF996" s="3"/>
      <c r="BG996" s="3"/>
      <c r="BH996" s="3"/>
      <c r="BI996" s="3"/>
      <c r="BJ996" s="3"/>
      <c r="BK996" s="3"/>
      <c r="BL996" s="3"/>
      <c r="BM996" s="3"/>
      <c r="BN996" s="3"/>
    </row>
    <row r="997">
      <c r="A997" s="3"/>
      <c r="B997" s="68"/>
      <c r="C997" s="3"/>
      <c r="D997" s="3"/>
      <c r="E997" s="3"/>
      <c r="F997" s="3"/>
      <c r="G997" s="3"/>
      <c r="H997" s="3"/>
      <c r="I997" s="3"/>
      <c r="J997" s="3"/>
      <c r="K997" s="3"/>
      <c r="L997" s="3"/>
      <c r="M997" s="3"/>
      <c r="N997" s="3"/>
      <c r="O997" s="3"/>
      <c r="P997" s="3"/>
      <c r="Q997" s="3"/>
      <c r="R997" s="3"/>
      <c r="S997" s="3"/>
      <c r="T997" s="3"/>
      <c r="U997" s="3"/>
      <c r="V997" s="3"/>
      <c r="W997" s="3"/>
      <c r="X997" s="3"/>
      <c r="Y997" s="3"/>
      <c r="Z997" s="3"/>
      <c r="AA997" s="3"/>
      <c r="AB997" s="3"/>
      <c r="AC997" s="3"/>
      <c r="AD997" s="3"/>
      <c r="AE997" s="3"/>
      <c r="AF997" s="3"/>
      <c r="AG997" s="3"/>
      <c r="AH997" s="3"/>
      <c r="AI997" s="3"/>
      <c r="AJ997" s="3"/>
      <c r="AK997" s="3"/>
      <c r="AL997" s="3"/>
      <c r="AM997" s="3"/>
      <c r="AN997" s="3"/>
      <c r="AO997" s="3"/>
      <c r="AP997" s="3"/>
      <c r="AQ997" s="3"/>
      <c r="AR997" s="3"/>
      <c r="AS997" s="3"/>
      <c r="AT997" s="3"/>
      <c r="AU997" s="3"/>
      <c r="AV997" s="3"/>
      <c r="AW997" s="3"/>
      <c r="AX997" s="3"/>
      <c r="AY997" s="3"/>
      <c r="AZ997" s="3"/>
      <c r="BA997" s="3"/>
      <c r="BB997" s="3"/>
      <c r="BC997" s="3"/>
      <c r="BD997" s="3"/>
      <c r="BE997" s="3"/>
      <c r="BF997" s="3"/>
      <c r="BG997" s="3"/>
      <c r="BH997" s="3"/>
      <c r="BI997" s="3"/>
      <c r="BJ997" s="3"/>
      <c r="BK997" s="3"/>
      <c r="BL997" s="3"/>
      <c r="BM997" s="3"/>
      <c r="BN997" s="3"/>
    </row>
    <row r="998">
      <c r="A998" s="3"/>
      <c r="B998" s="68"/>
      <c r="C998" s="3"/>
      <c r="D998" s="3"/>
      <c r="E998" s="3"/>
      <c r="F998" s="3"/>
      <c r="G998" s="3"/>
      <c r="H998" s="3"/>
      <c r="I998" s="3"/>
      <c r="J998" s="3"/>
      <c r="K998" s="3"/>
      <c r="L998" s="3"/>
      <c r="M998" s="3"/>
      <c r="N998" s="3"/>
      <c r="O998" s="3"/>
      <c r="P998" s="3"/>
      <c r="Q998" s="3"/>
      <c r="R998" s="3"/>
      <c r="S998" s="3"/>
      <c r="T998" s="3"/>
      <c r="U998" s="3"/>
      <c r="V998" s="3"/>
      <c r="W998" s="3"/>
      <c r="X998" s="3"/>
      <c r="Y998" s="3"/>
      <c r="Z998" s="3"/>
      <c r="AA998" s="3"/>
      <c r="AB998" s="3"/>
      <c r="AC998" s="3"/>
      <c r="AD998" s="3"/>
      <c r="AE998" s="3"/>
      <c r="AF998" s="3"/>
      <c r="AG998" s="3"/>
      <c r="AH998" s="3"/>
      <c r="AI998" s="3"/>
      <c r="AJ998" s="3"/>
      <c r="AK998" s="3"/>
      <c r="AL998" s="3"/>
      <c r="AM998" s="3"/>
      <c r="AN998" s="3"/>
      <c r="AO998" s="3"/>
      <c r="AP998" s="3"/>
      <c r="AQ998" s="3"/>
      <c r="AR998" s="3"/>
      <c r="AS998" s="3"/>
      <c r="AT998" s="3"/>
      <c r="AU998" s="3"/>
      <c r="AV998" s="3"/>
      <c r="AW998" s="3"/>
      <c r="AX998" s="3"/>
      <c r="AY998" s="3"/>
      <c r="AZ998" s="3"/>
      <c r="BA998" s="3"/>
      <c r="BB998" s="3"/>
      <c r="BC998" s="3"/>
      <c r="BD998" s="3"/>
      <c r="BE998" s="3"/>
      <c r="BF998" s="3"/>
      <c r="BG998" s="3"/>
      <c r="BH998" s="3"/>
      <c r="BI998" s="3"/>
      <c r="BJ998" s="3"/>
      <c r="BK998" s="3"/>
      <c r="BL998" s="3"/>
      <c r="BM998" s="3"/>
      <c r="BN998" s="3"/>
    </row>
    <row r="999">
      <c r="A999" s="3"/>
      <c r="B999" s="68"/>
      <c r="C999" s="3"/>
      <c r="D999" s="3"/>
      <c r="E999" s="3"/>
      <c r="F999" s="3"/>
      <c r="G999" s="3"/>
      <c r="H999" s="3"/>
      <c r="I999" s="3"/>
      <c r="J999" s="3"/>
      <c r="K999" s="3"/>
      <c r="L999" s="3"/>
      <c r="M999" s="3"/>
      <c r="N999" s="3"/>
      <c r="O999" s="3"/>
      <c r="P999" s="3"/>
      <c r="Q999" s="3"/>
      <c r="R999" s="3"/>
      <c r="S999" s="3"/>
      <c r="T999" s="3"/>
      <c r="U999" s="3"/>
      <c r="V999" s="3"/>
      <c r="W999" s="3"/>
      <c r="X999" s="3"/>
      <c r="Y999" s="3"/>
      <c r="Z999" s="3"/>
      <c r="AA999" s="3"/>
      <c r="AB999" s="3"/>
      <c r="AC999" s="3"/>
      <c r="AD999" s="3"/>
      <c r="AE999" s="3"/>
      <c r="AF999" s="3"/>
      <c r="AG999" s="3"/>
      <c r="AH999" s="3"/>
      <c r="AI999" s="3"/>
      <c r="AJ999" s="3"/>
      <c r="AK999" s="3"/>
      <c r="AL999" s="3"/>
      <c r="AM999" s="3"/>
      <c r="AN999" s="3"/>
      <c r="AO999" s="3"/>
      <c r="AP999" s="3"/>
      <c r="AQ999" s="3"/>
      <c r="AR999" s="3"/>
      <c r="AS999" s="3"/>
      <c r="AT999" s="3"/>
      <c r="AU999" s="3"/>
      <c r="AV999" s="3"/>
      <c r="AW999" s="3"/>
      <c r="AX999" s="3"/>
      <c r="AY999" s="3"/>
      <c r="AZ999" s="3"/>
      <c r="BA999" s="3"/>
      <c r="BB999" s="3"/>
      <c r="BC999" s="3"/>
      <c r="BD999" s="3"/>
      <c r="BE999" s="3"/>
      <c r="BF999" s="3"/>
      <c r="BG999" s="3"/>
      <c r="BH999" s="3"/>
      <c r="BI999" s="3"/>
      <c r="BJ999" s="3"/>
      <c r="BK999" s="3"/>
      <c r="BL999" s="3"/>
      <c r="BM999" s="3"/>
      <c r="BN999" s="3"/>
    </row>
    <row r="1000">
      <c r="A1000" s="3"/>
      <c r="B1000" s="68"/>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c r="AB1000" s="3"/>
      <c r="AC1000" s="3"/>
      <c r="AD1000" s="3"/>
      <c r="AE1000" s="3"/>
      <c r="AF1000" s="3"/>
      <c r="AG1000" s="3"/>
      <c r="AH1000" s="3"/>
      <c r="AI1000" s="3"/>
      <c r="AJ1000" s="3"/>
      <c r="AK1000" s="3"/>
      <c r="AL1000" s="3"/>
      <c r="AM1000" s="3"/>
      <c r="AN1000" s="3"/>
      <c r="AO1000" s="3"/>
      <c r="AP1000" s="3"/>
      <c r="AQ1000" s="3"/>
      <c r="AR1000" s="3"/>
      <c r="AS1000" s="3"/>
      <c r="AT1000" s="3"/>
      <c r="AU1000" s="3"/>
      <c r="AV1000" s="3"/>
      <c r="AW1000" s="3"/>
      <c r="AX1000" s="3"/>
      <c r="AY1000" s="3"/>
      <c r="AZ1000" s="3"/>
      <c r="BA1000" s="3"/>
      <c r="BB1000" s="3"/>
      <c r="BC1000" s="3"/>
      <c r="BD1000" s="3"/>
      <c r="BE1000" s="3"/>
      <c r="BF1000" s="3"/>
      <c r="BG1000" s="3"/>
      <c r="BH1000" s="3"/>
      <c r="BI1000" s="3"/>
      <c r="BJ1000" s="3"/>
      <c r="BK1000" s="3"/>
      <c r="BL1000" s="3"/>
      <c r="BM1000" s="3"/>
      <c r="BN1000" s="3"/>
    </row>
    <row r="1001">
      <c r="A1001" s="3"/>
      <c r="B1001" s="68"/>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c r="AA1001" s="3"/>
      <c r="AB1001" s="3"/>
      <c r="AC1001" s="3"/>
      <c r="AD1001" s="3"/>
      <c r="AE1001" s="3"/>
      <c r="AF1001" s="3"/>
      <c r="AG1001" s="3"/>
      <c r="AH1001" s="3"/>
      <c r="AI1001" s="3"/>
      <c r="AJ1001" s="3"/>
      <c r="AK1001" s="3"/>
      <c r="AL1001" s="3"/>
      <c r="AM1001" s="3"/>
      <c r="AN1001" s="3"/>
      <c r="AO1001" s="3"/>
      <c r="AP1001" s="3"/>
      <c r="AQ1001" s="3"/>
      <c r="AR1001" s="3"/>
      <c r="AS1001" s="3"/>
      <c r="AT1001" s="3"/>
      <c r="AU1001" s="3"/>
      <c r="AV1001" s="3"/>
      <c r="AW1001" s="3"/>
      <c r="AX1001" s="3"/>
      <c r="AY1001" s="3"/>
      <c r="AZ1001" s="3"/>
      <c r="BA1001" s="3"/>
      <c r="BB1001" s="3"/>
      <c r="BC1001" s="3"/>
      <c r="BD1001" s="3"/>
      <c r="BE1001" s="3"/>
      <c r="BF1001" s="3"/>
      <c r="BG1001" s="3"/>
      <c r="BH1001" s="3"/>
      <c r="BI1001" s="3"/>
      <c r="BJ1001" s="3"/>
      <c r="BK1001" s="3"/>
      <c r="BL1001" s="3"/>
      <c r="BM1001" s="3"/>
      <c r="BN1001" s="3"/>
    </row>
    <row r="1002">
      <c r="A1002" s="3"/>
      <c r="B1002" s="68"/>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c r="AA1002" s="3"/>
      <c r="AB1002" s="3"/>
      <c r="AC1002" s="3"/>
      <c r="AD1002" s="3"/>
      <c r="AE1002" s="3"/>
      <c r="AF1002" s="3"/>
      <c r="AG1002" s="3"/>
      <c r="AH1002" s="3"/>
      <c r="AI1002" s="3"/>
      <c r="AJ1002" s="3"/>
      <c r="AK1002" s="3"/>
      <c r="AL1002" s="3"/>
      <c r="AM1002" s="3"/>
      <c r="AN1002" s="3"/>
      <c r="AO1002" s="3"/>
      <c r="AP1002" s="3"/>
      <c r="AQ1002" s="3"/>
      <c r="AR1002" s="3"/>
      <c r="AS1002" s="3"/>
      <c r="AT1002" s="3"/>
      <c r="AU1002" s="3"/>
      <c r="AV1002" s="3"/>
      <c r="AW1002" s="3"/>
      <c r="AX1002" s="3"/>
      <c r="AY1002" s="3"/>
      <c r="AZ1002" s="3"/>
      <c r="BA1002" s="3"/>
      <c r="BB1002" s="3"/>
      <c r="BC1002" s="3"/>
      <c r="BD1002" s="3"/>
      <c r="BE1002" s="3"/>
      <c r="BF1002" s="3"/>
      <c r="BG1002" s="3"/>
      <c r="BH1002" s="3"/>
      <c r="BI1002" s="3"/>
      <c r="BJ1002" s="3"/>
      <c r="BK1002" s="3"/>
      <c r="BL1002" s="3"/>
      <c r="BM1002" s="3"/>
      <c r="BN1002" s="3"/>
    </row>
    <row r="1003">
      <c r="A1003" s="3"/>
      <c r="B1003" s="68"/>
      <c r="C1003" s="3"/>
      <c r="D1003" s="3"/>
      <c r="E1003" s="3"/>
      <c r="F1003" s="3"/>
      <c r="G1003" s="3"/>
      <c r="H1003" s="3"/>
      <c r="I1003" s="3"/>
      <c r="J1003" s="3"/>
      <c r="K1003" s="3"/>
      <c r="L1003" s="3"/>
      <c r="M1003" s="3"/>
      <c r="N1003" s="3"/>
      <c r="O1003" s="3"/>
      <c r="P1003" s="3"/>
      <c r="Q1003" s="3"/>
      <c r="R1003" s="3"/>
      <c r="S1003" s="3"/>
      <c r="T1003" s="3"/>
      <c r="U1003" s="3"/>
      <c r="V1003" s="3"/>
      <c r="W1003" s="3"/>
      <c r="X1003" s="3"/>
      <c r="Y1003" s="3"/>
      <c r="Z1003" s="3"/>
      <c r="AA1003" s="3"/>
      <c r="AB1003" s="3"/>
      <c r="AC1003" s="3"/>
      <c r="AD1003" s="3"/>
      <c r="AE1003" s="3"/>
      <c r="AF1003" s="3"/>
      <c r="AG1003" s="3"/>
      <c r="AH1003" s="3"/>
      <c r="AI1003" s="3"/>
      <c r="AJ1003" s="3"/>
      <c r="AK1003" s="3"/>
      <c r="AL1003" s="3"/>
      <c r="AM1003" s="3"/>
      <c r="AN1003" s="3"/>
      <c r="AO1003" s="3"/>
      <c r="AP1003" s="3"/>
      <c r="AQ1003" s="3"/>
      <c r="AR1003" s="3"/>
      <c r="AS1003" s="3"/>
      <c r="AT1003" s="3"/>
      <c r="AU1003" s="3"/>
      <c r="AV1003" s="3"/>
      <c r="AW1003" s="3"/>
      <c r="AX1003" s="3"/>
      <c r="AY1003" s="3"/>
      <c r="AZ1003" s="3"/>
      <c r="BA1003" s="3"/>
      <c r="BB1003" s="3"/>
      <c r="BC1003" s="3"/>
      <c r="BD1003" s="3"/>
      <c r="BE1003" s="3"/>
      <c r="BF1003" s="3"/>
      <c r="BG1003" s="3"/>
      <c r="BH1003" s="3"/>
      <c r="BI1003" s="3"/>
      <c r="BJ1003" s="3"/>
      <c r="BK1003" s="3"/>
      <c r="BL1003" s="3"/>
      <c r="BM1003" s="3"/>
      <c r="BN1003" s="3"/>
    </row>
    <row r="1004">
      <c r="A1004" s="3"/>
      <c r="B1004" s="68"/>
      <c r="C1004" s="3"/>
      <c r="D1004" s="3"/>
      <c r="E1004" s="3"/>
      <c r="F1004" s="3"/>
      <c r="G1004" s="3"/>
      <c r="H1004" s="3"/>
      <c r="I1004" s="3"/>
      <c r="J1004" s="3"/>
      <c r="K1004" s="3"/>
      <c r="L1004" s="3"/>
      <c r="M1004" s="3"/>
      <c r="N1004" s="3"/>
      <c r="O1004" s="3"/>
      <c r="P1004" s="3"/>
      <c r="Q1004" s="3"/>
      <c r="R1004" s="3"/>
      <c r="S1004" s="3"/>
      <c r="T1004" s="3"/>
      <c r="U1004" s="3"/>
      <c r="V1004" s="3"/>
      <c r="W1004" s="3"/>
      <c r="X1004" s="3"/>
      <c r="Y1004" s="3"/>
      <c r="Z1004" s="3"/>
      <c r="AA1004" s="3"/>
      <c r="AB1004" s="3"/>
      <c r="AC1004" s="3"/>
      <c r="AD1004" s="3"/>
      <c r="AE1004" s="3"/>
      <c r="AF1004" s="3"/>
      <c r="AG1004" s="3"/>
      <c r="AH1004" s="3"/>
      <c r="AI1004" s="3"/>
      <c r="AJ1004" s="3"/>
      <c r="AK1004" s="3"/>
      <c r="AL1004" s="3"/>
      <c r="AM1004" s="3"/>
      <c r="AN1004" s="3"/>
      <c r="AO1004" s="3"/>
      <c r="AP1004" s="3"/>
      <c r="AQ1004" s="3"/>
      <c r="AR1004" s="3"/>
      <c r="AS1004" s="3"/>
      <c r="AT1004" s="3"/>
      <c r="AU1004" s="3"/>
      <c r="AV1004" s="3"/>
      <c r="AW1004" s="3"/>
      <c r="AX1004" s="3"/>
      <c r="AY1004" s="3"/>
      <c r="AZ1004" s="3"/>
      <c r="BA1004" s="3"/>
      <c r="BB1004" s="3"/>
      <c r="BC1004" s="3"/>
      <c r="BD1004" s="3"/>
      <c r="BE1004" s="3"/>
      <c r="BF1004" s="3"/>
      <c r="BG1004" s="3"/>
      <c r="BH1004" s="3"/>
      <c r="BI1004" s="3"/>
      <c r="BJ1004" s="3"/>
      <c r="BK1004" s="3"/>
      <c r="BL1004" s="3"/>
      <c r="BM1004" s="3"/>
      <c r="BN1004" s="3"/>
    </row>
    <row r="1005">
      <c r="A1005" s="3"/>
      <c r="B1005" s="68"/>
      <c r="C1005" s="3"/>
      <c r="D1005" s="3"/>
      <c r="E1005" s="3"/>
      <c r="F1005" s="3"/>
      <c r="G1005" s="3"/>
      <c r="H1005" s="3"/>
      <c r="I1005" s="3"/>
      <c r="J1005" s="3"/>
      <c r="K1005" s="3"/>
      <c r="L1005" s="3"/>
      <c r="M1005" s="3"/>
      <c r="N1005" s="3"/>
      <c r="O1005" s="3"/>
      <c r="P1005" s="3"/>
      <c r="Q1005" s="3"/>
      <c r="R1005" s="3"/>
      <c r="S1005" s="3"/>
      <c r="T1005" s="3"/>
      <c r="U1005" s="3"/>
      <c r="V1005" s="3"/>
      <c r="W1005" s="3"/>
      <c r="X1005" s="3"/>
      <c r="Y1005" s="3"/>
      <c r="Z1005" s="3"/>
      <c r="AA1005" s="3"/>
      <c r="AB1005" s="3"/>
      <c r="AC1005" s="3"/>
      <c r="AD1005" s="3"/>
      <c r="AE1005" s="3"/>
      <c r="AF1005" s="3"/>
      <c r="AG1005" s="3"/>
      <c r="AH1005" s="3"/>
      <c r="AI1005" s="3"/>
      <c r="AJ1005" s="3"/>
      <c r="AK1005" s="3"/>
      <c r="AL1005" s="3"/>
      <c r="AM1005" s="3"/>
      <c r="AN1005" s="3"/>
      <c r="AO1005" s="3"/>
      <c r="AP1005" s="3"/>
      <c r="AQ1005" s="3"/>
      <c r="AR1005" s="3"/>
      <c r="AS1005" s="3"/>
      <c r="AT1005" s="3"/>
      <c r="AU1005" s="3"/>
      <c r="AV1005" s="3"/>
      <c r="AW1005" s="3"/>
      <c r="AX1005" s="3"/>
      <c r="AY1005" s="3"/>
      <c r="AZ1005" s="3"/>
      <c r="BA1005" s="3"/>
      <c r="BB1005" s="3"/>
      <c r="BC1005" s="3"/>
      <c r="BD1005" s="3"/>
      <c r="BE1005" s="3"/>
      <c r="BF1005" s="3"/>
      <c r="BG1005" s="3"/>
      <c r="BH1005" s="3"/>
      <c r="BI1005" s="3"/>
      <c r="BJ1005" s="3"/>
      <c r="BK1005" s="3"/>
      <c r="BL1005" s="3"/>
      <c r="BM1005" s="3"/>
      <c r="BN1005" s="3"/>
    </row>
    <row r="1006">
      <c r="A1006" s="3"/>
      <c r="B1006" s="68"/>
      <c r="C1006" s="3"/>
      <c r="D1006" s="3"/>
      <c r="E1006" s="3"/>
      <c r="F1006" s="3"/>
      <c r="G1006" s="3"/>
      <c r="H1006" s="3"/>
      <c r="I1006" s="3"/>
      <c r="J1006" s="3"/>
      <c r="K1006" s="3"/>
      <c r="L1006" s="3"/>
      <c r="M1006" s="3"/>
      <c r="N1006" s="3"/>
      <c r="O1006" s="3"/>
      <c r="P1006" s="3"/>
      <c r="Q1006" s="3"/>
      <c r="R1006" s="3"/>
      <c r="S1006" s="3"/>
      <c r="T1006" s="3"/>
      <c r="U1006" s="3"/>
      <c r="V1006" s="3"/>
      <c r="W1006" s="3"/>
      <c r="X1006" s="3"/>
      <c r="Y1006" s="3"/>
      <c r="Z1006" s="3"/>
      <c r="AA1006" s="3"/>
      <c r="AB1006" s="3"/>
      <c r="AC1006" s="3"/>
      <c r="AD1006" s="3"/>
      <c r="AE1006" s="3"/>
      <c r="AF1006" s="3"/>
      <c r="AG1006" s="3"/>
      <c r="AH1006" s="3"/>
      <c r="AI1006" s="3"/>
      <c r="AJ1006" s="3"/>
      <c r="AK1006" s="3"/>
      <c r="AL1006" s="3"/>
      <c r="AM1006" s="3"/>
      <c r="AN1006" s="3"/>
      <c r="AO1006" s="3"/>
      <c r="AP1006" s="3"/>
      <c r="AQ1006" s="3"/>
      <c r="AR1006" s="3"/>
      <c r="AS1006" s="3"/>
      <c r="AT1006" s="3"/>
      <c r="AU1006" s="3"/>
      <c r="AV1006" s="3"/>
      <c r="AW1006" s="3"/>
      <c r="AX1006" s="3"/>
      <c r="AY1006" s="3"/>
      <c r="AZ1006" s="3"/>
      <c r="BA1006" s="3"/>
      <c r="BB1006" s="3"/>
      <c r="BC1006" s="3"/>
      <c r="BD1006" s="3"/>
      <c r="BE1006" s="3"/>
      <c r="BF1006" s="3"/>
      <c r="BG1006" s="3"/>
      <c r="BH1006" s="3"/>
      <c r="BI1006" s="3"/>
      <c r="BJ1006" s="3"/>
      <c r="BK1006" s="3"/>
      <c r="BL1006" s="3"/>
      <c r="BM1006" s="3"/>
      <c r="BN1006" s="3"/>
    </row>
    <row r="1007">
      <c r="A1007" s="3"/>
      <c r="B1007" s="68"/>
      <c r="C1007" s="3"/>
      <c r="D1007" s="3"/>
      <c r="E1007" s="3"/>
      <c r="F1007" s="3"/>
      <c r="G1007" s="3"/>
      <c r="H1007" s="3"/>
      <c r="I1007" s="3"/>
      <c r="J1007" s="3"/>
      <c r="K1007" s="3"/>
      <c r="L1007" s="3"/>
      <c r="M1007" s="3"/>
      <c r="N1007" s="3"/>
      <c r="O1007" s="3"/>
      <c r="P1007" s="3"/>
      <c r="Q1007" s="3"/>
      <c r="R1007" s="3"/>
      <c r="S1007" s="3"/>
      <c r="T1007" s="3"/>
      <c r="U1007" s="3"/>
      <c r="V1007" s="3"/>
      <c r="W1007" s="3"/>
      <c r="X1007" s="3"/>
      <c r="Y1007" s="3"/>
      <c r="Z1007" s="3"/>
      <c r="AA1007" s="3"/>
      <c r="AB1007" s="3"/>
      <c r="AC1007" s="3"/>
      <c r="AD1007" s="3"/>
      <c r="AE1007" s="3"/>
      <c r="AF1007" s="3"/>
      <c r="AG1007" s="3"/>
      <c r="AH1007" s="3"/>
      <c r="AI1007" s="3"/>
      <c r="AJ1007" s="3"/>
      <c r="AK1007" s="3"/>
      <c r="AL1007" s="3"/>
      <c r="AM1007" s="3"/>
      <c r="AN1007" s="3"/>
      <c r="AO1007" s="3"/>
      <c r="AP1007" s="3"/>
      <c r="AQ1007" s="3"/>
      <c r="AR1007" s="3"/>
      <c r="AS1007" s="3"/>
      <c r="AT1007" s="3"/>
      <c r="AU1007" s="3"/>
      <c r="AV1007" s="3"/>
      <c r="AW1007" s="3"/>
      <c r="AX1007" s="3"/>
      <c r="AY1007" s="3"/>
      <c r="AZ1007" s="3"/>
      <c r="BA1007" s="3"/>
      <c r="BB1007" s="3"/>
      <c r="BC1007" s="3"/>
      <c r="BD1007" s="3"/>
      <c r="BE1007" s="3"/>
      <c r="BF1007" s="3"/>
      <c r="BG1007" s="3"/>
      <c r="BH1007" s="3"/>
      <c r="BI1007" s="3"/>
      <c r="BJ1007" s="3"/>
      <c r="BK1007" s="3"/>
      <c r="BL1007" s="3"/>
      <c r="BM1007" s="3"/>
      <c r="BN1007" s="3"/>
    </row>
    <row r="1008">
      <c r="A1008" s="3"/>
      <c r="B1008" s="68"/>
      <c r="C1008" s="3"/>
      <c r="D1008" s="3"/>
      <c r="E1008" s="3"/>
      <c r="F1008" s="3"/>
      <c r="G1008" s="3"/>
      <c r="H1008" s="3"/>
      <c r="I1008" s="3"/>
      <c r="J1008" s="3"/>
      <c r="K1008" s="3"/>
      <c r="L1008" s="3"/>
      <c r="M1008" s="3"/>
      <c r="N1008" s="3"/>
      <c r="O1008" s="3"/>
      <c r="P1008" s="3"/>
      <c r="Q1008" s="3"/>
      <c r="R1008" s="3"/>
      <c r="S1008" s="3"/>
      <c r="T1008" s="3"/>
      <c r="U1008" s="3"/>
      <c r="V1008" s="3"/>
      <c r="W1008" s="3"/>
      <c r="X1008" s="3"/>
      <c r="Y1008" s="3"/>
      <c r="Z1008" s="3"/>
      <c r="AA1008" s="3"/>
      <c r="AB1008" s="3"/>
      <c r="AC1008" s="3"/>
      <c r="AD1008" s="3"/>
      <c r="AE1008" s="3"/>
      <c r="AF1008" s="3"/>
      <c r="AG1008" s="3"/>
      <c r="AH1008" s="3"/>
      <c r="AI1008" s="3"/>
      <c r="AJ1008" s="3"/>
      <c r="AK1008" s="3"/>
      <c r="AL1008" s="3"/>
      <c r="AM1008" s="3"/>
      <c r="AN1008" s="3"/>
      <c r="AO1008" s="3"/>
      <c r="AP1008" s="3"/>
      <c r="AQ1008" s="3"/>
      <c r="AR1008" s="3"/>
      <c r="AS1008" s="3"/>
      <c r="AT1008" s="3"/>
      <c r="AU1008" s="3"/>
      <c r="AV1008" s="3"/>
      <c r="AW1008" s="3"/>
      <c r="AX1008" s="3"/>
      <c r="AY1008" s="3"/>
      <c r="AZ1008" s="3"/>
      <c r="BA1008" s="3"/>
      <c r="BB1008" s="3"/>
      <c r="BC1008" s="3"/>
      <c r="BD1008" s="3"/>
      <c r="BE1008" s="3"/>
      <c r="BF1008" s="3"/>
      <c r="BG1008" s="3"/>
      <c r="BH1008" s="3"/>
      <c r="BI1008" s="3"/>
      <c r="BJ1008" s="3"/>
      <c r="BK1008" s="3"/>
      <c r="BL1008" s="3"/>
      <c r="BM1008" s="3"/>
      <c r="BN1008" s="3"/>
    </row>
    <row r="1009">
      <c r="A1009" s="3"/>
      <c r="B1009" s="68"/>
      <c r="C1009" s="3"/>
      <c r="D1009" s="3"/>
      <c r="E1009" s="3"/>
      <c r="F1009" s="3"/>
      <c r="G1009" s="3"/>
      <c r="H1009" s="3"/>
      <c r="I1009" s="3"/>
      <c r="J1009" s="3"/>
      <c r="K1009" s="3"/>
      <c r="L1009" s="3"/>
      <c r="M1009" s="3"/>
      <c r="N1009" s="3"/>
      <c r="O1009" s="3"/>
      <c r="P1009" s="3"/>
      <c r="Q1009" s="3"/>
      <c r="R1009" s="3"/>
      <c r="S1009" s="3"/>
      <c r="T1009" s="3"/>
      <c r="U1009" s="3"/>
      <c r="V1009" s="3"/>
      <c r="W1009" s="3"/>
      <c r="X1009" s="3"/>
      <c r="Y1009" s="3"/>
      <c r="Z1009" s="3"/>
      <c r="AA1009" s="3"/>
      <c r="AB1009" s="3"/>
      <c r="AC1009" s="3"/>
      <c r="AD1009" s="3"/>
      <c r="AE1009" s="3"/>
      <c r="AF1009" s="3"/>
      <c r="AG1009" s="3"/>
      <c r="AH1009" s="3"/>
      <c r="AI1009" s="3"/>
      <c r="AJ1009" s="3"/>
      <c r="AK1009" s="3"/>
      <c r="AL1009" s="3"/>
      <c r="AM1009" s="3"/>
      <c r="AN1009" s="3"/>
      <c r="AO1009" s="3"/>
      <c r="AP1009" s="3"/>
      <c r="AQ1009" s="3"/>
      <c r="AR1009" s="3"/>
      <c r="AS1009" s="3"/>
      <c r="AT1009" s="3"/>
      <c r="AU1009" s="3"/>
      <c r="AV1009" s="3"/>
      <c r="AW1009" s="3"/>
      <c r="AX1009" s="3"/>
      <c r="AY1009" s="3"/>
      <c r="AZ1009" s="3"/>
      <c r="BA1009" s="3"/>
      <c r="BB1009" s="3"/>
      <c r="BC1009" s="3"/>
      <c r="BD1009" s="3"/>
      <c r="BE1009" s="3"/>
      <c r="BF1009" s="3"/>
      <c r="BG1009" s="3"/>
      <c r="BH1009" s="3"/>
      <c r="BI1009" s="3"/>
      <c r="BJ1009" s="3"/>
      <c r="BK1009" s="3"/>
      <c r="BL1009" s="3"/>
      <c r="BM1009" s="3"/>
      <c r="BN1009" s="3"/>
    </row>
    <row r="1010">
      <c r="A1010" s="3"/>
      <c r="B1010" s="68"/>
      <c r="C1010" s="3"/>
      <c r="D1010" s="3"/>
      <c r="E1010" s="3"/>
      <c r="F1010" s="3"/>
      <c r="G1010" s="3"/>
      <c r="H1010" s="3"/>
      <c r="I1010" s="3"/>
      <c r="J1010" s="3"/>
      <c r="K1010" s="3"/>
      <c r="L1010" s="3"/>
      <c r="M1010" s="3"/>
      <c r="N1010" s="3"/>
      <c r="O1010" s="3"/>
      <c r="P1010" s="3"/>
      <c r="Q1010" s="3"/>
      <c r="R1010" s="3"/>
      <c r="S1010" s="3"/>
      <c r="T1010" s="3"/>
      <c r="U1010" s="3"/>
      <c r="V1010" s="3"/>
      <c r="W1010" s="3"/>
      <c r="X1010" s="3"/>
      <c r="Y1010" s="3"/>
      <c r="Z1010" s="3"/>
      <c r="AA1010" s="3"/>
      <c r="AB1010" s="3"/>
      <c r="AC1010" s="3"/>
      <c r="AD1010" s="3"/>
      <c r="AE1010" s="3"/>
      <c r="AF1010" s="3"/>
      <c r="AG1010" s="3"/>
      <c r="AH1010" s="3"/>
      <c r="AI1010" s="3"/>
      <c r="AJ1010" s="3"/>
      <c r="AK1010" s="3"/>
      <c r="AL1010" s="3"/>
      <c r="AM1010" s="3"/>
      <c r="AN1010" s="3"/>
      <c r="AO1010" s="3"/>
      <c r="AP1010" s="3"/>
      <c r="AQ1010" s="3"/>
      <c r="AR1010" s="3"/>
      <c r="AS1010" s="3"/>
      <c r="AT1010" s="3"/>
      <c r="AU1010" s="3"/>
      <c r="AV1010" s="3"/>
      <c r="AW1010" s="3"/>
      <c r="AX1010" s="3"/>
      <c r="AY1010" s="3"/>
      <c r="AZ1010" s="3"/>
      <c r="BA1010" s="3"/>
      <c r="BB1010" s="3"/>
      <c r="BC1010" s="3"/>
      <c r="BD1010" s="3"/>
      <c r="BE1010" s="3"/>
      <c r="BF1010" s="3"/>
      <c r="BG1010" s="3"/>
      <c r="BH1010" s="3"/>
      <c r="BI1010" s="3"/>
      <c r="BJ1010" s="3"/>
      <c r="BK1010" s="3"/>
      <c r="BL1010" s="3"/>
      <c r="BM1010" s="3"/>
      <c r="BN1010" s="3"/>
    </row>
    <row r="1011">
      <c r="A1011" s="3"/>
      <c r="B1011" s="68"/>
      <c r="C1011" s="3"/>
      <c r="D1011" s="3"/>
      <c r="E1011" s="3"/>
      <c r="F1011" s="3"/>
      <c r="G1011" s="3"/>
      <c r="H1011" s="3"/>
      <c r="I1011" s="3"/>
      <c r="J1011" s="3"/>
      <c r="K1011" s="3"/>
      <c r="L1011" s="3"/>
      <c r="M1011" s="3"/>
      <c r="N1011" s="3"/>
      <c r="O1011" s="3"/>
      <c r="P1011" s="3"/>
      <c r="Q1011" s="3"/>
      <c r="R1011" s="3"/>
      <c r="S1011" s="3"/>
      <c r="T1011" s="3"/>
      <c r="U1011" s="3"/>
      <c r="V1011" s="3"/>
      <c r="W1011" s="3"/>
      <c r="X1011" s="3"/>
      <c r="Y1011" s="3"/>
      <c r="Z1011" s="3"/>
      <c r="AA1011" s="3"/>
      <c r="AB1011" s="3"/>
      <c r="AC1011" s="3"/>
      <c r="AD1011" s="3"/>
      <c r="AE1011" s="3"/>
      <c r="AF1011" s="3"/>
      <c r="AG1011" s="3"/>
      <c r="AH1011" s="3"/>
      <c r="AI1011" s="3"/>
      <c r="AJ1011" s="3"/>
      <c r="AK1011" s="3"/>
      <c r="AL1011" s="3"/>
      <c r="AM1011" s="3"/>
      <c r="AN1011" s="3"/>
      <c r="AO1011" s="3"/>
      <c r="AP1011" s="3"/>
      <c r="AQ1011" s="3"/>
      <c r="AR1011" s="3"/>
      <c r="AS1011" s="3"/>
      <c r="AT1011" s="3"/>
      <c r="AU1011" s="3"/>
      <c r="AV1011" s="3"/>
      <c r="AW1011" s="3"/>
      <c r="AX1011" s="3"/>
      <c r="AY1011" s="3"/>
      <c r="AZ1011" s="3"/>
      <c r="BA1011" s="3"/>
      <c r="BB1011" s="3"/>
      <c r="BC1011" s="3"/>
      <c r="BD1011" s="3"/>
      <c r="BE1011" s="3"/>
      <c r="BF1011" s="3"/>
      <c r="BG1011" s="3"/>
      <c r="BH1011" s="3"/>
      <c r="BI1011" s="3"/>
      <c r="BJ1011" s="3"/>
      <c r="BK1011" s="3"/>
      <c r="BL1011" s="3"/>
      <c r="BM1011" s="3"/>
      <c r="BN1011" s="3"/>
    </row>
    <row r="1012">
      <c r="A1012" s="3"/>
      <c r="B1012" s="68"/>
      <c r="C1012" s="3"/>
      <c r="D1012" s="3"/>
      <c r="E1012" s="3"/>
      <c r="F1012" s="3"/>
      <c r="G1012" s="3"/>
      <c r="H1012" s="3"/>
      <c r="I1012" s="3"/>
      <c r="J1012" s="3"/>
      <c r="K1012" s="3"/>
      <c r="L1012" s="3"/>
      <c r="M1012" s="3"/>
      <c r="N1012" s="3"/>
      <c r="O1012" s="3"/>
      <c r="P1012" s="3"/>
      <c r="Q1012" s="3"/>
      <c r="R1012" s="3"/>
      <c r="S1012" s="3"/>
      <c r="T1012" s="3"/>
      <c r="U1012" s="3"/>
      <c r="V1012" s="3"/>
      <c r="W1012" s="3"/>
      <c r="X1012" s="3"/>
      <c r="Y1012" s="3"/>
      <c r="Z1012" s="3"/>
      <c r="AA1012" s="3"/>
      <c r="AB1012" s="3"/>
      <c r="AC1012" s="3"/>
      <c r="AD1012" s="3"/>
      <c r="AE1012" s="3"/>
      <c r="AF1012" s="3"/>
      <c r="AG1012" s="3"/>
      <c r="AH1012" s="3"/>
      <c r="AI1012" s="3"/>
      <c r="AJ1012" s="3"/>
      <c r="AK1012" s="3"/>
      <c r="AL1012" s="3"/>
      <c r="AM1012" s="3"/>
      <c r="AN1012" s="3"/>
      <c r="AO1012" s="3"/>
      <c r="AP1012" s="3"/>
      <c r="AQ1012" s="3"/>
      <c r="AR1012" s="3"/>
      <c r="AS1012" s="3"/>
      <c r="AT1012" s="3"/>
      <c r="AU1012" s="3"/>
      <c r="AV1012" s="3"/>
      <c r="AW1012" s="3"/>
      <c r="AX1012" s="3"/>
      <c r="AY1012" s="3"/>
      <c r="AZ1012" s="3"/>
      <c r="BA1012" s="3"/>
      <c r="BB1012" s="3"/>
      <c r="BC1012" s="3"/>
      <c r="BD1012" s="3"/>
      <c r="BE1012" s="3"/>
      <c r="BF1012" s="3"/>
      <c r="BG1012" s="3"/>
      <c r="BH1012" s="3"/>
      <c r="BI1012" s="3"/>
      <c r="BJ1012" s="3"/>
      <c r="BK1012" s="3"/>
      <c r="BL1012" s="3"/>
      <c r="BM1012" s="3"/>
      <c r="BN1012" s="3"/>
    </row>
    <row r="1013">
      <c r="A1013" s="3"/>
      <c r="B1013" s="68"/>
      <c r="C1013" s="3"/>
      <c r="D1013" s="3"/>
      <c r="E1013" s="3"/>
      <c r="F1013" s="3"/>
      <c r="G1013" s="3"/>
      <c r="H1013" s="3"/>
      <c r="I1013" s="3"/>
      <c r="J1013" s="3"/>
      <c r="K1013" s="3"/>
      <c r="L1013" s="3"/>
      <c r="M1013" s="3"/>
      <c r="N1013" s="3"/>
      <c r="O1013" s="3"/>
      <c r="P1013" s="3"/>
      <c r="Q1013" s="3"/>
      <c r="R1013" s="3"/>
      <c r="S1013" s="3"/>
      <c r="T1013" s="3"/>
      <c r="U1013" s="3"/>
      <c r="V1013" s="3"/>
      <c r="W1013" s="3"/>
      <c r="X1013" s="3"/>
      <c r="Y1013" s="3"/>
      <c r="Z1013" s="3"/>
      <c r="AA1013" s="3"/>
      <c r="AB1013" s="3"/>
      <c r="AC1013" s="3"/>
      <c r="AD1013" s="3"/>
      <c r="AE1013" s="3"/>
      <c r="AF1013" s="3"/>
      <c r="AG1013" s="3"/>
      <c r="AH1013" s="3"/>
      <c r="AI1013" s="3"/>
      <c r="AJ1013" s="3"/>
      <c r="AK1013" s="3"/>
      <c r="AL1013" s="3"/>
      <c r="AM1013" s="3"/>
      <c r="AN1013" s="3"/>
      <c r="AO1013" s="3"/>
      <c r="AP1013" s="3"/>
      <c r="AQ1013" s="3"/>
      <c r="AR1013" s="3"/>
      <c r="AS1013" s="3"/>
      <c r="AT1013" s="3"/>
      <c r="AU1013" s="3"/>
      <c r="AV1013" s="3"/>
      <c r="AW1013" s="3"/>
      <c r="AX1013" s="3"/>
      <c r="AY1013" s="3"/>
      <c r="AZ1013" s="3"/>
      <c r="BA1013" s="3"/>
      <c r="BB1013" s="3"/>
      <c r="BC1013" s="3"/>
      <c r="BD1013" s="3"/>
      <c r="BE1013" s="3"/>
      <c r="BF1013" s="3"/>
      <c r="BG1013" s="3"/>
      <c r="BH1013" s="3"/>
      <c r="BI1013" s="3"/>
      <c r="BJ1013" s="3"/>
      <c r="BK1013" s="3"/>
      <c r="BL1013" s="3"/>
      <c r="BM1013" s="3"/>
      <c r="BN1013" s="3"/>
    </row>
    <row r="1014">
      <c r="A1014" s="3"/>
      <c r="B1014" s="68"/>
      <c r="C1014" s="3"/>
      <c r="D1014" s="3"/>
      <c r="E1014" s="3"/>
      <c r="F1014" s="3"/>
      <c r="G1014" s="3"/>
      <c r="H1014" s="3"/>
      <c r="I1014" s="3"/>
      <c r="J1014" s="3"/>
      <c r="K1014" s="3"/>
      <c r="L1014" s="3"/>
      <c r="M1014" s="3"/>
      <c r="N1014" s="3"/>
      <c r="O1014" s="3"/>
      <c r="P1014" s="3"/>
      <c r="Q1014" s="3"/>
      <c r="R1014" s="3"/>
      <c r="S1014" s="3"/>
      <c r="T1014" s="3"/>
      <c r="U1014" s="3"/>
      <c r="V1014" s="3"/>
      <c r="W1014" s="3"/>
      <c r="X1014" s="3"/>
      <c r="Y1014" s="3"/>
      <c r="Z1014" s="3"/>
      <c r="AA1014" s="3"/>
      <c r="AB1014" s="3"/>
      <c r="AC1014" s="3"/>
      <c r="AD1014" s="3"/>
      <c r="AE1014" s="3"/>
      <c r="AF1014" s="3"/>
      <c r="AG1014" s="3"/>
      <c r="AH1014" s="3"/>
      <c r="AI1014" s="3"/>
      <c r="AJ1014" s="3"/>
      <c r="AK1014" s="3"/>
      <c r="AL1014" s="3"/>
      <c r="AM1014" s="3"/>
      <c r="AN1014" s="3"/>
      <c r="AO1014" s="3"/>
      <c r="AP1014" s="3"/>
      <c r="AQ1014" s="3"/>
      <c r="AR1014" s="3"/>
      <c r="AS1014" s="3"/>
      <c r="AT1014" s="3"/>
      <c r="AU1014" s="3"/>
      <c r="AV1014" s="3"/>
      <c r="AW1014" s="3"/>
      <c r="AX1014" s="3"/>
      <c r="AY1014" s="3"/>
      <c r="AZ1014" s="3"/>
      <c r="BA1014" s="3"/>
      <c r="BB1014" s="3"/>
      <c r="BC1014" s="3"/>
      <c r="BD1014" s="3"/>
      <c r="BE1014" s="3"/>
      <c r="BF1014" s="3"/>
      <c r="BG1014" s="3"/>
      <c r="BH1014" s="3"/>
      <c r="BI1014" s="3"/>
      <c r="BJ1014" s="3"/>
      <c r="BK1014" s="3"/>
      <c r="BL1014" s="3"/>
      <c r="BM1014" s="3"/>
      <c r="BN1014" s="3"/>
    </row>
    <row r="1015">
      <c r="A1015" s="3"/>
      <c r="B1015" s="68"/>
      <c r="C1015" s="3"/>
      <c r="D1015" s="3"/>
      <c r="E1015" s="3"/>
      <c r="F1015" s="3"/>
      <c r="G1015" s="3"/>
      <c r="H1015" s="3"/>
      <c r="I1015" s="3"/>
      <c r="J1015" s="3"/>
      <c r="K1015" s="3"/>
      <c r="L1015" s="3"/>
      <c r="M1015" s="3"/>
      <c r="N1015" s="3"/>
      <c r="O1015" s="3"/>
      <c r="P1015" s="3"/>
      <c r="Q1015" s="3"/>
      <c r="R1015" s="3"/>
      <c r="S1015" s="3"/>
      <c r="T1015" s="3"/>
      <c r="U1015" s="3"/>
      <c r="V1015" s="3"/>
      <c r="W1015" s="3"/>
      <c r="X1015" s="3"/>
      <c r="Y1015" s="3"/>
      <c r="Z1015" s="3"/>
      <c r="AA1015" s="3"/>
      <c r="AB1015" s="3"/>
      <c r="AC1015" s="3"/>
      <c r="AD1015" s="3"/>
      <c r="AE1015" s="3"/>
      <c r="AF1015" s="3"/>
      <c r="AG1015" s="3"/>
      <c r="AH1015" s="3"/>
      <c r="AI1015" s="3"/>
      <c r="AJ1015" s="3"/>
      <c r="AK1015" s="3"/>
      <c r="AL1015" s="3"/>
      <c r="AM1015" s="3"/>
      <c r="AN1015" s="3"/>
      <c r="AO1015" s="3"/>
      <c r="AP1015" s="3"/>
      <c r="AQ1015" s="3"/>
      <c r="AR1015" s="3"/>
      <c r="AS1015" s="3"/>
      <c r="AT1015" s="3"/>
      <c r="AU1015" s="3"/>
      <c r="AV1015" s="3"/>
      <c r="AW1015" s="3"/>
      <c r="AX1015" s="3"/>
      <c r="AY1015" s="3"/>
      <c r="AZ1015" s="3"/>
      <c r="BA1015" s="3"/>
      <c r="BB1015" s="3"/>
      <c r="BC1015" s="3"/>
      <c r="BD1015" s="3"/>
      <c r="BE1015" s="3"/>
      <c r="BF1015" s="3"/>
      <c r="BG1015" s="3"/>
      <c r="BH1015" s="3"/>
      <c r="BI1015" s="3"/>
      <c r="BJ1015" s="3"/>
      <c r="BK1015" s="3"/>
      <c r="BL1015" s="3"/>
      <c r="BM1015" s="3"/>
      <c r="BN1015" s="3"/>
    </row>
    <row r="1016">
      <c r="A1016" s="3"/>
      <c r="B1016" s="68"/>
      <c r="C1016" s="3"/>
      <c r="D1016" s="3"/>
      <c r="E1016" s="3"/>
      <c r="F1016" s="3"/>
      <c r="G1016" s="3"/>
      <c r="H1016" s="3"/>
      <c r="I1016" s="3"/>
      <c r="J1016" s="3"/>
      <c r="K1016" s="3"/>
      <c r="L1016" s="3"/>
      <c r="M1016" s="3"/>
      <c r="N1016" s="3"/>
      <c r="O1016" s="3"/>
      <c r="P1016" s="3"/>
      <c r="Q1016" s="3"/>
      <c r="R1016" s="3"/>
      <c r="S1016" s="3"/>
      <c r="T1016" s="3"/>
      <c r="U1016" s="3"/>
      <c r="V1016" s="3"/>
      <c r="W1016" s="3"/>
      <c r="X1016" s="3"/>
      <c r="Y1016" s="3"/>
      <c r="Z1016" s="3"/>
      <c r="AA1016" s="3"/>
      <c r="AB1016" s="3"/>
      <c r="AC1016" s="3"/>
      <c r="AD1016" s="3"/>
      <c r="AE1016" s="3"/>
      <c r="AF1016" s="3"/>
      <c r="AG1016" s="3"/>
      <c r="AH1016" s="3"/>
      <c r="AI1016" s="3"/>
      <c r="AJ1016" s="3"/>
      <c r="AK1016" s="3"/>
      <c r="AL1016" s="3"/>
      <c r="AM1016" s="3"/>
      <c r="AN1016" s="3"/>
      <c r="AO1016" s="3"/>
      <c r="AP1016" s="3"/>
      <c r="AQ1016" s="3"/>
      <c r="AR1016" s="3"/>
      <c r="AS1016" s="3"/>
      <c r="AT1016" s="3"/>
      <c r="AU1016" s="3"/>
      <c r="AV1016" s="3"/>
      <c r="AW1016" s="3"/>
      <c r="AX1016" s="3"/>
      <c r="AY1016" s="3"/>
      <c r="AZ1016" s="3"/>
      <c r="BA1016" s="3"/>
      <c r="BB1016" s="3"/>
      <c r="BC1016" s="3"/>
      <c r="BD1016" s="3"/>
      <c r="BE1016" s="3"/>
      <c r="BF1016" s="3"/>
      <c r="BG1016" s="3"/>
      <c r="BH1016" s="3"/>
      <c r="BI1016" s="3"/>
      <c r="BJ1016" s="3"/>
      <c r="BK1016" s="3"/>
      <c r="BL1016" s="3"/>
      <c r="BM1016" s="3"/>
      <c r="BN1016" s="3"/>
    </row>
    <row r="1017">
      <c r="A1017" s="3"/>
      <c r="B1017" s="68"/>
      <c r="C1017" s="3"/>
      <c r="D1017" s="3"/>
      <c r="E1017" s="3"/>
      <c r="F1017" s="3"/>
      <c r="G1017" s="3"/>
      <c r="H1017" s="3"/>
      <c r="I1017" s="3"/>
      <c r="J1017" s="3"/>
      <c r="K1017" s="3"/>
      <c r="L1017" s="3"/>
      <c r="M1017" s="3"/>
      <c r="N1017" s="3"/>
      <c r="O1017" s="3"/>
      <c r="P1017" s="3"/>
      <c r="Q1017" s="3"/>
      <c r="R1017" s="3"/>
      <c r="S1017" s="3"/>
      <c r="T1017" s="3"/>
      <c r="U1017" s="3"/>
      <c r="V1017" s="3"/>
      <c r="W1017" s="3"/>
      <c r="X1017" s="3"/>
      <c r="Y1017" s="3"/>
      <c r="Z1017" s="3"/>
      <c r="AA1017" s="3"/>
      <c r="AB1017" s="3"/>
      <c r="AC1017" s="3"/>
      <c r="AD1017" s="3"/>
      <c r="AE1017" s="3"/>
      <c r="AF1017" s="3"/>
      <c r="AG1017" s="3"/>
      <c r="AH1017" s="3"/>
      <c r="AI1017" s="3"/>
      <c r="AJ1017" s="3"/>
      <c r="AK1017" s="3"/>
      <c r="AL1017" s="3"/>
      <c r="AM1017" s="3"/>
      <c r="AN1017" s="3"/>
      <c r="AO1017" s="3"/>
      <c r="AP1017" s="3"/>
      <c r="AQ1017" s="3"/>
      <c r="AR1017" s="3"/>
      <c r="AS1017" s="3"/>
      <c r="AT1017" s="3"/>
      <c r="AU1017" s="3"/>
      <c r="AV1017" s="3"/>
      <c r="AW1017" s="3"/>
      <c r="AX1017" s="3"/>
      <c r="AY1017" s="3"/>
      <c r="AZ1017" s="3"/>
      <c r="BA1017" s="3"/>
      <c r="BB1017" s="3"/>
      <c r="BC1017" s="3"/>
      <c r="BD1017" s="3"/>
      <c r="BE1017" s="3"/>
      <c r="BF1017" s="3"/>
      <c r="BG1017" s="3"/>
      <c r="BH1017" s="3"/>
      <c r="BI1017" s="3"/>
      <c r="BJ1017" s="3"/>
      <c r="BK1017" s="3"/>
      <c r="BL1017" s="3"/>
      <c r="BM1017" s="3"/>
      <c r="BN1017" s="3"/>
    </row>
    <row r="1018">
      <c r="A1018" s="3"/>
      <c r="B1018" s="68"/>
      <c r="C1018" s="3"/>
      <c r="D1018" s="3"/>
      <c r="E1018" s="3"/>
      <c r="F1018" s="3"/>
      <c r="G1018" s="3"/>
      <c r="H1018" s="3"/>
      <c r="I1018" s="3"/>
      <c r="J1018" s="3"/>
      <c r="K1018" s="3"/>
      <c r="L1018" s="3"/>
      <c r="M1018" s="3"/>
      <c r="N1018" s="3"/>
      <c r="O1018" s="3"/>
      <c r="P1018" s="3"/>
      <c r="Q1018" s="3"/>
      <c r="R1018" s="3"/>
      <c r="S1018" s="3"/>
      <c r="T1018" s="3"/>
      <c r="U1018" s="3"/>
      <c r="V1018" s="3"/>
      <c r="W1018" s="3"/>
      <c r="X1018" s="3"/>
      <c r="Y1018" s="3"/>
      <c r="Z1018" s="3"/>
      <c r="AA1018" s="3"/>
      <c r="AB1018" s="3"/>
      <c r="AC1018" s="3"/>
      <c r="AD1018" s="3"/>
      <c r="AE1018" s="3"/>
      <c r="AF1018" s="3"/>
      <c r="AG1018" s="3"/>
      <c r="AH1018" s="3"/>
      <c r="AI1018" s="3"/>
      <c r="AJ1018" s="3"/>
      <c r="AK1018" s="3"/>
      <c r="AL1018" s="3"/>
      <c r="AM1018" s="3"/>
      <c r="AN1018" s="3"/>
      <c r="AO1018" s="3"/>
      <c r="AP1018" s="3"/>
      <c r="AQ1018" s="3"/>
      <c r="AR1018" s="3"/>
      <c r="AS1018" s="3"/>
      <c r="AT1018" s="3"/>
      <c r="AU1018" s="3"/>
      <c r="AV1018" s="3"/>
      <c r="AW1018" s="3"/>
      <c r="AX1018" s="3"/>
      <c r="AY1018" s="3"/>
      <c r="AZ1018" s="3"/>
      <c r="BA1018" s="3"/>
      <c r="BB1018" s="3"/>
      <c r="BC1018" s="3"/>
      <c r="BD1018" s="3"/>
      <c r="BE1018" s="3"/>
      <c r="BF1018" s="3"/>
      <c r="BG1018" s="3"/>
      <c r="BH1018" s="3"/>
      <c r="BI1018" s="3"/>
      <c r="BJ1018" s="3"/>
      <c r="BK1018" s="3"/>
      <c r="BL1018" s="3"/>
      <c r="BM1018" s="3"/>
      <c r="BN1018" s="3"/>
    </row>
    <row r="1019">
      <c r="A1019" s="3"/>
      <c r="B1019" s="68"/>
      <c r="C1019" s="3"/>
      <c r="D1019" s="3"/>
      <c r="E1019" s="3"/>
      <c r="F1019" s="3"/>
      <c r="G1019" s="3"/>
      <c r="H1019" s="3"/>
      <c r="I1019" s="3"/>
      <c r="J1019" s="3"/>
      <c r="K1019" s="3"/>
      <c r="L1019" s="3"/>
      <c r="M1019" s="3"/>
      <c r="N1019" s="3"/>
      <c r="O1019" s="3"/>
      <c r="P1019" s="3"/>
      <c r="Q1019" s="3"/>
      <c r="R1019" s="3"/>
      <c r="S1019" s="3"/>
      <c r="T1019" s="3"/>
      <c r="U1019" s="3"/>
      <c r="V1019" s="3"/>
      <c r="W1019" s="3"/>
      <c r="X1019" s="3"/>
      <c r="Y1019" s="3"/>
      <c r="Z1019" s="3"/>
      <c r="AA1019" s="3"/>
      <c r="AB1019" s="3"/>
      <c r="AC1019" s="3"/>
      <c r="AD1019" s="3"/>
      <c r="AE1019" s="3"/>
      <c r="AF1019" s="3"/>
      <c r="AG1019" s="3"/>
      <c r="AH1019" s="3"/>
      <c r="AI1019" s="3"/>
      <c r="AJ1019" s="3"/>
      <c r="AK1019" s="3"/>
      <c r="AL1019" s="3"/>
      <c r="AM1019" s="3"/>
      <c r="AN1019" s="3"/>
      <c r="AO1019" s="3"/>
      <c r="AP1019" s="3"/>
      <c r="AQ1019" s="3"/>
      <c r="AR1019" s="3"/>
      <c r="AS1019" s="3"/>
      <c r="AT1019" s="3"/>
      <c r="AU1019" s="3"/>
      <c r="AV1019" s="3"/>
      <c r="AW1019" s="3"/>
      <c r="AX1019" s="3"/>
      <c r="AY1019" s="3"/>
      <c r="AZ1019" s="3"/>
      <c r="BA1019" s="3"/>
      <c r="BB1019" s="3"/>
      <c r="BC1019" s="3"/>
      <c r="BD1019" s="3"/>
      <c r="BE1019" s="3"/>
      <c r="BF1019" s="3"/>
      <c r="BG1019" s="3"/>
      <c r="BH1019" s="3"/>
      <c r="BI1019" s="3"/>
      <c r="BJ1019" s="3"/>
      <c r="BK1019" s="3"/>
      <c r="BL1019" s="3"/>
      <c r="BM1019" s="3"/>
      <c r="BN1019" s="3"/>
    </row>
    <row r="1020">
      <c r="A1020" s="3"/>
      <c r="B1020" s="68"/>
      <c r="C1020" s="3"/>
      <c r="D1020" s="3"/>
      <c r="E1020" s="3"/>
      <c r="F1020" s="3"/>
      <c r="G1020" s="3"/>
      <c r="H1020" s="3"/>
      <c r="I1020" s="3"/>
      <c r="J1020" s="3"/>
      <c r="K1020" s="3"/>
      <c r="L1020" s="3"/>
      <c r="M1020" s="3"/>
      <c r="N1020" s="3"/>
      <c r="O1020" s="3"/>
      <c r="P1020" s="3"/>
      <c r="Q1020" s="3"/>
      <c r="R1020" s="3"/>
      <c r="S1020" s="3"/>
      <c r="T1020" s="3"/>
      <c r="U1020" s="3"/>
      <c r="V1020" s="3"/>
      <c r="W1020" s="3"/>
      <c r="X1020" s="3"/>
      <c r="Y1020" s="3"/>
      <c r="Z1020" s="3"/>
      <c r="AA1020" s="3"/>
      <c r="AB1020" s="3"/>
      <c r="AC1020" s="3"/>
      <c r="AD1020" s="3"/>
      <c r="AE1020" s="3"/>
      <c r="AF1020" s="3"/>
      <c r="AG1020" s="3"/>
      <c r="AH1020" s="3"/>
      <c r="AI1020" s="3"/>
      <c r="AJ1020" s="3"/>
      <c r="AK1020" s="3"/>
      <c r="AL1020" s="3"/>
      <c r="AM1020" s="3"/>
      <c r="AN1020" s="3"/>
      <c r="AO1020" s="3"/>
      <c r="AP1020" s="3"/>
      <c r="AQ1020" s="3"/>
      <c r="AR1020" s="3"/>
      <c r="AS1020" s="3"/>
      <c r="AT1020" s="3"/>
      <c r="AU1020" s="3"/>
      <c r="AV1020" s="3"/>
      <c r="AW1020" s="3"/>
      <c r="AX1020" s="3"/>
      <c r="AY1020" s="3"/>
      <c r="AZ1020" s="3"/>
      <c r="BA1020" s="3"/>
      <c r="BB1020" s="3"/>
      <c r="BC1020" s="3"/>
      <c r="BD1020" s="3"/>
      <c r="BE1020" s="3"/>
      <c r="BF1020" s="3"/>
      <c r="BG1020" s="3"/>
      <c r="BH1020" s="3"/>
      <c r="BI1020" s="3"/>
      <c r="BJ1020" s="3"/>
      <c r="BK1020" s="3"/>
      <c r="BL1020" s="3"/>
      <c r="BM1020" s="3"/>
      <c r="BN1020" s="3"/>
    </row>
    <row r="1021">
      <c r="A1021" s="3"/>
      <c r="B1021" s="68"/>
      <c r="C1021" s="3"/>
      <c r="D1021" s="3"/>
      <c r="E1021" s="3"/>
      <c r="F1021" s="3"/>
      <c r="G1021" s="3"/>
      <c r="H1021" s="3"/>
      <c r="I1021" s="3"/>
      <c r="J1021" s="3"/>
      <c r="K1021" s="3"/>
      <c r="L1021" s="3"/>
      <c r="M1021" s="3"/>
      <c r="N1021" s="3"/>
      <c r="O1021" s="3"/>
      <c r="P1021" s="3"/>
      <c r="Q1021" s="3"/>
      <c r="R1021" s="3"/>
      <c r="S1021" s="3"/>
      <c r="T1021" s="3"/>
      <c r="U1021" s="3"/>
      <c r="V1021" s="3"/>
      <c r="W1021" s="3"/>
      <c r="X1021" s="3"/>
      <c r="Y1021" s="3"/>
      <c r="Z1021" s="3"/>
      <c r="AA1021" s="3"/>
      <c r="AB1021" s="3"/>
      <c r="AC1021" s="3"/>
      <c r="AD1021" s="3"/>
      <c r="AE1021" s="3"/>
      <c r="AF1021" s="3"/>
      <c r="AG1021" s="3"/>
      <c r="AH1021" s="3"/>
      <c r="AI1021" s="3"/>
      <c r="AJ1021" s="3"/>
      <c r="AK1021" s="3"/>
      <c r="AL1021" s="3"/>
      <c r="AM1021" s="3"/>
      <c r="AN1021" s="3"/>
      <c r="AO1021" s="3"/>
      <c r="AP1021" s="3"/>
      <c r="AQ1021" s="3"/>
      <c r="AR1021" s="3"/>
      <c r="AS1021" s="3"/>
      <c r="AT1021" s="3"/>
      <c r="AU1021" s="3"/>
      <c r="AV1021" s="3"/>
      <c r="AW1021" s="3"/>
      <c r="AX1021" s="3"/>
      <c r="AY1021" s="3"/>
      <c r="AZ1021" s="3"/>
      <c r="BA1021" s="3"/>
      <c r="BB1021" s="3"/>
      <c r="BC1021" s="3"/>
      <c r="BD1021" s="3"/>
      <c r="BE1021" s="3"/>
      <c r="BF1021" s="3"/>
      <c r="BG1021" s="3"/>
      <c r="BH1021" s="3"/>
      <c r="BI1021" s="3"/>
      <c r="BJ1021" s="3"/>
      <c r="BK1021" s="3"/>
      <c r="BL1021" s="3"/>
      <c r="BM1021" s="3"/>
      <c r="BN1021" s="3"/>
    </row>
    <row r="1022">
      <c r="A1022" s="3"/>
      <c r="B1022" s="68"/>
      <c r="C1022" s="3"/>
      <c r="D1022" s="3"/>
      <c r="E1022" s="3"/>
      <c r="F1022" s="3"/>
      <c r="G1022" s="3"/>
      <c r="H1022" s="3"/>
      <c r="I1022" s="3"/>
      <c r="J1022" s="3"/>
      <c r="K1022" s="3"/>
      <c r="L1022" s="3"/>
      <c r="M1022" s="3"/>
      <c r="N1022" s="3"/>
      <c r="O1022" s="3"/>
      <c r="P1022" s="3"/>
      <c r="Q1022" s="3"/>
      <c r="R1022" s="3"/>
      <c r="S1022" s="3"/>
      <c r="T1022" s="3"/>
      <c r="U1022" s="3"/>
      <c r="V1022" s="3"/>
      <c r="W1022" s="3"/>
      <c r="X1022" s="3"/>
      <c r="Y1022" s="3"/>
      <c r="Z1022" s="3"/>
      <c r="AA1022" s="3"/>
      <c r="AB1022" s="3"/>
      <c r="AC1022" s="3"/>
      <c r="AD1022" s="3"/>
      <c r="AE1022" s="3"/>
      <c r="AF1022" s="3"/>
      <c r="AG1022" s="3"/>
      <c r="AH1022" s="3"/>
      <c r="AI1022" s="3"/>
      <c r="AJ1022" s="3"/>
      <c r="AK1022" s="3"/>
      <c r="AL1022" s="3"/>
      <c r="AM1022" s="3"/>
      <c r="AN1022" s="3"/>
      <c r="AO1022" s="3"/>
      <c r="AP1022" s="3"/>
      <c r="AQ1022" s="3"/>
      <c r="AR1022" s="3"/>
      <c r="AS1022" s="3"/>
      <c r="AT1022" s="3"/>
      <c r="AU1022" s="3"/>
      <c r="AV1022" s="3"/>
      <c r="AW1022" s="3"/>
      <c r="AX1022" s="3"/>
      <c r="AY1022" s="3"/>
      <c r="AZ1022" s="3"/>
      <c r="BA1022" s="3"/>
      <c r="BB1022" s="3"/>
      <c r="BC1022" s="3"/>
      <c r="BD1022" s="3"/>
      <c r="BE1022" s="3"/>
      <c r="BF1022" s="3"/>
      <c r="BG1022" s="3"/>
      <c r="BH1022" s="3"/>
      <c r="BI1022" s="3"/>
      <c r="BJ1022" s="3"/>
      <c r="BK1022" s="3"/>
      <c r="BL1022" s="3"/>
      <c r="BM1022" s="3"/>
      <c r="BN1022" s="3"/>
    </row>
    <row r="1023">
      <c r="A1023" s="3"/>
      <c r="B1023" s="68"/>
      <c r="C1023" s="3"/>
      <c r="D1023" s="3"/>
      <c r="E1023" s="3"/>
      <c r="F1023" s="3"/>
      <c r="G1023" s="3"/>
      <c r="H1023" s="3"/>
      <c r="I1023" s="3"/>
      <c r="J1023" s="3"/>
      <c r="K1023" s="3"/>
      <c r="L1023" s="3"/>
      <c r="M1023" s="3"/>
      <c r="N1023" s="3"/>
      <c r="O1023" s="3"/>
      <c r="P1023" s="3"/>
      <c r="Q1023" s="3"/>
      <c r="R1023" s="3"/>
      <c r="S1023" s="3"/>
      <c r="T1023" s="3"/>
      <c r="U1023" s="3"/>
      <c r="V1023" s="3"/>
      <c r="W1023" s="3"/>
      <c r="X1023" s="3"/>
      <c r="Y1023" s="3"/>
      <c r="Z1023" s="3"/>
      <c r="AA1023" s="3"/>
      <c r="AB1023" s="3"/>
      <c r="AC1023" s="3"/>
      <c r="AD1023" s="3"/>
      <c r="AE1023" s="3"/>
      <c r="AF1023" s="3"/>
      <c r="AG1023" s="3"/>
      <c r="AH1023" s="3"/>
      <c r="AI1023" s="3"/>
      <c r="AJ1023" s="3"/>
      <c r="AK1023" s="3"/>
      <c r="AL1023" s="3"/>
      <c r="AM1023" s="3"/>
      <c r="AN1023" s="3"/>
      <c r="AO1023" s="3"/>
      <c r="AP1023" s="3"/>
      <c r="AQ1023" s="3"/>
      <c r="AR1023" s="3"/>
      <c r="AS1023" s="3"/>
      <c r="AT1023" s="3"/>
      <c r="AU1023" s="3"/>
      <c r="AV1023" s="3"/>
      <c r="AW1023" s="3"/>
      <c r="AX1023" s="3"/>
      <c r="AY1023" s="3"/>
      <c r="AZ1023" s="3"/>
      <c r="BA1023" s="3"/>
      <c r="BB1023" s="3"/>
      <c r="BC1023" s="3"/>
      <c r="BD1023" s="3"/>
      <c r="BE1023" s="3"/>
      <c r="BF1023" s="3"/>
      <c r="BG1023" s="3"/>
      <c r="BH1023" s="3"/>
      <c r="BI1023" s="3"/>
      <c r="BJ1023" s="3"/>
      <c r="BK1023" s="3"/>
      <c r="BL1023" s="3"/>
      <c r="BM1023" s="3"/>
      <c r="BN1023" s="3"/>
    </row>
    <row r="1024">
      <c r="A1024" s="3"/>
      <c r="B1024" s="68"/>
      <c r="C1024" s="3"/>
      <c r="D1024" s="3"/>
      <c r="E1024" s="3"/>
      <c r="F1024" s="3"/>
      <c r="G1024" s="3"/>
      <c r="H1024" s="3"/>
      <c r="I1024" s="3"/>
      <c r="J1024" s="3"/>
      <c r="K1024" s="3"/>
      <c r="L1024" s="3"/>
      <c r="M1024" s="3"/>
      <c r="N1024" s="3"/>
      <c r="O1024" s="3"/>
      <c r="P1024" s="3"/>
      <c r="Q1024" s="3"/>
      <c r="R1024" s="3"/>
      <c r="S1024" s="3"/>
      <c r="T1024" s="3"/>
      <c r="U1024" s="3"/>
      <c r="V1024" s="3"/>
      <c r="W1024" s="3"/>
      <c r="X1024" s="3"/>
      <c r="Y1024" s="3"/>
      <c r="Z1024" s="3"/>
      <c r="AA1024" s="3"/>
      <c r="AB1024" s="3"/>
      <c r="AC1024" s="3"/>
      <c r="AD1024" s="3"/>
      <c r="AE1024" s="3"/>
      <c r="AF1024" s="3"/>
      <c r="AG1024" s="3"/>
      <c r="AH1024" s="3"/>
      <c r="AI1024" s="3"/>
      <c r="AJ1024" s="3"/>
      <c r="AK1024" s="3"/>
      <c r="AL1024" s="3"/>
      <c r="AM1024" s="3"/>
      <c r="AN1024" s="3"/>
      <c r="AO1024" s="3"/>
      <c r="AP1024" s="3"/>
      <c r="AQ1024" s="3"/>
      <c r="AR1024" s="3"/>
      <c r="AS1024" s="3"/>
      <c r="AT1024" s="3"/>
      <c r="AU1024" s="3"/>
      <c r="AV1024" s="3"/>
      <c r="AW1024" s="3"/>
      <c r="AX1024" s="3"/>
      <c r="AY1024" s="3"/>
      <c r="AZ1024" s="3"/>
      <c r="BA1024" s="3"/>
      <c r="BB1024" s="3"/>
      <c r="BC1024" s="3"/>
      <c r="BD1024" s="3"/>
      <c r="BE1024" s="3"/>
      <c r="BF1024" s="3"/>
      <c r="BG1024" s="3"/>
      <c r="BH1024" s="3"/>
      <c r="BI1024" s="3"/>
      <c r="BJ1024" s="3"/>
      <c r="BK1024" s="3"/>
      <c r="BL1024" s="3"/>
      <c r="BM1024" s="3"/>
      <c r="BN1024" s="3"/>
    </row>
    <row r="1025">
      <c r="A1025" s="3"/>
      <c r="B1025" s="68"/>
      <c r="C1025" s="3"/>
      <c r="D1025" s="3"/>
      <c r="E1025" s="3"/>
      <c r="F1025" s="3"/>
      <c r="G1025" s="3"/>
      <c r="H1025" s="3"/>
      <c r="I1025" s="3"/>
      <c r="J1025" s="3"/>
      <c r="K1025" s="3"/>
      <c r="L1025" s="3"/>
      <c r="M1025" s="3"/>
      <c r="N1025" s="3"/>
      <c r="O1025" s="3"/>
      <c r="P1025" s="3"/>
      <c r="Q1025" s="3"/>
      <c r="R1025" s="3"/>
      <c r="S1025" s="3"/>
      <c r="T1025" s="3"/>
      <c r="U1025" s="3"/>
      <c r="V1025" s="3"/>
      <c r="W1025" s="3"/>
      <c r="X1025" s="3"/>
      <c r="Y1025" s="3"/>
      <c r="Z1025" s="3"/>
      <c r="AA1025" s="3"/>
      <c r="AB1025" s="3"/>
      <c r="AC1025" s="3"/>
      <c r="AD1025" s="3"/>
      <c r="AE1025" s="3"/>
      <c r="AF1025" s="3"/>
      <c r="AG1025" s="3"/>
      <c r="AH1025" s="3"/>
      <c r="AI1025" s="3"/>
      <c r="AJ1025" s="3"/>
      <c r="AK1025" s="3"/>
      <c r="AL1025" s="3"/>
      <c r="AM1025" s="3"/>
      <c r="AN1025" s="3"/>
      <c r="AO1025" s="3"/>
      <c r="AP1025" s="3"/>
      <c r="AQ1025" s="3"/>
      <c r="AR1025" s="3"/>
      <c r="AS1025" s="3"/>
      <c r="AT1025" s="3"/>
      <c r="AU1025" s="3"/>
      <c r="AV1025" s="3"/>
      <c r="AW1025" s="3"/>
      <c r="AX1025" s="3"/>
      <c r="AY1025" s="3"/>
      <c r="AZ1025" s="3"/>
      <c r="BA1025" s="3"/>
      <c r="BB1025" s="3"/>
      <c r="BC1025" s="3"/>
      <c r="BD1025" s="3"/>
      <c r="BE1025" s="3"/>
      <c r="BF1025" s="3"/>
      <c r="BG1025" s="3"/>
      <c r="BH1025" s="3"/>
      <c r="BI1025" s="3"/>
      <c r="BJ1025" s="3"/>
      <c r="BK1025" s="3"/>
      <c r="BL1025" s="3"/>
      <c r="BM1025" s="3"/>
      <c r="BN1025" s="3"/>
    </row>
    <row r="1026">
      <c r="A1026" s="3"/>
      <c r="B1026" s="68"/>
      <c r="C1026" s="3"/>
      <c r="D1026" s="3"/>
      <c r="E1026" s="3"/>
      <c r="F1026" s="3"/>
      <c r="G1026" s="3"/>
      <c r="H1026" s="3"/>
      <c r="I1026" s="3"/>
      <c r="J1026" s="3"/>
      <c r="K1026" s="3"/>
      <c r="L1026" s="3"/>
      <c r="M1026" s="3"/>
      <c r="N1026" s="3"/>
      <c r="O1026" s="3"/>
      <c r="P1026" s="3"/>
      <c r="Q1026" s="3"/>
      <c r="R1026" s="3"/>
      <c r="S1026" s="3"/>
      <c r="T1026" s="3"/>
      <c r="U1026" s="3"/>
      <c r="V1026" s="3"/>
      <c r="W1026" s="3"/>
      <c r="X1026" s="3"/>
      <c r="Y1026" s="3"/>
      <c r="Z1026" s="3"/>
      <c r="AA1026" s="3"/>
      <c r="AB1026" s="3"/>
      <c r="AC1026" s="3"/>
      <c r="AD1026" s="3"/>
      <c r="AE1026" s="3"/>
      <c r="AF1026" s="3"/>
      <c r="AG1026" s="3"/>
      <c r="AH1026" s="3"/>
      <c r="AI1026" s="3"/>
      <c r="AJ1026" s="3"/>
      <c r="AK1026" s="3"/>
      <c r="AL1026" s="3"/>
      <c r="AM1026" s="3"/>
      <c r="AN1026" s="3"/>
      <c r="AO1026" s="3"/>
      <c r="AP1026" s="3"/>
      <c r="AQ1026" s="3"/>
      <c r="AR1026" s="3"/>
      <c r="AS1026" s="3"/>
      <c r="AT1026" s="3"/>
      <c r="AU1026" s="3"/>
      <c r="AV1026" s="3"/>
      <c r="AW1026" s="3"/>
      <c r="AX1026" s="3"/>
      <c r="AY1026" s="3"/>
      <c r="AZ1026" s="3"/>
      <c r="BA1026" s="3"/>
      <c r="BB1026" s="3"/>
      <c r="BC1026" s="3"/>
      <c r="BD1026" s="3"/>
      <c r="BE1026" s="3"/>
      <c r="BF1026" s="3"/>
      <c r="BG1026" s="3"/>
      <c r="BH1026" s="3"/>
      <c r="BI1026" s="3"/>
      <c r="BJ1026" s="3"/>
      <c r="BK1026" s="3"/>
      <c r="BL1026" s="3"/>
      <c r="BM1026" s="3"/>
      <c r="BN1026" s="3"/>
    </row>
    <row r="1027">
      <c r="A1027" s="3"/>
      <c r="B1027" s="68"/>
      <c r="C1027" s="3"/>
      <c r="D1027" s="3"/>
      <c r="E1027" s="3"/>
      <c r="F1027" s="3"/>
      <c r="G1027" s="3"/>
      <c r="H1027" s="3"/>
      <c r="I1027" s="3"/>
      <c r="J1027" s="3"/>
      <c r="K1027" s="3"/>
      <c r="L1027" s="3"/>
      <c r="M1027" s="3"/>
      <c r="N1027" s="3"/>
      <c r="O1027" s="3"/>
      <c r="P1027" s="3"/>
      <c r="Q1027" s="3"/>
      <c r="R1027" s="3"/>
      <c r="S1027" s="3"/>
      <c r="T1027" s="3"/>
      <c r="U1027" s="3"/>
      <c r="V1027" s="3"/>
      <c r="W1027" s="3"/>
      <c r="X1027" s="3"/>
      <c r="Y1027" s="3"/>
      <c r="Z1027" s="3"/>
      <c r="AA1027" s="3"/>
      <c r="AB1027" s="3"/>
      <c r="AC1027" s="3"/>
      <c r="AD1027" s="3"/>
      <c r="AE1027" s="3"/>
      <c r="AF1027" s="3"/>
      <c r="AG1027" s="3"/>
      <c r="AH1027" s="3"/>
      <c r="AI1027" s="3"/>
      <c r="AJ1027" s="3"/>
      <c r="AK1027" s="3"/>
      <c r="AL1027" s="3"/>
      <c r="AM1027" s="3"/>
      <c r="AN1027" s="3"/>
      <c r="AO1027" s="3"/>
      <c r="AP1027" s="3"/>
      <c r="AQ1027" s="3"/>
      <c r="AR1027" s="3"/>
      <c r="AS1027" s="3"/>
      <c r="AT1027" s="3"/>
      <c r="AU1027" s="3"/>
      <c r="AV1027" s="3"/>
      <c r="AW1027" s="3"/>
      <c r="AX1027" s="3"/>
      <c r="AY1027" s="3"/>
      <c r="AZ1027" s="3"/>
      <c r="BA1027" s="3"/>
      <c r="BB1027" s="3"/>
      <c r="BC1027" s="3"/>
      <c r="BD1027" s="3"/>
      <c r="BE1027" s="3"/>
      <c r="BF1027" s="3"/>
      <c r="BG1027" s="3"/>
      <c r="BH1027" s="3"/>
      <c r="BI1027" s="3"/>
      <c r="BJ1027" s="3"/>
      <c r="BK1027" s="3"/>
      <c r="BL1027" s="3"/>
      <c r="BM1027" s="3"/>
      <c r="BN1027" s="3"/>
    </row>
    <row r="1028">
      <c r="A1028" s="3"/>
      <c r="B1028" s="68"/>
      <c r="C1028" s="3"/>
      <c r="D1028" s="3"/>
      <c r="E1028" s="3"/>
      <c r="F1028" s="3"/>
      <c r="G1028" s="3"/>
      <c r="H1028" s="3"/>
      <c r="I1028" s="3"/>
      <c r="J1028" s="3"/>
      <c r="K1028" s="3"/>
      <c r="L1028" s="3"/>
      <c r="M1028" s="3"/>
      <c r="N1028" s="3"/>
      <c r="O1028" s="3"/>
      <c r="P1028" s="3"/>
      <c r="Q1028" s="3"/>
      <c r="R1028" s="3"/>
      <c r="S1028" s="3"/>
      <c r="T1028" s="3"/>
      <c r="U1028" s="3"/>
      <c r="V1028" s="3"/>
      <c r="W1028" s="3"/>
      <c r="X1028" s="3"/>
      <c r="Y1028" s="3"/>
      <c r="Z1028" s="3"/>
      <c r="AA1028" s="3"/>
      <c r="AB1028" s="3"/>
      <c r="AC1028" s="3"/>
      <c r="AD1028" s="3"/>
      <c r="AE1028" s="3"/>
      <c r="AF1028" s="3"/>
      <c r="AG1028" s="3"/>
      <c r="AH1028" s="3"/>
      <c r="AI1028" s="3"/>
      <c r="AJ1028" s="3"/>
      <c r="AK1028" s="3"/>
      <c r="AL1028" s="3"/>
      <c r="AM1028" s="3"/>
      <c r="AN1028" s="3"/>
      <c r="AO1028" s="3"/>
      <c r="AP1028" s="3"/>
      <c r="AQ1028" s="3"/>
      <c r="AR1028" s="3"/>
      <c r="AS1028" s="3"/>
      <c r="AT1028" s="3"/>
      <c r="AU1028" s="3"/>
      <c r="AV1028" s="3"/>
      <c r="AW1028" s="3"/>
      <c r="AX1028" s="3"/>
      <c r="AY1028" s="3"/>
      <c r="AZ1028" s="3"/>
      <c r="BA1028" s="3"/>
      <c r="BB1028" s="3"/>
      <c r="BC1028" s="3"/>
      <c r="BD1028" s="3"/>
      <c r="BE1028" s="3"/>
      <c r="BF1028" s="3"/>
      <c r="BG1028" s="3"/>
      <c r="BH1028" s="3"/>
      <c r="BI1028" s="3"/>
      <c r="BJ1028" s="3"/>
      <c r="BK1028" s="3"/>
      <c r="BL1028" s="3"/>
      <c r="BM1028" s="3"/>
      <c r="BN1028" s="3"/>
    </row>
    <row r="1029">
      <c r="A1029" s="3"/>
      <c r="B1029" s="68"/>
      <c r="C1029" s="3"/>
      <c r="D1029" s="3"/>
      <c r="E1029" s="3"/>
      <c r="F1029" s="3"/>
      <c r="G1029" s="3"/>
      <c r="H1029" s="3"/>
      <c r="I1029" s="3"/>
      <c r="J1029" s="3"/>
      <c r="K1029" s="3"/>
      <c r="L1029" s="3"/>
      <c r="M1029" s="3"/>
      <c r="N1029" s="3"/>
      <c r="O1029" s="3"/>
      <c r="P1029" s="3"/>
      <c r="Q1029" s="3"/>
      <c r="R1029" s="3"/>
      <c r="S1029" s="3"/>
      <c r="T1029" s="3"/>
      <c r="U1029" s="3"/>
      <c r="V1029" s="3"/>
      <c r="W1029" s="3"/>
      <c r="X1029" s="3"/>
      <c r="Y1029" s="3"/>
      <c r="Z1029" s="3"/>
      <c r="AA1029" s="3"/>
      <c r="AB1029" s="3"/>
      <c r="AC1029" s="3"/>
      <c r="AD1029" s="3"/>
      <c r="AE1029" s="3"/>
      <c r="AF1029" s="3"/>
      <c r="AG1029" s="3"/>
      <c r="AH1029" s="3"/>
      <c r="AI1029" s="3"/>
      <c r="AJ1029" s="3"/>
      <c r="AK1029" s="3"/>
      <c r="AL1029" s="3"/>
      <c r="AM1029" s="3"/>
      <c r="AN1029" s="3"/>
      <c r="AO1029" s="3"/>
      <c r="AP1029" s="3"/>
      <c r="AQ1029" s="3"/>
      <c r="AR1029" s="3"/>
      <c r="AS1029" s="3"/>
      <c r="AT1029" s="3"/>
      <c r="AU1029" s="3"/>
      <c r="AV1029" s="3"/>
      <c r="AW1029" s="3"/>
      <c r="AX1029" s="3"/>
      <c r="AY1029" s="3"/>
      <c r="AZ1029" s="3"/>
      <c r="BA1029" s="3"/>
      <c r="BB1029" s="3"/>
      <c r="BC1029" s="3"/>
      <c r="BD1029" s="3"/>
      <c r="BE1029" s="3"/>
      <c r="BF1029" s="3"/>
      <c r="BG1029" s="3"/>
      <c r="BH1029" s="3"/>
      <c r="BI1029" s="3"/>
      <c r="BJ1029" s="3"/>
      <c r="BK1029" s="3"/>
      <c r="BL1029" s="3"/>
      <c r="BM1029" s="3"/>
      <c r="BN1029" s="3"/>
    </row>
    <row r="1030">
      <c r="A1030" s="3"/>
      <c r="B1030" s="68"/>
      <c r="C1030" s="3"/>
      <c r="D1030" s="3"/>
      <c r="E1030" s="3"/>
      <c r="F1030" s="3"/>
      <c r="G1030" s="3"/>
      <c r="H1030" s="3"/>
      <c r="I1030" s="3"/>
      <c r="J1030" s="3"/>
      <c r="K1030" s="3"/>
      <c r="L1030" s="3"/>
      <c r="M1030" s="3"/>
      <c r="N1030" s="3"/>
      <c r="O1030" s="3"/>
      <c r="P1030" s="3"/>
      <c r="Q1030" s="3"/>
      <c r="R1030" s="3"/>
      <c r="S1030" s="3"/>
      <c r="T1030" s="3"/>
      <c r="U1030" s="3"/>
      <c r="V1030" s="3"/>
      <c r="W1030" s="3"/>
      <c r="X1030" s="3"/>
      <c r="Y1030" s="3"/>
      <c r="Z1030" s="3"/>
      <c r="AA1030" s="3"/>
      <c r="AB1030" s="3"/>
      <c r="AC1030" s="3"/>
      <c r="AD1030" s="3"/>
      <c r="AE1030" s="3"/>
      <c r="AF1030" s="3"/>
      <c r="AG1030" s="3"/>
      <c r="AH1030" s="3"/>
      <c r="AI1030" s="3"/>
      <c r="AJ1030" s="3"/>
      <c r="AK1030" s="3"/>
      <c r="AL1030" s="3"/>
      <c r="AM1030" s="3"/>
      <c r="AN1030" s="3"/>
      <c r="AO1030" s="3"/>
      <c r="AP1030" s="3"/>
      <c r="AQ1030" s="3"/>
      <c r="AR1030" s="3"/>
      <c r="AS1030" s="3"/>
      <c r="AT1030" s="3"/>
      <c r="AU1030" s="3"/>
      <c r="AV1030" s="3"/>
      <c r="AW1030" s="3"/>
      <c r="AX1030" s="3"/>
      <c r="AY1030" s="3"/>
      <c r="AZ1030" s="3"/>
      <c r="BA1030" s="3"/>
      <c r="BB1030" s="3"/>
      <c r="BC1030" s="3"/>
      <c r="BD1030" s="3"/>
      <c r="BE1030" s="3"/>
      <c r="BF1030" s="3"/>
      <c r="BG1030" s="3"/>
      <c r="BH1030" s="3"/>
      <c r="BI1030" s="3"/>
      <c r="BJ1030" s="3"/>
      <c r="BK1030" s="3"/>
      <c r="BL1030" s="3"/>
      <c r="BM1030" s="3"/>
      <c r="BN1030" s="3"/>
    </row>
    <row r="1031">
      <c r="A1031" s="3"/>
      <c r="B1031" s="68"/>
      <c r="C1031" s="3"/>
      <c r="D1031" s="3"/>
      <c r="E1031" s="3"/>
      <c r="F1031" s="3"/>
      <c r="G1031" s="3"/>
      <c r="H1031" s="3"/>
      <c r="I1031" s="3"/>
      <c r="J1031" s="3"/>
      <c r="K1031" s="3"/>
      <c r="L1031" s="3"/>
      <c r="M1031" s="3"/>
      <c r="N1031" s="3"/>
      <c r="O1031" s="3"/>
      <c r="P1031" s="3"/>
      <c r="Q1031" s="3"/>
      <c r="R1031" s="3"/>
      <c r="S1031" s="3"/>
      <c r="T1031" s="3"/>
      <c r="U1031" s="3"/>
      <c r="V1031" s="3"/>
      <c r="W1031" s="3"/>
      <c r="X1031" s="3"/>
      <c r="Y1031" s="3"/>
      <c r="Z1031" s="3"/>
      <c r="AA1031" s="3"/>
      <c r="AB1031" s="3"/>
      <c r="AC1031" s="3"/>
      <c r="AD1031" s="3"/>
      <c r="AE1031" s="3"/>
      <c r="AF1031" s="3"/>
      <c r="AG1031" s="3"/>
      <c r="AH1031" s="3"/>
      <c r="AI1031" s="3"/>
      <c r="AJ1031" s="3"/>
      <c r="AK1031" s="3"/>
      <c r="AL1031" s="3"/>
      <c r="AM1031" s="3"/>
      <c r="AN1031" s="3"/>
      <c r="AO1031" s="3"/>
      <c r="AP1031" s="3"/>
      <c r="AQ1031" s="3"/>
      <c r="AR1031" s="3"/>
      <c r="AS1031" s="3"/>
      <c r="AT1031" s="3"/>
      <c r="AU1031" s="3"/>
      <c r="AV1031" s="3"/>
      <c r="AW1031" s="3"/>
      <c r="AX1031" s="3"/>
      <c r="AY1031" s="3"/>
      <c r="AZ1031" s="3"/>
      <c r="BA1031" s="3"/>
      <c r="BB1031" s="3"/>
      <c r="BC1031" s="3"/>
      <c r="BD1031" s="3"/>
      <c r="BE1031" s="3"/>
      <c r="BF1031" s="3"/>
      <c r="BG1031" s="3"/>
      <c r="BH1031" s="3"/>
      <c r="BI1031" s="3"/>
      <c r="BJ1031" s="3"/>
      <c r="BK1031" s="3"/>
      <c r="BL1031" s="3"/>
      <c r="BM1031" s="3"/>
      <c r="BN1031" s="3"/>
    </row>
    <row r="1032">
      <c r="A1032" s="3"/>
      <c r="B1032" s="68"/>
      <c r="C1032" s="3"/>
      <c r="D1032" s="3"/>
      <c r="E1032" s="3"/>
      <c r="F1032" s="3"/>
      <c r="G1032" s="3"/>
      <c r="H1032" s="3"/>
      <c r="I1032" s="3"/>
      <c r="J1032" s="3"/>
      <c r="K1032" s="3"/>
      <c r="L1032" s="3"/>
      <c r="M1032" s="3"/>
      <c r="N1032" s="3"/>
      <c r="O1032" s="3"/>
      <c r="P1032" s="3"/>
      <c r="Q1032" s="3"/>
      <c r="R1032" s="3"/>
      <c r="S1032" s="3"/>
      <c r="T1032" s="3"/>
      <c r="U1032" s="3"/>
      <c r="V1032" s="3"/>
      <c r="W1032" s="3"/>
      <c r="X1032" s="3"/>
      <c r="Y1032" s="3"/>
      <c r="Z1032" s="3"/>
      <c r="AA1032" s="3"/>
      <c r="AB1032" s="3"/>
      <c r="AC1032" s="3"/>
      <c r="AD1032" s="3"/>
      <c r="AE1032" s="3"/>
      <c r="AF1032" s="3"/>
      <c r="AG1032" s="3"/>
      <c r="AH1032" s="3"/>
      <c r="AI1032" s="3"/>
      <c r="AJ1032" s="3"/>
      <c r="AK1032" s="3"/>
      <c r="AL1032" s="3"/>
      <c r="AM1032" s="3"/>
      <c r="AN1032" s="3"/>
      <c r="AO1032" s="3"/>
      <c r="AP1032" s="3"/>
      <c r="AQ1032" s="3"/>
      <c r="AR1032" s="3"/>
      <c r="AS1032" s="3"/>
      <c r="AT1032" s="3"/>
      <c r="AU1032" s="3"/>
      <c r="AV1032" s="3"/>
      <c r="AW1032" s="3"/>
      <c r="AX1032" s="3"/>
      <c r="AY1032" s="3"/>
      <c r="AZ1032" s="3"/>
      <c r="BA1032" s="3"/>
      <c r="BB1032" s="3"/>
      <c r="BC1032" s="3"/>
      <c r="BD1032" s="3"/>
      <c r="BE1032" s="3"/>
      <c r="BF1032" s="3"/>
      <c r="BG1032" s="3"/>
      <c r="BH1032" s="3"/>
      <c r="BI1032" s="3"/>
      <c r="BJ1032" s="3"/>
      <c r="BK1032" s="3"/>
      <c r="BL1032" s="3"/>
      <c r="BM1032" s="3"/>
      <c r="BN1032" s="3"/>
    </row>
    <row r="1033">
      <c r="A1033" s="3"/>
      <c r="B1033" s="68"/>
      <c r="C1033" s="3"/>
      <c r="D1033" s="3"/>
      <c r="E1033" s="3"/>
      <c r="F1033" s="3"/>
      <c r="G1033" s="3"/>
      <c r="H1033" s="3"/>
      <c r="I1033" s="3"/>
      <c r="J1033" s="3"/>
      <c r="K1033" s="3"/>
      <c r="L1033" s="3"/>
      <c r="M1033" s="3"/>
      <c r="N1033" s="3"/>
      <c r="O1033" s="3"/>
      <c r="P1033" s="3"/>
      <c r="Q1033" s="3"/>
      <c r="R1033" s="3"/>
      <c r="S1033" s="3"/>
      <c r="T1033" s="3"/>
      <c r="U1033" s="3"/>
      <c r="V1033" s="3"/>
      <c r="W1033" s="3"/>
      <c r="X1033" s="3"/>
      <c r="Y1033" s="3"/>
      <c r="Z1033" s="3"/>
      <c r="AA1033" s="3"/>
      <c r="AB1033" s="3"/>
      <c r="AC1033" s="3"/>
      <c r="AD1033" s="3"/>
      <c r="AE1033" s="3"/>
      <c r="AF1033" s="3"/>
      <c r="AG1033" s="3"/>
      <c r="AH1033" s="3"/>
      <c r="AI1033" s="3"/>
      <c r="AJ1033" s="3"/>
      <c r="AK1033" s="3"/>
      <c r="AL1033" s="3"/>
      <c r="AM1033" s="3"/>
      <c r="AN1033" s="3"/>
      <c r="AO1033" s="3"/>
      <c r="AP1033" s="3"/>
      <c r="AQ1033" s="3"/>
      <c r="AR1033" s="3"/>
      <c r="AS1033" s="3"/>
      <c r="AT1033" s="3"/>
      <c r="AU1033" s="3"/>
      <c r="AV1033" s="3"/>
      <c r="AW1033" s="3"/>
      <c r="AX1033" s="3"/>
      <c r="AY1033" s="3"/>
      <c r="AZ1033" s="3"/>
      <c r="BA1033" s="3"/>
      <c r="BB1033" s="3"/>
      <c r="BC1033" s="3"/>
      <c r="BD1033" s="3"/>
      <c r="BE1033" s="3"/>
      <c r="BF1033" s="3"/>
      <c r="BG1033" s="3"/>
      <c r="BH1033" s="3"/>
      <c r="BI1033" s="3"/>
      <c r="BJ1033" s="3"/>
      <c r="BK1033" s="3"/>
      <c r="BL1033" s="3"/>
      <c r="BM1033" s="3"/>
      <c r="BN1033" s="3"/>
    </row>
    <row r="1034">
      <c r="A1034" s="3"/>
      <c r="B1034" s="68"/>
      <c r="C1034" s="3"/>
      <c r="D1034" s="3"/>
      <c r="E1034" s="3"/>
      <c r="F1034" s="3"/>
      <c r="G1034" s="3"/>
      <c r="H1034" s="3"/>
      <c r="I1034" s="3"/>
      <c r="J1034" s="3"/>
      <c r="K1034" s="3"/>
      <c r="L1034" s="3"/>
      <c r="M1034" s="3"/>
      <c r="N1034" s="3"/>
      <c r="O1034" s="3"/>
      <c r="P1034" s="3"/>
      <c r="Q1034" s="3"/>
      <c r="R1034" s="3"/>
      <c r="S1034" s="3"/>
      <c r="T1034" s="3"/>
      <c r="U1034" s="3"/>
      <c r="V1034" s="3"/>
      <c r="W1034" s="3"/>
      <c r="X1034" s="3"/>
      <c r="Y1034" s="3"/>
      <c r="Z1034" s="3"/>
      <c r="AA1034" s="3"/>
      <c r="AB1034" s="3"/>
      <c r="AC1034" s="3"/>
      <c r="AD1034" s="3"/>
      <c r="AE1034" s="3"/>
      <c r="AF1034" s="3"/>
      <c r="AG1034" s="3"/>
      <c r="AH1034" s="3"/>
      <c r="AI1034" s="3"/>
      <c r="AJ1034" s="3"/>
      <c r="AK1034" s="3"/>
      <c r="AL1034" s="3"/>
      <c r="AM1034" s="3"/>
      <c r="AN1034" s="3"/>
      <c r="AO1034" s="3"/>
      <c r="AP1034" s="3"/>
      <c r="AQ1034" s="3"/>
      <c r="AR1034" s="3"/>
      <c r="AS1034" s="3"/>
      <c r="AT1034" s="3"/>
      <c r="AU1034" s="3"/>
      <c r="AV1034" s="3"/>
      <c r="AW1034" s="3"/>
      <c r="AX1034" s="3"/>
      <c r="AY1034" s="3"/>
      <c r="AZ1034" s="3"/>
      <c r="BA1034" s="3"/>
      <c r="BB1034" s="3"/>
      <c r="BC1034" s="3"/>
      <c r="BD1034" s="3"/>
      <c r="BE1034" s="3"/>
      <c r="BF1034" s="3"/>
      <c r="BG1034" s="3"/>
      <c r="BH1034" s="3"/>
      <c r="BI1034" s="3"/>
      <c r="BJ1034" s="3"/>
      <c r="BK1034" s="3"/>
      <c r="BL1034" s="3"/>
      <c r="BM1034" s="3"/>
      <c r="BN1034" s="3"/>
    </row>
    <row r="1035">
      <c r="A1035" s="3"/>
      <c r="B1035" s="68"/>
      <c r="C1035" s="3"/>
      <c r="D1035" s="3"/>
      <c r="E1035" s="3"/>
      <c r="F1035" s="3"/>
      <c r="G1035" s="3"/>
      <c r="H1035" s="3"/>
      <c r="I1035" s="3"/>
      <c r="J1035" s="3"/>
      <c r="K1035" s="3"/>
      <c r="L1035" s="3"/>
      <c r="M1035" s="3"/>
      <c r="N1035" s="3"/>
      <c r="O1035" s="3"/>
      <c r="P1035" s="3"/>
      <c r="Q1035" s="3"/>
      <c r="R1035" s="3"/>
      <c r="S1035" s="3"/>
      <c r="T1035" s="3"/>
      <c r="U1035" s="3"/>
      <c r="V1035" s="3"/>
      <c r="W1035" s="3"/>
      <c r="X1035" s="3"/>
      <c r="Y1035" s="3"/>
      <c r="Z1035" s="3"/>
      <c r="AA1035" s="3"/>
      <c r="AB1035" s="3"/>
      <c r="AC1035" s="3"/>
      <c r="AD1035" s="3"/>
      <c r="AE1035" s="3"/>
      <c r="AF1035" s="3"/>
      <c r="AG1035" s="3"/>
      <c r="AH1035" s="3"/>
      <c r="AI1035" s="3"/>
      <c r="AJ1035" s="3"/>
      <c r="AK1035" s="3"/>
      <c r="AL1035" s="3"/>
      <c r="AM1035" s="3"/>
      <c r="AN1035" s="3"/>
      <c r="AO1035" s="3"/>
      <c r="AP1035" s="3"/>
      <c r="AQ1035" s="3"/>
      <c r="AR1035" s="3"/>
      <c r="AS1035" s="3"/>
      <c r="AT1035" s="3"/>
      <c r="AU1035" s="3"/>
      <c r="AV1035" s="3"/>
      <c r="AW1035" s="3"/>
      <c r="AX1035" s="3"/>
      <c r="AY1035" s="3"/>
      <c r="AZ1035" s="3"/>
      <c r="BA1035" s="3"/>
      <c r="BB1035" s="3"/>
      <c r="BC1035" s="3"/>
      <c r="BD1035" s="3"/>
      <c r="BE1035" s="3"/>
      <c r="BF1035" s="3"/>
      <c r="BG1035" s="3"/>
      <c r="BH1035" s="3"/>
      <c r="BI1035" s="3"/>
      <c r="BJ1035" s="3"/>
      <c r="BK1035" s="3"/>
      <c r="BL1035" s="3"/>
      <c r="BM1035" s="3"/>
      <c r="BN1035" s="3"/>
    </row>
    <row r="1036">
      <c r="A1036" s="3"/>
      <c r="B1036" s="68"/>
      <c r="C1036" s="3"/>
      <c r="D1036" s="3"/>
      <c r="E1036" s="3"/>
      <c r="F1036" s="3"/>
      <c r="G1036" s="3"/>
      <c r="H1036" s="3"/>
      <c r="I1036" s="3"/>
      <c r="J1036" s="3"/>
      <c r="K1036" s="3"/>
      <c r="L1036" s="3"/>
      <c r="M1036" s="3"/>
      <c r="N1036" s="3"/>
      <c r="O1036" s="3"/>
      <c r="P1036" s="3"/>
      <c r="Q1036" s="3"/>
      <c r="R1036" s="3"/>
      <c r="S1036" s="3"/>
      <c r="T1036" s="3"/>
      <c r="U1036" s="3"/>
      <c r="V1036" s="3"/>
      <c r="W1036" s="3"/>
      <c r="X1036" s="3"/>
      <c r="Y1036" s="3"/>
      <c r="Z1036" s="3"/>
      <c r="AA1036" s="3"/>
      <c r="AB1036" s="3"/>
      <c r="AC1036" s="3"/>
      <c r="AD1036" s="3"/>
      <c r="AE1036" s="3"/>
      <c r="AF1036" s="3"/>
      <c r="AG1036" s="3"/>
      <c r="AH1036" s="3"/>
      <c r="AI1036" s="3"/>
      <c r="AJ1036" s="3"/>
      <c r="AK1036" s="3"/>
      <c r="AL1036" s="3"/>
      <c r="AM1036" s="3"/>
      <c r="AN1036" s="3"/>
      <c r="AO1036" s="3"/>
      <c r="AP1036" s="3"/>
      <c r="AQ1036" s="3"/>
      <c r="AR1036" s="3"/>
      <c r="AS1036" s="3"/>
      <c r="AT1036" s="3"/>
      <c r="AU1036" s="3"/>
      <c r="AV1036" s="3"/>
      <c r="AW1036" s="3"/>
      <c r="AX1036" s="3"/>
      <c r="AY1036" s="3"/>
      <c r="AZ1036" s="3"/>
      <c r="BA1036" s="3"/>
      <c r="BB1036" s="3"/>
      <c r="BC1036" s="3"/>
      <c r="BD1036" s="3"/>
      <c r="BE1036" s="3"/>
      <c r="BF1036" s="3"/>
      <c r="BG1036" s="3"/>
      <c r="BH1036" s="3"/>
      <c r="BI1036" s="3"/>
      <c r="BJ1036" s="3"/>
      <c r="BK1036" s="3"/>
      <c r="BL1036" s="3"/>
      <c r="BM1036" s="3"/>
      <c r="BN1036" s="3"/>
    </row>
    <row r="1037">
      <c r="A1037" s="3"/>
      <c r="B1037" s="68"/>
      <c r="C1037" s="3"/>
      <c r="D1037" s="3"/>
      <c r="E1037" s="3"/>
      <c r="F1037" s="3"/>
      <c r="G1037" s="3"/>
      <c r="H1037" s="3"/>
      <c r="I1037" s="3"/>
      <c r="J1037" s="3"/>
      <c r="K1037" s="3"/>
      <c r="L1037" s="3"/>
      <c r="M1037" s="3"/>
      <c r="N1037" s="3"/>
      <c r="O1037" s="3"/>
      <c r="P1037" s="3"/>
      <c r="Q1037" s="3"/>
      <c r="R1037" s="3"/>
      <c r="S1037" s="3"/>
      <c r="T1037" s="3"/>
      <c r="U1037" s="3"/>
      <c r="V1037" s="3"/>
      <c r="W1037" s="3"/>
      <c r="X1037" s="3"/>
      <c r="Y1037" s="3"/>
      <c r="Z1037" s="3"/>
      <c r="AA1037" s="3"/>
      <c r="AB1037" s="3"/>
      <c r="AC1037" s="3"/>
      <c r="AD1037" s="3"/>
      <c r="AE1037" s="3"/>
      <c r="AF1037" s="3"/>
      <c r="AG1037" s="3"/>
      <c r="AH1037" s="3"/>
      <c r="AI1037" s="3"/>
      <c r="AJ1037" s="3"/>
      <c r="AK1037" s="3"/>
      <c r="AL1037" s="3"/>
      <c r="AM1037" s="3"/>
      <c r="AN1037" s="3"/>
      <c r="AO1037" s="3"/>
      <c r="AP1037" s="3"/>
      <c r="AQ1037" s="3"/>
      <c r="AR1037" s="3"/>
      <c r="AS1037" s="3"/>
      <c r="AT1037" s="3"/>
      <c r="AU1037" s="3"/>
      <c r="AV1037" s="3"/>
      <c r="AW1037" s="3"/>
      <c r="AX1037" s="3"/>
      <c r="AY1037" s="3"/>
      <c r="AZ1037" s="3"/>
      <c r="BA1037" s="3"/>
      <c r="BB1037" s="3"/>
      <c r="BC1037" s="3"/>
      <c r="BD1037" s="3"/>
      <c r="BE1037" s="3"/>
      <c r="BF1037" s="3"/>
      <c r="BG1037" s="3"/>
      <c r="BH1037" s="3"/>
      <c r="BI1037" s="3"/>
      <c r="BJ1037" s="3"/>
      <c r="BK1037" s="3"/>
      <c r="BL1037" s="3"/>
      <c r="BM1037" s="3"/>
      <c r="BN1037" s="3"/>
    </row>
    <row r="1038">
      <c r="A1038" s="3"/>
      <c r="B1038" s="68"/>
      <c r="C1038" s="3"/>
      <c r="D1038" s="3"/>
      <c r="E1038" s="3"/>
      <c r="F1038" s="3"/>
      <c r="G1038" s="3"/>
      <c r="H1038" s="3"/>
      <c r="I1038" s="3"/>
      <c r="J1038" s="3"/>
      <c r="K1038" s="3"/>
      <c r="L1038" s="3"/>
      <c r="M1038" s="3"/>
      <c r="N1038" s="3"/>
      <c r="O1038" s="3"/>
      <c r="P1038" s="3"/>
      <c r="Q1038" s="3"/>
      <c r="R1038" s="3"/>
      <c r="S1038" s="3"/>
      <c r="T1038" s="3"/>
      <c r="U1038" s="3"/>
      <c r="V1038" s="3"/>
      <c r="W1038" s="3"/>
      <c r="X1038" s="3"/>
      <c r="Y1038" s="3"/>
      <c r="Z1038" s="3"/>
      <c r="AA1038" s="3"/>
      <c r="AB1038" s="3"/>
      <c r="AC1038" s="3"/>
      <c r="AD1038" s="3"/>
      <c r="AE1038" s="3"/>
      <c r="AF1038" s="3"/>
      <c r="AG1038" s="3"/>
      <c r="AH1038" s="3"/>
      <c r="AI1038" s="3"/>
      <c r="AJ1038" s="3"/>
      <c r="AK1038" s="3"/>
      <c r="AL1038" s="3"/>
      <c r="AM1038" s="3"/>
      <c r="AN1038" s="3"/>
      <c r="AO1038" s="3"/>
      <c r="AP1038" s="3"/>
      <c r="AQ1038" s="3"/>
      <c r="AR1038" s="3"/>
      <c r="AS1038" s="3"/>
      <c r="AT1038" s="3"/>
      <c r="AU1038" s="3"/>
      <c r="AV1038" s="3"/>
      <c r="AW1038" s="3"/>
      <c r="AX1038" s="3"/>
      <c r="AY1038" s="3"/>
      <c r="AZ1038" s="3"/>
      <c r="BA1038" s="3"/>
      <c r="BB1038" s="3"/>
      <c r="BC1038" s="3"/>
      <c r="BD1038" s="3"/>
      <c r="BE1038" s="3"/>
      <c r="BF1038" s="3"/>
      <c r="BG1038" s="3"/>
      <c r="BH1038" s="3"/>
      <c r="BI1038" s="3"/>
      <c r="BJ1038" s="3"/>
      <c r="BK1038" s="3"/>
      <c r="BL1038" s="3"/>
      <c r="BM1038" s="3"/>
      <c r="BN1038" s="3"/>
    </row>
    <row r="1039">
      <c r="A1039" s="3"/>
      <c r="B1039" s="68"/>
      <c r="C1039" s="3"/>
      <c r="D1039" s="3"/>
      <c r="E1039" s="3"/>
      <c r="F1039" s="3"/>
      <c r="G1039" s="3"/>
      <c r="H1039" s="3"/>
      <c r="I1039" s="3"/>
      <c r="J1039" s="3"/>
      <c r="K1039" s="3"/>
      <c r="L1039" s="3"/>
      <c r="M1039" s="3"/>
      <c r="N1039" s="3"/>
      <c r="O1039" s="3"/>
      <c r="P1039" s="3"/>
      <c r="Q1039" s="3"/>
      <c r="R1039" s="3"/>
      <c r="S1039" s="3"/>
      <c r="T1039" s="3"/>
      <c r="U1039" s="3"/>
      <c r="V1039" s="3"/>
      <c r="W1039" s="3"/>
      <c r="X1039" s="3"/>
      <c r="Y1039" s="3"/>
      <c r="Z1039" s="3"/>
      <c r="AA1039" s="3"/>
      <c r="AB1039" s="3"/>
      <c r="AC1039" s="3"/>
      <c r="AD1039" s="3"/>
      <c r="AE1039" s="3"/>
      <c r="AF1039" s="3"/>
      <c r="AG1039" s="3"/>
      <c r="AH1039" s="3"/>
      <c r="AI1039" s="3"/>
      <c r="AJ1039" s="3"/>
      <c r="AK1039" s="3"/>
      <c r="AL1039" s="3"/>
      <c r="AM1039" s="3"/>
      <c r="AN1039" s="3"/>
      <c r="AO1039" s="3"/>
      <c r="AP1039" s="3"/>
      <c r="AQ1039" s="3"/>
      <c r="AR1039" s="3"/>
      <c r="AS1039" s="3"/>
      <c r="AT1039" s="3"/>
      <c r="AU1039" s="3"/>
      <c r="AV1039" s="3"/>
      <c r="AW1039" s="3"/>
      <c r="AX1039" s="3"/>
      <c r="AY1039" s="3"/>
      <c r="AZ1039" s="3"/>
      <c r="BA1039" s="3"/>
      <c r="BB1039" s="3"/>
      <c r="BC1039" s="3"/>
      <c r="BD1039" s="3"/>
      <c r="BE1039" s="3"/>
      <c r="BF1039" s="3"/>
      <c r="BG1039" s="3"/>
      <c r="BH1039" s="3"/>
      <c r="BI1039" s="3"/>
      <c r="BJ1039" s="3"/>
      <c r="BK1039" s="3"/>
      <c r="BL1039" s="3"/>
      <c r="BM1039" s="3"/>
      <c r="BN1039" s="3"/>
    </row>
    <row r="1040">
      <c r="A1040" s="3"/>
      <c r="B1040" s="68"/>
      <c r="C1040" s="3"/>
      <c r="D1040" s="3"/>
      <c r="E1040" s="3"/>
      <c r="F1040" s="3"/>
      <c r="G1040" s="3"/>
      <c r="H1040" s="3"/>
      <c r="I1040" s="3"/>
      <c r="J1040" s="3"/>
      <c r="K1040" s="3"/>
      <c r="L1040" s="3"/>
      <c r="M1040" s="3"/>
      <c r="N1040" s="3"/>
      <c r="O1040" s="3"/>
      <c r="P1040" s="3"/>
      <c r="Q1040" s="3"/>
      <c r="R1040" s="3"/>
      <c r="S1040" s="3"/>
      <c r="T1040" s="3"/>
      <c r="U1040" s="3"/>
      <c r="V1040" s="3"/>
      <c r="W1040" s="3"/>
      <c r="X1040" s="3"/>
      <c r="Y1040" s="3"/>
      <c r="Z1040" s="3"/>
      <c r="AA1040" s="3"/>
      <c r="AB1040" s="3"/>
      <c r="AC1040" s="3"/>
      <c r="AD1040" s="3"/>
      <c r="AE1040" s="3"/>
      <c r="AF1040" s="3"/>
      <c r="AG1040" s="3"/>
      <c r="AH1040" s="3"/>
      <c r="AI1040" s="3"/>
      <c r="AJ1040" s="3"/>
      <c r="AK1040" s="3"/>
      <c r="AL1040" s="3"/>
      <c r="AM1040" s="3"/>
      <c r="AN1040" s="3"/>
      <c r="AO1040" s="3"/>
      <c r="AP1040" s="3"/>
      <c r="AQ1040" s="3"/>
      <c r="AR1040" s="3"/>
      <c r="AS1040" s="3"/>
      <c r="AT1040" s="3"/>
      <c r="AU1040" s="3"/>
      <c r="AV1040" s="3"/>
      <c r="AW1040" s="3"/>
      <c r="AX1040" s="3"/>
      <c r="AY1040" s="3"/>
      <c r="AZ1040" s="3"/>
      <c r="BA1040" s="3"/>
      <c r="BB1040" s="3"/>
      <c r="BC1040" s="3"/>
      <c r="BD1040" s="3"/>
      <c r="BE1040" s="3"/>
      <c r="BF1040" s="3"/>
      <c r="BG1040" s="3"/>
      <c r="BH1040" s="3"/>
      <c r="BI1040" s="3"/>
      <c r="BJ1040" s="3"/>
      <c r="BK1040" s="3"/>
      <c r="BL1040" s="3"/>
      <c r="BM1040" s="3"/>
      <c r="BN1040" s="3"/>
    </row>
    <row r="1041">
      <c r="A1041" s="3"/>
      <c r="B1041" s="68"/>
      <c r="C1041" s="3"/>
      <c r="D1041" s="3"/>
      <c r="E1041" s="3"/>
      <c r="F1041" s="3"/>
      <c r="G1041" s="3"/>
      <c r="H1041" s="3"/>
      <c r="I1041" s="3"/>
      <c r="J1041" s="3"/>
      <c r="K1041" s="3"/>
      <c r="L1041" s="3"/>
      <c r="M1041" s="3"/>
      <c r="N1041" s="3"/>
      <c r="O1041" s="3"/>
      <c r="P1041" s="3"/>
      <c r="Q1041" s="3"/>
      <c r="R1041" s="3"/>
      <c r="S1041" s="3"/>
      <c r="T1041" s="3"/>
      <c r="U1041" s="3"/>
      <c r="V1041" s="3"/>
      <c r="W1041" s="3"/>
      <c r="X1041" s="3"/>
      <c r="Y1041" s="3"/>
      <c r="Z1041" s="3"/>
      <c r="AA1041" s="3"/>
      <c r="AB1041" s="3"/>
      <c r="AC1041" s="3"/>
      <c r="AD1041" s="3"/>
      <c r="AE1041" s="3"/>
      <c r="AF1041" s="3"/>
      <c r="AG1041" s="3"/>
      <c r="AH1041" s="3"/>
      <c r="AI1041" s="3"/>
      <c r="AJ1041" s="3"/>
      <c r="AK1041" s="3"/>
      <c r="AL1041" s="3"/>
      <c r="AM1041" s="3"/>
      <c r="AN1041" s="3"/>
      <c r="AO1041" s="3"/>
      <c r="AP1041" s="3"/>
      <c r="AQ1041" s="3"/>
      <c r="AR1041" s="3"/>
      <c r="AS1041" s="3"/>
      <c r="AT1041" s="3"/>
      <c r="AU1041" s="3"/>
      <c r="AV1041" s="3"/>
      <c r="AW1041" s="3"/>
      <c r="AX1041" s="3"/>
      <c r="AY1041" s="3"/>
      <c r="AZ1041" s="3"/>
      <c r="BA1041" s="3"/>
      <c r="BB1041" s="3"/>
      <c r="BC1041" s="3"/>
      <c r="BD1041" s="3"/>
      <c r="BE1041" s="3"/>
      <c r="BF1041" s="3"/>
      <c r="BG1041" s="3"/>
      <c r="BH1041" s="3"/>
      <c r="BI1041" s="3"/>
      <c r="BJ1041" s="3"/>
      <c r="BK1041" s="3"/>
      <c r="BL1041" s="3"/>
      <c r="BM1041" s="3"/>
      <c r="BN1041" s="3"/>
    </row>
    <row r="1042">
      <c r="A1042" s="3"/>
      <c r="B1042" s="68"/>
      <c r="C1042" s="3"/>
      <c r="D1042" s="3"/>
      <c r="E1042" s="3"/>
      <c r="F1042" s="3"/>
      <c r="G1042" s="3"/>
      <c r="H1042" s="3"/>
      <c r="I1042" s="3"/>
      <c r="J1042" s="3"/>
      <c r="K1042" s="3"/>
      <c r="L1042" s="3"/>
      <c r="M1042" s="3"/>
      <c r="N1042" s="3"/>
      <c r="O1042" s="3"/>
      <c r="P1042" s="3"/>
      <c r="Q1042" s="3"/>
      <c r="R1042" s="3"/>
      <c r="S1042" s="3"/>
      <c r="T1042" s="3"/>
      <c r="U1042" s="3"/>
      <c r="V1042" s="3"/>
      <c r="W1042" s="3"/>
      <c r="X1042" s="3"/>
      <c r="Y1042" s="3"/>
      <c r="Z1042" s="3"/>
      <c r="AA1042" s="3"/>
      <c r="AB1042" s="3"/>
      <c r="AC1042" s="3"/>
      <c r="AD1042" s="3"/>
      <c r="AE1042" s="3"/>
      <c r="AF1042" s="3"/>
      <c r="AG1042" s="3"/>
      <c r="AH1042" s="3"/>
      <c r="AI1042" s="3"/>
      <c r="AJ1042" s="3"/>
      <c r="AK1042" s="3"/>
      <c r="AL1042" s="3"/>
      <c r="AM1042" s="3"/>
      <c r="AN1042" s="3"/>
      <c r="AO1042" s="3"/>
      <c r="AP1042" s="3"/>
      <c r="AQ1042" s="3"/>
      <c r="AR1042" s="3"/>
      <c r="AS1042" s="3"/>
      <c r="AT1042" s="3"/>
      <c r="AU1042" s="3"/>
      <c r="AV1042" s="3"/>
      <c r="AW1042" s="3"/>
      <c r="AX1042" s="3"/>
      <c r="AY1042" s="3"/>
      <c r="AZ1042" s="3"/>
      <c r="BA1042" s="3"/>
      <c r="BB1042" s="3"/>
      <c r="BC1042" s="3"/>
      <c r="BD1042" s="3"/>
      <c r="BE1042" s="3"/>
      <c r="BF1042" s="3"/>
      <c r="BG1042" s="3"/>
      <c r="BH1042" s="3"/>
      <c r="BI1042" s="3"/>
      <c r="BJ1042" s="3"/>
      <c r="BK1042" s="3"/>
      <c r="BL1042" s="3"/>
      <c r="BM1042" s="3"/>
      <c r="BN1042" s="3"/>
    </row>
    <row r="1043">
      <c r="A1043" s="3"/>
      <c r="B1043" s="68"/>
      <c r="C1043" s="3"/>
      <c r="D1043" s="3"/>
      <c r="E1043" s="3"/>
      <c r="F1043" s="3"/>
      <c r="G1043" s="3"/>
      <c r="H1043" s="3"/>
      <c r="I1043" s="3"/>
      <c r="J1043" s="3"/>
      <c r="K1043" s="3"/>
      <c r="L1043" s="3"/>
      <c r="M1043" s="3"/>
      <c r="N1043" s="3"/>
      <c r="O1043" s="3"/>
      <c r="P1043" s="3"/>
      <c r="Q1043" s="3"/>
      <c r="R1043" s="3"/>
      <c r="S1043" s="3"/>
      <c r="T1043" s="3"/>
      <c r="U1043" s="3"/>
      <c r="V1043" s="3"/>
      <c r="W1043" s="3"/>
      <c r="X1043" s="3"/>
      <c r="Y1043" s="3"/>
      <c r="Z1043" s="3"/>
      <c r="AA1043" s="3"/>
      <c r="AB1043" s="3"/>
      <c r="AC1043" s="3"/>
      <c r="AD1043" s="3"/>
      <c r="AE1043" s="3"/>
      <c r="AF1043" s="3"/>
      <c r="AG1043" s="3"/>
      <c r="AH1043" s="3"/>
      <c r="AI1043" s="3"/>
      <c r="AJ1043" s="3"/>
      <c r="AK1043" s="3"/>
      <c r="AL1043" s="3"/>
      <c r="AM1043" s="3"/>
      <c r="AN1043" s="3"/>
      <c r="AO1043" s="3"/>
      <c r="AP1043" s="3"/>
      <c r="AQ1043" s="3"/>
      <c r="AR1043" s="3"/>
      <c r="AS1043" s="3"/>
      <c r="AT1043" s="3"/>
      <c r="AU1043" s="3"/>
      <c r="AV1043" s="3"/>
      <c r="AW1043" s="3"/>
      <c r="AX1043" s="3"/>
      <c r="AY1043" s="3"/>
      <c r="AZ1043" s="3"/>
      <c r="BA1043" s="3"/>
      <c r="BB1043" s="3"/>
      <c r="BC1043" s="3"/>
      <c r="BD1043" s="3"/>
      <c r="BE1043" s="3"/>
      <c r="BF1043" s="3"/>
      <c r="BG1043" s="3"/>
      <c r="BH1043" s="3"/>
      <c r="BI1043" s="3"/>
      <c r="BJ1043" s="3"/>
      <c r="BK1043" s="3"/>
      <c r="BL1043" s="3"/>
      <c r="BM1043" s="3"/>
      <c r="BN1043" s="3"/>
    </row>
    <row r="1044">
      <c r="A1044" s="3"/>
      <c r="B1044" s="68"/>
      <c r="C1044" s="3"/>
      <c r="D1044" s="3"/>
      <c r="E1044" s="3"/>
      <c r="F1044" s="3"/>
      <c r="G1044" s="3"/>
      <c r="H1044" s="3"/>
      <c r="I1044" s="3"/>
      <c r="J1044" s="3"/>
      <c r="K1044" s="3"/>
      <c r="L1044" s="3"/>
      <c r="M1044" s="3"/>
      <c r="N1044" s="3"/>
      <c r="O1044" s="3"/>
      <c r="P1044" s="3"/>
      <c r="Q1044" s="3"/>
      <c r="R1044" s="3"/>
      <c r="S1044" s="3"/>
      <c r="T1044" s="3"/>
      <c r="U1044" s="3"/>
      <c r="V1044" s="3"/>
      <c r="W1044" s="3"/>
      <c r="X1044" s="3"/>
      <c r="Y1044" s="3"/>
      <c r="Z1044" s="3"/>
      <c r="AA1044" s="3"/>
      <c r="AB1044" s="3"/>
      <c r="AC1044" s="3"/>
      <c r="AD1044" s="3"/>
      <c r="AE1044" s="3"/>
      <c r="AF1044" s="3"/>
      <c r="AG1044" s="3"/>
      <c r="AH1044" s="3"/>
      <c r="AI1044" s="3"/>
      <c r="AJ1044" s="3"/>
      <c r="AK1044" s="3"/>
      <c r="AL1044" s="3"/>
      <c r="AM1044" s="3"/>
      <c r="AN1044" s="3"/>
      <c r="AO1044" s="3"/>
      <c r="AP1044" s="3"/>
      <c r="AQ1044" s="3"/>
      <c r="AR1044" s="3"/>
      <c r="AS1044" s="3"/>
      <c r="AT1044" s="3"/>
      <c r="AU1044" s="3"/>
      <c r="AV1044" s="3"/>
      <c r="AW1044" s="3"/>
      <c r="AX1044" s="3"/>
      <c r="AY1044" s="3"/>
      <c r="AZ1044" s="3"/>
      <c r="BA1044" s="3"/>
      <c r="BB1044" s="3"/>
      <c r="BC1044" s="3"/>
      <c r="BD1044" s="3"/>
      <c r="BE1044" s="3"/>
      <c r="BF1044" s="3"/>
      <c r="BG1044" s="3"/>
      <c r="BH1044" s="3"/>
      <c r="BI1044" s="3"/>
      <c r="BJ1044" s="3"/>
      <c r="BK1044" s="3"/>
      <c r="BL1044" s="3"/>
      <c r="BM1044" s="3"/>
      <c r="BN1044" s="3"/>
    </row>
    <row r="1045">
      <c r="A1045" s="3"/>
      <c r="B1045" s="68"/>
      <c r="C1045" s="3"/>
      <c r="D1045" s="3"/>
      <c r="E1045" s="3"/>
      <c r="F1045" s="3"/>
      <c r="G1045" s="3"/>
      <c r="H1045" s="3"/>
      <c r="I1045" s="3"/>
      <c r="J1045" s="3"/>
      <c r="K1045" s="3"/>
      <c r="L1045" s="3"/>
      <c r="M1045" s="3"/>
      <c r="N1045" s="3"/>
      <c r="O1045" s="3"/>
      <c r="P1045" s="3"/>
      <c r="Q1045" s="3"/>
      <c r="R1045" s="3"/>
      <c r="S1045" s="3"/>
      <c r="T1045" s="3"/>
      <c r="U1045" s="3"/>
      <c r="V1045" s="3"/>
      <c r="W1045" s="3"/>
      <c r="X1045" s="3"/>
      <c r="Y1045" s="3"/>
      <c r="Z1045" s="3"/>
      <c r="AA1045" s="3"/>
      <c r="AB1045" s="3"/>
      <c r="AC1045" s="3"/>
      <c r="AD1045" s="3"/>
      <c r="AE1045" s="3"/>
      <c r="AF1045" s="3"/>
      <c r="AG1045" s="3"/>
      <c r="AH1045" s="3"/>
      <c r="AI1045" s="3"/>
      <c r="AJ1045" s="3"/>
      <c r="AK1045" s="3"/>
      <c r="AL1045" s="3"/>
      <c r="AM1045" s="3"/>
      <c r="AN1045" s="3"/>
      <c r="AO1045" s="3"/>
      <c r="AP1045" s="3"/>
      <c r="AQ1045" s="3"/>
      <c r="AR1045" s="3"/>
      <c r="AS1045" s="3"/>
      <c r="AT1045" s="3"/>
      <c r="AU1045" s="3"/>
      <c r="AV1045" s="3"/>
      <c r="AW1045" s="3"/>
      <c r="AX1045" s="3"/>
      <c r="AY1045" s="3"/>
      <c r="AZ1045" s="3"/>
      <c r="BA1045" s="3"/>
      <c r="BB1045" s="3"/>
      <c r="BC1045" s="3"/>
      <c r="BD1045" s="3"/>
      <c r="BE1045" s="3"/>
      <c r="BF1045" s="3"/>
      <c r="BG1045" s="3"/>
      <c r="BH1045" s="3"/>
      <c r="BI1045" s="3"/>
      <c r="BJ1045" s="3"/>
      <c r="BK1045" s="3"/>
      <c r="BL1045" s="3"/>
      <c r="BM1045" s="3"/>
      <c r="BN1045" s="3"/>
    </row>
    <row r="1046">
      <c r="A1046" s="3"/>
      <c r="B1046" s="68"/>
      <c r="C1046" s="3"/>
      <c r="D1046" s="3"/>
      <c r="E1046" s="3"/>
      <c r="F1046" s="3"/>
      <c r="G1046" s="3"/>
      <c r="H1046" s="3"/>
      <c r="I1046" s="3"/>
      <c r="J1046" s="3"/>
      <c r="K1046" s="3"/>
      <c r="L1046" s="3"/>
      <c r="M1046" s="3"/>
      <c r="N1046" s="3"/>
      <c r="O1046" s="3"/>
      <c r="P1046" s="3"/>
      <c r="Q1046" s="3"/>
      <c r="R1046" s="3"/>
      <c r="S1046" s="3"/>
      <c r="T1046" s="3"/>
      <c r="U1046" s="3"/>
      <c r="V1046" s="3"/>
      <c r="W1046" s="3"/>
      <c r="X1046" s="3"/>
      <c r="Y1046" s="3"/>
      <c r="Z1046" s="3"/>
      <c r="AA1046" s="3"/>
      <c r="AB1046" s="3"/>
      <c r="AC1046" s="3"/>
      <c r="AD1046" s="3"/>
      <c r="AE1046" s="3"/>
      <c r="AF1046" s="3"/>
      <c r="AG1046" s="3"/>
      <c r="AH1046" s="3"/>
      <c r="AI1046" s="3"/>
      <c r="AJ1046" s="3"/>
      <c r="AK1046" s="3"/>
      <c r="AL1046" s="3"/>
      <c r="AM1046" s="3"/>
      <c r="AN1046" s="3"/>
      <c r="AO1046" s="3"/>
      <c r="AP1046" s="3"/>
      <c r="AQ1046" s="3"/>
      <c r="AR1046" s="3"/>
      <c r="AS1046" s="3"/>
      <c r="AT1046" s="3"/>
      <c r="AU1046" s="3"/>
      <c r="AV1046" s="3"/>
      <c r="AW1046" s="3"/>
      <c r="AX1046" s="3"/>
      <c r="AY1046" s="3"/>
      <c r="AZ1046" s="3"/>
      <c r="BA1046" s="3"/>
      <c r="BB1046" s="3"/>
      <c r="BC1046" s="3"/>
      <c r="BD1046" s="3"/>
      <c r="BE1046" s="3"/>
      <c r="BF1046" s="3"/>
      <c r="BG1046" s="3"/>
      <c r="BH1046" s="3"/>
      <c r="BI1046" s="3"/>
      <c r="BJ1046" s="3"/>
      <c r="BK1046" s="3"/>
      <c r="BL1046" s="3"/>
      <c r="BM1046" s="3"/>
      <c r="BN1046" s="3"/>
    </row>
    <row r="1047">
      <c r="A1047" s="3"/>
      <c r="B1047" s="68"/>
      <c r="C1047" s="3"/>
      <c r="D1047" s="3"/>
      <c r="E1047" s="3"/>
      <c r="F1047" s="3"/>
      <c r="G1047" s="3"/>
      <c r="H1047" s="3"/>
      <c r="I1047" s="3"/>
      <c r="J1047" s="3"/>
      <c r="K1047" s="3"/>
      <c r="L1047" s="3"/>
      <c r="M1047" s="3"/>
      <c r="N1047" s="3"/>
      <c r="O1047" s="3"/>
      <c r="P1047" s="3"/>
      <c r="Q1047" s="3"/>
      <c r="R1047" s="3"/>
      <c r="S1047" s="3"/>
      <c r="T1047" s="3"/>
      <c r="U1047" s="3"/>
      <c r="V1047" s="3"/>
      <c r="W1047" s="3"/>
      <c r="X1047" s="3"/>
      <c r="Y1047" s="3"/>
      <c r="Z1047" s="3"/>
      <c r="AA1047" s="3"/>
      <c r="AB1047" s="3"/>
      <c r="AC1047" s="3"/>
      <c r="AD1047" s="3"/>
      <c r="AE1047" s="3"/>
      <c r="AF1047" s="3"/>
      <c r="AG1047" s="3"/>
      <c r="AH1047" s="3"/>
      <c r="AI1047" s="3"/>
      <c r="AJ1047" s="3"/>
      <c r="AK1047" s="3"/>
      <c r="AL1047" s="3"/>
      <c r="AM1047" s="3"/>
      <c r="AN1047" s="3"/>
      <c r="AO1047" s="3"/>
      <c r="AP1047" s="3"/>
      <c r="AQ1047" s="3"/>
      <c r="AR1047" s="3"/>
      <c r="AS1047" s="3"/>
      <c r="AT1047" s="3"/>
      <c r="AU1047" s="3"/>
      <c r="AV1047" s="3"/>
      <c r="AW1047" s="3"/>
      <c r="AX1047" s="3"/>
      <c r="AY1047" s="3"/>
      <c r="AZ1047" s="3"/>
      <c r="BA1047" s="3"/>
      <c r="BB1047" s="3"/>
      <c r="BC1047" s="3"/>
      <c r="BD1047" s="3"/>
      <c r="BE1047" s="3"/>
      <c r="BF1047" s="3"/>
      <c r="BG1047" s="3"/>
      <c r="BH1047" s="3"/>
      <c r="BI1047" s="3"/>
      <c r="BJ1047" s="3"/>
      <c r="BK1047" s="3"/>
      <c r="BL1047" s="3"/>
      <c r="BM1047" s="3"/>
      <c r="BN1047" s="3"/>
    </row>
    <row r="1048">
      <c r="A1048" s="3"/>
      <c r="B1048" s="68"/>
      <c r="C1048" s="3"/>
      <c r="D1048" s="3"/>
      <c r="E1048" s="3"/>
      <c r="F1048" s="3"/>
      <c r="G1048" s="3"/>
      <c r="H1048" s="3"/>
      <c r="I1048" s="3"/>
      <c r="J1048" s="3"/>
      <c r="K1048" s="3"/>
      <c r="L1048" s="3"/>
      <c r="M1048" s="3"/>
      <c r="N1048" s="3"/>
      <c r="O1048" s="3"/>
      <c r="P1048" s="3"/>
      <c r="Q1048" s="3"/>
      <c r="R1048" s="3"/>
      <c r="S1048" s="3"/>
      <c r="T1048" s="3"/>
      <c r="U1048" s="3"/>
      <c r="V1048" s="3"/>
      <c r="W1048" s="3"/>
      <c r="X1048" s="3"/>
      <c r="Y1048" s="3"/>
      <c r="Z1048" s="3"/>
      <c r="AA1048" s="3"/>
      <c r="AB1048" s="3"/>
      <c r="AC1048" s="3"/>
      <c r="AD1048" s="3"/>
      <c r="AE1048" s="3"/>
      <c r="AF1048" s="3"/>
      <c r="AG1048" s="3"/>
      <c r="AH1048" s="3"/>
      <c r="AI1048" s="3"/>
      <c r="AJ1048" s="3"/>
      <c r="AK1048" s="3"/>
      <c r="AL1048" s="3"/>
      <c r="AM1048" s="3"/>
      <c r="AN1048" s="3"/>
      <c r="AO1048" s="3"/>
      <c r="AP1048" s="3"/>
      <c r="AQ1048" s="3"/>
      <c r="AR1048" s="3"/>
      <c r="AS1048" s="3"/>
      <c r="AT1048" s="3"/>
      <c r="AU1048" s="3"/>
      <c r="AV1048" s="3"/>
      <c r="AW1048" s="3"/>
      <c r="AX1048" s="3"/>
      <c r="AY1048" s="3"/>
      <c r="AZ1048" s="3"/>
      <c r="BA1048" s="3"/>
      <c r="BB1048" s="3"/>
      <c r="BC1048" s="3"/>
      <c r="BD1048" s="3"/>
      <c r="BE1048" s="3"/>
      <c r="BF1048" s="3"/>
      <c r="BG1048" s="3"/>
      <c r="BH1048" s="3"/>
      <c r="BI1048" s="3"/>
      <c r="BJ1048" s="3"/>
      <c r="BK1048" s="3"/>
      <c r="BL1048" s="3"/>
      <c r="BM1048" s="3"/>
      <c r="BN1048" s="3"/>
    </row>
    <row r="1049">
      <c r="A1049" s="3"/>
      <c r="B1049" s="68"/>
      <c r="C1049" s="3"/>
      <c r="D1049" s="3"/>
      <c r="E1049" s="3"/>
      <c r="F1049" s="3"/>
      <c r="G1049" s="3"/>
      <c r="H1049" s="3"/>
      <c r="I1049" s="3"/>
      <c r="J1049" s="3"/>
      <c r="K1049" s="3"/>
      <c r="L1049" s="3"/>
      <c r="M1049" s="3"/>
      <c r="N1049" s="3"/>
      <c r="O1049" s="3"/>
      <c r="P1049" s="3"/>
      <c r="Q1049" s="3"/>
      <c r="R1049" s="3"/>
      <c r="S1049" s="3"/>
      <c r="T1049" s="3"/>
      <c r="U1049" s="3"/>
      <c r="V1049" s="3"/>
      <c r="W1049" s="3"/>
      <c r="X1049" s="3"/>
      <c r="Y1049" s="3"/>
      <c r="Z1049" s="3"/>
      <c r="AA1049" s="3"/>
      <c r="AB1049" s="3"/>
      <c r="AC1049" s="3"/>
      <c r="AD1049" s="3"/>
      <c r="AE1049" s="3"/>
      <c r="AF1049" s="3"/>
      <c r="AG1049" s="3"/>
      <c r="AH1049" s="3"/>
      <c r="AI1049" s="3"/>
      <c r="AJ1049" s="3"/>
      <c r="AK1049" s="3"/>
      <c r="AL1049" s="3"/>
      <c r="AM1049" s="3"/>
      <c r="AN1049" s="3"/>
      <c r="AO1049" s="3"/>
      <c r="AP1049" s="3"/>
      <c r="AQ1049" s="3"/>
      <c r="AR1049" s="3"/>
      <c r="AS1049" s="3"/>
      <c r="AT1049" s="3"/>
      <c r="AU1049" s="3"/>
      <c r="AV1049" s="3"/>
      <c r="AW1049" s="3"/>
      <c r="AX1049" s="3"/>
      <c r="AY1049" s="3"/>
      <c r="AZ1049" s="3"/>
      <c r="BA1049" s="3"/>
      <c r="BB1049" s="3"/>
      <c r="BC1049" s="3"/>
      <c r="BD1049" s="3"/>
      <c r="BE1049" s="3"/>
      <c r="BF1049" s="3"/>
      <c r="BG1049" s="3"/>
      <c r="BH1049" s="3"/>
      <c r="BI1049" s="3"/>
      <c r="BJ1049" s="3"/>
      <c r="BK1049" s="3"/>
      <c r="BL1049" s="3"/>
      <c r="BM1049" s="3"/>
      <c r="BN1049" s="3"/>
    </row>
    <row r="1050">
      <c r="A1050" s="3"/>
      <c r="B1050" s="68"/>
      <c r="C1050" s="3"/>
      <c r="D1050" s="3"/>
      <c r="E1050" s="3"/>
      <c r="F1050" s="3"/>
      <c r="G1050" s="3"/>
      <c r="H1050" s="3"/>
      <c r="I1050" s="3"/>
      <c r="J1050" s="3"/>
      <c r="K1050" s="3"/>
      <c r="L1050" s="3"/>
      <c r="M1050" s="3"/>
      <c r="N1050" s="3"/>
      <c r="O1050" s="3"/>
      <c r="P1050" s="3"/>
      <c r="Q1050" s="3"/>
      <c r="R1050" s="3"/>
      <c r="S1050" s="3"/>
      <c r="T1050" s="3"/>
      <c r="U1050" s="3"/>
      <c r="V1050" s="3"/>
      <c r="W1050" s="3"/>
      <c r="X1050" s="3"/>
      <c r="Y1050" s="3"/>
      <c r="Z1050" s="3"/>
      <c r="AA1050" s="3"/>
      <c r="AB1050" s="3"/>
      <c r="AC1050" s="3"/>
      <c r="AD1050" s="3"/>
      <c r="AE1050" s="3"/>
      <c r="AF1050" s="3"/>
      <c r="AG1050" s="3"/>
      <c r="AH1050" s="3"/>
      <c r="AI1050" s="3"/>
      <c r="AJ1050" s="3"/>
      <c r="AK1050" s="3"/>
      <c r="AL1050" s="3"/>
      <c r="AM1050" s="3"/>
      <c r="AN1050" s="3"/>
      <c r="AO1050" s="3"/>
      <c r="AP1050" s="3"/>
      <c r="AQ1050" s="3"/>
      <c r="AR1050" s="3"/>
      <c r="AS1050" s="3"/>
      <c r="AT1050" s="3"/>
      <c r="AU1050" s="3"/>
      <c r="AV1050" s="3"/>
      <c r="AW1050" s="3"/>
      <c r="AX1050" s="3"/>
      <c r="AY1050" s="3"/>
      <c r="AZ1050" s="3"/>
      <c r="BA1050" s="3"/>
      <c r="BB1050" s="3"/>
      <c r="BC1050" s="3"/>
      <c r="BD1050" s="3"/>
      <c r="BE1050" s="3"/>
      <c r="BF1050" s="3"/>
      <c r="BG1050" s="3"/>
      <c r="BH1050" s="3"/>
      <c r="BI1050" s="3"/>
      <c r="BJ1050" s="3"/>
      <c r="BK1050" s="3"/>
      <c r="BL1050" s="3"/>
      <c r="BM1050" s="3"/>
      <c r="BN1050" s="3"/>
    </row>
    <row r="1051">
      <c r="A1051" s="3"/>
      <c r="B1051" s="68"/>
      <c r="C1051" s="3"/>
      <c r="D1051" s="3"/>
      <c r="E1051" s="3"/>
      <c r="F1051" s="3"/>
      <c r="G1051" s="3"/>
      <c r="H1051" s="3"/>
      <c r="I1051" s="3"/>
      <c r="J1051" s="3"/>
      <c r="K1051" s="3"/>
      <c r="L1051" s="3"/>
      <c r="M1051" s="3"/>
      <c r="N1051" s="3"/>
      <c r="O1051" s="3"/>
      <c r="P1051" s="3"/>
      <c r="Q1051" s="3"/>
      <c r="R1051" s="3"/>
      <c r="S1051" s="3"/>
      <c r="T1051" s="3"/>
      <c r="U1051" s="3"/>
      <c r="V1051" s="3"/>
      <c r="W1051" s="3"/>
      <c r="X1051" s="3"/>
      <c r="Y1051" s="3"/>
      <c r="Z1051" s="3"/>
      <c r="AA1051" s="3"/>
      <c r="AB1051" s="3"/>
      <c r="AC1051" s="3"/>
      <c r="AD1051" s="3"/>
      <c r="AE1051" s="3"/>
      <c r="AF1051" s="3"/>
      <c r="AG1051" s="3"/>
      <c r="AH1051" s="3"/>
      <c r="AI1051" s="3"/>
      <c r="AJ1051" s="3"/>
      <c r="AK1051" s="3"/>
      <c r="AL1051" s="3"/>
      <c r="AM1051" s="3"/>
      <c r="AN1051" s="3"/>
      <c r="AO1051" s="3"/>
      <c r="AP1051" s="3"/>
      <c r="AQ1051" s="3"/>
      <c r="AR1051" s="3"/>
      <c r="AS1051" s="3"/>
      <c r="AT1051" s="3"/>
      <c r="AU1051" s="3"/>
      <c r="AV1051" s="3"/>
      <c r="AW1051" s="3"/>
      <c r="AX1051" s="3"/>
      <c r="AY1051" s="3"/>
      <c r="AZ1051" s="3"/>
      <c r="BA1051" s="3"/>
      <c r="BB1051" s="3"/>
      <c r="BC1051" s="3"/>
      <c r="BD1051" s="3"/>
      <c r="BE1051" s="3"/>
      <c r="BF1051" s="3"/>
      <c r="BG1051" s="3"/>
      <c r="BH1051" s="3"/>
      <c r="BI1051" s="3"/>
      <c r="BJ1051" s="3"/>
      <c r="BK1051" s="3"/>
      <c r="BL1051" s="3"/>
      <c r="BM1051" s="3"/>
      <c r="BN1051" s="3"/>
    </row>
    <row r="1052">
      <c r="A1052" s="3"/>
      <c r="B1052" s="68"/>
      <c r="C1052" s="3"/>
      <c r="D1052" s="3"/>
      <c r="E1052" s="3"/>
      <c r="F1052" s="3"/>
      <c r="G1052" s="3"/>
      <c r="H1052" s="3"/>
      <c r="I1052" s="3"/>
      <c r="J1052" s="3"/>
      <c r="K1052" s="3"/>
      <c r="L1052" s="3"/>
      <c r="M1052" s="3"/>
      <c r="N1052" s="3"/>
      <c r="O1052" s="3"/>
      <c r="P1052" s="3"/>
      <c r="Q1052" s="3"/>
      <c r="R1052" s="3"/>
      <c r="S1052" s="3"/>
      <c r="T1052" s="3"/>
      <c r="U1052" s="3"/>
      <c r="V1052" s="3"/>
      <c r="W1052" s="3"/>
      <c r="X1052" s="3"/>
      <c r="Y1052" s="3"/>
      <c r="Z1052" s="3"/>
      <c r="AA1052" s="3"/>
      <c r="AB1052" s="3"/>
      <c r="AC1052" s="3"/>
      <c r="AD1052" s="3"/>
      <c r="AE1052" s="3"/>
      <c r="AF1052" s="3"/>
      <c r="AG1052" s="3"/>
      <c r="AH1052" s="3"/>
      <c r="AI1052" s="3"/>
      <c r="AJ1052" s="3"/>
      <c r="AK1052" s="3"/>
      <c r="AL1052" s="3"/>
      <c r="AM1052" s="3"/>
      <c r="AN1052" s="3"/>
      <c r="AO1052" s="3"/>
      <c r="AP1052" s="3"/>
      <c r="AQ1052" s="3"/>
      <c r="AR1052" s="3"/>
      <c r="AS1052" s="3"/>
      <c r="AT1052" s="3"/>
      <c r="AU1052" s="3"/>
      <c r="AV1052" s="3"/>
      <c r="AW1052" s="3"/>
      <c r="AX1052" s="3"/>
      <c r="AY1052" s="3"/>
      <c r="AZ1052" s="3"/>
      <c r="BA1052" s="3"/>
      <c r="BB1052" s="3"/>
      <c r="BC1052" s="3"/>
      <c r="BD1052" s="3"/>
      <c r="BE1052" s="3"/>
      <c r="BF1052" s="3"/>
      <c r="BG1052" s="3"/>
      <c r="BH1052" s="3"/>
      <c r="BI1052" s="3"/>
      <c r="BJ1052" s="3"/>
      <c r="BK1052" s="3"/>
      <c r="BL1052" s="3"/>
      <c r="BM1052" s="3"/>
      <c r="BN1052" s="3"/>
    </row>
    <row r="1053">
      <c r="A1053" s="3"/>
      <c r="B1053" s="68"/>
      <c r="C1053" s="3"/>
      <c r="D1053" s="3"/>
      <c r="E1053" s="3"/>
      <c r="F1053" s="3"/>
      <c r="G1053" s="3"/>
      <c r="H1053" s="3"/>
      <c r="I1053" s="3"/>
      <c r="J1053" s="3"/>
      <c r="K1053" s="3"/>
      <c r="L1053" s="3"/>
      <c r="M1053" s="3"/>
      <c r="N1053" s="3"/>
      <c r="O1053" s="3"/>
      <c r="P1053" s="3"/>
      <c r="Q1053" s="3"/>
      <c r="R1053" s="3"/>
      <c r="S1053" s="3"/>
      <c r="T1053" s="3"/>
      <c r="U1053" s="3"/>
      <c r="V1053" s="3"/>
      <c r="W1053" s="3"/>
      <c r="X1053" s="3"/>
      <c r="Y1053" s="3"/>
      <c r="Z1053" s="3"/>
      <c r="AA1053" s="3"/>
      <c r="AB1053" s="3"/>
      <c r="AC1053" s="3"/>
      <c r="AD1053" s="3"/>
      <c r="AE1053" s="3"/>
      <c r="AF1053" s="3"/>
      <c r="AG1053" s="3"/>
      <c r="AH1053" s="3"/>
      <c r="AI1053" s="3"/>
      <c r="AJ1053" s="3"/>
      <c r="AK1053" s="3"/>
      <c r="AL1053" s="3"/>
      <c r="AM1053" s="3"/>
      <c r="AN1053" s="3"/>
      <c r="AO1053" s="3"/>
      <c r="AP1053" s="3"/>
      <c r="AQ1053" s="3"/>
      <c r="AR1053" s="3"/>
      <c r="AS1053" s="3"/>
      <c r="AT1053" s="3"/>
      <c r="AU1053" s="3"/>
      <c r="AV1053" s="3"/>
      <c r="AW1053" s="3"/>
      <c r="AX1053" s="3"/>
      <c r="AY1053" s="3"/>
      <c r="AZ1053" s="3"/>
      <c r="BA1053" s="3"/>
      <c r="BB1053" s="3"/>
      <c r="BC1053" s="3"/>
      <c r="BD1053" s="3"/>
      <c r="BE1053" s="3"/>
      <c r="BF1053" s="3"/>
      <c r="BG1053" s="3"/>
      <c r="BH1053" s="3"/>
      <c r="BI1053" s="3"/>
      <c r="BJ1053" s="3"/>
      <c r="BK1053" s="3"/>
      <c r="BL1053" s="3"/>
      <c r="BM1053" s="3"/>
      <c r="BN1053" s="3"/>
    </row>
    <row r="1054">
      <c r="A1054" s="3"/>
      <c r="B1054" s="68"/>
      <c r="C1054" s="3"/>
      <c r="D1054" s="3"/>
      <c r="E1054" s="3"/>
      <c r="F1054" s="3"/>
      <c r="G1054" s="3"/>
      <c r="H1054" s="3"/>
      <c r="I1054" s="3"/>
      <c r="J1054" s="3"/>
      <c r="K1054" s="3"/>
      <c r="L1054" s="3"/>
      <c r="M1054" s="3"/>
      <c r="N1054" s="3"/>
      <c r="O1054" s="3"/>
      <c r="P1054" s="3"/>
      <c r="Q1054" s="3"/>
      <c r="R1054" s="3"/>
      <c r="S1054" s="3"/>
      <c r="T1054" s="3"/>
      <c r="U1054" s="3"/>
      <c r="V1054" s="3"/>
      <c r="W1054" s="3"/>
      <c r="X1054" s="3"/>
      <c r="Y1054" s="3"/>
      <c r="Z1054" s="3"/>
      <c r="AA1054" s="3"/>
      <c r="AB1054" s="3"/>
      <c r="AC1054" s="3"/>
      <c r="AD1054" s="3"/>
      <c r="AE1054" s="3"/>
      <c r="AF1054" s="3"/>
      <c r="AG1054" s="3"/>
      <c r="AH1054" s="3"/>
      <c r="AI1054" s="3"/>
      <c r="AJ1054" s="3"/>
      <c r="AK1054" s="3"/>
      <c r="AL1054" s="3"/>
      <c r="AM1054" s="3"/>
      <c r="AN1054" s="3"/>
      <c r="AO1054" s="3"/>
      <c r="AP1054" s="3"/>
      <c r="AQ1054" s="3"/>
      <c r="AR1054" s="3"/>
      <c r="AS1054" s="3"/>
      <c r="AT1054" s="3"/>
      <c r="AU1054" s="3"/>
      <c r="AV1054" s="3"/>
      <c r="AW1054" s="3"/>
      <c r="AX1054" s="3"/>
      <c r="AY1054" s="3"/>
      <c r="AZ1054" s="3"/>
      <c r="BA1054" s="3"/>
      <c r="BB1054" s="3"/>
      <c r="BC1054" s="3"/>
      <c r="BD1054" s="3"/>
      <c r="BE1054" s="3"/>
      <c r="BF1054" s="3"/>
      <c r="BG1054" s="3"/>
      <c r="BH1054" s="3"/>
      <c r="BI1054" s="3"/>
      <c r="BJ1054" s="3"/>
      <c r="BK1054" s="3"/>
      <c r="BL1054" s="3"/>
      <c r="BM1054" s="3"/>
      <c r="BN1054" s="3"/>
    </row>
    <row r="1055">
      <c r="A1055" s="3"/>
      <c r="B1055" s="68"/>
      <c r="C1055" s="3"/>
      <c r="D1055" s="3"/>
      <c r="E1055" s="3"/>
      <c r="F1055" s="3"/>
      <c r="G1055" s="3"/>
      <c r="H1055" s="3"/>
      <c r="I1055" s="3"/>
      <c r="J1055" s="3"/>
      <c r="K1055" s="3"/>
      <c r="L1055" s="3"/>
      <c r="M1055" s="3"/>
      <c r="N1055" s="3"/>
      <c r="O1055" s="3"/>
      <c r="P1055" s="3"/>
      <c r="Q1055" s="3"/>
      <c r="R1055" s="3"/>
      <c r="S1055" s="3"/>
      <c r="T1055" s="3"/>
      <c r="U1055" s="3"/>
      <c r="V1055" s="3"/>
      <c r="W1055" s="3"/>
      <c r="X1055" s="3"/>
      <c r="Y1055" s="3"/>
      <c r="Z1055" s="3"/>
      <c r="AA1055" s="3"/>
      <c r="AB1055" s="3"/>
      <c r="AC1055" s="3"/>
      <c r="AD1055" s="3"/>
      <c r="AE1055" s="3"/>
      <c r="AF1055" s="3"/>
      <c r="AG1055" s="3"/>
      <c r="AH1055" s="3"/>
      <c r="AI1055" s="3"/>
      <c r="AJ1055" s="3"/>
      <c r="AK1055" s="3"/>
      <c r="AL1055" s="3"/>
      <c r="AM1055" s="3"/>
      <c r="AN1055" s="3"/>
      <c r="AO1055" s="3"/>
      <c r="AP1055" s="3"/>
      <c r="AQ1055" s="3"/>
      <c r="AR1055" s="3"/>
      <c r="AS1055" s="3"/>
      <c r="AT1055" s="3"/>
      <c r="AU1055" s="3"/>
      <c r="AV1055" s="3"/>
      <c r="AW1055" s="3"/>
      <c r="AX1055" s="3"/>
      <c r="AY1055" s="3"/>
      <c r="AZ1055" s="3"/>
      <c r="BA1055" s="3"/>
      <c r="BB1055" s="3"/>
      <c r="BC1055" s="3"/>
      <c r="BD1055" s="3"/>
      <c r="BE1055" s="3"/>
      <c r="BF1055" s="3"/>
      <c r="BG1055" s="3"/>
      <c r="BH1055" s="3"/>
      <c r="BI1055" s="3"/>
      <c r="BJ1055" s="3"/>
      <c r="BK1055" s="3"/>
      <c r="BL1055" s="3"/>
      <c r="BM1055" s="3"/>
      <c r="BN1055" s="3"/>
    </row>
    <row r="1056">
      <c r="A1056" s="3"/>
      <c r="B1056" s="68"/>
      <c r="C1056" s="3"/>
      <c r="D1056" s="3"/>
      <c r="E1056" s="3"/>
      <c r="F1056" s="3"/>
      <c r="G1056" s="3"/>
      <c r="H1056" s="3"/>
      <c r="I1056" s="3"/>
      <c r="J1056" s="3"/>
      <c r="K1056" s="3"/>
      <c r="L1056" s="3"/>
      <c r="M1056" s="3"/>
      <c r="N1056" s="3"/>
      <c r="O1056" s="3"/>
      <c r="P1056" s="3"/>
      <c r="Q1056" s="3"/>
      <c r="R1056" s="3"/>
      <c r="S1056" s="3"/>
      <c r="T1056" s="3"/>
      <c r="U1056" s="3"/>
      <c r="V1056" s="3"/>
      <c r="W1056" s="3"/>
      <c r="X1056" s="3"/>
      <c r="Y1056" s="3"/>
      <c r="Z1056" s="3"/>
      <c r="AA1056" s="3"/>
      <c r="AB1056" s="3"/>
      <c r="AC1056" s="3"/>
      <c r="AD1056" s="3"/>
      <c r="AE1056" s="3"/>
      <c r="AF1056" s="3"/>
      <c r="AG1056" s="3"/>
      <c r="AH1056" s="3"/>
      <c r="AI1056" s="3"/>
      <c r="AJ1056" s="3"/>
      <c r="AK1056" s="3"/>
      <c r="AL1056" s="3"/>
      <c r="AM1056" s="3"/>
      <c r="AN1056" s="3"/>
      <c r="AO1056" s="3"/>
      <c r="AP1056" s="3"/>
      <c r="AQ1056" s="3"/>
      <c r="AR1056" s="3"/>
      <c r="AS1056" s="3"/>
      <c r="AT1056" s="3"/>
      <c r="AU1056" s="3"/>
      <c r="AV1056" s="3"/>
      <c r="AW1056" s="3"/>
      <c r="AX1056" s="3"/>
      <c r="AY1056" s="3"/>
      <c r="AZ1056" s="3"/>
      <c r="BA1056" s="3"/>
      <c r="BB1056" s="3"/>
      <c r="BC1056" s="3"/>
      <c r="BD1056" s="3"/>
      <c r="BE1056" s="3"/>
      <c r="BF1056" s="3"/>
      <c r="BG1056" s="3"/>
      <c r="BH1056" s="3"/>
      <c r="BI1056" s="3"/>
      <c r="BJ1056" s="3"/>
      <c r="BK1056" s="3"/>
      <c r="BL1056" s="3"/>
      <c r="BM1056" s="3"/>
      <c r="BN1056" s="3"/>
    </row>
    <row r="1057">
      <c r="A1057" s="3"/>
      <c r="B1057" s="68"/>
      <c r="C1057" s="3"/>
      <c r="D1057" s="3"/>
      <c r="E1057" s="3"/>
      <c r="F1057" s="3"/>
      <c r="G1057" s="3"/>
      <c r="H1057" s="3"/>
      <c r="I1057" s="3"/>
      <c r="J1057" s="3"/>
      <c r="K1057" s="3"/>
      <c r="L1057" s="3"/>
      <c r="M1057" s="3"/>
      <c r="N1057" s="3"/>
      <c r="O1057" s="3"/>
      <c r="P1057" s="3"/>
      <c r="Q1057" s="3"/>
      <c r="R1057" s="3"/>
      <c r="S1057" s="3"/>
      <c r="T1057" s="3"/>
      <c r="U1057" s="3"/>
      <c r="V1057" s="3"/>
      <c r="W1057" s="3"/>
      <c r="X1057" s="3"/>
      <c r="Y1057" s="3"/>
      <c r="Z1057" s="3"/>
      <c r="AA1057" s="3"/>
      <c r="AB1057" s="3"/>
      <c r="AC1057" s="3"/>
      <c r="AD1057" s="3"/>
      <c r="AE1057" s="3"/>
      <c r="AF1057" s="3"/>
      <c r="AG1057" s="3"/>
      <c r="AH1057" s="3"/>
      <c r="AI1057" s="3"/>
      <c r="AJ1057" s="3"/>
      <c r="AK1057" s="3"/>
      <c r="AL1057" s="3"/>
      <c r="AM1057" s="3"/>
      <c r="AN1057" s="3"/>
      <c r="AO1057" s="3"/>
      <c r="AP1057" s="3"/>
      <c r="AQ1057" s="3"/>
      <c r="AR1057" s="3"/>
      <c r="AS1057" s="3"/>
      <c r="AT1057" s="3"/>
      <c r="AU1057" s="3"/>
      <c r="AV1057" s="3"/>
      <c r="AW1057" s="3"/>
      <c r="AX1057" s="3"/>
      <c r="AY1057" s="3"/>
      <c r="AZ1057" s="3"/>
      <c r="BA1057" s="3"/>
      <c r="BB1057" s="3"/>
      <c r="BC1057" s="3"/>
      <c r="BD1057" s="3"/>
      <c r="BE1057" s="3"/>
      <c r="BF1057" s="3"/>
      <c r="BG1057" s="3"/>
      <c r="BH1057" s="3"/>
      <c r="BI1057" s="3"/>
      <c r="BJ1057" s="3"/>
      <c r="BK1057" s="3"/>
      <c r="BL1057" s="3"/>
      <c r="BM1057" s="3"/>
      <c r="BN1057" s="3"/>
    </row>
    <row r="1058">
      <c r="A1058" s="3"/>
      <c r="B1058" s="68"/>
      <c r="C1058" s="3"/>
      <c r="D1058" s="3"/>
      <c r="E1058" s="3"/>
      <c r="F1058" s="3"/>
      <c r="G1058" s="3"/>
      <c r="H1058" s="3"/>
      <c r="I1058" s="3"/>
      <c r="J1058" s="3"/>
      <c r="K1058" s="3"/>
      <c r="L1058" s="3"/>
      <c r="M1058" s="3"/>
      <c r="N1058" s="3"/>
      <c r="O1058" s="3"/>
      <c r="P1058" s="3"/>
      <c r="Q1058" s="3"/>
      <c r="R1058" s="3"/>
      <c r="S1058" s="3"/>
      <c r="T1058" s="3"/>
      <c r="U1058" s="3"/>
      <c r="V1058" s="3"/>
      <c r="W1058" s="3"/>
      <c r="X1058" s="3"/>
      <c r="Y1058" s="3"/>
      <c r="Z1058" s="3"/>
      <c r="AA1058" s="3"/>
      <c r="AB1058" s="3"/>
      <c r="AC1058" s="3"/>
      <c r="AD1058" s="3"/>
      <c r="AE1058" s="3"/>
      <c r="AF1058" s="3"/>
      <c r="AG1058" s="3"/>
      <c r="AH1058" s="3"/>
      <c r="AI1058" s="3"/>
      <c r="AJ1058" s="3"/>
      <c r="AK1058" s="3"/>
      <c r="AL1058" s="3"/>
      <c r="AM1058" s="3"/>
      <c r="AN1058" s="3"/>
      <c r="AO1058" s="3"/>
      <c r="AP1058" s="3"/>
      <c r="AQ1058" s="3"/>
      <c r="AR1058" s="3"/>
      <c r="AS1058" s="3"/>
      <c r="AT1058" s="3"/>
      <c r="AU1058" s="3"/>
      <c r="AV1058" s="3"/>
      <c r="AW1058" s="3"/>
      <c r="AX1058" s="3"/>
      <c r="AY1058" s="3"/>
      <c r="AZ1058" s="3"/>
      <c r="BA1058" s="3"/>
      <c r="BB1058" s="3"/>
      <c r="BC1058" s="3"/>
      <c r="BD1058" s="3"/>
      <c r="BE1058" s="3"/>
      <c r="BF1058" s="3"/>
      <c r="BG1058" s="3"/>
      <c r="BH1058" s="3"/>
      <c r="BI1058" s="3"/>
      <c r="BJ1058" s="3"/>
      <c r="BK1058" s="3"/>
      <c r="BL1058" s="3"/>
      <c r="BM1058" s="3"/>
      <c r="BN1058" s="3"/>
    </row>
    <row r="1059">
      <c r="A1059" s="3"/>
      <c r="B1059" s="68"/>
      <c r="C1059" s="3"/>
      <c r="D1059" s="3"/>
      <c r="E1059" s="3"/>
      <c r="F1059" s="3"/>
      <c r="G1059" s="3"/>
      <c r="H1059" s="3"/>
      <c r="I1059" s="3"/>
      <c r="J1059" s="3"/>
      <c r="K1059" s="3"/>
      <c r="L1059" s="3"/>
      <c r="M1059" s="3"/>
      <c r="N1059" s="3"/>
      <c r="O1059" s="3"/>
      <c r="P1059" s="3"/>
      <c r="Q1059" s="3"/>
      <c r="R1059" s="3"/>
      <c r="S1059" s="3"/>
      <c r="T1059" s="3"/>
      <c r="U1059" s="3"/>
      <c r="V1059" s="3"/>
      <c r="W1059" s="3"/>
      <c r="X1059" s="3"/>
      <c r="Y1059" s="3"/>
      <c r="Z1059" s="3"/>
      <c r="AA1059" s="3"/>
      <c r="AB1059" s="3"/>
      <c r="AC1059" s="3"/>
      <c r="AD1059" s="3"/>
      <c r="AE1059" s="3"/>
      <c r="AF1059" s="3"/>
      <c r="AG1059" s="3"/>
      <c r="AH1059" s="3"/>
      <c r="AI1059" s="3"/>
      <c r="AJ1059" s="3"/>
      <c r="AK1059" s="3"/>
      <c r="AL1059" s="3"/>
      <c r="AM1059" s="3"/>
      <c r="AN1059" s="3"/>
      <c r="AO1059" s="3"/>
      <c r="AP1059" s="3"/>
      <c r="AQ1059" s="3"/>
      <c r="AR1059" s="3"/>
      <c r="AS1059" s="3"/>
      <c r="AT1059" s="3"/>
      <c r="AU1059" s="3"/>
      <c r="AV1059" s="3"/>
      <c r="AW1059" s="3"/>
      <c r="AX1059" s="3"/>
      <c r="AY1059" s="3"/>
      <c r="AZ1059" s="3"/>
      <c r="BA1059" s="3"/>
      <c r="BB1059" s="3"/>
      <c r="BC1059" s="3"/>
      <c r="BD1059" s="3"/>
      <c r="BE1059" s="3"/>
      <c r="BF1059" s="3"/>
      <c r="BG1059" s="3"/>
      <c r="BH1059" s="3"/>
      <c r="BI1059" s="3"/>
      <c r="BJ1059" s="3"/>
      <c r="BK1059" s="3"/>
      <c r="BL1059" s="3"/>
      <c r="BM1059" s="3"/>
      <c r="BN1059" s="3"/>
    </row>
    <row r="1060">
      <c r="A1060" s="3"/>
      <c r="B1060" s="68"/>
      <c r="C1060" s="3"/>
      <c r="D1060" s="3"/>
      <c r="E1060" s="3"/>
      <c r="F1060" s="3"/>
      <c r="G1060" s="3"/>
      <c r="H1060" s="3"/>
      <c r="I1060" s="3"/>
      <c r="J1060" s="3"/>
      <c r="K1060" s="3"/>
      <c r="L1060" s="3"/>
      <c r="M1060" s="3"/>
      <c r="N1060" s="3"/>
      <c r="O1060" s="3"/>
      <c r="P1060" s="3"/>
      <c r="Q1060" s="3"/>
      <c r="R1060" s="3"/>
      <c r="S1060" s="3"/>
      <c r="T1060" s="3"/>
      <c r="U1060" s="3"/>
      <c r="V1060" s="3"/>
      <c r="W1060" s="3"/>
      <c r="X1060" s="3"/>
      <c r="Y1060" s="3"/>
      <c r="Z1060" s="3"/>
      <c r="AA1060" s="3"/>
      <c r="AB1060" s="3"/>
      <c r="AC1060" s="3"/>
      <c r="AD1060" s="3"/>
      <c r="AE1060" s="3"/>
      <c r="AF1060" s="3"/>
      <c r="AG1060" s="3"/>
      <c r="AH1060" s="3"/>
      <c r="AI1060" s="3"/>
      <c r="AJ1060" s="3"/>
      <c r="AK1060" s="3"/>
      <c r="AL1060" s="3"/>
      <c r="AM1060" s="3"/>
      <c r="AN1060" s="3"/>
      <c r="AO1060" s="3"/>
      <c r="AP1060" s="3"/>
      <c r="AQ1060" s="3"/>
      <c r="AR1060" s="3"/>
      <c r="AS1060" s="3"/>
      <c r="AT1060" s="3"/>
      <c r="AU1060" s="3"/>
      <c r="AV1060" s="3"/>
      <c r="AW1060" s="3"/>
      <c r="AX1060" s="3"/>
      <c r="AY1060" s="3"/>
      <c r="AZ1060" s="3"/>
      <c r="BA1060" s="3"/>
      <c r="BB1060" s="3"/>
      <c r="BC1060" s="3"/>
      <c r="BD1060" s="3"/>
      <c r="BE1060" s="3"/>
      <c r="BF1060" s="3"/>
      <c r="BG1060" s="3"/>
      <c r="BH1060" s="3"/>
      <c r="BI1060" s="3"/>
      <c r="BJ1060" s="3"/>
      <c r="BK1060" s="3"/>
      <c r="BL1060" s="3"/>
      <c r="BM1060" s="3"/>
      <c r="BN1060" s="3"/>
    </row>
    <row r="1061">
      <c r="A1061" s="3"/>
      <c r="B1061" s="68"/>
      <c r="C1061" s="3"/>
      <c r="D1061" s="3"/>
      <c r="E1061" s="3"/>
      <c r="F1061" s="3"/>
      <c r="G1061" s="3"/>
      <c r="H1061" s="3"/>
      <c r="I1061" s="3"/>
      <c r="J1061" s="3"/>
      <c r="K1061" s="3"/>
      <c r="L1061" s="3"/>
      <c r="M1061" s="3"/>
      <c r="N1061" s="3"/>
      <c r="O1061" s="3"/>
      <c r="P1061" s="3"/>
      <c r="Q1061" s="3"/>
      <c r="R1061" s="3"/>
      <c r="S1061" s="3"/>
      <c r="T1061" s="3"/>
      <c r="U1061" s="3"/>
      <c r="V1061" s="3"/>
      <c r="W1061" s="3"/>
      <c r="X1061" s="3"/>
      <c r="Y1061" s="3"/>
      <c r="Z1061" s="3"/>
      <c r="AA1061" s="3"/>
      <c r="AB1061" s="3"/>
      <c r="AC1061" s="3"/>
      <c r="AD1061" s="3"/>
      <c r="AE1061" s="3"/>
      <c r="AF1061" s="3"/>
      <c r="AG1061" s="3"/>
      <c r="AH1061" s="3"/>
      <c r="AI1061" s="3"/>
      <c r="AJ1061" s="3"/>
      <c r="AK1061" s="3"/>
      <c r="AL1061" s="3"/>
      <c r="AM1061" s="3"/>
      <c r="AN1061" s="3"/>
      <c r="AO1061" s="3"/>
      <c r="AP1061" s="3"/>
      <c r="AQ1061" s="3"/>
      <c r="AR1061" s="3"/>
      <c r="AS1061" s="3"/>
      <c r="AT1061" s="3"/>
      <c r="AU1061" s="3"/>
      <c r="AV1061" s="3"/>
      <c r="AW1061" s="3"/>
      <c r="AX1061" s="3"/>
      <c r="AY1061" s="3"/>
      <c r="AZ1061" s="3"/>
      <c r="BA1061" s="3"/>
      <c r="BB1061" s="3"/>
      <c r="BC1061" s="3"/>
      <c r="BD1061" s="3"/>
      <c r="BE1061" s="3"/>
      <c r="BF1061" s="3"/>
      <c r="BG1061" s="3"/>
      <c r="BH1061" s="3"/>
      <c r="BI1061" s="3"/>
      <c r="BJ1061" s="3"/>
      <c r="BK1061" s="3"/>
      <c r="BL1061" s="3"/>
      <c r="BM1061" s="3"/>
      <c r="BN1061" s="3"/>
    </row>
    <row r="1062">
      <c r="A1062" s="3"/>
      <c r="B1062" s="68"/>
      <c r="C1062" s="3"/>
      <c r="D1062" s="3"/>
      <c r="E1062" s="3"/>
      <c r="F1062" s="3"/>
      <c r="G1062" s="3"/>
      <c r="H1062" s="3"/>
      <c r="I1062" s="3"/>
      <c r="J1062" s="3"/>
      <c r="K1062" s="3"/>
      <c r="L1062" s="3"/>
      <c r="M1062" s="3"/>
      <c r="N1062" s="3"/>
      <c r="O1062" s="3"/>
      <c r="P1062" s="3"/>
      <c r="Q1062" s="3"/>
      <c r="R1062" s="3"/>
      <c r="S1062" s="3"/>
      <c r="T1062" s="3"/>
      <c r="U1062" s="3"/>
      <c r="V1062" s="3"/>
      <c r="W1062" s="3"/>
      <c r="X1062" s="3"/>
      <c r="Y1062" s="3"/>
      <c r="Z1062" s="3"/>
      <c r="AA1062" s="3"/>
      <c r="AB1062" s="3"/>
      <c r="AC1062" s="3"/>
      <c r="AD1062" s="3"/>
      <c r="AE1062" s="3"/>
      <c r="AF1062" s="3"/>
      <c r="AG1062" s="3"/>
      <c r="AH1062" s="3"/>
      <c r="AI1062" s="3"/>
      <c r="AJ1062" s="3"/>
      <c r="AK1062" s="3"/>
      <c r="AL1062" s="3"/>
      <c r="AM1062" s="3"/>
      <c r="AN1062" s="3"/>
      <c r="AO1062" s="3"/>
      <c r="AP1062" s="3"/>
      <c r="AQ1062" s="3"/>
      <c r="AR1062" s="3"/>
      <c r="AS1062" s="3"/>
      <c r="AT1062" s="3"/>
      <c r="AU1062" s="3"/>
      <c r="AV1062" s="3"/>
      <c r="AW1062" s="3"/>
      <c r="AX1062" s="3"/>
      <c r="AY1062" s="3"/>
      <c r="AZ1062" s="3"/>
      <c r="BA1062" s="3"/>
      <c r="BB1062" s="3"/>
      <c r="BC1062" s="3"/>
      <c r="BD1062" s="3"/>
      <c r="BE1062" s="3"/>
      <c r="BF1062" s="3"/>
      <c r="BG1062" s="3"/>
      <c r="BH1062" s="3"/>
      <c r="BI1062" s="3"/>
      <c r="BJ1062" s="3"/>
      <c r="BK1062" s="3"/>
      <c r="BL1062" s="3"/>
      <c r="BM1062" s="3"/>
      <c r="BN1062" s="3"/>
    </row>
    <row r="1063">
      <c r="A1063" s="3"/>
      <c r="B1063" s="68"/>
      <c r="C1063" s="3"/>
      <c r="D1063" s="3"/>
      <c r="E1063" s="3"/>
      <c r="F1063" s="3"/>
      <c r="G1063" s="3"/>
      <c r="H1063" s="3"/>
      <c r="I1063" s="3"/>
      <c r="J1063" s="3"/>
      <c r="K1063" s="3"/>
      <c r="L1063" s="3"/>
      <c r="M1063" s="3"/>
      <c r="N1063" s="3"/>
      <c r="O1063" s="3"/>
      <c r="P1063" s="3"/>
      <c r="Q1063" s="3"/>
      <c r="R1063" s="3"/>
      <c r="S1063" s="3"/>
      <c r="T1063" s="3"/>
      <c r="U1063" s="3"/>
      <c r="V1063" s="3"/>
      <c r="W1063" s="3"/>
      <c r="X1063" s="3"/>
      <c r="Y1063" s="3"/>
      <c r="Z1063" s="3"/>
      <c r="AA1063" s="3"/>
      <c r="AB1063" s="3"/>
      <c r="AC1063" s="3"/>
      <c r="AD1063" s="3"/>
      <c r="AE1063" s="3"/>
      <c r="AF1063" s="3"/>
      <c r="AG1063" s="3"/>
      <c r="AH1063" s="3"/>
      <c r="AI1063" s="3"/>
      <c r="AJ1063" s="3"/>
      <c r="AK1063" s="3"/>
      <c r="AL1063" s="3"/>
      <c r="AM1063" s="3"/>
      <c r="AN1063" s="3"/>
      <c r="AO1063" s="3"/>
      <c r="AP1063" s="3"/>
      <c r="AQ1063" s="3"/>
      <c r="AR1063" s="3"/>
      <c r="AS1063" s="3"/>
      <c r="AT1063" s="3"/>
      <c r="AU1063" s="3"/>
      <c r="AV1063" s="3"/>
      <c r="AW1063" s="3"/>
      <c r="AX1063" s="3"/>
      <c r="AY1063" s="3"/>
      <c r="AZ1063" s="3"/>
      <c r="BA1063" s="3"/>
      <c r="BB1063" s="3"/>
      <c r="BC1063" s="3"/>
      <c r="BD1063" s="3"/>
      <c r="BE1063" s="3"/>
      <c r="BF1063" s="3"/>
      <c r="BG1063" s="3"/>
      <c r="BH1063" s="3"/>
      <c r="BI1063" s="3"/>
      <c r="BJ1063" s="3"/>
      <c r="BK1063" s="3"/>
      <c r="BL1063" s="3"/>
      <c r="BM1063" s="3"/>
      <c r="BN1063" s="3"/>
    </row>
    <row r="1064">
      <c r="A1064" s="3"/>
      <c r="B1064" s="68"/>
      <c r="C1064" s="3"/>
      <c r="D1064" s="3"/>
      <c r="E1064" s="3"/>
      <c r="F1064" s="3"/>
      <c r="G1064" s="3"/>
      <c r="H1064" s="3"/>
      <c r="I1064" s="3"/>
      <c r="J1064" s="3"/>
      <c r="K1064" s="3"/>
      <c r="L1064" s="3"/>
      <c r="M1064" s="3"/>
      <c r="N1064" s="3"/>
      <c r="O1064" s="3"/>
      <c r="P1064" s="3"/>
      <c r="Q1064" s="3"/>
      <c r="R1064" s="3"/>
      <c r="S1064" s="3"/>
      <c r="T1064" s="3"/>
      <c r="U1064" s="3"/>
      <c r="V1064" s="3"/>
      <c r="W1064" s="3"/>
      <c r="X1064" s="3"/>
      <c r="Y1064" s="3"/>
      <c r="Z1064" s="3"/>
      <c r="AA1064" s="3"/>
      <c r="AB1064" s="3"/>
      <c r="AC1064" s="3"/>
      <c r="AD1064" s="3"/>
      <c r="AE1064" s="3"/>
      <c r="AF1064" s="3"/>
      <c r="AG1064" s="3"/>
      <c r="AH1064" s="3"/>
      <c r="AI1064" s="3"/>
      <c r="AJ1064" s="3"/>
      <c r="AK1064" s="3"/>
      <c r="AL1064" s="3"/>
      <c r="AM1064" s="3"/>
      <c r="AN1064" s="3"/>
      <c r="AO1064" s="3"/>
      <c r="AP1064" s="3"/>
      <c r="AQ1064" s="3"/>
      <c r="AR1064" s="3"/>
      <c r="AS1064" s="3"/>
      <c r="AT1064" s="3"/>
      <c r="AU1064" s="3"/>
      <c r="AV1064" s="3"/>
      <c r="AW1064" s="3"/>
      <c r="AX1064" s="3"/>
      <c r="AY1064" s="3"/>
      <c r="AZ1064" s="3"/>
      <c r="BA1064" s="3"/>
      <c r="BB1064" s="3"/>
      <c r="BC1064" s="3"/>
      <c r="BD1064" s="3"/>
      <c r="BE1064" s="3"/>
      <c r="BF1064" s="3"/>
      <c r="BG1064" s="3"/>
      <c r="BH1064" s="3"/>
      <c r="BI1064" s="3"/>
      <c r="BJ1064" s="3"/>
      <c r="BK1064" s="3"/>
      <c r="BL1064" s="3"/>
      <c r="BM1064" s="3"/>
      <c r="BN1064" s="3"/>
    </row>
    <row r="1065">
      <c r="A1065" s="3"/>
      <c r="B1065" s="68"/>
      <c r="C1065" s="3"/>
      <c r="D1065" s="3"/>
      <c r="E1065" s="3"/>
      <c r="F1065" s="3"/>
      <c r="G1065" s="3"/>
      <c r="H1065" s="3"/>
      <c r="I1065" s="3"/>
      <c r="J1065" s="3"/>
      <c r="K1065" s="3"/>
      <c r="L1065" s="3"/>
      <c r="M1065" s="3"/>
      <c r="N1065" s="3"/>
      <c r="O1065" s="3"/>
      <c r="P1065" s="3"/>
      <c r="Q1065" s="3"/>
      <c r="R1065" s="3"/>
      <c r="S1065" s="3"/>
      <c r="T1065" s="3"/>
      <c r="U1065" s="3"/>
      <c r="V1065" s="3"/>
      <c r="W1065" s="3"/>
      <c r="X1065" s="3"/>
      <c r="Y1065" s="3"/>
      <c r="Z1065" s="3"/>
      <c r="AA1065" s="3"/>
      <c r="AB1065" s="3"/>
      <c r="AC1065" s="3"/>
      <c r="AD1065" s="3"/>
      <c r="AE1065" s="3"/>
      <c r="AF1065" s="3"/>
      <c r="AG1065" s="3"/>
      <c r="AH1065" s="3"/>
      <c r="AI1065" s="3"/>
      <c r="AJ1065" s="3"/>
      <c r="AK1065" s="3"/>
      <c r="AL1065" s="3"/>
      <c r="AM1065" s="3"/>
      <c r="AN1065" s="3"/>
      <c r="AO1065" s="3"/>
      <c r="AP1065" s="3"/>
      <c r="AQ1065" s="3"/>
      <c r="AR1065" s="3"/>
      <c r="AS1065" s="3"/>
      <c r="AT1065" s="3"/>
      <c r="AU1065" s="3"/>
      <c r="AV1065" s="3"/>
      <c r="AW1065" s="3"/>
      <c r="AX1065" s="3"/>
      <c r="AY1065" s="3"/>
      <c r="AZ1065" s="3"/>
      <c r="BA1065" s="3"/>
      <c r="BB1065" s="3"/>
      <c r="BC1065" s="3"/>
      <c r="BD1065" s="3"/>
      <c r="BE1065" s="3"/>
      <c r="BF1065" s="3"/>
      <c r="BG1065" s="3"/>
      <c r="BH1065" s="3"/>
      <c r="BI1065" s="3"/>
      <c r="BJ1065" s="3"/>
      <c r="BK1065" s="3"/>
      <c r="BL1065" s="3"/>
      <c r="BM1065" s="3"/>
      <c r="BN1065" s="3"/>
    </row>
    <row r="1066">
      <c r="A1066" s="3"/>
      <c r="B1066" s="68"/>
      <c r="C1066" s="3"/>
      <c r="D1066" s="3"/>
      <c r="E1066" s="3"/>
      <c r="F1066" s="3"/>
      <c r="G1066" s="3"/>
      <c r="H1066" s="3"/>
      <c r="I1066" s="3"/>
      <c r="J1066" s="3"/>
      <c r="K1066" s="3"/>
      <c r="L1066" s="3"/>
      <c r="M1066" s="3"/>
      <c r="N1066" s="3"/>
      <c r="O1066" s="3"/>
      <c r="P1066" s="3"/>
      <c r="Q1066" s="3"/>
      <c r="R1066" s="3"/>
      <c r="S1066" s="3"/>
      <c r="T1066" s="3"/>
      <c r="U1066" s="3"/>
      <c r="V1066" s="3"/>
      <c r="W1066" s="3"/>
      <c r="X1066" s="3"/>
      <c r="Y1066" s="3"/>
      <c r="Z1066" s="3"/>
      <c r="AA1066" s="3"/>
      <c r="AB1066" s="3"/>
      <c r="AC1066" s="3"/>
      <c r="AD1066" s="3"/>
      <c r="AE1066" s="3"/>
      <c r="AF1066" s="3"/>
      <c r="AG1066" s="3"/>
      <c r="AH1066" s="3"/>
      <c r="AI1066" s="3"/>
      <c r="AJ1066" s="3"/>
      <c r="AK1066" s="3"/>
      <c r="AL1066" s="3"/>
      <c r="AM1066" s="3"/>
      <c r="AN1066" s="3"/>
      <c r="AO1066" s="3"/>
      <c r="AP1066" s="3"/>
      <c r="AQ1066" s="3"/>
      <c r="AR1066" s="3"/>
      <c r="AS1066" s="3"/>
      <c r="AT1066" s="3"/>
      <c r="AU1066" s="3"/>
      <c r="AV1066" s="3"/>
      <c r="AW1066" s="3"/>
      <c r="AX1066" s="3"/>
      <c r="AY1066" s="3"/>
      <c r="AZ1066" s="3"/>
      <c r="BA1066" s="3"/>
      <c r="BB1066" s="3"/>
      <c r="BC1066" s="3"/>
      <c r="BD1066" s="3"/>
      <c r="BE1066" s="3"/>
      <c r="BF1066" s="3"/>
      <c r="BG1066" s="3"/>
      <c r="BH1066" s="3"/>
      <c r="BI1066" s="3"/>
      <c r="BJ1066" s="3"/>
      <c r="BK1066" s="3"/>
      <c r="BL1066" s="3"/>
      <c r="BM1066" s="3"/>
      <c r="BN1066" s="3"/>
    </row>
    <row r="1067">
      <c r="A1067" s="3"/>
      <c r="B1067" s="68"/>
      <c r="C1067" s="3"/>
      <c r="D1067" s="3"/>
      <c r="E1067" s="3"/>
      <c r="F1067" s="3"/>
      <c r="G1067" s="3"/>
      <c r="H1067" s="3"/>
      <c r="I1067" s="3"/>
      <c r="J1067" s="3"/>
      <c r="K1067" s="3"/>
      <c r="L1067" s="3"/>
      <c r="M1067" s="3"/>
      <c r="N1067" s="3"/>
      <c r="O1067" s="3"/>
      <c r="P1067" s="3"/>
      <c r="Q1067" s="3"/>
      <c r="R1067" s="3"/>
      <c r="S1067" s="3"/>
      <c r="T1067" s="3"/>
      <c r="U1067" s="3"/>
      <c r="V1067" s="3"/>
      <c r="W1067" s="3"/>
      <c r="X1067" s="3"/>
      <c r="Y1067" s="3"/>
      <c r="Z1067" s="3"/>
      <c r="AA1067" s="3"/>
      <c r="AB1067" s="3"/>
      <c r="AC1067" s="3"/>
      <c r="AD1067" s="3"/>
      <c r="AE1067" s="3"/>
      <c r="AF1067" s="3"/>
      <c r="AG1067" s="3"/>
      <c r="AH1067" s="3"/>
      <c r="AI1067" s="3"/>
      <c r="AJ1067" s="3"/>
      <c r="AK1067" s="3"/>
      <c r="AL1067" s="3"/>
      <c r="AM1067" s="3"/>
      <c r="AN1067" s="3"/>
      <c r="AO1067" s="3"/>
      <c r="AP1067" s="3"/>
      <c r="AQ1067" s="3"/>
      <c r="AR1067" s="3"/>
      <c r="AS1067" s="3"/>
      <c r="AT1067" s="3"/>
      <c r="AU1067" s="3"/>
      <c r="AV1067" s="3"/>
      <c r="AW1067" s="3"/>
      <c r="AX1067" s="3"/>
      <c r="AY1067" s="3"/>
      <c r="AZ1067" s="3"/>
      <c r="BA1067" s="3"/>
      <c r="BB1067" s="3"/>
      <c r="BC1067" s="3"/>
      <c r="BD1067" s="3"/>
      <c r="BE1067" s="3"/>
      <c r="BF1067" s="3"/>
      <c r="BG1067" s="3"/>
      <c r="BH1067" s="3"/>
      <c r="BI1067" s="3"/>
      <c r="BJ1067" s="3"/>
      <c r="BK1067" s="3"/>
      <c r="BL1067" s="3"/>
      <c r="BM1067" s="3"/>
      <c r="BN1067" s="3"/>
    </row>
    <row r="1068">
      <c r="A1068" s="3"/>
      <c r="B1068" s="68"/>
      <c r="C1068" s="3"/>
      <c r="D1068" s="3"/>
      <c r="E1068" s="3"/>
      <c r="F1068" s="3"/>
      <c r="G1068" s="3"/>
      <c r="H1068" s="3"/>
      <c r="I1068" s="3"/>
      <c r="J1068" s="3"/>
      <c r="K1068" s="3"/>
      <c r="L1068" s="3"/>
      <c r="M1068" s="3"/>
      <c r="N1068" s="3"/>
      <c r="O1068" s="3"/>
      <c r="P1068" s="3"/>
      <c r="Q1068" s="3"/>
      <c r="R1068" s="3"/>
      <c r="S1068" s="3"/>
      <c r="T1068" s="3"/>
      <c r="U1068" s="3"/>
      <c r="V1068" s="3"/>
      <c r="W1068" s="3"/>
      <c r="X1068" s="3"/>
      <c r="Y1068" s="3"/>
      <c r="Z1068" s="3"/>
      <c r="AA1068" s="3"/>
      <c r="AB1068" s="3"/>
      <c r="AC1068" s="3"/>
      <c r="AD1068" s="3"/>
      <c r="AE1068" s="3"/>
      <c r="AF1068" s="3"/>
      <c r="AG1068" s="3"/>
      <c r="AH1068" s="3"/>
      <c r="AI1068" s="3"/>
      <c r="AJ1068" s="3"/>
      <c r="AK1068" s="3"/>
      <c r="AL1068" s="3"/>
      <c r="AM1068" s="3"/>
      <c r="AN1068" s="3"/>
      <c r="AO1068" s="3"/>
      <c r="AP1068" s="3"/>
      <c r="AQ1068" s="3"/>
      <c r="AR1068" s="3"/>
      <c r="AS1068" s="3"/>
      <c r="AT1068" s="3"/>
      <c r="AU1068" s="3"/>
      <c r="AV1068" s="3"/>
      <c r="AW1068" s="3"/>
      <c r="AX1068" s="3"/>
      <c r="AY1068" s="3"/>
      <c r="AZ1068" s="3"/>
      <c r="BA1068" s="3"/>
      <c r="BB1068" s="3"/>
      <c r="BC1068" s="3"/>
      <c r="BD1068" s="3"/>
      <c r="BE1068" s="3"/>
      <c r="BF1068" s="3"/>
      <c r="BG1068" s="3"/>
      <c r="BH1068" s="3"/>
      <c r="BI1068" s="3"/>
      <c r="BJ1068" s="3"/>
      <c r="BK1068" s="3"/>
      <c r="BL1068" s="3"/>
      <c r="BM1068" s="3"/>
      <c r="BN1068" s="3"/>
    </row>
    <row r="1069">
      <c r="A1069" s="3"/>
      <c r="B1069" s="68"/>
      <c r="C1069" s="3"/>
      <c r="D1069" s="3"/>
      <c r="E1069" s="3"/>
      <c r="F1069" s="3"/>
      <c r="G1069" s="3"/>
      <c r="H1069" s="3"/>
      <c r="I1069" s="3"/>
      <c r="J1069" s="3"/>
      <c r="K1069" s="3"/>
      <c r="L1069" s="3"/>
      <c r="M1069" s="3"/>
      <c r="N1069" s="3"/>
      <c r="O1069" s="3"/>
      <c r="P1069" s="3"/>
      <c r="Q1069" s="3"/>
      <c r="R1069" s="3"/>
      <c r="S1069" s="3"/>
      <c r="T1069" s="3"/>
      <c r="U1069" s="3"/>
      <c r="V1069" s="3"/>
      <c r="W1069" s="3"/>
      <c r="X1069" s="3"/>
      <c r="Y1069" s="3"/>
      <c r="Z1069" s="3"/>
      <c r="AA1069" s="3"/>
      <c r="AB1069" s="3"/>
      <c r="AC1069" s="3"/>
      <c r="AD1069" s="3"/>
      <c r="AE1069" s="3"/>
      <c r="AF1069" s="3"/>
      <c r="AG1069" s="3"/>
      <c r="AH1069" s="3"/>
      <c r="AI1069" s="3"/>
      <c r="AJ1069" s="3"/>
      <c r="AK1069" s="3"/>
      <c r="AL1069" s="3"/>
      <c r="AM1069" s="3"/>
      <c r="AN1069" s="3"/>
      <c r="AO1069" s="3"/>
      <c r="AP1069" s="3"/>
      <c r="AQ1069" s="3"/>
      <c r="AR1069" s="3"/>
      <c r="AS1069" s="3"/>
      <c r="AT1069" s="3"/>
      <c r="AU1069" s="3"/>
      <c r="AV1069" s="3"/>
      <c r="AW1069" s="3"/>
      <c r="AX1069" s="3"/>
      <c r="AY1069" s="3"/>
      <c r="AZ1069" s="3"/>
      <c r="BA1069" s="3"/>
      <c r="BB1069" s="3"/>
      <c r="BC1069" s="3"/>
      <c r="BD1069" s="3"/>
      <c r="BE1069" s="3"/>
      <c r="BF1069" s="3"/>
      <c r="BG1069" s="3"/>
      <c r="BH1069" s="3"/>
      <c r="BI1069" s="3"/>
      <c r="BJ1069" s="3"/>
      <c r="BK1069" s="3"/>
      <c r="BL1069" s="3"/>
      <c r="BM1069" s="3"/>
      <c r="BN1069" s="3"/>
    </row>
    <row r="1070">
      <c r="A1070" s="3"/>
      <c r="B1070" s="68"/>
      <c r="C1070" s="3"/>
      <c r="D1070" s="3"/>
      <c r="E1070" s="3"/>
      <c r="F1070" s="3"/>
      <c r="G1070" s="3"/>
      <c r="H1070" s="3"/>
      <c r="I1070" s="3"/>
      <c r="J1070" s="3"/>
      <c r="K1070" s="3"/>
      <c r="L1070" s="3"/>
      <c r="M1070" s="3"/>
      <c r="N1070" s="3"/>
      <c r="O1070" s="3"/>
      <c r="P1070" s="3"/>
      <c r="Q1070" s="3"/>
      <c r="R1070" s="3"/>
      <c r="S1070" s="3"/>
      <c r="T1070" s="3"/>
      <c r="U1070" s="3"/>
      <c r="V1070" s="3"/>
      <c r="W1070" s="3"/>
      <c r="X1070" s="3"/>
      <c r="Y1070" s="3"/>
      <c r="Z1070" s="3"/>
      <c r="AA1070" s="3"/>
      <c r="AB1070" s="3"/>
      <c r="AC1070" s="3"/>
      <c r="AD1070" s="3"/>
      <c r="AE1070" s="3"/>
      <c r="AF1070" s="3"/>
      <c r="AG1070" s="3"/>
      <c r="AH1070" s="3"/>
      <c r="AI1070" s="3"/>
      <c r="AJ1070" s="3"/>
      <c r="AK1070" s="3"/>
      <c r="AL1070" s="3"/>
      <c r="AM1070" s="3"/>
      <c r="AN1070" s="3"/>
      <c r="AO1070" s="3"/>
      <c r="AP1070" s="3"/>
      <c r="AQ1070" s="3"/>
      <c r="AR1070" s="3"/>
      <c r="AS1070" s="3"/>
      <c r="AT1070" s="3"/>
      <c r="AU1070" s="3"/>
      <c r="AV1070" s="3"/>
      <c r="AW1070" s="3"/>
      <c r="AX1070" s="3"/>
      <c r="AY1070" s="3"/>
      <c r="AZ1070" s="3"/>
      <c r="BA1070" s="3"/>
      <c r="BB1070" s="3"/>
      <c r="BC1070" s="3"/>
      <c r="BD1070" s="3"/>
      <c r="BE1070" s="3"/>
      <c r="BF1070" s="3"/>
      <c r="BG1070" s="3"/>
      <c r="BH1070" s="3"/>
      <c r="BI1070" s="3"/>
      <c r="BJ1070" s="3"/>
      <c r="BK1070" s="3"/>
      <c r="BL1070" s="3"/>
      <c r="BM1070" s="3"/>
      <c r="BN1070" s="3"/>
    </row>
    <row r="1071">
      <c r="A1071" s="3"/>
      <c r="B1071" s="68"/>
      <c r="C1071" s="3"/>
      <c r="D1071" s="3"/>
      <c r="E1071" s="3"/>
      <c r="F1071" s="3"/>
      <c r="G1071" s="3"/>
      <c r="H1071" s="3"/>
      <c r="I1071" s="3"/>
      <c r="J1071" s="3"/>
      <c r="K1071" s="3"/>
      <c r="L1071" s="3"/>
      <c r="M1071" s="3"/>
      <c r="N1071" s="3"/>
      <c r="O1071" s="3"/>
      <c r="P1071" s="3"/>
      <c r="Q1071" s="3"/>
      <c r="R1071" s="3"/>
      <c r="S1071" s="3"/>
      <c r="T1071" s="3"/>
      <c r="U1071" s="3"/>
      <c r="V1071" s="3"/>
      <c r="W1071" s="3"/>
      <c r="X1071" s="3"/>
      <c r="Y1071" s="3"/>
      <c r="Z1071" s="3"/>
      <c r="AA1071" s="3"/>
      <c r="AB1071" s="3"/>
      <c r="AC1071" s="3"/>
      <c r="AD1071" s="3"/>
      <c r="AE1071" s="3"/>
      <c r="AF1071" s="3"/>
      <c r="AG1071" s="3"/>
      <c r="AH1071" s="3"/>
      <c r="AI1071" s="3"/>
      <c r="AJ1071" s="3"/>
      <c r="AK1071" s="3"/>
      <c r="AL1071" s="3"/>
      <c r="AM1071" s="3"/>
      <c r="AN1071" s="3"/>
      <c r="AO1071" s="3"/>
      <c r="AP1071" s="3"/>
      <c r="AQ1071" s="3"/>
      <c r="AR1071" s="3"/>
      <c r="AS1071" s="3"/>
      <c r="AT1071" s="3"/>
      <c r="AU1071" s="3"/>
      <c r="AV1071" s="3"/>
      <c r="AW1071" s="3"/>
      <c r="AX1071" s="3"/>
      <c r="AY1071" s="3"/>
      <c r="AZ1071" s="3"/>
      <c r="BA1071" s="3"/>
      <c r="BB1071" s="3"/>
      <c r="BC1071" s="3"/>
      <c r="BD1071" s="3"/>
      <c r="BE1071" s="3"/>
      <c r="BF1071" s="3"/>
      <c r="BG1071" s="3"/>
      <c r="BH1071" s="3"/>
      <c r="BI1071" s="3"/>
      <c r="BJ1071" s="3"/>
      <c r="BK1071" s="3"/>
      <c r="BL1071" s="3"/>
      <c r="BM1071" s="3"/>
      <c r="BN1071" s="3"/>
    </row>
    <row r="1072">
      <c r="A1072" s="3"/>
      <c r="B1072" s="68"/>
      <c r="C1072" s="3"/>
      <c r="D1072" s="3"/>
      <c r="E1072" s="3"/>
      <c r="F1072" s="3"/>
      <c r="G1072" s="3"/>
      <c r="H1072" s="3"/>
      <c r="I1072" s="3"/>
      <c r="J1072" s="3"/>
      <c r="K1072" s="3"/>
      <c r="L1072" s="3"/>
      <c r="M1072" s="3"/>
      <c r="N1072" s="3"/>
      <c r="O1072" s="3"/>
      <c r="P1072" s="3"/>
      <c r="Q1072" s="3"/>
      <c r="R1072" s="3"/>
      <c r="S1072" s="3"/>
      <c r="T1072" s="3"/>
      <c r="U1072" s="3"/>
      <c r="V1072" s="3"/>
      <c r="W1072" s="3"/>
      <c r="X1072" s="3"/>
      <c r="Y1072" s="3"/>
      <c r="Z1072" s="3"/>
      <c r="AA1072" s="3"/>
      <c r="AB1072" s="3"/>
      <c r="AC1072" s="3"/>
      <c r="AD1072" s="3"/>
      <c r="AE1072" s="3"/>
      <c r="AF1072" s="3"/>
      <c r="AG1072" s="3"/>
      <c r="AH1072" s="3"/>
      <c r="AI1072" s="3"/>
      <c r="AJ1072" s="3"/>
      <c r="AK1072" s="3"/>
      <c r="AL1072" s="3"/>
      <c r="AM1072" s="3"/>
      <c r="AN1072" s="3"/>
      <c r="AO1072" s="3"/>
      <c r="AP1072" s="3"/>
      <c r="AQ1072" s="3"/>
      <c r="AR1072" s="3"/>
      <c r="AS1072" s="3"/>
      <c r="AT1072" s="3"/>
      <c r="AU1072" s="3"/>
      <c r="AV1072" s="3"/>
      <c r="AW1072" s="3"/>
      <c r="AX1072" s="3"/>
      <c r="AY1072" s="3"/>
      <c r="AZ1072" s="3"/>
      <c r="BA1072" s="3"/>
      <c r="BB1072" s="3"/>
      <c r="BC1072" s="3"/>
      <c r="BD1072" s="3"/>
      <c r="BE1072" s="3"/>
      <c r="BF1072" s="3"/>
      <c r="BG1072" s="3"/>
      <c r="BH1072" s="3"/>
      <c r="BI1072" s="3"/>
      <c r="BJ1072" s="3"/>
      <c r="BK1072" s="3"/>
      <c r="BL1072" s="3"/>
      <c r="BM1072" s="3"/>
      <c r="BN1072" s="3"/>
    </row>
    <row r="1073">
      <c r="A1073" s="3"/>
      <c r="B1073" s="68"/>
      <c r="C1073" s="3"/>
      <c r="D1073" s="3"/>
      <c r="E1073" s="3"/>
      <c r="F1073" s="3"/>
      <c r="G1073" s="3"/>
      <c r="H1073" s="3"/>
      <c r="I1073" s="3"/>
      <c r="J1073" s="3"/>
      <c r="K1073" s="3"/>
      <c r="L1073" s="3"/>
      <c r="M1073" s="3"/>
      <c r="N1073" s="3"/>
      <c r="O1073" s="3"/>
      <c r="P1073" s="3"/>
      <c r="Q1073" s="3"/>
      <c r="R1073" s="3"/>
      <c r="S1073" s="3"/>
      <c r="T1073" s="3"/>
      <c r="U1073" s="3"/>
      <c r="V1073" s="3"/>
      <c r="W1073" s="3"/>
      <c r="X1073" s="3"/>
      <c r="Y1073" s="3"/>
      <c r="Z1073" s="3"/>
      <c r="AA1073" s="3"/>
      <c r="AB1073" s="3"/>
      <c r="AC1073" s="3"/>
      <c r="AD1073" s="3"/>
      <c r="AE1073" s="3"/>
      <c r="AF1073" s="3"/>
      <c r="AG1073" s="3"/>
      <c r="AH1073" s="3"/>
      <c r="AI1073" s="3"/>
      <c r="AJ1073" s="3"/>
      <c r="AK1073" s="3"/>
      <c r="AL1073" s="3"/>
      <c r="AM1073" s="3"/>
      <c r="AN1073" s="3"/>
      <c r="AO1073" s="3"/>
      <c r="AP1073" s="3"/>
      <c r="AQ1073" s="3"/>
      <c r="AR1073" s="3"/>
      <c r="AS1073" s="3"/>
      <c r="AT1073" s="3"/>
      <c r="AU1073" s="3"/>
      <c r="AV1073" s="3"/>
      <c r="AW1073" s="3"/>
      <c r="AX1073" s="3"/>
      <c r="AY1073" s="3"/>
      <c r="AZ1073" s="3"/>
      <c r="BA1073" s="3"/>
      <c r="BB1073" s="3"/>
      <c r="BC1073" s="3"/>
      <c r="BD1073" s="3"/>
      <c r="BE1073" s="3"/>
      <c r="BF1073" s="3"/>
      <c r="BG1073" s="3"/>
      <c r="BH1073" s="3"/>
      <c r="BI1073" s="3"/>
      <c r="BJ1073" s="3"/>
      <c r="BK1073" s="3"/>
      <c r="BL1073" s="3"/>
      <c r="BM1073" s="3"/>
      <c r="BN1073" s="3"/>
    </row>
    <row r="1074">
      <c r="A1074" s="3"/>
      <c r="B1074" s="68"/>
      <c r="C1074" s="3"/>
      <c r="D1074" s="3"/>
      <c r="E1074" s="3"/>
      <c r="F1074" s="3"/>
      <c r="G1074" s="3"/>
      <c r="H1074" s="3"/>
      <c r="I1074" s="3"/>
      <c r="J1074" s="3"/>
      <c r="K1074" s="3"/>
      <c r="L1074" s="3"/>
      <c r="M1074" s="3"/>
      <c r="N1074" s="3"/>
      <c r="O1074" s="3"/>
      <c r="P1074" s="3"/>
      <c r="Q1074" s="3"/>
      <c r="R1074" s="3"/>
      <c r="S1074" s="3"/>
      <c r="T1074" s="3"/>
      <c r="U1074" s="3"/>
      <c r="V1074" s="3"/>
      <c r="W1074" s="3"/>
      <c r="X1074" s="3"/>
      <c r="Y1074" s="3"/>
      <c r="Z1074" s="3"/>
      <c r="AA1074" s="3"/>
      <c r="AB1074" s="3"/>
      <c r="AC1074" s="3"/>
      <c r="AD1074" s="3"/>
      <c r="AE1074" s="3"/>
      <c r="AF1074" s="3"/>
      <c r="AG1074" s="3"/>
      <c r="AH1074" s="3"/>
      <c r="AI1074" s="3"/>
      <c r="AJ1074" s="3"/>
      <c r="AK1074" s="3"/>
      <c r="AL1074" s="3"/>
      <c r="AM1074" s="3"/>
      <c r="AN1074" s="3"/>
      <c r="AO1074" s="3"/>
      <c r="AP1074" s="3"/>
      <c r="AQ1074" s="3"/>
      <c r="AR1074" s="3"/>
      <c r="AS1074" s="3"/>
      <c r="AT1074" s="3"/>
      <c r="AU1074" s="3"/>
      <c r="AV1074" s="3"/>
      <c r="AW1074" s="3"/>
      <c r="AX1074" s="3"/>
      <c r="AY1074" s="3"/>
      <c r="AZ1074" s="3"/>
      <c r="BA1074" s="3"/>
      <c r="BB1074" s="3"/>
      <c r="BC1074" s="3"/>
      <c r="BD1074" s="3"/>
      <c r="BE1074" s="3"/>
      <c r="BF1074" s="3"/>
      <c r="BG1074" s="3"/>
      <c r="BH1074" s="3"/>
      <c r="BI1074" s="3"/>
      <c r="BJ1074" s="3"/>
      <c r="BK1074" s="3"/>
      <c r="BL1074" s="3"/>
      <c r="BM1074" s="3"/>
      <c r="BN1074" s="3"/>
    </row>
    <row r="1075">
      <c r="A1075" s="3"/>
      <c r="B1075" s="68"/>
      <c r="C1075" s="3"/>
      <c r="D1075" s="3"/>
      <c r="E1075" s="3"/>
      <c r="F1075" s="3"/>
      <c r="G1075" s="3"/>
      <c r="H1075" s="3"/>
      <c r="I1075" s="3"/>
      <c r="J1075" s="3"/>
      <c r="K1075" s="3"/>
      <c r="L1075" s="3"/>
      <c r="M1075" s="3"/>
      <c r="N1075" s="3"/>
      <c r="O1075" s="3"/>
      <c r="P1075" s="3"/>
      <c r="Q1075" s="3"/>
      <c r="R1075" s="3"/>
      <c r="S1075" s="3"/>
      <c r="T1075" s="3"/>
      <c r="U1075" s="3"/>
      <c r="V1075" s="3"/>
      <c r="W1075" s="3"/>
      <c r="X1075" s="3"/>
      <c r="Y1075" s="3"/>
      <c r="Z1075" s="3"/>
      <c r="AA1075" s="3"/>
      <c r="AB1075" s="3"/>
      <c r="AC1075" s="3"/>
      <c r="AD1075" s="3"/>
      <c r="AE1075" s="3"/>
      <c r="AF1075" s="3"/>
      <c r="AG1075" s="3"/>
      <c r="AH1075" s="3"/>
      <c r="AI1075" s="3"/>
      <c r="AJ1075" s="3"/>
      <c r="AK1075" s="3"/>
      <c r="AL1075" s="3"/>
      <c r="AM1075" s="3"/>
      <c r="AN1075" s="3"/>
      <c r="AO1075" s="3"/>
      <c r="AP1075" s="3"/>
      <c r="AQ1075" s="3"/>
      <c r="AR1075" s="3"/>
      <c r="AS1075" s="3"/>
      <c r="AT1075" s="3"/>
      <c r="AU1075" s="3"/>
      <c r="AV1075" s="3"/>
      <c r="AW1075" s="3"/>
      <c r="AX1075" s="3"/>
      <c r="AY1075" s="3"/>
      <c r="AZ1075" s="3"/>
      <c r="BA1075" s="3"/>
      <c r="BB1075" s="3"/>
      <c r="BC1075" s="3"/>
      <c r="BD1075" s="3"/>
      <c r="BE1075" s="3"/>
      <c r="BF1075" s="3"/>
      <c r="BG1075" s="3"/>
      <c r="BH1075" s="3"/>
      <c r="BI1075" s="3"/>
      <c r="BJ1075" s="3"/>
      <c r="BK1075" s="3"/>
      <c r="BL1075" s="3"/>
      <c r="BM1075" s="3"/>
      <c r="BN1075" s="3"/>
    </row>
    <row r="1076">
      <c r="A1076" s="3"/>
      <c r="B1076" s="68"/>
      <c r="C1076" s="3"/>
      <c r="D1076" s="3"/>
      <c r="E1076" s="3"/>
      <c r="F1076" s="3"/>
      <c r="G1076" s="3"/>
      <c r="H1076" s="3"/>
      <c r="I1076" s="3"/>
      <c r="J1076" s="3"/>
      <c r="K1076" s="3"/>
      <c r="L1076" s="3"/>
      <c r="M1076" s="3"/>
      <c r="N1076" s="3"/>
      <c r="O1076" s="3"/>
      <c r="P1076" s="3"/>
      <c r="Q1076" s="3"/>
      <c r="R1076" s="3"/>
      <c r="S1076" s="3"/>
      <c r="T1076" s="3"/>
      <c r="U1076" s="3"/>
      <c r="V1076" s="3"/>
      <c r="W1076" s="3"/>
      <c r="X1076" s="3"/>
      <c r="Y1076" s="3"/>
      <c r="Z1076" s="3"/>
      <c r="AA1076" s="3"/>
      <c r="AB1076" s="3"/>
      <c r="AC1076" s="3"/>
      <c r="AD1076" s="3"/>
      <c r="AE1076" s="3"/>
      <c r="AF1076" s="3"/>
      <c r="AG1076" s="3"/>
      <c r="AH1076" s="3"/>
      <c r="AI1076" s="3"/>
      <c r="AJ1076" s="3"/>
      <c r="AK1076" s="3"/>
      <c r="AL1076" s="3"/>
      <c r="AM1076" s="3"/>
      <c r="AN1076" s="3"/>
      <c r="AO1076" s="3"/>
      <c r="AP1076" s="3"/>
      <c r="AQ1076" s="3"/>
      <c r="AR1076" s="3"/>
      <c r="AS1076" s="3"/>
      <c r="AT1076" s="3"/>
      <c r="AU1076" s="3"/>
      <c r="AV1076" s="3"/>
      <c r="AW1076" s="3"/>
      <c r="AX1076" s="3"/>
      <c r="AY1076" s="3"/>
      <c r="AZ1076" s="3"/>
      <c r="BA1076" s="3"/>
      <c r="BB1076" s="3"/>
      <c r="BC1076" s="3"/>
      <c r="BD1076" s="3"/>
      <c r="BE1076" s="3"/>
      <c r="BF1076" s="3"/>
      <c r="BG1076" s="3"/>
      <c r="BH1076" s="3"/>
      <c r="BI1076" s="3"/>
      <c r="BJ1076" s="3"/>
      <c r="BK1076" s="3"/>
      <c r="BL1076" s="3"/>
      <c r="BM1076" s="3"/>
      <c r="BN1076" s="3"/>
    </row>
    <row r="1077">
      <c r="A1077" s="3"/>
      <c r="B1077" s="68"/>
      <c r="C1077" s="3"/>
      <c r="D1077" s="3"/>
      <c r="E1077" s="3"/>
      <c r="F1077" s="3"/>
      <c r="G1077" s="3"/>
      <c r="H1077" s="3"/>
      <c r="I1077" s="3"/>
      <c r="J1077" s="3"/>
      <c r="K1077" s="3"/>
      <c r="L1077" s="3"/>
      <c r="M1077" s="3"/>
      <c r="N1077" s="3"/>
      <c r="O1077" s="3"/>
      <c r="P1077" s="3"/>
      <c r="Q1077" s="3"/>
      <c r="R1077" s="3"/>
      <c r="S1077" s="3"/>
      <c r="T1077" s="3"/>
      <c r="U1077" s="3"/>
      <c r="V1077" s="3"/>
      <c r="W1077" s="3"/>
      <c r="X1077" s="3"/>
      <c r="Y1077" s="3"/>
      <c r="Z1077" s="3"/>
      <c r="AA1077" s="3"/>
      <c r="AB1077" s="3"/>
      <c r="AC1077" s="3"/>
      <c r="AD1077" s="3"/>
      <c r="AE1077" s="3"/>
      <c r="AF1077" s="3"/>
      <c r="AG1077" s="3"/>
      <c r="AH1077" s="3"/>
      <c r="AI1077" s="3"/>
      <c r="AJ1077" s="3"/>
      <c r="AK1077" s="3"/>
      <c r="AL1077" s="3"/>
      <c r="AM1077" s="3"/>
      <c r="AN1077" s="3"/>
      <c r="AO1077" s="3"/>
      <c r="AP1077" s="3"/>
      <c r="AQ1077" s="3"/>
      <c r="AR1077" s="3"/>
      <c r="AS1077" s="3"/>
      <c r="AT1077" s="3"/>
      <c r="AU1077" s="3"/>
      <c r="AV1077" s="3"/>
      <c r="AW1077" s="3"/>
      <c r="AX1077" s="3"/>
      <c r="AY1077" s="3"/>
      <c r="AZ1077" s="3"/>
      <c r="BA1077" s="3"/>
      <c r="BB1077" s="3"/>
      <c r="BC1077" s="3"/>
      <c r="BD1077" s="3"/>
      <c r="BE1077" s="3"/>
      <c r="BF1077" s="3"/>
      <c r="BG1077" s="3"/>
      <c r="BH1077" s="3"/>
      <c r="BI1077" s="3"/>
      <c r="BJ1077" s="3"/>
      <c r="BK1077" s="3"/>
      <c r="BL1077" s="3"/>
      <c r="BM1077" s="3"/>
      <c r="BN1077" s="3"/>
    </row>
    <row r="1078">
      <c r="A1078" s="3"/>
      <c r="B1078" s="68"/>
      <c r="C1078" s="3"/>
      <c r="D1078" s="3"/>
      <c r="E1078" s="3"/>
      <c r="F1078" s="3"/>
      <c r="G1078" s="3"/>
      <c r="H1078" s="3"/>
      <c r="I1078" s="3"/>
      <c r="J1078" s="3"/>
      <c r="K1078" s="3"/>
      <c r="L1078" s="3"/>
      <c r="M1078" s="3"/>
      <c r="N1078" s="3"/>
      <c r="O1078" s="3"/>
      <c r="P1078" s="3"/>
      <c r="Q1078" s="3"/>
      <c r="R1078" s="3"/>
      <c r="S1078" s="3"/>
      <c r="T1078" s="3"/>
      <c r="U1078" s="3"/>
      <c r="V1078" s="3"/>
      <c r="W1078" s="3"/>
      <c r="X1078" s="3"/>
      <c r="Y1078" s="3"/>
      <c r="Z1078" s="3"/>
      <c r="AA1078" s="3"/>
      <c r="AB1078" s="3"/>
      <c r="AC1078" s="3"/>
      <c r="AD1078" s="3"/>
      <c r="AE1078" s="3"/>
      <c r="AF1078" s="3"/>
      <c r="AG1078" s="3"/>
      <c r="AH1078" s="3"/>
      <c r="AI1078" s="3"/>
      <c r="AJ1078" s="3"/>
      <c r="AK1078" s="3"/>
      <c r="AL1078" s="3"/>
      <c r="AM1078" s="3"/>
      <c r="AN1078" s="3"/>
      <c r="AO1078" s="3"/>
      <c r="AP1078" s="3"/>
      <c r="AQ1078" s="3"/>
      <c r="AR1078" s="3"/>
      <c r="AS1078" s="3"/>
      <c r="AT1078" s="3"/>
      <c r="AU1078" s="3"/>
      <c r="AV1078" s="3"/>
      <c r="AW1078" s="3"/>
      <c r="AX1078" s="3"/>
      <c r="AY1078" s="3"/>
      <c r="AZ1078" s="3"/>
      <c r="BA1078" s="3"/>
      <c r="BB1078" s="3"/>
      <c r="BC1078" s="3"/>
      <c r="BD1078" s="3"/>
      <c r="BE1078" s="3"/>
      <c r="BF1078" s="3"/>
      <c r="BG1078" s="3"/>
      <c r="BH1078" s="3"/>
      <c r="BI1078" s="3"/>
      <c r="BJ1078" s="3"/>
      <c r="BK1078" s="3"/>
      <c r="BL1078" s="3"/>
      <c r="BM1078" s="3"/>
      <c r="BN1078" s="3"/>
    </row>
    <row r="1079">
      <c r="A1079" s="3"/>
      <c r="B1079" s="68"/>
      <c r="C1079" s="3"/>
      <c r="D1079" s="3"/>
      <c r="E1079" s="3"/>
      <c r="F1079" s="3"/>
      <c r="G1079" s="3"/>
      <c r="H1079" s="3"/>
      <c r="I1079" s="3"/>
      <c r="J1079" s="3"/>
      <c r="K1079" s="3"/>
      <c r="L1079" s="3"/>
      <c r="M1079" s="3"/>
      <c r="N1079" s="3"/>
      <c r="O1079" s="3"/>
      <c r="P1079" s="3"/>
      <c r="Q1079" s="3"/>
      <c r="R1079" s="3"/>
      <c r="S1079" s="3"/>
      <c r="T1079" s="3"/>
      <c r="U1079" s="3"/>
      <c r="V1079" s="3"/>
      <c r="W1079" s="3"/>
      <c r="X1079" s="3"/>
      <c r="Y1079" s="3"/>
      <c r="Z1079" s="3"/>
      <c r="AA1079" s="3"/>
      <c r="AB1079" s="3"/>
      <c r="AC1079" s="3"/>
      <c r="AD1079" s="3"/>
      <c r="AE1079" s="3"/>
      <c r="AF1079" s="3"/>
      <c r="AG1079" s="3"/>
      <c r="AH1079" s="3"/>
      <c r="AI1079" s="3"/>
      <c r="AJ1079" s="3"/>
      <c r="AK1079" s="3"/>
      <c r="AL1079" s="3"/>
      <c r="AM1079" s="3"/>
      <c r="AN1079" s="3"/>
      <c r="AO1079" s="3"/>
      <c r="AP1079" s="3"/>
      <c r="AQ1079" s="3"/>
      <c r="AR1079" s="3"/>
      <c r="AS1079" s="3"/>
      <c r="AT1079" s="3"/>
      <c r="AU1079" s="3"/>
      <c r="AV1079" s="3"/>
      <c r="AW1079" s="3"/>
      <c r="AX1079" s="3"/>
      <c r="AY1079" s="3"/>
      <c r="AZ1079" s="3"/>
      <c r="BA1079" s="3"/>
      <c r="BB1079" s="3"/>
      <c r="BC1079" s="3"/>
      <c r="BD1079" s="3"/>
      <c r="BE1079" s="3"/>
      <c r="BF1079" s="3"/>
      <c r="BG1079" s="3"/>
      <c r="BH1079" s="3"/>
      <c r="BI1079" s="3"/>
      <c r="BJ1079" s="3"/>
      <c r="BK1079" s="3"/>
      <c r="BL1079" s="3"/>
      <c r="BM1079" s="3"/>
      <c r="BN1079" s="3"/>
    </row>
    <row r="1080">
      <c r="A1080" s="3"/>
      <c r="B1080" s="68"/>
      <c r="C1080" s="3"/>
      <c r="D1080" s="3"/>
      <c r="E1080" s="3"/>
      <c r="F1080" s="3"/>
      <c r="G1080" s="3"/>
      <c r="H1080" s="3"/>
      <c r="I1080" s="3"/>
      <c r="J1080" s="3"/>
      <c r="K1080" s="3"/>
      <c r="L1080" s="3"/>
      <c r="M1080" s="3"/>
      <c r="N1080" s="3"/>
      <c r="O1080" s="3"/>
      <c r="P1080" s="3"/>
      <c r="Q1080" s="3"/>
      <c r="R1080" s="3"/>
      <c r="S1080" s="3"/>
      <c r="T1080" s="3"/>
      <c r="U1080" s="3"/>
      <c r="V1080" s="3"/>
      <c r="W1080" s="3"/>
      <c r="X1080" s="3"/>
      <c r="Y1080" s="3"/>
      <c r="Z1080" s="3"/>
      <c r="AA1080" s="3"/>
      <c r="AB1080" s="3"/>
      <c r="AC1080" s="3"/>
      <c r="AD1080" s="3"/>
      <c r="AE1080" s="3"/>
      <c r="AF1080" s="3"/>
      <c r="AG1080" s="3"/>
      <c r="AH1080" s="3"/>
      <c r="AI1080" s="3"/>
      <c r="AJ1080" s="3"/>
      <c r="AK1080" s="3"/>
      <c r="AL1080" s="3"/>
      <c r="AM1080" s="3"/>
      <c r="AN1080" s="3"/>
      <c r="AO1080" s="3"/>
      <c r="AP1080" s="3"/>
      <c r="AQ1080" s="3"/>
      <c r="AR1080" s="3"/>
      <c r="AS1080" s="3"/>
      <c r="AT1080" s="3"/>
      <c r="AU1080" s="3"/>
      <c r="AV1080" s="3"/>
      <c r="AW1080" s="3"/>
      <c r="AX1080" s="3"/>
      <c r="AY1080" s="3"/>
      <c r="AZ1080" s="3"/>
      <c r="BA1080" s="3"/>
      <c r="BB1080" s="3"/>
      <c r="BC1080" s="3"/>
      <c r="BD1080" s="3"/>
      <c r="BE1080" s="3"/>
      <c r="BF1080" s="3"/>
      <c r="BG1080" s="3"/>
      <c r="BH1080" s="3"/>
      <c r="BI1080" s="3"/>
      <c r="BJ1080" s="3"/>
      <c r="BK1080" s="3"/>
      <c r="BL1080" s="3"/>
      <c r="BM1080" s="3"/>
      <c r="BN1080" s="3"/>
    </row>
    <row r="1081">
      <c r="A1081" s="3"/>
      <c r="B1081" s="68"/>
      <c r="C1081" s="3"/>
      <c r="D1081" s="3"/>
      <c r="E1081" s="3"/>
      <c r="F1081" s="3"/>
      <c r="G1081" s="3"/>
      <c r="H1081" s="3"/>
      <c r="I1081" s="3"/>
      <c r="J1081" s="3"/>
      <c r="K1081" s="3"/>
      <c r="L1081" s="3"/>
      <c r="M1081" s="3"/>
      <c r="N1081" s="3"/>
      <c r="O1081" s="3"/>
      <c r="P1081" s="3"/>
      <c r="Q1081" s="3"/>
      <c r="R1081" s="3"/>
      <c r="S1081" s="3"/>
      <c r="T1081" s="3"/>
      <c r="U1081" s="3"/>
      <c r="V1081" s="3"/>
      <c r="W1081" s="3"/>
      <c r="X1081" s="3"/>
      <c r="Y1081" s="3"/>
      <c r="Z1081" s="3"/>
      <c r="AA1081" s="3"/>
      <c r="AB1081" s="3"/>
      <c r="AC1081" s="3"/>
      <c r="AD1081" s="3"/>
      <c r="AE1081" s="3"/>
      <c r="AF1081" s="3"/>
      <c r="AG1081" s="3"/>
      <c r="AH1081" s="3"/>
      <c r="AI1081" s="3"/>
      <c r="AJ1081" s="3"/>
      <c r="AK1081" s="3"/>
      <c r="AL1081" s="3"/>
      <c r="AM1081" s="3"/>
      <c r="AN1081" s="3"/>
      <c r="AO1081" s="3"/>
      <c r="AP1081" s="3"/>
      <c r="AQ1081" s="3"/>
      <c r="AR1081" s="3"/>
      <c r="AS1081" s="3"/>
      <c r="AT1081" s="3"/>
      <c r="AU1081" s="3"/>
      <c r="AV1081" s="3"/>
      <c r="AW1081" s="3"/>
      <c r="AX1081" s="3"/>
      <c r="AY1081" s="3"/>
      <c r="AZ1081" s="3"/>
      <c r="BA1081" s="3"/>
      <c r="BB1081" s="3"/>
      <c r="BC1081" s="3"/>
      <c r="BD1081" s="3"/>
      <c r="BE1081" s="3"/>
      <c r="BF1081" s="3"/>
      <c r="BG1081" s="3"/>
      <c r="BH1081" s="3"/>
      <c r="BI1081" s="3"/>
      <c r="BJ1081" s="3"/>
      <c r="BK1081" s="3"/>
      <c r="BL1081" s="3"/>
      <c r="BM1081" s="3"/>
      <c r="BN1081" s="3"/>
    </row>
    <row r="1082">
      <c r="A1082" s="3"/>
      <c r="B1082" s="68"/>
      <c r="C1082" s="3"/>
      <c r="D1082" s="3"/>
      <c r="E1082" s="3"/>
      <c r="F1082" s="3"/>
      <c r="G1082" s="3"/>
      <c r="H1082" s="3"/>
      <c r="I1082" s="3"/>
      <c r="J1082" s="3"/>
      <c r="K1082" s="3"/>
      <c r="L1082" s="3"/>
      <c r="M1082" s="3"/>
      <c r="N1082" s="3"/>
      <c r="O1082" s="3"/>
      <c r="P1082" s="3"/>
      <c r="Q1082" s="3"/>
      <c r="R1082" s="3"/>
      <c r="S1082" s="3"/>
      <c r="T1082" s="3"/>
      <c r="U1082" s="3"/>
      <c r="V1082" s="3"/>
      <c r="W1082" s="3"/>
      <c r="X1082" s="3"/>
      <c r="Y1082" s="3"/>
      <c r="Z1082" s="3"/>
      <c r="AA1082" s="3"/>
      <c r="AB1082" s="3"/>
      <c r="AC1082" s="3"/>
      <c r="AD1082" s="3"/>
      <c r="AE1082" s="3"/>
      <c r="AF1082" s="3"/>
      <c r="AG1082" s="3"/>
      <c r="AH1082" s="3"/>
      <c r="AI1082" s="3"/>
      <c r="AJ1082" s="3"/>
      <c r="AK1082" s="3"/>
      <c r="AL1082" s="3"/>
      <c r="AM1082" s="3"/>
      <c r="AN1082" s="3"/>
      <c r="AO1082" s="3"/>
      <c r="AP1082" s="3"/>
      <c r="AQ1082" s="3"/>
      <c r="AR1082" s="3"/>
      <c r="AS1082" s="3"/>
      <c r="AT1082" s="3"/>
      <c r="AU1082" s="3"/>
      <c r="AV1082" s="3"/>
      <c r="AW1082" s="3"/>
      <c r="AX1082" s="3"/>
      <c r="AY1082" s="3"/>
      <c r="AZ1082" s="3"/>
      <c r="BA1082" s="3"/>
      <c r="BB1082" s="3"/>
      <c r="BC1082" s="3"/>
      <c r="BD1082" s="3"/>
      <c r="BE1082" s="3"/>
      <c r="BF1082" s="3"/>
      <c r="BG1082" s="3"/>
      <c r="BH1082" s="3"/>
      <c r="BI1082" s="3"/>
      <c r="BJ1082" s="3"/>
      <c r="BK1082" s="3"/>
      <c r="BL1082" s="3"/>
      <c r="BM1082" s="3"/>
      <c r="BN1082" s="3"/>
    </row>
    <row r="1083">
      <c r="A1083" s="3"/>
      <c r="B1083" s="68"/>
      <c r="C1083" s="3"/>
      <c r="D1083" s="3"/>
      <c r="E1083" s="3"/>
      <c r="F1083" s="3"/>
      <c r="G1083" s="3"/>
      <c r="H1083" s="3"/>
      <c r="I1083" s="3"/>
      <c r="J1083" s="3"/>
      <c r="K1083" s="3"/>
      <c r="L1083" s="3"/>
      <c r="M1083" s="3"/>
      <c r="N1083" s="3"/>
      <c r="O1083" s="3"/>
      <c r="P1083" s="3"/>
      <c r="Q1083" s="3"/>
      <c r="R1083" s="3"/>
      <c r="S1083" s="3"/>
      <c r="T1083" s="3"/>
      <c r="U1083" s="3"/>
      <c r="V1083" s="3"/>
      <c r="W1083" s="3"/>
      <c r="X1083" s="3"/>
      <c r="Y1083" s="3"/>
      <c r="Z1083" s="3"/>
      <c r="AA1083" s="3"/>
      <c r="AB1083" s="3"/>
      <c r="AC1083" s="3"/>
      <c r="AD1083" s="3"/>
      <c r="AE1083" s="3"/>
      <c r="AF1083" s="3"/>
      <c r="AG1083" s="3"/>
      <c r="AH1083" s="3"/>
      <c r="AI1083" s="3"/>
      <c r="AJ1083" s="3"/>
      <c r="AK1083" s="3"/>
      <c r="AL1083" s="3"/>
      <c r="AM1083" s="3"/>
      <c r="AN1083" s="3"/>
      <c r="AO1083" s="3"/>
      <c r="AP1083" s="3"/>
      <c r="AQ1083" s="3"/>
      <c r="AR1083" s="3"/>
      <c r="AS1083" s="3"/>
      <c r="AT1083" s="3"/>
      <c r="AU1083" s="3"/>
      <c r="AV1083" s="3"/>
      <c r="AW1083" s="3"/>
      <c r="AX1083" s="3"/>
      <c r="AY1083" s="3"/>
      <c r="AZ1083" s="3"/>
      <c r="BA1083" s="3"/>
      <c r="BB1083" s="3"/>
      <c r="BC1083" s="3"/>
      <c r="BD1083" s="3"/>
      <c r="BE1083" s="3"/>
      <c r="BF1083" s="3"/>
      <c r="BG1083" s="3"/>
      <c r="BH1083" s="3"/>
      <c r="BI1083" s="3"/>
      <c r="BJ1083" s="3"/>
      <c r="BK1083" s="3"/>
      <c r="BL1083" s="3"/>
      <c r="BM1083" s="3"/>
      <c r="BN1083" s="3"/>
    </row>
    <row r="1084">
      <c r="A1084" s="3"/>
      <c r="B1084" s="68"/>
      <c r="C1084" s="3"/>
      <c r="D1084" s="3"/>
      <c r="E1084" s="3"/>
      <c r="F1084" s="3"/>
      <c r="G1084" s="3"/>
      <c r="H1084" s="3"/>
      <c r="I1084" s="3"/>
      <c r="J1084" s="3"/>
      <c r="K1084" s="3"/>
      <c r="L1084" s="3"/>
      <c r="M1084" s="3"/>
      <c r="N1084" s="3"/>
      <c r="O1084" s="3"/>
      <c r="P1084" s="3"/>
      <c r="Q1084" s="3"/>
      <c r="R1084" s="3"/>
      <c r="S1084" s="3"/>
      <c r="T1084" s="3"/>
      <c r="U1084" s="3"/>
      <c r="V1084" s="3"/>
      <c r="W1084" s="3"/>
      <c r="X1084" s="3"/>
      <c r="Y1084" s="3"/>
      <c r="Z1084" s="3"/>
      <c r="AA1084" s="3"/>
      <c r="AB1084" s="3"/>
      <c r="AC1084" s="3"/>
      <c r="AD1084" s="3"/>
      <c r="AE1084" s="3"/>
      <c r="AF1084" s="3"/>
      <c r="AG1084" s="3"/>
      <c r="AH1084" s="3"/>
      <c r="AI1084" s="3"/>
      <c r="AJ1084" s="3"/>
      <c r="AK1084" s="3"/>
      <c r="AL1084" s="3"/>
      <c r="AM1084" s="3"/>
      <c r="AN1084" s="3"/>
      <c r="AO1084" s="3"/>
      <c r="AP1084" s="3"/>
      <c r="AQ1084" s="3"/>
      <c r="AR1084" s="3"/>
      <c r="AS1084" s="3"/>
      <c r="AT1084" s="3"/>
      <c r="AU1084" s="3"/>
      <c r="AV1084" s="3"/>
      <c r="AW1084" s="3"/>
      <c r="AX1084" s="3"/>
      <c r="AY1084" s="3"/>
      <c r="AZ1084" s="3"/>
      <c r="BA1084" s="3"/>
      <c r="BB1084" s="3"/>
      <c r="BC1084" s="3"/>
      <c r="BD1084" s="3"/>
      <c r="BE1084" s="3"/>
      <c r="BF1084" s="3"/>
      <c r="BG1084" s="3"/>
      <c r="BH1084" s="3"/>
      <c r="BI1084" s="3"/>
      <c r="BJ1084" s="3"/>
      <c r="BK1084" s="3"/>
      <c r="BL1084" s="3"/>
      <c r="BM1084" s="3"/>
      <c r="BN1084" s="3"/>
    </row>
    <row r="1085">
      <c r="A1085" s="3"/>
      <c r="B1085" s="68"/>
      <c r="C1085" s="3"/>
      <c r="D1085" s="3"/>
      <c r="E1085" s="3"/>
      <c r="F1085" s="3"/>
      <c r="G1085" s="3"/>
      <c r="H1085" s="3"/>
      <c r="I1085" s="3"/>
      <c r="J1085" s="3"/>
      <c r="K1085" s="3"/>
      <c r="L1085" s="3"/>
      <c r="M1085" s="3"/>
      <c r="N1085" s="3"/>
      <c r="O1085" s="3"/>
      <c r="P1085" s="3"/>
      <c r="Q1085" s="3"/>
      <c r="R1085" s="3"/>
      <c r="S1085" s="3"/>
      <c r="T1085" s="3"/>
      <c r="U1085" s="3"/>
      <c r="V1085" s="3"/>
      <c r="W1085" s="3"/>
      <c r="X1085" s="3"/>
      <c r="Y1085" s="3"/>
      <c r="Z1085" s="3"/>
      <c r="AA1085" s="3"/>
      <c r="AB1085" s="3"/>
      <c r="AC1085" s="3"/>
      <c r="AD1085" s="3"/>
      <c r="AE1085" s="3"/>
      <c r="AF1085" s="3"/>
      <c r="AG1085" s="3"/>
      <c r="AH1085" s="3"/>
      <c r="AI1085" s="3"/>
      <c r="AJ1085" s="3"/>
      <c r="AK1085" s="3"/>
      <c r="AL1085" s="3"/>
      <c r="AM1085" s="3"/>
      <c r="AN1085" s="3"/>
      <c r="AO1085" s="3"/>
      <c r="AP1085" s="3"/>
      <c r="AQ1085" s="3"/>
      <c r="AR1085" s="3"/>
      <c r="AS1085" s="3"/>
      <c r="AT1085" s="3"/>
      <c r="AU1085" s="3"/>
      <c r="AV1085" s="3"/>
      <c r="AW1085" s="3"/>
      <c r="AX1085" s="3"/>
      <c r="AY1085" s="3"/>
      <c r="AZ1085" s="3"/>
      <c r="BA1085" s="3"/>
      <c r="BB1085" s="3"/>
      <c r="BC1085" s="3"/>
      <c r="BD1085" s="3"/>
      <c r="BE1085" s="3"/>
      <c r="BF1085" s="3"/>
      <c r="BG1085" s="3"/>
      <c r="BH1085" s="3"/>
      <c r="BI1085" s="3"/>
      <c r="BJ1085" s="3"/>
      <c r="BK1085" s="3"/>
      <c r="BL1085" s="3"/>
      <c r="BM1085" s="3"/>
      <c r="BN1085" s="3"/>
    </row>
    <row r="1086">
      <c r="A1086" s="3"/>
      <c r="B1086" s="68"/>
      <c r="C1086" s="3"/>
      <c r="D1086" s="3"/>
      <c r="E1086" s="3"/>
      <c r="F1086" s="3"/>
      <c r="G1086" s="3"/>
      <c r="H1086" s="3"/>
      <c r="I1086" s="3"/>
      <c r="J1086" s="3"/>
      <c r="K1086" s="3"/>
      <c r="L1086" s="3"/>
      <c r="M1086" s="3"/>
      <c r="N1086" s="3"/>
      <c r="O1086" s="3"/>
      <c r="P1086" s="3"/>
      <c r="Q1086" s="3"/>
      <c r="R1086" s="3"/>
      <c r="S1086" s="3"/>
      <c r="T1086" s="3"/>
      <c r="U1086" s="3"/>
      <c r="V1086" s="3"/>
      <c r="W1086" s="3"/>
      <c r="X1086" s="3"/>
      <c r="Y1086" s="3"/>
      <c r="Z1086" s="3"/>
      <c r="AA1086" s="3"/>
      <c r="AB1086" s="3"/>
      <c r="AC1086" s="3"/>
      <c r="AD1086" s="3"/>
      <c r="AE1086" s="3"/>
      <c r="AF1086" s="3"/>
      <c r="AG1086" s="3"/>
      <c r="AH1086" s="3"/>
      <c r="AI1086" s="3"/>
      <c r="AJ1086" s="3"/>
      <c r="AK1086" s="3"/>
      <c r="AL1086" s="3"/>
      <c r="AM1086" s="3"/>
      <c r="AN1086" s="3"/>
      <c r="AO1086" s="3"/>
      <c r="AP1086" s="3"/>
      <c r="AQ1086" s="3"/>
      <c r="AR1086" s="3"/>
      <c r="AS1086" s="3"/>
      <c r="AT1086" s="3"/>
      <c r="AU1086" s="3"/>
      <c r="AV1086" s="3"/>
      <c r="AW1086" s="3"/>
      <c r="AX1086" s="3"/>
      <c r="AY1086" s="3"/>
      <c r="AZ1086" s="3"/>
      <c r="BA1086" s="3"/>
      <c r="BB1086" s="3"/>
      <c r="BC1086" s="3"/>
      <c r="BD1086" s="3"/>
      <c r="BE1086" s="3"/>
      <c r="BF1086" s="3"/>
      <c r="BG1086" s="3"/>
      <c r="BH1086" s="3"/>
      <c r="BI1086" s="3"/>
      <c r="BJ1086" s="3"/>
      <c r="BK1086" s="3"/>
      <c r="BL1086" s="3"/>
      <c r="BM1086" s="3"/>
      <c r="BN1086" s="3"/>
    </row>
    <row r="1087">
      <c r="A1087" s="3"/>
      <c r="B1087" s="68"/>
      <c r="C1087" s="3"/>
      <c r="D1087" s="3"/>
      <c r="E1087" s="3"/>
      <c r="F1087" s="3"/>
      <c r="G1087" s="3"/>
      <c r="H1087" s="3"/>
      <c r="I1087" s="3"/>
      <c r="J1087" s="3"/>
      <c r="K1087" s="3"/>
      <c r="L1087" s="3"/>
      <c r="M1087" s="3"/>
      <c r="N1087" s="3"/>
      <c r="O1087" s="3"/>
      <c r="P1087" s="3"/>
      <c r="Q1087" s="3"/>
      <c r="R1087" s="3"/>
      <c r="S1087" s="3"/>
      <c r="T1087" s="3"/>
      <c r="U1087" s="3"/>
      <c r="V1087" s="3"/>
      <c r="W1087" s="3"/>
      <c r="X1087" s="3"/>
      <c r="Y1087" s="3"/>
      <c r="Z1087" s="3"/>
      <c r="AA1087" s="3"/>
      <c r="AB1087" s="3"/>
      <c r="AC1087" s="3"/>
      <c r="AD1087" s="3"/>
      <c r="AE1087" s="3"/>
      <c r="AF1087" s="3"/>
      <c r="AG1087" s="3"/>
      <c r="AH1087" s="3"/>
      <c r="AI1087" s="3"/>
      <c r="AJ1087" s="3"/>
      <c r="AK1087" s="3"/>
      <c r="AL1087" s="3"/>
      <c r="AM1087" s="3"/>
      <c r="AN1087" s="3"/>
      <c r="AO1087" s="3"/>
      <c r="AP1087" s="3"/>
      <c r="AQ1087" s="3"/>
      <c r="AR1087" s="3"/>
      <c r="AS1087" s="3"/>
      <c r="AT1087" s="3"/>
      <c r="AU1087" s="3"/>
      <c r="AV1087" s="3"/>
      <c r="AW1087" s="3"/>
      <c r="AX1087" s="3"/>
      <c r="AY1087" s="3"/>
      <c r="AZ1087" s="3"/>
      <c r="BA1087" s="3"/>
      <c r="BB1087" s="3"/>
      <c r="BC1087" s="3"/>
      <c r="BD1087" s="3"/>
      <c r="BE1087" s="3"/>
      <c r="BF1087" s="3"/>
      <c r="BG1087" s="3"/>
      <c r="BH1087" s="3"/>
      <c r="BI1087" s="3"/>
      <c r="BJ1087" s="3"/>
      <c r="BK1087" s="3"/>
      <c r="BL1087" s="3"/>
      <c r="BM1087" s="3"/>
      <c r="BN1087" s="3"/>
    </row>
    <row r="1088">
      <c r="A1088" s="3"/>
      <c r="B1088" s="68"/>
      <c r="C1088" s="3"/>
      <c r="D1088" s="3"/>
      <c r="E1088" s="3"/>
      <c r="F1088" s="3"/>
      <c r="G1088" s="3"/>
      <c r="H1088" s="3"/>
      <c r="I1088" s="3"/>
      <c r="J1088" s="3"/>
      <c r="K1088" s="3"/>
      <c r="L1088" s="3"/>
      <c r="M1088" s="3"/>
      <c r="N1088" s="3"/>
      <c r="O1088" s="3"/>
      <c r="P1088" s="3"/>
      <c r="Q1088" s="3"/>
      <c r="R1088" s="3"/>
      <c r="S1088" s="3"/>
      <c r="T1088" s="3"/>
      <c r="U1088" s="3"/>
      <c r="V1088" s="3"/>
      <c r="W1088" s="3"/>
      <c r="X1088" s="3"/>
      <c r="Y1088" s="3"/>
      <c r="Z1088" s="3"/>
      <c r="AA1088" s="3"/>
      <c r="AB1088" s="3"/>
      <c r="AC1088" s="3"/>
      <c r="AD1088" s="3"/>
      <c r="AE1088" s="3"/>
      <c r="AF1088" s="3"/>
      <c r="AG1088" s="3"/>
      <c r="AH1088" s="3"/>
      <c r="AI1088" s="3"/>
      <c r="AJ1088" s="3"/>
      <c r="AK1088" s="3"/>
      <c r="AL1088" s="3"/>
      <c r="AM1088" s="3"/>
      <c r="AN1088" s="3"/>
      <c r="AO1088" s="3"/>
      <c r="AP1088" s="3"/>
      <c r="AQ1088" s="3"/>
      <c r="AR1088" s="3"/>
      <c r="AS1088" s="3"/>
      <c r="AT1088" s="3"/>
      <c r="AU1088" s="3"/>
      <c r="AV1088" s="3"/>
      <c r="AW1088" s="3"/>
      <c r="AX1088" s="3"/>
      <c r="AY1088" s="3"/>
      <c r="AZ1088" s="3"/>
      <c r="BA1088" s="3"/>
      <c r="BB1088" s="3"/>
      <c r="BC1088" s="3"/>
      <c r="BD1088" s="3"/>
      <c r="BE1088" s="3"/>
      <c r="BF1088" s="3"/>
      <c r="BG1088" s="3"/>
      <c r="BH1088" s="3"/>
      <c r="BI1088" s="3"/>
      <c r="BJ1088" s="3"/>
      <c r="BK1088" s="3"/>
      <c r="BL1088" s="3"/>
      <c r="BM1088" s="3"/>
      <c r="BN1088" s="3"/>
    </row>
    <row r="1089">
      <c r="A1089" s="3"/>
      <c r="B1089" s="68"/>
      <c r="C1089" s="3"/>
      <c r="D1089" s="3"/>
      <c r="E1089" s="3"/>
      <c r="F1089" s="3"/>
      <c r="G1089" s="3"/>
      <c r="H1089" s="3"/>
      <c r="I1089" s="3"/>
      <c r="J1089" s="3"/>
      <c r="K1089" s="3"/>
      <c r="L1089" s="3"/>
      <c r="M1089" s="3"/>
      <c r="N1089" s="3"/>
      <c r="O1089" s="3"/>
      <c r="P1089" s="3"/>
      <c r="Q1089" s="3"/>
      <c r="R1089" s="3"/>
      <c r="S1089" s="3"/>
      <c r="T1089" s="3"/>
      <c r="U1089" s="3"/>
      <c r="V1089" s="3"/>
      <c r="W1089" s="3"/>
      <c r="X1089" s="3"/>
      <c r="Y1089" s="3"/>
      <c r="Z1089" s="3"/>
      <c r="AA1089" s="3"/>
      <c r="AB1089" s="3"/>
      <c r="AC1089" s="3"/>
      <c r="AD1089" s="3"/>
      <c r="AE1089" s="3"/>
      <c r="AF1089" s="3"/>
      <c r="AG1089" s="3"/>
      <c r="AH1089" s="3"/>
      <c r="AI1089" s="3"/>
      <c r="AJ1089" s="3"/>
      <c r="AK1089" s="3"/>
      <c r="AL1089" s="3"/>
      <c r="AM1089" s="3"/>
      <c r="AN1089" s="3"/>
      <c r="AO1089" s="3"/>
      <c r="AP1089" s="3"/>
      <c r="AQ1089" s="3"/>
      <c r="AR1089" s="3"/>
      <c r="AS1089" s="3"/>
      <c r="AT1089" s="3"/>
      <c r="AU1089" s="3"/>
      <c r="AV1089" s="3"/>
      <c r="AW1089" s="3"/>
      <c r="AX1089" s="3"/>
      <c r="AY1089" s="3"/>
      <c r="AZ1089" s="3"/>
      <c r="BA1089" s="3"/>
      <c r="BB1089" s="3"/>
      <c r="BC1089" s="3"/>
      <c r="BD1089" s="3"/>
      <c r="BE1089" s="3"/>
      <c r="BF1089" s="3"/>
      <c r="BG1089" s="3"/>
      <c r="BH1089" s="3"/>
      <c r="BI1089" s="3"/>
      <c r="BJ1089" s="3"/>
      <c r="BK1089" s="3"/>
      <c r="BL1089" s="3"/>
      <c r="BM1089" s="3"/>
      <c r="BN1089" s="3"/>
    </row>
    <row r="1090">
      <c r="A1090" s="3"/>
      <c r="B1090" s="68"/>
      <c r="C1090" s="3"/>
      <c r="D1090" s="3"/>
      <c r="E1090" s="3"/>
      <c r="F1090" s="3"/>
      <c r="G1090" s="3"/>
      <c r="H1090" s="3"/>
      <c r="I1090" s="3"/>
      <c r="J1090" s="3"/>
      <c r="K1090" s="3"/>
      <c r="L1090" s="3"/>
      <c r="M1090" s="3"/>
      <c r="N1090" s="3"/>
      <c r="O1090" s="3"/>
      <c r="P1090" s="3"/>
      <c r="Q1090" s="3"/>
      <c r="R1090" s="3"/>
      <c r="S1090" s="3"/>
      <c r="T1090" s="3"/>
      <c r="U1090" s="3"/>
      <c r="V1090" s="3"/>
      <c r="W1090" s="3"/>
      <c r="X1090" s="3"/>
      <c r="Y1090" s="3"/>
      <c r="Z1090" s="3"/>
      <c r="AA1090" s="3"/>
      <c r="AB1090" s="3"/>
      <c r="AC1090" s="3"/>
      <c r="AD1090" s="3"/>
      <c r="AE1090" s="3"/>
      <c r="AF1090" s="3"/>
      <c r="AG1090" s="3"/>
      <c r="AH1090" s="3"/>
      <c r="AI1090" s="3"/>
      <c r="AJ1090" s="3"/>
      <c r="AK1090" s="3"/>
      <c r="AL1090" s="3"/>
      <c r="AM1090" s="3"/>
      <c r="AN1090" s="3"/>
      <c r="AO1090" s="3"/>
      <c r="AP1090" s="3"/>
      <c r="AQ1090" s="3"/>
      <c r="AR1090" s="3"/>
      <c r="AS1090" s="3"/>
      <c r="AT1090" s="3"/>
      <c r="AU1090" s="3"/>
      <c r="AV1090" s="3"/>
      <c r="AW1090" s="3"/>
      <c r="AX1090" s="3"/>
      <c r="AY1090" s="3"/>
      <c r="AZ1090" s="3"/>
      <c r="BA1090" s="3"/>
      <c r="BB1090" s="3"/>
      <c r="BC1090" s="3"/>
      <c r="BD1090" s="3"/>
      <c r="BE1090" s="3"/>
      <c r="BF1090" s="3"/>
      <c r="BG1090" s="3"/>
      <c r="BH1090" s="3"/>
      <c r="BI1090" s="3"/>
      <c r="BJ1090" s="3"/>
      <c r="BK1090" s="3"/>
      <c r="BL1090" s="3"/>
      <c r="BM1090" s="3"/>
      <c r="BN1090" s="3"/>
    </row>
    <row r="1091">
      <c r="A1091" s="3"/>
      <c r="B1091" s="68"/>
      <c r="C1091" s="3"/>
      <c r="D1091" s="3"/>
      <c r="E1091" s="3"/>
      <c r="F1091" s="3"/>
      <c r="G1091" s="3"/>
      <c r="H1091" s="3"/>
      <c r="I1091" s="3"/>
      <c r="J1091" s="3"/>
      <c r="K1091" s="3"/>
      <c r="L1091" s="3"/>
      <c r="M1091" s="3"/>
      <c r="N1091" s="3"/>
      <c r="O1091" s="3"/>
      <c r="P1091" s="3"/>
      <c r="Q1091" s="3"/>
      <c r="R1091" s="3"/>
      <c r="S1091" s="3"/>
      <c r="T1091" s="3"/>
      <c r="U1091" s="3"/>
      <c r="V1091" s="3"/>
      <c r="W1091" s="3"/>
      <c r="X1091" s="3"/>
      <c r="Y1091" s="3"/>
      <c r="Z1091" s="3"/>
      <c r="AA1091" s="3"/>
      <c r="AB1091" s="3"/>
      <c r="AC1091" s="3"/>
      <c r="AD1091" s="3"/>
      <c r="AE1091" s="3"/>
      <c r="AF1091" s="3"/>
      <c r="AG1091" s="3"/>
      <c r="AH1091" s="3"/>
      <c r="AI1091" s="3"/>
      <c r="AJ1091" s="3"/>
      <c r="AK1091" s="3"/>
      <c r="AL1091" s="3"/>
      <c r="AM1091" s="3"/>
      <c r="AN1091" s="3"/>
      <c r="AO1091" s="3"/>
      <c r="AP1091" s="3"/>
      <c r="AQ1091" s="3"/>
      <c r="AR1091" s="3"/>
      <c r="AS1091" s="3"/>
      <c r="AT1091" s="3"/>
      <c r="AU1091" s="3"/>
      <c r="AV1091" s="3"/>
      <c r="AW1091" s="3"/>
      <c r="AX1091" s="3"/>
      <c r="AY1091" s="3"/>
      <c r="AZ1091" s="3"/>
      <c r="BA1091" s="3"/>
      <c r="BB1091" s="3"/>
      <c r="BC1091" s="3"/>
      <c r="BD1091" s="3"/>
      <c r="BE1091" s="3"/>
      <c r="BF1091" s="3"/>
      <c r="BG1091" s="3"/>
      <c r="BH1091" s="3"/>
      <c r="BI1091" s="3"/>
      <c r="BJ1091" s="3"/>
      <c r="BK1091" s="3"/>
      <c r="BL1091" s="3"/>
      <c r="BM1091" s="3"/>
      <c r="BN1091" s="3"/>
    </row>
    <row r="1092">
      <c r="A1092" s="3"/>
      <c r="B1092" s="68"/>
      <c r="C1092" s="3"/>
      <c r="D1092" s="3"/>
      <c r="E1092" s="3"/>
      <c r="F1092" s="3"/>
      <c r="G1092" s="3"/>
      <c r="H1092" s="3"/>
      <c r="I1092" s="3"/>
      <c r="J1092" s="3"/>
      <c r="K1092" s="3"/>
      <c r="L1092" s="3"/>
      <c r="M1092" s="3"/>
      <c r="N1092" s="3"/>
      <c r="O1092" s="3"/>
      <c r="P1092" s="3"/>
      <c r="Q1092" s="3"/>
      <c r="R1092" s="3"/>
      <c r="S1092" s="3"/>
      <c r="T1092" s="3"/>
      <c r="U1092" s="3"/>
      <c r="V1092" s="3"/>
      <c r="W1092" s="3"/>
      <c r="X1092" s="3"/>
      <c r="Y1092" s="3"/>
      <c r="Z1092" s="3"/>
      <c r="AA1092" s="3"/>
      <c r="AB1092" s="3"/>
      <c r="AC1092" s="3"/>
      <c r="AD1092" s="3"/>
      <c r="AE1092" s="3"/>
      <c r="AF1092" s="3"/>
      <c r="AG1092" s="3"/>
      <c r="AH1092" s="3"/>
      <c r="AI1092" s="3"/>
      <c r="AJ1092" s="3"/>
      <c r="AK1092" s="3"/>
      <c r="AL1092" s="3"/>
      <c r="AM1092" s="3"/>
      <c r="AN1092" s="3"/>
      <c r="AO1092" s="3"/>
      <c r="AP1092" s="3"/>
      <c r="AQ1092" s="3"/>
      <c r="AR1092" s="3"/>
      <c r="AS1092" s="3"/>
      <c r="AT1092" s="3"/>
      <c r="AU1092" s="3"/>
      <c r="AV1092" s="3"/>
      <c r="AW1092" s="3"/>
      <c r="AX1092" s="3"/>
      <c r="AY1092" s="3"/>
      <c r="AZ1092" s="3"/>
      <c r="BA1092" s="3"/>
      <c r="BB1092" s="3"/>
      <c r="BC1092" s="3"/>
      <c r="BD1092" s="3"/>
      <c r="BE1092" s="3"/>
      <c r="BF1092" s="3"/>
      <c r="BG1092" s="3"/>
      <c r="BH1092" s="3"/>
      <c r="BI1092" s="3"/>
      <c r="BJ1092" s="3"/>
      <c r="BK1092" s="3"/>
      <c r="BL1092" s="3"/>
      <c r="BM1092" s="3"/>
      <c r="BN1092" s="3"/>
    </row>
    <row r="1093">
      <c r="A1093" s="3"/>
      <c r="B1093" s="68"/>
      <c r="C1093" s="3"/>
      <c r="D1093" s="3"/>
      <c r="E1093" s="3"/>
      <c r="F1093" s="3"/>
      <c r="G1093" s="3"/>
      <c r="H1093" s="3"/>
      <c r="I1093" s="3"/>
      <c r="J1093" s="3"/>
      <c r="K1093" s="3"/>
      <c r="L1093" s="3"/>
      <c r="M1093" s="3"/>
      <c r="N1093" s="3"/>
      <c r="O1093" s="3"/>
      <c r="P1093" s="3"/>
      <c r="Q1093" s="3"/>
      <c r="R1093" s="3"/>
      <c r="S1093" s="3"/>
      <c r="T1093" s="3"/>
      <c r="U1093" s="3"/>
      <c r="V1093" s="3"/>
      <c r="W1093" s="3"/>
      <c r="X1093" s="3"/>
      <c r="Y1093" s="3"/>
      <c r="Z1093" s="3"/>
      <c r="AA1093" s="3"/>
      <c r="AB1093" s="3"/>
      <c r="AC1093" s="3"/>
      <c r="AD1093" s="3"/>
      <c r="AE1093" s="3"/>
      <c r="AF1093" s="3"/>
      <c r="AG1093" s="3"/>
      <c r="AH1093" s="3"/>
      <c r="AI1093" s="3"/>
      <c r="AJ1093" s="3"/>
      <c r="AK1093" s="3"/>
      <c r="AL1093" s="3"/>
      <c r="AM1093" s="3"/>
      <c r="AN1093" s="3"/>
      <c r="AO1093" s="3"/>
      <c r="AP1093" s="3"/>
      <c r="AQ1093" s="3"/>
      <c r="AR1093" s="3"/>
      <c r="AS1093" s="3"/>
      <c r="AT1093" s="3"/>
      <c r="AU1093" s="3"/>
      <c r="AV1093" s="3"/>
      <c r="AW1093" s="3"/>
      <c r="AX1093" s="3"/>
      <c r="AY1093" s="3"/>
      <c r="AZ1093" s="3"/>
      <c r="BA1093" s="3"/>
      <c r="BB1093" s="3"/>
      <c r="BC1093" s="3"/>
      <c r="BD1093" s="3"/>
      <c r="BE1093" s="3"/>
      <c r="BF1093" s="3"/>
      <c r="BG1093" s="3"/>
      <c r="BH1093" s="3"/>
      <c r="BI1093" s="3"/>
      <c r="BJ1093" s="3"/>
      <c r="BK1093" s="3"/>
      <c r="BL1093" s="3"/>
      <c r="BM1093" s="3"/>
      <c r="BN1093" s="3"/>
    </row>
    <row r="1094">
      <c r="A1094" s="3"/>
      <c r="B1094" s="68"/>
      <c r="C1094" s="3"/>
      <c r="D1094" s="3"/>
      <c r="E1094" s="3"/>
      <c r="F1094" s="3"/>
      <c r="G1094" s="3"/>
      <c r="H1094" s="3"/>
      <c r="I1094" s="3"/>
      <c r="J1094" s="3"/>
      <c r="K1094" s="3"/>
      <c r="L1094" s="3"/>
      <c r="M1094" s="3"/>
      <c r="N1094" s="3"/>
      <c r="O1094" s="3"/>
      <c r="P1094" s="3"/>
      <c r="Q1094" s="3"/>
      <c r="R1094" s="3"/>
      <c r="S1094" s="3"/>
      <c r="T1094" s="3"/>
      <c r="U1094" s="3"/>
      <c r="V1094" s="3"/>
      <c r="W1094" s="3"/>
      <c r="X1094" s="3"/>
      <c r="Y1094" s="3"/>
      <c r="Z1094" s="3"/>
      <c r="AA1094" s="3"/>
      <c r="AB1094" s="3"/>
      <c r="AC1094" s="3"/>
      <c r="AD1094" s="3"/>
      <c r="AE1094" s="3"/>
      <c r="AF1094" s="3"/>
      <c r="AG1094" s="3"/>
      <c r="AH1094" s="3"/>
      <c r="AI1094" s="3"/>
      <c r="AJ1094" s="3"/>
      <c r="AK1094" s="3"/>
      <c r="AL1094" s="3"/>
      <c r="AM1094" s="3"/>
      <c r="AN1094" s="3"/>
      <c r="AO1094" s="3"/>
      <c r="AP1094" s="3"/>
      <c r="AQ1094" s="3"/>
      <c r="AR1094" s="3"/>
      <c r="AS1094" s="3"/>
      <c r="AT1094" s="3"/>
      <c r="AU1094" s="3"/>
      <c r="AV1094" s="3"/>
      <c r="AW1094" s="3"/>
      <c r="AX1094" s="3"/>
      <c r="AY1094" s="3"/>
      <c r="AZ1094" s="3"/>
      <c r="BA1094" s="3"/>
      <c r="BB1094" s="3"/>
      <c r="BC1094" s="3"/>
      <c r="BD1094" s="3"/>
      <c r="BE1094" s="3"/>
      <c r="BF1094" s="3"/>
      <c r="BG1094" s="3"/>
      <c r="BH1094" s="3"/>
      <c r="BI1094" s="3"/>
      <c r="BJ1094" s="3"/>
      <c r="BK1094" s="3"/>
      <c r="BL1094" s="3"/>
      <c r="BM1094" s="3"/>
      <c r="BN1094" s="3"/>
    </row>
    <row r="1095">
      <c r="A1095" s="3"/>
      <c r="B1095" s="68"/>
      <c r="C1095" s="3"/>
      <c r="D1095" s="3"/>
      <c r="E1095" s="3"/>
      <c r="F1095" s="3"/>
      <c r="G1095" s="3"/>
      <c r="H1095" s="3"/>
      <c r="I1095" s="3"/>
      <c r="J1095" s="3"/>
      <c r="K1095" s="3"/>
      <c r="L1095" s="3"/>
      <c r="M1095" s="3"/>
      <c r="N1095" s="3"/>
      <c r="O1095" s="3"/>
      <c r="P1095" s="3"/>
      <c r="Q1095" s="3"/>
      <c r="R1095" s="3"/>
      <c r="S1095" s="3"/>
      <c r="T1095" s="3"/>
      <c r="U1095" s="3"/>
      <c r="V1095" s="3"/>
      <c r="W1095" s="3"/>
      <c r="X1095" s="3"/>
      <c r="Y1095" s="3"/>
      <c r="Z1095" s="3"/>
      <c r="AA1095" s="3"/>
      <c r="AB1095" s="3"/>
      <c r="AC1095" s="3"/>
      <c r="AD1095" s="3"/>
      <c r="AE1095" s="3"/>
      <c r="AF1095" s="3"/>
      <c r="AG1095" s="3"/>
      <c r="AH1095" s="3"/>
      <c r="AI1095" s="3"/>
      <c r="AJ1095" s="3"/>
      <c r="AK1095" s="3"/>
      <c r="AL1095" s="3"/>
      <c r="AM1095" s="3"/>
      <c r="AN1095" s="3"/>
      <c r="AO1095" s="3"/>
      <c r="AP1095" s="3"/>
      <c r="AQ1095" s="3"/>
      <c r="AR1095" s="3"/>
      <c r="AS1095" s="3"/>
      <c r="AT1095" s="3"/>
      <c r="AU1095" s="3"/>
      <c r="AV1095" s="3"/>
      <c r="AW1095" s="3"/>
      <c r="AX1095" s="3"/>
      <c r="AY1095" s="3"/>
      <c r="AZ1095" s="3"/>
      <c r="BA1095" s="3"/>
      <c r="BB1095" s="3"/>
      <c r="BC1095" s="3"/>
      <c r="BD1095" s="3"/>
      <c r="BE1095" s="3"/>
      <c r="BF1095" s="3"/>
      <c r="BG1095" s="3"/>
      <c r="BH1095" s="3"/>
      <c r="BI1095" s="3"/>
      <c r="BJ1095" s="3"/>
      <c r="BK1095" s="3"/>
      <c r="BL1095" s="3"/>
      <c r="BM1095" s="3"/>
      <c r="BN1095" s="3"/>
    </row>
    <row r="1096">
      <c r="A1096" s="3"/>
      <c r="B1096" s="68"/>
      <c r="C1096" s="3"/>
      <c r="D1096" s="3"/>
      <c r="E1096" s="3"/>
      <c r="F1096" s="3"/>
      <c r="G1096" s="3"/>
      <c r="H1096" s="3"/>
      <c r="I1096" s="3"/>
      <c r="J1096" s="3"/>
      <c r="K1096" s="3"/>
      <c r="L1096" s="3"/>
      <c r="M1096" s="3"/>
      <c r="N1096" s="3"/>
      <c r="O1096" s="3"/>
      <c r="P1096" s="3"/>
      <c r="Q1096" s="3"/>
      <c r="R1096" s="3"/>
      <c r="S1096" s="3"/>
      <c r="T1096" s="3"/>
      <c r="U1096" s="3"/>
      <c r="V1096" s="3"/>
      <c r="W1096" s="3"/>
      <c r="X1096" s="3"/>
      <c r="Y1096" s="3"/>
      <c r="Z1096" s="3"/>
      <c r="AA1096" s="3"/>
      <c r="AB1096" s="3"/>
      <c r="AC1096" s="3"/>
      <c r="AD1096" s="3"/>
      <c r="AE1096" s="3"/>
      <c r="AF1096" s="3"/>
      <c r="AG1096" s="3"/>
      <c r="AH1096" s="3"/>
      <c r="AI1096" s="3"/>
      <c r="AJ1096" s="3"/>
      <c r="AK1096" s="3"/>
      <c r="AL1096" s="3"/>
      <c r="AM1096" s="3"/>
      <c r="AN1096" s="3"/>
      <c r="AO1096" s="3"/>
      <c r="AP1096" s="3"/>
      <c r="AQ1096" s="3"/>
      <c r="AR1096" s="3"/>
      <c r="AS1096" s="3"/>
      <c r="AT1096" s="3"/>
      <c r="AU1096" s="3"/>
      <c r="AV1096" s="3"/>
      <c r="AW1096" s="3"/>
      <c r="AX1096" s="3"/>
      <c r="AY1096" s="3"/>
      <c r="AZ1096" s="3"/>
      <c r="BA1096" s="3"/>
      <c r="BB1096" s="3"/>
      <c r="BC1096" s="3"/>
      <c r="BD1096" s="3"/>
      <c r="BE1096" s="3"/>
      <c r="BF1096" s="3"/>
      <c r="BG1096" s="3"/>
      <c r="BH1096" s="3"/>
      <c r="BI1096" s="3"/>
      <c r="BJ1096" s="3"/>
      <c r="BK1096" s="3"/>
      <c r="BL1096" s="3"/>
      <c r="BM1096" s="3"/>
      <c r="BN1096" s="3"/>
    </row>
    <row r="1097">
      <c r="A1097" s="3"/>
      <c r="B1097" s="68"/>
      <c r="C1097" s="3"/>
      <c r="D1097" s="3"/>
      <c r="E1097" s="3"/>
      <c r="F1097" s="3"/>
      <c r="G1097" s="3"/>
      <c r="H1097" s="3"/>
      <c r="I1097" s="3"/>
      <c r="J1097" s="3"/>
      <c r="K1097" s="3"/>
      <c r="L1097" s="3"/>
      <c r="M1097" s="3"/>
      <c r="N1097" s="3"/>
      <c r="O1097" s="3"/>
      <c r="P1097" s="3"/>
      <c r="Q1097" s="3"/>
      <c r="R1097" s="3"/>
      <c r="S1097" s="3"/>
      <c r="T1097" s="3"/>
      <c r="U1097" s="3"/>
      <c r="V1097" s="3"/>
      <c r="W1097" s="3"/>
      <c r="X1097" s="3"/>
      <c r="Y1097" s="3"/>
      <c r="Z1097" s="3"/>
      <c r="AA1097" s="3"/>
      <c r="AB1097" s="3"/>
      <c r="AC1097" s="3"/>
      <c r="AD1097" s="3"/>
      <c r="AE1097" s="3"/>
      <c r="AF1097" s="3"/>
      <c r="AG1097" s="3"/>
      <c r="AH1097" s="3"/>
      <c r="AI1097" s="3"/>
      <c r="AJ1097" s="3"/>
      <c r="AK1097" s="3"/>
      <c r="AL1097" s="3"/>
      <c r="AM1097" s="3"/>
      <c r="AN1097" s="3"/>
      <c r="AO1097" s="3"/>
      <c r="AP1097" s="3"/>
      <c r="AQ1097" s="3"/>
      <c r="AR1097" s="3"/>
      <c r="AS1097" s="3"/>
      <c r="AT1097" s="3"/>
      <c r="AU1097" s="3"/>
      <c r="AV1097" s="3"/>
      <c r="AW1097" s="3"/>
      <c r="AX1097" s="3"/>
      <c r="AY1097" s="3"/>
      <c r="AZ1097" s="3"/>
      <c r="BA1097" s="3"/>
      <c r="BB1097" s="3"/>
      <c r="BC1097" s="3"/>
      <c r="BD1097" s="3"/>
      <c r="BE1097" s="3"/>
      <c r="BF1097" s="3"/>
      <c r="BG1097" s="3"/>
      <c r="BH1097" s="3"/>
      <c r="BI1097" s="3"/>
      <c r="BJ1097" s="3"/>
      <c r="BK1097" s="3"/>
      <c r="BL1097" s="3"/>
      <c r="BM1097" s="3"/>
      <c r="BN1097" s="3"/>
    </row>
    <row r="1098">
      <c r="A1098" s="3"/>
      <c r="B1098" s="68"/>
      <c r="C1098" s="3"/>
      <c r="D1098" s="3"/>
      <c r="E1098" s="3"/>
      <c r="F1098" s="3"/>
      <c r="G1098" s="3"/>
      <c r="H1098" s="3"/>
      <c r="I1098" s="3"/>
      <c r="J1098" s="3"/>
      <c r="K1098" s="3"/>
      <c r="L1098" s="3"/>
      <c r="M1098" s="3"/>
      <c r="N1098" s="3"/>
      <c r="O1098" s="3"/>
      <c r="P1098" s="3"/>
      <c r="Q1098" s="3"/>
      <c r="R1098" s="3"/>
      <c r="S1098" s="3"/>
      <c r="T1098" s="3"/>
      <c r="U1098" s="3"/>
      <c r="V1098" s="3"/>
      <c r="W1098" s="3"/>
      <c r="X1098" s="3"/>
      <c r="Y1098" s="3"/>
      <c r="Z1098" s="3"/>
      <c r="AA1098" s="3"/>
      <c r="AB1098" s="3"/>
      <c r="AC1098" s="3"/>
      <c r="AD1098" s="3"/>
      <c r="AE1098" s="3"/>
      <c r="AF1098" s="3"/>
      <c r="AG1098" s="3"/>
      <c r="AH1098" s="3"/>
      <c r="AI1098" s="3"/>
      <c r="AJ1098" s="3"/>
      <c r="AK1098" s="3"/>
      <c r="AL1098" s="3"/>
      <c r="AM1098" s="3"/>
      <c r="AN1098" s="3"/>
      <c r="AO1098" s="3"/>
      <c r="AP1098" s="3"/>
      <c r="AQ1098" s="3"/>
      <c r="AR1098" s="3"/>
      <c r="AS1098" s="3"/>
      <c r="AT1098" s="3"/>
      <c r="AU1098" s="3"/>
      <c r="AV1098" s="3"/>
      <c r="AW1098" s="3"/>
      <c r="AX1098" s="3"/>
      <c r="AY1098" s="3"/>
      <c r="AZ1098" s="3"/>
      <c r="BA1098" s="3"/>
      <c r="BB1098" s="3"/>
      <c r="BC1098" s="3"/>
      <c r="BD1098" s="3"/>
      <c r="BE1098" s="3"/>
      <c r="BF1098" s="3"/>
      <c r="BG1098" s="3"/>
      <c r="BH1098" s="3"/>
      <c r="BI1098" s="3"/>
      <c r="BJ1098" s="3"/>
      <c r="BK1098" s="3"/>
      <c r="BL1098" s="3"/>
      <c r="BM1098" s="3"/>
      <c r="BN1098" s="3"/>
    </row>
    <row r="1099">
      <c r="A1099" s="3"/>
      <c r="B1099" s="68"/>
      <c r="C1099" s="3"/>
      <c r="D1099" s="3"/>
      <c r="E1099" s="3"/>
      <c r="F1099" s="3"/>
      <c r="G1099" s="3"/>
      <c r="H1099" s="3"/>
      <c r="I1099" s="3"/>
      <c r="J1099" s="3"/>
      <c r="K1099" s="3"/>
      <c r="L1099" s="3"/>
      <c r="M1099" s="3"/>
      <c r="N1099" s="3"/>
      <c r="O1099" s="3"/>
      <c r="P1099" s="3"/>
      <c r="Q1099" s="3"/>
      <c r="R1099" s="3"/>
      <c r="S1099" s="3"/>
      <c r="T1099" s="3"/>
      <c r="U1099" s="3"/>
      <c r="V1099" s="3"/>
      <c r="W1099" s="3"/>
      <c r="X1099" s="3"/>
      <c r="Y1099" s="3"/>
      <c r="Z1099" s="3"/>
      <c r="AA1099" s="3"/>
      <c r="AB1099" s="3"/>
      <c r="AC1099" s="3"/>
      <c r="AD1099" s="3"/>
      <c r="AE1099" s="3"/>
      <c r="AF1099" s="3"/>
      <c r="AG1099" s="3"/>
      <c r="AH1099" s="3"/>
      <c r="AI1099" s="3"/>
      <c r="AJ1099" s="3"/>
      <c r="AK1099" s="3"/>
      <c r="AL1099" s="3"/>
      <c r="AM1099" s="3"/>
      <c r="AN1099" s="3"/>
      <c r="AO1099" s="3"/>
      <c r="AP1099" s="3"/>
      <c r="AQ1099" s="3"/>
      <c r="AR1099" s="3"/>
      <c r="AS1099" s="3"/>
      <c r="AT1099" s="3"/>
      <c r="AU1099" s="3"/>
      <c r="AV1099" s="3"/>
      <c r="AW1099" s="3"/>
      <c r="AX1099" s="3"/>
      <c r="AY1099" s="3"/>
      <c r="AZ1099" s="3"/>
      <c r="BA1099" s="3"/>
      <c r="BB1099" s="3"/>
      <c r="BC1099" s="3"/>
      <c r="BD1099" s="3"/>
      <c r="BE1099" s="3"/>
      <c r="BF1099" s="3"/>
      <c r="BG1099" s="3"/>
      <c r="BH1099" s="3"/>
      <c r="BI1099" s="3"/>
      <c r="BJ1099" s="3"/>
      <c r="BK1099" s="3"/>
      <c r="BL1099" s="3"/>
      <c r="BM1099" s="3"/>
      <c r="BN1099" s="3"/>
    </row>
    <row r="1100">
      <c r="A1100" s="3"/>
      <c r="B1100" s="68"/>
      <c r="C1100" s="3"/>
      <c r="D1100" s="3"/>
      <c r="E1100" s="3"/>
      <c r="F1100" s="3"/>
      <c r="G1100" s="3"/>
      <c r="H1100" s="3"/>
      <c r="I1100" s="3"/>
      <c r="J1100" s="3"/>
      <c r="K1100" s="3"/>
      <c r="L1100" s="3"/>
      <c r="M1100" s="3"/>
      <c r="N1100" s="3"/>
      <c r="O1100" s="3"/>
      <c r="P1100" s="3"/>
      <c r="Q1100" s="3"/>
      <c r="R1100" s="3"/>
      <c r="S1100" s="3"/>
      <c r="T1100" s="3"/>
      <c r="U1100" s="3"/>
      <c r="V1100" s="3"/>
      <c r="W1100" s="3"/>
      <c r="X1100" s="3"/>
      <c r="Y1100" s="3"/>
      <c r="Z1100" s="3"/>
      <c r="AA1100" s="3"/>
      <c r="AB1100" s="3"/>
      <c r="AC1100" s="3"/>
      <c r="AD1100" s="3"/>
      <c r="AE1100" s="3"/>
      <c r="AF1100" s="3"/>
      <c r="AG1100" s="3"/>
      <c r="AH1100" s="3"/>
      <c r="AI1100" s="3"/>
      <c r="AJ1100" s="3"/>
      <c r="AK1100" s="3"/>
      <c r="AL1100" s="3"/>
      <c r="AM1100" s="3"/>
      <c r="AN1100" s="3"/>
      <c r="AO1100" s="3"/>
      <c r="AP1100" s="3"/>
      <c r="AQ1100" s="3"/>
      <c r="AR1100" s="3"/>
      <c r="AS1100" s="3"/>
      <c r="AT1100" s="3"/>
      <c r="AU1100" s="3"/>
      <c r="AV1100" s="3"/>
      <c r="AW1100" s="3"/>
      <c r="AX1100" s="3"/>
      <c r="AY1100" s="3"/>
      <c r="AZ1100" s="3"/>
      <c r="BA1100" s="3"/>
      <c r="BB1100" s="3"/>
      <c r="BC1100" s="3"/>
      <c r="BD1100" s="3"/>
      <c r="BE1100" s="3"/>
      <c r="BF1100" s="3"/>
      <c r="BG1100" s="3"/>
      <c r="BH1100" s="3"/>
      <c r="BI1100" s="3"/>
      <c r="BJ1100" s="3"/>
      <c r="BK1100" s="3"/>
      <c r="BL1100" s="3"/>
      <c r="BM1100" s="3"/>
      <c r="BN1100" s="3"/>
    </row>
    <row r="1101">
      <c r="A1101" s="3"/>
      <c r="B1101" s="68"/>
      <c r="C1101" s="3"/>
      <c r="D1101" s="3"/>
      <c r="E1101" s="3"/>
      <c r="F1101" s="3"/>
      <c r="G1101" s="3"/>
      <c r="H1101" s="3"/>
      <c r="I1101" s="3"/>
      <c r="J1101" s="3"/>
      <c r="K1101" s="3"/>
      <c r="L1101" s="3"/>
      <c r="M1101" s="3"/>
      <c r="N1101" s="3"/>
      <c r="O1101" s="3"/>
      <c r="P1101" s="3"/>
      <c r="Q1101" s="3"/>
      <c r="R1101" s="3"/>
      <c r="S1101" s="3"/>
      <c r="T1101" s="3"/>
      <c r="U1101" s="3"/>
      <c r="V1101" s="3"/>
      <c r="W1101" s="3"/>
      <c r="X1101" s="3"/>
      <c r="Y1101" s="3"/>
      <c r="Z1101" s="3"/>
      <c r="AA1101" s="3"/>
      <c r="AB1101" s="3"/>
      <c r="AC1101" s="3"/>
      <c r="AD1101" s="3"/>
      <c r="AE1101" s="3"/>
      <c r="AF1101" s="3"/>
      <c r="AG1101" s="3"/>
      <c r="AH1101" s="3"/>
      <c r="AI1101" s="3"/>
      <c r="AJ1101" s="3"/>
      <c r="AK1101" s="3"/>
      <c r="AL1101" s="3"/>
      <c r="AM1101" s="3"/>
      <c r="AN1101" s="3"/>
      <c r="AO1101" s="3"/>
      <c r="AP1101" s="3"/>
      <c r="AQ1101" s="3"/>
      <c r="AR1101" s="3"/>
      <c r="AS1101" s="3"/>
      <c r="AT1101" s="3"/>
      <c r="AU1101" s="3"/>
      <c r="AV1101" s="3"/>
      <c r="AW1101" s="3"/>
      <c r="AX1101" s="3"/>
      <c r="AY1101" s="3"/>
      <c r="AZ1101" s="3"/>
      <c r="BA1101" s="3"/>
      <c r="BB1101" s="3"/>
      <c r="BC1101" s="3"/>
      <c r="BD1101" s="3"/>
      <c r="BE1101" s="3"/>
      <c r="BF1101" s="3"/>
      <c r="BG1101" s="3"/>
      <c r="BH1101" s="3"/>
      <c r="BI1101" s="3"/>
      <c r="BJ1101" s="3"/>
      <c r="BK1101" s="3"/>
      <c r="BL1101" s="3"/>
      <c r="BM1101" s="3"/>
      <c r="BN1101" s="3"/>
    </row>
    <row r="1102">
      <c r="A1102" s="3"/>
      <c r="B1102" s="68"/>
      <c r="C1102" s="3"/>
      <c r="D1102" s="3"/>
      <c r="E1102" s="3"/>
      <c r="F1102" s="3"/>
      <c r="G1102" s="3"/>
      <c r="H1102" s="3"/>
      <c r="I1102" s="3"/>
      <c r="J1102" s="3"/>
      <c r="K1102" s="3"/>
      <c r="L1102" s="3"/>
      <c r="M1102" s="3"/>
      <c r="N1102" s="3"/>
      <c r="O1102" s="3"/>
      <c r="P1102" s="3"/>
      <c r="Q1102" s="3"/>
      <c r="R1102" s="3"/>
      <c r="S1102" s="3"/>
      <c r="T1102" s="3"/>
      <c r="U1102" s="3"/>
      <c r="V1102" s="3"/>
      <c r="W1102" s="3"/>
      <c r="X1102" s="3"/>
      <c r="Y1102" s="3"/>
      <c r="Z1102" s="3"/>
      <c r="AA1102" s="3"/>
      <c r="AB1102" s="3"/>
      <c r="AC1102" s="3"/>
      <c r="AD1102" s="3"/>
      <c r="AE1102" s="3"/>
      <c r="AF1102" s="3"/>
      <c r="AG1102" s="3"/>
      <c r="AH1102" s="3"/>
      <c r="AI1102" s="3"/>
      <c r="AJ1102" s="3"/>
      <c r="AK1102" s="3"/>
      <c r="AL1102" s="3"/>
      <c r="AM1102" s="3"/>
      <c r="AN1102" s="3"/>
      <c r="AO1102" s="3"/>
      <c r="AP1102" s="3"/>
      <c r="AQ1102" s="3"/>
      <c r="AR1102" s="3"/>
      <c r="AS1102" s="3"/>
      <c r="AT1102" s="3"/>
      <c r="AU1102" s="3"/>
      <c r="AV1102" s="3"/>
      <c r="AW1102" s="3"/>
      <c r="AX1102" s="3"/>
      <c r="AY1102" s="3"/>
      <c r="AZ1102" s="3"/>
      <c r="BA1102" s="3"/>
      <c r="BB1102" s="3"/>
      <c r="BC1102" s="3"/>
      <c r="BD1102" s="3"/>
      <c r="BE1102" s="3"/>
      <c r="BF1102" s="3"/>
      <c r="BG1102" s="3"/>
      <c r="BH1102" s="3"/>
      <c r="BI1102" s="3"/>
      <c r="BJ1102" s="3"/>
      <c r="BK1102" s="3"/>
      <c r="BL1102" s="3"/>
      <c r="BM1102" s="3"/>
      <c r="BN1102" s="3"/>
    </row>
    <row r="1103">
      <c r="A1103" s="3"/>
      <c r="B1103" s="68"/>
      <c r="C1103" s="3"/>
      <c r="D1103" s="3"/>
      <c r="E1103" s="3"/>
      <c r="F1103" s="3"/>
      <c r="G1103" s="3"/>
      <c r="H1103" s="3"/>
      <c r="I1103" s="3"/>
      <c r="J1103" s="3"/>
      <c r="K1103" s="3"/>
      <c r="L1103" s="3"/>
      <c r="M1103" s="3"/>
      <c r="N1103" s="3"/>
      <c r="O1103" s="3"/>
      <c r="P1103" s="3"/>
      <c r="Q1103" s="3"/>
      <c r="R1103" s="3"/>
      <c r="S1103" s="3"/>
      <c r="T1103" s="3"/>
      <c r="U1103" s="3"/>
      <c r="V1103" s="3"/>
      <c r="W1103" s="3"/>
      <c r="X1103" s="3"/>
      <c r="Y1103" s="3"/>
      <c r="Z1103" s="3"/>
      <c r="AA1103" s="3"/>
      <c r="AB1103" s="3"/>
      <c r="AC1103" s="3"/>
      <c r="AD1103" s="3"/>
      <c r="AE1103" s="3"/>
      <c r="AF1103" s="3"/>
      <c r="AG1103" s="3"/>
      <c r="AH1103" s="3"/>
      <c r="AI1103" s="3"/>
      <c r="AJ1103" s="3"/>
      <c r="AK1103" s="3"/>
      <c r="AL1103" s="3"/>
      <c r="AM1103" s="3"/>
      <c r="AN1103" s="3"/>
      <c r="AO1103" s="3"/>
      <c r="AP1103" s="3"/>
      <c r="AQ1103" s="3"/>
      <c r="AR1103" s="3"/>
      <c r="AS1103" s="3"/>
      <c r="AT1103" s="3"/>
      <c r="AU1103" s="3"/>
      <c r="AV1103" s="3"/>
      <c r="AW1103" s="3"/>
      <c r="AX1103" s="3"/>
      <c r="AY1103" s="3"/>
      <c r="AZ1103" s="3"/>
      <c r="BA1103" s="3"/>
      <c r="BB1103" s="3"/>
      <c r="BC1103" s="3"/>
      <c r="BD1103" s="3"/>
      <c r="BE1103" s="3"/>
      <c r="BF1103" s="3"/>
      <c r="BG1103" s="3"/>
      <c r="BH1103" s="3"/>
      <c r="BI1103" s="3"/>
      <c r="BJ1103" s="3"/>
      <c r="BK1103" s="3"/>
      <c r="BL1103" s="3"/>
      <c r="BM1103" s="3"/>
      <c r="BN1103" s="3"/>
    </row>
    <row r="1104">
      <c r="A1104" s="3"/>
      <c r="B1104" s="68"/>
      <c r="C1104" s="3"/>
      <c r="D1104" s="3"/>
      <c r="E1104" s="3"/>
      <c r="F1104" s="3"/>
      <c r="G1104" s="3"/>
      <c r="H1104" s="3"/>
      <c r="I1104" s="3"/>
      <c r="J1104" s="3"/>
      <c r="K1104" s="3"/>
      <c r="L1104" s="3"/>
      <c r="M1104" s="3"/>
      <c r="N1104" s="3"/>
      <c r="O1104" s="3"/>
      <c r="P1104" s="3"/>
      <c r="Q1104" s="3"/>
      <c r="R1104" s="3"/>
      <c r="S1104" s="3"/>
      <c r="T1104" s="3"/>
      <c r="U1104" s="3"/>
      <c r="V1104" s="3"/>
      <c r="W1104" s="3"/>
      <c r="X1104" s="3"/>
      <c r="Y1104" s="3"/>
      <c r="Z1104" s="3"/>
      <c r="AA1104" s="3"/>
      <c r="AB1104" s="3"/>
      <c r="AC1104" s="3"/>
      <c r="AD1104" s="3"/>
      <c r="AE1104" s="3"/>
      <c r="AF1104" s="3"/>
      <c r="AG1104" s="3"/>
      <c r="AH1104" s="3"/>
      <c r="AI1104" s="3"/>
      <c r="AJ1104" s="3"/>
      <c r="AK1104" s="3"/>
      <c r="AL1104" s="3"/>
      <c r="AM1104" s="3"/>
      <c r="AN1104" s="3"/>
      <c r="AO1104" s="3"/>
      <c r="AP1104" s="3"/>
      <c r="AQ1104" s="3"/>
      <c r="AR1104" s="3"/>
      <c r="AS1104" s="3"/>
      <c r="AT1104" s="3"/>
      <c r="AU1104" s="3"/>
      <c r="AV1104" s="3"/>
      <c r="AW1104" s="3"/>
      <c r="AX1104" s="3"/>
      <c r="AY1104" s="3"/>
      <c r="AZ1104" s="3"/>
      <c r="BA1104" s="3"/>
      <c r="BB1104" s="3"/>
      <c r="BC1104" s="3"/>
      <c r="BD1104" s="3"/>
      <c r="BE1104" s="3"/>
      <c r="BF1104" s="3"/>
      <c r="BG1104" s="3"/>
      <c r="BH1104" s="3"/>
      <c r="BI1104" s="3"/>
      <c r="BJ1104" s="3"/>
      <c r="BK1104" s="3"/>
      <c r="BL1104" s="3"/>
      <c r="BM1104" s="3"/>
      <c r="BN1104" s="3"/>
    </row>
    <row r="1105">
      <c r="A1105" s="3"/>
      <c r="B1105" s="68"/>
      <c r="C1105" s="3"/>
      <c r="D1105" s="3"/>
      <c r="E1105" s="3"/>
      <c r="F1105" s="3"/>
      <c r="G1105" s="3"/>
      <c r="H1105" s="3"/>
      <c r="I1105" s="3"/>
      <c r="J1105" s="3"/>
      <c r="K1105" s="3"/>
      <c r="L1105" s="3"/>
      <c r="M1105" s="3"/>
      <c r="N1105" s="3"/>
      <c r="O1105" s="3"/>
      <c r="P1105" s="3"/>
      <c r="Q1105" s="3"/>
      <c r="R1105" s="3"/>
      <c r="S1105" s="3"/>
      <c r="T1105" s="3"/>
      <c r="U1105" s="3"/>
      <c r="V1105" s="3"/>
      <c r="W1105" s="3"/>
      <c r="X1105" s="3"/>
      <c r="Y1105" s="3"/>
      <c r="Z1105" s="3"/>
      <c r="AA1105" s="3"/>
      <c r="AB1105" s="3"/>
      <c r="AC1105" s="3"/>
      <c r="AD1105" s="3"/>
      <c r="AE1105" s="3"/>
      <c r="AF1105" s="3"/>
      <c r="AG1105" s="3"/>
      <c r="AH1105" s="3"/>
      <c r="AI1105" s="3"/>
      <c r="AJ1105" s="3"/>
      <c r="AK1105" s="3"/>
      <c r="AL1105" s="3"/>
      <c r="AM1105" s="3"/>
      <c r="AN1105" s="3"/>
      <c r="AO1105" s="3"/>
      <c r="AP1105" s="3"/>
      <c r="AQ1105" s="3"/>
      <c r="AR1105" s="3"/>
      <c r="AS1105" s="3"/>
      <c r="AT1105" s="3"/>
      <c r="AU1105" s="3"/>
      <c r="AV1105" s="3"/>
      <c r="AW1105" s="3"/>
      <c r="AX1105" s="3"/>
      <c r="AY1105" s="3"/>
      <c r="AZ1105" s="3"/>
      <c r="BA1105" s="3"/>
      <c r="BB1105" s="3"/>
      <c r="BC1105" s="3"/>
      <c r="BD1105" s="3"/>
      <c r="BE1105" s="3"/>
      <c r="BF1105" s="3"/>
      <c r="BG1105" s="3"/>
      <c r="BH1105" s="3"/>
      <c r="BI1105" s="3"/>
      <c r="BJ1105" s="3"/>
      <c r="BK1105" s="3"/>
      <c r="BL1105" s="3"/>
      <c r="BM1105" s="3"/>
      <c r="BN1105" s="3"/>
    </row>
    <row r="1106">
      <c r="A1106" s="3"/>
      <c r="B1106" s="68"/>
      <c r="C1106" s="3"/>
      <c r="D1106" s="3"/>
      <c r="E1106" s="3"/>
      <c r="F1106" s="3"/>
      <c r="G1106" s="3"/>
      <c r="H1106" s="3"/>
      <c r="I1106" s="3"/>
      <c r="J1106" s="3"/>
      <c r="K1106" s="3"/>
      <c r="L1106" s="3"/>
      <c r="M1106" s="3"/>
      <c r="N1106" s="3"/>
      <c r="O1106" s="3"/>
      <c r="P1106" s="3"/>
      <c r="Q1106" s="3"/>
      <c r="R1106" s="3"/>
      <c r="S1106" s="3"/>
      <c r="T1106" s="3"/>
      <c r="U1106" s="3"/>
      <c r="V1106" s="3"/>
      <c r="W1106" s="3"/>
      <c r="X1106" s="3"/>
      <c r="Y1106" s="3"/>
      <c r="Z1106" s="3"/>
      <c r="AA1106" s="3"/>
      <c r="AB1106" s="3"/>
      <c r="AC1106" s="3"/>
      <c r="AD1106" s="3"/>
      <c r="AE1106" s="3"/>
      <c r="AF1106" s="3"/>
      <c r="AG1106" s="3"/>
      <c r="AH1106" s="3"/>
      <c r="AI1106" s="3"/>
      <c r="AJ1106" s="3"/>
      <c r="AK1106" s="3"/>
      <c r="AL1106" s="3"/>
      <c r="AM1106" s="3"/>
      <c r="AN1106" s="3"/>
      <c r="AO1106" s="3"/>
      <c r="AP1106" s="3"/>
      <c r="AQ1106" s="3"/>
      <c r="AR1106" s="3"/>
      <c r="AS1106" s="3"/>
      <c r="AT1106" s="3"/>
      <c r="AU1106" s="3"/>
      <c r="AV1106" s="3"/>
      <c r="AW1106" s="3"/>
      <c r="AX1106" s="3"/>
      <c r="AY1106" s="3"/>
      <c r="AZ1106" s="3"/>
      <c r="BA1106" s="3"/>
      <c r="BB1106" s="3"/>
      <c r="BC1106" s="3"/>
      <c r="BD1106" s="3"/>
      <c r="BE1106" s="3"/>
      <c r="BF1106" s="3"/>
      <c r="BG1106" s="3"/>
      <c r="BH1106" s="3"/>
      <c r="BI1106" s="3"/>
      <c r="BJ1106" s="3"/>
      <c r="BK1106" s="3"/>
      <c r="BL1106" s="3"/>
      <c r="BM1106" s="3"/>
      <c r="BN1106" s="3"/>
    </row>
    <row r="1107">
      <c r="A1107" s="3"/>
      <c r="B1107" s="68"/>
      <c r="C1107" s="3"/>
      <c r="D1107" s="3"/>
      <c r="E1107" s="3"/>
      <c r="F1107" s="3"/>
      <c r="G1107" s="3"/>
      <c r="H1107" s="3"/>
      <c r="I1107" s="3"/>
      <c r="J1107" s="3"/>
      <c r="K1107" s="3"/>
      <c r="L1107" s="3"/>
      <c r="M1107" s="3"/>
      <c r="N1107" s="3"/>
      <c r="O1107" s="3"/>
      <c r="P1107" s="3"/>
      <c r="Q1107" s="3"/>
      <c r="R1107" s="3"/>
      <c r="S1107" s="3"/>
      <c r="T1107" s="3"/>
      <c r="U1107" s="3"/>
      <c r="V1107" s="3"/>
      <c r="W1107" s="3"/>
      <c r="X1107" s="3"/>
      <c r="Y1107" s="3"/>
      <c r="Z1107" s="3"/>
      <c r="AA1107" s="3"/>
      <c r="AB1107" s="3"/>
      <c r="AC1107" s="3"/>
      <c r="AD1107" s="3"/>
      <c r="AE1107" s="3"/>
      <c r="AF1107" s="3"/>
      <c r="AG1107" s="3"/>
      <c r="AH1107" s="3"/>
      <c r="AI1107" s="3"/>
      <c r="AJ1107" s="3"/>
      <c r="AK1107" s="3"/>
      <c r="AL1107" s="3"/>
      <c r="AM1107" s="3"/>
      <c r="AN1107" s="3"/>
      <c r="AO1107" s="3"/>
      <c r="AP1107" s="3"/>
      <c r="AQ1107" s="3"/>
      <c r="AR1107" s="3"/>
      <c r="AS1107" s="3"/>
      <c r="AT1107" s="3"/>
      <c r="AU1107" s="3"/>
      <c r="AV1107" s="3"/>
      <c r="AW1107" s="3"/>
      <c r="AX1107" s="3"/>
      <c r="AY1107" s="3"/>
      <c r="AZ1107" s="3"/>
      <c r="BA1107" s="3"/>
      <c r="BB1107" s="3"/>
      <c r="BC1107" s="3"/>
      <c r="BD1107" s="3"/>
      <c r="BE1107" s="3"/>
      <c r="BF1107" s="3"/>
      <c r="BG1107" s="3"/>
      <c r="BH1107" s="3"/>
      <c r="BI1107" s="3"/>
      <c r="BJ1107" s="3"/>
      <c r="BK1107" s="3"/>
      <c r="BL1107" s="3"/>
      <c r="BM1107" s="3"/>
      <c r="BN1107" s="3"/>
    </row>
    <row r="1108">
      <c r="A1108" s="3"/>
      <c r="B1108" s="68"/>
      <c r="C1108" s="3"/>
      <c r="D1108" s="3"/>
      <c r="E1108" s="3"/>
      <c r="F1108" s="3"/>
      <c r="G1108" s="3"/>
      <c r="H1108" s="3"/>
      <c r="I1108" s="3"/>
      <c r="J1108" s="3"/>
      <c r="K1108" s="3"/>
      <c r="L1108" s="3"/>
      <c r="M1108" s="3"/>
      <c r="N1108" s="3"/>
      <c r="O1108" s="3"/>
      <c r="P1108" s="3"/>
      <c r="Q1108" s="3"/>
      <c r="R1108" s="3"/>
      <c r="S1108" s="3"/>
      <c r="T1108" s="3"/>
      <c r="U1108" s="3"/>
      <c r="V1108" s="3"/>
      <c r="W1108" s="3"/>
      <c r="X1108" s="3"/>
      <c r="Y1108" s="3"/>
      <c r="Z1108" s="3"/>
      <c r="AA1108" s="3"/>
      <c r="AB1108" s="3"/>
      <c r="AC1108" s="3"/>
      <c r="AD1108" s="3"/>
      <c r="AE1108" s="3"/>
      <c r="AF1108" s="3"/>
      <c r="AG1108" s="3"/>
      <c r="AH1108" s="3"/>
      <c r="AI1108" s="3"/>
      <c r="AJ1108" s="3"/>
      <c r="AK1108" s="3"/>
      <c r="AL1108" s="3"/>
      <c r="AM1108" s="3"/>
      <c r="AN1108" s="3"/>
      <c r="AO1108" s="3"/>
      <c r="AP1108" s="3"/>
      <c r="AQ1108" s="3"/>
      <c r="AR1108" s="3"/>
      <c r="AS1108" s="3"/>
      <c r="AT1108" s="3"/>
      <c r="AU1108" s="3"/>
      <c r="AV1108" s="3"/>
      <c r="AW1108" s="3"/>
      <c r="AX1108" s="3"/>
      <c r="AY1108" s="3"/>
      <c r="AZ1108" s="3"/>
      <c r="BA1108" s="3"/>
      <c r="BB1108" s="3"/>
      <c r="BC1108" s="3"/>
      <c r="BD1108" s="3"/>
      <c r="BE1108" s="3"/>
      <c r="BF1108" s="3"/>
      <c r="BG1108" s="3"/>
      <c r="BH1108" s="3"/>
      <c r="BI1108" s="3"/>
      <c r="BJ1108" s="3"/>
      <c r="BK1108" s="3"/>
      <c r="BL1108" s="3"/>
      <c r="BM1108" s="3"/>
      <c r="BN1108" s="3"/>
    </row>
    <row r="1109">
      <c r="A1109" s="3"/>
      <c r="B1109" s="68"/>
      <c r="C1109" s="3"/>
      <c r="D1109" s="3"/>
      <c r="E1109" s="3"/>
      <c r="F1109" s="3"/>
      <c r="G1109" s="3"/>
      <c r="H1109" s="3"/>
      <c r="I1109" s="3"/>
      <c r="J1109" s="3"/>
      <c r="K1109" s="3"/>
      <c r="L1109" s="3"/>
      <c r="M1109" s="3"/>
      <c r="N1109" s="3"/>
      <c r="O1109" s="3"/>
      <c r="P1109" s="3"/>
      <c r="Q1109" s="3"/>
      <c r="R1109" s="3"/>
      <c r="S1109" s="3"/>
      <c r="T1109" s="3"/>
      <c r="U1109" s="3"/>
      <c r="V1109" s="3"/>
      <c r="W1109" s="3"/>
      <c r="X1109" s="3"/>
      <c r="Y1109" s="3"/>
      <c r="Z1109" s="3"/>
      <c r="AA1109" s="3"/>
      <c r="AB1109" s="3"/>
      <c r="AC1109" s="3"/>
      <c r="AD1109" s="3"/>
      <c r="AE1109" s="3"/>
      <c r="AF1109" s="3"/>
      <c r="AG1109" s="3"/>
      <c r="AH1109" s="3"/>
      <c r="AI1109" s="3"/>
      <c r="AJ1109" s="3"/>
      <c r="AK1109" s="3"/>
      <c r="AL1109" s="3"/>
      <c r="AM1109" s="3"/>
      <c r="AN1109" s="3"/>
      <c r="AO1109" s="3"/>
      <c r="AP1109" s="3"/>
      <c r="AQ1109" s="3"/>
      <c r="AR1109" s="3"/>
      <c r="AS1109" s="3"/>
      <c r="AT1109" s="3"/>
      <c r="AU1109" s="3"/>
      <c r="AV1109" s="3"/>
      <c r="AW1109" s="3"/>
      <c r="AX1109" s="3"/>
      <c r="AY1109" s="3"/>
      <c r="AZ1109" s="3"/>
      <c r="BA1109" s="3"/>
      <c r="BB1109" s="3"/>
      <c r="BC1109" s="3"/>
      <c r="BD1109" s="3"/>
      <c r="BE1109" s="3"/>
      <c r="BF1109" s="3"/>
      <c r="BG1109" s="3"/>
      <c r="BH1109" s="3"/>
      <c r="BI1109" s="3"/>
      <c r="BJ1109" s="3"/>
      <c r="BK1109" s="3"/>
      <c r="BL1109" s="3"/>
      <c r="BM1109" s="3"/>
      <c r="BN1109" s="3"/>
    </row>
    <row r="1110">
      <c r="A1110" s="3"/>
      <c r="B1110" s="68"/>
      <c r="C1110" s="3"/>
      <c r="D1110" s="3"/>
      <c r="E1110" s="3"/>
      <c r="F1110" s="3"/>
      <c r="G1110" s="3"/>
      <c r="H1110" s="3"/>
      <c r="I1110" s="3"/>
      <c r="J1110" s="3"/>
      <c r="K1110" s="3"/>
      <c r="L1110" s="3"/>
      <c r="M1110" s="3"/>
      <c r="N1110" s="3"/>
      <c r="O1110" s="3"/>
      <c r="P1110" s="3"/>
      <c r="Q1110" s="3"/>
      <c r="R1110" s="3"/>
      <c r="S1110" s="3"/>
      <c r="T1110" s="3"/>
      <c r="U1110" s="3"/>
      <c r="V1110" s="3"/>
      <c r="W1110" s="3"/>
      <c r="X1110" s="3"/>
      <c r="Y1110" s="3"/>
      <c r="Z1110" s="3"/>
      <c r="AA1110" s="3"/>
      <c r="AB1110" s="3"/>
      <c r="AC1110" s="3"/>
      <c r="AD1110" s="3"/>
      <c r="AE1110" s="3"/>
      <c r="AF1110" s="3"/>
      <c r="AG1110" s="3"/>
      <c r="AH1110" s="3"/>
      <c r="AI1110" s="3"/>
      <c r="AJ1110" s="3"/>
      <c r="AK1110" s="3"/>
      <c r="AL1110" s="3"/>
      <c r="AM1110" s="3"/>
      <c r="AN1110" s="3"/>
      <c r="AO1110" s="3"/>
      <c r="AP1110" s="3"/>
      <c r="AQ1110" s="3"/>
      <c r="AR1110" s="3"/>
      <c r="AS1110" s="3"/>
      <c r="AT1110" s="3"/>
      <c r="AU1110" s="3"/>
      <c r="AV1110" s="3"/>
      <c r="AW1110" s="3"/>
      <c r="AX1110" s="3"/>
      <c r="AY1110" s="3"/>
      <c r="AZ1110" s="3"/>
      <c r="BA1110" s="3"/>
      <c r="BB1110" s="3"/>
      <c r="BC1110" s="3"/>
      <c r="BD1110" s="3"/>
      <c r="BE1110" s="3"/>
      <c r="BF1110" s="3"/>
      <c r="BG1110" s="3"/>
      <c r="BH1110" s="3"/>
      <c r="BI1110" s="3"/>
      <c r="BJ1110" s="3"/>
      <c r="BK1110" s="3"/>
      <c r="BL1110" s="3"/>
      <c r="BM1110" s="3"/>
      <c r="BN1110" s="3"/>
    </row>
    <row r="1111">
      <c r="A1111" s="3"/>
      <c r="B1111" s="68"/>
      <c r="C1111" s="3"/>
      <c r="D1111" s="3"/>
      <c r="E1111" s="3"/>
      <c r="F1111" s="3"/>
      <c r="G1111" s="3"/>
      <c r="H1111" s="3"/>
      <c r="I1111" s="3"/>
      <c r="J1111" s="3"/>
      <c r="K1111" s="3"/>
      <c r="L1111" s="3"/>
      <c r="M1111" s="3"/>
      <c r="N1111" s="3"/>
      <c r="O1111" s="3"/>
      <c r="P1111" s="3"/>
      <c r="Q1111" s="3"/>
      <c r="R1111" s="3"/>
      <c r="S1111" s="3"/>
      <c r="T1111" s="3"/>
      <c r="U1111" s="3"/>
      <c r="V1111" s="3"/>
      <c r="W1111" s="3"/>
      <c r="X1111" s="3"/>
      <c r="Y1111" s="3"/>
      <c r="Z1111" s="3"/>
      <c r="AA1111" s="3"/>
      <c r="AB1111" s="3"/>
      <c r="AC1111" s="3"/>
      <c r="AD1111" s="3"/>
      <c r="AE1111" s="3"/>
      <c r="AF1111" s="3"/>
      <c r="AG1111" s="3"/>
      <c r="AH1111" s="3"/>
      <c r="AI1111" s="3"/>
      <c r="AJ1111" s="3"/>
      <c r="AK1111" s="3"/>
      <c r="AL1111" s="3"/>
      <c r="AM1111" s="3"/>
      <c r="AN1111" s="3"/>
      <c r="AO1111" s="3"/>
      <c r="AP1111" s="3"/>
      <c r="AQ1111" s="3"/>
      <c r="AR1111" s="3"/>
      <c r="AS1111" s="3"/>
      <c r="AT1111" s="3"/>
      <c r="AU1111" s="3"/>
      <c r="AV1111" s="3"/>
      <c r="AW1111" s="3"/>
      <c r="AX1111" s="3"/>
      <c r="AY1111" s="3"/>
      <c r="AZ1111" s="3"/>
      <c r="BA1111" s="3"/>
      <c r="BB1111" s="3"/>
      <c r="BC1111" s="3"/>
      <c r="BD1111" s="3"/>
      <c r="BE1111" s="3"/>
      <c r="BF1111" s="3"/>
      <c r="BG1111" s="3"/>
      <c r="BH1111" s="3"/>
      <c r="BI1111" s="3"/>
      <c r="BJ1111" s="3"/>
      <c r="BK1111" s="3"/>
      <c r="BL1111" s="3"/>
      <c r="BM1111" s="3"/>
      <c r="BN1111" s="3"/>
    </row>
    <row r="1112">
      <c r="A1112" s="3"/>
      <c r="B1112" s="68"/>
      <c r="C1112" s="3"/>
      <c r="D1112" s="3"/>
      <c r="E1112" s="3"/>
      <c r="F1112" s="3"/>
      <c r="G1112" s="3"/>
      <c r="H1112" s="3"/>
      <c r="I1112" s="3"/>
      <c r="J1112" s="3"/>
      <c r="K1112" s="3"/>
      <c r="L1112" s="3"/>
      <c r="M1112" s="3"/>
      <c r="N1112" s="3"/>
      <c r="O1112" s="3"/>
      <c r="P1112" s="3"/>
      <c r="Q1112" s="3"/>
      <c r="R1112" s="3"/>
      <c r="S1112" s="3"/>
      <c r="T1112" s="3"/>
      <c r="U1112" s="3"/>
      <c r="V1112" s="3"/>
      <c r="W1112" s="3"/>
      <c r="X1112" s="3"/>
      <c r="Y1112" s="3"/>
      <c r="Z1112" s="3"/>
      <c r="AA1112" s="3"/>
      <c r="AB1112" s="3"/>
      <c r="AC1112" s="3"/>
      <c r="AD1112" s="3"/>
      <c r="AE1112" s="3"/>
      <c r="AF1112" s="3"/>
      <c r="AG1112" s="3"/>
      <c r="AH1112" s="3"/>
      <c r="AI1112" s="3"/>
      <c r="AJ1112" s="3"/>
      <c r="AK1112" s="3"/>
      <c r="AL1112" s="3"/>
      <c r="AM1112" s="3"/>
      <c r="AN1112" s="3"/>
      <c r="AO1112" s="3"/>
      <c r="AP1112" s="3"/>
      <c r="AQ1112" s="3"/>
      <c r="AR1112" s="3"/>
      <c r="AS1112" s="3"/>
      <c r="AT1112" s="3"/>
      <c r="AU1112" s="3"/>
      <c r="AV1112" s="3"/>
      <c r="AW1112" s="3"/>
      <c r="AX1112" s="3"/>
      <c r="AY1112" s="3"/>
      <c r="AZ1112" s="3"/>
      <c r="BA1112" s="3"/>
      <c r="BB1112" s="3"/>
      <c r="BC1112" s="3"/>
      <c r="BD1112" s="3"/>
      <c r="BE1112" s="3"/>
      <c r="BF1112" s="3"/>
      <c r="BG1112" s="3"/>
      <c r="BH1112" s="3"/>
      <c r="BI1112" s="3"/>
      <c r="BJ1112" s="3"/>
      <c r="BK1112" s="3"/>
      <c r="BL1112" s="3"/>
      <c r="BM1112" s="3"/>
      <c r="BN1112" s="3"/>
    </row>
    <row r="1113">
      <c r="A1113" s="3"/>
      <c r="B1113" s="68"/>
      <c r="C1113" s="3"/>
      <c r="D1113" s="3"/>
      <c r="E1113" s="3"/>
      <c r="F1113" s="3"/>
      <c r="G1113" s="3"/>
      <c r="H1113" s="3"/>
      <c r="I1113" s="3"/>
      <c r="J1113" s="3"/>
      <c r="K1113" s="3"/>
      <c r="L1113" s="3"/>
      <c r="M1113" s="3"/>
      <c r="N1113" s="3"/>
      <c r="O1113" s="3"/>
      <c r="P1113" s="3"/>
      <c r="Q1113" s="3"/>
      <c r="R1113" s="3"/>
      <c r="S1113" s="3"/>
      <c r="T1113" s="3"/>
      <c r="U1113" s="3"/>
      <c r="V1113" s="3"/>
      <c r="W1113" s="3"/>
      <c r="X1113" s="3"/>
      <c r="Y1113" s="3"/>
      <c r="Z1113" s="3"/>
      <c r="AA1113" s="3"/>
      <c r="AB1113" s="3"/>
      <c r="AC1113" s="3"/>
      <c r="AD1113" s="3"/>
      <c r="AE1113" s="3"/>
      <c r="AF1113" s="3"/>
      <c r="AG1113" s="3"/>
      <c r="AH1113" s="3"/>
      <c r="AI1113" s="3"/>
      <c r="AJ1113" s="3"/>
      <c r="AK1113" s="3"/>
      <c r="AL1113" s="3"/>
      <c r="AM1113" s="3"/>
      <c r="AN1113" s="3"/>
      <c r="AO1113" s="3"/>
      <c r="AP1113" s="3"/>
      <c r="AQ1113" s="3"/>
      <c r="AR1113" s="3"/>
      <c r="AS1113" s="3"/>
      <c r="AT1113" s="3"/>
      <c r="AU1113" s="3"/>
      <c r="AV1113" s="3"/>
      <c r="AW1113" s="3"/>
      <c r="AX1113" s="3"/>
      <c r="AY1113" s="3"/>
      <c r="AZ1113" s="3"/>
      <c r="BA1113" s="3"/>
      <c r="BB1113" s="3"/>
      <c r="BC1113" s="3"/>
      <c r="BD1113" s="3"/>
      <c r="BE1113" s="3"/>
      <c r="BF1113" s="3"/>
      <c r="BG1113" s="3"/>
      <c r="BH1113" s="3"/>
      <c r="BI1113" s="3"/>
      <c r="BJ1113" s="3"/>
      <c r="BK1113" s="3"/>
      <c r="BL1113" s="3"/>
      <c r="BM1113" s="3"/>
      <c r="BN1113" s="3"/>
    </row>
    <row r="1114">
      <c r="A1114" s="3"/>
      <c r="B1114" s="68"/>
      <c r="C1114" s="3"/>
      <c r="D1114" s="3"/>
      <c r="E1114" s="3"/>
      <c r="F1114" s="3"/>
      <c r="G1114" s="3"/>
      <c r="H1114" s="3"/>
      <c r="I1114" s="3"/>
      <c r="J1114" s="3"/>
      <c r="K1114" s="3"/>
      <c r="L1114" s="3"/>
      <c r="M1114" s="3"/>
      <c r="N1114" s="3"/>
      <c r="O1114" s="3"/>
      <c r="P1114" s="3"/>
      <c r="Q1114" s="3"/>
      <c r="R1114" s="3"/>
      <c r="S1114" s="3"/>
      <c r="T1114" s="3"/>
      <c r="U1114" s="3"/>
      <c r="V1114" s="3"/>
      <c r="W1114" s="3"/>
      <c r="X1114" s="3"/>
      <c r="Y1114" s="3"/>
      <c r="Z1114" s="3"/>
      <c r="AA1114" s="3"/>
      <c r="AB1114" s="3"/>
      <c r="AC1114" s="3"/>
      <c r="AD1114" s="3"/>
      <c r="AE1114" s="3"/>
      <c r="AF1114" s="3"/>
      <c r="AG1114" s="3"/>
      <c r="AH1114" s="3"/>
      <c r="AI1114" s="3"/>
      <c r="AJ1114" s="3"/>
      <c r="AK1114" s="3"/>
      <c r="AL1114" s="3"/>
      <c r="AM1114" s="3"/>
      <c r="AN1114" s="3"/>
      <c r="AO1114" s="3"/>
      <c r="AP1114" s="3"/>
      <c r="AQ1114" s="3"/>
      <c r="AR1114" s="3"/>
      <c r="AS1114" s="3"/>
      <c r="AT1114" s="3"/>
      <c r="AU1114" s="3"/>
      <c r="AV1114" s="3"/>
      <c r="AW1114" s="3"/>
      <c r="AX1114" s="3"/>
      <c r="AY1114" s="3"/>
      <c r="AZ1114" s="3"/>
      <c r="BA1114" s="3"/>
      <c r="BB1114" s="3"/>
      <c r="BC1114" s="3"/>
      <c r="BD1114" s="3"/>
      <c r="BE1114" s="3"/>
      <c r="BF1114" s="3"/>
      <c r="BG1114" s="3"/>
      <c r="BH1114" s="3"/>
      <c r="BI1114" s="3"/>
      <c r="BJ1114" s="3"/>
      <c r="BK1114" s="3"/>
      <c r="BL1114" s="3"/>
      <c r="BM1114" s="3"/>
      <c r="BN1114" s="3"/>
    </row>
    <row r="1115">
      <c r="A1115" s="3"/>
      <c r="B1115" s="68"/>
      <c r="C1115" s="3"/>
      <c r="D1115" s="3"/>
      <c r="E1115" s="3"/>
      <c r="F1115" s="3"/>
      <c r="G1115" s="3"/>
      <c r="H1115" s="3"/>
      <c r="I1115" s="3"/>
      <c r="J1115" s="3"/>
      <c r="K1115" s="3"/>
      <c r="L1115" s="3"/>
      <c r="M1115" s="3"/>
      <c r="N1115" s="3"/>
      <c r="O1115" s="3"/>
      <c r="P1115" s="3"/>
      <c r="Q1115" s="3"/>
      <c r="R1115" s="3"/>
      <c r="S1115" s="3"/>
      <c r="T1115" s="3"/>
      <c r="U1115" s="3"/>
      <c r="V1115" s="3"/>
      <c r="W1115" s="3"/>
      <c r="X1115" s="3"/>
      <c r="Y1115" s="3"/>
      <c r="Z1115" s="3"/>
      <c r="AA1115" s="3"/>
      <c r="AB1115" s="3"/>
      <c r="AC1115" s="3"/>
      <c r="AD1115" s="3"/>
      <c r="AE1115" s="3"/>
      <c r="AF1115" s="3"/>
      <c r="AG1115" s="3"/>
      <c r="AH1115" s="3"/>
      <c r="AI1115" s="3"/>
      <c r="AJ1115" s="3"/>
      <c r="AK1115" s="3"/>
      <c r="AL1115" s="3"/>
      <c r="AM1115" s="3"/>
      <c r="AN1115" s="3"/>
      <c r="AO1115" s="3"/>
      <c r="AP1115" s="3"/>
      <c r="AQ1115" s="3"/>
      <c r="AR1115" s="3"/>
      <c r="AS1115" s="3"/>
      <c r="AT1115" s="3"/>
      <c r="AU1115" s="3"/>
      <c r="AV1115" s="3"/>
      <c r="AW1115" s="3"/>
      <c r="AX1115" s="3"/>
      <c r="AY1115" s="3"/>
      <c r="AZ1115" s="3"/>
      <c r="BA1115" s="3"/>
      <c r="BB1115" s="3"/>
      <c r="BC1115" s="3"/>
      <c r="BD1115" s="3"/>
      <c r="BE1115" s="3"/>
      <c r="BF1115" s="3"/>
      <c r="BG1115" s="3"/>
      <c r="BH1115" s="3"/>
      <c r="BI1115" s="3"/>
      <c r="BJ1115" s="3"/>
      <c r="BK1115" s="3"/>
      <c r="BL1115" s="3"/>
      <c r="BM1115" s="3"/>
      <c r="BN1115" s="3"/>
    </row>
    <row r="1116">
      <c r="A1116" s="3"/>
      <c r="B1116" s="68"/>
      <c r="C1116" s="3"/>
      <c r="D1116" s="3"/>
      <c r="E1116" s="3"/>
      <c r="F1116" s="3"/>
      <c r="G1116" s="3"/>
      <c r="H1116" s="3"/>
      <c r="I1116" s="3"/>
      <c r="J1116" s="3"/>
      <c r="K1116" s="3"/>
      <c r="L1116" s="3"/>
      <c r="M1116" s="3"/>
      <c r="N1116" s="3"/>
      <c r="O1116" s="3"/>
      <c r="P1116" s="3"/>
      <c r="Q1116" s="3"/>
      <c r="R1116" s="3"/>
      <c r="S1116" s="3"/>
      <c r="T1116" s="3"/>
      <c r="U1116" s="3"/>
      <c r="V1116" s="3"/>
      <c r="W1116" s="3"/>
      <c r="X1116" s="3"/>
      <c r="Y1116" s="3"/>
      <c r="Z1116" s="3"/>
      <c r="AA1116" s="3"/>
      <c r="AB1116" s="3"/>
      <c r="AC1116" s="3"/>
      <c r="AD1116" s="3"/>
      <c r="AE1116" s="3"/>
      <c r="AF1116" s="3"/>
      <c r="AG1116" s="3"/>
      <c r="AH1116" s="3"/>
      <c r="AI1116" s="3"/>
      <c r="AJ1116" s="3"/>
      <c r="AK1116" s="3"/>
      <c r="AL1116" s="3"/>
      <c r="AM1116" s="3"/>
      <c r="AN1116" s="3"/>
      <c r="AO1116" s="3"/>
      <c r="AP1116" s="3"/>
      <c r="AQ1116" s="3"/>
      <c r="AR1116" s="3"/>
      <c r="AS1116" s="3"/>
      <c r="AT1116" s="3"/>
      <c r="AU1116" s="3"/>
      <c r="AV1116" s="3"/>
      <c r="AW1116" s="3"/>
      <c r="AX1116" s="3"/>
      <c r="AY1116" s="3"/>
      <c r="AZ1116" s="3"/>
      <c r="BA1116" s="3"/>
      <c r="BB1116" s="3"/>
      <c r="BC1116" s="3"/>
      <c r="BD1116" s="3"/>
      <c r="BE1116" s="3"/>
      <c r="BF1116" s="3"/>
      <c r="BG1116" s="3"/>
      <c r="BH1116" s="3"/>
      <c r="BI1116" s="3"/>
      <c r="BJ1116" s="3"/>
      <c r="BK1116" s="3"/>
      <c r="BL1116" s="3"/>
      <c r="BM1116" s="3"/>
      <c r="BN1116" s="3"/>
    </row>
    <row r="1117">
      <c r="A1117" s="3"/>
      <c r="B1117" s="68"/>
      <c r="C1117" s="3"/>
      <c r="D1117" s="3"/>
      <c r="E1117" s="3"/>
      <c r="F1117" s="3"/>
      <c r="G1117" s="3"/>
      <c r="H1117" s="3"/>
      <c r="I1117" s="3"/>
      <c r="J1117" s="3"/>
      <c r="K1117" s="3"/>
      <c r="L1117" s="3"/>
      <c r="M1117" s="3"/>
      <c r="N1117" s="3"/>
      <c r="O1117" s="3"/>
      <c r="P1117" s="3"/>
      <c r="Q1117" s="3"/>
      <c r="R1117" s="3"/>
      <c r="S1117" s="3"/>
      <c r="T1117" s="3"/>
      <c r="U1117" s="3"/>
      <c r="V1117" s="3"/>
      <c r="W1117" s="3"/>
      <c r="X1117" s="3"/>
      <c r="Y1117" s="3"/>
      <c r="Z1117" s="3"/>
      <c r="AA1117" s="3"/>
      <c r="AB1117" s="3"/>
      <c r="AC1117" s="3"/>
      <c r="AD1117" s="3"/>
      <c r="AE1117" s="3"/>
      <c r="AF1117" s="3"/>
      <c r="AG1117" s="3"/>
      <c r="AH1117" s="3"/>
      <c r="AI1117" s="3"/>
      <c r="AJ1117" s="3"/>
      <c r="AK1117" s="3"/>
      <c r="AL1117" s="3"/>
      <c r="AM1117" s="3"/>
      <c r="AN1117" s="3"/>
      <c r="AO1117" s="3"/>
      <c r="AP1117" s="3"/>
      <c r="AQ1117" s="3"/>
      <c r="AR1117" s="3"/>
      <c r="AS1117" s="3"/>
      <c r="AT1117" s="3"/>
      <c r="AU1117" s="3"/>
      <c r="AV1117" s="3"/>
      <c r="AW1117" s="3"/>
      <c r="AX1117" s="3"/>
      <c r="AY1117" s="3"/>
      <c r="AZ1117" s="3"/>
      <c r="BA1117" s="3"/>
      <c r="BB1117" s="3"/>
      <c r="BC1117" s="3"/>
      <c r="BD1117" s="3"/>
      <c r="BE1117" s="3"/>
      <c r="BF1117" s="3"/>
      <c r="BG1117" s="3"/>
      <c r="BH1117" s="3"/>
      <c r="BI1117" s="3"/>
      <c r="BJ1117" s="3"/>
      <c r="BK1117" s="3"/>
      <c r="BL1117" s="3"/>
      <c r="BM1117" s="3"/>
      <c r="BN1117" s="3"/>
    </row>
    <row r="1118">
      <c r="A1118" s="3"/>
      <c r="B1118" s="68"/>
      <c r="C1118" s="3"/>
      <c r="D1118" s="3"/>
      <c r="E1118" s="3"/>
      <c r="F1118" s="3"/>
      <c r="G1118" s="3"/>
      <c r="H1118" s="3"/>
      <c r="I1118" s="3"/>
      <c r="J1118" s="3"/>
      <c r="K1118" s="3"/>
      <c r="L1118" s="3"/>
      <c r="M1118" s="3"/>
      <c r="N1118" s="3"/>
      <c r="O1118" s="3"/>
      <c r="P1118" s="3"/>
      <c r="Q1118" s="3"/>
      <c r="R1118" s="3"/>
      <c r="S1118" s="3"/>
      <c r="T1118" s="3"/>
      <c r="U1118" s="3"/>
      <c r="V1118" s="3"/>
      <c r="W1118" s="3"/>
      <c r="X1118" s="3"/>
      <c r="Y1118" s="3"/>
      <c r="Z1118" s="3"/>
      <c r="AA1118" s="3"/>
      <c r="AB1118" s="3"/>
      <c r="AC1118" s="3"/>
      <c r="AD1118" s="3"/>
      <c r="AE1118" s="3"/>
      <c r="AF1118" s="3"/>
      <c r="AG1118" s="3"/>
      <c r="AH1118" s="3"/>
      <c r="AI1118" s="3"/>
      <c r="AJ1118" s="3"/>
      <c r="AK1118" s="3"/>
      <c r="AL1118" s="3"/>
      <c r="AM1118" s="3"/>
      <c r="AN1118" s="3"/>
      <c r="AO1118" s="3"/>
      <c r="AP1118" s="3"/>
      <c r="AQ1118" s="3"/>
      <c r="AR1118" s="3"/>
      <c r="AS1118" s="3"/>
      <c r="AT1118" s="3"/>
      <c r="AU1118" s="3"/>
      <c r="AV1118" s="3"/>
      <c r="AW1118" s="3"/>
      <c r="AX1118" s="3"/>
      <c r="AY1118" s="3"/>
      <c r="AZ1118" s="3"/>
      <c r="BA1118" s="3"/>
      <c r="BB1118" s="3"/>
      <c r="BC1118" s="3"/>
      <c r="BD1118" s="3"/>
      <c r="BE1118" s="3"/>
      <c r="BF1118" s="3"/>
      <c r="BG1118" s="3"/>
      <c r="BH1118" s="3"/>
      <c r="BI1118" s="3"/>
      <c r="BJ1118" s="3"/>
      <c r="BK1118" s="3"/>
      <c r="BL1118" s="3"/>
      <c r="BM1118" s="3"/>
      <c r="BN1118" s="3"/>
    </row>
    <row r="1119">
      <c r="A1119" s="3"/>
      <c r="B1119" s="68"/>
      <c r="C1119" s="3"/>
      <c r="D1119" s="3"/>
      <c r="E1119" s="3"/>
      <c r="F1119" s="3"/>
      <c r="G1119" s="3"/>
      <c r="H1119" s="3"/>
      <c r="I1119" s="3"/>
      <c r="J1119" s="3"/>
      <c r="K1119" s="3"/>
      <c r="L1119" s="3"/>
      <c r="M1119" s="3"/>
      <c r="N1119" s="3"/>
      <c r="O1119" s="3"/>
      <c r="P1119" s="3"/>
      <c r="Q1119" s="3"/>
      <c r="R1119" s="3"/>
      <c r="S1119" s="3"/>
      <c r="T1119" s="3"/>
      <c r="U1119" s="3"/>
      <c r="V1119" s="3"/>
      <c r="W1119" s="3"/>
      <c r="X1119" s="3"/>
      <c r="Y1119" s="3"/>
      <c r="Z1119" s="3"/>
      <c r="AA1119" s="3"/>
      <c r="AB1119" s="3"/>
      <c r="AC1119" s="3"/>
      <c r="AD1119" s="3"/>
      <c r="AE1119" s="3"/>
      <c r="AF1119" s="3"/>
      <c r="AG1119" s="3"/>
      <c r="AH1119" s="3"/>
      <c r="AI1119" s="3"/>
      <c r="AJ1119" s="3"/>
      <c r="AK1119" s="3"/>
      <c r="AL1119" s="3"/>
      <c r="AM1119" s="3"/>
      <c r="AN1119" s="3"/>
      <c r="AO1119" s="3"/>
      <c r="AP1119" s="3"/>
      <c r="AQ1119" s="3"/>
      <c r="AR1119" s="3"/>
      <c r="AS1119" s="3"/>
      <c r="AT1119" s="3"/>
      <c r="AU1119" s="3"/>
      <c r="AV1119" s="3"/>
      <c r="AW1119" s="3"/>
      <c r="AX1119" s="3"/>
      <c r="AY1119" s="3"/>
      <c r="AZ1119" s="3"/>
      <c r="BA1119" s="3"/>
      <c r="BB1119" s="3"/>
      <c r="BC1119" s="3"/>
      <c r="BD1119" s="3"/>
      <c r="BE1119" s="3"/>
      <c r="BF1119" s="3"/>
      <c r="BG1119" s="3"/>
      <c r="BH1119" s="3"/>
      <c r="BI1119" s="3"/>
      <c r="BJ1119" s="3"/>
      <c r="BK1119" s="3"/>
      <c r="BL1119" s="3"/>
      <c r="BM1119" s="3"/>
      <c r="BN1119" s="3"/>
    </row>
    <row r="1120">
      <c r="A1120" s="3"/>
      <c r="B1120" s="68"/>
      <c r="C1120" s="3"/>
      <c r="D1120" s="3"/>
      <c r="E1120" s="3"/>
      <c r="F1120" s="3"/>
      <c r="G1120" s="3"/>
      <c r="H1120" s="3"/>
      <c r="I1120" s="3"/>
      <c r="J1120" s="3"/>
      <c r="K1120" s="3"/>
      <c r="L1120" s="3"/>
      <c r="M1120" s="3"/>
      <c r="N1120" s="3"/>
      <c r="O1120" s="3"/>
      <c r="P1120" s="3"/>
      <c r="Q1120" s="3"/>
      <c r="R1120" s="3"/>
      <c r="S1120" s="3"/>
      <c r="T1120" s="3"/>
      <c r="U1120" s="3"/>
      <c r="V1120" s="3"/>
      <c r="W1120" s="3"/>
      <c r="X1120" s="3"/>
      <c r="Y1120" s="3"/>
      <c r="Z1120" s="3"/>
      <c r="AA1120" s="3"/>
      <c r="AB1120" s="3"/>
      <c r="AC1120" s="3"/>
      <c r="AD1120" s="3"/>
      <c r="AE1120" s="3"/>
      <c r="AF1120" s="3"/>
      <c r="AG1120" s="3"/>
      <c r="AH1120" s="3"/>
      <c r="AI1120" s="3"/>
      <c r="AJ1120" s="3"/>
      <c r="AK1120" s="3"/>
      <c r="AL1120" s="3"/>
      <c r="AM1120" s="3"/>
      <c r="AN1120" s="3"/>
      <c r="AO1120" s="3"/>
      <c r="AP1120" s="3"/>
      <c r="AQ1120" s="3"/>
      <c r="AR1120" s="3"/>
      <c r="AS1120" s="3"/>
      <c r="AT1120" s="3"/>
      <c r="AU1120" s="3"/>
      <c r="AV1120" s="3"/>
      <c r="AW1120" s="3"/>
      <c r="AX1120" s="3"/>
      <c r="AY1120" s="3"/>
      <c r="AZ1120" s="3"/>
      <c r="BA1120" s="3"/>
      <c r="BB1120" s="3"/>
      <c r="BC1120" s="3"/>
      <c r="BD1120" s="3"/>
      <c r="BE1120" s="3"/>
      <c r="BF1120" s="3"/>
      <c r="BG1120" s="3"/>
      <c r="BH1120" s="3"/>
      <c r="BI1120" s="3"/>
      <c r="BJ1120" s="3"/>
      <c r="BK1120" s="3"/>
      <c r="BL1120" s="3"/>
      <c r="BM1120" s="3"/>
      <c r="BN1120" s="3"/>
    </row>
    <row r="1121">
      <c r="A1121" s="3"/>
      <c r="B1121" s="68"/>
      <c r="C1121" s="3"/>
      <c r="D1121" s="3"/>
      <c r="E1121" s="3"/>
      <c r="F1121" s="3"/>
      <c r="G1121" s="3"/>
      <c r="H1121" s="3"/>
      <c r="I1121" s="3"/>
      <c r="J1121" s="3"/>
      <c r="K1121" s="3"/>
      <c r="L1121" s="3"/>
      <c r="M1121" s="3"/>
      <c r="N1121" s="3"/>
      <c r="O1121" s="3"/>
      <c r="P1121" s="3"/>
      <c r="Q1121" s="3"/>
      <c r="R1121" s="3"/>
      <c r="S1121" s="3"/>
      <c r="T1121" s="3"/>
      <c r="U1121" s="3"/>
      <c r="V1121" s="3"/>
      <c r="W1121" s="3"/>
      <c r="X1121" s="3"/>
      <c r="Y1121" s="3"/>
      <c r="Z1121" s="3"/>
      <c r="AA1121" s="3"/>
      <c r="AB1121" s="3"/>
      <c r="AC1121" s="3"/>
      <c r="AD1121" s="3"/>
      <c r="AE1121" s="3"/>
      <c r="AF1121" s="3"/>
      <c r="AG1121" s="3"/>
      <c r="AH1121" s="3"/>
      <c r="AI1121" s="3"/>
      <c r="AJ1121" s="3"/>
      <c r="AK1121" s="3"/>
      <c r="AL1121" s="3"/>
      <c r="AM1121" s="3"/>
      <c r="AN1121" s="3"/>
      <c r="AO1121" s="3"/>
      <c r="AP1121" s="3"/>
      <c r="AQ1121" s="3"/>
      <c r="AR1121" s="3"/>
      <c r="AS1121" s="3"/>
      <c r="AT1121" s="3"/>
      <c r="AU1121" s="3"/>
      <c r="AV1121" s="3"/>
      <c r="AW1121" s="3"/>
      <c r="AX1121" s="3"/>
      <c r="AY1121" s="3"/>
      <c r="AZ1121" s="3"/>
      <c r="BA1121" s="3"/>
      <c r="BB1121" s="3"/>
      <c r="BC1121" s="3"/>
      <c r="BD1121" s="3"/>
      <c r="BE1121" s="3"/>
      <c r="BF1121" s="3"/>
      <c r="BG1121" s="3"/>
      <c r="BH1121" s="3"/>
      <c r="BI1121" s="3"/>
      <c r="BJ1121" s="3"/>
      <c r="BK1121" s="3"/>
      <c r="BL1121" s="3"/>
      <c r="BM1121" s="3"/>
      <c r="BN1121" s="3"/>
    </row>
    <row r="1122">
      <c r="A1122" s="3"/>
      <c r="B1122" s="68"/>
      <c r="C1122" s="3"/>
      <c r="D1122" s="3"/>
      <c r="E1122" s="3"/>
      <c r="F1122" s="3"/>
      <c r="G1122" s="3"/>
      <c r="H1122" s="3"/>
      <c r="I1122" s="3"/>
      <c r="J1122" s="3"/>
      <c r="K1122" s="3"/>
      <c r="L1122" s="3"/>
      <c r="M1122" s="3"/>
      <c r="N1122" s="3"/>
      <c r="O1122" s="3"/>
      <c r="P1122" s="3"/>
      <c r="Q1122" s="3"/>
      <c r="R1122" s="3"/>
      <c r="S1122" s="3"/>
      <c r="T1122" s="3"/>
      <c r="U1122" s="3"/>
      <c r="V1122" s="3"/>
      <c r="W1122" s="3"/>
      <c r="X1122" s="3"/>
      <c r="Y1122" s="3"/>
      <c r="Z1122" s="3"/>
      <c r="AA1122" s="3"/>
      <c r="AB1122" s="3"/>
      <c r="AC1122" s="3"/>
      <c r="AD1122" s="3"/>
      <c r="AE1122" s="3"/>
      <c r="AF1122" s="3"/>
      <c r="AG1122" s="3"/>
      <c r="AH1122" s="3"/>
      <c r="AI1122" s="3"/>
      <c r="AJ1122" s="3"/>
      <c r="AK1122" s="3"/>
      <c r="AL1122" s="3"/>
      <c r="AM1122" s="3"/>
      <c r="AN1122" s="3"/>
      <c r="AO1122" s="3"/>
      <c r="AP1122" s="3"/>
      <c r="AQ1122" s="3"/>
      <c r="AR1122" s="3"/>
      <c r="AS1122" s="3"/>
      <c r="AT1122" s="3"/>
      <c r="AU1122" s="3"/>
      <c r="AV1122" s="3"/>
      <c r="AW1122" s="3"/>
      <c r="AX1122" s="3"/>
      <c r="AY1122" s="3"/>
      <c r="AZ1122" s="3"/>
      <c r="BA1122" s="3"/>
      <c r="BB1122" s="3"/>
      <c r="BC1122" s="3"/>
      <c r="BD1122" s="3"/>
      <c r="BE1122" s="3"/>
      <c r="BF1122" s="3"/>
      <c r="BG1122" s="3"/>
      <c r="BH1122" s="3"/>
      <c r="BI1122" s="3"/>
      <c r="BJ1122" s="3"/>
      <c r="BK1122" s="3"/>
      <c r="BL1122" s="3"/>
      <c r="BM1122" s="3"/>
      <c r="BN1122" s="3"/>
    </row>
    <row r="1123">
      <c r="A1123" s="3"/>
      <c r="B1123" s="68"/>
      <c r="C1123" s="3"/>
      <c r="D1123" s="3"/>
      <c r="E1123" s="3"/>
      <c r="F1123" s="3"/>
      <c r="G1123" s="3"/>
      <c r="H1123" s="3"/>
      <c r="I1123" s="3"/>
      <c r="J1123" s="3"/>
      <c r="K1123" s="3"/>
      <c r="L1123" s="3"/>
      <c r="M1123" s="3"/>
      <c r="N1123" s="3"/>
      <c r="O1123" s="3"/>
      <c r="P1123" s="3"/>
      <c r="Q1123" s="3"/>
      <c r="R1123" s="3"/>
      <c r="S1123" s="3"/>
      <c r="T1123" s="3"/>
      <c r="U1123" s="3"/>
      <c r="V1123" s="3"/>
      <c r="W1123" s="3"/>
      <c r="X1123" s="3"/>
      <c r="Y1123" s="3"/>
      <c r="Z1123" s="3"/>
      <c r="AA1123" s="3"/>
      <c r="AB1123" s="3"/>
      <c r="AC1123" s="3"/>
      <c r="AD1123" s="3"/>
      <c r="AE1123" s="3"/>
      <c r="AF1123" s="3"/>
      <c r="AG1123" s="3"/>
      <c r="AH1123" s="3"/>
      <c r="AI1123" s="3"/>
      <c r="AJ1123" s="3"/>
      <c r="AK1123" s="3"/>
      <c r="AL1123" s="3"/>
      <c r="AM1123" s="3"/>
      <c r="AN1123" s="3"/>
      <c r="AO1123" s="3"/>
      <c r="AP1123" s="3"/>
      <c r="AQ1123" s="3"/>
      <c r="AR1123" s="3"/>
      <c r="AS1123" s="3"/>
      <c r="AT1123" s="3"/>
      <c r="AU1123" s="3"/>
      <c r="AV1123" s="3"/>
      <c r="AW1123" s="3"/>
      <c r="AX1123" s="3"/>
      <c r="AY1123" s="3"/>
      <c r="AZ1123" s="3"/>
      <c r="BA1123" s="3"/>
      <c r="BB1123" s="3"/>
      <c r="BC1123" s="3"/>
      <c r="BD1123" s="3"/>
      <c r="BE1123" s="3"/>
      <c r="BF1123" s="3"/>
      <c r="BG1123" s="3"/>
      <c r="BH1123" s="3"/>
      <c r="BI1123" s="3"/>
      <c r="BJ1123" s="3"/>
      <c r="BK1123" s="3"/>
      <c r="BL1123" s="3"/>
      <c r="BM1123" s="3"/>
      <c r="BN1123" s="3"/>
    </row>
    <row r="1124">
      <c r="A1124" s="3"/>
      <c r="B1124" s="68"/>
      <c r="C1124" s="3"/>
      <c r="D1124" s="3"/>
      <c r="E1124" s="3"/>
      <c r="F1124" s="3"/>
      <c r="G1124" s="3"/>
      <c r="H1124" s="3"/>
      <c r="I1124" s="3"/>
      <c r="J1124" s="3"/>
      <c r="K1124" s="3"/>
      <c r="L1124" s="3"/>
      <c r="M1124" s="3"/>
      <c r="N1124" s="3"/>
      <c r="O1124" s="3"/>
      <c r="P1124" s="3"/>
      <c r="Q1124" s="3"/>
      <c r="R1124" s="3"/>
      <c r="S1124" s="3"/>
      <c r="T1124" s="3"/>
      <c r="U1124" s="3"/>
      <c r="V1124" s="3"/>
      <c r="W1124" s="3"/>
      <c r="X1124" s="3"/>
      <c r="Y1124" s="3"/>
      <c r="Z1124" s="3"/>
      <c r="AA1124" s="3"/>
      <c r="AB1124" s="3"/>
      <c r="AC1124" s="3"/>
      <c r="AD1124" s="3"/>
      <c r="AE1124" s="3"/>
      <c r="AF1124" s="3"/>
      <c r="AG1124" s="3"/>
      <c r="AH1124" s="3"/>
      <c r="AI1124" s="3"/>
      <c r="AJ1124" s="3"/>
      <c r="AK1124" s="3"/>
      <c r="AL1124" s="3"/>
      <c r="AM1124" s="3"/>
      <c r="AN1124" s="3"/>
      <c r="AO1124" s="3"/>
      <c r="AP1124" s="3"/>
      <c r="AQ1124" s="3"/>
      <c r="AR1124" s="3"/>
      <c r="AS1124" s="3"/>
      <c r="AT1124" s="3"/>
      <c r="AU1124" s="3"/>
      <c r="AV1124" s="3"/>
      <c r="AW1124" s="3"/>
      <c r="AX1124" s="3"/>
      <c r="AY1124" s="3"/>
      <c r="AZ1124" s="3"/>
      <c r="BA1124" s="3"/>
      <c r="BB1124" s="3"/>
      <c r="BC1124" s="3"/>
      <c r="BD1124" s="3"/>
      <c r="BE1124" s="3"/>
      <c r="BF1124" s="3"/>
      <c r="BG1124" s="3"/>
      <c r="BH1124" s="3"/>
      <c r="BI1124" s="3"/>
      <c r="BJ1124" s="3"/>
      <c r="BK1124" s="3"/>
      <c r="BL1124" s="3"/>
      <c r="BM1124" s="3"/>
      <c r="BN1124" s="3"/>
    </row>
    <row r="1125">
      <c r="A1125" s="3"/>
      <c r="B1125" s="68"/>
      <c r="C1125" s="3"/>
      <c r="D1125" s="3"/>
      <c r="E1125" s="3"/>
      <c r="F1125" s="3"/>
      <c r="G1125" s="3"/>
      <c r="H1125" s="3"/>
      <c r="I1125" s="3"/>
      <c r="J1125" s="3"/>
      <c r="K1125" s="3"/>
      <c r="L1125" s="3"/>
      <c r="M1125" s="3"/>
      <c r="N1125" s="3"/>
      <c r="O1125" s="3"/>
      <c r="P1125" s="3"/>
      <c r="Q1125" s="3"/>
      <c r="R1125" s="3"/>
      <c r="S1125" s="3"/>
      <c r="T1125" s="3"/>
      <c r="U1125" s="3"/>
      <c r="V1125" s="3"/>
      <c r="W1125" s="3"/>
      <c r="X1125" s="3"/>
      <c r="Y1125" s="3"/>
      <c r="Z1125" s="3"/>
      <c r="AA1125" s="3"/>
      <c r="AB1125" s="3"/>
      <c r="AC1125" s="3"/>
      <c r="AD1125" s="3"/>
      <c r="AE1125" s="3"/>
      <c r="AF1125" s="3"/>
      <c r="AG1125" s="3"/>
      <c r="AH1125" s="3"/>
      <c r="AI1125" s="3"/>
      <c r="AJ1125" s="3"/>
      <c r="AK1125" s="3"/>
      <c r="AL1125" s="3"/>
      <c r="AM1125" s="3"/>
      <c r="AN1125" s="3"/>
      <c r="AO1125" s="3"/>
      <c r="AP1125" s="3"/>
      <c r="AQ1125" s="3"/>
      <c r="AR1125" s="3"/>
      <c r="AS1125" s="3"/>
      <c r="AT1125" s="3"/>
      <c r="AU1125" s="3"/>
      <c r="AV1125" s="3"/>
      <c r="AW1125" s="3"/>
      <c r="AX1125" s="3"/>
      <c r="AY1125" s="3"/>
      <c r="AZ1125" s="3"/>
      <c r="BA1125" s="3"/>
      <c r="BB1125" s="3"/>
      <c r="BC1125" s="3"/>
      <c r="BD1125" s="3"/>
      <c r="BE1125" s="3"/>
      <c r="BF1125" s="3"/>
      <c r="BG1125" s="3"/>
      <c r="BH1125" s="3"/>
      <c r="BI1125" s="3"/>
      <c r="BJ1125" s="3"/>
      <c r="BK1125" s="3"/>
      <c r="BL1125" s="3"/>
      <c r="BM1125" s="3"/>
      <c r="BN1125" s="3"/>
    </row>
    <row r="1126">
      <c r="A1126" s="3"/>
      <c r="B1126" s="68"/>
      <c r="C1126" s="3"/>
      <c r="D1126" s="3"/>
      <c r="E1126" s="3"/>
      <c r="F1126" s="3"/>
      <c r="G1126" s="3"/>
      <c r="H1126" s="3"/>
      <c r="I1126" s="3"/>
      <c r="J1126" s="3"/>
      <c r="K1126" s="3"/>
      <c r="L1126" s="3"/>
      <c r="M1126" s="3"/>
      <c r="N1126" s="3"/>
      <c r="O1126" s="3"/>
      <c r="P1126" s="3"/>
      <c r="Q1126" s="3"/>
      <c r="R1126" s="3"/>
      <c r="S1126" s="3"/>
      <c r="T1126" s="3"/>
      <c r="U1126" s="3"/>
      <c r="V1126" s="3"/>
      <c r="W1126" s="3"/>
      <c r="X1126" s="3"/>
      <c r="Y1126" s="3"/>
      <c r="Z1126" s="3"/>
      <c r="AA1126" s="3"/>
      <c r="AB1126" s="3"/>
      <c r="AC1126" s="3"/>
      <c r="AD1126" s="3"/>
      <c r="AE1126" s="3"/>
      <c r="AF1126" s="3"/>
      <c r="AG1126" s="3"/>
      <c r="AH1126" s="3"/>
      <c r="AI1126" s="3"/>
      <c r="AJ1126" s="3"/>
      <c r="AK1126" s="3"/>
      <c r="AL1126" s="3"/>
      <c r="AM1126" s="3"/>
      <c r="AN1126" s="3"/>
      <c r="AO1126" s="3"/>
      <c r="AP1126" s="3"/>
      <c r="AQ1126" s="3"/>
      <c r="AR1126" s="3"/>
      <c r="AS1126" s="3"/>
      <c r="AT1126" s="3"/>
      <c r="AU1126" s="3"/>
      <c r="AV1126" s="3"/>
      <c r="AW1126" s="3"/>
      <c r="AX1126" s="3"/>
      <c r="AY1126" s="3"/>
      <c r="AZ1126" s="3"/>
      <c r="BA1126" s="3"/>
      <c r="BB1126" s="3"/>
      <c r="BC1126" s="3"/>
      <c r="BD1126" s="3"/>
      <c r="BE1126" s="3"/>
      <c r="BF1126" s="3"/>
      <c r="BG1126" s="3"/>
      <c r="BH1126" s="3"/>
      <c r="BI1126" s="3"/>
      <c r="BJ1126" s="3"/>
      <c r="BK1126" s="3"/>
      <c r="BL1126" s="3"/>
      <c r="BM1126" s="3"/>
      <c r="BN1126" s="3"/>
    </row>
    <row r="1127">
      <c r="A1127" s="3"/>
      <c r="B1127" s="68"/>
      <c r="C1127" s="3"/>
      <c r="D1127" s="3"/>
      <c r="E1127" s="3"/>
      <c r="F1127" s="3"/>
      <c r="G1127" s="3"/>
      <c r="H1127" s="3"/>
      <c r="I1127" s="3"/>
      <c r="J1127" s="3"/>
      <c r="K1127" s="3"/>
      <c r="L1127" s="3"/>
      <c r="M1127" s="3"/>
      <c r="N1127" s="3"/>
      <c r="O1127" s="3"/>
      <c r="P1127" s="3"/>
      <c r="Q1127" s="3"/>
      <c r="R1127" s="3"/>
      <c r="S1127" s="3"/>
      <c r="T1127" s="3"/>
      <c r="U1127" s="3"/>
      <c r="V1127" s="3"/>
      <c r="W1127" s="3"/>
      <c r="X1127" s="3"/>
      <c r="Y1127" s="3"/>
      <c r="Z1127" s="3"/>
      <c r="AA1127" s="3"/>
      <c r="AB1127" s="3"/>
      <c r="AC1127" s="3"/>
      <c r="AD1127" s="3"/>
      <c r="AE1127" s="3"/>
      <c r="AF1127" s="3"/>
      <c r="AG1127" s="3"/>
      <c r="AH1127" s="3"/>
      <c r="AI1127" s="3"/>
      <c r="AJ1127" s="3"/>
      <c r="AK1127" s="3"/>
      <c r="AL1127" s="3"/>
      <c r="AM1127" s="3"/>
      <c r="AN1127" s="3"/>
      <c r="AO1127" s="3"/>
      <c r="AP1127" s="3"/>
      <c r="AQ1127" s="3"/>
      <c r="AR1127" s="3"/>
      <c r="AS1127" s="3"/>
      <c r="AT1127" s="3"/>
      <c r="AU1127" s="3"/>
      <c r="AV1127" s="3"/>
      <c r="AW1127" s="3"/>
      <c r="AX1127" s="3"/>
      <c r="AY1127" s="3"/>
      <c r="AZ1127" s="3"/>
      <c r="BA1127" s="3"/>
      <c r="BB1127" s="3"/>
      <c r="BC1127" s="3"/>
      <c r="BD1127" s="3"/>
      <c r="BE1127" s="3"/>
      <c r="BF1127" s="3"/>
      <c r="BG1127" s="3"/>
      <c r="BH1127" s="3"/>
      <c r="BI1127" s="3"/>
      <c r="BJ1127" s="3"/>
      <c r="BK1127" s="3"/>
      <c r="BL1127" s="3"/>
      <c r="BM1127" s="3"/>
      <c r="BN1127" s="3"/>
    </row>
    <row r="1128">
      <c r="A1128" s="3"/>
      <c r="B1128" s="68"/>
      <c r="C1128" s="3"/>
      <c r="D1128" s="3"/>
      <c r="E1128" s="3"/>
      <c r="F1128" s="3"/>
      <c r="G1128" s="3"/>
      <c r="H1128" s="3"/>
      <c r="I1128" s="3"/>
      <c r="J1128" s="3"/>
      <c r="K1128" s="3"/>
      <c r="L1128" s="3"/>
      <c r="M1128" s="3"/>
      <c r="N1128" s="3"/>
      <c r="O1128" s="3"/>
      <c r="P1128" s="3"/>
      <c r="Q1128" s="3"/>
      <c r="R1128" s="3"/>
      <c r="S1128" s="3"/>
      <c r="T1128" s="3"/>
      <c r="U1128" s="3"/>
      <c r="V1128" s="3"/>
      <c r="W1128" s="3"/>
      <c r="X1128" s="3"/>
      <c r="Y1128" s="3"/>
      <c r="Z1128" s="3"/>
      <c r="AA1128" s="3"/>
      <c r="AB1128" s="3"/>
      <c r="AC1128" s="3"/>
      <c r="AD1128" s="3"/>
      <c r="AE1128" s="3"/>
      <c r="AF1128" s="3"/>
      <c r="AG1128" s="3"/>
      <c r="AH1128" s="3"/>
      <c r="AI1128" s="3"/>
      <c r="AJ1128" s="3"/>
      <c r="AK1128" s="3"/>
      <c r="AL1128" s="3"/>
      <c r="AM1128" s="3"/>
      <c r="AN1128" s="3"/>
      <c r="AO1128" s="3"/>
      <c r="AP1128" s="3"/>
      <c r="AQ1128" s="3"/>
      <c r="AR1128" s="3"/>
      <c r="AS1128" s="3"/>
      <c r="AT1128" s="3"/>
      <c r="AU1128" s="3"/>
      <c r="AV1128" s="3"/>
      <c r="AW1128" s="3"/>
      <c r="AX1128" s="3"/>
      <c r="AY1128" s="3"/>
      <c r="AZ1128" s="3"/>
      <c r="BA1128" s="3"/>
      <c r="BB1128" s="3"/>
      <c r="BC1128" s="3"/>
      <c r="BD1128" s="3"/>
      <c r="BE1128" s="3"/>
      <c r="BF1128" s="3"/>
      <c r="BG1128" s="3"/>
      <c r="BH1128" s="3"/>
      <c r="BI1128" s="3"/>
      <c r="BJ1128" s="3"/>
      <c r="BK1128" s="3"/>
      <c r="BL1128" s="3"/>
      <c r="BM1128" s="3"/>
      <c r="BN1128" s="3"/>
    </row>
    <row r="1129">
      <c r="A1129" s="3"/>
      <c r="B1129" s="68"/>
      <c r="C1129" s="3"/>
      <c r="D1129" s="3"/>
      <c r="E1129" s="3"/>
      <c r="F1129" s="3"/>
      <c r="G1129" s="3"/>
      <c r="H1129" s="3"/>
      <c r="I1129" s="3"/>
      <c r="J1129" s="3"/>
      <c r="K1129" s="3"/>
      <c r="L1129" s="3"/>
      <c r="M1129" s="3"/>
      <c r="N1129" s="3"/>
      <c r="O1129" s="3"/>
      <c r="P1129" s="3"/>
      <c r="Q1129" s="3"/>
      <c r="R1129" s="3"/>
      <c r="S1129" s="3"/>
      <c r="T1129" s="3"/>
      <c r="U1129" s="3"/>
      <c r="V1129" s="3"/>
      <c r="W1129" s="3"/>
      <c r="X1129" s="3"/>
      <c r="Y1129" s="3"/>
      <c r="Z1129" s="3"/>
      <c r="AA1129" s="3"/>
      <c r="AB1129" s="3"/>
      <c r="AC1129" s="3"/>
      <c r="AD1129" s="3"/>
      <c r="AE1129" s="3"/>
      <c r="AF1129" s="3"/>
      <c r="AG1129" s="3"/>
      <c r="AH1129" s="3"/>
      <c r="AI1129" s="3"/>
      <c r="AJ1129" s="3"/>
      <c r="AK1129" s="3"/>
      <c r="AL1129" s="3"/>
      <c r="AM1129" s="3"/>
      <c r="AN1129" s="3"/>
      <c r="AO1129" s="3"/>
      <c r="AP1129" s="3"/>
      <c r="AQ1129" s="3"/>
      <c r="AR1129" s="3"/>
      <c r="AS1129" s="3"/>
      <c r="AT1129" s="3"/>
      <c r="AU1129" s="3"/>
      <c r="AV1129" s="3"/>
      <c r="AW1129" s="3"/>
      <c r="AX1129" s="3"/>
      <c r="AY1129" s="3"/>
      <c r="AZ1129" s="3"/>
      <c r="BA1129" s="3"/>
      <c r="BB1129" s="3"/>
      <c r="BC1129" s="3"/>
      <c r="BD1129" s="3"/>
      <c r="BE1129" s="3"/>
      <c r="BF1129" s="3"/>
      <c r="BG1129" s="3"/>
      <c r="BH1129" s="3"/>
      <c r="BI1129" s="3"/>
      <c r="BJ1129" s="3"/>
      <c r="BK1129" s="3"/>
      <c r="BL1129" s="3"/>
      <c r="BM1129" s="3"/>
      <c r="BN1129" s="3"/>
    </row>
    <row r="1130">
      <c r="A1130" s="3"/>
      <c r="B1130" s="68"/>
      <c r="C1130" s="3"/>
      <c r="D1130" s="3"/>
      <c r="E1130" s="3"/>
      <c r="F1130" s="3"/>
      <c r="G1130" s="3"/>
      <c r="H1130" s="3"/>
      <c r="I1130" s="3"/>
      <c r="J1130" s="3"/>
      <c r="K1130" s="3"/>
      <c r="L1130" s="3"/>
      <c r="M1130" s="3"/>
      <c r="N1130" s="3"/>
      <c r="O1130" s="3"/>
      <c r="P1130" s="3"/>
      <c r="Q1130" s="3"/>
      <c r="R1130" s="3"/>
      <c r="S1130" s="3"/>
      <c r="T1130" s="3"/>
      <c r="U1130" s="3"/>
      <c r="V1130" s="3"/>
      <c r="W1130" s="3"/>
      <c r="X1130" s="3"/>
      <c r="Y1130" s="3"/>
      <c r="Z1130" s="3"/>
      <c r="AA1130" s="3"/>
      <c r="AB1130" s="3"/>
      <c r="AC1130" s="3"/>
      <c r="AD1130" s="3"/>
      <c r="AE1130" s="3"/>
      <c r="AF1130" s="3"/>
      <c r="AG1130" s="3"/>
      <c r="AH1130" s="3"/>
      <c r="AI1130" s="3"/>
      <c r="AJ1130" s="3"/>
      <c r="AK1130" s="3"/>
      <c r="AL1130" s="3"/>
      <c r="AM1130" s="3"/>
      <c r="AN1130" s="3"/>
      <c r="AO1130" s="3"/>
      <c r="AP1130" s="3"/>
      <c r="AQ1130" s="3"/>
      <c r="AR1130" s="3"/>
      <c r="AS1130" s="3"/>
      <c r="AT1130" s="3"/>
      <c r="AU1130" s="3"/>
      <c r="AV1130" s="3"/>
      <c r="AW1130" s="3"/>
      <c r="AX1130" s="3"/>
      <c r="AY1130" s="3"/>
      <c r="AZ1130" s="3"/>
      <c r="BA1130" s="3"/>
      <c r="BB1130" s="3"/>
      <c r="BC1130" s="3"/>
      <c r="BD1130" s="3"/>
      <c r="BE1130" s="3"/>
      <c r="BF1130" s="3"/>
      <c r="BG1130" s="3"/>
      <c r="BH1130" s="3"/>
      <c r="BI1130" s="3"/>
      <c r="BJ1130" s="3"/>
      <c r="BK1130" s="3"/>
      <c r="BL1130" s="3"/>
      <c r="BM1130" s="3"/>
      <c r="BN1130" s="3"/>
    </row>
    <row r="1131">
      <c r="A1131" s="3"/>
      <c r="B1131" s="68"/>
      <c r="C1131" s="3"/>
      <c r="D1131" s="3"/>
      <c r="E1131" s="3"/>
      <c r="F1131" s="3"/>
      <c r="G1131" s="3"/>
      <c r="H1131" s="3"/>
      <c r="I1131" s="3"/>
      <c r="J1131" s="3"/>
      <c r="K1131" s="3"/>
      <c r="L1131" s="3"/>
      <c r="M1131" s="3"/>
      <c r="N1131" s="3"/>
      <c r="O1131" s="3"/>
      <c r="P1131" s="3"/>
      <c r="Q1131" s="3"/>
      <c r="R1131" s="3"/>
      <c r="S1131" s="3"/>
      <c r="T1131" s="3"/>
      <c r="U1131" s="3"/>
      <c r="V1131" s="3"/>
      <c r="W1131" s="3"/>
      <c r="X1131" s="3"/>
      <c r="Y1131" s="3"/>
      <c r="Z1131" s="3"/>
      <c r="AA1131" s="3"/>
      <c r="AB1131" s="3"/>
      <c r="AC1131" s="3"/>
      <c r="AD1131" s="3"/>
      <c r="AE1131" s="3"/>
      <c r="AF1131" s="3"/>
      <c r="AG1131" s="3"/>
      <c r="AH1131" s="3"/>
      <c r="AI1131" s="3"/>
      <c r="AJ1131" s="3"/>
      <c r="AK1131" s="3"/>
      <c r="AL1131" s="3"/>
      <c r="AM1131" s="3"/>
      <c r="AN1131" s="3"/>
      <c r="AO1131" s="3"/>
      <c r="AP1131" s="3"/>
      <c r="AQ1131" s="3"/>
      <c r="AR1131" s="3"/>
      <c r="AS1131" s="3"/>
      <c r="AT1131" s="3"/>
      <c r="AU1131" s="3"/>
      <c r="AV1131" s="3"/>
      <c r="AW1131" s="3"/>
      <c r="AX1131" s="3"/>
      <c r="AY1131" s="3"/>
      <c r="AZ1131" s="3"/>
      <c r="BA1131" s="3"/>
      <c r="BB1131" s="3"/>
      <c r="BC1131" s="3"/>
      <c r="BD1131" s="3"/>
      <c r="BE1131" s="3"/>
      <c r="BF1131" s="3"/>
      <c r="BG1131" s="3"/>
      <c r="BH1131" s="3"/>
      <c r="BI1131" s="3"/>
      <c r="BJ1131" s="3"/>
      <c r="BK1131" s="3"/>
      <c r="BL1131" s="3"/>
      <c r="BM1131" s="3"/>
      <c r="BN1131" s="3"/>
    </row>
    <row r="1132">
      <c r="A1132" s="3"/>
      <c r="B1132" s="68"/>
      <c r="C1132" s="3"/>
      <c r="D1132" s="3"/>
      <c r="E1132" s="3"/>
      <c r="F1132" s="3"/>
      <c r="G1132" s="3"/>
      <c r="H1132" s="3"/>
      <c r="I1132" s="3"/>
      <c r="J1132" s="3"/>
      <c r="K1132" s="3"/>
      <c r="L1132" s="3"/>
      <c r="M1132" s="3"/>
      <c r="N1132" s="3"/>
      <c r="O1132" s="3"/>
      <c r="P1132" s="3"/>
      <c r="Q1132" s="3"/>
      <c r="R1132" s="3"/>
      <c r="S1132" s="3"/>
      <c r="T1132" s="3"/>
      <c r="U1132" s="3"/>
      <c r="V1132" s="3"/>
      <c r="W1132" s="3"/>
      <c r="X1132" s="3"/>
      <c r="Y1132" s="3"/>
      <c r="Z1132" s="3"/>
      <c r="AA1132" s="3"/>
      <c r="AB1132" s="3"/>
      <c r="AC1132" s="3"/>
      <c r="AD1132" s="3"/>
      <c r="AE1132" s="3"/>
      <c r="AF1132" s="3"/>
      <c r="AG1132" s="3"/>
      <c r="AH1132" s="3"/>
      <c r="AI1132" s="3"/>
      <c r="AJ1132" s="3"/>
      <c r="AK1132" s="3"/>
      <c r="AL1132" s="3"/>
      <c r="AM1132" s="3"/>
      <c r="AN1132" s="3"/>
      <c r="AO1132" s="3"/>
      <c r="AP1132" s="3"/>
      <c r="AQ1132" s="3"/>
      <c r="AR1132" s="3"/>
      <c r="AS1132" s="3"/>
      <c r="AT1132" s="3"/>
      <c r="AU1132" s="3"/>
      <c r="AV1132" s="3"/>
      <c r="AW1132" s="3"/>
      <c r="AX1132" s="3"/>
      <c r="AY1132" s="3"/>
      <c r="AZ1132" s="3"/>
      <c r="BA1132" s="3"/>
      <c r="BB1132" s="3"/>
      <c r="BC1132" s="3"/>
      <c r="BD1132" s="3"/>
      <c r="BE1132" s="3"/>
      <c r="BF1132" s="3"/>
      <c r="BG1132" s="3"/>
      <c r="BH1132" s="3"/>
      <c r="BI1132" s="3"/>
      <c r="BJ1132" s="3"/>
      <c r="BK1132" s="3"/>
      <c r="BL1132" s="3"/>
      <c r="BM1132" s="3"/>
      <c r="BN1132" s="3"/>
    </row>
    <row r="1133">
      <c r="A1133" s="3"/>
      <c r="B1133" s="68"/>
      <c r="C1133" s="3"/>
      <c r="D1133" s="3"/>
      <c r="E1133" s="3"/>
      <c r="F1133" s="3"/>
      <c r="G1133" s="3"/>
      <c r="H1133" s="3"/>
      <c r="I1133" s="3"/>
      <c r="J1133" s="3"/>
      <c r="K1133" s="3"/>
      <c r="L1133" s="3"/>
      <c r="M1133" s="3"/>
      <c r="N1133" s="3"/>
      <c r="O1133" s="3"/>
      <c r="P1133" s="3"/>
      <c r="Q1133" s="3"/>
      <c r="R1133" s="3"/>
      <c r="S1133" s="3"/>
      <c r="T1133" s="3"/>
      <c r="U1133" s="3"/>
      <c r="V1133" s="3"/>
      <c r="W1133" s="3"/>
      <c r="X1133" s="3"/>
      <c r="Y1133" s="3"/>
      <c r="Z1133" s="3"/>
      <c r="AA1133" s="3"/>
      <c r="AB1133" s="3"/>
      <c r="AC1133" s="3"/>
      <c r="AD1133" s="3"/>
      <c r="AE1133" s="3"/>
      <c r="AF1133" s="3"/>
      <c r="AG1133" s="3"/>
      <c r="AH1133" s="3"/>
      <c r="AI1133" s="3"/>
      <c r="AJ1133" s="3"/>
      <c r="AK1133" s="3"/>
      <c r="AL1133" s="3"/>
      <c r="AM1133" s="3"/>
      <c r="AN1133" s="3"/>
      <c r="AO1133" s="3"/>
      <c r="AP1133" s="3"/>
      <c r="AQ1133" s="3"/>
      <c r="AR1133" s="3"/>
      <c r="AS1133" s="3"/>
      <c r="AT1133" s="3"/>
      <c r="AU1133" s="3"/>
      <c r="AV1133" s="3"/>
      <c r="AW1133" s="3"/>
      <c r="AX1133" s="3"/>
      <c r="AY1133" s="3"/>
      <c r="AZ1133" s="3"/>
      <c r="BA1133" s="3"/>
      <c r="BB1133" s="3"/>
      <c r="BC1133" s="3"/>
      <c r="BD1133" s="3"/>
      <c r="BE1133" s="3"/>
      <c r="BF1133" s="3"/>
      <c r="BG1133" s="3"/>
      <c r="BH1133" s="3"/>
      <c r="BI1133" s="3"/>
      <c r="BJ1133" s="3"/>
      <c r="BK1133" s="3"/>
      <c r="BL1133" s="3"/>
      <c r="BM1133" s="3"/>
      <c r="BN1133" s="3"/>
    </row>
    <row r="1134">
      <c r="A1134" s="3"/>
      <c r="B1134" s="68"/>
      <c r="C1134" s="3"/>
      <c r="D1134" s="3"/>
      <c r="E1134" s="3"/>
      <c r="F1134" s="3"/>
      <c r="G1134" s="3"/>
      <c r="H1134" s="3"/>
      <c r="I1134" s="3"/>
      <c r="J1134" s="3"/>
      <c r="K1134" s="3"/>
      <c r="L1134" s="3"/>
      <c r="M1134" s="3"/>
      <c r="N1134" s="3"/>
      <c r="O1134" s="3"/>
      <c r="P1134" s="3"/>
      <c r="Q1134" s="3"/>
      <c r="R1134" s="3"/>
      <c r="S1134" s="3"/>
      <c r="T1134" s="3"/>
      <c r="U1134" s="3"/>
      <c r="V1134" s="3"/>
      <c r="W1134" s="3"/>
      <c r="X1134" s="3"/>
      <c r="Y1134" s="3"/>
      <c r="Z1134" s="3"/>
      <c r="AA1134" s="3"/>
      <c r="AB1134" s="3"/>
      <c r="AC1134" s="3"/>
      <c r="AD1134" s="3"/>
      <c r="AE1134" s="3"/>
      <c r="AF1134" s="3"/>
      <c r="AG1134" s="3"/>
      <c r="AH1134" s="3"/>
      <c r="AI1134" s="3"/>
      <c r="AJ1134" s="3"/>
      <c r="AK1134" s="3"/>
      <c r="AL1134" s="3"/>
      <c r="AM1134" s="3"/>
      <c r="AN1134" s="3"/>
      <c r="AO1134" s="3"/>
      <c r="AP1134" s="3"/>
      <c r="AQ1134" s="3"/>
      <c r="AR1134" s="3"/>
      <c r="AS1134" s="3"/>
      <c r="AT1134" s="3"/>
      <c r="AU1134" s="3"/>
      <c r="AV1134" s="3"/>
      <c r="AW1134" s="3"/>
      <c r="AX1134" s="3"/>
      <c r="AY1134" s="3"/>
      <c r="AZ1134" s="3"/>
      <c r="BA1134" s="3"/>
      <c r="BB1134" s="3"/>
      <c r="BC1134" s="3"/>
      <c r="BD1134" s="3"/>
      <c r="BE1134" s="3"/>
      <c r="BF1134" s="3"/>
      <c r="BG1134" s="3"/>
      <c r="BH1134" s="3"/>
      <c r="BI1134" s="3"/>
      <c r="BJ1134" s="3"/>
      <c r="BK1134" s="3"/>
      <c r="BL1134" s="3"/>
      <c r="BM1134" s="3"/>
      <c r="BN1134" s="3"/>
    </row>
    <row r="1135">
      <c r="A1135" s="3"/>
      <c r="B1135" s="68"/>
      <c r="C1135" s="3"/>
      <c r="D1135" s="3"/>
      <c r="E1135" s="3"/>
      <c r="F1135" s="3"/>
      <c r="G1135" s="3"/>
      <c r="H1135" s="3"/>
      <c r="I1135" s="3"/>
      <c r="J1135" s="3"/>
      <c r="K1135" s="3"/>
      <c r="L1135" s="3"/>
      <c r="M1135" s="3"/>
      <c r="N1135" s="3"/>
      <c r="O1135" s="3"/>
      <c r="P1135" s="3"/>
      <c r="Q1135" s="3"/>
      <c r="R1135" s="3"/>
      <c r="S1135" s="3"/>
      <c r="T1135" s="3"/>
      <c r="U1135" s="3"/>
      <c r="V1135" s="3"/>
      <c r="W1135" s="3"/>
      <c r="X1135" s="3"/>
      <c r="Y1135" s="3"/>
      <c r="Z1135" s="3"/>
      <c r="AA1135" s="3"/>
      <c r="AB1135" s="3"/>
      <c r="AC1135" s="3"/>
      <c r="AD1135" s="3"/>
      <c r="AE1135" s="3"/>
      <c r="AF1135" s="3"/>
      <c r="AG1135" s="3"/>
      <c r="AH1135" s="3"/>
      <c r="AI1135" s="3"/>
      <c r="AJ1135" s="3"/>
      <c r="AK1135" s="3"/>
      <c r="AL1135" s="3"/>
      <c r="AM1135" s="3"/>
      <c r="AN1135" s="3"/>
      <c r="AO1135" s="3"/>
      <c r="AP1135" s="3"/>
      <c r="AQ1135" s="3"/>
      <c r="AR1135" s="3"/>
      <c r="AS1135" s="3"/>
      <c r="AT1135" s="3"/>
      <c r="AU1135" s="3"/>
      <c r="AV1135" s="3"/>
      <c r="AW1135" s="3"/>
      <c r="AX1135" s="3"/>
      <c r="AY1135" s="3"/>
      <c r="AZ1135" s="3"/>
      <c r="BA1135" s="3"/>
      <c r="BB1135" s="3"/>
      <c r="BC1135" s="3"/>
      <c r="BD1135" s="3"/>
      <c r="BE1135" s="3"/>
      <c r="BF1135" s="3"/>
      <c r="BG1135" s="3"/>
      <c r="BH1135" s="3"/>
      <c r="BI1135" s="3"/>
      <c r="BJ1135" s="3"/>
      <c r="BK1135" s="3"/>
      <c r="BL1135" s="3"/>
      <c r="BM1135" s="3"/>
      <c r="BN1135" s="3"/>
    </row>
    <row r="1136">
      <c r="A1136" s="3"/>
      <c r="B1136" s="68"/>
      <c r="C1136" s="3"/>
      <c r="D1136" s="3"/>
      <c r="E1136" s="3"/>
      <c r="F1136" s="3"/>
      <c r="G1136" s="3"/>
      <c r="H1136" s="3"/>
      <c r="I1136" s="3"/>
      <c r="J1136" s="3"/>
      <c r="K1136" s="3"/>
      <c r="L1136" s="3"/>
      <c r="M1136" s="3"/>
      <c r="N1136" s="3"/>
      <c r="O1136" s="3"/>
      <c r="P1136" s="3"/>
      <c r="Q1136" s="3"/>
      <c r="R1136" s="3"/>
      <c r="S1136" s="3"/>
      <c r="T1136" s="3"/>
      <c r="U1136" s="3"/>
      <c r="V1136" s="3"/>
      <c r="W1136" s="3"/>
      <c r="X1136" s="3"/>
      <c r="Y1136" s="3"/>
      <c r="Z1136" s="3"/>
      <c r="AA1136" s="3"/>
      <c r="AB1136" s="3"/>
      <c r="AC1136" s="3"/>
      <c r="AD1136" s="3"/>
      <c r="AE1136" s="3"/>
      <c r="AF1136" s="3"/>
      <c r="AG1136" s="3"/>
      <c r="AH1136" s="3"/>
      <c r="AI1136" s="3"/>
      <c r="AJ1136" s="3"/>
      <c r="AK1136" s="3"/>
      <c r="AL1136" s="3"/>
      <c r="AM1136" s="3"/>
      <c r="AN1136" s="3"/>
      <c r="AO1136" s="3"/>
      <c r="AP1136" s="3"/>
      <c r="AQ1136" s="3"/>
      <c r="AR1136" s="3"/>
      <c r="AS1136" s="3"/>
      <c r="AT1136" s="3"/>
      <c r="AU1136" s="3"/>
      <c r="AV1136" s="3"/>
      <c r="AW1136" s="3"/>
      <c r="AX1136" s="3"/>
      <c r="AY1136" s="3"/>
      <c r="AZ1136" s="3"/>
      <c r="BA1136" s="3"/>
      <c r="BB1136" s="3"/>
      <c r="BC1136" s="3"/>
      <c r="BD1136" s="3"/>
      <c r="BE1136" s="3"/>
      <c r="BF1136" s="3"/>
      <c r="BG1136" s="3"/>
      <c r="BH1136" s="3"/>
      <c r="BI1136" s="3"/>
      <c r="BJ1136" s="3"/>
      <c r="BK1136" s="3"/>
      <c r="BL1136" s="3"/>
      <c r="BM1136" s="3"/>
      <c r="BN1136" s="3"/>
    </row>
    <row r="1137">
      <c r="A1137" s="3"/>
      <c r="B1137" s="68"/>
      <c r="C1137" s="3"/>
      <c r="D1137" s="3"/>
      <c r="E1137" s="3"/>
      <c r="F1137" s="3"/>
      <c r="G1137" s="3"/>
      <c r="H1137" s="3"/>
      <c r="I1137" s="3"/>
      <c r="J1137" s="3"/>
      <c r="K1137" s="3"/>
      <c r="L1137" s="3"/>
      <c r="M1137" s="3"/>
      <c r="N1137" s="3"/>
      <c r="O1137" s="3"/>
      <c r="P1137" s="3"/>
      <c r="Q1137" s="3"/>
      <c r="R1137" s="3"/>
      <c r="S1137" s="3"/>
      <c r="T1137" s="3"/>
      <c r="U1137" s="3"/>
      <c r="V1137" s="3"/>
      <c r="W1137" s="3"/>
      <c r="X1137" s="3"/>
      <c r="Y1137" s="3"/>
      <c r="Z1137" s="3"/>
      <c r="AA1137" s="3"/>
      <c r="AB1137" s="3"/>
      <c r="AC1137" s="3"/>
      <c r="AD1137" s="3"/>
      <c r="AE1137" s="3"/>
      <c r="AF1137" s="3"/>
      <c r="AG1137" s="3"/>
      <c r="AH1137" s="3"/>
      <c r="AI1137" s="3"/>
      <c r="AJ1137" s="3"/>
      <c r="AK1137" s="3"/>
      <c r="AL1137" s="3"/>
      <c r="AM1137" s="3"/>
      <c r="AN1137" s="3"/>
      <c r="AO1137" s="3"/>
      <c r="AP1137" s="3"/>
      <c r="AQ1137" s="3"/>
      <c r="AR1137" s="3"/>
      <c r="AS1137" s="3"/>
      <c r="AT1137" s="3"/>
      <c r="AU1137" s="3"/>
      <c r="AV1137" s="3"/>
      <c r="AW1137" s="3"/>
      <c r="AX1137" s="3"/>
      <c r="AY1137" s="3"/>
      <c r="AZ1137" s="3"/>
      <c r="BA1137" s="3"/>
      <c r="BB1137" s="3"/>
      <c r="BC1137" s="3"/>
      <c r="BD1137" s="3"/>
      <c r="BE1137" s="3"/>
      <c r="BF1137" s="3"/>
      <c r="BG1137" s="3"/>
      <c r="BH1137" s="3"/>
      <c r="BI1137" s="3"/>
      <c r="BJ1137" s="3"/>
      <c r="BK1137" s="3"/>
      <c r="BL1137" s="3"/>
      <c r="BM1137" s="3"/>
      <c r="BN1137" s="3"/>
    </row>
    <row r="1138">
      <c r="A1138" s="3"/>
      <c r="B1138" s="68"/>
      <c r="C1138" s="3"/>
      <c r="D1138" s="3"/>
      <c r="E1138" s="3"/>
      <c r="F1138" s="3"/>
      <c r="G1138" s="3"/>
      <c r="H1138" s="3"/>
      <c r="I1138" s="3"/>
      <c r="J1138" s="3"/>
      <c r="K1138" s="3"/>
      <c r="L1138" s="3"/>
      <c r="M1138" s="3"/>
      <c r="N1138" s="3"/>
      <c r="O1138" s="3"/>
      <c r="P1138" s="3"/>
      <c r="Q1138" s="3"/>
      <c r="R1138" s="3"/>
      <c r="S1138" s="3"/>
      <c r="T1138" s="3"/>
      <c r="U1138" s="3"/>
      <c r="V1138" s="3"/>
      <c r="W1138" s="3"/>
      <c r="X1138" s="3"/>
      <c r="Y1138" s="3"/>
      <c r="Z1138" s="3"/>
      <c r="AA1138" s="3"/>
      <c r="AB1138" s="3"/>
      <c r="AC1138" s="3"/>
      <c r="AD1138" s="3"/>
      <c r="AE1138" s="3"/>
      <c r="AF1138" s="3"/>
      <c r="AG1138" s="3"/>
      <c r="AH1138" s="3"/>
      <c r="AI1138" s="3"/>
      <c r="AJ1138" s="3"/>
      <c r="AK1138" s="3"/>
      <c r="AL1138" s="3"/>
      <c r="AM1138" s="3"/>
      <c r="AN1138" s="3"/>
      <c r="AO1138" s="3"/>
      <c r="AP1138" s="3"/>
      <c r="AQ1138" s="3"/>
      <c r="AR1138" s="3"/>
      <c r="AS1138" s="3"/>
      <c r="AT1138" s="3"/>
      <c r="AU1138" s="3"/>
      <c r="AV1138" s="3"/>
      <c r="AW1138" s="3"/>
      <c r="AX1138" s="3"/>
      <c r="AY1138" s="3"/>
      <c r="AZ1138" s="3"/>
      <c r="BA1138" s="3"/>
      <c r="BB1138" s="3"/>
      <c r="BC1138" s="3"/>
      <c r="BD1138" s="3"/>
      <c r="BE1138" s="3"/>
      <c r="BF1138" s="3"/>
      <c r="BG1138" s="3"/>
      <c r="BH1138" s="3"/>
      <c r="BI1138" s="3"/>
      <c r="BJ1138" s="3"/>
      <c r="BK1138" s="3"/>
      <c r="BL1138" s="3"/>
      <c r="BM1138" s="3"/>
      <c r="BN1138" s="3"/>
    </row>
    <row r="1139">
      <c r="A1139" s="3"/>
      <c r="B1139" s="68"/>
      <c r="C1139" s="3"/>
      <c r="D1139" s="3"/>
      <c r="E1139" s="3"/>
      <c r="F1139" s="3"/>
      <c r="G1139" s="3"/>
      <c r="H1139" s="3"/>
      <c r="I1139" s="3"/>
      <c r="J1139" s="3"/>
      <c r="K1139" s="3"/>
      <c r="L1139" s="3"/>
      <c r="M1139" s="3"/>
      <c r="N1139" s="3"/>
      <c r="O1139" s="3"/>
      <c r="P1139" s="3"/>
      <c r="Q1139" s="3"/>
      <c r="R1139" s="3"/>
      <c r="S1139" s="3"/>
      <c r="T1139" s="3"/>
      <c r="U1139" s="3"/>
      <c r="V1139" s="3"/>
      <c r="W1139" s="3"/>
      <c r="X1139" s="3"/>
      <c r="Y1139" s="3"/>
      <c r="Z1139" s="3"/>
      <c r="AA1139" s="3"/>
      <c r="AB1139" s="3"/>
      <c r="AC1139" s="3"/>
      <c r="AD1139" s="3"/>
      <c r="AE1139" s="3"/>
      <c r="AF1139" s="3"/>
      <c r="AG1139" s="3"/>
      <c r="AH1139" s="3"/>
      <c r="AI1139" s="3"/>
      <c r="AJ1139" s="3"/>
      <c r="AK1139" s="3"/>
      <c r="AL1139" s="3"/>
      <c r="AM1139" s="3"/>
      <c r="AN1139" s="3"/>
      <c r="AO1139" s="3"/>
      <c r="AP1139" s="3"/>
      <c r="AQ1139" s="3"/>
      <c r="AR1139" s="3"/>
      <c r="AS1139" s="3"/>
      <c r="AT1139" s="3"/>
      <c r="AU1139" s="3"/>
      <c r="AV1139" s="3"/>
      <c r="AW1139" s="3"/>
      <c r="AX1139" s="3"/>
      <c r="AY1139" s="3"/>
      <c r="AZ1139" s="3"/>
      <c r="BA1139" s="3"/>
      <c r="BB1139" s="3"/>
      <c r="BC1139" s="3"/>
      <c r="BD1139" s="3"/>
      <c r="BE1139" s="3"/>
      <c r="BF1139" s="3"/>
      <c r="BG1139" s="3"/>
      <c r="BH1139" s="3"/>
      <c r="BI1139" s="3"/>
      <c r="BJ1139" s="3"/>
      <c r="BK1139" s="3"/>
      <c r="BL1139" s="3"/>
      <c r="BM1139" s="3"/>
      <c r="BN1139" s="3"/>
    </row>
    <row r="1140">
      <c r="A1140" s="3"/>
      <c r="B1140" s="68"/>
      <c r="C1140" s="3"/>
      <c r="D1140" s="3"/>
      <c r="E1140" s="3"/>
      <c r="F1140" s="3"/>
      <c r="G1140" s="3"/>
      <c r="H1140" s="3"/>
      <c r="I1140" s="3"/>
      <c r="J1140" s="3"/>
      <c r="K1140" s="3"/>
      <c r="L1140" s="3"/>
      <c r="M1140" s="3"/>
      <c r="N1140" s="3"/>
      <c r="O1140" s="3"/>
      <c r="P1140" s="3"/>
      <c r="Q1140" s="3"/>
      <c r="R1140" s="3"/>
      <c r="S1140" s="3"/>
      <c r="T1140" s="3"/>
      <c r="U1140" s="3"/>
      <c r="V1140" s="3"/>
      <c r="W1140" s="3"/>
      <c r="X1140" s="3"/>
      <c r="Y1140" s="3"/>
      <c r="Z1140" s="3"/>
      <c r="AA1140" s="3"/>
      <c r="AB1140" s="3"/>
      <c r="AC1140" s="3"/>
      <c r="AD1140" s="3"/>
      <c r="AE1140" s="3"/>
      <c r="AF1140" s="3"/>
      <c r="AG1140" s="3"/>
      <c r="AH1140" s="3"/>
      <c r="AI1140" s="3"/>
      <c r="AJ1140" s="3"/>
      <c r="AK1140" s="3"/>
      <c r="AL1140" s="3"/>
      <c r="AM1140" s="3"/>
      <c r="AN1140" s="3"/>
      <c r="AO1140" s="3"/>
      <c r="AP1140" s="3"/>
      <c r="AQ1140" s="3"/>
      <c r="AR1140" s="3"/>
      <c r="AS1140" s="3"/>
      <c r="AT1140" s="3"/>
      <c r="AU1140" s="3"/>
      <c r="AV1140" s="3"/>
      <c r="AW1140" s="3"/>
      <c r="AX1140" s="3"/>
      <c r="AY1140" s="3"/>
      <c r="AZ1140" s="3"/>
      <c r="BA1140" s="3"/>
      <c r="BB1140" s="3"/>
      <c r="BC1140" s="3"/>
      <c r="BD1140" s="3"/>
      <c r="BE1140" s="3"/>
      <c r="BF1140" s="3"/>
      <c r="BG1140" s="3"/>
      <c r="BH1140" s="3"/>
      <c r="BI1140" s="3"/>
      <c r="BJ1140" s="3"/>
      <c r="BK1140" s="3"/>
      <c r="BL1140" s="3"/>
      <c r="BM1140" s="3"/>
      <c r="BN1140" s="3"/>
    </row>
    <row r="1141">
      <c r="A1141" s="3"/>
      <c r="B1141" s="68"/>
      <c r="C1141" s="3"/>
      <c r="D1141" s="3"/>
      <c r="E1141" s="3"/>
      <c r="F1141" s="3"/>
      <c r="G1141" s="3"/>
      <c r="H1141" s="3"/>
      <c r="I1141" s="3"/>
      <c r="J1141" s="3"/>
      <c r="K1141" s="3"/>
      <c r="L1141" s="3"/>
      <c r="M1141" s="3"/>
      <c r="N1141" s="3"/>
      <c r="O1141" s="3"/>
      <c r="P1141" s="3"/>
      <c r="Q1141" s="3"/>
      <c r="R1141" s="3"/>
      <c r="S1141" s="3"/>
      <c r="T1141" s="3"/>
      <c r="U1141" s="3"/>
      <c r="V1141" s="3"/>
      <c r="W1141" s="3"/>
      <c r="X1141" s="3"/>
      <c r="Y1141" s="3"/>
      <c r="Z1141" s="3"/>
      <c r="AA1141" s="3"/>
      <c r="AB1141" s="3"/>
      <c r="AC1141" s="3"/>
      <c r="AD1141" s="3"/>
      <c r="AE1141" s="3"/>
      <c r="AF1141" s="3"/>
      <c r="AG1141" s="3"/>
      <c r="AH1141" s="3"/>
      <c r="AI1141" s="3"/>
      <c r="AJ1141" s="3"/>
      <c r="AK1141" s="3"/>
      <c r="AL1141" s="3"/>
      <c r="AM1141" s="3"/>
      <c r="AN1141" s="3"/>
      <c r="AO1141" s="3"/>
      <c r="AP1141" s="3"/>
      <c r="AQ1141" s="3"/>
      <c r="AR1141" s="3"/>
      <c r="AS1141" s="3"/>
      <c r="AT1141" s="3"/>
      <c r="AU1141" s="3"/>
      <c r="AV1141" s="3"/>
      <c r="AW1141" s="3"/>
      <c r="AX1141" s="3"/>
      <c r="AY1141" s="3"/>
      <c r="AZ1141" s="3"/>
      <c r="BA1141" s="3"/>
      <c r="BB1141" s="3"/>
      <c r="BC1141" s="3"/>
      <c r="BD1141" s="3"/>
      <c r="BE1141" s="3"/>
      <c r="BF1141" s="3"/>
      <c r="BG1141" s="3"/>
      <c r="BH1141" s="3"/>
      <c r="BI1141" s="3"/>
      <c r="BJ1141" s="3"/>
      <c r="BK1141" s="3"/>
      <c r="BL1141" s="3"/>
      <c r="BM1141" s="3"/>
      <c r="BN1141" s="3"/>
    </row>
    <row r="1142">
      <c r="A1142" s="3"/>
      <c r="B1142" s="68"/>
      <c r="C1142" s="3"/>
      <c r="D1142" s="3"/>
      <c r="E1142" s="3"/>
      <c r="F1142" s="3"/>
      <c r="G1142" s="3"/>
      <c r="H1142" s="3"/>
      <c r="I1142" s="3"/>
      <c r="J1142" s="3"/>
      <c r="K1142" s="3"/>
      <c r="L1142" s="3"/>
      <c r="M1142" s="3"/>
      <c r="N1142" s="3"/>
      <c r="O1142" s="3"/>
      <c r="P1142" s="3"/>
      <c r="Q1142" s="3"/>
      <c r="R1142" s="3"/>
      <c r="S1142" s="3"/>
      <c r="T1142" s="3"/>
      <c r="U1142" s="3"/>
      <c r="V1142" s="3"/>
      <c r="W1142" s="3"/>
      <c r="X1142" s="3"/>
      <c r="Y1142" s="3"/>
      <c r="Z1142" s="3"/>
      <c r="AA1142" s="3"/>
      <c r="AB1142" s="3"/>
      <c r="AC1142" s="3"/>
      <c r="AD1142" s="3"/>
      <c r="AE1142" s="3"/>
      <c r="AF1142" s="3"/>
      <c r="AG1142" s="3"/>
      <c r="AH1142" s="3"/>
      <c r="AI1142" s="3"/>
      <c r="AJ1142" s="3"/>
      <c r="AK1142" s="3"/>
      <c r="AL1142" s="3"/>
      <c r="AM1142" s="3"/>
      <c r="AN1142" s="3"/>
      <c r="AO1142" s="3"/>
      <c r="AP1142" s="3"/>
      <c r="AQ1142" s="3"/>
      <c r="AR1142" s="3"/>
      <c r="AS1142" s="3"/>
      <c r="AT1142" s="3"/>
      <c r="AU1142" s="3"/>
      <c r="AV1142" s="3"/>
      <c r="AW1142" s="3"/>
      <c r="AX1142" s="3"/>
      <c r="AY1142" s="3"/>
      <c r="AZ1142" s="3"/>
      <c r="BA1142" s="3"/>
      <c r="BB1142" s="3"/>
      <c r="BC1142" s="3"/>
      <c r="BD1142" s="3"/>
      <c r="BE1142" s="3"/>
      <c r="BF1142" s="3"/>
      <c r="BG1142" s="3"/>
      <c r="BH1142" s="3"/>
      <c r="BI1142" s="3"/>
      <c r="BJ1142" s="3"/>
      <c r="BK1142" s="3"/>
      <c r="BL1142" s="3"/>
      <c r="BM1142" s="3"/>
      <c r="BN1142" s="3"/>
    </row>
    <row r="1143">
      <c r="A1143" s="3"/>
      <c r="B1143" s="68"/>
      <c r="C1143" s="3"/>
      <c r="D1143" s="3"/>
      <c r="E1143" s="3"/>
      <c r="F1143" s="3"/>
      <c r="G1143" s="3"/>
      <c r="H1143" s="3"/>
      <c r="I1143" s="3"/>
      <c r="J1143" s="3"/>
      <c r="K1143" s="3"/>
      <c r="L1143" s="3"/>
      <c r="M1143" s="3"/>
      <c r="N1143" s="3"/>
      <c r="O1143" s="3"/>
      <c r="P1143" s="3"/>
      <c r="Q1143" s="3"/>
      <c r="R1143" s="3"/>
      <c r="S1143" s="3"/>
      <c r="T1143" s="3"/>
      <c r="U1143" s="3"/>
      <c r="V1143" s="3"/>
      <c r="W1143" s="3"/>
      <c r="X1143" s="3"/>
      <c r="Y1143" s="3"/>
      <c r="Z1143" s="3"/>
      <c r="AA1143" s="3"/>
      <c r="AB1143" s="3"/>
      <c r="AC1143" s="3"/>
      <c r="AD1143" s="3"/>
      <c r="AE1143" s="3"/>
      <c r="AF1143" s="3"/>
      <c r="AG1143" s="3"/>
      <c r="AH1143" s="3"/>
      <c r="AI1143" s="3"/>
      <c r="AJ1143" s="3"/>
      <c r="AK1143" s="3"/>
      <c r="AL1143" s="3"/>
      <c r="AM1143" s="3"/>
      <c r="AN1143" s="3"/>
      <c r="AO1143" s="3"/>
      <c r="AP1143" s="3"/>
      <c r="AQ1143" s="3"/>
      <c r="AR1143" s="3"/>
      <c r="AS1143" s="3"/>
      <c r="AT1143" s="3"/>
      <c r="AU1143" s="3"/>
      <c r="AV1143" s="3"/>
      <c r="AW1143" s="3"/>
      <c r="AX1143" s="3"/>
      <c r="AY1143" s="3"/>
      <c r="AZ1143" s="3"/>
      <c r="BA1143" s="3"/>
      <c r="BB1143" s="3"/>
      <c r="BC1143" s="3"/>
      <c r="BD1143" s="3"/>
      <c r="BE1143" s="3"/>
      <c r="BF1143" s="3"/>
      <c r="BG1143" s="3"/>
      <c r="BH1143" s="3"/>
      <c r="BI1143" s="3"/>
      <c r="BJ1143" s="3"/>
      <c r="BK1143" s="3"/>
      <c r="BL1143" s="3"/>
      <c r="BM1143" s="3"/>
      <c r="BN1143" s="3"/>
    </row>
    <row r="1144">
      <c r="A1144" s="3"/>
      <c r="B1144" s="68"/>
      <c r="C1144" s="3"/>
      <c r="D1144" s="3"/>
      <c r="E1144" s="3"/>
      <c r="F1144" s="3"/>
      <c r="G1144" s="3"/>
      <c r="H1144" s="3"/>
      <c r="I1144" s="3"/>
      <c r="J1144" s="3"/>
      <c r="K1144" s="3"/>
      <c r="L1144" s="3"/>
      <c r="M1144" s="3"/>
      <c r="N1144" s="3"/>
      <c r="O1144" s="3"/>
      <c r="P1144" s="3"/>
      <c r="Q1144" s="3"/>
      <c r="R1144" s="3"/>
      <c r="S1144" s="3"/>
      <c r="T1144" s="3"/>
      <c r="U1144" s="3"/>
      <c r="V1144" s="3"/>
      <c r="W1144" s="3"/>
      <c r="X1144" s="3"/>
      <c r="Y1144" s="3"/>
      <c r="Z1144" s="3"/>
      <c r="AA1144" s="3"/>
      <c r="AB1144" s="3"/>
      <c r="AC1144" s="3"/>
      <c r="AD1144" s="3"/>
      <c r="AE1144" s="3"/>
      <c r="AF1144" s="3"/>
      <c r="AG1144" s="3"/>
      <c r="AH1144" s="3"/>
      <c r="AI1144" s="3"/>
      <c r="AJ1144" s="3"/>
      <c r="AK1144" s="3"/>
      <c r="AL1144" s="3"/>
      <c r="AM1144" s="3"/>
      <c r="AN1144" s="3"/>
      <c r="AO1144" s="3"/>
      <c r="AP1144" s="3"/>
      <c r="AQ1144" s="3"/>
      <c r="AR1144" s="3"/>
      <c r="AS1144" s="3"/>
      <c r="AT1144" s="3"/>
      <c r="AU1144" s="3"/>
      <c r="AV1144" s="3"/>
      <c r="AW1144" s="3"/>
      <c r="AX1144" s="3"/>
      <c r="AY1144" s="3"/>
      <c r="AZ1144" s="3"/>
      <c r="BA1144" s="3"/>
      <c r="BB1144" s="3"/>
      <c r="BC1144" s="3"/>
      <c r="BD1144" s="3"/>
      <c r="BE1144" s="3"/>
      <c r="BF1144" s="3"/>
      <c r="BG1144" s="3"/>
      <c r="BH1144" s="3"/>
      <c r="BI1144" s="3"/>
      <c r="BJ1144" s="3"/>
      <c r="BK1144" s="3"/>
      <c r="BL1144" s="3"/>
      <c r="BM1144" s="3"/>
      <c r="BN1144" s="3"/>
    </row>
    <row r="1145">
      <c r="A1145" s="3"/>
      <c r="B1145" s="68"/>
      <c r="C1145" s="3"/>
      <c r="D1145" s="3"/>
      <c r="E1145" s="3"/>
      <c r="F1145" s="3"/>
      <c r="G1145" s="3"/>
      <c r="H1145" s="3"/>
      <c r="I1145" s="3"/>
      <c r="J1145" s="3"/>
      <c r="K1145" s="3"/>
      <c r="L1145" s="3"/>
      <c r="M1145" s="3"/>
      <c r="N1145" s="3"/>
      <c r="O1145" s="3"/>
      <c r="P1145" s="3"/>
      <c r="Q1145" s="3"/>
      <c r="R1145" s="3"/>
      <c r="S1145" s="3"/>
      <c r="T1145" s="3"/>
      <c r="U1145" s="3"/>
      <c r="V1145" s="3"/>
      <c r="W1145" s="3"/>
      <c r="X1145" s="3"/>
      <c r="Y1145" s="3"/>
      <c r="Z1145" s="3"/>
      <c r="AA1145" s="3"/>
      <c r="AB1145" s="3"/>
      <c r="AC1145" s="3"/>
      <c r="AD1145" s="3"/>
      <c r="AE1145" s="3"/>
      <c r="AF1145" s="3"/>
      <c r="AG1145" s="3"/>
      <c r="AH1145" s="3"/>
      <c r="AI1145" s="3"/>
      <c r="AJ1145" s="3"/>
      <c r="AK1145" s="3"/>
      <c r="AL1145" s="3"/>
      <c r="AM1145" s="3"/>
      <c r="AN1145" s="3"/>
      <c r="AO1145" s="3"/>
      <c r="AP1145" s="3"/>
      <c r="AQ1145" s="3"/>
      <c r="AR1145" s="3"/>
      <c r="AS1145" s="3"/>
      <c r="AT1145" s="3"/>
      <c r="AU1145" s="3"/>
      <c r="AV1145" s="3"/>
      <c r="AW1145" s="3"/>
      <c r="AX1145" s="3"/>
      <c r="AY1145" s="3"/>
      <c r="AZ1145" s="3"/>
      <c r="BA1145" s="3"/>
      <c r="BB1145" s="3"/>
      <c r="BC1145" s="3"/>
      <c r="BD1145" s="3"/>
      <c r="BE1145" s="3"/>
      <c r="BF1145" s="3"/>
      <c r="BG1145" s="3"/>
      <c r="BH1145" s="3"/>
      <c r="BI1145" s="3"/>
      <c r="BJ1145" s="3"/>
      <c r="BK1145" s="3"/>
      <c r="BL1145" s="3"/>
      <c r="BM1145" s="3"/>
      <c r="BN1145" s="3"/>
    </row>
    <row r="1146">
      <c r="A1146" s="3"/>
      <c r="B1146" s="68"/>
      <c r="C1146" s="3"/>
      <c r="D1146" s="3"/>
      <c r="E1146" s="3"/>
      <c r="F1146" s="3"/>
      <c r="G1146" s="3"/>
      <c r="H1146" s="3"/>
      <c r="I1146" s="3"/>
      <c r="J1146" s="3"/>
      <c r="K1146" s="3"/>
      <c r="L1146" s="3"/>
      <c r="M1146" s="3"/>
      <c r="N1146" s="3"/>
      <c r="O1146" s="3"/>
      <c r="P1146" s="3"/>
      <c r="Q1146" s="3"/>
      <c r="R1146" s="3"/>
      <c r="S1146" s="3"/>
      <c r="T1146" s="3"/>
      <c r="U1146" s="3"/>
      <c r="V1146" s="3"/>
      <c r="W1146" s="3"/>
      <c r="X1146" s="3"/>
      <c r="Y1146" s="3"/>
      <c r="Z1146" s="3"/>
      <c r="AA1146" s="3"/>
      <c r="AB1146" s="3"/>
      <c r="AC1146" s="3"/>
      <c r="AD1146" s="3"/>
      <c r="AE1146" s="3"/>
      <c r="AF1146" s="3"/>
      <c r="AG1146" s="3"/>
      <c r="AH1146" s="3"/>
      <c r="AI1146" s="3"/>
      <c r="AJ1146" s="3"/>
      <c r="AK1146" s="3"/>
      <c r="AL1146" s="3"/>
      <c r="AM1146" s="3"/>
      <c r="AN1146" s="3"/>
      <c r="AO1146" s="3"/>
      <c r="AP1146" s="3"/>
      <c r="AQ1146" s="3"/>
      <c r="AR1146" s="3"/>
      <c r="AS1146" s="3"/>
      <c r="AT1146" s="3"/>
      <c r="AU1146" s="3"/>
      <c r="AV1146" s="3"/>
      <c r="AW1146" s="3"/>
      <c r="AX1146" s="3"/>
      <c r="AY1146" s="3"/>
      <c r="AZ1146" s="3"/>
      <c r="BA1146" s="3"/>
      <c r="BB1146" s="3"/>
      <c r="BC1146" s="3"/>
      <c r="BD1146" s="3"/>
      <c r="BE1146" s="3"/>
      <c r="BF1146" s="3"/>
      <c r="BG1146" s="3"/>
      <c r="BH1146" s="3"/>
      <c r="BI1146" s="3"/>
      <c r="BJ1146" s="3"/>
      <c r="BK1146" s="3"/>
      <c r="BL1146" s="3"/>
      <c r="BM1146" s="3"/>
      <c r="BN1146" s="3"/>
    </row>
    <row r="1147">
      <c r="A1147" s="3"/>
      <c r="B1147" s="68"/>
      <c r="C1147" s="3"/>
      <c r="D1147" s="3"/>
      <c r="E1147" s="3"/>
      <c r="F1147" s="3"/>
      <c r="G1147" s="3"/>
      <c r="H1147" s="3"/>
      <c r="I1147" s="3"/>
      <c r="J1147" s="3"/>
      <c r="K1147" s="3"/>
      <c r="L1147" s="3"/>
      <c r="M1147" s="3"/>
      <c r="N1147" s="3"/>
      <c r="O1147" s="3"/>
      <c r="P1147" s="3"/>
      <c r="Q1147" s="3"/>
      <c r="R1147" s="3"/>
      <c r="S1147" s="3"/>
      <c r="T1147" s="3"/>
      <c r="U1147" s="3"/>
      <c r="V1147" s="3"/>
      <c r="W1147" s="3"/>
      <c r="X1147" s="3"/>
      <c r="Y1147" s="3"/>
      <c r="Z1147" s="3"/>
      <c r="AA1147" s="3"/>
      <c r="AB1147" s="3"/>
      <c r="AC1147" s="3"/>
      <c r="AD1147" s="3"/>
      <c r="AE1147" s="3"/>
      <c r="AF1147" s="3"/>
      <c r="AG1147" s="3"/>
      <c r="AH1147" s="3"/>
      <c r="AI1147" s="3"/>
      <c r="AJ1147" s="3"/>
      <c r="AK1147" s="3"/>
      <c r="AL1147" s="3"/>
      <c r="AM1147" s="3"/>
      <c r="AN1147" s="3"/>
      <c r="AO1147" s="3"/>
      <c r="AP1147" s="3"/>
      <c r="AQ1147" s="3"/>
      <c r="AR1147" s="3"/>
      <c r="AS1147" s="3"/>
      <c r="AT1147" s="3"/>
      <c r="AU1147" s="3"/>
      <c r="AV1147" s="3"/>
      <c r="AW1147" s="3"/>
      <c r="AX1147" s="3"/>
      <c r="AY1147" s="3"/>
      <c r="AZ1147" s="3"/>
      <c r="BA1147" s="3"/>
      <c r="BB1147" s="3"/>
      <c r="BC1147" s="3"/>
      <c r="BD1147" s="3"/>
      <c r="BE1147" s="3"/>
      <c r="BF1147" s="3"/>
      <c r="BG1147" s="3"/>
      <c r="BH1147" s="3"/>
      <c r="BI1147" s="3"/>
      <c r="BJ1147" s="3"/>
      <c r="BK1147" s="3"/>
      <c r="BL1147" s="3"/>
      <c r="BM1147" s="3"/>
      <c r="BN1147" s="3"/>
    </row>
    <row r="1148">
      <c r="A1148" s="3"/>
      <c r="B1148" s="68"/>
      <c r="C1148" s="3"/>
      <c r="D1148" s="3"/>
      <c r="E1148" s="3"/>
      <c r="F1148" s="3"/>
      <c r="G1148" s="3"/>
      <c r="H1148" s="3"/>
      <c r="I1148" s="3"/>
      <c r="J1148" s="3"/>
      <c r="K1148" s="3"/>
      <c r="L1148" s="3"/>
      <c r="M1148" s="3"/>
      <c r="N1148" s="3"/>
      <c r="O1148" s="3"/>
      <c r="P1148" s="3"/>
      <c r="Q1148" s="3"/>
      <c r="R1148" s="3"/>
      <c r="S1148" s="3"/>
      <c r="T1148" s="3"/>
      <c r="U1148" s="3"/>
      <c r="V1148" s="3"/>
      <c r="W1148" s="3"/>
      <c r="X1148" s="3"/>
      <c r="Y1148" s="3"/>
      <c r="Z1148" s="3"/>
      <c r="AA1148" s="3"/>
      <c r="AB1148" s="3"/>
      <c r="AC1148" s="3"/>
      <c r="AD1148" s="3"/>
      <c r="AE1148" s="3"/>
      <c r="AF1148" s="3"/>
      <c r="AG1148" s="3"/>
      <c r="AH1148" s="3"/>
      <c r="AI1148" s="3"/>
      <c r="AJ1148" s="3"/>
      <c r="AK1148" s="3"/>
      <c r="AL1148" s="3"/>
      <c r="AM1148" s="3"/>
      <c r="AN1148" s="3"/>
      <c r="AO1148" s="3"/>
      <c r="AP1148" s="3"/>
      <c r="AQ1148" s="3"/>
      <c r="AR1148" s="3"/>
      <c r="AS1148" s="3"/>
      <c r="AT1148" s="3"/>
      <c r="AU1148" s="3"/>
      <c r="AV1148" s="3"/>
      <c r="AW1148" s="3"/>
      <c r="AX1148" s="3"/>
      <c r="AY1148" s="3"/>
      <c r="AZ1148" s="3"/>
      <c r="BA1148" s="3"/>
      <c r="BB1148" s="3"/>
      <c r="BC1148" s="3"/>
      <c r="BD1148" s="3"/>
      <c r="BE1148" s="3"/>
      <c r="BF1148" s="3"/>
      <c r="BG1148" s="3"/>
      <c r="BH1148" s="3"/>
      <c r="BI1148" s="3"/>
      <c r="BJ1148" s="3"/>
      <c r="BK1148" s="3"/>
      <c r="BL1148" s="3"/>
      <c r="BM1148" s="3"/>
      <c r="BN1148" s="3"/>
    </row>
    <row r="1149">
      <c r="A1149" s="3"/>
      <c r="B1149" s="68"/>
      <c r="C1149" s="3"/>
      <c r="D1149" s="3"/>
      <c r="E1149" s="3"/>
      <c r="F1149" s="3"/>
      <c r="G1149" s="3"/>
      <c r="H1149" s="3"/>
      <c r="I1149" s="3"/>
      <c r="J1149" s="3"/>
      <c r="K1149" s="3"/>
      <c r="L1149" s="3"/>
      <c r="M1149" s="3"/>
      <c r="N1149" s="3"/>
      <c r="O1149" s="3"/>
      <c r="P1149" s="3"/>
      <c r="Q1149" s="3"/>
      <c r="R1149" s="3"/>
      <c r="S1149" s="3"/>
      <c r="T1149" s="3"/>
      <c r="U1149" s="3"/>
      <c r="V1149" s="3"/>
      <c r="W1149" s="3"/>
      <c r="X1149" s="3"/>
      <c r="Y1149" s="3"/>
      <c r="Z1149" s="3"/>
      <c r="AA1149" s="3"/>
      <c r="AB1149" s="3"/>
      <c r="AC1149" s="3"/>
      <c r="AD1149" s="3"/>
      <c r="AE1149" s="3"/>
      <c r="AF1149" s="3"/>
      <c r="AG1149" s="3"/>
      <c r="AH1149" s="3"/>
      <c r="AI1149" s="3"/>
      <c r="AJ1149" s="3"/>
      <c r="AK1149" s="3"/>
      <c r="AL1149" s="3"/>
      <c r="AM1149" s="3"/>
      <c r="AN1149" s="3"/>
      <c r="AO1149" s="3"/>
      <c r="AP1149" s="3"/>
      <c r="AQ1149" s="3"/>
      <c r="AR1149" s="3"/>
      <c r="AS1149" s="3"/>
      <c r="AT1149" s="3"/>
      <c r="AU1149" s="3"/>
      <c r="AV1149" s="3"/>
      <c r="AW1149" s="3"/>
      <c r="AX1149" s="3"/>
      <c r="AY1149" s="3"/>
      <c r="AZ1149" s="3"/>
      <c r="BA1149" s="3"/>
      <c r="BB1149" s="3"/>
      <c r="BC1149" s="3"/>
      <c r="BD1149" s="3"/>
      <c r="BE1149" s="3"/>
      <c r="BF1149" s="3"/>
      <c r="BG1149" s="3"/>
      <c r="BH1149" s="3"/>
      <c r="BI1149" s="3"/>
      <c r="BJ1149" s="3"/>
      <c r="BK1149" s="3"/>
      <c r="BL1149" s="3"/>
      <c r="BM1149" s="3"/>
      <c r="BN1149" s="3"/>
    </row>
    <row r="1150">
      <c r="A1150" s="3"/>
      <c r="B1150" s="68"/>
      <c r="C1150" s="3"/>
      <c r="D1150" s="3"/>
      <c r="E1150" s="3"/>
      <c r="F1150" s="3"/>
      <c r="G1150" s="3"/>
      <c r="H1150" s="3"/>
      <c r="I1150" s="3"/>
      <c r="J1150" s="3"/>
      <c r="K1150" s="3"/>
      <c r="L1150" s="3"/>
      <c r="M1150" s="3"/>
      <c r="N1150" s="3"/>
      <c r="O1150" s="3"/>
      <c r="P1150" s="3"/>
      <c r="Q1150" s="3"/>
      <c r="R1150" s="3"/>
      <c r="S1150" s="3"/>
      <c r="T1150" s="3"/>
      <c r="U1150" s="3"/>
      <c r="V1150" s="3"/>
      <c r="W1150" s="3"/>
      <c r="X1150" s="3"/>
      <c r="Y1150" s="3"/>
      <c r="Z1150" s="3"/>
      <c r="AA1150" s="3"/>
      <c r="AB1150" s="3"/>
      <c r="AC1150" s="3"/>
      <c r="AD1150" s="3"/>
      <c r="AE1150" s="3"/>
      <c r="AF1150" s="3"/>
      <c r="AG1150" s="3"/>
      <c r="AH1150" s="3"/>
      <c r="AI1150" s="3"/>
      <c r="AJ1150" s="3"/>
      <c r="AK1150" s="3"/>
      <c r="AL1150" s="3"/>
      <c r="AM1150" s="3"/>
      <c r="AN1150" s="3"/>
      <c r="AO1150" s="3"/>
      <c r="AP1150" s="3"/>
      <c r="AQ1150" s="3"/>
      <c r="AR1150" s="3"/>
      <c r="AS1150" s="3"/>
      <c r="AT1150" s="3"/>
      <c r="AU1150" s="3"/>
      <c r="AV1150" s="3"/>
      <c r="AW1150" s="3"/>
      <c r="AX1150" s="3"/>
      <c r="AY1150" s="3"/>
      <c r="AZ1150" s="3"/>
      <c r="BA1150" s="3"/>
      <c r="BB1150" s="3"/>
      <c r="BC1150" s="3"/>
      <c r="BD1150" s="3"/>
      <c r="BE1150" s="3"/>
      <c r="BF1150" s="3"/>
      <c r="BG1150" s="3"/>
      <c r="BH1150" s="3"/>
      <c r="BI1150" s="3"/>
      <c r="BJ1150" s="3"/>
      <c r="BK1150" s="3"/>
      <c r="BL1150" s="3"/>
      <c r="BM1150" s="3"/>
      <c r="BN1150" s="3"/>
    </row>
    <row r="1151">
      <c r="A1151" s="3"/>
      <c r="B1151" s="68"/>
      <c r="C1151" s="3"/>
      <c r="D1151" s="3"/>
      <c r="E1151" s="3"/>
      <c r="F1151" s="3"/>
      <c r="G1151" s="3"/>
      <c r="H1151" s="3"/>
      <c r="I1151" s="3"/>
      <c r="J1151" s="3"/>
      <c r="K1151" s="3"/>
      <c r="L1151" s="3"/>
      <c r="M1151" s="3"/>
      <c r="N1151" s="3"/>
      <c r="O1151" s="3"/>
      <c r="P1151" s="3"/>
      <c r="Q1151" s="3"/>
      <c r="R1151" s="3"/>
      <c r="S1151" s="3"/>
      <c r="T1151" s="3"/>
      <c r="U1151" s="3"/>
      <c r="V1151" s="3"/>
      <c r="W1151" s="3"/>
      <c r="X1151" s="3"/>
      <c r="Y1151" s="3"/>
      <c r="Z1151" s="3"/>
      <c r="AA1151" s="3"/>
      <c r="AB1151" s="3"/>
      <c r="AC1151" s="3"/>
      <c r="AD1151" s="3"/>
      <c r="AE1151" s="3"/>
      <c r="AF1151" s="3"/>
      <c r="AG1151" s="3"/>
      <c r="AH1151" s="3"/>
      <c r="AI1151" s="3"/>
      <c r="AJ1151" s="3"/>
      <c r="AK1151" s="3"/>
      <c r="AL1151" s="3"/>
      <c r="AM1151" s="3"/>
      <c r="AN1151" s="3"/>
      <c r="AO1151" s="3"/>
      <c r="AP1151" s="3"/>
      <c r="AQ1151" s="3"/>
      <c r="AR1151" s="3"/>
      <c r="AS1151" s="3"/>
      <c r="AT1151" s="3"/>
      <c r="AU1151" s="3"/>
      <c r="AV1151" s="3"/>
      <c r="AW1151" s="3"/>
      <c r="AX1151" s="3"/>
      <c r="AY1151" s="3"/>
      <c r="AZ1151" s="3"/>
      <c r="BA1151" s="3"/>
      <c r="BB1151" s="3"/>
      <c r="BC1151" s="3"/>
      <c r="BD1151" s="3"/>
      <c r="BE1151" s="3"/>
      <c r="BF1151" s="3"/>
      <c r="BG1151" s="3"/>
      <c r="BH1151" s="3"/>
      <c r="BI1151" s="3"/>
      <c r="BJ1151" s="3"/>
      <c r="BK1151" s="3"/>
      <c r="BL1151" s="3"/>
      <c r="BM1151" s="3"/>
      <c r="BN1151" s="3"/>
    </row>
    <row r="1152">
      <c r="A1152" s="3"/>
      <c r="B1152" s="68"/>
      <c r="C1152" s="3"/>
      <c r="D1152" s="3"/>
      <c r="E1152" s="3"/>
      <c r="F1152" s="3"/>
      <c r="G1152" s="3"/>
      <c r="H1152" s="3"/>
      <c r="I1152" s="3"/>
      <c r="J1152" s="3"/>
      <c r="K1152" s="3"/>
      <c r="L1152" s="3"/>
      <c r="M1152" s="3"/>
      <c r="N1152" s="3"/>
      <c r="O1152" s="3"/>
      <c r="P1152" s="3"/>
      <c r="Q1152" s="3"/>
      <c r="R1152" s="3"/>
      <c r="S1152" s="3"/>
      <c r="T1152" s="3"/>
      <c r="U1152" s="3"/>
      <c r="V1152" s="3"/>
      <c r="W1152" s="3"/>
      <c r="X1152" s="3"/>
      <c r="Y1152" s="3"/>
      <c r="Z1152" s="3"/>
      <c r="AA1152" s="3"/>
      <c r="AB1152" s="3"/>
      <c r="AC1152" s="3"/>
      <c r="AD1152" s="3"/>
      <c r="AE1152" s="3"/>
      <c r="AF1152" s="3"/>
      <c r="AG1152" s="3"/>
      <c r="AH1152" s="3"/>
      <c r="AI1152" s="3"/>
      <c r="AJ1152" s="3"/>
      <c r="AK1152" s="3"/>
      <c r="AL1152" s="3"/>
      <c r="AM1152" s="3"/>
      <c r="AN1152" s="3"/>
      <c r="AO1152" s="3"/>
      <c r="AP1152" s="3"/>
      <c r="AQ1152" s="3"/>
      <c r="AR1152" s="3"/>
      <c r="AS1152" s="3"/>
      <c r="AT1152" s="3"/>
      <c r="AU1152" s="3"/>
      <c r="AV1152" s="3"/>
      <c r="AW1152" s="3"/>
      <c r="AX1152" s="3"/>
      <c r="AY1152" s="3"/>
      <c r="AZ1152" s="3"/>
      <c r="BA1152" s="3"/>
      <c r="BB1152" s="3"/>
      <c r="BC1152" s="3"/>
      <c r="BD1152" s="3"/>
      <c r="BE1152" s="3"/>
      <c r="BF1152" s="3"/>
      <c r="BG1152" s="3"/>
      <c r="BH1152" s="3"/>
      <c r="BI1152" s="3"/>
      <c r="BJ1152" s="3"/>
      <c r="BK1152" s="3"/>
      <c r="BL1152" s="3"/>
      <c r="BM1152" s="3"/>
      <c r="BN1152" s="3"/>
    </row>
    <row r="1153">
      <c r="A1153" s="3"/>
      <c r="B1153" s="68"/>
      <c r="C1153" s="3"/>
      <c r="D1153" s="3"/>
      <c r="E1153" s="3"/>
      <c r="F1153" s="3"/>
      <c r="G1153" s="3"/>
      <c r="H1153" s="3"/>
      <c r="I1153" s="3"/>
      <c r="J1153" s="3"/>
      <c r="K1153" s="3"/>
      <c r="L1153" s="3"/>
      <c r="M1153" s="3"/>
      <c r="N1153" s="3"/>
      <c r="O1153" s="3"/>
      <c r="P1153" s="3"/>
      <c r="Q1153" s="3"/>
      <c r="R1153" s="3"/>
      <c r="S1153" s="3"/>
      <c r="T1153" s="3"/>
      <c r="U1153" s="3"/>
      <c r="V1153" s="3"/>
      <c r="W1153" s="3"/>
      <c r="X1153" s="3"/>
      <c r="Y1153" s="3"/>
      <c r="Z1153" s="3"/>
      <c r="AA1153" s="3"/>
      <c r="AB1153" s="3"/>
      <c r="AC1153" s="3"/>
      <c r="AD1153" s="3"/>
      <c r="AE1153" s="3"/>
      <c r="AF1153" s="3"/>
      <c r="AG1153" s="3"/>
      <c r="AH1153" s="3"/>
      <c r="AI1153" s="3"/>
      <c r="AJ1153" s="3"/>
      <c r="AK1153" s="3"/>
      <c r="AL1153" s="3"/>
      <c r="AM1153" s="3"/>
      <c r="AN1153" s="3"/>
      <c r="AO1153" s="3"/>
      <c r="AP1153" s="3"/>
      <c r="AQ1153" s="3"/>
      <c r="AR1153" s="3"/>
      <c r="AS1153" s="3"/>
      <c r="AT1153" s="3"/>
      <c r="AU1153" s="3"/>
      <c r="AV1153" s="3"/>
      <c r="AW1153" s="3"/>
      <c r="AX1153" s="3"/>
      <c r="AY1153" s="3"/>
      <c r="AZ1153" s="3"/>
      <c r="BA1153" s="3"/>
      <c r="BB1153" s="3"/>
      <c r="BC1153" s="3"/>
      <c r="BD1153" s="3"/>
      <c r="BE1153" s="3"/>
      <c r="BF1153" s="3"/>
      <c r="BG1153" s="3"/>
      <c r="BH1153" s="3"/>
      <c r="BI1153" s="3"/>
      <c r="BJ1153" s="3"/>
      <c r="BK1153" s="3"/>
      <c r="BL1153" s="3"/>
      <c r="BM1153" s="3"/>
      <c r="BN1153" s="3"/>
    </row>
    <row r="1154">
      <c r="A1154" s="3"/>
      <c r="B1154" s="68"/>
      <c r="C1154" s="3"/>
      <c r="D1154" s="3"/>
      <c r="E1154" s="3"/>
      <c r="F1154" s="3"/>
      <c r="G1154" s="3"/>
      <c r="H1154" s="3"/>
      <c r="I1154" s="3"/>
      <c r="J1154" s="3"/>
      <c r="K1154" s="3"/>
      <c r="L1154" s="3"/>
      <c r="M1154" s="3"/>
      <c r="N1154" s="3"/>
      <c r="O1154" s="3"/>
      <c r="P1154" s="3"/>
      <c r="Q1154" s="3"/>
      <c r="R1154" s="3"/>
      <c r="S1154" s="3"/>
      <c r="T1154" s="3"/>
      <c r="U1154" s="3"/>
      <c r="V1154" s="3"/>
      <c r="W1154" s="3"/>
      <c r="X1154" s="3"/>
      <c r="Y1154" s="3"/>
      <c r="Z1154" s="3"/>
      <c r="AA1154" s="3"/>
      <c r="AB1154" s="3"/>
      <c r="AC1154" s="3"/>
      <c r="AD1154" s="3"/>
      <c r="AE1154" s="3"/>
      <c r="AF1154" s="3"/>
      <c r="AG1154" s="3"/>
      <c r="AH1154" s="3"/>
      <c r="AI1154" s="3"/>
      <c r="AJ1154" s="3"/>
      <c r="AK1154" s="3"/>
      <c r="AL1154" s="3"/>
      <c r="AM1154" s="3"/>
      <c r="AN1154" s="3"/>
      <c r="AO1154" s="3"/>
      <c r="AP1154" s="3"/>
      <c r="AQ1154" s="3"/>
      <c r="AR1154" s="3"/>
      <c r="AS1154" s="3"/>
      <c r="AT1154" s="3"/>
      <c r="AU1154" s="3"/>
      <c r="AV1154" s="3"/>
      <c r="AW1154" s="3"/>
      <c r="AX1154" s="3"/>
      <c r="AY1154" s="3"/>
      <c r="AZ1154" s="3"/>
      <c r="BA1154" s="3"/>
      <c r="BB1154" s="3"/>
      <c r="BC1154" s="3"/>
      <c r="BD1154" s="3"/>
      <c r="BE1154" s="3"/>
      <c r="BF1154" s="3"/>
      <c r="BG1154" s="3"/>
      <c r="BH1154" s="3"/>
      <c r="BI1154" s="3"/>
      <c r="BJ1154" s="3"/>
      <c r="BK1154" s="3"/>
      <c r="BL1154" s="3"/>
      <c r="BM1154" s="3"/>
      <c r="BN1154" s="3"/>
    </row>
    <row r="1155">
      <c r="A1155" s="3"/>
      <c r="B1155" s="68"/>
      <c r="C1155" s="3"/>
      <c r="D1155" s="3"/>
      <c r="E1155" s="3"/>
      <c r="F1155" s="3"/>
      <c r="G1155" s="3"/>
      <c r="H1155" s="3"/>
      <c r="I1155" s="3"/>
      <c r="J1155" s="3"/>
      <c r="K1155" s="3"/>
      <c r="L1155" s="3"/>
      <c r="M1155" s="3"/>
      <c r="N1155" s="3"/>
      <c r="O1155" s="3"/>
      <c r="P1155" s="3"/>
      <c r="Q1155" s="3"/>
      <c r="R1155" s="3"/>
      <c r="S1155" s="3"/>
      <c r="T1155" s="3"/>
      <c r="U1155" s="3"/>
      <c r="V1155" s="3"/>
      <c r="W1155" s="3"/>
      <c r="X1155" s="3"/>
      <c r="Y1155" s="3"/>
      <c r="Z1155" s="3"/>
      <c r="AA1155" s="3"/>
      <c r="AB1155" s="3"/>
      <c r="AC1155" s="3"/>
      <c r="AD1155" s="3"/>
      <c r="AE1155" s="3"/>
      <c r="AF1155" s="3"/>
      <c r="AG1155" s="3"/>
      <c r="AH1155" s="3"/>
      <c r="AI1155" s="3"/>
      <c r="AJ1155" s="3"/>
      <c r="AK1155" s="3"/>
      <c r="AL1155" s="3"/>
      <c r="AM1155" s="3"/>
      <c r="AN1155" s="3"/>
      <c r="AO1155" s="3"/>
      <c r="AP1155" s="3"/>
      <c r="AQ1155" s="3"/>
      <c r="AR1155" s="3"/>
      <c r="AS1155" s="3"/>
      <c r="AT1155" s="3"/>
      <c r="AU1155" s="3"/>
      <c r="AV1155" s="3"/>
      <c r="AW1155" s="3"/>
      <c r="AX1155" s="3"/>
      <c r="AY1155" s="3"/>
      <c r="AZ1155" s="3"/>
      <c r="BA1155" s="3"/>
      <c r="BB1155" s="3"/>
      <c r="BC1155" s="3"/>
      <c r="BD1155" s="3"/>
      <c r="BE1155" s="3"/>
      <c r="BF1155" s="3"/>
      <c r="BG1155" s="3"/>
      <c r="BH1155" s="3"/>
      <c r="BI1155" s="3"/>
      <c r="BJ1155" s="3"/>
      <c r="BK1155" s="3"/>
      <c r="BL1155" s="3"/>
      <c r="BM1155" s="3"/>
      <c r="BN1155" s="3"/>
    </row>
    <row r="1156">
      <c r="A1156" s="3"/>
      <c r="B1156" s="68"/>
      <c r="C1156" s="3"/>
      <c r="D1156" s="3"/>
      <c r="E1156" s="3"/>
      <c r="F1156" s="3"/>
      <c r="G1156" s="3"/>
      <c r="H1156" s="3"/>
      <c r="I1156" s="3"/>
      <c r="J1156" s="3"/>
      <c r="K1156" s="3"/>
      <c r="L1156" s="3"/>
      <c r="M1156" s="3"/>
      <c r="N1156" s="3"/>
      <c r="O1156" s="3"/>
      <c r="P1156" s="3"/>
      <c r="Q1156" s="3"/>
      <c r="R1156" s="3"/>
      <c r="S1156" s="3"/>
      <c r="T1156" s="3"/>
      <c r="U1156" s="3"/>
      <c r="V1156" s="3"/>
      <c r="W1156" s="3"/>
      <c r="X1156" s="3"/>
      <c r="Y1156" s="3"/>
      <c r="Z1156" s="3"/>
      <c r="AA1156" s="3"/>
      <c r="AB1156" s="3"/>
      <c r="AC1156" s="3"/>
      <c r="AD1156" s="3"/>
      <c r="AE1156" s="3"/>
      <c r="AF1156" s="3"/>
      <c r="AG1156" s="3"/>
      <c r="AH1156" s="3"/>
      <c r="AI1156" s="3"/>
      <c r="AJ1156" s="3"/>
      <c r="AK1156" s="3"/>
      <c r="AL1156" s="3"/>
      <c r="AM1156" s="3"/>
      <c r="AN1156" s="3"/>
      <c r="AO1156" s="3"/>
      <c r="AP1156" s="3"/>
      <c r="AQ1156" s="3"/>
      <c r="AR1156" s="3"/>
      <c r="AS1156" s="3"/>
      <c r="AT1156" s="3"/>
      <c r="AU1156" s="3"/>
      <c r="AV1156" s="3"/>
      <c r="AW1156" s="3"/>
      <c r="AX1156" s="3"/>
      <c r="AY1156" s="3"/>
      <c r="AZ1156" s="3"/>
      <c r="BA1156" s="3"/>
      <c r="BB1156" s="3"/>
      <c r="BC1156" s="3"/>
      <c r="BD1156" s="3"/>
      <c r="BE1156" s="3"/>
      <c r="BF1156" s="3"/>
      <c r="BG1156" s="3"/>
      <c r="BH1156" s="3"/>
      <c r="BI1156" s="3"/>
      <c r="BJ1156" s="3"/>
      <c r="BK1156" s="3"/>
      <c r="BL1156" s="3"/>
      <c r="BM1156" s="3"/>
      <c r="BN1156" s="3"/>
    </row>
    <row r="1157">
      <c r="A1157" s="3"/>
      <c r="B1157" s="68"/>
      <c r="C1157" s="3"/>
      <c r="D1157" s="3"/>
      <c r="E1157" s="3"/>
      <c r="F1157" s="3"/>
      <c r="G1157" s="3"/>
      <c r="H1157" s="3"/>
      <c r="I1157" s="3"/>
      <c r="J1157" s="3"/>
      <c r="K1157" s="3"/>
      <c r="L1157" s="3"/>
      <c r="M1157" s="3"/>
      <c r="N1157" s="3"/>
      <c r="O1157" s="3"/>
      <c r="P1157" s="3"/>
      <c r="Q1157" s="3"/>
      <c r="R1157" s="3"/>
      <c r="S1157" s="3"/>
      <c r="T1157" s="3"/>
      <c r="U1157" s="3"/>
      <c r="V1157" s="3"/>
      <c r="W1157" s="3"/>
      <c r="X1157" s="3"/>
      <c r="Y1157" s="3"/>
      <c r="Z1157" s="3"/>
      <c r="AA1157" s="3"/>
      <c r="AB1157" s="3"/>
      <c r="AC1157" s="3"/>
      <c r="AD1157" s="3"/>
      <c r="AE1157" s="3"/>
      <c r="AF1157" s="3"/>
      <c r="AG1157" s="3"/>
      <c r="AH1157" s="3"/>
      <c r="AI1157" s="3"/>
      <c r="AJ1157" s="3"/>
      <c r="AK1157" s="3"/>
      <c r="AL1157" s="3"/>
      <c r="AM1157" s="3"/>
      <c r="AN1157" s="3"/>
      <c r="AO1157" s="3"/>
      <c r="AP1157" s="3"/>
      <c r="AQ1157" s="3"/>
      <c r="AR1157" s="3"/>
      <c r="AS1157" s="3"/>
      <c r="AT1157" s="3"/>
      <c r="AU1157" s="3"/>
      <c r="AV1157" s="3"/>
      <c r="AW1157" s="3"/>
      <c r="AX1157" s="3"/>
      <c r="AY1157" s="3"/>
      <c r="AZ1157" s="3"/>
      <c r="BA1157" s="3"/>
      <c r="BB1157" s="3"/>
      <c r="BC1157" s="3"/>
      <c r="BD1157" s="3"/>
      <c r="BE1157" s="3"/>
      <c r="BF1157" s="3"/>
      <c r="BG1157" s="3"/>
      <c r="BH1157" s="3"/>
      <c r="BI1157" s="3"/>
      <c r="BJ1157" s="3"/>
      <c r="BK1157" s="3"/>
      <c r="BL1157" s="3"/>
      <c r="BM1157" s="3"/>
      <c r="BN1157" s="3"/>
    </row>
    <row r="1158">
      <c r="A1158" s="3"/>
      <c r="B1158" s="68"/>
      <c r="C1158" s="3"/>
      <c r="D1158" s="3"/>
      <c r="E1158" s="3"/>
      <c r="F1158" s="3"/>
      <c r="G1158" s="3"/>
      <c r="H1158" s="3"/>
      <c r="I1158" s="3"/>
      <c r="J1158" s="3"/>
      <c r="K1158" s="3"/>
      <c r="L1158" s="3"/>
      <c r="M1158" s="3"/>
      <c r="N1158" s="3"/>
      <c r="O1158" s="3"/>
      <c r="P1158" s="3"/>
      <c r="Q1158" s="3"/>
      <c r="R1158" s="3"/>
      <c r="S1158" s="3"/>
      <c r="T1158" s="3"/>
      <c r="U1158" s="3"/>
      <c r="V1158" s="3"/>
      <c r="W1158" s="3"/>
      <c r="X1158" s="3"/>
      <c r="Y1158" s="3"/>
      <c r="Z1158" s="3"/>
      <c r="AA1158" s="3"/>
      <c r="AB1158" s="3"/>
      <c r="AC1158" s="3"/>
      <c r="AD1158" s="3"/>
      <c r="AE1158" s="3"/>
      <c r="AF1158" s="3"/>
      <c r="AG1158" s="3"/>
      <c r="AH1158" s="3"/>
      <c r="AI1158" s="3"/>
      <c r="AJ1158" s="3"/>
      <c r="AK1158" s="3"/>
      <c r="AL1158" s="3"/>
      <c r="AM1158" s="3"/>
      <c r="AN1158" s="3"/>
      <c r="AO1158" s="3"/>
      <c r="AP1158" s="3"/>
      <c r="AQ1158" s="3"/>
      <c r="AR1158" s="3"/>
      <c r="AS1158" s="3"/>
      <c r="AT1158" s="3"/>
      <c r="AU1158" s="3"/>
      <c r="AV1158" s="3"/>
      <c r="AW1158" s="3"/>
      <c r="AX1158" s="3"/>
      <c r="AY1158" s="3"/>
      <c r="AZ1158" s="3"/>
      <c r="BA1158" s="3"/>
      <c r="BB1158" s="3"/>
      <c r="BC1158" s="3"/>
      <c r="BD1158" s="3"/>
      <c r="BE1158" s="3"/>
      <c r="BF1158" s="3"/>
      <c r="BG1158" s="3"/>
      <c r="BH1158" s="3"/>
      <c r="BI1158" s="3"/>
      <c r="BJ1158" s="3"/>
      <c r="BK1158" s="3"/>
      <c r="BL1158" s="3"/>
      <c r="BM1158" s="3"/>
      <c r="BN1158" s="3"/>
    </row>
    <row r="1159">
      <c r="A1159" s="3"/>
      <c r="B1159" s="68"/>
      <c r="C1159" s="3"/>
      <c r="D1159" s="3"/>
      <c r="E1159" s="3"/>
      <c r="F1159" s="3"/>
      <c r="G1159" s="3"/>
      <c r="H1159" s="3"/>
      <c r="I1159" s="3"/>
      <c r="J1159" s="3"/>
      <c r="K1159" s="3"/>
      <c r="L1159" s="3"/>
      <c r="M1159" s="3"/>
      <c r="N1159" s="3"/>
      <c r="O1159" s="3"/>
      <c r="P1159" s="3"/>
      <c r="Q1159" s="3"/>
      <c r="R1159" s="3"/>
      <c r="S1159" s="3"/>
      <c r="T1159" s="3"/>
      <c r="U1159" s="3"/>
      <c r="V1159" s="3"/>
      <c r="W1159" s="3"/>
      <c r="X1159" s="3"/>
      <c r="Y1159" s="3"/>
      <c r="Z1159" s="3"/>
      <c r="AA1159" s="3"/>
      <c r="AB1159" s="3"/>
      <c r="AC1159" s="3"/>
      <c r="AD1159" s="3"/>
      <c r="AE1159" s="3"/>
      <c r="AF1159" s="3"/>
      <c r="AG1159" s="3"/>
      <c r="AH1159" s="3"/>
      <c r="AI1159" s="3"/>
      <c r="AJ1159" s="3"/>
      <c r="AK1159" s="3"/>
      <c r="AL1159" s="3"/>
      <c r="AM1159" s="3"/>
      <c r="AN1159" s="3"/>
      <c r="AO1159" s="3"/>
      <c r="AP1159" s="3"/>
      <c r="AQ1159" s="3"/>
      <c r="AR1159" s="3"/>
      <c r="AS1159" s="3"/>
      <c r="AT1159" s="3"/>
      <c r="AU1159" s="3"/>
      <c r="AV1159" s="3"/>
      <c r="AW1159" s="3"/>
      <c r="AX1159" s="3"/>
      <c r="AY1159" s="3"/>
      <c r="AZ1159" s="3"/>
      <c r="BA1159" s="3"/>
      <c r="BB1159" s="3"/>
      <c r="BC1159" s="3"/>
      <c r="BD1159" s="3"/>
      <c r="BE1159" s="3"/>
      <c r="BF1159" s="3"/>
      <c r="BG1159" s="3"/>
      <c r="BH1159" s="3"/>
      <c r="BI1159" s="3"/>
      <c r="BJ1159" s="3"/>
      <c r="BK1159" s="3"/>
      <c r="BL1159" s="3"/>
      <c r="BM1159" s="3"/>
      <c r="BN1159" s="3"/>
    </row>
    <row r="1160">
      <c r="A1160" s="3"/>
      <c r="B1160" s="68"/>
      <c r="C1160" s="3"/>
      <c r="D1160" s="3"/>
      <c r="E1160" s="3"/>
      <c r="F1160" s="3"/>
      <c r="G1160" s="3"/>
      <c r="H1160" s="3"/>
      <c r="I1160" s="3"/>
      <c r="J1160" s="3"/>
      <c r="K1160" s="3"/>
      <c r="L1160" s="3"/>
      <c r="M1160" s="3"/>
      <c r="N1160" s="3"/>
      <c r="O1160" s="3"/>
      <c r="P1160" s="3"/>
      <c r="Q1160" s="3"/>
      <c r="R1160" s="3"/>
      <c r="S1160" s="3"/>
      <c r="T1160" s="3"/>
      <c r="U1160" s="3"/>
      <c r="V1160" s="3"/>
      <c r="W1160" s="3"/>
      <c r="X1160" s="3"/>
      <c r="Y1160" s="3"/>
      <c r="Z1160" s="3"/>
      <c r="AA1160" s="3"/>
      <c r="AB1160" s="3"/>
      <c r="AC1160" s="3"/>
      <c r="AD1160" s="3"/>
      <c r="AE1160" s="3"/>
      <c r="AF1160" s="3"/>
      <c r="AG1160" s="3"/>
      <c r="AH1160" s="3"/>
      <c r="AI1160" s="3"/>
      <c r="AJ1160" s="3"/>
      <c r="AK1160" s="3"/>
      <c r="AL1160" s="3"/>
      <c r="AM1160" s="3"/>
      <c r="AN1160" s="3"/>
      <c r="AO1160" s="3"/>
      <c r="AP1160" s="3"/>
      <c r="AQ1160" s="3"/>
      <c r="AR1160" s="3"/>
      <c r="AS1160" s="3"/>
      <c r="AT1160" s="3"/>
      <c r="AU1160" s="3"/>
      <c r="AV1160" s="3"/>
      <c r="AW1160" s="3"/>
      <c r="AX1160" s="3"/>
      <c r="AY1160" s="3"/>
      <c r="AZ1160" s="3"/>
      <c r="BA1160" s="3"/>
      <c r="BB1160" s="3"/>
      <c r="BC1160" s="3"/>
      <c r="BD1160" s="3"/>
      <c r="BE1160" s="3"/>
      <c r="BF1160" s="3"/>
      <c r="BG1160" s="3"/>
      <c r="BH1160" s="3"/>
      <c r="BI1160" s="3"/>
      <c r="BJ1160" s="3"/>
      <c r="BK1160" s="3"/>
      <c r="BL1160" s="3"/>
      <c r="BM1160" s="3"/>
      <c r="BN1160" s="3"/>
    </row>
    <row r="1161">
      <c r="A1161" s="3"/>
      <c r="B1161" s="68"/>
      <c r="C1161" s="3"/>
      <c r="D1161" s="3"/>
      <c r="E1161" s="3"/>
      <c r="F1161" s="3"/>
      <c r="G1161" s="3"/>
      <c r="H1161" s="3"/>
      <c r="I1161" s="3"/>
      <c r="J1161" s="3"/>
      <c r="K1161" s="3"/>
      <c r="L1161" s="3"/>
      <c r="M1161" s="3"/>
      <c r="N1161" s="3"/>
      <c r="O1161" s="3"/>
      <c r="P1161" s="3"/>
      <c r="Q1161" s="3"/>
      <c r="R1161" s="3"/>
      <c r="S1161" s="3"/>
      <c r="T1161" s="3"/>
      <c r="U1161" s="3"/>
      <c r="V1161" s="3"/>
      <c r="W1161" s="3"/>
      <c r="X1161" s="3"/>
      <c r="Y1161" s="3"/>
      <c r="Z1161" s="3"/>
      <c r="AA1161" s="3"/>
      <c r="AB1161" s="3"/>
      <c r="AC1161" s="3"/>
      <c r="AD1161" s="3"/>
      <c r="AE1161" s="3"/>
      <c r="AF1161" s="3"/>
      <c r="AG1161" s="3"/>
      <c r="AH1161" s="3"/>
      <c r="AI1161" s="3"/>
      <c r="AJ1161" s="3"/>
      <c r="AK1161" s="3"/>
      <c r="AL1161" s="3"/>
      <c r="AM1161" s="3"/>
      <c r="AN1161" s="3"/>
      <c r="AO1161" s="3"/>
      <c r="AP1161" s="3"/>
      <c r="AQ1161" s="3"/>
      <c r="AR1161" s="3"/>
      <c r="AS1161" s="3"/>
      <c r="AT1161" s="3"/>
      <c r="AU1161" s="3"/>
      <c r="AV1161" s="3"/>
      <c r="AW1161" s="3"/>
      <c r="AX1161" s="3"/>
      <c r="AY1161" s="3"/>
      <c r="AZ1161" s="3"/>
      <c r="BA1161" s="3"/>
      <c r="BB1161" s="3"/>
      <c r="BC1161" s="3"/>
      <c r="BD1161" s="3"/>
      <c r="BE1161" s="3"/>
      <c r="BF1161" s="3"/>
      <c r="BG1161" s="3"/>
      <c r="BH1161" s="3"/>
      <c r="BI1161" s="3"/>
      <c r="BJ1161" s="3"/>
      <c r="BK1161" s="3"/>
      <c r="BL1161" s="3"/>
      <c r="BM1161" s="3"/>
      <c r="BN1161" s="3"/>
    </row>
    <row r="1162">
      <c r="A1162" s="3"/>
      <c r="B1162" s="68"/>
      <c r="C1162" s="3"/>
      <c r="D1162" s="3"/>
      <c r="E1162" s="3"/>
      <c r="F1162" s="3"/>
      <c r="G1162" s="3"/>
      <c r="H1162" s="3"/>
      <c r="I1162" s="3"/>
      <c r="J1162" s="3"/>
      <c r="K1162" s="3"/>
      <c r="L1162" s="3"/>
      <c r="M1162" s="3"/>
      <c r="N1162" s="3"/>
      <c r="O1162" s="3"/>
      <c r="P1162" s="3"/>
      <c r="Q1162" s="3"/>
      <c r="R1162" s="3"/>
      <c r="S1162" s="3"/>
      <c r="T1162" s="3"/>
      <c r="U1162" s="3"/>
      <c r="V1162" s="3"/>
      <c r="W1162" s="3"/>
      <c r="X1162" s="3"/>
      <c r="Y1162" s="3"/>
      <c r="Z1162" s="3"/>
      <c r="AA1162" s="3"/>
      <c r="AB1162" s="3"/>
      <c r="AC1162" s="3"/>
      <c r="AD1162" s="3"/>
      <c r="AE1162" s="3"/>
      <c r="AF1162" s="3"/>
      <c r="AG1162" s="3"/>
      <c r="AH1162" s="3"/>
      <c r="AI1162" s="3"/>
      <c r="AJ1162" s="3"/>
      <c r="AK1162" s="3"/>
      <c r="AL1162" s="3"/>
      <c r="AM1162" s="3"/>
      <c r="AN1162" s="3"/>
      <c r="AO1162" s="3"/>
      <c r="AP1162" s="3"/>
      <c r="AQ1162" s="3"/>
      <c r="AR1162" s="3"/>
      <c r="AS1162" s="3"/>
      <c r="AT1162" s="3"/>
      <c r="AU1162" s="3"/>
      <c r="AV1162" s="3"/>
      <c r="AW1162" s="3"/>
      <c r="AX1162" s="3"/>
      <c r="AY1162" s="3"/>
      <c r="AZ1162" s="3"/>
      <c r="BA1162" s="3"/>
      <c r="BB1162" s="3"/>
      <c r="BC1162" s="3"/>
      <c r="BD1162" s="3"/>
      <c r="BE1162" s="3"/>
      <c r="BF1162" s="3"/>
      <c r="BG1162" s="3"/>
      <c r="BH1162" s="3"/>
      <c r="BI1162" s="3"/>
      <c r="BJ1162" s="3"/>
      <c r="BK1162" s="3"/>
      <c r="BL1162" s="3"/>
      <c r="BM1162" s="3"/>
      <c r="BN1162" s="3"/>
    </row>
    <row r="1163">
      <c r="A1163" s="3"/>
      <c r="B1163" s="68"/>
      <c r="C1163" s="3"/>
      <c r="D1163" s="3"/>
      <c r="E1163" s="3"/>
      <c r="F1163" s="3"/>
      <c r="G1163" s="3"/>
      <c r="H1163" s="3"/>
      <c r="I1163" s="3"/>
      <c r="J1163" s="3"/>
      <c r="K1163" s="3"/>
      <c r="L1163" s="3"/>
      <c r="M1163" s="3"/>
      <c r="N1163" s="3"/>
      <c r="O1163" s="3"/>
      <c r="P1163" s="3"/>
      <c r="Q1163" s="3"/>
      <c r="R1163" s="3"/>
      <c r="S1163" s="3"/>
      <c r="T1163" s="3"/>
      <c r="U1163" s="3"/>
      <c r="V1163" s="3"/>
      <c r="W1163" s="3"/>
      <c r="X1163" s="3"/>
      <c r="Y1163" s="3"/>
      <c r="Z1163" s="3"/>
      <c r="AA1163" s="3"/>
      <c r="AB1163" s="3"/>
      <c r="AC1163" s="3"/>
      <c r="AD1163" s="3"/>
      <c r="AE1163" s="3"/>
      <c r="AF1163" s="3"/>
      <c r="AG1163" s="3"/>
      <c r="AH1163" s="3"/>
      <c r="AI1163" s="3"/>
      <c r="AJ1163" s="3"/>
      <c r="AK1163" s="3"/>
      <c r="AL1163" s="3"/>
      <c r="AM1163" s="3"/>
      <c r="AN1163" s="3"/>
      <c r="AO1163" s="3"/>
      <c r="AP1163" s="3"/>
      <c r="AQ1163" s="3"/>
      <c r="AR1163" s="3"/>
      <c r="AS1163" s="3"/>
      <c r="AT1163" s="3"/>
      <c r="AU1163" s="3"/>
      <c r="AV1163" s="3"/>
      <c r="AW1163" s="3"/>
      <c r="AX1163" s="3"/>
      <c r="AY1163" s="3"/>
      <c r="AZ1163" s="3"/>
      <c r="BA1163" s="3"/>
      <c r="BB1163" s="3"/>
      <c r="BC1163" s="3"/>
      <c r="BD1163" s="3"/>
      <c r="BE1163" s="3"/>
      <c r="BF1163" s="3"/>
      <c r="BG1163" s="3"/>
      <c r="BH1163" s="3"/>
      <c r="BI1163" s="3"/>
      <c r="BJ1163" s="3"/>
      <c r="BK1163" s="3"/>
      <c r="BL1163" s="3"/>
      <c r="BM1163" s="3"/>
      <c r="BN1163" s="3"/>
    </row>
    <row r="1164">
      <c r="A1164" s="3"/>
      <c r="B1164" s="68"/>
      <c r="C1164" s="3"/>
      <c r="D1164" s="3"/>
      <c r="E1164" s="3"/>
      <c r="F1164" s="3"/>
      <c r="G1164" s="3"/>
      <c r="H1164" s="3"/>
      <c r="I1164" s="3"/>
      <c r="J1164" s="3"/>
      <c r="K1164" s="3"/>
      <c r="L1164" s="3"/>
      <c r="M1164" s="3"/>
      <c r="N1164" s="3"/>
      <c r="O1164" s="3"/>
      <c r="P1164" s="3"/>
      <c r="Q1164" s="3"/>
      <c r="R1164" s="3"/>
      <c r="S1164" s="3"/>
      <c r="T1164" s="3"/>
      <c r="U1164" s="3"/>
      <c r="V1164" s="3"/>
      <c r="W1164" s="3"/>
      <c r="X1164" s="3"/>
      <c r="Y1164" s="3"/>
      <c r="Z1164" s="3"/>
      <c r="AA1164" s="3"/>
      <c r="AB1164" s="3"/>
      <c r="AC1164" s="3"/>
      <c r="AD1164" s="3"/>
      <c r="AE1164" s="3"/>
      <c r="AF1164" s="3"/>
      <c r="AG1164" s="3"/>
      <c r="AH1164" s="3"/>
      <c r="AI1164" s="3"/>
      <c r="AJ1164" s="3"/>
      <c r="AK1164" s="3"/>
      <c r="AL1164" s="3"/>
      <c r="AM1164" s="3"/>
      <c r="AN1164" s="3"/>
      <c r="AO1164" s="3"/>
      <c r="AP1164" s="3"/>
      <c r="AQ1164" s="3"/>
      <c r="AR1164" s="3"/>
      <c r="AS1164" s="3"/>
      <c r="AT1164" s="3"/>
      <c r="AU1164" s="3"/>
      <c r="AV1164" s="3"/>
      <c r="AW1164" s="3"/>
      <c r="AX1164" s="3"/>
      <c r="AY1164" s="3"/>
      <c r="AZ1164" s="3"/>
      <c r="BA1164" s="3"/>
      <c r="BB1164" s="3"/>
      <c r="BC1164" s="3"/>
      <c r="BD1164" s="3"/>
      <c r="BE1164" s="3"/>
      <c r="BF1164" s="3"/>
      <c r="BG1164" s="3"/>
      <c r="BH1164" s="3"/>
      <c r="BI1164" s="3"/>
      <c r="BJ1164" s="3"/>
      <c r="BK1164" s="3"/>
      <c r="BL1164" s="3"/>
      <c r="BM1164" s="3"/>
      <c r="BN1164" s="3"/>
    </row>
    <row r="1165">
      <c r="A1165" s="3"/>
      <c r="B1165" s="68"/>
      <c r="C1165" s="3"/>
      <c r="D1165" s="3"/>
      <c r="E1165" s="3"/>
      <c r="F1165" s="3"/>
      <c r="G1165" s="3"/>
      <c r="H1165" s="3"/>
      <c r="I1165" s="3"/>
      <c r="J1165" s="3"/>
      <c r="K1165" s="3"/>
      <c r="L1165" s="3"/>
      <c r="M1165" s="3"/>
      <c r="N1165" s="3"/>
      <c r="O1165" s="3"/>
      <c r="P1165" s="3"/>
      <c r="Q1165" s="3"/>
      <c r="R1165" s="3"/>
      <c r="S1165" s="3"/>
      <c r="T1165" s="3"/>
      <c r="U1165" s="3"/>
      <c r="V1165" s="3"/>
      <c r="W1165" s="3"/>
      <c r="X1165" s="3"/>
      <c r="Y1165" s="3"/>
      <c r="Z1165" s="3"/>
      <c r="AA1165" s="3"/>
      <c r="AB1165" s="3"/>
      <c r="AC1165" s="3"/>
      <c r="AD1165" s="3"/>
      <c r="AE1165" s="3"/>
      <c r="AF1165" s="3"/>
      <c r="AG1165" s="3"/>
      <c r="AH1165" s="3"/>
      <c r="AI1165" s="3"/>
      <c r="AJ1165" s="3"/>
      <c r="AK1165" s="3"/>
      <c r="AL1165" s="3"/>
      <c r="AM1165" s="3"/>
      <c r="AN1165" s="3"/>
      <c r="AO1165" s="3"/>
      <c r="AP1165" s="3"/>
      <c r="AQ1165" s="3"/>
      <c r="AR1165" s="3"/>
      <c r="AS1165" s="3"/>
      <c r="AT1165" s="3"/>
      <c r="AU1165" s="3"/>
      <c r="AV1165" s="3"/>
      <c r="AW1165" s="3"/>
      <c r="AX1165" s="3"/>
      <c r="AY1165" s="3"/>
      <c r="AZ1165" s="3"/>
      <c r="BA1165" s="3"/>
      <c r="BB1165" s="3"/>
      <c r="BC1165" s="3"/>
      <c r="BD1165" s="3"/>
      <c r="BE1165" s="3"/>
      <c r="BF1165" s="3"/>
      <c r="BG1165" s="3"/>
      <c r="BH1165" s="3"/>
      <c r="BI1165" s="3"/>
      <c r="BJ1165" s="3"/>
      <c r="BK1165" s="3"/>
      <c r="BL1165" s="3"/>
      <c r="BM1165" s="3"/>
      <c r="BN1165" s="3"/>
    </row>
    <row r="1166">
      <c r="A1166" s="3"/>
      <c r="B1166" s="68"/>
      <c r="C1166" s="3"/>
      <c r="D1166" s="3"/>
      <c r="E1166" s="3"/>
      <c r="F1166" s="3"/>
      <c r="G1166" s="3"/>
      <c r="H1166" s="3"/>
      <c r="I1166" s="3"/>
      <c r="J1166" s="3"/>
      <c r="K1166" s="3"/>
      <c r="L1166" s="3"/>
      <c r="M1166" s="3"/>
      <c r="N1166" s="3"/>
      <c r="O1166" s="3"/>
      <c r="P1166" s="3"/>
      <c r="Q1166" s="3"/>
      <c r="R1166" s="3"/>
      <c r="S1166" s="3"/>
      <c r="T1166" s="3"/>
      <c r="U1166" s="3"/>
      <c r="V1166" s="3"/>
      <c r="W1166" s="3"/>
      <c r="X1166" s="3"/>
      <c r="Y1166" s="3"/>
      <c r="Z1166" s="3"/>
      <c r="AA1166" s="3"/>
      <c r="AB1166" s="3"/>
      <c r="AC1166" s="3"/>
      <c r="AD1166" s="3"/>
      <c r="AE1166" s="3"/>
      <c r="AF1166" s="3"/>
      <c r="AG1166" s="3"/>
      <c r="AH1166" s="3"/>
      <c r="AI1166" s="3"/>
      <c r="AJ1166" s="3"/>
      <c r="AK1166" s="3"/>
      <c r="AL1166" s="3"/>
      <c r="AM1166" s="3"/>
      <c r="AN1166" s="3"/>
      <c r="AO1166" s="3"/>
      <c r="AP1166" s="3"/>
      <c r="AQ1166" s="3"/>
      <c r="AR1166" s="3"/>
      <c r="AS1166" s="3"/>
      <c r="AT1166" s="3"/>
      <c r="AU1166" s="3"/>
      <c r="AV1166" s="3"/>
      <c r="AW1166" s="3"/>
      <c r="AX1166" s="3"/>
      <c r="AY1166" s="3"/>
      <c r="AZ1166" s="3"/>
      <c r="BA1166" s="3"/>
      <c r="BB1166" s="3"/>
      <c r="BC1166" s="3"/>
      <c r="BD1166" s="3"/>
      <c r="BE1166" s="3"/>
      <c r="BF1166" s="3"/>
      <c r="BG1166" s="3"/>
      <c r="BH1166" s="3"/>
      <c r="BI1166" s="3"/>
      <c r="BJ1166" s="3"/>
      <c r="BK1166" s="3"/>
      <c r="BL1166" s="3"/>
      <c r="BM1166" s="3"/>
      <c r="BN1166" s="3"/>
    </row>
    <row r="1167">
      <c r="A1167" s="3"/>
      <c r="B1167" s="68"/>
      <c r="C1167" s="3"/>
      <c r="D1167" s="3"/>
      <c r="E1167" s="3"/>
      <c r="F1167" s="3"/>
      <c r="G1167" s="3"/>
      <c r="H1167" s="3"/>
      <c r="I1167" s="3"/>
      <c r="J1167" s="3"/>
      <c r="K1167" s="3"/>
      <c r="L1167" s="3"/>
      <c r="M1167" s="3"/>
      <c r="N1167" s="3"/>
      <c r="O1167" s="3"/>
      <c r="P1167" s="3"/>
      <c r="Q1167" s="3"/>
      <c r="R1167" s="3"/>
      <c r="S1167" s="3"/>
      <c r="T1167" s="3"/>
      <c r="U1167" s="3"/>
      <c r="V1167" s="3"/>
      <c r="W1167" s="3"/>
      <c r="X1167" s="3"/>
      <c r="Y1167" s="3"/>
      <c r="Z1167" s="3"/>
      <c r="AA1167" s="3"/>
      <c r="AB1167" s="3"/>
      <c r="AC1167" s="3"/>
      <c r="AD1167" s="3"/>
      <c r="AE1167" s="3"/>
      <c r="AF1167" s="3"/>
      <c r="AG1167" s="3"/>
      <c r="AH1167" s="3"/>
      <c r="AI1167" s="3"/>
      <c r="AJ1167" s="3"/>
      <c r="AK1167" s="3"/>
      <c r="AL1167" s="3"/>
      <c r="AM1167" s="3"/>
      <c r="AN1167" s="3"/>
      <c r="AO1167" s="3"/>
      <c r="AP1167" s="3"/>
      <c r="AQ1167" s="3"/>
      <c r="AR1167" s="3"/>
      <c r="AS1167" s="3"/>
      <c r="AT1167" s="3"/>
      <c r="AU1167" s="3"/>
      <c r="AV1167" s="3"/>
      <c r="AW1167" s="3"/>
      <c r="AX1167" s="3"/>
      <c r="AY1167" s="3"/>
      <c r="AZ1167" s="3"/>
      <c r="BA1167" s="3"/>
      <c r="BB1167" s="3"/>
      <c r="BC1167" s="3"/>
      <c r="BD1167" s="3"/>
      <c r="BE1167" s="3"/>
      <c r="BF1167" s="3"/>
      <c r="BG1167" s="3"/>
      <c r="BH1167" s="3"/>
      <c r="BI1167" s="3"/>
      <c r="BJ1167" s="3"/>
      <c r="BK1167" s="3"/>
      <c r="BL1167" s="3"/>
      <c r="BM1167" s="3"/>
      <c r="BN1167" s="3"/>
    </row>
    <row r="1168">
      <c r="A1168" s="3"/>
      <c r="B1168" s="68"/>
      <c r="C1168" s="3"/>
      <c r="D1168" s="3"/>
      <c r="E1168" s="3"/>
      <c r="F1168" s="3"/>
      <c r="G1168" s="3"/>
      <c r="H1168" s="3"/>
      <c r="I1168" s="3"/>
      <c r="J1168" s="3"/>
      <c r="K1168" s="3"/>
      <c r="L1168" s="3"/>
      <c r="M1168" s="3"/>
      <c r="N1168" s="3"/>
      <c r="O1168" s="3"/>
      <c r="P1168" s="3"/>
      <c r="Q1168" s="3"/>
      <c r="R1168" s="3"/>
      <c r="S1168" s="3"/>
      <c r="T1168" s="3"/>
      <c r="U1168" s="3"/>
      <c r="V1168" s="3"/>
      <c r="W1168" s="3"/>
      <c r="X1168" s="3"/>
      <c r="Y1168" s="3"/>
      <c r="Z1168" s="3"/>
      <c r="AA1168" s="3"/>
      <c r="AB1168" s="3"/>
      <c r="AC1168" s="3"/>
      <c r="AD1168" s="3"/>
      <c r="AE1168" s="3"/>
      <c r="AF1168" s="3"/>
      <c r="AG1168" s="3"/>
      <c r="AH1168" s="3"/>
      <c r="AI1168" s="3"/>
      <c r="AJ1168" s="3"/>
      <c r="AK1168" s="3"/>
      <c r="AL1168" s="3"/>
      <c r="AM1168" s="3"/>
      <c r="AN1168" s="3"/>
      <c r="AO1168" s="3"/>
      <c r="AP1168" s="3"/>
      <c r="AQ1168" s="3"/>
      <c r="AR1168" s="3"/>
      <c r="AS1168" s="3"/>
      <c r="AT1168" s="3"/>
      <c r="AU1168" s="3"/>
      <c r="AV1168" s="3"/>
      <c r="AW1168" s="3"/>
      <c r="AX1168" s="3"/>
      <c r="AY1168" s="3"/>
      <c r="AZ1168" s="3"/>
      <c r="BA1168" s="3"/>
      <c r="BB1168" s="3"/>
      <c r="BC1168" s="3"/>
      <c r="BD1168" s="3"/>
      <c r="BE1168" s="3"/>
      <c r="BF1168" s="3"/>
      <c r="BG1168" s="3"/>
      <c r="BH1168" s="3"/>
      <c r="BI1168" s="3"/>
      <c r="BJ1168" s="3"/>
      <c r="BK1168" s="3"/>
      <c r="BL1168" s="3"/>
      <c r="BM1168" s="3"/>
      <c r="BN1168" s="3"/>
    </row>
    <row r="1169">
      <c r="A1169" s="3"/>
      <c r="B1169" s="68"/>
      <c r="C1169" s="3"/>
      <c r="D1169" s="3"/>
      <c r="E1169" s="3"/>
      <c r="F1169" s="3"/>
      <c r="G1169" s="3"/>
      <c r="H1169" s="3"/>
      <c r="I1169" s="3"/>
      <c r="J1169" s="3"/>
      <c r="K1169" s="3"/>
      <c r="L1169" s="3"/>
      <c r="M1169" s="3"/>
      <c r="N1169" s="3"/>
      <c r="O1169" s="3"/>
      <c r="P1169" s="3"/>
      <c r="Q1169" s="3"/>
      <c r="R1169" s="3"/>
      <c r="S1169" s="3"/>
      <c r="T1169" s="3"/>
      <c r="U1169" s="3"/>
      <c r="V1169" s="3"/>
      <c r="W1169" s="3"/>
      <c r="X1169" s="3"/>
      <c r="Y1169" s="3"/>
      <c r="Z1169" s="3"/>
      <c r="AA1169" s="3"/>
      <c r="AB1169" s="3"/>
      <c r="AC1169" s="3"/>
      <c r="AD1169" s="3"/>
      <c r="AE1169" s="3"/>
      <c r="AF1169" s="3"/>
      <c r="AG1169" s="3"/>
      <c r="AH1169" s="3"/>
      <c r="AI1169" s="3"/>
      <c r="AJ1169" s="3"/>
      <c r="AK1169" s="3"/>
      <c r="AL1169" s="3"/>
      <c r="AM1169" s="3"/>
      <c r="AN1169" s="3"/>
      <c r="AO1169" s="3"/>
      <c r="AP1169" s="3"/>
      <c r="AQ1169" s="3"/>
      <c r="AR1169" s="3"/>
      <c r="AS1169" s="3"/>
      <c r="AT1169" s="3"/>
      <c r="AU1169" s="3"/>
      <c r="AV1169" s="3"/>
      <c r="AW1169" s="3"/>
      <c r="AX1169" s="3"/>
      <c r="AY1169" s="3"/>
      <c r="AZ1169" s="3"/>
      <c r="BA1169" s="3"/>
      <c r="BB1169" s="3"/>
      <c r="BC1169" s="3"/>
      <c r="BD1169" s="3"/>
      <c r="BE1169" s="3"/>
      <c r="BF1169" s="3"/>
      <c r="BG1169" s="3"/>
      <c r="BH1169" s="3"/>
      <c r="BI1169" s="3"/>
      <c r="BJ1169" s="3"/>
      <c r="BK1169" s="3"/>
      <c r="BL1169" s="3"/>
      <c r="BM1169" s="3"/>
      <c r="BN1169" s="3"/>
    </row>
    <row r="1170">
      <c r="A1170" s="3"/>
      <c r="B1170" s="68"/>
      <c r="C1170" s="3"/>
      <c r="D1170" s="3"/>
      <c r="E1170" s="3"/>
      <c r="F1170" s="3"/>
      <c r="G1170" s="3"/>
      <c r="H1170" s="3"/>
      <c r="I1170" s="3"/>
      <c r="J1170" s="3"/>
      <c r="K1170" s="3"/>
      <c r="L1170" s="3"/>
      <c r="M1170" s="3"/>
      <c r="N1170" s="3"/>
      <c r="O1170" s="3"/>
      <c r="P1170" s="3"/>
      <c r="Q1170" s="3"/>
      <c r="R1170" s="3"/>
      <c r="S1170" s="3"/>
      <c r="T1170" s="3"/>
      <c r="U1170" s="3"/>
      <c r="V1170" s="3"/>
      <c r="W1170" s="3"/>
      <c r="X1170" s="3"/>
      <c r="Y1170" s="3"/>
      <c r="Z1170" s="3"/>
      <c r="AA1170" s="3"/>
      <c r="AB1170" s="3"/>
      <c r="AC1170" s="3"/>
      <c r="AD1170" s="3"/>
      <c r="AE1170" s="3"/>
      <c r="AF1170" s="3"/>
      <c r="AG1170" s="3"/>
      <c r="AH1170" s="3"/>
      <c r="AI1170" s="3"/>
      <c r="AJ1170" s="3"/>
      <c r="AK1170" s="3"/>
      <c r="AL1170" s="3"/>
      <c r="AM1170" s="3"/>
      <c r="AN1170" s="3"/>
      <c r="AO1170" s="3"/>
      <c r="AP1170" s="3"/>
      <c r="AQ1170" s="3"/>
      <c r="AR1170" s="3"/>
      <c r="AS1170" s="3"/>
      <c r="AT1170" s="3"/>
      <c r="AU1170" s="3"/>
      <c r="AV1170" s="3"/>
      <c r="AW1170" s="3"/>
      <c r="AX1170" s="3"/>
      <c r="AY1170" s="3"/>
      <c r="AZ1170" s="3"/>
      <c r="BA1170" s="3"/>
      <c r="BB1170" s="3"/>
      <c r="BC1170" s="3"/>
      <c r="BD1170" s="3"/>
      <c r="BE1170" s="3"/>
      <c r="BF1170" s="3"/>
      <c r="BG1170" s="3"/>
      <c r="BH1170" s="3"/>
      <c r="BI1170" s="3"/>
      <c r="BJ1170" s="3"/>
      <c r="BK1170" s="3"/>
      <c r="BL1170" s="3"/>
      <c r="BM1170" s="3"/>
      <c r="BN1170" s="3"/>
    </row>
    <row r="1171">
      <c r="A1171" s="3"/>
      <c r="B1171" s="68"/>
      <c r="C1171" s="3"/>
      <c r="D1171" s="3"/>
      <c r="E1171" s="3"/>
      <c r="F1171" s="3"/>
      <c r="G1171" s="3"/>
      <c r="H1171" s="3"/>
      <c r="I1171" s="3"/>
      <c r="J1171" s="3"/>
      <c r="K1171" s="3"/>
      <c r="L1171" s="3"/>
      <c r="M1171" s="3"/>
      <c r="N1171" s="3"/>
      <c r="O1171" s="3"/>
      <c r="P1171" s="3"/>
      <c r="Q1171" s="3"/>
      <c r="R1171" s="3"/>
      <c r="S1171" s="3"/>
      <c r="T1171" s="3"/>
      <c r="U1171" s="3"/>
      <c r="V1171" s="3"/>
      <c r="W1171" s="3"/>
      <c r="X1171" s="3"/>
      <c r="Y1171" s="3"/>
      <c r="Z1171" s="3"/>
      <c r="AA1171" s="3"/>
      <c r="AB1171" s="3"/>
      <c r="AC1171" s="3"/>
      <c r="AD1171" s="3"/>
      <c r="AE1171" s="3"/>
      <c r="AF1171" s="3"/>
      <c r="AG1171" s="3"/>
      <c r="AH1171" s="3"/>
      <c r="AI1171" s="3"/>
      <c r="AJ1171" s="3"/>
      <c r="AK1171" s="3"/>
      <c r="AL1171" s="3"/>
      <c r="AM1171" s="3"/>
      <c r="AN1171" s="3"/>
      <c r="AO1171" s="3"/>
      <c r="AP1171" s="3"/>
      <c r="AQ1171" s="3"/>
      <c r="AR1171" s="3"/>
      <c r="AS1171" s="3"/>
      <c r="AT1171" s="3"/>
      <c r="AU1171" s="3"/>
      <c r="AV1171" s="3"/>
      <c r="AW1171" s="3"/>
      <c r="AX1171" s="3"/>
      <c r="AY1171" s="3"/>
      <c r="AZ1171" s="3"/>
      <c r="BA1171" s="3"/>
      <c r="BB1171" s="3"/>
      <c r="BC1171" s="3"/>
      <c r="BD1171" s="3"/>
      <c r="BE1171" s="3"/>
      <c r="BF1171" s="3"/>
      <c r="BG1171" s="3"/>
      <c r="BH1171" s="3"/>
      <c r="BI1171" s="3"/>
      <c r="BJ1171" s="3"/>
      <c r="BK1171" s="3"/>
      <c r="BL1171" s="3"/>
      <c r="BM1171" s="3"/>
      <c r="BN1171" s="3"/>
    </row>
    <row r="1172">
      <c r="A1172" s="3"/>
      <c r="B1172" s="68"/>
      <c r="C1172" s="3"/>
      <c r="D1172" s="3"/>
      <c r="E1172" s="3"/>
      <c r="F1172" s="3"/>
      <c r="G1172" s="3"/>
      <c r="H1172" s="3"/>
      <c r="I1172" s="3"/>
      <c r="J1172" s="3"/>
      <c r="K1172" s="3"/>
      <c r="L1172" s="3"/>
      <c r="M1172" s="3"/>
      <c r="N1172" s="3"/>
      <c r="O1172" s="3"/>
      <c r="P1172" s="3"/>
      <c r="Q1172" s="3"/>
      <c r="R1172" s="3"/>
      <c r="S1172" s="3"/>
      <c r="T1172" s="3"/>
      <c r="U1172" s="3"/>
      <c r="V1172" s="3"/>
      <c r="W1172" s="3"/>
      <c r="X1172" s="3"/>
      <c r="Y1172" s="3"/>
      <c r="Z1172" s="3"/>
      <c r="AA1172" s="3"/>
      <c r="AB1172" s="3"/>
      <c r="AC1172" s="3"/>
      <c r="AD1172" s="3"/>
      <c r="AE1172" s="3"/>
      <c r="AF1172" s="3"/>
      <c r="AG1172" s="3"/>
      <c r="AH1172" s="3"/>
      <c r="AI1172" s="3"/>
      <c r="AJ1172" s="3"/>
      <c r="AK1172" s="3"/>
      <c r="AL1172" s="3"/>
      <c r="AM1172" s="3"/>
      <c r="AN1172" s="3"/>
      <c r="AO1172" s="3"/>
      <c r="AP1172" s="3"/>
      <c r="AQ1172" s="3"/>
      <c r="AR1172" s="3"/>
      <c r="AS1172" s="3"/>
      <c r="AT1172" s="3"/>
      <c r="AU1172" s="3"/>
      <c r="AV1172" s="3"/>
      <c r="AW1172" s="3"/>
      <c r="AX1172" s="3"/>
      <c r="AY1172" s="3"/>
      <c r="AZ1172" s="3"/>
      <c r="BA1172" s="3"/>
      <c r="BB1172" s="3"/>
      <c r="BC1172" s="3"/>
      <c r="BD1172" s="3"/>
      <c r="BE1172" s="3"/>
      <c r="BF1172" s="3"/>
      <c r="BG1172" s="3"/>
      <c r="BH1172" s="3"/>
      <c r="BI1172" s="3"/>
      <c r="BJ1172" s="3"/>
      <c r="BK1172" s="3"/>
      <c r="BL1172" s="3"/>
      <c r="BM1172" s="3"/>
      <c r="BN1172" s="3"/>
    </row>
    <row r="1173">
      <c r="A1173" s="3"/>
      <c r="B1173" s="68"/>
      <c r="C1173" s="3"/>
      <c r="D1173" s="3"/>
      <c r="E1173" s="3"/>
      <c r="F1173" s="3"/>
      <c r="G1173" s="3"/>
      <c r="H1173" s="3"/>
      <c r="I1173" s="3"/>
      <c r="J1173" s="3"/>
      <c r="K1173" s="3"/>
      <c r="L1173" s="3"/>
      <c r="M1173" s="3"/>
      <c r="N1173" s="3"/>
      <c r="O1173" s="3"/>
      <c r="P1173" s="3"/>
      <c r="Q1173" s="3"/>
      <c r="R1173" s="3"/>
      <c r="S1173" s="3"/>
      <c r="T1173" s="3"/>
      <c r="U1173" s="3"/>
      <c r="V1173" s="3"/>
      <c r="W1173" s="3"/>
      <c r="X1173" s="3"/>
      <c r="Y1173" s="3"/>
      <c r="Z1173" s="3"/>
      <c r="AA1173" s="3"/>
      <c r="AB1173" s="3"/>
      <c r="AC1173" s="3"/>
      <c r="AD1173" s="3"/>
      <c r="AE1173" s="3"/>
      <c r="AF1173" s="3"/>
      <c r="AG1173" s="3"/>
      <c r="AH1173" s="3"/>
      <c r="AI1173" s="3"/>
      <c r="AJ1173" s="3"/>
      <c r="AK1173" s="3"/>
      <c r="AL1173" s="3"/>
      <c r="AM1173" s="3"/>
      <c r="AN1173" s="3"/>
      <c r="AO1173" s="3"/>
      <c r="AP1173" s="3"/>
      <c r="AQ1173" s="3"/>
      <c r="AR1173" s="3"/>
      <c r="AS1173" s="3"/>
      <c r="AT1173" s="3"/>
      <c r="AU1173" s="3"/>
      <c r="AV1173" s="3"/>
      <c r="AW1173" s="3"/>
      <c r="AX1173" s="3"/>
      <c r="AY1173" s="3"/>
      <c r="AZ1173" s="3"/>
      <c r="BA1173" s="3"/>
      <c r="BB1173" s="3"/>
      <c r="BC1173" s="3"/>
      <c r="BD1173" s="3"/>
      <c r="BE1173" s="3"/>
      <c r="BF1173" s="3"/>
      <c r="BG1173" s="3"/>
      <c r="BH1173" s="3"/>
      <c r="BI1173" s="3"/>
      <c r="BJ1173" s="3"/>
      <c r="BK1173" s="3"/>
      <c r="BL1173" s="3"/>
      <c r="BM1173" s="3"/>
      <c r="BN1173" s="3"/>
    </row>
    <row r="1174">
      <c r="A1174" s="3"/>
      <c r="B1174" s="68"/>
      <c r="C1174" s="3"/>
      <c r="D1174" s="3"/>
      <c r="E1174" s="3"/>
      <c r="F1174" s="3"/>
      <c r="G1174" s="3"/>
      <c r="H1174" s="3"/>
      <c r="I1174" s="3"/>
      <c r="J1174" s="3"/>
      <c r="K1174" s="3"/>
      <c r="L1174" s="3"/>
      <c r="M1174" s="3"/>
      <c r="N1174" s="3"/>
      <c r="O1174" s="3"/>
      <c r="P1174" s="3"/>
      <c r="Q1174" s="3"/>
      <c r="R1174" s="3"/>
      <c r="S1174" s="3"/>
      <c r="T1174" s="3"/>
      <c r="U1174" s="3"/>
      <c r="V1174" s="3"/>
      <c r="W1174" s="3"/>
      <c r="X1174" s="3"/>
      <c r="Y1174" s="3"/>
      <c r="Z1174" s="3"/>
      <c r="AA1174" s="3"/>
      <c r="AB1174" s="3"/>
      <c r="AC1174" s="3"/>
      <c r="AD1174" s="3"/>
      <c r="AE1174" s="3"/>
      <c r="AF1174" s="3"/>
      <c r="AG1174" s="3"/>
      <c r="AH1174" s="3"/>
      <c r="AI1174" s="3"/>
      <c r="AJ1174" s="3"/>
      <c r="AK1174" s="3"/>
      <c r="AL1174" s="3"/>
      <c r="AM1174" s="3"/>
      <c r="AN1174" s="3"/>
      <c r="AO1174" s="3"/>
      <c r="AP1174" s="3"/>
      <c r="AQ1174" s="3"/>
      <c r="AR1174" s="3"/>
      <c r="AS1174" s="3"/>
      <c r="AT1174" s="3"/>
      <c r="AU1174" s="3"/>
      <c r="AV1174" s="3"/>
      <c r="AW1174" s="3"/>
      <c r="AX1174" s="3"/>
      <c r="AY1174" s="3"/>
      <c r="AZ1174" s="3"/>
      <c r="BA1174" s="3"/>
      <c r="BB1174" s="3"/>
      <c r="BC1174" s="3"/>
      <c r="BD1174" s="3"/>
      <c r="BE1174" s="3"/>
      <c r="BF1174" s="3"/>
      <c r="BG1174" s="3"/>
      <c r="BH1174" s="3"/>
      <c r="BI1174" s="3"/>
      <c r="BJ1174" s="3"/>
      <c r="BK1174" s="3"/>
      <c r="BL1174" s="3"/>
      <c r="BM1174" s="3"/>
      <c r="BN1174" s="3"/>
    </row>
    <row r="1175">
      <c r="A1175" s="3"/>
      <c r="B1175" s="68"/>
      <c r="C1175" s="3"/>
      <c r="D1175" s="3"/>
      <c r="E1175" s="3"/>
      <c r="F1175" s="3"/>
      <c r="G1175" s="3"/>
      <c r="H1175" s="3"/>
      <c r="I1175" s="3"/>
      <c r="J1175" s="3"/>
      <c r="K1175" s="3"/>
      <c r="L1175" s="3"/>
      <c r="M1175" s="3"/>
      <c r="N1175" s="3"/>
      <c r="O1175" s="3"/>
      <c r="P1175" s="3"/>
      <c r="Q1175" s="3"/>
      <c r="R1175" s="3"/>
      <c r="S1175" s="3"/>
      <c r="T1175" s="3"/>
      <c r="U1175" s="3"/>
      <c r="V1175" s="3"/>
      <c r="W1175" s="3"/>
      <c r="X1175" s="3"/>
      <c r="Y1175" s="3"/>
      <c r="Z1175" s="3"/>
      <c r="AA1175" s="3"/>
      <c r="AB1175" s="3"/>
      <c r="AC1175" s="3"/>
      <c r="AD1175" s="3"/>
      <c r="AE1175" s="3"/>
      <c r="AF1175" s="3"/>
      <c r="AG1175" s="3"/>
      <c r="AH1175" s="3"/>
      <c r="AI1175" s="3"/>
      <c r="AJ1175" s="3"/>
      <c r="AK1175" s="3"/>
      <c r="AL1175" s="3"/>
      <c r="AM1175" s="3"/>
      <c r="AN1175" s="3"/>
      <c r="AO1175" s="3"/>
      <c r="AP1175" s="3"/>
      <c r="AQ1175" s="3"/>
      <c r="AR1175" s="3"/>
      <c r="AS1175" s="3"/>
      <c r="AT1175" s="3"/>
      <c r="AU1175" s="3"/>
      <c r="AV1175" s="3"/>
      <c r="AW1175" s="3"/>
      <c r="AX1175" s="3"/>
      <c r="AY1175" s="3"/>
      <c r="AZ1175" s="3"/>
      <c r="BA1175" s="3"/>
      <c r="BB1175" s="3"/>
      <c r="BC1175" s="3"/>
      <c r="BD1175" s="3"/>
      <c r="BE1175" s="3"/>
      <c r="BF1175" s="3"/>
      <c r="BG1175" s="3"/>
      <c r="BH1175" s="3"/>
      <c r="BI1175" s="3"/>
      <c r="BJ1175" s="3"/>
      <c r="BK1175" s="3"/>
      <c r="BL1175" s="3"/>
      <c r="BM1175" s="3"/>
      <c r="BN1175" s="3"/>
    </row>
    <row r="1176">
      <c r="A1176" s="3"/>
      <c r="B1176" s="68"/>
      <c r="C1176" s="3"/>
      <c r="D1176" s="3"/>
      <c r="E1176" s="3"/>
      <c r="F1176" s="3"/>
      <c r="G1176" s="3"/>
      <c r="H1176" s="3"/>
      <c r="I1176" s="3"/>
      <c r="J1176" s="3"/>
      <c r="K1176" s="3"/>
      <c r="L1176" s="3"/>
      <c r="M1176" s="3"/>
      <c r="N1176" s="3"/>
      <c r="O1176" s="3"/>
      <c r="P1176" s="3"/>
      <c r="Q1176" s="3"/>
      <c r="R1176" s="3"/>
      <c r="S1176" s="3"/>
      <c r="T1176" s="3"/>
      <c r="U1176" s="3"/>
      <c r="V1176" s="3"/>
      <c r="W1176" s="3"/>
      <c r="X1176" s="3"/>
      <c r="Y1176" s="3"/>
      <c r="Z1176" s="3"/>
      <c r="AA1176" s="3"/>
      <c r="AB1176" s="3"/>
      <c r="AC1176" s="3"/>
      <c r="AD1176" s="3"/>
      <c r="AE1176" s="3"/>
      <c r="AF1176" s="3"/>
      <c r="AG1176" s="3"/>
      <c r="AH1176" s="3"/>
      <c r="AI1176" s="3"/>
      <c r="AJ1176" s="3"/>
      <c r="AK1176" s="3"/>
      <c r="AL1176" s="3"/>
      <c r="AM1176" s="3"/>
      <c r="AN1176" s="3"/>
      <c r="AO1176" s="3"/>
      <c r="AP1176" s="3"/>
      <c r="AQ1176" s="3"/>
      <c r="AR1176" s="3"/>
      <c r="AS1176" s="3"/>
      <c r="AT1176" s="3"/>
      <c r="AU1176" s="3"/>
      <c r="AV1176" s="3"/>
      <c r="AW1176" s="3"/>
      <c r="AX1176" s="3"/>
      <c r="AY1176" s="3"/>
      <c r="AZ1176" s="3"/>
      <c r="BA1176" s="3"/>
      <c r="BB1176" s="3"/>
      <c r="BC1176" s="3"/>
      <c r="BD1176" s="3"/>
      <c r="BE1176" s="3"/>
      <c r="BF1176" s="3"/>
      <c r="BG1176" s="3"/>
      <c r="BH1176" s="3"/>
      <c r="BI1176" s="3"/>
      <c r="BJ1176" s="3"/>
      <c r="BK1176" s="3"/>
      <c r="BL1176" s="3"/>
      <c r="BM1176" s="3"/>
      <c r="BN1176" s="3"/>
    </row>
    <row r="1177">
      <c r="A1177" s="3"/>
      <c r="B1177" s="68"/>
      <c r="C1177" s="3"/>
      <c r="D1177" s="3"/>
      <c r="E1177" s="3"/>
      <c r="F1177" s="3"/>
      <c r="G1177" s="3"/>
      <c r="H1177" s="3"/>
      <c r="I1177" s="3"/>
      <c r="J1177" s="3"/>
      <c r="K1177" s="3"/>
      <c r="L1177" s="3"/>
      <c r="M1177" s="3"/>
      <c r="N1177" s="3"/>
      <c r="O1177" s="3"/>
      <c r="P1177" s="3"/>
      <c r="Q1177" s="3"/>
      <c r="R1177" s="3"/>
      <c r="S1177" s="3"/>
      <c r="T1177" s="3"/>
      <c r="U1177" s="3"/>
      <c r="V1177" s="3"/>
      <c r="W1177" s="3"/>
      <c r="X1177" s="3"/>
      <c r="Y1177" s="3"/>
      <c r="Z1177" s="3"/>
      <c r="AA1177" s="3"/>
      <c r="AB1177" s="3"/>
      <c r="AC1177" s="3"/>
      <c r="AD1177" s="3"/>
      <c r="AE1177" s="3"/>
      <c r="AF1177" s="3"/>
      <c r="AG1177" s="3"/>
      <c r="AH1177" s="3"/>
      <c r="AI1177" s="3"/>
      <c r="AJ1177" s="3"/>
      <c r="AK1177" s="3"/>
      <c r="AL1177" s="3"/>
      <c r="AM1177" s="3"/>
      <c r="AN1177" s="3"/>
      <c r="AO1177" s="3"/>
      <c r="AP1177" s="3"/>
      <c r="AQ1177" s="3"/>
      <c r="AR1177" s="3"/>
      <c r="AS1177" s="3"/>
      <c r="AT1177" s="3"/>
      <c r="AU1177" s="3"/>
      <c r="AV1177" s="3"/>
      <c r="AW1177" s="3"/>
      <c r="AX1177" s="3"/>
      <c r="AY1177" s="3"/>
      <c r="AZ1177" s="3"/>
      <c r="BA1177" s="3"/>
      <c r="BB1177" s="3"/>
      <c r="BC1177" s="3"/>
      <c r="BD1177" s="3"/>
      <c r="BE1177" s="3"/>
      <c r="BF1177" s="3"/>
      <c r="BG1177" s="3"/>
      <c r="BH1177" s="3"/>
      <c r="BI1177" s="3"/>
      <c r="BJ1177" s="3"/>
      <c r="BK1177" s="3"/>
      <c r="BL1177" s="3"/>
      <c r="BM1177" s="3"/>
      <c r="BN1177" s="3"/>
    </row>
    <row r="1178">
      <c r="A1178" s="3"/>
      <c r="B1178" s="68"/>
      <c r="C1178" s="3"/>
      <c r="D1178" s="3"/>
      <c r="E1178" s="3"/>
      <c r="F1178" s="3"/>
      <c r="G1178" s="3"/>
      <c r="H1178" s="3"/>
      <c r="I1178" s="3"/>
      <c r="J1178" s="3"/>
      <c r="K1178" s="3"/>
      <c r="L1178" s="3"/>
      <c r="M1178" s="3"/>
      <c r="N1178" s="3"/>
      <c r="O1178" s="3"/>
      <c r="P1178" s="3"/>
      <c r="Q1178" s="3"/>
      <c r="R1178" s="3"/>
      <c r="S1178" s="3"/>
      <c r="T1178" s="3"/>
      <c r="U1178" s="3"/>
      <c r="V1178" s="3"/>
      <c r="W1178" s="3"/>
      <c r="X1178" s="3"/>
      <c r="Y1178" s="3"/>
      <c r="Z1178" s="3"/>
      <c r="AA1178" s="3"/>
      <c r="AB1178" s="3"/>
      <c r="AC1178" s="3"/>
      <c r="AD1178" s="3"/>
      <c r="AE1178" s="3"/>
      <c r="AF1178" s="3"/>
      <c r="AG1178" s="3"/>
      <c r="AH1178" s="3"/>
      <c r="AI1178" s="3"/>
      <c r="AJ1178" s="3"/>
      <c r="AK1178" s="3"/>
      <c r="AL1178" s="3"/>
      <c r="AM1178" s="3"/>
      <c r="AN1178" s="3"/>
      <c r="AO1178" s="3"/>
      <c r="AP1178" s="3"/>
      <c r="AQ1178" s="3"/>
      <c r="AR1178" s="3"/>
      <c r="AS1178" s="3"/>
      <c r="AT1178" s="3"/>
      <c r="AU1178" s="3"/>
      <c r="AV1178" s="3"/>
      <c r="AW1178" s="3"/>
      <c r="AX1178" s="3"/>
      <c r="AY1178" s="3"/>
      <c r="AZ1178" s="3"/>
      <c r="BA1178" s="3"/>
      <c r="BB1178" s="3"/>
      <c r="BC1178" s="3"/>
      <c r="BD1178" s="3"/>
      <c r="BE1178" s="3"/>
      <c r="BF1178" s="3"/>
      <c r="BG1178" s="3"/>
      <c r="BH1178" s="3"/>
      <c r="BI1178" s="3"/>
      <c r="BJ1178" s="3"/>
      <c r="BK1178" s="3"/>
      <c r="BL1178" s="3"/>
      <c r="BM1178" s="3"/>
      <c r="BN1178" s="3"/>
    </row>
    <row r="1179">
      <c r="A1179" s="3"/>
      <c r="B1179" s="68"/>
      <c r="C1179" s="3"/>
      <c r="D1179" s="3"/>
      <c r="E1179" s="3"/>
      <c r="F1179" s="3"/>
      <c r="G1179" s="3"/>
      <c r="H1179" s="3"/>
      <c r="I1179" s="3"/>
      <c r="J1179" s="3"/>
      <c r="K1179" s="3"/>
      <c r="L1179" s="3"/>
      <c r="M1179" s="3"/>
      <c r="N1179" s="3"/>
      <c r="O1179" s="3"/>
      <c r="P1179" s="3"/>
      <c r="Q1179" s="3"/>
      <c r="R1179" s="3"/>
      <c r="S1179" s="3"/>
      <c r="T1179" s="3"/>
      <c r="U1179" s="3"/>
      <c r="V1179" s="3"/>
      <c r="W1179" s="3"/>
      <c r="X1179" s="3"/>
      <c r="Y1179" s="3"/>
      <c r="Z1179" s="3"/>
      <c r="AA1179" s="3"/>
      <c r="AB1179" s="3"/>
      <c r="AC1179" s="3"/>
      <c r="AD1179" s="3"/>
      <c r="AE1179" s="3"/>
      <c r="AF1179" s="3"/>
      <c r="AG1179" s="3"/>
      <c r="AH1179" s="3"/>
      <c r="AI1179" s="3"/>
      <c r="AJ1179" s="3"/>
      <c r="AK1179" s="3"/>
      <c r="AL1179" s="3"/>
      <c r="AM1179" s="3"/>
      <c r="AN1179" s="3"/>
      <c r="AO1179" s="3"/>
      <c r="AP1179" s="3"/>
      <c r="AQ1179" s="3"/>
      <c r="AR1179" s="3"/>
      <c r="AS1179" s="3"/>
      <c r="AT1179" s="3"/>
      <c r="AU1179" s="3"/>
      <c r="AV1179" s="3"/>
      <c r="AW1179" s="3"/>
      <c r="AX1179" s="3"/>
      <c r="AY1179" s="3"/>
      <c r="AZ1179" s="3"/>
      <c r="BA1179" s="3"/>
      <c r="BB1179" s="3"/>
      <c r="BC1179" s="3"/>
      <c r="BD1179" s="3"/>
      <c r="BE1179" s="3"/>
      <c r="BF1179" s="3"/>
      <c r="BG1179" s="3"/>
      <c r="BH1179" s="3"/>
      <c r="BI1179" s="3"/>
      <c r="BJ1179" s="3"/>
      <c r="BK1179" s="3"/>
      <c r="BL1179" s="3"/>
      <c r="BM1179" s="3"/>
      <c r="BN1179" s="3"/>
    </row>
    <row r="1180">
      <c r="A1180" s="3"/>
      <c r="B1180" s="68"/>
      <c r="C1180" s="3"/>
      <c r="D1180" s="3"/>
      <c r="E1180" s="3"/>
      <c r="F1180" s="3"/>
      <c r="G1180" s="3"/>
      <c r="H1180" s="3"/>
      <c r="I1180" s="3"/>
      <c r="J1180" s="3"/>
      <c r="K1180" s="3"/>
      <c r="L1180" s="3"/>
      <c r="M1180" s="3"/>
      <c r="N1180" s="3"/>
      <c r="O1180" s="3"/>
      <c r="P1180" s="3"/>
      <c r="Q1180" s="3"/>
      <c r="R1180" s="3"/>
      <c r="S1180" s="3"/>
      <c r="T1180" s="3"/>
      <c r="U1180" s="3"/>
      <c r="V1180" s="3"/>
      <c r="W1180" s="3"/>
      <c r="X1180" s="3"/>
      <c r="Y1180" s="3"/>
      <c r="Z1180" s="3"/>
      <c r="AA1180" s="3"/>
      <c r="AB1180" s="3"/>
      <c r="AC1180" s="3"/>
      <c r="AD1180" s="3"/>
      <c r="AE1180" s="3"/>
      <c r="AF1180" s="3"/>
      <c r="AG1180" s="3"/>
      <c r="AH1180" s="3"/>
      <c r="AI1180" s="3"/>
      <c r="AJ1180" s="3"/>
      <c r="AK1180" s="3"/>
      <c r="AL1180" s="3"/>
      <c r="AM1180" s="3"/>
      <c r="AN1180" s="3"/>
      <c r="AO1180" s="3"/>
      <c r="AP1180" s="3"/>
      <c r="AQ1180" s="3"/>
      <c r="AR1180" s="3"/>
      <c r="AS1180" s="3"/>
      <c r="AT1180" s="3"/>
      <c r="AU1180" s="3"/>
      <c r="AV1180" s="3"/>
      <c r="AW1180" s="3"/>
      <c r="AX1180" s="3"/>
      <c r="AY1180" s="3"/>
      <c r="AZ1180" s="3"/>
      <c r="BA1180" s="3"/>
      <c r="BB1180" s="3"/>
      <c r="BC1180" s="3"/>
      <c r="BD1180" s="3"/>
      <c r="BE1180" s="3"/>
      <c r="BF1180" s="3"/>
      <c r="BG1180" s="3"/>
      <c r="BH1180" s="3"/>
      <c r="BI1180" s="3"/>
      <c r="BJ1180" s="3"/>
      <c r="BK1180" s="3"/>
      <c r="BL1180" s="3"/>
      <c r="BM1180" s="3"/>
      <c r="BN1180" s="3"/>
    </row>
  </sheetData>
  <mergeCells count="133">
    <mergeCell ref="D12:D14"/>
    <mergeCell ref="D15:D17"/>
    <mergeCell ref="D18:D20"/>
    <mergeCell ref="D21:D23"/>
    <mergeCell ref="C24:C32"/>
    <mergeCell ref="D24:D26"/>
    <mergeCell ref="D27:D29"/>
    <mergeCell ref="D30:D32"/>
    <mergeCell ref="C15:C23"/>
    <mergeCell ref="C33:C41"/>
    <mergeCell ref="D33:D35"/>
    <mergeCell ref="D36:D38"/>
    <mergeCell ref="D39:D41"/>
    <mergeCell ref="C42:C50"/>
    <mergeCell ref="D42:D44"/>
    <mergeCell ref="D45:D47"/>
    <mergeCell ref="D48:D50"/>
    <mergeCell ref="C51:C59"/>
    <mergeCell ref="D51:D53"/>
    <mergeCell ref="D54:D56"/>
    <mergeCell ref="D57:D59"/>
    <mergeCell ref="B60:B86"/>
    <mergeCell ref="C60:C68"/>
    <mergeCell ref="C69:C77"/>
    <mergeCell ref="C78:C86"/>
    <mergeCell ref="D60:D62"/>
    <mergeCell ref="D63:D65"/>
    <mergeCell ref="D66:D68"/>
    <mergeCell ref="D69:D71"/>
    <mergeCell ref="D72:D74"/>
    <mergeCell ref="D75:D77"/>
    <mergeCell ref="D78:D80"/>
    <mergeCell ref="D81:D83"/>
    <mergeCell ref="D84:D86"/>
    <mergeCell ref="D87:D89"/>
    <mergeCell ref="D90:D92"/>
    <mergeCell ref="D93:D95"/>
    <mergeCell ref="C96:C104"/>
    <mergeCell ref="D96:D98"/>
    <mergeCell ref="D99:D101"/>
    <mergeCell ref="D102:D104"/>
    <mergeCell ref="C105:C113"/>
    <mergeCell ref="D105:D107"/>
    <mergeCell ref="D108:D110"/>
    <mergeCell ref="D111:D113"/>
    <mergeCell ref="B114:B140"/>
    <mergeCell ref="C114:C122"/>
    <mergeCell ref="C123:C131"/>
    <mergeCell ref="C132:C140"/>
    <mergeCell ref="D114:D116"/>
    <mergeCell ref="D117:D119"/>
    <mergeCell ref="D120:D122"/>
    <mergeCell ref="D123:D125"/>
    <mergeCell ref="D126:D128"/>
    <mergeCell ref="D129:D131"/>
    <mergeCell ref="D132:D134"/>
    <mergeCell ref="D135:D137"/>
    <mergeCell ref="D219:D221"/>
    <mergeCell ref="D222:D224"/>
    <mergeCell ref="D198:D200"/>
    <mergeCell ref="D201:D203"/>
    <mergeCell ref="D204:D206"/>
    <mergeCell ref="D207:D209"/>
    <mergeCell ref="D210:D212"/>
    <mergeCell ref="D213:D215"/>
    <mergeCell ref="D216:D218"/>
    <mergeCell ref="C231:C239"/>
    <mergeCell ref="C240:C248"/>
    <mergeCell ref="C168:C176"/>
    <mergeCell ref="C177:C185"/>
    <mergeCell ref="C186:C194"/>
    <mergeCell ref="C195:C203"/>
    <mergeCell ref="C204:C212"/>
    <mergeCell ref="C213:C221"/>
    <mergeCell ref="C222:C230"/>
    <mergeCell ref="D261:D263"/>
    <mergeCell ref="D264:D266"/>
    <mergeCell ref="D246:D248"/>
    <mergeCell ref="C249:C257"/>
    <mergeCell ref="D249:D251"/>
    <mergeCell ref="D252:D254"/>
    <mergeCell ref="D255:D257"/>
    <mergeCell ref="C258:C266"/>
    <mergeCell ref="D258:D260"/>
    <mergeCell ref="B33:B59"/>
    <mergeCell ref="B87:B113"/>
    <mergeCell ref="A141:A275"/>
    <mergeCell ref="B141:B167"/>
    <mergeCell ref="B168:B194"/>
    <mergeCell ref="B195:B221"/>
    <mergeCell ref="B222:B248"/>
    <mergeCell ref="B249:B275"/>
    <mergeCell ref="A1:D1"/>
    <mergeCell ref="A6:A140"/>
    <mergeCell ref="B6:B32"/>
    <mergeCell ref="C6:C14"/>
    <mergeCell ref="D6:D8"/>
    <mergeCell ref="D9:D11"/>
    <mergeCell ref="C87:C95"/>
    <mergeCell ref="D153:D155"/>
    <mergeCell ref="D156:D158"/>
    <mergeCell ref="D138:D140"/>
    <mergeCell ref="C141:C149"/>
    <mergeCell ref="D141:D143"/>
    <mergeCell ref="D144:D146"/>
    <mergeCell ref="D147:D149"/>
    <mergeCell ref="C150:C158"/>
    <mergeCell ref="D150:D152"/>
    <mergeCell ref="C159:C167"/>
    <mergeCell ref="D159:D161"/>
    <mergeCell ref="D162:D164"/>
    <mergeCell ref="D165:D167"/>
    <mergeCell ref="D168:D170"/>
    <mergeCell ref="D171:D173"/>
    <mergeCell ref="D174:D176"/>
    <mergeCell ref="D177:D179"/>
    <mergeCell ref="D180:D182"/>
    <mergeCell ref="D183:D185"/>
    <mergeCell ref="D186:D188"/>
    <mergeCell ref="D189:D191"/>
    <mergeCell ref="D192:D194"/>
    <mergeCell ref="D195:D197"/>
    <mergeCell ref="C267:C275"/>
    <mergeCell ref="D267:D269"/>
    <mergeCell ref="D270:D272"/>
    <mergeCell ref="D273:D275"/>
    <mergeCell ref="D225:D227"/>
    <mergeCell ref="D228:D230"/>
    <mergeCell ref="D231:D233"/>
    <mergeCell ref="D234:D236"/>
    <mergeCell ref="D237:D239"/>
    <mergeCell ref="D240:D242"/>
    <mergeCell ref="D243:D245"/>
  </mergeCell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5.0" ySplit="5.0" topLeftCell="F6" activePane="bottomRight" state="frozen"/>
      <selection activeCell="F1" sqref="F1" pane="topRight"/>
      <selection activeCell="A6" sqref="A6" pane="bottomLeft"/>
      <selection activeCell="F6" sqref="F6" pane="bottomRight"/>
    </sheetView>
  </sheetViews>
  <sheetFormatPr customHeight="1" defaultColWidth="12.63" defaultRowHeight="15.75"/>
  <cols>
    <col customWidth="1" min="1" max="1" width="7.88"/>
    <col customWidth="1" min="2" max="2" width="16.38"/>
    <col customWidth="1" min="3" max="3" width="7.75"/>
    <col customWidth="1" min="4" max="5" width="12.0"/>
    <col customWidth="1" min="6" max="56" width="6.63"/>
  </cols>
  <sheetData>
    <row r="1">
      <c r="A1" s="59" t="s">
        <v>26</v>
      </c>
      <c r="E1" s="3"/>
      <c r="F1" s="3"/>
      <c r="G1" s="3"/>
      <c r="H1" s="3"/>
      <c r="I1" s="3"/>
      <c r="J1" s="3"/>
      <c r="K1" s="3"/>
      <c r="L1" s="3"/>
      <c r="M1" s="3"/>
      <c r="N1" s="3"/>
      <c r="O1" s="3"/>
      <c r="P1" s="3"/>
      <c r="Q1" s="3"/>
      <c r="R1" s="3"/>
      <c r="S1" s="3"/>
      <c r="T1" s="3"/>
      <c r="U1" s="3"/>
      <c r="V1" s="3"/>
      <c r="W1" s="3"/>
      <c r="X1" s="3"/>
      <c r="Y1" s="5" t="s">
        <v>75</v>
      </c>
      <c r="AC1" s="84">
        <v>1.7</v>
      </c>
      <c r="AD1" s="3"/>
      <c r="AE1" s="3"/>
      <c r="AF1" s="3"/>
      <c r="AG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row>
    <row r="2">
      <c r="A2" s="60"/>
      <c r="B2" s="60"/>
      <c r="C2" s="3"/>
      <c r="D2" s="3"/>
      <c r="E2" s="3"/>
      <c r="F2" s="3"/>
      <c r="G2" s="3"/>
      <c r="H2" s="3"/>
      <c r="I2" s="3"/>
      <c r="J2" s="3"/>
      <c r="K2" s="3"/>
      <c r="L2" s="3"/>
      <c r="M2" s="3"/>
      <c r="N2" s="3"/>
      <c r="O2" s="3"/>
      <c r="P2" s="3"/>
      <c r="Q2" s="3"/>
      <c r="R2" s="3"/>
      <c r="S2" s="3"/>
      <c r="T2" s="3"/>
      <c r="U2" s="3"/>
      <c r="V2" s="3"/>
      <c r="W2" s="3"/>
      <c r="X2" s="3"/>
      <c r="Y2" s="5" t="s">
        <v>76</v>
      </c>
      <c r="AC2" s="84">
        <v>8.0</v>
      </c>
      <c r="AD2" s="15" t="s">
        <v>77</v>
      </c>
      <c r="AE2" s="3"/>
      <c r="AF2" s="3"/>
      <c r="AG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row>
    <row r="3">
      <c r="A3" s="61" t="s">
        <v>65</v>
      </c>
      <c r="B3" s="61" t="s">
        <v>78</v>
      </c>
      <c r="C3" s="3"/>
      <c r="D3" s="3"/>
      <c r="E3" s="3"/>
      <c r="F3" s="3"/>
      <c r="G3" s="3"/>
      <c r="H3" s="3"/>
      <c r="I3" s="3"/>
      <c r="J3" s="3"/>
      <c r="K3" s="3"/>
      <c r="L3" s="3"/>
      <c r="M3" s="3"/>
      <c r="N3" s="3"/>
      <c r="O3" s="3"/>
      <c r="P3" s="3"/>
      <c r="Q3" s="3"/>
      <c r="R3" s="3"/>
      <c r="S3" s="3"/>
      <c r="T3" s="3"/>
      <c r="U3" s="3"/>
      <c r="V3" s="3"/>
      <c r="W3" s="3"/>
      <c r="X3" s="3"/>
      <c r="Y3" s="5" t="s">
        <v>79</v>
      </c>
      <c r="AC3" s="84">
        <v>1.8</v>
      </c>
      <c r="AD3" s="3"/>
      <c r="AE3" s="3"/>
      <c r="AF3" s="3"/>
      <c r="AG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row>
    <row r="4">
      <c r="A4" s="3"/>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row>
    <row r="5">
      <c r="A5" s="62" t="s">
        <v>5</v>
      </c>
      <c r="B5" s="63" t="s">
        <v>7</v>
      </c>
      <c r="C5" s="63" t="s">
        <v>9</v>
      </c>
      <c r="D5" s="64" t="s">
        <v>67</v>
      </c>
      <c r="E5" s="65" t="s">
        <v>68</v>
      </c>
      <c r="F5" s="66">
        <v>2000.0</v>
      </c>
      <c r="G5" s="66">
        <v>2001.0</v>
      </c>
      <c r="H5" s="66">
        <v>2002.0</v>
      </c>
      <c r="I5" s="66">
        <v>2003.0</v>
      </c>
      <c r="J5" s="66">
        <v>2004.0</v>
      </c>
      <c r="K5" s="66">
        <v>2005.0</v>
      </c>
      <c r="L5" s="66">
        <v>2006.0</v>
      </c>
      <c r="M5" s="66">
        <v>2007.0</v>
      </c>
      <c r="N5" s="66">
        <v>2008.0</v>
      </c>
      <c r="O5" s="66">
        <v>2009.0</v>
      </c>
      <c r="P5" s="66">
        <v>2010.0</v>
      </c>
      <c r="Q5" s="66">
        <v>2011.0</v>
      </c>
      <c r="R5" s="66">
        <v>2012.0</v>
      </c>
      <c r="S5" s="66">
        <v>2013.0</v>
      </c>
      <c r="T5" s="66">
        <v>2014.0</v>
      </c>
      <c r="U5" s="66">
        <v>2015.0</v>
      </c>
      <c r="V5" s="66">
        <v>2016.0</v>
      </c>
      <c r="W5" s="66">
        <v>2017.0</v>
      </c>
      <c r="X5" s="66">
        <v>2018.0</v>
      </c>
      <c r="Y5" s="66">
        <v>2019.0</v>
      </c>
      <c r="Z5" s="66">
        <v>2020.0</v>
      </c>
      <c r="AA5" s="66">
        <v>2021.0</v>
      </c>
      <c r="AB5" s="66">
        <v>2022.0</v>
      </c>
      <c r="AC5" s="66">
        <v>2023.0</v>
      </c>
      <c r="AD5" s="66">
        <v>2024.0</v>
      </c>
      <c r="AE5" s="66">
        <v>2025.0</v>
      </c>
      <c r="AF5" s="66">
        <v>2026.0</v>
      </c>
      <c r="AG5" s="66">
        <v>2027.0</v>
      </c>
      <c r="AH5" s="66">
        <v>2028.0</v>
      </c>
      <c r="AI5" s="66">
        <v>2029.0</v>
      </c>
      <c r="AJ5" s="66">
        <v>2030.0</v>
      </c>
      <c r="AK5" s="66">
        <v>2031.0</v>
      </c>
      <c r="AL5" s="66">
        <v>2032.0</v>
      </c>
      <c r="AM5" s="66">
        <v>2033.0</v>
      </c>
      <c r="AN5" s="66">
        <v>2034.0</v>
      </c>
      <c r="AO5" s="66">
        <v>2035.0</v>
      </c>
      <c r="AP5" s="66">
        <v>2036.0</v>
      </c>
      <c r="AQ5" s="66">
        <v>2037.0</v>
      </c>
      <c r="AR5" s="66">
        <v>2038.0</v>
      </c>
      <c r="AS5" s="66">
        <v>2039.0</v>
      </c>
      <c r="AT5" s="66">
        <v>2040.0</v>
      </c>
      <c r="AU5" s="66">
        <v>2041.0</v>
      </c>
      <c r="AV5" s="66">
        <v>2042.0</v>
      </c>
      <c r="AW5" s="66">
        <v>2043.0</v>
      </c>
      <c r="AX5" s="66">
        <v>2044.0</v>
      </c>
      <c r="AY5" s="66">
        <v>2045.0</v>
      </c>
      <c r="AZ5" s="66">
        <v>2046.0</v>
      </c>
      <c r="BA5" s="66">
        <v>2047.0</v>
      </c>
      <c r="BB5" s="66">
        <v>2048.0</v>
      </c>
      <c r="BC5" s="66">
        <v>2049.0</v>
      </c>
      <c r="BD5" s="67">
        <v>2050.0</v>
      </c>
      <c r="BE5" s="68"/>
      <c r="BF5" s="68"/>
      <c r="BG5" s="68"/>
      <c r="BH5" s="68"/>
      <c r="BI5" s="68"/>
      <c r="BJ5" s="68"/>
      <c r="BK5" s="68"/>
      <c r="BL5" s="68"/>
      <c r="BM5" s="68"/>
      <c r="BN5" s="68"/>
    </row>
    <row r="6">
      <c r="A6" s="69" t="s">
        <v>69</v>
      </c>
      <c r="B6" s="70" t="s">
        <v>58</v>
      </c>
      <c r="C6" s="71" t="s">
        <v>70</v>
      </c>
      <c r="D6" s="71" t="s">
        <v>57</v>
      </c>
      <c r="E6" s="72" t="s">
        <v>57</v>
      </c>
      <c r="F6" s="73">
        <f>'Electricity demand (power, aver'!F6*$AC$1*$AC$3*24/$AC$2</f>
        <v>0</v>
      </c>
      <c r="G6" s="73">
        <f>'Electricity demand (power, aver'!G6*$AC$1*$AC$3*24/$AC$2</f>
        <v>0</v>
      </c>
      <c r="H6" s="73">
        <f>'Electricity demand (power, aver'!H6*$AC$1*$AC$3*24/$AC$2</f>
        <v>0</v>
      </c>
      <c r="I6" s="73">
        <f>'Electricity demand (power, aver'!I6*$AC$1*$AC$3*24/$AC$2</f>
        <v>0</v>
      </c>
      <c r="J6" s="73">
        <f>'Electricity demand (power, aver'!J6*$AC$1*$AC$3*24/$AC$2</f>
        <v>0</v>
      </c>
      <c r="K6" s="73">
        <f>'Electricity demand (power, aver'!K6*$AC$1*$AC$3*24/$AC$2</f>
        <v>0</v>
      </c>
      <c r="L6" s="73">
        <f>'Electricity demand (power, aver'!L6*$AC$1*$AC$3*24/$AC$2</f>
        <v>0</v>
      </c>
      <c r="M6" s="73">
        <f>'Electricity demand (power, aver'!M6*$AC$1*$AC$3*24/$AC$2</f>
        <v>0</v>
      </c>
      <c r="N6" s="73">
        <f>'Electricity demand (power, aver'!N6*$AC$1*$AC$3*24/$AC$2</f>
        <v>0</v>
      </c>
      <c r="O6" s="73">
        <f>'Electricity demand (power, aver'!O6*$AC$1*$AC$3*24/$AC$2</f>
        <v>0</v>
      </c>
      <c r="P6" s="73">
        <f>'Electricity demand (power, aver'!P6*$AC$1*$AC$3*24/$AC$2</f>
        <v>0</v>
      </c>
      <c r="Q6" s="73">
        <f>'Electricity demand (power, aver'!Q6*$AC$1*$AC$3*24/$AC$2</f>
        <v>0</v>
      </c>
      <c r="R6" s="73">
        <f>'Electricity demand (power, aver'!R6*$AC$1*$AC$3*24/$AC$2</f>
        <v>0</v>
      </c>
      <c r="S6" s="73">
        <f>'Electricity demand (power, aver'!S6*$AC$1*$AC$3*24/$AC$2</f>
        <v>0</v>
      </c>
      <c r="T6" s="73">
        <f>'Electricity demand (power, aver'!T6*$AC$1*$AC$3*24/$AC$2</f>
        <v>0</v>
      </c>
      <c r="U6" s="73">
        <f>'Electricity demand (power, aver'!U6*$AC$1*$AC$3*24/$AC$2</f>
        <v>0</v>
      </c>
      <c r="V6" s="73">
        <f>'Electricity demand (power, aver'!V6*$AC$1*$AC$3*24/$AC$2</f>
        <v>0</v>
      </c>
      <c r="W6" s="73">
        <f>'Electricity demand (power, aver'!W6*$AC$1*$AC$3*24/$AC$2</f>
        <v>0</v>
      </c>
      <c r="X6" s="73">
        <f>'Electricity demand (power, aver'!X6*$AC$1*$AC$3*24/$AC$2</f>
        <v>0</v>
      </c>
      <c r="Y6" s="73">
        <f>'Electricity demand (power, aver'!Y6*$AC$1*$AC$3*24/$AC$2</f>
        <v>0</v>
      </c>
      <c r="Z6" s="73">
        <f>'Electricity demand (power, aver'!Z6*$AC$1*$AC$3*24/$AC$2</f>
        <v>0</v>
      </c>
      <c r="AA6" s="73">
        <f>'Electricity demand (power, aver'!AA6*$AC$1*$AC$3*24/$AC$2</f>
        <v>0</v>
      </c>
      <c r="AB6" s="73">
        <f>'Electricity demand (power, aver'!AB6*$AC$1*$AC$3*24/$AC$2</f>
        <v>0</v>
      </c>
      <c r="AC6" s="73">
        <f>'Electricity demand (power, aver'!AC6*$AC$1*$AC$3*24/$AC$2</f>
        <v>1.04453121</v>
      </c>
      <c r="AD6" s="73">
        <f>'Electricity demand (power, aver'!AD6*$AC$1*$AC$3*24/$AC$2</f>
        <v>4.134652667</v>
      </c>
      <c r="AE6" s="73">
        <f>'Electricity demand (power, aver'!AE6*$AC$1*$AC$3*24/$AC$2</f>
        <v>14.75667181</v>
      </c>
      <c r="AF6" s="73">
        <f>'Electricity demand (power, aver'!AF6*$AC$1*$AC$3*24/$AC$2</f>
        <v>48.70125403</v>
      </c>
      <c r="AG6" s="73">
        <f>'Electricity demand (power, aver'!AG6*$AC$1*$AC$3*24/$AC$2</f>
        <v>133.1317672</v>
      </c>
      <c r="AH6" s="73">
        <f>'Electricity demand (power, aver'!AH6*$AC$1*$AC$3*24/$AC$2</f>
        <v>289.4294565</v>
      </c>
      <c r="AI6" s="73">
        <f>'Electricity demand (power, aver'!AI6*$AC$1*$AC$3*24/$AC$2</f>
        <v>517.9886278</v>
      </c>
      <c r="AJ6" s="73">
        <f>'Electricity demand (power, aver'!AJ6*$AC$1*$AC$3*24/$AC$2</f>
        <v>796.7599948</v>
      </c>
      <c r="AK6" s="73">
        <f>'Electricity demand (power, aver'!AK6*$AC$1*$AC$3*24/$AC$2</f>
        <v>1099.187974</v>
      </c>
      <c r="AL6" s="73">
        <f>'Electricity demand (power, aver'!AL6*$AC$1*$AC$3*24/$AC$2</f>
        <v>1395.889004</v>
      </c>
      <c r="AM6" s="73">
        <f>'Electricity demand (power, aver'!AM6*$AC$1*$AC$3*24/$AC$2</f>
        <v>1655.817746</v>
      </c>
      <c r="AN6" s="73">
        <f>'Electricity demand (power, aver'!AN6*$AC$1*$AC$3*24/$AC$2</f>
        <v>1863.01728</v>
      </c>
      <c r="AO6" s="73">
        <f>'Electricity demand (power, aver'!AO6*$AC$1*$AC$3*24/$AC$2</f>
        <v>2016.493266</v>
      </c>
      <c r="AP6" s="73">
        <f>'Electricity demand (power, aver'!AP6*$AC$1*$AC$3*24/$AC$2</f>
        <v>2123.999062</v>
      </c>
      <c r="AQ6" s="73">
        <f>'Electricity demand (power, aver'!AQ6*$AC$1*$AC$3*24/$AC$2</f>
        <v>2197.367729</v>
      </c>
      <c r="AR6" s="73">
        <f>'Electricity demand (power, aver'!AR6*$AC$1*$AC$3*24/$AC$2</f>
        <v>2247.185932</v>
      </c>
      <c r="AS6" s="73">
        <f>'Electricity demand (power, aver'!AS6*$AC$1*$AC$3*24/$AC$2</f>
        <v>2281.403284</v>
      </c>
      <c r="AT6" s="73">
        <f>'Electricity demand (power, aver'!AT6*$AC$1*$AC$3*24/$AC$2</f>
        <v>0</v>
      </c>
      <c r="AU6" s="73">
        <f>'Electricity demand (power, aver'!AU6*$AC$1*$AC$3*24/$AC$2</f>
        <v>0</v>
      </c>
      <c r="AV6" s="73">
        <f>'Electricity demand (power, aver'!AV6*$AC$1*$AC$3*24/$AC$2</f>
        <v>0</v>
      </c>
      <c r="AW6" s="73">
        <f>'Electricity demand (power, aver'!AW6*$AC$1*$AC$3*24/$AC$2</f>
        <v>0</v>
      </c>
      <c r="AX6" s="73">
        <f>'Electricity demand (power, aver'!AX6*$AC$1*$AC$3*24/$AC$2</f>
        <v>0</v>
      </c>
      <c r="AY6" s="73">
        <f>'Electricity demand (power, aver'!AY6*$AC$1*$AC$3*24/$AC$2</f>
        <v>0</v>
      </c>
      <c r="AZ6" s="73">
        <f>'Electricity demand (power, aver'!AZ6*$AC$1*$AC$3*24/$AC$2</f>
        <v>0</v>
      </c>
      <c r="BA6" s="73">
        <f>'Electricity demand (power, aver'!BA6*$AC$1*$AC$3*24/$AC$2</f>
        <v>0</v>
      </c>
      <c r="BB6" s="73">
        <f>'Electricity demand (power, aver'!BB6*$AC$1*$AC$3*24/$AC$2</f>
        <v>0</v>
      </c>
      <c r="BC6" s="73">
        <f>'Electricity demand (power, aver'!BC6*$AC$1*$AC$3*24/$AC$2</f>
        <v>0</v>
      </c>
      <c r="BD6" s="74">
        <f>'Electricity demand (power, aver'!BD6*$AC$1*$AC$3*24/$AC$2</f>
        <v>0</v>
      </c>
      <c r="BE6" s="3"/>
      <c r="BF6" s="3"/>
      <c r="BG6" s="3"/>
      <c r="BH6" s="3"/>
      <c r="BI6" s="3"/>
      <c r="BJ6" s="3"/>
      <c r="BK6" s="3"/>
      <c r="BL6" s="3"/>
      <c r="BM6" s="3"/>
      <c r="BN6" s="3"/>
    </row>
    <row r="7">
      <c r="A7" s="75"/>
      <c r="E7" s="76" t="s">
        <v>56</v>
      </c>
      <c r="F7" s="73">
        <f>'Electricity demand (power, aver'!F7*$AC$1*$AC$3*24/$AC$2</f>
        <v>0</v>
      </c>
      <c r="G7" s="73">
        <f>'Electricity demand (power, aver'!G7*$AC$1*$AC$3*24/$AC$2</f>
        <v>0</v>
      </c>
      <c r="H7" s="73">
        <f>'Electricity demand (power, aver'!H7*$AC$1*$AC$3*24/$AC$2</f>
        <v>0</v>
      </c>
      <c r="I7" s="73">
        <f>'Electricity demand (power, aver'!I7*$AC$1*$AC$3*24/$AC$2</f>
        <v>0</v>
      </c>
      <c r="J7" s="73">
        <f>'Electricity demand (power, aver'!J7*$AC$1*$AC$3*24/$AC$2</f>
        <v>0</v>
      </c>
      <c r="K7" s="73">
        <f>'Electricity demand (power, aver'!K7*$AC$1*$AC$3*24/$AC$2</f>
        <v>0</v>
      </c>
      <c r="L7" s="73">
        <f>'Electricity demand (power, aver'!L7*$AC$1*$AC$3*24/$AC$2</f>
        <v>0</v>
      </c>
      <c r="M7" s="73">
        <f>'Electricity demand (power, aver'!M7*$AC$1*$AC$3*24/$AC$2</f>
        <v>0</v>
      </c>
      <c r="N7" s="73">
        <f>'Electricity demand (power, aver'!N7*$AC$1*$AC$3*24/$AC$2</f>
        <v>0</v>
      </c>
      <c r="O7" s="73">
        <f>'Electricity demand (power, aver'!O7*$AC$1*$AC$3*24/$AC$2</f>
        <v>0</v>
      </c>
      <c r="P7" s="73">
        <f>'Electricity demand (power, aver'!P7*$AC$1*$AC$3*24/$AC$2</f>
        <v>0</v>
      </c>
      <c r="Q7" s="73">
        <f>'Electricity demand (power, aver'!Q7*$AC$1*$AC$3*24/$AC$2</f>
        <v>0</v>
      </c>
      <c r="R7" s="73">
        <f>'Electricity demand (power, aver'!R7*$AC$1*$AC$3*24/$AC$2</f>
        <v>0</v>
      </c>
      <c r="S7" s="73">
        <f>'Electricity demand (power, aver'!S7*$AC$1*$AC$3*24/$AC$2</f>
        <v>0</v>
      </c>
      <c r="T7" s="73">
        <f>'Electricity demand (power, aver'!T7*$AC$1*$AC$3*24/$AC$2</f>
        <v>0</v>
      </c>
      <c r="U7" s="73">
        <f>'Electricity demand (power, aver'!U7*$AC$1*$AC$3*24/$AC$2</f>
        <v>0</v>
      </c>
      <c r="V7" s="73">
        <f>'Electricity demand (power, aver'!V7*$AC$1*$AC$3*24/$AC$2</f>
        <v>0</v>
      </c>
      <c r="W7" s="73">
        <f>'Electricity demand (power, aver'!W7*$AC$1*$AC$3*24/$AC$2</f>
        <v>0</v>
      </c>
      <c r="X7" s="73">
        <f>'Electricity demand (power, aver'!X7*$AC$1*$AC$3*24/$AC$2</f>
        <v>0</v>
      </c>
      <c r="Y7" s="73">
        <f>'Electricity demand (power, aver'!Y7*$AC$1*$AC$3*24/$AC$2</f>
        <v>0</v>
      </c>
      <c r="Z7" s="73">
        <f>'Electricity demand (power, aver'!Z7*$AC$1*$AC$3*24/$AC$2</f>
        <v>0</v>
      </c>
      <c r="AA7" s="73">
        <f>'Electricity demand (power, aver'!AA7*$AC$1*$AC$3*24/$AC$2</f>
        <v>0</v>
      </c>
      <c r="AB7" s="73">
        <f>'Electricity demand (power, aver'!AB7*$AC$1*$AC$3*24/$AC$2</f>
        <v>0</v>
      </c>
      <c r="AC7" s="73">
        <f>'Electricity demand (power, aver'!AC7*$AC$1*$AC$3*24/$AC$2</f>
        <v>2.754210297</v>
      </c>
      <c r="AD7" s="73">
        <f>'Electricity demand (power, aver'!AD7*$AC$1*$AC$3*24/$AC$2</f>
        <v>11.73196998</v>
      </c>
      <c r="AE7" s="73">
        <f>'Electricity demand (power, aver'!AE7*$AC$1*$AC$3*24/$AC$2</f>
        <v>44.13729197</v>
      </c>
      <c r="AF7" s="73">
        <f>'Electricity demand (power, aver'!AF7*$AC$1*$AC$3*24/$AC$2</f>
        <v>148.6080119</v>
      </c>
      <c r="AG7" s="73">
        <f>'Electricity demand (power, aver'!AG7*$AC$1*$AC$3*24/$AC$2</f>
        <v>395.7487061</v>
      </c>
      <c r="AH7" s="73">
        <f>'Electricity demand (power, aver'!AH7*$AC$1*$AC$3*24/$AC$2</f>
        <v>793.2811441</v>
      </c>
      <c r="AI7" s="73">
        <f>'Electricity demand (power, aver'!AI7*$AC$1*$AC$3*24/$AC$2</f>
        <v>1243.551932</v>
      </c>
      <c r="AJ7" s="73">
        <f>'Electricity demand (power, aver'!AJ7*$AC$1*$AC$3*24/$AC$2</f>
        <v>1621.890973</v>
      </c>
      <c r="AK7" s="73">
        <f>'Electricity demand (power, aver'!AK7*$AC$1*$AC$3*24/$AC$2</f>
        <v>1886.533979</v>
      </c>
      <c r="AL7" s="73">
        <f>'Electricity demand (power, aver'!AL7*$AC$1*$AC$3*24/$AC$2</f>
        <v>2056.02051</v>
      </c>
      <c r="AM7" s="73">
        <f>'Electricity demand (power, aver'!AM7*$AC$1*$AC$3*24/$AC$2</f>
        <v>2157.541392</v>
      </c>
      <c r="AN7" s="73">
        <f>'Electricity demand (power, aver'!AN7*$AC$1*$AC$3*24/$AC$2</f>
        <v>2218.105719</v>
      </c>
      <c r="AO7" s="73">
        <f>'Electricity demand (power, aver'!AO7*$AC$1*$AC$3*24/$AC$2</f>
        <v>2255.572345</v>
      </c>
      <c r="AP7" s="73">
        <f>'Electricity demand (power, aver'!AP7*$AC$1*$AC$3*24/$AC$2</f>
        <v>2279.587097</v>
      </c>
      <c r="AQ7" s="73">
        <f>'Electricity demand (power, aver'!AQ7*$AC$1*$AC$3*24/$AC$2</f>
        <v>2296.396366</v>
      </c>
      <c r="AR7" s="73">
        <f>'Electricity demand (power, aver'!AR7*$AC$1*$AC$3*24/$AC$2</f>
        <v>2309.320833</v>
      </c>
      <c r="AS7" s="73">
        <f>'Electricity demand (power, aver'!AS7*$AC$1*$AC$3*24/$AC$2</f>
        <v>2320.032544</v>
      </c>
      <c r="AT7" s="73">
        <f>'Electricity demand (power, aver'!AT7*$AC$1*$AC$3*24/$AC$2</f>
        <v>0</v>
      </c>
      <c r="AU7" s="73">
        <f>'Electricity demand (power, aver'!AU7*$AC$1*$AC$3*24/$AC$2</f>
        <v>0</v>
      </c>
      <c r="AV7" s="73">
        <f>'Electricity demand (power, aver'!AV7*$AC$1*$AC$3*24/$AC$2</f>
        <v>0</v>
      </c>
      <c r="AW7" s="73">
        <f>'Electricity demand (power, aver'!AW7*$AC$1*$AC$3*24/$AC$2</f>
        <v>0</v>
      </c>
      <c r="AX7" s="73">
        <f>'Electricity demand (power, aver'!AX7*$AC$1*$AC$3*24/$AC$2</f>
        <v>0</v>
      </c>
      <c r="AY7" s="73">
        <f>'Electricity demand (power, aver'!AY7*$AC$1*$AC$3*24/$AC$2</f>
        <v>0</v>
      </c>
      <c r="AZ7" s="73">
        <f>'Electricity demand (power, aver'!AZ7*$AC$1*$AC$3*24/$AC$2</f>
        <v>0</v>
      </c>
      <c r="BA7" s="73">
        <f>'Electricity demand (power, aver'!BA7*$AC$1*$AC$3*24/$AC$2</f>
        <v>0</v>
      </c>
      <c r="BB7" s="73">
        <f>'Electricity demand (power, aver'!BB7*$AC$1*$AC$3*24/$AC$2</f>
        <v>0</v>
      </c>
      <c r="BC7" s="73">
        <f>'Electricity demand (power, aver'!BC7*$AC$1*$AC$3*24/$AC$2</f>
        <v>0</v>
      </c>
      <c r="BD7" s="74">
        <f>'Electricity demand (power, aver'!BD7*$AC$1*$AC$3*24/$AC$2</f>
        <v>0</v>
      </c>
      <c r="BE7" s="3"/>
      <c r="BF7" s="3"/>
      <c r="BG7" s="3"/>
      <c r="BH7" s="3"/>
      <c r="BI7" s="3"/>
      <c r="BJ7" s="3"/>
      <c r="BK7" s="3"/>
      <c r="BL7" s="3"/>
      <c r="BM7" s="3"/>
      <c r="BN7" s="3"/>
    </row>
    <row r="8">
      <c r="A8" s="75"/>
      <c r="E8" s="76" t="s">
        <v>55</v>
      </c>
      <c r="F8" s="73">
        <f>'Electricity demand (power, aver'!F8*$AC$1*$AC$3*24/$AC$2</f>
        <v>0</v>
      </c>
      <c r="G8" s="73">
        <f>'Electricity demand (power, aver'!G8*$AC$1*$AC$3*24/$AC$2</f>
        <v>0</v>
      </c>
      <c r="H8" s="73">
        <f>'Electricity demand (power, aver'!H8*$AC$1*$AC$3*24/$AC$2</f>
        <v>0</v>
      </c>
      <c r="I8" s="73">
        <f>'Electricity demand (power, aver'!I8*$AC$1*$AC$3*24/$AC$2</f>
        <v>0</v>
      </c>
      <c r="J8" s="73">
        <f>'Electricity demand (power, aver'!J8*$AC$1*$AC$3*24/$AC$2</f>
        <v>0</v>
      </c>
      <c r="K8" s="73">
        <f>'Electricity demand (power, aver'!K8*$AC$1*$AC$3*24/$AC$2</f>
        <v>0</v>
      </c>
      <c r="L8" s="73">
        <f>'Electricity demand (power, aver'!L8*$AC$1*$AC$3*24/$AC$2</f>
        <v>0</v>
      </c>
      <c r="M8" s="73">
        <f>'Electricity demand (power, aver'!M8*$AC$1*$AC$3*24/$AC$2</f>
        <v>0</v>
      </c>
      <c r="N8" s="73">
        <f>'Electricity demand (power, aver'!N8*$AC$1*$AC$3*24/$AC$2</f>
        <v>0</v>
      </c>
      <c r="O8" s="73">
        <f>'Electricity demand (power, aver'!O8*$AC$1*$AC$3*24/$AC$2</f>
        <v>0</v>
      </c>
      <c r="P8" s="73">
        <f>'Electricity demand (power, aver'!P8*$AC$1*$AC$3*24/$AC$2</f>
        <v>0</v>
      </c>
      <c r="Q8" s="73">
        <f>'Electricity demand (power, aver'!Q8*$AC$1*$AC$3*24/$AC$2</f>
        <v>0</v>
      </c>
      <c r="R8" s="73">
        <f>'Electricity demand (power, aver'!R8*$AC$1*$AC$3*24/$AC$2</f>
        <v>0</v>
      </c>
      <c r="S8" s="73">
        <f>'Electricity demand (power, aver'!S8*$AC$1*$AC$3*24/$AC$2</f>
        <v>0</v>
      </c>
      <c r="T8" s="73">
        <f>'Electricity demand (power, aver'!T8*$AC$1*$AC$3*24/$AC$2</f>
        <v>0</v>
      </c>
      <c r="U8" s="73">
        <f>'Electricity demand (power, aver'!U8*$AC$1*$AC$3*24/$AC$2</f>
        <v>0</v>
      </c>
      <c r="V8" s="73">
        <f>'Electricity demand (power, aver'!V8*$AC$1*$AC$3*24/$AC$2</f>
        <v>0</v>
      </c>
      <c r="W8" s="73">
        <f>'Electricity demand (power, aver'!W8*$AC$1*$AC$3*24/$AC$2</f>
        <v>0</v>
      </c>
      <c r="X8" s="73">
        <f>'Electricity demand (power, aver'!X8*$AC$1*$AC$3*24/$AC$2</f>
        <v>0</v>
      </c>
      <c r="Y8" s="73">
        <f>'Electricity demand (power, aver'!Y8*$AC$1*$AC$3*24/$AC$2</f>
        <v>0</v>
      </c>
      <c r="Z8" s="73">
        <f>'Electricity demand (power, aver'!Z8*$AC$1*$AC$3*24/$AC$2</f>
        <v>0</v>
      </c>
      <c r="AA8" s="73">
        <f>'Electricity demand (power, aver'!AA8*$AC$1*$AC$3*24/$AC$2</f>
        <v>0</v>
      </c>
      <c r="AB8" s="73">
        <f>'Electricity demand (power, aver'!AB8*$AC$1*$AC$3*24/$AC$2</f>
        <v>0</v>
      </c>
      <c r="AC8" s="73">
        <f>'Electricity demand (power, aver'!AC8*$AC$1*$AC$3*24/$AC$2</f>
        <v>8.237859155</v>
      </c>
      <c r="AD8" s="73">
        <f>'Electricity demand (power, aver'!AD8*$AC$1*$AC$3*24/$AC$2</f>
        <v>40.77217527</v>
      </c>
      <c r="AE8" s="73">
        <f>'Electricity demand (power, aver'!AE8*$AC$1*$AC$3*24/$AC$2</f>
        <v>155.5761742</v>
      </c>
      <c r="AF8" s="73">
        <f>'Electricity demand (power, aver'!AF8*$AC$1*$AC$3*24/$AC$2</f>
        <v>456.4324153</v>
      </c>
      <c r="AG8" s="73">
        <f>'Electricity demand (power, aver'!AG8*$AC$1*$AC$3*24/$AC$2</f>
        <v>958.4235211</v>
      </c>
      <c r="AH8" s="73">
        <f>'Electricity demand (power, aver'!AH8*$AC$1*$AC$3*24/$AC$2</f>
        <v>1486.651136</v>
      </c>
      <c r="AI8" s="73">
        <f>'Electricity demand (power, aver'!AI8*$AC$1*$AC$3*24/$AC$2</f>
        <v>1874.801156</v>
      </c>
      <c r="AJ8" s="73">
        <f>'Electricity demand (power, aver'!AJ8*$AC$1*$AC$3*24/$AC$2</f>
        <v>2087.208356</v>
      </c>
      <c r="AK8" s="73">
        <f>'Electricity demand (power, aver'!AK8*$AC$1*$AC$3*24/$AC$2</f>
        <v>2188.491449</v>
      </c>
      <c r="AL8" s="73">
        <f>'Electricity demand (power, aver'!AL8*$AC$1*$AC$3*24/$AC$2</f>
        <v>2238.428047</v>
      </c>
      <c r="AM8" s="73">
        <f>'Electricity demand (power, aver'!AM8*$AC$1*$AC$3*24/$AC$2</f>
        <v>2263.269328</v>
      </c>
      <c r="AN8" s="73">
        <f>'Electricity demand (power, aver'!AN8*$AC$1*$AC$3*24/$AC$2</f>
        <v>2278.021156</v>
      </c>
      <c r="AO8" s="73">
        <f>'Electricity demand (power, aver'!AO8*$AC$1*$AC$3*24/$AC$2</f>
        <v>2289.113454</v>
      </c>
      <c r="AP8" s="73">
        <f>'Electricity demand (power, aver'!AP8*$AC$1*$AC$3*24/$AC$2</f>
        <v>2298.232209</v>
      </c>
      <c r="AQ8" s="73">
        <f>'Electricity demand (power, aver'!AQ8*$AC$1*$AC$3*24/$AC$2</f>
        <v>2306.72117</v>
      </c>
      <c r="AR8" s="73">
        <f>'Electricity demand (power, aver'!AR8*$AC$1*$AC$3*24/$AC$2</f>
        <v>2315.025867</v>
      </c>
      <c r="AS8" s="73">
        <f>'Electricity demand (power, aver'!AS8*$AC$1*$AC$3*24/$AC$2</f>
        <v>2323.180809</v>
      </c>
      <c r="AT8" s="73">
        <f>'Electricity demand (power, aver'!AT8*$AC$1*$AC$3*24/$AC$2</f>
        <v>0</v>
      </c>
      <c r="AU8" s="73">
        <f>'Electricity demand (power, aver'!AU8*$AC$1*$AC$3*24/$AC$2</f>
        <v>0</v>
      </c>
      <c r="AV8" s="73">
        <f>'Electricity demand (power, aver'!AV8*$AC$1*$AC$3*24/$AC$2</f>
        <v>0</v>
      </c>
      <c r="AW8" s="73">
        <f>'Electricity demand (power, aver'!AW8*$AC$1*$AC$3*24/$AC$2</f>
        <v>0</v>
      </c>
      <c r="AX8" s="73">
        <f>'Electricity demand (power, aver'!AX8*$AC$1*$AC$3*24/$AC$2</f>
        <v>0</v>
      </c>
      <c r="AY8" s="73">
        <f>'Electricity demand (power, aver'!AY8*$AC$1*$AC$3*24/$AC$2</f>
        <v>0</v>
      </c>
      <c r="AZ8" s="73">
        <f>'Electricity demand (power, aver'!AZ8*$AC$1*$AC$3*24/$AC$2</f>
        <v>0</v>
      </c>
      <c r="BA8" s="73">
        <f>'Electricity demand (power, aver'!BA8*$AC$1*$AC$3*24/$AC$2</f>
        <v>0</v>
      </c>
      <c r="BB8" s="73">
        <f>'Electricity demand (power, aver'!BB8*$AC$1*$AC$3*24/$AC$2</f>
        <v>0</v>
      </c>
      <c r="BC8" s="73">
        <f>'Electricity demand (power, aver'!BC8*$AC$1*$AC$3*24/$AC$2</f>
        <v>0</v>
      </c>
      <c r="BD8" s="74">
        <f>'Electricity demand (power, aver'!BD8*$AC$1*$AC$3*24/$AC$2</f>
        <v>0</v>
      </c>
      <c r="BE8" s="3"/>
      <c r="BF8" s="3"/>
      <c r="BG8" s="3"/>
      <c r="BH8" s="3"/>
      <c r="BI8" s="3"/>
      <c r="BJ8" s="3"/>
      <c r="BK8" s="3"/>
      <c r="BL8" s="3"/>
      <c r="BM8" s="3"/>
      <c r="BN8" s="3"/>
    </row>
    <row r="9">
      <c r="A9" s="75"/>
      <c r="D9" s="77" t="s">
        <v>56</v>
      </c>
      <c r="E9" s="76" t="s">
        <v>57</v>
      </c>
      <c r="F9" s="73">
        <f>'Electricity demand (power, aver'!F9*$AC$1*$AC$3*24/$AC$2</f>
        <v>0</v>
      </c>
      <c r="G9" s="73">
        <f>'Electricity demand (power, aver'!G9*$AC$1*$AC$3*24/$AC$2</f>
        <v>0</v>
      </c>
      <c r="H9" s="73">
        <f>'Electricity demand (power, aver'!H9*$AC$1*$AC$3*24/$AC$2</f>
        <v>0</v>
      </c>
      <c r="I9" s="73">
        <f>'Electricity demand (power, aver'!I9*$AC$1*$AC$3*24/$AC$2</f>
        <v>0</v>
      </c>
      <c r="J9" s="73">
        <f>'Electricity demand (power, aver'!J9*$AC$1*$AC$3*24/$AC$2</f>
        <v>0</v>
      </c>
      <c r="K9" s="73">
        <f>'Electricity demand (power, aver'!K9*$AC$1*$AC$3*24/$AC$2</f>
        <v>0</v>
      </c>
      <c r="L9" s="73">
        <f>'Electricity demand (power, aver'!L9*$AC$1*$AC$3*24/$AC$2</f>
        <v>0</v>
      </c>
      <c r="M9" s="73">
        <f>'Electricity demand (power, aver'!M9*$AC$1*$AC$3*24/$AC$2</f>
        <v>0</v>
      </c>
      <c r="N9" s="73">
        <f>'Electricity demand (power, aver'!N9*$AC$1*$AC$3*24/$AC$2</f>
        <v>0</v>
      </c>
      <c r="O9" s="73">
        <f>'Electricity demand (power, aver'!O9*$AC$1*$AC$3*24/$AC$2</f>
        <v>0</v>
      </c>
      <c r="P9" s="73">
        <f>'Electricity demand (power, aver'!P9*$AC$1*$AC$3*24/$AC$2</f>
        <v>0</v>
      </c>
      <c r="Q9" s="73">
        <f>'Electricity demand (power, aver'!Q9*$AC$1*$AC$3*24/$AC$2</f>
        <v>0</v>
      </c>
      <c r="R9" s="73">
        <f>'Electricity demand (power, aver'!R9*$AC$1*$AC$3*24/$AC$2</f>
        <v>0</v>
      </c>
      <c r="S9" s="73">
        <f>'Electricity demand (power, aver'!S9*$AC$1*$AC$3*24/$AC$2</f>
        <v>0</v>
      </c>
      <c r="T9" s="73">
        <f>'Electricity demand (power, aver'!T9*$AC$1*$AC$3*24/$AC$2</f>
        <v>0</v>
      </c>
      <c r="U9" s="73">
        <f>'Electricity demand (power, aver'!U9*$AC$1*$AC$3*24/$AC$2</f>
        <v>0</v>
      </c>
      <c r="V9" s="73">
        <f>'Electricity demand (power, aver'!V9*$AC$1*$AC$3*24/$AC$2</f>
        <v>0</v>
      </c>
      <c r="W9" s="73">
        <f>'Electricity demand (power, aver'!W9*$AC$1*$AC$3*24/$AC$2</f>
        <v>0</v>
      </c>
      <c r="X9" s="73">
        <f>'Electricity demand (power, aver'!X9*$AC$1*$AC$3*24/$AC$2</f>
        <v>0</v>
      </c>
      <c r="Y9" s="73">
        <f>'Electricity demand (power, aver'!Y9*$AC$1*$AC$3*24/$AC$2</f>
        <v>0</v>
      </c>
      <c r="Z9" s="73">
        <f>'Electricity demand (power, aver'!Z9*$AC$1*$AC$3*24/$AC$2</f>
        <v>0</v>
      </c>
      <c r="AA9" s="73">
        <f>'Electricity demand (power, aver'!AA9*$AC$1*$AC$3*24/$AC$2</f>
        <v>0</v>
      </c>
      <c r="AB9" s="73">
        <f>'Electricity demand (power, aver'!AB9*$AC$1*$AC$3*24/$AC$2</f>
        <v>0</v>
      </c>
      <c r="AC9" s="73">
        <f>'Electricity demand (power, aver'!AC9*$AC$1*$AC$3*24/$AC$2</f>
        <v>5.199245915</v>
      </c>
      <c r="AD9" s="73">
        <f>'Electricity demand (power, aver'!AD9*$AC$1*$AC$3*24/$AC$2</f>
        <v>18.44312298</v>
      </c>
      <c r="AE9" s="73">
        <f>'Electricity demand (power, aver'!AE9*$AC$1*$AC$3*24/$AC$2</f>
        <v>52.01466702</v>
      </c>
      <c r="AF9" s="73">
        <f>'Electricity demand (power, aver'!AF9*$AC$1*$AC$3*24/$AC$2</f>
        <v>121.1589511</v>
      </c>
      <c r="AG9" s="73">
        <f>'Electricity demand (power, aver'!AG9*$AC$1*$AC$3*24/$AC$2</f>
        <v>231.013205</v>
      </c>
      <c r="AH9" s="73">
        <f>'Electricity demand (power, aver'!AH9*$AC$1*$AC$3*24/$AC$2</f>
        <v>384.2019714</v>
      </c>
      <c r="AI9" s="73">
        <f>'Electricity demand (power, aver'!AI9*$AC$1*$AC$3*24/$AC$2</f>
        <v>589.8770285</v>
      </c>
      <c r="AJ9" s="73">
        <f>'Electricity demand (power, aver'!AJ9*$AC$1*$AC$3*24/$AC$2</f>
        <v>842.642591</v>
      </c>
      <c r="AK9" s="73">
        <f>'Electricity demand (power, aver'!AK9*$AC$1*$AC$3*24/$AC$2</f>
        <v>1125.224108</v>
      </c>
      <c r="AL9" s="73">
        <f>'Electricity demand (power, aver'!AL9*$AC$1*$AC$3*24/$AC$2</f>
        <v>1409.43984</v>
      </c>
      <c r="AM9" s="73">
        <f>'Electricity demand (power, aver'!AM9*$AC$1*$AC$3*24/$AC$2</f>
        <v>1662.395142</v>
      </c>
      <c r="AN9" s="73">
        <f>'Electricity demand (power, aver'!AN9*$AC$1*$AC$3*24/$AC$2</f>
        <v>1866.043172</v>
      </c>
      <c r="AO9" s="73">
        <f>'Electricity demand (power, aver'!AO9*$AC$1*$AC$3*24/$AC$2</f>
        <v>2017.831828</v>
      </c>
      <c r="AP9" s="73">
        <f>'Electricity demand (power, aver'!AP9*$AC$1*$AC$3*24/$AC$2</f>
        <v>2124.575124</v>
      </c>
      <c r="AQ9" s="73">
        <f>'Electricity demand (power, aver'!AQ9*$AC$1*$AC$3*24/$AC$2</f>
        <v>2197.611165</v>
      </c>
      <c r="AR9" s="73">
        <f>'Electricity demand (power, aver'!AR9*$AC$1*$AC$3*24/$AC$2</f>
        <v>2247.287603</v>
      </c>
      <c r="AS9" s="73">
        <f>'Electricity demand (power, aver'!AS9*$AC$1*$AC$3*24/$AC$2</f>
        <v>2281.445429</v>
      </c>
      <c r="AT9" s="73">
        <f>'Electricity demand (power, aver'!AT9*$AC$1*$AC$3*24/$AC$2</f>
        <v>0</v>
      </c>
      <c r="AU9" s="73">
        <f>'Electricity demand (power, aver'!AU9*$AC$1*$AC$3*24/$AC$2</f>
        <v>0</v>
      </c>
      <c r="AV9" s="73">
        <f>'Electricity demand (power, aver'!AV9*$AC$1*$AC$3*24/$AC$2</f>
        <v>0</v>
      </c>
      <c r="AW9" s="73">
        <f>'Electricity demand (power, aver'!AW9*$AC$1*$AC$3*24/$AC$2</f>
        <v>0</v>
      </c>
      <c r="AX9" s="73">
        <f>'Electricity demand (power, aver'!AX9*$AC$1*$AC$3*24/$AC$2</f>
        <v>0</v>
      </c>
      <c r="AY9" s="73">
        <f>'Electricity demand (power, aver'!AY9*$AC$1*$AC$3*24/$AC$2</f>
        <v>0</v>
      </c>
      <c r="AZ9" s="73">
        <f>'Electricity demand (power, aver'!AZ9*$AC$1*$AC$3*24/$AC$2</f>
        <v>0</v>
      </c>
      <c r="BA9" s="73">
        <f>'Electricity demand (power, aver'!BA9*$AC$1*$AC$3*24/$AC$2</f>
        <v>0</v>
      </c>
      <c r="BB9" s="73">
        <f>'Electricity demand (power, aver'!BB9*$AC$1*$AC$3*24/$AC$2</f>
        <v>0</v>
      </c>
      <c r="BC9" s="73">
        <f>'Electricity demand (power, aver'!BC9*$AC$1*$AC$3*24/$AC$2</f>
        <v>0</v>
      </c>
      <c r="BD9" s="74">
        <f>'Electricity demand (power, aver'!BD9*$AC$1*$AC$3*24/$AC$2</f>
        <v>0</v>
      </c>
      <c r="BE9" s="3"/>
      <c r="BF9" s="3"/>
      <c r="BG9" s="3"/>
      <c r="BH9" s="3"/>
      <c r="BI9" s="3"/>
      <c r="BJ9" s="3"/>
      <c r="BK9" s="3"/>
      <c r="BL9" s="3"/>
      <c r="BM9" s="3"/>
      <c r="BN9" s="3"/>
    </row>
    <row r="10">
      <c r="A10" s="75"/>
      <c r="E10" s="76" t="s">
        <v>56</v>
      </c>
      <c r="F10" s="73">
        <f>'Electricity demand (power, aver'!F10*$AC$1*$AC$3*24/$AC$2</f>
        <v>0</v>
      </c>
      <c r="G10" s="73">
        <f>'Electricity demand (power, aver'!G10*$AC$1*$AC$3*24/$AC$2</f>
        <v>0</v>
      </c>
      <c r="H10" s="73">
        <f>'Electricity demand (power, aver'!H10*$AC$1*$AC$3*24/$AC$2</f>
        <v>0</v>
      </c>
      <c r="I10" s="73">
        <f>'Electricity demand (power, aver'!I10*$AC$1*$AC$3*24/$AC$2</f>
        <v>0</v>
      </c>
      <c r="J10" s="73">
        <f>'Electricity demand (power, aver'!J10*$AC$1*$AC$3*24/$AC$2</f>
        <v>0</v>
      </c>
      <c r="K10" s="73">
        <f>'Electricity demand (power, aver'!K10*$AC$1*$AC$3*24/$AC$2</f>
        <v>0</v>
      </c>
      <c r="L10" s="73">
        <f>'Electricity demand (power, aver'!L10*$AC$1*$AC$3*24/$AC$2</f>
        <v>0</v>
      </c>
      <c r="M10" s="73">
        <f>'Electricity demand (power, aver'!M10*$AC$1*$AC$3*24/$AC$2</f>
        <v>0</v>
      </c>
      <c r="N10" s="73">
        <f>'Electricity demand (power, aver'!N10*$AC$1*$AC$3*24/$AC$2</f>
        <v>0</v>
      </c>
      <c r="O10" s="73">
        <f>'Electricity demand (power, aver'!O10*$AC$1*$AC$3*24/$AC$2</f>
        <v>0</v>
      </c>
      <c r="P10" s="73">
        <f>'Electricity demand (power, aver'!P10*$AC$1*$AC$3*24/$AC$2</f>
        <v>0</v>
      </c>
      <c r="Q10" s="73">
        <f>'Electricity demand (power, aver'!Q10*$AC$1*$AC$3*24/$AC$2</f>
        <v>0</v>
      </c>
      <c r="R10" s="73">
        <f>'Electricity demand (power, aver'!R10*$AC$1*$AC$3*24/$AC$2</f>
        <v>0</v>
      </c>
      <c r="S10" s="73">
        <f>'Electricity demand (power, aver'!S10*$AC$1*$AC$3*24/$AC$2</f>
        <v>0</v>
      </c>
      <c r="T10" s="73">
        <f>'Electricity demand (power, aver'!T10*$AC$1*$AC$3*24/$AC$2</f>
        <v>0</v>
      </c>
      <c r="U10" s="73">
        <f>'Electricity demand (power, aver'!U10*$AC$1*$AC$3*24/$AC$2</f>
        <v>0</v>
      </c>
      <c r="V10" s="73">
        <f>'Electricity demand (power, aver'!V10*$AC$1*$AC$3*24/$AC$2</f>
        <v>0</v>
      </c>
      <c r="W10" s="73">
        <f>'Electricity demand (power, aver'!W10*$AC$1*$AC$3*24/$AC$2</f>
        <v>0</v>
      </c>
      <c r="X10" s="73">
        <f>'Electricity demand (power, aver'!X10*$AC$1*$AC$3*24/$AC$2</f>
        <v>0</v>
      </c>
      <c r="Y10" s="73">
        <f>'Electricity demand (power, aver'!Y10*$AC$1*$AC$3*24/$AC$2</f>
        <v>0</v>
      </c>
      <c r="Z10" s="73">
        <f>'Electricity demand (power, aver'!Z10*$AC$1*$AC$3*24/$AC$2</f>
        <v>0</v>
      </c>
      <c r="AA10" s="73">
        <f>'Electricity demand (power, aver'!AA10*$AC$1*$AC$3*24/$AC$2</f>
        <v>0</v>
      </c>
      <c r="AB10" s="73">
        <f>'Electricity demand (power, aver'!AB10*$AC$1*$AC$3*24/$AC$2</f>
        <v>0</v>
      </c>
      <c r="AC10" s="73">
        <f>'Electricity demand (power, aver'!AC10*$AC$1*$AC$3*24/$AC$2</f>
        <v>13.70932386</v>
      </c>
      <c r="AD10" s="73">
        <f>'Electricity demand (power, aver'!AD10*$AC$1*$AC$3*24/$AC$2</f>
        <v>52.33188437</v>
      </c>
      <c r="AE10" s="73">
        <f>'Electricity demand (power, aver'!AE10*$AC$1*$AC$3*24/$AC$2</f>
        <v>155.5761742</v>
      </c>
      <c r="AF10" s="73">
        <f>'Electricity demand (power, aver'!AF10*$AC$1*$AC$3*24/$AC$2</f>
        <v>369.7069247</v>
      </c>
      <c r="AG10" s="73">
        <f>'Electricity demand (power, aver'!AG10*$AC$1*$AC$3*24/$AC$2</f>
        <v>686.7119613</v>
      </c>
      <c r="AH10" s="73">
        <f>'Electricity demand (power, aver'!AH10*$AC$1*$AC$3*24/$AC$2</f>
        <v>1053.037874</v>
      </c>
      <c r="AI10" s="73">
        <f>'Electricity demand (power, aver'!AI10*$AC$1*$AC$3*24/$AC$2</f>
        <v>1416.136724</v>
      </c>
      <c r="AJ10" s="73">
        <f>'Electricity demand (power, aver'!AJ10*$AC$1*$AC$3*24/$AC$2</f>
        <v>1715.28995</v>
      </c>
      <c r="AK10" s="73">
        <f>'Electricity demand (power, aver'!AK10*$AC$1*$AC$3*24/$AC$2</f>
        <v>1931.21974</v>
      </c>
      <c r="AL10" s="73">
        <f>'Electricity demand (power, aver'!AL10*$AC$1*$AC$3*24/$AC$2</f>
        <v>2075.979688</v>
      </c>
      <c r="AM10" s="73">
        <f>'Electricity demand (power, aver'!AM10*$AC$1*$AC$3*24/$AC$2</f>
        <v>2166.111783</v>
      </c>
      <c r="AN10" s="73">
        <f>'Electricity demand (power, aver'!AN10*$AC$1*$AC$3*24/$AC$2</f>
        <v>2221.708342</v>
      </c>
      <c r="AO10" s="73">
        <f>'Electricity demand (power, aver'!AO10*$AC$1*$AC$3*24/$AC$2</f>
        <v>2257.069609</v>
      </c>
      <c r="AP10" s="73">
        <f>'Electricity demand (power, aver'!AP10*$AC$1*$AC$3*24/$AC$2</f>
        <v>2280.205357</v>
      </c>
      <c r="AQ10" s="73">
        <f>'Electricity demand (power, aver'!AQ10*$AC$1*$AC$3*24/$AC$2</f>
        <v>2296.650773</v>
      </c>
      <c r="AR10" s="73">
        <f>'Electricity demand (power, aver'!AR10*$AC$1*$AC$3*24/$AC$2</f>
        <v>2309.425315</v>
      </c>
      <c r="AS10" s="73">
        <f>'Electricity demand (power, aver'!AS10*$AC$1*$AC$3*24/$AC$2</f>
        <v>2320.075403</v>
      </c>
      <c r="AT10" s="73">
        <f>'Electricity demand (power, aver'!AT10*$AC$1*$AC$3*24/$AC$2</f>
        <v>0</v>
      </c>
      <c r="AU10" s="73">
        <f>'Electricity demand (power, aver'!AU10*$AC$1*$AC$3*24/$AC$2</f>
        <v>0</v>
      </c>
      <c r="AV10" s="73">
        <f>'Electricity demand (power, aver'!AV10*$AC$1*$AC$3*24/$AC$2</f>
        <v>0</v>
      </c>
      <c r="AW10" s="73">
        <f>'Electricity demand (power, aver'!AW10*$AC$1*$AC$3*24/$AC$2</f>
        <v>0</v>
      </c>
      <c r="AX10" s="73">
        <f>'Electricity demand (power, aver'!AX10*$AC$1*$AC$3*24/$AC$2</f>
        <v>0</v>
      </c>
      <c r="AY10" s="73">
        <f>'Electricity demand (power, aver'!AY10*$AC$1*$AC$3*24/$AC$2</f>
        <v>0</v>
      </c>
      <c r="AZ10" s="73">
        <f>'Electricity demand (power, aver'!AZ10*$AC$1*$AC$3*24/$AC$2</f>
        <v>0</v>
      </c>
      <c r="BA10" s="73">
        <f>'Electricity demand (power, aver'!BA10*$AC$1*$AC$3*24/$AC$2</f>
        <v>0</v>
      </c>
      <c r="BB10" s="73">
        <f>'Electricity demand (power, aver'!BB10*$AC$1*$AC$3*24/$AC$2</f>
        <v>0</v>
      </c>
      <c r="BC10" s="73">
        <f>'Electricity demand (power, aver'!BC10*$AC$1*$AC$3*24/$AC$2</f>
        <v>0</v>
      </c>
      <c r="BD10" s="74">
        <f>'Electricity demand (power, aver'!BD10*$AC$1*$AC$3*24/$AC$2</f>
        <v>0</v>
      </c>
      <c r="BE10" s="3"/>
      <c r="BF10" s="3"/>
      <c r="BG10" s="3"/>
      <c r="BH10" s="3"/>
      <c r="BI10" s="3"/>
      <c r="BJ10" s="3"/>
      <c r="BK10" s="3"/>
      <c r="BL10" s="3"/>
      <c r="BM10" s="3"/>
      <c r="BN10" s="3"/>
    </row>
    <row r="11">
      <c r="A11" s="75"/>
      <c r="E11" s="76" t="s">
        <v>55</v>
      </c>
      <c r="F11" s="73">
        <f>'Electricity demand (power, aver'!F11*$AC$1*$AC$3*24/$AC$2</f>
        <v>0</v>
      </c>
      <c r="G11" s="73">
        <f>'Electricity demand (power, aver'!G11*$AC$1*$AC$3*24/$AC$2</f>
        <v>0</v>
      </c>
      <c r="H11" s="73">
        <f>'Electricity demand (power, aver'!H11*$AC$1*$AC$3*24/$AC$2</f>
        <v>0</v>
      </c>
      <c r="I11" s="73">
        <f>'Electricity demand (power, aver'!I11*$AC$1*$AC$3*24/$AC$2</f>
        <v>0</v>
      </c>
      <c r="J11" s="73">
        <f>'Electricity demand (power, aver'!J11*$AC$1*$AC$3*24/$AC$2</f>
        <v>0</v>
      </c>
      <c r="K11" s="73">
        <f>'Electricity demand (power, aver'!K11*$AC$1*$AC$3*24/$AC$2</f>
        <v>0</v>
      </c>
      <c r="L11" s="73">
        <f>'Electricity demand (power, aver'!L11*$AC$1*$AC$3*24/$AC$2</f>
        <v>0</v>
      </c>
      <c r="M11" s="73">
        <f>'Electricity demand (power, aver'!M11*$AC$1*$AC$3*24/$AC$2</f>
        <v>0</v>
      </c>
      <c r="N11" s="73">
        <f>'Electricity demand (power, aver'!N11*$AC$1*$AC$3*24/$AC$2</f>
        <v>0</v>
      </c>
      <c r="O11" s="73">
        <f>'Electricity demand (power, aver'!O11*$AC$1*$AC$3*24/$AC$2</f>
        <v>0</v>
      </c>
      <c r="P11" s="73">
        <f>'Electricity demand (power, aver'!P11*$AC$1*$AC$3*24/$AC$2</f>
        <v>0</v>
      </c>
      <c r="Q11" s="73">
        <f>'Electricity demand (power, aver'!Q11*$AC$1*$AC$3*24/$AC$2</f>
        <v>0</v>
      </c>
      <c r="R11" s="73">
        <f>'Electricity demand (power, aver'!R11*$AC$1*$AC$3*24/$AC$2</f>
        <v>0</v>
      </c>
      <c r="S11" s="73">
        <f>'Electricity demand (power, aver'!S11*$AC$1*$AC$3*24/$AC$2</f>
        <v>0</v>
      </c>
      <c r="T11" s="73">
        <f>'Electricity demand (power, aver'!T11*$AC$1*$AC$3*24/$AC$2</f>
        <v>0</v>
      </c>
      <c r="U11" s="73">
        <f>'Electricity demand (power, aver'!U11*$AC$1*$AC$3*24/$AC$2</f>
        <v>0</v>
      </c>
      <c r="V11" s="73">
        <f>'Electricity demand (power, aver'!V11*$AC$1*$AC$3*24/$AC$2</f>
        <v>0</v>
      </c>
      <c r="W11" s="73">
        <f>'Electricity demand (power, aver'!W11*$AC$1*$AC$3*24/$AC$2</f>
        <v>0</v>
      </c>
      <c r="X11" s="73">
        <f>'Electricity demand (power, aver'!X11*$AC$1*$AC$3*24/$AC$2</f>
        <v>0</v>
      </c>
      <c r="Y11" s="73">
        <f>'Electricity demand (power, aver'!Y11*$AC$1*$AC$3*24/$AC$2</f>
        <v>0</v>
      </c>
      <c r="Z11" s="73">
        <f>'Electricity demand (power, aver'!Z11*$AC$1*$AC$3*24/$AC$2</f>
        <v>0</v>
      </c>
      <c r="AA11" s="73">
        <f>'Electricity demand (power, aver'!AA11*$AC$1*$AC$3*24/$AC$2</f>
        <v>0</v>
      </c>
      <c r="AB11" s="73">
        <f>'Electricity demand (power, aver'!AB11*$AC$1*$AC$3*24/$AC$2</f>
        <v>0</v>
      </c>
      <c r="AC11" s="73">
        <f>'Electricity demand (power, aver'!AC11*$AC$1*$AC$3*24/$AC$2</f>
        <v>41.00466809</v>
      </c>
      <c r="AD11" s="73">
        <f>'Electricity demand (power, aver'!AD11*$AC$1*$AC$3*24/$AC$2</f>
        <v>181.8692653</v>
      </c>
      <c r="AE11" s="73">
        <f>'Electricity demand (power, aver'!AE11*$AC$1*$AC$3*24/$AC$2</f>
        <v>548.378591</v>
      </c>
      <c r="AF11" s="73">
        <f>'Electricity demand (power, aver'!AF11*$AC$1*$AC$3*24/$AC$2</f>
        <v>1135.512294</v>
      </c>
      <c r="AG11" s="73">
        <f>'Electricity demand (power, aver'!AG11*$AC$1*$AC$3*24/$AC$2</f>
        <v>1663.077822</v>
      </c>
      <c r="AH11" s="73">
        <f>'Electricity demand (power, aver'!AH11*$AC$1*$AC$3*24/$AC$2</f>
        <v>1973.44909</v>
      </c>
      <c r="AI11" s="73">
        <f>'Electricity demand (power, aver'!AI11*$AC$1*$AC$3*24/$AC$2</f>
        <v>2134.993078</v>
      </c>
      <c r="AJ11" s="73">
        <f>'Electricity demand (power, aver'!AJ11*$AC$1*$AC$3*24/$AC$2</f>
        <v>2207.403318</v>
      </c>
      <c r="AK11" s="73">
        <f>'Electricity demand (power, aver'!AK11*$AC$1*$AC$3*24/$AC$2</f>
        <v>2240.329586</v>
      </c>
      <c r="AL11" s="73">
        <f>'Electricity demand (power, aver'!AL11*$AC$1*$AC$3*24/$AC$2</f>
        <v>2260.157978</v>
      </c>
      <c r="AM11" s="73">
        <f>'Electricity demand (power, aver'!AM11*$AC$1*$AC$3*24/$AC$2</f>
        <v>2272.259701</v>
      </c>
      <c r="AN11" s="73">
        <f>'Electricity demand (power, aver'!AN11*$AC$1*$AC$3*24/$AC$2</f>
        <v>2281.721092</v>
      </c>
      <c r="AO11" s="73">
        <f>'Electricity demand (power, aver'!AO11*$AC$1*$AC$3*24/$AC$2</f>
        <v>2290.632984</v>
      </c>
      <c r="AP11" s="73">
        <f>'Electricity demand (power, aver'!AP11*$AC$1*$AC$3*24/$AC$2</f>
        <v>2298.855526</v>
      </c>
      <c r="AQ11" s="73">
        <f>'Electricity demand (power, aver'!AQ11*$AC$1*$AC$3*24/$AC$2</f>
        <v>2306.976721</v>
      </c>
      <c r="AR11" s="73">
        <f>'Electricity demand (power, aver'!AR11*$AC$1*$AC$3*24/$AC$2</f>
        <v>2315.130607</v>
      </c>
      <c r="AS11" s="73">
        <f>'Electricity demand (power, aver'!AS11*$AC$1*$AC$3*24/$AC$2</f>
        <v>2323.223725</v>
      </c>
      <c r="AT11" s="73">
        <f>'Electricity demand (power, aver'!AT11*$AC$1*$AC$3*24/$AC$2</f>
        <v>0</v>
      </c>
      <c r="AU11" s="73">
        <f>'Electricity demand (power, aver'!AU11*$AC$1*$AC$3*24/$AC$2</f>
        <v>0</v>
      </c>
      <c r="AV11" s="73">
        <f>'Electricity demand (power, aver'!AV11*$AC$1*$AC$3*24/$AC$2</f>
        <v>0</v>
      </c>
      <c r="AW11" s="73">
        <f>'Electricity demand (power, aver'!AW11*$AC$1*$AC$3*24/$AC$2</f>
        <v>0</v>
      </c>
      <c r="AX11" s="73">
        <f>'Electricity demand (power, aver'!AX11*$AC$1*$AC$3*24/$AC$2</f>
        <v>0</v>
      </c>
      <c r="AY11" s="73">
        <f>'Electricity demand (power, aver'!AY11*$AC$1*$AC$3*24/$AC$2</f>
        <v>0</v>
      </c>
      <c r="AZ11" s="73">
        <f>'Electricity demand (power, aver'!AZ11*$AC$1*$AC$3*24/$AC$2</f>
        <v>0</v>
      </c>
      <c r="BA11" s="73">
        <f>'Electricity demand (power, aver'!BA11*$AC$1*$AC$3*24/$AC$2</f>
        <v>0</v>
      </c>
      <c r="BB11" s="73">
        <f>'Electricity demand (power, aver'!BB11*$AC$1*$AC$3*24/$AC$2</f>
        <v>0</v>
      </c>
      <c r="BC11" s="73">
        <f>'Electricity demand (power, aver'!BC11*$AC$1*$AC$3*24/$AC$2</f>
        <v>0</v>
      </c>
      <c r="BD11" s="74">
        <f>'Electricity demand (power, aver'!BD11*$AC$1*$AC$3*24/$AC$2</f>
        <v>0</v>
      </c>
      <c r="BE11" s="3"/>
      <c r="BF11" s="3"/>
      <c r="BG11" s="3"/>
      <c r="BH11" s="3"/>
      <c r="BI11" s="3"/>
      <c r="BJ11" s="3"/>
      <c r="BK11" s="3"/>
      <c r="BL11" s="3"/>
      <c r="BM11" s="3"/>
      <c r="BN11" s="3"/>
    </row>
    <row r="12">
      <c r="A12" s="75"/>
      <c r="D12" s="77" t="s">
        <v>55</v>
      </c>
      <c r="E12" s="76" t="s">
        <v>57</v>
      </c>
      <c r="F12" s="73">
        <f>'Electricity demand (power, aver'!F12*$AC$1*$AC$3*24/$AC$2</f>
        <v>0</v>
      </c>
      <c r="G12" s="73">
        <f>'Electricity demand (power, aver'!G12*$AC$1*$AC$3*24/$AC$2</f>
        <v>0</v>
      </c>
      <c r="H12" s="73">
        <f>'Electricity demand (power, aver'!H12*$AC$1*$AC$3*24/$AC$2</f>
        <v>0</v>
      </c>
      <c r="I12" s="73">
        <f>'Electricity demand (power, aver'!I12*$AC$1*$AC$3*24/$AC$2</f>
        <v>0</v>
      </c>
      <c r="J12" s="73">
        <f>'Electricity demand (power, aver'!J12*$AC$1*$AC$3*24/$AC$2</f>
        <v>0</v>
      </c>
      <c r="K12" s="73">
        <f>'Electricity demand (power, aver'!K12*$AC$1*$AC$3*24/$AC$2</f>
        <v>0</v>
      </c>
      <c r="L12" s="73">
        <f>'Electricity demand (power, aver'!L12*$AC$1*$AC$3*24/$AC$2</f>
        <v>0</v>
      </c>
      <c r="M12" s="73">
        <f>'Electricity demand (power, aver'!M12*$AC$1*$AC$3*24/$AC$2</f>
        <v>0</v>
      </c>
      <c r="N12" s="73">
        <f>'Electricity demand (power, aver'!N12*$AC$1*$AC$3*24/$AC$2</f>
        <v>0</v>
      </c>
      <c r="O12" s="73">
        <f>'Electricity demand (power, aver'!O12*$AC$1*$AC$3*24/$AC$2</f>
        <v>0</v>
      </c>
      <c r="P12" s="73">
        <f>'Electricity demand (power, aver'!P12*$AC$1*$AC$3*24/$AC$2</f>
        <v>0</v>
      </c>
      <c r="Q12" s="73">
        <f>'Electricity demand (power, aver'!Q12*$AC$1*$AC$3*24/$AC$2</f>
        <v>0</v>
      </c>
      <c r="R12" s="73">
        <f>'Electricity demand (power, aver'!R12*$AC$1*$AC$3*24/$AC$2</f>
        <v>0</v>
      </c>
      <c r="S12" s="73">
        <f>'Electricity demand (power, aver'!S12*$AC$1*$AC$3*24/$AC$2</f>
        <v>0</v>
      </c>
      <c r="T12" s="73">
        <f>'Electricity demand (power, aver'!T12*$AC$1*$AC$3*24/$AC$2</f>
        <v>0</v>
      </c>
      <c r="U12" s="73">
        <f>'Electricity demand (power, aver'!U12*$AC$1*$AC$3*24/$AC$2</f>
        <v>0</v>
      </c>
      <c r="V12" s="73">
        <f>'Electricity demand (power, aver'!V12*$AC$1*$AC$3*24/$AC$2</f>
        <v>0</v>
      </c>
      <c r="W12" s="73">
        <f>'Electricity demand (power, aver'!W12*$AC$1*$AC$3*24/$AC$2</f>
        <v>0</v>
      </c>
      <c r="X12" s="73">
        <f>'Electricity demand (power, aver'!X12*$AC$1*$AC$3*24/$AC$2</f>
        <v>0</v>
      </c>
      <c r="Y12" s="73">
        <f>'Electricity demand (power, aver'!Y12*$AC$1*$AC$3*24/$AC$2</f>
        <v>0</v>
      </c>
      <c r="Z12" s="73">
        <f>'Electricity demand (power, aver'!Z12*$AC$1*$AC$3*24/$AC$2</f>
        <v>0</v>
      </c>
      <c r="AA12" s="73">
        <f>'Electricity demand (power, aver'!AA12*$AC$1*$AC$3*24/$AC$2</f>
        <v>0</v>
      </c>
      <c r="AB12" s="73">
        <f>'Electricity demand (power, aver'!AB12*$AC$1*$AC$3*24/$AC$2</f>
        <v>0</v>
      </c>
      <c r="AC12" s="73">
        <f>'Electricity demand (power, aver'!AC12*$AC$1*$AC$3*24/$AC$2</f>
        <v>14.8731511</v>
      </c>
      <c r="AD12" s="73">
        <f>'Electricity demand (power, aver'!AD12*$AC$1*$AC$3*24/$AC$2</f>
        <v>40.79172581</v>
      </c>
      <c r="AE12" s="73">
        <f>'Electricity demand (power, aver'!AE12*$AC$1*$AC$3*24/$AC$2</f>
        <v>84.81788464</v>
      </c>
      <c r="AF12" s="73">
        <f>'Electricity demand (power, aver'!AF12*$AC$1*$AC$3*24/$AC$2</f>
        <v>155.4074539</v>
      </c>
      <c r="AG12" s="73">
        <f>'Electricity demand (power, aver'!AG12*$AC$1*$AC$3*24/$AC$2</f>
        <v>258.1891827</v>
      </c>
      <c r="AH12" s="73">
        <f>'Electricity demand (power, aver'!AH12*$AC$1*$AC$3*24/$AC$2</f>
        <v>402.426369</v>
      </c>
      <c r="AI12" s="73">
        <f>'Electricity demand (power, aver'!AI12*$AC$1*$AC$3*24/$AC$2</f>
        <v>601.0164791</v>
      </c>
      <c r="AJ12" s="73">
        <f>'Electricity demand (power, aver'!AJ12*$AC$1*$AC$3*24/$AC$2</f>
        <v>848.9446047</v>
      </c>
      <c r="AK12" s="73">
        <f>'Electricity demand (power, aver'!AK12*$AC$1*$AC$3*24/$AC$2</f>
        <v>1128.549084</v>
      </c>
      <c r="AL12" s="73">
        <f>'Electricity demand (power, aver'!AL12*$AC$1*$AC$3*24/$AC$2</f>
        <v>1411.083348</v>
      </c>
      <c r="AM12" s="73">
        <f>'Electricity demand (power, aver'!AM12*$AC$1*$AC$3*24/$AC$2</f>
        <v>1663.159484</v>
      </c>
      <c r="AN12" s="73">
        <f>'Electricity demand (power, aver'!AN12*$AC$1*$AC$3*24/$AC$2</f>
        <v>1866.381265</v>
      </c>
      <c r="AO12" s="73">
        <f>'Electricity demand (power, aver'!AO12*$AC$1*$AC$3*24/$AC$2</f>
        <v>2017.975818</v>
      </c>
      <c r="AP12" s="73">
        <f>'Electricity demand (power, aver'!AP12*$AC$1*$AC$3*24/$AC$2</f>
        <v>2124.634807</v>
      </c>
      <c r="AQ12" s="73">
        <f>'Electricity demand (power, aver'!AQ12*$AC$1*$AC$3*24/$AC$2</f>
        <v>2197.635457</v>
      </c>
      <c r="AR12" s="73">
        <f>'Electricity demand (power, aver'!AR12*$AC$1*$AC$3*24/$AC$2</f>
        <v>2247.297373</v>
      </c>
      <c r="AS12" s="73">
        <f>'Electricity demand (power, aver'!AS12*$AC$1*$AC$3*24/$AC$2</f>
        <v>2281.449329</v>
      </c>
      <c r="AT12" s="73">
        <f>'Electricity demand (power, aver'!AT12*$AC$1*$AC$3*24/$AC$2</f>
        <v>0</v>
      </c>
      <c r="AU12" s="73">
        <f>'Electricity demand (power, aver'!AU12*$AC$1*$AC$3*24/$AC$2</f>
        <v>0</v>
      </c>
      <c r="AV12" s="73">
        <f>'Electricity demand (power, aver'!AV12*$AC$1*$AC$3*24/$AC$2</f>
        <v>0</v>
      </c>
      <c r="AW12" s="73">
        <f>'Electricity demand (power, aver'!AW12*$AC$1*$AC$3*24/$AC$2</f>
        <v>0</v>
      </c>
      <c r="AX12" s="73">
        <f>'Electricity demand (power, aver'!AX12*$AC$1*$AC$3*24/$AC$2</f>
        <v>0</v>
      </c>
      <c r="AY12" s="73">
        <f>'Electricity demand (power, aver'!AY12*$AC$1*$AC$3*24/$AC$2</f>
        <v>0</v>
      </c>
      <c r="AZ12" s="73">
        <f>'Electricity demand (power, aver'!AZ12*$AC$1*$AC$3*24/$AC$2</f>
        <v>0</v>
      </c>
      <c r="BA12" s="73">
        <f>'Electricity demand (power, aver'!BA12*$AC$1*$AC$3*24/$AC$2</f>
        <v>0</v>
      </c>
      <c r="BB12" s="73">
        <f>'Electricity demand (power, aver'!BB12*$AC$1*$AC$3*24/$AC$2</f>
        <v>0</v>
      </c>
      <c r="BC12" s="73">
        <f>'Electricity demand (power, aver'!BC12*$AC$1*$AC$3*24/$AC$2</f>
        <v>0</v>
      </c>
      <c r="BD12" s="74">
        <f>'Electricity demand (power, aver'!BD12*$AC$1*$AC$3*24/$AC$2</f>
        <v>0</v>
      </c>
      <c r="BE12" s="3"/>
      <c r="BF12" s="3"/>
      <c r="BG12" s="3"/>
      <c r="BH12" s="3"/>
      <c r="BI12" s="3"/>
      <c r="BJ12" s="3"/>
      <c r="BK12" s="3"/>
      <c r="BL12" s="3"/>
      <c r="BM12" s="3"/>
      <c r="BN12" s="3"/>
    </row>
    <row r="13">
      <c r="A13" s="75"/>
      <c r="E13" s="76" t="s">
        <v>56</v>
      </c>
      <c r="F13" s="73">
        <f>'Electricity demand (power, aver'!F13*$AC$1*$AC$3*24/$AC$2</f>
        <v>0</v>
      </c>
      <c r="G13" s="73">
        <f>'Electricity demand (power, aver'!G13*$AC$1*$AC$3*24/$AC$2</f>
        <v>0</v>
      </c>
      <c r="H13" s="73">
        <f>'Electricity demand (power, aver'!H13*$AC$1*$AC$3*24/$AC$2</f>
        <v>0</v>
      </c>
      <c r="I13" s="73">
        <f>'Electricity demand (power, aver'!I13*$AC$1*$AC$3*24/$AC$2</f>
        <v>0</v>
      </c>
      <c r="J13" s="73">
        <f>'Electricity demand (power, aver'!J13*$AC$1*$AC$3*24/$AC$2</f>
        <v>0</v>
      </c>
      <c r="K13" s="73">
        <f>'Electricity demand (power, aver'!K13*$AC$1*$AC$3*24/$AC$2</f>
        <v>0</v>
      </c>
      <c r="L13" s="73">
        <f>'Electricity demand (power, aver'!L13*$AC$1*$AC$3*24/$AC$2</f>
        <v>0</v>
      </c>
      <c r="M13" s="73">
        <f>'Electricity demand (power, aver'!M13*$AC$1*$AC$3*24/$AC$2</f>
        <v>0</v>
      </c>
      <c r="N13" s="73">
        <f>'Electricity demand (power, aver'!N13*$AC$1*$AC$3*24/$AC$2</f>
        <v>0</v>
      </c>
      <c r="O13" s="73">
        <f>'Electricity demand (power, aver'!O13*$AC$1*$AC$3*24/$AC$2</f>
        <v>0</v>
      </c>
      <c r="P13" s="73">
        <f>'Electricity demand (power, aver'!P13*$AC$1*$AC$3*24/$AC$2</f>
        <v>0</v>
      </c>
      <c r="Q13" s="73">
        <f>'Electricity demand (power, aver'!Q13*$AC$1*$AC$3*24/$AC$2</f>
        <v>0</v>
      </c>
      <c r="R13" s="73">
        <f>'Electricity demand (power, aver'!R13*$AC$1*$AC$3*24/$AC$2</f>
        <v>0</v>
      </c>
      <c r="S13" s="73">
        <f>'Electricity demand (power, aver'!S13*$AC$1*$AC$3*24/$AC$2</f>
        <v>0</v>
      </c>
      <c r="T13" s="73">
        <f>'Electricity demand (power, aver'!T13*$AC$1*$AC$3*24/$AC$2</f>
        <v>0</v>
      </c>
      <c r="U13" s="73">
        <f>'Electricity demand (power, aver'!U13*$AC$1*$AC$3*24/$AC$2</f>
        <v>0</v>
      </c>
      <c r="V13" s="73">
        <f>'Electricity demand (power, aver'!V13*$AC$1*$AC$3*24/$AC$2</f>
        <v>0</v>
      </c>
      <c r="W13" s="73">
        <f>'Electricity demand (power, aver'!W13*$AC$1*$AC$3*24/$AC$2</f>
        <v>0</v>
      </c>
      <c r="X13" s="73">
        <f>'Electricity demand (power, aver'!X13*$AC$1*$AC$3*24/$AC$2</f>
        <v>0</v>
      </c>
      <c r="Y13" s="73">
        <f>'Electricity demand (power, aver'!Y13*$AC$1*$AC$3*24/$AC$2</f>
        <v>0</v>
      </c>
      <c r="Z13" s="73">
        <f>'Electricity demand (power, aver'!Z13*$AC$1*$AC$3*24/$AC$2</f>
        <v>0</v>
      </c>
      <c r="AA13" s="73">
        <f>'Electricity demand (power, aver'!AA13*$AC$1*$AC$3*24/$AC$2</f>
        <v>0</v>
      </c>
      <c r="AB13" s="73">
        <f>'Electricity demand (power, aver'!AB13*$AC$1*$AC$3*24/$AC$2</f>
        <v>0</v>
      </c>
      <c r="AC13" s="73">
        <f>'Electricity demand (power, aver'!AC13*$AC$1*$AC$3*24/$AC$2</f>
        <v>39.21738818</v>
      </c>
      <c r="AD13" s="73">
        <f>'Electricity demand (power, aver'!AD13*$AC$1*$AC$3*24/$AC$2</f>
        <v>115.7454668</v>
      </c>
      <c r="AE13" s="73">
        <f>'Electricity demand (power, aver'!AE13*$AC$1*$AC$3*24/$AC$2</f>
        <v>253.6907905</v>
      </c>
      <c r="AF13" s="73">
        <f>'Electricity demand (power, aver'!AF13*$AC$1*$AC$3*24/$AC$2</f>
        <v>474.2135131</v>
      </c>
      <c r="AG13" s="73">
        <f>'Electricity demand (power, aver'!AG13*$AC$1*$AC$3*24/$AC$2</f>
        <v>767.4955205</v>
      </c>
      <c r="AH13" s="73">
        <f>'Electricity demand (power, aver'!AH13*$AC$1*$AC$3*24/$AC$2</f>
        <v>1102.988114</v>
      </c>
      <c r="AI13" s="73">
        <f>'Electricity demand (power, aver'!AI13*$AC$1*$AC$3*24/$AC$2</f>
        <v>1442.879561</v>
      </c>
      <c r="AJ13" s="73">
        <f>'Electricity demand (power, aver'!AJ13*$AC$1*$AC$3*24/$AC$2</f>
        <v>1728.118379</v>
      </c>
      <c r="AK13" s="73">
        <f>'Electricity demand (power, aver'!AK13*$AC$1*$AC$3*24/$AC$2</f>
        <v>1936.92639</v>
      </c>
      <c r="AL13" s="73">
        <f>'Electricity demand (power, aver'!AL13*$AC$1*$AC$3*24/$AC$2</f>
        <v>2078.400429</v>
      </c>
      <c r="AM13" s="73">
        <f>'Electricity demand (power, aver'!AM13*$AC$1*$AC$3*24/$AC$2</f>
        <v>2167.107724</v>
      </c>
      <c r="AN13" s="73">
        <f>'Electricity demand (power, aver'!AN13*$AC$1*$AC$3*24/$AC$2</f>
        <v>2222.110874</v>
      </c>
      <c r="AO13" s="73">
        <f>'Electricity demand (power, aver'!AO13*$AC$1*$AC$3*24/$AC$2</f>
        <v>2257.230671</v>
      </c>
      <c r="AP13" s="73">
        <f>'Electricity demand (power, aver'!AP13*$AC$1*$AC$3*24/$AC$2</f>
        <v>2280.269411</v>
      </c>
      <c r="AQ13" s="73">
        <f>'Electricity demand (power, aver'!AQ13*$AC$1*$AC$3*24/$AC$2</f>
        <v>2296.67616</v>
      </c>
      <c r="AR13" s="73">
        <f>'Electricity demand (power, aver'!AR13*$AC$1*$AC$3*24/$AC$2</f>
        <v>2309.435356</v>
      </c>
      <c r="AS13" s="73">
        <f>'Electricity demand (power, aver'!AS13*$AC$1*$AC$3*24/$AC$2</f>
        <v>2320.079369</v>
      </c>
      <c r="AT13" s="73">
        <f>'Electricity demand (power, aver'!AT13*$AC$1*$AC$3*24/$AC$2</f>
        <v>0</v>
      </c>
      <c r="AU13" s="73">
        <f>'Electricity demand (power, aver'!AU13*$AC$1*$AC$3*24/$AC$2</f>
        <v>0</v>
      </c>
      <c r="AV13" s="73">
        <f>'Electricity demand (power, aver'!AV13*$AC$1*$AC$3*24/$AC$2</f>
        <v>0</v>
      </c>
      <c r="AW13" s="73">
        <f>'Electricity demand (power, aver'!AW13*$AC$1*$AC$3*24/$AC$2</f>
        <v>0</v>
      </c>
      <c r="AX13" s="73">
        <f>'Electricity demand (power, aver'!AX13*$AC$1*$AC$3*24/$AC$2</f>
        <v>0</v>
      </c>
      <c r="AY13" s="73">
        <f>'Electricity demand (power, aver'!AY13*$AC$1*$AC$3*24/$AC$2</f>
        <v>0</v>
      </c>
      <c r="AZ13" s="73">
        <f>'Electricity demand (power, aver'!AZ13*$AC$1*$AC$3*24/$AC$2</f>
        <v>0</v>
      </c>
      <c r="BA13" s="73">
        <f>'Electricity demand (power, aver'!BA13*$AC$1*$AC$3*24/$AC$2</f>
        <v>0</v>
      </c>
      <c r="BB13" s="73">
        <f>'Electricity demand (power, aver'!BB13*$AC$1*$AC$3*24/$AC$2</f>
        <v>0</v>
      </c>
      <c r="BC13" s="73">
        <f>'Electricity demand (power, aver'!BC13*$AC$1*$AC$3*24/$AC$2</f>
        <v>0</v>
      </c>
      <c r="BD13" s="74">
        <f>'Electricity demand (power, aver'!BD13*$AC$1*$AC$3*24/$AC$2</f>
        <v>0</v>
      </c>
      <c r="BE13" s="3"/>
      <c r="BF13" s="3"/>
      <c r="BG13" s="3"/>
      <c r="BH13" s="3"/>
      <c r="BI13" s="3"/>
      <c r="BJ13" s="3"/>
      <c r="BK13" s="3"/>
      <c r="BL13" s="3"/>
      <c r="BM13" s="3"/>
      <c r="BN13" s="3"/>
    </row>
    <row r="14">
      <c r="A14" s="75"/>
      <c r="E14" s="76" t="s">
        <v>55</v>
      </c>
      <c r="F14" s="73">
        <f>'Electricity demand (power, aver'!F14*$AC$1*$AC$3*24/$AC$2</f>
        <v>0</v>
      </c>
      <c r="G14" s="73">
        <f>'Electricity demand (power, aver'!G14*$AC$1*$AC$3*24/$AC$2</f>
        <v>0</v>
      </c>
      <c r="H14" s="73">
        <f>'Electricity demand (power, aver'!H14*$AC$1*$AC$3*24/$AC$2</f>
        <v>0</v>
      </c>
      <c r="I14" s="73">
        <f>'Electricity demand (power, aver'!I14*$AC$1*$AC$3*24/$AC$2</f>
        <v>0</v>
      </c>
      <c r="J14" s="73">
        <f>'Electricity demand (power, aver'!J14*$AC$1*$AC$3*24/$AC$2</f>
        <v>0</v>
      </c>
      <c r="K14" s="73">
        <f>'Electricity demand (power, aver'!K14*$AC$1*$AC$3*24/$AC$2</f>
        <v>0</v>
      </c>
      <c r="L14" s="73">
        <f>'Electricity demand (power, aver'!L14*$AC$1*$AC$3*24/$AC$2</f>
        <v>0</v>
      </c>
      <c r="M14" s="73">
        <f>'Electricity demand (power, aver'!M14*$AC$1*$AC$3*24/$AC$2</f>
        <v>0</v>
      </c>
      <c r="N14" s="73">
        <f>'Electricity demand (power, aver'!N14*$AC$1*$AC$3*24/$AC$2</f>
        <v>0</v>
      </c>
      <c r="O14" s="73">
        <f>'Electricity demand (power, aver'!O14*$AC$1*$AC$3*24/$AC$2</f>
        <v>0</v>
      </c>
      <c r="P14" s="73">
        <f>'Electricity demand (power, aver'!P14*$AC$1*$AC$3*24/$AC$2</f>
        <v>0</v>
      </c>
      <c r="Q14" s="73">
        <f>'Electricity demand (power, aver'!Q14*$AC$1*$AC$3*24/$AC$2</f>
        <v>0</v>
      </c>
      <c r="R14" s="73">
        <f>'Electricity demand (power, aver'!R14*$AC$1*$AC$3*24/$AC$2</f>
        <v>0</v>
      </c>
      <c r="S14" s="73">
        <f>'Electricity demand (power, aver'!S14*$AC$1*$AC$3*24/$AC$2</f>
        <v>0</v>
      </c>
      <c r="T14" s="73">
        <f>'Electricity demand (power, aver'!T14*$AC$1*$AC$3*24/$AC$2</f>
        <v>0</v>
      </c>
      <c r="U14" s="73">
        <f>'Electricity demand (power, aver'!U14*$AC$1*$AC$3*24/$AC$2</f>
        <v>0</v>
      </c>
      <c r="V14" s="73">
        <f>'Electricity demand (power, aver'!V14*$AC$1*$AC$3*24/$AC$2</f>
        <v>0</v>
      </c>
      <c r="W14" s="73">
        <f>'Electricity demand (power, aver'!W14*$AC$1*$AC$3*24/$AC$2</f>
        <v>0</v>
      </c>
      <c r="X14" s="73">
        <f>'Electricity demand (power, aver'!X14*$AC$1*$AC$3*24/$AC$2</f>
        <v>0</v>
      </c>
      <c r="Y14" s="73">
        <f>'Electricity demand (power, aver'!Y14*$AC$1*$AC$3*24/$AC$2</f>
        <v>0</v>
      </c>
      <c r="Z14" s="73">
        <f>'Electricity demand (power, aver'!Z14*$AC$1*$AC$3*24/$AC$2</f>
        <v>0</v>
      </c>
      <c r="AA14" s="73">
        <f>'Electricity demand (power, aver'!AA14*$AC$1*$AC$3*24/$AC$2</f>
        <v>0</v>
      </c>
      <c r="AB14" s="73">
        <f>'Electricity demand (power, aver'!AB14*$AC$1*$AC$3*24/$AC$2</f>
        <v>0</v>
      </c>
      <c r="AC14" s="73">
        <f>'Electricity demand (power, aver'!AC14*$AC$1*$AC$3*24/$AC$2</f>
        <v>117.2994381</v>
      </c>
      <c r="AD14" s="73">
        <f>'Electricity demand (power, aver'!AD14*$AC$1*$AC$3*24/$AC$2</f>
        <v>402.2508124</v>
      </c>
      <c r="AE14" s="73">
        <f>'Electricity demand (power, aver'!AE14*$AC$1*$AC$3*24/$AC$2</f>
        <v>894.2153191</v>
      </c>
      <c r="AF14" s="73">
        <f>'Electricity demand (power, aver'!AF14*$AC$1*$AC$3*24/$AC$2</f>
        <v>1456.49226</v>
      </c>
      <c r="AG14" s="73">
        <f>'Electricity demand (power, aver'!AG14*$AC$1*$AC$3*24/$AC$2</f>
        <v>1858.719303</v>
      </c>
      <c r="AH14" s="73">
        <f>'Electricity demand (power, aver'!AH14*$AC$1*$AC$3*24/$AC$2</f>
        <v>2067.058502</v>
      </c>
      <c r="AI14" s="73">
        <f>'Electricity demand (power, aver'!AI14*$AC$1*$AC$3*24/$AC$2</f>
        <v>2175.311057</v>
      </c>
      <c r="AJ14" s="73">
        <f>'Electricity demand (power, aver'!AJ14*$AC$1*$AC$3*24/$AC$2</f>
        <v>2223.912199</v>
      </c>
      <c r="AK14" s="73">
        <f>'Electricity demand (power, aver'!AK14*$AC$1*$AC$3*24/$AC$2</f>
        <v>2246.949639</v>
      </c>
      <c r="AL14" s="73">
        <f>'Electricity demand (power, aver'!AL14*$AC$1*$AC$3*24/$AC$2</f>
        <v>2262.793483</v>
      </c>
      <c r="AM14" s="73">
        <f>'Electricity demand (power, aver'!AM14*$AC$1*$AC$3*24/$AC$2</f>
        <v>2273.304448</v>
      </c>
      <c r="AN14" s="73">
        <f>'Electricity demand (power, aver'!AN14*$AC$1*$AC$3*24/$AC$2</f>
        <v>2282.134498</v>
      </c>
      <c r="AO14" s="73">
        <f>'Electricity demand (power, aver'!AO14*$AC$1*$AC$3*24/$AC$2</f>
        <v>2290.79644</v>
      </c>
      <c r="AP14" s="73">
        <f>'Electricity demand (power, aver'!AP14*$AC$1*$AC$3*24/$AC$2</f>
        <v>2298.920104</v>
      </c>
      <c r="AQ14" s="73">
        <f>'Electricity demand (power, aver'!AQ14*$AC$1*$AC$3*24/$AC$2</f>
        <v>2307.002222</v>
      </c>
      <c r="AR14" s="73">
        <f>'Electricity demand (power, aver'!AR14*$AC$1*$AC$3*24/$AC$2</f>
        <v>2315.140672</v>
      </c>
      <c r="AS14" s="73">
        <f>'Electricity demand (power, aver'!AS14*$AC$1*$AC$3*24/$AC$2</f>
        <v>2323.227697</v>
      </c>
      <c r="AT14" s="73">
        <f>'Electricity demand (power, aver'!AT14*$AC$1*$AC$3*24/$AC$2</f>
        <v>0</v>
      </c>
      <c r="AU14" s="73">
        <f>'Electricity demand (power, aver'!AU14*$AC$1*$AC$3*24/$AC$2</f>
        <v>0</v>
      </c>
      <c r="AV14" s="73">
        <f>'Electricity demand (power, aver'!AV14*$AC$1*$AC$3*24/$AC$2</f>
        <v>0</v>
      </c>
      <c r="AW14" s="73">
        <f>'Electricity demand (power, aver'!AW14*$AC$1*$AC$3*24/$AC$2</f>
        <v>0</v>
      </c>
      <c r="AX14" s="73">
        <f>'Electricity demand (power, aver'!AX14*$AC$1*$AC$3*24/$AC$2</f>
        <v>0</v>
      </c>
      <c r="AY14" s="73">
        <f>'Electricity demand (power, aver'!AY14*$AC$1*$AC$3*24/$AC$2</f>
        <v>0</v>
      </c>
      <c r="AZ14" s="73">
        <f>'Electricity demand (power, aver'!AZ14*$AC$1*$AC$3*24/$AC$2</f>
        <v>0</v>
      </c>
      <c r="BA14" s="73">
        <f>'Electricity demand (power, aver'!BA14*$AC$1*$AC$3*24/$AC$2</f>
        <v>0</v>
      </c>
      <c r="BB14" s="73">
        <f>'Electricity demand (power, aver'!BB14*$AC$1*$AC$3*24/$AC$2</f>
        <v>0</v>
      </c>
      <c r="BC14" s="73">
        <f>'Electricity demand (power, aver'!BC14*$AC$1*$AC$3*24/$AC$2</f>
        <v>0</v>
      </c>
      <c r="BD14" s="74">
        <f>'Electricity demand (power, aver'!BD14*$AC$1*$AC$3*24/$AC$2</f>
        <v>0</v>
      </c>
      <c r="BE14" s="3"/>
      <c r="BF14" s="3"/>
      <c r="BG14" s="3"/>
      <c r="BH14" s="3"/>
      <c r="BI14" s="3"/>
      <c r="BJ14" s="3"/>
      <c r="BK14" s="3"/>
      <c r="BL14" s="3"/>
      <c r="BM14" s="3"/>
      <c r="BN14" s="3"/>
    </row>
    <row r="15">
      <c r="A15" s="75"/>
      <c r="C15" s="77" t="s">
        <v>56</v>
      </c>
      <c r="D15" s="71" t="s">
        <v>57</v>
      </c>
      <c r="E15" s="76" t="s">
        <v>57</v>
      </c>
      <c r="F15" s="73">
        <f>'Electricity demand (power, aver'!F15*$AC$1*$AC$3*24/$AC$2</f>
        <v>0</v>
      </c>
      <c r="G15" s="73">
        <f>'Electricity demand (power, aver'!G15*$AC$1*$AC$3*24/$AC$2</f>
        <v>0</v>
      </c>
      <c r="H15" s="73">
        <f>'Electricity demand (power, aver'!H15*$AC$1*$AC$3*24/$AC$2</f>
        <v>0</v>
      </c>
      <c r="I15" s="73">
        <f>'Electricity demand (power, aver'!I15*$AC$1*$AC$3*24/$AC$2</f>
        <v>0</v>
      </c>
      <c r="J15" s="73">
        <f>'Electricity demand (power, aver'!J15*$AC$1*$AC$3*24/$AC$2</f>
        <v>0</v>
      </c>
      <c r="K15" s="73">
        <f>'Electricity demand (power, aver'!K15*$AC$1*$AC$3*24/$AC$2</f>
        <v>0</v>
      </c>
      <c r="L15" s="73">
        <f>'Electricity demand (power, aver'!L15*$AC$1*$AC$3*24/$AC$2</f>
        <v>0</v>
      </c>
      <c r="M15" s="73">
        <f>'Electricity demand (power, aver'!M15*$AC$1*$AC$3*24/$AC$2</f>
        <v>0</v>
      </c>
      <c r="N15" s="73">
        <f>'Electricity demand (power, aver'!N15*$AC$1*$AC$3*24/$AC$2</f>
        <v>0</v>
      </c>
      <c r="O15" s="73">
        <f>'Electricity demand (power, aver'!O15*$AC$1*$AC$3*24/$AC$2</f>
        <v>0</v>
      </c>
      <c r="P15" s="73">
        <f>'Electricity demand (power, aver'!P15*$AC$1*$AC$3*24/$AC$2</f>
        <v>0</v>
      </c>
      <c r="Q15" s="73">
        <f>'Electricity demand (power, aver'!Q15*$AC$1*$AC$3*24/$AC$2</f>
        <v>0</v>
      </c>
      <c r="R15" s="73">
        <f>'Electricity demand (power, aver'!R15*$AC$1*$AC$3*24/$AC$2</f>
        <v>0</v>
      </c>
      <c r="S15" s="73">
        <f>'Electricity demand (power, aver'!S15*$AC$1*$AC$3*24/$AC$2</f>
        <v>0</v>
      </c>
      <c r="T15" s="73">
        <f>'Electricity demand (power, aver'!T15*$AC$1*$AC$3*24/$AC$2</f>
        <v>0</v>
      </c>
      <c r="U15" s="73">
        <f>'Electricity demand (power, aver'!U15*$AC$1*$AC$3*24/$AC$2</f>
        <v>0</v>
      </c>
      <c r="V15" s="73">
        <f>'Electricity demand (power, aver'!V15*$AC$1*$AC$3*24/$AC$2</f>
        <v>0</v>
      </c>
      <c r="W15" s="73">
        <f>'Electricity demand (power, aver'!W15*$AC$1*$AC$3*24/$AC$2</f>
        <v>0</v>
      </c>
      <c r="X15" s="73">
        <f>'Electricity demand (power, aver'!X15*$AC$1*$AC$3*24/$AC$2</f>
        <v>0</v>
      </c>
      <c r="Y15" s="73">
        <f>'Electricity demand (power, aver'!Y15*$AC$1*$AC$3*24/$AC$2</f>
        <v>0</v>
      </c>
      <c r="Z15" s="73">
        <f>'Electricity demand (power, aver'!Z15*$AC$1*$AC$3*24/$AC$2</f>
        <v>0</v>
      </c>
      <c r="AA15" s="73">
        <f>'Electricity demand (power, aver'!AA15*$AC$1*$AC$3*24/$AC$2</f>
        <v>0</v>
      </c>
      <c r="AB15" s="73">
        <f>'Electricity demand (power, aver'!AB15*$AC$1*$AC$3*24/$AC$2</f>
        <v>0</v>
      </c>
      <c r="AC15" s="73">
        <f>'Electricity demand (power, aver'!AC15*$AC$1*$AC$3*24/$AC$2</f>
        <v>1.049717561</v>
      </c>
      <c r="AD15" s="73">
        <f>'Electricity demand (power, aver'!AD15*$AC$1*$AC$3*24/$AC$2</f>
        <v>4.155182223</v>
      </c>
      <c r="AE15" s="73">
        <f>'Electricity demand (power, aver'!AE15*$AC$1*$AC$3*24/$AC$2</f>
        <v>14.82994228</v>
      </c>
      <c r="AF15" s="73">
        <f>'Electricity demand (power, aver'!AF15*$AC$1*$AC$3*24/$AC$2</f>
        <v>48.9430676</v>
      </c>
      <c r="AG15" s="73">
        <f>'Electricity demand (power, aver'!AG15*$AC$1*$AC$3*24/$AC$2</f>
        <v>133.7927988</v>
      </c>
      <c r="AH15" s="73">
        <f>'Electricity demand (power, aver'!AH15*$AC$1*$AC$3*24/$AC$2</f>
        <v>290.8665442</v>
      </c>
      <c r="AI15" s="73">
        <f>'Electricity demand (power, aver'!AI15*$AC$1*$AC$3*24/$AC$2</f>
        <v>520.5605674</v>
      </c>
      <c r="AJ15" s="73">
        <f>'Electricity demand (power, aver'!AJ15*$AC$1*$AC$3*24/$AC$2</f>
        <v>800.7161021</v>
      </c>
      <c r="AK15" s="73">
        <f>'Electricity demand (power, aver'!AK15*$AC$1*$AC$3*24/$AC$2</f>
        <v>1104.64571</v>
      </c>
      <c r="AL15" s="73">
        <f>'Electricity demand (power, aver'!AL15*$AC$1*$AC$3*24/$AC$2</f>
        <v>1402.819933</v>
      </c>
      <c r="AM15" s="73">
        <f>'Electricity demand (power, aver'!AM15*$AC$1*$AC$3*24/$AC$2</f>
        <v>1664.039284</v>
      </c>
      <c r="AN15" s="73">
        <f>'Electricity demand (power, aver'!AN15*$AC$1*$AC$3*24/$AC$2</f>
        <v>1872.267614</v>
      </c>
      <c r="AO15" s="73">
        <f>'Electricity demand (power, aver'!AO15*$AC$1*$AC$3*24/$AC$2</f>
        <v>2026.505646</v>
      </c>
      <c r="AP15" s="73">
        <f>'Electricity demand (power, aver'!AP15*$AC$1*$AC$3*24/$AC$2</f>
        <v>2134.545234</v>
      </c>
      <c r="AQ15" s="73">
        <f>'Electricity demand (power, aver'!AQ15*$AC$1*$AC$3*24/$AC$2</f>
        <v>2208.278194</v>
      </c>
      <c r="AR15" s="73">
        <f>'Electricity demand (power, aver'!AR15*$AC$1*$AC$3*24/$AC$2</f>
        <v>2258.343757</v>
      </c>
      <c r="AS15" s="73">
        <f>'Electricity demand (power, aver'!AS15*$AC$1*$AC$3*24/$AC$2</f>
        <v>2292.731006</v>
      </c>
      <c r="AT15" s="73">
        <f>'Electricity demand (power, aver'!AT15*$AC$1*$AC$3*24/$AC$2</f>
        <v>0</v>
      </c>
      <c r="AU15" s="73">
        <f>'Electricity demand (power, aver'!AU15*$AC$1*$AC$3*24/$AC$2</f>
        <v>0</v>
      </c>
      <c r="AV15" s="73">
        <f>'Electricity demand (power, aver'!AV15*$AC$1*$AC$3*24/$AC$2</f>
        <v>0</v>
      </c>
      <c r="AW15" s="73">
        <f>'Electricity demand (power, aver'!AW15*$AC$1*$AC$3*24/$AC$2</f>
        <v>0</v>
      </c>
      <c r="AX15" s="73">
        <f>'Electricity demand (power, aver'!AX15*$AC$1*$AC$3*24/$AC$2</f>
        <v>0</v>
      </c>
      <c r="AY15" s="73">
        <f>'Electricity demand (power, aver'!AY15*$AC$1*$AC$3*24/$AC$2</f>
        <v>0</v>
      </c>
      <c r="AZ15" s="73">
        <f>'Electricity demand (power, aver'!AZ15*$AC$1*$AC$3*24/$AC$2</f>
        <v>0</v>
      </c>
      <c r="BA15" s="73">
        <f>'Electricity demand (power, aver'!BA15*$AC$1*$AC$3*24/$AC$2</f>
        <v>0</v>
      </c>
      <c r="BB15" s="73">
        <f>'Electricity demand (power, aver'!BB15*$AC$1*$AC$3*24/$AC$2</f>
        <v>0</v>
      </c>
      <c r="BC15" s="73">
        <f>'Electricity demand (power, aver'!BC15*$AC$1*$AC$3*24/$AC$2</f>
        <v>0</v>
      </c>
      <c r="BD15" s="74">
        <f>'Electricity demand (power, aver'!BD15*$AC$1*$AC$3*24/$AC$2</f>
        <v>0</v>
      </c>
      <c r="BE15" s="3"/>
      <c r="BF15" s="3"/>
      <c r="BG15" s="3"/>
      <c r="BH15" s="3"/>
      <c r="BI15" s="3"/>
      <c r="BJ15" s="3"/>
      <c r="BK15" s="3"/>
      <c r="BL15" s="3"/>
      <c r="BM15" s="3"/>
      <c r="BN15" s="3"/>
    </row>
    <row r="16">
      <c r="A16" s="75"/>
      <c r="E16" s="76" t="s">
        <v>56</v>
      </c>
      <c r="F16" s="73">
        <f>'Electricity demand (power, aver'!F16*$AC$1*$AC$3*24/$AC$2</f>
        <v>0</v>
      </c>
      <c r="G16" s="73">
        <f>'Electricity demand (power, aver'!G16*$AC$1*$AC$3*24/$AC$2</f>
        <v>0</v>
      </c>
      <c r="H16" s="73">
        <f>'Electricity demand (power, aver'!H16*$AC$1*$AC$3*24/$AC$2</f>
        <v>0</v>
      </c>
      <c r="I16" s="73">
        <f>'Electricity demand (power, aver'!I16*$AC$1*$AC$3*24/$AC$2</f>
        <v>0</v>
      </c>
      <c r="J16" s="73">
        <f>'Electricity demand (power, aver'!J16*$AC$1*$AC$3*24/$AC$2</f>
        <v>0</v>
      </c>
      <c r="K16" s="73">
        <f>'Electricity demand (power, aver'!K16*$AC$1*$AC$3*24/$AC$2</f>
        <v>0</v>
      </c>
      <c r="L16" s="73">
        <f>'Electricity demand (power, aver'!L16*$AC$1*$AC$3*24/$AC$2</f>
        <v>0</v>
      </c>
      <c r="M16" s="73">
        <f>'Electricity demand (power, aver'!M16*$AC$1*$AC$3*24/$AC$2</f>
        <v>0</v>
      </c>
      <c r="N16" s="73">
        <f>'Electricity demand (power, aver'!N16*$AC$1*$AC$3*24/$AC$2</f>
        <v>0</v>
      </c>
      <c r="O16" s="73">
        <f>'Electricity demand (power, aver'!O16*$AC$1*$AC$3*24/$AC$2</f>
        <v>0</v>
      </c>
      <c r="P16" s="73">
        <f>'Electricity demand (power, aver'!P16*$AC$1*$AC$3*24/$AC$2</f>
        <v>0</v>
      </c>
      <c r="Q16" s="73">
        <f>'Electricity demand (power, aver'!Q16*$AC$1*$AC$3*24/$AC$2</f>
        <v>0</v>
      </c>
      <c r="R16" s="73">
        <f>'Electricity demand (power, aver'!R16*$AC$1*$AC$3*24/$AC$2</f>
        <v>0</v>
      </c>
      <c r="S16" s="73">
        <f>'Electricity demand (power, aver'!S16*$AC$1*$AC$3*24/$AC$2</f>
        <v>0</v>
      </c>
      <c r="T16" s="73">
        <f>'Electricity demand (power, aver'!T16*$AC$1*$AC$3*24/$AC$2</f>
        <v>0</v>
      </c>
      <c r="U16" s="73">
        <f>'Electricity demand (power, aver'!U16*$AC$1*$AC$3*24/$AC$2</f>
        <v>0</v>
      </c>
      <c r="V16" s="73">
        <f>'Electricity demand (power, aver'!V16*$AC$1*$AC$3*24/$AC$2</f>
        <v>0</v>
      </c>
      <c r="W16" s="73">
        <f>'Electricity demand (power, aver'!W16*$AC$1*$AC$3*24/$AC$2</f>
        <v>0</v>
      </c>
      <c r="X16" s="73">
        <f>'Electricity demand (power, aver'!X16*$AC$1*$AC$3*24/$AC$2</f>
        <v>0</v>
      </c>
      <c r="Y16" s="73">
        <f>'Electricity demand (power, aver'!Y16*$AC$1*$AC$3*24/$AC$2</f>
        <v>0</v>
      </c>
      <c r="Z16" s="73">
        <f>'Electricity demand (power, aver'!Z16*$AC$1*$AC$3*24/$AC$2</f>
        <v>0</v>
      </c>
      <c r="AA16" s="73">
        <f>'Electricity demand (power, aver'!AA16*$AC$1*$AC$3*24/$AC$2</f>
        <v>0</v>
      </c>
      <c r="AB16" s="73">
        <f>'Electricity demand (power, aver'!AB16*$AC$1*$AC$3*24/$AC$2</f>
        <v>0</v>
      </c>
      <c r="AC16" s="73">
        <f>'Electricity demand (power, aver'!AC16*$AC$1*$AC$3*24/$AC$2</f>
        <v>2.767885621</v>
      </c>
      <c r="AD16" s="73">
        <f>'Electricity demand (power, aver'!AD16*$AC$1*$AC$3*24/$AC$2</f>
        <v>11.79022207</v>
      </c>
      <c r="AE16" s="73">
        <f>'Electricity demand (power, aver'!AE16*$AC$1*$AC$3*24/$AC$2</f>
        <v>44.35644436</v>
      </c>
      <c r="AF16" s="73">
        <f>'Electricity demand (power, aver'!AF16*$AC$1*$AC$3*24/$AC$2</f>
        <v>149.3458868</v>
      </c>
      <c r="AG16" s="73">
        <f>'Electricity demand (power, aver'!AG16*$AC$1*$AC$3*24/$AC$2</f>
        <v>397.7136947</v>
      </c>
      <c r="AH16" s="73">
        <f>'Electricity demand (power, aver'!AH16*$AC$1*$AC$3*24/$AC$2</f>
        <v>797.219978</v>
      </c>
      <c r="AI16" s="73">
        <f>'Electricity demand (power, aver'!AI16*$AC$1*$AC$3*24/$AC$2</f>
        <v>1249.72647</v>
      </c>
      <c r="AJ16" s="73">
        <f>'Electricity demand (power, aver'!AJ16*$AC$1*$AC$3*24/$AC$2</f>
        <v>1629.944056</v>
      </c>
      <c r="AK16" s="73">
        <f>'Electricity demand (power, aver'!AK16*$AC$1*$AC$3*24/$AC$2</f>
        <v>1895.901079</v>
      </c>
      <c r="AL16" s="73">
        <f>'Electricity demand (power, aver'!AL16*$AC$1*$AC$3*24/$AC$2</f>
        <v>2066.229152</v>
      </c>
      <c r="AM16" s="73">
        <f>'Electricity demand (power, aver'!AM16*$AC$1*$AC$3*24/$AC$2</f>
        <v>2168.25411</v>
      </c>
      <c r="AN16" s="73">
        <f>'Electricity demand (power, aver'!AN16*$AC$1*$AC$3*24/$AC$2</f>
        <v>2229.119154</v>
      </c>
      <c r="AO16" s="73">
        <f>'Electricity demand (power, aver'!AO16*$AC$1*$AC$3*24/$AC$2</f>
        <v>2266.77181</v>
      </c>
      <c r="AP16" s="73">
        <f>'Electricity demand (power, aver'!AP16*$AC$1*$AC$3*24/$AC$2</f>
        <v>2290.905801</v>
      </c>
      <c r="AQ16" s="73">
        <f>'Electricity demand (power, aver'!AQ16*$AC$1*$AC$3*24/$AC$2</f>
        <v>2307.798533</v>
      </c>
      <c r="AR16" s="73">
        <f>'Electricity demand (power, aver'!AR16*$AC$1*$AC$3*24/$AC$2</f>
        <v>2320.787173</v>
      </c>
      <c r="AS16" s="73">
        <f>'Electricity demand (power, aver'!AS16*$AC$1*$AC$3*24/$AC$2</f>
        <v>2331.55207</v>
      </c>
      <c r="AT16" s="73">
        <f>'Electricity demand (power, aver'!AT16*$AC$1*$AC$3*24/$AC$2</f>
        <v>0</v>
      </c>
      <c r="AU16" s="73">
        <f>'Electricity demand (power, aver'!AU16*$AC$1*$AC$3*24/$AC$2</f>
        <v>0</v>
      </c>
      <c r="AV16" s="73">
        <f>'Electricity demand (power, aver'!AV16*$AC$1*$AC$3*24/$AC$2</f>
        <v>0</v>
      </c>
      <c r="AW16" s="73">
        <f>'Electricity demand (power, aver'!AW16*$AC$1*$AC$3*24/$AC$2</f>
        <v>0</v>
      </c>
      <c r="AX16" s="73">
        <f>'Electricity demand (power, aver'!AX16*$AC$1*$AC$3*24/$AC$2</f>
        <v>0</v>
      </c>
      <c r="AY16" s="73">
        <f>'Electricity demand (power, aver'!AY16*$AC$1*$AC$3*24/$AC$2</f>
        <v>0</v>
      </c>
      <c r="AZ16" s="73">
        <f>'Electricity demand (power, aver'!AZ16*$AC$1*$AC$3*24/$AC$2</f>
        <v>0</v>
      </c>
      <c r="BA16" s="73">
        <f>'Electricity demand (power, aver'!BA16*$AC$1*$AC$3*24/$AC$2</f>
        <v>0</v>
      </c>
      <c r="BB16" s="73">
        <f>'Electricity demand (power, aver'!BB16*$AC$1*$AC$3*24/$AC$2</f>
        <v>0</v>
      </c>
      <c r="BC16" s="73">
        <f>'Electricity demand (power, aver'!BC16*$AC$1*$AC$3*24/$AC$2</f>
        <v>0</v>
      </c>
      <c r="BD16" s="74">
        <f>'Electricity demand (power, aver'!BD16*$AC$1*$AC$3*24/$AC$2</f>
        <v>0</v>
      </c>
      <c r="BE16" s="3"/>
      <c r="BF16" s="3"/>
      <c r="BG16" s="3"/>
      <c r="BH16" s="3"/>
      <c r="BI16" s="3"/>
      <c r="BJ16" s="3"/>
      <c r="BK16" s="3"/>
      <c r="BL16" s="3"/>
      <c r="BM16" s="3"/>
      <c r="BN16" s="3"/>
    </row>
    <row r="17">
      <c r="A17" s="75"/>
      <c r="E17" s="76" t="s">
        <v>55</v>
      </c>
      <c r="F17" s="73">
        <f>'Electricity demand (power, aver'!F17*$AC$1*$AC$3*24/$AC$2</f>
        <v>0</v>
      </c>
      <c r="G17" s="73">
        <f>'Electricity demand (power, aver'!G17*$AC$1*$AC$3*24/$AC$2</f>
        <v>0</v>
      </c>
      <c r="H17" s="73">
        <f>'Electricity demand (power, aver'!H17*$AC$1*$AC$3*24/$AC$2</f>
        <v>0</v>
      </c>
      <c r="I17" s="73">
        <f>'Electricity demand (power, aver'!I17*$AC$1*$AC$3*24/$AC$2</f>
        <v>0</v>
      </c>
      <c r="J17" s="73">
        <f>'Electricity demand (power, aver'!J17*$AC$1*$AC$3*24/$AC$2</f>
        <v>0</v>
      </c>
      <c r="K17" s="73">
        <f>'Electricity demand (power, aver'!K17*$AC$1*$AC$3*24/$AC$2</f>
        <v>0</v>
      </c>
      <c r="L17" s="73">
        <f>'Electricity demand (power, aver'!L17*$AC$1*$AC$3*24/$AC$2</f>
        <v>0</v>
      </c>
      <c r="M17" s="73">
        <f>'Electricity demand (power, aver'!M17*$AC$1*$AC$3*24/$AC$2</f>
        <v>0</v>
      </c>
      <c r="N17" s="73">
        <f>'Electricity demand (power, aver'!N17*$AC$1*$AC$3*24/$AC$2</f>
        <v>0</v>
      </c>
      <c r="O17" s="73">
        <f>'Electricity demand (power, aver'!O17*$AC$1*$AC$3*24/$AC$2</f>
        <v>0</v>
      </c>
      <c r="P17" s="73">
        <f>'Electricity demand (power, aver'!P17*$AC$1*$AC$3*24/$AC$2</f>
        <v>0</v>
      </c>
      <c r="Q17" s="73">
        <f>'Electricity demand (power, aver'!Q17*$AC$1*$AC$3*24/$AC$2</f>
        <v>0</v>
      </c>
      <c r="R17" s="73">
        <f>'Electricity demand (power, aver'!R17*$AC$1*$AC$3*24/$AC$2</f>
        <v>0</v>
      </c>
      <c r="S17" s="73">
        <f>'Electricity demand (power, aver'!S17*$AC$1*$AC$3*24/$AC$2</f>
        <v>0</v>
      </c>
      <c r="T17" s="73">
        <f>'Electricity demand (power, aver'!T17*$AC$1*$AC$3*24/$AC$2</f>
        <v>0</v>
      </c>
      <c r="U17" s="73">
        <f>'Electricity demand (power, aver'!U17*$AC$1*$AC$3*24/$AC$2</f>
        <v>0</v>
      </c>
      <c r="V17" s="73">
        <f>'Electricity demand (power, aver'!V17*$AC$1*$AC$3*24/$AC$2</f>
        <v>0</v>
      </c>
      <c r="W17" s="73">
        <f>'Electricity demand (power, aver'!W17*$AC$1*$AC$3*24/$AC$2</f>
        <v>0</v>
      </c>
      <c r="X17" s="73">
        <f>'Electricity demand (power, aver'!X17*$AC$1*$AC$3*24/$AC$2</f>
        <v>0</v>
      </c>
      <c r="Y17" s="73">
        <f>'Electricity demand (power, aver'!Y17*$AC$1*$AC$3*24/$AC$2</f>
        <v>0</v>
      </c>
      <c r="Z17" s="73">
        <f>'Electricity demand (power, aver'!Z17*$AC$1*$AC$3*24/$AC$2</f>
        <v>0</v>
      </c>
      <c r="AA17" s="73">
        <f>'Electricity demand (power, aver'!AA17*$AC$1*$AC$3*24/$AC$2</f>
        <v>0</v>
      </c>
      <c r="AB17" s="73">
        <f>'Electricity demand (power, aver'!AB17*$AC$1*$AC$3*24/$AC$2</f>
        <v>0</v>
      </c>
      <c r="AC17" s="73">
        <f>'Electricity demand (power, aver'!AC17*$AC$1*$AC$3*24/$AC$2</f>
        <v>8.27876213</v>
      </c>
      <c r="AD17" s="73">
        <f>'Electricity demand (power, aver'!AD17*$AC$1*$AC$3*24/$AC$2</f>
        <v>40.97461904</v>
      </c>
      <c r="AE17" s="73">
        <f>'Electricity demand (power, aver'!AE17*$AC$1*$AC$3*24/$AC$2</f>
        <v>156.3486478</v>
      </c>
      <c r="AF17" s="73">
        <f>'Electricity demand (power, aver'!AF17*$AC$1*$AC$3*24/$AC$2</f>
        <v>458.6987133</v>
      </c>
      <c r="AG17" s="73">
        <f>'Electricity demand (power, aver'!AG17*$AC$1*$AC$3*24/$AC$2</f>
        <v>963.1823271</v>
      </c>
      <c r="AH17" s="73">
        <f>'Electricity demand (power, aver'!AH17*$AC$1*$AC$3*24/$AC$2</f>
        <v>1494.032721</v>
      </c>
      <c r="AI17" s="73">
        <f>'Electricity demand (power, aver'!AI17*$AC$1*$AC$3*24/$AC$2</f>
        <v>1884.11</v>
      </c>
      <c r="AJ17" s="73">
        <f>'Electricity demand (power, aver'!AJ17*$AC$1*$AC$3*24/$AC$2</f>
        <v>2097.571853</v>
      </c>
      <c r="AK17" s="73">
        <f>'Electricity demand (power, aver'!AK17*$AC$1*$AC$3*24/$AC$2</f>
        <v>2199.357842</v>
      </c>
      <c r="AL17" s="73">
        <f>'Electricity demand (power, aver'!AL17*$AC$1*$AC$3*24/$AC$2</f>
        <v>2249.542387</v>
      </c>
      <c r="AM17" s="73">
        <f>'Electricity demand (power, aver'!AM17*$AC$1*$AC$3*24/$AC$2</f>
        <v>2274.507011</v>
      </c>
      <c r="AN17" s="73">
        <f>'Electricity demand (power, aver'!AN17*$AC$1*$AC$3*24/$AC$2</f>
        <v>2289.332085</v>
      </c>
      <c r="AO17" s="73">
        <f>'Electricity demand (power, aver'!AO17*$AC$1*$AC$3*24/$AC$2</f>
        <v>2300.47946</v>
      </c>
      <c r="AP17" s="73">
        <f>'Electricity demand (power, aver'!AP17*$AC$1*$AC$3*24/$AC$2</f>
        <v>2309.643491</v>
      </c>
      <c r="AQ17" s="73">
        <f>'Electricity demand (power, aver'!AQ17*$AC$1*$AC$3*24/$AC$2</f>
        <v>2318.174602</v>
      </c>
      <c r="AR17" s="73">
        <f>'Electricity demand (power, aver'!AR17*$AC$1*$AC$3*24/$AC$2</f>
        <v>2326.520533</v>
      </c>
      <c r="AS17" s="73">
        <f>'Electricity demand (power, aver'!AS17*$AC$1*$AC$3*24/$AC$2</f>
        <v>2334.715966</v>
      </c>
      <c r="AT17" s="73">
        <f>'Electricity demand (power, aver'!AT17*$AC$1*$AC$3*24/$AC$2</f>
        <v>0</v>
      </c>
      <c r="AU17" s="73">
        <f>'Electricity demand (power, aver'!AU17*$AC$1*$AC$3*24/$AC$2</f>
        <v>0</v>
      </c>
      <c r="AV17" s="73">
        <f>'Electricity demand (power, aver'!AV17*$AC$1*$AC$3*24/$AC$2</f>
        <v>0</v>
      </c>
      <c r="AW17" s="73">
        <f>'Electricity demand (power, aver'!AW17*$AC$1*$AC$3*24/$AC$2</f>
        <v>0</v>
      </c>
      <c r="AX17" s="73">
        <f>'Electricity demand (power, aver'!AX17*$AC$1*$AC$3*24/$AC$2</f>
        <v>0</v>
      </c>
      <c r="AY17" s="73">
        <f>'Electricity demand (power, aver'!AY17*$AC$1*$AC$3*24/$AC$2</f>
        <v>0</v>
      </c>
      <c r="AZ17" s="73">
        <f>'Electricity demand (power, aver'!AZ17*$AC$1*$AC$3*24/$AC$2</f>
        <v>0</v>
      </c>
      <c r="BA17" s="73">
        <f>'Electricity demand (power, aver'!BA17*$AC$1*$AC$3*24/$AC$2</f>
        <v>0</v>
      </c>
      <c r="BB17" s="73">
        <f>'Electricity demand (power, aver'!BB17*$AC$1*$AC$3*24/$AC$2</f>
        <v>0</v>
      </c>
      <c r="BC17" s="73">
        <f>'Electricity demand (power, aver'!BC17*$AC$1*$AC$3*24/$AC$2</f>
        <v>0</v>
      </c>
      <c r="BD17" s="74">
        <f>'Electricity demand (power, aver'!BD17*$AC$1*$AC$3*24/$AC$2</f>
        <v>0</v>
      </c>
      <c r="BE17" s="3"/>
      <c r="BF17" s="3"/>
      <c r="BG17" s="3"/>
      <c r="BH17" s="3"/>
      <c r="BI17" s="3"/>
      <c r="BJ17" s="3"/>
      <c r="BK17" s="3"/>
      <c r="BL17" s="3"/>
      <c r="BM17" s="3"/>
      <c r="BN17" s="3"/>
    </row>
    <row r="18">
      <c r="A18" s="75"/>
      <c r="D18" s="77" t="s">
        <v>56</v>
      </c>
      <c r="E18" s="76" t="s">
        <v>57</v>
      </c>
      <c r="F18" s="73">
        <f>'Electricity demand (power, aver'!F18*$AC$1*$AC$3*24/$AC$2</f>
        <v>0</v>
      </c>
      <c r="G18" s="73">
        <f>'Electricity demand (power, aver'!G18*$AC$1*$AC$3*24/$AC$2</f>
        <v>0</v>
      </c>
      <c r="H18" s="73">
        <f>'Electricity demand (power, aver'!H18*$AC$1*$AC$3*24/$AC$2</f>
        <v>0</v>
      </c>
      <c r="I18" s="73">
        <f>'Electricity demand (power, aver'!I18*$AC$1*$AC$3*24/$AC$2</f>
        <v>0</v>
      </c>
      <c r="J18" s="73">
        <f>'Electricity demand (power, aver'!J18*$AC$1*$AC$3*24/$AC$2</f>
        <v>0</v>
      </c>
      <c r="K18" s="73">
        <f>'Electricity demand (power, aver'!K18*$AC$1*$AC$3*24/$AC$2</f>
        <v>0</v>
      </c>
      <c r="L18" s="73">
        <f>'Electricity demand (power, aver'!L18*$AC$1*$AC$3*24/$AC$2</f>
        <v>0</v>
      </c>
      <c r="M18" s="73">
        <f>'Electricity demand (power, aver'!M18*$AC$1*$AC$3*24/$AC$2</f>
        <v>0</v>
      </c>
      <c r="N18" s="73">
        <f>'Electricity demand (power, aver'!N18*$AC$1*$AC$3*24/$AC$2</f>
        <v>0</v>
      </c>
      <c r="O18" s="73">
        <f>'Electricity demand (power, aver'!O18*$AC$1*$AC$3*24/$AC$2</f>
        <v>0</v>
      </c>
      <c r="P18" s="73">
        <f>'Electricity demand (power, aver'!P18*$AC$1*$AC$3*24/$AC$2</f>
        <v>0</v>
      </c>
      <c r="Q18" s="73">
        <f>'Electricity demand (power, aver'!Q18*$AC$1*$AC$3*24/$AC$2</f>
        <v>0</v>
      </c>
      <c r="R18" s="73">
        <f>'Electricity demand (power, aver'!R18*$AC$1*$AC$3*24/$AC$2</f>
        <v>0</v>
      </c>
      <c r="S18" s="73">
        <f>'Electricity demand (power, aver'!S18*$AC$1*$AC$3*24/$AC$2</f>
        <v>0</v>
      </c>
      <c r="T18" s="73">
        <f>'Electricity demand (power, aver'!T18*$AC$1*$AC$3*24/$AC$2</f>
        <v>0</v>
      </c>
      <c r="U18" s="73">
        <f>'Electricity demand (power, aver'!U18*$AC$1*$AC$3*24/$AC$2</f>
        <v>0</v>
      </c>
      <c r="V18" s="73">
        <f>'Electricity demand (power, aver'!V18*$AC$1*$AC$3*24/$AC$2</f>
        <v>0</v>
      </c>
      <c r="W18" s="73">
        <f>'Electricity demand (power, aver'!W18*$AC$1*$AC$3*24/$AC$2</f>
        <v>0</v>
      </c>
      <c r="X18" s="73">
        <f>'Electricity demand (power, aver'!X18*$AC$1*$AC$3*24/$AC$2</f>
        <v>0</v>
      </c>
      <c r="Y18" s="73">
        <f>'Electricity demand (power, aver'!Y18*$AC$1*$AC$3*24/$AC$2</f>
        <v>0</v>
      </c>
      <c r="Z18" s="73">
        <f>'Electricity demand (power, aver'!Z18*$AC$1*$AC$3*24/$AC$2</f>
        <v>0</v>
      </c>
      <c r="AA18" s="73">
        <f>'Electricity demand (power, aver'!AA18*$AC$1*$AC$3*24/$AC$2</f>
        <v>0</v>
      </c>
      <c r="AB18" s="73">
        <f>'Electricity demand (power, aver'!AB18*$AC$1*$AC$3*24/$AC$2</f>
        <v>0</v>
      </c>
      <c r="AC18" s="73">
        <f>'Electricity demand (power, aver'!AC18*$AC$1*$AC$3*24/$AC$2</f>
        <v>5.225061436</v>
      </c>
      <c r="AD18" s="73">
        <f>'Electricity demand (power, aver'!AD18*$AC$1*$AC$3*24/$AC$2</f>
        <v>18.53469758</v>
      </c>
      <c r="AE18" s="73">
        <f>'Electricity demand (power, aver'!AE18*$AC$1*$AC$3*24/$AC$2</f>
        <v>52.2729325</v>
      </c>
      <c r="AF18" s="73">
        <f>'Electricity demand (power, aver'!AF18*$AC$1*$AC$3*24/$AC$2</f>
        <v>121.7605348</v>
      </c>
      <c r="AG18" s="73">
        <f>'Electricity demand (power, aver'!AG18*$AC$1*$AC$3*24/$AC$2</f>
        <v>232.1602418</v>
      </c>
      <c r="AH18" s="73">
        <f>'Electricity demand (power, aver'!AH18*$AC$1*$AC$3*24/$AC$2</f>
        <v>386.1096277</v>
      </c>
      <c r="AI18" s="73">
        <f>'Electricity demand (power, aver'!AI18*$AC$1*$AC$3*24/$AC$2</f>
        <v>592.8059115</v>
      </c>
      <c r="AJ18" s="73">
        <f>'Electricity demand (power, aver'!AJ18*$AC$1*$AC$3*24/$AC$2</f>
        <v>846.8265164</v>
      </c>
      <c r="AK18" s="73">
        <f>'Electricity demand (power, aver'!AK18*$AC$1*$AC$3*24/$AC$2</f>
        <v>1130.81112</v>
      </c>
      <c r="AL18" s="73">
        <f>'Electricity demand (power, aver'!AL18*$AC$1*$AC$3*24/$AC$2</f>
        <v>1416.438052</v>
      </c>
      <c r="AM18" s="73">
        <f>'Electricity demand (power, aver'!AM18*$AC$1*$AC$3*24/$AC$2</f>
        <v>1670.649338</v>
      </c>
      <c r="AN18" s="73">
        <f>'Electricity demand (power, aver'!AN18*$AC$1*$AC$3*24/$AC$2</f>
        <v>1875.30853</v>
      </c>
      <c r="AO18" s="73">
        <f>'Electricity demand (power, aver'!AO18*$AC$1*$AC$3*24/$AC$2</f>
        <v>2027.850854</v>
      </c>
      <c r="AP18" s="73">
        <f>'Electricity demand (power, aver'!AP18*$AC$1*$AC$3*24/$AC$2</f>
        <v>2135.124157</v>
      </c>
      <c r="AQ18" s="73">
        <f>'Electricity demand (power, aver'!AQ18*$AC$1*$AC$3*24/$AC$2</f>
        <v>2208.522839</v>
      </c>
      <c r="AR18" s="73">
        <f>'Electricity demand (power, aver'!AR18*$AC$1*$AC$3*24/$AC$2</f>
        <v>2258.445932</v>
      </c>
      <c r="AS18" s="73">
        <f>'Electricity demand (power, aver'!AS18*$AC$1*$AC$3*24/$AC$2</f>
        <v>2292.77336</v>
      </c>
      <c r="AT18" s="73">
        <f>'Electricity demand (power, aver'!AT18*$AC$1*$AC$3*24/$AC$2</f>
        <v>0</v>
      </c>
      <c r="AU18" s="73">
        <f>'Electricity demand (power, aver'!AU18*$AC$1*$AC$3*24/$AC$2</f>
        <v>0</v>
      </c>
      <c r="AV18" s="73">
        <f>'Electricity demand (power, aver'!AV18*$AC$1*$AC$3*24/$AC$2</f>
        <v>0</v>
      </c>
      <c r="AW18" s="73">
        <f>'Electricity demand (power, aver'!AW18*$AC$1*$AC$3*24/$AC$2</f>
        <v>0</v>
      </c>
      <c r="AX18" s="73">
        <f>'Electricity demand (power, aver'!AX18*$AC$1*$AC$3*24/$AC$2</f>
        <v>0</v>
      </c>
      <c r="AY18" s="73">
        <f>'Electricity demand (power, aver'!AY18*$AC$1*$AC$3*24/$AC$2</f>
        <v>0</v>
      </c>
      <c r="AZ18" s="73">
        <f>'Electricity demand (power, aver'!AZ18*$AC$1*$AC$3*24/$AC$2</f>
        <v>0</v>
      </c>
      <c r="BA18" s="73">
        <f>'Electricity demand (power, aver'!BA18*$AC$1*$AC$3*24/$AC$2</f>
        <v>0</v>
      </c>
      <c r="BB18" s="73">
        <f>'Electricity demand (power, aver'!BB18*$AC$1*$AC$3*24/$AC$2</f>
        <v>0</v>
      </c>
      <c r="BC18" s="73">
        <f>'Electricity demand (power, aver'!BC18*$AC$1*$AC$3*24/$AC$2</f>
        <v>0</v>
      </c>
      <c r="BD18" s="74">
        <f>'Electricity demand (power, aver'!BD18*$AC$1*$AC$3*24/$AC$2</f>
        <v>0</v>
      </c>
      <c r="BE18" s="3"/>
      <c r="BF18" s="3"/>
      <c r="BG18" s="3"/>
      <c r="BH18" s="3"/>
      <c r="BI18" s="3"/>
      <c r="BJ18" s="3"/>
      <c r="BK18" s="3"/>
      <c r="BL18" s="3"/>
      <c r="BM18" s="3"/>
      <c r="BN18" s="3"/>
    </row>
    <row r="19">
      <c r="A19" s="75"/>
      <c r="E19" s="76" t="s">
        <v>56</v>
      </c>
      <c r="F19" s="73">
        <f>'Electricity demand (power, aver'!F19*$AC$1*$AC$3*24/$AC$2</f>
        <v>0</v>
      </c>
      <c r="G19" s="73">
        <f>'Electricity demand (power, aver'!G19*$AC$1*$AC$3*24/$AC$2</f>
        <v>0</v>
      </c>
      <c r="H19" s="73">
        <f>'Electricity demand (power, aver'!H19*$AC$1*$AC$3*24/$AC$2</f>
        <v>0</v>
      </c>
      <c r="I19" s="73">
        <f>'Electricity demand (power, aver'!I19*$AC$1*$AC$3*24/$AC$2</f>
        <v>0</v>
      </c>
      <c r="J19" s="73">
        <f>'Electricity demand (power, aver'!J19*$AC$1*$AC$3*24/$AC$2</f>
        <v>0</v>
      </c>
      <c r="K19" s="73">
        <f>'Electricity demand (power, aver'!K19*$AC$1*$AC$3*24/$AC$2</f>
        <v>0</v>
      </c>
      <c r="L19" s="73">
        <f>'Electricity demand (power, aver'!L19*$AC$1*$AC$3*24/$AC$2</f>
        <v>0</v>
      </c>
      <c r="M19" s="73">
        <f>'Electricity demand (power, aver'!M19*$AC$1*$AC$3*24/$AC$2</f>
        <v>0</v>
      </c>
      <c r="N19" s="73">
        <f>'Electricity demand (power, aver'!N19*$AC$1*$AC$3*24/$AC$2</f>
        <v>0</v>
      </c>
      <c r="O19" s="73">
        <f>'Electricity demand (power, aver'!O19*$AC$1*$AC$3*24/$AC$2</f>
        <v>0</v>
      </c>
      <c r="P19" s="73">
        <f>'Electricity demand (power, aver'!P19*$AC$1*$AC$3*24/$AC$2</f>
        <v>0</v>
      </c>
      <c r="Q19" s="73">
        <f>'Electricity demand (power, aver'!Q19*$AC$1*$AC$3*24/$AC$2</f>
        <v>0</v>
      </c>
      <c r="R19" s="73">
        <f>'Electricity demand (power, aver'!R19*$AC$1*$AC$3*24/$AC$2</f>
        <v>0</v>
      </c>
      <c r="S19" s="73">
        <f>'Electricity demand (power, aver'!S19*$AC$1*$AC$3*24/$AC$2</f>
        <v>0</v>
      </c>
      <c r="T19" s="73">
        <f>'Electricity demand (power, aver'!T19*$AC$1*$AC$3*24/$AC$2</f>
        <v>0</v>
      </c>
      <c r="U19" s="73">
        <f>'Electricity demand (power, aver'!U19*$AC$1*$AC$3*24/$AC$2</f>
        <v>0</v>
      </c>
      <c r="V19" s="73">
        <f>'Electricity demand (power, aver'!V19*$AC$1*$AC$3*24/$AC$2</f>
        <v>0</v>
      </c>
      <c r="W19" s="73">
        <f>'Electricity demand (power, aver'!W19*$AC$1*$AC$3*24/$AC$2</f>
        <v>0</v>
      </c>
      <c r="X19" s="73">
        <f>'Electricity demand (power, aver'!X19*$AC$1*$AC$3*24/$AC$2</f>
        <v>0</v>
      </c>
      <c r="Y19" s="73">
        <f>'Electricity demand (power, aver'!Y19*$AC$1*$AC$3*24/$AC$2</f>
        <v>0</v>
      </c>
      <c r="Z19" s="73">
        <f>'Electricity demand (power, aver'!Z19*$AC$1*$AC$3*24/$AC$2</f>
        <v>0</v>
      </c>
      <c r="AA19" s="73">
        <f>'Electricity demand (power, aver'!AA19*$AC$1*$AC$3*24/$AC$2</f>
        <v>0</v>
      </c>
      <c r="AB19" s="73">
        <f>'Electricity demand (power, aver'!AB19*$AC$1*$AC$3*24/$AC$2</f>
        <v>0</v>
      </c>
      <c r="AC19" s="73">
        <f>'Electricity demand (power, aver'!AC19*$AC$1*$AC$3*24/$AC$2</f>
        <v>13.77739399</v>
      </c>
      <c r="AD19" s="73">
        <f>'Electricity demand (power, aver'!AD19*$AC$1*$AC$3*24/$AC$2</f>
        <v>52.59172491</v>
      </c>
      <c r="AE19" s="73">
        <f>'Electricity demand (power, aver'!AE19*$AC$1*$AC$3*24/$AC$2</f>
        <v>156.3486478</v>
      </c>
      <c r="AF19" s="73">
        <f>'Electricity demand (power, aver'!AF19*$AC$1*$AC$3*24/$AC$2</f>
        <v>371.5426095</v>
      </c>
      <c r="AG19" s="73">
        <f>'Electricity demand (power, aver'!AG19*$AC$1*$AC$3*24/$AC$2</f>
        <v>690.1216533</v>
      </c>
      <c r="AH19" s="73">
        <f>'Electricity demand (power, aver'!AH19*$AC$1*$AC$3*24/$AC$2</f>
        <v>1058.266463</v>
      </c>
      <c r="AI19" s="73">
        <f>'Electricity demand (power, aver'!AI19*$AC$1*$AC$3*24/$AC$2</f>
        <v>1423.168187</v>
      </c>
      <c r="AJ19" s="73">
        <f>'Electricity demand (power, aver'!AJ19*$AC$1*$AC$3*24/$AC$2</f>
        <v>1723.806782</v>
      </c>
      <c r="AK19" s="73">
        <f>'Electricity demand (power, aver'!AK19*$AC$1*$AC$3*24/$AC$2</f>
        <v>1940.808716</v>
      </c>
      <c r="AL19" s="73">
        <f>'Electricity demand (power, aver'!AL19*$AC$1*$AC$3*24/$AC$2</f>
        <v>2086.287432</v>
      </c>
      <c r="AM19" s="73">
        <f>'Electricity demand (power, aver'!AM19*$AC$1*$AC$3*24/$AC$2</f>
        <v>2176.867055</v>
      </c>
      <c r="AN19" s="73">
        <f>'Electricity demand (power, aver'!AN19*$AC$1*$AC$3*24/$AC$2</f>
        <v>2232.739664</v>
      </c>
      <c r="AO19" s="73">
        <f>'Electricity demand (power, aver'!AO19*$AC$1*$AC$3*24/$AC$2</f>
        <v>2268.276509</v>
      </c>
      <c r="AP19" s="73">
        <f>'Electricity demand (power, aver'!AP19*$AC$1*$AC$3*24/$AC$2</f>
        <v>2291.527132</v>
      </c>
      <c r="AQ19" s="73">
        <f>'Electricity demand (power, aver'!AQ19*$AC$1*$AC$3*24/$AC$2</f>
        <v>2308.054203</v>
      </c>
      <c r="AR19" s="73">
        <f>'Electricity demand (power, aver'!AR19*$AC$1*$AC$3*24/$AC$2</f>
        <v>2320.892173</v>
      </c>
      <c r="AS19" s="73">
        <f>'Electricity demand (power, aver'!AS19*$AC$1*$AC$3*24/$AC$2</f>
        <v>2331.595142</v>
      </c>
      <c r="AT19" s="73">
        <f>'Electricity demand (power, aver'!AT19*$AC$1*$AC$3*24/$AC$2</f>
        <v>0</v>
      </c>
      <c r="AU19" s="73">
        <f>'Electricity demand (power, aver'!AU19*$AC$1*$AC$3*24/$AC$2</f>
        <v>0</v>
      </c>
      <c r="AV19" s="73">
        <f>'Electricity demand (power, aver'!AV19*$AC$1*$AC$3*24/$AC$2</f>
        <v>0</v>
      </c>
      <c r="AW19" s="73">
        <f>'Electricity demand (power, aver'!AW19*$AC$1*$AC$3*24/$AC$2</f>
        <v>0</v>
      </c>
      <c r="AX19" s="73">
        <f>'Electricity demand (power, aver'!AX19*$AC$1*$AC$3*24/$AC$2</f>
        <v>0</v>
      </c>
      <c r="AY19" s="73">
        <f>'Electricity demand (power, aver'!AY19*$AC$1*$AC$3*24/$AC$2</f>
        <v>0</v>
      </c>
      <c r="AZ19" s="73">
        <f>'Electricity demand (power, aver'!AZ19*$AC$1*$AC$3*24/$AC$2</f>
        <v>0</v>
      </c>
      <c r="BA19" s="73">
        <f>'Electricity demand (power, aver'!BA19*$AC$1*$AC$3*24/$AC$2</f>
        <v>0</v>
      </c>
      <c r="BB19" s="73">
        <f>'Electricity demand (power, aver'!BB19*$AC$1*$AC$3*24/$AC$2</f>
        <v>0</v>
      </c>
      <c r="BC19" s="73">
        <f>'Electricity demand (power, aver'!BC19*$AC$1*$AC$3*24/$AC$2</f>
        <v>0</v>
      </c>
      <c r="BD19" s="74">
        <f>'Electricity demand (power, aver'!BD19*$AC$1*$AC$3*24/$AC$2</f>
        <v>0</v>
      </c>
      <c r="BE19" s="3"/>
      <c r="BF19" s="3"/>
      <c r="BG19" s="3"/>
      <c r="BH19" s="3"/>
      <c r="BI19" s="3"/>
      <c r="BJ19" s="3"/>
      <c r="BK19" s="3"/>
      <c r="BL19" s="3"/>
      <c r="BM19" s="3"/>
      <c r="BN19" s="3"/>
    </row>
    <row r="20">
      <c r="A20" s="75"/>
      <c r="E20" s="76" t="s">
        <v>55</v>
      </c>
      <c r="F20" s="73">
        <f>'Electricity demand (power, aver'!F20*$AC$1*$AC$3*24/$AC$2</f>
        <v>0</v>
      </c>
      <c r="G20" s="73">
        <f>'Electricity demand (power, aver'!G20*$AC$1*$AC$3*24/$AC$2</f>
        <v>0</v>
      </c>
      <c r="H20" s="73">
        <f>'Electricity demand (power, aver'!H20*$AC$1*$AC$3*24/$AC$2</f>
        <v>0</v>
      </c>
      <c r="I20" s="73">
        <f>'Electricity demand (power, aver'!I20*$AC$1*$AC$3*24/$AC$2</f>
        <v>0</v>
      </c>
      <c r="J20" s="73">
        <f>'Electricity demand (power, aver'!J20*$AC$1*$AC$3*24/$AC$2</f>
        <v>0</v>
      </c>
      <c r="K20" s="73">
        <f>'Electricity demand (power, aver'!K20*$AC$1*$AC$3*24/$AC$2</f>
        <v>0</v>
      </c>
      <c r="L20" s="73">
        <f>'Electricity demand (power, aver'!L20*$AC$1*$AC$3*24/$AC$2</f>
        <v>0</v>
      </c>
      <c r="M20" s="73">
        <f>'Electricity demand (power, aver'!M20*$AC$1*$AC$3*24/$AC$2</f>
        <v>0</v>
      </c>
      <c r="N20" s="73">
        <f>'Electricity demand (power, aver'!N20*$AC$1*$AC$3*24/$AC$2</f>
        <v>0</v>
      </c>
      <c r="O20" s="73">
        <f>'Electricity demand (power, aver'!O20*$AC$1*$AC$3*24/$AC$2</f>
        <v>0</v>
      </c>
      <c r="P20" s="73">
        <f>'Electricity demand (power, aver'!P20*$AC$1*$AC$3*24/$AC$2</f>
        <v>0</v>
      </c>
      <c r="Q20" s="73">
        <f>'Electricity demand (power, aver'!Q20*$AC$1*$AC$3*24/$AC$2</f>
        <v>0</v>
      </c>
      <c r="R20" s="73">
        <f>'Electricity demand (power, aver'!R20*$AC$1*$AC$3*24/$AC$2</f>
        <v>0</v>
      </c>
      <c r="S20" s="73">
        <f>'Electricity demand (power, aver'!S20*$AC$1*$AC$3*24/$AC$2</f>
        <v>0</v>
      </c>
      <c r="T20" s="73">
        <f>'Electricity demand (power, aver'!T20*$AC$1*$AC$3*24/$AC$2</f>
        <v>0</v>
      </c>
      <c r="U20" s="73">
        <f>'Electricity demand (power, aver'!U20*$AC$1*$AC$3*24/$AC$2</f>
        <v>0</v>
      </c>
      <c r="V20" s="73">
        <f>'Electricity demand (power, aver'!V20*$AC$1*$AC$3*24/$AC$2</f>
        <v>0</v>
      </c>
      <c r="W20" s="73">
        <f>'Electricity demand (power, aver'!W20*$AC$1*$AC$3*24/$AC$2</f>
        <v>0</v>
      </c>
      <c r="X20" s="73">
        <f>'Electricity demand (power, aver'!X20*$AC$1*$AC$3*24/$AC$2</f>
        <v>0</v>
      </c>
      <c r="Y20" s="73">
        <f>'Electricity demand (power, aver'!Y20*$AC$1*$AC$3*24/$AC$2</f>
        <v>0</v>
      </c>
      <c r="Z20" s="73">
        <f>'Electricity demand (power, aver'!Z20*$AC$1*$AC$3*24/$AC$2</f>
        <v>0</v>
      </c>
      <c r="AA20" s="73">
        <f>'Electricity demand (power, aver'!AA20*$AC$1*$AC$3*24/$AC$2</f>
        <v>0</v>
      </c>
      <c r="AB20" s="73">
        <f>'Electricity demand (power, aver'!AB20*$AC$1*$AC$3*24/$AC$2</f>
        <v>0</v>
      </c>
      <c r="AC20" s="73">
        <f>'Electricity demand (power, aver'!AC20*$AC$1*$AC$3*24/$AC$2</f>
        <v>41.20826625</v>
      </c>
      <c r="AD20" s="73">
        <f>'Electricity demand (power, aver'!AD20*$AC$1*$AC$3*24/$AC$2</f>
        <v>182.7722905</v>
      </c>
      <c r="AE20" s="73">
        <f>'Electricity demand (power, aver'!AE20*$AC$1*$AC$3*24/$AC$2</f>
        <v>551.1014241</v>
      </c>
      <c r="AF20" s="73">
        <f>'Electricity demand (power, aver'!AF20*$AC$1*$AC$3*24/$AC$2</f>
        <v>1141.150389</v>
      </c>
      <c r="AG20" s="73">
        <f>'Electricity demand (power, aver'!AG20*$AC$1*$AC$3*24/$AC$2</f>
        <v>1671.335408</v>
      </c>
      <c r="AH20" s="73">
        <f>'Electricity demand (power, aver'!AH20*$AC$1*$AC$3*24/$AC$2</f>
        <v>1983.247745</v>
      </c>
      <c r="AI20" s="73">
        <f>'Electricity demand (power, aver'!AI20*$AC$1*$AC$3*24/$AC$2</f>
        <v>2145.593838</v>
      </c>
      <c r="AJ20" s="73">
        <f>'Electricity demand (power, aver'!AJ20*$AC$1*$AC$3*24/$AC$2</f>
        <v>2218.363613</v>
      </c>
      <c r="AK20" s="73">
        <f>'Electricity demand (power, aver'!AK20*$AC$1*$AC$3*24/$AC$2</f>
        <v>2251.453368</v>
      </c>
      <c r="AL20" s="73">
        <f>'Electricity demand (power, aver'!AL20*$AC$1*$AC$3*24/$AC$2</f>
        <v>2271.380212</v>
      </c>
      <c r="AM20" s="73">
        <f>'Electricity demand (power, aver'!AM20*$AC$1*$AC$3*24/$AC$2</f>
        <v>2283.542023</v>
      </c>
      <c r="AN20" s="73">
        <f>'Electricity demand (power, aver'!AN20*$AC$1*$AC$3*24/$AC$2</f>
        <v>2293.050393</v>
      </c>
      <c r="AO20" s="73">
        <f>'Electricity demand (power, aver'!AO20*$AC$1*$AC$3*24/$AC$2</f>
        <v>2302.006534</v>
      </c>
      <c r="AP20" s="73">
        <f>'Electricity demand (power, aver'!AP20*$AC$1*$AC$3*24/$AC$2</f>
        <v>2310.269903</v>
      </c>
      <c r="AQ20" s="73">
        <f>'Electricity demand (power, aver'!AQ20*$AC$1*$AC$3*24/$AC$2</f>
        <v>2318.431422</v>
      </c>
      <c r="AR20" s="73">
        <f>'Electricity demand (power, aver'!AR20*$AC$1*$AC$3*24/$AC$2</f>
        <v>2326.625793</v>
      </c>
      <c r="AS20" s="73">
        <f>'Electricity demand (power, aver'!AS20*$AC$1*$AC$3*24/$AC$2</f>
        <v>2334.759096</v>
      </c>
      <c r="AT20" s="73">
        <f>'Electricity demand (power, aver'!AT20*$AC$1*$AC$3*24/$AC$2</f>
        <v>0</v>
      </c>
      <c r="AU20" s="73">
        <f>'Electricity demand (power, aver'!AU20*$AC$1*$AC$3*24/$AC$2</f>
        <v>0</v>
      </c>
      <c r="AV20" s="73">
        <f>'Electricity demand (power, aver'!AV20*$AC$1*$AC$3*24/$AC$2</f>
        <v>0</v>
      </c>
      <c r="AW20" s="73">
        <f>'Electricity demand (power, aver'!AW20*$AC$1*$AC$3*24/$AC$2</f>
        <v>0</v>
      </c>
      <c r="AX20" s="73">
        <f>'Electricity demand (power, aver'!AX20*$AC$1*$AC$3*24/$AC$2</f>
        <v>0</v>
      </c>
      <c r="AY20" s="73">
        <f>'Electricity demand (power, aver'!AY20*$AC$1*$AC$3*24/$AC$2</f>
        <v>0</v>
      </c>
      <c r="AZ20" s="73">
        <f>'Electricity demand (power, aver'!AZ20*$AC$1*$AC$3*24/$AC$2</f>
        <v>0</v>
      </c>
      <c r="BA20" s="73">
        <f>'Electricity demand (power, aver'!BA20*$AC$1*$AC$3*24/$AC$2</f>
        <v>0</v>
      </c>
      <c r="BB20" s="73">
        <f>'Electricity demand (power, aver'!BB20*$AC$1*$AC$3*24/$AC$2</f>
        <v>0</v>
      </c>
      <c r="BC20" s="73">
        <f>'Electricity demand (power, aver'!BC20*$AC$1*$AC$3*24/$AC$2</f>
        <v>0</v>
      </c>
      <c r="BD20" s="74">
        <f>'Electricity demand (power, aver'!BD20*$AC$1*$AC$3*24/$AC$2</f>
        <v>0</v>
      </c>
      <c r="BE20" s="3"/>
      <c r="BF20" s="3"/>
      <c r="BG20" s="3"/>
      <c r="BH20" s="3"/>
      <c r="BI20" s="3"/>
      <c r="BJ20" s="3"/>
      <c r="BK20" s="3"/>
      <c r="BL20" s="3"/>
      <c r="BM20" s="3"/>
      <c r="BN20" s="3"/>
    </row>
    <row r="21">
      <c r="A21" s="75"/>
      <c r="D21" s="77" t="s">
        <v>55</v>
      </c>
      <c r="E21" s="76" t="s">
        <v>57</v>
      </c>
      <c r="F21" s="73">
        <f>'Electricity demand (power, aver'!F21*$AC$1*$AC$3*24/$AC$2</f>
        <v>0</v>
      </c>
      <c r="G21" s="73">
        <f>'Electricity demand (power, aver'!G21*$AC$1*$AC$3*24/$AC$2</f>
        <v>0</v>
      </c>
      <c r="H21" s="73">
        <f>'Electricity demand (power, aver'!H21*$AC$1*$AC$3*24/$AC$2</f>
        <v>0</v>
      </c>
      <c r="I21" s="73">
        <f>'Electricity demand (power, aver'!I21*$AC$1*$AC$3*24/$AC$2</f>
        <v>0</v>
      </c>
      <c r="J21" s="73">
        <f>'Electricity demand (power, aver'!J21*$AC$1*$AC$3*24/$AC$2</f>
        <v>0</v>
      </c>
      <c r="K21" s="73">
        <f>'Electricity demand (power, aver'!K21*$AC$1*$AC$3*24/$AC$2</f>
        <v>0</v>
      </c>
      <c r="L21" s="73">
        <f>'Electricity demand (power, aver'!L21*$AC$1*$AC$3*24/$AC$2</f>
        <v>0</v>
      </c>
      <c r="M21" s="73">
        <f>'Electricity demand (power, aver'!M21*$AC$1*$AC$3*24/$AC$2</f>
        <v>0</v>
      </c>
      <c r="N21" s="73">
        <f>'Electricity demand (power, aver'!N21*$AC$1*$AC$3*24/$AC$2</f>
        <v>0</v>
      </c>
      <c r="O21" s="73">
        <f>'Electricity demand (power, aver'!O21*$AC$1*$AC$3*24/$AC$2</f>
        <v>0</v>
      </c>
      <c r="P21" s="73">
        <f>'Electricity demand (power, aver'!P21*$AC$1*$AC$3*24/$AC$2</f>
        <v>0</v>
      </c>
      <c r="Q21" s="73">
        <f>'Electricity demand (power, aver'!Q21*$AC$1*$AC$3*24/$AC$2</f>
        <v>0</v>
      </c>
      <c r="R21" s="73">
        <f>'Electricity demand (power, aver'!R21*$AC$1*$AC$3*24/$AC$2</f>
        <v>0</v>
      </c>
      <c r="S21" s="73">
        <f>'Electricity demand (power, aver'!S21*$AC$1*$AC$3*24/$AC$2</f>
        <v>0</v>
      </c>
      <c r="T21" s="73">
        <f>'Electricity demand (power, aver'!T21*$AC$1*$AC$3*24/$AC$2</f>
        <v>0</v>
      </c>
      <c r="U21" s="73">
        <f>'Electricity demand (power, aver'!U21*$AC$1*$AC$3*24/$AC$2</f>
        <v>0</v>
      </c>
      <c r="V21" s="73">
        <f>'Electricity demand (power, aver'!V21*$AC$1*$AC$3*24/$AC$2</f>
        <v>0</v>
      </c>
      <c r="W21" s="73">
        <f>'Electricity demand (power, aver'!W21*$AC$1*$AC$3*24/$AC$2</f>
        <v>0</v>
      </c>
      <c r="X21" s="73">
        <f>'Electricity demand (power, aver'!X21*$AC$1*$AC$3*24/$AC$2</f>
        <v>0</v>
      </c>
      <c r="Y21" s="73">
        <f>'Electricity demand (power, aver'!Y21*$AC$1*$AC$3*24/$AC$2</f>
        <v>0</v>
      </c>
      <c r="Z21" s="73">
        <f>'Electricity demand (power, aver'!Z21*$AC$1*$AC$3*24/$AC$2</f>
        <v>0</v>
      </c>
      <c r="AA21" s="73">
        <f>'Electricity demand (power, aver'!AA21*$AC$1*$AC$3*24/$AC$2</f>
        <v>0</v>
      </c>
      <c r="AB21" s="73">
        <f>'Electricity demand (power, aver'!AB21*$AC$1*$AC$3*24/$AC$2</f>
        <v>0</v>
      </c>
      <c r="AC21" s="73">
        <f>'Electricity demand (power, aver'!AC21*$AC$1*$AC$3*24/$AC$2</f>
        <v>14.94699992</v>
      </c>
      <c r="AD21" s="73">
        <f>'Electricity demand (power, aver'!AD21*$AC$1*$AC$3*24/$AC$2</f>
        <v>40.99426665</v>
      </c>
      <c r="AE21" s="73">
        <f>'Electricity demand (power, aver'!AE21*$AC$1*$AC$3*24/$AC$2</f>
        <v>85.23902607</v>
      </c>
      <c r="AF21" s="73">
        <f>'Electricity demand (power, aver'!AF21*$AC$1*$AC$3*24/$AC$2</f>
        <v>156.1790897</v>
      </c>
      <c r="AG21" s="73">
        <f>'Electricity demand (power, aver'!AG21*$AC$1*$AC$3*24/$AC$2</f>
        <v>259.4711548</v>
      </c>
      <c r="AH21" s="73">
        <f>'Electricity demand (power, aver'!AH21*$AC$1*$AC$3*24/$AC$2</f>
        <v>404.4245138</v>
      </c>
      <c r="AI21" s="73">
        <f>'Electricity demand (power, aver'!AI21*$AC$1*$AC$3*24/$AC$2</f>
        <v>604.0006722</v>
      </c>
      <c r="AJ21" s="73">
        <f>'Electricity demand (power, aver'!AJ21*$AC$1*$AC$3*24/$AC$2</f>
        <v>853.1598212</v>
      </c>
      <c r="AK21" s="73">
        <f>'Electricity demand (power, aver'!AK21*$AC$1*$AC$3*24/$AC$2</f>
        <v>1134.152605</v>
      </c>
      <c r="AL21" s="73">
        <f>'Electricity demand (power, aver'!AL21*$AC$1*$AC$3*24/$AC$2</f>
        <v>1418.08972</v>
      </c>
      <c r="AM21" s="73">
        <f>'Electricity demand (power, aver'!AM21*$AC$1*$AC$3*24/$AC$2</f>
        <v>1671.417475</v>
      </c>
      <c r="AN21" s="73">
        <f>'Electricity demand (power, aver'!AN21*$AC$1*$AC$3*24/$AC$2</f>
        <v>1875.648302</v>
      </c>
      <c r="AO21" s="73">
        <f>'Electricity demand (power, aver'!AO21*$AC$1*$AC$3*24/$AC$2</f>
        <v>2027.995559</v>
      </c>
      <c r="AP21" s="73">
        <f>'Electricity demand (power, aver'!AP21*$AC$1*$AC$3*24/$AC$2</f>
        <v>2135.184135</v>
      </c>
      <c r="AQ21" s="73">
        <f>'Electricity demand (power, aver'!AQ21*$AC$1*$AC$3*24/$AC$2</f>
        <v>2208.547252</v>
      </c>
      <c r="AR21" s="73">
        <f>'Electricity demand (power, aver'!AR21*$AC$1*$AC$3*24/$AC$2</f>
        <v>2258.455752</v>
      </c>
      <c r="AS21" s="73">
        <f>'Electricity demand (power, aver'!AS21*$AC$1*$AC$3*24/$AC$2</f>
        <v>2292.77728</v>
      </c>
      <c r="AT21" s="73">
        <f>'Electricity demand (power, aver'!AT21*$AC$1*$AC$3*24/$AC$2</f>
        <v>0</v>
      </c>
      <c r="AU21" s="73">
        <f>'Electricity demand (power, aver'!AU21*$AC$1*$AC$3*24/$AC$2</f>
        <v>0</v>
      </c>
      <c r="AV21" s="73">
        <f>'Electricity demand (power, aver'!AV21*$AC$1*$AC$3*24/$AC$2</f>
        <v>0</v>
      </c>
      <c r="AW21" s="73">
        <f>'Electricity demand (power, aver'!AW21*$AC$1*$AC$3*24/$AC$2</f>
        <v>0</v>
      </c>
      <c r="AX21" s="73">
        <f>'Electricity demand (power, aver'!AX21*$AC$1*$AC$3*24/$AC$2</f>
        <v>0</v>
      </c>
      <c r="AY21" s="73">
        <f>'Electricity demand (power, aver'!AY21*$AC$1*$AC$3*24/$AC$2</f>
        <v>0</v>
      </c>
      <c r="AZ21" s="73">
        <f>'Electricity demand (power, aver'!AZ21*$AC$1*$AC$3*24/$AC$2</f>
        <v>0</v>
      </c>
      <c r="BA21" s="73">
        <f>'Electricity demand (power, aver'!BA21*$AC$1*$AC$3*24/$AC$2</f>
        <v>0</v>
      </c>
      <c r="BB21" s="73">
        <f>'Electricity demand (power, aver'!BB21*$AC$1*$AC$3*24/$AC$2</f>
        <v>0</v>
      </c>
      <c r="BC21" s="73">
        <f>'Electricity demand (power, aver'!BC21*$AC$1*$AC$3*24/$AC$2</f>
        <v>0</v>
      </c>
      <c r="BD21" s="74">
        <f>'Electricity demand (power, aver'!BD21*$AC$1*$AC$3*24/$AC$2</f>
        <v>0</v>
      </c>
      <c r="BE21" s="3"/>
      <c r="BF21" s="3"/>
      <c r="BG21" s="3"/>
      <c r="BH21" s="3"/>
      <c r="BI21" s="3"/>
      <c r="BJ21" s="3"/>
      <c r="BK21" s="3"/>
      <c r="BL21" s="3"/>
      <c r="BM21" s="3"/>
      <c r="BN21" s="3"/>
    </row>
    <row r="22">
      <c r="A22" s="75"/>
      <c r="E22" s="76" t="s">
        <v>56</v>
      </c>
      <c r="F22" s="73">
        <f>'Electricity demand (power, aver'!F22*$AC$1*$AC$3*24/$AC$2</f>
        <v>0</v>
      </c>
      <c r="G22" s="73">
        <f>'Electricity demand (power, aver'!G22*$AC$1*$AC$3*24/$AC$2</f>
        <v>0</v>
      </c>
      <c r="H22" s="73">
        <f>'Electricity demand (power, aver'!H22*$AC$1*$AC$3*24/$AC$2</f>
        <v>0</v>
      </c>
      <c r="I22" s="73">
        <f>'Electricity demand (power, aver'!I22*$AC$1*$AC$3*24/$AC$2</f>
        <v>0</v>
      </c>
      <c r="J22" s="73">
        <f>'Electricity demand (power, aver'!J22*$AC$1*$AC$3*24/$AC$2</f>
        <v>0</v>
      </c>
      <c r="K22" s="73">
        <f>'Electricity demand (power, aver'!K22*$AC$1*$AC$3*24/$AC$2</f>
        <v>0</v>
      </c>
      <c r="L22" s="73">
        <f>'Electricity demand (power, aver'!L22*$AC$1*$AC$3*24/$AC$2</f>
        <v>0</v>
      </c>
      <c r="M22" s="73">
        <f>'Electricity demand (power, aver'!M22*$AC$1*$AC$3*24/$AC$2</f>
        <v>0</v>
      </c>
      <c r="N22" s="73">
        <f>'Electricity demand (power, aver'!N22*$AC$1*$AC$3*24/$AC$2</f>
        <v>0</v>
      </c>
      <c r="O22" s="73">
        <f>'Electricity demand (power, aver'!O22*$AC$1*$AC$3*24/$AC$2</f>
        <v>0</v>
      </c>
      <c r="P22" s="73">
        <f>'Electricity demand (power, aver'!P22*$AC$1*$AC$3*24/$AC$2</f>
        <v>0</v>
      </c>
      <c r="Q22" s="73">
        <f>'Electricity demand (power, aver'!Q22*$AC$1*$AC$3*24/$AC$2</f>
        <v>0</v>
      </c>
      <c r="R22" s="73">
        <f>'Electricity demand (power, aver'!R22*$AC$1*$AC$3*24/$AC$2</f>
        <v>0</v>
      </c>
      <c r="S22" s="73">
        <f>'Electricity demand (power, aver'!S22*$AC$1*$AC$3*24/$AC$2</f>
        <v>0</v>
      </c>
      <c r="T22" s="73">
        <f>'Electricity demand (power, aver'!T22*$AC$1*$AC$3*24/$AC$2</f>
        <v>0</v>
      </c>
      <c r="U22" s="73">
        <f>'Electricity demand (power, aver'!U22*$AC$1*$AC$3*24/$AC$2</f>
        <v>0</v>
      </c>
      <c r="V22" s="73">
        <f>'Electricity demand (power, aver'!V22*$AC$1*$AC$3*24/$AC$2</f>
        <v>0</v>
      </c>
      <c r="W22" s="73">
        <f>'Electricity demand (power, aver'!W22*$AC$1*$AC$3*24/$AC$2</f>
        <v>0</v>
      </c>
      <c r="X22" s="73">
        <f>'Electricity demand (power, aver'!X22*$AC$1*$AC$3*24/$AC$2</f>
        <v>0</v>
      </c>
      <c r="Y22" s="73">
        <f>'Electricity demand (power, aver'!Y22*$AC$1*$AC$3*24/$AC$2</f>
        <v>0</v>
      </c>
      <c r="Z22" s="73">
        <f>'Electricity demand (power, aver'!Z22*$AC$1*$AC$3*24/$AC$2</f>
        <v>0</v>
      </c>
      <c r="AA22" s="73">
        <f>'Electricity demand (power, aver'!AA22*$AC$1*$AC$3*24/$AC$2</f>
        <v>0</v>
      </c>
      <c r="AB22" s="73">
        <f>'Electricity demand (power, aver'!AB22*$AC$1*$AC$3*24/$AC$2</f>
        <v>0</v>
      </c>
      <c r="AC22" s="73">
        <f>'Electricity demand (power, aver'!AC22*$AC$1*$AC$3*24/$AC$2</f>
        <v>39.41211206</v>
      </c>
      <c r="AD22" s="73">
        <f>'Electricity demand (power, aver'!AD22*$AC$1*$AC$3*24/$AC$2</f>
        <v>116.3201712</v>
      </c>
      <c r="AE22" s="73">
        <f>'Electricity demand (power, aver'!AE22*$AC$1*$AC$3*24/$AC$2</f>
        <v>254.950427</v>
      </c>
      <c r="AF22" s="73">
        <f>'Electricity demand (power, aver'!AF22*$AC$1*$AC$3*24/$AC$2</f>
        <v>476.5680985</v>
      </c>
      <c r="AG22" s="73">
        <f>'Electricity demand (power, aver'!AG22*$AC$1*$AC$3*24/$AC$2</f>
        <v>771.3063225</v>
      </c>
      <c r="AH22" s="73">
        <f>'Electricity demand (power, aver'!AH22*$AC$1*$AC$3*24/$AC$2</f>
        <v>1108.464719</v>
      </c>
      <c r="AI22" s="73">
        <f>'Electricity demand (power, aver'!AI22*$AC$1*$AC$3*24/$AC$2</f>
        <v>1450.043809</v>
      </c>
      <c r="AJ22" s="73">
        <f>'Electricity demand (power, aver'!AJ22*$AC$1*$AC$3*24/$AC$2</f>
        <v>1736.698907</v>
      </c>
      <c r="AK22" s="73">
        <f>'Electricity demand (power, aver'!AK22*$AC$1*$AC$3*24/$AC$2</f>
        <v>1946.543701</v>
      </c>
      <c r="AL22" s="73">
        <f>'Electricity demand (power, aver'!AL22*$AC$1*$AC$3*24/$AC$2</f>
        <v>2088.720193</v>
      </c>
      <c r="AM22" s="73">
        <f>'Electricity demand (power, aver'!AM22*$AC$1*$AC$3*24/$AC$2</f>
        <v>2177.867942</v>
      </c>
      <c r="AN22" s="73">
        <f>'Electricity demand (power, aver'!AN22*$AC$1*$AC$3*24/$AC$2</f>
        <v>2233.144195</v>
      </c>
      <c r="AO22" s="73">
        <f>'Electricity demand (power, aver'!AO22*$AC$1*$AC$3*24/$AC$2</f>
        <v>2268.43837</v>
      </c>
      <c r="AP22" s="73">
        <f>'Electricity demand (power, aver'!AP22*$AC$1*$AC$3*24/$AC$2</f>
        <v>2291.591504</v>
      </c>
      <c r="AQ22" s="73">
        <f>'Electricity demand (power, aver'!AQ22*$AC$1*$AC$3*24/$AC$2</f>
        <v>2308.079716</v>
      </c>
      <c r="AR22" s="73">
        <f>'Electricity demand (power, aver'!AR22*$AC$1*$AC$3*24/$AC$2</f>
        <v>2320.902264</v>
      </c>
      <c r="AS22" s="73">
        <f>'Electricity demand (power, aver'!AS22*$AC$1*$AC$3*24/$AC$2</f>
        <v>2331.599128</v>
      </c>
      <c r="AT22" s="73">
        <f>'Electricity demand (power, aver'!AT22*$AC$1*$AC$3*24/$AC$2</f>
        <v>0</v>
      </c>
      <c r="AU22" s="73">
        <f>'Electricity demand (power, aver'!AU22*$AC$1*$AC$3*24/$AC$2</f>
        <v>0</v>
      </c>
      <c r="AV22" s="73">
        <f>'Electricity demand (power, aver'!AV22*$AC$1*$AC$3*24/$AC$2</f>
        <v>0</v>
      </c>
      <c r="AW22" s="73">
        <f>'Electricity demand (power, aver'!AW22*$AC$1*$AC$3*24/$AC$2</f>
        <v>0</v>
      </c>
      <c r="AX22" s="73">
        <f>'Electricity demand (power, aver'!AX22*$AC$1*$AC$3*24/$AC$2</f>
        <v>0</v>
      </c>
      <c r="AY22" s="73">
        <f>'Electricity demand (power, aver'!AY22*$AC$1*$AC$3*24/$AC$2</f>
        <v>0</v>
      </c>
      <c r="AZ22" s="73">
        <f>'Electricity demand (power, aver'!AZ22*$AC$1*$AC$3*24/$AC$2</f>
        <v>0</v>
      </c>
      <c r="BA22" s="73">
        <f>'Electricity demand (power, aver'!BA22*$AC$1*$AC$3*24/$AC$2</f>
        <v>0</v>
      </c>
      <c r="BB22" s="73">
        <f>'Electricity demand (power, aver'!BB22*$AC$1*$AC$3*24/$AC$2</f>
        <v>0</v>
      </c>
      <c r="BC22" s="73">
        <f>'Electricity demand (power, aver'!BC22*$AC$1*$AC$3*24/$AC$2</f>
        <v>0</v>
      </c>
      <c r="BD22" s="74">
        <f>'Electricity demand (power, aver'!BD22*$AC$1*$AC$3*24/$AC$2</f>
        <v>0</v>
      </c>
      <c r="BE22" s="3"/>
      <c r="BF22" s="3"/>
      <c r="BG22" s="3"/>
      <c r="BH22" s="3"/>
      <c r="BI22" s="3"/>
      <c r="BJ22" s="3"/>
      <c r="BK22" s="3"/>
      <c r="BL22" s="3"/>
      <c r="BM22" s="3"/>
      <c r="BN22" s="3"/>
    </row>
    <row r="23">
      <c r="A23" s="75"/>
      <c r="E23" s="76" t="s">
        <v>55</v>
      </c>
      <c r="F23" s="73">
        <f>'Electricity demand (power, aver'!F23*$AC$1*$AC$3*24/$AC$2</f>
        <v>0</v>
      </c>
      <c r="G23" s="73">
        <f>'Electricity demand (power, aver'!G23*$AC$1*$AC$3*24/$AC$2</f>
        <v>0</v>
      </c>
      <c r="H23" s="73">
        <f>'Electricity demand (power, aver'!H23*$AC$1*$AC$3*24/$AC$2</f>
        <v>0</v>
      </c>
      <c r="I23" s="73">
        <f>'Electricity demand (power, aver'!I23*$AC$1*$AC$3*24/$AC$2</f>
        <v>0</v>
      </c>
      <c r="J23" s="73">
        <f>'Electricity demand (power, aver'!J23*$AC$1*$AC$3*24/$AC$2</f>
        <v>0</v>
      </c>
      <c r="K23" s="73">
        <f>'Electricity demand (power, aver'!K23*$AC$1*$AC$3*24/$AC$2</f>
        <v>0</v>
      </c>
      <c r="L23" s="73">
        <f>'Electricity demand (power, aver'!L23*$AC$1*$AC$3*24/$AC$2</f>
        <v>0</v>
      </c>
      <c r="M23" s="73">
        <f>'Electricity demand (power, aver'!M23*$AC$1*$AC$3*24/$AC$2</f>
        <v>0</v>
      </c>
      <c r="N23" s="73">
        <f>'Electricity demand (power, aver'!N23*$AC$1*$AC$3*24/$AC$2</f>
        <v>0</v>
      </c>
      <c r="O23" s="73">
        <f>'Electricity demand (power, aver'!O23*$AC$1*$AC$3*24/$AC$2</f>
        <v>0</v>
      </c>
      <c r="P23" s="73">
        <f>'Electricity demand (power, aver'!P23*$AC$1*$AC$3*24/$AC$2</f>
        <v>0</v>
      </c>
      <c r="Q23" s="73">
        <f>'Electricity demand (power, aver'!Q23*$AC$1*$AC$3*24/$AC$2</f>
        <v>0</v>
      </c>
      <c r="R23" s="73">
        <f>'Electricity demand (power, aver'!R23*$AC$1*$AC$3*24/$AC$2</f>
        <v>0</v>
      </c>
      <c r="S23" s="73">
        <f>'Electricity demand (power, aver'!S23*$AC$1*$AC$3*24/$AC$2</f>
        <v>0</v>
      </c>
      <c r="T23" s="73">
        <f>'Electricity demand (power, aver'!T23*$AC$1*$AC$3*24/$AC$2</f>
        <v>0</v>
      </c>
      <c r="U23" s="73">
        <f>'Electricity demand (power, aver'!U23*$AC$1*$AC$3*24/$AC$2</f>
        <v>0</v>
      </c>
      <c r="V23" s="73">
        <f>'Electricity demand (power, aver'!V23*$AC$1*$AC$3*24/$AC$2</f>
        <v>0</v>
      </c>
      <c r="W23" s="73">
        <f>'Electricity demand (power, aver'!W23*$AC$1*$AC$3*24/$AC$2</f>
        <v>0</v>
      </c>
      <c r="X23" s="73">
        <f>'Electricity demand (power, aver'!X23*$AC$1*$AC$3*24/$AC$2</f>
        <v>0</v>
      </c>
      <c r="Y23" s="73">
        <f>'Electricity demand (power, aver'!Y23*$AC$1*$AC$3*24/$AC$2</f>
        <v>0</v>
      </c>
      <c r="Z23" s="73">
        <f>'Electricity demand (power, aver'!Z23*$AC$1*$AC$3*24/$AC$2</f>
        <v>0</v>
      </c>
      <c r="AA23" s="73">
        <f>'Electricity demand (power, aver'!AA23*$AC$1*$AC$3*24/$AC$2</f>
        <v>0</v>
      </c>
      <c r="AB23" s="73">
        <f>'Electricity demand (power, aver'!AB23*$AC$1*$AC$3*24/$AC$2</f>
        <v>0</v>
      </c>
      <c r="AC23" s="73">
        <f>'Electricity demand (power, aver'!AC23*$AC$1*$AC$3*24/$AC$2</f>
        <v>117.8818584</v>
      </c>
      <c r="AD23" s="73">
        <f>'Electricity demand (power, aver'!AD23*$AC$1*$AC$3*24/$AC$2</f>
        <v>404.2480856</v>
      </c>
      <c r="AE23" s="73">
        <f>'Electricity demand (power, aver'!AE23*$AC$1*$AC$3*24/$AC$2</f>
        <v>898.6553158</v>
      </c>
      <c r="AF23" s="73">
        <f>'Electricity demand (power, aver'!AF23*$AC$1*$AC$3*24/$AC$2</f>
        <v>1463.724099</v>
      </c>
      <c r="AG23" s="73">
        <f>'Electricity demand (power, aver'!AG23*$AC$1*$AC$3*24/$AC$2</f>
        <v>1867.948297</v>
      </c>
      <c r="AH23" s="73">
        <f>'Electricity demand (power, aver'!AH23*$AC$1*$AC$3*24/$AC$2</f>
        <v>2077.32195</v>
      </c>
      <c r="AI23" s="73">
        <f>'Electricity demand (power, aver'!AI23*$AC$1*$AC$3*24/$AC$2</f>
        <v>2186.112006</v>
      </c>
      <c r="AJ23" s="73">
        <f>'Electricity demand (power, aver'!AJ23*$AC$1*$AC$3*24/$AC$2</f>
        <v>2234.954464</v>
      </c>
      <c r="AK23" s="73">
        <f>'Electricity demand (power, aver'!AK23*$AC$1*$AC$3*24/$AC$2</f>
        <v>2258.106291</v>
      </c>
      <c r="AL23" s="73">
        <f>'Electricity demand (power, aver'!AL23*$AC$1*$AC$3*24/$AC$2</f>
        <v>2274.028804</v>
      </c>
      <c r="AM23" s="73">
        <f>'Electricity demand (power, aver'!AM23*$AC$1*$AC$3*24/$AC$2</f>
        <v>2284.591958</v>
      </c>
      <c r="AN23" s="73">
        <f>'Electricity demand (power, aver'!AN23*$AC$1*$AC$3*24/$AC$2</f>
        <v>2293.465851</v>
      </c>
      <c r="AO23" s="73">
        <f>'Electricity demand (power, aver'!AO23*$AC$1*$AC$3*24/$AC$2</f>
        <v>2302.170801</v>
      </c>
      <c r="AP23" s="73">
        <f>'Electricity demand (power, aver'!AP23*$AC$1*$AC$3*24/$AC$2</f>
        <v>2310.334802</v>
      </c>
      <c r="AQ23" s="73">
        <f>'Electricity demand (power, aver'!AQ23*$AC$1*$AC$3*24/$AC$2</f>
        <v>2318.457049</v>
      </c>
      <c r="AR23" s="73">
        <f>'Electricity demand (power, aver'!AR23*$AC$1*$AC$3*24/$AC$2</f>
        <v>2326.635909</v>
      </c>
      <c r="AS23" s="73">
        <f>'Electricity demand (power, aver'!AS23*$AC$1*$AC$3*24/$AC$2</f>
        <v>2334.763088</v>
      </c>
      <c r="AT23" s="73">
        <f>'Electricity demand (power, aver'!AT23*$AC$1*$AC$3*24/$AC$2</f>
        <v>0</v>
      </c>
      <c r="AU23" s="73">
        <f>'Electricity demand (power, aver'!AU23*$AC$1*$AC$3*24/$AC$2</f>
        <v>0</v>
      </c>
      <c r="AV23" s="73">
        <f>'Electricity demand (power, aver'!AV23*$AC$1*$AC$3*24/$AC$2</f>
        <v>0</v>
      </c>
      <c r="AW23" s="73">
        <f>'Electricity demand (power, aver'!AW23*$AC$1*$AC$3*24/$AC$2</f>
        <v>0</v>
      </c>
      <c r="AX23" s="73">
        <f>'Electricity demand (power, aver'!AX23*$AC$1*$AC$3*24/$AC$2</f>
        <v>0</v>
      </c>
      <c r="AY23" s="73">
        <f>'Electricity demand (power, aver'!AY23*$AC$1*$AC$3*24/$AC$2</f>
        <v>0</v>
      </c>
      <c r="AZ23" s="73">
        <f>'Electricity demand (power, aver'!AZ23*$AC$1*$AC$3*24/$AC$2</f>
        <v>0</v>
      </c>
      <c r="BA23" s="73">
        <f>'Electricity demand (power, aver'!BA23*$AC$1*$AC$3*24/$AC$2</f>
        <v>0</v>
      </c>
      <c r="BB23" s="73">
        <f>'Electricity demand (power, aver'!BB23*$AC$1*$AC$3*24/$AC$2</f>
        <v>0</v>
      </c>
      <c r="BC23" s="73">
        <f>'Electricity demand (power, aver'!BC23*$AC$1*$AC$3*24/$AC$2</f>
        <v>0</v>
      </c>
      <c r="BD23" s="74">
        <f>'Electricity demand (power, aver'!BD23*$AC$1*$AC$3*24/$AC$2</f>
        <v>0</v>
      </c>
      <c r="BE23" s="3"/>
      <c r="BF23" s="3"/>
      <c r="BG23" s="3"/>
      <c r="BH23" s="3"/>
      <c r="BI23" s="3"/>
      <c r="BJ23" s="3"/>
      <c r="BK23" s="3"/>
      <c r="BL23" s="3"/>
      <c r="BM23" s="3"/>
      <c r="BN23" s="3"/>
    </row>
    <row r="24">
      <c r="A24" s="75"/>
      <c r="C24" s="77" t="s">
        <v>71</v>
      </c>
      <c r="D24" s="71" t="s">
        <v>57</v>
      </c>
      <c r="E24" s="76" t="s">
        <v>57</v>
      </c>
      <c r="F24" s="73">
        <f>'Electricity demand (power, aver'!F24*$AC$1*$AC$3*24/$AC$2</f>
        <v>0</v>
      </c>
      <c r="G24" s="73">
        <f>'Electricity demand (power, aver'!G24*$AC$1*$AC$3*24/$AC$2</f>
        <v>0</v>
      </c>
      <c r="H24" s="73">
        <f>'Electricity demand (power, aver'!H24*$AC$1*$AC$3*24/$AC$2</f>
        <v>0</v>
      </c>
      <c r="I24" s="73">
        <f>'Electricity demand (power, aver'!I24*$AC$1*$AC$3*24/$AC$2</f>
        <v>0</v>
      </c>
      <c r="J24" s="73">
        <f>'Electricity demand (power, aver'!J24*$AC$1*$AC$3*24/$AC$2</f>
        <v>0</v>
      </c>
      <c r="K24" s="73">
        <f>'Electricity demand (power, aver'!K24*$AC$1*$AC$3*24/$AC$2</f>
        <v>0</v>
      </c>
      <c r="L24" s="73">
        <f>'Electricity demand (power, aver'!L24*$AC$1*$AC$3*24/$AC$2</f>
        <v>0</v>
      </c>
      <c r="M24" s="73">
        <f>'Electricity demand (power, aver'!M24*$AC$1*$AC$3*24/$AC$2</f>
        <v>0</v>
      </c>
      <c r="N24" s="73">
        <f>'Electricity demand (power, aver'!N24*$AC$1*$AC$3*24/$AC$2</f>
        <v>0</v>
      </c>
      <c r="O24" s="73">
        <f>'Electricity demand (power, aver'!O24*$AC$1*$AC$3*24/$AC$2</f>
        <v>0</v>
      </c>
      <c r="P24" s="73">
        <f>'Electricity demand (power, aver'!P24*$AC$1*$AC$3*24/$AC$2</f>
        <v>0</v>
      </c>
      <c r="Q24" s="73">
        <f>'Electricity demand (power, aver'!Q24*$AC$1*$AC$3*24/$AC$2</f>
        <v>0</v>
      </c>
      <c r="R24" s="73">
        <f>'Electricity demand (power, aver'!R24*$AC$1*$AC$3*24/$AC$2</f>
        <v>0</v>
      </c>
      <c r="S24" s="73">
        <f>'Electricity demand (power, aver'!S24*$AC$1*$AC$3*24/$AC$2</f>
        <v>0</v>
      </c>
      <c r="T24" s="73">
        <f>'Electricity demand (power, aver'!T24*$AC$1*$AC$3*24/$AC$2</f>
        <v>0</v>
      </c>
      <c r="U24" s="73">
        <f>'Electricity demand (power, aver'!U24*$AC$1*$AC$3*24/$AC$2</f>
        <v>0</v>
      </c>
      <c r="V24" s="73">
        <f>'Electricity demand (power, aver'!V24*$AC$1*$AC$3*24/$AC$2</f>
        <v>0</v>
      </c>
      <c r="W24" s="73">
        <f>'Electricity demand (power, aver'!W24*$AC$1*$AC$3*24/$AC$2</f>
        <v>0</v>
      </c>
      <c r="X24" s="73">
        <f>'Electricity demand (power, aver'!X24*$AC$1*$AC$3*24/$AC$2</f>
        <v>0</v>
      </c>
      <c r="Y24" s="73">
        <f>'Electricity demand (power, aver'!Y24*$AC$1*$AC$3*24/$AC$2</f>
        <v>0</v>
      </c>
      <c r="Z24" s="73">
        <f>'Electricity demand (power, aver'!Z24*$AC$1*$AC$3*24/$AC$2</f>
        <v>0</v>
      </c>
      <c r="AA24" s="73">
        <f>'Electricity demand (power, aver'!AA24*$AC$1*$AC$3*24/$AC$2</f>
        <v>0</v>
      </c>
      <c r="AB24" s="73">
        <f>'Electricity demand (power, aver'!AB24*$AC$1*$AC$3*24/$AC$2</f>
        <v>0</v>
      </c>
      <c r="AC24" s="73">
        <f>'Electricity demand (power, aver'!AC24*$AC$1*$AC$3*24/$AC$2</f>
        <v>1.055941183</v>
      </c>
      <c r="AD24" s="73">
        <f>'Electricity demand (power, aver'!AD24*$AC$1*$AC$3*24/$AC$2</f>
        <v>4.179817691</v>
      </c>
      <c r="AE24" s="73">
        <f>'Electricity demand (power, aver'!AE24*$AC$1*$AC$3*24/$AC$2</f>
        <v>14.91786684</v>
      </c>
      <c r="AF24" s="73">
        <f>'Electricity demand (power, aver'!AF24*$AC$1*$AC$3*24/$AC$2</f>
        <v>49.23324389</v>
      </c>
      <c r="AG24" s="73">
        <f>'Electricity demand (power, aver'!AG24*$AC$1*$AC$3*24/$AC$2</f>
        <v>134.5860368</v>
      </c>
      <c r="AH24" s="73">
        <f>'Electricity demand (power, aver'!AH24*$AC$1*$AC$3*24/$AC$2</f>
        <v>292.5910494</v>
      </c>
      <c r="AI24" s="73">
        <f>'Electricity demand (power, aver'!AI24*$AC$1*$AC$3*24/$AC$2</f>
        <v>523.6468949</v>
      </c>
      <c r="AJ24" s="73">
        <f>'Electricity demand (power, aver'!AJ24*$AC$1*$AC$3*24/$AC$2</f>
        <v>805.4634307</v>
      </c>
      <c r="AK24" s="73">
        <f>'Electricity demand (power, aver'!AK24*$AC$1*$AC$3*24/$AC$2</f>
        <v>1111.194993</v>
      </c>
      <c r="AL24" s="73">
        <f>'Electricity demand (power, aver'!AL24*$AC$1*$AC$3*24/$AC$2</f>
        <v>1411.137047</v>
      </c>
      <c r="AM24" s="73">
        <f>'Electricity demand (power, aver'!AM24*$AC$1*$AC$3*24/$AC$2</f>
        <v>1673.905129</v>
      </c>
      <c r="AN24" s="73">
        <f>'Electricity demand (power, aver'!AN24*$AC$1*$AC$3*24/$AC$2</f>
        <v>1883.368015</v>
      </c>
      <c r="AO24" s="73">
        <f>'Electricity demand (power, aver'!AO24*$AC$1*$AC$3*24/$AC$2</f>
        <v>2038.520501</v>
      </c>
      <c r="AP24" s="73">
        <f>'Electricity demand (power, aver'!AP24*$AC$1*$AC$3*24/$AC$2</f>
        <v>2147.20064</v>
      </c>
      <c r="AQ24" s="73">
        <f>'Electricity demand (power, aver'!AQ24*$AC$1*$AC$3*24/$AC$2</f>
        <v>2221.370752</v>
      </c>
      <c r="AR24" s="73">
        <f>'Electricity demand (power, aver'!AR24*$AC$1*$AC$3*24/$AC$2</f>
        <v>2271.733146</v>
      </c>
      <c r="AS24" s="73">
        <f>'Electricity demand (power, aver'!AS24*$AC$1*$AC$3*24/$AC$2</f>
        <v>2306.324273</v>
      </c>
      <c r="AT24" s="73">
        <f>'Electricity demand (power, aver'!AT24*$AC$1*$AC$3*24/$AC$2</f>
        <v>0</v>
      </c>
      <c r="AU24" s="73">
        <f>'Electricity demand (power, aver'!AU24*$AC$1*$AC$3*24/$AC$2</f>
        <v>0</v>
      </c>
      <c r="AV24" s="73">
        <f>'Electricity demand (power, aver'!AV24*$AC$1*$AC$3*24/$AC$2</f>
        <v>0</v>
      </c>
      <c r="AW24" s="73">
        <f>'Electricity demand (power, aver'!AW24*$AC$1*$AC$3*24/$AC$2</f>
        <v>0</v>
      </c>
      <c r="AX24" s="73">
        <f>'Electricity demand (power, aver'!AX24*$AC$1*$AC$3*24/$AC$2</f>
        <v>0</v>
      </c>
      <c r="AY24" s="73">
        <f>'Electricity demand (power, aver'!AY24*$AC$1*$AC$3*24/$AC$2</f>
        <v>0</v>
      </c>
      <c r="AZ24" s="73">
        <f>'Electricity demand (power, aver'!AZ24*$AC$1*$AC$3*24/$AC$2</f>
        <v>0</v>
      </c>
      <c r="BA24" s="73">
        <f>'Electricity demand (power, aver'!BA24*$AC$1*$AC$3*24/$AC$2</f>
        <v>0</v>
      </c>
      <c r="BB24" s="73">
        <f>'Electricity demand (power, aver'!BB24*$AC$1*$AC$3*24/$AC$2</f>
        <v>0</v>
      </c>
      <c r="BC24" s="73">
        <f>'Electricity demand (power, aver'!BC24*$AC$1*$AC$3*24/$AC$2</f>
        <v>0</v>
      </c>
      <c r="BD24" s="74">
        <f>'Electricity demand (power, aver'!BD24*$AC$1*$AC$3*24/$AC$2</f>
        <v>0</v>
      </c>
      <c r="BE24" s="3"/>
      <c r="BF24" s="3"/>
      <c r="BG24" s="3"/>
      <c r="BH24" s="3"/>
      <c r="BI24" s="3"/>
      <c r="BJ24" s="3"/>
      <c r="BK24" s="3"/>
      <c r="BL24" s="3"/>
      <c r="BM24" s="3"/>
      <c r="BN24" s="3"/>
    </row>
    <row r="25">
      <c r="A25" s="75"/>
      <c r="E25" s="76" t="s">
        <v>56</v>
      </c>
      <c r="F25" s="73">
        <f>'Electricity demand (power, aver'!F25*$AC$1*$AC$3*24/$AC$2</f>
        <v>0</v>
      </c>
      <c r="G25" s="73">
        <f>'Electricity demand (power, aver'!G25*$AC$1*$AC$3*24/$AC$2</f>
        <v>0</v>
      </c>
      <c r="H25" s="73">
        <f>'Electricity demand (power, aver'!H25*$AC$1*$AC$3*24/$AC$2</f>
        <v>0</v>
      </c>
      <c r="I25" s="73">
        <f>'Electricity demand (power, aver'!I25*$AC$1*$AC$3*24/$AC$2</f>
        <v>0</v>
      </c>
      <c r="J25" s="73">
        <f>'Electricity demand (power, aver'!J25*$AC$1*$AC$3*24/$AC$2</f>
        <v>0</v>
      </c>
      <c r="K25" s="73">
        <f>'Electricity demand (power, aver'!K25*$AC$1*$AC$3*24/$AC$2</f>
        <v>0</v>
      </c>
      <c r="L25" s="73">
        <f>'Electricity demand (power, aver'!L25*$AC$1*$AC$3*24/$AC$2</f>
        <v>0</v>
      </c>
      <c r="M25" s="73">
        <f>'Electricity demand (power, aver'!M25*$AC$1*$AC$3*24/$AC$2</f>
        <v>0</v>
      </c>
      <c r="N25" s="73">
        <f>'Electricity demand (power, aver'!N25*$AC$1*$AC$3*24/$AC$2</f>
        <v>0</v>
      </c>
      <c r="O25" s="73">
        <f>'Electricity demand (power, aver'!O25*$AC$1*$AC$3*24/$AC$2</f>
        <v>0</v>
      </c>
      <c r="P25" s="73">
        <f>'Electricity demand (power, aver'!P25*$AC$1*$AC$3*24/$AC$2</f>
        <v>0</v>
      </c>
      <c r="Q25" s="73">
        <f>'Electricity demand (power, aver'!Q25*$AC$1*$AC$3*24/$AC$2</f>
        <v>0</v>
      </c>
      <c r="R25" s="73">
        <f>'Electricity demand (power, aver'!R25*$AC$1*$AC$3*24/$AC$2</f>
        <v>0</v>
      </c>
      <c r="S25" s="73">
        <f>'Electricity demand (power, aver'!S25*$AC$1*$AC$3*24/$AC$2</f>
        <v>0</v>
      </c>
      <c r="T25" s="73">
        <f>'Electricity demand (power, aver'!T25*$AC$1*$AC$3*24/$AC$2</f>
        <v>0</v>
      </c>
      <c r="U25" s="73">
        <f>'Electricity demand (power, aver'!U25*$AC$1*$AC$3*24/$AC$2</f>
        <v>0</v>
      </c>
      <c r="V25" s="73">
        <f>'Electricity demand (power, aver'!V25*$AC$1*$AC$3*24/$AC$2</f>
        <v>0</v>
      </c>
      <c r="W25" s="73">
        <f>'Electricity demand (power, aver'!W25*$AC$1*$AC$3*24/$AC$2</f>
        <v>0</v>
      </c>
      <c r="X25" s="73">
        <f>'Electricity demand (power, aver'!X25*$AC$1*$AC$3*24/$AC$2</f>
        <v>0</v>
      </c>
      <c r="Y25" s="73">
        <f>'Electricity demand (power, aver'!Y25*$AC$1*$AC$3*24/$AC$2</f>
        <v>0</v>
      </c>
      <c r="Z25" s="73">
        <f>'Electricity demand (power, aver'!Z25*$AC$1*$AC$3*24/$AC$2</f>
        <v>0</v>
      </c>
      <c r="AA25" s="73">
        <f>'Electricity demand (power, aver'!AA25*$AC$1*$AC$3*24/$AC$2</f>
        <v>0</v>
      </c>
      <c r="AB25" s="73">
        <f>'Electricity demand (power, aver'!AB25*$AC$1*$AC$3*24/$AC$2</f>
        <v>0</v>
      </c>
      <c r="AC25" s="73">
        <f>'Electricity demand (power, aver'!AC25*$AC$1*$AC$3*24/$AC$2</f>
        <v>2.78429601</v>
      </c>
      <c r="AD25" s="73">
        <f>'Electricity demand (power, aver'!AD25*$AC$1*$AC$3*24/$AC$2</f>
        <v>11.86012457</v>
      </c>
      <c r="AE25" s="73">
        <f>'Electricity demand (power, aver'!AE25*$AC$1*$AC$3*24/$AC$2</f>
        <v>44.61942723</v>
      </c>
      <c r="AF25" s="73">
        <f>'Electricity demand (power, aver'!AF25*$AC$1*$AC$3*24/$AC$2</f>
        <v>150.2313368</v>
      </c>
      <c r="AG25" s="73">
        <f>'Electricity demand (power, aver'!AG25*$AC$1*$AC$3*24/$AC$2</f>
        <v>400.071681</v>
      </c>
      <c r="AH25" s="73">
        <f>'Electricity demand (power, aver'!AH25*$AC$1*$AC$3*24/$AC$2</f>
        <v>801.9465787</v>
      </c>
      <c r="AI25" s="73">
        <f>'Electricity demand (power, aver'!AI25*$AC$1*$AC$3*24/$AC$2</f>
        <v>1257.135915</v>
      </c>
      <c r="AJ25" s="73">
        <f>'Electricity demand (power, aver'!AJ25*$AC$1*$AC$3*24/$AC$2</f>
        <v>1639.607756</v>
      </c>
      <c r="AK25" s="73">
        <f>'Electricity demand (power, aver'!AK25*$AC$1*$AC$3*24/$AC$2</f>
        <v>1907.141599</v>
      </c>
      <c r="AL25" s="73">
        <f>'Electricity demand (power, aver'!AL25*$AC$1*$AC$3*24/$AC$2</f>
        <v>2078.479523</v>
      </c>
      <c r="AM25" s="73">
        <f>'Electricity demand (power, aver'!AM25*$AC$1*$AC$3*24/$AC$2</f>
        <v>2181.109371</v>
      </c>
      <c r="AN25" s="73">
        <f>'Electricity demand (power, aver'!AN25*$AC$1*$AC$3*24/$AC$2</f>
        <v>2242.335275</v>
      </c>
      <c r="AO25" s="73">
        <f>'Electricity demand (power, aver'!AO25*$AC$1*$AC$3*24/$AC$2</f>
        <v>2280.211169</v>
      </c>
      <c r="AP25" s="73">
        <f>'Electricity demand (power, aver'!AP25*$AC$1*$AC$3*24/$AC$2</f>
        <v>2304.488247</v>
      </c>
      <c r="AQ25" s="73">
        <f>'Electricity demand (power, aver'!AQ25*$AC$1*$AC$3*24/$AC$2</f>
        <v>2321.481133</v>
      </c>
      <c r="AR25" s="73">
        <f>'Electricity demand (power, aver'!AR25*$AC$1*$AC$3*24/$AC$2</f>
        <v>2334.54678</v>
      </c>
      <c r="AS25" s="73">
        <f>'Electricity demand (power, aver'!AS25*$AC$1*$AC$3*24/$AC$2</f>
        <v>2345.375501</v>
      </c>
      <c r="AT25" s="73">
        <f>'Electricity demand (power, aver'!AT25*$AC$1*$AC$3*24/$AC$2</f>
        <v>0</v>
      </c>
      <c r="AU25" s="73">
        <f>'Electricity demand (power, aver'!AU25*$AC$1*$AC$3*24/$AC$2</f>
        <v>0</v>
      </c>
      <c r="AV25" s="73">
        <f>'Electricity demand (power, aver'!AV25*$AC$1*$AC$3*24/$AC$2</f>
        <v>0</v>
      </c>
      <c r="AW25" s="73">
        <f>'Electricity demand (power, aver'!AW25*$AC$1*$AC$3*24/$AC$2</f>
        <v>0</v>
      </c>
      <c r="AX25" s="73">
        <f>'Electricity demand (power, aver'!AX25*$AC$1*$AC$3*24/$AC$2</f>
        <v>0</v>
      </c>
      <c r="AY25" s="73">
        <f>'Electricity demand (power, aver'!AY25*$AC$1*$AC$3*24/$AC$2</f>
        <v>0</v>
      </c>
      <c r="AZ25" s="73">
        <f>'Electricity demand (power, aver'!AZ25*$AC$1*$AC$3*24/$AC$2</f>
        <v>0</v>
      </c>
      <c r="BA25" s="73">
        <f>'Electricity demand (power, aver'!BA25*$AC$1*$AC$3*24/$AC$2</f>
        <v>0</v>
      </c>
      <c r="BB25" s="73">
        <f>'Electricity demand (power, aver'!BB25*$AC$1*$AC$3*24/$AC$2</f>
        <v>0</v>
      </c>
      <c r="BC25" s="73">
        <f>'Electricity demand (power, aver'!BC25*$AC$1*$AC$3*24/$AC$2</f>
        <v>0</v>
      </c>
      <c r="BD25" s="74">
        <f>'Electricity demand (power, aver'!BD25*$AC$1*$AC$3*24/$AC$2</f>
        <v>0</v>
      </c>
      <c r="BE25" s="3"/>
      <c r="BF25" s="3"/>
      <c r="BG25" s="3"/>
      <c r="BH25" s="3"/>
      <c r="BI25" s="3"/>
      <c r="BJ25" s="3"/>
      <c r="BK25" s="3"/>
      <c r="BL25" s="3"/>
      <c r="BM25" s="3"/>
      <c r="BN25" s="3"/>
    </row>
    <row r="26">
      <c r="A26" s="75"/>
      <c r="E26" s="76" t="s">
        <v>55</v>
      </c>
      <c r="F26" s="73">
        <f>'Electricity demand (power, aver'!F26*$AC$1*$AC$3*24/$AC$2</f>
        <v>0</v>
      </c>
      <c r="G26" s="73">
        <f>'Electricity demand (power, aver'!G26*$AC$1*$AC$3*24/$AC$2</f>
        <v>0</v>
      </c>
      <c r="H26" s="73">
        <f>'Electricity demand (power, aver'!H26*$AC$1*$AC$3*24/$AC$2</f>
        <v>0</v>
      </c>
      <c r="I26" s="73">
        <f>'Electricity demand (power, aver'!I26*$AC$1*$AC$3*24/$AC$2</f>
        <v>0</v>
      </c>
      <c r="J26" s="73">
        <f>'Electricity demand (power, aver'!J26*$AC$1*$AC$3*24/$AC$2</f>
        <v>0</v>
      </c>
      <c r="K26" s="73">
        <f>'Electricity demand (power, aver'!K26*$AC$1*$AC$3*24/$AC$2</f>
        <v>0</v>
      </c>
      <c r="L26" s="73">
        <f>'Electricity demand (power, aver'!L26*$AC$1*$AC$3*24/$AC$2</f>
        <v>0</v>
      </c>
      <c r="M26" s="73">
        <f>'Electricity demand (power, aver'!M26*$AC$1*$AC$3*24/$AC$2</f>
        <v>0</v>
      </c>
      <c r="N26" s="73">
        <f>'Electricity demand (power, aver'!N26*$AC$1*$AC$3*24/$AC$2</f>
        <v>0</v>
      </c>
      <c r="O26" s="73">
        <f>'Electricity demand (power, aver'!O26*$AC$1*$AC$3*24/$AC$2</f>
        <v>0</v>
      </c>
      <c r="P26" s="73">
        <f>'Electricity demand (power, aver'!P26*$AC$1*$AC$3*24/$AC$2</f>
        <v>0</v>
      </c>
      <c r="Q26" s="73">
        <f>'Electricity demand (power, aver'!Q26*$AC$1*$AC$3*24/$AC$2</f>
        <v>0</v>
      </c>
      <c r="R26" s="73">
        <f>'Electricity demand (power, aver'!R26*$AC$1*$AC$3*24/$AC$2</f>
        <v>0</v>
      </c>
      <c r="S26" s="73">
        <f>'Electricity demand (power, aver'!S26*$AC$1*$AC$3*24/$AC$2</f>
        <v>0</v>
      </c>
      <c r="T26" s="73">
        <f>'Electricity demand (power, aver'!T26*$AC$1*$AC$3*24/$AC$2</f>
        <v>0</v>
      </c>
      <c r="U26" s="73">
        <f>'Electricity demand (power, aver'!U26*$AC$1*$AC$3*24/$AC$2</f>
        <v>0</v>
      </c>
      <c r="V26" s="73">
        <f>'Electricity demand (power, aver'!V26*$AC$1*$AC$3*24/$AC$2</f>
        <v>0</v>
      </c>
      <c r="W26" s="73">
        <f>'Electricity demand (power, aver'!W26*$AC$1*$AC$3*24/$AC$2</f>
        <v>0</v>
      </c>
      <c r="X26" s="73">
        <f>'Electricity demand (power, aver'!X26*$AC$1*$AC$3*24/$AC$2</f>
        <v>0</v>
      </c>
      <c r="Y26" s="73">
        <f>'Electricity demand (power, aver'!Y26*$AC$1*$AC$3*24/$AC$2</f>
        <v>0</v>
      </c>
      <c r="Z26" s="73">
        <f>'Electricity demand (power, aver'!Z26*$AC$1*$AC$3*24/$AC$2</f>
        <v>0</v>
      </c>
      <c r="AA26" s="73">
        <f>'Electricity demand (power, aver'!AA26*$AC$1*$AC$3*24/$AC$2</f>
        <v>0</v>
      </c>
      <c r="AB26" s="73">
        <f>'Electricity demand (power, aver'!AB26*$AC$1*$AC$3*24/$AC$2</f>
        <v>0</v>
      </c>
      <c r="AC26" s="73">
        <f>'Electricity demand (power, aver'!AC26*$AC$1*$AC$3*24/$AC$2</f>
        <v>8.3278457</v>
      </c>
      <c r="AD26" s="73">
        <f>'Electricity demand (power, aver'!AD26*$AC$1*$AC$3*24/$AC$2</f>
        <v>41.21755156</v>
      </c>
      <c r="AE26" s="73">
        <f>'Electricity demand (power, aver'!AE26*$AC$1*$AC$3*24/$AC$2</f>
        <v>157.275616</v>
      </c>
      <c r="AF26" s="73">
        <f>'Electricity demand (power, aver'!AF26*$AC$1*$AC$3*24/$AC$2</f>
        <v>461.4182709</v>
      </c>
      <c r="AG26" s="73">
        <f>'Electricity demand (power, aver'!AG26*$AC$1*$AC$3*24/$AC$2</f>
        <v>968.8928942</v>
      </c>
      <c r="AH26" s="73">
        <f>'Electricity demand (power, aver'!AH26*$AC$1*$AC$3*24/$AC$2</f>
        <v>1502.890622</v>
      </c>
      <c r="AI26" s="73">
        <f>'Electricity demand (power, aver'!AI26*$AC$1*$AC$3*24/$AC$2</f>
        <v>1895.280612</v>
      </c>
      <c r="AJ26" s="73">
        <f>'Electricity demand (power, aver'!AJ26*$AC$1*$AC$3*24/$AC$2</f>
        <v>2110.00805</v>
      </c>
      <c r="AK26" s="73">
        <f>'Electricity demand (power, aver'!AK26*$AC$1*$AC$3*24/$AC$2</f>
        <v>2212.397513</v>
      </c>
      <c r="AL26" s="73">
        <f>'Electricity demand (power, aver'!AL26*$AC$1*$AC$3*24/$AC$2</f>
        <v>2262.879595</v>
      </c>
      <c r="AM26" s="73">
        <f>'Electricity demand (power, aver'!AM26*$AC$1*$AC$3*24/$AC$2</f>
        <v>2287.99223</v>
      </c>
      <c r="AN26" s="73">
        <f>'Electricity demand (power, aver'!AN26*$AC$1*$AC$3*24/$AC$2</f>
        <v>2302.9052</v>
      </c>
      <c r="AO26" s="73">
        <f>'Electricity demand (power, aver'!AO26*$AC$1*$AC$3*24/$AC$2</f>
        <v>2314.118666</v>
      </c>
      <c r="AP26" s="73">
        <f>'Electricity demand (power, aver'!AP26*$AC$1*$AC$3*24/$AC$2</f>
        <v>2323.337029</v>
      </c>
      <c r="AQ26" s="73">
        <f>'Electricity demand (power, aver'!AQ26*$AC$1*$AC$3*24/$AC$2</f>
        <v>2331.91872</v>
      </c>
      <c r="AR26" s="73">
        <f>'Electricity demand (power, aver'!AR26*$AC$1*$AC$3*24/$AC$2</f>
        <v>2340.314133</v>
      </c>
      <c r="AS26" s="73">
        <f>'Electricity demand (power, aver'!AS26*$AC$1*$AC$3*24/$AC$2</f>
        <v>2348.558156</v>
      </c>
      <c r="AT26" s="73">
        <f>'Electricity demand (power, aver'!AT26*$AC$1*$AC$3*24/$AC$2</f>
        <v>0</v>
      </c>
      <c r="AU26" s="73">
        <f>'Electricity demand (power, aver'!AU26*$AC$1*$AC$3*24/$AC$2</f>
        <v>0</v>
      </c>
      <c r="AV26" s="73">
        <f>'Electricity demand (power, aver'!AV26*$AC$1*$AC$3*24/$AC$2</f>
        <v>0</v>
      </c>
      <c r="AW26" s="73">
        <f>'Electricity demand (power, aver'!AW26*$AC$1*$AC$3*24/$AC$2</f>
        <v>0</v>
      </c>
      <c r="AX26" s="73">
        <f>'Electricity demand (power, aver'!AX26*$AC$1*$AC$3*24/$AC$2</f>
        <v>0</v>
      </c>
      <c r="AY26" s="73">
        <f>'Electricity demand (power, aver'!AY26*$AC$1*$AC$3*24/$AC$2</f>
        <v>0</v>
      </c>
      <c r="AZ26" s="73">
        <f>'Electricity demand (power, aver'!AZ26*$AC$1*$AC$3*24/$AC$2</f>
        <v>0</v>
      </c>
      <c r="BA26" s="73">
        <f>'Electricity demand (power, aver'!BA26*$AC$1*$AC$3*24/$AC$2</f>
        <v>0</v>
      </c>
      <c r="BB26" s="73">
        <f>'Electricity demand (power, aver'!BB26*$AC$1*$AC$3*24/$AC$2</f>
        <v>0</v>
      </c>
      <c r="BC26" s="73">
        <f>'Electricity demand (power, aver'!BC26*$AC$1*$AC$3*24/$AC$2</f>
        <v>0</v>
      </c>
      <c r="BD26" s="74">
        <f>'Electricity demand (power, aver'!BD26*$AC$1*$AC$3*24/$AC$2</f>
        <v>0</v>
      </c>
      <c r="BE26" s="3"/>
      <c r="BF26" s="3"/>
      <c r="BG26" s="3"/>
      <c r="BH26" s="3"/>
      <c r="BI26" s="3"/>
      <c r="BJ26" s="3"/>
      <c r="BK26" s="3"/>
      <c r="BL26" s="3"/>
      <c r="BM26" s="3"/>
      <c r="BN26" s="3"/>
    </row>
    <row r="27">
      <c r="A27" s="75"/>
      <c r="D27" s="77" t="s">
        <v>56</v>
      </c>
      <c r="E27" s="76" t="s">
        <v>57</v>
      </c>
      <c r="F27" s="73">
        <f>'Electricity demand (power, aver'!F27*$AC$1*$AC$3*24/$AC$2</f>
        <v>0</v>
      </c>
      <c r="G27" s="73">
        <f>'Electricity demand (power, aver'!G27*$AC$1*$AC$3*24/$AC$2</f>
        <v>0</v>
      </c>
      <c r="H27" s="73">
        <f>'Electricity demand (power, aver'!H27*$AC$1*$AC$3*24/$AC$2</f>
        <v>0</v>
      </c>
      <c r="I27" s="73">
        <f>'Electricity demand (power, aver'!I27*$AC$1*$AC$3*24/$AC$2</f>
        <v>0</v>
      </c>
      <c r="J27" s="73">
        <f>'Electricity demand (power, aver'!J27*$AC$1*$AC$3*24/$AC$2</f>
        <v>0</v>
      </c>
      <c r="K27" s="73">
        <f>'Electricity demand (power, aver'!K27*$AC$1*$AC$3*24/$AC$2</f>
        <v>0</v>
      </c>
      <c r="L27" s="73">
        <f>'Electricity demand (power, aver'!L27*$AC$1*$AC$3*24/$AC$2</f>
        <v>0</v>
      </c>
      <c r="M27" s="73">
        <f>'Electricity demand (power, aver'!M27*$AC$1*$AC$3*24/$AC$2</f>
        <v>0</v>
      </c>
      <c r="N27" s="73">
        <f>'Electricity demand (power, aver'!N27*$AC$1*$AC$3*24/$AC$2</f>
        <v>0</v>
      </c>
      <c r="O27" s="73">
        <f>'Electricity demand (power, aver'!O27*$AC$1*$AC$3*24/$AC$2</f>
        <v>0</v>
      </c>
      <c r="P27" s="73">
        <f>'Electricity demand (power, aver'!P27*$AC$1*$AC$3*24/$AC$2</f>
        <v>0</v>
      </c>
      <c r="Q27" s="73">
        <f>'Electricity demand (power, aver'!Q27*$AC$1*$AC$3*24/$AC$2</f>
        <v>0</v>
      </c>
      <c r="R27" s="73">
        <f>'Electricity demand (power, aver'!R27*$AC$1*$AC$3*24/$AC$2</f>
        <v>0</v>
      </c>
      <c r="S27" s="73">
        <f>'Electricity demand (power, aver'!S27*$AC$1*$AC$3*24/$AC$2</f>
        <v>0</v>
      </c>
      <c r="T27" s="73">
        <f>'Electricity demand (power, aver'!T27*$AC$1*$AC$3*24/$AC$2</f>
        <v>0</v>
      </c>
      <c r="U27" s="73">
        <f>'Electricity demand (power, aver'!U27*$AC$1*$AC$3*24/$AC$2</f>
        <v>0</v>
      </c>
      <c r="V27" s="73">
        <f>'Electricity demand (power, aver'!V27*$AC$1*$AC$3*24/$AC$2</f>
        <v>0</v>
      </c>
      <c r="W27" s="73">
        <f>'Electricity demand (power, aver'!W27*$AC$1*$AC$3*24/$AC$2</f>
        <v>0</v>
      </c>
      <c r="X27" s="73">
        <f>'Electricity demand (power, aver'!X27*$AC$1*$AC$3*24/$AC$2</f>
        <v>0</v>
      </c>
      <c r="Y27" s="73">
        <f>'Electricity demand (power, aver'!Y27*$AC$1*$AC$3*24/$AC$2</f>
        <v>0</v>
      </c>
      <c r="Z27" s="73">
        <f>'Electricity demand (power, aver'!Z27*$AC$1*$AC$3*24/$AC$2</f>
        <v>0</v>
      </c>
      <c r="AA27" s="73">
        <f>'Electricity demand (power, aver'!AA27*$AC$1*$AC$3*24/$AC$2</f>
        <v>0</v>
      </c>
      <c r="AB27" s="73">
        <f>'Electricity demand (power, aver'!AB27*$AC$1*$AC$3*24/$AC$2</f>
        <v>0</v>
      </c>
      <c r="AC27" s="73">
        <f>'Electricity demand (power, aver'!AC27*$AC$1*$AC$3*24/$AC$2</f>
        <v>5.256040061</v>
      </c>
      <c r="AD27" s="73">
        <f>'Electricity demand (power, aver'!AD27*$AC$1*$AC$3*24/$AC$2</f>
        <v>18.64458709</v>
      </c>
      <c r="AE27" s="73">
        <f>'Electricity demand (power, aver'!AE27*$AC$1*$AC$3*24/$AC$2</f>
        <v>52.58285107</v>
      </c>
      <c r="AF27" s="73">
        <f>'Electricity demand (power, aver'!AF27*$AC$1*$AC$3*24/$AC$2</f>
        <v>122.4824352</v>
      </c>
      <c r="AG27" s="73">
        <f>'Electricity demand (power, aver'!AG27*$AC$1*$AC$3*24/$AC$2</f>
        <v>233.5366859</v>
      </c>
      <c r="AH27" s="73">
        <f>'Electricity demand (power, aver'!AH27*$AC$1*$AC$3*24/$AC$2</f>
        <v>388.3988152</v>
      </c>
      <c r="AI27" s="73">
        <f>'Electricity demand (power, aver'!AI27*$AC$1*$AC$3*24/$AC$2</f>
        <v>596.320571</v>
      </c>
      <c r="AJ27" s="73">
        <f>'Electricity demand (power, aver'!AJ27*$AC$1*$AC$3*24/$AC$2</f>
        <v>851.847227</v>
      </c>
      <c r="AK27" s="73">
        <f>'Electricity demand (power, aver'!AK27*$AC$1*$AC$3*24/$AC$2</f>
        <v>1137.515533</v>
      </c>
      <c r="AL27" s="73">
        <f>'Electricity demand (power, aver'!AL27*$AC$1*$AC$3*24/$AC$2</f>
        <v>1424.835906</v>
      </c>
      <c r="AM27" s="73">
        <f>'Electricity demand (power, aver'!AM27*$AC$1*$AC$3*24/$AC$2</f>
        <v>1680.554374</v>
      </c>
      <c r="AN27" s="73">
        <f>'Electricity demand (power, aver'!AN27*$AC$1*$AC$3*24/$AC$2</f>
        <v>1886.42696</v>
      </c>
      <c r="AO27" s="73">
        <f>'Electricity demand (power, aver'!AO27*$AC$1*$AC$3*24/$AC$2</f>
        <v>2039.873685</v>
      </c>
      <c r="AP27" s="73">
        <f>'Electricity demand (power, aver'!AP27*$AC$1*$AC$3*24/$AC$2</f>
        <v>2147.782996</v>
      </c>
      <c r="AQ27" s="73">
        <f>'Electricity demand (power, aver'!AQ27*$AC$1*$AC$3*24/$AC$2</f>
        <v>2221.616848</v>
      </c>
      <c r="AR27" s="73">
        <f>'Electricity demand (power, aver'!AR27*$AC$1*$AC$3*24/$AC$2</f>
        <v>2271.835928</v>
      </c>
      <c r="AS27" s="73">
        <f>'Electricity demand (power, aver'!AS27*$AC$1*$AC$3*24/$AC$2</f>
        <v>2306.366878</v>
      </c>
      <c r="AT27" s="73">
        <f>'Electricity demand (power, aver'!AT27*$AC$1*$AC$3*24/$AC$2</f>
        <v>0</v>
      </c>
      <c r="AU27" s="73">
        <f>'Electricity demand (power, aver'!AU27*$AC$1*$AC$3*24/$AC$2</f>
        <v>0</v>
      </c>
      <c r="AV27" s="73">
        <f>'Electricity demand (power, aver'!AV27*$AC$1*$AC$3*24/$AC$2</f>
        <v>0</v>
      </c>
      <c r="AW27" s="73">
        <f>'Electricity demand (power, aver'!AW27*$AC$1*$AC$3*24/$AC$2</f>
        <v>0</v>
      </c>
      <c r="AX27" s="73">
        <f>'Electricity demand (power, aver'!AX27*$AC$1*$AC$3*24/$AC$2</f>
        <v>0</v>
      </c>
      <c r="AY27" s="73">
        <f>'Electricity demand (power, aver'!AY27*$AC$1*$AC$3*24/$AC$2</f>
        <v>0</v>
      </c>
      <c r="AZ27" s="73">
        <f>'Electricity demand (power, aver'!AZ27*$AC$1*$AC$3*24/$AC$2</f>
        <v>0</v>
      </c>
      <c r="BA27" s="73">
        <f>'Electricity demand (power, aver'!BA27*$AC$1*$AC$3*24/$AC$2</f>
        <v>0</v>
      </c>
      <c r="BB27" s="73">
        <f>'Electricity demand (power, aver'!BB27*$AC$1*$AC$3*24/$AC$2</f>
        <v>0</v>
      </c>
      <c r="BC27" s="73">
        <f>'Electricity demand (power, aver'!BC27*$AC$1*$AC$3*24/$AC$2</f>
        <v>0</v>
      </c>
      <c r="BD27" s="74">
        <f>'Electricity demand (power, aver'!BD27*$AC$1*$AC$3*24/$AC$2</f>
        <v>0</v>
      </c>
      <c r="BE27" s="3"/>
      <c r="BF27" s="3"/>
      <c r="BG27" s="3"/>
      <c r="BH27" s="3"/>
      <c r="BI27" s="3"/>
      <c r="BJ27" s="3"/>
      <c r="BK27" s="3"/>
      <c r="BL27" s="3"/>
      <c r="BM27" s="3"/>
      <c r="BN27" s="3"/>
    </row>
    <row r="28">
      <c r="A28" s="75"/>
      <c r="E28" s="76" t="s">
        <v>56</v>
      </c>
      <c r="F28" s="73">
        <f>'Electricity demand (power, aver'!F28*$AC$1*$AC$3*24/$AC$2</f>
        <v>0</v>
      </c>
      <c r="G28" s="73">
        <f>'Electricity demand (power, aver'!G28*$AC$1*$AC$3*24/$AC$2</f>
        <v>0</v>
      </c>
      <c r="H28" s="73">
        <f>'Electricity demand (power, aver'!H28*$AC$1*$AC$3*24/$AC$2</f>
        <v>0</v>
      </c>
      <c r="I28" s="73">
        <f>'Electricity demand (power, aver'!I28*$AC$1*$AC$3*24/$AC$2</f>
        <v>0</v>
      </c>
      <c r="J28" s="73">
        <f>'Electricity demand (power, aver'!J28*$AC$1*$AC$3*24/$AC$2</f>
        <v>0</v>
      </c>
      <c r="K28" s="73">
        <f>'Electricity demand (power, aver'!K28*$AC$1*$AC$3*24/$AC$2</f>
        <v>0</v>
      </c>
      <c r="L28" s="73">
        <f>'Electricity demand (power, aver'!L28*$AC$1*$AC$3*24/$AC$2</f>
        <v>0</v>
      </c>
      <c r="M28" s="73">
        <f>'Electricity demand (power, aver'!M28*$AC$1*$AC$3*24/$AC$2</f>
        <v>0</v>
      </c>
      <c r="N28" s="73">
        <f>'Electricity demand (power, aver'!N28*$AC$1*$AC$3*24/$AC$2</f>
        <v>0</v>
      </c>
      <c r="O28" s="73">
        <f>'Electricity demand (power, aver'!O28*$AC$1*$AC$3*24/$AC$2</f>
        <v>0</v>
      </c>
      <c r="P28" s="73">
        <f>'Electricity demand (power, aver'!P28*$AC$1*$AC$3*24/$AC$2</f>
        <v>0</v>
      </c>
      <c r="Q28" s="73">
        <f>'Electricity demand (power, aver'!Q28*$AC$1*$AC$3*24/$AC$2</f>
        <v>0</v>
      </c>
      <c r="R28" s="73">
        <f>'Electricity demand (power, aver'!R28*$AC$1*$AC$3*24/$AC$2</f>
        <v>0</v>
      </c>
      <c r="S28" s="73">
        <f>'Electricity demand (power, aver'!S28*$AC$1*$AC$3*24/$AC$2</f>
        <v>0</v>
      </c>
      <c r="T28" s="73">
        <f>'Electricity demand (power, aver'!T28*$AC$1*$AC$3*24/$AC$2</f>
        <v>0</v>
      </c>
      <c r="U28" s="73">
        <f>'Electricity demand (power, aver'!U28*$AC$1*$AC$3*24/$AC$2</f>
        <v>0</v>
      </c>
      <c r="V28" s="73">
        <f>'Electricity demand (power, aver'!V28*$AC$1*$AC$3*24/$AC$2</f>
        <v>0</v>
      </c>
      <c r="W28" s="73">
        <f>'Electricity demand (power, aver'!W28*$AC$1*$AC$3*24/$AC$2</f>
        <v>0</v>
      </c>
      <c r="X28" s="73">
        <f>'Electricity demand (power, aver'!X28*$AC$1*$AC$3*24/$AC$2</f>
        <v>0</v>
      </c>
      <c r="Y28" s="73">
        <f>'Electricity demand (power, aver'!Y28*$AC$1*$AC$3*24/$AC$2</f>
        <v>0</v>
      </c>
      <c r="Z28" s="73">
        <f>'Electricity demand (power, aver'!Z28*$AC$1*$AC$3*24/$AC$2</f>
        <v>0</v>
      </c>
      <c r="AA28" s="73">
        <f>'Electricity demand (power, aver'!AA28*$AC$1*$AC$3*24/$AC$2</f>
        <v>0</v>
      </c>
      <c r="AB28" s="73">
        <f>'Electricity demand (power, aver'!AB28*$AC$1*$AC$3*24/$AC$2</f>
        <v>0</v>
      </c>
      <c r="AC28" s="73">
        <f>'Electricity demand (power, aver'!AC28*$AC$1*$AC$3*24/$AC$2</f>
        <v>13.85907814</v>
      </c>
      <c r="AD28" s="73">
        <f>'Electricity demand (power, aver'!AD28*$AC$1*$AC$3*24/$AC$2</f>
        <v>52.90353356</v>
      </c>
      <c r="AE28" s="73">
        <f>'Electricity demand (power, aver'!AE28*$AC$1*$AC$3*24/$AC$2</f>
        <v>157.275616</v>
      </c>
      <c r="AF28" s="73">
        <f>'Electricity demand (power, aver'!AF28*$AC$1*$AC$3*24/$AC$2</f>
        <v>373.7454313</v>
      </c>
      <c r="AG28" s="73">
        <f>'Electricity demand (power, aver'!AG28*$AC$1*$AC$3*24/$AC$2</f>
        <v>694.2132836</v>
      </c>
      <c r="AH28" s="73">
        <f>'Electricity demand (power, aver'!AH28*$AC$1*$AC$3*24/$AC$2</f>
        <v>1064.54077</v>
      </c>
      <c r="AI28" s="73">
        <f>'Electricity demand (power, aver'!AI28*$AC$1*$AC$3*24/$AC$2</f>
        <v>1431.605943</v>
      </c>
      <c r="AJ28" s="73">
        <f>'Electricity demand (power, aver'!AJ28*$AC$1*$AC$3*24/$AC$2</f>
        <v>1734.02698</v>
      </c>
      <c r="AK28" s="73">
        <f>'Electricity demand (power, aver'!AK28*$AC$1*$AC$3*24/$AC$2</f>
        <v>1952.315487</v>
      </c>
      <c r="AL28" s="73">
        <f>'Electricity demand (power, aver'!AL28*$AC$1*$AC$3*24/$AC$2</f>
        <v>2098.656725</v>
      </c>
      <c r="AM28" s="73">
        <f>'Electricity demand (power, aver'!AM28*$AC$1*$AC$3*24/$AC$2</f>
        <v>2189.773381</v>
      </c>
      <c r="AN28" s="73">
        <f>'Electricity demand (power, aver'!AN28*$AC$1*$AC$3*24/$AC$2</f>
        <v>2245.977251</v>
      </c>
      <c r="AO28" s="73">
        <f>'Electricity demand (power, aver'!AO28*$AC$1*$AC$3*24/$AC$2</f>
        <v>2281.724789</v>
      </c>
      <c r="AP28" s="73">
        <f>'Electricity demand (power, aver'!AP28*$AC$1*$AC$3*24/$AC$2</f>
        <v>2305.113261</v>
      </c>
      <c r="AQ28" s="73">
        <f>'Electricity demand (power, aver'!AQ28*$AC$1*$AC$3*24/$AC$2</f>
        <v>2321.738319</v>
      </c>
      <c r="AR28" s="73">
        <f>'Electricity demand (power, aver'!AR28*$AC$1*$AC$3*24/$AC$2</f>
        <v>2334.652404</v>
      </c>
      <c r="AS28" s="73">
        <f>'Electricity demand (power, aver'!AS28*$AC$1*$AC$3*24/$AC$2</f>
        <v>2345.418828</v>
      </c>
      <c r="AT28" s="73">
        <f>'Electricity demand (power, aver'!AT28*$AC$1*$AC$3*24/$AC$2</f>
        <v>0</v>
      </c>
      <c r="AU28" s="73">
        <f>'Electricity demand (power, aver'!AU28*$AC$1*$AC$3*24/$AC$2</f>
        <v>0</v>
      </c>
      <c r="AV28" s="73">
        <f>'Electricity demand (power, aver'!AV28*$AC$1*$AC$3*24/$AC$2</f>
        <v>0</v>
      </c>
      <c r="AW28" s="73">
        <f>'Electricity demand (power, aver'!AW28*$AC$1*$AC$3*24/$AC$2</f>
        <v>0</v>
      </c>
      <c r="AX28" s="73">
        <f>'Electricity demand (power, aver'!AX28*$AC$1*$AC$3*24/$AC$2</f>
        <v>0</v>
      </c>
      <c r="AY28" s="73">
        <f>'Electricity demand (power, aver'!AY28*$AC$1*$AC$3*24/$AC$2</f>
        <v>0</v>
      </c>
      <c r="AZ28" s="73">
        <f>'Electricity demand (power, aver'!AZ28*$AC$1*$AC$3*24/$AC$2</f>
        <v>0</v>
      </c>
      <c r="BA28" s="73">
        <f>'Electricity demand (power, aver'!BA28*$AC$1*$AC$3*24/$AC$2</f>
        <v>0</v>
      </c>
      <c r="BB28" s="73">
        <f>'Electricity demand (power, aver'!BB28*$AC$1*$AC$3*24/$AC$2</f>
        <v>0</v>
      </c>
      <c r="BC28" s="73">
        <f>'Electricity demand (power, aver'!BC28*$AC$1*$AC$3*24/$AC$2</f>
        <v>0</v>
      </c>
      <c r="BD28" s="74">
        <f>'Electricity demand (power, aver'!BD28*$AC$1*$AC$3*24/$AC$2</f>
        <v>0</v>
      </c>
      <c r="BE28" s="3"/>
      <c r="BF28" s="3"/>
      <c r="BG28" s="3"/>
      <c r="BH28" s="3"/>
      <c r="BI28" s="3"/>
      <c r="BJ28" s="3"/>
      <c r="BK28" s="3"/>
      <c r="BL28" s="3"/>
      <c r="BM28" s="3"/>
      <c r="BN28" s="3"/>
    </row>
    <row r="29">
      <c r="A29" s="75"/>
      <c r="E29" s="76" t="s">
        <v>55</v>
      </c>
      <c r="F29" s="73">
        <f>'Electricity demand (power, aver'!F29*$AC$1*$AC$3*24/$AC$2</f>
        <v>0</v>
      </c>
      <c r="G29" s="73">
        <f>'Electricity demand (power, aver'!G29*$AC$1*$AC$3*24/$AC$2</f>
        <v>0</v>
      </c>
      <c r="H29" s="73">
        <f>'Electricity demand (power, aver'!H29*$AC$1*$AC$3*24/$AC$2</f>
        <v>0</v>
      </c>
      <c r="I29" s="73">
        <f>'Electricity demand (power, aver'!I29*$AC$1*$AC$3*24/$AC$2</f>
        <v>0</v>
      </c>
      <c r="J29" s="73">
        <f>'Electricity demand (power, aver'!J29*$AC$1*$AC$3*24/$AC$2</f>
        <v>0</v>
      </c>
      <c r="K29" s="73">
        <f>'Electricity demand (power, aver'!K29*$AC$1*$AC$3*24/$AC$2</f>
        <v>0</v>
      </c>
      <c r="L29" s="73">
        <f>'Electricity demand (power, aver'!L29*$AC$1*$AC$3*24/$AC$2</f>
        <v>0</v>
      </c>
      <c r="M29" s="73">
        <f>'Electricity demand (power, aver'!M29*$AC$1*$AC$3*24/$AC$2</f>
        <v>0</v>
      </c>
      <c r="N29" s="73">
        <f>'Electricity demand (power, aver'!N29*$AC$1*$AC$3*24/$AC$2</f>
        <v>0</v>
      </c>
      <c r="O29" s="73">
        <f>'Electricity demand (power, aver'!O29*$AC$1*$AC$3*24/$AC$2</f>
        <v>0</v>
      </c>
      <c r="P29" s="73">
        <f>'Electricity demand (power, aver'!P29*$AC$1*$AC$3*24/$AC$2</f>
        <v>0</v>
      </c>
      <c r="Q29" s="73">
        <f>'Electricity demand (power, aver'!Q29*$AC$1*$AC$3*24/$AC$2</f>
        <v>0</v>
      </c>
      <c r="R29" s="73">
        <f>'Electricity demand (power, aver'!R29*$AC$1*$AC$3*24/$AC$2</f>
        <v>0</v>
      </c>
      <c r="S29" s="73">
        <f>'Electricity demand (power, aver'!S29*$AC$1*$AC$3*24/$AC$2</f>
        <v>0</v>
      </c>
      <c r="T29" s="73">
        <f>'Electricity demand (power, aver'!T29*$AC$1*$AC$3*24/$AC$2</f>
        <v>0</v>
      </c>
      <c r="U29" s="73">
        <f>'Electricity demand (power, aver'!U29*$AC$1*$AC$3*24/$AC$2</f>
        <v>0</v>
      </c>
      <c r="V29" s="73">
        <f>'Electricity demand (power, aver'!V29*$AC$1*$AC$3*24/$AC$2</f>
        <v>0</v>
      </c>
      <c r="W29" s="73">
        <f>'Electricity demand (power, aver'!W29*$AC$1*$AC$3*24/$AC$2</f>
        <v>0</v>
      </c>
      <c r="X29" s="73">
        <f>'Electricity demand (power, aver'!X29*$AC$1*$AC$3*24/$AC$2</f>
        <v>0</v>
      </c>
      <c r="Y29" s="73">
        <f>'Electricity demand (power, aver'!Y29*$AC$1*$AC$3*24/$AC$2</f>
        <v>0</v>
      </c>
      <c r="Z29" s="73">
        <f>'Electricity demand (power, aver'!Z29*$AC$1*$AC$3*24/$AC$2</f>
        <v>0</v>
      </c>
      <c r="AA29" s="73">
        <f>'Electricity demand (power, aver'!AA29*$AC$1*$AC$3*24/$AC$2</f>
        <v>0</v>
      </c>
      <c r="AB29" s="73">
        <f>'Electricity demand (power, aver'!AB29*$AC$1*$AC$3*24/$AC$2</f>
        <v>0</v>
      </c>
      <c r="AC29" s="73">
        <f>'Electricity demand (power, aver'!AC29*$AC$1*$AC$3*24/$AC$2</f>
        <v>41.45258403</v>
      </c>
      <c r="AD29" s="73">
        <f>'Electricity demand (power, aver'!AD29*$AC$1*$AC$3*24/$AC$2</f>
        <v>183.8559207</v>
      </c>
      <c r="AE29" s="73">
        <f>'Electricity demand (power, aver'!AE29*$AC$1*$AC$3*24/$AC$2</f>
        <v>554.3688239</v>
      </c>
      <c r="AF29" s="73">
        <f>'Electricity demand (power, aver'!AF29*$AC$1*$AC$3*24/$AC$2</f>
        <v>1147.916103</v>
      </c>
      <c r="AG29" s="73">
        <f>'Electricity demand (power, aver'!AG29*$AC$1*$AC$3*24/$AC$2</f>
        <v>1681.244511</v>
      </c>
      <c r="AH29" s="73">
        <f>'Electricity demand (power, aver'!AH29*$AC$1*$AC$3*24/$AC$2</f>
        <v>1995.00613</v>
      </c>
      <c r="AI29" s="73">
        <f>'Electricity demand (power, aver'!AI29*$AC$1*$AC$3*24/$AC$2</f>
        <v>2158.31475</v>
      </c>
      <c r="AJ29" s="73">
        <f>'Electricity demand (power, aver'!AJ29*$AC$1*$AC$3*24/$AC$2</f>
        <v>2231.515966</v>
      </c>
      <c r="AK29" s="73">
        <f>'Electricity demand (power, aver'!AK29*$AC$1*$AC$3*24/$AC$2</f>
        <v>2264.801905</v>
      </c>
      <c r="AL29" s="73">
        <f>'Electricity demand (power, aver'!AL29*$AC$1*$AC$3*24/$AC$2</f>
        <v>2284.846893</v>
      </c>
      <c r="AM29" s="73">
        <f>'Electricity demand (power, aver'!AM29*$AC$1*$AC$3*24/$AC$2</f>
        <v>2297.08081</v>
      </c>
      <c r="AN29" s="73">
        <f>'Electricity demand (power, aver'!AN29*$AC$1*$AC$3*24/$AC$2</f>
        <v>2306.645553</v>
      </c>
      <c r="AO29" s="73">
        <f>'Electricity demand (power, aver'!AO29*$AC$1*$AC$3*24/$AC$2</f>
        <v>2315.654794</v>
      </c>
      <c r="AP29" s="73">
        <f>'Electricity demand (power, aver'!AP29*$AC$1*$AC$3*24/$AC$2</f>
        <v>2323.967156</v>
      </c>
      <c r="AQ29" s="73">
        <f>'Electricity demand (power, aver'!AQ29*$AC$1*$AC$3*24/$AC$2</f>
        <v>2332.177063</v>
      </c>
      <c r="AR29" s="73">
        <f>'Electricity demand (power, aver'!AR29*$AC$1*$AC$3*24/$AC$2</f>
        <v>2340.420017</v>
      </c>
      <c r="AS29" s="73">
        <f>'Electricity demand (power, aver'!AS29*$AC$1*$AC$3*24/$AC$2</f>
        <v>2348.601542</v>
      </c>
      <c r="AT29" s="73">
        <f>'Electricity demand (power, aver'!AT29*$AC$1*$AC$3*24/$AC$2</f>
        <v>0</v>
      </c>
      <c r="AU29" s="73">
        <f>'Electricity demand (power, aver'!AU29*$AC$1*$AC$3*24/$AC$2</f>
        <v>0</v>
      </c>
      <c r="AV29" s="73">
        <f>'Electricity demand (power, aver'!AV29*$AC$1*$AC$3*24/$AC$2</f>
        <v>0</v>
      </c>
      <c r="AW29" s="73">
        <f>'Electricity demand (power, aver'!AW29*$AC$1*$AC$3*24/$AC$2</f>
        <v>0</v>
      </c>
      <c r="AX29" s="73">
        <f>'Electricity demand (power, aver'!AX29*$AC$1*$AC$3*24/$AC$2</f>
        <v>0</v>
      </c>
      <c r="AY29" s="73">
        <f>'Electricity demand (power, aver'!AY29*$AC$1*$AC$3*24/$AC$2</f>
        <v>0</v>
      </c>
      <c r="AZ29" s="73">
        <f>'Electricity demand (power, aver'!AZ29*$AC$1*$AC$3*24/$AC$2</f>
        <v>0</v>
      </c>
      <c r="BA29" s="73">
        <f>'Electricity demand (power, aver'!BA29*$AC$1*$AC$3*24/$AC$2</f>
        <v>0</v>
      </c>
      <c r="BB29" s="73">
        <f>'Electricity demand (power, aver'!BB29*$AC$1*$AC$3*24/$AC$2</f>
        <v>0</v>
      </c>
      <c r="BC29" s="73">
        <f>'Electricity demand (power, aver'!BC29*$AC$1*$AC$3*24/$AC$2</f>
        <v>0</v>
      </c>
      <c r="BD29" s="74">
        <f>'Electricity demand (power, aver'!BD29*$AC$1*$AC$3*24/$AC$2</f>
        <v>0</v>
      </c>
      <c r="BE29" s="3"/>
      <c r="BF29" s="3"/>
      <c r="BG29" s="3"/>
      <c r="BH29" s="3"/>
      <c r="BI29" s="3"/>
      <c r="BJ29" s="3"/>
      <c r="BK29" s="3"/>
      <c r="BL29" s="3"/>
      <c r="BM29" s="3"/>
      <c r="BN29" s="3"/>
    </row>
    <row r="30">
      <c r="A30" s="75"/>
      <c r="D30" s="77" t="s">
        <v>55</v>
      </c>
      <c r="E30" s="76" t="s">
        <v>57</v>
      </c>
      <c r="F30" s="73">
        <f>'Electricity demand (power, aver'!F30*$AC$1*$AC$3*24/$AC$2</f>
        <v>0</v>
      </c>
      <c r="G30" s="73">
        <f>'Electricity demand (power, aver'!G30*$AC$1*$AC$3*24/$AC$2</f>
        <v>0</v>
      </c>
      <c r="H30" s="73">
        <f>'Electricity demand (power, aver'!H30*$AC$1*$AC$3*24/$AC$2</f>
        <v>0</v>
      </c>
      <c r="I30" s="73">
        <f>'Electricity demand (power, aver'!I30*$AC$1*$AC$3*24/$AC$2</f>
        <v>0</v>
      </c>
      <c r="J30" s="73">
        <f>'Electricity demand (power, aver'!J30*$AC$1*$AC$3*24/$AC$2</f>
        <v>0</v>
      </c>
      <c r="K30" s="73">
        <f>'Electricity demand (power, aver'!K30*$AC$1*$AC$3*24/$AC$2</f>
        <v>0</v>
      </c>
      <c r="L30" s="73">
        <f>'Electricity demand (power, aver'!L30*$AC$1*$AC$3*24/$AC$2</f>
        <v>0</v>
      </c>
      <c r="M30" s="73">
        <f>'Electricity demand (power, aver'!M30*$AC$1*$AC$3*24/$AC$2</f>
        <v>0</v>
      </c>
      <c r="N30" s="73">
        <f>'Electricity demand (power, aver'!N30*$AC$1*$AC$3*24/$AC$2</f>
        <v>0</v>
      </c>
      <c r="O30" s="73">
        <f>'Electricity demand (power, aver'!O30*$AC$1*$AC$3*24/$AC$2</f>
        <v>0</v>
      </c>
      <c r="P30" s="73">
        <f>'Electricity demand (power, aver'!P30*$AC$1*$AC$3*24/$AC$2</f>
        <v>0</v>
      </c>
      <c r="Q30" s="73">
        <f>'Electricity demand (power, aver'!Q30*$AC$1*$AC$3*24/$AC$2</f>
        <v>0</v>
      </c>
      <c r="R30" s="73">
        <f>'Electricity demand (power, aver'!R30*$AC$1*$AC$3*24/$AC$2</f>
        <v>0</v>
      </c>
      <c r="S30" s="73">
        <f>'Electricity demand (power, aver'!S30*$AC$1*$AC$3*24/$AC$2</f>
        <v>0</v>
      </c>
      <c r="T30" s="73">
        <f>'Electricity demand (power, aver'!T30*$AC$1*$AC$3*24/$AC$2</f>
        <v>0</v>
      </c>
      <c r="U30" s="73">
        <f>'Electricity demand (power, aver'!U30*$AC$1*$AC$3*24/$AC$2</f>
        <v>0</v>
      </c>
      <c r="V30" s="73">
        <f>'Electricity demand (power, aver'!V30*$AC$1*$AC$3*24/$AC$2</f>
        <v>0</v>
      </c>
      <c r="W30" s="73">
        <f>'Electricity demand (power, aver'!W30*$AC$1*$AC$3*24/$AC$2</f>
        <v>0</v>
      </c>
      <c r="X30" s="73">
        <f>'Electricity demand (power, aver'!X30*$AC$1*$AC$3*24/$AC$2</f>
        <v>0</v>
      </c>
      <c r="Y30" s="73">
        <f>'Electricity demand (power, aver'!Y30*$AC$1*$AC$3*24/$AC$2</f>
        <v>0</v>
      </c>
      <c r="Z30" s="73">
        <f>'Electricity demand (power, aver'!Z30*$AC$1*$AC$3*24/$AC$2</f>
        <v>0</v>
      </c>
      <c r="AA30" s="73">
        <f>'Electricity demand (power, aver'!AA30*$AC$1*$AC$3*24/$AC$2</f>
        <v>0</v>
      </c>
      <c r="AB30" s="73">
        <f>'Electricity demand (power, aver'!AB30*$AC$1*$AC$3*24/$AC$2</f>
        <v>0</v>
      </c>
      <c r="AC30" s="73">
        <f>'Electricity demand (power, aver'!AC30*$AC$1*$AC$3*24/$AC$2</f>
        <v>15.0356185</v>
      </c>
      <c r="AD30" s="73">
        <f>'Electricity demand (power, aver'!AD30*$AC$1*$AC$3*24/$AC$2</f>
        <v>41.23731566</v>
      </c>
      <c r="AE30" s="73">
        <f>'Electricity demand (power, aver'!AE30*$AC$1*$AC$3*24/$AC$2</f>
        <v>85.74439579</v>
      </c>
      <c r="AF30" s="73">
        <f>'Electricity demand (power, aver'!AF30*$AC$1*$AC$3*24/$AC$2</f>
        <v>157.1050527</v>
      </c>
      <c r="AG30" s="73">
        <f>'Electricity demand (power, aver'!AG30*$AC$1*$AC$3*24/$AC$2</f>
        <v>261.0095213</v>
      </c>
      <c r="AH30" s="73">
        <f>'Electricity demand (power, aver'!AH30*$AC$1*$AC$3*24/$AC$2</f>
        <v>406.8222876</v>
      </c>
      <c r="AI30" s="73">
        <f>'Electricity demand (power, aver'!AI30*$AC$1*$AC$3*24/$AC$2</f>
        <v>607.5817038</v>
      </c>
      <c r="AJ30" s="73">
        <f>'Electricity demand (power, aver'!AJ30*$AC$1*$AC$3*24/$AC$2</f>
        <v>858.218081</v>
      </c>
      <c r="AK30" s="73">
        <f>'Electricity demand (power, aver'!AK30*$AC$1*$AC$3*24/$AC$2</f>
        <v>1140.87683</v>
      </c>
      <c r="AL30" s="73">
        <f>'Electricity demand (power, aver'!AL30*$AC$1*$AC$3*24/$AC$2</f>
        <v>1426.497367</v>
      </c>
      <c r="AM30" s="73">
        <f>'Electricity demand (power, aver'!AM30*$AC$1*$AC$3*24/$AC$2</f>
        <v>1681.327065</v>
      </c>
      <c r="AN30" s="73">
        <f>'Electricity demand (power, aver'!AN30*$AC$1*$AC$3*24/$AC$2</f>
        <v>1886.768746</v>
      </c>
      <c r="AO30" s="73">
        <f>'Electricity demand (power, aver'!AO30*$AC$1*$AC$3*24/$AC$2</f>
        <v>2040.019248</v>
      </c>
      <c r="AP30" s="73">
        <f>'Electricity demand (power, aver'!AP30*$AC$1*$AC$3*24/$AC$2</f>
        <v>2147.84333</v>
      </c>
      <c r="AQ30" s="73">
        <f>'Electricity demand (power, aver'!AQ30*$AC$1*$AC$3*24/$AC$2</f>
        <v>2221.641405</v>
      </c>
      <c r="AR30" s="73">
        <f>'Electricity demand (power, aver'!AR30*$AC$1*$AC$3*24/$AC$2</f>
        <v>2271.845805</v>
      </c>
      <c r="AS30" s="73">
        <f>'Electricity demand (power, aver'!AS30*$AC$1*$AC$3*24/$AC$2</f>
        <v>2306.370821</v>
      </c>
      <c r="AT30" s="73">
        <f>'Electricity demand (power, aver'!AT30*$AC$1*$AC$3*24/$AC$2</f>
        <v>0</v>
      </c>
      <c r="AU30" s="73">
        <f>'Electricity demand (power, aver'!AU30*$AC$1*$AC$3*24/$AC$2</f>
        <v>0</v>
      </c>
      <c r="AV30" s="73">
        <f>'Electricity demand (power, aver'!AV30*$AC$1*$AC$3*24/$AC$2</f>
        <v>0</v>
      </c>
      <c r="AW30" s="73">
        <f>'Electricity demand (power, aver'!AW30*$AC$1*$AC$3*24/$AC$2</f>
        <v>0</v>
      </c>
      <c r="AX30" s="73">
        <f>'Electricity demand (power, aver'!AX30*$AC$1*$AC$3*24/$AC$2</f>
        <v>0</v>
      </c>
      <c r="AY30" s="73">
        <f>'Electricity demand (power, aver'!AY30*$AC$1*$AC$3*24/$AC$2</f>
        <v>0</v>
      </c>
      <c r="AZ30" s="73">
        <f>'Electricity demand (power, aver'!AZ30*$AC$1*$AC$3*24/$AC$2</f>
        <v>0</v>
      </c>
      <c r="BA30" s="73">
        <f>'Electricity demand (power, aver'!BA30*$AC$1*$AC$3*24/$AC$2</f>
        <v>0</v>
      </c>
      <c r="BB30" s="73">
        <f>'Electricity demand (power, aver'!BB30*$AC$1*$AC$3*24/$AC$2</f>
        <v>0</v>
      </c>
      <c r="BC30" s="73">
        <f>'Electricity demand (power, aver'!BC30*$AC$1*$AC$3*24/$AC$2</f>
        <v>0</v>
      </c>
      <c r="BD30" s="74">
        <f>'Electricity demand (power, aver'!BD30*$AC$1*$AC$3*24/$AC$2</f>
        <v>0</v>
      </c>
      <c r="BE30" s="3"/>
      <c r="BF30" s="3"/>
      <c r="BG30" s="3"/>
      <c r="BH30" s="3"/>
      <c r="BI30" s="3"/>
      <c r="BJ30" s="3"/>
      <c r="BK30" s="3"/>
      <c r="BL30" s="3"/>
      <c r="BM30" s="3"/>
      <c r="BN30" s="3"/>
    </row>
    <row r="31">
      <c r="A31" s="75"/>
      <c r="E31" s="76" t="s">
        <v>56</v>
      </c>
      <c r="F31" s="73">
        <f>'Electricity demand (power, aver'!F31*$AC$1*$AC$3*24/$AC$2</f>
        <v>0</v>
      </c>
      <c r="G31" s="73">
        <f>'Electricity demand (power, aver'!G31*$AC$1*$AC$3*24/$AC$2</f>
        <v>0</v>
      </c>
      <c r="H31" s="73">
        <f>'Electricity demand (power, aver'!H31*$AC$1*$AC$3*24/$AC$2</f>
        <v>0</v>
      </c>
      <c r="I31" s="73">
        <f>'Electricity demand (power, aver'!I31*$AC$1*$AC$3*24/$AC$2</f>
        <v>0</v>
      </c>
      <c r="J31" s="73">
        <f>'Electricity demand (power, aver'!J31*$AC$1*$AC$3*24/$AC$2</f>
        <v>0</v>
      </c>
      <c r="K31" s="73">
        <f>'Electricity demand (power, aver'!K31*$AC$1*$AC$3*24/$AC$2</f>
        <v>0</v>
      </c>
      <c r="L31" s="73">
        <f>'Electricity demand (power, aver'!L31*$AC$1*$AC$3*24/$AC$2</f>
        <v>0</v>
      </c>
      <c r="M31" s="73">
        <f>'Electricity demand (power, aver'!M31*$AC$1*$AC$3*24/$AC$2</f>
        <v>0</v>
      </c>
      <c r="N31" s="73">
        <f>'Electricity demand (power, aver'!N31*$AC$1*$AC$3*24/$AC$2</f>
        <v>0</v>
      </c>
      <c r="O31" s="73">
        <f>'Electricity demand (power, aver'!O31*$AC$1*$AC$3*24/$AC$2</f>
        <v>0</v>
      </c>
      <c r="P31" s="73">
        <f>'Electricity demand (power, aver'!P31*$AC$1*$AC$3*24/$AC$2</f>
        <v>0</v>
      </c>
      <c r="Q31" s="73">
        <f>'Electricity demand (power, aver'!Q31*$AC$1*$AC$3*24/$AC$2</f>
        <v>0</v>
      </c>
      <c r="R31" s="73">
        <f>'Electricity demand (power, aver'!R31*$AC$1*$AC$3*24/$AC$2</f>
        <v>0</v>
      </c>
      <c r="S31" s="73">
        <f>'Electricity demand (power, aver'!S31*$AC$1*$AC$3*24/$AC$2</f>
        <v>0</v>
      </c>
      <c r="T31" s="73">
        <f>'Electricity demand (power, aver'!T31*$AC$1*$AC$3*24/$AC$2</f>
        <v>0</v>
      </c>
      <c r="U31" s="73">
        <f>'Electricity demand (power, aver'!U31*$AC$1*$AC$3*24/$AC$2</f>
        <v>0</v>
      </c>
      <c r="V31" s="73">
        <f>'Electricity demand (power, aver'!V31*$AC$1*$AC$3*24/$AC$2</f>
        <v>0</v>
      </c>
      <c r="W31" s="73">
        <f>'Electricity demand (power, aver'!W31*$AC$1*$AC$3*24/$AC$2</f>
        <v>0</v>
      </c>
      <c r="X31" s="73">
        <f>'Electricity demand (power, aver'!X31*$AC$1*$AC$3*24/$AC$2</f>
        <v>0</v>
      </c>
      <c r="Y31" s="73">
        <f>'Electricity demand (power, aver'!Y31*$AC$1*$AC$3*24/$AC$2</f>
        <v>0</v>
      </c>
      <c r="Z31" s="73">
        <f>'Electricity demand (power, aver'!Z31*$AC$1*$AC$3*24/$AC$2</f>
        <v>0</v>
      </c>
      <c r="AA31" s="73">
        <f>'Electricity demand (power, aver'!AA31*$AC$1*$AC$3*24/$AC$2</f>
        <v>0</v>
      </c>
      <c r="AB31" s="73">
        <f>'Electricity demand (power, aver'!AB31*$AC$1*$AC$3*24/$AC$2</f>
        <v>0</v>
      </c>
      <c r="AC31" s="73">
        <f>'Electricity demand (power, aver'!AC31*$AC$1*$AC$3*24/$AC$2</f>
        <v>39.64578071</v>
      </c>
      <c r="AD31" s="73">
        <f>'Electricity demand (power, aver'!AD31*$AC$1*$AC$3*24/$AC$2</f>
        <v>117.0098164</v>
      </c>
      <c r="AE31" s="73">
        <f>'Electricity demand (power, aver'!AE31*$AC$1*$AC$3*24/$AC$2</f>
        <v>256.4619908</v>
      </c>
      <c r="AF31" s="73">
        <f>'Electricity demand (power, aver'!AF31*$AC$1*$AC$3*24/$AC$2</f>
        <v>479.3936011</v>
      </c>
      <c r="AG31" s="73">
        <f>'Electricity demand (power, aver'!AG31*$AC$1*$AC$3*24/$AC$2</f>
        <v>775.8792849</v>
      </c>
      <c r="AH31" s="73">
        <f>'Electricity demand (power, aver'!AH31*$AC$1*$AC$3*24/$AC$2</f>
        <v>1115.036644</v>
      </c>
      <c r="AI31" s="73">
        <f>'Electricity demand (power, aver'!AI31*$AC$1*$AC$3*24/$AC$2</f>
        <v>1458.640906</v>
      </c>
      <c r="AJ31" s="73">
        <f>'Electricity demand (power, aver'!AJ31*$AC$1*$AC$3*24/$AC$2</f>
        <v>1746.995541</v>
      </c>
      <c r="AK31" s="73">
        <f>'Electricity demand (power, aver'!AK31*$AC$1*$AC$3*24/$AC$2</f>
        <v>1958.084474</v>
      </c>
      <c r="AL31" s="73">
        <f>'Electricity demand (power, aver'!AL31*$AC$1*$AC$3*24/$AC$2</f>
        <v>2101.103909</v>
      </c>
      <c r="AM31" s="73">
        <f>'Electricity demand (power, aver'!AM31*$AC$1*$AC$3*24/$AC$2</f>
        <v>2190.780202</v>
      </c>
      <c r="AN31" s="73">
        <f>'Electricity demand (power, aver'!AN31*$AC$1*$AC$3*24/$AC$2</f>
        <v>2246.384181</v>
      </c>
      <c r="AO31" s="73">
        <f>'Electricity demand (power, aver'!AO31*$AC$1*$AC$3*24/$AC$2</f>
        <v>2281.887609</v>
      </c>
      <c r="AP31" s="73">
        <f>'Electricity demand (power, aver'!AP31*$AC$1*$AC$3*24/$AC$2</f>
        <v>2305.178015</v>
      </c>
      <c r="AQ31" s="73">
        <f>'Electricity demand (power, aver'!AQ31*$AC$1*$AC$3*24/$AC$2</f>
        <v>2321.763983</v>
      </c>
      <c r="AR31" s="73">
        <f>'Electricity demand (power, aver'!AR31*$AC$1*$AC$3*24/$AC$2</f>
        <v>2334.662554</v>
      </c>
      <c r="AS31" s="73">
        <f>'Electricity demand (power, aver'!AS31*$AC$1*$AC$3*24/$AC$2</f>
        <v>2345.422838</v>
      </c>
      <c r="AT31" s="73">
        <f>'Electricity demand (power, aver'!AT31*$AC$1*$AC$3*24/$AC$2</f>
        <v>0</v>
      </c>
      <c r="AU31" s="73">
        <f>'Electricity demand (power, aver'!AU31*$AC$1*$AC$3*24/$AC$2</f>
        <v>0</v>
      </c>
      <c r="AV31" s="73">
        <f>'Electricity demand (power, aver'!AV31*$AC$1*$AC$3*24/$AC$2</f>
        <v>0</v>
      </c>
      <c r="AW31" s="73">
        <f>'Electricity demand (power, aver'!AW31*$AC$1*$AC$3*24/$AC$2</f>
        <v>0</v>
      </c>
      <c r="AX31" s="73">
        <f>'Electricity demand (power, aver'!AX31*$AC$1*$AC$3*24/$AC$2</f>
        <v>0</v>
      </c>
      <c r="AY31" s="73">
        <f>'Electricity demand (power, aver'!AY31*$AC$1*$AC$3*24/$AC$2</f>
        <v>0</v>
      </c>
      <c r="AZ31" s="73">
        <f>'Electricity demand (power, aver'!AZ31*$AC$1*$AC$3*24/$AC$2</f>
        <v>0</v>
      </c>
      <c r="BA31" s="73">
        <f>'Electricity demand (power, aver'!BA31*$AC$1*$AC$3*24/$AC$2</f>
        <v>0</v>
      </c>
      <c r="BB31" s="73">
        <f>'Electricity demand (power, aver'!BB31*$AC$1*$AC$3*24/$AC$2</f>
        <v>0</v>
      </c>
      <c r="BC31" s="73">
        <f>'Electricity demand (power, aver'!BC31*$AC$1*$AC$3*24/$AC$2</f>
        <v>0</v>
      </c>
      <c r="BD31" s="74">
        <f>'Electricity demand (power, aver'!BD31*$AC$1*$AC$3*24/$AC$2</f>
        <v>0</v>
      </c>
      <c r="BE31" s="3"/>
      <c r="BF31" s="3"/>
      <c r="BG31" s="3"/>
      <c r="BH31" s="3"/>
      <c r="BI31" s="3"/>
      <c r="BJ31" s="3"/>
      <c r="BK31" s="3"/>
      <c r="BL31" s="3"/>
      <c r="BM31" s="3"/>
      <c r="BN31" s="3"/>
    </row>
    <row r="32">
      <c r="A32" s="75"/>
      <c r="E32" s="76" t="s">
        <v>55</v>
      </c>
      <c r="F32" s="73">
        <f>'Electricity demand (power, aver'!F32*$AC$1*$AC$3*24/$AC$2</f>
        <v>0</v>
      </c>
      <c r="G32" s="73">
        <f>'Electricity demand (power, aver'!G32*$AC$1*$AC$3*24/$AC$2</f>
        <v>0</v>
      </c>
      <c r="H32" s="73">
        <f>'Electricity demand (power, aver'!H32*$AC$1*$AC$3*24/$AC$2</f>
        <v>0</v>
      </c>
      <c r="I32" s="73">
        <f>'Electricity demand (power, aver'!I32*$AC$1*$AC$3*24/$AC$2</f>
        <v>0</v>
      </c>
      <c r="J32" s="73">
        <f>'Electricity demand (power, aver'!J32*$AC$1*$AC$3*24/$AC$2</f>
        <v>0</v>
      </c>
      <c r="K32" s="73">
        <f>'Electricity demand (power, aver'!K32*$AC$1*$AC$3*24/$AC$2</f>
        <v>0</v>
      </c>
      <c r="L32" s="73">
        <f>'Electricity demand (power, aver'!L32*$AC$1*$AC$3*24/$AC$2</f>
        <v>0</v>
      </c>
      <c r="M32" s="73">
        <f>'Electricity demand (power, aver'!M32*$AC$1*$AC$3*24/$AC$2</f>
        <v>0</v>
      </c>
      <c r="N32" s="73">
        <f>'Electricity demand (power, aver'!N32*$AC$1*$AC$3*24/$AC$2</f>
        <v>0</v>
      </c>
      <c r="O32" s="73">
        <f>'Electricity demand (power, aver'!O32*$AC$1*$AC$3*24/$AC$2</f>
        <v>0</v>
      </c>
      <c r="P32" s="73">
        <f>'Electricity demand (power, aver'!P32*$AC$1*$AC$3*24/$AC$2</f>
        <v>0</v>
      </c>
      <c r="Q32" s="73">
        <f>'Electricity demand (power, aver'!Q32*$AC$1*$AC$3*24/$AC$2</f>
        <v>0</v>
      </c>
      <c r="R32" s="73">
        <f>'Electricity demand (power, aver'!R32*$AC$1*$AC$3*24/$AC$2</f>
        <v>0</v>
      </c>
      <c r="S32" s="73">
        <f>'Electricity demand (power, aver'!S32*$AC$1*$AC$3*24/$AC$2</f>
        <v>0</v>
      </c>
      <c r="T32" s="73">
        <f>'Electricity demand (power, aver'!T32*$AC$1*$AC$3*24/$AC$2</f>
        <v>0</v>
      </c>
      <c r="U32" s="73">
        <f>'Electricity demand (power, aver'!U32*$AC$1*$AC$3*24/$AC$2</f>
        <v>0</v>
      </c>
      <c r="V32" s="73">
        <f>'Electricity demand (power, aver'!V32*$AC$1*$AC$3*24/$AC$2</f>
        <v>0</v>
      </c>
      <c r="W32" s="73">
        <f>'Electricity demand (power, aver'!W32*$AC$1*$AC$3*24/$AC$2</f>
        <v>0</v>
      </c>
      <c r="X32" s="73">
        <f>'Electricity demand (power, aver'!X32*$AC$1*$AC$3*24/$AC$2</f>
        <v>0</v>
      </c>
      <c r="Y32" s="73">
        <f>'Electricity demand (power, aver'!Y32*$AC$1*$AC$3*24/$AC$2</f>
        <v>0</v>
      </c>
      <c r="Z32" s="73">
        <f>'Electricity demand (power, aver'!Z32*$AC$1*$AC$3*24/$AC$2</f>
        <v>0</v>
      </c>
      <c r="AA32" s="73">
        <f>'Electricity demand (power, aver'!AA32*$AC$1*$AC$3*24/$AC$2</f>
        <v>0</v>
      </c>
      <c r="AB32" s="73">
        <f>'Electricity demand (power, aver'!AB32*$AC$1*$AC$3*24/$AC$2</f>
        <v>0</v>
      </c>
      <c r="AC32" s="73">
        <f>'Electricity demand (power, aver'!AC32*$AC$1*$AC$3*24/$AC$2</f>
        <v>118.5807627</v>
      </c>
      <c r="AD32" s="73">
        <f>'Electricity demand (power, aver'!AD32*$AC$1*$AC$3*24/$AC$2</f>
        <v>406.6448134</v>
      </c>
      <c r="AE32" s="73">
        <f>'Electricity demand (power, aver'!AE32*$AC$1*$AC$3*24/$AC$2</f>
        <v>903.9833117</v>
      </c>
      <c r="AF32" s="73">
        <f>'Electricity demand (power, aver'!AF32*$AC$1*$AC$3*24/$AC$2</f>
        <v>1472.402305</v>
      </c>
      <c r="AG32" s="73">
        <f>'Electricity demand (power, aver'!AG32*$AC$1*$AC$3*24/$AC$2</f>
        <v>1879.023089</v>
      </c>
      <c r="AH32" s="73">
        <f>'Electricity demand (power, aver'!AH32*$AC$1*$AC$3*24/$AC$2</f>
        <v>2089.638089</v>
      </c>
      <c r="AI32" s="73">
        <f>'Electricity demand (power, aver'!AI32*$AC$1*$AC$3*24/$AC$2</f>
        <v>2199.073144</v>
      </c>
      <c r="AJ32" s="73">
        <f>'Electricity demand (power, aver'!AJ32*$AC$1*$AC$3*24/$AC$2</f>
        <v>2248.205183</v>
      </c>
      <c r="AK32" s="73">
        <f>'Electricity demand (power, aver'!AK32*$AC$1*$AC$3*24/$AC$2</f>
        <v>2271.494273</v>
      </c>
      <c r="AL32" s="73">
        <f>'Electricity demand (power, aver'!AL32*$AC$1*$AC$3*24/$AC$2</f>
        <v>2287.511188</v>
      </c>
      <c r="AM32" s="73">
        <f>'Electricity demand (power, aver'!AM32*$AC$1*$AC$3*24/$AC$2</f>
        <v>2298.136969</v>
      </c>
      <c r="AN32" s="73">
        <f>'Electricity demand (power, aver'!AN32*$AC$1*$AC$3*24/$AC$2</f>
        <v>2307.063475</v>
      </c>
      <c r="AO32" s="73">
        <f>'Electricity demand (power, aver'!AO32*$AC$1*$AC$3*24/$AC$2</f>
        <v>2315.820035</v>
      </c>
      <c r="AP32" s="73">
        <f>'Electricity demand (power, aver'!AP32*$AC$1*$AC$3*24/$AC$2</f>
        <v>2324.032439</v>
      </c>
      <c r="AQ32" s="73">
        <f>'Electricity demand (power, aver'!AQ32*$AC$1*$AC$3*24/$AC$2</f>
        <v>2332.202842</v>
      </c>
      <c r="AR32" s="73">
        <f>'Electricity demand (power, aver'!AR32*$AC$1*$AC$3*24/$AC$2</f>
        <v>2340.430193</v>
      </c>
      <c r="AS32" s="73">
        <f>'Electricity demand (power, aver'!AS32*$AC$1*$AC$3*24/$AC$2</f>
        <v>2348.605557</v>
      </c>
      <c r="AT32" s="73">
        <f>'Electricity demand (power, aver'!AT32*$AC$1*$AC$3*24/$AC$2</f>
        <v>0</v>
      </c>
      <c r="AU32" s="73">
        <f>'Electricity demand (power, aver'!AU32*$AC$1*$AC$3*24/$AC$2</f>
        <v>0</v>
      </c>
      <c r="AV32" s="73">
        <f>'Electricity demand (power, aver'!AV32*$AC$1*$AC$3*24/$AC$2</f>
        <v>0</v>
      </c>
      <c r="AW32" s="73">
        <f>'Electricity demand (power, aver'!AW32*$AC$1*$AC$3*24/$AC$2</f>
        <v>0</v>
      </c>
      <c r="AX32" s="73">
        <f>'Electricity demand (power, aver'!AX32*$AC$1*$AC$3*24/$AC$2</f>
        <v>0</v>
      </c>
      <c r="AY32" s="73">
        <f>'Electricity demand (power, aver'!AY32*$AC$1*$AC$3*24/$AC$2</f>
        <v>0</v>
      </c>
      <c r="AZ32" s="73">
        <f>'Electricity demand (power, aver'!AZ32*$AC$1*$AC$3*24/$AC$2</f>
        <v>0</v>
      </c>
      <c r="BA32" s="73">
        <f>'Electricity demand (power, aver'!BA32*$AC$1*$AC$3*24/$AC$2</f>
        <v>0</v>
      </c>
      <c r="BB32" s="73">
        <f>'Electricity demand (power, aver'!BB32*$AC$1*$AC$3*24/$AC$2</f>
        <v>0</v>
      </c>
      <c r="BC32" s="73">
        <f>'Electricity demand (power, aver'!BC32*$AC$1*$AC$3*24/$AC$2</f>
        <v>0</v>
      </c>
      <c r="BD32" s="74">
        <f>'Electricity demand (power, aver'!BD32*$AC$1*$AC$3*24/$AC$2</f>
        <v>0</v>
      </c>
      <c r="BE32" s="3"/>
      <c r="BF32" s="3"/>
      <c r="BG32" s="3"/>
      <c r="BH32" s="3"/>
      <c r="BI32" s="3"/>
      <c r="BJ32" s="3"/>
      <c r="BK32" s="3"/>
      <c r="BL32" s="3"/>
      <c r="BM32" s="3"/>
      <c r="BN32" s="3"/>
    </row>
    <row r="33">
      <c r="A33" s="75"/>
      <c r="B33" s="70" t="s">
        <v>59</v>
      </c>
      <c r="C33" s="71" t="s">
        <v>70</v>
      </c>
      <c r="D33" s="71" t="s">
        <v>57</v>
      </c>
      <c r="E33" s="76" t="s">
        <v>57</v>
      </c>
      <c r="F33" s="73">
        <f>'Electricity demand (power, aver'!F33*$AC$1*$AC$3*24/$AC$2</f>
        <v>0</v>
      </c>
      <c r="G33" s="73">
        <f>'Electricity demand (power, aver'!G33*$AC$1*$AC$3*24/$AC$2</f>
        <v>0</v>
      </c>
      <c r="H33" s="73">
        <f>'Electricity demand (power, aver'!H33*$AC$1*$AC$3*24/$AC$2</f>
        <v>0</v>
      </c>
      <c r="I33" s="73">
        <f>'Electricity demand (power, aver'!I33*$AC$1*$AC$3*24/$AC$2</f>
        <v>0</v>
      </c>
      <c r="J33" s="73">
        <f>'Electricity demand (power, aver'!J33*$AC$1*$AC$3*24/$AC$2</f>
        <v>0</v>
      </c>
      <c r="K33" s="73">
        <f>'Electricity demand (power, aver'!K33*$AC$1*$AC$3*24/$AC$2</f>
        <v>0</v>
      </c>
      <c r="L33" s="73">
        <f>'Electricity demand (power, aver'!L33*$AC$1*$AC$3*24/$AC$2</f>
        <v>0</v>
      </c>
      <c r="M33" s="73">
        <f>'Electricity demand (power, aver'!M33*$AC$1*$AC$3*24/$AC$2</f>
        <v>0</v>
      </c>
      <c r="N33" s="73">
        <f>'Electricity demand (power, aver'!N33*$AC$1*$AC$3*24/$AC$2</f>
        <v>0</v>
      </c>
      <c r="O33" s="73">
        <f>'Electricity demand (power, aver'!O33*$AC$1*$AC$3*24/$AC$2</f>
        <v>0</v>
      </c>
      <c r="P33" s="73">
        <f>'Electricity demand (power, aver'!P33*$AC$1*$AC$3*24/$AC$2</f>
        <v>0</v>
      </c>
      <c r="Q33" s="73">
        <f>'Electricity demand (power, aver'!Q33*$AC$1*$AC$3*24/$AC$2</f>
        <v>0</v>
      </c>
      <c r="R33" s="73">
        <f>'Electricity demand (power, aver'!R33*$AC$1*$AC$3*24/$AC$2</f>
        <v>0</v>
      </c>
      <c r="S33" s="73">
        <f>'Electricity demand (power, aver'!S33*$AC$1*$AC$3*24/$AC$2</f>
        <v>0</v>
      </c>
      <c r="T33" s="73">
        <f>'Electricity demand (power, aver'!T33*$AC$1*$AC$3*24/$AC$2</f>
        <v>0</v>
      </c>
      <c r="U33" s="73">
        <f>'Electricity demand (power, aver'!U33*$AC$1*$AC$3*24/$AC$2</f>
        <v>0</v>
      </c>
      <c r="V33" s="73">
        <f>'Electricity demand (power, aver'!V33*$AC$1*$AC$3*24/$AC$2</f>
        <v>0</v>
      </c>
      <c r="W33" s="73">
        <f>'Electricity demand (power, aver'!W33*$AC$1*$AC$3*24/$AC$2</f>
        <v>0</v>
      </c>
      <c r="X33" s="73">
        <f>'Electricity demand (power, aver'!X33*$AC$1*$AC$3*24/$AC$2</f>
        <v>0</v>
      </c>
      <c r="Y33" s="73">
        <f>'Electricity demand (power, aver'!Y33*$AC$1*$AC$3*24/$AC$2</f>
        <v>0</v>
      </c>
      <c r="Z33" s="73">
        <f>'Electricity demand (power, aver'!Z33*$AC$1*$AC$3*24/$AC$2</f>
        <v>0</v>
      </c>
      <c r="AA33" s="73">
        <f>'Electricity demand (power, aver'!AA33*$AC$1*$AC$3*24/$AC$2</f>
        <v>0</v>
      </c>
      <c r="AB33" s="73">
        <f>'Electricity demand (power, aver'!AB33*$AC$1*$AC$3*24/$AC$2</f>
        <v>0</v>
      </c>
      <c r="AC33" s="73">
        <f>'Electricity demand (power, aver'!AC33*$AC$1*$AC$3*24/$AC$2</f>
        <v>5.628468307</v>
      </c>
      <c r="AD33" s="73">
        <f>'Electricity demand (power, aver'!AD33*$AC$1*$AC$3*24/$AC$2</f>
        <v>10.54834559</v>
      </c>
      <c r="AE33" s="73">
        <f>'Electricity demand (power, aver'!AE33*$AC$1*$AC$3*24/$AC$2</f>
        <v>19.88922869</v>
      </c>
      <c r="AF33" s="73">
        <f>'Electricity demand (power, aver'!AF33*$AC$1*$AC$3*24/$AC$2</f>
        <v>37.16462385</v>
      </c>
      <c r="AG33" s="73">
        <f>'Electricity demand (power, aver'!AG33*$AC$1*$AC$3*24/$AC$2</f>
        <v>68.61869236</v>
      </c>
      <c r="AH33" s="73">
        <f>'Electricity demand (power, aver'!AH33*$AC$1*$AC$3*24/$AC$2</f>
        <v>124.7227569</v>
      </c>
      <c r="AI33" s="73">
        <f>'Electricity demand (power, aver'!AI33*$AC$1*$AC$3*24/$AC$2</f>
        <v>222.1620829</v>
      </c>
      <c r="AJ33" s="73">
        <f>'Electricity demand (power, aver'!AJ33*$AC$1*$AC$3*24/$AC$2</f>
        <v>385.7464527</v>
      </c>
      <c r="AK33" s="73">
        <f>'Electricity demand (power, aver'!AK33*$AC$1*$AC$3*24/$AC$2</f>
        <v>649.0365198</v>
      </c>
      <c r="AL33" s="73">
        <f>'Electricity demand (power, aver'!AL33*$AC$1*$AC$3*24/$AC$2</f>
        <v>1072.379334</v>
      </c>
      <c r="AM33" s="73">
        <f>'Electricity demand (power, aver'!AM33*$AC$1*$AC$3*24/$AC$2</f>
        <v>1696.826394</v>
      </c>
      <c r="AN33" s="73">
        <f>'Electricity demand (power, aver'!AN33*$AC$1*$AC$3*24/$AC$2</f>
        <v>2559.683033</v>
      </c>
      <c r="AO33" s="73">
        <f>'Electricity demand (power, aver'!AO33*$AC$1*$AC$3*24/$AC$2</f>
        <v>3671.831635</v>
      </c>
      <c r="AP33" s="73">
        <f>'Electricity demand (power, aver'!AP33*$AC$1*$AC$3*24/$AC$2</f>
        <v>5007.943232</v>
      </c>
      <c r="AQ33" s="73">
        <f>'Electricity demand (power, aver'!AQ33*$AC$1*$AC$3*24/$AC$2</f>
        <v>6508.96186</v>
      </c>
      <c r="AR33" s="73">
        <f>'Electricity demand (power, aver'!AR33*$AC$1*$AC$3*24/$AC$2</f>
        <v>8096.939297</v>
      </c>
      <c r="AS33" s="73">
        <f>'Electricity demand (power, aver'!AS33*$AC$1*$AC$3*24/$AC$2</f>
        <v>9694.874947</v>
      </c>
      <c r="AT33" s="73">
        <f>'Electricity demand (power, aver'!AT33*$AC$1*$AC$3*24/$AC$2</f>
        <v>0</v>
      </c>
      <c r="AU33" s="73">
        <f>'Electricity demand (power, aver'!AU33*$AC$1*$AC$3*24/$AC$2</f>
        <v>0</v>
      </c>
      <c r="AV33" s="73">
        <f>'Electricity demand (power, aver'!AV33*$AC$1*$AC$3*24/$AC$2</f>
        <v>0</v>
      </c>
      <c r="AW33" s="73">
        <f>'Electricity demand (power, aver'!AW33*$AC$1*$AC$3*24/$AC$2</f>
        <v>0</v>
      </c>
      <c r="AX33" s="73">
        <f>'Electricity demand (power, aver'!AX33*$AC$1*$AC$3*24/$AC$2</f>
        <v>0</v>
      </c>
      <c r="AY33" s="73">
        <f>'Electricity demand (power, aver'!AY33*$AC$1*$AC$3*24/$AC$2</f>
        <v>0</v>
      </c>
      <c r="AZ33" s="73">
        <f>'Electricity demand (power, aver'!AZ33*$AC$1*$AC$3*24/$AC$2</f>
        <v>0</v>
      </c>
      <c r="BA33" s="73">
        <f>'Electricity demand (power, aver'!BA33*$AC$1*$AC$3*24/$AC$2</f>
        <v>0</v>
      </c>
      <c r="BB33" s="73">
        <f>'Electricity demand (power, aver'!BB33*$AC$1*$AC$3*24/$AC$2</f>
        <v>0</v>
      </c>
      <c r="BC33" s="73">
        <f>'Electricity demand (power, aver'!BC33*$AC$1*$AC$3*24/$AC$2</f>
        <v>0</v>
      </c>
      <c r="BD33" s="74">
        <f>'Electricity demand (power, aver'!BD33*$AC$1*$AC$3*24/$AC$2</f>
        <v>0</v>
      </c>
      <c r="BE33" s="3"/>
      <c r="BF33" s="3"/>
      <c r="BG33" s="3"/>
      <c r="BH33" s="3"/>
      <c r="BI33" s="3"/>
      <c r="BJ33" s="3"/>
      <c r="BK33" s="3"/>
      <c r="BL33" s="3"/>
      <c r="BM33" s="3"/>
      <c r="BN33" s="3"/>
    </row>
    <row r="34">
      <c r="A34" s="75"/>
      <c r="E34" s="76" t="s">
        <v>56</v>
      </c>
      <c r="F34" s="73">
        <f>'Electricity demand (power, aver'!F34*$AC$1*$AC$3*24/$AC$2</f>
        <v>0</v>
      </c>
      <c r="G34" s="73">
        <f>'Electricity demand (power, aver'!G34*$AC$1*$AC$3*24/$AC$2</f>
        <v>0</v>
      </c>
      <c r="H34" s="73">
        <f>'Electricity demand (power, aver'!H34*$AC$1*$AC$3*24/$AC$2</f>
        <v>0</v>
      </c>
      <c r="I34" s="73">
        <f>'Electricity demand (power, aver'!I34*$AC$1*$AC$3*24/$AC$2</f>
        <v>0</v>
      </c>
      <c r="J34" s="73">
        <f>'Electricity demand (power, aver'!J34*$AC$1*$AC$3*24/$AC$2</f>
        <v>0</v>
      </c>
      <c r="K34" s="73">
        <f>'Electricity demand (power, aver'!K34*$AC$1*$AC$3*24/$AC$2</f>
        <v>0</v>
      </c>
      <c r="L34" s="73">
        <f>'Electricity demand (power, aver'!L34*$AC$1*$AC$3*24/$AC$2</f>
        <v>0</v>
      </c>
      <c r="M34" s="73">
        <f>'Electricity demand (power, aver'!M34*$AC$1*$AC$3*24/$AC$2</f>
        <v>0</v>
      </c>
      <c r="N34" s="73">
        <f>'Electricity demand (power, aver'!N34*$AC$1*$AC$3*24/$AC$2</f>
        <v>0</v>
      </c>
      <c r="O34" s="73">
        <f>'Electricity demand (power, aver'!O34*$AC$1*$AC$3*24/$AC$2</f>
        <v>0</v>
      </c>
      <c r="P34" s="73">
        <f>'Electricity demand (power, aver'!P34*$AC$1*$AC$3*24/$AC$2</f>
        <v>0</v>
      </c>
      <c r="Q34" s="73">
        <f>'Electricity demand (power, aver'!Q34*$AC$1*$AC$3*24/$AC$2</f>
        <v>0</v>
      </c>
      <c r="R34" s="73">
        <f>'Electricity demand (power, aver'!R34*$AC$1*$AC$3*24/$AC$2</f>
        <v>0</v>
      </c>
      <c r="S34" s="73">
        <f>'Electricity demand (power, aver'!S34*$AC$1*$AC$3*24/$AC$2</f>
        <v>0</v>
      </c>
      <c r="T34" s="73">
        <f>'Electricity demand (power, aver'!T34*$AC$1*$AC$3*24/$AC$2</f>
        <v>0</v>
      </c>
      <c r="U34" s="73">
        <f>'Electricity demand (power, aver'!U34*$AC$1*$AC$3*24/$AC$2</f>
        <v>0</v>
      </c>
      <c r="V34" s="73">
        <f>'Electricity demand (power, aver'!V34*$AC$1*$AC$3*24/$AC$2</f>
        <v>0</v>
      </c>
      <c r="W34" s="73">
        <f>'Electricity demand (power, aver'!W34*$AC$1*$AC$3*24/$AC$2</f>
        <v>0</v>
      </c>
      <c r="X34" s="73">
        <f>'Electricity demand (power, aver'!X34*$AC$1*$AC$3*24/$AC$2</f>
        <v>0</v>
      </c>
      <c r="Y34" s="73">
        <f>'Electricity demand (power, aver'!Y34*$AC$1*$AC$3*24/$AC$2</f>
        <v>0</v>
      </c>
      <c r="Z34" s="73">
        <f>'Electricity demand (power, aver'!Z34*$AC$1*$AC$3*24/$AC$2</f>
        <v>0</v>
      </c>
      <c r="AA34" s="73">
        <f>'Electricity demand (power, aver'!AA34*$AC$1*$AC$3*24/$AC$2</f>
        <v>0</v>
      </c>
      <c r="AB34" s="73">
        <f>'Electricity demand (power, aver'!AB34*$AC$1*$AC$3*24/$AC$2</f>
        <v>0</v>
      </c>
      <c r="AC34" s="73">
        <f>'Electricity demand (power, aver'!AC34*$AC$1*$AC$3*24/$AC$2</f>
        <v>6.081047706</v>
      </c>
      <c r="AD34" s="73">
        <f>'Electricity demand (power, aver'!AD34*$AC$1*$AC$3*24/$AC$2</f>
        <v>12.05539203</v>
      </c>
      <c r="AE34" s="73">
        <f>'Electricity demand (power, aver'!AE34*$AC$1*$AC$3*24/$AC$2</f>
        <v>23.98545939</v>
      </c>
      <c r="AF34" s="73">
        <f>'Electricity demand (power, aver'!AF34*$AC$1*$AC$3*24/$AC$2</f>
        <v>47.11880418</v>
      </c>
      <c r="AG34" s="73">
        <f>'Electricity demand (power, aver'!AG34*$AC$1*$AC$3*24/$AC$2</f>
        <v>90.98058567</v>
      </c>
      <c r="AH34" s="73">
        <f>'Electricity demand (power, aver'!AH34*$AC$1*$AC$3*24/$AC$2</f>
        <v>171.6889009</v>
      </c>
      <c r="AI34" s="73">
        <f>'Electricity demand (power, aver'!AI34*$AC$1*$AC$3*24/$AC$2</f>
        <v>314.516458</v>
      </c>
      <c r="AJ34" s="73">
        <f>'Electricity demand (power, aver'!AJ34*$AC$1*$AC$3*24/$AC$2</f>
        <v>555.1592017</v>
      </c>
      <c r="AK34" s="73">
        <f>'Electricity demand (power, aver'!AK34*$AC$1*$AC$3*24/$AC$2</f>
        <v>937.2035359</v>
      </c>
      <c r="AL34" s="73">
        <f>'Electricity demand (power, aver'!AL34*$AC$1*$AC$3*24/$AC$2</f>
        <v>1532.927675</v>
      </c>
      <c r="AM34" s="73">
        <f>'Electricity demand (power, aver'!AM34*$AC$1*$AC$3*24/$AC$2</f>
        <v>2371.94102</v>
      </c>
      <c r="AN34" s="73">
        <f>'Electricity demand (power, aver'!AN34*$AC$1*$AC$3*24/$AC$2</f>
        <v>3465.789613</v>
      </c>
      <c r="AO34" s="73">
        <f>'Electricity demand (power, aver'!AO34*$AC$1*$AC$3*24/$AC$2</f>
        <v>4787.245664</v>
      </c>
      <c r="AP34" s="73">
        <f>'Electricity demand (power, aver'!AP34*$AC$1*$AC$3*24/$AC$2</f>
        <v>6273.787869</v>
      </c>
      <c r="AQ34" s="73">
        <f>'Electricity demand (power, aver'!AQ34*$AC$1*$AC$3*24/$AC$2</f>
        <v>7843.765458</v>
      </c>
      <c r="AR34" s="73">
        <f>'Electricity demand (power, aver'!AR34*$AC$1*$AC$3*24/$AC$2</f>
        <v>9417.264986</v>
      </c>
      <c r="AS34" s="73">
        <f>'Electricity demand (power, aver'!AS34*$AC$1*$AC$3*24/$AC$2</f>
        <v>10932.44039</v>
      </c>
      <c r="AT34" s="73">
        <f>'Electricity demand (power, aver'!AT34*$AC$1*$AC$3*24/$AC$2</f>
        <v>0</v>
      </c>
      <c r="AU34" s="73">
        <f>'Electricity demand (power, aver'!AU34*$AC$1*$AC$3*24/$AC$2</f>
        <v>0</v>
      </c>
      <c r="AV34" s="73">
        <f>'Electricity demand (power, aver'!AV34*$AC$1*$AC$3*24/$AC$2</f>
        <v>0</v>
      </c>
      <c r="AW34" s="73">
        <f>'Electricity demand (power, aver'!AW34*$AC$1*$AC$3*24/$AC$2</f>
        <v>0</v>
      </c>
      <c r="AX34" s="73">
        <f>'Electricity demand (power, aver'!AX34*$AC$1*$AC$3*24/$AC$2</f>
        <v>0</v>
      </c>
      <c r="AY34" s="73">
        <f>'Electricity demand (power, aver'!AY34*$AC$1*$AC$3*24/$AC$2</f>
        <v>0</v>
      </c>
      <c r="AZ34" s="73">
        <f>'Electricity demand (power, aver'!AZ34*$AC$1*$AC$3*24/$AC$2</f>
        <v>0</v>
      </c>
      <c r="BA34" s="73">
        <f>'Electricity demand (power, aver'!BA34*$AC$1*$AC$3*24/$AC$2</f>
        <v>0</v>
      </c>
      <c r="BB34" s="73">
        <f>'Electricity demand (power, aver'!BB34*$AC$1*$AC$3*24/$AC$2</f>
        <v>0</v>
      </c>
      <c r="BC34" s="73">
        <f>'Electricity demand (power, aver'!BC34*$AC$1*$AC$3*24/$AC$2</f>
        <v>0</v>
      </c>
      <c r="BD34" s="74">
        <f>'Electricity demand (power, aver'!BD34*$AC$1*$AC$3*24/$AC$2</f>
        <v>0</v>
      </c>
      <c r="BE34" s="3"/>
      <c r="BF34" s="3"/>
      <c r="BG34" s="3"/>
      <c r="BH34" s="3"/>
      <c r="BI34" s="3"/>
      <c r="BJ34" s="3"/>
      <c r="BK34" s="3"/>
      <c r="BL34" s="3"/>
      <c r="BM34" s="3"/>
      <c r="BN34" s="3"/>
    </row>
    <row r="35">
      <c r="A35" s="75"/>
      <c r="E35" s="76" t="s">
        <v>55</v>
      </c>
      <c r="F35" s="73">
        <f>'Electricity demand (power, aver'!F35*$AC$1*$AC$3*24/$AC$2</f>
        <v>0</v>
      </c>
      <c r="G35" s="73">
        <f>'Electricity demand (power, aver'!G35*$AC$1*$AC$3*24/$AC$2</f>
        <v>0</v>
      </c>
      <c r="H35" s="73">
        <f>'Electricity demand (power, aver'!H35*$AC$1*$AC$3*24/$AC$2</f>
        <v>0</v>
      </c>
      <c r="I35" s="73">
        <f>'Electricity demand (power, aver'!I35*$AC$1*$AC$3*24/$AC$2</f>
        <v>0</v>
      </c>
      <c r="J35" s="73">
        <f>'Electricity demand (power, aver'!J35*$AC$1*$AC$3*24/$AC$2</f>
        <v>0</v>
      </c>
      <c r="K35" s="73">
        <f>'Electricity demand (power, aver'!K35*$AC$1*$AC$3*24/$AC$2</f>
        <v>0</v>
      </c>
      <c r="L35" s="73">
        <f>'Electricity demand (power, aver'!L35*$AC$1*$AC$3*24/$AC$2</f>
        <v>0</v>
      </c>
      <c r="M35" s="73">
        <f>'Electricity demand (power, aver'!M35*$AC$1*$AC$3*24/$AC$2</f>
        <v>0</v>
      </c>
      <c r="N35" s="73">
        <f>'Electricity demand (power, aver'!N35*$AC$1*$AC$3*24/$AC$2</f>
        <v>0</v>
      </c>
      <c r="O35" s="73">
        <f>'Electricity demand (power, aver'!O35*$AC$1*$AC$3*24/$AC$2</f>
        <v>0</v>
      </c>
      <c r="P35" s="73">
        <f>'Electricity demand (power, aver'!P35*$AC$1*$AC$3*24/$AC$2</f>
        <v>0</v>
      </c>
      <c r="Q35" s="73">
        <f>'Electricity demand (power, aver'!Q35*$AC$1*$AC$3*24/$AC$2</f>
        <v>0</v>
      </c>
      <c r="R35" s="73">
        <f>'Electricity demand (power, aver'!R35*$AC$1*$AC$3*24/$AC$2</f>
        <v>0</v>
      </c>
      <c r="S35" s="73">
        <f>'Electricity demand (power, aver'!S35*$AC$1*$AC$3*24/$AC$2</f>
        <v>0</v>
      </c>
      <c r="T35" s="73">
        <f>'Electricity demand (power, aver'!T35*$AC$1*$AC$3*24/$AC$2</f>
        <v>0</v>
      </c>
      <c r="U35" s="73">
        <f>'Electricity demand (power, aver'!U35*$AC$1*$AC$3*24/$AC$2</f>
        <v>0</v>
      </c>
      <c r="V35" s="73">
        <f>'Electricity demand (power, aver'!V35*$AC$1*$AC$3*24/$AC$2</f>
        <v>0</v>
      </c>
      <c r="W35" s="73">
        <f>'Electricity demand (power, aver'!W35*$AC$1*$AC$3*24/$AC$2</f>
        <v>0</v>
      </c>
      <c r="X35" s="73">
        <f>'Electricity demand (power, aver'!X35*$AC$1*$AC$3*24/$AC$2</f>
        <v>0</v>
      </c>
      <c r="Y35" s="73">
        <f>'Electricity demand (power, aver'!Y35*$AC$1*$AC$3*24/$AC$2</f>
        <v>0</v>
      </c>
      <c r="Z35" s="73">
        <f>'Electricity demand (power, aver'!Z35*$AC$1*$AC$3*24/$AC$2</f>
        <v>0</v>
      </c>
      <c r="AA35" s="73">
        <f>'Electricity demand (power, aver'!AA35*$AC$1*$AC$3*24/$AC$2</f>
        <v>0</v>
      </c>
      <c r="AB35" s="73">
        <f>'Electricity demand (power, aver'!AB35*$AC$1*$AC$3*24/$AC$2</f>
        <v>0</v>
      </c>
      <c r="AC35" s="73">
        <f>'Electricity demand (power, aver'!AC35*$AC$1*$AC$3*24/$AC$2</f>
        <v>8.835950713</v>
      </c>
      <c r="AD35" s="73">
        <f>'Electricity demand (power, aver'!AD35*$AC$1*$AC$3*24/$AC$2</f>
        <v>19.43861354</v>
      </c>
      <c r="AE35" s="73">
        <f>'Electricity demand (power, aver'!AE35*$AC$1*$AC$3*24/$AC$2</f>
        <v>42.43638417</v>
      </c>
      <c r="AF35" s="73">
        <f>'Electricity demand (power, aver'!AF35*$AC$1*$AC$3*24/$AC$2</f>
        <v>89.9114007</v>
      </c>
      <c r="AG35" s="73">
        <f>'Electricity demand (power, aver'!AG35*$AC$1*$AC$3*24/$AC$2</f>
        <v>182.7285268</v>
      </c>
      <c r="AH35" s="73">
        <f>'Electricity demand (power, aver'!AH35*$AC$1*$AC$3*24/$AC$2</f>
        <v>351.7468416</v>
      </c>
      <c r="AI35" s="73">
        <f>'Electricity demand (power, aver'!AI35*$AC$1*$AC$3*24/$AC$2</f>
        <v>634.4360562</v>
      </c>
      <c r="AJ35" s="73">
        <f>'Electricity demand (power, aver'!AJ35*$AC$1*$AC$3*24/$AC$2</f>
        <v>1065.799924</v>
      </c>
      <c r="AK35" s="73">
        <f>'Electricity demand (power, aver'!AK35*$AC$1*$AC$3*24/$AC$2</f>
        <v>1668.004816</v>
      </c>
      <c r="AL35" s="73">
        <f>'Electricity demand (power, aver'!AL35*$AC$1*$AC$3*24/$AC$2</f>
        <v>2492.716337</v>
      </c>
      <c r="AM35" s="73">
        <f>'Electricity demand (power, aver'!AM35*$AC$1*$AC$3*24/$AC$2</f>
        <v>3515.179482</v>
      </c>
      <c r="AN35" s="73">
        <f>'Electricity demand (power, aver'!AN35*$AC$1*$AC$3*24/$AC$2</f>
        <v>4712.691052</v>
      </c>
      <c r="AO35" s="73">
        <f>'Electricity demand (power, aver'!AO35*$AC$1*$AC$3*24/$AC$2</f>
        <v>6045.334365</v>
      </c>
      <c r="AP35" s="73">
        <f>'Electricity demand (power, aver'!AP35*$AC$1*$AC$3*24/$AC$2</f>
        <v>7460.321448</v>
      </c>
      <c r="AQ35" s="73">
        <f>'Electricity demand (power, aver'!AQ35*$AC$1*$AC$3*24/$AC$2</f>
        <v>8900.501224</v>
      </c>
      <c r="AR35" s="73">
        <f>'Electricity demand (power, aver'!AR35*$AC$1*$AC$3*24/$AC$2</f>
        <v>10314.68886</v>
      </c>
      <c r="AS35" s="73">
        <f>'Electricity demand (power, aver'!AS35*$AC$1*$AC$3*24/$AC$2</f>
        <v>11665.72274</v>
      </c>
      <c r="AT35" s="73">
        <f>'Electricity demand (power, aver'!AT35*$AC$1*$AC$3*24/$AC$2</f>
        <v>0</v>
      </c>
      <c r="AU35" s="73">
        <f>'Electricity demand (power, aver'!AU35*$AC$1*$AC$3*24/$AC$2</f>
        <v>0</v>
      </c>
      <c r="AV35" s="73">
        <f>'Electricity demand (power, aver'!AV35*$AC$1*$AC$3*24/$AC$2</f>
        <v>0</v>
      </c>
      <c r="AW35" s="73">
        <f>'Electricity demand (power, aver'!AW35*$AC$1*$AC$3*24/$AC$2</f>
        <v>0</v>
      </c>
      <c r="AX35" s="73">
        <f>'Electricity demand (power, aver'!AX35*$AC$1*$AC$3*24/$AC$2</f>
        <v>0</v>
      </c>
      <c r="AY35" s="73">
        <f>'Electricity demand (power, aver'!AY35*$AC$1*$AC$3*24/$AC$2</f>
        <v>0</v>
      </c>
      <c r="AZ35" s="73">
        <f>'Electricity demand (power, aver'!AZ35*$AC$1*$AC$3*24/$AC$2</f>
        <v>0</v>
      </c>
      <c r="BA35" s="73">
        <f>'Electricity demand (power, aver'!BA35*$AC$1*$AC$3*24/$AC$2</f>
        <v>0</v>
      </c>
      <c r="BB35" s="73">
        <f>'Electricity demand (power, aver'!BB35*$AC$1*$AC$3*24/$AC$2</f>
        <v>0</v>
      </c>
      <c r="BC35" s="73">
        <f>'Electricity demand (power, aver'!BC35*$AC$1*$AC$3*24/$AC$2</f>
        <v>0</v>
      </c>
      <c r="BD35" s="74">
        <f>'Electricity demand (power, aver'!BD35*$AC$1*$AC$3*24/$AC$2</f>
        <v>0</v>
      </c>
      <c r="BE35" s="3"/>
      <c r="BF35" s="3"/>
      <c r="BG35" s="3"/>
      <c r="BH35" s="3"/>
      <c r="BI35" s="3"/>
      <c r="BJ35" s="3"/>
      <c r="BK35" s="3"/>
      <c r="BL35" s="3"/>
      <c r="BM35" s="3"/>
      <c r="BN35" s="3"/>
    </row>
    <row r="36">
      <c r="A36" s="75"/>
      <c r="D36" s="77" t="s">
        <v>56</v>
      </c>
      <c r="E36" s="76" t="s">
        <v>57</v>
      </c>
      <c r="F36" s="73">
        <f>'Electricity demand (power, aver'!F36*$AC$1*$AC$3*24/$AC$2</f>
        <v>0</v>
      </c>
      <c r="G36" s="73">
        <f>'Electricity demand (power, aver'!G36*$AC$1*$AC$3*24/$AC$2</f>
        <v>0</v>
      </c>
      <c r="H36" s="73">
        <f>'Electricity demand (power, aver'!H36*$AC$1*$AC$3*24/$AC$2</f>
        <v>0</v>
      </c>
      <c r="I36" s="73">
        <f>'Electricity demand (power, aver'!I36*$AC$1*$AC$3*24/$AC$2</f>
        <v>0</v>
      </c>
      <c r="J36" s="73">
        <f>'Electricity demand (power, aver'!J36*$AC$1*$AC$3*24/$AC$2</f>
        <v>0</v>
      </c>
      <c r="K36" s="73">
        <f>'Electricity demand (power, aver'!K36*$AC$1*$AC$3*24/$AC$2</f>
        <v>0</v>
      </c>
      <c r="L36" s="73">
        <f>'Electricity demand (power, aver'!L36*$AC$1*$AC$3*24/$AC$2</f>
        <v>0</v>
      </c>
      <c r="M36" s="73">
        <f>'Electricity demand (power, aver'!M36*$AC$1*$AC$3*24/$AC$2</f>
        <v>0</v>
      </c>
      <c r="N36" s="73">
        <f>'Electricity demand (power, aver'!N36*$AC$1*$AC$3*24/$AC$2</f>
        <v>0</v>
      </c>
      <c r="O36" s="73">
        <f>'Electricity demand (power, aver'!O36*$AC$1*$AC$3*24/$AC$2</f>
        <v>0</v>
      </c>
      <c r="P36" s="73">
        <f>'Electricity demand (power, aver'!P36*$AC$1*$AC$3*24/$AC$2</f>
        <v>0</v>
      </c>
      <c r="Q36" s="73">
        <f>'Electricity demand (power, aver'!Q36*$AC$1*$AC$3*24/$AC$2</f>
        <v>0</v>
      </c>
      <c r="R36" s="73">
        <f>'Electricity demand (power, aver'!R36*$AC$1*$AC$3*24/$AC$2</f>
        <v>0</v>
      </c>
      <c r="S36" s="73">
        <f>'Electricity demand (power, aver'!S36*$AC$1*$AC$3*24/$AC$2</f>
        <v>0</v>
      </c>
      <c r="T36" s="73">
        <f>'Electricity demand (power, aver'!T36*$AC$1*$AC$3*24/$AC$2</f>
        <v>0</v>
      </c>
      <c r="U36" s="73">
        <f>'Electricity demand (power, aver'!U36*$AC$1*$AC$3*24/$AC$2</f>
        <v>0</v>
      </c>
      <c r="V36" s="73">
        <f>'Electricity demand (power, aver'!V36*$AC$1*$AC$3*24/$AC$2</f>
        <v>0</v>
      </c>
      <c r="W36" s="73">
        <f>'Electricity demand (power, aver'!W36*$AC$1*$AC$3*24/$AC$2</f>
        <v>0</v>
      </c>
      <c r="X36" s="73">
        <f>'Electricity demand (power, aver'!X36*$AC$1*$AC$3*24/$AC$2</f>
        <v>0</v>
      </c>
      <c r="Y36" s="73">
        <f>'Electricity demand (power, aver'!Y36*$AC$1*$AC$3*24/$AC$2</f>
        <v>0</v>
      </c>
      <c r="Z36" s="73">
        <f>'Electricity demand (power, aver'!Z36*$AC$1*$AC$3*24/$AC$2</f>
        <v>0</v>
      </c>
      <c r="AA36" s="73">
        <f>'Electricity demand (power, aver'!AA36*$AC$1*$AC$3*24/$AC$2</f>
        <v>0</v>
      </c>
      <c r="AB36" s="73">
        <f>'Electricity demand (power, aver'!AB36*$AC$1*$AC$3*24/$AC$2</f>
        <v>0</v>
      </c>
      <c r="AC36" s="73">
        <f>'Electricity demand (power, aver'!AC36*$AC$1*$AC$3*24/$AC$2</f>
        <v>18.94760378</v>
      </c>
      <c r="AD36" s="73">
        <f>'Electricity demand (power, aver'!AD36*$AC$1*$AC$3*24/$AC$2</f>
        <v>38.93654213</v>
      </c>
      <c r="AE36" s="73">
        <f>'Electricity demand (power, aver'!AE36*$AC$1*$AC$3*24/$AC$2</f>
        <v>79.31442068</v>
      </c>
      <c r="AF36" s="73">
        <f>'Electricity demand (power, aver'!AF36*$AC$1*$AC$3*24/$AC$2</f>
        <v>156.7856221</v>
      </c>
      <c r="AG36" s="73">
        <f>'Electricity demand (power, aver'!AG36*$AC$1*$AC$3*24/$AC$2</f>
        <v>297.7758912</v>
      </c>
      <c r="AH36" s="73">
        <f>'Electricity demand (power, aver'!AH36*$AC$1*$AC$3*24/$AC$2</f>
        <v>537.7978509</v>
      </c>
      <c r="AI36" s="73">
        <f>'Electricity demand (power, aver'!AI36*$AC$1*$AC$3*24/$AC$2</f>
        <v>915.6124754</v>
      </c>
      <c r="AJ36" s="73">
        <f>'Electricity demand (power, aver'!AJ36*$AC$1*$AC$3*24/$AC$2</f>
        <v>1462.066006</v>
      </c>
      <c r="AK36" s="73">
        <f>'Electricity demand (power, aver'!AK36*$AC$1*$AC$3*24/$AC$2</f>
        <v>2188.767319</v>
      </c>
      <c r="AL36" s="73">
        <f>'Electricity demand (power, aver'!AL36*$AC$1*$AC$3*24/$AC$2</f>
        <v>3143.485553</v>
      </c>
      <c r="AM36" s="73">
        <f>'Electricity demand (power, aver'!AM36*$AC$1*$AC$3*24/$AC$2</f>
        <v>4273.438466</v>
      </c>
      <c r="AN36" s="73">
        <f>'Electricity demand (power, aver'!AN36*$AC$1*$AC$3*24/$AC$2</f>
        <v>5536.57033</v>
      </c>
      <c r="AO36" s="73">
        <f>'Electricity demand (power, aver'!AO36*$AC$1*$AC$3*24/$AC$2</f>
        <v>6881.208149</v>
      </c>
      <c r="AP36" s="73">
        <f>'Electricity demand (power, aver'!AP36*$AC$1*$AC$3*24/$AC$2</f>
        <v>8254.547558</v>
      </c>
      <c r="AQ36" s="73">
        <f>'Electricity demand (power, aver'!AQ36*$AC$1*$AC$3*24/$AC$2</f>
        <v>9610.531975</v>
      </c>
      <c r="AR36" s="73">
        <f>'Electricity demand (power, aver'!AR36*$AC$1*$AC$3*24/$AC$2</f>
        <v>10915.401</v>
      </c>
      <c r="AS36" s="73">
        <f>'Electricity demand (power, aver'!AS36*$AC$1*$AC$3*24/$AC$2</f>
        <v>12149.7468</v>
      </c>
      <c r="AT36" s="73">
        <f>'Electricity demand (power, aver'!AT36*$AC$1*$AC$3*24/$AC$2</f>
        <v>0</v>
      </c>
      <c r="AU36" s="73">
        <f>'Electricity demand (power, aver'!AU36*$AC$1*$AC$3*24/$AC$2</f>
        <v>0</v>
      </c>
      <c r="AV36" s="73">
        <f>'Electricity demand (power, aver'!AV36*$AC$1*$AC$3*24/$AC$2</f>
        <v>0</v>
      </c>
      <c r="AW36" s="73">
        <f>'Electricity demand (power, aver'!AW36*$AC$1*$AC$3*24/$AC$2</f>
        <v>0</v>
      </c>
      <c r="AX36" s="73">
        <f>'Electricity demand (power, aver'!AX36*$AC$1*$AC$3*24/$AC$2</f>
        <v>0</v>
      </c>
      <c r="AY36" s="73">
        <f>'Electricity demand (power, aver'!AY36*$AC$1*$AC$3*24/$AC$2</f>
        <v>0</v>
      </c>
      <c r="AZ36" s="73">
        <f>'Electricity demand (power, aver'!AZ36*$AC$1*$AC$3*24/$AC$2</f>
        <v>0</v>
      </c>
      <c r="BA36" s="73">
        <f>'Electricity demand (power, aver'!BA36*$AC$1*$AC$3*24/$AC$2</f>
        <v>0</v>
      </c>
      <c r="BB36" s="73">
        <f>'Electricity demand (power, aver'!BB36*$AC$1*$AC$3*24/$AC$2</f>
        <v>0</v>
      </c>
      <c r="BC36" s="73">
        <f>'Electricity demand (power, aver'!BC36*$AC$1*$AC$3*24/$AC$2</f>
        <v>0</v>
      </c>
      <c r="BD36" s="74">
        <f>'Electricity demand (power, aver'!BD36*$AC$1*$AC$3*24/$AC$2</f>
        <v>0</v>
      </c>
      <c r="BE36" s="3"/>
      <c r="BF36" s="3"/>
      <c r="BG36" s="3"/>
      <c r="BH36" s="3"/>
      <c r="BI36" s="3"/>
      <c r="BJ36" s="3"/>
      <c r="BK36" s="3"/>
      <c r="BL36" s="3"/>
      <c r="BM36" s="3"/>
      <c r="BN36" s="3"/>
    </row>
    <row r="37">
      <c r="A37" s="75"/>
      <c r="E37" s="76" t="s">
        <v>56</v>
      </c>
      <c r="F37" s="73">
        <f>'Electricity demand (power, aver'!F37*$AC$1*$AC$3*24/$AC$2</f>
        <v>0</v>
      </c>
      <c r="G37" s="73">
        <f>'Electricity demand (power, aver'!G37*$AC$1*$AC$3*24/$AC$2</f>
        <v>0</v>
      </c>
      <c r="H37" s="73">
        <f>'Electricity demand (power, aver'!H37*$AC$1*$AC$3*24/$AC$2</f>
        <v>0</v>
      </c>
      <c r="I37" s="73">
        <f>'Electricity demand (power, aver'!I37*$AC$1*$AC$3*24/$AC$2</f>
        <v>0</v>
      </c>
      <c r="J37" s="73">
        <f>'Electricity demand (power, aver'!J37*$AC$1*$AC$3*24/$AC$2</f>
        <v>0</v>
      </c>
      <c r="K37" s="73">
        <f>'Electricity demand (power, aver'!K37*$AC$1*$AC$3*24/$AC$2</f>
        <v>0</v>
      </c>
      <c r="L37" s="73">
        <f>'Electricity demand (power, aver'!L37*$AC$1*$AC$3*24/$AC$2</f>
        <v>0</v>
      </c>
      <c r="M37" s="73">
        <f>'Electricity demand (power, aver'!M37*$AC$1*$AC$3*24/$AC$2</f>
        <v>0</v>
      </c>
      <c r="N37" s="73">
        <f>'Electricity demand (power, aver'!N37*$AC$1*$AC$3*24/$AC$2</f>
        <v>0</v>
      </c>
      <c r="O37" s="73">
        <f>'Electricity demand (power, aver'!O37*$AC$1*$AC$3*24/$AC$2</f>
        <v>0</v>
      </c>
      <c r="P37" s="73">
        <f>'Electricity demand (power, aver'!P37*$AC$1*$AC$3*24/$AC$2</f>
        <v>0</v>
      </c>
      <c r="Q37" s="73">
        <f>'Electricity demand (power, aver'!Q37*$AC$1*$AC$3*24/$AC$2</f>
        <v>0</v>
      </c>
      <c r="R37" s="73">
        <f>'Electricity demand (power, aver'!R37*$AC$1*$AC$3*24/$AC$2</f>
        <v>0</v>
      </c>
      <c r="S37" s="73">
        <f>'Electricity demand (power, aver'!S37*$AC$1*$AC$3*24/$AC$2</f>
        <v>0</v>
      </c>
      <c r="T37" s="73">
        <f>'Electricity demand (power, aver'!T37*$AC$1*$AC$3*24/$AC$2</f>
        <v>0</v>
      </c>
      <c r="U37" s="73">
        <f>'Electricity demand (power, aver'!U37*$AC$1*$AC$3*24/$AC$2</f>
        <v>0</v>
      </c>
      <c r="V37" s="73">
        <f>'Electricity demand (power, aver'!V37*$AC$1*$AC$3*24/$AC$2</f>
        <v>0</v>
      </c>
      <c r="W37" s="73">
        <f>'Electricity demand (power, aver'!W37*$AC$1*$AC$3*24/$AC$2</f>
        <v>0</v>
      </c>
      <c r="X37" s="73">
        <f>'Electricity demand (power, aver'!X37*$AC$1*$AC$3*24/$AC$2</f>
        <v>0</v>
      </c>
      <c r="Y37" s="73">
        <f>'Electricity demand (power, aver'!Y37*$AC$1*$AC$3*24/$AC$2</f>
        <v>0</v>
      </c>
      <c r="Z37" s="73">
        <f>'Electricity demand (power, aver'!Z37*$AC$1*$AC$3*24/$AC$2</f>
        <v>0</v>
      </c>
      <c r="AA37" s="73">
        <f>'Electricity demand (power, aver'!AA37*$AC$1*$AC$3*24/$AC$2</f>
        <v>0</v>
      </c>
      <c r="AB37" s="73">
        <f>'Electricity demand (power, aver'!AB37*$AC$1*$AC$3*24/$AC$2</f>
        <v>0</v>
      </c>
      <c r="AC37" s="73">
        <f>'Electricity demand (power, aver'!AC37*$AC$1*$AC$3*24/$AC$2</f>
        <v>20.47116129</v>
      </c>
      <c r="AD37" s="73">
        <f>'Electricity demand (power, aver'!AD37*$AC$1*$AC$3*24/$AC$2</f>
        <v>44.49942183</v>
      </c>
      <c r="AE37" s="73">
        <f>'Electricity demand (power, aver'!AE37*$AC$1*$AC$3*24/$AC$2</f>
        <v>95.64940129</v>
      </c>
      <c r="AF37" s="73">
        <f>'Electricity demand (power, aver'!AF37*$AC$1*$AC$3*24/$AC$2</f>
        <v>198.7791147</v>
      </c>
      <c r="AG37" s="73">
        <f>'Electricity demand (power, aver'!AG37*$AC$1*$AC$3*24/$AC$2</f>
        <v>394.8169813</v>
      </c>
      <c r="AH37" s="73">
        <f>'Electricity demand (power, aver'!AH37*$AC$1*$AC$3*24/$AC$2</f>
        <v>740.3133497</v>
      </c>
      <c r="AI37" s="73">
        <f>'Electricity demand (power, aver'!AI37*$AC$1*$AC$3*24/$AC$2</f>
        <v>1296.239164</v>
      </c>
      <c r="AJ37" s="73">
        <f>'Electricity demand (power, aver'!AJ37*$AC$1*$AC$3*24/$AC$2</f>
        <v>2104.178511</v>
      </c>
      <c r="AK37" s="73">
        <f>'Electricity demand (power, aver'!AK37*$AC$1*$AC$3*24/$AC$2</f>
        <v>3160.562477</v>
      </c>
      <c r="AL37" s="73">
        <f>'Electricity demand (power, aver'!AL37*$AC$1*$AC$3*24/$AC$2</f>
        <v>4493.499498</v>
      </c>
      <c r="AM37" s="73">
        <f>'Electricity demand (power, aver'!AM37*$AC$1*$AC$3*24/$AC$2</f>
        <v>5973.70717</v>
      </c>
      <c r="AN37" s="73">
        <f>'Electricity demand (power, aver'!AN37*$AC$1*$AC$3*24/$AC$2</f>
        <v>7496.470343</v>
      </c>
      <c r="AO37" s="73">
        <f>'Electricity demand (power, aver'!AO37*$AC$1*$AC$3*24/$AC$2</f>
        <v>8971.553477</v>
      </c>
      <c r="AP37" s="73">
        <f>'Electricity demand (power, aver'!AP37*$AC$1*$AC$3*24/$AC$2</f>
        <v>10341.02783</v>
      </c>
      <c r="AQ37" s="73">
        <f>'Electricity demand (power, aver'!AQ37*$AC$1*$AC$3*24/$AC$2</f>
        <v>11581.3797</v>
      </c>
      <c r="AR37" s="73">
        <f>'Electricity demand (power, aver'!AR37*$AC$1*$AC$3*24/$AC$2</f>
        <v>12695.31855</v>
      </c>
      <c r="AS37" s="73">
        <f>'Electricity demand (power, aver'!AS37*$AC$1*$AC$3*24/$AC$2</f>
        <v>13700.68035</v>
      </c>
      <c r="AT37" s="73">
        <f>'Electricity demand (power, aver'!AT37*$AC$1*$AC$3*24/$AC$2</f>
        <v>0</v>
      </c>
      <c r="AU37" s="73">
        <f>'Electricity demand (power, aver'!AU37*$AC$1*$AC$3*24/$AC$2</f>
        <v>0</v>
      </c>
      <c r="AV37" s="73">
        <f>'Electricity demand (power, aver'!AV37*$AC$1*$AC$3*24/$AC$2</f>
        <v>0</v>
      </c>
      <c r="AW37" s="73">
        <f>'Electricity demand (power, aver'!AW37*$AC$1*$AC$3*24/$AC$2</f>
        <v>0</v>
      </c>
      <c r="AX37" s="73">
        <f>'Electricity demand (power, aver'!AX37*$AC$1*$AC$3*24/$AC$2</f>
        <v>0</v>
      </c>
      <c r="AY37" s="73">
        <f>'Electricity demand (power, aver'!AY37*$AC$1*$AC$3*24/$AC$2</f>
        <v>0</v>
      </c>
      <c r="AZ37" s="73">
        <f>'Electricity demand (power, aver'!AZ37*$AC$1*$AC$3*24/$AC$2</f>
        <v>0</v>
      </c>
      <c r="BA37" s="73">
        <f>'Electricity demand (power, aver'!BA37*$AC$1*$AC$3*24/$AC$2</f>
        <v>0</v>
      </c>
      <c r="BB37" s="73">
        <f>'Electricity demand (power, aver'!BB37*$AC$1*$AC$3*24/$AC$2</f>
        <v>0</v>
      </c>
      <c r="BC37" s="73">
        <f>'Electricity demand (power, aver'!BC37*$AC$1*$AC$3*24/$AC$2</f>
        <v>0</v>
      </c>
      <c r="BD37" s="74">
        <f>'Electricity demand (power, aver'!BD37*$AC$1*$AC$3*24/$AC$2</f>
        <v>0</v>
      </c>
      <c r="BE37" s="3"/>
      <c r="BF37" s="3"/>
      <c r="BG37" s="3"/>
      <c r="BH37" s="3"/>
      <c r="BI37" s="3"/>
      <c r="BJ37" s="3"/>
      <c r="BK37" s="3"/>
      <c r="BL37" s="3"/>
      <c r="BM37" s="3"/>
      <c r="BN37" s="3"/>
    </row>
    <row r="38">
      <c r="A38" s="75"/>
      <c r="E38" s="76" t="s">
        <v>55</v>
      </c>
      <c r="F38" s="73">
        <f>'Electricity demand (power, aver'!F38*$AC$1*$AC$3*24/$AC$2</f>
        <v>0</v>
      </c>
      <c r="G38" s="73">
        <f>'Electricity demand (power, aver'!G38*$AC$1*$AC$3*24/$AC$2</f>
        <v>0</v>
      </c>
      <c r="H38" s="73">
        <f>'Electricity demand (power, aver'!H38*$AC$1*$AC$3*24/$AC$2</f>
        <v>0</v>
      </c>
      <c r="I38" s="73">
        <f>'Electricity demand (power, aver'!I38*$AC$1*$AC$3*24/$AC$2</f>
        <v>0</v>
      </c>
      <c r="J38" s="73">
        <f>'Electricity demand (power, aver'!J38*$AC$1*$AC$3*24/$AC$2</f>
        <v>0</v>
      </c>
      <c r="K38" s="73">
        <f>'Electricity demand (power, aver'!K38*$AC$1*$AC$3*24/$AC$2</f>
        <v>0</v>
      </c>
      <c r="L38" s="73">
        <f>'Electricity demand (power, aver'!L38*$AC$1*$AC$3*24/$AC$2</f>
        <v>0</v>
      </c>
      <c r="M38" s="73">
        <f>'Electricity demand (power, aver'!M38*$AC$1*$AC$3*24/$AC$2</f>
        <v>0</v>
      </c>
      <c r="N38" s="73">
        <f>'Electricity demand (power, aver'!N38*$AC$1*$AC$3*24/$AC$2</f>
        <v>0</v>
      </c>
      <c r="O38" s="73">
        <f>'Electricity demand (power, aver'!O38*$AC$1*$AC$3*24/$AC$2</f>
        <v>0</v>
      </c>
      <c r="P38" s="73">
        <f>'Electricity demand (power, aver'!P38*$AC$1*$AC$3*24/$AC$2</f>
        <v>0</v>
      </c>
      <c r="Q38" s="73">
        <f>'Electricity demand (power, aver'!Q38*$AC$1*$AC$3*24/$AC$2</f>
        <v>0</v>
      </c>
      <c r="R38" s="73">
        <f>'Electricity demand (power, aver'!R38*$AC$1*$AC$3*24/$AC$2</f>
        <v>0</v>
      </c>
      <c r="S38" s="73">
        <f>'Electricity demand (power, aver'!S38*$AC$1*$AC$3*24/$AC$2</f>
        <v>0</v>
      </c>
      <c r="T38" s="73">
        <f>'Electricity demand (power, aver'!T38*$AC$1*$AC$3*24/$AC$2</f>
        <v>0</v>
      </c>
      <c r="U38" s="73">
        <f>'Electricity demand (power, aver'!U38*$AC$1*$AC$3*24/$AC$2</f>
        <v>0</v>
      </c>
      <c r="V38" s="73">
        <f>'Electricity demand (power, aver'!V38*$AC$1*$AC$3*24/$AC$2</f>
        <v>0</v>
      </c>
      <c r="W38" s="73">
        <f>'Electricity demand (power, aver'!W38*$AC$1*$AC$3*24/$AC$2</f>
        <v>0</v>
      </c>
      <c r="X38" s="73">
        <f>'Electricity demand (power, aver'!X38*$AC$1*$AC$3*24/$AC$2</f>
        <v>0</v>
      </c>
      <c r="Y38" s="73">
        <f>'Electricity demand (power, aver'!Y38*$AC$1*$AC$3*24/$AC$2</f>
        <v>0</v>
      </c>
      <c r="Z38" s="73">
        <f>'Electricity demand (power, aver'!Z38*$AC$1*$AC$3*24/$AC$2</f>
        <v>0</v>
      </c>
      <c r="AA38" s="73">
        <f>'Electricity demand (power, aver'!AA38*$AC$1*$AC$3*24/$AC$2</f>
        <v>0</v>
      </c>
      <c r="AB38" s="73">
        <f>'Electricity demand (power, aver'!AB38*$AC$1*$AC$3*24/$AC$2</f>
        <v>0</v>
      </c>
      <c r="AC38" s="73">
        <f>'Electricity demand (power, aver'!AC38*$AC$1*$AC$3*24/$AC$2</f>
        <v>29.74523156</v>
      </c>
      <c r="AD38" s="73">
        <f>'Electricity demand (power, aver'!AD38*$AC$1*$AC$3*24/$AC$2</f>
        <v>71.75271127</v>
      </c>
      <c r="AE38" s="73">
        <f>'Electricity demand (power, aver'!AE38*$AC$1*$AC$3*24/$AC$2</f>
        <v>169.2281425</v>
      </c>
      <c r="AF38" s="73">
        <f>'Electricity demand (power, aver'!AF38*$AC$1*$AC$3*24/$AC$2</f>
        <v>379.3073476</v>
      </c>
      <c r="AG38" s="73">
        <f>'Electricity demand (power, aver'!AG38*$AC$1*$AC$3*24/$AC$2</f>
        <v>792.9639584</v>
      </c>
      <c r="AH38" s="73">
        <f>'Electricity demand (power, aver'!AH38*$AC$1*$AC$3*24/$AC$2</f>
        <v>1516.713551</v>
      </c>
      <c r="AI38" s="73">
        <f>'Electricity demand (power, aver'!AI38*$AC$1*$AC$3*24/$AC$2</f>
        <v>2614.746676</v>
      </c>
      <c r="AJ38" s="73">
        <f>'Electricity demand (power, aver'!AJ38*$AC$1*$AC$3*24/$AC$2</f>
        <v>4039.621951</v>
      </c>
      <c r="AK38" s="73">
        <f>'Electricity demand (power, aver'!AK38*$AC$1*$AC$3*24/$AC$2</f>
        <v>5625.067799</v>
      </c>
      <c r="AL38" s="73">
        <f>'Electricity demand (power, aver'!AL38*$AC$1*$AC$3*24/$AC$2</f>
        <v>7306.945912</v>
      </c>
      <c r="AM38" s="73">
        <f>'Electricity demand (power, aver'!AM38*$AC$1*$AC$3*24/$AC$2</f>
        <v>8852.940565</v>
      </c>
      <c r="AN38" s="73">
        <f>'Electricity demand (power, aver'!AN38*$AC$1*$AC$3*24/$AC$2</f>
        <v>10193.50643</v>
      </c>
      <c r="AO38" s="73">
        <f>'Electricity demand (power, aver'!AO38*$AC$1*$AC$3*24/$AC$2</f>
        <v>11329.27874</v>
      </c>
      <c r="AP38" s="73">
        <f>'Electricity demand (power, aver'!AP38*$AC$1*$AC$3*24/$AC$2</f>
        <v>12296.7804</v>
      </c>
      <c r="AQ38" s="73">
        <f>'Electricity demand (power, aver'!AQ38*$AC$1*$AC$3*24/$AC$2</f>
        <v>13141.65814</v>
      </c>
      <c r="AR38" s="73">
        <f>'Electricity demand (power, aver'!AR38*$AC$1*$AC$3*24/$AC$2</f>
        <v>13905.12649</v>
      </c>
      <c r="AS38" s="73">
        <f>'Electricity demand (power, aver'!AS38*$AC$1*$AC$3*24/$AC$2</f>
        <v>14619.63958</v>
      </c>
      <c r="AT38" s="73">
        <f>'Electricity demand (power, aver'!AT38*$AC$1*$AC$3*24/$AC$2</f>
        <v>0</v>
      </c>
      <c r="AU38" s="73">
        <f>'Electricity demand (power, aver'!AU38*$AC$1*$AC$3*24/$AC$2</f>
        <v>0</v>
      </c>
      <c r="AV38" s="73">
        <f>'Electricity demand (power, aver'!AV38*$AC$1*$AC$3*24/$AC$2</f>
        <v>0</v>
      </c>
      <c r="AW38" s="73">
        <f>'Electricity demand (power, aver'!AW38*$AC$1*$AC$3*24/$AC$2</f>
        <v>0</v>
      </c>
      <c r="AX38" s="73">
        <f>'Electricity demand (power, aver'!AX38*$AC$1*$AC$3*24/$AC$2</f>
        <v>0</v>
      </c>
      <c r="AY38" s="73">
        <f>'Electricity demand (power, aver'!AY38*$AC$1*$AC$3*24/$AC$2</f>
        <v>0</v>
      </c>
      <c r="AZ38" s="73">
        <f>'Electricity demand (power, aver'!AZ38*$AC$1*$AC$3*24/$AC$2</f>
        <v>0</v>
      </c>
      <c r="BA38" s="73">
        <f>'Electricity demand (power, aver'!BA38*$AC$1*$AC$3*24/$AC$2</f>
        <v>0</v>
      </c>
      <c r="BB38" s="73">
        <f>'Electricity demand (power, aver'!BB38*$AC$1*$AC$3*24/$AC$2</f>
        <v>0</v>
      </c>
      <c r="BC38" s="73">
        <f>'Electricity demand (power, aver'!BC38*$AC$1*$AC$3*24/$AC$2</f>
        <v>0</v>
      </c>
      <c r="BD38" s="74">
        <f>'Electricity demand (power, aver'!BD38*$AC$1*$AC$3*24/$AC$2</f>
        <v>0</v>
      </c>
      <c r="BE38" s="3"/>
      <c r="BF38" s="3"/>
      <c r="BG38" s="3"/>
      <c r="BH38" s="3"/>
      <c r="BI38" s="3"/>
      <c r="BJ38" s="3"/>
      <c r="BK38" s="3"/>
      <c r="BL38" s="3"/>
      <c r="BM38" s="3"/>
      <c r="BN38" s="3"/>
    </row>
    <row r="39">
      <c r="A39" s="75"/>
      <c r="D39" s="77" t="s">
        <v>55</v>
      </c>
      <c r="E39" s="76" t="s">
        <v>57</v>
      </c>
      <c r="F39" s="73">
        <f>'Electricity demand (power, aver'!F39*$AC$1*$AC$3*24/$AC$2</f>
        <v>0</v>
      </c>
      <c r="G39" s="73">
        <f>'Electricity demand (power, aver'!G39*$AC$1*$AC$3*24/$AC$2</f>
        <v>0</v>
      </c>
      <c r="H39" s="73">
        <f>'Electricity demand (power, aver'!H39*$AC$1*$AC$3*24/$AC$2</f>
        <v>0</v>
      </c>
      <c r="I39" s="73">
        <f>'Electricity demand (power, aver'!I39*$AC$1*$AC$3*24/$AC$2</f>
        <v>0</v>
      </c>
      <c r="J39" s="73">
        <f>'Electricity demand (power, aver'!J39*$AC$1*$AC$3*24/$AC$2</f>
        <v>0</v>
      </c>
      <c r="K39" s="73">
        <f>'Electricity demand (power, aver'!K39*$AC$1*$AC$3*24/$AC$2</f>
        <v>0</v>
      </c>
      <c r="L39" s="73">
        <f>'Electricity demand (power, aver'!L39*$AC$1*$AC$3*24/$AC$2</f>
        <v>0</v>
      </c>
      <c r="M39" s="73">
        <f>'Electricity demand (power, aver'!M39*$AC$1*$AC$3*24/$AC$2</f>
        <v>0</v>
      </c>
      <c r="N39" s="73">
        <f>'Electricity demand (power, aver'!N39*$AC$1*$AC$3*24/$AC$2</f>
        <v>0</v>
      </c>
      <c r="O39" s="73">
        <f>'Electricity demand (power, aver'!O39*$AC$1*$AC$3*24/$AC$2</f>
        <v>0</v>
      </c>
      <c r="P39" s="73">
        <f>'Electricity demand (power, aver'!P39*$AC$1*$AC$3*24/$AC$2</f>
        <v>0</v>
      </c>
      <c r="Q39" s="73">
        <f>'Electricity demand (power, aver'!Q39*$AC$1*$AC$3*24/$AC$2</f>
        <v>0</v>
      </c>
      <c r="R39" s="73">
        <f>'Electricity demand (power, aver'!R39*$AC$1*$AC$3*24/$AC$2</f>
        <v>0</v>
      </c>
      <c r="S39" s="73">
        <f>'Electricity demand (power, aver'!S39*$AC$1*$AC$3*24/$AC$2</f>
        <v>0</v>
      </c>
      <c r="T39" s="73">
        <f>'Electricity demand (power, aver'!T39*$AC$1*$AC$3*24/$AC$2</f>
        <v>0</v>
      </c>
      <c r="U39" s="73">
        <f>'Electricity demand (power, aver'!U39*$AC$1*$AC$3*24/$AC$2</f>
        <v>0</v>
      </c>
      <c r="V39" s="73">
        <f>'Electricity demand (power, aver'!V39*$AC$1*$AC$3*24/$AC$2</f>
        <v>0</v>
      </c>
      <c r="W39" s="73">
        <f>'Electricity demand (power, aver'!W39*$AC$1*$AC$3*24/$AC$2</f>
        <v>0</v>
      </c>
      <c r="X39" s="73">
        <f>'Electricity demand (power, aver'!X39*$AC$1*$AC$3*24/$AC$2</f>
        <v>0</v>
      </c>
      <c r="Y39" s="73">
        <f>'Electricity demand (power, aver'!Y39*$AC$1*$AC$3*24/$AC$2</f>
        <v>0</v>
      </c>
      <c r="Z39" s="73">
        <f>'Electricity demand (power, aver'!Z39*$AC$1*$AC$3*24/$AC$2</f>
        <v>0</v>
      </c>
      <c r="AA39" s="73">
        <f>'Electricity demand (power, aver'!AA39*$AC$1*$AC$3*24/$AC$2</f>
        <v>0</v>
      </c>
      <c r="AB39" s="73">
        <f>'Electricity demand (power, aver'!AB39*$AC$1*$AC$3*24/$AC$2</f>
        <v>0</v>
      </c>
      <c r="AC39" s="73">
        <f>'Electricity demand (power, aver'!AC39*$AC$1*$AC$3*24/$AC$2</f>
        <v>29.4771345</v>
      </c>
      <c r="AD39" s="73">
        <f>'Electricity demand (power, aver'!AD39*$AC$1*$AC$3*24/$AC$2</f>
        <v>75.72043044</v>
      </c>
      <c r="AE39" s="73">
        <f>'Electricity demand (power, aver'!AE39*$AC$1*$AC$3*24/$AC$2</f>
        <v>180.6041185</v>
      </c>
      <c r="AF39" s="73">
        <f>'Electricity demand (power, aver'!AF39*$AC$1*$AC$3*24/$AC$2</f>
        <v>380.7872419</v>
      </c>
      <c r="AG39" s="73">
        <f>'Electricity demand (power, aver'!AG39*$AC$1*$AC$3*24/$AC$2</f>
        <v>697.4319238</v>
      </c>
      <c r="AH39" s="73">
        <f>'Electricity demand (power, aver'!AH39*$AC$1*$AC$3*24/$AC$2</f>
        <v>1125.114345</v>
      </c>
      <c r="AI39" s="73">
        <f>'Electricity demand (power, aver'!AI39*$AC$1*$AC$3*24/$AC$2</f>
        <v>1651.822032</v>
      </c>
      <c r="AJ39" s="73">
        <f>'Electricity demand (power, aver'!AJ39*$AC$1*$AC$3*24/$AC$2</f>
        <v>2276.361845</v>
      </c>
      <c r="AK39" s="73">
        <f>'Electricity demand (power, aver'!AK39*$AC$1*$AC$3*24/$AC$2</f>
        <v>3004.374959</v>
      </c>
      <c r="AL39" s="73">
        <f>'Electricity demand (power, aver'!AL39*$AC$1*$AC$3*24/$AC$2</f>
        <v>3912.254849</v>
      </c>
      <c r="AM39" s="73">
        <f>'Electricity demand (power, aver'!AM39*$AC$1*$AC$3*24/$AC$2</f>
        <v>4951.963411</v>
      </c>
      <c r="AN39" s="73">
        <f>'Electricity demand (power, aver'!AN39*$AC$1*$AC$3*24/$AC$2</f>
        <v>6103.730811</v>
      </c>
      <c r="AO39" s="73">
        <f>'Electricity demand (power, aver'!AO39*$AC$1*$AC$3*24/$AC$2</f>
        <v>7334.267001</v>
      </c>
      <c r="AP39" s="73">
        <f>'Electricity demand (power, aver'!AP39*$AC$1*$AC$3*24/$AC$2</f>
        <v>8603.013861</v>
      </c>
      <c r="AQ39" s="73">
        <f>'Electricity demand (power, aver'!AQ39*$AC$1*$AC$3*24/$AC$2</f>
        <v>9870.248951</v>
      </c>
      <c r="AR39" s="73">
        <f>'Electricity demand (power, aver'!AR39*$AC$1*$AC$3*24/$AC$2</f>
        <v>11104.02815</v>
      </c>
      <c r="AS39" s="73">
        <f>'Electricity demand (power, aver'!AS39*$AC$1*$AC$3*24/$AC$2</f>
        <v>12283.90279</v>
      </c>
      <c r="AT39" s="73">
        <f>'Electricity demand (power, aver'!AT39*$AC$1*$AC$3*24/$AC$2</f>
        <v>0</v>
      </c>
      <c r="AU39" s="73">
        <f>'Electricity demand (power, aver'!AU39*$AC$1*$AC$3*24/$AC$2</f>
        <v>0</v>
      </c>
      <c r="AV39" s="73">
        <f>'Electricity demand (power, aver'!AV39*$AC$1*$AC$3*24/$AC$2</f>
        <v>0</v>
      </c>
      <c r="AW39" s="73">
        <f>'Electricity demand (power, aver'!AW39*$AC$1*$AC$3*24/$AC$2</f>
        <v>0</v>
      </c>
      <c r="AX39" s="73">
        <f>'Electricity demand (power, aver'!AX39*$AC$1*$AC$3*24/$AC$2</f>
        <v>0</v>
      </c>
      <c r="AY39" s="73">
        <f>'Electricity demand (power, aver'!AY39*$AC$1*$AC$3*24/$AC$2</f>
        <v>0</v>
      </c>
      <c r="AZ39" s="73">
        <f>'Electricity demand (power, aver'!AZ39*$AC$1*$AC$3*24/$AC$2</f>
        <v>0</v>
      </c>
      <c r="BA39" s="73">
        <f>'Electricity demand (power, aver'!BA39*$AC$1*$AC$3*24/$AC$2</f>
        <v>0</v>
      </c>
      <c r="BB39" s="73">
        <f>'Electricity demand (power, aver'!BB39*$AC$1*$AC$3*24/$AC$2</f>
        <v>0</v>
      </c>
      <c r="BC39" s="73">
        <f>'Electricity demand (power, aver'!BC39*$AC$1*$AC$3*24/$AC$2</f>
        <v>0</v>
      </c>
      <c r="BD39" s="74">
        <f>'Electricity demand (power, aver'!BD39*$AC$1*$AC$3*24/$AC$2</f>
        <v>0</v>
      </c>
      <c r="BE39" s="3"/>
      <c r="BF39" s="3"/>
      <c r="BG39" s="3"/>
      <c r="BH39" s="3"/>
      <c r="BI39" s="3"/>
      <c r="BJ39" s="3"/>
      <c r="BK39" s="3"/>
      <c r="BL39" s="3"/>
      <c r="BM39" s="3"/>
      <c r="BN39" s="3"/>
    </row>
    <row r="40">
      <c r="A40" s="75"/>
      <c r="E40" s="76" t="s">
        <v>56</v>
      </c>
      <c r="F40" s="73">
        <f>'Electricity demand (power, aver'!F40*$AC$1*$AC$3*24/$AC$2</f>
        <v>0</v>
      </c>
      <c r="G40" s="73">
        <f>'Electricity demand (power, aver'!G40*$AC$1*$AC$3*24/$AC$2</f>
        <v>0</v>
      </c>
      <c r="H40" s="73">
        <f>'Electricity demand (power, aver'!H40*$AC$1*$AC$3*24/$AC$2</f>
        <v>0</v>
      </c>
      <c r="I40" s="73">
        <f>'Electricity demand (power, aver'!I40*$AC$1*$AC$3*24/$AC$2</f>
        <v>0</v>
      </c>
      <c r="J40" s="73">
        <f>'Electricity demand (power, aver'!J40*$AC$1*$AC$3*24/$AC$2</f>
        <v>0</v>
      </c>
      <c r="K40" s="73">
        <f>'Electricity demand (power, aver'!K40*$AC$1*$AC$3*24/$AC$2</f>
        <v>0</v>
      </c>
      <c r="L40" s="73">
        <f>'Electricity demand (power, aver'!L40*$AC$1*$AC$3*24/$AC$2</f>
        <v>0</v>
      </c>
      <c r="M40" s="73">
        <f>'Electricity demand (power, aver'!M40*$AC$1*$AC$3*24/$AC$2</f>
        <v>0</v>
      </c>
      <c r="N40" s="73">
        <f>'Electricity demand (power, aver'!N40*$AC$1*$AC$3*24/$AC$2</f>
        <v>0</v>
      </c>
      <c r="O40" s="73">
        <f>'Electricity demand (power, aver'!O40*$AC$1*$AC$3*24/$AC$2</f>
        <v>0</v>
      </c>
      <c r="P40" s="73">
        <f>'Electricity demand (power, aver'!P40*$AC$1*$AC$3*24/$AC$2</f>
        <v>0</v>
      </c>
      <c r="Q40" s="73">
        <f>'Electricity demand (power, aver'!Q40*$AC$1*$AC$3*24/$AC$2</f>
        <v>0</v>
      </c>
      <c r="R40" s="73">
        <f>'Electricity demand (power, aver'!R40*$AC$1*$AC$3*24/$AC$2</f>
        <v>0</v>
      </c>
      <c r="S40" s="73">
        <f>'Electricity demand (power, aver'!S40*$AC$1*$AC$3*24/$AC$2</f>
        <v>0</v>
      </c>
      <c r="T40" s="73">
        <f>'Electricity demand (power, aver'!T40*$AC$1*$AC$3*24/$AC$2</f>
        <v>0</v>
      </c>
      <c r="U40" s="73">
        <f>'Electricity demand (power, aver'!U40*$AC$1*$AC$3*24/$AC$2</f>
        <v>0</v>
      </c>
      <c r="V40" s="73">
        <f>'Electricity demand (power, aver'!V40*$AC$1*$AC$3*24/$AC$2</f>
        <v>0</v>
      </c>
      <c r="W40" s="73">
        <f>'Electricity demand (power, aver'!W40*$AC$1*$AC$3*24/$AC$2</f>
        <v>0</v>
      </c>
      <c r="X40" s="73">
        <f>'Electricity demand (power, aver'!X40*$AC$1*$AC$3*24/$AC$2</f>
        <v>0</v>
      </c>
      <c r="Y40" s="73">
        <f>'Electricity demand (power, aver'!Y40*$AC$1*$AC$3*24/$AC$2</f>
        <v>0</v>
      </c>
      <c r="Z40" s="73">
        <f>'Electricity demand (power, aver'!Z40*$AC$1*$AC$3*24/$AC$2</f>
        <v>0</v>
      </c>
      <c r="AA40" s="73">
        <f>'Electricity demand (power, aver'!AA40*$AC$1*$AC$3*24/$AC$2</f>
        <v>0</v>
      </c>
      <c r="AB40" s="73">
        <f>'Electricity demand (power, aver'!AB40*$AC$1*$AC$3*24/$AC$2</f>
        <v>0</v>
      </c>
      <c r="AC40" s="73">
        <f>'Electricity demand (power, aver'!AC40*$AC$1*$AC$3*24/$AC$2</f>
        <v>31.84736084</v>
      </c>
      <c r="AD40" s="73">
        <f>'Electricity demand (power, aver'!AD40*$AC$1*$AC$3*24/$AC$2</f>
        <v>86.5386393</v>
      </c>
      <c r="AE40" s="73">
        <f>'Electricity demand (power, aver'!AE40*$AC$1*$AC$3*24/$AC$2</f>
        <v>217.7999368</v>
      </c>
      <c r="AF40" s="73">
        <f>'Electricity demand (power, aver'!AF40*$AC$1*$AC$3*24/$AC$2</f>
        <v>482.7773733</v>
      </c>
      <c r="AG40" s="73">
        <f>'Electricity demand (power, aver'!AG40*$AC$1*$AC$3*24/$AC$2</f>
        <v>924.7154486</v>
      </c>
      <c r="AH40" s="73">
        <f>'Electricity demand (power, aver'!AH40*$AC$1*$AC$3*24/$AC$2</f>
        <v>1548.792298</v>
      </c>
      <c r="AI40" s="73">
        <f>'Electricity demand (power, aver'!AI40*$AC$1*$AC$3*24/$AC$2</f>
        <v>2338.496326</v>
      </c>
      <c r="AJ40" s="73">
        <f>'Electricity demand (power, aver'!AJ40*$AC$1*$AC$3*24/$AC$2</f>
        <v>3276.098109</v>
      </c>
      <c r="AK40" s="73">
        <f>'Electricity demand (power, aver'!AK40*$AC$1*$AC$3*24/$AC$2</f>
        <v>4338.293376</v>
      </c>
      <c r="AL40" s="73">
        <f>'Electricity demand (power, aver'!AL40*$AC$1*$AC$3*24/$AC$2</f>
        <v>5592.427547</v>
      </c>
      <c r="AM40" s="73">
        <f>'Electricity demand (power, aver'!AM40*$AC$1*$AC$3*24/$AC$2</f>
        <v>6922.196159</v>
      </c>
      <c r="AN40" s="73">
        <f>'Electricity demand (power, aver'!AN40*$AC$1*$AC$3*24/$AC$2</f>
        <v>8264.400933</v>
      </c>
      <c r="AO40" s="73">
        <f>'Electricity demand (power, aver'!AO40*$AC$1*$AC$3*24/$AC$2</f>
        <v>9562.240699</v>
      </c>
      <c r="AP40" s="73">
        <f>'Electricity demand (power, aver'!AP40*$AC$1*$AC$3*24/$AC$2</f>
        <v>10777.57504</v>
      </c>
      <c r="AQ40" s="73">
        <f>'Electricity demand (power, aver'!AQ40*$AC$1*$AC$3*24/$AC$2</f>
        <v>11894.35727</v>
      </c>
      <c r="AR40" s="73">
        <f>'Electricity demand (power, aver'!AR40*$AC$1*$AC$3*24/$AC$2</f>
        <v>12914.70414</v>
      </c>
      <c r="AS40" s="73">
        <f>'Electricity demand (power, aver'!AS40*$AC$1*$AC$3*24/$AC$2</f>
        <v>13851.96156</v>
      </c>
      <c r="AT40" s="73">
        <f>'Electricity demand (power, aver'!AT40*$AC$1*$AC$3*24/$AC$2</f>
        <v>0</v>
      </c>
      <c r="AU40" s="73">
        <f>'Electricity demand (power, aver'!AU40*$AC$1*$AC$3*24/$AC$2</f>
        <v>0</v>
      </c>
      <c r="AV40" s="73">
        <f>'Electricity demand (power, aver'!AV40*$AC$1*$AC$3*24/$AC$2</f>
        <v>0</v>
      </c>
      <c r="AW40" s="73">
        <f>'Electricity demand (power, aver'!AW40*$AC$1*$AC$3*24/$AC$2</f>
        <v>0</v>
      </c>
      <c r="AX40" s="73">
        <f>'Electricity demand (power, aver'!AX40*$AC$1*$AC$3*24/$AC$2</f>
        <v>0</v>
      </c>
      <c r="AY40" s="73">
        <f>'Electricity demand (power, aver'!AY40*$AC$1*$AC$3*24/$AC$2</f>
        <v>0</v>
      </c>
      <c r="AZ40" s="73">
        <f>'Electricity demand (power, aver'!AZ40*$AC$1*$AC$3*24/$AC$2</f>
        <v>0</v>
      </c>
      <c r="BA40" s="73">
        <f>'Electricity demand (power, aver'!BA40*$AC$1*$AC$3*24/$AC$2</f>
        <v>0</v>
      </c>
      <c r="BB40" s="73">
        <f>'Electricity demand (power, aver'!BB40*$AC$1*$AC$3*24/$AC$2</f>
        <v>0</v>
      </c>
      <c r="BC40" s="73">
        <f>'Electricity demand (power, aver'!BC40*$AC$1*$AC$3*24/$AC$2</f>
        <v>0</v>
      </c>
      <c r="BD40" s="74">
        <f>'Electricity demand (power, aver'!BD40*$AC$1*$AC$3*24/$AC$2</f>
        <v>0</v>
      </c>
      <c r="BE40" s="3"/>
      <c r="BF40" s="3"/>
      <c r="BG40" s="3"/>
      <c r="BH40" s="3"/>
      <c r="BI40" s="3"/>
      <c r="BJ40" s="3"/>
      <c r="BK40" s="3"/>
      <c r="BL40" s="3"/>
      <c r="BM40" s="3"/>
      <c r="BN40" s="3"/>
    </row>
    <row r="41">
      <c r="A41" s="75"/>
      <c r="E41" s="76" t="s">
        <v>55</v>
      </c>
      <c r="F41" s="73">
        <f>'Electricity demand (power, aver'!F41*$AC$1*$AC$3*24/$AC$2</f>
        <v>0</v>
      </c>
      <c r="G41" s="73">
        <f>'Electricity demand (power, aver'!G41*$AC$1*$AC$3*24/$AC$2</f>
        <v>0</v>
      </c>
      <c r="H41" s="73">
        <f>'Electricity demand (power, aver'!H41*$AC$1*$AC$3*24/$AC$2</f>
        <v>0</v>
      </c>
      <c r="I41" s="73">
        <f>'Electricity demand (power, aver'!I41*$AC$1*$AC$3*24/$AC$2</f>
        <v>0</v>
      </c>
      <c r="J41" s="73">
        <f>'Electricity demand (power, aver'!J41*$AC$1*$AC$3*24/$AC$2</f>
        <v>0</v>
      </c>
      <c r="K41" s="73">
        <f>'Electricity demand (power, aver'!K41*$AC$1*$AC$3*24/$AC$2</f>
        <v>0</v>
      </c>
      <c r="L41" s="73">
        <f>'Electricity demand (power, aver'!L41*$AC$1*$AC$3*24/$AC$2</f>
        <v>0</v>
      </c>
      <c r="M41" s="73">
        <f>'Electricity demand (power, aver'!M41*$AC$1*$AC$3*24/$AC$2</f>
        <v>0</v>
      </c>
      <c r="N41" s="73">
        <f>'Electricity demand (power, aver'!N41*$AC$1*$AC$3*24/$AC$2</f>
        <v>0</v>
      </c>
      <c r="O41" s="73">
        <f>'Electricity demand (power, aver'!O41*$AC$1*$AC$3*24/$AC$2</f>
        <v>0</v>
      </c>
      <c r="P41" s="73">
        <f>'Electricity demand (power, aver'!P41*$AC$1*$AC$3*24/$AC$2</f>
        <v>0</v>
      </c>
      <c r="Q41" s="73">
        <f>'Electricity demand (power, aver'!Q41*$AC$1*$AC$3*24/$AC$2</f>
        <v>0</v>
      </c>
      <c r="R41" s="73">
        <f>'Electricity demand (power, aver'!R41*$AC$1*$AC$3*24/$AC$2</f>
        <v>0</v>
      </c>
      <c r="S41" s="73">
        <f>'Electricity demand (power, aver'!S41*$AC$1*$AC$3*24/$AC$2</f>
        <v>0</v>
      </c>
      <c r="T41" s="73">
        <f>'Electricity demand (power, aver'!T41*$AC$1*$AC$3*24/$AC$2</f>
        <v>0</v>
      </c>
      <c r="U41" s="73">
        <f>'Electricity demand (power, aver'!U41*$AC$1*$AC$3*24/$AC$2</f>
        <v>0</v>
      </c>
      <c r="V41" s="73">
        <f>'Electricity demand (power, aver'!V41*$AC$1*$AC$3*24/$AC$2</f>
        <v>0</v>
      </c>
      <c r="W41" s="73">
        <f>'Electricity demand (power, aver'!W41*$AC$1*$AC$3*24/$AC$2</f>
        <v>0</v>
      </c>
      <c r="X41" s="73">
        <f>'Electricity demand (power, aver'!X41*$AC$1*$AC$3*24/$AC$2</f>
        <v>0</v>
      </c>
      <c r="Y41" s="73">
        <f>'Electricity demand (power, aver'!Y41*$AC$1*$AC$3*24/$AC$2</f>
        <v>0</v>
      </c>
      <c r="Z41" s="73">
        <f>'Electricity demand (power, aver'!Z41*$AC$1*$AC$3*24/$AC$2</f>
        <v>0</v>
      </c>
      <c r="AA41" s="73">
        <f>'Electricity demand (power, aver'!AA41*$AC$1*$AC$3*24/$AC$2</f>
        <v>0</v>
      </c>
      <c r="AB41" s="73">
        <f>'Electricity demand (power, aver'!AB41*$AC$1*$AC$3*24/$AC$2</f>
        <v>0</v>
      </c>
      <c r="AC41" s="73">
        <f>'Electricity demand (power, aver'!AC41*$AC$1*$AC$3*24/$AC$2</f>
        <v>46.27520196</v>
      </c>
      <c r="AD41" s="73">
        <f>'Electricity demand (power, aver'!AD41*$AC$1*$AC$3*24/$AC$2</f>
        <v>139.5384871</v>
      </c>
      <c r="AE41" s="73">
        <f>'Electricity demand (power, aver'!AE41*$AC$1*$AC$3*24/$AC$2</f>
        <v>385.3435383</v>
      </c>
      <c r="AF41" s="73">
        <f>'Electricity demand (power, aver'!AF41*$AC$1*$AC$3*24/$AC$2</f>
        <v>921.228597</v>
      </c>
      <c r="AG41" s="73">
        <f>'Electricity demand (power, aver'!AG41*$AC$1*$AC$3*24/$AC$2</f>
        <v>1857.230203</v>
      </c>
      <c r="AH41" s="73">
        <f>'Electricity demand (power, aver'!AH41*$AC$1*$AC$3*24/$AC$2</f>
        <v>3173.081058</v>
      </c>
      <c r="AI41" s="73">
        <f>'Electricity demand (power, aver'!AI41*$AC$1*$AC$3*24/$AC$2</f>
        <v>4717.166141</v>
      </c>
      <c r="AJ41" s="73">
        <f>'Electricity demand (power, aver'!AJ41*$AC$1*$AC$3*24/$AC$2</f>
        <v>6289.48436</v>
      </c>
      <c r="AK41" s="73">
        <f>'Electricity demand (power, aver'!AK41*$AC$1*$AC$3*24/$AC$2</f>
        <v>7721.155507</v>
      </c>
      <c r="AL41" s="73">
        <f>'Electricity demand (power, aver'!AL41*$AC$1*$AC$3*24/$AC$2</f>
        <v>9093.929046</v>
      </c>
      <c r="AM41" s="73">
        <f>'Electricity demand (power, aver'!AM41*$AC$1*$AC$3*24/$AC$2</f>
        <v>10258.58641</v>
      </c>
      <c r="AN41" s="73">
        <f>'Electricity demand (power, aver'!AN41*$AC$1*$AC$3*24/$AC$2</f>
        <v>11237.71858</v>
      </c>
      <c r="AO41" s="73">
        <f>'Electricity demand (power, aver'!AO41*$AC$1*$AC$3*24/$AC$2</f>
        <v>12075.19863</v>
      </c>
      <c r="AP41" s="73">
        <f>'Electricity demand (power, aver'!AP41*$AC$1*$AC$3*24/$AC$2</f>
        <v>12815.88985</v>
      </c>
      <c r="AQ41" s="73">
        <f>'Electricity demand (power, aver'!AQ41*$AC$1*$AC$3*24/$AC$2</f>
        <v>13496.80099</v>
      </c>
      <c r="AR41" s="73">
        <f>'Electricity demand (power, aver'!AR41*$AC$1*$AC$3*24/$AC$2</f>
        <v>14145.41856</v>
      </c>
      <c r="AS41" s="73">
        <f>'Electricity demand (power, aver'!AS41*$AC$1*$AC$3*24/$AC$2</f>
        <v>14781.06782</v>
      </c>
      <c r="AT41" s="73">
        <f>'Electricity demand (power, aver'!AT41*$AC$1*$AC$3*24/$AC$2</f>
        <v>0</v>
      </c>
      <c r="AU41" s="73">
        <f>'Electricity demand (power, aver'!AU41*$AC$1*$AC$3*24/$AC$2</f>
        <v>0</v>
      </c>
      <c r="AV41" s="73">
        <f>'Electricity demand (power, aver'!AV41*$AC$1*$AC$3*24/$AC$2</f>
        <v>0</v>
      </c>
      <c r="AW41" s="73">
        <f>'Electricity demand (power, aver'!AW41*$AC$1*$AC$3*24/$AC$2</f>
        <v>0</v>
      </c>
      <c r="AX41" s="73">
        <f>'Electricity demand (power, aver'!AX41*$AC$1*$AC$3*24/$AC$2</f>
        <v>0</v>
      </c>
      <c r="AY41" s="73">
        <f>'Electricity demand (power, aver'!AY41*$AC$1*$AC$3*24/$AC$2</f>
        <v>0</v>
      </c>
      <c r="AZ41" s="73">
        <f>'Electricity demand (power, aver'!AZ41*$AC$1*$AC$3*24/$AC$2</f>
        <v>0</v>
      </c>
      <c r="BA41" s="73">
        <f>'Electricity demand (power, aver'!BA41*$AC$1*$AC$3*24/$AC$2</f>
        <v>0</v>
      </c>
      <c r="BB41" s="73">
        <f>'Electricity demand (power, aver'!BB41*$AC$1*$AC$3*24/$AC$2</f>
        <v>0</v>
      </c>
      <c r="BC41" s="73">
        <f>'Electricity demand (power, aver'!BC41*$AC$1*$AC$3*24/$AC$2</f>
        <v>0</v>
      </c>
      <c r="BD41" s="74">
        <f>'Electricity demand (power, aver'!BD41*$AC$1*$AC$3*24/$AC$2</f>
        <v>0</v>
      </c>
      <c r="BE41" s="3"/>
      <c r="BF41" s="3"/>
      <c r="BG41" s="3"/>
      <c r="BH41" s="3"/>
      <c r="BI41" s="3"/>
      <c r="BJ41" s="3"/>
      <c r="BK41" s="3"/>
      <c r="BL41" s="3"/>
      <c r="BM41" s="3"/>
      <c r="BN41" s="3"/>
    </row>
    <row r="42">
      <c r="A42" s="75"/>
      <c r="C42" s="77" t="s">
        <v>56</v>
      </c>
      <c r="D42" s="71" t="s">
        <v>57</v>
      </c>
      <c r="E42" s="71" t="s">
        <v>57</v>
      </c>
      <c r="F42" s="73">
        <f>'Electricity demand (power, aver'!F42*$AC$1*$AC$3*24/$AC$2</f>
        <v>0</v>
      </c>
      <c r="G42" s="73">
        <f>'Electricity demand (power, aver'!G42*$AC$1*$AC$3*24/$AC$2</f>
        <v>0</v>
      </c>
      <c r="H42" s="73">
        <f>'Electricity demand (power, aver'!H42*$AC$1*$AC$3*24/$AC$2</f>
        <v>0</v>
      </c>
      <c r="I42" s="73">
        <f>'Electricity demand (power, aver'!I42*$AC$1*$AC$3*24/$AC$2</f>
        <v>0</v>
      </c>
      <c r="J42" s="73">
        <f>'Electricity demand (power, aver'!J42*$AC$1*$AC$3*24/$AC$2</f>
        <v>0</v>
      </c>
      <c r="K42" s="73">
        <f>'Electricity demand (power, aver'!K42*$AC$1*$AC$3*24/$AC$2</f>
        <v>0</v>
      </c>
      <c r="L42" s="73">
        <f>'Electricity demand (power, aver'!L42*$AC$1*$AC$3*24/$AC$2</f>
        <v>0</v>
      </c>
      <c r="M42" s="73">
        <f>'Electricity demand (power, aver'!M42*$AC$1*$AC$3*24/$AC$2</f>
        <v>0</v>
      </c>
      <c r="N42" s="73">
        <f>'Electricity demand (power, aver'!N42*$AC$1*$AC$3*24/$AC$2</f>
        <v>0</v>
      </c>
      <c r="O42" s="73">
        <f>'Electricity demand (power, aver'!O42*$AC$1*$AC$3*24/$AC$2</f>
        <v>0</v>
      </c>
      <c r="P42" s="73">
        <f>'Electricity demand (power, aver'!P42*$AC$1*$AC$3*24/$AC$2</f>
        <v>0</v>
      </c>
      <c r="Q42" s="73">
        <f>'Electricity demand (power, aver'!Q42*$AC$1*$AC$3*24/$AC$2</f>
        <v>0</v>
      </c>
      <c r="R42" s="73">
        <f>'Electricity demand (power, aver'!R42*$AC$1*$AC$3*24/$AC$2</f>
        <v>0</v>
      </c>
      <c r="S42" s="73">
        <f>'Electricity demand (power, aver'!S42*$AC$1*$AC$3*24/$AC$2</f>
        <v>0</v>
      </c>
      <c r="T42" s="73">
        <f>'Electricity demand (power, aver'!T42*$AC$1*$AC$3*24/$AC$2</f>
        <v>0</v>
      </c>
      <c r="U42" s="73">
        <f>'Electricity demand (power, aver'!U42*$AC$1*$AC$3*24/$AC$2</f>
        <v>0</v>
      </c>
      <c r="V42" s="73">
        <f>'Electricity demand (power, aver'!V42*$AC$1*$AC$3*24/$AC$2</f>
        <v>0</v>
      </c>
      <c r="W42" s="73">
        <f>'Electricity demand (power, aver'!W42*$AC$1*$AC$3*24/$AC$2</f>
        <v>0</v>
      </c>
      <c r="X42" s="73">
        <f>'Electricity demand (power, aver'!X42*$AC$1*$AC$3*24/$AC$2</f>
        <v>0</v>
      </c>
      <c r="Y42" s="73">
        <f>'Electricity demand (power, aver'!Y42*$AC$1*$AC$3*24/$AC$2</f>
        <v>0</v>
      </c>
      <c r="Z42" s="73">
        <f>'Electricity demand (power, aver'!Z42*$AC$1*$AC$3*24/$AC$2</f>
        <v>0</v>
      </c>
      <c r="AA42" s="73">
        <f>'Electricity demand (power, aver'!AA42*$AC$1*$AC$3*24/$AC$2</f>
        <v>0</v>
      </c>
      <c r="AB42" s="73">
        <f>'Electricity demand (power, aver'!AB42*$AC$1*$AC$3*24/$AC$2</f>
        <v>0</v>
      </c>
      <c r="AC42" s="73">
        <f>'Electricity demand (power, aver'!AC42*$AC$1*$AC$3*24/$AC$2</f>
        <v>5.684500498</v>
      </c>
      <c r="AD42" s="73">
        <f>'Electricity demand (power, aver'!AD42*$AC$1*$AC$3*24/$AC$2</f>
        <v>10.70625235</v>
      </c>
      <c r="AE42" s="73">
        <f>'Electricity demand (power, aver'!AE42*$AC$1*$AC$3*24/$AC$2</f>
        <v>20.42446046</v>
      </c>
      <c r="AF42" s="73">
        <f>'Electricity demand (power, aver'!AF42*$AC$1*$AC$3*24/$AC$2</f>
        <v>38.61374449</v>
      </c>
      <c r="AG42" s="73">
        <f>'Electricity demand (power, aver'!AG42*$AC$1*$AC$3*24/$AC$2</f>
        <v>72.13302413</v>
      </c>
      <c r="AH42" s="73">
        <f>'Electricity demand (power, aver'!AH42*$AC$1*$AC$3*24/$AC$2</f>
        <v>132.6529553</v>
      </c>
      <c r="AI42" s="73">
        <f>'Electricity demand (power, aver'!AI42*$AC$1*$AC$3*24/$AC$2</f>
        <v>239.0675837</v>
      </c>
      <c r="AJ42" s="73">
        <f>'Electricity demand (power, aver'!AJ42*$AC$1*$AC$3*24/$AC$2</f>
        <v>419.9834918</v>
      </c>
      <c r="AK42" s="73">
        <f>'Electricity demand (power, aver'!AK42*$AC$1*$AC$3*24/$AC$2</f>
        <v>714.9553804</v>
      </c>
      <c r="AL42" s="73">
        <f>'Electricity demand (power, aver'!AL42*$AC$1*$AC$3*24/$AC$2</f>
        <v>1181.29466</v>
      </c>
      <c r="AM42" s="73">
        <f>'Electricity demand (power, aver'!AM42*$AC$1*$AC$3*24/$AC$2</f>
        <v>1869.163171</v>
      </c>
      <c r="AN42" s="73">
        <f>'Electricity demand (power, aver'!AN42*$AC$1*$AC$3*24/$AC$2</f>
        <v>2819.655136</v>
      </c>
      <c r="AO42" s="73">
        <f>'Electricity demand (power, aver'!AO42*$AC$1*$AC$3*24/$AC$2</f>
        <v>4044.758197</v>
      </c>
      <c r="AP42" s="73">
        <f>'Electricity demand (power, aver'!AP42*$AC$1*$AC$3*24/$AC$2</f>
        <v>5516.57087</v>
      </c>
      <c r="AQ42" s="73">
        <f>'Electricity demand (power, aver'!AQ42*$AC$1*$AC$3*24/$AC$2</f>
        <v>7170.03922</v>
      </c>
      <c r="AR42" s="73">
        <f>'Electricity demand (power, aver'!AR42*$AC$1*$AC$3*24/$AC$2</f>
        <v>8919.298281</v>
      </c>
      <c r="AS42" s="73">
        <f>'Electricity demand (power, aver'!AS42*$AC$1*$AC$3*24/$AC$2</f>
        <v>10679.52695</v>
      </c>
      <c r="AT42" s="73">
        <f>'Electricity demand (power, aver'!AT42*$AC$1*$AC$3*24/$AC$2</f>
        <v>0</v>
      </c>
      <c r="AU42" s="73">
        <f>'Electricity demand (power, aver'!AU42*$AC$1*$AC$3*24/$AC$2</f>
        <v>0</v>
      </c>
      <c r="AV42" s="73">
        <f>'Electricity demand (power, aver'!AV42*$AC$1*$AC$3*24/$AC$2</f>
        <v>0</v>
      </c>
      <c r="AW42" s="73">
        <f>'Electricity demand (power, aver'!AW42*$AC$1*$AC$3*24/$AC$2</f>
        <v>0</v>
      </c>
      <c r="AX42" s="73">
        <f>'Electricity demand (power, aver'!AX42*$AC$1*$AC$3*24/$AC$2</f>
        <v>0</v>
      </c>
      <c r="AY42" s="73">
        <f>'Electricity demand (power, aver'!AY42*$AC$1*$AC$3*24/$AC$2</f>
        <v>0</v>
      </c>
      <c r="AZ42" s="73">
        <f>'Electricity demand (power, aver'!AZ42*$AC$1*$AC$3*24/$AC$2</f>
        <v>0</v>
      </c>
      <c r="BA42" s="73">
        <f>'Electricity demand (power, aver'!BA42*$AC$1*$AC$3*24/$AC$2</f>
        <v>0</v>
      </c>
      <c r="BB42" s="73">
        <f>'Electricity demand (power, aver'!BB42*$AC$1*$AC$3*24/$AC$2</f>
        <v>0</v>
      </c>
      <c r="BC42" s="73">
        <f>'Electricity demand (power, aver'!BC42*$AC$1*$AC$3*24/$AC$2</f>
        <v>0</v>
      </c>
      <c r="BD42" s="74">
        <f>'Electricity demand (power, aver'!BD42*$AC$1*$AC$3*24/$AC$2</f>
        <v>0</v>
      </c>
      <c r="BE42" s="3"/>
      <c r="BF42" s="3"/>
      <c r="BG42" s="3"/>
      <c r="BH42" s="3"/>
      <c r="BI42" s="3"/>
      <c r="BJ42" s="3"/>
      <c r="BK42" s="3"/>
      <c r="BL42" s="3"/>
      <c r="BM42" s="3"/>
      <c r="BN42" s="3"/>
    </row>
    <row r="43">
      <c r="A43" s="75"/>
      <c r="E43" s="71" t="s">
        <v>56</v>
      </c>
      <c r="F43" s="73">
        <f>'Electricity demand (power, aver'!F43*$AC$1*$AC$3*24/$AC$2</f>
        <v>0</v>
      </c>
      <c r="G43" s="73">
        <f>'Electricity demand (power, aver'!G43*$AC$1*$AC$3*24/$AC$2</f>
        <v>0</v>
      </c>
      <c r="H43" s="73">
        <f>'Electricity demand (power, aver'!H43*$AC$1*$AC$3*24/$AC$2</f>
        <v>0</v>
      </c>
      <c r="I43" s="73">
        <f>'Electricity demand (power, aver'!I43*$AC$1*$AC$3*24/$AC$2</f>
        <v>0</v>
      </c>
      <c r="J43" s="73">
        <f>'Electricity demand (power, aver'!J43*$AC$1*$AC$3*24/$AC$2</f>
        <v>0</v>
      </c>
      <c r="K43" s="73">
        <f>'Electricity demand (power, aver'!K43*$AC$1*$AC$3*24/$AC$2</f>
        <v>0</v>
      </c>
      <c r="L43" s="73">
        <f>'Electricity demand (power, aver'!L43*$AC$1*$AC$3*24/$AC$2</f>
        <v>0</v>
      </c>
      <c r="M43" s="73">
        <f>'Electricity demand (power, aver'!M43*$AC$1*$AC$3*24/$AC$2</f>
        <v>0</v>
      </c>
      <c r="N43" s="73">
        <f>'Electricity demand (power, aver'!N43*$AC$1*$AC$3*24/$AC$2</f>
        <v>0</v>
      </c>
      <c r="O43" s="73">
        <f>'Electricity demand (power, aver'!O43*$AC$1*$AC$3*24/$AC$2</f>
        <v>0</v>
      </c>
      <c r="P43" s="73">
        <f>'Electricity demand (power, aver'!P43*$AC$1*$AC$3*24/$AC$2</f>
        <v>0</v>
      </c>
      <c r="Q43" s="73">
        <f>'Electricity demand (power, aver'!Q43*$AC$1*$AC$3*24/$AC$2</f>
        <v>0</v>
      </c>
      <c r="R43" s="73">
        <f>'Electricity demand (power, aver'!R43*$AC$1*$AC$3*24/$AC$2</f>
        <v>0</v>
      </c>
      <c r="S43" s="73">
        <f>'Electricity demand (power, aver'!S43*$AC$1*$AC$3*24/$AC$2</f>
        <v>0</v>
      </c>
      <c r="T43" s="73">
        <f>'Electricity demand (power, aver'!T43*$AC$1*$AC$3*24/$AC$2</f>
        <v>0</v>
      </c>
      <c r="U43" s="73">
        <f>'Electricity demand (power, aver'!U43*$AC$1*$AC$3*24/$AC$2</f>
        <v>0</v>
      </c>
      <c r="V43" s="73">
        <f>'Electricity demand (power, aver'!V43*$AC$1*$AC$3*24/$AC$2</f>
        <v>0</v>
      </c>
      <c r="W43" s="73">
        <f>'Electricity demand (power, aver'!W43*$AC$1*$AC$3*24/$AC$2</f>
        <v>0</v>
      </c>
      <c r="X43" s="73">
        <f>'Electricity demand (power, aver'!X43*$AC$1*$AC$3*24/$AC$2</f>
        <v>0</v>
      </c>
      <c r="Y43" s="73">
        <f>'Electricity demand (power, aver'!Y43*$AC$1*$AC$3*24/$AC$2</f>
        <v>0</v>
      </c>
      <c r="Z43" s="73">
        <f>'Electricity demand (power, aver'!Z43*$AC$1*$AC$3*24/$AC$2</f>
        <v>0</v>
      </c>
      <c r="AA43" s="73">
        <f>'Electricity demand (power, aver'!AA43*$AC$1*$AC$3*24/$AC$2</f>
        <v>0</v>
      </c>
      <c r="AB43" s="73">
        <f>'Electricity demand (power, aver'!AB43*$AC$1*$AC$3*24/$AC$2</f>
        <v>0</v>
      </c>
      <c r="AC43" s="73">
        <f>'Electricity demand (power, aver'!AC43*$AC$1*$AC$3*24/$AC$2</f>
        <v>6.141585388</v>
      </c>
      <c r="AD43" s="73">
        <f>'Electricity demand (power, aver'!AD43*$AC$1*$AC$3*24/$AC$2</f>
        <v>12.235859</v>
      </c>
      <c r="AE43" s="73">
        <f>'Electricity demand (power, aver'!AE43*$AC$1*$AC$3*24/$AC$2</f>
        <v>24.63092333</v>
      </c>
      <c r="AF43" s="73">
        <f>'Electricity demand (power, aver'!AF43*$AC$1*$AC$3*24/$AC$2</f>
        <v>48.95605758</v>
      </c>
      <c r="AG43" s="73">
        <f>'Electricity demand (power, aver'!AG43*$AC$1*$AC$3*24/$AC$2</f>
        <v>95.64019009</v>
      </c>
      <c r="AH43" s="73">
        <f>'Electricity demand (power, aver'!AH43*$AC$1*$AC$3*24/$AC$2</f>
        <v>182.6053294</v>
      </c>
      <c r="AI43" s="73">
        <f>'Electricity demand (power, aver'!AI43*$AC$1*$AC$3*24/$AC$2</f>
        <v>338.449697</v>
      </c>
      <c r="AJ43" s="73">
        <f>'Electricity demand (power, aver'!AJ43*$AC$1*$AC$3*24/$AC$2</f>
        <v>604.4325189</v>
      </c>
      <c r="AK43" s="73">
        <f>'Electricity demand (power, aver'!AK43*$AC$1*$AC$3*24/$AC$2</f>
        <v>1032.389843</v>
      </c>
      <c r="AL43" s="73">
        <f>'Electricity demand (power, aver'!AL43*$AC$1*$AC$3*24/$AC$2</f>
        <v>1688.618215</v>
      </c>
      <c r="AM43" s="73">
        <f>'Electricity demand (power, aver'!AM43*$AC$1*$AC$3*24/$AC$2</f>
        <v>2612.84526</v>
      </c>
      <c r="AN43" s="73">
        <f>'Electricity demand (power, aver'!AN43*$AC$1*$AC$3*24/$AC$2</f>
        <v>3817.789686</v>
      </c>
      <c r="AO43" s="73">
        <f>'Electricity demand (power, aver'!AO43*$AC$1*$AC$3*24/$AC$2</f>
        <v>5273.458335</v>
      </c>
      <c r="AP43" s="73">
        <f>'Electricity demand (power, aver'!AP43*$AC$1*$AC$3*24/$AC$2</f>
        <v>6910.979977</v>
      </c>
      <c r="AQ43" s="73">
        <f>'Electricity demand (power, aver'!AQ43*$AC$1*$AC$3*24/$AC$2</f>
        <v>8640.411049</v>
      </c>
      <c r="AR43" s="73">
        <f>'Electricity demand (power, aver'!AR43*$AC$1*$AC$3*24/$AC$2</f>
        <v>10373.72176</v>
      </c>
      <c r="AS43" s="73">
        <f>'Electricity demand (power, aver'!AS43*$AC$1*$AC$3*24/$AC$2</f>
        <v>12042.78472</v>
      </c>
      <c r="AT43" s="73">
        <f>'Electricity demand (power, aver'!AT43*$AC$1*$AC$3*24/$AC$2</f>
        <v>0</v>
      </c>
      <c r="AU43" s="73">
        <f>'Electricity demand (power, aver'!AU43*$AC$1*$AC$3*24/$AC$2</f>
        <v>0</v>
      </c>
      <c r="AV43" s="73">
        <f>'Electricity demand (power, aver'!AV43*$AC$1*$AC$3*24/$AC$2</f>
        <v>0</v>
      </c>
      <c r="AW43" s="73">
        <f>'Electricity demand (power, aver'!AW43*$AC$1*$AC$3*24/$AC$2</f>
        <v>0</v>
      </c>
      <c r="AX43" s="73">
        <f>'Electricity demand (power, aver'!AX43*$AC$1*$AC$3*24/$AC$2</f>
        <v>0</v>
      </c>
      <c r="AY43" s="73">
        <f>'Electricity demand (power, aver'!AY43*$AC$1*$AC$3*24/$AC$2</f>
        <v>0</v>
      </c>
      <c r="AZ43" s="73">
        <f>'Electricity demand (power, aver'!AZ43*$AC$1*$AC$3*24/$AC$2</f>
        <v>0</v>
      </c>
      <c r="BA43" s="73">
        <f>'Electricity demand (power, aver'!BA43*$AC$1*$AC$3*24/$AC$2</f>
        <v>0</v>
      </c>
      <c r="BB43" s="73">
        <f>'Electricity demand (power, aver'!BB43*$AC$1*$AC$3*24/$AC$2</f>
        <v>0</v>
      </c>
      <c r="BC43" s="73">
        <f>'Electricity demand (power, aver'!BC43*$AC$1*$AC$3*24/$AC$2</f>
        <v>0</v>
      </c>
      <c r="BD43" s="74">
        <f>'Electricity demand (power, aver'!BD43*$AC$1*$AC$3*24/$AC$2</f>
        <v>0</v>
      </c>
      <c r="BE43" s="3"/>
      <c r="BF43" s="3"/>
      <c r="BG43" s="3"/>
      <c r="BH43" s="3"/>
      <c r="BI43" s="3"/>
      <c r="BJ43" s="3"/>
      <c r="BK43" s="3"/>
      <c r="BL43" s="3"/>
      <c r="BM43" s="3"/>
      <c r="BN43" s="3"/>
    </row>
    <row r="44">
      <c r="A44" s="75"/>
      <c r="E44" s="71" t="s">
        <v>55</v>
      </c>
      <c r="F44" s="73">
        <f>'Electricity demand (power, aver'!F44*$AC$1*$AC$3*24/$AC$2</f>
        <v>0</v>
      </c>
      <c r="G44" s="73">
        <f>'Electricity demand (power, aver'!G44*$AC$1*$AC$3*24/$AC$2</f>
        <v>0</v>
      </c>
      <c r="H44" s="73">
        <f>'Electricity demand (power, aver'!H44*$AC$1*$AC$3*24/$AC$2</f>
        <v>0</v>
      </c>
      <c r="I44" s="73">
        <f>'Electricity demand (power, aver'!I44*$AC$1*$AC$3*24/$AC$2</f>
        <v>0</v>
      </c>
      <c r="J44" s="73">
        <f>'Electricity demand (power, aver'!J44*$AC$1*$AC$3*24/$AC$2</f>
        <v>0</v>
      </c>
      <c r="K44" s="73">
        <f>'Electricity demand (power, aver'!K44*$AC$1*$AC$3*24/$AC$2</f>
        <v>0</v>
      </c>
      <c r="L44" s="73">
        <f>'Electricity demand (power, aver'!L44*$AC$1*$AC$3*24/$AC$2</f>
        <v>0</v>
      </c>
      <c r="M44" s="73">
        <f>'Electricity demand (power, aver'!M44*$AC$1*$AC$3*24/$AC$2</f>
        <v>0</v>
      </c>
      <c r="N44" s="73">
        <f>'Electricity demand (power, aver'!N44*$AC$1*$AC$3*24/$AC$2</f>
        <v>0</v>
      </c>
      <c r="O44" s="73">
        <f>'Electricity demand (power, aver'!O44*$AC$1*$AC$3*24/$AC$2</f>
        <v>0</v>
      </c>
      <c r="P44" s="73">
        <f>'Electricity demand (power, aver'!P44*$AC$1*$AC$3*24/$AC$2</f>
        <v>0</v>
      </c>
      <c r="Q44" s="73">
        <f>'Electricity demand (power, aver'!Q44*$AC$1*$AC$3*24/$AC$2</f>
        <v>0</v>
      </c>
      <c r="R44" s="73">
        <f>'Electricity demand (power, aver'!R44*$AC$1*$AC$3*24/$AC$2</f>
        <v>0</v>
      </c>
      <c r="S44" s="73">
        <f>'Electricity demand (power, aver'!S44*$AC$1*$AC$3*24/$AC$2</f>
        <v>0</v>
      </c>
      <c r="T44" s="73">
        <f>'Electricity demand (power, aver'!T44*$AC$1*$AC$3*24/$AC$2</f>
        <v>0</v>
      </c>
      <c r="U44" s="73">
        <f>'Electricity demand (power, aver'!U44*$AC$1*$AC$3*24/$AC$2</f>
        <v>0</v>
      </c>
      <c r="V44" s="73">
        <f>'Electricity demand (power, aver'!V44*$AC$1*$AC$3*24/$AC$2</f>
        <v>0</v>
      </c>
      <c r="W44" s="73">
        <f>'Electricity demand (power, aver'!W44*$AC$1*$AC$3*24/$AC$2</f>
        <v>0</v>
      </c>
      <c r="X44" s="73">
        <f>'Electricity demand (power, aver'!X44*$AC$1*$AC$3*24/$AC$2</f>
        <v>0</v>
      </c>
      <c r="Y44" s="73">
        <f>'Electricity demand (power, aver'!Y44*$AC$1*$AC$3*24/$AC$2</f>
        <v>0</v>
      </c>
      <c r="Z44" s="73">
        <f>'Electricity demand (power, aver'!Z44*$AC$1*$AC$3*24/$AC$2</f>
        <v>0</v>
      </c>
      <c r="AA44" s="73">
        <f>'Electricity demand (power, aver'!AA44*$AC$1*$AC$3*24/$AC$2</f>
        <v>0</v>
      </c>
      <c r="AB44" s="73">
        <f>'Electricity demand (power, aver'!AB44*$AC$1*$AC$3*24/$AC$2</f>
        <v>0</v>
      </c>
      <c r="AC44" s="73">
        <f>'Electricity demand (power, aver'!AC44*$AC$1*$AC$3*24/$AC$2</f>
        <v>8.923913841</v>
      </c>
      <c r="AD44" s="73">
        <f>'Electricity demand (power, aver'!AD44*$AC$1*$AC$3*24/$AC$2</f>
        <v>19.72960596</v>
      </c>
      <c r="AE44" s="73">
        <f>'Electricity demand (power, aver'!AE44*$AC$1*$AC$3*24/$AC$2</f>
        <v>43.5783742</v>
      </c>
      <c r="AF44" s="73">
        <f>'Electricity demand (power, aver'!AF44*$AC$1*$AC$3*24/$AC$2</f>
        <v>93.4172203</v>
      </c>
      <c r="AG44" s="73">
        <f>'Electricity demand (power, aver'!AG44*$AC$1*$AC$3*24/$AC$2</f>
        <v>192.087036</v>
      </c>
      <c r="AH44" s="73">
        <f>'Electricity demand (power, aver'!AH44*$AC$1*$AC$3*24/$AC$2</f>
        <v>374.111824</v>
      </c>
      <c r="AI44" s="73">
        <f>'Electricity demand (power, aver'!AI44*$AC$1*$AC$3*24/$AC$2</f>
        <v>682.713688</v>
      </c>
      <c r="AJ44" s="73">
        <f>'Electricity demand (power, aver'!AJ44*$AC$1*$AC$3*24/$AC$2</f>
        <v>1160.395308</v>
      </c>
      <c r="AK44" s="73">
        <f>'Electricity demand (power, aver'!AK44*$AC$1*$AC$3*24/$AC$2</f>
        <v>1837.414354</v>
      </c>
      <c r="AL44" s="73">
        <f>'Electricity demand (power, aver'!AL44*$AC$1*$AC$3*24/$AC$2</f>
        <v>2745.887023</v>
      </c>
      <c r="AM44" s="73">
        <f>'Electricity demand (power, aver'!AM44*$AC$1*$AC$3*24/$AC$2</f>
        <v>3872.195796</v>
      </c>
      <c r="AN44" s="73">
        <f>'Electricity demand (power, aver'!AN44*$AC$1*$AC$3*24/$AC$2</f>
        <v>5191.331645</v>
      </c>
      <c r="AO44" s="73">
        <f>'Electricity demand (power, aver'!AO44*$AC$1*$AC$3*24/$AC$2</f>
        <v>6659.323781</v>
      </c>
      <c r="AP44" s="73">
        <f>'Electricity demand (power, aver'!AP44*$AC$1*$AC$3*24/$AC$2</f>
        <v>8218.022864</v>
      </c>
      <c r="AQ44" s="73">
        <f>'Electricity demand (power, aver'!AQ44*$AC$1*$AC$3*24/$AC$2</f>
        <v>9804.473314</v>
      </c>
      <c r="AR44" s="73">
        <f>'Electricity demand (power, aver'!AR44*$AC$1*$AC$3*24/$AC$2</f>
        <v>11362.29176</v>
      </c>
      <c r="AS44" s="73">
        <f>'Electricity demand (power, aver'!AS44*$AC$1*$AC$3*24/$AC$2</f>
        <v>12850.54228</v>
      </c>
      <c r="AT44" s="73">
        <f>'Electricity demand (power, aver'!AT44*$AC$1*$AC$3*24/$AC$2</f>
        <v>0</v>
      </c>
      <c r="AU44" s="73">
        <f>'Electricity demand (power, aver'!AU44*$AC$1*$AC$3*24/$AC$2</f>
        <v>0</v>
      </c>
      <c r="AV44" s="73">
        <f>'Electricity demand (power, aver'!AV44*$AC$1*$AC$3*24/$AC$2</f>
        <v>0</v>
      </c>
      <c r="AW44" s="73">
        <f>'Electricity demand (power, aver'!AW44*$AC$1*$AC$3*24/$AC$2</f>
        <v>0</v>
      </c>
      <c r="AX44" s="73">
        <f>'Electricity demand (power, aver'!AX44*$AC$1*$AC$3*24/$AC$2</f>
        <v>0</v>
      </c>
      <c r="AY44" s="73">
        <f>'Electricity demand (power, aver'!AY44*$AC$1*$AC$3*24/$AC$2</f>
        <v>0</v>
      </c>
      <c r="AZ44" s="73">
        <f>'Electricity demand (power, aver'!AZ44*$AC$1*$AC$3*24/$AC$2</f>
        <v>0</v>
      </c>
      <c r="BA44" s="73">
        <f>'Electricity demand (power, aver'!BA44*$AC$1*$AC$3*24/$AC$2</f>
        <v>0</v>
      </c>
      <c r="BB44" s="73">
        <f>'Electricity demand (power, aver'!BB44*$AC$1*$AC$3*24/$AC$2</f>
        <v>0</v>
      </c>
      <c r="BC44" s="73">
        <f>'Electricity demand (power, aver'!BC44*$AC$1*$AC$3*24/$AC$2</f>
        <v>0</v>
      </c>
      <c r="BD44" s="74">
        <f>'Electricity demand (power, aver'!BD44*$AC$1*$AC$3*24/$AC$2</f>
        <v>0</v>
      </c>
      <c r="BE44" s="3"/>
      <c r="BF44" s="3"/>
      <c r="BG44" s="3"/>
      <c r="BH44" s="3"/>
      <c r="BI44" s="3"/>
      <c r="BJ44" s="3"/>
      <c r="BK44" s="3"/>
      <c r="BL44" s="3"/>
      <c r="BM44" s="3"/>
      <c r="BN44" s="3"/>
    </row>
    <row r="45">
      <c r="A45" s="75"/>
      <c r="D45" s="77" t="s">
        <v>56</v>
      </c>
      <c r="E45" s="71" t="s">
        <v>57</v>
      </c>
      <c r="F45" s="73">
        <f>'Electricity demand (power, aver'!F45*$AC$1*$AC$3*24/$AC$2</f>
        <v>0</v>
      </c>
      <c r="G45" s="73">
        <f>'Electricity demand (power, aver'!G45*$AC$1*$AC$3*24/$AC$2</f>
        <v>0</v>
      </c>
      <c r="H45" s="73">
        <f>'Electricity demand (power, aver'!H45*$AC$1*$AC$3*24/$AC$2</f>
        <v>0</v>
      </c>
      <c r="I45" s="73">
        <f>'Electricity demand (power, aver'!I45*$AC$1*$AC$3*24/$AC$2</f>
        <v>0</v>
      </c>
      <c r="J45" s="73">
        <f>'Electricity demand (power, aver'!J45*$AC$1*$AC$3*24/$AC$2</f>
        <v>0</v>
      </c>
      <c r="K45" s="73">
        <f>'Electricity demand (power, aver'!K45*$AC$1*$AC$3*24/$AC$2</f>
        <v>0</v>
      </c>
      <c r="L45" s="73">
        <f>'Electricity demand (power, aver'!L45*$AC$1*$AC$3*24/$AC$2</f>
        <v>0</v>
      </c>
      <c r="M45" s="73">
        <f>'Electricity demand (power, aver'!M45*$AC$1*$AC$3*24/$AC$2</f>
        <v>0</v>
      </c>
      <c r="N45" s="73">
        <f>'Electricity demand (power, aver'!N45*$AC$1*$AC$3*24/$AC$2</f>
        <v>0</v>
      </c>
      <c r="O45" s="73">
        <f>'Electricity demand (power, aver'!O45*$AC$1*$AC$3*24/$AC$2</f>
        <v>0</v>
      </c>
      <c r="P45" s="73">
        <f>'Electricity demand (power, aver'!P45*$AC$1*$AC$3*24/$AC$2</f>
        <v>0</v>
      </c>
      <c r="Q45" s="73">
        <f>'Electricity demand (power, aver'!Q45*$AC$1*$AC$3*24/$AC$2</f>
        <v>0</v>
      </c>
      <c r="R45" s="73">
        <f>'Electricity demand (power, aver'!R45*$AC$1*$AC$3*24/$AC$2</f>
        <v>0</v>
      </c>
      <c r="S45" s="73">
        <f>'Electricity demand (power, aver'!S45*$AC$1*$AC$3*24/$AC$2</f>
        <v>0</v>
      </c>
      <c r="T45" s="73">
        <f>'Electricity demand (power, aver'!T45*$AC$1*$AC$3*24/$AC$2</f>
        <v>0</v>
      </c>
      <c r="U45" s="73">
        <f>'Electricity demand (power, aver'!U45*$AC$1*$AC$3*24/$AC$2</f>
        <v>0</v>
      </c>
      <c r="V45" s="73">
        <f>'Electricity demand (power, aver'!V45*$AC$1*$AC$3*24/$AC$2</f>
        <v>0</v>
      </c>
      <c r="W45" s="73">
        <f>'Electricity demand (power, aver'!W45*$AC$1*$AC$3*24/$AC$2</f>
        <v>0</v>
      </c>
      <c r="X45" s="73">
        <f>'Electricity demand (power, aver'!X45*$AC$1*$AC$3*24/$AC$2</f>
        <v>0</v>
      </c>
      <c r="Y45" s="73">
        <f>'Electricity demand (power, aver'!Y45*$AC$1*$AC$3*24/$AC$2</f>
        <v>0</v>
      </c>
      <c r="Z45" s="73">
        <f>'Electricity demand (power, aver'!Z45*$AC$1*$AC$3*24/$AC$2</f>
        <v>0</v>
      </c>
      <c r="AA45" s="73">
        <f>'Electricity demand (power, aver'!AA45*$AC$1*$AC$3*24/$AC$2</f>
        <v>0</v>
      </c>
      <c r="AB45" s="73">
        <f>'Electricity demand (power, aver'!AB45*$AC$1*$AC$3*24/$AC$2</f>
        <v>0</v>
      </c>
      <c r="AC45" s="73">
        <f>'Electricity demand (power, aver'!AC45*$AC$1*$AC$3*24/$AC$2</f>
        <v>19.13622983</v>
      </c>
      <c r="AD45" s="73">
        <f>'Electricity demand (power, aver'!AD45*$AC$1*$AC$3*24/$AC$2</f>
        <v>39.5194149</v>
      </c>
      <c r="AE45" s="73">
        <f>'Electricity demand (power, aver'!AE45*$AC$1*$AC$3*24/$AC$2</f>
        <v>81.44882208</v>
      </c>
      <c r="AF45" s="73">
        <f>'Electricity demand (power, aver'!AF45*$AC$1*$AC$3*24/$AC$2</f>
        <v>162.8989971</v>
      </c>
      <c r="AG45" s="73">
        <f>'Electricity demand (power, aver'!AG45*$AC$1*$AC$3*24/$AC$2</f>
        <v>313.0265939</v>
      </c>
      <c r="AH45" s="73">
        <f>'Electricity demand (power, aver'!AH45*$AC$1*$AC$3*24/$AC$2</f>
        <v>571.9924421</v>
      </c>
      <c r="AI45" s="73">
        <f>'Electricity demand (power, aver'!AI45*$AC$1*$AC$3*24/$AC$2</f>
        <v>985.2863244</v>
      </c>
      <c r="AJ45" s="73">
        <f>'Electricity demand (power, aver'!AJ45*$AC$1*$AC$3*24/$AC$2</f>
        <v>1591.832101</v>
      </c>
      <c r="AK45" s="73">
        <f>'Electricity demand (power, aver'!AK45*$AC$1*$AC$3*24/$AC$2</f>
        <v>2411.067672</v>
      </c>
      <c r="AL45" s="73">
        <f>'Electricity demand (power, aver'!AL45*$AC$1*$AC$3*24/$AC$2</f>
        <v>3462.751079</v>
      </c>
      <c r="AM45" s="73">
        <f>'Electricity demand (power, aver'!AM45*$AC$1*$AC$3*24/$AC$2</f>
        <v>4707.466731</v>
      </c>
      <c r="AN45" s="73">
        <f>'Electricity demand (power, aver'!AN45*$AC$1*$AC$3*24/$AC$2</f>
        <v>6098.887545</v>
      </c>
      <c r="AO45" s="73">
        <f>'Electricity demand (power, aver'!AO45*$AC$1*$AC$3*24/$AC$2</f>
        <v>7580.092398</v>
      </c>
      <c r="AP45" s="73">
        <f>'Electricity demand (power, aver'!AP45*$AC$1*$AC$3*24/$AC$2</f>
        <v>9092.913895</v>
      </c>
      <c r="AQ45" s="73">
        <f>'Electricity demand (power, aver'!AQ45*$AC$1*$AC$3*24/$AC$2</f>
        <v>10586.61775</v>
      </c>
      <c r="AR45" s="73">
        <f>'Electricity demand (power, aver'!AR45*$AC$1*$AC$3*24/$AC$2</f>
        <v>12024.01473</v>
      </c>
      <c r="AS45" s="73">
        <f>'Electricity demand (power, aver'!AS45*$AC$1*$AC$3*24/$AC$2</f>
        <v>13383.72584</v>
      </c>
      <c r="AT45" s="73">
        <f>'Electricity demand (power, aver'!AT45*$AC$1*$AC$3*24/$AC$2</f>
        <v>0</v>
      </c>
      <c r="AU45" s="73">
        <f>'Electricity demand (power, aver'!AU45*$AC$1*$AC$3*24/$AC$2</f>
        <v>0</v>
      </c>
      <c r="AV45" s="73">
        <f>'Electricity demand (power, aver'!AV45*$AC$1*$AC$3*24/$AC$2</f>
        <v>0</v>
      </c>
      <c r="AW45" s="73">
        <f>'Electricity demand (power, aver'!AW45*$AC$1*$AC$3*24/$AC$2</f>
        <v>0</v>
      </c>
      <c r="AX45" s="73">
        <f>'Electricity demand (power, aver'!AX45*$AC$1*$AC$3*24/$AC$2</f>
        <v>0</v>
      </c>
      <c r="AY45" s="73">
        <f>'Electricity demand (power, aver'!AY45*$AC$1*$AC$3*24/$AC$2</f>
        <v>0</v>
      </c>
      <c r="AZ45" s="73">
        <f>'Electricity demand (power, aver'!AZ45*$AC$1*$AC$3*24/$AC$2</f>
        <v>0</v>
      </c>
      <c r="BA45" s="73">
        <f>'Electricity demand (power, aver'!BA45*$AC$1*$AC$3*24/$AC$2</f>
        <v>0</v>
      </c>
      <c r="BB45" s="73">
        <f>'Electricity demand (power, aver'!BB45*$AC$1*$AC$3*24/$AC$2</f>
        <v>0</v>
      </c>
      <c r="BC45" s="73">
        <f>'Electricity demand (power, aver'!BC45*$AC$1*$AC$3*24/$AC$2</f>
        <v>0</v>
      </c>
      <c r="BD45" s="74">
        <f>'Electricity demand (power, aver'!BD45*$AC$1*$AC$3*24/$AC$2</f>
        <v>0</v>
      </c>
      <c r="BE45" s="3"/>
      <c r="BF45" s="3"/>
      <c r="BG45" s="3"/>
      <c r="BH45" s="3"/>
      <c r="BI45" s="3"/>
      <c r="BJ45" s="3"/>
      <c r="BK45" s="3"/>
      <c r="BL45" s="3"/>
      <c r="BM45" s="3"/>
      <c r="BN45" s="3"/>
    </row>
    <row r="46">
      <c r="A46" s="75"/>
      <c r="E46" s="71" t="s">
        <v>56</v>
      </c>
      <c r="F46" s="73">
        <f>'Electricity demand (power, aver'!F46*$AC$1*$AC$3*24/$AC$2</f>
        <v>0</v>
      </c>
      <c r="G46" s="73">
        <f>'Electricity demand (power, aver'!G46*$AC$1*$AC$3*24/$AC$2</f>
        <v>0</v>
      </c>
      <c r="H46" s="73">
        <f>'Electricity demand (power, aver'!H46*$AC$1*$AC$3*24/$AC$2</f>
        <v>0</v>
      </c>
      <c r="I46" s="73">
        <f>'Electricity demand (power, aver'!I46*$AC$1*$AC$3*24/$AC$2</f>
        <v>0</v>
      </c>
      <c r="J46" s="73">
        <f>'Electricity demand (power, aver'!J46*$AC$1*$AC$3*24/$AC$2</f>
        <v>0</v>
      </c>
      <c r="K46" s="73">
        <f>'Electricity demand (power, aver'!K46*$AC$1*$AC$3*24/$AC$2</f>
        <v>0</v>
      </c>
      <c r="L46" s="73">
        <f>'Electricity demand (power, aver'!L46*$AC$1*$AC$3*24/$AC$2</f>
        <v>0</v>
      </c>
      <c r="M46" s="73">
        <f>'Electricity demand (power, aver'!M46*$AC$1*$AC$3*24/$AC$2</f>
        <v>0</v>
      </c>
      <c r="N46" s="73">
        <f>'Electricity demand (power, aver'!N46*$AC$1*$AC$3*24/$AC$2</f>
        <v>0</v>
      </c>
      <c r="O46" s="73">
        <f>'Electricity demand (power, aver'!O46*$AC$1*$AC$3*24/$AC$2</f>
        <v>0</v>
      </c>
      <c r="P46" s="73">
        <f>'Electricity demand (power, aver'!P46*$AC$1*$AC$3*24/$AC$2</f>
        <v>0</v>
      </c>
      <c r="Q46" s="73">
        <f>'Electricity demand (power, aver'!Q46*$AC$1*$AC$3*24/$AC$2</f>
        <v>0</v>
      </c>
      <c r="R46" s="73">
        <f>'Electricity demand (power, aver'!R46*$AC$1*$AC$3*24/$AC$2</f>
        <v>0</v>
      </c>
      <c r="S46" s="73">
        <f>'Electricity demand (power, aver'!S46*$AC$1*$AC$3*24/$AC$2</f>
        <v>0</v>
      </c>
      <c r="T46" s="73">
        <f>'Electricity demand (power, aver'!T46*$AC$1*$AC$3*24/$AC$2</f>
        <v>0</v>
      </c>
      <c r="U46" s="73">
        <f>'Electricity demand (power, aver'!U46*$AC$1*$AC$3*24/$AC$2</f>
        <v>0</v>
      </c>
      <c r="V46" s="73">
        <f>'Electricity demand (power, aver'!V46*$AC$1*$AC$3*24/$AC$2</f>
        <v>0</v>
      </c>
      <c r="W46" s="73">
        <f>'Electricity demand (power, aver'!W46*$AC$1*$AC$3*24/$AC$2</f>
        <v>0</v>
      </c>
      <c r="X46" s="73">
        <f>'Electricity demand (power, aver'!X46*$AC$1*$AC$3*24/$AC$2</f>
        <v>0</v>
      </c>
      <c r="Y46" s="73">
        <f>'Electricity demand (power, aver'!Y46*$AC$1*$AC$3*24/$AC$2</f>
        <v>0</v>
      </c>
      <c r="Z46" s="73">
        <f>'Electricity demand (power, aver'!Z46*$AC$1*$AC$3*24/$AC$2</f>
        <v>0</v>
      </c>
      <c r="AA46" s="73">
        <f>'Electricity demand (power, aver'!AA46*$AC$1*$AC$3*24/$AC$2</f>
        <v>0</v>
      </c>
      <c r="AB46" s="73">
        <f>'Electricity demand (power, aver'!AB46*$AC$1*$AC$3*24/$AC$2</f>
        <v>0</v>
      </c>
      <c r="AC46" s="73">
        <f>'Electricity demand (power, aver'!AC46*$AC$1*$AC$3*24/$AC$2</f>
        <v>20.67495457</v>
      </c>
      <c r="AD46" s="73">
        <f>'Electricity demand (power, aver'!AD46*$AC$1*$AC$3*24/$AC$2</f>
        <v>45.16556987</v>
      </c>
      <c r="AE46" s="73">
        <f>'Electricity demand (power, aver'!AE46*$AC$1*$AC$3*24/$AC$2</f>
        <v>98.22338737</v>
      </c>
      <c r="AF46" s="73">
        <f>'Electricity demand (power, aver'!AF46*$AC$1*$AC$3*24/$AC$2</f>
        <v>206.5298972</v>
      </c>
      <c r="AG46" s="73">
        <f>'Electricity demand (power, aver'!AG46*$AC$1*$AC$3*24/$AC$2</f>
        <v>415.0376794</v>
      </c>
      <c r="AH46" s="73">
        <f>'Electricity demand (power, aver'!AH46*$AC$1*$AC$3*24/$AC$2</f>
        <v>787.3844049</v>
      </c>
      <c r="AI46" s="73">
        <f>'Electricity demand (power, aver'!AI46*$AC$1*$AC$3*24/$AC$2</f>
        <v>1394.876933</v>
      </c>
      <c r="AJ46" s="73">
        <f>'Electricity demand (power, aver'!AJ46*$AC$1*$AC$3*24/$AC$2</f>
        <v>2290.93549</v>
      </c>
      <c r="AK46" s="73">
        <f>'Electricity demand (power, aver'!AK46*$AC$1*$AC$3*24/$AC$2</f>
        <v>3481.562406</v>
      </c>
      <c r="AL46" s="73">
        <f>'Electricity demand (power, aver'!AL46*$AC$1*$AC$3*24/$AC$2</f>
        <v>4949.878081</v>
      </c>
      <c r="AM46" s="73">
        <f>'Electricity demand (power, aver'!AM46*$AC$1*$AC$3*24/$AC$2</f>
        <v>6580.421828</v>
      </c>
      <c r="AN46" s="73">
        <f>'Electricity demand (power, aver'!AN46*$AC$1*$AC$3*24/$AC$2</f>
        <v>8257.843191</v>
      </c>
      <c r="AO46" s="73">
        <f>'Electricity demand (power, aver'!AO46*$AC$1*$AC$3*24/$AC$2</f>
        <v>9882.741931</v>
      </c>
      <c r="AP46" s="73">
        <f>'Electricity demand (power, aver'!AP46*$AC$1*$AC$3*24/$AC$2</f>
        <v>11391.30582</v>
      </c>
      <c r="AQ46" s="73">
        <f>'Electricity demand (power, aver'!AQ46*$AC$1*$AC$3*24/$AC$2</f>
        <v>12757.63301</v>
      </c>
      <c r="AR46" s="73">
        <f>'Electricity demand (power, aver'!AR46*$AC$1*$AC$3*24/$AC$2</f>
        <v>13984.70815</v>
      </c>
      <c r="AS46" s="73">
        <f>'Electricity demand (power, aver'!AS46*$AC$1*$AC$3*24/$AC$2</f>
        <v>15092.17869</v>
      </c>
      <c r="AT46" s="73">
        <f>'Electricity demand (power, aver'!AT46*$AC$1*$AC$3*24/$AC$2</f>
        <v>0</v>
      </c>
      <c r="AU46" s="73">
        <f>'Electricity demand (power, aver'!AU46*$AC$1*$AC$3*24/$AC$2</f>
        <v>0</v>
      </c>
      <c r="AV46" s="73">
        <f>'Electricity demand (power, aver'!AV46*$AC$1*$AC$3*24/$AC$2</f>
        <v>0</v>
      </c>
      <c r="AW46" s="73">
        <f>'Electricity demand (power, aver'!AW46*$AC$1*$AC$3*24/$AC$2</f>
        <v>0</v>
      </c>
      <c r="AX46" s="73">
        <f>'Electricity demand (power, aver'!AX46*$AC$1*$AC$3*24/$AC$2</f>
        <v>0</v>
      </c>
      <c r="AY46" s="73">
        <f>'Electricity demand (power, aver'!AY46*$AC$1*$AC$3*24/$AC$2</f>
        <v>0</v>
      </c>
      <c r="AZ46" s="73">
        <f>'Electricity demand (power, aver'!AZ46*$AC$1*$AC$3*24/$AC$2</f>
        <v>0</v>
      </c>
      <c r="BA46" s="73">
        <f>'Electricity demand (power, aver'!BA46*$AC$1*$AC$3*24/$AC$2</f>
        <v>0</v>
      </c>
      <c r="BB46" s="73">
        <f>'Electricity demand (power, aver'!BB46*$AC$1*$AC$3*24/$AC$2</f>
        <v>0</v>
      </c>
      <c r="BC46" s="73">
        <f>'Electricity demand (power, aver'!BC46*$AC$1*$AC$3*24/$AC$2</f>
        <v>0</v>
      </c>
      <c r="BD46" s="74">
        <f>'Electricity demand (power, aver'!BD46*$AC$1*$AC$3*24/$AC$2</f>
        <v>0</v>
      </c>
      <c r="BE46" s="3"/>
      <c r="BF46" s="3"/>
      <c r="BG46" s="3"/>
      <c r="BH46" s="3"/>
      <c r="BI46" s="3"/>
      <c r="BJ46" s="3"/>
      <c r="BK46" s="3"/>
      <c r="BL46" s="3"/>
      <c r="BM46" s="3"/>
      <c r="BN46" s="3"/>
    </row>
    <row r="47">
      <c r="A47" s="75"/>
      <c r="E47" s="71" t="s">
        <v>55</v>
      </c>
      <c r="F47" s="73">
        <f>'Electricity demand (power, aver'!F47*$AC$1*$AC$3*24/$AC$2</f>
        <v>0</v>
      </c>
      <c r="G47" s="73">
        <f>'Electricity demand (power, aver'!G47*$AC$1*$AC$3*24/$AC$2</f>
        <v>0</v>
      </c>
      <c r="H47" s="73">
        <f>'Electricity demand (power, aver'!H47*$AC$1*$AC$3*24/$AC$2</f>
        <v>0</v>
      </c>
      <c r="I47" s="73">
        <f>'Electricity demand (power, aver'!I47*$AC$1*$AC$3*24/$AC$2</f>
        <v>0</v>
      </c>
      <c r="J47" s="73">
        <f>'Electricity demand (power, aver'!J47*$AC$1*$AC$3*24/$AC$2</f>
        <v>0</v>
      </c>
      <c r="K47" s="73">
        <f>'Electricity demand (power, aver'!K47*$AC$1*$AC$3*24/$AC$2</f>
        <v>0</v>
      </c>
      <c r="L47" s="73">
        <f>'Electricity demand (power, aver'!L47*$AC$1*$AC$3*24/$AC$2</f>
        <v>0</v>
      </c>
      <c r="M47" s="73">
        <f>'Electricity demand (power, aver'!M47*$AC$1*$AC$3*24/$AC$2</f>
        <v>0</v>
      </c>
      <c r="N47" s="73">
        <f>'Electricity demand (power, aver'!N47*$AC$1*$AC$3*24/$AC$2</f>
        <v>0</v>
      </c>
      <c r="O47" s="73">
        <f>'Electricity demand (power, aver'!O47*$AC$1*$AC$3*24/$AC$2</f>
        <v>0</v>
      </c>
      <c r="P47" s="73">
        <f>'Electricity demand (power, aver'!P47*$AC$1*$AC$3*24/$AC$2</f>
        <v>0</v>
      </c>
      <c r="Q47" s="73">
        <f>'Electricity demand (power, aver'!Q47*$AC$1*$AC$3*24/$AC$2</f>
        <v>0</v>
      </c>
      <c r="R47" s="73">
        <f>'Electricity demand (power, aver'!R47*$AC$1*$AC$3*24/$AC$2</f>
        <v>0</v>
      </c>
      <c r="S47" s="73">
        <f>'Electricity demand (power, aver'!S47*$AC$1*$AC$3*24/$AC$2</f>
        <v>0</v>
      </c>
      <c r="T47" s="73">
        <f>'Electricity demand (power, aver'!T47*$AC$1*$AC$3*24/$AC$2</f>
        <v>0</v>
      </c>
      <c r="U47" s="73">
        <f>'Electricity demand (power, aver'!U47*$AC$1*$AC$3*24/$AC$2</f>
        <v>0</v>
      </c>
      <c r="V47" s="73">
        <f>'Electricity demand (power, aver'!V47*$AC$1*$AC$3*24/$AC$2</f>
        <v>0</v>
      </c>
      <c r="W47" s="73">
        <f>'Electricity demand (power, aver'!W47*$AC$1*$AC$3*24/$AC$2</f>
        <v>0</v>
      </c>
      <c r="X47" s="73">
        <f>'Electricity demand (power, aver'!X47*$AC$1*$AC$3*24/$AC$2</f>
        <v>0</v>
      </c>
      <c r="Y47" s="73">
        <f>'Electricity demand (power, aver'!Y47*$AC$1*$AC$3*24/$AC$2</f>
        <v>0</v>
      </c>
      <c r="Z47" s="73">
        <f>'Electricity demand (power, aver'!Z47*$AC$1*$AC$3*24/$AC$2</f>
        <v>0</v>
      </c>
      <c r="AA47" s="73">
        <f>'Electricity demand (power, aver'!AA47*$AC$1*$AC$3*24/$AC$2</f>
        <v>0</v>
      </c>
      <c r="AB47" s="73">
        <f>'Electricity demand (power, aver'!AB47*$AC$1*$AC$3*24/$AC$2</f>
        <v>0</v>
      </c>
      <c r="AC47" s="73">
        <f>'Electricity demand (power, aver'!AC47*$AC$1*$AC$3*24/$AC$2</f>
        <v>30.04134951</v>
      </c>
      <c r="AD47" s="73">
        <f>'Electricity demand (power, aver'!AD47*$AC$1*$AC$3*24/$AC$2</f>
        <v>72.82683596</v>
      </c>
      <c r="AE47" s="73">
        <f>'Electricity demand (power, aver'!AE47*$AC$1*$AC$3*24/$AC$2</f>
        <v>173.7821792</v>
      </c>
      <c r="AF47" s="73">
        <f>'Electricity demand (power, aver'!AF47*$AC$1*$AC$3*24/$AC$2</f>
        <v>394.0972754</v>
      </c>
      <c r="AG47" s="73">
        <f>'Electricity demand (power, aver'!AG47*$AC$1*$AC$3*24/$AC$2</f>
        <v>833.5759015</v>
      </c>
      <c r="AH47" s="73">
        <f>'Electricity demand (power, aver'!AH47*$AC$1*$AC$3*24/$AC$2</f>
        <v>1613.150158</v>
      </c>
      <c r="AI47" s="73">
        <f>'Electricity demand (power, aver'!AI47*$AC$1*$AC$3*24/$AC$2</f>
        <v>2813.716731</v>
      </c>
      <c r="AJ47" s="73">
        <f>'Electricity demand (power, aver'!AJ47*$AC$1*$AC$3*24/$AC$2</f>
        <v>4398.159778</v>
      </c>
      <c r="AK47" s="73">
        <f>'Electricity demand (power, aver'!AK47*$AC$1*$AC$3*24/$AC$2</f>
        <v>6196.373186</v>
      </c>
      <c r="AL47" s="73">
        <f>'Electricity demand (power, aver'!AL47*$AC$1*$AC$3*24/$AC$2</f>
        <v>8049.069867</v>
      </c>
      <c r="AM47" s="73">
        <f>'Electricity demand (power, aver'!AM47*$AC$1*$AC$3*24/$AC$2</f>
        <v>9752.082196</v>
      </c>
      <c r="AN47" s="73">
        <f>'Electricity demand (power, aver'!AN47*$AC$1*$AC$3*24/$AC$2</f>
        <v>11228.80153</v>
      </c>
      <c r="AO47" s="73">
        <f>'Electricity demand (power, aver'!AO47*$AC$1*$AC$3*24/$AC$2</f>
        <v>12479.92763</v>
      </c>
      <c r="AP47" s="73">
        <f>'Electricity demand (power, aver'!AP47*$AC$1*$AC$3*24/$AC$2</f>
        <v>13545.6928</v>
      </c>
      <c r="AQ47" s="73">
        <f>'Electricity demand (power, aver'!AQ47*$AC$1*$AC$3*24/$AC$2</f>
        <v>14476.37985</v>
      </c>
      <c r="AR47" s="73">
        <f>'Electricity demand (power, aver'!AR47*$AC$1*$AC$3*24/$AC$2</f>
        <v>15317.38924</v>
      </c>
      <c r="AS47" s="73">
        <f>'Electricity demand (power, aver'!AS47*$AC$1*$AC$3*24/$AC$2</f>
        <v>16104.47125</v>
      </c>
      <c r="AT47" s="73">
        <f>'Electricity demand (power, aver'!AT47*$AC$1*$AC$3*24/$AC$2</f>
        <v>0</v>
      </c>
      <c r="AU47" s="73">
        <f>'Electricity demand (power, aver'!AU47*$AC$1*$AC$3*24/$AC$2</f>
        <v>0</v>
      </c>
      <c r="AV47" s="73">
        <f>'Electricity demand (power, aver'!AV47*$AC$1*$AC$3*24/$AC$2</f>
        <v>0</v>
      </c>
      <c r="AW47" s="73">
        <f>'Electricity demand (power, aver'!AW47*$AC$1*$AC$3*24/$AC$2</f>
        <v>0</v>
      </c>
      <c r="AX47" s="73">
        <f>'Electricity demand (power, aver'!AX47*$AC$1*$AC$3*24/$AC$2</f>
        <v>0</v>
      </c>
      <c r="AY47" s="73">
        <f>'Electricity demand (power, aver'!AY47*$AC$1*$AC$3*24/$AC$2</f>
        <v>0</v>
      </c>
      <c r="AZ47" s="73">
        <f>'Electricity demand (power, aver'!AZ47*$AC$1*$AC$3*24/$AC$2</f>
        <v>0</v>
      </c>
      <c r="BA47" s="73">
        <f>'Electricity demand (power, aver'!BA47*$AC$1*$AC$3*24/$AC$2</f>
        <v>0</v>
      </c>
      <c r="BB47" s="73">
        <f>'Electricity demand (power, aver'!BB47*$AC$1*$AC$3*24/$AC$2</f>
        <v>0</v>
      </c>
      <c r="BC47" s="73">
        <f>'Electricity demand (power, aver'!BC47*$AC$1*$AC$3*24/$AC$2</f>
        <v>0</v>
      </c>
      <c r="BD47" s="74">
        <f>'Electricity demand (power, aver'!BD47*$AC$1*$AC$3*24/$AC$2</f>
        <v>0</v>
      </c>
      <c r="BE47" s="3"/>
      <c r="BF47" s="3"/>
      <c r="BG47" s="3"/>
      <c r="BH47" s="3"/>
      <c r="BI47" s="3"/>
      <c r="BJ47" s="3"/>
      <c r="BK47" s="3"/>
      <c r="BL47" s="3"/>
      <c r="BM47" s="3"/>
      <c r="BN47" s="3"/>
    </row>
    <row r="48">
      <c r="A48" s="75"/>
      <c r="D48" s="77" t="s">
        <v>55</v>
      </c>
      <c r="E48" s="71" t="s">
        <v>57</v>
      </c>
      <c r="F48" s="73">
        <f>'Electricity demand (power, aver'!F48*$AC$1*$AC$3*24/$AC$2</f>
        <v>0</v>
      </c>
      <c r="G48" s="73">
        <f>'Electricity demand (power, aver'!G48*$AC$1*$AC$3*24/$AC$2</f>
        <v>0</v>
      </c>
      <c r="H48" s="73">
        <f>'Electricity demand (power, aver'!H48*$AC$1*$AC$3*24/$AC$2</f>
        <v>0</v>
      </c>
      <c r="I48" s="73">
        <f>'Electricity demand (power, aver'!I48*$AC$1*$AC$3*24/$AC$2</f>
        <v>0</v>
      </c>
      <c r="J48" s="73">
        <f>'Electricity demand (power, aver'!J48*$AC$1*$AC$3*24/$AC$2</f>
        <v>0</v>
      </c>
      <c r="K48" s="73">
        <f>'Electricity demand (power, aver'!K48*$AC$1*$AC$3*24/$AC$2</f>
        <v>0</v>
      </c>
      <c r="L48" s="73">
        <f>'Electricity demand (power, aver'!L48*$AC$1*$AC$3*24/$AC$2</f>
        <v>0</v>
      </c>
      <c r="M48" s="73">
        <f>'Electricity demand (power, aver'!M48*$AC$1*$AC$3*24/$AC$2</f>
        <v>0</v>
      </c>
      <c r="N48" s="73">
        <f>'Electricity demand (power, aver'!N48*$AC$1*$AC$3*24/$AC$2</f>
        <v>0</v>
      </c>
      <c r="O48" s="73">
        <f>'Electricity demand (power, aver'!O48*$AC$1*$AC$3*24/$AC$2</f>
        <v>0</v>
      </c>
      <c r="P48" s="73">
        <f>'Electricity demand (power, aver'!P48*$AC$1*$AC$3*24/$AC$2</f>
        <v>0</v>
      </c>
      <c r="Q48" s="73">
        <f>'Electricity demand (power, aver'!Q48*$AC$1*$AC$3*24/$AC$2</f>
        <v>0</v>
      </c>
      <c r="R48" s="73">
        <f>'Electricity demand (power, aver'!R48*$AC$1*$AC$3*24/$AC$2</f>
        <v>0</v>
      </c>
      <c r="S48" s="73">
        <f>'Electricity demand (power, aver'!S48*$AC$1*$AC$3*24/$AC$2</f>
        <v>0</v>
      </c>
      <c r="T48" s="73">
        <f>'Electricity demand (power, aver'!T48*$AC$1*$AC$3*24/$AC$2</f>
        <v>0</v>
      </c>
      <c r="U48" s="73">
        <f>'Electricity demand (power, aver'!U48*$AC$1*$AC$3*24/$AC$2</f>
        <v>0</v>
      </c>
      <c r="V48" s="73">
        <f>'Electricity demand (power, aver'!V48*$AC$1*$AC$3*24/$AC$2</f>
        <v>0</v>
      </c>
      <c r="W48" s="73">
        <f>'Electricity demand (power, aver'!W48*$AC$1*$AC$3*24/$AC$2</f>
        <v>0</v>
      </c>
      <c r="X48" s="73">
        <f>'Electricity demand (power, aver'!X48*$AC$1*$AC$3*24/$AC$2</f>
        <v>0</v>
      </c>
      <c r="Y48" s="73">
        <f>'Electricity demand (power, aver'!Y48*$AC$1*$AC$3*24/$AC$2</f>
        <v>0</v>
      </c>
      <c r="Z48" s="73">
        <f>'Electricity demand (power, aver'!Z48*$AC$1*$AC$3*24/$AC$2</f>
        <v>0</v>
      </c>
      <c r="AA48" s="73">
        <f>'Electricity demand (power, aver'!AA48*$AC$1*$AC$3*24/$AC$2</f>
        <v>0</v>
      </c>
      <c r="AB48" s="73">
        <f>'Electricity demand (power, aver'!AB48*$AC$1*$AC$3*24/$AC$2</f>
        <v>0</v>
      </c>
      <c r="AC48" s="73">
        <f>'Electricity demand (power, aver'!AC48*$AC$1*$AC$3*24/$AC$2</f>
        <v>29.77058351</v>
      </c>
      <c r="AD48" s="73">
        <f>'Electricity demand (power, aver'!AD48*$AC$1*$AC$3*24/$AC$2</f>
        <v>76.85395114</v>
      </c>
      <c r="AE48" s="73">
        <f>'Electricity demand (power, aver'!AE48*$AC$1*$AC$3*24/$AC$2</f>
        <v>185.46429</v>
      </c>
      <c r="AF48" s="73">
        <f>'Electricity demand (power, aver'!AF48*$AC$1*$AC$3*24/$AC$2</f>
        <v>395.6348737</v>
      </c>
      <c r="AG48" s="73">
        <f>'Electricity demand (power, aver'!AG48*$AC$1*$AC$3*24/$AC$2</f>
        <v>733.1511583</v>
      </c>
      <c r="AH48" s="73">
        <f>'Electricity demand (power, aver'!AH48*$AC$1*$AC$3*24/$AC$2</f>
        <v>1196.652052</v>
      </c>
      <c r="AI48" s="73">
        <f>'Electricity demand (power, aver'!AI48*$AC$1*$AC$3*24/$AC$2</f>
        <v>1777.518003</v>
      </c>
      <c r="AJ48" s="73">
        <f>'Electricity demand (power, aver'!AJ48*$AC$1*$AC$3*24/$AC$2</f>
        <v>2478.401005</v>
      </c>
      <c r="AK48" s="73">
        <f>'Electricity demand (power, aver'!AK48*$AC$1*$AC$3*24/$AC$2</f>
        <v>3309.511832</v>
      </c>
      <c r="AL48" s="73">
        <f>'Electricity demand (power, aver'!AL48*$AC$1*$AC$3*24/$AC$2</f>
        <v>4309.599797</v>
      </c>
      <c r="AM48" s="73">
        <f>'Electricity demand (power, aver'!AM48*$AC$1*$AC$3*24/$AC$2</f>
        <v>5454.905504</v>
      </c>
      <c r="AN48" s="73">
        <f>'Electricity demand (power, aver'!AN48*$AC$1*$AC$3*24/$AC$2</f>
        <v>6723.651213</v>
      </c>
      <c r="AO48" s="73">
        <f>'Electricity demand (power, aver'!AO48*$AC$1*$AC$3*24/$AC$2</f>
        <v>8079.1658</v>
      </c>
      <c r="AP48" s="73">
        <f>'Electricity demand (power, aver'!AP48*$AC$1*$AC$3*24/$AC$2</f>
        <v>9476.771892</v>
      </c>
      <c r="AQ48" s="73">
        <f>'Electricity demand (power, aver'!AQ48*$AC$1*$AC$3*24/$AC$2</f>
        <v>10872.71267</v>
      </c>
      <c r="AR48" s="73">
        <f>'Electricity demand (power, aver'!AR48*$AC$1*$AC$3*24/$AC$2</f>
        <v>12231.79964</v>
      </c>
      <c r="AS48" s="73">
        <f>'Electricity demand (power, aver'!AS48*$AC$1*$AC$3*24/$AC$2</f>
        <v>13531.50728</v>
      </c>
      <c r="AT48" s="73">
        <f>'Electricity demand (power, aver'!AT48*$AC$1*$AC$3*24/$AC$2</f>
        <v>0</v>
      </c>
      <c r="AU48" s="73">
        <f>'Electricity demand (power, aver'!AU48*$AC$1*$AC$3*24/$AC$2</f>
        <v>0</v>
      </c>
      <c r="AV48" s="73">
        <f>'Electricity demand (power, aver'!AV48*$AC$1*$AC$3*24/$AC$2</f>
        <v>0</v>
      </c>
      <c r="AW48" s="73">
        <f>'Electricity demand (power, aver'!AW48*$AC$1*$AC$3*24/$AC$2</f>
        <v>0</v>
      </c>
      <c r="AX48" s="73">
        <f>'Electricity demand (power, aver'!AX48*$AC$1*$AC$3*24/$AC$2</f>
        <v>0</v>
      </c>
      <c r="AY48" s="73">
        <f>'Electricity demand (power, aver'!AY48*$AC$1*$AC$3*24/$AC$2</f>
        <v>0</v>
      </c>
      <c r="AZ48" s="73">
        <f>'Electricity demand (power, aver'!AZ48*$AC$1*$AC$3*24/$AC$2</f>
        <v>0</v>
      </c>
      <c r="BA48" s="73">
        <f>'Electricity demand (power, aver'!BA48*$AC$1*$AC$3*24/$AC$2</f>
        <v>0</v>
      </c>
      <c r="BB48" s="73">
        <f>'Electricity demand (power, aver'!BB48*$AC$1*$AC$3*24/$AC$2</f>
        <v>0</v>
      </c>
      <c r="BC48" s="73">
        <f>'Electricity demand (power, aver'!BC48*$AC$1*$AC$3*24/$AC$2</f>
        <v>0</v>
      </c>
      <c r="BD48" s="74">
        <f>'Electricity demand (power, aver'!BD48*$AC$1*$AC$3*24/$AC$2</f>
        <v>0</v>
      </c>
      <c r="BE48" s="3"/>
      <c r="BF48" s="3"/>
      <c r="BG48" s="3"/>
      <c r="BH48" s="3"/>
      <c r="BI48" s="3"/>
      <c r="BJ48" s="3"/>
      <c r="BK48" s="3"/>
      <c r="BL48" s="3"/>
      <c r="BM48" s="3"/>
      <c r="BN48" s="3"/>
    </row>
    <row r="49">
      <c r="A49" s="75"/>
      <c r="E49" s="71" t="s">
        <v>56</v>
      </c>
      <c r="F49" s="73">
        <f>'Electricity demand (power, aver'!F49*$AC$1*$AC$3*24/$AC$2</f>
        <v>0</v>
      </c>
      <c r="G49" s="73">
        <f>'Electricity demand (power, aver'!G49*$AC$1*$AC$3*24/$AC$2</f>
        <v>0</v>
      </c>
      <c r="H49" s="73">
        <f>'Electricity demand (power, aver'!H49*$AC$1*$AC$3*24/$AC$2</f>
        <v>0</v>
      </c>
      <c r="I49" s="73">
        <f>'Electricity demand (power, aver'!I49*$AC$1*$AC$3*24/$AC$2</f>
        <v>0</v>
      </c>
      <c r="J49" s="73">
        <f>'Electricity demand (power, aver'!J49*$AC$1*$AC$3*24/$AC$2</f>
        <v>0</v>
      </c>
      <c r="K49" s="73">
        <f>'Electricity demand (power, aver'!K49*$AC$1*$AC$3*24/$AC$2</f>
        <v>0</v>
      </c>
      <c r="L49" s="73">
        <f>'Electricity demand (power, aver'!L49*$AC$1*$AC$3*24/$AC$2</f>
        <v>0</v>
      </c>
      <c r="M49" s="73">
        <f>'Electricity demand (power, aver'!M49*$AC$1*$AC$3*24/$AC$2</f>
        <v>0</v>
      </c>
      <c r="N49" s="73">
        <f>'Electricity demand (power, aver'!N49*$AC$1*$AC$3*24/$AC$2</f>
        <v>0</v>
      </c>
      <c r="O49" s="73">
        <f>'Electricity demand (power, aver'!O49*$AC$1*$AC$3*24/$AC$2</f>
        <v>0</v>
      </c>
      <c r="P49" s="73">
        <f>'Electricity demand (power, aver'!P49*$AC$1*$AC$3*24/$AC$2</f>
        <v>0</v>
      </c>
      <c r="Q49" s="73">
        <f>'Electricity demand (power, aver'!Q49*$AC$1*$AC$3*24/$AC$2</f>
        <v>0</v>
      </c>
      <c r="R49" s="73">
        <f>'Electricity demand (power, aver'!R49*$AC$1*$AC$3*24/$AC$2</f>
        <v>0</v>
      </c>
      <c r="S49" s="73">
        <f>'Electricity demand (power, aver'!S49*$AC$1*$AC$3*24/$AC$2</f>
        <v>0</v>
      </c>
      <c r="T49" s="73">
        <f>'Electricity demand (power, aver'!T49*$AC$1*$AC$3*24/$AC$2</f>
        <v>0</v>
      </c>
      <c r="U49" s="73">
        <f>'Electricity demand (power, aver'!U49*$AC$1*$AC$3*24/$AC$2</f>
        <v>0</v>
      </c>
      <c r="V49" s="73">
        <f>'Electricity demand (power, aver'!V49*$AC$1*$AC$3*24/$AC$2</f>
        <v>0</v>
      </c>
      <c r="W49" s="73">
        <f>'Electricity demand (power, aver'!W49*$AC$1*$AC$3*24/$AC$2</f>
        <v>0</v>
      </c>
      <c r="X49" s="73">
        <f>'Electricity demand (power, aver'!X49*$AC$1*$AC$3*24/$AC$2</f>
        <v>0</v>
      </c>
      <c r="Y49" s="73">
        <f>'Electricity demand (power, aver'!Y49*$AC$1*$AC$3*24/$AC$2</f>
        <v>0</v>
      </c>
      <c r="Z49" s="73">
        <f>'Electricity demand (power, aver'!Z49*$AC$1*$AC$3*24/$AC$2</f>
        <v>0</v>
      </c>
      <c r="AA49" s="73">
        <f>'Electricity demand (power, aver'!AA49*$AC$1*$AC$3*24/$AC$2</f>
        <v>0</v>
      </c>
      <c r="AB49" s="73">
        <f>'Electricity demand (power, aver'!AB49*$AC$1*$AC$3*24/$AC$2</f>
        <v>0</v>
      </c>
      <c r="AC49" s="73">
        <f>'Electricity demand (power, aver'!AC49*$AC$1*$AC$3*24/$AC$2</f>
        <v>32.16440578</v>
      </c>
      <c r="AD49" s="73">
        <f>'Electricity demand (power, aver'!AD49*$AC$1*$AC$3*24/$AC$2</f>
        <v>87.83410657</v>
      </c>
      <c r="AE49" s="73">
        <f>'Electricity demand (power, aver'!AE49*$AC$1*$AC$3*24/$AC$2</f>
        <v>223.6610713</v>
      </c>
      <c r="AF49" s="73">
        <f>'Electricity demand (power, aver'!AF49*$AC$1*$AC$3*24/$AC$2</f>
        <v>501.6017978</v>
      </c>
      <c r="AG49" s="73">
        <f>'Electricity demand (power, aver'!AG49*$AC$1*$AC$3*24/$AC$2</f>
        <v>972.075093</v>
      </c>
      <c r="AH49" s="73">
        <f>'Electricity demand (power, aver'!AH49*$AC$1*$AC$3*24/$AC$2</f>
        <v>1647.268556</v>
      </c>
      <c r="AI49" s="73">
        <f>'Electricity demand (power, aver'!AI49*$AC$1*$AC$3*24/$AC$2</f>
        <v>2516.445015</v>
      </c>
      <c r="AJ49" s="73">
        <f>'Electricity demand (power, aver'!AJ49*$AC$1*$AC$3*24/$AC$2</f>
        <v>3566.869154</v>
      </c>
      <c r="AK49" s="73">
        <f>'Electricity demand (power, aver'!AK49*$AC$1*$AC$3*24/$AC$2</f>
        <v>4778.908577</v>
      </c>
      <c r="AL49" s="73">
        <f>'Electricity demand (power, aver'!AL49*$AC$1*$AC$3*24/$AC$2</f>
        <v>6160.417854</v>
      </c>
      <c r="AM49" s="73">
        <f>'Electricity demand (power, aver'!AM49*$AC$1*$AC$3*24/$AC$2</f>
        <v>7625.243322</v>
      </c>
      <c r="AN49" s="73">
        <f>'Electricity demand (power, aver'!AN49*$AC$1*$AC$3*24/$AC$2</f>
        <v>9103.76802</v>
      </c>
      <c r="AO49" s="73">
        <f>'Electricity demand (power, aver'!AO49*$AC$1*$AC$3*24/$AC$2</f>
        <v>10533.42181</v>
      </c>
      <c r="AP49" s="73">
        <f>'Electricity demand (power, aver'!AP49*$AC$1*$AC$3*24/$AC$2</f>
        <v>11872.19059</v>
      </c>
      <c r="AQ49" s="73">
        <f>'Electricity demand (power, aver'!AQ49*$AC$1*$AC$3*24/$AC$2</f>
        <v>13102.39788</v>
      </c>
      <c r="AR49" s="73">
        <f>'Electricity demand (power, aver'!AR49*$AC$1*$AC$3*24/$AC$2</f>
        <v>14226.37545</v>
      </c>
      <c r="AS49" s="73">
        <f>'Electricity demand (power, aver'!AS49*$AC$1*$AC$3*24/$AC$2</f>
        <v>15258.82465</v>
      </c>
      <c r="AT49" s="73">
        <f>'Electricity demand (power, aver'!AT49*$AC$1*$AC$3*24/$AC$2</f>
        <v>0</v>
      </c>
      <c r="AU49" s="73">
        <f>'Electricity demand (power, aver'!AU49*$AC$1*$AC$3*24/$AC$2</f>
        <v>0</v>
      </c>
      <c r="AV49" s="73">
        <f>'Electricity demand (power, aver'!AV49*$AC$1*$AC$3*24/$AC$2</f>
        <v>0</v>
      </c>
      <c r="AW49" s="73">
        <f>'Electricity demand (power, aver'!AW49*$AC$1*$AC$3*24/$AC$2</f>
        <v>0</v>
      </c>
      <c r="AX49" s="73">
        <f>'Electricity demand (power, aver'!AX49*$AC$1*$AC$3*24/$AC$2</f>
        <v>0</v>
      </c>
      <c r="AY49" s="73">
        <f>'Electricity demand (power, aver'!AY49*$AC$1*$AC$3*24/$AC$2</f>
        <v>0</v>
      </c>
      <c r="AZ49" s="73">
        <f>'Electricity demand (power, aver'!AZ49*$AC$1*$AC$3*24/$AC$2</f>
        <v>0</v>
      </c>
      <c r="BA49" s="73">
        <f>'Electricity demand (power, aver'!BA49*$AC$1*$AC$3*24/$AC$2</f>
        <v>0</v>
      </c>
      <c r="BB49" s="73">
        <f>'Electricity demand (power, aver'!BB49*$AC$1*$AC$3*24/$AC$2</f>
        <v>0</v>
      </c>
      <c r="BC49" s="73">
        <f>'Electricity demand (power, aver'!BC49*$AC$1*$AC$3*24/$AC$2</f>
        <v>0</v>
      </c>
      <c r="BD49" s="74">
        <f>'Electricity demand (power, aver'!BD49*$AC$1*$AC$3*24/$AC$2</f>
        <v>0</v>
      </c>
      <c r="BE49" s="3"/>
      <c r="BF49" s="3"/>
      <c r="BG49" s="3"/>
      <c r="BH49" s="3"/>
      <c r="BI49" s="3"/>
      <c r="BJ49" s="3"/>
      <c r="BK49" s="3"/>
      <c r="BL49" s="3"/>
      <c r="BM49" s="3"/>
      <c r="BN49" s="3"/>
    </row>
    <row r="50">
      <c r="A50" s="75"/>
      <c r="E50" s="71" t="s">
        <v>55</v>
      </c>
      <c r="F50" s="73">
        <f>'Electricity demand (power, aver'!F50*$AC$1*$AC$3*24/$AC$2</f>
        <v>0</v>
      </c>
      <c r="G50" s="73">
        <f>'Electricity demand (power, aver'!G50*$AC$1*$AC$3*24/$AC$2</f>
        <v>0</v>
      </c>
      <c r="H50" s="73">
        <f>'Electricity demand (power, aver'!H50*$AC$1*$AC$3*24/$AC$2</f>
        <v>0</v>
      </c>
      <c r="I50" s="73">
        <f>'Electricity demand (power, aver'!I50*$AC$1*$AC$3*24/$AC$2</f>
        <v>0</v>
      </c>
      <c r="J50" s="73">
        <f>'Electricity demand (power, aver'!J50*$AC$1*$AC$3*24/$AC$2</f>
        <v>0</v>
      </c>
      <c r="K50" s="73">
        <f>'Electricity demand (power, aver'!K50*$AC$1*$AC$3*24/$AC$2</f>
        <v>0</v>
      </c>
      <c r="L50" s="73">
        <f>'Electricity demand (power, aver'!L50*$AC$1*$AC$3*24/$AC$2</f>
        <v>0</v>
      </c>
      <c r="M50" s="73">
        <f>'Electricity demand (power, aver'!M50*$AC$1*$AC$3*24/$AC$2</f>
        <v>0</v>
      </c>
      <c r="N50" s="73">
        <f>'Electricity demand (power, aver'!N50*$AC$1*$AC$3*24/$AC$2</f>
        <v>0</v>
      </c>
      <c r="O50" s="73">
        <f>'Electricity demand (power, aver'!O50*$AC$1*$AC$3*24/$AC$2</f>
        <v>0</v>
      </c>
      <c r="P50" s="73">
        <f>'Electricity demand (power, aver'!P50*$AC$1*$AC$3*24/$AC$2</f>
        <v>0</v>
      </c>
      <c r="Q50" s="73">
        <f>'Electricity demand (power, aver'!Q50*$AC$1*$AC$3*24/$AC$2</f>
        <v>0</v>
      </c>
      <c r="R50" s="73">
        <f>'Electricity demand (power, aver'!R50*$AC$1*$AC$3*24/$AC$2</f>
        <v>0</v>
      </c>
      <c r="S50" s="73">
        <f>'Electricity demand (power, aver'!S50*$AC$1*$AC$3*24/$AC$2</f>
        <v>0</v>
      </c>
      <c r="T50" s="73">
        <f>'Electricity demand (power, aver'!T50*$AC$1*$AC$3*24/$AC$2</f>
        <v>0</v>
      </c>
      <c r="U50" s="73">
        <f>'Electricity demand (power, aver'!U50*$AC$1*$AC$3*24/$AC$2</f>
        <v>0</v>
      </c>
      <c r="V50" s="73">
        <f>'Electricity demand (power, aver'!V50*$AC$1*$AC$3*24/$AC$2</f>
        <v>0</v>
      </c>
      <c r="W50" s="73">
        <f>'Electricity demand (power, aver'!W50*$AC$1*$AC$3*24/$AC$2</f>
        <v>0</v>
      </c>
      <c r="X50" s="73">
        <f>'Electricity demand (power, aver'!X50*$AC$1*$AC$3*24/$AC$2</f>
        <v>0</v>
      </c>
      <c r="Y50" s="73">
        <f>'Electricity demand (power, aver'!Y50*$AC$1*$AC$3*24/$AC$2</f>
        <v>0</v>
      </c>
      <c r="Z50" s="73">
        <f>'Electricity demand (power, aver'!Z50*$AC$1*$AC$3*24/$AC$2</f>
        <v>0</v>
      </c>
      <c r="AA50" s="73">
        <f>'Electricity demand (power, aver'!AA50*$AC$1*$AC$3*24/$AC$2</f>
        <v>0</v>
      </c>
      <c r="AB50" s="73">
        <f>'Electricity demand (power, aver'!AB50*$AC$1*$AC$3*24/$AC$2</f>
        <v>0</v>
      </c>
      <c r="AC50" s="73">
        <f>'Electricity demand (power, aver'!AC50*$AC$1*$AC$3*24/$AC$2</f>
        <v>46.73587809</v>
      </c>
      <c r="AD50" s="73">
        <f>'Electricity demand (power, aver'!AD50*$AC$1*$AC$3*24/$AC$2</f>
        <v>141.6273522</v>
      </c>
      <c r="AE50" s="73">
        <f>'Electricity demand (power, aver'!AE50*$AC$1*$AC$3*24/$AC$2</f>
        <v>395.7133774</v>
      </c>
      <c r="AF50" s="73">
        <f>'Electricity demand (power, aver'!AF50*$AC$1*$AC$3*24/$AC$2</f>
        <v>957.1490836</v>
      </c>
      <c r="AG50" s="73">
        <f>'Electricity demand (power, aver'!AG50*$AC$1*$AC$3*24/$AC$2</f>
        <v>1952.348937</v>
      </c>
      <c r="AH50" s="73">
        <f>'Electricity demand (power, aver'!AH50*$AC$1*$AC$3*24/$AC$2</f>
        <v>3374.833835</v>
      </c>
      <c r="AI50" s="73">
        <f>'Electricity demand (power, aver'!AI50*$AC$1*$AC$3*24/$AC$2</f>
        <v>5076.120535</v>
      </c>
      <c r="AJ50" s="73">
        <f>'Electricity demand (power, aver'!AJ50*$AC$1*$AC$3*24/$AC$2</f>
        <v>6847.709383</v>
      </c>
      <c r="AK50" s="73">
        <f>'Electricity demand (power, aver'!AK50*$AC$1*$AC$3*24/$AC$2</f>
        <v>8505.348319</v>
      </c>
      <c r="AL50" s="73">
        <f>'Electricity demand (power, aver'!AL50*$AC$1*$AC$3*24/$AC$2</f>
        <v>10017.54647</v>
      </c>
      <c r="AM50" s="73">
        <f>'Electricity demand (power, aver'!AM50*$AC$1*$AC$3*24/$AC$2</f>
        <v>11300.4913</v>
      </c>
      <c r="AN50" s="73">
        <f>'Electricity demand (power, aver'!AN50*$AC$1*$AC$3*24/$AC$2</f>
        <v>12379.06823</v>
      </c>
      <c r="AO50" s="73">
        <f>'Electricity demand (power, aver'!AO50*$AC$1*$AC$3*24/$AC$2</f>
        <v>13301.60626</v>
      </c>
      <c r="AP50" s="73">
        <f>'Electricity demand (power, aver'!AP50*$AC$1*$AC$3*24/$AC$2</f>
        <v>14117.52517</v>
      </c>
      <c r="AQ50" s="73">
        <f>'Electricity demand (power, aver'!AQ50*$AC$1*$AC$3*24/$AC$2</f>
        <v>14867.59249</v>
      </c>
      <c r="AR50" s="73">
        <f>'Electricity demand (power, aver'!AR50*$AC$1*$AC$3*24/$AC$2</f>
        <v>15582.08637</v>
      </c>
      <c r="AS50" s="73">
        <f>'Electricity demand (power, aver'!AS50*$AC$1*$AC$3*24/$AC$2</f>
        <v>16282.29483</v>
      </c>
      <c r="AT50" s="73">
        <f>'Electricity demand (power, aver'!AT50*$AC$1*$AC$3*24/$AC$2</f>
        <v>0</v>
      </c>
      <c r="AU50" s="73">
        <f>'Electricity demand (power, aver'!AU50*$AC$1*$AC$3*24/$AC$2</f>
        <v>0</v>
      </c>
      <c r="AV50" s="73">
        <f>'Electricity demand (power, aver'!AV50*$AC$1*$AC$3*24/$AC$2</f>
        <v>0</v>
      </c>
      <c r="AW50" s="73">
        <f>'Electricity demand (power, aver'!AW50*$AC$1*$AC$3*24/$AC$2</f>
        <v>0</v>
      </c>
      <c r="AX50" s="73">
        <f>'Electricity demand (power, aver'!AX50*$AC$1*$AC$3*24/$AC$2</f>
        <v>0</v>
      </c>
      <c r="AY50" s="73">
        <f>'Electricity demand (power, aver'!AY50*$AC$1*$AC$3*24/$AC$2</f>
        <v>0</v>
      </c>
      <c r="AZ50" s="73">
        <f>'Electricity demand (power, aver'!AZ50*$AC$1*$AC$3*24/$AC$2</f>
        <v>0</v>
      </c>
      <c r="BA50" s="73">
        <f>'Electricity demand (power, aver'!BA50*$AC$1*$AC$3*24/$AC$2</f>
        <v>0</v>
      </c>
      <c r="BB50" s="73">
        <f>'Electricity demand (power, aver'!BB50*$AC$1*$AC$3*24/$AC$2</f>
        <v>0</v>
      </c>
      <c r="BC50" s="73">
        <f>'Electricity demand (power, aver'!BC50*$AC$1*$AC$3*24/$AC$2</f>
        <v>0</v>
      </c>
      <c r="BD50" s="74">
        <f>'Electricity demand (power, aver'!BD50*$AC$1*$AC$3*24/$AC$2</f>
        <v>0</v>
      </c>
      <c r="BE50" s="3"/>
      <c r="BF50" s="3"/>
      <c r="BG50" s="3"/>
      <c r="BH50" s="3"/>
      <c r="BI50" s="3"/>
      <c r="BJ50" s="3"/>
      <c r="BK50" s="3"/>
      <c r="BL50" s="3"/>
      <c r="BM50" s="3"/>
      <c r="BN50" s="3"/>
    </row>
    <row r="51">
      <c r="A51" s="75"/>
      <c r="C51" s="77" t="s">
        <v>71</v>
      </c>
      <c r="D51" s="71" t="s">
        <v>57</v>
      </c>
      <c r="E51" s="76" t="s">
        <v>57</v>
      </c>
      <c r="F51" s="73">
        <f>'Electricity demand (power, aver'!F51*$AC$1*$AC$3*24/$AC$2</f>
        <v>0</v>
      </c>
      <c r="G51" s="73">
        <f>'Electricity demand (power, aver'!G51*$AC$1*$AC$3*24/$AC$2</f>
        <v>0</v>
      </c>
      <c r="H51" s="73">
        <f>'Electricity demand (power, aver'!H51*$AC$1*$AC$3*24/$AC$2</f>
        <v>0</v>
      </c>
      <c r="I51" s="73">
        <f>'Electricity demand (power, aver'!I51*$AC$1*$AC$3*24/$AC$2</f>
        <v>0</v>
      </c>
      <c r="J51" s="73">
        <f>'Electricity demand (power, aver'!J51*$AC$1*$AC$3*24/$AC$2</f>
        <v>0</v>
      </c>
      <c r="K51" s="73">
        <f>'Electricity demand (power, aver'!K51*$AC$1*$AC$3*24/$AC$2</f>
        <v>0</v>
      </c>
      <c r="L51" s="73">
        <f>'Electricity demand (power, aver'!L51*$AC$1*$AC$3*24/$AC$2</f>
        <v>0</v>
      </c>
      <c r="M51" s="73">
        <f>'Electricity demand (power, aver'!M51*$AC$1*$AC$3*24/$AC$2</f>
        <v>0</v>
      </c>
      <c r="N51" s="73">
        <f>'Electricity demand (power, aver'!N51*$AC$1*$AC$3*24/$AC$2</f>
        <v>0</v>
      </c>
      <c r="O51" s="73">
        <f>'Electricity demand (power, aver'!O51*$AC$1*$AC$3*24/$AC$2</f>
        <v>0</v>
      </c>
      <c r="P51" s="73">
        <f>'Electricity demand (power, aver'!P51*$AC$1*$AC$3*24/$AC$2</f>
        <v>0</v>
      </c>
      <c r="Q51" s="73">
        <f>'Electricity demand (power, aver'!Q51*$AC$1*$AC$3*24/$AC$2</f>
        <v>0</v>
      </c>
      <c r="R51" s="73">
        <f>'Electricity demand (power, aver'!R51*$AC$1*$AC$3*24/$AC$2</f>
        <v>0</v>
      </c>
      <c r="S51" s="73">
        <f>'Electricity demand (power, aver'!S51*$AC$1*$AC$3*24/$AC$2</f>
        <v>0</v>
      </c>
      <c r="T51" s="73">
        <f>'Electricity demand (power, aver'!T51*$AC$1*$AC$3*24/$AC$2</f>
        <v>0</v>
      </c>
      <c r="U51" s="73">
        <f>'Electricity demand (power, aver'!U51*$AC$1*$AC$3*24/$AC$2</f>
        <v>0</v>
      </c>
      <c r="V51" s="73">
        <f>'Electricity demand (power, aver'!V51*$AC$1*$AC$3*24/$AC$2</f>
        <v>0</v>
      </c>
      <c r="W51" s="73">
        <f>'Electricity demand (power, aver'!W51*$AC$1*$AC$3*24/$AC$2</f>
        <v>0</v>
      </c>
      <c r="X51" s="73">
        <f>'Electricity demand (power, aver'!X51*$AC$1*$AC$3*24/$AC$2</f>
        <v>0</v>
      </c>
      <c r="Y51" s="73">
        <f>'Electricity demand (power, aver'!Y51*$AC$1*$AC$3*24/$AC$2</f>
        <v>0</v>
      </c>
      <c r="Z51" s="73">
        <f>'Electricity demand (power, aver'!Z51*$AC$1*$AC$3*24/$AC$2</f>
        <v>0</v>
      </c>
      <c r="AA51" s="73">
        <f>'Electricity demand (power, aver'!AA51*$AC$1*$AC$3*24/$AC$2</f>
        <v>0</v>
      </c>
      <c r="AB51" s="73">
        <f>'Electricity demand (power, aver'!AB51*$AC$1*$AC$3*24/$AC$2</f>
        <v>0</v>
      </c>
      <c r="AC51" s="73">
        <f>'Electricity demand (power, aver'!AC51*$AC$1*$AC$3*24/$AC$2</f>
        <v>5.75210546</v>
      </c>
      <c r="AD51" s="73">
        <f>'Electricity demand (power, aver'!AD51*$AC$1*$AC$3*24/$AC$2</f>
        <v>10.89781101</v>
      </c>
      <c r="AE51" s="73">
        <f>'Electricity demand (power, aver'!AE51*$AC$1*$AC$3*24/$AC$2</f>
        <v>20.99135199</v>
      </c>
      <c r="AF51" s="73">
        <f>'Electricity demand (power, aver'!AF51*$AC$1*$AC$3*24/$AC$2</f>
        <v>40.07003837</v>
      </c>
      <c r="AG51" s="73">
        <f>'Electricity demand (power, aver'!AG51*$AC$1*$AC$3*24/$AC$2</f>
        <v>75.57880164</v>
      </c>
      <c r="AH51" s="73">
        <f>'Electricity demand (power, aver'!AH51*$AC$1*$AC$3*24/$AC$2</f>
        <v>140.3365556</v>
      </c>
      <c r="AI51" s="73">
        <f>'Electricity demand (power, aver'!AI51*$AC$1*$AC$3*24/$AC$2</f>
        <v>255.3657196</v>
      </c>
      <c r="AJ51" s="73">
        <f>'Electricity demand (power, aver'!AJ51*$AC$1*$AC$3*24/$AC$2</f>
        <v>452.9623932</v>
      </c>
      <c r="AK51" s="73">
        <f>'Electricity demand (power, aver'!AK51*$AC$1*$AC$3*24/$AC$2</f>
        <v>778.5686046</v>
      </c>
      <c r="AL51" s="73">
        <f>'Electricity demand (power, aver'!AL51*$AC$1*$AC$3*24/$AC$2</f>
        <v>1312.375861</v>
      </c>
      <c r="AM51" s="73">
        <f>'Electricity demand (power, aver'!AM51*$AC$1*$AC$3*24/$AC$2</f>
        <v>2118.503827</v>
      </c>
      <c r="AN51" s="73">
        <f>'Electricity demand (power, aver'!AN51*$AC$1*$AC$3*24/$AC$2</f>
        <v>3260.31886</v>
      </c>
      <c r="AO51" s="73">
        <f>'Electricity demand (power, aver'!AO51*$AC$1*$AC$3*24/$AC$2</f>
        <v>4771.321603</v>
      </c>
      <c r="AP51" s="73">
        <f>'Electricity demand (power, aver'!AP51*$AC$1*$AC$3*24/$AC$2</f>
        <v>6638.919047</v>
      </c>
      <c r="AQ51" s="73">
        <f>'Electricity demand (power, aver'!AQ51*$AC$1*$AC$3*24/$AC$2</f>
        <v>8803.021187</v>
      </c>
      <c r="AR51" s="73">
        <f>'Electricity demand (power, aver'!AR51*$AC$1*$AC$3*24/$AC$2</f>
        <v>11171.79475</v>
      </c>
      <c r="AS51" s="73">
        <f>'Electricity demand (power, aver'!AS51*$AC$1*$AC$3*24/$AC$2</f>
        <v>13646.65842</v>
      </c>
      <c r="AT51" s="73">
        <f>'Electricity demand (power, aver'!AT51*$AC$1*$AC$3*24/$AC$2</f>
        <v>0</v>
      </c>
      <c r="AU51" s="73">
        <f>'Electricity demand (power, aver'!AU51*$AC$1*$AC$3*24/$AC$2</f>
        <v>0</v>
      </c>
      <c r="AV51" s="73">
        <f>'Electricity demand (power, aver'!AV51*$AC$1*$AC$3*24/$AC$2</f>
        <v>0</v>
      </c>
      <c r="AW51" s="73">
        <f>'Electricity demand (power, aver'!AW51*$AC$1*$AC$3*24/$AC$2</f>
        <v>0</v>
      </c>
      <c r="AX51" s="73">
        <f>'Electricity demand (power, aver'!AX51*$AC$1*$AC$3*24/$AC$2</f>
        <v>0</v>
      </c>
      <c r="AY51" s="73">
        <f>'Electricity demand (power, aver'!AY51*$AC$1*$AC$3*24/$AC$2</f>
        <v>0</v>
      </c>
      <c r="AZ51" s="73">
        <f>'Electricity demand (power, aver'!AZ51*$AC$1*$AC$3*24/$AC$2</f>
        <v>0</v>
      </c>
      <c r="BA51" s="73">
        <f>'Electricity demand (power, aver'!BA51*$AC$1*$AC$3*24/$AC$2</f>
        <v>0</v>
      </c>
      <c r="BB51" s="73">
        <f>'Electricity demand (power, aver'!BB51*$AC$1*$AC$3*24/$AC$2</f>
        <v>0</v>
      </c>
      <c r="BC51" s="73">
        <f>'Electricity demand (power, aver'!BC51*$AC$1*$AC$3*24/$AC$2</f>
        <v>0</v>
      </c>
      <c r="BD51" s="74">
        <f>'Electricity demand (power, aver'!BD51*$AC$1*$AC$3*24/$AC$2</f>
        <v>0</v>
      </c>
      <c r="BE51" s="3"/>
      <c r="BF51" s="3"/>
      <c r="BG51" s="3"/>
      <c r="BH51" s="3"/>
      <c r="BI51" s="3"/>
      <c r="BJ51" s="3"/>
      <c r="BK51" s="3"/>
      <c r="BL51" s="3"/>
      <c r="BM51" s="3"/>
      <c r="BN51" s="3"/>
    </row>
    <row r="52">
      <c r="A52" s="75"/>
      <c r="E52" s="76" t="s">
        <v>56</v>
      </c>
      <c r="F52" s="73">
        <f>'Electricity demand (power, aver'!F52*$AC$1*$AC$3*24/$AC$2</f>
        <v>0</v>
      </c>
      <c r="G52" s="73">
        <f>'Electricity demand (power, aver'!G52*$AC$1*$AC$3*24/$AC$2</f>
        <v>0</v>
      </c>
      <c r="H52" s="73">
        <f>'Electricity demand (power, aver'!H52*$AC$1*$AC$3*24/$AC$2</f>
        <v>0</v>
      </c>
      <c r="I52" s="73">
        <f>'Electricity demand (power, aver'!I52*$AC$1*$AC$3*24/$AC$2</f>
        <v>0</v>
      </c>
      <c r="J52" s="73">
        <f>'Electricity demand (power, aver'!J52*$AC$1*$AC$3*24/$AC$2</f>
        <v>0</v>
      </c>
      <c r="K52" s="73">
        <f>'Electricity demand (power, aver'!K52*$AC$1*$AC$3*24/$AC$2</f>
        <v>0</v>
      </c>
      <c r="L52" s="73">
        <f>'Electricity demand (power, aver'!L52*$AC$1*$AC$3*24/$AC$2</f>
        <v>0</v>
      </c>
      <c r="M52" s="73">
        <f>'Electricity demand (power, aver'!M52*$AC$1*$AC$3*24/$AC$2</f>
        <v>0</v>
      </c>
      <c r="N52" s="73">
        <f>'Electricity demand (power, aver'!N52*$AC$1*$AC$3*24/$AC$2</f>
        <v>0</v>
      </c>
      <c r="O52" s="73">
        <f>'Electricity demand (power, aver'!O52*$AC$1*$AC$3*24/$AC$2</f>
        <v>0</v>
      </c>
      <c r="P52" s="73">
        <f>'Electricity demand (power, aver'!P52*$AC$1*$AC$3*24/$AC$2</f>
        <v>0</v>
      </c>
      <c r="Q52" s="73">
        <f>'Electricity demand (power, aver'!Q52*$AC$1*$AC$3*24/$AC$2</f>
        <v>0</v>
      </c>
      <c r="R52" s="73">
        <f>'Electricity demand (power, aver'!R52*$AC$1*$AC$3*24/$AC$2</f>
        <v>0</v>
      </c>
      <c r="S52" s="73">
        <f>'Electricity demand (power, aver'!S52*$AC$1*$AC$3*24/$AC$2</f>
        <v>0</v>
      </c>
      <c r="T52" s="73">
        <f>'Electricity demand (power, aver'!T52*$AC$1*$AC$3*24/$AC$2</f>
        <v>0</v>
      </c>
      <c r="U52" s="73">
        <f>'Electricity demand (power, aver'!U52*$AC$1*$AC$3*24/$AC$2</f>
        <v>0</v>
      </c>
      <c r="V52" s="73">
        <f>'Electricity demand (power, aver'!V52*$AC$1*$AC$3*24/$AC$2</f>
        <v>0</v>
      </c>
      <c r="W52" s="73">
        <f>'Electricity demand (power, aver'!W52*$AC$1*$AC$3*24/$AC$2</f>
        <v>0</v>
      </c>
      <c r="X52" s="73">
        <f>'Electricity demand (power, aver'!X52*$AC$1*$AC$3*24/$AC$2</f>
        <v>0</v>
      </c>
      <c r="Y52" s="73">
        <f>'Electricity demand (power, aver'!Y52*$AC$1*$AC$3*24/$AC$2</f>
        <v>0</v>
      </c>
      <c r="Z52" s="73">
        <f>'Electricity demand (power, aver'!Z52*$AC$1*$AC$3*24/$AC$2</f>
        <v>0</v>
      </c>
      <c r="AA52" s="73">
        <f>'Electricity demand (power, aver'!AA52*$AC$1*$AC$3*24/$AC$2</f>
        <v>0</v>
      </c>
      <c r="AB52" s="73">
        <f>'Electricity demand (power, aver'!AB52*$AC$1*$AC$3*24/$AC$2</f>
        <v>0</v>
      </c>
      <c r="AC52" s="73">
        <f>'Electricity demand (power, aver'!AC52*$AC$1*$AC$3*24/$AC$2</f>
        <v>6.214626396</v>
      </c>
      <c r="AD52" s="73">
        <f>'Electricity demand (power, aver'!AD52*$AC$1*$AC$3*24/$AC$2</f>
        <v>12.45478573</v>
      </c>
      <c r="AE52" s="73">
        <f>'Electricity demand (power, aver'!AE52*$AC$1*$AC$3*24/$AC$2</f>
        <v>25.31456742</v>
      </c>
      <c r="AF52" s="73">
        <f>'Electricity demand (power, aver'!AF52*$AC$1*$AC$3*24/$AC$2</f>
        <v>50.80240551</v>
      </c>
      <c r="AG52" s="73">
        <f>'Electricity demand (power, aver'!AG52*$AC$1*$AC$3*24/$AC$2</f>
        <v>100.2088994</v>
      </c>
      <c r="AH52" s="73">
        <f>'Electricity demand (power, aver'!AH52*$AC$1*$AC$3*24/$AC$2</f>
        <v>193.1822996</v>
      </c>
      <c r="AI52" s="73">
        <f>'Electricity demand (power, aver'!AI52*$AC$1*$AC$3*24/$AC$2</f>
        <v>361.5230851</v>
      </c>
      <c r="AJ52" s="73">
        <f>'Electricity demand (power, aver'!AJ52*$AC$1*$AC$3*24/$AC$2</f>
        <v>651.8951473</v>
      </c>
      <c r="AK52" s="73">
        <f>'Electricity demand (power, aver'!AK52*$AC$1*$AC$3*24/$AC$2</f>
        <v>1124.246829</v>
      </c>
      <c r="AL52" s="73">
        <f>'Electricity demand (power, aver'!AL52*$AC$1*$AC$3*24/$AC$2</f>
        <v>1875.994075</v>
      </c>
      <c r="AM52" s="73">
        <f>'Electricity demand (power, aver'!AM52*$AC$1*$AC$3*24/$AC$2</f>
        <v>2961.390834</v>
      </c>
      <c r="AN52" s="73">
        <f>'Electricity demand (power, aver'!AN52*$AC$1*$AC$3*24/$AC$2</f>
        <v>4414.444716</v>
      </c>
      <c r="AO52" s="73">
        <f>'Electricity demand (power, aver'!AO52*$AC$1*$AC$3*24/$AC$2</f>
        <v>6220.734207</v>
      </c>
      <c r="AP52" s="73">
        <f>'Electricity demand (power, aver'!AP52*$AC$1*$AC$3*24/$AC$2</f>
        <v>8317.021151</v>
      </c>
      <c r="AQ52" s="73">
        <f>'Electricity demand (power, aver'!AQ52*$AC$1*$AC$3*24/$AC$2</f>
        <v>10608.27133</v>
      </c>
      <c r="AR52" s="73">
        <f>'Electricity demand (power, aver'!AR52*$AC$1*$AC$3*24/$AC$2</f>
        <v>12993.5211</v>
      </c>
      <c r="AS52" s="73">
        <f>'Electricity demand (power, aver'!AS52*$AC$1*$AC$3*24/$AC$2</f>
        <v>15388.675</v>
      </c>
      <c r="AT52" s="73">
        <f>'Electricity demand (power, aver'!AT52*$AC$1*$AC$3*24/$AC$2</f>
        <v>0</v>
      </c>
      <c r="AU52" s="73">
        <f>'Electricity demand (power, aver'!AU52*$AC$1*$AC$3*24/$AC$2</f>
        <v>0</v>
      </c>
      <c r="AV52" s="73">
        <f>'Electricity demand (power, aver'!AV52*$AC$1*$AC$3*24/$AC$2</f>
        <v>0</v>
      </c>
      <c r="AW52" s="73">
        <f>'Electricity demand (power, aver'!AW52*$AC$1*$AC$3*24/$AC$2</f>
        <v>0</v>
      </c>
      <c r="AX52" s="73">
        <f>'Electricity demand (power, aver'!AX52*$AC$1*$AC$3*24/$AC$2</f>
        <v>0</v>
      </c>
      <c r="AY52" s="73">
        <f>'Electricity demand (power, aver'!AY52*$AC$1*$AC$3*24/$AC$2</f>
        <v>0</v>
      </c>
      <c r="AZ52" s="73">
        <f>'Electricity demand (power, aver'!AZ52*$AC$1*$AC$3*24/$AC$2</f>
        <v>0</v>
      </c>
      <c r="BA52" s="73">
        <f>'Electricity demand (power, aver'!BA52*$AC$1*$AC$3*24/$AC$2</f>
        <v>0</v>
      </c>
      <c r="BB52" s="73">
        <f>'Electricity demand (power, aver'!BB52*$AC$1*$AC$3*24/$AC$2</f>
        <v>0</v>
      </c>
      <c r="BC52" s="73">
        <f>'Electricity demand (power, aver'!BC52*$AC$1*$AC$3*24/$AC$2</f>
        <v>0</v>
      </c>
      <c r="BD52" s="74">
        <f>'Electricity demand (power, aver'!BD52*$AC$1*$AC$3*24/$AC$2</f>
        <v>0</v>
      </c>
      <c r="BE52" s="3"/>
      <c r="BF52" s="3"/>
      <c r="BG52" s="3"/>
      <c r="BH52" s="3"/>
      <c r="BI52" s="3"/>
      <c r="BJ52" s="3"/>
      <c r="BK52" s="3"/>
      <c r="BL52" s="3"/>
      <c r="BM52" s="3"/>
      <c r="BN52" s="3"/>
    </row>
    <row r="53">
      <c r="A53" s="75"/>
      <c r="E53" s="76" t="s">
        <v>55</v>
      </c>
      <c r="F53" s="73">
        <f>'Electricity demand (power, aver'!F53*$AC$1*$AC$3*24/$AC$2</f>
        <v>0</v>
      </c>
      <c r="G53" s="73">
        <f>'Electricity demand (power, aver'!G53*$AC$1*$AC$3*24/$AC$2</f>
        <v>0</v>
      </c>
      <c r="H53" s="73">
        <f>'Electricity demand (power, aver'!H53*$AC$1*$AC$3*24/$AC$2</f>
        <v>0</v>
      </c>
      <c r="I53" s="73">
        <f>'Electricity demand (power, aver'!I53*$AC$1*$AC$3*24/$AC$2</f>
        <v>0</v>
      </c>
      <c r="J53" s="73">
        <f>'Electricity demand (power, aver'!J53*$AC$1*$AC$3*24/$AC$2</f>
        <v>0</v>
      </c>
      <c r="K53" s="73">
        <f>'Electricity demand (power, aver'!K53*$AC$1*$AC$3*24/$AC$2</f>
        <v>0</v>
      </c>
      <c r="L53" s="73">
        <f>'Electricity demand (power, aver'!L53*$AC$1*$AC$3*24/$AC$2</f>
        <v>0</v>
      </c>
      <c r="M53" s="73">
        <f>'Electricity demand (power, aver'!M53*$AC$1*$AC$3*24/$AC$2</f>
        <v>0</v>
      </c>
      <c r="N53" s="73">
        <f>'Electricity demand (power, aver'!N53*$AC$1*$AC$3*24/$AC$2</f>
        <v>0</v>
      </c>
      <c r="O53" s="73">
        <f>'Electricity demand (power, aver'!O53*$AC$1*$AC$3*24/$AC$2</f>
        <v>0</v>
      </c>
      <c r="P53" s="73">
        <f>'Electricity demand (power, aver'!P53*$AC$1*$AC$3*24/$AC$2</f>
        <v>0</v>
      </c>
      <c r="Q53" s="73">
        <f>'Electricity demand (power, aver'!Q53*$AC$1*$AC$3*24/$AC$2</f>
        <v>0</v>
      </c>
      <c r="R53" s="73">
        <f>'Electricity demand (power, aver'!R53*$AC$1*$AC$3*24/$AC$2</f>
        <v>0</v>
      </c>
      <c r="S53" s="73">
        <f>'Electricity demand (power, aver'!S53*$AC$1*$AC$3*24/$AC$2</f>
        <v>0</v>
      </c>
      <c r="T53" s="73">
        <f>'Electricity demand (power, aver'!T53*$AC$1*$AC$3*24/$AC$2</f>
        <v>0</v>
      </c>
      <c r="U53" s="73">
        <f>'Electricity demand (power, aver'!U53*$AC$1*$AC$3*24/$AC$2</f>
        <v>0</v>
      </c>
      <c r="V53" s="73">
        <f>'Electricity demand (power, aver'!V53*$AC$1*$AC$3*24/$AC$2</f>
        <v>0</v>
      </c>
      <c r="W53" s="73">
        <f>'Electricity demand (power, aver'!W53*$AC$1*$AC$3*24/$AC$2</f>
        <v>0</v>
      </c>
      <c r="X53" s="73">
        <f>'Electricity demand (power, aver'!X53*$AC$1*$AC$3*24/$AC$2</f>
        <v>0</v>
      </c>
      <c r="Y53" s="73">
        <f>'Electricity demand (power, aver'!Y53*$AC$1*$AC$3*24/$AC$2</f>
        <v>0</v>
      </c>
      <c r="Z53" s="73">
        <f>'Electricity demand (power, aver'!Z53*$AC$1*$AC$3*24/$AC$2</f>
        <v>0</v>
      </c>
      <c r="AA53" s="73">
        <f>'Electricity demand (power, aver'!AA53*$AC$1*$AC$3*24/$AC$2</f>
        <v>0</v>
      </c>
      <c r="AB53" s="73">
        <f>'Electricity demand (power, aver'!AB53*$AC$1*$AC$3*24/$AC$2</f>
        <v>0</v>
      </c>
      <c r="AC53" s="73">
        <f>'Electricity demand (power, aver'!AC53*$AC$1*$AC$3*24/$AC$2</f>
        <v>9.030044689</v>
      </c>
      <c r="AD53" s="73">
        <f>'Electricity demand (power, aver'!AD53*$AC$1*$AC$3*24/$AC$2</f>
        <v>20.08261248</v>
      </c>
      <c r="AE53" s="73">
        <f>'Electricity demand (power, aver'!AE53*$AC$1*$AC$3*24/$AC$2</f>
        <v>44.78791465</v>
      </c>
      <c r="AF53" s="73">
        <f>'Electricity demand (power, aver'!AF53*$AC$1*$AC$3*24/$AC$2</f>
        <v>96.94039393</v>
      </c>
      <c r="AG53" s="73">
        <f>'Electricity demand (power, aver'!AG53*$AC$1*$AC$3*24/$AC$2</f>
        <v>201.2629883</v>
      </c>
      <c r="AH53" s="73">
        <f>'Electricity demand (power, aver'!AH53*$AC$1*$AC$3*24/$AC$2</f>
        <v>395.7813428</v>
      </c>
      <c r="AI53" s="73">
        <f>'Electricity demand (power, aver'!AI53*$AC$1*$AC$3*24/$AC$2</f>
        <v>729.2568466</v>
      </c>
      <c r="AJ53" s="73">
        <f>'Electricity demand (power, aver'!AJ53*$AC$1*$AC$3*24/$AC$2</f>
        <v>1251.514514</v>
      </c>
      <c r="AK53" s="73">
        <f>'Electricity demand (power, aver'!AK53*$AC$1*$AC$3*24/$AC$2</f>
        <v>2000.898473</v>
      </c>
      <c r="AL53" s="73">
        <f>'Electricity demand (power, aver'!AL53*$AC$1*$AC$3*24/$AC$2</f>
        <v>3050.581677</v>
      </c>
      <c r="AM53" s="73">
        <f>'Electricity demand (power, aver'!AM53*$AC$1*$AC$3*24/$AC$2</f>
        <v>4388.734883</v>
      </c>
      <c r="AN53" s="73">
        <f>'Electricity demand (power, aver'!AN53*$AC$1*$AC$3*24/$AC$2</f>
        <v>6002.647719</v>
      </c>
      <c r="AO53" s="73">
        <f>'Electricity demand (power, aver'!AO53*$AC$1*$AC$3*24/$AC$2</f>
        <v>7855.543859</v>
      </c>
      <c r="AP53" s="73">
        <f>'Electricity demand (power, aver'!AP53*$AC$1*$AC$3*24/$AC$2</f>
        <v>9889.982347</v>
      </c>
      <c r="AQ53" s="73">
        <f>'Electricity demand (power, aver'!AQ53*$AC$1*$AC$3*24/$AC$2</f>
        <v>12037.44968</v>
      </c>
      <c r="AR53" s="73">
        <f>'Electricity demand (power, aver'!AR53*$AC$1*$AC$3*24/$AC$2</f>
        <v>14231.74643</v>
      </c>
      <c r="AS53" s="73">
        <f>'Electricity demand (power, aver'!AS53*$AC$1*$AC$3*24/$AC$2</f>
        <v>16420.85476</v>
      </c>
      <c r="AT53" s="73">
        <f>'Electricity demand (power, aver'!AT53*$AC$1*$AC$3*24/$AC$2</f>
        <v>0</v>
      </c>
      <c r="AU53" s="73">
        <f>'Electricity demand (power, aver'!AU53*$AC$1*$AC$3*24/$AC$2</f>
        <v>0</v>
      </c>
      <c r="AV53" s="73">
        <f>'Electricity demand (power, aver'!AV53*$AC$1*$AC$3*24/$AC$2</f>
        <v>0</v>
      </c>
      <c r="AW53" s="73">
        <f>'Electricity demand (power, aver'!AW53*$AC$1*$AC$3*24/$AC$2</f>
        <v>0</v>
      </c>
      <c r="AX53" s="73">
        <f>'Electricity demand (power, aver'!AX53*$AC$1*$AC$3*24/$AC$2</f>
        <v>0</v>
      </c>
      <c r="AY53" s="73">
        <f>'Electricity demand (power, aver'!AY53*$AC$1*$AC$3*24/$AC$2</f>
        <v>0</v>
      </c>
      <c r="AZ53" s="73">
        <f>'Electricity demand (power, aver'!AZ53*$AC$1*$AC$3*24/$AC$2</f>
        <v>0</v>
      </c>
      <c r="BA53" s="73">
        <f>'Electricity demand (power, aver'!BA53*$AC$1*$AC$3*24/$AC$2</f>
        <v>0</v>
      </c>
      <c r="BB53" s="73">
        <f>'Electricity demand (power, aver'!BB53*$AC$1*$AC$3*24/$AC$2</f>
        <v>0</v>
      </c>
      <c r="BC53" s="73">
        <f>'Electricity demand (power, aver'!BC53*$AC$1*$AC$3*24/$AC$2</f>
        <v>0</v>
      </c>
      <c r="BD53" s="74">
        <f>'Electricity demand (power, aver'!BD53*$AC$1*$AC$3*24/$AC$2</f>
        <v>0</v>
      </c>
      <c r="BE53" s="3"/>
      <c r="BF53" s="3"/>
      <c r="BG53" s="3"/>
      <c r="BH53" s="3"/>
      <c r="BI53" s="3"/>
      <c r="BJ53" s="3"/>
      <c r="BK53" s="3"/>
      <c r="BL53" s="3"/>
      <c r="BM53" s="3"/>
      <c r="BN53" s="3"/>
    </row>
    <row r="54">
      <c r="A54" s="75"/>
      <c r="D54" s="77" t="s">
        <v>56</v>
      </c>
      <c r="E54" s="76" t="s">
        <v>57</v>
      </c>
      <c r="F54" s="73">
        <f>'Electricity demand (power, aver'!F54*$AC$1*$AC$3*24/$AC$2</f>
        <v>0</v>
      </c>
      <c r="G54" s="73">
        <f>'Electricity demand (power, aver'!G54*$AC$1*$AC$3*24/$AC$2</f>
        <v>0</v>
      </c>
      <c r="H54" s="73">
        <f>'Electricity demand (power, aver'!H54*$AC$1*$AC$3*24/$AC$2</f>
        <v>0</v>
      </c>
      <c r="I54" s="73">
        <f>'Electricity demand (power, aver'!I54*$AC$1*$AC$3*24/$AC$2</f>
        <v>0</v>
      </c>
      <c r="J54" s="73">
        <f>'Electricity demand (power, aver'!J54*$AC$1*$AC$3*24/$AC$2</f>
        <v>0</v>
      </c>
      <c r="K54" s="73">
        <f>'Electricity demand (power, aver'!K54*$AC$1*$AC$3*24/$AC$2</f>
        <v>0</v>
      </c>
      <c r="L54" s="73">
        <f>'Electricity demand (power, aver'!L54*$AC$1*$AC$3*24/$AC$2</f>
        <v>0</v>
      </c>
      <c r="M54" s="73">
        <f>'Electricity demand (power, aver'!M54*$AC$1*$AC$3*24/$AC$2</f>
        <v>0</v>
      </c>
      <c r="N54" s="73">
        <f>'Electricity demand (power, aver'!N54*$AC$1*$AC$3*24/$AC$2</f>
        <v>0</v>
      </c>
      <c r="O54" s="73">
        <f>'Electricity demand (power, aver'!O54*$AC$1*$AC$3*24/$AC$2</f>
        <v>0</v>
      </c>
      <c r="P54" s="73">
        <f>'Electricity demand (power, aver'!P54*$AC$1*$AC$3*24/$AC$2</f>
        <v>0</v>
      </c>
      <c r="Q54" s="73">
        <f>'Electricity demand (power, aver'!Q54*$AC$1*$AC$3*24/$AC$2</f>
        <v>0</v>
      </c>
      <c r="R54" s="73">
        <f>'Electricity demand (power, aver'!R54*$AC$1*$AC$3*24/$AC$2</f>
        <v>0</v>
      </c>
      <c r="S54" s="73">
        <f>'Electricity demand (power, aver'!S54*$AC$1*$AC$3*24/$AC$2</f>
        <v>0</v>
      </c>
      <c r="T54" s="73">
        <f>'Electricity demand (power, aver'!T54*$AC$1*$AC$3*24/$AC$2</f>
        <v>0</v>
      </c>
      <c r="U54" s="73">
        <f>'Electricity demand (power, aver'!U54*$AC$1*$AC$3*24/$AC$2</f>
        <v>0</v>
      </c>
      <c r="V54" s="73">
        <f>'Electricity demand (power, aver'!V54*$AC$1*$AC$3*24/$AC$2</f>
        <v>0</v>
      </c>
      <c r="W54" s="73">
        <f>'Electricity demand (power, aver'!W54*$AC$1*$AC$3*24/$AC$2</f>
        <v>0</v>
      </c>
      <c r="X54" s="73">
        <f>'Electricity demand (power, aver'!X54*$AC$1*$AC$3*24/$AC$2</f>
        <v>0</v>
      </c>
      <c r="Y54" s="73">
        <f>'Electricity demand (power, aver'!Y54*$AC$1*$AC$3*24/$AC$2</f>
        <v>0</v>
      </c>
      <c r="Z54" s="73">
        <f>'Electricity demand (power, aver'!Z54*$AC$1*$AC$3*24/$AC$2</f>
        <v>0</v>
      </c>
      <c r="AA54" s="73">
        <f>'Electricity demand (power, aver'!AA54*$AC$1*$AC$3*24/$AC$2</f>
        <v>0</v>
      </c>
      <c r="AB54" s="73">
        <f>'Electricity demand (power, aver'!AB54*$AC$1*$AC$3*24/$AC$2</f>
        <v>0</v>
      </c>
      <c r="AC54" s="73">
        <f>'Electricity demand (power, aver'!AC54*$AC$1*$AC$3*24/$AC$2</f>
        <v>19.36381431</v>
      </c>
      <c r="AD54" s="73">
        <f>'Electricity demand (power, aver'!AD54*$AC$1*$AC$3*24/$AC$2</f>
        <v>40.22650511</v>
      </c>
      <c r="AE54" s="73">
        <f>'Electricity demand (power, aver'!AE54*$AC$1*$AC$3*24/$AC$2</f>
        <v>83.70947651</v>
      </c>
      <c r="AF54" s="73">
        <f>'Electricity demand (power, aver'!AF54*$AC$1*$AC$3*24/$AC$2</f>
        <v>169.0426337</v>
      </c>
      <c r="AG54" s="73">
        <f>'Electricity demand (power, aver'!AG54*$AC$1*$AC$3*24/$AC$2</f>
        <v>327.9798003</v>
      </c>
      <c r="AH54" s="73">
        <f>'Electricity demand (power, aver'!AH54*$AC$1*$AC$3*24/$AC$2</f>
        <v>605.1237152</v>
      </c>
      <c r="AI54" s="73">
        <f>'Electricity demand (power, aver'!AI54*$AC$1*$AC$3*24/$AC$2</f>
        <v>1052.456997</v>
      </c>
      <c r="AJ54" s="73">
        <f>'Electricity demand (power, aver'!AJ54*$AC$1*$AC$3*24/$AC$2</f>
        <v>1716.829571</v>
      </c>
      <c r="AK54" s="73">
        <f>'Electricity demand (power, aver'!AK54*$AC$1*$AC$3*24/$AC$2</f>
        <v>2625.592652</v>
      </c>
      <c r="AL54" s="73">
        <f>'Electricity demand (power, aver'!AL54*$AC$1*$AC$3*24/$AC$2</f>
        <v>3846.991848</v>
      </c>
      <c r="AM54" s="73">
        <f>'Electricity demand (power, aver'!AM54*$AC$1*$AC$3*24/$AC$2</f>
        <v>5335.428407</v>
      </c>
      <c r="AN54" s="73">
        <f>'Electricity demand (power, aver'!AN54*$AC$1*$AC$3*24/$AC$2</f>
        <v>7052.039036</v>
      </c>
      <c r="AO54" s="73">
        <f>'Electricity demand (power, aver'!AO54*$AC$1*$AC$3*24/$AC$2</f>
        <v>8941.710937</v>
      </c>
      <c r="AP54" s="73">
        <f>'Electricity demand (power, aver'!AP54*$AC$1*$AC$3*24/$AC$2</f>
        <v>10942.87025</v>
      </c>
      <c r="AQ54" s="73">
        <f>'Electricity demand (power, aver'!AQ54*$AC$1*$AC$3*24/$AC$2</f>
        <v>12997.72812</v>
      </c>
      <c r="AR54" s="73">
        <f>'Electricity demand (power, aver'!AR54*$AC$1*$AC$3*24/$AC$2</f>
        <v>15060.58218</v>
      </c>
      <c r="AS54" s="73">
        <f>'Electricity demand (power, aver'!AS54*$AC$1*$AC$3*24/$AC$2</f>
        <v>17102.17464</v>
      </c>
      <c r="AT54" s="73">
        <f>'Electricity demand (power, aver'!AT54*$AC$1*$AC$3*24/$AC$2</f>
        <v>0</v>
      </c>
      <c r="AU54" s="73">
        <f>'Electricity demand (power, aver'!AU54*$AC$1*$AC$3*24/$AC$2</f>
        <v>0</v>
      </c>
      <c r="AV54" s="73">
        <f>'Electricity demand (power, aver'!AV54*$AC$1*$AC$3*24/$AC$2</f>
        <v>0</v>
      </c>
      <c r="AW54" s="73">
        <f>'Electricity demand (power, aver'!AW54*$AC$1*$AC$3*24/$AC$2</f>
        <v>0</v>
      </c>
      <c r="AX54" s="73">
        <f>'Electricity demand (power, aver'!AX54*$AC$1*$AC$3*24/$AC$2</f>
        <v>0</v>
      </c>
      <c r="AY54" s="73">
        <f>'Electricity demand (power, aver'!AY54*$AC$1*$AC$3*24/$AC$2</f>
        <v>0</v>
      </c>
      <c r="AZ54" s="73">
        <f>'Electricity demand (power, aver'!AZ54*$AC$1*$AC$3*24/$AC$2</f>
        <v>0</v>
      </c>
      <c r="BA54" s="73">
        <f>'Electricity demand (power, aver'!BA54*$AC$1*$AC$3*24/$AC$2</f>
        <v>0</v>
      </c>
      <c r="BB54" s="73">
        <f>'Electricity demand (power, aver'!BB54*$AC$1*$AC$3*24/$AC$2</f>
        <v>0</v>
      </c>
      <c r="BC54" s="73">
        <f>'Electricity demand (power, aver'!BC54*$AC$1*$AC$3*24/$AC$2</f>
        <v>0</v>
      </c>
      <c r="BD54" s="74">
        <f>'Electricity demand (power, aver'!BD54*$AC$1*$AC$3*24/$AC$2</f>
        <v>0</v>
      </c>
      <c r="BE54" s="3"/>
      <c r="BF54" s="3"/>
      <c r="BG54" s="3"/>
      <c r="BH54" s="3"/>
      <c r="BI54" s="3"/>
      <c r="BJ54" s="3"/>
      <c r="BK54" s="3"/>
      <c r="BL54" s="3"/>
      <c r="BM54" s="3"/>
      <c r="BN54" s="3"/>
    </row>
    <row r="55">
      <c r="A55" s="75"/>
      <c r="E55" s="76" t="s">
        <v>56</v>
      </c>
      <c r="F55" s="73">
        <f>'Electricity demand (power, aver'!F55*$AC$1*$AC$3*24/$AC$2</f>
        <v>0</v>
      </c>
      <c r="G55" s="73">
        <f>'Electricity demand (power, aver'!G55*$AC$1*$AC$3*24/$AC$2</f>
        <v>0</v>
      </c>
      <c r="H55" s="73">
        <f>'Electricity demand (power, aver'!H55*$AC$1*$AC$3*24/$AC$2</f>
        <v>0</v>
      </c>
      <c r="I55" s="73">
        <f>'Electricity demand (power, aver'!I55*$AC$1*$AC$3*24/$AC$2</f>
        <v>0</v>
      </c>
      <c r="J55" s="73">
        <f>'Electricity demand (power, aver'!J55*$AC$1*$AC$3*24/$AC$2</f>
        <v>0</v>
      </c>
      <c r="K55" s="73">
        <f>'Electricity demand (power, aver'!K55*$AC$1*$AC$3*24/$AC$2</f>
        <v>0</v>
      </c>
      <c r="L55" s="73">
        <f>'Electricity demand (power, aver'!L55*$AC$1*$AC$3*24/$AC$2</f>
        <v>0</v>
      </c>
      <c r="M55" s="73">
        <f>'Electricity demand (power, aver'!M55*$AC$1*$AC$3*24/$AC$2</f>
        <v>0</v>
      </c>
      <c r="N55" s="73">
        <f>'Electricity demand (power, aver'!N55*$AC$1*$AC$3*24/$AC$2</f>
        <v>0</v>
      </c>
      <c r="O55" s="73">
        <f>'Electricity demand (power, aver'!O55*$AC$1*$AC$3*24/$AC$2</f>
        <v>0</v>
      </c>
      <c r="P55" s="73">
        <f>'Electricity demand (power, aver'!P55*$AC$1*$AC$3*24/$AC$2</f>
        <v>0</v>
      </c>
      <c r="Q55" s="73">
        <f>'Electricity demand (power, aver'!Q55*$AC$1*$AC$3*24/$AC$2</f>
        <v>0</v>
      </c>
      <c r="R55" s="73">
        <f>'Electricity demand (power, aver'!R55*$AC$1*$AC$3*24/$AC$2</f>
        <v>0</v>
      </c>
      <c r="S55" s="73">
        <f>'Electricity demand (power, aver'!S55*$AC$1*$AC$3*24/$AC$2</f>
        <v>0</v>
      </c>
      <c r="T55" s="73">
        <f>'Electricity demand (power, aver'!T55*$AC$1*$AC$3*24/$AC$2</f>
        <v>0</v>
      </c>
      <c r="U55" s="73">
        <f>'Electricity demand (power, aver'!U55*$AC$1*$AC$3*24/$AC$2</f>
        <v>0</v>
      </c>
      <c r="V55" s="73">
        <f>'Electricity demand (power, aver'!V55*$AC$1*$AC$3*24/$AC$2</f>
        <v>0</v>
      </c>
      <c r="W55" s="73">
        <f>'Electricity demand (power, aver'!W55*$AC$1*$AC$3*24/$AC$2</f>
        <v>0</v>
      </c>
      <c r="X55" s="73">
        <f>'Electricity demand (power, aver'!X55*$AC$1*$AC$3*24/$AC$2</f>
        <v>0</v>
      </c>
      <c r="Y55" s="73">
        <f>'Electricity demand (power, aver'!Y55*$AC$1*$AC$3*24/$AC$2</f>
        <v>0</v>
      </c>
      <c r="Z55" s="73">
        <f>'Electricity demand (power, aver'!Z55*$AC$1*$AC$3*24/$AC$2</f>
        <v>0</v>
      </c>
      <c r="AA55" s="73">
        <f>'Electricity demand (power, aver'!AA55*$AC$1*$AC$3*24/$AC$2</f>
        <v>0</v>
      </c>
      <c r="AB55" s="73">
        <f>'Electricity demand (power, aver'!AB55*$AC$1*$AC$3*24/$AC$2</f>
        <v>0</v>
      </c>
      <c r="AC55" s="73">
        <f>'Electricity demand (power, aver'!AC55*$AC$1*$AC$3*24/$AC$2</f>
        <v>20.92083888</v>
      </c>
      <c r="AD55" s="73">
        <f>'Electricity demand (power, aver'!AD55*$AC$1*$AC$3*24/$AC$2</f>
        <v>45.97368234</v>
      </c>
      <c r="AE55" s="73">
        <f>'Electricity demand (power, aver'!AE55*$AC$1*$AC$3*24/$AC$2</f>
        <v>100.9496286</v>
      </c>
      <c r="AF55" s="73">
        <f>'Electricity demand (power, aver'!AF55*$AC$1*$AC$3*24/$AC$2</f>
        <v>214.3190467</v>
      </c>
      <c r="AG55" s="73">
        <f>'Electricity demand (power, aver'!AG55*$AC$1*$AC$3*24/$AC$2</f>
        <v>434.8639312</v>
      </c>
      <c r="AH55" s="73">
        <f>'Electricity demand (power, aver'!AH55*$AC$1*$AC$3*24/$AC$2</f>
        <v>832.9917344</v>
      </c>
      <c r="AI55" s="73">
        <f>'Electricity demand (power, aver'!AI55*$AC$1*$AC$3*24/$AC$2</f>
        <v>1489.970937</v>
      </c>
      <c r="AJ55" s="73">
        <f>'Electricity demand (power, aver'!AJ55*$AC$1*$AC$3*24/$AC$2</f>
        <v>2470.82955</v>
      </c>
      <c r="AK55" s="73">
        <f>'Electricity demand (power, aver'!AK55*$AC$1*$AC$3*24/$AC$2</f>
        <v>3791.334758</v>
      </c>
      <c r="AL55" s="73">
        <f>'Electricity demand (power, aver'!AL55*$AC$1*$AC$3*24/$AC$2</f>
        <v>5499.136436</v>
      </c>
      <c r="AM55" s="73">
        <f>'Electricity demand (power, aver'!AM55*$AC$1*$AC$3*24/$AC$2</f>
        <v>7458.229992</v>
      </c>
      <c r="AN55" s="73">
        <f>'Electricity demand (power, aver'!AN55*$AC$1*$AC$3*24/$AC$2</f>
        <v>9548.402411</v>
      </c>
      <c r="AO55" s="73">
        <f>'Electricity demand (power, aver'!AO55*$AC$1*$AC$3*24/$AC$2</f>
        <v>11657.98739</v>
      </c>
      <c r="AP55" s="73">
        <f>'Electricity demand (power, aver'!AP55*$AC$1*$AC$3*24/$AC$2</f>
        <v>13708.87078</v>
      </c>
      <c r="AQ55" s="73">
        <f>'Electricity demand (power, aver'!AQ55*$AC$1*$AC$3*24/$AC$2</f>
        <v>15663.19377</v>
      </c>
      <c r="AR55" s="73">
        <f>'Electricity demand (power, aver'!AR55*$AC$1*$AC$3*24/$AC$2</f>
        <v>17516.43282</v>
      </c>
      <c r="AS55" s="73">
        <f>'Electricity demand (power, aver'!AS55*$AC$1*$AC$3*24/$AC$2</f>
        <v>19285.29309</v>
      </c>
      <c r="AT55" s="73">
        <f>'Electricity demand (power, aver'!AT55*$AC$1*$AC$3*24/$AC$2</f>
        <v>0</v>
      </c>
      <c r="AU55" s="73">
        <f>'Electricity demand (power, aver'!AU55*$AC$1*$AC$3*24/$AC$2</f>
        <v>0</v>
      </c>
      <c r="AV55" s="73">
        <f>'Electricity demand (power, aver'!AV55*$AC$1*$AC$3*24/$AC$2</f>
        <v>0</v>
      </c>
      <c r="AW55" s="73">
        <f>'Electricity demand (power, aver'!AW55*$AC$1*$AC$3*24/$AC$2</f>
        <v>0</v>
      </c>
      <c r="AX55" s="73">
        <f>'Electricity demand (power, aver'!AX55*$AC$1*$AC$3*24/$AC$2</f>
        <v>0</v>
      </c>
      <c r="AY55" s="73">
        <f>'Electricity demand (power, aver'!AY55*$AC$1*$AC$3*24/$AC$2</f>
        <v>0</v>
      </c>
      <c r="AZ55" s="73">
        <f>'Electricity demand (power, aver'!AZ55*$AC$1*$AC$3*24/$AC$2</f>
        <v>0</v>
      </c>
      <c r="BA55" s="73">
        <f>'Electricity demand (power, aver'!BA55*$AC$1*$AC$3*24/$AC$2</f>
        <v>0</v>
      </c>
      <c r="BB55" s="73">
        <f>'Electricity demand (power, aver'!BB55*$AC$1*$AC$3*24/$AC$2</f>
        <v>0</v>
      </c>
      <c r="BC55" s="73">
        <f>'Electricity demand (power, aver'!BC55*$AC$1*$AC$3*24/$AC$2</f>
        <v>0</v>
      </c>
      <c r="BD55" s="74">
        <f>'Electricity demand (power, aver'!BD55*$AC$1*$AC$3*24/$AC$2</f>
        <v>0</v>
      </c>
      <c r="BE55" s="3"/>
      <c r="BF55" s="3"/>
      <c r="BG55" s="3"/>
      <c r="BH55" s="3"/>
      <c r="BI55" s="3"/>
      <c r="BJ55" s="3"/>
      <c r="BK55" s="3"/>
      <c r="BL55" s="3"/>
      <c r="BM55" s="3"/>
      <c r="BN55" s="3"/>
    </row>
    <row r="56">
      <c r="A56" s="75"/>
      <c r="E56" s="76" t="s">
        <v>55</v>
      </c>
      <c r="F56" s="73">
        <f>'Electricity demand (power, aver'!F56*$AC$1*$AC$3*24/$AC$2</f>
        <v>0</v>
      </c>
      <c r="G56" s="73">
        <f>'Electricity demand (power, aver'!G56*$AC$1*$AC$3*24/$AC$2</f>
        <v>0</v>
      </c>
      <c r="H56" s="73">
        <f>'Electricity demand (power, aver'!H56*$AC$1*$AC$3*24/$AC$2</f>
        <v>0</v>
      </c>
      <c r="I56" s="73">
        <f>'Electricity demand (power, aver'!I56*$AC$1*$AC$3*24/$AC$2</f>
        <v>0</v>
      </c>
      <c r="J56" s="73">
        <f>'Electricity demand (power, aver'!J56*$AC$1*$AC$3*24/$AC$2</f>
        <v>0</v>
      </c>
      <c r="K56" s="73">
        <f>'Electricity demand (power, aver'!K56*$AC$1*$AC$3*24/$AC$2</f>
        <v>0</v>
      </c>
      <c r="L56" s="73">
        <f>'Electricity demand (power, aver'!L56*$AC$1*$AC$3*24/$AC$2</f>
        <v>0</v>
      </c>
      <c r="M56" s="73">
        <f>'Electricity demand (power, aver'!M56*$AC$1*$AC$3*24/$AC$2</f>
        <v>0</v>
      </c>
      <c r="N56" s="73">
        <f>'Electricity demand (power, aver'!N56*$AC$1*$AC$3*24/$AC$2</f>
        <v>0</v>
      </c>
      <c r="O56" s="73">
        <f>'Electricity demand (power, aver'!O56*$AC$1*$AC$3*24/$AC$2</f>
        <v>0</v>
      </c>
      <c r="P56" s="73">
        <f>'Electricity demand (power, aver'!P56*$AC$1*$AC$3*24/$AC$2</f>
        <v>0</v>
      </c>
      <c r="Q56" s="73">
        <f>'Electricity demand (power, aver'!Q56*$AC$1*$AC$3*24/$AC$2</f>
        <v>0</v>
      </c>
      <c r="R56" s="73">
        <f>'Electricity demand (power, aver'!R56*$AC$1*$AC$3*24/$AC$2</f>
        <v>0</v>
      </c>
      <c r="S56" s="73">
        <f>'Electricity demand (power, aver'!S56*$AC$1*$AC$3*24/$AC$2</f>
        <v>0</v>
      </c>
      <c r="T56" s="73">
        <f>'Electricity demand (power, aver'!T56*$AC$1*$AC$3*24/$AC$2</f>
        <v>0</v>
      </c>
      <c r="U56" s="73">
        <f>'Electricity demand (power, aver'!U56*$AC$1*$AC$3*24/$AC$2</f>
        <v>0</v>
      </c>
      <c r="V56" s="73">
        <f>'Electricity demand (power, aver'!V56*$AC$1*$AC$3*24/$AC$2</f>
        <v>0</v>
      </c>
      <c r="W56" s="73">
        <f>'Electricity demand (power, aver'!W56*$AC$1*$AC$3*24/$AC$2</f>
        <v>0</v>
      </c>
      <c r="X56" s="73">
        <f>'Electricity demand (power, aver'!X56*$AC$1*$AC$3*24/$AC$2</f>
        <v>0</v>
      </c>
      <c r="Y56" s="73">
        <f>'Electricity demand (power, aver'!Y56*$AC$1*$AC$3*24/$AC$2</f>
        <v>0</v>
      </c>
      <c r="Z56" s="73">
        <f>'Electricity demand (power, aver'!Z56*$AC$1*$AC$3*24/$AC$2</f>
        <v>0</v>
      </c>
      <c r="AA56" s="73">
        <f>'Electricity demand (power, aver'!AA56*$AC$1*$AC$3*24/$AC$2</f>
        <v>0</v>
      </c>
      <c r="AB56" s="73">
        <f>'Electricity demand (power, aver'!AB56*$AC$1*$AC$3*24/$AC$2</f>
        <v>0</v>
      </c>
      <c r="AC56" s="73">
        <f>'Electricity demand (power, aver'!AC56*$AC$1*$AC$3*24/$AC$2</f>
        <v>30.39862704</v>
      </c>
      <c r="AD56" s="73">
        <f>'Electricity demand (power, aver'!AD56*$AC$1*$AC$3*24/$AC$2</f>
        <v>74.12986999</v>
      </c>
      <c r="AE56" s="73">
        <f>'Electricity demand (power, aver'!AE56*$AC$1*$AC$3*24/$AC$2</f>
        <v>178.605594</v>
      </c>
      <c r="AF56" s="73">
        <f>'Electricity demand (power, aver'!AF56*$AC$1*$AC$3*24/$AC$2</f>
        <v>408.9604144</v>
      </c>
      <c r="AG56" s="73">
        <f>'Electricity demand (power, aver'!AG56*$AC$1*$AC$3*24/$AC$2</f>
        <v>873.3956253</v>
      </c>
      <c r="AH56" s="73">
        <f>'Electricity demand (power, aver'!AH56*$AC$1*$AC$3*24/$AC$2</f>
        <v>1706.587963</v>
      </c>
      <c r="AI56" s="73">
        <f>'Electricity demand (power, aver'!AI56*$AC$1*$AC$3*24/$AC$2</f>
        <v>3005.538378</v>
      </c>
      <c r="AJ56" s="73">
        <f>'Electricity demand (power, aver'!AJ56*$AC$1*$AC$3*24/$AC$2</f>
        <v>4743.522108</v>
      </c>
      <c r="AK56" s="73">
        <f>'Electricity demand (power, aver'!AK56*$AC$1*$AC$3*24/$AC$2</f>
        <v>6747.69609</v>
      </c>
      <c r="AL56" s="73">
        <f>'Electricity demand (power, aver'!AL56*$AC$1*$AC$3*24/$AC$2</f>
        <v>8942.226992</v>
      </c>
      <c r="AM56" s="73">
        <f>'Electricity demand (power, aver'!AM56*$AC$1*$AC$3*24/$AC$2</f>
        <v>11052.98016</v>
      </c>
      <c r="AN56" s="73">
        <f>'Electricity demand (power, aver'!AN56*$AC$1*$AC$3*24/$AC$2</f>
        <v>12983.67057</v>
      </c>
      <c r="AO56" s="73">
        <f>'Electricity demand (power, aver'!AO56*$AC$1*$AC$3*24/$AC$2</f>
        <v>14721.7078</v>
      </c>
      <c r="AP56" s="73">
        <f>'Electricity demand (power, aver'!AP56*$AC$1*$AC$3*24/$AC$2</f>
        <v>16301.5685</v>
      </c>
      <c r="AQ56" s="73">
        <f>'Electricity demand (power, aver'!AQ56*$AC$1*$AC$3*24/$AC$2</f>
        <v>17773.38653</v>
      </c>
      <c r="AR56" s="73">
        <f>'Electricity demand (power, aver'!AR56*$AC$1*$AC$3*24/$AC$2</f>
        <v>19185.67171</v>
      </c>
      <c r="AS56" s="73">
        <f>'Electricity demand (power, aver'!AS56*$AC$1*$AC$3*24/$AC$2</f>
        <v>20578.83455</v>
      </c>
      <c r="AT56" s="73">
        <f>'Electricity demand (power, aver'!AT56*$AC$1*$AC$3*24/$AC$2</f>
        <v>0</v>
      </c>
      <c r="AU56" s="73">
        <f>'Electricity demand (power, aver'!AU56*$AC$1*$AC$3*24/$AC$2</f>
        <v>0</v>
      </c>
      <c r="AV56" s="73">
        <f>'Electricity demand (power, aver'!AV56*$AC$1*$AC$3*24/$AC$2</f>
        <v>0</v>
      </c>
      <c r="AW56" s="73">
        <f>'Electricity demand (power, aver'!AW56*$AC$1*$AC$3*24/$AC$2</f>
        <v>0</v>
      </c>
      <c r="AX56" s="73">
        <f>'Electricity demand (power, aver'!AX56*$AC$1*$AC$3*24/$AC$2</f>
        <v>0</v>
      </c>
      <c r="AY56" s="73">
        <f>'Electricity demand (power, aver'!AY56*$AC$1*$AC$3*24/$AC$2</f>
        <v>0</v>
      </c>
      <c r="AZ56" s="73">
        <f>'Electricity demand (power, aver'!AZ56*$AC$1*$AC$3*24/$AC$2</f>
        <v>0</v>
      </c>
      <c r="BA56" s="73">
        <f>'Electricity demand (power, aver'!BA56*$AC$1*$AC$3*24/$AC$2</f>
        <v>0</v>
      </c>
      <c r="BB56" s="73">
        <f>'Electricity demand (power, aver'!BB56*$AC$1*$AC$3*24/$AC$2</f>
        <v>0</v>
      </c>
      <c r="BC56" s="73">
        <f>'Electricity demand (power, aver'!BC56*$AC$1*$AC$3*24/$AC$2</f>
        <v>0</v>
      </c>
      <c r="BD56" s="74">
        <f>'Electricity demand (power, aver'!BD56*$AC$1*$AC$3*24/$AC$2</f>
        <v>0</v>
      </c>
      <c r="BE56" s="3"/>
      <c r="BF56" s="3"/>
      <c r="BG56" s="3"/>
      <c r="BH56" s="3"/>
      <c r="BI56" s="3"/>
      <c r="BJ56" s="3"/>
      <c r="BK56" s="3"/>
      <c r="BL56" s="3"/>
      <c r="BM56" s="3"/>
      <c r="BN56" s="3"/>
    </row>
    <row r="57">
      <c r="A57" s="75"/>
      <c r="D57" s="77" t="s">
        <v>55</v>
      </c>
      <c r="E57" s="76" t="s">
        <v>57</v>
      </c>
      <c r="F57" s="73">
        <f>'Electricity demand (power, aver'!F57*$AC$1*$AC$3*24/$AC$2</f>
        <v>0</v>
      </c>
      <c r="G57" s="73">
        <f>'Electricity demand (power, aver'!G57*$AC$1*$AC$3*24/$AC$2</f>
        <v>0</v>
      </c>
      <c r="H57" s="73">
        <f>'Electricity demand (power, aver'!H57*$AC$1*$AC$3*24/$AC$2</f>
        <v>0</v>
      </c>
      <c r="I57" s="73">
        <f>'Electricity demand (power, aver'!I57*$AC$1*$AC$3*24/$AC$2</f>
        <v>0</v>
      </c>
      <c r="J57" s="73">
        <f>'Electricity demand (power, aver'!J57*$AC$1*$AC$3*24/$AC$2</f>
        <v>0</v>
      </c>
      <c r="K57" s="73">
        <f>'Electricity demand (power, aver'!K57*$AC$1*$AC$3*24/$AC$2</f>
        <v>0</v>
      </c>
      <c r="L57" s="73">
        <f>'Electricity demand (power, aver'!L57*$AC$1*$AC$3*24/$AC$2</f>
        <v>0</v>
      </c>
      <c r="M57" s="73">
        <f>'Electricity demand (power, aver'!M57*$AC$1*$AC$3*24/$AC$2</f>
        <v>0</v>
      </c>
      <c r="N57" s="73">
        <f>'Electricity demand (power, aver'!N57*$AC$1*$AC$3*24/$AC$2</f>
        <v>0</v>
      </c>
      <c r="O57" s="73">
        <f>'Electricity demand (power, aver'!O57*$AC$1*$AC$3*24/$AC$2</f>
        <v>0</v>
      </c>
      <c r="P57" s="73">
        <f>'Electricity demand (power, aver'!P57*$AC$1*$AC$3*24/$AC$2</f>
        <v>0</v>
      </c>
      <c r="Q57" s="73">
        <f>'Electricity demand (power, aver'!Q57*$AC$1*$AC$3*24/$AC$2</f>
        <v>0</v>
      </c>
      <c r="R57" s="73">
        <f>'Electricity demand (power, aver'!R57*$AC$1*$AC$3*24/$AC$2</f>
        <v>0</v>
      </c>
      <c r="S57" s="73">
        <f>'Electricity demand (power, aver'!S57*$AC$1*$AC$3*24/$AC$2</f>
        <v>0</v>
      </c>
      <c r="T57" s="73">
        <f>'Electricity demand (power, aver'!T57*$AC$1*$AC$3*24/$AC$2</f>
        <v>0</v>
      </c>
      <c r="U57" s="73">
        <f>'Electricity demand (power, aver'!U57*$AC$1*$AC$3*24/$AC$2</f>
        <v>0</v>
      </c>
      <c r="V57" s="73">
        <f>'Electricity demand (power, aver'!V57*$AC$1*$AC$3*24/$AC$2</f>
        <v>0</v>
      </c>
      <c r="W57" s="73">
        <f>'Electricity demand (power, aver'!W57*$AC$1*$AC$3*24/$AC$2</f>
        <v>0</v>
      </c>
      <c r="X57" s="73">
        <f>'Electricity demand (power, aver'!X57*$AC$1*$AC$3*24/$AC$2</f>
        <v>0</v>
      </c>
      <c r="Y57" s="73">
        <f>'Electricity demand (power, aver'!Y57*$AC$1*$AC$3*24/$AC$2</f>
        <v>0</v>
      </c>
      <c r="Z57" s="73">
        <f>'Electricity demand (power, aver'!Z57*$AC$1*$AC$3*24/$AC$2</f>
        <v>0</v>
      </c>
      <c r="AA57" s="73">
        <f>'Electricity demand (power, aver'!AA57*$AC$1*$AC$3*24/$AC$2</f>
        <v>0</v>
      </c>
      <c r="AB57" s="73">
        <f>'Electricity demand (power, aver'!AB57*$AC$1*$AC$3*24/$AC$2</f>
        <v>0</v>
      </c>
      <c r="AC57" s="73">
        <f>'Electricity demand (power, aver'!AC57*$AC$1*$AC$3*24/$AC$2</f>
        <v>30.12464086</v>
      </c>
      <c r="AD57" s="73">
        <f>'Electricity demand (power, aver'!AD57*$AC$1*$AC$3*24/$AC$2</f>
        <v>78.22903922</v>
      </c>
      <c r="AE57" s="73">
        <f>'Electricity demand (power, aver'!AE57*$AC$1*$AC$3*24/$AC$2</f>
        <v>190.6119479</v>
      </c>
      <c r="AF57" s="73">
        <f>'Electricity demand (power, aver'!AF57*$AC$1*$AC$3*24/$AC$2</f>
        <v>410.5560023</v>
      </c>
      <c r="AG57" s="73">
        <f>'Electricity demand (power, aver'!AG57*$AC$1*$AC$3*24/$AC$2</f>
        <v>768.1736158</v>
      </c>
      <c r="AH57" s="73">
        <f>'Electricity demand (power, aver'!AH57*$AC$1*$AC$3*24/$AC$2</f>
        <v>1265.965216</v>
      </c>
      <c r="AI57" s="73">
        <f>'Electricity demand (power, aver'!AI57*$AC$1*$AC$3*24/$AC$2</f>
        <v>1898.698087</v>
      </c>
      <c r="AJ57" s="73">
        <f>'Electricity demand (power, aver'!AJ57*$AC$1*$AC$3*24/$AC$2</f>
        <v>2673.01566</v>
      </c>
      <c r="AK57" s="73">
        <f>'Electricity demand (power, aver'!AK57*$AC$1*$AC$3*24/$AC$2</f>
        <v>3603.975967</v>
      </c>
      <c r="AL57" s="73">
        <f>'Electricity demand (power, aver'!AL57*$AC$1*$AC$3*24/$AC$2</f>
        <v>4787.810302</v>
      </c>
      <c r="AM57" s="73">
        <f>'Electricity demand (power, aver'!AM57*$AC$1*$AC$3*24/$AC$2</f>
        <v>6182.57323</v>
      </c>
      <c r="AN57" s="73">
        <f>'Electricity demand (power, aver'!AN57*$AC$1*$AC$3*24/$AC$2</f>
        <v>7774.442547</v>
      </c>
      <c r="AO57" s="73">
        <f>'Electricity demand (power, aver'!AO57*$AC$1*$AC$3*24/$AC$2</f>
        <v>9530.433325</v>
      </c>
      <c r="AP57" s="73">
        <f>'Electricity demand (power, aver'!AP57*$AC$1*$AC$3*24/$AC$2</f>
        <v>11404.82428</v>
      </c>
      <c r="AQ57" s="73">
        <f>'Electricity demand (power, aver'!AQ57*$AC$1*$AC$3*24/$AC$2</f>
        <v>13348.98138</v>
      </c>
      <c r="AR57" s="73">
        <f>'Electricity demand (power, aver'!AR57*$AC$1*$AC$3*24/$AC$2</f>
        <v>15320.84148</v>
      </c>
      <c r="AS57" s="73">
        <f>'Electricity demand (power, aver'!AS57*$AC$1*$AC$3*24/$AC$2</f>
        <v>17291.01473</v>
      </c>
      <c r="AT57" s="73">
        <f>'Electricity demand (power, aver'!AT57*$AC$1*$AC$3*24/$AC$2</f>
        <v>0</v>
      </c>
      <c r="AU57" s="73">
        <f>'Electricity demand (power, aver'!AU57*$AC$1*$AC$3*24/$AC$2</f>
        <v>0</v>
      </c>
      <c r="AV57" s="73">
        <f>'Electricity demand (power, aver'!AV57*$AC$1*$AC$3*24/$AC$2</f>
        <v>0</v>
      </c>
      <c r="AW57" s="73">
        <f>'Electricity demand (power, aver'!AW57*$AC$1*$AC$3*24/$AC$2</f>
        <v>0</v>
      </c>
      <c r="AX57" s="73">
        <f>'Electricity demand (power, aver'!AX57*$AC$1*$AC$3*24/$AC$2</f>
        <v>0</v>
      </c>
      <c r="AY57" s="73">
        <f>'Electricity demand (power, aver'!AY57*$AC$1*$AC$3*24/$AC$2</f>
        <v>0</v>
      </c>
      <c r="AZ57" s="73">
        <f>'Electricity demand (power, aver'!AZ57*$AC$1*$AC$3*24/$AC$2</f>
        <v>0</v>
      </c>
      <c r="BA57" s="73">
        <f>'Electricity demand (power, aver'!BA57*$AC$1*$AC$3*24/$AC$2</f>
        <v>0</v>
      </c>
      <c r="BB57" s="73">
        <f>'Electricity demand (power, aver'!BB57*$AC$1*$AC$3*24/$AC$2</f>
        <v>0</v>
      </c>
      <c r="BC57" s="73">
        <f>'Electricity demand (power, aver'!BC57*$AC$1*$AC$3*24/$AC$2</f>
        <v>0</v>
      </c>
      <c r="BD57" s="74">
        <f>'Electricity demand (power, aver'!BD57*$AC$1*$AC$3*24/$AC$2</f>
        <v>0</v>
      </c>
      <c r="BE57" s="3"/>
      <c r="BF57" s="3"/>
      <c r="BG57" s="3"/>
      <c r="BH57" s="3"/>
      <c r="BI57" s="3"/>
      <c r="BJ57" s="3"/>
      <c r="BK57" s="3"/>
      <c r="BL57" s="3"/>
      <c r="BM57" s="3"/>
      <c r="BN57" s="3"/>
    </row>
    <row r="58">
      <c r="A58" s="75"/>
      <c r="E58" s="76" t="s">
        <v>56</v>
      </c>
      <c r="F58" s="73">
        <f>'Electricity demand (power, aver'!F58*$AC$1*$AC$3*24/$AC$2</f>
        <v>0</v>
      </c>
      <c r="G58" s="73">
        <f>'Electricity demand (power, aver'!G58*$AC$1*$AC$3*24/$AC$2</f>
        <v>0</v>
      </c>
      <c r="H58" s="73">
        <f>'Electricity demand (power, aver'!H58*$AC$1*$AC$3*24/$AC$2</f>
        <v>0</v>
      </c>
      <c r="I58" s="73">
        <f>'Electricity demand (power, aver'!I58*$AC$1*$AC$3*24/$AC$2</f>
        <v>0</v>
      </c>
      <c r="J58" s="73">
        <f>'Electricity demand (power, aver'!J58*$AC$1*$AC$3*24/$AC$2</f>
        <v>0</v>
      </c>
      <c r="K58" s="73">
        <f>'Electricity demand (power, aver'!K58*$AC$1*$AC$3*24/$AC$2</f>
        <v>0</v>
      </c>
      <c r="L58" s="73">
        <f>'Electricity demand (power, aver'!L58*$AC$1*$AC$3*24/$AC$2</f>
        <v>0</v>
      </c>
      <c r="M58" s="73">
        <f>'Electricity demand (power, aver'!M58*$AC$1*$AC$3*24/$AC$2</f>
        <v>0</v>
      </c>
      <c r="N58" s="73">
        <f>'Electricity demand (power, aver'!N58*$AC$1*$AC$3*24/$AC$2</f>
        <v>0</v>
      </c>
      <c r="O58" s="73">
        <f>'Electricity demand (power, aver'!O58*$AC$1*$AC$3*24/$AC$2</f>
        <v>0</v>
      </c>
      <c r="P58" s="73">
        <f>'Electricity demand (power, aver'!P58*$AC$1*$AC$3*24/$AC$2</f>
        <v>0</v>
      </c>
      <c r="Q58" s="73">
        <f>'Electricity demand (power, aver'!Q58*$AC$1*$AC$3*24/$AC$2</f>
        <v>0</v>
      </c>
      <c r="R58" s="73">
        <f>'Electricity demand (power, aver'!R58*$AC$1*$AC$3*24/$AC$2</f>
        <v>0</v>
      </c>
      <c r="S58" s="73">
        <f>'Electricity demand (power, aver'!S58*$AC$1*$AC$3*24/$AC$2</f>
        <v>0</v>
      </c>
      <c r="T58" s="73">
        <f>'Electricity demand (power, aver'!T58*$AC$1*$AC$3*24/$AC$2</f>
        <v>0</v>
      </c>
      <c r="U58" s="73">
        <f>'Electricity demand (power, aver'!U58*$AC$1*$AC$3*24/$AC$2</f>
        <v>0</v>
      </c>
      <c r="V58" s="73">
        <f>'Electricity demand (power, aver'!V58*$AC$1*$AC$3*24/$AC$2</f>
        <v>0</v>
      </c>
      <c r="W58" s="73">
        <f>'Electricity demand (power, aver'!W58*$AC$1*$AC$3*24/$AC$2</f>
        <v>0</v>
      </c>
      <c r="X58" s="73">
        <f>'Electricity demand (power, aver'!X58*$AC$1*$AC$3*24/$AC$2</f>
        <v>0</v>
      </c>
      <c r="Y58" s="73">
        <f>'Electricity demand (power, aver'!Y58*$AC$1*$AC$3*24/$AC$2</f>
        <v>0</v>
      </c>
      <c r="Z58" s="73">
        <f>'Electricity demand (power, aver'!Z58*$AC$1*$AC$3*24/$AC$2</f>
        <v>0</v>
      </c>
      <c r="AA58" s="73">
        <f>'Electricity demand (power, aver'!AA58*$AC$1*$AC$3*24/$AC$2</f>
        <v>0</v>
      </c>
      <c r="AB58" s="73">
        <f>'Electricity demand (power, aver'!AB58*$AC$1*$AC$3*24/$AC$2</f>
        <v>0</v>
      </c>
      <c r="AC58" s="73">
        <f>'Electricity demand (power, aver'!AC58*$AC$1*$AC$3*24/$AC$2</f>
        <v>32.54693252</v>
      </c>
      <c r="AD58" s="73">
        <f>'Electricity demand (power, aver'!AD58*$AC$1*$AC$3*24/$AC$2</f>
        <v>89.40565404</v>
      </c>
      <c r="AE58" s="73">
        <f>'Electricity demand (power, aver'!AE58*$AC$1*$AC$3*24/$AC$2</f>
        <v>229.8689007</v>
      </c>
      <c r="AF58" s="73">
        <f>'Electricity demand (power, aver'!AF58*$AC$1*$AC$3*24/$AC$2</f>
        <v>520.5194045</v>
      </c>
      <c r="AG58" s="73">
        <f>'Electricity demand (power, aver'!AG58*$AC$1*$AC$3*24/$AC$2</f>
        <v>1018.51089</v>
      </c>
      <c r="AH58" s="73">
        <f>'Electricity demand (power, aver'!AH58*$AC$1*$AC$3*24/$AC$2</f>
        <v>1742.682586</v>
      </c>
      <c r="AI58" s="73">
        <f>'Electricity demand (power, aver'!AI58*$AC$1*$AC$3*24/$AC$2</f>
        <v>2688.000531</v>
      </c>
      <c r="AJ58" s="73">
        <f>'Electricity demand (power, aver'!AJ58*$AC$1*$AC$3*24/$AC$2</f>
        <v>3846.954987</v>
      </c>
      <c r="AK58" s="73">
        <f>'Electricity demand (power, aver'!AK58*$AC$1*$AC$3*24/$AC$2</f>
        <v>5204.11243</v>
      </c>
      <c r="AL58" s="73">
        <f>'Electricity demand (power, aver'!AL58*$AC$1*$AC$3*24/$AC$2</f>
        <v>6844.002565</v>
      </c>
      <c r="AM58" s="73">
        <f>'Electricity demand (power, aver'!AM58*$AC$1*$AC$3*24/$AC$2</f>
        <v>8642.42748</v>
      </c>
      <c r="AN58" s="73">
        <f>'Electricity demand (power, aver'!AN58*$AC$1*$AC$3*24/$AC$2</f>
        <v>10526.53078</v>
      </c>
      <c r="AO58" s="73">
        <f>'Electricity demand (power, aver'!AO58*$AC$1*$AC$3*24/$AC$2</f>
        <v>12425.54947</v>
      </c>
      <c r="AP58" s="73">
        <f>'Electricity demand (power, aver'!AP58*$AC$1*$AC$3*24/$AC$2</f>
        <v>14287.59172</v>
      </c>
      <c r="AQ58" s="73">
        <f>'Electricity demand (power, aver'!AQ58*$AC$1*$AC$3*24/$AC$2</f>
        <v>16086.47911</v>
      </c>
      <c r="AR58" s="73">
        <f>'Electricity demand (power, aver'!AR58*$AC$1*$AC$3*24/$AC$2</f>
        <v>17819.13124</v>
      </c>
      <c r="AS58" s="73">
        <f>'Electricity demand (power, aver'!AS58*$AC$1*$AC$3*24/$AC$2</f>
        <v>19498.2389</v>
      </c>
      <c r="AT58" s="73">
        <f>'Electricity demand (power, aver'!AT58*$AC$1*$AC$3*24/$AC$2</f>
        <v>0</v>
      </c>
      <c r="AU58" s="73">
        <f>'Electricity demand (power, aver'!AU58*$AC$1*$AC$3*24/$AC$2</f>
        <v>0</v>
      </c>
      <c r="AV58" s="73">
        <f>'Electricity demand (power, aver'!AV58*$AC$1*$AC$3*24/$AC$2</f>
        <v>0</v>
      </c>
      <c r="AW58" s="73">
        <f>'Electricity demand (power, aver'!AW58*$AC$1*$AC$3*24/$AC$2</f>
        <v>0</v>
      </c>
      <c r="AX58" s="73">
        <f>'Electricity demand (power, aver'!AX58*$AC$1*$AC$3*24/$AC$2</f>
        <v>0</v>
      </c>
      <c r="AY58" s="73">
        <f>'Electricity demand (power, aver'!AY58*$AC$1*$AC$3*24/$AC$2</f>
        <v>0</v>
      </c>
      <c r="AZ58" s="73">
        <f>'Electricity demand (power, aver'!AZ58*$AC$1*$AC$3*24/$AC$2</f>
        <v>0</v>
      </c>
      <c r="BA58" s="73">
        <f>'Electricity demand (power, aver'!BA58*$AC$1*$AC$3*24/$AC$2</f>
        <v>0</v>
      </c>
      <c r="BB58" s="73">
        <f>'Electricity demand (power, aver'!BB58*$AC$1*$AC$3*24/$AC$2</f>
        <v>0</v>
      </c>
      <c r="BC58" s="73">
        <f>'Electricity demand (power, aver'!BC58*$AC$1*$AC$3*24/$AC$2</f>
        <v>0</v>
      </c>
      <c r="BD58" s="74">
        <f>'Electricity demand (power, aver'!BD58*$AC$1*$AC$3*24/$AC$2</f>
        <v>0</v>
      </c>
      <c r="BE58" s="3"/>
      <c r="BF58" s="3"/>
      <c r="BG58" s="3"/>
      <c r="BH58" s="3"/>
      <c r="BI58" s="3"/>
      <c r="BJ58" s="3"/>
      <c r="BK58" s="3"/>
      <c r="BL58" s="3"/>
      <c r="BM58" s="3"/>
      <c r="BN58" s="3"/>
    </row>
    <row r="59">
      <c r="A59" s="75"/>
      <c r="E59" s="76" t="s">
        <v>55</v>
      </c>
      <c r="F59" s="73">
        <f>'Electricity demand (power, aver'!F59*$AC$1*$AC$3*24/$AC$2</f>
        <v>0</v>
      </c>
      <c r="G59" s="73">
        <f>'Electricity demand (power, aver'!G59*$AC$1*$AC$3*24/$AC$2</f>
        <v>0</v>
      </c>
      <c r="H59" s="73">
        <f>'Electricity demand (power, aver'!H59*$AC$1*$AC$3*24/$AC$2</f>
        <v>0</v>
      </c>
      <c r="I59" s="73">
        <f>'Electricity demand (power, aver'!I59*$AC$1*$AC$3*24/$AC$2</f>
        <v>0</v>
      </c>
      <c r="J59" s="73">
        <f>'Electricity demand (power, aver'!J59*$AC$1*$AC$3*24/$AC$2</f>
        <v>0</v>
      </c>
      <c r="K59" s="73">
        <f>'Electricity demand (power, aver'!K59*$AC$1*$AC$3*24/$AC$2</f>
        <v>0</v>
      </c>
      <c r="L59" s="73">
        <f>'Electricity demand (power, aver'!L59*$AC$1*$AC$3*24/$AC$2</f>
        <v>0</v>
      </c>
      <c r="M59" s="73">
        <f>'Electricity demand (power, aver'!M59*$AC$1*$AC$3*24/$AC$2</f>
        <v>0</v>
      </c>
      <c r="N59" s="73">
        <f>'Electricity demand (power, aver'!N59*$AC$1*$AC$3*24/$AC$2</f>
        <v>0</v>
      </c>
      <c r="O59" s="73">
        <f>'Electricity demand (power, aver'!O59*$AC$1*$AC$3*24/$AC$2</f>
        <v>0</v>
      </c>
      <c r="P59" s="73">
        <f>'Electricity demand (power, aver'!P59*$AC$1*$AC$3*24/$AC$2</f>
        <v>0</v>
      </c>
      <c r="Q59" s="73">
        <f>'Electricity demand (power, aver'!Q59*$AC$1*$AC$3*24/$AC$2</f>
        <v>0</v>
      </c>
      <c r="R59" s="73">
        <f>'Electricity demand (power, aver'!R59*$AC$1*$AC$3*24/$AC$2</f>
        <v>0</v>
      </c>
      <c r="S59" s="73">
        <f>'Electricity demand (power, aver'!S59*$AC$1*$AC$3*24/$AC$2</f>
        <v>0</v>
      </c>
      <c r="T59" s="73">
        <f>'Electricity demand (power, aver'!T59*$AC$1*$AC$3*24/$AC$2</f>
        <v>0</v>
      </c>
      <c r="U59" s="73">
        <f>'Electricity demand (power, aver'!U59*$AC$1*$AC$3*24/$AC$2</f>
        <v>0</v>
      </c>
      <c r="V59" s="73">
        <f>'Electricity demand (power, aver'!V59*$AC$1*$AC$3*24/$AC$2</f>
        <v>0</v>
      </c>
      <c r="W59" s="73">
        <f>'Electricity demand (power, aver'!W59*$AC$1*$AC$3*24/$AC$2</f>
        <v>0</v>
      </c>
      <c r="X59" s="73">
        <f>'Electricity demand (power, aver'!X59*$AC$1*$AC$3*24/$AC$2</f>
        <v>0</v>
      </c>
      <c r="Y59" s="73">
        <f>'Electricity demand (power, aver'!Y59*$AC$1*$AC$3*24/$AC$2</f>
        <v>0</v>
      </c>
      <c r="Z59" s="73">
        <f>'Electricity demand (power, aver'!Z59*$AC$1*$AC$3*24/$AC$2</f>
        <v>0</v>
      </c>
      <c r="AA59" s="73">
        <f>'Electricity demand (power, aver'!AA59*$AC$1*$AC$3*24/$AC$2</f>
        <v>0</v>
      </c>
      <c r="AB59" s="73">
        <f>'Electricity demand (power, aver'!AB59*$AC$1*$AC$3*24/$AC$2</f>
        <v>0</v>
      </c>
      <c r="AC59" s="73">
        <f>'Electricity demand (power, aver'!AC59*$AC$1*$AC$3*24/$AC$2</f>
        <v>47.29170129</v>
      </c>
      <c r="AD59" s="73">
        <f>'Electricity demand (power, aver'!AD59*$AC$1*$AC$3*24/$AC$2</f>
        <v>144.1613804</v>
      </c>
      <c r="AE59" s="73">
        <f>'Electricity demand (power, aver'!AE59*$AC$1*$AC$3*24/$AC$2</f>
        <v>406.6966081</v>
      </c>
      <c r="AF59" s="73">
        <f>'Electricity demand (power, aver'!AF59*$AC$1*$AC$3*24/$AC$2</f>
        <v>993.247379</v>
      </c>
      <c r="AG59" s="73">
        <f>'Electricity demand (power, aver'!AG59*$AC$1*$AC$3*24/$AC$2</f>
        <v>2045.612184</v>
      </c>
      <c r="AH59" s="73">
        <f>'Electricity demand (power, aver'!AH59*$AC$1*$AC$3*24/$AC$2</f>
        <v>3570.312888</v>
      </c>
      <c r="AI59" s="73">
        <f>'Electricity demand (power, aver'!AI59*$AC$1*$AC$3*24/$AC$2</f>
        <v>5422.178754</v>
      </c>
      <c r="AJ59" s="73">
        <f>'Electricity demand (power, aver'!AJ59*$AC$1*$AC$3*24/$AC$2</f>
        <v>7385.420832</v>
      </c>
      <c r="AK59" s="73">
        <f>'Electricity demand (power, aver'!AK59*$AC$1*$AC$3*24/$AC$2</f>
        <v>9262.112509</v>
      </c>
      <c r="AL59" s="73">
        <f>'Electricity demand (power, aver'!AL59*$AC$1*$AC$3*24/$AC$2</f>
        <v>11129.13367</v>
      </c>
      <c r="AM59" s="73">
        <f>'Electricity demand (power, aver'!AM59*$AC$1*$AC$3*24/$AC$2</f>
        <v>12807.94231</v>
      </c>
      <c r="AN59" s="73">
        <f>'Electricity demand (power, aver'!AN59*$AC$1*$AC$3*24/$AC$2</f>
        <v>14313.70422</v>
      </c>
      <c r="AO59" s="73">
        <f>'Electricity demand (power, aver'!AO59*$AC$1*$AC$3*24/$AC$2</f>
        <v>15690.98527</v>
      </c>
      <c r="AP59" s="73">
        <f>'Electricity demand (power, aver'!AP59*$AC$1*$AC$3*24/$AC$2</f>
        <v>16989.74035</v>
      </c>
      <c r="AQ59" s="73">
        <f>'Electricity demand (power, aver'!AQ59*$AC$1*$AC$3*24/$AC$2</f>
        <v>18253.69815</v>
      </c>
      <c r="AR59" s="73">
        <f>'Electricity demand (power, aver'!AR59*$AC$1*$AC$3*24/$AC$2</f>
        <v>19517.21597</v>
      </c>
      <c r="AS59" s="73">
        <f>'Electricity demand (power, aver'!AS59*$AC$1*$AC$3*24/$AC$2</f>
        <v>20806.06349</v>
      </c>
      <c r="AT59" s="73">
        <f>'Electricity demand (power, aver'!AT59*$AC$1*$AC$3*24/$AC$2</f>
        <v>0</v>
      </c>
      <c r="AU59" s="73">
        <f>'Electricity demand (power, aver'!AU59*$AC$1*$AC$3*24/$AC$2</f>
        <v>0</v>
      </c>
      <c r="AV59" s="73">
        <f>'Electricity demand (power, aver'!AV59*$AC$1*$AC$3*24/$AC$2</f>
        <v>0</v>
      </c>
      <c r="AW59" s="73">
        <f>'Electricity demand (power, aver'!AW59*$AC$1*$AC$3*24/$AC$2</f>
        <v>0</v>
      </c>
      <c r="AX59" s="73">
        <f>'Electricity demand (power, aver'!AX59*$AC$1*$AC$3*24/$AC$2</f>
        <v>0</v>
      </c>
      <c r="AY59" s="73">
        <f>'Electricity demand (power, aver'!AY59*$AC$1*$AC$3*24/$AC$2</f>
        <v>0</v>
      </c>
      <c r="AZ59" s="73">
        <f>'Electricity demand (power, aver'!AZ59*$AC$1*$AC$3*24/$AC$2</f>
        <v>0</v>
      </c>
      <c r="BA59" s="73">
        <f>'Electricity demand (power, aver'!BA59*$AC$1*$AC$3*24/$AC$2</f>
        <v>0</v>
      </c>
      <c r="BB59" s="73">
        <f>'Electricity demand (power, aver'!BB59*$AC$1*$AC$3*24/$AC$2</f>
        <v>0</v>
      </c>
      <c r="BC59" s="73">
        <f>'Electricity demand (power, aver'!BC59*$AC$1*$AC$3*24/$AC$2</f>
        <v>0</v>
      </c>
      <c r="BD59" s="74">
        <f>'Electricity demand (power, aver'!BD59*$AC$1*$AC$3*24/$AC$2</f>
        <v>0</v>
      </c>
      <c r="BE59" s="3"/>
      <c r="BF59" s="3"/>
      <c r="BG59" s="3"/>
      <c r="BH59" s="3"/>
      <c r="BI59" s="3"/>
      <c r="BJ59" s="3"/>
      <c r="BK59" s="3"/>
      <c r="BL59" s="3"/>
      <c r="BM59" s="3"/>
      <c r="BN59" s="3"/>
    </row>
    <row r="60">
      <c r="A60" s="75"/>
      <c r="B60" s="70" t="s">
        <v>60</v>
      </c>
      <c r="C60" s="71" t="s">
        <v>70</v>
      </c>
      <c r="D60" s="71" t="s">
        <v>57</v>
      </c>
      <c r="E60" s="76" t="s">
        <v>57</v>
      </c>
      <c r="F60" s="73">
        <f>'Electricity demand (power, aver'!F60*$AC$1*$AC$3*24/$AC$2</f>
        <v>0</v>
      </c>
      <c r="G60" s="73">
        <f>'Electricity demand (power, aver'!G60*$AC$1*$AC$3*24/$AC$2</f>
        <v>0</v>
      </c>
      <c r="H60" s="73">
        <f>'Electricity demand (power, aver'!H60*$AC$1*$AC$3*24/$AC$2</f>
        <v>0</v>
      </c>
      <c r="I60" s="73">
        <f>'Electricity demand (power, aver'!I60*$AC$1*$AC$3*24/$AC$2</f>
        <v>0</v>
      </c>
      <c r="J60" s="73">
        <f>'Electricity demand (power, aver'!J60*$AC$1*$AC$3*24/$AC$2</f>
        <v>0</v>
      </c>
      <c r="K60" s="73">
        <f>'Electricity demand (power, aver'!K60*$AC$1*$AC$3*24/$AC$2</f>
        <v>0</v>
      </c>
      <c r="L60" s="73">
        <f>'Electricity demand (power, aver'!L60*$AC$1*$AC$3*24/$AC$2</f>
        <v>0</v>
      </c>
      <c r="M60" s="73">
        <f>'Electricity demand (power, aver'!M60*$AC$1*$AC$3*24/$AC$2</f>
        <v>0</v>
      </c>
      <c r="N60" s="73">
        <f>'Electricity demand (power, aver'!N60*$AC$1*$AC$3*24/$AC$2</f>
        <v>0</v>
      </c>
      <c r="O60" s="73">
        <f>'Electricity demand (power, aver'!O60*$AC$1*$AC$3*24/$AC$2</f>
        <v>0</v>
      </c>
      <c r="P60" s="73">
        <f>'Electricity demand (power, aver'!P60*$AC$1*$AC$3*24/$AC$2</f>
        <v>0</v>
      </c>
      <c r="Q60" s="73">
        <f>'Electricity demand (power, aver'!Q60*$AC$1*$AC$3*24/$AC$2</f>
        <v>0</v>
      </c>
      <c r="R60" s="73">
        <f>'Electricity demand (power, aver'!R60*$AC$1*$AC$3*24/$AC$2</f>
        <v>0</v>
      </c>
      <c r="S60" s="73">
        <f>'Electricity demand (power, aver'!S60*$AC$1*$AC$3*24/$AC$2</f>
        <v>0</v>
      </c>
      <c r="T60" s="73">
        <f>'Electricity demand (power, aver'!T60*$AC$1*$AC$3*24/$AC$2</f>
        <v>0</v>
      </c>
      <c r="U60" s="73">
        <f>'Electricity demand (power, aver'!U60*$AC$1*$AC$3*24/$AC$2</f>
        <v>0</v>
      </c>
      <c r="V60" s="73">
        <f>'Electricity demand (power, aver'!V60*$AC$1*$AC$3*24/$AC$2</f>
        <v>0</v>
      </c>
      <c r="W60" s="73">
        <f>'Electricity demand (power, aver'!W60*$AC$1*$AC$3*24/$AC$2</f>
        <v>0</v>
      </c>
      <c r="X60" s="73">
        <f>'Electricity demand (power, aver'!X60*$AC$1*$AC$3*24/$AC$2</f>
        <v>0</v>
      </c>
      <c r="Y60" s="73">
        <f>'Electricity demand (power, aver'!Y60*$AC$1*$AC$3*24/$AC$2</f>
        <v>0</v>
      </c>
      <c r="Z60" s="73">
        <f>'Electricity demand (power, aver'!Z60*$AC$1*$AC$3*24/$AC$2</f>
        <v>0</v>
      </c>
      <c r="AA60" s="73">
        <f>'Electricity demand (power, aver'!AA60*$AC$1*$AC$3*24/$AC$2</f>
        <v>0</v>
      </c>
      <c r="AB60" s="73">
        <f>'Electricity demand (power, aver'!AB60*$AC$1*$AC$3*24/$AC$2</f>
        <v>0</v>
      </c>
      <c r="AC60" s="73">
        <f>'Electricity demand (power, aver'!AC60*$AC$1*$AC$3*24/$AC$2</f>
        <v>0.1596452362</v>
      </c>
      <c r="AD60" s="73">
        <f>'Electricity demand (power, aver'!AD60*$AC$1*$AC$3*24/$AC$2</f>
        <v>0.301705648</v>
      </c>
      <c r="AE60" s="73">
        <f>'Electricity demand (power, aver'!AE60*$AC$1*$AC$3*24/$AC$2</f>
        <v>0.5785958036</v>
      </c>
      <c r="AF60" s="73">
        <f>'Electricity demand (power, aver'!AF60*$AC$1*$AC$3*24/$AC$2</f>
        <v>1.10316985</v>
      </c>
      <c r="AG60" s="73">
        <f>'Electricity demand (power, aver'!AG60*$AC$1*$AC$3*24/$AC$2</f>
        <v>2.087379345</v>
      </c>
      <c r="AH60" s="73">
        <f>'Electricity demand (power, aver'!AH60*$AC$1*$AC$3*24/$AC$2</f>
        <v>3.910932383</v>
      </c>
      <c r="AI60" s="73">
        <f>'Electricity demand (power, aver'!AI60*$AC$1*$AC$3*24/$AC$2</f>
        <v>7.236193258</v>
      </c>
      <c r="AJ60" s="73">
        <f>'Electricity demand (power, aver'!AJ60*$AC$1*$AC$3*24/$AC$2</f>
        <v>13.18076499</v>
      </c>
      <c r="AK60" s="73">
        <f>'Electricity demand (power, aver'!AK60*$AC$1*$AC$3*24/$AC$2</f>
        <v>23.55541245</v>
      </c>
      <c r="AL60" s="73">
        <f>'Electricity demand (power, aver'!AL60*$AC$1*$AC$3*24/$AC$2</f>
        <v>41.93313264</v>
      </c>
      <c r="AM60" s="73">
        <f>'Electricity demand (power, aver'!AM60*$AC$1*$AC$3*24/$AC$2</f>
        <v>72.74178351</v>
      </c>
      <c r="AN60" s="73">
        <f>'Electricity demand (power, aver'!AN60*$AC$1*$AC$3*24/$AC$2</f>
        <v>122.6149693</v>
      </c>
      <c r="AO60" s="73">
        <f>'Electricity demand (power, aver'!AO60*$AC$1*$AC$3*24/$AC$2</f>
        <v>200.4093609</v>
      </c>
      <c r="AP60" s="73">
        <f>'Electricity demand (power, aver'!AP60*$AC$1*$AC$3*24/$AC$2</f>
        <v>317.1992658</v>
      </c>
      <c r="AQ60" s="73">
        <f>'Electricity demand (power, aver'!AQ60*$AC$1*$AC$3*24/$AC$2</f>
        <v>485.8635629</v>
      </c>
      <c r="AR60" s="73">
        <f>'Electricity demand (power, aver'!AR60*$AC$1*$AC$3*24/$AC$2</f>
        <v>720.1283001</v>
      </c>
      <c r="AS60" s="73">
        <f>'Electricity demand (power, aver'!AS60*$AC$1*$AC$3*24/$AC$2</f>
        <v>1032.984344</v>
      </c>
      <c r="AT60" s="73">
        <f>'Electricity demand (power, aver'!AT60*$AC$1*$AC$3*24/$AC$2</f>
        <v>0</v>
      </c>
      <c r="AU60" s="73">
        <f>'Electricity demand (power, aver'!AU60*$AC$1*$AC$3*24/$AC$2</f>
        <v>0</v>
      </c>
      <c r="AV60" s="73">
        <f>'Electricity demand (power, aver'!AV60*$AC$1*$AC$3*24/$AC$2</f>
        <v>0</v>
      </c>
      <c r="AW60" s="73">
        <f>'Electricity demand (power, aver'!AW60*$AC$1*$AC$3*24/$AC$2</f>
        <v>0</v>
      </c>
      <c r="AX60" s="73">
        <f>'Electricity demand (power, aver'!AX60*$AC$1*$AC$3*24/$AC$2</f>
        <v>0</v>
      </c>
      <c r="AY60" s="73">
        <f>'Electricity demand (power, aver'!AY60*$AC$1*$AC$3*24/$AC$2</f>
        <v>0</v>
      </c>
      <c r="AZ60" s="73">
        <f>'Electricity demand (power, aver'!AZ60*$AC$1*$AC$3*24/$AC$2</f>
        <v>0</v>
      </c>
      <c r="BA60" s="73">
        <f>'Electricity demand (power, aver'!BA60*$AC$1*$AC$3*24/$AC$2</f>
        <v>0</v>
      </c>
      <c r="BB60" s="73">
        <f>'Electricity demand (power, aver'!BB60*$AC$1*$AC$3*24/$AC$2</f>
        <v>0</v>
      </c>
      <c r="BC60" s="73">
        <f>'Electricity demand (power, aver'!BC60*$AC$1*$AC$3*24/$AC$2</f>
        <v>0</v>
      </c>
      <c r="BD60" s="74">
        <f>'Electricity demand (power, aver'!BD60*$AC$1*$AC$3*24/$AC$2</f>
        <v>0</v>
      </c>
      <c r="BE60" s="3"/>
      <c r="BF60" s="3"/>
      <c r="BG60" s="3"/>
      <c r="BH60" s="3"/>
      <c r="BI60" s="3"/>
      <c r="BJ60" s="3"/>
      <c r="BK60" s="3"/>
      <c r="BL60" s="3"/>
      <c r="BM60" s="3"/>
      <c r="BN60" s="3"/>
    </row>
    <row r="61">
      <c r="A61" s="75"/>
      <c r="E61" s="76" t="s">
        <v>56</v>
      </c>
      <c r="F61" s="73">
        <f>'Electricity demand (power, aver'!F61*$AC$1*$AC$3*24/$AC$2</f>
        <v>0</v>
      </c>
      <c r="G61" s="73">
        <f>'Electricity demand (power, aver'!G61*$AC$1*$AC$3*24/$AC$2</f>
        <v>0</v>
      </c>
      <c r="H61" s="73">
        <f>'Electricity demand (power, aver'!H61*$AC$1*$AC$3*24/$AC$2</f>
        <v>0</v>
      </c>
      <c r="I61" s="73">
        <f>'Electricity demand (power, aver'!I61*$AC$1*$AC$3*24/$AC$2</f>
        <v>0</v>
      </c>
      <c r="J61" s="73">
        <f>'Electricity demand (power, aver'!J61*$AC$1*$AC$3*24/$AC$2</f>
        <v>0</v>
      </c>
      <c r="K61" s="73">
        <f>'Electricity demand (power, aver'!K61*$AC$1*$AC$3*24/$AC$2</f>
        <v>0</v>
      </c>
      <c r="L61" s="73">
        <f>'Electricity demand (power, aver'!L61*$AC$1*$AC$3*24/$AC$2</f>
        <v>0</v>
      </c>
      <c r="M61" s="73">
        <f>'Electricity demand (power, aver'!M61*$AC$1*$AC$3*24/$AC$2</f>
        <v>0</v>
      </c>
      <c r="N61" s="73">
        <f>'Electricity demand (power, aver'!N61*$AC$1*$AC$3*24/$AC$2</f>
        <v>0</v>
      </c>
      <c r="O61" s="73">
        <f>'Electricity demand (power, aver'!O61*$AC$1*$AC$3*24/$AC$2</f>
        <v>0</v>
      </c>
      <c r="P61" s="73">
        <f>'Electricity demand (power, aver'!P61*$AC$1*$AC$3*24/$AC$2</f>
        <v>0</v>
      </c>
      <c r="Q61" s="73">
        <f>'Electricity demand (power, aver'!Q61*$AC$1*$AC$3*24/$AC$2</f>
        <v>0</v>
      </c>
      <c r="R61" s="73">
        <f>'Electricity demand (power, aver'!R61*$AC$1*$AC$3*24/$AC$2</f>
        <v>0</v>
      </c>
      <c r="S61" s="73">
        <f>'Electricity demand (power, aver'!S61*$AC$1*$AC$3*24/$AC$2</f>
        <v>0</v>
      </c>
      <c r="T61" s="73">
        <f>'Electricity demand (power, aver'!T61*$AC$1*$AC$3*24/$AC$2</f>
        <v>0</v>
      </c>
      <c r="U61" s="73">
        <f>'Electricity demand (power, aver'!U61*$AC$1*$AC$3*24/$AC$2</f>
        <v>0</v>
      </c>
      <c r="V61" s="73">
        <f>'Electricity demand (power, aver'!V61*$AC$1*$AC$3*24/$AC$2</f>
        <v>0</v>
      </c>
      <c r="W61" s="73">
        <f>'Electricity demand (power, aver'!W61*$AC$1*$AC$3*24/$AC$2</f>
        <v>0</v>
      </c>
      <c r="X61" s="73">
        <f>'Electricity demand (power, aver'!X61*$AC$1*$AC$3*24/$AC$2</f>
        <v>0</v>
      </c>
      <c r="Y61" s="73">
        <f>'Electricity demand (power, aver'!Y61*$AC$1*$AC$3*24/$AC$2</f>
        <v>0</v>
      </c>
      <c r="Z61" s="73">
        <f>'Electricity demand (power, aver'!Z61*$AC$1*$AC$3*24/$AC$2</f>
        <v>0</v>
      </c>
      <c r="AA61" s="73">
        <f>'Electricity demand (power, aver'!AA61*$AC$1*$AC$3*24/$AC$2</f>
        <v>0</v>
      </c>
      <c r="AB61" s="73">
        <f>'Electricity demand (power, aver'!AB61*$AC$1*$AC$3*24/$AC$2</f>
        <v>0</v>
      </c>
      <c r="AC61" s="73">
        <f>'Electricity demand (power, aver'!AC61*$AC$1*$AC$3*24/$AC$2</f>
        <v>0.1724821468</v>
      </c>
      <c r="AD61" s="73">
        <f>'Electricity demand (power, aver'!AD61*$AC$1*$AC$3*24/$AC$2</f>
        <v>0.3448104573</v>
      </c>
      <c r="AE61" s="73">
        <f>'Electricity demand (power, aver'!AE61*$AC$1*$AC$3*24/$AC$2</f>
        <v>0.6977588908</v>
      </c>
      <c r="AF61" s="73">
        <f>'Electricity demand (power, aver'!AF61*$AC$1*$AC$3*24/$AC$2</f>
        <v>1.398643085</v>
      </c>
      <c r="AG61" s="73">
        <f>'Electricity demand (power, aver'!AG61*$AC$1*$AC$3*24/$AC$2</f>
        <v>2.767627723</v>
      </c>
      <c r="AH61" s="73">
        <f>'Electricity demand (power, aver'!AH61*$AC$1*$AC$3*24/$AC$2</f>
        <v>5.383650098</v>
      </c>
      <c r="AI61" s="73">
        <f>'Electricity demand (power, aver'!AI61*$AC$1*$AC$3*24/$AC$2</f>
        <v>10.24433082</v>
      </c>
      <c r="AJ61" s="73">
        <f>'Electricity demand (power, aver'!AJ61*$AC$1*$AC$3*24/$AC$2</f>
        <v>18.96951461</v>
      </c>
      <c r="AK61" s="73">
        <f>'Electricity demand (power, aver'!AK61*$AC$1*$AC$3*24/$AC$2</f>
        <v>34.0138269</v>
      </c>
      <c r="AL61" s="73">
        <f>'Electricity demand (power, aver'!AL61*$AC$1*$AC$3*24/$AC$2</f>
        <v>59.9419044</v>
      </c>
      <c r="AM61" s="73">
        <f>'Electricity demand (power, aver'!AM61*$AC$1*$AC$3*24/$AC$2</f>
        <v>101.6834844</v>
      </c>
      <c r="AN61" s="73">
        <f>'Electricity demand (power, aver'!AN61*$AC$1*$AC$3*24/$AC$2</f>
        <v>166.0196523</v>
      </c>
      <c r="AO61" s="73">
        <f>'Electricity demand (power, aver'!AO61*$AC$1*$AC$3*24/$AC$2</f>
        <v>261.2888986</v>
      </c>
      <c r="AP61" s="73">
        <f>'Electricity demand (power, aver'!AP61*$AC$1*$AC$3*24/$AC$2</f>
        <v>397.3768899</v>
      </c>
      <c r="AQ61" s="73">
        <f>'Electricity demand (power, aver'!AQ61*$AC$1*$AC$3*24/$AC$2</f>
        <v>585.5004092</v>
      </c>
      <c r="AR61" s="73">
        <f>'Electricity demand (power, aver'!AR61*$AC$1*$AC$3*24/$AC$2</f>
        <v>837.5558686</v>
      </c>
      <c r="AS61" s="73">
        <f>'Electricity demand (power, aver'!AS61*$AC$1*$AC$3*24/$AC$2</f>
        <v>1164.846357</v>
      </c>
      <c r="AT61" s="73">
        <f>'Electricity demand (power, aver'!AT61*$AC$1*$AC$3*24/$AC$2</f>
        <v>0</v>
      </c>
      <c r="AU61" s="73">
        <f>'Electricity demand (power, aver'!AU61*$AC$1*$AC$3*24/$AC$2</f>
        <v>0</v>
      </c>
      <c r="AV61" s="73">
        <f>'Electricity demand (power, aver'!AV61*$AC$1*$AC$3*24/$AC$2</f>
        <v>0</v>
      </c>
      <c r="AW61" s="73">
        <f>'Electricity demand (power, aver'!AW61*$AC$1*$AC$3*24/$AC$2</f>
        <v>0</v>
      </c>
      <c r="AX61" s="73">
        <f>'Electricity demand (power, aver'!AX61*$AC$1*$AC$3*24/$AC$2</f>
        <v>0</v>
      </c>
      <c r="AY61" s="73">
        <f>'Electricity demand (power, aver'!AY61*$AC$1*$AC$3*24/$AC$2</f>
        <v>0</v>
      </c>
      <c r="AZ61" s="73">
        <f>'Electricity demand (power, aver'!AZ61*$AC$1*$AC$3*24/$AC$2</f>
        <v>0</v>
      </c>
      <c r="BA61" s="73">
        <f>'Electricity demand (power, aver'!BA61*$AC$1*$AC$3*24/$AC$2</f>
        <v>0</v>
      </c>
      <c r="BB61" s="73">
        <f>'Electricity demand (power, aver'!BB61*$AC$1*$AC$3*24/$AC$2</f>
        <v>0</v>
      </c>
      <c r="BC61" s="73">
        <f>'Electricity demand (power, aver'!BC61*$AC$1*$AC$3*24/$AC$2</f>
        <v>0</v>
      </c>
      <c r="BD61" s="74">
        <f>'Electricity demand (power, aver'!BD61*$AC$1*$AC$3*24/$AC$2</f>
        <v>0</v>
      </c>
      <c r="BE61" s="3"/>
      <c r="BF61" s="3"/>
      <c r="BG61" s="3"/>
      <c r="BH61" s="3"/>
      <c r="BI61" s="3"/>
      <c r="BJ61" s="3"/>
      <c r="BK61" s="3"/>
      <c r="BL61" s="3"/>
      <c r="BM61" s="3"/>
      <c r="BN61" s="3"/>
    </row>
    <row r="62">
      <c r="A62" s="75"/>
      <c r="E62" s="76" t="s">
        <v>55</v>
      </c>
      <c r="F62" s="73">
        <f>'Electricity demand (power, aver'!F62*$AC$1*$AC$3*24/$AC$2</f>
        <v>0</v>
      </c>
      <c r="G62" s="73">
        <f>'Electricity demand (power, aver'!G62*$AC$1*$AC$3*24/$AC$2</f>
        <v>0</v>
      </c>
      <c r="H62" s="73">
        <f>'Electricity demand (power, aver'!H62*$AC$1*$AC$3*24/$AC$2</f>
        <v>0</v>
      </c>
      <c r="I62" s="73">
        <f>'Electricity demand (power, aver'!I62*$AC$1*$AC$3*24/$AC$2</f>
        <v>0</v>
      </c>
      <c r="J62" s="73">
        <f>'Electricity demand (power, aver'!J62*$AC$1*$AC$3*24/$AC$2</f>
        <v>0</v>
      </c>
      <c r="K62" s="73">
        <f>'Electricity demand (power, aver'!K62*$AC$1*$AC$3*24/$AC$2</f>
        <v>0</v>
      </c>
      <c r="L62" s="73">
        <f>'Electricity demand (power, aver'!L62*$AC$1*$AC$3*24/$AC$2</f>
        <v>0</v>
      </c>
      <c r="M62" s="73">
        <f>'Electricity demand (power, aver'!M62*$AC$1*$AC$3*24/$AC$2</f>
        <v>0</v>
      </c>
      <c r="N62" s="73">
        <f>'Electricity demand (power, aver'!N62*$AC$1*$AC$3*24/$AC$2</f>
        <v>0</v>
      </c>
      <c r="O62" s="73">
        <f>'Electricity demand (power, aver'!O62*$AC$1*$AC$3*24/$AC$2</f>
        <v>0</v>
      </c>
      <c r="P62" s="73">
        <f>'Electricity demand (power, aver'!P62*$AC$1*$AC$3*24/$AC$2</f>
        <v>0</v>
      </c>
      <c r="Q62" s="73">
        <f>'Electricity demand (power, aver'!Q62*$AC$1*$AC$3*24/$AC$2</f>
        <v>0</v>
      </c>
      <c r="R62" s="73">
        <f>'Electricity demand (power, aver'!R62*$AC$1*$AC$3*24/$AC$2</f>
        <v>0</v>
      </c>
      <c r="S62" s="73">
        <f>'Electricity demand (power, aver'!S62*$AC$1*$AC$3*24/$AC$2</f>
        <v>0</v>
      </c>
      <c r="T62" s="73">
        <f>'Electricity demand (power, aver'!T62*$AC$1*$AC$3*24/$AC$2</f>
        <v>0</v>
      </c>
      <c r="U62" s="73">
        <f>'Electricity demand (power, aver'!U62*$AC$1*$AC$3*24/$AC$2</f>
        <v>0</v>
      </c>
      <c r="V62" s="73">
        <f>'Electricity demand (power, aver'!V62*$AC$1*$AC$3*24/$AC$2</f>
        <v>0</v>
      </c>
      <c r="W62" s="73">
        <f>'Electricity demand (power, aver'!W62*$AC$1*$AC$3*24/$AC$2</f>
        <v>0</v>
      </c>
      <c r="X62" s="73">
        <f>'Electricity demand (power, aver'!X62*$AC$1*$AC$3*24/$AC$2</f>
        <v>0</v>
      </c>
      <c r="Y62" s="73">
        <f>'Electricity demand (power, aver'!Y62*$AC$1*$AC$3*24/$AC$2</f>
        <v>0</v>
      </c>
      <c r="Z62" s="73">
        <f>'Electricity demand (power, aver'!Z62*$AC$1*$AC$3*24/$AC$2</f>
        <v>0</v>
      </c>
      <c r="AA62" s="73">
        <f>'Electricity demand (power, aver'!AA62*$AC$1*$AC$3*24/$AC$2</f>
        <v>0</v>
      </c>
      <c r="AB62" s="73">
        <f>'Electricity demand (power, aver'!AB62*$AC$1*$AC$3*24/$AC$2</f>
        <v>0</v>
      </c>
      <c r="AC62" s="73">
        <f>'Electricity demand (power, aver'!AC62*$AC$1*$AC$3*24/$AC$2</f>
        <v>0.250621903</v>
      </c>
      <c r="AD62" s="73">
        <f>'Electricity demand (power, aver'!AD62*$AC$1*$AC$3*24/$AC$2</f>
        <v>0.555986666</v>
      </c>
      <c r="AE62" s="73">
        <f>'Electricity demand (power, aver'!AE62*$AC$1*$AC$3*24/$AC$2</f>
        <v>1.234513122</v>
      </c>
      <c r="AF62" s="73">
        <f>'Electricity demand (power, aver'!AF62*$AC$1*$AC$3*24/$AC$2</f>
        <v>2.668869914</v>
      </c>
      <c r="AG62" s="73">
        <f>'Electricity demand (power, aver'!AG62*$AC$1*$AC$3*24/$AC$2</f>
        <v>5.558598386</v>
      </c>
      <c r="AH62" s="73">
        <f>'Electricity demand (power, aver'!AH62*$AC$1*$AC$3*24/$AC$2</f>
        <v>11.02972824</v>
      </c>
      <c r="AI62" s="73">
        <f>'Electricity demand (power, aver'!AI62*$AC$1*$AC$3*24/$AC$2</f>
        <v>20.66465101</v>
      </c>
      <c r="AJ62" s="73">
        <f>'Electricity demand (power, aver'!AJ62*$AC$1*$AC$3*24/$AC$2</f>
        <v>36.41785486</v>
      </c>
      <c r="AK62" s="73">
        <f>'Electricity demand (power, aver'!AK62*$AC$1*$AC$3*24/$AC$2</f>
        <v>60.53671897</v>
      </c>
      <c r="AL62" s="73">
        <f>'Electricity demand (power, aver'!AL62*$AC$1*$AC$3*24/$AC$2</f>
        <v>97.47241621</v>
      </c>
      <c r="AM62" s="73">
        <f>'Electricity demand (power, aver'!AM62*$AC$1*$AC$3*24/$AC$2</f>
        <v>150.6933331</v>
      </c>
      <c r="AN62" s="73">
        <f>'Electricity demand (power, aver'!AN62*$AC$1*$AC$3*24/$AC$2</f>
        <v>225.7492281</v>
      </c>
      <c r="AO62" s="73">
        <f>'Electricity demand (power, aver'!AO62*$AC$1*$AC$3*24/$AC$2</f>
        <v>329.9556507</v>
      </c>
      <c r="AP62" s="73">
        <f>'Electricity demand (power, aver'!AP62*$AC$1*$AC$3*24/$AC$2</f>
        <v>472.5310126</v>
      </c>
      <c r="AQ62" s="73">
        <f>'Electricity demand (power, aver'!AQ62*$AC$1*$AC$3*24/$AC$2</f>
        <v>664.3807922</v>
      </c>
      <c r="AR62" s="73">
        <f>'Electricity demand (power, aver'!AR62*$AC$1*$AC$3*24/$AC$2</f>
        <v>917.3712539</v>
      </c>
      <c r="AS62" s="73">
        <f>'Electricity demand (power, aver'!AS62*$AC$1*$AC$3*24/$AC$2</f>
        <v>1242.977244</v>
      </c>
      <c r="AT62" s="73">
        <f>'Electricity demand (power, aver'!AT62*$AC$1*$AC$3*24/$AC$2</f>
        <v>0</v>
      </c>
      <c r="AU62" s="73">
        <f>'Electricity demand (power, aver'!AU62*$AC$1*$AC$3*24/$AC$2</f>
        <v>0</v>
      </c>
      <c r="AV62" s="73">
        <f>'Electricity demand (power, aver'!AV62*$AC$1*$AC$3*24/$AC$2</f>
        <v>0</v>
      </c>
      <c r="AW62" s="73">
        <f>'Electricity demand (power, aver'!AW62*$AC$1*$AC$3*24/$AC$2</f>
        <v>0</v>
      </c>
      <c r="AX62" s="73">
        <f>'Electricity demand (power, aver'!AX62*$AC$1*$AC$3*24/$AC$2</f>
        <v>0</v>
      </c>
      <c r="AY62" s="73">
        <f>'Electricity demand (power, aver'!AY62*$AC$1*$AC$3*24/$AC$2</f>
        <v>0</v>
      </c>
      <c r="AZ62" s="73">
        <f>'Electricity demand (power, aver'!AZ62*$AC$1*$AC$3*24/$AC$2</f>
        <v>0</v>
      </c>
      <c r="BA62" s="73">
        <f>'Electricity demand (power, aver'!BA62*$AC$1*$AC$3*24/$AC$2</f>
        <v>0</v>
      </c>
      <c r="BB62" s="73">
        <f>'Electricity demand (power, aver'!BB62*$AC$1*$AC$3*24/$AC$2</f>
        <v>0</v>
      </c>
      <c r="BC62" s="73">
        <f>'Electricity demand (power, aver'!BC62*$AC$1*$AC$3*24/$AC$2</f>
        <v>0</v>
      </c>
      <c r="BD62" s="74">
        <f>'Electricity demand (power, aver'!BD62*$AC$1*$AC$3*24/$AC$2</f>
        <v>0</v>
      </c>
      <c r="BE62" s="3"/>
      <c r="BF62" s="3"/>
      <c r="BG62" s="3"/>
      <c r="BH62" s="3"/>
      <c r="BI62" s="3"/>
      <c r="BJ62" s="3"/>
      <c r="BK62" s="3"/>
      <c r="BL62" s="3"/>
      <c r="BM62" s="3"/>
      <c r="BN62" s="3"/>
    </row>
    <row r="63">
      <c r="A63" s="75"/>
      <c r="D63" s="77" t="s">
        <v>56</v>
      </c>
      <c r="E63" s="76" t="s">
        <v>57</v>
      </c>
      <c r="F63" s="73">
        <f>'Electricity demand (power, aver'!F63*$AC$1*$AC$3*24/$AC$2</f>
        <v>0</v>
      </c>
      <c r="G63" s="73">
        <f>'Electricity demand (power, aver'!G63*$AC$1*$AC$3*24/$AC$2</f>
        <v>0</v>
      </c>
      <c r="H63" s="73">
        <f>'Electricity demand (power, aver'!H63*$AC$1*$AC$3*24/$AC$2</f>
        <v>0</v>
      </c>
      <c r="I63" s="73">
        <f>'Electricity demand (power, aver'!I63*$AC$1*$AC$3*24/$AC$2</f>
        <v>0</v>
      </c>
      <c r="J63" s="73">
        <f>'Electricity demand (power, aver'!J63*$AC$1*$AC$3*24/$AC$2</f>
        <v>0</v>
      </c>
      <c r="K63" s="73">
        <f>'Electricity demand (power, aver'!K63*$AC$1*$AC$3*24/$AC$2</f>
        <v>0</v>
      </c>
      <c r="L63" s="73">
        <f>'Electricity demand (power, aver'!L63*$AC$1*$AC$3*24/$AC$2</f>
        <v>0</v>
      </c>
      <c r="M63" s="73">
        <f>'Electricity demand (power, aver'!M63*$AC$1*$AC$3*24/$AC$2</f>
        <v>0</v>
      </c>
      <c r="N63" s="73">
        <f>'Electricity demand (power, aver'!N63*$AC$1*$AC$3*24/$AC$2</f>
        <v>0</v>
      </c>
      <c r="O63" s="73">
        <f>'Electricity demand (power, aver'!O63*$AC$1*$AC$3*24/$AC$2</f>
        <v>0</v>
      </c>
      <c r="P63" s="73">
        <f>'Electricity demand (power, aver'!P63*$AC$1*$AC$3*24/$AC$2</f>
        <v>0</v>
      </c>
      <c r="Q63" s="73">
        <f>'Electricity demand (power, aver'!Q63*$AC$1*$AC$3*24/$AC$2</f>
        <v>0</v>
      </c>
      <c r="R63" s="73">
        <f>'Electricity demand (power, aver'!R63*$AC$1*$AC$3*24/$AC$2</f>
        <v>0</v>
      </c>
      <c r="S63" s="73">
        <f>'Electricity demand (power, aver'!S63*$AC$1*$AC$3*24/$AC$2</f>
        <v>0</v>
      </c>
      <c r="T63" s="73">
        <f>'Electricity demand (power, aver'!T63*$AC$1*$AC$3*24/$AC$2</f>
        <v>0</v>
      </c>
      <c r="U63" s="73">
        <f>'Electricity demand (power, aver'!U63*$AC$1*$AC$3*24/$AC$2</f>
        <v>0</v>
      </c>
      <c r="V63" s="73">
        <f>'Electricity demand (power, aver'!V63*$AC$1*$AC$3*24/$AC$2</f>
        <v>0</v>
      </c>
      <c r="W63" s="73">
        <f>'Electricity demand (power, aver'!W63*$AC$1*$AC$3*24/$AC$2</f>
        <v>0</v>
      </c>
      <c r="X63" s="73">
        <f>'Electricity demand (power, aver'!X63*$AC$1*$AC$3*24/$AC$2</f>
        <v>0</v>
      </c>
      <c r="Y63" s="73">
        <f>'Electricity demand (power, aver'!Y63*$AC$1*$AC$3*24/$AC$2</f>
        <v>0</v>
      </c>
      <c r="Z63" s="73">
        <f>'Electricity demand (power, aver'!Z63*$AC$1*$AC$3*24/$AC$2</f>
        <v>0</v>
      </c>
      <c r="AA63" s="73">
        <f>'Electricity demand (power, aver'!AA63*$AC$1*$AC$3*24/$AC$2</f>
        <v>0</v>
      </c>
      <c r="AB63" s="73">
        <f>'Electricity demand (power, aver'!AB63*$AC$1*$AC$3*24/$AC$2</f>
        <v>0</v>
      </c>
      <c r="AC63" s="73">
        <f>'Electricity demand (power, aver'!AC63*$AC$1*$AC$3*24/$AC$2</f>
        <v>0.5806173157</v>
      </c>
      <c r="AD63" s="73">
        <f>'Electricity demand (power, aver'!AD63*$AC$1*$AC$3*24/$AC$2</f>
        <v>1.206897565</v>
      </c>
      <c r="AE63" s="73">
        <f>'Electricity demand (power, aver'!AE63*$AC$1*$AC$3*24/$AC$2</f>
        <v>2.539507093</v>
      </c>
      <c r="AF63" s="73">
        <f>'Electricity demand (power, aver'!AF63*$AC$1*$AC$3*24/$AC$2</f>
        <v>5.293239563</v>
      </c>
      <c r="AG63" s="73">
        <f>'Electricity demand (power, aver'!AG63*$AC$1*$AC$3*24/$AC$2</f>
        <v>10.89086425</v>
      </c>
      <c r="AH63" s="73">
        <f>'Electricity demand (power, aver'!AH63*$AC$1*$AC$3*24/$AC$2</f>
        <v>22.01719875</v>
      </c>
      <c r="AI63" s="73">
        <f>'Electricity demand (power, aver'!AI63*$AC$1*$AC$3*24/$AC$2</f>
        <v>43.47591172</v>
      </c>
      <c r="AJ63" s="73">
        <f>'Electricity demand (power, aver'!AJ63*$AC$1*$AC$3*24/$AC$2</f>
        <v>83.2472355</v>
      </c>
      <c r="AK63" s="73">
        <f>'Electricity demand (power, aver'!AK63*$AC$1*$AC$3*24/$AC$2</f>
        <v>153.2840006</v>
      </c>
      <c r="AL63" s="73">
        <f>'Electricity demand (power, aver'!AL63*$AC$1*$AC$3*24/$AC$2</f>
        <v>274.1191745</v>
      </c>
      <c r="AM63" s="73">
        <f>'Electricity demand (power, aver'!AM63*$AC$1*$AC$3*24/$AC$2</f>
        <v>463.563913</v>
      </c>
      <c r="AN63" s="73">
        <f>'Electricity demand (power, aver'!AN63*$AC$1*$AC$3*24/$AC$2</f>
        <v>737.1107015</v>
      </c>
      <c r="AO63" s="73">
        <f>'Electricity demand (power, aver'!AO63*$AC$1*$AC$3*24/$AC$2</f>
        <v>1099.781002</v>
      </c>
      <c r="AP63" s="73">
        <f>'Electricity demand (power, aver'!AP63*$AC$1*$AC$3*24/$AC$2</f>
        <v>1542.881606</v>
      </c>
      <c r="AQ63" s="73">
        <f>'Electricity demand (power, aver'!AQ63*$AC$1*$AC$3*24/$AC$2</f>
        <v>2046.852774</v>
      </c>
      <c r="AR63" s="73">
        <f>'Electricity demand (power, aver'!AR63*$AC$1*$AC$3*24/$AC$2</f>
        <v>2588.441192</v>
      </c>
      <c r="AS63" s="73">
        <f>'Electricity demand (power, aver'!AS63*$AC$1*$AC$3*24/$AC$2</f>
        <v>3147.718478</v>
      </c>
      <c r="AT63" s="73">
        <f>'Electricity demand (power, aver'!AT63*$AC$1*$AC$3*24/$AC$2</f>
        <v>0</v>
      </c>
      <c r="AU63" s="73">
        <f>'Electricity demand (power, aver'!AU63*$AC$1*$AC$3*24/$AC$2</f>
        <v>0</v>
      </c>
      <c r="AV63" s="73">
        <f>'Electricity demand (power, aver'!AV63*$AC$1*$AC$3*24/$AC$2</f>
        <v>0</v>
      </c>
      <c r="AW63" s="73">
        <f>'Electricity demand (power, aver'!AW63*$AC$1*$AC$3*24/$AC$2</f>
        <v>0</v>
      </c>
      <c r="AX63" s="73">
        <f>'Electricity demand (power, aver'!AX63*$AC$1*$AC$3*24/$AC$2</f>
        <v>0</v>
      </c>
      <c r="AY63" s="73">
        <f>'Electricity demand (power, aver'!AY63*$AC$1*$AC$3*24/$AC$2</f>
        <v>0</v>
      </c>
      <c r="AZ63" s="73">
        <f>'Electricity demand (power, aver'!AZ63*$AC$1*$AC$3*24/$AC$2</f>
        <v>0</v>
      </c>
      <c r="BA63" s="73">
        <f>'Electricity demand (power, aver'!BA63*$AC$1*$AC$3*24/$AC$2</f>
        <v>0</v>
      </c>
      <c r="BB63" s="73">
        <f>'Electricity demand (power, aver'!BB63*$AC$1*$AC$3*24/$AC$2</f>
        <v>0</v>
      </c>
      <c r="BC63" s="73">
        <f>'Electricity demand (power, aver'!BC63*$AC$1*$AC$3*24/$AC$2</f>
        <v>0</v>
      </c>
      <c r="BD63" s="74">
        <f>'Electricity demand (power, aver'!BD63*$AC$1*$AC$3*24/$AC$2</f>
        <v>0</v>
      </c>
      <c r="BE63" s="3"/>
      <c r="BF63" s="3"/>
      <c r="BG63" s="3"/>
      <c r="BH63" s="3"/>
      <c r="BI63" s="3"/>
      <c r="BJ63" s="3"/>
      <c r="BK63" s="3"/>
      <c r="BL63" s="3"/>
      <c r="BM63" s="3"/>
      <c r="BN63" s="3"/>
    </row>
    <row r="64">
      <c r="A64" s="75"/>
      <c r="E64" s="76" t="s">
        <v>56</v>
      </c>
      <c r="F64" s="73">
        <f>'Electricity demand (power, aver'!F64*$AC$1*$AC$3*24/$AC$2</f>
        <v>0</v>
      </c>
      <c r="G64" s="73">
        <f>'Electricity demand (power, aver'!G64*$AC$1*$AC$3*24/$AC$2</f>
        <v>0</v>
      </c>
      <c r="H64" s="73">
        <f>'Electricity demand (power, aver'!H64*$AC$1*$AC$3*24/$AC$2</f>
        <v>0</v>
      </c>
      <c r="I64" s="73">
        <f>'Electricity demand (power, aver'!I64*$AC$1*$AC$3*24/$AC$2</f>
        <v>0</v>
      </c>
      <c r="J64" s="73">
        <f>'Electricity demand (power, aver'!J64*$AC$1*$AC$3*24/$AC$2</f>
        <v>0</v>
      </c>
      <c r="K64" s="73">
        <f>'Electricity demand (power, aver'!K64*$AC$1*$AC$3*24/$AC$2</f>
        <v>0</v>
      </c>
      <c r="L64" s="73">
        <f>'Electricity demand (power, aver'!L64*$AC$1*$AC$3*24/$AC$2</f>
        <v>0</v>
      </c>
      <c r="M64" s="73">
        <f>'Electricity demand (power, aver'!M64*$AC$1*$AC$3*24/$AC$2</f>
        <v>0</v>
      </c>
      <c r="N64" s="73">
        <f>'Electricity demand (power, aver'!N64*$AC$1*$AC$3*24/$AC$2</f>
        <v>0</v>
      </c>
      <c r="O64" s="73">
        <f>'Electricity demand (power, aver'!O64*$AC$1*$AC$3*24/$AC$2</f>
        <v>0</v>
      </c>
      <c r="P64" s="73">
        <f>'Electricity demand (power, aver'!P64*$AC$1*$AC$3*24/$AC$2</f>
        <v>0</v>
      </c>
      <c r="Q64" s="73">
        <f>'Electricity demand (power, aver'!Q64*$AC$1*$AC$3*24/$AC$2</f>
        <v>0</v>
      </c>
      <c r="R64" s="73">
        <f>'Electricity demand (power, aver'!R64*$AC$1*$AC$3*24/$AC$2</f>
        <v>0</v>
      </c>
      <c r="S64" s="73">
        <f>'Electricity demand (power, aver'!S64*$AC$1*$AC$3*24/$AC$2</f>
        <v>0</v>
      </c>
      <c r="T64" s="73">
        <f>'Electricity demand (power, aver'!T64*$AC$1*$AC$3*24/$AC$2</f>
        <v>0</v>
      </c>
      <c r="U64" s="73">
        <f>'Electricity demand (power, aver'!U64*$AC$1*$AC$3*24/$AC$2</f>
        <v>0</v>
      </c>
      <c r="V64" s="73">
        <f>'Electricity demand (power, aver'!V64*$AC$1*$AC$3*24/$AC$2</f>
        <v>0</v>
      </c>
      <c r="W64" s="73">
        <f>'Electricity demand (power, aver'!W64*$AC$1*$AC$3*24/$AC$2</f>
        <v>0</v>
      </c>
      <c r="X64" s="73">
        <f>'Electricity demand (power, aver'!X64*$AC$1*$AC$3*24/$AC$2</f>
        <v>0</v>
      </c>
      <c r="Y64" s="73">
        <f>'Electricity demand (power, aver'!Y64*$AC$1*$AC$3*24/$AC$2</f>
        <v>0</v>
      </c>
      <c r="Z64" s="73">
        <f>'Electricity demand (power, aver'!Z64*$AC$1*$AC$3*24/$AC$2</f>
        <v>0</v>
      </c>
      <c r="AA64" s="73">
        <f>'Electricity demand (power, aver'!AA64*$AC$1*$AC$3*24/$AC$2</f>
        <v>0</v>
      </c>
      <c r="AB64" s="73">
        <f>'Electricity demand (power, aver'!AB64*$AC$1*$AC$3*24/$AC$2</f>
        <v>0</v>
      </c>
      <c r="AC64" s="73">
        <f>'Electricity demand (power, aver'!AC64*$AC$1*$AC$3*24/$AC$2</f>
        <v>0.6273041622</v>
      </c>
      <c r="AD64" s="73">
        <f>'Electricity demand (power, aver'!AD64*$AC$1*$AC$3*24/$AC$2</f>
        <v>1.379327514</v>
      </c>
      <c r="AE64" s="73">
        <f>'Electricity demand (power, aver'!AE64*$AC$1*$AC$3*24/$AC$2</f>
        <v>3.062524204</v>
      </c>
      <c r="AF64" s="73">
        <f>'Electricity demand (power, aver'!AF64*$AC$1*$AC$3*24/$AC$2</f>
        <v>6.710981912</v>
      </c>
      <c r="AG64" s="73">
        <f>'Electricity demand (power, aver'!AG64*$AC$1*$AC$3*24/$AC$2</f>
        <v>14.44004795</v>
      </c>
      <c r="AH64" s="73">
        <f>'Electricity demand (power, aver'!AH64*$AC$1*$AC$3*24/$AC$2</f>
        <v>30.30809091</v>
      </c>
      <c r="AI64" s="73">
        <f>'Electricity demand (power, aver'!AI64*$AC$1*$AC$3*24/$AC$2</f>
        <v>61.54916078</v>
      </c>
      <c r="AJ64" s="73">
        <f>'Electricity demand (power, aver'!AJ64*$AC$1*$AC$3*24/$AC$2</f>
        <v>119.8078906</v>
      </c>
      <c r="AK64" s="73">
        <f>'Electricity demand (power, aver'!AK64*$AC$1*$AC$3*24/$AC$2</f>
        <v>221.340869</v>
      </c>
      <c r="AL64" s="73">
        <f>'Electricity demand (power, aver'!AL64*$AC$1*$AC$3*24/$AC$2</f>
        <v>391.8434974</v>
      </c>
      <c r="AM64" s="73">
        <f>'Electricity demand (power, aver'!AM64*$AC$1*$AC$3*24/$AC$2</f>
        <v>648.0016251</v>
      </c>
      <c r="AN64" s="73">
        <f>'Electricity demand (power, aver'!AN64*$AC$1*$AC$3*24/$AC$2</f>
        <v>998.041781</v>
      </c>
      <c r="AO64" s="73">
        <f>'Electricity demand (power, aver'!AO64*$AC$1*$AC$3*24/$AC$2</f>
        <v>1433.867986</v>
      </c>
      <c r="AP64" s="73">
        <f>'Electricity demand (power, aver'!AP64*$AC$1*$AC$3*24/$AC$2</f>
        <v>1932.871731</v>
      </c>
      <c r="AQ64" s="73">
        <f>'Electricity demand (power, aver'!AQ64*$AC$1*$AC$3*24/$AC$2</f>
        <v>2466.604266</v>
      </c>
      <c r="AR64" s="73">
        <f>'Electricity demand (power, aver'!AR64*$AC$1*$AC$3*24/$AC$2</f>
        <v>3010.524806</v>
      </c>
      <c r="AS64" s="73">
        <f>'Electricity demand (power, aver'!AS64*$AC$1*$AC$3*24/$AC$2</f>
        <v>3549.529501</v>
      </c>
      <c r="AT64" s="73">
        <f>'Electricity demand (power, aver'!AT64*$AC$1*$AC$3*24/$AC$2</f>
        <v>0</v>
      </c>
      <c r="AU64" s="73">
        <f>'Electricity demand (power, aver'!AU64*$AC$1*$AC$3*24/$AC$2</f>
        <v>0</v>
      </c>
      <c r="AV64" s="73">
        <f>'Electricity demand (power, aver'!AV64*$AC$1*$AC$3*24/$AC$2</f>
        <v>0</v>
      </c>
      <c r="AW64" s="73">
        <f>'Electricity demand (power, aver'!AW64*$AC$1*$AC$3*24/$AC$2</f>
        <v>0</v>
      </c>
      <c r="AX64" s="73">
        <f>'Electricity demand (power, aver'!AX64*$AC$1*$AC$3*24/$AC$2</f>
        <v>0</v>
      </c>
      <c r="AY64" s="73">
        <f>'Electricity demand (power, aver'!AY64*$AC$1*$AC$3*24/$AC$2</f>
        <v>0</v>
      </c>
      <c r="AZ64" s="73">
        <f>'Electricity demand (power, aver'!AZ64*$AC$1*$AC$3*24/$AC$2</f>
        <v>0</v>
      </c>
      <c r="BA64" s="73">
        <f>'Electricity demand (power, aver'!BA64*$AC$1*$AC$3*24/$AC$2</f>
        <v>0</v>
      </c>
      <c r="BB64" s="73">
        <f>'Electricity demand (power, aver'!BB64*$AC$1*$AC$3*24/$AC$2</f>
        <v>0</v>
      </c>
      <c r="BC64" s="73">
        <f>'Electricity demand (power, aver'!BC64*$AC$1*$AC$3*24/$AC$2</f>
        <v>0</v>
      </c>
      <c r="BD64" s="74">
        <f>'Electricity demand (power, aver'!BD64*$AC$1*$AC$3*24/$AC$2</f>
        <v>0</v>
      </c>
      <c r="BE64" s="3"/>
      <c r="BF64" s="3"/>
      <c r="BG64" s="3"/>
      <c r="BH64" s="3"/>
      <c r="BI64" s="3"/>
      <c r="BJ64" s="3"/>
      <c r="BK64" s="3"/>
      <c r="BL64" s="3"/>
      <c r="BM64" s="3"/>
      <c r="BN64" s="3"/>
    </row>
    <row r="65">
      <c r="A65" s="75"/>
      <c r="E65" s="76" t="s">
        <v>55</v>
      </c>
      <c r="F65" s="73">
        <f>'Electricity demand (power, aver'!F65*$AC$1*$AC$3*24/$AC$2</f>
        <v>0</v>
      </c>
      <c r="G65" s="73">
        <f>'Electricity demand (power, aver'!G65*$AC$1*$AC$3*24/$AC$2</f>
        <v>0</v>
      </c>
      <c r="H65" s="73">
        <f>'Electricity demand (power, aver'!H65*$AC$1*$AC$3*24/$AC$2</f>
        <v>0</v>
      </c>
      <c r="I65" s="73">
        <f>'Electricity demand (power, aver'!I65*$AC$1*$AC$3*24/$AC$2</f>
        <v>0</v>
      </c>
      <c r="J65" s="73">
        <f>'Electricity demand (power, aver'!J65*$AC$1*$AC$3*24/$AC$2</f>
        <v>0</v>
      </c>
      <c r="K65" s="73">
        <f>'Electricity demand (power, aver'!K65*$AC$1*$AC$3*24/$AC$2</f>
        <v>0</v>
      </c>
      <c r="L65" s="73">
        <f>'Electricity demand (power, aver'!L65*$AC$1*$AC$3*24/$AC$2</f>
        <v>0</v>
      </c>
      <c r="M65" s="73">
        <f>'Electricity demand (power, aver'!M65*$AC$1*$AC$3*24/$AC$2</f>
        <v>0</v>
      </c>
      <c r="N65" s="73">
        <f>'Electricity demand (power, aver'!N65*$AC$1*$AC$3*24/$AC$2</f>
        <v>0</v>
      </c>
      <c r="O65" s="73">
        <f>'Electricity demand (power, aver'!O65*$AC$1*$AC$3*24/$AC$2</f>
        <v>0</v>
      </c>
      <c r="P65" s="73">
        <f>'Electricity demand (power, aver'!P65*$AC$1*$AC$3*24/$AC$2</f>
        <v>0</v>
      </c>
      <c r="Q65" s="73">
        <f>'Electricity demand (power, aver'!Q65*$AC$1*$AC$3*24/$AC$2</f>
        <v>0</v>
      </c>
      <c r="R65" s="73">
        <f>'Electricity demand (power, aver'!R65*$AC$1*$AC$3*24/$AC$2</f>
        <v>0</v>
      </c>
      <c r="S65" s="73">
        <f>'Electricity demand (power, aver'!S65*$AC$1*$AC$3*24/$AC$2</f>
        <v>0</v>
      </c>
      <c r="T65" s="73">
        <f>'Electricity demand (power, aver'!T65*$AC$1*$AC$3*24/$AC$2</f>
        <v>0</v>
      </c>
      <c r="U65" s="73">
        <f>'Electricity demand (power, aver'!U65*$AC$1*$AC$3*24/$AC$2</f>
        <v>0</v>
      </c>
      <c r="V65" s="73">
        <f>'Electricity demand (power, aver'!V65*$AC$1*$AC$3*24/$AC$2</f>
        <v>0</v>
      </c>
      <c r="W65" s="73">
        <f>'Electricity demand (power, aver'!W65*$AC$1*$AC$3*24/$AC$2</f>
        <v>0</v>
      </c>
      <c r="X65" s="73">
        <f>'Electricity demand (power, aver'!X65*$AC$1*$AC$3*24/$AC$2</f>
        <v>0</v>
      </c>
      <c r="Y65" s="73">
        <f>'Electricity demand (power, aver'!Y65*$AC$1*$AC$3*24/$AC$2</f>
        <v>0</v>
      </c>
      <c r="Z65" s="73">
        <f>'Electricity demand (power, aver'!Z65*$AC$1*$AC$3*24/$AC$2</f>
        <v>0</v>
      </c>
      <c r="AA65" s="73">
        <f>'Electricity demand (power, aver'!AA65*$AC$1*$AC$3*24/$AC$2</f>
        <v>0</v>
      </c>
      <c r="AB65" s="73">
        <f>'Electricity demand (power, aver'!AB65*$AC$1*$AC$3*24/$AC$2</f>
        <v>0</v>
      </c>
      <c r="AC65" s="73">
        <f>'Electricity demand (power, aver'!AC65*$AC$1*$AC$3*24/$AC$2</f>
        <v>0.9114923821</v>
      </c>
      <c r="AD65" s="73">
        <f>'Electricity demand (power, aver'!AD65*$AC$1*$AC$3*24/$AC$2</f>
        <v>2.224084826</v>
      </c>
      <c r="AE65" s="73">
        <f>'Electricity demand (power, aver'!AE65*$AC$1*$AC$3*24/$AC$2</f>
        <v>5.418385011</v>
      </c>
      <c r="AF65" s="73">
        <f>'Electricity demand (power, aver'!AF65*$AC$1*$AC$3*24/$AC$2</f>
        <v>12.80579578</v>
      </c>
      <c r="AG65" s="73">
        <f>'Electricity demand (power, aver'!AG65*$AC$1*$AC$3*24/$AC$2</f>
        <v>29.00188727</v>
      </c>
      <c r="AH65" s="73">
        <f>'Electricity demand (power, aver'!AH65*$AC$1*$AC$3*24/$AC$2</f>
        <v>62.09356106</v>
      </c>
      <c r="AI65" s="73">
        <f>'Electricity demand (power, aver'!AI65*$AC$1*$AC$3*24/$AC$2</f>
        <v>124.1556867</v>
      </c>
      <c r="AJ65" s="73">
        <f>'Electricity demand (power, aver'!AJ65*$AC$1*$AC$3*24/$AC$2</f>
        <v>230.0083297</v>
      </c>
      <c r="AK65" s="73">
        <f>'Electricity demand (power, aver'!AK65*$AC$1*$AC$3*24/$AC$2</f>
        <v>393.9353847</v>
      </c>
      <c r="AL65" s="73">
        <f>'Electricity demand (power, aver'!AL65*$AC$1*$AC$3*24/$AC$2</f>
        <v>637.1824995</v>
      </c>
      <c r="AM65" s="73">
        <f>'Electricity demand (power, aver'!AM65*$AC$1*$AC$3*24/$AC$2</f>
        <v>960.3282702</v>
      </c>
      <c r="AN65" s="73">
        <f>'Electricity demand (power, aver'!AN65*$AC$1*$AC$3*24/$AC$2</f>
        <v>1357.111394</v>
      </c>
      <c r="AO65" s="73">
        <f>'Electricity demand (power, aver'!AO65*$AC$1*$AC$3*24/$AC$2</f>
        <v>1810.688655</v>
      </c>
      <c r="AP65" s="73">
        <f>'Electricity demand (power, aver'!AP65*$AC$1*$AC$3*24/$AC$2</f>
        <v>2298.42716</v>
      </c>
      <c r="AQ65" s="73">
        <f>'Electricity demand (power, aver'!AQ65*$AC$1*$AC$3*24/$AC$2</f>
        <v>2798.91264</v>
      </c>
      <c r="AR65" s="73">
        <f>'Electricity demand (power, aver'!AR65*$AC$1*$AC$3*24/$AC$2</f>
        <v>3297.41456</v>
      </c>
      <c r="AS65" s="73">
        <f>'Electricity demand (power, aver'!AS65*$AC$1*$AC$3*24/$AC$2</f>
        <v>3787.61059</v>
      </c>
      <c r="AT65" s="73">
        <f>'Electricity demand (power, aver'!AT65*$AC$1*$AC$3*24/$AC$2</f>
        <v>0</v>
      </c>
      <c r="AU65" s="73">
        <f>'Electricity demand (power, aver'!AU65*$AC$1*$AC$3*24/$AC$2</f>
        <v>0</v>
      </c>
      <c r="AV65" s="73">
        <f>'Electricity demand (power, aver'!AV65*$AC$1*$AC$3*24/$AC$2</f>
        <v>0</v>
      </c>
      <c r="AW65" s="73">
        <f>'Electricity demand (power, aver'!AW65*$AC$1*$AC$3*24/$AC$2</f>
        <v>0</v>
      </c>
      <c r="AX65" s="73">
        <f>'Electricity demand (power, aver'!AX65*$AC$1*$AC$3*24/$AC$2</f>
        <v>0</v>
      </c>
      <c r="AY65" s="73">
        <f>'Electricity demand (power, aver'!AY65*$AC$1*$AC$3*24/$AC$2</f>
        <v>0</v>
      </c>
      <c r="AZ65" s="73">
        <f>'Electricity demand (power, aver'!AZ65*$AC$1*$AC$3*24/$AC$2</f>
        <v>0</v>
      </c>
      <c r="BA65" s="73">
        <f>'Electricity demand (power, aver'!BA65*$AC$1*$AC$3*24/$AC$2</f>
        <v>0</v>
      </c>
      <c r="BB65" s="73">
        <f>'Electricity demand (power, aver'!BB65*$AC$1*$AC$3*24/$AC$2</f>
        <v>0</v>
      </c>
      <c r="BC65" s="73">
        <f>'Electricity demand (power, aver'!BC65*$AC$1*$AC$3*24/$AC$2</f>
        <v>0</v>
      </c>
      <c r="BD65" s="74">
        <f>'Electricity demand (power, aver'!BD65*$AC$1*$AC$3*24/$AC$2</f>
        <v>0</v>
      </c>
      <c r="BE65" s="3"/>
      <c r="BF65" s="3"/>
      <c r="BG65" s="3"/>
      <c r="BH65" s="3"/>
      <c r="BI65" s="3"/>
      <c r="BJ65" s="3"/>
      <c r="BK65" s="3"/>
      <c r="BL65" s="3"/>
      <c r="BM65" s="3"/>
      <c r="BN65" s="3"/>
    </row>
    <row r="66">
      <c r="A66" s="75"/>
      <c r="D66" s="77" t="s">
        <v>55</v>
      </c>
      <c r="E66" s="76" t="s">
        <v>57</v>
      </c>
      <c r="F66" s="73">
        <f>'Electricity demand (power, aver'!F66*$AC$1*$AC$3*24/$AC$2</f>
        <v>0</v>
      </c>
      <c r="G66" s="73">
        <f>'Electricity demand (power, aver'!G66*$AC$1*$AC$3*24/$AC$2</f>
        <v>0</v>
      </c>
      <c r="H66" s="73">
        <f>'Electricity demand (power, aver'!H66*$AC$1*$AC$3*24/$AC$2</f>
        <v>0</v>
      </c>
      <c r="I66" s="73">
        <f>'Electricity demand (power, aver'!I66*$AC$1*$AC$3*24/$AC$2</f>
        <v>0</v>
      </c>
      <c r="J66" s="73">
        <f>'Electricity demand (power, aver'!J66*$AC$1*$AC$3*24/$AC$2</f>
        <v>0</v>
      </c>
      <c r="K66" s="73">
        <f>'Electricity demand (power, aver'!K66*$AC$1*$AC$3*24/$AC$2</f>
        <v>0</v>
      </c>
      <c r="L66" s="73">
        <f>'Electricity demand (power, aver'!L66*$AC$1*$AC$3*24/$AC$2</f>
        <v>0</v>
      </c>
      <c r="M66" s="73">
        <f>'Electricity demand (power, aver'!M66*$AC$1*$AC$3*24/$AC$2</f>
        <v>0</v>
      </c>
      <c r="N66" s="73">
        <f>'Electricity demand (power, aver'!N66*$AC$1*$AC$3*24/$AC$2</f>
        <v>0</v>
      </c>
      <c r="O66" s="73">
        <f>'Electricity demand (power, aver'!O66*$AC$1*$AC$3*24/$AC$2</f>
        <v>0</v>
      </c>
      <c r="P66" s="73">
        <f>'Electricity demand (power, aver'!P66*$AC$1*$AC$3*24/$AC$2</f>
        <v>0</v>
      </c>
      <c r="Q66" s="73">
        <f>'Electricity demand (power, aver'!Q66*$AC$1*$AC$3*24/$AC$2</f>
        <v>0</v>
      </c>
      <c r="R66" s="73">
        <f>'Electricity demand (power, aver'!R66*$AC$1*$AC$3*24/$AC$2</f>
        <v>0</v>
      </c>
      <c r="S66" s="73">
        <f>'Electricity demand (power, aver'!S66*$AC$1*$AC$3*24/$AC$2</f>
        <v>0</v>
      </c>
      <c r="T66" s="73">
        <f>'Electricity demand (power, aver'!T66*$AC$1*$AC$3*24/$AC$2</f>
        <v>0</v>
      </c>
      <c r="U66" s="73">
        <f>'Electricity demand (power, aver'!U66*$AC$1*$AC$3*24/$AC$2</f>
        <v>0</v>
      </c>
      <c r="V66" s="73">
        <f>'Electricity demand (power, aver'!V66*$AC$1*$AC$3*24/$AC$2</f>
        <v>0</v>
      </c>
      <c r="W66" s="73">
        <f>'Electricity demand (power, aver'!W66*$AC$1*$AC$3*24/$AC$2</f>
        <v>0</v>
      </c>
      <c r="X66" s="73">
        <f>'Electricity demand (power, aver'!X66*$AC$1*$AC$3*24/$AC$2</f>
        <v>0</v>
      </c>
      <c r="Y66" s="73">
        <f>'Electricity demand (power, aver'!Y66*$AC$1*$AC$3*24/$AC$2</f>
        <v>0</v>
      </c>
      <c r="Z66" s="73">
        <f>'Electricity demand (power, aver'!Z66*$AC$1*$AC$3*24/$AC$2</f>
        <v>0</v>
      </c>
      <c r="AA66" s="73">
        <f>'Electricity demand (power, aver'!AA66*$AC$1*$AC$3*24/$AC$2</f>
        <v>0</v>
      </c>
      <c r="AB66" s="73">
        <f>'Electricity demand (power, aver'!AB66*$AC$1*$AC$3*24/$AC$2</f>
        <v>0</v>
      </c>
      <c r="AC66" s="73">
        <f>'Electricity demand (power, aver'!AC66*$AC$1*$AC$3*24/$AC$2</f>
        <v>0.707268385</v>
      </c>
      <c r="AD66" s="73">
        <f>'Electricity demand (power, aver'!AD66*$AC$1*$AC$3*24/$AC$2</f>
        <v>1.784692098</v>
      </c>
      <c r="AE66" s="73">
        <f>'Electricity demand (power, aver'!AE66*$AC$1*$AC$3*24/$AC$2</f>
        <v>4.528268994</v>
      </c>
      <c r="AF66" s="73">
        <f>'Electricity demand (power, aver'!AF66*$AC$1*$AC$3*24/$AC$2</f>
        <v>11.24077321</v>
      </c>
      <c r="AG66" s="73">
        <f>'Electricity demand (power, aver'!AG66*$AC$1*$AC$3*24/$AC$2</f>
        <v>26.94989798</v>
      </c>
      <c r="AH66" s="73">
        <f>'Electricity demand (power, aver'!AH66*$AC$1*$AC$3*24/$AC$2</f>
        <v>61.2753471</v>
      </c>
      <c r="AI66" s="73">
        <f>'Electricity demand (power, aver'!AI66*$AC$1*$AC$3*24/$AC$2</f>
        <v>129.2368919</v>
      </c>
      <c r="AJ66" s="73">
        <f>'Electricity demand (power, aver'!AJ66*$AC$1*$AC$3*24/$AC$2</f>
        <v>247.7867461</v>
      </c>
      <c r="AK66" s="73">
        <f>'Electricity demand (power, aver'!AK66*$AC$1*$AC$3*24/$AC$2</f>
        <v>427.5567082</v>
      </c>
      <c r="AL66" s="73">
        <f>'Electricity demand (power, aver'!AL66*$AC$1*$AC$3*24/$AC$2</f>
        <v>679.5162541</v>
      </c>
      <c r="AM66" s="73">
        <f>'Electricity demand (power, aver'!AM66*$AC$1*$AC$3*24/$AC$2</f>
        <v>991.2650042</v>
      </c>
      <c r="AN66" s="73">
        <f>'Electricity demand (power, aver'!AN66*$AC$1*$AC$3*24/$AC$2</f>
        <v>1351.606434</v>
      </c>
      <c r="AO66" s="73">
        <f>'Electricity demand (power, aver'!AO66*$AC$1*$AC$3*24/$AC$2</f>
        <v>1749.865577</v>
      </c>
      <c r="AP66" s="73">
        <f>'Electricity demand (power, aver'!AP66*$AC$1*$AC$3*24/$AC$2</f>
        <v>2176.668319</v>
      </c>
      <c r="AQ66" s="73">
        <f>'Electricity demand (power, aver'!AQ66*$AC$1*$AC$3*24/$AC$2</f>
        <v>2624.004521</v>
      </c>
      <c r="AR66" s="73">
        <f>'Electricity demand (power, aver'!AR66*$AC$1*$AC$3*24/$AC$2</f>
        <v>3085.644383</v>
      </c>
      <c r="AS66" s="73">
        <f>'Electricity demand (power, aver'!AS66*$AC$1*$AC$3*24/$AC$2</f>
        <v>3557.647447</v>
      </c>
      <c r="AT66" s="73">
        <f>'Electricity demand (power, aver'!AT66*$AC$1*$AC$3*24/$AC$2</f>
        <v>0</v>
      </c>
      <c r="AU66" s="73">
        <f>'Electricity demand (power, aver'!AU66*$AC$1*$AC$3*24/$AC$2</f>
        <v>0</v>
      </c>
      <c r="AV66" s="73">
        <f>'Electricity demand (power, aver'!AV66*$AC$1*$AC$3*24/$AC$2</f>
        <v>0</v>
      </c>
      <c r="AW66" s="73">
        <f>'Electricity demand (power, aver'!AW66*$AC$1*$AC$3*24/$AC$2</f>
        <v>0</v>
      </c>
      <c r="AX66" s="73">
        <f>'Electricity demand (power, aver'!AX66*$AC$1*$AC$3*24/$AC$2</f>
        <v>0</v>
      </c>
      <c r="AY66" s="73">
        <f>'Electricity demand (power, aver'!AY66*$AC$1*$AC$3*24/$AC$2</f>
        <v>0</v>
      </c>
      <c r="AZ66" s="73">
        <f>'Electricity demand (power, aver'!AZ66*$AC$1*$AC$3*24/$AC$2</f>
        <v>0</v>
      </c>
      <c r="BA66" s="73">
        <f>'Electricity demand (power, aver'!BA66*$AC$1*$AC$3*24/$AC$2</f>
        <v>0</v>
      </c>
      <c r="BB66" s="73">
        <f>'Electricity demand (power, aver'!BB66*$AC$1*$AC$3*24/$AC$2</f>
        <v>0</v>
      </c>
      <c r="BC66" s="73">
        <f>'Electricity demand (power, aver'!BC66*$AC$1*$AC$3*24/$AC$2</f>
        <v>0</v>
      </c>
      <c r="BD66" s="74">
        <f>'Electricity demand (power, aver'!BD66*$AC$1*$AC$3*24/$AC$2</f>
        <v>0</v>
      </c>
      <c r="BE66" s="3"/>
      <c r="BF66" s="3"/>
      <c r="BG66" s="3"/>
      <c r="BH66" s="3"/>
      <c r="BI66" s="3"/>
      <c r="BJ66" s="3"/>
      <c r="BK66" s="3"/>
      <c r="BL66" s="3"/>
      <c r="BM66" s="3"/>
      <c r="BN66" s="3"/>
    </row>
    <row r="67">
      <c r="A67" s="75"/>
      <c r="E67" s="76" t="s">
        <v>56</v>
      </c>
      <c r="F67" s="73">
        <f>'Electricity demand (power, aver'!F67*$AC$1*$AC$3*24/$AC$2</f>
        <v>0</v>
      </c>
      <c r="G67" s="73">
        <f>'Electricity demand (power, aver'!G67*$AC$1*$AC$3*24/$AC$2</f>
        <v>0</v>
      </c>
      <c r="H67" s="73">
        <f>'Electricity demand (power, aver'!H67*$AC$1*$AC$3*24/$AC$2</f>
        <v>0</v>
      </c>
      <c r="I67" s="73">
        <f>'Electricity demand (power, aver'!I67*$AC$1*$AC$3*24/$AC$2</f>
        <v>0</v>
      </c>
      <c r="J67" s="73">
        <f>'Electricity demand (power, aver'!J67*$AC$1*$AC$3*24/$AC$2</f>
        <v>0</v>
      </c>
      <c r="K67" s="73">
        <f>'Electricity demand (power, aver'!K67*$AC$1*$AC$3*24/$AC$2</f>
        <v>0</v>
      </c>
      <c r="L67" s="73">
        <f>'Electricity demand (power, aver'!L67*$AC$1*$AC$3*24/$AC$2</f>
        <v>0</v>
      </c>
      <c r="M67" s="73">
        <f>'Electricity demand (power, aver'!M67*$AC$1*$AC$3*24/$AC$2</f>
        <v>0</v>
      </c>
      <c r="N67" s="73">
        <f>'Electricity demand (power, aver'!N67*$AC$1*$AC$3*24/$AC$2</f>
        <v>0</v>
      </c>
      <c r="O67" s="73">
        <f>'Electricity demand (power, aver'!O67*$AC$1*$AC$3*24/$AC$2</f>
        <v>0</v>
      </c>
      <c r="P67" s="73">
        <f>'Electricity demand (power, aver'!P67*$AC$1*$AC$3*24/$AC$2</f>
        <v>0</v>
      </c>
      <c r="Q67" s="73">
        <f>'Electricity demand (power, aver'!Q67*$AC$1*$AC$3*24/$AC$2</f>
        <v>0</v>
      </c>
      <c r="R67" s="73">
        <f>'Electricity demand (power, aver'!R67*$AC$1*$AC$3*24/$AC$2</f>
        <v>0</v>
      </c>
      <c r="S67" s="73">
        <f>'Electricity demand (power, aver'!S67*$AC$1*$AC$3*24/$AC$2</f>
        <v>0</v>
      </c>
      <c r="T67" s="73">
        <f>'Electricity demand (power, aver'!T67*$AC$1*$AC$3*24/$AC$2</f>
        <v>0</v>
      </c>
      <c r="U67" s="73">
        <f>'Electricity demand (power, aver'!U67*$AC$1*$AC$3*24/$AC$2</f>
        <v>0</v>
      </c>
      <c r="V67" s="73">
        <f>'Electricity demand (power, aver'!V67*$AC$1*$AC$3*24/$AC$2</f>
        <v>0</v>
      </c>
      <c r="W67" s="73">
        <f>'Electricity demand (power, aver'!W67*$AC$1*$AC$3*24/$AC$2</f>
        <v>0</v>
      </c>
      <c r="X67" s="73">
        <f>'Electricity demand (power, aver'!X67*$AC$1*$AC$3*24/$AC$2</f>
        <v>0</v>
      </c>
      <c r="Y67" s="73">
        <f>'Electricity demand (power, aver'!Y67*$AC$1*$AC$3*24/$AC$2</f>
        <v>0</v>
      </c>
      <c r="Z67" s="73">
        <f>'Electricity demand (power, aver'!Z67*$AC$1*$AC$3*24/$AC$2</f>
        <v>0</v>
      </c>
      <c r="AA67" s="73">
        <f>'Electricity demand (power, aver'!AA67*$AC$1*$AC$3*24/$AC$2</f>
        <v>0</v>
      </c>
      <c r="AB67" s="73">
        <f>'Electricity demand (power, aver'!AB67*$AC$1*$AC$3*24/$AC$2</f>
        <v>0</v>
      </c>
      <c r="AC67" s="73">
        <f>'Electricity demand (power, aver'!AC67*$AC$1*$AC$3*24/$AC$2</f>
        <v>0.7641391148</v>
      </c>
      <c r="AD67" s="73">
        <f>'Electricity demand (power, aver'!AD67*$AC$1*$AC$3*24/$AC$2</f>
        <v>2.039671788</v>
      </c>
      <c r="AE67" s="73">
        <f>'Electricity demand (power, aver'!AE67*$AC$1*$AC$3*24/$AC$2</f>
        <v>5.460876022</v>
      </c>
      <c r="AF67" s="73">
        <f>'Electricity demand (power, aver'!AF67*$AC$1*$AC$3*24/$AC$2</f>
        <v>14.25150417</v>
      </c>
      <c r="AG67" s="73">
        <f>'Electricity demand (power, aver'!AG67*$AC$1*$AC$3*24/$AC$2</f>
        <v>35.73250112</v>
      </c>
      <c r="AH67" s="73">
        <f>'Electricity demand (power, aver'!AH67*$AC$1*$AC$3*24/$AC$2</f>
        <v>84.34945841</v>
      </c>
      <c r="AI67" s="73">
        <f>'Electricity demand (power, aver'!AI67*$AC$1*$AC$3*24/$AC$2</f>
        <v>182.961597</v>
      </c>
      <c r="AJ67" s="73">
        <f>'Electricity demand (power, aver'!AJ67*$AC$1*$AC$3*24/$AC$2</f>
        <v>356.6101287</v>
      </c>
      <c r="AK67" s="73">
        <f>'Electricity demand (power, aver'!AK67*$AC$1*$AC$3*24/$AC$2</f>
        <v>617.388462</v>
      </c>
      <c r="AL67" s="73">
        <f>'Electricity demand (power, aver'!AL67*$AC$1*$AC$3*24/$AC$2</f>
        <v>971.3440368</v>
      </c>
      <c r="AM67" s="73">
        <f>'Electricity demand (power, aver'!AM67*$AC$1*$AC$3*24/$AC$2</f>
        <v>1385.658624</v>
      </c>
      <c r="AN67" s="73">
        <f>'Electricity demand (power, aver'!AN67*$AC$1*$AC$3*24/$AC$2</f>
        <v>1830.06391</v>
      </c>
      <c r="AO67" s="73">
        <f>'Electricity demand (power, aver'!AO67*$AC$1*$AC$3*24/$AC$2</f>
        <v>2281.4326</v>
      </c>
      <c r="AP67" s="73">
        <f>'Electricity demand (power, aver'!AP67*$AC$1*$AC$3*24/$AC$2</f>
        <v>2726.859044</v>
      </c>
      <c r="AQ67" s="73">
        <f>'Electricity demand (power, aver'!AQ67*$AC$1*$AC$3*24/$AC$2</f>
        <v>3162.113478</v>
      </c>
      <c r="AR67" s="73">
        <f>'Electricity demand (power, aver'!AR67*$AC$1*$AC$3*24/$AC$2</f>
        <v>3588.80433</v>
      </c>
      <c r="AS67" s="73">
        <f>'Electricity demand (power, aver'!AS67*$AC$1*$AC$3*24/$AC$2</f>
        <v>4011.786523</v>
      </c>
      <c r="AT67" s="73">
        <f>'Electricity demand (power, aver'!AT67*$AC$1*$AC$3*24/$AC$2</f>
        <v>0</v>
      </c>
      <c r="AU67" s="73">
        <f>'Electricity demand (power, aver'!AU67*$AC$1*$AC$3*24/$AC$2</f>
        <v>0</v>
      </c>
      <c r="AV67" s="73">
        <f>'Electricity demand (power, aver'!AV67*$AC$1*$AC$3*24/$AC$2</f>
        <v>0</v>
      </c>
      <c r="AW67" s="73">
        <f>'Electricity demand (power, aver'!AW67*$AC$1*$AC$3*24/$AC$2</f>
        <v>0</v>
      </c>
      <c r="AX67" s="73">
        <f>'Electricity demand (power, aver'!AX67*$AC$1*$AC$3*24/$AC$2</f>
        <v>0</v>
      </c>
      <c r="AY67" s="73">
        <f>'Electricity demand (power, aver'!AY67*$AC$1*$AC$3*24/$AC$2</f>
        <v>0</v>
      </c>
      <c r="AZ67" s="73">
        <f>'Electricity demand (power, aver'!AZ67*$AC$1*$AC$3*24/$AC$2</f>
        <v>0</v>
      </c>
      <c r="BA67" s="73">
        <f>'Electricity demand (power, aver'!BA67*$AC$1*$AC$3*24/$AC$2</f>
        <v>0</v>
      </c>
      <c r="BB67" s="73">
        <f>'Electricity demand (power, aver'!BB67*$AC$1*$AC$3*24/$AC$2</f>
        <v>0</v>
      </c>
      <c r="BC67" s="73">
        <f>'Electricity demand (power, aver'!BC67*$AC$1*$AC$3*24/$AC$2</f>
        <v>0</v>
      </c>
      <c r="BD67" s="74">
        <f>'Electricity demand (power, aver'!BD67*$AC$1*$AC$3*24/$AC$2</f>
        <v>0</v>
      </c>
      <c r="BE67" s="3"/>
      <c r="BF67" s="3"/>
      <c r="BG67" s="3"/>
      <c r="BH67" s="3"/>
      <c r="BI67" s="3"/>
      <c r="BJ67" s="3"/>
      <c r="BK67" s="3"/>
      <c r="BL67" s="3"/>
      <c r="BM67" s="3"/>
      <c r="BN67" s="3"/>
    </row>
    <row r="68">
      <c r="A68" s="75"/>
      <c r="E68" s="76" t="s">
        <v>55</v>
      </c>
      <c r="F68" s="73">
        <f>'Electricity demand (power, aver'!F68*$AC$1*$AC$3*24/$AC$2</f>
        <v>0</v>
      </c>
      <c r="G68" s="73">
        <f>'Electricity demand (power, aver'!G68*$AC$1*$AC$3*24/$AC$2</f>
        <v>0</v>
      </c>
      <c r="H68" s="73">
        <f>'Electricity demand (power, aver'!H68*$AC$1*$AC$3*24/$AC$2</f>
        <v>0</v>
      </c>
      <c r="I68" s="73">
        <f>'Electricity demand (power, aver'!I68*$AC$1*$AC$3*24/$AC$2</f>
        <v>0</v>
      </c>
      <c r="J68" s="73">
        <f>'Electricity demand (power, aver'!J68*$AC$1*$AC$3*24/$AC$2</f>
        <v>0</v>
      </c>
      <c r="K68" s="73">
        <f>'Electricity demand (power, aver'!K68*$AC$1*$AC$3*24/$AC$2</f>
        <v>0</v>
      </c>
      <c r="L68" s="73">
        <f>'Electricity demand (power, aver'!L68*$AC$1*$AC$3*24/$AC$2</f>
        <v>0</v>
      </c>
      <c r="M68" s="73">
        <f>'Electricity demand (power, aver'!M68*$AC$1*$AC$3*24/$AC$2</f>
        <v>0</v>
      </c>
      <c r="N68" s="73">
        <f>'Electricity demand (power, aver'!N68*$AC$1*$AC$3*24/$AC$2</f>
        <v>0</v>
      </c>
      <c r="O68" s="73">
        <f>'Electricity demand (power, aver'!O68*$AC$1*$AC$3*24/$AC$2</f>
        <v>0</v>
      </c>
      <c r="P68" s="73">
        <f>'Electricity demand (power, aver'!P68*$AC$1*$AC$3*24/$AC$2</f>
        <v>0</v>
      </c>
      <c r="Q68" s="73">
        <f>'Electricity demand (power, aver'!Q68*$AC$1*$AC$3*24/$AC$2</f>
        <v>0</v>
      </c>
      <c r="R68" s="73">
        <f>'Electricity demand (power, aver'!R68*$AC$1*$AC$3*24/$AC$2</f>
        <v>0</v>
      </c>
      <c r="S68" s="73">
        <f>'Electricity demand (power, aver'!S68*$AC$1*$AC$3*24/$AC$2</f>
        <v>0</v>
      </c>
      <c r="T68" s="73">
        <f>'Electricity demand (power, aver'!T68*$AC$1*$AC$3*24/$AC$2</f>
        <v>0</v>
      </c>
      <c r="U68" s="73">
        <f>'Electricity demand (power, aver'!U68*$AC$1*$AC$3*24/$AC$2</f>
        <v>0</v>
      </c>
      <c r="V68" s="73">
        <f>'Electricity demand (power, aver'!V68*$AC$1*$AC$3*24/$AC$2</f>
        <v>0</v>
      </c>
      <c r="W68" s="73">
        <f>'Electricity demand (power, aver'!W68*$AC$1*$AC$3*24/$AC$2</f>
        <v>0</v>
      </c>
      <c r="X68" s="73">
        <f>'Electricity demand (power, aver'!X68*$AC$1*$AC$3*24/$AC$2</f>
        <v>0</v>
      </c>
      <c r="Y68" s="73">
        <f>'Electricity demand (power, aver'!Y68*$AC$1*$AC$3*24/$AC$2</f>
        <v>0</v>
      </c>
      <c r="Z68" s="73">
        <f>'Electricity demand (power, aver'!Z68*$AC$1*$AC$3*24/$AC$2</f>
        <v>0</v>
      </c>
      <c r="AA68" s="73">
        <f>'Electricity demand (power, aver'!AA68*$AC$1*$AC$3*24/$AC$2</f>
        <v>0</v>
      </c>
      <c r="AB68" s="73">
        <f>'Electricity demand (power, aver'!AB68*$AC$1*$AC$3*24/$AC$2</f>
        <v>0</v>
      </c>
      <c r="AC68" s="73">
        <f>'Electricity demand (power, aver'!AC68*$AC$1*$AC$3*24/$AC$2</f>
        <v>1.110317808</v>
      </c>
      <c r="AD68" s="73">
        <f>'Electricity demand (power, aver'!AD68*$AC$1*$AC$3*24/$AC$2</f>
        <v>3.28885129</v>
      </c>
      <c r="AE68" s="73">
        <f>'Electricity demand (power, aver'!AE68*$AC$1*$AC$3*24/$AC$2</f>
        <v>9.661679979</v>
      </c>
      <c r="AF68" s="73">
        <f>'Electricity demand (power, aver'!AF68*$AC$1*$AC$3*24/$AC$2</f>
        <v>27.1945081</v>
      </c>
      <c r="AG68" s="73">
        <f>'Electricity demand (power, aver'!AG68*$AC$1*$AC$3*24/$AC$2</f>
        <v>71.76638004</v>
      </c>
      <c r="AH68" s="73">
        <f>'Electricity demand (power, aver'!AH68*$AC$1*$AC$3*24/$AC$2</f>
        <v>172.8105628</v>
      </c>
      <c r="AI68" s="73">
        <f>'Electricity demand (power, aver'!AI68*$AC$1*$AC$3*24/$AC$2</f>
        <v>369.0663274</v>
      </c>
      <c r="AJ68" s="73">
        <f>'Electricity demand (power, aver'!AJ68*$AC$1*$AC$3*24/$AC$2</f>
        <v>684.6235224</v>
      </c>
      <c r="AK68" s="73">
        <f>'Electricity demand (power, aver'!AK68*$AC$1*$AC$3*24/$AC$2</f>
        <v>1098.808197</v>
      </c>
      <c r="AL68" s="73">
        <f>'Electricity demand (power, aver'!AL68*$AC$1*$AC$3*24/$AC$2</f>
        <v>1579.516887</v>
      </c>
      <c r="AM68" s="73">
        <f>'Electricity demand (power, aver'!AM68*$AC$1*$AC$3*24/$AC$2</f>
        <v>2053.524401</v>
      </c>
      <c r="AN68" s="73">
        <f>'Electricity demand (power, aver'!AN68*$AC$1*$AC$3*24/$AC$2</f>
        <v>2488.473559</v>
      </c>
      <c r="AO68" s="73">
        <f>'Electricity demand (power, aver'!AO68*$AC$1*$AC$3*24/$AC$2</f>
        <v>2880.993345</v>
      </c>
      <c r="AP68" s="73">
        <f>'Electricity demand (power, aver'!AP68*$AC$1*$AC$3*24/$AC$2</f>
        <v>3242.57776</v>
      </c>
      <c r="AQ68" s="73">
        <f>'Electricity demand (power, aver'!AQ68*$AC$1*$AC$3*24/$AC$2</f>
        <v>3588.122954</v>
      </c>
      <c r="AR68" s="73">
        <f>'Electricity demand (power, aver'!AR68*$AC$1*$AC$3*24/$AC$2</f>
        <v>3930.801576</v>
      </c>
      <c r="AS68" s="73">
        <f>'Electricity demand (power, aver'!AS68*$AC$1*$AC$3*24/$AC$2</f>
        <v>4280.873032</v>
      </c>
      <c r="AT68" s="73">
        <f>'Electricity demand (power, aver'!AT68*$AC$1*$AC$3*24/$AC$2</f>
        <v>0</v>
      </c>
      <c r="AU68" s="73">
        <f>'Electricity demand (power, aver'!AU68*$AC$1*$AC$3*24/$AC$2</f>
        <v>0</v>
      </c>
      <c r="AV68" s="73">
        <f>'Electricity demand (power, aver'!AV68*$AC$1*$AC$3*24/$AC$2</f>
        <v>0</v>
      </c>
      <c r="AW68" s="73">
        <f>'Electricity demand (power, aver'!AW68*$AC$1*$AC$3*24/$AC$2</f>
        <v>0</v>
      </c>
      <c r="AX68" s="73">
        <f>'Electricity demand (power, aver'!AX68*$AC$1*$AC$3*24/$AC$2</f>
        <v>0</v>
      </c>
      <c r="AY68" s="73">
        <f>'Electricity demand (power, aver'!AY68*$AC$1*$AC$3*24/$AC$2</f>
        <v>0</v>
      </c>
      <c r="AZ68" s="73">
        <f>'Electricity demand (power, aver'!AZ68*$AC$1*$AC$3*24/$AC$2</f>
        <v>0</v>
      </c>
      <c r="BA68" s="73">
        <f>'Electricity demand (power, aver'!BA68*$AC$1*$AC$3*24/$AC$2</f>
        <v>0</v>
      </c>
      <c r="BB68" s="73">
        <f>'Electricity demand (power, aver'!BB68*$AC$1*$AC$3*24/$AC$2</f>
        <v>0</v>
      </c>
      <c r="BC68" s="73">
        <f>'Electricity demand (power, aver'!BC68*$AC$1*$AC$3*24/$AC$2</f>
        <v>0</v>
      </c>
      <c r="BD68" s="74">
        <f>'Electricity demand (power, aver'!BD68*$AC$1*$AC$3*24/$AC$2</f>
        <v>0</v>
      </c>
      <c r="BE68" s="3"/>
      <c r="BF68" s="3"/>
      <c r="BG68" s="3"/>
      <c r="BH68" s="3"/>
      <c r="BI68" s="3"/>
      <c r="BJ68" s="3"/>
      <c r="BK68" s="3"/>
      <c r="BL68" s="3"/>
      <c r="BM68" s="3"/>
      <c r="BN68" s="3"/>
    </row>
    <row r="69">
      <c r="A69" s="75"/>
      <c r="C69" s="77" t="s">
        <v>56</v>
      </c>
      <c r="D69" s="71" t="s">
        <v>57</v>
      </c>
      <c r="E69" s="76" t="s">
        <v>57</v>
      </c>
      <c r="F69" s="73">
        <f>'Electricity demand (power, aver'!F69*$AC$1*$AC$3*24/$AC$2</f>
        <v>0</v>
      </c>
      <c r="G69" s="73">
        <f>'Electricity demand (power, aver'!G69*$AC$1*$AC$3*24/$AC$2</f>
        <v>0</v>
      </c>
      <c r="H69" s="73">
        <f>'Electricity demand (power, aver'!H69*$AC$1*$AC$3*24/$AC$2</f>
        <v>0</v>
      </c>
      <c r="I69" s="73">
        <f>'Electricity demand (power, aver'!I69*$AC$1*$AC$3*24/$AC$2</f>
        <v>0</v>
      </c>
      <c r="J69" s="73">
        <f>'Electricity demand (power, aver'!J69*$AC$1*$AC$3*24/$AC$2</f>
        <v>0</v>
      </c>
      <c r="K69" s="73">
        <f>'Electricity demand (power, aver'!K69*$AC$1*$AC$3*24/$AC$2</f>
        <v>0</v>
      </c>
      <c r="L69" s="73">
        <f>'Electricity demand (power, aver'!L69*$AC$1*$AC$3*24/$AC$2</f>
        <v>0</v>
      </c>
      <c r="M69" s="73">
        <f>'Electricity demand (power, aver'!M69*$AC$1*$AC$3*24/$AC$2</f>
        <v>0</v>
      </c>
      <c r="N69" s="73">
        <f>'Electricity demand (power, aver'!N69*$AC$1*$AC$3*24/$AC$2</f>
        <v>0</v>
      </c>
      <c r="O69" s="73">
        <f>'Electricity demand (power, aver'!O69*$AC$1*$AC$3*24/$AC$2</f>
        <v>0</v>
      </c>
      <c r="P69" s="73">
        <f>'Electricity demand (power, aver'!P69*$AC$1*$AC$3*24/$AC$2</f>
        <v>0</v>
      </c>
      <c r="Q69" s="73">
        <f>'Electricity demand (power, aver'!Q69*$AC$1*$AC$3*24/$AC$2</f>
        <v>0</v>
      </c>
      <c r="R69" s="73">
        <f>'Electricity demand (power, aver'!R69*$AC$1*$AC$3*24/$AC$2</f>
        <v>0</v>
      </c>
      <c r="S69" s="73">
        <f>'Electricity demand (power, aver'!S69*$AC$1*$AC$3*24/$AC$2</f>
        <v>0</v>
      </c>
      <c r="T69" s="73">
        <f>'Electricity demand (power, aver'!T69*$AC$1*$AC$3*24/$AC$2</f>
        <v>0</v>
      </c>
      <c r="U69" s="73">
        <f>'Electricity demand (power, aver'!U69*$AC$1*$AC$3*24/$AC$2</f>
        <v>0</v>
      </c>
      <c r="V69" s="73">
        <f>'Electricity demand (power, aver'!V69*$AC$1*$AC$3*24/$AC$2</f>
        <v>0</v>
      </c>
      <c r="W69" s="73">
        <f>'Electricity demand (power, aver'!W69*$AC$1*$AC$3*24/$AC$2</f>
        <v>0</v>
      </c>
      <c r="X69" s="73">
        <f>'Electricity demand (power, aver'!X69*$AC$1*$AC$3*24/$AC$2</f>
        <v>0</v>
      </c>
      <c r="Y69" s="73">
        <f>'Electricity demand (power, aver'!Y69*$AC$1*$AC$3*24/$AC$2</f>
        <v>0</v>
      </c>
      <c r="Z69" s="73">
        <f>'Electricity demand (power, aver'!Z69*$AC$1*$AC$3*24/$AC$2</f>
        <v>0</v>
      </c>
      <c r="AA69" s="73">
        <f>'Electricity demand (power, aver'!AA69*$AC$1*$AC$3*24/$AC$2</f>
        <v>0</v>
      </c>
      <c r="AB69" s="73">
        <f>'Electricity demand (power, aver'!AB69*$AC$1*$AC$3*24/$AC$2</f>
        <v>0</v>
      </c>
      <c r="AC69" s="73">
        <f>'Electricity demand (power, aver'!AC69*$AC$1*$AC$3*24/$AC$2</f>
        <v>0.1658444779</v>
      </c>
      <c r="AD69" s="73">
        <f>'Electricity demand (power, aver'!AD69*$AC$1*$AC$3*24/$AC$2</f>
        <v>0.3194486214</v>
      </c>
      <c r="AE69" s="73">
        <f>'Electricity demand (power, aver'!AE69*$AC$1*$AC$3*24/$AC$2</f>
        <v>0.6241812917</v>
      </c>
      <c r="AF69" s="73">
        <f>'Electricity demand (power, aver'!AF69*$AC$1*$AC$3*24/$AC$2</f>
        <v>1.212539074</v>
      </c>
      <c r="AG69" s="73">
        <f>'Electricity demand (power, aver'!AG69*$AC$1*$AC$3*24/$AC$2</f>
        <v>2.337613089</v>
      </c>
      <c r="AH69" s="73">
        <f>'Electricity demand (power, aver'!AH69*$AC$1*$AC$3*24/$AC$2</f>
        <v>4.462409754</v>
      </c>
      <c r="AI69" s="73">
        <f>'Electricity demand (power, aver'!AI69*$AC$1*$AC$3*24/$AC$2</f>
        <v>8.412347147</v>
      </c>
      <c r="AJ69" s="73">
        <f>'Electricity demand (power, aver'!AJ69*$AC$1*$AC$3*24/$AC$2</f>
        <v>15.6122514</v>
      </c>
      <c r="AK69" s="73">
        <f>'Electricity demand (power, aver'!AK69*$AC$1*$AC$3*24/$AC$2</f>
        <v>28.42716318</v>
      </c>
      <c r="AL69" s="73">
        <f>'Electricity demand (power, aver'!AL69*$AC$1*$AC$3*24/$AC$2</f>
        <v>51.54292339</v>
      </c>
      <c r="AM69" s="73">
        <f>'Electricity demand (power, aver'!AM69*$AC$1*$AC$3*24/$AC$2</f>
        <v>91.06775151</v>
      </c>
      <c r="AN69" s="73">
        <f>'Electricity demand (power, aver'!AN69*$AC$1*$AC$3*24/$AC$2</f>
        <v>156.3482744</v>
      </c>
      <c r="AO69" s="73">
        <f>'Electricity demand (power, aver'!AO69*$AC$1*$AC$3*24/$AC$2</f>
        <v>260.2774428</v>
      </c>
      <c r="AP69" s="73">
        <f>'Electricity demand (power, aver'!AP69*$AC$1*$AC$3*24/$AC$2</f>
        <v>419.5846883</v>
      </c>
      <c r="AQ69" s="73">
        <f>'Electricity demand (power, aver'!AQ69*$AC$1*$AC$3*24/$AC$2</f>
        <v>654.5920373</v>
      </c>
      <c r="AR69" s="73">
        <f>'Electricity demand (power, aver'!AR69*$AC$1*$AC$3*24/$AC$2</f>
        <v>988.1780336</v>
      </c>
      <c r="AS69" s="73">
        <f>'Electricity demand (power, aver'!AS69*$AC$1*$AC$3*24/$AC$2</f>
        <v>1443.736666</v>
      </c>
      <c r="AT69" s="73">
        <f>'Electricity demand (power, aver'!AT69*$AC$1*$AC$3*24/$AC$2</f>
        <v>0</v>
      </c>
      <c r="AU69" s="73">
        <f>'Electricity demand (power, aver'!AU69*$AC$1*$AC$3*24/$AC$2</f>
        <v>0</v>
      </c>
      <c r="AV69" s="73">
        <f>'Electricity demand (power, aver'!AV69*$AC$1*$AC$3*24/$AC$2</f>
        <v>0</v>
      </c>
      <c r="AW69" s="73">
        <f>'Electricity demand (power, aver'!AW69*$AC$1*$AC$3*24/$AC$2</f>
        <v>0</v>
      </c>
      <c r="AX69" s="73">
        <f>'Electricity demand (power, aver'!AX69*$AC$1*$AC$3*24/$AC$2</f>
        <v>0</v>
      </c>
      <c r="AY69" s="73">
        <f>'Electricity demand (power, aver'!AY69*$AC$1*$AC$3*24/$AC$2</f>
        <v>0</v>
      </c>
      <c r="AZ69" s="73">
        <f>'Electricity demand (power, aver'!AZ69*$AC$1*$AC$3*24/$AC$2</f>
        <v>0</v>
      </c>
      <c r="BA69" s="73">
        <f>'Electricity demand (power, aver'!BA69*$AC$1*$AC$3*24/$AC$2</f>
        <v>0</v>
      </c>
      <c r="BB69" s="73">
        <f>'Electricity demand (power, aver'!BB69*$AC$1*$AC$3*24/$AC$2</f>
        <v>0</v>
      </c>
      <c r="BC69" s="73">
        <f>'Electricity demand (power, aver'!BC69*$AC$1*$AC$3*24/$AC$2</f>
        <v>0</v>
      </c>
      <c r="BD69" s="74">
        <f>'Electricity demand (power, aver'!BD69*$AC$1*$AC$3*24/$AC$2</f>
        <v>0</v>
      </c>
      <c r="BE69" s="3"/>
      <c r="BF69" s="3"/>
      <c r="BG69" s="3"/>
      <c r="BH69" s="3"/>
      <c r="BI69" s="3"/>
      <c r="BJ69" s="3"/>
      <c r="BK69" s="3"/>
      <c r="BL69" s="3"/>
      <c r="BM69" s="3"/>
      <c r="BN69" s="3"/>
    </row>
    <row r="70">
      <c r="A70" s="75"/>
      <c r="E70" s="76" t="s">
        <v>56</v>
      </c>
      <c r="F70" s="73">
        <f>'Electricity demand (power, aver'!F70*$AC$1*$AC$3*24/$AC$2</f>
        <v>0</v>
      </c>
      <c r="G70" s="73">
        <f>'Electricity demand (power, aver'!G70*$AC$1*$AC$3*24/$AC$2</f>
        <v>0</v>
      </c>
      <c r="H70" s="73">
        <f>'Electricity demand (power, aver'!H70*$AC$1*$AC$3*24/$AC$2</f>
        <v>0</v>
      </c>
      <c r="I70" s="73">
        <f>'Electricity demand (power, aver'!I70*$AC$1*$AC$3*24/$AC$2</f>
        <v>0</v>
      </c>
      <c r="J70" s="73">
        <f>'Electricity demand (power, aver'!J70*$AC$1*$AC$3*24/$AC$2</f>
        <v>0</v>
      </c>
      <c r="K70" s="73">
        <f>'Electricity demand (power, aver'!K70*$AC$1*$AC$3*24/$AC$2</f>
        <v>0</v>
      </c>
      <c r="L70" s="73">
        <f>'Electricity demand (power, aver'!L70*$AC$1*$AC$3*24/$AC$2</f>
        <v>0</v>
      </c>
      <c r="M70" s="73">
        <f>'Electricity demand (power, aver'!M70*$AC$1*$AC$3*24/$AC$2</f>
        <v>0</v>
      </c>
      <c r="N70" s="73">
        <f>'Electricity demand (power, aver'!N70*$AC$1*$AC$3*24/$AC$2</f>
        <v>0</v>
      </c>
      <c r="O70" s="73">
        <f>'Electricity demand (power, aver'!O70*$AC$1*$AC$3*24/$AC$2</f>
        <v>0</v>
      </c>
      <c r="P70" s="73">
        <f>'Electricity demand (power, aver'!P70*$AC$1*$AC$3*24/$AC$2</f>
        <v>0</v>
      </c>
      <c r="Q70" s="73">
        <f>'Electricity demand (power, aver'!Q70*$AC$1*$AC$3*24/$AC$2</f>
        <v>0</v>
      </c>
      <c r="R70" s="73">
        <f>'Electricity demand (power, aver'!R70*$AC$1*$AC$3*24/$AC$2</f>
        <v>0</v>
      </c>
      <c r="S70" s="73">
        <f>'Electricity demand (power, aver'!S70*$AC$1*$AC$3*24/$AC$2</f>
        <v>0</v>
      </c>
      <c r="T70" s="73">
        <f>'Electricity demand (power, aver'!T70*$AC$1*$AC$3*24/$AC$2</f>
        <v>0</v>
      </c>
      <c r="U70" s="73">
        <f>'Electricity demand (power, aver'!U70*$AC$1*$AC$3*24/$AC$2</f>
        <v>0</v>
      </c>
      <c r="V70" s="73">
        <f>'Electricity demand (power, aver'!V70*$AC$1*$AC$3*24/$AC$2</f>
        <v>0</v>
      </c>
      <c r="W70" s="73">
        <f>'Electricity demand (power, aver'!W70*$AC$1*$AC$3*24/$AC$2</f>
        <v>0</v>
      </c>
      <c r="X70" s="73">
        <f>'Electricity demand (power, aver'!X70*$AC$1*$AC$3*24/$AC$2</f>
        <v>0</v>
      </c>
      <c r="Y70" s="73">
        <f>'Electricity demand (power, aver'!Y70*$AC$1*$AC$3*24/$AC$2</f>
        <v>0</v>
      </c>
      <c r="Z70" s="73">
        <f>'Electricity demand (power, aver'!Z70*$AC$1*$AC$3*24/$AC$2</f>
        <v>0</v>
      </c>
      <c r="AA70" s="73">
        <f>'Electricity demand (power, aver'!AA70*$AC$1*$AC$3*24/$AC$2</f>
        <v>0</v>
      </c>
      <c r="AB70" s="73">
        <f>'Electricity demand (power, aver'!AB70*$AC$1*$AC$3*24/$AC$2</f>
        <v>0</v>
      </c>
      <c r="AC70" s="73">
        <f>'Electricity demand (power, aver'!AC70*$AC$1*$AC$3*24/$AC$2</f>
        <v>0.1791798633</v>
      </c>
      <c r="AD70" s="73">
        <f>'Electricity demand (power, aver'!AD70*$AC$1*$AC$3*24/$AC$2</f>
        <v>0.3650883766</v>
      </c>
      <c r="AE70" s="73">
        <f>'Electricity demand (power, aver'!AE70*$AC$1*$AC$3*24/$AC$2</f>
        <v>0.7527328111</v>
      </c>
      <c r="AF70" s="73">
        <f>'Electricity demand (power, aver'!AF70*$AC$1*$AC$3*24/$AC$2</f>
        <v>1.537305783</v>
      </c>
      <c r="AG70" s="73">
        <f>'Electricity demand (power, aver'!AG70*$AC$1*$AC$3*24/$AC$2</f>
        <v>3.099409222</v>
      </c>
      <c r="AH70" s="73">
        <f>'Electricity demand (power, aver'!AH70*$AC$1*$AC$3*24/$AC$2</f>
        <v>6.142794187</v>
      </c>
      <c r="AI70" s="73">
        <f>'Electricity demand (power, aver'!AI70*$AC$1*$AC$3*24/$AC$2</f>
        <v>11.90942033</v>
      </c>
      <c r="AJ70" s="73">
        <f>'Electricity demand (power, aver'!AJ70*$AC$1*$AC$3*24/$AC$2</f>
        <v>22.46886513</v>
      </c>
      <c r="AK70" s="73">
        <f>'Electricity demand (power, aver'!AK70*$AC$1*$AC$3*24/$AC$2</f>
        <v>41.04859593</v>
      </c>
      <c r="AL70" s="73">
        <f>'Electricity demand (power, aver'!AL70*$AC$1*$AC$3*24/$AC$2</f>
        <v>73.67875451</v>
      </c>
      <c r="AM70" s="73">
        <f>'Electricity demand (power, aver'!AM70*$AC$1*$AC$3*24/$AC$2</f>
        <v>127.3007871</v>
      </c>
      <c r="AN70" s="73">
        <f>'Electricity demand (power, aver'!AN70*$AC$1*$AC$3*24/$AC$2</f>
        <v>211.6942677</v>
      </c>
      <c r="AO70" s="73">
        <f>'Electricity demand (power, aver'!AO70*$AC$1*$AC$3*24/$AC$2</f>
        <v>339.3434621</v>
      </c>
      <c r="AP70" s="73">
        <f>'Electricity demand (power, aver'!AP70*$AC$1*$AC$3*24/$AC$2</f>
        <v>525.6420062</v>
      </c>
      <c r="AQ70" s="73">
        <f>'Electricity demand (power, aver'!AQ70*$AC$1*$AC$3*24/$AC$2</f>
        <v>788.8303115</v>
      </c>
      <c r="AR70" s="73">
        <f>'Electricity demand (power, aver'!AR70*$AC$1*$AC$3*24/$AC$2</f>
        <v>1149.315075</v>
      </c>
      <c r="AS70" s="73">
        <f>'Electricity demand (power, aver'!AS70*$AC$1*$AC$3*24/$AC$2</f>
        <v>1628.031834</v>
      </c>
      <c r="AT70" s="73">
        <f>'Electricity demand (power, aver'!AT70*$AC$1*$AC$3*24/$AC$2</f>
        <v>0</v>
      </c>
      <c r="AU70" s="73">
        <f>'Electricity demand (power, aver'!AU70*$AC$1*$AC$3*24/$AC$2</f>
        <v>0</v>
      </c>
      <c r="AV70" s="73">
        <f>'Electricity demand (power, aver'!AV70*$AC$1*$AC$3*24/$AC$2</f>
        <v>0</v>
      </c>
      <c r="AW70" s="73">
        <f>'Electricity demand (power, aver'!AW70*$AC$1*$AC$3*24/$AC$2</f>
        <v>0</v>
      </c>
      <c r="AX70" s="73">
        <f>'Electricity demand (power, aver'!AX70*$AC$1*$AC$3*24/$AC$2</f>
        <v>0</v>
      </c>
      <c r="AY70" s="73">
        <f>'Electricity demand (power, aver'!AY70*$AC$1*$AC$3*24/$AC$2</f>
        <v>0</v>
      </c>
      <c r="AZ70" s="73">
        <f>'Electricity demand (power, aver'!AZ70*$AC$1*$AC$3*24/$AC$2</f>
        <v>0</v>
      </c>
      <c r="BA70" s="73">
        <f>'Electricity demand (power, aver'!BA70*$AC$1*$AC$3*24/$AC$2</f>
        <v>0</v>
      </c>
      <c r="BB70" s="73">
        <f>'Electricity demand (power, aver'!BB70*$AC$1*$AC$3*24/$AC$2</f>
        <v>0</v>
      </c>
      <c r="BC70" s="73">
        <f>'Electricity demand (power, aver'!BC70*$AC$1*$AC$3*24/$AC$2</f>
        <v>0</v>
      </c>
      <c r="BD70" s="74">
        <f>'Electricity demand (power, aver'!BD70*$AC$1*$AC$3*24/$AC$2</f>
        <v>0</v>
      </c>
      <c r="BE70" s="3"/>
      <c r="BF70" s="3"/>
      <c r="BG70" s="3"/>
      <c r="BH70" s="3"/>
      <c r="BI70" s="3"/>
      <c r="BJ70" s="3"/>
      <c r="BK70" s="3"/>
      <c r="BL70" s="3"/>
      <c r="BM70" s="3"/>
      <c r="BN70" s="3"/>
    </row>
    <row r="71">
      <c r="A71" s="75"/>
      <c r="E71" s="76" t="s">
        <v>55</v>
      </c>
      <c r="F71" s="73">
        <f>'Electricity demand (power, aver'!F71*$AC$1*$AC$3*24/$AC$2</f>
        <v>0</v>
      </c>
      <c r="G71" s="73">
        <f>'Electricity demand (power, aver'!G71*$AC$1*$AC$3*24/$AC$2</f>
        <v>0</v>
      </c>
      <c r="H71" s="73">
        <f>'Electricity demand (power, aver'!H71*$AC$1*$AC$3*24/$AC$2</f>
        <v>0</v>
      </c>
      <c r="I71" s="73">
        <f>'Electricity demand (power, aver'!I71*$AC$1*$AC$3*24/$AC$2</f>
        <v>0</v>
      </c>
      <c r="J71" s="73">
        <f>'Electricity demand (power, aver'!J71*$AC$1*$AC$3*24/$AC$2</f>
        <v>0</v>
      </c>
      <c r="K71" s="73">
        <f>'Electricity demand (power, aver'!K71*$AC$1*$AC$3*24/$AC$2</f>
        <v>0</v>
      </c>
      <c r="L71" s="73">
        <f>'Electricity demand (power, aver'!L71*$AC$1*$AC$3*24/$AC$2</f>
        <v>0</v>
      </c>
      <c r="M71" s="73">
        <f>'Electricity demand (power, aver'!M71*$AC$1*$AC$3*24/$AC$2</f>
        <v>0</v>
      </c>
      <c r="N71" s="73">
        <f>'Electricity demand (power, aver'!N71*$AC$1*$AC$3*24/$AC$2</f>
        <v>0</v>
      </c>
      <c r="O71" s="73">
        <f>'Electricity demand (power, aver'!O71*$AC$1*$AC$3*24/$AC$2</f>
        <v>0</v>
      </c>
      <c r="P71" s="73">
        <f>'Electricity demand (power, aver'!P71*$AC$1*$AC$3*24/$AC$2</f>
        <v>0</v>
      </c>
      <c r="Q71" s="73">
        <f>'Electricity demand (power, aver'!Q71*$AC$1*$AC$3*24/$AC$2</f>
        <v>0</v>
      </c>
      <c r="R71" s="73">
        <f>'Electricity demand (power, aver'!R71*$AC$1*$AC$3*24/$AC$2</f>
        <v>0</v>
      </c>
      <c r="S71" s="73">
        <f>'Electricity demand (power, aver'!S71*$AC$1*$AC$3*24/$AC$2</f>
        <v>0</v>
      </c>
      <c r="T71" s="73">
        <f>'Electricity demand (power, aver'!T71*$AC$1*$AC$3*24/$AC$2</f>
        <v>0</v>
      </c>
      <c r="U71" s="73">
        <f>'Electricity demand (power, aver'!U71*$AC$1*$AC$3*24/$AC$2</f>
        <v>0</v>
      </c>
      <c r="V71" s="73">
        <f>'Electricity demand (power, aver'!V71*$AC$1*$AC$3*24/$AC$2</f>
        <v>0</v>
      </c>
      <c r="W71" s="73">
        <f>'Electricity demand (power, aver'!W71*$AC$1*$AC$3*24/$AC$2</f>
        <v>0</v>
      </c>
      <c r="X71" s="73">
        <f>'Electricity demand (power, aver'!X71*$AC$1*$AC$3*24/$AC$2</f>
        <v>0</v>
      </c>
      <c r="Y71" s="73">
        <f>'Electricity demand (power, aver'!Y71*$AC$1*$AC$3*24/$AC$2</f>
        <v>0</v>
      </c>
      <c r="Z71" s="73">
        <f>'Electricity demand (power, aver'!Z71*$AC$1*$AC$3*24/$AC$2</f>
        <v>0</v>
      </c>
      <c r="AA71" s="73">
        <f>'Electricity demand (power, aver'!AA71*$AC$1*$AC$3*24/$AC$2</f>
        <v>0</v>
      </c>
      <c r="AB71" s="73">
        <f>'Electricity demand (power, aver'!AB71*$AC$1*$AC$3*24/$AC$2</f>
        <v>0</v>
      </c>
      <c r="AC71" s="73">
        <f>'Electricity demand (power, aver'!AC71*$AC$1*$AC$3*24/$AC$2</f>
        <v>0.2603538926</v>
      </c>
      <c r="AD71" s="73">
        <f>'Electricity demand (power, aver'!AD71*$AC$1*$AC$3*24/$AC$2</f>
        <v>0.5886836231</v>
      </c>
      <c r="AE71" s="73">
        <f>'Electricity demand (power, aver'!AE71*$AC$1*$AC$3*24/$AC$2</f>
        <v>1.331775983</v>
      </c>
      <c r="AF71" s="73">
        <f>'Electricity demand (power, aver'!AF71*$AC$1*$AC$3*24/$AC$2</f>
        <v>2.93346401</v>
      </c>
      <c r="AG71" s="73">
        <f>'Electricity demand (power, aver'!AG71*$AC$1*$AC$3*24/$AC$2</f>
        <v>6.224959719</v>
      </c>
      <c r="AH71" s="73">
        <f>'Electricity demand (power, aver'!AH71*$AC$1*$AC$3*24/$AC$2</f>
        <v>12.58502118</v>
      </c>
      <c r="AI71" s="73">
        <f>'Electricity demand (power, aver'!AI71*$AC$1*$AC$3*24/$AC$2</f>
        <v>24.02343495</v>
      </c>
      <c r="AJ71" s="73">
        <f>'Electricity demand (power, aver'!AJ71*$AC$1*$AC$3*24/$AC$2</f>
        <v>43.13594134</v>
      </c>
      <c r="AK71" s="73">
        <f>'Electricity demand (power, aver'!AK71*$AC$1*$AC$3*24/$AC$2</f>
        <v>73.05697543</v>
      </c>
      <c r="AL71" s="73">
        <f>'Electricity demand (power, aver'!AL71*$AC$1*$AC$3*24/$AC$2</f>
        <v>119.8101111</v>
      </c>
      <c r="AM71" s="73">
        <f>'Electricity demand (power, aver'!AM71*$AC$1*$AC$3*24/$AC$2</f>
        <v>188.6577747</v>
      </c>
      <c r="AN71" s="73">
        <f>'Electricity demand (power, aver'!AN71*$AC$1*$AC$3*24/$AC$2</f>
        <v>287.8563886</v>
      </c>
      <c r="AO71" s="73">
        <f>'Electricity demand (power, aver'!AO71*$AC$1*$AC$3*24/$AC$2</f>
        <v>428.5229623</v>
      </c>
      <c r="AP71" s="73">
        <f>'Electricity demand (power, aver'!AP71*$AC$1*$AC$3*24/$AC$2</f>
        <v>625.0543396</v>
      </c>
      <c r="AQ71" s="73">
        <f>'Electricity demand (power, aver'!AQ71*$AC$1*$AC$3*24/$AC$2</f>
        <v>895.1039129</v>
      </c>
      <c r="AR71" s="73">
        <f>'Electricity demand (power, aver'!AR71*$AC$1*$AC$3*24/$AC$2</f>
        <v>1258.83974</v>
      </c>
      <c r="AS71" s="73">
        <f>'Electricity demand (power, aver'!AS71*$AC$1*$AC$3*24/$AC$2</f>
        <v>1737.230417</v>
      </c>
      <c r="AT71" s="73">
        <f>'Electricity demand (power, aver'!AT71*$AC$1*$AC$3*24/$AC$2</f>
        <v>0</v>
      </c>
      <c r="AU71" s="73">
        <f>'Electricity demand (power, aver'!AU71*$AC$1*$AC$3*24/$AC$2</f>
        <v>0</v>
      </c>
      <c r="AV71" s="73">
        <f>'Electricity demand (power, aver'!AV71*$AC$1*$AC$3*24/$AC$2</f>
        <v>0</v>
      </c>
      <c r="AW71" s="73">
        <f>'Electricity demand (power, aver'!AW71*$AC$1*$AC$3*24/$AC$2</f>
        <v>0</v>
      </c>
      <c r="AX71" s="73">
        <f>'Electricity demand (power, aver'!AX71*$AC$1*$AC$3*24/$AC$2</f>
        <v>0</v>
      </c>
      <c r="AY71" s="73">
        <f>'Electricity demand (power, aver'!AY71*$AC$1*$AC$3*24/$AC$2</f>
        <v>0</v>
      </c>
      <c r="AZ71" s="73">
        <f>'Electricity demand (power, aver'!AZ71*$AC$1*$AC$3*24/$AC$2</f>
        <v>0</v>
      </c>
      <c r="BA71" s="73">
        <f>'Electricity demand (power, aver'!BA71*$AC$1*$AC$3*24/$AC$2</f>
        <v>0</v>
      </c>
      <c r="BB71" s="73">
        <f>'Electricity demand (power, aver'!BB71*$AC$1*$AC$3*24/$AC$2</f>
        <v>0</v>
      </c>
      <c r="BC71" s="73">
        <f>'Electricity demand (power, aver'!BC71*$AC$1*$AC$3*24/$AC$2</f>
        <v>0</v>
      </c>
      <c r="BD71" s="74">
        <f>'Electricity demand (power, aver'!BD71*$AC$1*$AC$3*24/$AC$2</f>
        <v>0</v>
      </c>
      <c r="BE71" s="3"/>
      <c r="BF71" s="3"/>
      <c r="BG71" s="3"/>
      <c r="BH71" s="3"/>
      <c r="BI71" s="3"/>
      <c r="BJ71" s="3"/>
      <c r="BK71" s="3"/>
      <c r="BL71" s="3"/>
      <c r="BM71" s="3"/>
      <c r="BN71" s="3"/>
    </row>
    <row r="72">
      <c r="A72" s="75"/>
      <c r="D72" s="77" t="s">
        <v>56</v>
      </c>
      <c r="E72" s="76" t="s">
        <v>57</v>
      </c>
      <c r="F72" s="73">
        <f>'Electricity demand (power, aver'!F72*$AC$1*$AC$3*24/$AC$2</f>
        <v>0</v>
      </c>
      <c r="G72" s="73">
        <f>'Electricity demand (power, aver'!G72*$AC$1*$AC$3*24/$AC$2</f>
        <v>0</v>
      </c>
      <c r="H72" s="73">
        <f>'Electricity demand (power, aver'!H72*$AC$1*$AC$3*24/$AC$2</f>
        <v>0</v>
      </c>
      <c r="I72" s="73">
        <f>'Electricity demand (power, aver'!I72*$AC$1*$AC$3*24/$AC$2</f>
        <v>0</v>
      </c>
      <c r="J72" s="73">
        <f>'Electricity demand (power, aver'!J72*$AC$1*$AC$3*24/$AC$2</f>
        <v>0</v>
      </c>
      <c r="K72" s="73">
        <f>'Electricity demand (power, aver'!K72*$AC$1*$AC$3*24/$AC$2</f>
        <v>0</v>
      </c>
      <c r="L72" s="73">
        <f>'Electricity demand (power, aver'!L72*$AC$1*$AC$3*24/$AC$2</f>
        <v>0</v>
      </c>
      <c r="M72" s="73">
        <f>'Electricity demand (power, aver'!M72*$AC$1*$AC$3*24/$AC$2</f>
        <v>0</v>
      </c>
      <c r="N72" s="73">
        <f>'Electricity demand (power, aver'!N72*$AC$1*$AC$3*24/$AC$2</f>
        <v>0</v>
      </c>
      <c r="O72" s="73">
        <f>'Electricity demand (power, aver'!O72*$AC$1*$AC$3*24/$AC$2</f>
        <v>0</v>
      </c>
      <c r="P72" s="73">
        <f>'Electricity demand (power, aver'!P72*$AC$1*$AC$3*24/$AC$2</f>
        <v>0</v>
      </c>
      <c r="Q72" s="73">
        <f>'Electricity demand (power, aver'!Q72*$AC$1*$AC$3*24/$AC$2</f>
        <v>0</v>
      </c>
      <c r="R72" s="73">
        <f>'Electricity demand (power, aver'!R72*$AC$1*$AC$3*24/$AC$2</f>
        <v>0</v>
      </c>
      <c r="S72" s="73">
        <f>'Electricity demand (power, aver'!S72*$AC$1*$AC$3*24/$AC$2</f>
        <v>0</v>
      </c>
      <c r="T72" s="73">
        <f>'Electricity demand (power, aver'!T72*$AC$1*$AC$3*24/$AC$2</f>
        <v>0</v>
      </c>
      <c r="U72" s="73">
        <f>'Electricity demand (power, aver'!U72*$AC$1*$AC$3*24/$AC$2</f>
        <v>0</v>
      </c>
      <c r="V72" s="73">
        <f>'Electricity demand (power, aver'!V72*$AC$1*$AC$3*24/$AC$2</f>
        <v>0</v>
      </c>
      <c r="W72" s="73">
        <f>'Electricity demand (power, aver'!W72*$AC$1*$AC$3*24/$AC$2</f>
        <v>0</v>
      </c>
      <c r="X72" s="73">
        <f>'Electricity demand (power, aver'!X72*$AC$1*$AC$3*24/$AC$2</f>
        <v>0</v>
      </c>
      <c r="Y72" s="73">
        <f>'Electricity demand (power, aver'!Y72*$AC$1*$AC$3*24/$AC$2</f>
        <v>0</v>
      </c>
      <c r="Z72" s="73">
        <f>'Electricity demand (power, aver'!Z72*$AC$1*$AC$3*24/$AC$2</f>
        <v>0</v>
      </c>
      <c r="AA72" s="73">
        <f>'Electricity demand (power, aver'!AA72*$AC$1*$AC$3*24/$AC$2</f>
        <v>0</v>
      </c>
      <c r="AB72" s="73">
        <f>'Electricity demand (power, aver'!AB72*$AC$1*$AC$3*24/$AC$2</f>
        <v>0</v>
      </c>
      <c r="AC72" s="73">
        <f>'Electricity demand (power, aver'!AC72*$AC$1*$AC$3*24/$AC$2</f>
        <v>0.6031634763</v>
      </c>
      <c r="AD72" s="73">
        <f>'Electricity demand (power, aver'!AD72*$AC$1*$AC$3*24/$AC$2</f>
        <v>1.277873868</v>
      </c>
      <c r="AE72" s="73">
        <f>'Electricity demand (power, aver'!AE72*$AC$1*$AC$3*24/$AC$2</f>
        <v>2.739585749</v>
      </c>
      <c r="AF72" s="73">
        <f>'Electricity demand (power, aver'!AF72*$AC$1*$AC$3*24/$AC$2</f>
        <v>5.818015959</v>
      </c>
      <c r="AG72" s="73">
        <f>'Electricity demand (power, aver'!AG72*$AC$1*$AC$3*24/$AC$2</f>
        <v>12.19645432</v>
      </c>
      <c r="AH72" s="73">
        <f>'Electricity demand (power, aver'!AH72*$AC$1*$AC$3*24/$AC$2</f>
        <v>25.1218259</v>
      </c>
      <c r="AI72" s="73">
        <f>'Electricity demand (power, aver'!AI72*$AC$1*$AC$3*24/$AC$2</f>
        <v>50.5423845</v>
      </c>
      <c r="AJ72" s="73">
        <f>'Electricity demand (power, aver'!AJ72*$AC$1*$AC$3*24/$AC$2</f>
        <v>98.60404688</v>
      </c>
      <c r="AK72" s="73">
        <f>'Electricity demand (power, aver'!AK72*$AC$1*$AC$3*24/$AC$2</f>
        <v>184.9863298</v>
      </c>
      <c r="AL72" s="73">
        <f>'Electricity demand (power, aver'!AL72*$AC$1*$AC$3*24/$AC$2</f>
        <v>336.9389006</v>
      </c>
      <c r="AM72" s="73">
        <f>'Electricity demand (power, aver'!AM72*$AC$1*$AC$3*24/$AC$2</f>
        <v>580.3504011</v>
      </c>
      <c r="AN72" s="73">
        <f>'Electricity demand (power, aver'!AN72*$AC$1*$AC$3*24/$AC$2</f>
        <v>939.9014397</v>
      </c>
      <c r="AO72" s="73">
        <f>'Electricity demand (power, aver'!AO72*$AC$1*$AC$3*24/$AC$2</f>
        <v>1428.317448</v>
      </c>
      <c r="AP72" s="73">
        <f>'Electricity demand (power, aver'!AP72*$AC$1*$AC$3*24/$AC$2</f>
        <v>2040.892169</v>
      </c>
      <c r="AQ72" s="73">
        <f>'Electricity demand (power, aver'!AQ72*$AC$1*$AC$3*24/$AC$2</f>
        <v>2757.674437</v>
      </c>
      <c r="AR72" s="73">
        <f>'Electricity demand (power, aver'!AR72*$AC$1*$AC$3*24/$AC$2</f>
        <v>3551.923632</v>
      </c>
      <c r="AS72" s="73">
        <f>'Electricity demand (power, aver'!AS72*$AC$1*$AC$3*24/$AC$2</f>
        <v>4399.366367</v>
      </c>
      <c r="AT72" s="73">
        <f>'Electricity demand (power, aver'!AT72*$AC$1*$AC$3*24/$AC$2</f>
        <v>0</v>
      </c>
      <c r="AU72" s="73">
        <f>'Electricity demand (power, aver'!AU72*$AC$1*$AC$3*24/$AC$2</f>
        <v>0</v>
      </c>
      <c r="AV72" s="73">
        <f>'Electricity demand (power, aver'!AV72*$AC$1*$AC$3*24/$AC$2</f>
        <v>0</v>
      </c>
      <c r="AW72" s="73">
        <f>'Electricity demand (power, aver'!AW72*$AC$1*$AC$3*24/$AC$2</f>
        <v>0</v>
      </c>
      <c r="AX72" s="73">
        <f>'Electricity demand (power, aver'!AX72*$AC$1*$AC$3*24/$AC$2</f>
        <v>0</v>
      </c>
      <c r="AY72" s="73">
        <f>'Electricity demand (power, aver'!AY72*$AC$1*$AC$3*24/$AC$2</f>
        <v>0</v>
      </c>
      <c r="AZ72" s="73">
        <f>'Electricity demand (power, aver'!AZ72*$AC$1*$AC$3*24/$AC$2</f>
        <v>0</v>
      </c>
      <c r="BA72" s="73">
        <f>'Electricity demand (power, aver'!BA72*$AC$1*$AC$3*24/$AC$2</f>
        <v>0</v>
      </c>
      <c r="BB72" s="73">
        <f>'Electricity demand (power, aver'!BB72*$AC$1*$AC$3*24/$AC$2</f>
        <v>0</v>
      </c>
      <c r="BC72" s="73">
        <f>'Electricity demand (power, aver'!BC72*$AC$1*$AC$3*24/$AC$2</f>
        <v>0</v>
      </c>
      <c r="BD72" s="74">
        <f>'Electricity demand (power, aver'!BD72*$AC$1*$AC$3*24/$AC$2</f>
        <v>0</v>
      </c>
      <c r="BE72" s="3"/>
      <c r="BF72" s="3"/>
      <c r="BG72" s="3"/>
      <c r="BH72" s="3"/>
      <c r="BI72" s="3"/>
      <c r="BJ72" s="3"/>
      <c r="BK72" s="3"/>
      <c r="BL72" s="3"/>
      <c r="BM72" s="3"/>
      <c r="BN72" s="3"/>
    </row>
    <row r="73">
      <c r="A73" s="75"/>
      <c r="E73" s="76" t="s">
        <v>56</v>
      </c>
      <c r="F73" s="73">
        <f>'Electricity demand (power, aver'!F73*$AC$1*$AC$3*24/$AC$2</f>
        <v>0</v>
      </c>
      <c r="G73" s="73">
        <f>'Electricity demand (power, aver'!G73*$AC$1*$AC$3*24/$AC$2</f>
        <v>0</v>
      </c>
      <c r="H73" s="73">
        <f>'Electricity demand (power, aver'!H73*$AC$1*$AC$3*24/$AC$2</f>
        <v>0</v>
      </c>
      <c r="I73" s="73">
        <f>'Electricity demand (power, aver'!I73*$AC$1*$AC$3*24/$AC$2</f>
        <v>0</v>
      </c>
      <c r="J73" s="73">
        <f>'Electricity demand (power, aver'!J73*$AC$1*$AC$3*24/$AC$2</f>
        <v>0</v>
      </c>
      <c r="K73" s="73">
        <f>'Electricity demand (power, aver'!K73*$AC$1*$AC$3*24/$AC$2</f>
        <v>0</v>
      </c>
      <c r="L73" s="73">
        <f>'Electricity demand (power, aver'!L73*$AC$1*$AC$3*24/$AC$2</f>
        <v>0</v>
      </c>
      <c r="M73" s="73">
        <f>'Electricity demand (power, aver'!M73*$AC$1*$AC$3*24/$AC$2</f>
        <v>0</v>
      </c>
      <c r="N73" s="73">
        <f>'Electricity demand (power, aver'!N73*$AC$1*$AC$3*24/$AC$2</f>
        <v>0</v>
      </c>
      <c r="O73" s="73">
        <f>'Electricity demand (power, aver'!O73*$AC$1*$AC$3*24/$AC$2</f>
        <v>0</v>
      </c>
      <c r="P73" s="73">
        <f>'Electricity demand (power, aver'!P73*$AC$1*$AC$3*24/$AC$2</f>
        <v>0</v>
      </c>
      <c r="Q73" s="73">
        <f>'Electricity demand (power, aver'!Q73*$AC$1*$AC$3*24/$AC$2</f>
        <v>0</v>
      </c>
      <c r="R73" s="73">
        <f>'Electricity demand (power, aver'!R73*$AC$1*$AC$3*24/$AC$2</f>
        <v>0</v>
      </c>
      <c r="S73" s="73">
        <f>'Electricity demand (power, aver'!S73*$AC$1*$AC$3*24/$AC$2</f>
        <v>0</v>
      </c>
      <c r="T73" s="73">
        <f>'Electricity demand (power, aver'!T73*$AC$1*$AC$3*24/$AC$2</f>
        <v>0</v>
      </c>
      <c r="U73" s="73">
        <f>'Electricity demand (power, aver'!U73*$AC$1*$AC$3*24/$AC$2</f>
        <v>0</v>
      </c>
      <c r="V73" s="73">
        <f>'Electricity demand (power, aver'!V73*$AC$1*$AC$3*24/$AC$2</f>
        <v>0</v>
      </c>
      <c r="W73" s="73">
        <f>'Electricity demand (power, aver'!W73*$AC$1*$AC$3*24/$AC$2</f>
        <v>0</v>
      </c>
      <c r="X73" s="73">
        <f>'Electricity demand (power, aver'!X73*$AC$1*$AC$3*24/$AC$2</f>
        <v>0</v>
      </c>
      <c r="Y73" s="73">
        <f>'Electricity demand (power, aver'!Y73*$AC$1*$AC$3*24/$AC$2</f>
        <v>0</v>
      </c>
      <c r="Z73" s="73">
        <f>'Electricity demand (power, aver'!Z73*$AC$1*$AC$3*24/$AC$2</f>
        <v>0</v>
      </c>
      <c r="AA73" s="73">
        <f>'Electricity demand (power, aver'!AA73*$AC$1*$AC$3*24/$AC$2</f>
        <v>0</v>
      </c>
      <c r="AB73" s="73">
        <f>'Electricity demand (power, aver'!AB73*$AC$1*$AC$3*24/$AC$2</f>
        <v>0</v>
      </c>
      <c r="AC73" s="73">
        <f>'Electricity demand (power, aver'!AC73*$AC$1*$AC$3*24/$AC$2</f>
        <v>0.6516632365</v>
      </c>
      <c r="AD73" s="73">
        <f>'Electricity demand (power, aver'!AD73*$AC$1*$AC$3*24/$AC$2</f>
        <v>1.46044423</v>
      </c>
      <c r="AE73" s="73">
        <f>'Electricity demand (power, aver'!AE73*$AC$1*$AC$3*24/$AC$2</f>
        <v>3.303809501</v>
      </c>
      <c r="AF73" s="73">
        <f>'Electricity demand (power, aver'!AF73*$AC$1*$AC$3*24/$AC$2</f>
        <v>7.376314523</v>
      </c>
      <c r="AG73" s="73">
        <f>'Electricity demand (power, aver'!AG73*$AC$1*$AC$3*24/$AC$2</f>
        <v>16.17111196</v>
      </c>
      <c r="AH73" s="73">
        <f>'Electricity demand (power, aver'!AH73*$AC$1*$AC$3*24/$AC$2</f>
        <v>34.58180997</v>
      </c>
      <c r="AI73" s="73">
        <f>'Electricity demand (power, aver'!AI73*$AC$1*$AC$3*24/$AC$2</f>
        <v>71.55321709</v>
      </c>
      <c r="AJ73" s="73">
        <f>'Electricity demand (power, aver'!AJ73*$AC$1*$AC$3*24/$AC$2</f>
        <v>141.9091311</v>
      </c>
      <c r="AK73" s="73">
        <f>'Electricity demand (power, aver'!AK73*$AC$1*$AC$3*24/$AC$2</f>
        <v>267.1187786</v>
      </c>
      <c r="AL73" s="73">
        <f>'Electricity demand (power, aver'!AL73*$AC$1*$AC$3*24/$AC$2</f>
        <v>481.6420356</v>
      </c>
      <c r="AM73" s="73">
        <f>'Electricity demand (power, aver'!AM73*$AC$1*$AC$3*24/$AC$2</f>
        <v>811.2538369</v>
      </c>
      <c r="AN73" s="73">
        <f>'Electricity demand (power, aver'!AN73*$AC$1*$AC$3*24/$AC$2</f>
        <v>1272.61876</v>
      </c>
      <c r="AO73" s="73">
        <f>'Electricity demand (power, aver'!AO73*$AC$1*$AC$3*24/$AC$2</f>
        <v>1862.205893</v>
      </c>
      <c r="AP73" s="73">
        <f>'Electricity demand (power, aver'!AP73*$AC$1*$AC$3*24/$AC$2</f>
        <v>2556.763115</v>
      </c>
      <c r="AQ73" s="73">
        <f>'Electricity demand (power, aver'!AQ73*$AC$1*$AC$3*24/$AC$2</f>
        <v>3323.195306</v>
      </c>
      <c r="AR73" s="73">
        <f>'Electricity demand (power, aver'!AR73*$AC$1*$AC$3*24/$AC$2</f>
        <v>4131.117306</v>
      </c>
      <c r="AS73" s="73">
        <f>'Electricity demand (power, aver'!AS73*$AC$1*$AC$3*24/$AC$2</f>
        <v>4960.952136</v>
      </c>
      <c r="AT73" s="73">
        <f>'Electricity demand (power, aver'!AT73*$AC$1*$AC$3*24/$AC$2</f>
        <v>0</v>
      </c>
      <c r="AU73" s="73">
        <f>'Electricity demand (power, aver'!AU73*$AC$1*$AC$3*24/$AC$2</f>
        <v>0</v>
      </c>
      <c r="AV73" s="73">
        <f>'Electricity demand (power, aver'!AV73*$AC$1*$AC$3*24/$AC$2</f>
        <v>0</v>
      </c>
      <c r="AW73" s="73">
        <f>'Electricity demand (power, aver'!AW73*$AC$1*$AC$3*24/$AC$2</f>
        <v>0</v>
      </c>
      <c r="AX73" s="73">
        <f>'Electricity demand (power, aver'!AX73*$AC$1*$AC$3*24/$AC$2</f>
        <v>0</v>
      </c>
      <c r="AY73" s="73">
        <f>'Electricity demand (power, aver'!AY73*$AC$1*$AC$3*24/$AC$2</f>
        <v>0</v>
      </c>
      <c r="AZ73" s="73">
        <f>'Electricity demand (power, aver'!AZ73*$AC$1*$AC$3*24/$AC$2</f>
        <v>0</v>
      </c>
      <c r="BA73" s="73">
        <f>'Electricity demand (power, aver'!BA73*$AC$1*$AC$3*24/$AC$2</f>
        <v>0</v>
      </c>
      <c r="BB73" s="73">
        <f>'Electricity demand (power, aver'!BB73*$AC$1*$AC$3*24/$AC$2</f>
        <v>0</v>
      </c>
      <c r="BC73" s="73">
        <f>'Electricity demand (power, aver'!BC73*$AC$1*$AC$3*24/$AC$2</f>
        <v>0</v>
      </c>
      <c r="BD73" s="74">
        <f>'Electricity demand (power, aver'!BD73*$AC$1*$AC$3*24/$AC$2</f>
        <v>0</v>
      </c>
      <c r="BE73" s="3"/>
      <c r="BF73" s="3"/>
      <c r="BG73" s="3"/>
      <c r="BH73" s="3"/>
      <c r="BI73" s="3"/>
      <c r="BJ73" s="3"/>
      <c r="BK73" s="3"/>
      <c r="BL73" s="3"/>
      <c r="BM73" s="3"/>
      <c r="BN73" s="3"/>
    </row>
    <row r="74">
      <c r="A74" s="75"/>
      <c r="E74" s="76" t="s">
        <v>55</v>
      </c>
      <c r="F74" s="73">
        <f>'Electricity demand (power, aver'!F74*$AC$1*$AC$3*24/$AC$2</f>
        <v>0</v>
      </c>
      <c r="G74" s="73">
        <f>'Electricity demand (power, aver'!G74*$AC$1*$AC$3*24/$AC$2</f>
        <v>0</v>
      </c>
      <c r="H74" s="73">
        <f>'Electricity demand (power, aver'!H74*$AC$1*$AC$3*24/$AC$2</f>
        <v>0</v>
      </c>
      <c r="I74" s="73">
        <f>'Electricity demand (power, aver'!I74*$AC$1*$AC$3*24/$AC$2</f>
        <v>0</v>
      </c>
      <c r="J74" s="73">
        <f>'Electricity demand (power, aver'!J74*$AC$1*$AC$3*24/$AC$2</f>
        <v>0</v>
      </c>
      <c r="K74" s="73">
        <f>'Electricity demand (power, aver'!K74*$AC$1*$AC$3*24/$AC$2</f>
        <v>0</v>
      </c>
      <c r="L74" s="73">
        <f>'Electricity demand (power, aver'!L74*$AC$1*$AC$3*24/$AC$2</f>
        <v>0</v>
      </c>
      <c r="M74" s="73">
        <f>'Electricity demand (power, aver'!M74*$AC$1*$AC$3*24/$AC$2</f>
        <v>0</v>
      </c>
      <c r="N74" s="73">
        <f>'Electricity demand (power, aver'!N74*$AC$1*$AC$3*24/$AC$2</f>
        <v>0</v>
      </c>
      <c r="O74" s="73">
        <f>'Electricity demand (power, aver'!O74*$AC$1*$AC$3*24/$AC$2</f>
        <v>0</v>
      </c>
      <c r="P74" s="73">
        <f>'Electricity demand (power, aver'!P74*$AC$1*$AC$3*24/$AC$2</f>
        <v>0</v>
      </c>
      <c r="Q74" s="73">
        <f>'Electricity demand (power, aver'!Q74*$AC$1*$AC$3*24/$AC$2</f>
        <v>0</v>
      </c>
      <c r="R74" s="73">
        <f>'Electricity demand (power, aver'!R74*$AC$1*$AC$3*24/$AC$2</f>
        <v>0</v>
      </c>
      <c r="S74" s="73">
        <f>'Electricity demand (power, aver'!S74*$AC$1*$AC$3*24/$AC$2</f>
        <v>0</v>
      </c>
      <c r="T74" s="73">
        <f>'Electricity demand (power, aver'!T74*$AC$1*$AC$3*24/$AC$2</f>
        <v>0</v>
      </c>
      <c r="U74" s="73">
        <f>'Electricity demand (power, aver'!U74*$AC$1*$AC$3*24/$AC$2</f>
        <v>0</v>
      </c>
      <c r="V74" s="73">
        <f>'Electricity demand (power, aver'!V74*$AC$1*$AC$3*24/$AC$2</f>
        <v>0</v>
      </c>
      <c r="W74" s="73">
        <f>'Electricity demand (power, aver'!W74*$AC$1*$AC$3*24/$AC$2</f>
        <v>0</v>
      </c>
      <c r="X74" s="73">
        <f>'Electricity demand (power, aver'!X74*$AC$1*$AC$3*24/$AC$2</f>
        <v>0</v>
      </c>
      <c r="Y74" s="73">
        <f>'Electricity demand (power, aver'!Y74*$AC$1*$AC$3*24/$AC$2</f>
        <v>0</v>
      </c>
      <c r="Z74" s="73">
        <f>'Electricity demand (power, aver'!Z74*$AC$1*$AC$3*24/$AC$2</f>
        <v>0</v>
      </c>
      <c r="AA74" s="73">
        <f>'Electricity demand (power, aver'!AA74*$AC$1*$AC$3*24/$AC$2</f>
        <v>0</v>
      </c>
      <c r="AB74" s="73">
        <f>'Electricity demand (power, aver'!AB74*$AC$1*$AC$3*24/$AC$2</f>
        <v>0</v>
      </c>
      <c r="AC74" s="73">
        <f>'Electricity demand (power, aver'!AC74*$AC$1*$AC$3*24/$AC$2</f>
        <v>0.9468868718</v>
      </c>
      <c r="AD74" s="73">
        <f>'Electricity demand (power, aver'!AD74*$AC$1*$AC$3*24/$AC$2</f>
        <v>2.35488078</v>
      </c>
      <c r="AE74" s="73">
        <f>'Electricity demand (power, aver'!AE74*$AC$1*$AC$3*24/$AC$2</f>
        <v>5.845280131</v>
      </c>
      <c r="AF74" s="73">
        <f>'Electricity demand (power, aver'!AF74*$AC$1*$AC$3*24/$AC$2</f>
        <v>14.07537357</v>
      </c>
      <c r="AG74" s="73">
        <f>'Electricity demand (power, aver'!AG74*$AC$1*$AC$3*24/$AC$2</f>
        <v>32.47861556</v>
      </c>
      <c r="AH74" s="73">
        <f>'Electricity demand (power, aver'!AH74*$AC$1*$AC$3*24/$AC$2</f>
        <v>70.84932323</v>
      </c>
      <c r="AI74" s="73">
        <f>'Electricity demand (power, aver'!AI74*$AC$1*$AC$3*24/$AC$2</f>
        <v>144.335661</v>
      </c>
      <c r="AJ74" s="73">
        <f>'Electricity demand (power, aver'!AJ74*$AC$1*$AC$3*24/$AC$2</f>
        <v>272.4385019</v>
      </c>
      <c r="AK74" s="73">
        <f>'Electricity demand (power, aver'!AK74*$AC$1*$AC$3*24/$AC$2</f>
        <v>475.4094409</v>
      </c>
      <c r="AL74" s="73">
        <f>'Electricity demand (power, aver'!AL74*$AC$1*$AC$3*24/$AC$2</f>
        <v>783.205229</v>
      </c>
      <c r="AM74" s="73">
        <f>'Electricity demand (power, aver'!AM74*$AC$1*$AC$3*24/$AC$2</f>
        <v>1202.265494</v>
      </c>
      <c r="AN74" s="73">
        <f>'Electricity demand (power, aver'!AN74*$AC$1*$AC$3*24/$AC$2</f>
        <v>1730.474066</v>
      </c>
      <c r="AO74" s="73">
        <f>'Electricity demand (power, aver'!AO74*$AC$1*$AC$3*24/$AC$2</f>
        <v>2351.593812</v>
      </c>
      <c r="AP74" s="73">
        <f>'Electricity demand (power, aver'!AP74*$AC$1*$AC$3*24/$AC$2</f>
        <v>3040.312344</v>
      </c>
      <c r="AQ74" s="73">
        <f>'Electricity demand (power, aver'!AQ74*$AC$1*$AC$3*24/$AC$2</f>
        <v>3770.906211</v>
      </c>
      <c r="AR74" s="73">
        <f>'Electricity demand (power, aver'!AR74*$AC$1*$AC$3*24/$AC$2</f>
        <v>4524.794589</v>
      </c>
      <c r="AS74" s="73">
        <f>'Electricity demand (power, aver'!AS74*$AC$1*$AC$3*24/$AC$2</f>
        <v>5293.702965</v>
      </c>
      <c r="AT74" s="73">
        <f>'Electricity demand (power, aver'!AT74*$AC$1*$AC$3*24/$AC$2</f>
        <v>0</v>
      </c>
      <c r="AU74" s="73">
        <f>'Electricity demand (power, aver'!AU74*$AC$1*$AC$3*24/$AC$2</f>
        <v>0</v>
      </c>
      <c r="AV74" s="73">
        <f>'Electricity demand (power, aver'!AV74*$AC$1*$AC$3*24/$AC$2</f>
        <v>0</v>
      </c>
      <c r="AW74" s="73">
        <f>'Electricity demand (power, aver'!AW74*$AC$1*$AC$3*24/$AC$2</f>
        <v>0</v>
      </c>
      <c r="AX74" s="73">
        <f>'Electricity demand (power, aver'!AX74*$AC$1*$AC$3*24/$AC$2</f>
        <v>0</v>
      </c>
      <c r="AY74" s="73">
        <f>'Electricity demand (power, aver'!AY74*$AC$1*$AC$3*24/$AC$2</f>
        <v>0</v>
      </c>
      <c r="AZ74" s="73">
        <f>'Electricity demand (power, aver'!AZ74*$AC$1*$AC$3*24/$AC$2</f>
        <v>0</v>
      </c>
      <c r="BA74" s="73">
        <f>'Electricity demand (power, aver'!BA74*$AC$1*$AC$3*24/$AC$2</f>
        <v>0</v>
      </c>
      <c r="BB74" s="73">
        <f>'Electricity demand (power, aver'!BB74*$AC$1*$AC$3*24/$AC$2</f>
        <v>0</v>
      </c>
      <c r="BC74" s="73">
        <f>'Electricity demand (power, aver'!BC74*$AC$1*$AC$3*24/$AC$2</f>
        <v>0</v>
      </c>
      <c r="BD74" s="74">
        <f>'Electricity demand (power, aver'!BD74*$AC$1*$AC$3*24/$AC$2</f>
        <v>0</v>
      </c>
      <c r="BE74" s="3"/>
      <c r="BF74" s="3"/>
      <c r="BG74" s="3"/>
      <c r="BH74" s="3"/>
      <c r="BI74" s="3"/>
      <c r="BJ74" s="3"/>
      <c r="BK74" s="3"/>
      <c r="BL74" s="3"/>
      <c r="BM74" s="3"/>
      <c r="BN74" s="3"/>
    </row>
    <row r="75">
      <c r="A75" s="75"/>
      <c r="D75" s="77" t="s">
        <v>55</v>
      </c>
      <c r="E75" s="76" t="s">
        <v>57</v>
      </c>
      <c r="F75" s="73">
        <f>'Electricity demand (power, aver'!F75*$AC$1*$AC$3*24/$AC$2</f>
        <v>0</v>
      </c>
      <c r="G75" s="73">
        <f>'Electricity demand (power, aver'!G75*$AC$1*$AC$3*24/$AC$2</f>
        <v>0</v>
      </c>
      <c r="H75" s="73">
        <f>'Electricity demand (power, aver'!H75*$AC$1*$AC$3*24/$AC$2</f>
        <v>0</v>
      </c>
      <c r="I75" s="73">
        <f>'Electricity demand (power, aver'!I75*$AC$1*$AC$3*24/$AC$2</f>
        <v>0</v>
      </c>
      <c r="J75" s="73">
        <f>'Electricity demand (power, aver'!J75*$AC$1*$AC$3*24/$AC$2</f>
        <v>0</v>
      </c>
      <c r="K75" s="73">
        <f>'Electricity demand (power, aver'!K75*$AC$1*$AC$3*24/$AC$2</f>
        <v>0</v>
      </c>
      <c r="L75" s="73">
        <f>'Electricity demand (power, aver'!L75*$AC$1*$AC$3*24/$AC$2</f>
        <v>0</v>
      </c>
      <c r="M75" s="73">
        <f>'Electricity demand (power, aver'!M75*$AC$1*$AC$3*24/$AC$2</f>
        <v>0</v>
      </c>
      <c r="N75" s="73">
        <f>'Electricity demand (power, aver'!N75*$AC$1*$AC$3*24/$AC$2</f>
        <v>0</v>
      </c>
      <c r="O75" s="73">
        <f>'Electricity demand (power, aver'!O75*$AC$1*$AC$3*24/$AC$2</f>
        <v>0</v>
      </c>
      <c r="P75" s="73">
        <f>'Electricity demand (power, aver'!P75*$AC$1*$AC$3*24/$AC$2</f>
        <v>0</v>
      </c>
      <c r="Q75" s="73">
        <f>'Electricity demand (power, aver'!Q75*$AC$1*$AC$3*24/$AC$2</f>
        <v>0</v>
      </c>
      <c r="R75" s="73">
        <f>'Electricity demand (power, aver'!R75*$AC$1*$AC$3*24/$AC$2</f>
        <v>0</v>
      </c>
      <c r="S75" s="73">
        <f>'Electricity demand (power, aver'!S75*$AC$1*$AC$3*24/$AC$2</f>
        <v>0</v>
      </c>
      <c r="T75" s="73">
        <f>'Electricity demand (power, aver'!T75*$AC$1*$AC$3*24/$AC$2</f>
        <v>0</v>
      </c>
      <c r="U75" s="73">
        <f>'Electricity demand (power, aver'!U75*$AC$1*$AC$3*24/$AC$2</f>
        <v>0</v>
      </c>
      <c r="V75" s="73">
        <f>'Electricity demand (power, aver'!V75*$AC$1*$AC$3*24/$AC$2</f>
        <v>0</v>
      </c>
      <c r="W75" s="73">
        <f>'Electricity demand (power, aver'!W75*$AC$1*$AC$3*24/$AC$2</f>
        <v>0</v>
      </c>
      <c r="X75" s="73">
        <f>'Electricity demand (power, aver'!X75*$AC$1*$AC$3*24/$AC$2</f>
        <v>0</v>
      </c>
      <c r="Y75" s="73">
        <f>'Electricity demand (power, aver'!Y75*$AC$1*$AC$3*24/$AC$2</f>
        <v>0</v>
      </c>
      <c r="Z75" s="73">
        <f>'Electricity demand (power, aver'!Z75*$AC$1*$AC$3*24/$AC$2</f>
        <v>0</v>
      </c>
      <c r="AA75" s="73">
        <f>'Electricity demand (power, aver'!AA75*$AC$1*$AC$3*24/$AC$2</f>
        <v>0</v>
      </c>
      <c r="AB75" s="73">
        <f>'Electricity demand (power, aver'!AB75*$AC$1*$AC$3*24/$AC$2</f>
        <v>0</v>
      </c>
      <c r="AC75" s="73">
        <f>'Electricity demand (power, aver'!AC75*$AC$1*$AC$3*24/$AC$2</f>
        <v>0.7347325789</v>
      </c>
      <c r="AD75" s="73">
        <f>'Electricity demand (power, aver'!AD75*$AC$1*$AC$3*24/$AC$2</f>
        <v>1.889647854</v>
      </c>
      <c r="AE75" s="73">
        <f>'Electricity demand (power, aver'!AE75*$AC$1*$AC$3*24/$AC$2</f>
        <v>4.885035066</v>
      </c>
      <c r="AF75" s="73">
        <f>'Electricity demand (power, aver'!AF75*$AC$1*$AC$3*24/$AC$2</f>
        <v>12.35519329</v>
      </c>
      <c r="AG75" s="73">
        <f>'Electricity demand (power, aver'!AG75*$AC$1*$AC$3*24/$AC$2</f>
        <v>30.18063506</v>
      </c>
      <c r="AH75" s="73">
        <f>'Electricity demand (power, aver'!AH75*$AC$1*$AC$3*24/$AC$2</f>
        <v>69.91573359</v>
      </c>
      <c r="AI75" s="73">
        <f>'Electricity demand (power, aver'!AI75*$AC$1*$AC$3*24/$AC$2</f>
        <v>150.2427534</v>
      </c>
      <c r="AJ75" s="73">
        <f>'Electricity demand (power, aver'!AJ75*$AC$1*$AC$3*24/$AC$2</f>
        <v>293.4965441</v>
      </c>
      <c r="AK75" s="73">
        <f>'Electricity demand (power, aver'!AK75*$AC$1*$AC$3*24/$AC$2</f>
        <v>515.9843556</v>
      </c>
      <c r="AL75" s="73">
        <f>'Electricity demand (power, aver'!AL75*$AC$1*$AC$3*24/$AC$2</f>
        <v>835.2405846</v>
      </c>
      <c r="AM75" s="73">
        <f>'Electricity demand (power, aver'!AM75*$AC$1*$AC$3*24/$AC$2</f>
        <v>1240.996175</v>
      </c>
      <c r="AN75" s="73">
        <f>'Electricity demand (power, aver'!AN75*$AC$1*$AC$3*24/$AC$2</f>
        <v>1723.454605</v>
      </c>
      <c r="AO75" s="73">
        <f>'Electricity demand (power, aver'!AO75*$AC$1*$AC$3*24/$AC$2</f>
        <v>2272.601118</v>
      </c>
      <c r="AP75" s="73">
        <f>'Electricity demand (power, aver'!AP75*$AC$1*$AC$3*24/$AC$2</f>
        <v>2879.252245</v>
      </c>
      <c r="AQ75" s="73">
        <f>'Electricity demand (power, aver'!AQ75*$AC$1*$AC$3*24/$AC$2</f>
        <v>3535.256801</v>
      </c>
      <c r="AR75" s="73">
        <f>'Electricity demand (power, aver'!AR75*$AC$1*$AC$3*24/$AC$2</f>
        <v>4234.198265</v>
      </c>
      <c r="AS75" s="73">
        <f>'Electricity demand (power, aver'!AS75*$AC$1*$AC$3*24/$AC$2</f>
        <v>4972.298073</v>
      </c>
      <c r="AT75" s="73">
        <f>'Electricity demand (power, aver'!AT75*$AC$1*$AC$3*24/$AC$2</f>
        <v>0</v>
      </c>
      <c r="AU75" s="73">
        <f>'Electricity demand (power, aver'!AU75*$AC$1*$AC$3*24/$AC$2</f>
        <v>0</v>
      </c>
      <c r="AV75" s="73">
        <f>'Electricity demand (power, aver'!AV75*$AC$1*$AC$3*24/$AC$2</f>
        <v>0</v>
      </c>
      <c r="AW75" s="73">
        <f>'Electricity demand (power, aver'!AW75*$AC$1*$AC$3*24/$AC$2</f>
        <v>0</v>
      </c>
      <c r="AX75" s="73">
        <f>'Electricity demand (power, aver'!AX75*$AC$1*$AC$3*24/$AC$2</f>
        <v>0</v>
      </c>
      <c r="AY75" s="73">
        <f>'Electricity demand (power, aver'!AY75*$AC$1*$AC$3*24/$AC$2</f>
        <v>0</v>
      </c>
      <c r="AZ75" s="73">
        <f>'Electricity demand (power, aver'!AZ75*$AC$1*$AC$3*24/$AC$2</f>
        <v>0</v>
      </c>
      <c r="BA75" s="73">
        <f>'Electricity demand (power, aver'!BA75*$AC$1*$AC$3*24/$AC$2</f>
        <v>0</v>
      </c>
      <c r="BB75" s="73">
        <f>'Electricity demand (power, aver'!BB75*$AC$1*$AC$3*24/$AC$2</f>
        <v>0</v>
      </c>
      <c r="BC75" s="73">
        <f>'Electricity demand (power, aver'!BC75*$AC$1*$AC$3*24/$AC$2</f>
        <v>0</v>
      </c>
      <c r="BD75" s="74">
        <f>'Electricity demand (power, aver'!BD75*$AC$1*$AC$3*24/$AC$2</f>
        <v>0</v>
      </c>
      <c r="BE75" s="3"/>
      <c r="BF75" s="3"/>
      <c r="BG75" s="3"/>
      <c r="BH75" s="3"/>
      <c r="BI75" s="3"/>
      <c r="BJ75" s="3"/>
      <c r="BK75" s="3"/>
      <c r="BL75" s="3"/>
      <c r="BM75" s="3"/>
      <c r="BN75" s="3"/>
    </row>
    <row r="76">
      <c r="A76" s="75"/>
      <c r="E76" s="76" t="s">
        <v>56</v>
      </c>
      <c r="F76" s="73">
        <f>'Electricity demand (power, aver'!F76*$AC$1*$AC$3*24/$AC$2</f>
        <v>0</v>
      </c>
      <c r="G76" s="73">
        <f>'Electricity demand (power, aver'!G76*$AC$1*$AC$3*24/$AC$2</f>
        <v>0</v>
      </c>
      <c r="H76" s="73">
        <f>'Electricity demand (power, aver'!H76*$AC$1*$AC$3*24/$AC$2</f>
        <v>0</v>
      </c>
      <c r="I76" s="73">
        <f>'Electricity demand (power, aver'!I76*$AC$1*$AC$3*24/$AC$2</f>
        <v>0</v>
      </c>
      <c r="J76" s="73">
        <f>'Electricity demand (power, aver'!J76*$AC$1*$AC$3*24/$AC$2</f>
        <v>0</v>
      </c>
      <c r="K76" s="73">
        <f>'Electricity demand (power, aver'!K76*$AC$1*$AC$3*24/$AC$2</f>
        <v>0</v>
      </c>
      <c r="L76" s="73">
        <f>'Electricity demand (power, aver'!L76*$AC$1*$AC$3*24/$AC$2</f>
        <v>0</v>
      </c>
      <c r="M76" s="73">
        <f>'Electricity demand (power, aver'!M76*$AC$1*$AC$3*24/$AC$2</f>
        <v>0</v>
      </c>
      <c r="N76" s="73">
        <f>'Electricity demand (power, aver'!N76*$AC$1*$AC$3*24/$AC$2</f>
        <v>0</v>
      </c>
      <c r="O76" s="73">
        <f>'Electricity demand (power, aver'!O76*$AC$1*$AC$3*24/$AC$2</f>
        <v>0</v>
      </c>
      <c r="P76" s="73">
        <f>'Electricity demand (power, aver'!P76*$AC$1*$AC$3*24/$AC$2</f>
        <v>0</v>
      </c>
      <c r="Q76" s="73">
        <f>'Electricity demand (power, aver'!Q76*$AC$1*$AC$3*24/$AC$2</f>
        <v>0</v>
      </c>
      <c r="R76" s="73">
        <f>'Electricity demand (power, aver'!R76*$AC$1*$AC$3*24/$AC$2</f>
        <v>0</v>
      </c>
      <c r="S76" s="73">
        <f>'Electricity demand (power, aver'!S76*$AC$1*$AC$3*24/$AC$2</f>
        <v>0</v>
      </c>
      <c r="T76" s="73">
        <f>'Electricity demand (power, aver'!T76*$AC$1*$AC$3*24/$AC$2</f>
        <v>0</v>
      </c>
      <c r="U76" s="73">
        <f>'Electricity demand (power, aver'!U76*$AC$1*$AC$3*24/$AC$2</f>
        <v>0</v>
      </c>
      <c r="V76" s="73">
        <f>'Electricity demand (power, aver'!V76*$AC$1*$AC$3*24/$AC$2</f>
        <v>0</v>
      </c>
      <c r="W76" s="73">
        <f>'Electricity demand (power, aver'!W76*$AC$1*$AC$3*24/$AC$2</f>
        <v>0</v>
      </c>
      <c r="X76" s="73">
        <f>'Electricity demand (power, aver'!X76*$AC$1*$AC$3*24/$AC$2</f>
        <v>0</v>
      </c>
      <c r="Y76" s="73">
        <f>'Electricity demand (power, aver'!Y76*$AC$1*$AC$3*24/$AC$2</f>
        <v>0</v>
      </c>
      <c r="Z76" s="73">
        <f>'Electricity demand (power, aver'!Z76*$AC$1*$AC$3*24/$AC$2</f>
        <v>0</v>
      </c>
      <c r="AA76" s="73">
        <f>'Electricity demand (power, aver'!AA76*$AC$1*$AC$3*24/$AC$2</f>
        <v>0</v>
      </c>
      <c r="AB76" s="73">
        <f>'Electricity demand (power, aver'!AB76*$AC$1*$AC$3*24/$AC$2</f>
        <v>0</v>
      </c>
      <c r="AC76" s="73">
        <f>'Electricity demand (power, aver'!AC76*$AC$1*$AC$3*24/$AC$2</f>
        <v>0.7938116766</v>
      </c>
      <c r="AD76" s="73">
        <f>'Electricity demand (power, aver'!AD76*$AC$1*$AC$3*24/$AC$2</f>
        <v>2.159622616</v>
      </c>
      <c r="AE76" s="73">
        <f>'Electricity demand (power, aver'!AE76*$AC$1*$AC$3*24/$AC$2</f>
        <v>5.891118857</v>
      </c>
      <c r="AF76" s="73">
        <f>'Electricity demand (power, aver'!AF76*$AC$1*$AC$3*24/$AC$2</f>
        <v>15.66441075</v>
      </c>
      <c r="AG76" s="73">
        <f>'Electricity demand (power, aver'!AG76*$AC$1*$AC$3*24/$AC$2</f>
        <v>40.01609123</v>
      </c>
      <c r="AH76" s="73">
        <f>'Electricity demand (power, aver'!AH76*$AC$1*$AC$3*24/$AC$2</f>
        <v>96.24350643</v>
      </c>
      <c r="AI76" s="73">
        <f>'Electricity demand (power, aver'!AI76*$AC$1*$AC$3*24/$AC$2</f>
        <v>212.6997461</v>
      </c>
      <c r="AJ76" s="73">
        <f>'Electricity demand (power, aver'!AJ76*$AC$1*$AC$3*24/$AC$2</f>
        <v>422.3948295</v>
      </c>
      <c r="AK76" s="73">
        <f>'Electricity demand (power, aver'!AK76*$AC$1*$AC$3*24/$AC$2</f>
        <v>745.0772766</v>
      </c>
      <c r="AL76" s="73">
        <f>'Electricity demand (power, aver'!AL76*$AC$1*$AC$3*24/$AC$2</f>
        <v>1193.946364</v>
      </c>
      <c r="AM76" s="73">
        <f>'Electricity demand (power, aver'!AM76*$AC$1*$AC$3*24/$AC$2</f>
        <v>1734.750086</v>
      </c>
      <c r="AN76" s="73">
        <f>'Electricity demand (power, aver'!AN76*$AC$1*$AC$3*24/$AC$2</f>
        <v>2333.543252</v>
      </c>
      <c r="AO76" s="73">
        <f>'Electricity demand (power, aver'!AO76*$AC$1*$AC$3*24/$AC$2</f>
        <v>2962.962611</v>
      </c>
      <c r="AP76" s="73">
        <f>'Electricity demand (power, aver'!AP76*$AC$1*$AC$3*24/$AC$2</f>
        <v>3607.033261</v>
      </c>
      <c r="AQ76" s="73">
        <f>'Electricity demand (power, aver'!AQ76*$AC$1*$AC$3*24/$AC$2</f>
        <v>4260.237774</v>
      </c>
      <c r="AR76" s="73">
        <f>'Electricity demand (power, aver'!AR76*$AC$1*$AC$3*24/$AC$2</f>
        <v>4924.646907</v>
      </c>
      <c r="AS76" s="73">
        <f>'Electricity demand (power, aver'!AS76*$AC$1*$AC$3*24/$AC$2</f>
        <v>5607.019441</v>
      </c>
      <c r="AT76" s="73">
        <f>'Electricity demand (power, aver'!AT76*$AC$1*$AC$3*24/$AC$2</f>
        <v>0</v>
      </c>
      <c r="AU76" s="73">
        <f>'Electricity demand (power, aver'!AU76*$AC$1*$AC$3*24/$AC$2</f>
        <v>0</v>
      </c>
      <c r="AV76" s="73">
        <f>'Electricity demand (power, aver'!AV76*$AC$1*$AC$3*24/$AC$2</f>
        <v>0</v>
      </c>
      <c r="AW76" s="73">
        <f>'Electricity demand (power, aver'!AW76*$AC$1*$AC$3*24/$AC$2</f>
        <v>0</v>
      </c>
      <c r="AX76" s="73">
        <f>'Electricity demand (power, aver'!AX76*$AC$1*$AC$3*24/$AC$2</f>
        <v>0</v>
      </c>
      <c r="AY76" s="73">
        <f>'Electricity demand (power, aver'!AY76*$AC$1*$AC$3*24/$AC$2</f>
        <v>0</v>
      </c>
      <c r="AZ76" s="73">
        <f>'Electricity demand (power, aver'!AZ76*$AC$1*$AC$3*24/$AC$2</f>
        <v>0</v>
      </c>
      <c r="BA76" s="73">
        <f>'Electricity demand (power, aver'!BA76*$AC$1*$AC$3*24/$AC$2</f>
        <v>0</v>
      </c>
      <c r="BB76" s="73">
        <f>'Electricity demand (power, aver'!BB76*$AC$1*$AC$3*24/$AC$2</f>
        <v>0</v>
      </c>
      <c r="BC76" s="73">
        <f>'Electricity demand (power, aver'!BC76*$AC$1*$AC$3*24/$AC$2</f>
        <v>0</v>
      </c>
      <c r="BD76" s="74">
        <f>'Electricity demand (power, aver'!BD76*$AC$1*$AC$3*24/$AC$2</f>
        <v>0</v>
      </c>
      <c r="BE76" s="3"/>
      <c r="BF76" s="3"/>
      <c r="BG76" s="3"/>
      <c r="BH76" s="3"/>
      <c r="BI76" s="3"/>
      <c r="BJ76" s="3"/>
      <c r="BK76" s="3"/>
      <c r="BL76" s="3"/>
      <c r="BM76" s="3"/>
      <c r="BN76" s="3"/>
    </row>
    <row r="77">
      <c r="A77" s="75"/>
      <c r="E77" s="76" t="s">
        <v>55</v>
      </c>
      <c r="F77" s="73">
        <f>'Electricity demand (power, aver'!F77*$AC$1*$AC$3*24/$AC$2</f>
        <v>0</v>
      </c>
      <c r="G77" s="73">
        <f>'Electricity demand (power, aver'!G77*$AC$1*$AC$3*24/$AC$2</f>
        <v>0</v>
      </c>
      <c r="H77" s="73">
        <f>'Electricity demand (power, aver'!H77*$AC$1*$AC$3*24/$AC$2</f>
        <v>0</v>
      </c>
      <c r="I77" s="73">
        <f>'Electricity demand (power, aver'!I77*$AC$1*$AC$3*24/$AC$2</f>
        <v>0</v>
      </c>
      <c r="J77" s="73">
        <f>'Electricity demand (power, aver'!J77*$AC$1*$AC$3*24/$AC$2</f>
        <v>0</v>
      </c>
      <c r="K77" s="73">
        <f>'Electricity demand (power, aver'!K77*$AC$1*$AC$3*24/$AC$2</f>
        <v>0</v>
      </c>
      <c r="L77" s="73">
        <f>'Electricity demand (power, aver'!L77*$AC$1*$AC$3*24/$AC$2</f>
        <v>0</v>
      </c>
      <c r="M77" s="73">
        <f>'Electricity demand (power, aver'!M77*$AC$1*$AC$3*24/$AC$2</f>
        <v>0</v>
      </c>
      <c r="N77" s="73">
        <f>'Electricity demand (power, aver'!N77*$AC$1*$AC$3*24/$AC$2</f>
        <v>0</v>
      </c>
      <c r="O77" s="73">
        <f>'Electricity demand (power, aver'!O77*$AC$1*$AC$3*24/$AC$2</f>
        <v>0</v>
      </c>
      <c r="P77" s="73">
        <f>'Electricity demand (power, aver'!P77*$AC$1*$AC$3*24/$AC$2</f>
        <v>0</v>
      </c>
      <c r="Q77" s="73">
        <f>'Electricity demand (power, aver'!Q77*$AC$1*$AC$3*24/$AC$2</f>
        <v>0</v>
      </c>
      <c r="R77" s="73">
        <f>'Electricity demand (power, aver'!R77*$AC$1*$AC$3*24/$AC$2</f>
        <v>0</v>
      </c>
      <c r="S77" s="73">
        <f>'Electricity demand (power, aver'!S77*$AC$1*$AC$3*24/$AC$2</f>
        <v>0</v>
      </c>
      <c r="T77" s="73">
        <f>'Electricity demand (power, aver'!T77*$AC$1*$AC$3*24/$AC$2</f>
        <v>0</v>
      </c>
      <c r="U77" s="73">
        <f>'Electricity demand (power, aver'!U77*$AC$1*$AC$3*24/$AC$2</f>
        <v>0</v>
      </c>
      <c r="V77" s="73">
        <f>'Electricity demand (power, aver'!V77*$AC$1*$AC$3*24/$AC$2</f>
        <v>0</v>
      </c>
      <c r="W77" s="73">
        <f>'Electricity demand (power, aver'!W77*$AC$1*$AC$3*24/$AC$2</f>
        <v>0</v>
      </c>
      <c r="X77" s="73">
        <f>'Electricity demand (power, aver'!X77*$AC$1*$AC$3*24/$AC$2</f>
        <v>0</v>
      </c>
      <c r="Y77" s="73">
        <f>'Electricity demand (power, aver'!Y77*$AC$1*$AC$3*24/$AC$2</f>
        <v>0</v>
      </c>
      <c r="Z77" s="73">
        <f>'Electricity demand (power, aver'!Z77*$AC$1*$AC$3*24/$AC$2</f>
        <v>0</v>
      </c>
      <c r="AA77" s="73">
        <f>'Electricity demand (power, aver'!AA77*$AC$1*$AC$3*24/$AC$2</f>
        <v>0</v>
      </c>
      <c r="AB77" s="73">
        <f>'Electricity demand (power, aver'!AB77*$AC$1*$AC$3*24/$AC$2</f>
        <v>0</v>
      </c>
      <c r="AC77" s="73">
        <f>'Electricity demand (power, aver'!AC77*$AC$1*$AC$3*24/$AC$2</f>
        <v>1.153432959</v>
      </c>
      <c r="AD77" s="73">
        <f>'Electricity demand (power, aver'!AD77*$AC$1*$AC$3*24/$AC$2</f>
        <v>3.482264974</v>
      </c>
      <c r="AE77" s="73">
        <f>'Electricity demand (power, aver'!AE77*$AC$1*$AC$3*24/$AC$2</f>
        <v>10.42288909</v>
      </c>
      <c r="AF77" s="73">
        <f>'Electricity demand (power, aver'!AF77*$AC$1*$AC$3*24/$AC$2</f>
        <v>29.8905954</v>
      </c>
      <c r="AG77" s="73">
        <f>'Electricity demand (power, aver'!AG77*$AC$1*$AC$3*24/$AC$2</f>
        <v>80.36968926</v>
      </c>
      <c r="AH77" s="73">
        <f>'Electricity demand (power, aver'!AH77*$AC$1*$AC$3*24/$AC$2</f>
        <v>197.1784387</v>
      </c>
      <c r="AI77" s="73">
        <f>'Electricity demand (power, aver'!AI77*$AC$1*$AC$3*24/$AC$2</f>
        <v>429.053503</v>
      </c>
      <c r="AJ77" s="73">
        <f>'Electricity demand (power, aver'!AJ77*$AC$1*$AC$3*24/$AC$2</f>
        <v>810.9176177</v>
      </c>
      <c r="AK77" s="73">
        <f>'Electricity demand (power, aver'!AK77*$AC$1*$AC$3*24/$AC$2</f>
        <v>1326.064657</v>
      </c>
      <c r="AL77" s="73">
        <f>'Electricity demand (power, aver'!AL77*$AC$1*$AC$3*24/$AC$2</f>
        <v>1941.49382</v>
      </c>
      <c r="AM77" s="73">
        <f>'Electricity demand (power, aver'!AM77*$AC$1*$AC$3*24/$AC$2</f>
        <v>2570.872487</v>
      </c>
      <c r="AN77" s="73">
        <f>'Electricity demand (power, aver'!AN77*$AC$1*$AC$3*24/$AC$2</f>
        <v>3173.091743</v>
      </c>
      <c r="AO77" s="73">
        <f>'Electricity demand (power, aver'!AO77*$AC$1*$AC$3*24/$AC$2</f>
        <v>3741.629519</v>
      </c>
      <c r="AP77" s="73">
        <f>'Electricity demand (power, aver'!AP77*$AC$1*$AC$3*24/$AC$2</f>
        <v>4289.215409</v>
      </c>
      <c r="AQ77" s="73">
        <f>'Electricity demand (power, aver'!AQ77*$AC$1*$AC$3*24/$AC$2</f>
        <v>4834.18987</v>
      </c>
      <c r="AR77" s="73">
        <f>'Electricity demand (power, aver'!AR77*$AC$1*$AC$3*24/$AC$2</f>
        <v>5393.944066</v>
      </c>
      <c r="AS77" s="73">
        <f>'Electricity demand (power, aver'!AS77*$AC$1*$AC$3*24/$AC$2</f>
        <v>5983.104579</v>
      </c>
      <c r="AT77" s="73">
        <f>'Electricity demand (power, aver'!AT77*$AC$1*$AC$3*24/$AC$2</f>
        <v>0</v>
      </c>
      <c r="AU77" s="73">
        <f>'Electricity demand (power, aver'!AU77*$AC$1*$AC$3*24/$AC$2</f>
        <v>0</v>
      </c>
      <c r="AV77" s="73">
        <f>'Electricity demand (power, aver'!AV77*$AC$1*$AC$3*24/$AC$2</f>
        <v>0</v>
      </c>
      <c r="AW77" s="73">
        <f>'Electricity demand (power, aver'!AW77*$AC$1*$AC$3*24/$AC$2</f>
        <v>0</v>
      </c>
      <c r="AX77" s="73">
        <f>'Electricity demand (power, aver'!AX77*$AC$1*$AC$3*24/$AC$2</f>
        <v>0</v>
      </c>
      <c r="AY77" s="73">
        <f>'Electricity demand (power, aver'!AY77*$AC$1*$AC$3*24/$AC$2</f>
        <v>0</v>
      </c>
      <c r="AZ77" s="73">
        <f>'Electricity demand (power, aver'!AZ77*$AC$1*$AC$3*24/$AC$2</f>
        <v>0</v>
      </c>
      <c r="BA77" s="73">
        <f>'Electricity demand (power, aver'!BA77*$AC$1*$AC$3*24/$AC$2</f>
        <v>0</v>
      </c>
      <c r="BB77" s="73">
        <f>'Electricity demand (power, aver'!BB77*$AC$1*$AC$3*24/$AC$2</f>
        <v>0</v>
      </c>
      <c r="BC77" s="73">
        <f>'Electricity demand (power, aver'!BC77*$AC$1*$AC$3*24/$AC$2</f>
        <v>0</v>
      </c>
      <c r="BD77" s="74">
        <f>'Electricity demand (power, aver'!BD77*$AC$1*$AC$3*24/$AC$2</f>
        <v>0</v>
      </c>
      <c r="BE77" s="3"/>
      <c r="BF77" s="3"/>
      <c r="BG77" s="3"/>
      <c r="BH77" s="3"/>
      <c r="BI77" s="3"/>
      <c r="BJ77" s="3"/>
      <c r="BK77" s="3"/>
      <c r="BL77" s="3"/>
      <c r="BM77" s="3"/>
      <c r="BN77" s="3"/>
    </row>
    <row r="78">
      <c r="A78" s="75"/>
      <c r="C78" s="77" t="s">
        <v>71</v>
      </c>
      <c r="D78" s="71" t="s">
        <v>57</v>
      </c>
      <c r="E78" s="76" t="s">
        <v>57</v>
      </c>
      <c r="F78" s="73">
        <f>'Electricity demand (power, aver'!F78*$AC$1*$AC$3*24/$AC$2</f>
        <v>0</v>
      </c>
      <c r="G78" s="73">
        <f>'Electricity demand (power, aver'!G78*$AC$1*$AC$3*24/$AC$2</f>
        <v>0</v>
      </c>
      <c r="H78" s="73">
        <f>'Electricity demand (power, aver'!H78*$AC$1*$AC$3*24/$AC$2</f>
        <v>0</v>
      </c>
      <c r="I78" s="73">
        <f>'Electricity demand (power, aver'!I78*$AC$1*$AC$3*24/$AC$2</f>
        <v>0</v>
      </c>
      <c r="J78" s="73">
        <f>'Electricity demand (power, aver'!J78*$AC$1*$AC$3*24/$AC$2</f>
        <v>0</v>
      </c>
      <c r="K78" s="73">
        <f>'Electricity demand (power, aver'!K78*$AC$1*$AC$3*24/$AC$2</f>
        <v>0</v>
      </c>
      <c r="L78" s="73">
        <f>'Electricity demand (power, aver'!L78*$AC$1*$AC$3*24/$AC$2</f>
        <v>0</v>
      </c>
      <c r="M78" s="73">
        <f>'Electricity demand (power, aver'!M78*$AC$1*$AC$3*24/$AC$2</f>
        <v>0</v>
      </c>
      <c r="N78" s="73">
        <f>'Electricity demand (power, aver'!N78*$AC$1*$AC$3*24/$AC$2</f>
        <v>0</v>
      </c>
      <c r="O78" s="73">
        <f>'Electricity demand (power, aver'!O78*$AC$1*$AC$3*24/$AC$2</f>
        <v>0</v>
      </c>
      <c r="P78" s="73">
        <f>'Electricity demand (power, aver'!P78*$AC$1*$AC$3*24/$AC$2</f>
        <v>0</v>
      </c>
      <c r="Q78" s="73">
        <f>'Electricity demand (power, aver'!Q78*$AC$1*$AC$3*24/$AC$2</f>
        <v>0</v>
      </c>
      <c r="R78" s="73">
        <f>'Electricity demand (power, aver'!R78*$AC$1*$AC$3*24/$AC$2</f>
        <v>0</v>
      </c>
      <c r="S78" s="73">
        <f>'Electricity demand (power, aver'!S78*$AC$1*$AC$3*24/$AC$2</f>
        <v>0</v>
      </c>
      <c r="T78" s="73">
        <f>'Electricity demand (power, aver'!T78*$AC$1*$AC$3*24/$AC$2</f>
        <v>0</v>
      </c>
      <c r="U78" s="73">
        <f>'Electricity demand (power, aver'!U78*$AC$1*$AC$3*24/$AC$2</f>
        <v>0</v>
      </c>
      <c r="V78" s="73">
        <f>'Electricity demand (power, aver'!V78*$AC$1*$AC$3*24/$AC$2</f>
        <v>0</v>
      </c>
      <c r="W78" s="73">
        <f>'Electricity demand (power, aver'!W78*$AC$1*$AC$3*24/$AC$2</f>
        <v>0</v>
      </c>
      <c r="X78" s="73">
        <f>'Electricity demand (power, aver'!X78*$AC$1*$AC$3*24/$AC$2</f>
        <v>0</v>
      </c>
      <c r="Y78" s="73">
        <f>'Electricity demand (power, aver'!Y78*$AC$1*$AC$3*24/$AC$2</f>
        <v>0</v>
      </c>
      <c r="Z78" s="73">
        <f>'Electricity demand (power, aver'!Z78*$AC$1*$AC$3*24/$AC$2</f>
        <v>0</v>
      </c>
      <c r="AA78" s="73">
        <f>'Electricity demand (power, aver'!AA78*$AC$1*$AC$3*24/$AC$2</f>
        <v>0</v>
      </c>
      <c r="AB78" s="73">
        <f>'Electricity demand (power, aver'!AB78*$AC$1*$AC$3*24/$AC$2</f>
        <v>0</v>
      </c>
      <c r="AC78" s="73">
        <f>'Electricity demand (power, aver'!AC78*$AC$1*$AC$3*24/$AC$2</f>
        <v>0.1721618005</v>
      </c>
      <c r="AD78" s="73">
        <f>'Electricity demand (power, aver'!AD78*$AC$1*$AC$3*24/$AC$2</f>
        <v>0.3378739343</v>
      </c>
      <c r="AE78" s="73">
        <f>'Electricity demand (power, aver'!AE78*$AC$1*$AC$3*24/$AC$2</f>
        <v>0.6724087372</v>
      </c>
      <c r="AF78" s="73">
        <f>'Electricity demand (power, aver'!AF78*$AC$1*$AC$3*24/$AC$2</f>
        <v>1.330415428</v>
      </c>
      <c r="AG78" s="73">
        <f>'Electricity demand (power, aver'!AG78*$AC$1*$AC$3*24/$AC$2</f>
        <v>2.612360389</v>
      </c>
      <c r="AH78" s="73">
        <f>'Electricity demand (power, aver'!AH78*$AC$1*$AC$3*24/$AC$2</f>
        <v>5.079241185</v>
      </c>
      <c r="AI78" s="73">
        <f>'Electricity demand (power, aver'!AI78*$AC$1*$AC$3*24/$AC$2</f>
        <v>9.752489809</v>
      </c>
      <c r="AJ78" s="73">
        <f>'Electricity demand (power, aver'!AJ78*$AC$1*$AC$3*24/$AC$2</f>
        <v>18.43456036</v>
      </c>
      <c r="AK78" s="73">
        <f>'Electricity demand (power, aver'!AK78*$AC$1*$AC$3*24/$AC$2</f>
        <v>34.18768556</v>
      </c>
      <c r="AL78" s="73">
        <f>'Electricity demand (power, aver'!AL78*$AC$1*$AC$3*24/$AC$2</f>
        <v>63.11470591</v>
      </c>
      <c r="AM78" s="73">
        <f>'Electricity demand (power, aver'!AM78*$AC$1*$AC$3*24/$AC$2</f>
        <v>113.5406738</v>
      </c>
      <c r="AN78" s="73">
        <f>'Electricity demand (power, aver'!AN78*$AC$1*$AC$3*24/$AC$2</f>
        <v>198.4747589</v>
      </c>
      <c r="AO78" s="73">
        <f>'Electricity demand (power, aver'!AO78*$AC$1*$AC$3*24/$AC$2</f>
        <v>336.413999</v>
      </c>
      <c r="AP78" s="73">
        <f>'Electricity demand (power, aver'!AP78*$AC$1*$AC$3*24/$AC$2</f>
        <v>552.1823201</v>
      </c>
      <c r="AQ78" s="73">
        <f>'Electricity demand (power, aver'!AQ78*$AC$1*$AC$3*24/$AC$2</f>
        <v>877.1198135</v>
      </c>
      <c r="AR78" s="73">
        <f>'Electricity demand (power, aver'!AR78*$AC$1*$AC$3*24/$AC$2</f>
        <v>1348.182659</v>
      </c>
      <c r="AS78" s="73">
        <f>'Electricity demand (power, aver'!AS78*$AC$1*$AC$3*24/$AC$2</f>
        <v>2005.519387</v>
      </c>
      <c r="AT78" s="73">
        <f>'Electricity demand (power, aver'!AT78*$AC$1*$AC$3*24/$AC$2</f>
        <v>0</v>
      </c>
      <c r="AU78" s="73">
        <f>'Electricity demand (power, aver'!AU78*$AC$1*$AC$3*24/$AC$2</f>
        <v>0</v>
      </c>
      <c r="AV78" s="73">
        <f>'Electricity demand (power, aver'!AV78*$AC$1*$AC$3*24/$AC$2</f>
        <v>0</v>
      </c>
      <c r="AW78" s="73">
        <f>'Electricity demand (power, aver'!AW78*$AC$1*$AC$3*24/$AC$2</f>
        <v>0</v>
      </c>
      <c r="AX78" s="73">
        <f>'Electricity demand (power, aver'!AX78*$AC$1*$AC$3*24/$AC$2</f>
        <v>0</v>
      </c>
      <c r="AY78" s="73">
        <f>'Electricity demand (power, aver'!AY78*$AC$1*$AC$3*24/$AC$2</f>
        <v>0</v>
      </c>
      <c r="AZ78" s="73">
        <f>'Electricity demand (power, aver'!AZ78*$AC$1*$AC$3*24/$AC$2</f>
        <v>0</v>
      </c>
      <c r="BA78" s="73">
        <f>'Electricity demand (power, aver'!BA78*$AC$1*$AC$3*24/$AC$2</f>
        <v>0</v>
      </c>
      <c r="BB78" s="73">
        <f>'Electricity demand (power, aver'!BB78*$AC$1*$AC$3*24/$AC$2</f>
        <v>0</v>
      </c>
      <c r="BC78" s="73">
        <f>'Electricity demand (power, aver'!BC78*$AC$1*$AC$3*24/$AC$2</f>
        <v>0</v>
      </c>
      <c r="BD78" s="74">
        <f>'Electricity demand (power, aver'!BD78*$AC$1*$AC$3*24/$AC$2</f>
        <v>0</v>
      </c>
      <c r="BE78" s="3"/>
      <c r="BF78" s="3"/>
      <c r="BG78" s="3"/>
      <c r="BH78" s="3"/>
      <c r="BI78" s="3"/>
      <c r="BJ78" s="3"/>
      <c r="BK78" s="3"/>
      <c r="BL78" s="3"/>
      <c r="BM78" s="3"/>
      <c r="BN78" s="3"/>
    </row>
    <row r="79">
      <c r="A79" s="75"/>
      <c r="E79" s="76" t="s">
        <v>56</v>
      </c>
      <c r="F79" s="73">
        <f>'Electricity demand (power, aver'!F79*$AC$1*$AC$3*24/$AC$2</f>
        <v>0</v>
      </c>
      <c r="G79" s="73">
        <f>'Electricity demand (power, aver'!G79*$AC$1*$AC$3*24/$AC$2</f>
        <v>0</v>
      </c>
      <c r="H79" s="73">
        <f>'Electricity demand (power, aver'!H79*$AC$1*$AC$3*24/$AC$2</f>
        <v>0</v>
      </c>
      <c r="I79" s="73">
        <f>'Electricity demand (power, aver'!I79*$AC$1*$AC$3*24/$AC$2</f>
        <v>0</v>
      </c>
      <c r="J79" s="73">
        <f>'Electricity demand (power, aver'!J79*$AC$1*$AC$3*24/$AC$2</f>
        <v>0</v>
      </c>
      <c r="K79" s="73">
        <f>'Electricity demand (power, aver'!K79*$AC$1*$AC$3*24/$AC$2</f>
        <v>0</v>
      </c>
      <c r="L79" s="73">
        <f>'Electricity demand (power, aver'!L79*$AC$1*$AC$3*24/$AC$2</f>
        <v>0</v>
      </c>
      <c r="M79" s="73">
        <f>'Electricity demand (power, aver'!M79*$AC$1*$AC$3*24/$AC$2</f>
        <v>0</v>
      </c>
      <c r="N79" s="73">
        <f>'Electricity demand (power, aver'!N79*$AC$1*$AC$3*24/$AC$2</f>
        <v>0</v>
      </c>
      <c r="O79" s="73">
        <f>'Electricity demand (power, aver'!O79*$AC$1*$AC$3*24/$AC$2</f>
        <v>0</v>
      </c>
      <c r="P79" s="73">
        <f>'Electricity demand (power, aver'!P79*$AC$1*$AC$3*24/$AC$2</f>
        <v>0</v>
      </c>
      <c r="Q79" s="73">
        <f>'Electricity demand (power, aver'!Q79*$AC$1*$AC$3*24/$AC$2</f>
        <v>0</v>
      </c>
      <c r="R79" s="73">
        <f>'Electricity demand (power, aver'!R79*$AC$1*$AC$3*24/$AC$2</f>
        <v>0</v>
      </c>
      <c r="S79" s="73">
        <f>'Electricity demand (power, aver'!S79*$AC$1*$AC$3*24/$AC$2</f>
        <v>0</v>
      </c>
      <c r="T79" s="73">
        <f>'Electricity demand (power, aver'!T79*$AC$1*$AC$3*24/$AC$2</f>
        <v>0</v>
      </c>
      <c r="U79" s="73">
        <f>'Electricity demand (power, aver'!U79*$AC$1*$AC$3*24/$AC$2</f>
        <v>0</v>
      </c>
      <c r="V79" s="73">
        <f>'Electricity demand (power, aver'!V79*$AC$1*$AC$3*24/$AC$2</f>
        <v>0</v>
      </c>
      <c r="W79" s="73">
        <f>'Electricity demand (power, aver'!W79*$AC$1*$AC$3*24/$AC$2</f>
        <v>0</v>
      </c>
      <c r="X79" s="73">
        <f>'Electricity demand (power, aver'!X79*$AC$1*$AC$3*24/$AC$2</f>
        <v>0</v>
      </c>
      <c r="Y79" s="73">
        <f>'Electricity demand (power, aver'!Y79*$AC$1*$AC$3*24/$AC$2</f>
        <v>0</v>
      </c>
      <c r="Z79" s="73">
        <f>'Electricity demand (power, aver'!Z79*$AC$1*$AC$3*24/$AC$2</f>
        <v>0</v>
      </c>
      <c r="AA79" s="73">
        <f>'Electricity demand (power, aver'!AA79*$AC$1*$AC$3*24/$AC$2</f>
        <v>0</v>
      </c>
      <c r="AB79" s="73">
        <f>'Electricity demand (power, aver'!AB79*$AC$1*$AC$3*24/$AC$2</f>
        <v>0</v>
      </c>
      <c r="AC79" s="73">
        <f>'Electricity demand (power, aver'!AC79*$AC$1*$AC$3*24/$AC$2</f>
        <v>0.1860051554</v>
      </c>
      <c r="AD79" s="73">
        <f>'Electricity demand (power, aver'!AD79*$AC$1*$AC$3*24/$AC$2</f>
        <v>0.3861461215</v>
      </c>
      <c r="AE79" s="73">
        <f>'Electricity demand (power, aver'!AE79*$AC$1*$AC$3*24/$AC$2</f>
        <v>0.8108928058</v>
      </c>
      <c r="AF79" s="73">
        <f>'Electricity demand (power, aver'!AF79*$AC$1*$AC$3*24/$AC$2</f>
        <v>1.686754164</v>
      </c>
      <c r="AG79" s="73">
        <f>'Electricity demand (power, aver'!AG79*$AC$1*$AC$3*24/$AC$2</f>
        <v>3.463692909</v>
      </c>
      <c r="AH79" s="73">
        <f>'Electricity demand (power, aver'!AH79*$AC$1*$AC$3*24/$AC$2</f>
        <v>6.991902345</v>
      </c>
      <c r="AI79" s="73">
        <f>'Electricity demand (power, aver'!AI79*$AC$1*$AC$3*24/$AC$2</f>
        <v>13.80666993</v>
      </c>
      <c r="AJ79" s="73">
        <f>'Electricity demand (power, aver'!AJ79*$AC$1*$AC$3*24/$AC$2</f>
        <v>26.53068029</v>
      </c>
      <c r="AK79" s="73">
        <f>'Electricity demand (power, aver'!AK79*$AC$1*$AC$3*24/$AC$2</f>
        <v>49.36674411</v>
      </c>
      <c r="AL79" s="73">
        <f>'Electricity demand (power, aver'!AL79*$AC$1*$AC$3*24/$AC$2</f>
        <v>90.22020129</v>
      </c>
      <c r="AM79" s="73">
        <f>'Electricity demand (power, aver'!AM79*$AC$1*$AC$3*24/$AC$2</f>
        <v>158.7149886</v>
      </c>
      <c r="AN79" s="73">
        <f>'Electricity demand (power, aver'!AN79*$AC$1*$AC$3*24/$AC$2</f>
        <v>268.7331787</v>
      </c>
      <c r="AO79" s="73">
        <f>'Electricity demand (power, aver'!AO79*$AC$1*$AC$3*24/$AC$2</f>
        <v>438.6084707</v>
      </c>
      <c r="AP79" s="73">
        <f>'Electricity demand (power, aver'!AP79*$AC$1*$AC$3*24/$AC$2</f>
        <v>691.7559927</v>
      </c>
      <c r="AQ79" s="73">
        <f>'Electricity demand (power, aver'!AQ79*$AC$1*$AC$3*24/$AC$2</f>
        <v>1056.992228</v>
      </c>
      <c r="AR79" s="73">
        <f>'Electricity demand (power, aver'!AR79*$AC$1*$AC$3*24/$AC$2</f>
        <v>1568.023778</v>
      </c>
      <c r="AS79" s="73">
        <f>'Electricity demand (power, aver'!AS79*$AC$1*$AC$3*24/$AC$2</f>
        <v>2261.526969</v>
      </c>
      <c r="AT79" s="73">
        <f>'Electricity demand (power, aver'!AT79*$AC$1*$AC$3*24/$AC$2</f>
        <v>0</v>
      </c>
      <c r="AU79" s="73">
        <f>'Electricity demand (power, aver'!AU79*$AC$1*$AC$3*24/$AC$2</f>
        <v>0</v>
      </c>
      <c r="AV79" s="73">
        <f>'Electricity demand (power, aver'!AV79*$AC$1*$AC$3*24/$AC$2</f>
        <v>0</v>
      </c>
      <c r="AW79" s="73">
        <f>'Electricity demand (power, aver'!AW79*$AC$1*$AC$3*24/$AC$2</f>
        <v>0</v>
      </c>
      <c r="AX79" s="73">
        <f>'Electricity demand (power, aver'!AX79*$AC$1*$AC$3*24/$AC$2</f>
        <v>0</v>
      </c>
      <c r="AY79" s="73">
        <f>'Electricity demand (power, aver'!AY79*$AC$1*$AC$3*24/$AC$2</f>
        <v>0</v>
      </c>
      <c r="AZ79" s="73">
        <f>'Electricity demand (power, aver'!AZ79*$AC$1*$AC$3*24/$AC$2</f>
        <v>0</v>
      </c>
      <c r="BA79" s="73">
        <f>'Electricity demand (power, aver'!BA79*$AC$1*$AC$3*24/$AC$2</f>
        <v>0</v>
      </c>
      <c r="BB79" s="73">
        <f>'Electricity demand (power, aver'!BB79*$AC$1*$AC$3*24/$AC$2</f>
        <v>0</v>
      </c>
      <c r="BC79" s="73">
        <f>'Electricity demand (power, aver'!BC79*$AC$1*$AC$3*24/$AC$2</f>
        <v>0</v>
      </c>
      <c r="BD79" s="74">
        <f>'Electricity demand (power, aver'!BD79*$AC$1*$AC$3*24/$AC$2</f>
        <v>0</v>
      </c>
      <c r="BE79" s="3"/>
      <c r="BF79" s="3"/>
      <c r="BG79" s="3"/>
      <c r="BH79" s="3"/>
      <c r="BI79" s="3"/>
      <c r="BJ79" s="3"/>
      <c r="BK79" s="3"/>
      <c r="BL79" s="3"/>
      <c r="BM79" s="3"/>
      <c r="BN79" s="3"/>
    </row>
    <row r="80">
      <c r="A80" s="75"/>
      <c r="E80" s="76" t="s">
        <v>55</v>
      </c>
      <c r="F80" s="73">
        <f>'Electricity demand (power, aver'!F80*$AC$1*$AC$3*24/$AC$2</f>
        <v>0</v>
      </c>
      <c r="G80" s="73">
        <f>'Electricity demand (power, aver'!G80*$AC$1*$AC$3*24/$AC$2</f>
        <v>0</v>
      </c>
      <c r="H80" s="73">
        <f>'Electricity demand (power, aver'!H80*$AC$1*$AC$3*24/$AC$2</f>
        <v>0</v>
      </c>
      <c r="I80" s="73">
        <f>'Electricity demand (power, aver'!I80*$AC$1*$AC$3*24/$AC$2</f>
        <v>0</v>
      </c>
      <c r="J80" s="73">
        <f>'Electricity demand (power, aver'!J80*$AC$1*$AC$3*24/$AC$2</f>
        <v>0</v>
      </c>
      <c r="K80" s="73">
        <f>'Electricity demand (power, aver'!K80*$AC$1*$AC$3*24/$AC$2</f>
        <v>0</v>
      </c>
      <c r="L80" s="73">
        <f>'Electricity demand (power, aver'!L80*$AC$1*$AC$3*24/$AC$2</f>
        <v>0</v>
      </c>
      <c r="M80" s="73">
        <f>'Electricity demand (power, aver'!M80*$AC$1*$AC$3*24/$AC$2</f>
        <v>0</v>
      </c>
      <c r="N80" s="73">
        <f>'Electricity demand (power, aver'!N80*$AC$1*$AC$3*24/$AC$2</f>
        <v>0</v>
      </c>
      <c r="O80" s="73">
        <f>'Electricity demand (power, aver'!O80*$AC$1*$AC$3*24/$AC$2</f>
        <v>0</v>
      </c>
      <c r="P80" s="73">
        <f>'Electricity demand (power, aver'!P80*$AC$1*$AC$3*24/$AC$2</f>
        <v>0</v>
      </c>
      <c r="Q80" s="73">
        <f>'Electricity demand (power, aver'!Q80*$AC$1*$AC$3*24/$AC$2</f>
        <v>0</v>
      </c>
      <c r="R80" s="73">
        <f>'Electricity demand (power, aver'!R80*$AC$1*$AC$3*24/$AC$2</f>
        <v>0</v>
      </c>
      <c r="S80" s="73">
        <f>'Electricity demand (power, aver'!S80*$AC$1*$AC$3*24/$AC$2</f>
        <v>0</v>
      </c>
      <c r="T80" s="73">
        <f>'Electricity demand (power, aver'!T80*$AC$1*$AC$3*24/$AC$2</f>
        <v>0</v>
      </c>
      <c r="U80" s="73">
        <f>'Electricity demand (power, aver'!U80*$AC$1*$AC$3*24/$AC$2</f>
        <v>0</v>
      </c>
      <c r="V80" s="73">
        <f>'Electricity demand (power, aver'!V80*$AC$1*$AC$3*24/$AC$2</f>
        <v>0</v>
      </c>
      <c r="W80" s="73">
        <f>'Electricity demand (power, aver'!W80*$AC$1*$AC$3*24/$AC$2</f>
        <v>0</v>
      </c>
      <c r="X80" s="73">
        <f>'Electricity demand (power, aver'!X80*$AC$1*$AC$3*24/$AC$2</f>
        <v>0</v>
      </c>
      <c r="Y80" s="73">
        <f>'Electricity demand (power, aver'!Y80*$AC$1*$AC$3*24/$AC$2</f>
        <v>0</v>
      </c>
      <c r="Z80" s="73">
        <f>'Electricity demand (power, aver'!Z80*$AC$1*$AC$3*24/$AC$2</f>
        <v>0</v>
      </c>
      <c r="AA80" s="73">
        <f>'Electricity demand (power, aver'!AA80*$AC$1*$AC$3*24/$AC$2</f>
        <v>0</v>
      </c>
      <c r="AB80" s="73">
        <f>'Electricity demand (power, aver'!AB80*$AC$1*$AC$3*24/$AC$2</f>
        <v>0</v>
      </c>
      <c r="AC80" s="73">
        <f>'Electricity demand (power, aver'!AC80*$AC$1*$AC$3*24/$AC$2</f>
        <v>0.2702712534</v>
      </c>
      <c r="AD80" s="73">
        <f>'Electricity demand (power, aver'!AD80*$AC$1*$AC$3*24/$AC$2</f>
        <v>0.6226380034</v>
      </c>
      <c r="AE80" s="73">
        <f>'Electricity demand (power, aver'!AE80*$AC$1*$AC$3*24/$AC$2</f>
        <v>1.43467582</v>
      </c>
      <c r="AF80" s="73">
        <f>'Electricity demand (power, aver'!AF80*$AC$1*$AC$3*24/$AC$2</f>
        <v>3.218639186</v>
      </c>
      <c r="AG80" s="73">
        <f>'Electricity demand (power, aver'!AG80*$AC$1*$AC$3*24/$AC$2</f>
        <v>6.956599564</v>
      </c>
      <c r="AH80" s="73">
        <f>'Electricity demand (power, aver'!AH80*$AC$1*$AC$3*24/$AC$2</f>
        <v>14.32462759</v>
      </c>
      <c r="AI80" s="73">
        <f>'Electricity demand (power, aver'!AI80*$AC$1*$AC$3*24/$AC$2</f>
        <v>27.85052737</v>
      </c>
      <c r="AJ80" s="73">
        <f>'Electricity demand (power, aver'!AJ80*$AC$1*$AC$3*24/$AC$2</f>
        <v>50.93385277</v>
      </c>
      <c r="AK80" s="73">
        <f>'Electricity demand (power, aver'!AK80*$AC$1*$AC$3*24/$AC$2</f>
        <v>87.86134894</v>
      </c>
      <c r="AL80" s="73">
        <f>'Electricity demand (power, aver'!AL80*$AC$1*$AC$3*24/$AC$2</f>
        <v>146.708402</v>
      </c>
      <c r="AM80" s="73">
        <f>'Electricity demand (power, aver'!AM80*$AC$1*$AC$3*24/$AC$2</f>
        <v>235.2131299</v>
      </c>
      <c r="AN80" s="73">
        <f>'Electricity demand (power, aver'!AN80*$AC$1*$AC$3*24/$AC$2</f>
        <v>365.4164241</v>
      </c>
      <c r="AO80" s="73">
        <f>'Electricity demand (power, aver'!AO80*$AC$1*$AC$3*24/$AC$2</f>
        <v>553.8748263</v>
      </c>
      <c r="AP80" s="73">
        <f>'Electricity demand (power, aver'!AP80*$AC$1*$AC$3*24/$AC$2</f>
        <v>822.584725</v>
      </c>
      <c r="AQ80" s="73">
        <f>'Electricity demand (power, aver'!AQ80*$AC$1*$AC$3*24/$AC$2</f>
        <v>1199.393412</v>
      </c>
      <c r="AR80" s="73">
        <f>'Electricity demand (power, aver'!AR80*$AC$1*$AC$3*24/$AC$2</f>
        <v>1717.449537</v>
      </c>
      <c r="AS80" s="73">
        <f>'Electricity demand (power, aver'!AS80*$AC$1*$AC$3*24/$AC$2</f>
        <v>2413.216595</v>
      </c>
      <c r="AT80" s="73">
        <f>'Electricity demand (power, aver'!AT80*$AC$1*$AC$3*24/$AC$2</f>
        <v>0</v>
      </c>
      <c r="AU80" s="73">
        <f>'Electricity demand (power, aver'!AU80*$AC$1*$AC$3*24/$AC$2</f>
        <v>0</v>
      </c>
      <c r="AV80" s="73">
        <f>'Electricity demand (power, aver'!AV80*$AC$1*$AC$3*24/$AC$2</f>
        <v>0</v>
      </c>
      <c r="AW80" s="73">
        <f>'Electricity demand (power, aver'!AW80*$AC$1*$AC$3*24/$AC$2</f>
        <v>0</v>
      </c>
      <c r="AX80" s="73">
        <f>'Electricity demand (power, aver'!AX80*$AC$1*$AC$3*24/$AC$2</f>
        <v>0</v>
      </c>
      <c r="AY80" s="73">
        <f>'Electricity demand (power, aver'!AY80*$AC$1*$AC$3*24/$AC$2</f>
        <v>0</v>
      </c>
      <c r="AZ80" s="73">
        <f>'Electricity demand (power, aver'!AZ80*$AC$1*$AC$3*24/$AC$2</f>
        <v>0</v>
      </c>
      <c r="BA80" s="73">
        <f>'Electricity demand (power, aver'!BA80*$AC$1*$AC$3*24/$AC$2</f>
        <v>0</v>
      </c>
      <c r="BB80" s="73">
        <f>'Electricity demand (power, aver'!BB80*$AC$1*$AC$3*24/$AC$2</f>
        <v>0</v>
      </c>
      <c r="BC80" s="73">
        <f>'Electricity demand (power, aver'!BC80*$AC$1*$AC$3*24/$AC$2</f>
        <v>0</v>
      </c>
      <c r="BD80" s="74">
        <f>'Electricity demand (power, aver'!BD80*$AC$1*$AC$3*24/$AC$2</f>
        <v>0</v>
      </c>
      <c r="BE80" s="3"/>
      <c r="BF80" s="3"/>
      <c r="BG80" s="3"/>
      <c r="BH80" s="3"/>
      <c r="BI80" s="3"/>
      <c r="BJ80" s="3"/>
      <c r="BK80" s="3"/>
      <c r="BL80" s="3"/>
      <c r="BM80" s="3"/>
      <c r="BN80" s="3"/>
    </row>
    <row r="81">
      <c r="A81" s="75"/>
      <c r="D81" s="77" t="s">
        <v>56</v>
      </c>
      <c r="E81" s="76" t="s">
        <v>57</v>
      </c>
      <c r="F81" s="73">
        <f>'Electricity demand (power, aver'!F81*$AC$1*$AC$3*24/$AC$2</f>
        <v>0</v>
      </c>
      <c r="G81" s="73">
        <f>'Electricity demand (power, aver'!G81*$AC$1*$AC$3*24/$AC$2</f>
        <v>0</v>
      </c>
      <c r="H81" s="73">
        <f>'Electricity demand (power, aver'!H81*$AC$1*$AC$3*24/$AC$2</f>
        <v>0</v>
      </c>
      <c r="I81" s="73">
        <f>'Electricity demand (power, aver'!I81*$AC$1*$AC$3*24/$AC$2</f>
        <v>0</v>
      </c>
      <c r="J81" s="73">
        <f>'Electricity demand (power, aver'!J81*$AC$1*$AC$3*24/$AC$2</f>
        <v>0</v>
      </c>
      <c r="K81" s="73">
        <f>'Electricity demand (power, aver'!K81*$AC$1*$AC$3*24/$AC$2</f>
        <v>0</v>
      </c>
      <c r="L81" s="73">
        <f>'Electricity demand (power, aver'!L81*$AC$1*$AC$3*24/$AC$2</f>
        <v>0</v>
      </c>
      <c r="M81" s="73">
        <f>'Electricity demand (power, aver'!M81*$AC$1*$AC$3*24/$AC$2</f>
        <v>0</v>
      </c>
      <c r="N81" s="73">
        <f>'Electricity demand (power, aver'!N81*$AC$1*$AC$3*24/$AC$2</f>
        <v>0</v>
      </c>
      <c r="O81" s="73">
        <f>'Electricity demand (power, aver'!O81*$AC$1*$AC$3*24/$AC$2</f>
        <v>0</v>
      </c>
      <c r="P81" s="73">
        <f>'Electricity demand (power, aver'!P81*$AC$1*$AC$3*24/$AC$2</f>
        <v>0</v>
      </c>
      <c r="Q81" s="73">
        <f>'Electricity demand (power, aver'!Q81*$AC$1*$AC$3*24/$AC$2</f>
        <v>0</v>
      </c>
      <c r="R81" s="73">
        <f>'Electricity demand (power, aver'!R81*$AC$1*$AC$3*24/$AC$2</f>
        <v>0</v>
      </c>
      <c r="S81" s="73">
        <f>'Electricity demand (power, aver'!S81*$AC$1*$AC$3*24/$AC$2</f>
        <v>0</v>
      </c>
      <c r="T81" s="73">
        <f>'Electricity demand (power, aver'!T81*$AC$1*$AC$3*24/$AC$2</f>
        <v>0</v>
      </c>
      <c r="U81" s="73">
        <f>'Electricity demand (power, aver'!U81*$AC$1*$AC$3*24/$AC$2</f>
        <v>0</v>
      </c>
      <c r="V81" s="73">
        <f>'Electricity demand (power, aver'!V81*$AC$1*$AC$3*24/$AC$2</f>
        <v>0</v>
      </c>
      <c r="W81" s="73">
        <f>'Electricity demand (power, aver'!W81*$AC$1*$AC$3*24/$AC$2</f>
        <v>0</v>
      </c>
      <c r="X81" s="73">
        <f>'Electricity demand (power, aver'!X81*$AC$1*$AC$3*24/$AC$2</f>
        <v>0</v>
      </c>
      <c r="Y81" s="73">
        <f>'Electricity demand (power, aver'!Y81*$AC$1*$AC$3*24/$AC$2</f>
        <v>0</v>
      </c>
      <c r="Z81" s="73">
        <f>'Electricity demand (power, aver'!Z81*$AC$1*$AC$3*24/$AC$2</f>
        <v>0</v>
      </c>
      <c r="AA81" s="73">
        <f>'Electricity demand (power, aver'!AA81*$AC$1*$AC$3*24/$AC$2</f>
        <v>0</v>
      </c>
      <c r="AB81" s="73">
        <f>'Electricity demand (power, aver'!AB81*$AC$1*$AC$3*24/$AC$2</f>
        <v>0</v>
      </c>
      <c r="AC81" s="73">
        <f>'Electricity demand (power, aver'!AC81*$AC$1*$AC$3*24/$AC$2</f>
        <v>0.6261390875</v>
      </c>
      <c r="AD81" s="73">
        <f>'Electricity demand (power, aver'!AD81*$AC$1*$AC$3*24/$AC$2</f>
        <v>1.351579698</v>
      </c>
      <c r="AE81" s="73">
        <f>'Electricity demand (power, aver'!AE81*$AC$1*$AC$3*24/$AC$2</f>
        <v>2.951260184</v>
      </c>
      <c r="AF81" s="73">
        <f>'Electricity demand (power, aver'!AF81*$AC$1*$AC$3*24/$AC$2</f>
        <v>6.38361135</v>
      </c>
      <c r="AG81" s="73">
        <f>'Electricity demand (power, aver'!AG81*$AC$1*$AC$3*24/$AC$2</f>
        <v>13.62994342</v>
      </c>
      <c r="AH81" s="73">
        <f>'Electricity demand (power, aver'!AH81*$AC$1*$AC$3*24/$AC$2</f>
        <v>28.59437385</v>
      </c>
      <c r="AI81" s="73">
        <f>'Electricity demand (power, aver'!AI81*$AC$1*$AC$3*24/$AC$2</f>
        <v>58.59412137</v>
      </c>
      <c r="AJ81" s="73">
        <f>'Electricity demand (power, aver'!AJ81*$AC$1*$AC$3*24/$AC$2</f>
        <v>116.4292201</v>
      </c>
      <c r="AK81" s="73">
        <f>'Electricity demand (power, aver'!AK81*$AC$1*$AC$3*24/$AC$2</f>
        <v>222.4722332</v>
      </c>
      <c r="AL81" s="73">
        <f>'Electricity demand (power, aver'!AL81*$AC$1*$AC$3*24/$AC$2</f>
        <v>412.5842739</v>
      </c>
      <c r="AM81" s="73">
        <f>'Electricity demand (power, aver'!AM81*$AC$1*$AC$3*24/$AC$2</f>
        <v>723.5643188</v>
      </c>
      <c r="AN81" s="73">
        <f>'Electricity demand (power, aver'!AN81*$AC$1*$AC$3*24/$AC$2</f>
        <v>1193.148517</v>
      </c>
      <c r="AO81" s="73">
        <f>'Electricity demand (power, aver'!AO81*$AC$1*$AC$3*24/$AC$2</f>
        <v>1846.129958</v>
      </c>
      <c r="AP81" s="73">
        <f>'Electricity demand (power, aver'!AP81*$AC$1*$AC$3*24/$AC$2</f>
        <v>2685.857241</v>
      </c>
      <c r="AQ81" s="73">
        <f>'Electricity demand (power, aver'!AQ81*$AC$1*$AC$3*24/$AC$2</f>
        <v>3695.142548</v>
      </c>
      <c r="AR81" s="73">
        <f>'Electricity demand (power, aver'!AR81*$AC$1*$AC$3*24/$AC$2</f>
        <v>4845.93027</v>
      </c>
      <c r="AS81" s="73">
        <f>'Electricity demand (power, aver'!AS81*$AC$1*$AC$3*24/$AC$2</f>
        <v>6111.235344</v>
      </c>
      <c r="AT81" s="73">
        <f>'Electricity demand (power, aver'!AT81*$AC$1*$AC$3*24/$AC$2</f>
        <v>0</v>
      </c>
      <c r="AU81" s="73">
        <f>'Electricity demand (power, aver'!AU81*$AC$1*$AC$3*24/$AC$2</f>
        <v>0</v>
      </c>
      <c r="AV81" s="73">
        <f>'Electricity demand (power, aver'!AV81*$AC$1*$AC$3*24/$AC$2</f>
        <v>0</v>
      </c>
      <c r="AW81" s="73">
        <f>'Electricity demand (power, aver'!AW81*$AC$1*$AC$3*24/$AC$2</f>
        <v>0</v>
      </c>
      <c r="AX81" s="73">
        <f>'Electricity demand (power, aver'!AX81*$AC$1*$AC$3*24/$AC$2</f>
        <v>0</v>
      </c>
      <c r="AY81" s="73">
        <f>'Electricity demand (power, aver'!AY81*$AC$1*$AC$3*24/$AC$2</f>
        <v>0</v>
      </c>
      <c r="AZ81" s="73">
        <f>'Electricity demand (power, aver'!AZ81*$AC$1*$AC$3*24/$AC$2</f>
        <v>0</v>
      </c>
      <c r="BA81" s="73">
        <f>'Electricity demand (power, aver'!BA81*$AC$1*$AC$3*24/$AC$2</f>
        <v>0</v>
      </c>
      <c r="BB81" s="73">
        <f>'Electricity demand (power, aver'!BB81*$AC$1*$AC$3*24/$AC$2</f>
        <v>0</v>
      </c>
      <c r="BC81" s="73">
        <f>'Electricity demand (power, aver'!BC81*$AC$1*$AC$3*24/$AC$2</f>
        <v>0</v>
      </c>
      <c r="BD81" s="74">
        <f>'Electricity demand (power, aver'!BD81*$AC$1*$AC$3*24/$AC$2</f>
        <v>0</v>
      </c>
      <c r="BE81" s="3"/>
      <c r="BF81" s="3"/>
      <c r="BG81" s="3"/>
      <c r="BH81" s="3"/>
      <c r="BI81" s="3"/>
      <c r="BJ81" s="3"/>
      <c r="BK81" s="3"/>
      <c r="BL81" s="3"/>
      <c r="BM81" s="3"/>
      <c r="BN81" s="3"/>
    </row>
    <row r="82">
      <c r="A82" s="75"/>
      <c r="E82" s="76" t="s">
        <v>56</v>
      </c>
      <c r="F82" s="73">
        <f>'Electricity demand (power, aver'!F82*$AC$1*$AC$3*24/$AC$2</f>
        <v>0</v>
      </c>
      <c r="G82" s="73">
        <f>'Electricity demand (power, aver'!G82*$AC$1*$AC$3*24/$AC$2</f>
        <v>0</v>
      </c>
      <c r="H82" s="73">
        <f>'Electricity demand (power, aver'!H82*$AC$1*$AC$3*24/$AC$2</f>
        <v>0</v>
      </c>
      <c r="I82" s="73">
        <f>'Electricity demand (power, aver'!I82*$AC$1*$AC$3*24/$AC$2</f>
        <v>0</v>
      </c>
      <c r="J82" s="73">
        <f>'Electricity demand (power, aver'!J82*$AC$1*$AC$3*24/$AC$2</f>
        <v>0</v>
      </c>
      <c r="K82" s="73">
        <f>'Electricity demand (power, aver'!K82*$AC$1*$AC$3*24/$AC$2</f>
        <v>0</v>
      </c>
      <c r="L82" s="73">
        <f>'Electricity demand (power, aver'!L82*$AC$1*$AC$3*24/$AC$2</f>
        <v>0</v>
      </c>
      <c r="M82" s="73">
        <f>'Electricity demand (power, aver'!M82*$AC$1*$AC$3*24/$AC$2</f>
        <v>0</v>
      </c>
      <c r="N82" s="73">
        <f>'Electricity demand (power, aver'!N82*$AC$1*$AC$3*24/$AC$2</f>
        <v>0</v>
      </c>
      <c r="O82" s="73">
        <f>'Electricity demand (power, aver'!O82*$AC$1*$AC$3*24/$AC$2</f>
        <v>0</v>
      </c>
      <c r="P82" s="73">
        <f>'Electricity demand (power, aver'!P82*$AC$1*$AC$3*24/$AC$2</f>
        <v>0</v>
      </c>
      <c r="Q82" s="73">
        <f>'Electricity demand (power, aver'!Q82*$AC$1*$AC$3*24/$AC$2</f>
        <v>0</v>
      </c>
      <c r="R82" s="73">
        <f>'Electricity demand (power, aver'!R82*$AC$1*$AC$3*24/$AC$2</f>
        <v>0</v>
      </c>
      <c r="S82" s="73">
        <f>'Electricity demand (power, aver'!S82*$AC$1*$AC$3*24/$AC$2</f>
        <v>0</v>
      </c>
      <c r="T82" s="73">
        <f>'Electricity demand (power, aver'!T82*$AC$1*$AC$3*24/$AC$2</f>
        <v>0</v>
      </c>
      <c r="U82" s="73">
        <f>'Electricity demand (power, aver'!U82*$AC$1*$AC$3*24/$AC$2</f>
        <v>0</v>
      </c>
      <c r="V82" s="73">
        <f>'Electricity demand (power, aver'!V82*$AC$1*$AC$3*24/$AC$2</f>
        <v>0</v>
      </c>
      <c r="W82" s="73">
        <f>'Electricity demand (power, aver'!W82*$AC$1*$AC$3*24/$AC$2</f>
        <v>0</v>
      </c>
      <c r="X82" s="73">
        <f>'Electricity demand (power, aver'!X82*$AC$1*$AC$3*24/$AC$2</f>
        <v>0</v>
      </c>
      <c r="Y82" s="73">
        <f>'Electricity demand (power, aver'!Y82*$AC$1*$AC$3*24/$AC$2</f>
        <v>0</v>
      </c>
      <c r="Z82" s="73">
        <f>'Electricity demand (power, aver'!Z82*$AC$1*$AC$3*24/$AC$2</f>
        <v>0</v>
      </c>
      <c r="AA82" s="73">
        <f>'Electricity demand (power, aver'!AA82*$AC$1*$AC$3*24/$AC$2</f>
        <v>0</v>
      </c>
      <c r="AB82" s="73">
        <f>'Electricity demand (power, aver'!AB82*$AC$1*$AC$3*24/$AC$2</f>
        <v>0</v>
      </c>
      <c r="AC82" s="73">
        <f>'Electricity demand (power, aver'!AC82*$AC$1*$AC$3*24/$AC$2</f>
        <v>0.6764862932</v>
      </c>
      <c r="AD82" s="73">
        <f>'Electricity demand (power, aver'!AD82*$AC$1*$AC$3*24/$AC$2</f>
        <v>1.544680443</v>
      </c>
      <c r="AE82" s="73">
        <f>'Electricity demand (power, aver'!AE82*$AC$1*$AC$3*24/$AC$2</f>
        <v>3.559078755</v>
      </c>
      <c r="AF82" s="73">
        <f>'Electricity demand (power, aver'!AF82*$AC$1*$AC$3*24/$AC$2</f>
        <v>8.093399097</v>
      </c>
      <c r="AG82" s="73">
        <f>'Electricity demand (power, aver'!AG82*$AC$1*$AC$3*24/$AC$2</f>
        <v>18.07175556</v>
      </c>
      <c r="AH82" s="73">
        <f>'Electricity demand (power, aver'!AH82*$AC$1*$AC$3*24/$AC$2</f>
        <v>39.36199568</v>
      </c>
      <c r="AI82" s="73">
        <f>'Electricity demand (power, aver'!AI82*$AC$1*$AC$3*24/$AC$2</f>
        <v>82.95211886</v>
      </c>
      <c r="AJ82" s="73">
        <f>'Electricity demand (power, aver'!AJ82*$AC$1*$AC$3*24/$AC$2</f>
        <v>167.5627926</v>
      </c>
      <c r="AK82" s="73">
        <f>'Electricity demand (power, aver'!AK82*$AC$1*$AC$3*24/$AC$2</f>
        <v>321.2481228</v>
      </c>
      <c r="AL82" s="73">
        <f>'Electricity demand (power, aver'!AL82*$AC$1*$AC$3*24/$AC$2</f>
        <v>589.7743751</v>
      </c>
      <c r="AM82" s="73">
        <f>'Electricity demand (power, aver'!AM82*$AC$1*$AC$3*24/$AC$2</f>
        <v>1011.448133</v>
      </c>
      <c r="AN82" s="73">
        <f>'Electricity demand (power, aver'!AN82*$AC$1*$AC$3*24/$AC$2</f>
        <v>1615.513204</v>
      </c>
      <c r="AO82" s="73">
        <f>'Electricity demand (power, aver'!AO82*$AC$1*$AC$3*24/$AC$2</f>
        <v>2406.939782</v>
      </c>
      <c r="AP82" s="73">
        <f>'Electricity demand (power, aver'!AP82*$AC$1*$AC$3*24/$AC$2</f>
        <v>3364.754311</v>
      </c>
      <c r="AQ82" s="73">
        <f>'Electricity demand (power, aver'!AQ82*$AC$1*$AC$3*24/$AC$2</f>
        <v>4452.911555</v>
      </c>
      <c r="AR82" s="73">
        <f>'Electricity demand (power, aver'!AR82*$AC$1*$AC$3*24/$AC$2</f>
        <v>5636.130862</v>
      </c>
      <c r="AS82" s="73">
        <f>'Electricity demand (power, aver'!AS82*$AC$1*$AC$3*24/$AC$2</f>
        <v>6891.343777</v>
      </c>
      <c r="AT82" s="73">
        <f>'Electricity demand (power, aver'!AT82*$AC$1*$AC$3*24/$AC$2</f>
        <v>0</v>
      </c>
      <c r="AU82" s="73">
        <f>'Electricity demand (power, aver'!AU82*$AC$1*$AC$3*24/$AC$2</f>
        <v>0</v>
      </c>
      <c r="AV82" s="73">
        <f>'Electricity demand (power, aver'!AV82*$AC$1*$AC$3*24/$AC$2</f>
        <v>0</v>
      </c>
      <c r="AW82" s="73">
        <f>'Electricity demand (power, aver'!AW82*$AC$1*$AC$3*24/$AC$2</f>
        <v>0</v>
      </c>
      <c r="AX82" s="73">
        <f>'Electricity demand (power, aver'!AX82*$AC$1*$AC$3*24/$AC$2</f>
        <v>0</v>
      </c>
      <c r="AY82" s="73">
        <f>'Electricity demand (power, aver'!AY82*$AC$1*$AC$3*24/$AC$2</f>
        <v>0</v>
      </c>
      <c r="AZ82" s="73">
        <f>'Electricity demand (power, aver'!AZ82*$AC$1*$AC$3*24/$AC$2</f>
        <v>0</v>
      </c>
      <c r="BA82" s="73">
        <f>'Electricity demand (power, aver'!BA82*$AC$1*$AC$3*24/$AC$2</f>
        <v>0</v>
      </c>
      <c r="BB82" s="73">
        <f>'Electricity demand (power, aver'!BB82*$AC$1*$AC$3*24/$AC$2</f>
        <v>0</v>
      </c>
      <c r="BC82" s="73">
        <f>'Electricity demand (power, aver'!BC82*$AC$1*$AC$3*24/$AC$2</f>
        <v>0</v>
      </c>
      <c r="BD82" s="74">
        <f>'Electricity demand (power, aver'!BD82*$AC$1*$AC$3*24/$AC$2</f>
        <v>0</v>
      </c>
      <c r="BE82" s="3"/>
      <c r="BF82" s="3"/>
      <c r="BG82" s="3"/>
      <c r="BH82" s="3"/>
      <c r="BI82" s="3"/>
      <c r="BJ82" s="3"/>
      <c r="BK82" s="3"/>
      <c r="BL82" s="3"/>
      <c r="BM82" s="3"/>
      <c r="BN82" s="3"/>
    </row>
    <row r="83">
      <c r="A83" s="75"/>
      <c r="E83" s="76" t="s">
        <v>55</v>
      </c>
      <c r="F83" s="73">
        <f>'Electricity demand (power, aver'!F83*$AC$1*$AC$3*24/$AC$2</f>
        <v>0</v>
      </c>
      <c r="G83" s="73">
        <f>'Electricity demand (power, aver'!G83*$AC$1*$AC$3*24/$AC$2</f>
        <v>0</v>
      </c>
      <c r="H83" s="73">
        <f>'Electricity demand (power, aver'!H83*$AC$1*$AC$3*24/$AC$2</f>
        <v>0</v>
      </c>
      <c r="I83" s="73">
        <f>'Electricity demand (power, aver'!I83*$AC$1*$AC$3*24/$AC$2</f>
        <v>0</v>
      </c>
      <c r="J83" s="73">
        <f>'Electricity demand (power, aver'!J83*$AC$1*$AC$3*24/$AC$2</f>
        <v>0</v>
      </c>
      <c r="K83" s="73">
        <f>'Electricity demand (power, aver'!K83*$AC$1*$AC$3*24/$AC$2</f>
        <v>0</v>
      </c>
      <c r="L83" s="73">
        <f>'Electricity demand (power, aver'!L83*$AC$1*$AC$3*24/$AC$2</f>
        <v>0</v>
      </c>
      <c r="M83" s="73">
        <f>'Electricity demand (power, aver'!M83*$AC$1*$AC$3*24/$AC$2</f>
        <v>0</v>
      </c>
      <c r="N83" s="73">
        <f>'Electricity demand (power, aver'!N83*$AC$1*$AC$3*24/$AC$2</f>
        <v>0</v>
      </c>
      <c r="O83" s="73">
        <f>'Electricity demand (power, aver'!O83*$AC$1*$AC$3*24/$AC$2</f>
        <v>0</v>
      </c>
      <c r="P83" s="73">
        <f>'Electricity demand (power, aver'!P83*$AC$1*$AC$3*24/$AC$2</f>
        <v>0</v>
      </c>
      <c r="Q83" s="73">
        <f>'Electricity demand (power, aver'!Q83*$AC$1*$AC$3*24/$AC$2</f>
        <v>0</v>
      </c>
      <c r="R83" s="73">
        <f>'Electricity demand (power, aver'!R83*$AC$1*$AC$3*24/$AC$2</f>
        <v>0</v>
      </c>
      <c r="S83" s="73">
        <f>'Electricity demand (power, aver'!S83*$AC$1*$AC$3*24/$AC$2</f>
        <v>0</v>
      </c>
      <c r="T83" s="73">
        <f>'Electricity demand (power, aver'!T83*$AC$1*$AC$3*24/$AC$2</f>
        <v>0</v>
      </c>
      <c r="U83" s="73">
        <f>'Electricity demand (power, aver'!U83*$AC$1*$AC$3*24/$AC$2</f>
        <v>0</v>
      </c>
      <c r="V83" s="73">
        <f>'Electricity demand (power, aver'!V83*$AC$1*$AC$3*24/$AC$2</f>
        <v>0</v>
      </c>
      <c r="W83" s="73">
        <f>'Electricity demand (power, aver'!W83*$AC$1*$AC$3*24/$AC$2</f>
        <v>0</v>
      </c>
      <c r="X83" s="73">
        <f>'Electricity demand (power, aver'!X83*$AC$1*$AC$3*24/$AC$2</f>
        <v>0</v>
      </c>
      <c r="Y83" s="73">
        <f>'Electricity demand (power, aver'!Y83*$AC$1*$AC$3*24/$AC$2</f>
        <v>0</v>
      </c>
      <c r="Z83" s="73">
        <f>'Electricity demand (power, aver'!Z83*$AC$1*$AC$3*24/$AC$2</f>
        <v>0</v>
      </c>
      <c r="AA83" s="73">
        <f>'Electricity demand (power, aver'!AA83*$AC$1*$AC$3*24/$AC$2</f>
        <v>0</v>
      </c>
      <c r="AB83" s="73">
        <f>'Electricity demand (power, aver'!AB83*$AC$1*$AC$3*24/$AC$2</f>
        <v>0</v>
      </c>
      <c r="AC83" s="73">
        <f>'Electricity demand (power, aver'!AC83*$AC$1*$AC$3*24/$AC$2</f>
        <v>0.9829555422</v>
      </c>
      <c r="AD83" s="73">
        <f>'Electricity demand (power, aver'!AD83*$AC$1*$AC$3*24/$AC$2</f>
        <v>2.490706738</v>
      </c>
      <c r="AE83" s="73">
        <f>'Electricity demand (power, aver'!AE83*$AC$1*$AC$3*24/$AC$2</f>
        <v>6.296916431</v>
      </c>
      <c r="AF83" s="73">
        <f>'Electricity demand (power, aver'!AF83*$AC$1*$AC$3*24/$AC$2</f>
        <v>15.44370368</v>
      </c>
      <c r="AG83" s="73">
        <f>'Electricity demand (power, aver'!AG83*$AC$1*$AC$3*24/$AC$2</f>
        <v>36.29593332</v>
      </c>
      <c r="AH83" s="73">
        <f>'Electricity demand (power, aver'!AH83*$AC$1*$AC$3*24/$AC$2</f>
        <v>80.64270659</v>
      </c>
      <c r="AI83" s="73">
        <f>'Electricity demand (power, aver'!AI83*$AC$1*$AC$3*24/$AC$2</f>
        <v>167.3292885</v>
      </c>
      <c r="AJ83" s="73">
        <f>'Electricity demand (power, aver'!AJ83*$AC$1*$AC$3*24/$AC$2</f>
        <v>321.6886456</v>
      </c>
      <c r="AK83" s="73">
        <f>'Electricity demand (power, aver'!AK83*$AC$1*$AC$3*24/$AC$2</f>
        <v>571.7471129</v>
      </c>
      <c r="AL83" s="73">
        <f>'Electricity demand (power, aver'!AL83*$AC$1*$AC$3*24/$AC$2</f>
        <v>959.0408235</v>
      </c>
      <c r="AM83" s="73">
        <f>'Electricity demand (power, aver'!AM83*$AC$1*$AC$3*24/$AC$2</f>
        <v>1498.950309</v>
      </c>
      <c r="AN83" s="73">
        <f>'Electricity demand (power, aver'!AN83*$AC$1*$AC$3*24/$AC$2</f>
        <v>2196.73306</v>
      </c>
      <c r="AO83" s="73">
        <f>'Electricity demand (power, aver'!AO83*$AC$1*$AC$3*24/$AC$2</f>
        <v>3039.483829</v>
      </c>
      <c r="AP83" s="73">
        <f>'Electricity demand (power, aver'!AP83*$AC$1*$AC$3*24/$AC$2</f>
        <v>4001.115319</v>
      </c>
      <c r="AQ83" s="73">
        <f>'Electricity demand (power, aver'!AQ83*$AC$1*$AC$3*24/$AC$2</f>
        <v>5052.821245</v>
      </c>
      <c r="AR83" s="73">
        <f>'Electricity demand (power, aver'!AR83*$AC$1*$AC$3*24/$AC$2</f>
        <v>6173.229309</v>
      </c>
      <c r="AS83" s="73">
        <f>'Electricity demand (power, aver'!AS83*$AC$1*$AC$3*24/$AC$2</f>
        <v>7353.573666</v>
      </c>
      <c r="AT83" s="73">
        <f>'Electricity demand (power, aver'!AT83*$AC$1*$AC$3*24/$AC$2</f>
        <v>0</v>
      </c>
      <c r="AU83" s="73">
        <f>'Electricity demand (power, aver'!AU83*$AC$1*$AC$3*24/$AC$2</f>
        <v>0</v>
      </c>
      <c r="AV83" s="73">
        <f>'Electricity demand (power, aver'!AV83*$AC$1*$AC$3*24/$AC$2</f>
        <v>0</v>
      </c>
      <c r="AW83" s="73">
        <f>'Electricity demand (power, aver'!AW83*$AC$1*$AC$3*24/$AC$2</f>
        <v>0</v>
      </c>
      <c r="AX83" s="73">
        <f>'Electricity demand (power, aver'!AX83*$AC$1*$AC$3*24/$AC$2</f>
        <v>0</v>
      </c>
      <c r="AY83" s="73">
        <f>'Electricity demand (power, aver'!AY83*$AC$1*$AC$3*24/$AC$2</f>
        <v>0</v>
      </c>
      <c r="AZ83" s="73">
        <f>'Electricity demand (power, aver'!AZ83*$AC$1*$AC$3*24/$AC$2</f>
        <v>0</v>
      </c>
      <c r="BA83" s="73">
        <f>'Electricity demand (power, aver'!BA83*$AC$1*$AC$3*24/$AC$2</f>
        <v>0</v>
      </c>
      <c r="BB83" s="73">
        <f>'Electricity demand (power, aver'!BB83*$AC$1*$AC$3*24/$AC$2</f>
        <v>0</v>
      </c>
      <c r="BC83" s="73">
        <f>'Electricity demand (power, aver'!BC83*$AC$1*$AC$3*24/$AC$2</f>
        <v>0</v>
      </c>
      <c r="BD83" s="74">
        <f>'Electricity demand (power, aver'!BD83*$AC$1*$AC$3*24/$AC$2</f>
        <v>0</v>
      </c>
      <c r="BE83" s="3"/>
      <c r="BF83" s="3"/>
      <c r="BG83" s="3"/>
      <c r="BH83" s="3"/>
      <c r="BI83" s="3"/>
      <c r="BJ83" s="3"/>
      <c r="BK83" s="3"/>
      <c r="BL83" s="3"/>
      <c r="BM83" s="3"/>
      <c r="BN83" s="3"/>
    </row>
    <row r="84">
      <c r="A84" s="75"/>
      <c r="D84" s="77" t="s">
        <v>55</v>
      </c>
      <c r="E84" s="76" t="s">
        <v>57</v>
      </c>
      <c r="F84" s="73">
        <f>'Electricity demand (power, aver'!F84*$AC$1*$AC$3*24/$AC$2</f>
        <v>0</v>
      </c>
      <c r="G84" s="73">
        <f>'Electricity demand (power, aver'!G84*$AC$1*$AC$3*24/$AC$2</f>
        <v>0</v>
      </c>
      <c r="H84" s="73">
        <f>'Electricity demand (power, aver'!H84*$AC$1*$AC$3*24/$AC$2</f>
        <v>0</v>
      </c>
      <c r="I84" s="73">
        <f>'Electricity demand (power, aver'!I84*$AC$1*$AC$3*24/$AC$2</f>
        <v>0</v>
      </c>
      <c r="J84" s="73">
        <f>'Electricity demand (power, aver'!J84*$AC$1*$AC$3*24/$AC$2</f>
        <v>0</v>
      </c>
      <c r="K84" s="73">
        <f>'Electricity demand (power, aver'!K84*$AC$1*$AC$3*24/$AC$2</f>
        <v>0</v>
      </c>
      <c r="L84" s="73">
        <f>'Electricity demand (power, aver'!L84*$AC$1*$AC$3*24/$AC$2</f>
        <v>0</v>
      </c>
      <c r="M84" s="73">
        <f>'Electricity demand (power, aver'!M84*$AC$1*$AC$3*24/$AC$2</f>
        <v>0</v>
      </c>
      <c r="N84" s="73">
        <f>'Electricity demand (power, aver'!N84*$AC$1*$AC$3*24/$AC$2</f>
        <v>0</v>
      </c>
      <c r="O84" s="73">
        <f>'Electricity demand (power, aver'!O84*$AC$1*$AC$3*24/$AC$2</f>
        <v>0</v>
      </c>
      <c r="P84" s="73">
        <f>'Electricity demand (power, aver'!P84*$AC$1*$AC$3*24/$AC$2</f>
        <v>0</v>
      </c>
      <c r="Q84" s="73">
        <f>'Electricity demand (power, aver'!Q84*$AC$1*$AC$3*24/$AC$2</f>
        <v>0</v>
      </c>
      <c r="R84" s="73">
        <f>'Electricity demand (power, aver'!R84*$AC$1*$AC$3*24/$AC$2</f>
        <v>0</v>
      </c>
      <c r="S84" s="73">
        <f>'Electricity demand (power, aver'!S84*$AC$1*$AC$3*24/$AC$2</f>
        <v>0</v>
      </c>
      <c r="T84" s="73">
        <f>'Electricity demand (power, aver'!T84*$AC$1*$AC$3*24/$AC$2</f>
        <v>0</v>
      </c>
      <c r="U84" s="73">
        <f>'Electricity demand (power, aver'!U84*$AC$1*$AC$3*24/$AC$2</f>
        <v>0</v>
      </c>
      <c r="V84" s="73">
        <f>'Electricity demand (power, aver'!V84*$AC$1*$AC$3*24/$AC$2</f>
        <v>0</v>
      </c>
      <c r="W84" s="73">
        <f>'Electricity demand (power, aver'!W84*$AC$1*$AC$3*24/$AC$2</f>
        <v>0</v>
      </c>
      <c r="X84" s="73">
        <f>'Electricity demand (power, aver'!X84*$AC$1*$AC$3*24/$AC$2</f>
        <v>0</v>
      </c>
      <c r="Y84" s="73">
        <f>'Electricity demand (power, aver'!Y84*$AC$1*$AC$3*24/$AC$2</f>
        <v>0</v>
      </c>
      <c r="Z84" s="73">
        <f>'Electricity demand (power, aver'!Z84*$AC$1*$AC$3*24/$AC$2</f>
        <v>0</v>
      </c>
      <c r="AA84" s="73">
        <f>'Electricity demand (power, aver'!AA84*$AC$1*$AC$3*24/$AC$2</f>
        <v>0</v>
      </c>
      <c r="AB84" s="73">
        <f>'Electricity demand (power, aver'!AB84*$AC$1*$AC$3*24/$AC$2</f>
        <v>0</v>
      </c>
      <c r="AC84" s="73">
        <f>'Electricity demand (power, aver'!AC84*$AC$1*$AC$3*24/$AC$2</f>
        <v>0.7627199004</v>
      </c>
      <c r="AD84" s="73">
        <f>'Electricity demand (power, aver'!AD84*$AC$1*$AC$3*24/$AC$2</f>
        <v>1.998639882</v>
      </c>
      <c r="AE84" s="73">
        <f>'Electricity demand (power, aver'!AE84*$AC$1*$AC$3*24/$AC$2</f>
        <v>5.262477911</v>
      </c>
      <c r="AF84" s="73">
        <f>'Electricity demand (power, aver'!AF84*$AC$1*$AC$3*24/$AC$2</f>
        <v>13.55629697</v>
      </c>
      <c r="AG84" s="73">
        <f>'Electricity demand (power, aver'!AG84*$AC$1*$AC$3*24/$AC$2</f>
        <v>33.72786366</v>
      </c>
      <c r="AH84" s="73">
        <f>'Electricity demand (power, aver'!AH84*$AC$1*$AC$3*24/$AC$2</f>
        <v>79.58006841</v>
      </c>
      <c r="AI84" s="73">
        <f>'Electricity demand (power, aver'!AI84*$AC$1*$AC$3*24/$AC$2</f>
        <v>174.1774199</v>
      </c>
      <c r="AJ84" s="73">
        <f>'Electricity demand (power, aver'!AJ84*$AC$1*$AC$3*24/$AC$2</f>
        <v>346.5534611</v>
      </c>
      <c r="AK84" s="73">
        <f>'Electricity demand (power, aver'!AK84*$AC$1*$AC$3*24/$AC$2</f>
        <v>620.5441883</v>
      </c>
      <c r="AL84" s="73">
        <f>'Electricity demand (power, aver'!AL84*$AC$1*$AC$3*24/$AC$2</f>
        <v>1022.758516</v>
      </c>
      <c r="AM84" s="73">
        <f>'Electricity demand (power, aver'!AM84*$AC$1*$AC$3*24/$AC$2</f>
        <v>1547.238617</v>
      </c>
      <c r="AN84" s="73">
        <f>'Electricity demand (power, aver'!AN84*$AC$1*$AC$3*24/$AC$2</f>
        <v>2187.822275</v>
      </c>
      <c r="AO84" s="73">
        <f>'Electricity demand (power, aver'!AO84*$AC$1*$AC$3*24/$AC$2</f>
        <v>2937.384131</v>
      </c>
      <c r="AP84" s="73">
        <f>'Electricity demand (power, aver'!AP84*$AC$1*$AC$3*24/$AC$2</f>
        <v>3789.156824</v>
      </c>
      <c r="AQ84" s="73">
        <f>'Electricity demand (power, aver'!AQ84*$AC$1*$AC$3*24/$AC$2</f>
        <v>4737.063101</v>
      </c>
      <c r="AR84" s="73">
        <f>'Electricity demand (power, aver'!AR84*$AC$1*$AC$3*24/$AC$2</f>
        <v>5776.7654</v>
      </c>
      <c r="AS84" s="73">
        <f>'Electricity demand (power, aver'!AS84*$AC$1*$AC$3*24/$AC$2</f>
        <v>6907.104613</v>
      </c>
      <c r="AT84" s="73">
        <f>'Electricity demand (power, aver'!AT84*$AC$1*$AC$3*24/$AC$2</f>
        <v>0</v>
      </c>
      <c r="AU84" s="73">
        <f>'Electricity demand (power, aver'!AU84*$AC$1*$AC$3*24/$AC$2</f>
        <v>0</v>
      </c>
      <c r="AV84" s="73">
        <f>'Electricity demand (power, aver'!AV84*$AC$1*$AC$3*24/$AC$2</f>
        <v>0</v>
      </c>
      <c r="AW84" s="73">
        <f>'Electricity demand (power, aver'!AW84*$AC$1*$AC$3*24/$AC$2</f>
        <v>0</v>
      </c>
      <c r="AX84" s="73">
        <f>'Electricity demand (power, aver'!AX84*$AC$1*$AC$3*24/$AC$2</f>
        <v>0</v>
      </c>
      <c r="AY84" s="73">
        <f>'Electricity demand (power, aver'!AY84*$AC$1*$AC$3*24/$AC$2</f>
        <v>0</v>
      </c>
      <c r="AZ84" s="73">
        <f>'Electricity demand (power, aver'!AZ84*$AC$1*$AC$3*24/$AC$2</f>
        <v>0</v>
      </c>
      <c r="BA84" s="73">
        <f>'Electricity demand (power, aver'!BA84*$AC$1*$AC$3*24/$AC$2</f>
        <v>0</v>
      </c>
      <c r="BB84" s="73">
        <f>'Electricity demand (power, aver'!BB84*$AC$1*$AC$3*24/$AC$2</f>
        <v>0</v>
      </c>
      <c r="BC84" s="73">
        <f>'Electricity demand (power, aver'!BC84*$AC$1*$AC$3*24/$AC$2</f>
        <v>0</v>
      </c>
      <c r="BD84" s="74">
        <f>'Electricity demand (power, aver'!BD84*$AC$1*$AC$3*24/$AC$2</f>
        <v>0</v>
      </c>
      <c r="BE84" s="3"/>
      <c r="BF84" s="3"/>
      <c r="BG84" s="3"/>
      <c r="BH84" s="3"/>
      <c r="BI84" s="3"/>
      <c r="BJ84" s="3"/>
      <c r="BK84" s="3"/>
      <c r="BL84" s="3"/>
      <c r="BM84" s="3"/>
      <c r="BN84" s="3"/>
    </row>
    <row r="85">
      <c r="A85" s="75"/>
      <c r="E85" s="76" t="s">
        <v>56</v>
      </c>
      <c r="F85" s="73">
        <f>'Electricity demand (power, aver'!F85*$AC$1*$AC$3*24/$AC$2</f>
        <v>0</v>
      </c>
      <c r="G85" s="73">
        <f>'Electricity demand (power, aver'!G85*$AC$1*$AC$3*24/$AC$2</f>
        <v>0</v>
      </c>
      <c r="H85" s="73">
        <f>'Electricity demand (power, aver'!H85*$AC$1*$AC$3*24/$AC$2</f>
        <v>0</v>
      </c>
      <c r="I85" s="73">
        <f>'Electricity demand (power, aver'!I85*$AC$1*$AC$3*24/$AC$2</f>
        <v>0</v>
      </c>
      <c r="J85" s="73">
        <f>'Electricity demand (power, aver'!J85*$AC$1*$AC$3*24/$AC$2</f>
        <v>0</v>
      </c>
      <c r="K85" s="73">
        <f>'Electricity demand (power, aver'!K85*$AC$1*$AC$3*24/$AC$2</f>
        <v>0</v>
      </c>
      <c r="L85" s="73">
        <f>'Electricity demand (power, aver'!L85*$AC$1*$AC$3*24/$AC$2</f>
        <v>0</v>
      </c>
      <c r="M85" s="73">
        <f>'Electricity demand (power, aver'!M85*$AC$1*$AC$3*24/$AC$2</f>
        <v>0</v>
      </c>
      <c r="N85" s="73">
        <f>'Electricity demand (power, aver'!N85*$AC$1*$AC$3*24/$AC$2</f>
        <v>0</v>
      </c>
      <c r="O85" s="73">
        <f>'Electricity demand (power, aver'!O85*$AC$1*$AC$3*24/$AC$2</f>
        <v>0</v>
      </c>
      <c r="P85" s="73">
        <f>'Electricity demand (power, aver'!P85*$AC$1*$AC$3*24/$AC$2</f>
        <v>0</v>
      </c>
      <c r="Q85" s="73">
        <f>'Electricity demand (power, aver'!Q85*$AC$1*$AC$3*24/$AC$2</f>
        <v>0</v>
      </c>
      <c r="R85" s="73">
        <f>'Electricity demand (power, aver'!R85*$AC$1*$AC$3*24/$AC$2</f>
        <v>0</v>
      </c>
      <c r="S85" s="73">
        <f>'Electricity demand (power, aver'!S85*$AC$1*$AC$3*24/$AC$2</f>
        <v>0</v>
      </c>
      <c r="T85" s="73">
        <f>'Electricity demand (power, aver'!T85*$AC$1*$AC$3*24/$AC$2</f>
        <v>0</v>
      </c>
      <c r="U85" s="73">
        <f>'Electricity demand (power, aver'!U85*$AC$1*$AC$3*24/$AC$2</f>
        <v>0</v>
      </c>
      <c r="V85" s="73">
        <f>'Electricity demand (power, aver'!V85*$AC$1*$AC$3*24/$AC$2</f>
        <v>0</v>
      </c>
      <c r="W85" s="73">
        <f>'Electricity demand (power, aver'!W85*$AC$1*$AC$3*24/$AC$2</f>
        <v>0</v>
      </c>
      <c r="X85" s="73">
        <f>'Electricity demand (power, aver'!X85*$AC$1*$AC$3*24/$AC$2</f>
        <v>0</v>
      </c>
      <c r="Y85" s="73">
        <f>'Electricity demand (power, aver'!Y85*$AC$1*$AC$3*24/$AC$2</f>
        <v>0</v>
      </c>
      <c r="Z85" s="73">
        <f>'Electricity demand (power, aver'!Z85*$AC$1*$AC$3*24/$AC$2</f>
        <v>0</v>
      </c>
      <c r="AA85" s="73">
        <f>'Electricity demand (power, aver'!AA85*$AC$1*$AC$3*24/$AC$2</f>
        <v>0</v>
      </c>
      <c r="AB85" s="73">
        <f>'Electricity demand (power, aver'!AB85*$AC$1*$AC$3*24/$AC$2</f>
        <v>0</v>
      </c>
      <c r="AC85" s="73">
        <f>'Electricity demand (power, aver'!AC85*$AC$1*$AC$3*24/$AC$2</f>
        <v>0.8240494301</v>
      </c>
      <c r="AD85" s="73">
        <f>'Electricity demand (power, aver'!AD85*$AC$1*$AC$3*24/$AC$2</f>
        <v>2.284186379</v>
      </c>
      <c r="AE85" s="73">
        <f>'Electricity demand (power, aver'!AE85*$AC$1*$AC$3*24/$AC$2</f>
        <v>6.346296892</v>
      </c>
      <c r="AF85" s="73">
        <f>'Electricity demand (power, aver'!AF85*$AC$1*$AC$3*24/$AC$2</f>
        <v>17.18721828</v>
      </c>
      <c r="AG85" s="73">
        <f>'Electricity demand (power, aver'!AG85*$AC$1*$AC$3*24/$AC$2</f>
        <v>44.71931312</v>
      </c>
      <c r="AH85" s="73">
        <f>'Electricity demand (power, aver'!AH85*$AC$1*$AC$3*24/$AC$2</f>
        <v>109.5470852</v>
      </c>
      <c r="AI85" s="73">
        <f>'Electricity demand (power, aver'!AI85*$AC$1*$AC$3*24/$AC$2</f>
        <v>246.5842255</v>
      </c>
      <c r="AJ85" s="73">
        <f>'Electricity demand (power, aver'!AJ85*$AC$1*$AC$3*24/$AC$2</f>
        <v>498.7533688</v>
      </c>
      <c r="AK85" s="73">
        <f>'Electricity demand (power, aver'!AK85*$AC$1*$AC$3*24/$AC$2</f>
        <v>896.0608375</v>
      </c>
      <c r="AL85" s="73">
        <f>'Electricity demand (power, aver'!AL85*$AC$1*$AC$3*24/$AC$2</f>
        <v>1461.996501</v>
      </c>
      <c r="AM85" s="73">
        <f>'Electricity demand (power, aver'!AM85*$AC$1*$AC$3*24/$AC$2</f>
        <v>2162.836904</v>
      </c>
      <c r="AN85" s="73">
        <f>'Electricity demand (power, aver'!AN85*$AC$1*$AC$3*24/$AC$2</f>
        <v>2962.293229</v>
      </c>
      <c r="AO85" s="73">
        <f>'Electricity demand (power, aver'!AO85*$AC$1*$AC$3*24/$AC$2</f>
        <v>3829.690695</v>
      </c>
      <c r="AP85" s="73">
        <f>'Electricity demand (power, aver'!AP85*$AC$1*$AC$3*24/$AC$2</f>
        <v>4746.932027</v>
      </c>
      <c r="AQ85" s="73">
        <f>'Electricity demand (power, aver'!AQ85*$AC$1*$AC$3*24/$AC$2</f>
        <v>5708.500484</v>
      </c>
      <c r="AR85" s="73">
        <f>'Electricity demand (power, aver'!AR85*$AC$1*$AC$3*24/$AC$2</f>
        <v>6718.752425</v>
      </c>
      <c r="AS85" s="73">
        <f>'Electricity demand (power, aver'!AS85*$AC$1*$AC$3*24/$AC$2</f>
        <v>7788.806962</v>
      </c>
      <c r="AT85" s="73">
        <f>'Electricity demand (power, aver'!AT85*$AC$1*$AC$3*24/$AC$2</f>
        <v>0</v>
      </c>
      <c r="AU85" s="73">
        <f>'Electricity demand (power, aver'!AU85*$AC$1*$AC$3*24/$AC$2</f>
        <v>0</v>
      </c>
      <c r="AV85" s="73">
        <f>'Electricity demand (power, aver'!AV85*$AC$1*$AC$3*24/$AC$2</f>
        <v>0</v>
      </c>
      <c r="AW85" s="73">
        <f>'Electricity demand (power, aver'!AW85*$AC$1*$AC$3*24/$AC$2</f>
        <v>0</v>
      </c>
      <c r="AX85" s="73">
        <f>'Electricity demand (power, aver'!AX85*$AC$1*$AC$3*24/$AC$2</f>
        <v>0</v>
      </c>
      <c r="AY85" s="73">
        <f>'Electricity demand (power, aver'!AY85*$AC$1*$AC$3*24/$AC$2</f>
        <v>0</v>
      </c>
      <c r="AZ85" s="73">
        <f>'Electricity demand (power, aver'!AZ85*$AC$1*$AC$3*24/$AC$2</f>
        <v>0</v>
      </c>
      <c r="BA85" s="73">
        <f>'Electricity demand (power, aver'!BA85*$AC$1*$AC$3*24/$AC$2</f>
        <v>0</v>
      </c>
      <c r="BB85" s="73">
        <f>'Electricity demand (power, aver'!BB85*$AC$1*$AC$3*24/$AC$2</f>
        <v>0</v>
      </c>
      <c r="BC85" s="73">
        <f>'Electricity demand (power, aver'!BC85*$AC$1*$AC$3*24/$AC$2</f>
        <v>0</v>
      </c>
      <c r="BD85" s="74">
        <f>'Electricity demand (power, aver'!BD85*$AC$1*$AC$3*24/$AC$2</f>
        <v>0</v>
      </c>
      <c r="BE85" s="3"/>
      <c r="BF85" s="3"/>
      <c r="BG85" s="3"/>
      <c r="BH85" s="3"/>
      <c r="BI85" s="3"/>
      <c r="BJ85" s="3"/>
      <c r="BK85" s="3"/>
      <c r="BL85" s="3"/>
      <c r="BM85" s="3"/>
      <c r="BN85" s="3"/>
    </row>
    <row r="86">
      <c r="A86" s="75"/>
      <c r="E86" s="76" t="s">
        <v>55</v>
      </c>
      <c r="F86" s="73">
        <f>'Electricity demand (power, aver'!F86*$AC$1*$AC$3*24/$AC$2</f>
        <v>0</v>
      </c>
      <c r="G86" s="73">
        <f>'Electricity demand (power, aver'!G86*$AC$1*$AC$3*24/$AC$2</f>
        <v>0</v>
      </c>
      <c r="H86" s="73">
        <f>'Electricity demand (power, aver'!H86*$AC$1*$AC$3*24/$AC$2</f>
        <v>0</v>
      </c>
      <c r="I86" s="73">
        <f>'Electricity demand (power, aver'!I86*$AC$1*$AC$3*24/$AC$2</f>
        <v>0</v>
      </c>
      <c r="J86" s="73">
        <f>'Electricity demand (power, aver'!J86*$AC$1*$AC$3*24/$AC$2</f>
        <v>0</v>
      </c>
      <c r="K86" s="73">
        <f>'Electricity demand (power, aver'!K86*$AC$1*$AC$3*24/$AC$2</f>
        <v>0</v>
      </c>
      <c r="L86" s="73">
        <f>'Electricity demand (power, aver'!L86*$AC$1*$AC$3*24/$AC$2</f>
        <v>0</v>
      </c>
      <c r="M86" s="73">
        <f>'Electricity demand (power, aver'!M86*$AC$1*$AC$3*24/$AC$2</f>
        <v>0</v>
      </c>
      <c r="N86" s="73">
        <f>'Electricity demand (power, aver'!N86*$AC$1*$AC$3*24/$AC$2</f>
        <v>0</v>
      </c>
      <c r="O86" s="73">
        <f>'Electricity demand (power, aver'!O86*$AC$1*$AC$3*24/$AC$2</f>
        <v>0</v>
      </c>
      <c r="P86" s="73">
        <f>'Electricity demand (power, aver'!P86*$AC$1*$AC$3*24/$AC$2</f>
        <v>0</v>
      </c>
      <c r="Q86" s="73">
        <f>'Electricity demand (power, aver'!Q86*$AC$1*$AC$3*24/$AC$2</f>
        <v>0</v>
      </c>
      <c r="R86" s="73">
        <f>'Electricity demand (power, aver'!R86*$AC$1*$AC$3*24/$AC$2</f>
        <v>0</v>
      </c>
      <c r="S86" s="73">
        <f>'Electricity demand (power, aver'!S86*$AC$1*$AC$3*24/$AC$2</f>
        <v>0</v>
      </c>
      <c r="T86" s="73">
        <f>'Electricity demand (power, aver'!T86*$AC$1*$AC$3*24/$AC$2</f>
        <v>0</v>
      </c>
      <c r="U86" s="73">
        <f>'Electricity demand (power, aver'!U86*$AC$1*$AC$3*24/$AC$2</f>
        <v>0</v>
      </c>
      <c r="V86" s="73">
        <f>'Electricity demand (power, aver'!V86*$AC$1*$AC$3*24/$AC$2</f>
        <v>0</v>
      </c>
      <c r="W86" s="73">
        <f>'Electricity demand (power, aver'!W86*$AC$1*$AC$3*24/$AC$2</f>
        <v>0</v>
      </c>
      <c r="X86" s="73">
        <f>'Electricity demand (power, aver'!X86*$AC$1*$AC$3*24/$AC$2</f>
        <v>0</v>
      </c>
      <c r="Y86" s="73">
        <f>'Electricity demand (power, aver'!Y86*$AC$1*$AC$3*24/$AC$2</f>
        <v>0</v>
      </c>
      <c r="Z86" s="73">
        <f>'Electricity demand (power, aver'!Z86*$AC$1*$AC$3*24/$AC$2</f>
        <v>0</v>
      </c>
      <c r="AA86" s="73">
        <f>'Electricity demand (power, aver'!AA86*$AC$1*$AC$3*24/$AC$2</f>
        <v>0</v>
      </c>
      <c r="AB86" s="73">
        <f>'Electricity demand (power, aver'!AB86*$AC$1*$AC$3*24/$AC$2</f>
        <v>0</v>
      </c>
      <c r="AC86" s="73">
        <f>'Electricity demand (power, aver'!AC86*$AC$1*$AC$3*24/$AC$2</f>
        <v>1.197369352</v>
      </c>
      <c r="AD86" s="73">
        <f>'Electricity demand (power, aver'!AD86*$AC$1*$AC$3*24/$AC$2</f>
        <v>3.683116747</v>
      </c>
      <c r="AE86" s="73">
        <f>'Electricity demand (power, aver'!AE86*$AC$1*$AC$3*24/$AC$2</f>
        <v>11.22821492</v>
      </c>
      <c r="AF86" s="73">
        <f>'Electricity demand (power, aver'!AF86*$AC$1*$AC$3*24/$AC$2</f>
        <v>32.79639406</v>
      </c>
      <c r="AG86" s="73">
        <f>'Electricity demand (power, aver'!AG86*$AC$1*$AC$3*24/$AC$2</f>
        <v>89.8158013</v>
      </c>
      <c r="AH86" s="73">
        <f>'Electricity demand (power, aver'!AH86*$AC$1*$AC$3*24/$AC$2</f>
        <v>224.4340842</v>
      </c>
      <c r="AI86" s="73">
        <f>'Electricity demand (power, aver'!AI86*$AC$1*$AC$3*24/$AC$2</f>
        <v>497.40457</v>
      </c>
      <c r="AJ86" s="73">
        <f>'Electricity demand (power, aver'!AJ86*$AC$1*$AC$3*24/$AC$2</f>
        <v>957.5114688</v>
      </c>
      <c r="AK86" s="73">
        <f>'Electricity demand (power, aver'!AK86*$AC$1*$AC$3*24/$AC$2</f>
        <v>1594.78036</v>
      </c>
      <c r="AL86" s="73">
        <f>'Electricity demand (power, aver'!AL86*$AC$1*$AC$3*24/$AC$2</f>
        <v>2377.374108</v>
      </c>
      <c r="AM86" s="73">
        <f>'Electricity demand (power, aver'!AM86*$AC$1*$AC$3*24/$AC$2</f>
        <v>3205.290453</v>
      </c>
      <c r="AN86" s="73">
        <f>'Electricity demand (power, aver'!AN86*$AC$1*$AC$3*24/$AC$2</f>
        <v>4028.049695</v>
      </c>
      <c r="AO86" s="73">
        <f>'Electricity demand (power, aver'!AO86*$AC$1*$AC$3*24/$AC$2</f>
        <v>4836.133842</v>
      </c>
      <c r="AP86" s="73">
        <f>'Electricity demand (power, aver'!AP86*$AC$1*$AC$3*24/$AC$2</f>
        <v>5644.698155</v>
      </c>
      <c r="AQ86" s="73">
        <f>'Electricity demand (power, aver'!AQ86*$AC$1*$AC$3*24/$AC$2</f>
        <v>6477.566906</v>
      </c>
      <c r="AR86" s="73">
        <f>'Electricity demand (power, aver'!AR86*$AC$1*$AC$3*24/$AC$2</f>
        <v>7359.019938</v>
      </c>
      <c r="AS86" s="73">
        <f>'Electricity demand (power, aver'!AS86*$AC$1*$AC$3*24/$AC$2</f>
        <v>8311.233283</v>
      </c>
      <c r="AT86" s="73">
        <f>'Electricity demand (power, aver'!AT86*$AC$1*$AC$3*24/$AC$2</f>
        <v>0</v>
      </c>
      <c r="AU86" s="73">
        <f>'Electricity demand (power, aver'!AU86*$AC$1*$AC$3*24/$AC$2</f>
        <v>0</v>
      </c>
      <c r="AV86" s="73">
        <f>'Electricity demand (power, aver'!AV86*$AC$1*$AC$3*24/$AC$2</f>
        <v>0</v>
      </c>
      <c r="AW86" s="73">
        <f>'Electricity demand (power, aver'!AW86*$AC$1*$AC$3*24/$AC$2</f>
        <v>0</v>
      </c>
      <c r="AX86" s="73">
        <f>'Electricity demand (power, aver'!AX86*$AC$1*$AC$3*24/$AC$2</f>
        <v>0</v>
      </c>
      <c r="AY86" s="73">
        <f>'Electricity demand (power, aver'!AY86*$AC$1*$AC$3*24/$AC$2</f>
        <v>0</v>
      </c>
      <c r="AZ86" s="73">
        <f>'Electricity demand (power, aver'!AZ86*$AC$1*$AC$3*24/$AC$2</f>
        <v>0</v>
      </c>
      <c r="BA86" s="73">
        <f>'Electricity demand (power, aver'!BA86*$AC$1*$AC$3*24/$AC$2</f>
        <v>0</v>
      </c>
      <c r="BB86" s="73">
        <f>'Electricity demand (power, aver'!BB86*$AC$1*$AC$3*24/$AC$2</f>
        <v>0</v>
      </c>
      <c r="BC86" s="73">
        <f>'Electricity demand (power, aver'!BC86*$AC$1*$AC$3*24/$AC$2</f>
        <v>0</v>
      </c>
      <c r="BD86" s="74">
        <f>'Electricity demand (power, aver'!BD86*$AC$1*$AC$3*24/$AC$2</f>
        <v>0</v>
      </c>
      <c r="BE86" s="3"/>
      <c r="BF86" s="3"/>
      <c r="BG86" s="3"/>
      <c r="BH86" s="3"/>
      <c r="BI86" s="3"/>
      <c r="BJ86" s="3"/>
      <c r="BK86" s="3"/>
      <c r="BL86" s="3"/>
      <c r="BM86" s="3"/>
      <c r="BN86" s="3"/>
    </row>
    <row r="87">
      <c r="A87" s="75"/>
      <c r="B87" s="70" t="s">
        <v>61</v>
      </c>
      <c r="C87" s="71" t="s">
        <v>70</v>
      </c>
      <c r="D87" s="71" t="s">
        <v>57</v>
      </c>
      <c r="E87" s="76" t="s">
        <v>57</v>
      </c>
      <c r="F87" s="73">
        <f>'Electricity demand (power, aver'!F87*$AC$1*$AC$3*24/$AC$2</f>
        <v>0</v>
      </c>
      <c r="G87" s="73">
        <f>'Electricity demand (power, aver'!G87*$AC$1*$AC$3*24/$AC$2</f>
        <v>0</v>
      </c>
      <c r="H87" s="73">
        <f>'Electricity demand (power, aver'!H87*$AC$1*$AC$3*24/$AC$2</f>
        <v>0</v>
      </c>
      <c r="I87" s="73">
        <f>'Electricity demand (power, aver'!I87*$AC$1*$AC$3*24/$AC$2</f>
        <v>0</v>
      </c>
      <c r="J87" s="73">
        <f>'Electricity demand (power, aver'!J87*$AC$1*$AC$3*24/$AC$2</f>
        <v>0</v>
      </c>
      <c r="K87" s="73">
        <f>'Electricity demand (power, aver'!K87*$AC$1*$AC$3*24/$AC$2</f>
        <v>0</v>
      </c>
      <c r="L87" s="73">
        <f>'Electricity demand (power, aver'!L87*$AC$1*$AC$3*24/$AC$2</f>
        <v>0</v>
      </c>
      <c r="M87" s="73">
        <f>'Electricity demand (power, aver'!M87*$AC$1*$AC$3*24/$AC$2</f>
        <v>0</v>
      </c>
      <c r="N87" s="73">
        <f>'Electricity demand (power, aver'!N87*$AC$1*$AC$3*24/$AC$2</f>
        <v>0</v>
      </c>
      <c r="O87" s="73">
        <f>'Electricity demand (power, aver'!O87*$AC$1*$AC$3*24/$AC$2</f>
        <v>0</v>
      </c>
      <c r="P87" s="73">
        <f>'Electricity demand (power, aver'!P87*$AC$1*$AC$3*24/$AC$2</f>
        <v>0</v>
      </c>
      <c r="Q87" s="73">
        <f>'Electricity demand (power, aver'!Q87*$AC$1*$AC$3*24/$AC$2</f>
        <v>0</v>
      </c>
      <c r="R87" s="73">
        <f>'Electricity demand (power, aver'!R87*$AC$1*$AC$3*24/$AC$2</f>
        <v>0</v>
      </c>
      <c r="S87" s="73">
        <f>'Electricity demand (power, aver'!S87*$AC$1*$AC$3*24/$AC$2</f>
        <v>0</v>
      </c>
      <c r="T87" s="73">
        <f>'Electricity demand (power, aver'!T87*$AC$1*$AC$3*24/$AC$2</f>
        <v>0</v>
      </c>
      <c r="U87" s="73">
        <f>'Electricity demand (power, aver'!U87*$AC$1*$AC$3*24/$AC$2</f>
        <v>0</v>
      </c>
      <c r="V87" s="73">
        <f>'Electricity demand (power, aver'!V87*$AC$1*$AC$3*24/$AC$2</f>
        <v>0</v>
      </c>
      <c r="W87" s="73">
        <f>'Electricity demand (power, aver'!W87*$AC$1*$AC$3*24/$AC$2</f>
        <v>0</v>
      </c>
      <c r="X87" s="73">
        <f>'Electricity demand (power, aver'!X87*$AC$1*$AC$3*24/$AC$2</f>
        <v>0</v>
      </c>
      <c r="Y87" s="73">
        <f>'Electricity demand (power, aver'!Y87*$AC$1*$AC$3*24/$AC$2</f>
        <v>0</v>
      </c>
      <c r="Z87" s="73">
        <f>'Electricity demand (power, aver'!Z87*$AC$1*$AC$3*24/$AC$2</f>
        <v>0</v>
      </c>
      <c r="AA87" s="73">
        <f>'Electricity demand (power, aver'!AA87*$AC$1*$AC$3*24/$AC$2</f>
        <v>0</v>
      </c>
      <c r="AB87" s="73">
        <f>'Electricity demand (power, aver'!AB87*$AC$1*$AC$3*24/$AC$2</f>
        <v>0</v>
      </c>
      <c r="AC87" s="73">
        <f>'Electricity demand (power, aver'!AC87*$AC$1*$AC$3*24/$AC$2</f>
        <v>0</v>
      </c>
      <c r="AD87" s="73">
        <f>'Electricity demand (power, aver'!AD87*$AC$1*$AC$3*24/$AC$2</f>
        <v>0</v>
      </c>
      <c r="AE87" s="73">
        <f>'Electricity demand (power, aver'!AE87*$AC$1*$AC$3*24/$AC$2</f>
        <v>0</v>
      </c>
      <c r="AF87" s="73">
        <f>'Electricity demand (power, aver'!AF87*$AC$1*$AC$3*24/$AC$2</f>
        <v>0</v>
      </c>
      <c r="AG87" s="73">
        <f>'Electricity demand (power, aver'!AG87*$AC$1*$AC$3*24/$AC$2</f>
        <v>0</v>
      </c>
      <c r="AH87" s="73">
        <f>'Electricity demand (power, aver'!AH87*$AC$1*$AC$3*24/$AC$2</f>
        <v>0</v>
      </c>
      <c r="AI87" s="73">
        <f>'Electricity demand (power, aver'!AI87*$AC$1*$AC$3*24/$AC$2</f>
        <v>0</v>
      </c>
      <c r="AJ87" s="73">
        <f>'Electricity demand (power, aver'!AJ87*$AC$1*$AC$3*24/$AC$2</f>
        <v>0</v>
      </c>
      <c r="AK87" s="73">
        <f>'Electricity demand (power, aver'!AK87*$AC$1*$AC$3*24/$AC$2</f>
        <v>0</v>
      </c>
      <c r="AL87" s="73">
        <f>'Electricity demand (power, aver'!AL87*$AC$1*$AC$3*24/$AC$2</f>
        <v>0</v>
      </c>
      <c r="AM87" s="73">
        <f>'Electricity demand (power, aver'!AM87*$AC$1*$AC$3*24/$AC$2</f>
        <v>0</v>
      </c>
      <c r="AN87" s="73">
        <f>'Electricity demand (power, aver'!AN87*$AC$1*$AC$3*24/$AC$2</f>
        <v>0</v>
      </c>
      <c r="AO87" s="73">
        <f>'Electricity demand (power, aver'!AO87*$AC$1*$AC$3*24/$AC$2</f>
        <v>0</v>
      </c>
      <c r="AP87" s="73">
        <f>'Electricity demand (power, aver'!AP87*$AC$1*$AC$3*24/$AC$2</f>
        <v>0</v>
      </c>
      <c r="AQ87" s="73">
        <f>'Electricity demand (power, aver'!AQ87*$AC$1*$AC$3*24/$AC$2</f>
        <v>0</v>
      </c>
      <c r="AR87" s="73">
        <f>'Electricity demand (power, aver'!AR87*$AC$1*$AC$3*24/$AC$2</f>
        <v>0</v>
      </c>
      <c r="AS87" s="73">
        <f>'Electricity demand (power, aver'!AS87*$AC$1*$AC$3*24/$AC$2</f>
        <v>0</v>
      </c>
      <c r="AT87" s="73">
        <f>'Electricity demand (power, aver'!AT87*$AC$1*$AC$3*24/$AC$2</f>
        <v>506.9359999</v>
      </c>
      <c r="AU87" s="73">
        <f>'Electricity demand (power, aver'!AU87*$AC$1*$AC$3*24/$AC$2</f>
        <v>513.8955263</v>
      </c>
      <c r="AV87" s="73">
        <f>'Electricity demand (power, aver'!AV87*$AC$1*$AC$3*24/$AC$2</f>
        <v>528.5690949</v>
      </c>
      <c r="AW87" s="73">
        <f>'Electricity demand (power, aver'!AW87*$AC$1*$AC$3*24/$AC$2</f>
        <v>559.3678959</v>
      </c>
      <c r="AX87" s="73">
        <f>'Electricity demand (power, aver'!AX87*$AC$1*$AC$3*24/$AC$2</f>
        <v>623.4050915</v>
      </c>
      <c r="AY87" s="73">
        <f>'Electricity demand (power, aver'!AY87*$AC$1*$AC$3*24/$AC$2</f>
        <v>753.977051</v>
      </c>
      <c r="AZ87" s="73">
        <f>'Electricity demand (power, aver'!AZ87*$AC$1*$AC$3*24/$AC$2</f>
        <v>1009.92226</v>
      </c>
      <c r="BA87" s="73">
        <f>'Electricity demand (power, aver'!BA87*$AC$1*$AC$3*24/$AC$2</f>
        <v>1474.968791</v>
      </c>
      <c r="BB87" s="73">
        <f>'Electricity demand (power, aver'!BB87*$AC$1*$AC$3*24/$AC$2</f>
        <v>2214.098201</v>
      </c>
      <c r="BC87" s="73">
        <f>'Electricity demand (power, aver'!BC87*$AC$1*$AC$3*24/$AC$2</f>
        <v>3171.036693</v>
      </c>
      <c r="BD87" s="74">
        <f>'Electricity demand (power, aver'!BD87*$AC$1*$AC$3*24/$AC$2</f>
        <v>4127.975185</v>
      </c>
      <c r="BE87" s="3"/>
      <c r="BF87" s="3"/>
      <c r="BG87" s="3"/>
      <c r="BH87" s="3"/>
      <c r="BI87" s="3"/>
      <c r="BJ87" s="3"/>
      <c r="BK87" s="3"/>
      <c r="BL87" s="3"/>
      <c r="BM87" s="3"/>
      <c r="BN87" s="3"/>
    </row>
    <row r="88">
      <c r="A88" s="75"/>
      <c r="E88" s="76" t="s">
        <v>56</v>
      </c>
      <c r="F88" s="73">
        <f>'Electricity demand (power, aver'!F88*$AC$1*$AC$3*24/$AC$2</f>
        <v>0</v>
      </c>
      <c r="G88" s="73">
        <f>'Electricity demand (power, aver'!G88*$AC$1*$AC$3*24/$AC$2</f>
        <v>0</v>
      </c>
      <c r="H88" s="73">
        <f>'Electricity demand (power, aver'!H88*$AC$1*$AC$3*24/$AC$2</f>
        <v>0</v>
      </c>
      <c r="I88" s="73">
        <f>'Electricity demand (power, aver'!I88*$AC$1*$AC$3*24/$AC$2</f>
        <v>0</v>
      </c>
      <c r="J88" s="73">
        <f>'Electricity demand (power, aver'!J88*$AC$1*$AC$3*24/$AC$2</f>
        <v>0</v>
      </c>
      <c r="K88" s="73">
        <f>'Electricity demand (power, aver'!K88*$AC$1*$AC$3*24/$AC$2</f>
        <v>0</v>
      </c>
      <c r="L88" s="73">
        <f>'Electricity demand (power, aver'!L88*$AC$1*$AC$3*24/$AC$2</f>
        <v>0</v>
      </c>
      <c r="M88" s="73">
        <f>'Electricity demand (power, aver'!M88*$AC$1*$AC$3*24/$AC$2</f>
        <v>0</v>
      </c>
      <c r="N88" s="73">
        <f>'Electricity demand (power, aver'!N88*$AC$1*$AC$3*24/$AC$2</f>
        <v>0</v>
      </c>
      <c r="O88" s="73">
        <f>'Electricity demand (power, aver'!O88*$AC$1*$AC$3*24/$AC$2</f>
        <v>0</v>
      </c>
      <c r="P88" s="73">
        <f>'Electricity demand (power, aver'!P88*$AC$1*$AC$3*24/$AC$2</f>
        <v>0</v>
      </c>
      <c r="Q88" s="73">
        <f>'Electricity demand (power, aver'!Q88*$AC$1*$AC$3*24/$AC$2</f>
        <v>0</v>
      </c>
      <c r="R88" s="73">
        <f>'Electricity demand (power, aver'!R88*$AC$1*$AC$3*24/$AC$2</f>
        <v>0</v>
      </c>
      <c r="S88" s="73">
        <f>'Electricity demand (power, aver'!S88*$AC$1*$AC$3*24/$AC$2</f>
        <v>0</v>
      </c>
      <c r="T88" s="73">
        <f>'Electricity demand (power, aver'!T88*$AC$1*$AC$3*24/$AC$2</f>
        <v>0</v>
      </c>
      <c r="U88" s="73">
        <f>'Electricity demand (power, aver'!U88*$AC$1*$AC$3*24/$AC$2</f>
        <v>0</v>
      </c>
      <c r="V88" s="73">
        <f>'Electricity demand (power, aver'!V88*$AC$1*$AC$3*24/$AC$2</f>
        <v>0</v>
      </c>
      <c r="W88" s="73">
        <f>'Electricity demand (power, aver'!W88*$AC$1*$AC$3*24/$AC$2</f>
        <v>0</v>
      </c>
      <c r="X88" s="73">
        <f>'Electricity demand (power, aver'!X88*$AC$1*$AC$3*24/$AC$2</f>
        <v>0</v>
      </c>
      <c r="Y88" s="73">
        <f>'Electricity demand (power, aver'!Y88*$AC$1*$AC$3*24/$AC$2</f>
        <v>0</v>
      </c>
      <c r="Z88" s="73">
        <f>'Electricity demand (power, aver'!Z88*$AC$1*$AC$3*24/$AC$2</f>
        <v>0</v>
      </c>
      <c r="AA88" s="73">
        <f>'Electricity demand (power, aver'!AA88*$AC$1*$AC$3*24/$AC$2</f>
        <v>0</v>
      </c>
      <c r="AB88" s="73">
        <f>'Electricity demand (power, aver'!AB88*$AC$1*$AC$3*24/$AC$2</f>
        <v>0</v>
      </c>
      <c r="AC88" s="73">
        <f>'Electricity demand (power, aver'!AC88*$AC$1*$AC$3*24/$AC$2</f>
        <v>0</v>
      </c>
      <c r="AD88" s="73">
        <f>'Electricity demand (power, aver'!AD88*$AC$1*$AC$3*24/$AC$2</f>
        <v>0</v>
      </c>
      <c r="AE88" s="73">
        <f>'Electricity demand (power, aver'!AE88*$AC$1*$AC$3*24/$AC$2</f>
        <v>0</v>
      </c>
      <c r="AF88" s="73">
        <f>'Electricity demand (power, aver'!AF88*$AC$1*$AC$3*24/$AC$2</f>
        <v>0</v>
      </c>
      <c r="AG88" s="73">
        <f>'Electricity demand (power, aver'!AG88*$AC$1*$AC$3*24/$AC$2</f>
        <v>0</v>
      </c>
      <c r="AH88" s="73">
        <f>'Electricity demand (power, aver'!AH88*$AC$1*$AC$3*24/$AC$2</f>
        <v>0</v>
      </c>
      <c r="AI88" s="73">
        <f>'Electricity demand (power, aver'!AI88*$AC$1*$AC$3*24/$AC$2</f>
        <v>0</v>
      </c>
      <c r="AJ88" s="73">
        <f>'Electricity demand (power, aver'!AJ88*$AC$1*$AC$3*24/$AC$2</f>
        <v>0</v>
      </c>
      <c r="AK88" s="73">
        <f>'Electricity demand (power, aver'!AK88*$AC$1*$AC$3*24/$AC$2</f>
        <v>0</v>
      </c>
      <c r="AL88" s="73">
        <f>'Electricity demand (power, aver'!AL88*$AC$1*$AC$3*24/$AC$2</f>
        <v>0</v>
      </c>
      <c r="AM88" s="73">
        <f>'Electricity demand (power, aver'!AM88*$AC$1*$AC$3*24/$AC$2</f>
        <v>0</v>
      </c>
      <c r="AN88" s="73">
        <f>'Electricity demand (power, aver'!AN88*$AC$1*$AC$3*24/$AC$2</f>
        <v>0</v>
      </c>
      <c r="AO88" s="73">
        <f>'Electricity demand (power, aver'!AO88*$AC$1*$AC$3*24/$AC$2</f>
        <v>0</v>
      </c>
      <c r="AP88" s="73">
        <f>'Electricity demand (power, aver'!AP88*$AC$1*$AC$3*24/$AC$2</f>
        <v>0</v>
      </c>
      <c r="AQ88" s="73">
        <f>'Electricity demand (power, aver'!AQ88*$AC$1*$AC$3*24/$AC$2</f>
        <v>0</v>
      </c>
      <c r="AR88" s="73">
        <f>'Electricity demand (power, aver'!AR88*$AC$1*$AC$3*24/$AC$2</f>
        <v>0</v>
      </c>
      <c r="AS88" s="73">
        <f>'Electricity demand (power, aver'!AS88*$AC$1*$AC$3*24/$AC$2</f>
        <v>0</v>
      </c>
      <c r="AT88" s="73">
        <f>'Electricity demand (power, aver'!AT88*$AC$1*$AC$3*24/$AC$2</f>
        <v>509.8638104</v>
      </c>
      <c r="AU88" s="73">
        <f>'Electricity demand (power, aver'!AU88*$AC$1*$AC$3*24/$AC$2</f>
        <v>520.0856148</v>
      </c>
      <c r="AV88" s="73">
        <f>'Electricity demand (power, aver'!AV88*$AC$1*$AC$3*24/$AC$2</f>
        <v>541.6374187</v>
      </c>
      <c r="AW88" s="73">
        <f>'Electricity demand (power, aver'!AW88*$AC$1*$AC$3*24/$AC$2</f>
        <v>586.8731577</v>
      </c>
      <c r="AX88" s="73">
        <f>'Electricity demand (power, aver'!AX88*$AC$1*$AC$3*24/$AC$2</f>
        <v>680.9277887</v>
      </c>
      <c r="AY88" s="73">
        <f>'Electricity demand (power, aver'!AY88*$AC$1*$AC$3*24/$AC$2</f>
        <v>872.7053542</v>
      </c>
      <c r="AZ88" s="73">
        <f>'Electricity demand (power, aver'!AZ88*$AC$1*$AC$3*24/$AC$2</f>
        <v>1248.62488</v>
      </c>
      <c r="BA88" s="73">
        <f>'Electricity demand (power, aver'!BA88*$AC$1*$AC$3*24/$AC$2</f>
        <v>1931.661973</v>
      </c>
      <c r="BB88" s="73">
        <f>'Electricity demand (power, aver'!BB88*$AC$1*$AC$3*24/$AC$2</f>
        <v>3017.258293</v>
      </c>
      <c r="BC88" s="73">
        <f>'Electricity demand (power, aver'!BC88*$AC$1*$AC$3*24/$AC$2</f>
        <v>4422.761704</v>
      </c>
      <c r="BD88" s="74">
        <f>'Electricity demand (power, aver'!BD88*$AC$1*$AC$3*24/$AC$2</f>
        <v>5828.265114</v>
      </c>
      <c r="BE88" s="3"/>
      <c r="BF88" s="3"/>
      <c r="BG88" s="3"/>
      <c r="BH88" s="3"/>
      <c r="BI88" s="3"/>
      <c r="BJ88" s="3"/>
      <c r="BK88" s="3"/>
      <c r="BL88" s="3"/>
      <c r="BM88" s="3"/>
      <c r="BN88" s="3"/>
    </row>
    <row r="89">
      <c r="A89" s="75"/>
      <c r="E89" s="76" t="s">
        <v>55</v>
      </c>
      <c r="F89" s="73">
        <f>'Electricity demand (power, aver'!F89*$AC$1*$AC$3*24/$AC$2</f>
        <v>0</v>
      </c>
      <c r="G89" s="73">
        <f>'Electricity demand (power, aver'!G89*$AC$1*$AC$3*24/$AC$2</f>
        <v>0</v>
      </c>
      <c r="H89" s="73">
        <f>'Electricity demand (power, aver'!H89*$AC$1*$AC$3*24/$AC$2</f>
        <v>0</v>
      </c>
      <c r="I89" s="73">
        <f>'Electricity demand (power, aver'!I89*$AC$1*$AC$3*24/$AC$2</f>
        <v>0</v>
      </c>
      <c r="J89" s="73">
        <f>'Electricity demand (power, aver'!J89*$AC$1*$AC$3*24/$AC$2</f>
        <v>0</v>
      </c>
      <c r="K89" s="73">
        <f>'Electricity demand (power, aver'!K89*$AC$1*$AC$3*24/$AC$2</f>
        <v>0</v>
      </c>
      <c r="L89" s="73">
        <f>'Electricity demand (power, aver'!L89*$AC$1*$AC$3*24/$AC$2</f>
        <v>0</v>
      </c>
      <c r="M89" s="73">
        <f>'Electricity demand (power, aver'!M89*$AC$1*$AC$3*24/$AC$2</f>
        <v>0</v>
      </c>
      <c r="N89" s="73">
        <f>'Electricity demand (power, aver'!N89*$AC$1*$AC$3*24/$AC$2</f>
        <v>0</v>
      </c>
      <c r="O89" s="73">
        <f>'Electricity demand (power, aver'!O89*$AC$1*$AC$3*24/$AC$2</f>
        <v>0</v>
      </c>
      <c r="P89" s="73">
        <f>'Electricity demand (power, aver'!P89*$AC$1*$AC$3*24/$AC$2</f>
        <v>0</v>
      </c>
      <c r="Q89" s="73">
        <f>'Electricity demand (power, aver'!Q89*$AC$1*$AC$3*24/$AC$2</f>
        <v>0</v>
      </c>
      <c r="R89" s="73">
        <f>'Electricity demand (power, aver'!R89*$AC$1*$AC$3*24/$AC$2</f>
        <v>0</v>
      </c>
      <c r="S89" s="73">
        <f>'Electricity demand (power, aver'!S89*$AC$1*$AC$3*24/$AC$2</f>
        <v>0</v>
      </c>
      <c r="T89" s="73">
        <f>'Electricity demand (power, aver'!T89*$AC$1*$AC$3*24/$AC$2</f>
        <v>0</v>
      </c>
      <c r="U89" s="73">
        <f>'Electricity demand (power, aver'!U89*$AC$1*$AC$3*24/$AC$2</f>
        <v>0</v>
      </c>
      <c r="V89" s="73">
        <f>'Electricity demand (power, aver'!V89*$AC$1*$AC$3*24/$AC$2</f>
        <v>0</v>
      </c>
      <c r="W89" s="73">
        <f>'Electricity demand (power, aver'!W89*$AC$1*$AC$3*24/$AC$2</f>
        <v>0</v>
      </c>
      <c r="X89" s="73">
        <f>'Electricity demand (power, aver'!X89*$AC$1*$AC$3*24/$AC$2</f>
        <v>0</v>
      </c>
      <c r="Y89" s="73">
        <f>'Electricity demand (power, aver'!Y89*$AC$1*$AC$3*24/$AC$2</f>
        <v>0</v>
      </c>
      <c r="Z89" s="73">
        <f>'Electricity demand (power, aver'!Z89*$AC$1*$AC$3*24/$AC$2</f>
        <v>0</v>
      </c>
      <c r="AA89" s="73">
        <f>'Electricity demand (power, aver'!AA89*$AC$1*$AC$3*24/$AC$2</f>
        <v>0</v>
      </c>
      <c r="AB89" s="73">
        <f>'Electricity demand (power, aver'!AB89*$AC$1*$AC$3*24/$AC$2</f>
        <v>0</v>
      </c>
      <c r="AC89" s="73">
        <f>'Electricity demand (power, aver'!AC89*$AC$1*$AC$3*24/$AC$2</f>
        <v>0</v>
      </c>
      <c r="AD89" s="73">
        <f>'Electricity demand (power, aver'!AD89*$AC$1*$AC$3*24/$AC$2</f>
        <v>0</v>
      </c>
      <c r="AE89" s="73">
        <f>'Electricity demand (power, aver'!AE89*$AC$1*$AC$3*24/$AC$2</f>
        <v>0</v>
      </c>
      <c r="AF89" s="73">
        <f>'Electricity demand (power, aver'!AF89*$AC$1*$AC$3*24/$AC$2</f>
        <v>0</v>
      </c>
      <c r="AG89" s="73">
        <f>'Electricity demand (power, aver'!AG89*$AC$1*$AC$3*24/$AC$2</f>
        <v>0</v>
      </c>
      <c r="AH89" s="73">
        <f>'Electricity demand (power, aver'!AH89*$AC$1*$AC$3*24/$AC$2</f>
        <v>0</v>
      </c>
      <c r="AI89" s="73">
        <f>'Electricity demand (power, aver'!AI89*$AC$1*$AC$3*24/$AC$2</f>
        <v>0</v>
      </c>
      <c r="AJ89" s="73">
        <f>'Electricity demand (power, aver'!AJ89*$AC$1*$AC$3*24/$AC$2</f>
        <v>0</v>
      </c>
      <c r="AK89" s="73">
        <f>'Electricity demand (power, aver'!AK89*$AC$1*$AC$3*24/$AC$2</f>
        <v>0</v>
      </c>
      <c r="AL89" s="73">
        <f>'Electricity demand (power, aver'!AL89*$AC$1*$AC$3*24/$AC$2</f>
        <v>0</v>
      </c>
      <c r="AM89" s="73">
        <f>'Electricity demand (power, aver'!AM89*$AC$1*$AC$3*24/$AC$2</f>
        <v>0</v>
      </c>
      <c r="AN89" s="73">
        <f>'Electricity demand (power, aver'!AN89*$AC$1*$AC$3*24/$AC$2</f>
        <v>0</v>
      </c>
      <c r="AO89" s="73">
        <f>'Electricity demand (power, aver'!AO89*$AC$1*$AC$3*24/$AC$2</f>
        <v>0</v>
      </c>
      <c r="AP89" s="73">
        <f>'Electricity demand (power, aver'!AP89*$AC$1*$AC$3*24/$AC$2</f>
        <v>0</v>
      </c>
      <c r="AQ89" s="73">
        <f>'Electricity demand (power, aver'!AQ89*$AC$1*$AC$3*24/$AC$2</f>
        <v>0</v>
      </c>
      <c r="AR89" s="73">
        <f>'Electricity demand (power, aver'!AR89*$AC$1*$AC$3*24/$AC$2</f>
        <v>0</v>
      </c>
      <c r="AS89" s="73">
        <f>'Electricity demand (power, aver'!AS89*$AC$1*$AC$3*24/$AC$2</f>
        <v>0</v>
      </c>
      <c r="AT89" s="73">
        <f>'Electricity demand (power, aver'!AT89*$AC$1*$AC$3*24/$AC$2</f>
        <v>516.6953682</v>
      </c>
      <c r="AU89" s="73">
        <f>'Electricity demand (power, aver'!AU89*$AC$1*$AC$3*24/$AC$2</f>
        <v>534.5291546</v>
      </c>
      <c r="AV89" s="73">
        <f>'Electricity demand (power, aver'!AV89*$AC$1*$AC$3*24/$AC$2</f>
        <v>572.1301742</v>
      </c>
      <c r="AW89" s="73">
        <f>'Electricity demand (power, aver'!AW89*$AC$1*$AC$3*24/$AC$2</f>
        <v>651.0521018</v>
      </c>
      <c r="AX89" s="73">
        <f>'Electricity demand (power, aver'!AX89*$AC$1*$AC$3*24/$AC$2</f>
        <v>815.1474154</v>
      </c>
      <c r="AY89" s="73">
        <f>'Electricity demand (power, aver'!AY89*$AC$1*$AC$3*24/$AC$2</f>
        <v>1149.738062</v>
      </c>
      <c r="AZ89" s="73">
        <f>'Electricity demand (power, aver'!AZ89*$AC$1*$AC$3*24/$AC$2</f>
        <v>1805.59766</v>
      </c>
      <c r="BA89" s="73">
        <f>'Electricity demand (power, aver'!BA89*$AC$1*$AC$3*24/$AC$2</f>
        <v>2997.279396</v>
      </c>
      <c r="BB89" s="73">
        <f>'Electricity demand (power, aver'!BB89*$AC$1*$AC$3*24/$AC$2</f>
        <v>4891.298508</v>
      </c>
      <c r="BC89" s="73">
        <f>'Electricity demand (power, aver'!BC89*$AC$1*$AC$3*24/$AC$2</f>
        <v>7343.453395</v>
      </c>
      <c r="BD89" s="74">
        <f>'Electricity demand (power, aver'!BD89*$AC$1*$AC$3*24/$AC$2</f>
        <v>9795.608281</v>
      </c>
      <c r="BE89" s="3"/>
      <c r="BF89" s="3"/>
      <c r="BG89" s="3"/>
      <c r="BH89" s="3"/>
      <c r="BI89" s="3"/>
      <c r="BJ89" s="3"/>
      <c r="BK89" s="3"/>
      <c r="BL89" s="3"/>
      <c r="BM89" s="3"/>
      <c r="BN89" s="3"/>
    </row>
    <row r="90">
      <c r="A90" s="75"/>
      <c r="D90" s="77" t="s">
        <v>56</v>
      </c>
      <c r="E90" s="76" t="s">
        <v>57</v>
      </c>
      <c r="F90" s="73">
        <f>'Electricity demand (power, aver'!F90*$AC$1*$AC$3*24/$AC$2</f>
        <v>0</v>
      </c>
      <c r="G90" s="73">
        <f>'Electricity demand (power, aver'!G90*$AC$1*$AC$3*24/$AC$2</f>
        <v>0</v>
      </c>
      <c r="H90" s="73">
        <f>'Electricity demand (power, aver'!H90*$AC$1*$AC$3*24/$AC$2</f>
        <v>0</v>
      </c>
      <c r="I90" s="73">
        <f>'Electricity demand (power, aver'!I90*$AC$1*$AC$3*24/$AC$2</f>
        <v>0</v>
      </c>
      <c r="J90" s="73">
        <f>'Electricity demand (power, aver'!J90*$AC$1*$AC$3*24/$AC$2</f>
        <v>0</v>
      </c>
      <c r="K90" s="73">
        <f>'Electricity demand (power, aver'!K90*$AC$1*$AC$3*24/$AC$2</f>
        <v>0</v>
      </c>
      <c r="L90" s="73">
        <f>'Electricity demand (power, aver'!L90*$AC$1*$AC$3*24/$AC$2</f>
        <v>0</v>
      </c>
      <c r="M90" s="73">
        <f>'Electricity demand (power, aver'!M90*$AC$1*$AC$3*24/$AC$2</f>
        <v>0</v>
      </c>
      <c r="N90" s="73">
        <f>'Electricity demand (power, aver'!N90*$AC$1*$AC$3*24/$AC$2</f>
        <v>0</v>
      </c>
      <c r="O90" s="73">
        <f>'Electricity demand (power, aver'!O90*$AC$1*$AC$3*24/$AC$2</f>
        <v>0</v>
      </c>
      <c r="P90" s="73">
        <f>'Electricity demand (power, aver'!P90*$AC$1*$AC$3*24/$AC$2</f>
        <v>0</v>
      </c>
      <c r="Q90" s="73">
        <f>'Electricity demand (power, aver'!Q90*$AC$1*$AC$3*24/$AC$2</f>
        <v>0</v>
      </c>
      <c r="R90" s="73">
        <f>'Electricity demand (power, aver'!R90*$AC$1*$AC$3*24/$AC$2</f>
        <v>0</v>
      </c>
      <c r="S90" s="73">
        <f>'Electricity demand (power, aver'!S90*$AC$1*$AC$3*24/$AC$2</f>
        <v>0</v>
      </c>
      <c r="T90" s="73">
        <f>'Electricity demand (power, aver'!T90*$AC$1*$AC$3*24/$AC$2</f>
        <v>0</v>
      </c>
      <c r="U90" s="73">
        <f>'Electricity demand (power, aver'!U90*$AC$1*$AC$3*24/$AC$2</f>
        <v>0</v>
      </c>
      <c r="V90" s="73">
        <f>'Electricity demand (power, aver'!V90*$AC$1*$AC$3*24/$AC$2</f>
        <v>0</v>
      </c>
      <c r="W90" s="73">
        <f>'Electricity demand (power, aver'!W90*$AC$1*$AC$3*24/$AC$2</f>
        <v>0</v>
      </c>
      <c r="X90" s="73">
        <f>'Electricity demand (power, aver'!X90*$AC$1*$AC$3*24/$AC$2</f>
        <v>0</v>
      </c>
      <c r="Y90" s="73">
        <f>'Electricity demand (power, aver'!Y90*$AC$1*$AC$3*24/$AC$2</f>
        <v>0</v>
      </c>
      <c r="Z90" s="73">
        <f>'Electricity demand (power, aver'!Z90*$AC$1*$AC$3*24/$AC$2</f>
        <v>0</v>
      </c>
      <c r="AA90" s="73">
        <f>'Electricity demand (power, aver'!AA90*$AC$1*$AC$3*24/$AC$2</f>
        <v>0</v>
      </c>
      <c r="AB90" s="73">
        <f>'Electricity demand (power, aver'!AB90*$AC$1*$AC$3*24/$AC$2</f>
        <v>0</v>
      </c>
      <c r="AC90" s="73">
        <f>'Electricity demand (power, aver'!AC90*$AC$1*$AC$3*24/$AC$2</f>
        <v>0</v>
      </c>
      <c r="AD90" s="73">
        <f>'Electricity demand (power, aver'!AD90*$AC$1*$AC$3*24/$AC$2</f>
        <v>0</v>
      </c>
      <c r="AE90" s="73">
        <f>'Electricity demand (power, aver'!AE90*$AC$1*$AC$3*24/$AC$2</f>
        <v>0</v>
      </c>
      <c r="AF90" s="73">
        <f>'Electricity demand (power, aver'!AF90*$AC$1*$AC$3*24/$AC$2</f>
        <v>0</v>
      </c>
      <c r="AG90" s="73">
        <f>'Electricity demand (power, aver'!AG90*$AC$1*$AC$3*24/$AC$2</f>
        <v>0</v>
      </c>
      <c r="AH90" s="73">
        <f>'Electricity demand (power, aver'!AH90*$AC$1*$AC$3*24/$AC$2</f>
        <v>0</v>
      </c>
      <c r="AI90" s="73">
        <f>'Electricity demand (power, aver'!AI90*$AC$1*$AC$3*24/$AC$2</f>
        <v>0</v>
      </c>
      <c r="AJ90" s="73">
        <f>'Electricity demand (power, aver'!AJ90*$AC$1*$AC$3*24/$AC$2</f>
        <v>0</v>
      </c>
      <c r="AK90" s="73">
        <f>'Electricity demand (power, aver'!AK90*$AC$1*$AC$3*24/$AC$2</f>
        <v>0</v>
      </c>
      <c r="AL90" s="73">
        <f>'Electricity demand (power, aver'!AL90*$AC$1*$AC$3*24/$AC$2</f>
        <v>0</v>
      </c>
      <c r="AM90" s="73">
        <f>'Electricity demand (power, aver'!AM90*$AC$1*$AC$3*24/$AC$2</f>
        <v>0</v>
      </c>
      <c r="AN90" s="73">
        <f>'Electricity demand (power, aver'!AN90*$AC$1*$AC$3*24/$AC$2</f>
        <v>0</v>
      </c>
      <c r="AO90" s="73">
        <f>'Electricity demand (power, aver'!AO90*$AC$1*$AC$3*24/$AC$2</f>
        <v>506.9359999</v>
      </c>
      <c r="AP90" s="73">
        <f>'Electricity demand (power, aver'!AP90*$AC$1*$AC$3*24/$AC$2</f>
        <v>513.8955263</v>
      </c>
      <c r="AQ90" s="73">
        <f>'Electricity demand (power, aver'!AQ90*$AC$1*$AC$3*24/$AC$2</f>
        <v>528.5690949</v>
      </c>
      <c r="AR90" s="73">
        <f>'Electricity demand (power, aver'!AR90*$AC$1*$AC$3*24/$AC$2</f>
        <v>559.3678959</v>
      </c>
      <c r="AS90" s="73">
        <f>'Electricity demand (power, aver'!AS90*$AC$1*$AC$3*24/$AC$2</f>
        <v>623.4050915</v>
      </c>
      <c r="AT90" s="73">
        <f>'Electricity demand (power, aver'!AT90*$AC$1*$AC$3*24/$AC$2</f>
        <v>753.977051</v>
      </c>
      <c r="AU90" s="73">
        <f>'Electricity demand (power, aver'!AU90*$AC$1*$AC$3*24/$AC$2</f>
        <v>1009.92226</v>
      </c>
      <c r="AV90" s="73">
        <f>'Electricity demand (power, aver'!AV90*$AC$1*$AC$3*24/$AC$2</f>
        <v>1474.968791</v>
      </c>
      <c r="AW90" s="73">
        <f>'Electricity demand (power, aver'!AW90*$AC$1*$AC$3*24/$AC$2</f>
        <v>2214.098201</v>
      </c>
      <c r="AX90" s="73">
        <f>'Electricity demand (power, aver'!AX90*$AC$1*$AC$3*24/$AC$2</f>
        <v>3171.036693</v>
      </c>
      <c r="AY90" s="73">
        <f>'Electricity demand (power, aver'!AY90*$AC$1*$AC$3*24/$AC$2</f>
        <v>4127.975185</v>
      </c>
      <c r="AZ90" s="73">
        <f>'Electricity demand (power, aver'!AZ90*$AC$1*$AC$3*24/$AC$2</f>
        <v>4867.104595</v>
      </c>
      <c r="BA90" s="73">
        <f>'Electricity demand (power, aver'!BA90*$AC$1*$AC$3*24/$AC$2</f>
        <v>5332.151126</v>
      </c>
      <c r="BB90" s="73">
        <f>'Electricity demand (power, aver'!BB90*$AC$1*$AC$3*24/$AC$2</f>
        <v>5588.096335</v>
      </c>
      <c r="BC90" s="73">
        <f>'Electricity demand (power, aver'!BC90*$AC$1*$AC$3*24/$AC$2</f>
        <v>5718.668295</v>
      </c>
      <c r="BD90" s="74">
        <f>'Electricity demand (power, aver'!BD90*$AC$1*$AC$3*24/$AC$2</f>
        <v>5782.70549</v>
      </c>
      <c r="BE90" s="3"/>
      <c r="BF90" s="3"/>
      <c r="BG90" s="3"/>
      <c r="BH90" s="3"/>
      <c r="BI90" s="3"/>
      <c r="BJ90" s="3"/>
      <c r="BK90" s="3"/>
      <c r="BL90" s="3"/>
      <c r="BM90" s="3"/>
      <c r="BN90" s="3"/>
    </row>
    <row r="91">
      <c r="A91" s="75"/>
      <c r="E91" s="76" t="s">
        <v>56</v>
      </c>
      <c r="F91" s="73">
        <f>'Electricity demand (power, aver'!F91*$AC$1*$AC$3*24/$AC$2</f>
        <v>0</v>
      </c>
      <c r="G91" s="73">
        <f>'Electricity demand (power, aver'!G91*$AC$1*$AC$3*24/$AC$2</f>
        <v>0</v>
      </c>
      <c r="H91" s="73">
        <f>'Electricity demand (power, aver'!H91*$AC$1*$AC$3*24/$AC$2</f>
        <v>0</v>
      </c>
      <c r="I91" s="73">
        <f>'Electricity demand (power, aver'!I91*$AC$1*$AC$3*24/$AC$2</f>
        <v>0</v>
      </c>
      <c r="J91" s="73">
        <f>'Electricity demand (power, aver'!J91*$AC$1*$AC$3*24/$AC$2</f>
        <v>0</v>
      </c>
      <c r="K91" s="73">
        <f>'Electricity demand (power, aver'!K91*$AC$1*$AC$3*24/$AC$2</f>
        <v>0</v>
      </c>
      <c r="L91" s="73">
        <f>'Electricity demand (power, aver'!L91*$AC$1*$AC$3*24/$AC$2</f>
        <v>0</v>
      </c>
      <c r="M91" s="73">
        <f>'Electricity demand (power, aver'!M91*$AC$1*$AC$3*24/$AC$2</f>
        <v>0</v>
      </c>
      <c r="N91" s="73">
        <f>'Electricity demand (power, aver'!N91*$AC$1*$AC$3*24/$AC$2</f>
        <v>0</v>
      </c>
      <c r="O91" s="73">
        <f>'Electricity demand (power, aver'!O91*$AC$1*$AC$3*24/$AC$2</f>
        <v>0</v>
      </c>
      <c r="P91" s="73">
        <f>'Electricity demand (power, aver'!P91*$AC$1*$AC$3*24/$AC$2</f>
        <v>0</v>
      </c>
      <c r="Q91" s="73">
        <f>'Electricity demand (power, aver'!Q91*$AC$1*$AC$3*24/$AC$2</f>
        <v>0</v>
      </c>
      <c r="R91" s="73">
        <f>'Electricity demand (power, aver'!R91*$AC$1*$AC$3*24/$AC$2</f>
        <v>0</v>
      </c>
      <c r="S91" s="73">
        <f>'Electricity demand (power, aver'!S91*$AC$1*$AC$3*24/$AC$2</f>
        <v>0</v>
      </c>
      <c r="T91" s="73">
        <f>'Electricity demand (power, aver'!T91*$AC$1*$AC$3*24/$AC$2</f>
        <v>0</v>
      </c>
      <c r="U91" s="73">
        <f>'Electricity demand (power, aver'!U91*$AC$1*$AC$3*24/$AC$2</f>
        <v>0</v>
      </c>
      <c r="V91" s="73">
        <f>'Electricity demand (power, aver'!V91*$AC$1*$AC$3*24/$AC$2</f>
        <v>0</v>
      </c>
      <c r="W91" s="73">
        <f>'Electricity demand (power, aver'!W91*$AC$1*$AC$3*24/$AC$2</f>
        <v>0</v>
      </c>
      <c r="X91" s="73">
        <f>'Electricity demand (power, aver'!X91*$AC$1*$AC$3*24/$AC$2</f>
        <v>0</v>
      </c>
      <c r="Y91" s="73">
        <f>'Electricity demand (power, aver'!Y91*$AC$1*$AC$3*24/$AC$2</f>
        <v>0</v>
      </c>
      <c r="Z91" s="73">
        <f>'Electricity demand (power, aver'!Z91*$AC$1*$AC$3*24/$AC$2</f>
        <v>0</v>
      </c>
      <c r="AA91" s="73">
        <f>'Electricity demand (power, aver'!AA91*$AC$1*$AC$3*24/$AC$2</f>
        <v>0</v>
      </c>
      <c r="AB91" s="73">
        <f>'Electricity demand (power, aver'!AB91*$AC$1*$AC$3*24/$AC$2</f>
        <v>0</v>
      </c>
      <c r="AC91" s="73">
        <f>'Electricity demand (power, aver'!AC91*$AC$1*$AC$3*24/$AC$2</f>
        <v>0</v>
      </c>
      <c r="AD91" s="73">
        <f>'Electricity demand (power, aver'!AD91*$AC$1*$AC$3*24/$AC$2</f>
        <v>0</v>
      </c>
      <c r="AE91" s="73">
        <f>'Electricity demand (power, aver'!AE91*$AC$1*$AC$3*24/$AC$2</f>
        <v>0</v>
      </c>
      <c r="AF91" s="73">
        <f>'Electricity demand (power, aver'!AF91*$AC$1*$AC$3*24/$AC$2</f>
        <v>0</v>
      </c>
      <c r="AG91" s="73">
        <f>'Electricity demand (power, aver'!AG91*$AC$1*$AC$3*24/$AC$2</f>
        <v>0</v>
      </c>
      <c r="AH91" s="73">
        <f>'Electricity demand (power, aver'!AH91*$AC$1*$AC$3*24/$AC$2</f>
        <v>0</v>
      </c>
      <c r="AI91" s="73">
        <f>'Electricity demand (power, aver'!AI91*$AC$1*$AC$3*24/$AC$2</f>
        <v>0</v>
      </c>
      <c r="AJ91" s="73">
        <f>'Electricity demand (power, aver'!AJ91*$AC$1*$AC$3*24/$AC$2</f>
        <v>0</v>
      </c>
      <c r="AK91" s="73">
        <f>'Electricity demand (power, aver'!AK91*$AC$1*$AC$3*24/$AC$2</f>
        <v>0</v>
      </c>
      <c r="AL91" s="73">
        <f>'Electricity demand (power, aver'!AL91*$AC$1*$AC$3*24/$AC$2</f>
        <v>0</v>
      </c>
      <c r="AM91" s="73">
        <f>'Electricity demand (power, aver'!AM91*$AC$1*$AC$3*24/$AC$2</f>
        <v>0</v>
      </c>
      <c r="AN91" s="73">
        <f>'Electricity demand (power, aver'!AN91*$AC$1*$AC$3*24/$AC$2</f>
        <v>0</v>
      </c>
      <c r="AO91" s="73">
        <f>'Electricity demand (power, aver'!AO91*$AC$1*$AC$3*24/$AC$2</f>
        <v>509.8638104</v>
      </c>
      <c r="AP91" s="73">
        <f>'Electricity demand (power, aver'!AP91*$AC$1*$AC$3*24/$AC$2</f>
        <v>520.0856148</v>
      </c>
      <c r="AQ91" s="73">
        <f>'Electricity demand (power, aver'!AQ91*$AC$1*$AC$3*24/$AC$2</f>
        <v>541.6374187</v>
      </c>
      <c r="AR91" s="73">
        <f>'Electricity demand (power, aver'!AR91*$AC$1*$AC$3*24/$AC$2</f>
        <v>586.8731577</v>
      </c>
      <c r="AS91" s="73">
        <f>'Electricity demand (power, aver'!AS91*$AC$1*$AC$3*24/$AC$2</f>
        <v>680.9277887</v>
      </c>
      <c r="AT91" s="73">
        <f>'Electricity demand (power, aver'!AT91*$AC$1*$AC$3*24/$AC$2</f>
        <v>872.7053542</v>
      </c>
      <c r="AU91" s="73">
        <f>'Electricity demand (power, aver'!AU91*$AC$1*$AC$3*24/$AC$2</f>
        <v>1248.62488</v>
      </c>
      <c r="AV91" s="73">
        <f>'Electricity demand (power, aver'!AV91*$AC$1*$AC$3*24/$AC$2</f>
        <v>1931.661973</v>
      </c>
      <c r="AW91" s="73">
        <f>'Electricity demand (power, aver'!AW91*$AC$1*$AC$3*24/$AC$2</f>
        <v>3017.258293</v>
      </c>
      <c r="AX91" s="73">
        <f>'Electricity demand (power, aver'!AX91*$AC$1*$AC$3*24/$AC$2</f>
        <v>4422.761704</v>
      </c>
      <c r="AY91" s="73">
        <f>'Electricity demand (power, aver'!AY91*$AC$1*$AC$3*24/$AC$2</f>
        <v>5828.265114</v>
      </c>
      <c r="AZ91" s="73">
        <f>'Electricity demand (power, aver'!AZ91*$AC$1*$AC$3*24/$AC$2</f>
        <v>6913.861435</v>
      </c>
      <c r="BA91" s="73">
        <f>'Electricity demand (power, aver'!BA91*$AC$1*$AC$3*24/$AC$2</f>
        <v>7596.898527</v>
      </c>
      <c r="BB91" s="73">
        <f>'Electricity demand (power, aver'!BB91*$AC$1*$AC$3*24/$AC$2</f>
        <v>7972.818053</v>
      </c>
      <c r="BC91" s="73">
        <f>'Electricity demand (power, aver'!BC91*$AC$1*$AC$3*24/$AC$2</f>
        <v>8164.595618</v>
      </c>
      <c r="BD91" s="74">
        <f>'Electricity demand (power, aver'!BD91*$AC$1*$AC$3*24/$AC$2</f>
        <v>8258.650249</v>
      </c>
      <c r="BE91" s="3"/>
      <c r="BF91" s="3"/>
      <c r="BG91" s="3"/>
      <c r="BH91" s="3"/>
      <c r="BI91" s="3"/>
      <c r="BJ91" s="3"/>
      <c r="BK91" s="3"/>
      <c r="BL91" s="3"/>
      <c r="BM91" s="3"/>
      <c r="BN91" s="3"/>
    </row>
    <row r="92">
      <c r="A92" s="75"/>
      <c r="E92" s="76" t="s">
        <v>55</v>
      </c>
      <c r="F92" s="73">
        <f>'Electricity demand (power, aver'!F92*$AC$1*$AC$3*24/$AC$2</f>
        <v>0</v>
      </c>
      <c r="G92" s="73">
        <f>'Electricity demand (power, aver'!G92*$AC$1*$AC$3*24/$AC$2</f>
        <v>0</v>
      </c>
      <c r="H92" s="73">
        <f>'Electricity demand (power, aver'!H92*$AC$1*$AC$3*24/$AC$2</f>
        <v>0</v>
      </c>
      <c r="I92" s="73">
        <f>'Electricity demand (power, aver'!I92*$AC$1*$AC$3*24/$AC$2</f>
        <v>0</v>
      </c>
      <c r="J92" s="73">
        <f>'Electricity demand (power, aver'!J92*$AC$1*$AC$3*24/$AC$2</f>
        <v>0</v>
      </c>
      <c r="K92" s="73">
        <f>'Electricity demand (power, aver'!K92*$AC$1*$AC$3*24/$AC$2</f>
        <v>0</v>
      </c>
      <c r="L92" s="73">
        <f>'Electricity demand (power, aver'!L92*$AC$1*$AC$3*24/$AC$2</f>
        <v>0</v>
      </c>
      <c r="M92" s="73">
        <f>'Electricity demand (power, aver'!M92*$AC$1*$AC$3*24/$AC$2</f>
        <v>0</v>
      </c>
      <c r="N92" s="73">
        <f>'Electricity demand (power, aver'!N92*$AC$1*$AC$3*24/$AC$2</f>
        <v>0</v>
      </c>
      <c r="O92" s="73">
        <f>'Electricity demand (power, aver'!O92*$AC$1*$AC$3*24/$AC$2</f>
        <v>0</v>
      </c>
      <c r="P92" s="73">
        <f>'Electricity demand (power, aver'!P92*$AC$1*$AC$3*24/$AC$2</f>
        <v>0</v>
      </c>
      <c r="Q92" s="73">
        <f>'Electricity demand (power, aver'!Q92*$AC$1*$AC$3*24/$AC$2</f>
        <v>0</v>
      </c>
      <c r="R92" s="73">
        <f>'Electricity demand (power, aver'!R92*$AC$1*$AC$3*24/$AC$2</f>
        <v>0</v>
      </c>
      <c r="S92" s="73">
        <f>'Electricity demand (power, aver'!S92*$AC$1*$AC$3*24/$AC$2</f>
        <v>0</v>
      </c>
      <c r="T92" s="73">
        <f>'Electricity demand (power, aver'!T92*$AC$1*$AC$3*24/$AC$2</f>
        <v>0</v>
      </c>
      <c r="U92" s="73">
        <f>'Electricity demand (power, aver'!U92*$AC$1*$AC$3*24/$AC$2</f>
        <v>0</v>
      </c>
      <c r="V92" s="73">
        <f>'Electricity demand (power, aver'!V92*$AC$1*$AC$3*24/$AC$2</f>
        <v>0</v>
      </c>
      <c r="W92" s="73">
        <f>'Electricity demand (power, aver'!W92*$AC$1*$AC$3*24/$AC$2</f>
        <v>0</v>
      </c>
      <c r="X92" s="73">
        <f>'Electricity demand (power, aver'!X92*$AC$1*$AC$3*24/$AC$2</f>
        <v>0</v>
      </c>
      <c r="Y92" s="73">
        <f>'Electricity demand (power, aver'!Y92*$AC$1*$AC$3*24/$AC$2</f>
        <v>0</v>
      </c>
      <c r="Z92" s="73">
        <f>'Electricity demand (power, aver'!Z92*$AC$1*$AC$3*24/$AC$2</f>
        <v>0</v>
      </c>
      <c r="AA92" s="73">
        <f>'Electricity demand (power, aver'!AA92*$AC$1*$AC$3*24/$AC$2</f>
        <v>0</v>
      </c>
      <c r="AB92" s="73">
        <f>'Electricity demand (power, aver'!AB92*$AC$1*$AC$3*24/$AC$2</f>
        <v>0</v>
      </c>
      <c r="AC92" s="73">
        <f>'Electricity demand (power, aver'!AC92*$AC$1*$AC$3*24/$AC$2</f>
        <v>0</v>
      </c>
      <c r="AD92" s="73">
        <f>'Electricity demand (power, aver'!AD92*$AC$1*$AC$3*24/$AC$2</f>
        <v>0</v>
      </c>
      <c r="AE92" s="73">
        <f>'Electricity demand (power, aver'!AE92*$AC$1*$AC$3*24/$AC$2</f>
        <v>0</v>
      </c>
      <c r="AF92" s="73">
        <f>'Electricity demand (power, aver'!AF92*$AC$1*$AC$3*24/$AC$2</f>
        <v>0</v>
      </c>
      <c r="AG92" s="73">
        <f>'Electricity demand (power, aver'!AG92*$AC$1*$AC$3*24/$AC$2</f>
        <v>0</v>
      </c>
      <c r="AH92" s="73">
        <f>'Electricity demand (power, aver'!AH92*$AC$1*$AC$3*24/$AC$2</f>
        <v>0</v>
      </c>
      <c r="AI92" s="73">
        <f>'Electricity demand (power, aver'!AI92*$AC$1*$AC$3*24/$AC$2</f>
        <v>0</v>
      </c>
      <c r="AJ92" s="73">
        <f>'Electricity demand (power, aver'!AJ92*$AC$1*$AC$3*24/$AC$2</f>
        <v>0</v>
      </c>
      <c r="AK92" s="73">
        <f>'Electricity demand (power, aver'!AK92*$AC$1*$AC$3*24/$AC$2</f>
        <v>0</v>
      </c>
      <c r="AL92" s="73">
        <f>'Electricity demand (power, aver'!AL92*$AC$1*$AC$3*24/$AC$2</f>
        <v>0</v>
      </c>
      <c r="AM92" s="73">
        <f>'Electricity demand (power, aver'!AM92*$AC$1*$AC$3*24/$AC$2</f>
        <v>0</v>
      </c>
      <c r="AN92" s="73">
        <f>'Electricity demand (power, aver'!AN92*$AC$1*$AC$3*24/$AC$2</f>
        <v>0</v>
      </c>
      <c r="AO92" s="73">
        <f>'Electricity demand (power, aver'!AO92*$AC$1*$AC$3*24/$AC$2</f>
        <v>516.6953682</v>
      </c>
      <c r="AP92" s="73">
        <f>'Electricity demand (power, aver'!AP92*$AC$1*$AC$3*24/$AC$2</f>
        <v>534.5291546</v>
      </c>
      <c r="AQ92" s="73">
        <f>'Electricity demand (power, aver'!AQ92*$AC$1*$AC$3*24/$AC$2</f>
        <v>572.1301742</v>
      </c>
      <c r="AR92" s="73">
        <f>'Electricity demand (power, aver'!AR92*$AC$1*$AC$3*24/$AC$2</f>
        <v>651.0521018</v>
      </c>
      <c r="AS92" s="73">
        <f>'Electricity demand (power, aver'!AS92*$AC$1*$AC$3*24/$AC$2</f>
        <v>815.1474154</v>
      </c>
      <c r="AT92" s="73">
        <f>'Electricity demand (power, aver'!AT92*$AC$1*$AC$3*24/$AC$2</f>
        <v>1149.738062</v>
      </c>
      <c r="AU92" s="73">
        <f>'Electricity demand (power, aver'!AU92*$AC$1*$AC$3*24/$AC$2</f>
        <v>1805.59766</v>
      </c>
      <c r="AV92" s="73">
        <f>'Electricity demand (power, aver'!AV92*$AC$1*$AC$3*24/$AC$2</f>
        <v>2997.279396</v>
      </c>
      <c r="AW92" s="73">
        <f>'Electricity demand (power, aver'!AW92*$AC$1*$AC$3*24/$AC$2</f>
        <v>4891.298508</v>
      </c>
      <c r="AX92" s="73">
        <f>'Electricity demand (power, aver'!AX92*$AC$1*$AC$3*24/$AC$2</f>
        <v>7343.453395</v>
      </c>
      <c r="AY92" s="73">
        <f>'Electricity demand (power, aver'!AY92*$AC$1*$AC$3*24/$AC$2</f>
        <v>9795.608281</v>
      </c>
      <c r="AZ92" s="73">
        <f>'Electricity demand (power, aver'!AZ92*$AC$1*$AC$3*24/$AC$2</f>
        <v>11689.62739</v>
      </c>
      <c r="BA92" s="73">
        <f>'Electricity demand (power, aver'!BA92*$AC$1*$AC$3*24/$AC$2</f>
        <v>12881.30913</v>
      </c>
      <c r="BB92" s="73">
        <f>'Electricity demand (power, aver'!BB92*$AC$1*$AC$3*24/$AC$2</f>
        <v>13537.16873</v>
      </c>
      <c r="BC92" s="73">
        <f>'Electricity demand (power, aver'!BC92*$AC$1*$AC$3*24/$AC$2</f>
        <v>13871.75937</v>
      </c>
      <c r="BD92" s="74">
        <f>'Electricity demand (power, aver'!BD92*$AC$1*$AC$3*24/$AC$2</f>
        <v>14035.85469</v>
      </c>
      <c r="BE92" s="3"/>
      <c r="BF92" s="3"/>
      <c r="BG92" s="3"/>
      <c r="BH92" s="3"/>
      <c r="BI92" s="3"/>
      <c r="BJ92" s="3"/>
      <c r="BK92" s="3"/>
      <c r="BL92" s="3"/>
      <c r="BM92" s="3"/>
      <c r="BN92" s="3"/>
    </row>
    <row r="93">
      <c r="A93" s="75"/>
      <c r="D93" s="77" t="s">
        <v>55</v>
      </c>
      <c r="E93" s="76" t="s">
        <v>57</v>
      </c>
      <c r="F93" s="73">
        <f>'Electricity demand (power, aver'!F93*$AC$1*$AC$3*24/$AC$2</f>
        <v>0</v>
      </c>
      <c r="G93" s="73">
        <f>'Electricity demand (power, aver'!G93*$AC$1*$AC$3*24/$AC$2</f>
        <v>0</v>
      </c>
      <c r="H93" s="73">
        <f>'Electricity demand (power, aver'!H93*$AC$1*$AC$3*24/$AC$2</f>
        <v>0</v>
      </c>
      <c r="I93" s="73">
        <f>'Electricity demand (power, aver'!I93*$AC$1*$AC$3*24/$AC$2</f>
        <v>0</v>
      </c>
      <c r="J93" s="73">
        <f>'Electricity demand (power, aver'!J93*$AC$1*$AC$3*24/$AC$2</f>
        <v>0</v>
      </c>
      <c r="K93" s="73">
        <f>'Electricity demand (power, aver'!K93*$AC$1*$AC$3*24/$AC$2</f>
        <v>0</v>
      </c>
      <c r="L93" s="73">
        <f>'Electricity demand (power, aver'!L93*$AC$1*$AC$3*24/$AC$2</f>
        <v>0</v>
      </c>
      <c r="M93" s="73">
        <f>'Electricity demand (power, aver'!M93*$AC$1*$AC$3*24/$AC$2</f>
        <v>0</v>
      </c>
      <c r="N93" s="73">
        <f>'Electricity demand (power, aver'!N93*$AC$1*$AC$3*24/$AC$2</f>
        <v>0</v>
      </c>
      <c r="O93" s="73">
        <f>'Electricity demand (power, aver'!O93*$AC$1*$AC$3*24/$AC$2</f>
        <v>0</v>
      </c>
      <c r="P93" s="73">
        <f>'Electricity demand (power, aver'!P93*$AC$1*$AC$3*24/$AC$2</f>
        <v>0</v>
      </c>
      <c r="Q93" s="73">
        <f>'Electricity demand (power, aver'!Q93*$AC$1*$AC$3*24/$AC$2</f>
        <v>0</v>
      </c>
      <c r="R93" s="73">
        <f>'Electricity demand (power, aver'!R93*$AC$1*$AC$3*24/$AC$2</f>
        <v>0</v>
      </c>
      <c r="S93" s="73">
        <f>'Electricity demand (power, aver'!S93*$AC$1*$AC$3*24/$AC$2</f>
        <v>0</v>
      </c>
      <c r="T93" s="73">
        <f>'Electricity demand (power, aver'!T93*$AC$1*$AC$3*24/$AC$2</f>
        <v>0</v>
      </c>
      <c r="U93" s="73">
        <f>'Electricity demand (power, aver'!U93*$AC$1*$AC$3*24/$AC$2</f>
        <v>0</v>
      </c>
      <c r="V93" s="73">
        <f>'Electricity demand (power, aver'!V93*$AC$1*$AC$3*24/$AC$2</f>
        <v>0</v>
      </c>
      <c r="W93" s="73">
        <f>'Electricity demand (power, aver'!W93*$AC$1*$AC$3*24/$AC$2</f>
        <v>0</v>
      </c>
      <c r="X93" s="73">
        <f>'Electricity demand (power, aver'!X93*$AC$1*$AC$3*24/$AC$2</f>
        <v>0</v>
      </c>
      <c r="Y93" s="73">
        <f>'Electricity demand (power, aver'!Y93*$AC$1*$AC$3*24/$AC$2</f>
        <v>0</v>
      </c>
      <c r="Z93" s="73">
        <f>'Electricity demand (power, aver'!Z93*$AC$1*$AC$3*24/$AC$2</f>
        <v>0</v>
      </c>
      <c r="AA93" s="73">
        <f>'Electricity demand (power, aver'!AA93*$AC$1*$AC$3*24/$AC$2</f>
        <v>0</v>
      </c>
      <c r="AB93" s="73">
        <f>'Electricity demand (power, aver'!AB93*$AC$1*$AC$3*24/$AC$2</f>
        <v>0</v>
      </c>
      <c r="AC93" s="73">
        <f>'Electricity demand (power, aver'!AC93*$AC$1*$AC$3*24/$AC$2</f>
        <v>0</v>
      </c>
      <c r="AD93" s="73">
        <f>'Electricity demand (power, aver'!AD93*$AC$1*$AC$3*24/$AC$2</f>
        <v>0</v>
      </c>
      <c r="AE93" s="73">
        <f>'Electricity demand (power, aver'!AE93*$AC$1*$AC$3*24/$AC$2</f>
        <v>0</v>
      </c>
      <c r="AF93" s="73">
        <f>'Electricity demand (power, aver'!AF93*$AC$1*$AC$3*24/$AC$2</f>
        <v>0</v>
      </c>
      <c r="AG93" s="73">
        <f>'Electricity demand (power, aver'!AG93*$AC$1*$AC$3*24/$AC$2</f>
        <v>0</v>
      </c>
      <c r="AH93" s="73">
        <f>'Electricity demand (power, aver'!AH93*$AC$1*$AC$3*24/$AC$2</f>
        <v>0</v>
      </c>
      <c r="AI93" s="73">
        <f>'Electricity demand (power, aver'!AI93*$AC$1*$AC$3*24/$AC$2</f>
        <v>0</v>
      </c>
      <c r="AJ93" s="73">
        <f>'Electricity demand (power, aver'!AJ93*$AC$1*$AC$3*24/$AC$2</f>
        <v>506.9359999</v>
      </c>
      <c r="AK93" s="73">
        <f>'Electricity demand (power, aver'!AK93*$AC$1*$AC$3*24/$AC$2</f>
        <v>513.8955263</v>
      </c>
      <c r="AL93" s="73">
        <f>'Electricity demand (power, aver'!AL93*$AC$1*$AC$3*24/$AC$2</f>
        <v>528.5690949</v>
      </c>
      <c r="AM93" s="73">
        <f>'Electricity demand (power, aver'!AM93*$AC$1*$AC$3*24/$AC$2</f>
        <v>559.3678959</v>
      </c>
      <c r="AN93" s="73">
        <f>'Electricity demand (power, aver'!AN93*$AC$1*$AC$3*24/$AC$2</f>
        <v>623.4050915</v>
      </c>
      <c r="AO93" s="73">
        <f>'Electricity demand (power, aver'!AO93*$AC$1*$AC$3*24/$AC$2</f>
        <v>753.977051</v>
      </c>
      <c r="AP93" s="73">
        <f>'Electricity demand (power, aver'!AP93*$AC$1*$AC$3*24/$AC$2</f>
        <v>1009.92226</v>
      </c>
      <c r="AQ93" s="73">
        <f>'Electricity demand (power, aver'!AQ93*$AC$1*$AC$3*24/$AC$2</f>
        <v>1474.968791</v>
      </c>
      <c r="AR93" s="73">
        <f>'Electricity demand (power, aver'!AR93*$AC$1*$AC$3*24/$AC$2</f>
        <v>2214.098201</v>
      </c>
      <c r="AS93" s="73">
        <f>'Electricity demand (power, aver'!AS93*$AC$1*$AC$3*24/$AC$2</f>
        <v>3171.036693</v>
      </c>
      <c r="AT93" s="73">
        <f>'Electricity demand (power, aver'!AT93*$AC$1*$AC$3*24/$AC$2</f>
        <v>4127.975185</v>
      </c>
      <c r="AU93" s="73">
        <f>'Electricity demand (power, aver'!AU93*$AC$1*$AC$3*24/$AC$2</f>
        <v>4867.104595</v>
      </c>
      <c r="AV93" s="73">
        <f>'Electricity demand (power, aver'!AV93*$AC$1*$AC$3*24/$AC$2</f>
        <v>5332.151126</v>
      </c>
      <c r="AW93" s="73">
        <f>'Electricity demand (power, aver'!AW93*$AC$1*$AC$3*24/$AC$2</f>
        <v>5588.096335</v>
      </c>
      <c r="AX93" s="73">
        <f>'Electricity demand (power, aver'!AX93*$AC$1*$AC$3*24/$AC$2</f>
        <v>5718.668295</v>
      </c>
      <c r="AY93" s="73">
        <f>'Electricity demand (power, aver'!AY93*$AC$1*$AC$3*24/$AC$2</f>
        <v>5782.70549</v>
      </c>
      <c r="AZ93" s="73">
        <f>'Electricity demand (power, aver'!AZ93*$AC$1*$AC$3*24/$AC$2</f>
        <v>5813.504291</v>
      </c>
      <c r="BA93" s="73">
        <f>'Electricity demand (power, aver'!BA93*$AC$1*$AC$3*24/$AC$2</f>
        <v>5828.17786</v>
      </c>
      <c r="BB93" s="73">
        <f>'Electricity demand (power, aver'!BB93*$AC$1*$AC$3*24/$AC$2</f>
        <v>5835.137386</v>
      </c>
      <c r="BC93" s="73">
        <f>'Electricity demand (power, aver'!BC93*$AC$1*$AC$3*24/$AC$2</f>
        <v>5838.431161</v>
      </c>
      <c r="BD93" s="74">
        <f>'Electricity demand (power, aver'!BD93*$AC$1*$AC$3*24/$AC$2</f>
        <v>5839.988445</v>
      </c>
      <c r="BE93" s="3"/>
      <c r="BF93" s="3"/>
      <c r="BG93" s="3"/>
      <c r="BH93" s="3"/>
      <c r="BI93" s="3"/>
      <c r="BJ93" s="3"/>
      <c r="BK93" s="3"/>
      <c r="BL93" s="3"/>
      <c r="BM93" s="3"/>
      <c r="BN93" s="3"/>
    </row>
    <row r="94">
      <c r="A94" s="75"/>
      <c r="E94" s="76" t="s">
        <v>56</v>
      </c>
      <c r="F94" s="73">
        <f>'Electricity demand (power, aver'!F94*$AC$1*$AC$3*24/$AC$2</f>
        <v>0</v>
      </c>
      <c r="G94" s="73">
        <f>'Electricity demand (power, aver'!G94*$AC$1*$AC$3*24/$AC$2</f>
        <v>0</v>
      </c>
      <c r="H94" s="73">
        <f>'Electricity demand (power, aver'!H94*$AC$1*$AC$3*24/$AC$2</f>
        <v>0</v>
      </c>
      <c r="I94" s="73">
        <f>'Electricity demand (power, aver'!I94*$AC$1*$AC$3*24/$AC$2</f>
        <v>0</v>
      </c>
      <c r="J94" s="73">
        <f>'Electricity demand (power, aver'!J94*$AC$1*$AC$3*24/$AC$2</f>
        <v>0</v>
      </c>
      <c r="K94" s="73">
        <f>'Electricity demand (power, aver'!K94*$AC$1*$AC$3*24/$AC$2</f>
        <v>0</v>
      </c>
      <c r="L94" s="73">
        <f>'Electricity demand (power, aver'!L94*$AC$1*$AC$3*24/$AC$2</f>
        <v>0</v>
      </c>
      <c r="M94" s="73">
        <f>'Electricity demand (power, aver'!M94*$AC$1*$AC$3*24/$AC$2</f>
        <v>0</v>
      </c>
      <c r="N94" s="73">
        <f>'Electricity demand (power, aver'!N94*$AC$1*$AC$3*24/$AC$2</f>
        <v>0</v>
      </c>
      <c r="O94" s="73">
        <f>'Electricity demand (power, aver'!O94*$AC$1*$AC$3*24/$AC$2</f>
        <v>0</v>
      </c>
      <c r="P94" s="73">
        <f>'Electricity demand (power, aver'!P94*$AC$1*$AC$3*24/$AC$2</f>
        <v>0</v>
      </c>
      <c r="Q94" s="73">
        <f>'Electricity demand (power, aver'!Q94*$AC$1*$AC$3*24/$AC$2</f>
        <v>0</v>
      </c>
      <c r="R94" s="73">
        <f>'Electricity demand (power, aver'!R94*$AC$1*$AC$3*24/$AC$2</f>
        <v>0</v>
      </c>
      <c r="S94" s="73">
        <f>'Electricity demand (power, aver'!S94*$AC$1*$AC$3*24/$AC$2</f>
        <v>0</v>
      </c>
      <c r="T94" s="73">
        <f>'Electricity demand (power, aver'!T94*$AC$1*$AC$3*24/$AC$2</f>
        <v>0</v>
      </c>
      <c r="U94" s="73">
        <f>'Electricity demand (power, aver'!U94*$AC$1*$AC$3*24/$AC$2</f>
        <v>0</v>
      </c>
      <c r="V94" s="73">
        <f>'Electricity demand (power, aver'!V94*$AC$1*$AC$3*24/$AC$2</f>
        <v>0</v>
      </c>
      <c r="W94" s="73">
        <f>'Electricity demand (power, aver'!W94*$AC$1*$AC$3*24/$AC$2</f>
        <v>0</v>
      </c>
      <c r="X94" s="73">
        <f>'Electricity demand (power, aver'!X94*$AC$1*$AC$3*24/$AC$2</f>
        <v>0</v>
      </c>
      <c r="Y94" s="73">
        <f>'Electricity demand (power, aver'!Y94*$AC$1*$AC$3*24/$AC$2</f>
        <v>0</v>
      </c>
      <c r="Z94" s="73">
        <f>'Electricity demand (power, aver'!Z94*$AC$1*$AC$3*24/$AC$2</f>
        <v>0</v>
      </c>
      <c r="AA94" s="73">
        <f>'Electricity demand (power, aver'!AA94*$AC$1*$AC$3*24/$AC$2</f>
        <v>0</v>
      </c>
      <c r="AB94" s="73">
        <f>'Electricity demand (power, aver'!AB94*$AC$1*$AC$3*24/$AC$2</f>
        <v>0</v>
      </c>
      <c r="AC94" s="73">
        <f>'Electricity demand (power, aver'!AC94*$AC$1*$AC$3*24/$AC$2</f>
        <v>0</v>
      </c>
      <c r="AD94" s="73">
        <f>'Electricity demand (power, aver'!AD94*$AC$1*$AC$3*24/$AC$2</f>
        <v>0</v>
      </c>
      <c r="AE94" s="73">
        <f>'Electricity demand (power, aver'!AE94*$AC$1*$AC$3*24/$AC$2</f>
        <v>0</v>
      </c>
      <c r="AF94" s="73">
        <f>'Electricity demand (power, aver'!AF94*$AC$1*$AC$3*24/$AC$2</f>
        <v>0</v>
      </c>
      <c r="AG94" s="73">
        <f>'Electricity demand (power, aver'!AG94*$AC$1*$AC$3*24/$AC$2</f>
        <v>0</v>
      </c>
      <c r="AH94" s="73">
        <f>'Electricity demand (power, aver'!AH94*$AC$1*$AC$3*24/$AC$2</f>
        <v>0</v>
      </c>
      <c r="AI94" s="73">
        <f>'Electricity demand (power, aver'!AI94*$AC$1*$AC$3*24/$AC$2</f>
        <v>0</v>
      </c>
      <c r="AJ94" s="73">
        <f>'Electricity demand (power, aver'!AJ94*$AC$1*$AC$3*24/$AC$2</f>
        <v>509.8638104</v>
      </c>
      <c r="AK94" s="73">
        <f>'Electricity demand (power, aver'!AK94*$AC$1*$AC$3*24/$AC$2</f>
        <v>520.0856148</v>
      </c>
      <c r="AL94" s="73">
        <f>'Electricity demand (power, aver'!AL94*$AC$1*$AC$3*24/$AC$2</f>
        <v>541.6374187</v>
      </c>
      <c r="AM94" s="73">
        <f>'Electricity demand (power, aver'!AM94*$AC$1*$AC$3*24/$AC$2</f>
        <v>586.8731577</v>
      </c>
      <c r="AN94" s="73">
        <f>'Electricity demand (power, aver'!AN94*$AC$1*$AC$3*24/$AC$2</f>
        <v>680.9277887</v>
      </c>
      <c r="AO94" s="73">
        <f>'Electricity demand (power, aver'!AO94*$AC$1*$AC$3*24/$AC$2</f>
        <v>872.7053542</v>
      </c>
      <c r="AP94" s="73">
        <f>'Electricity demand (power, aver'!AP94*$AC$1*$AC$3*24/$AC$2</f>
        <v>1248.62488</v>
      </c>
      <c r="AQ94" s="73">
        <f>'Electricity demand (power, aver'!AQ94*$AC$1*$AC$3*24/$AC$2</f>
        <v>1931.661973</v>
      </c>
      <c r="AR94" s="73">
        <f>'Electricity demand (power, aver'!AR94*$AC$1*$AC$3*24/$AC$2</f>
        <v>3017.258293</v>
      </c>
      <c r="AS94" s="73">
        <f>'Electricity demand (power, aver'!AS94*$AC$1*$AC$3*24/$AC$2</f>
        <v>4422.761704</v>
      </c>
      <c r="AT94" s="73">
        <f>'Electricity demand (power, aver'!AT94*$AC$1*$AC$3*24/$AC$2</f>
        <v>5828.265114</v>
      </c>
      <c r="AU94" s="73">
        <f>'Electricity demand (power, aver'!AU94*$AC$1*$AC$3*24/$AC$2</f>
        <v>6913.861435</v>
      </c>
      <c r="AV94" s="73">
        <f>'Electricity demand (power, aver'!AV94*$AC$1*$AC$3*24/$AC$2</f>
        <v>7596.898527</v>
      </c>
      <c r="AW94" s="73">
        <f>'Electricity demand (power, aver'!AW94*$AC$1*$AC$3*24/$AC$2</f>
        <v>7972.818053</v>
      </c>
      <c r="AX94" s="73">
        <f>'Electricity demand (power, aver'!AX94*$AC$1*$AC$3*24/$AC$2</f>
        <v>8164.595618</v>
      </c>
      <c r="AY94" s="73">
        <f>'Electricity demand (power, aver'!AY94*$AC$1*$AC$3*24/$AC$2</f>
        <v>8258.650249</v>
      </c>
      <c r="AZ94" s="73">
        <f>'Electricity demand (power, aver'!AZ94*$AC$1*$AC$3*24/$AC$2</f>
        <v>8303.885988</v>
      </c>
      <c r="BA94" s="73">
        <f>'Electricity demand (power, aver'!BA94*$AC$1*$AC$3*24/$AC$2</f>
        <v>8325.437792</v>
      </c>
      <c r="BB94" s="73">
        <f>'Electricity demand (power, aver'!BB94*$AC$1*$AC$3*24/$AC$2</f>
        <v>8335.659597</v>
      </c>
      <c r="BC94" s="73">
        <f>'Electricity demand (power, aver'!BC94*$AC$1*$AC$3*24/$AC$2</f>
        <v>8340.497328</v>
      </c>
      <c r="BD94" s="74">
        <f>'Electricity demand (power, aver'!BD94*$AC$1*$AC$3*24/$AC$2</f>
        <v>8342.784589</v>
      </c>
      <c r="BE94" s="3"/>
      <c r="BF94" s="3"/>
      <c r="BG94" s="3"/>
      <c r="BH94" s="3"/>
      <c r="BI94" s="3"/>
      <c r="BJ94" s="3"/>
      <c r="BK94" s="3"/>
      <c r="BL94" s="3"/>
      <c r="BM94" s="3"/>
      <c r="BN94" s="3"/>
    </row>
    <row r="95">
      <c r="A95" s="75"/>
      <c r="E95" s="76" t="s">
        <v>55</v>
      </c>
      <c r="F95" s="73">
        <f>'Electricity demand (power, aver'!F95*$AC$1*$AC$3*24/$AC$2</f>
        <v>0</v>
      </c>
      <c r="G95" s="73">
        <f>'Electricity demand (power, aver'!G95*$AC$1*$AC$3*24/$AC$2</f>
        <v>0</v>
      </c>
      <c r="H95" s="73">
        <f>'Electricity demand (power, aver'!H95*$AC$1*$AC$3*24/$AC$2</f>
        <v>0</v>
      </c>
      <c r="I95" s="73">
        <f>'Electricity demand (power, aver'!I95*$AC$1*$AC$3*24/$AC$2</f>
        <v>0</v>
      </c>
      <c r="J95" s="73">
        <f>'Electricity demand (power, aver'!J95*$AC$1*$AC$3*24/$AC$2</f>
        <v>0</v>
      </c>
      <c r="K95" s="73">
        <f>'Electricity demand (power, aver'!K95*$AC$1*$AC$3*24/$AC$2</f>
        <v>0</v>
      </c>
      <c r="L95" s="73">
        <f>'Electricity demand (power, aver'!L95*$AC$1*$AC$3*24/$AC$2</f>
        <v>0</v>
      </c>
      <c r="M95" s="73">
        <f>'Electricity demand (power, aver'!M95*$AC$1*$AC$3*24/$AC$2</f>
        <v>0</v>
      </c>
      <c r="N95" s="73">
        <f>'Electricity demand (power, aver'!N95*$AC$1*$AC$3*24/$AC$2</f>
        <v>0</v>
      </c>
      <c r="O95" s="73">
        <f>'Electricity demand (power, aver'!O95*$AC$1*$AC$3*24/$AC$2</f>
        <v>0</v>
      </c>
      <c r="P95" s="73">
        <f>'Electricity demand (power, aver'!P95*$AC$1*$AC$3*24/$AC$2</f>
        <v>0</v>
      </c>
      <c r="Q95" s="73">
        <f>'Electricity demand (power, aver'!Q95*$AC$1*$AC$3*24/$AC$2</f>
        <v>0</v>
      </c>
      <c r="R95" s="73">
        <f>'Electricity demand (power, aver'!R95*$AC$1*$AC$3*24/$AC$2</f>
        <v>0</v>
      </c>
      <c r="S95" s="73">
        <f>'Electricity demand (power, aver'!S95*$AC$1*$AC$3*24/$AC$2</f>
        <v>0</v>
      </c>
      <c r="T95" s="73">
        <f>'Electricity demand (power, aver'!T95*$AC$1*$AC$3*24/$AC$2</f>
        <v>0</v>
      </c>
      <c r="U95" s="73">
        <f>'Electricity demand (power, aver'!U95*$AC$1*$AC$3*24/$AC$2</f>
        <v>0</v>
      </c>
      <c r="V95" s="73">
        <f>'Electricity demand (power, aver'!V95*$AC$1*$AC$3*24/$AC$2</f>
        <v>0</v>
      </c>
      <c r="W95" s="73">
        <f>'Electricity demand (power, aver'!W95*$AC$1*$AC$3*24/$AC$2</f>
        <v>0</v>
      </c>
      <c r="X95" s="73">
        <f>'Electricity demand (power, aver'!X95*$AC$1*$AC$3*24/$AC$2</f>
        <v>0</v>
      </c>
      <c r="Y95" s="73">
        <f>'Electricity demand (power, aver'!Y95*$AC$1*$AC$3*24/$AC$2</f>
        <v>0</v>
      </c>
      <c r="Z95" s="73">
        <f>'Electricity demand (power, aver'!Z95*$AC$1*$AC$3*24/$AC$2</f>
        <v>0</v>
      </c>
      <c r="AA95" s="73">
        <f>'Electricity demand (power, aver'!AA95*$AC$1*$AC$3*24/$AC$2</f>
        <v>0</v>
      </c>
      <c r="AB95" s="73">
        <f>'Electricity demand (power, aver'!AB95*$AC$1*$AC$3*24/$AC$2</f>
        <v>0</v>
      </c>
      <c r="AC95" s="73">
        <f>'Electricity demand (power, aver'!AC95*$AC$1*$AC$3*24/$AC$2</f>
        <v>0</v>
      </c>
      <c r="AD95" s="73">
        <f>'Electricity demand (power, aver'!AD95*$AC$1*$AC$3*24/$AC$2</f>
        <v>0</v>
      </c>
      <c r="AE95" s="73">
        <f>'Electricity demand (power, aver'!AE95*$AC$1*$AC$3*24/$AC$2</f>
        <v>0</v>
      </c>
      <c r="AF95" s="73">
        <f>'Electricity demand (power, aver'!AF95*$AC$1*$AC$3*24/$AC$2</f>
        <v>0</v>
      </c>
      <c r="AG95" s="73">
        <f>'Electricity demand (power, aver'!AG95*$AC$1*$AC$3*24/$AC$2</f>
        <v>0</v>
      </c>
      <c r="AH95" s="73">
        <f>'Electricity demand (power, aver'!AH95*$AC$1*$AC$3*24/$AC$2</f>
        <v>0</v>
      </c>
      <c r="AI95" s="73">
        <f>'Electricity demand (power, aver'!AI95*$AC$1*$AC$3*24/$AC$2</f>
        <v>0</v>
      </c>
      <c r="AJ95" s="73">
        <f>'Electricity demand (power, aver'!AJ95*$AC$1*$AC$3*24/$AC$2</f>
        <v>516.6953682</v>
      </c>
      <c r="AK95" s="73">
        <f>'Electricity demand (power, aver'!AK95*$AC$1*$AC$3*24/$AC$2</f>
        <v>534.5291546</v>
      </c>
      <c r="AL95" s="73">
        <f>'Electricity demand (power, aver'!AL95*$AC$1*$AC$3*24/$AC$2</f>
        <v>572.1301742</v>
      </c>
      <c r="AM95" s="73">
        <f>'Electricity demand (power, aver'!AM95*$AC$1*$AC$3*24/$AC$2</f>
        <v>651.0521018</v>
      </c>
      <c r="AN95" s="73">
        <f>'Electricity demand (power, aver'!AN95*$AC$1*$AC$3*24/$AC$2</f>
        <v>815.1474154</v>
      </c>
      <c r="AO95" s="73">
        <f>'Electricity demand (power, aver'!AO95*$AC$1*$AC$3*24/$AC$2</f>
        <v>1149.738062</v>
      </c>
      <c r="AP95" s="73">
        <f>'Electricity demand (power, aver'!AP95*$AC$1*$AC$3*24/$AC$2</f>
        <v>1805.59766</v>
      </c>
      <c r="AQ95" s="73">
        <f>'Electricity demand (power, aver'!AQ95*$AC$1*$AC$3*24/$AC$2</f>
        <v>2997.279396</v>
      </c>
      <c r="AR95" s="73">
        <f>'Electricity demand (power, aver'!AR95*$AC$1*$AC$3*24/$AC$2</f>
        <v>4891.298508</v>
      </c>
      <c r="AS95" s="73">
        <f>'Electricity demand (power, aver'!AS95*$AC$1*$AC$3*24/$AC$2</f>
        <v>7343.453395</v>
      </c>
      <c r="AT95" s="73">
        <f>'Electricity demand (power, aver'!AT95*$AC$1*$AC$3*24/$AC$2</f>
        <v>9795.608281</v>
      </c>
      <c r="AU95" s="73">
        <f>'Electricity demand (power, aver'!AU95*$AC$1*$AC$3*24/$AC$2</f>
        <v>11689.62739</v>
      </c>
      <c r="AV95" s="73">
        <f>'Electricity demand (power, aver'!AV95*$AC$1*$AC$3*24/$AC$2</f>
        <v>12881.30913</v>
      </c>
      <c r="AW95" s="73">
        <f>'Electricity demand (power, aver'!AW95*$AC$1*$AC$3*24/$AC$2</f>
        <v>13537.16873</v>
      </c>
      <c r="AX95" s="73">
        <f>'Electricity demand (power, aver'!AX95*$AC$1*$AC$3*24/$AC$2</f>
        <v>13871.75937</v>
      </c>
      <c r="AY95" s="73">
        <f>'Electricity demand (power, aver'!AY95*$AC$1*$AC$3*24/$AC$2</f>
        <v>14035.85469</v>
      </c>
      <c r="AZ95" s="73">
        <f>'Electricity demand (power, aver'!AZ95*$AC$1*$AC$3*24/$AC$2</f>
        <v>14114.77662</v>
      </c>
      <c r="BA95" s="73">
        <f>'Electricity demand (power, aver'!BA95*$AC$1*$AC$3*24/$AC$2</f>
        <v>14152.37763</v>
      </c>
      <c r="BB95" s="73">
        <f>'Electricity demand (power, aver'!BB95*$AC$1*$AC$3*24/$AC$2</f>
        <v>14170.21142</v>
      </c>
      <c r="BC95" s="73">
        <f>'Electricity demand (power, aver'!BC95*$AC$1*$AC$3*24/$AC$2</f>
        <v>14178.65172</v>
      </c>
      <c r="BD95" s="74">
        <f>'Electricity demand (power, aver'!BD95*$AC$1*$AC$3*24/$AC$2</f>
        <v>14182.64226</v>
      </c>
      <c r="BE95" s="3"/>
      <c r="BF95" s="3"/>
      <c r="BG95" s="3"/>
      <c r="BH95" s="3"/>
      <c r="BI95" s="3"/>
      <c r="BJ95" s="3"/>
      <c r="BK95" s="3"/>
      <c r="BL95" s="3"/>
      <c r="BM95" s="3"/>
      <c r="BN95" s="3"/>
    </row>
    <row r="96">
      <c r="A96" s="75"/>
      <c r="C96" s="77" t="s">
        <v>56</v>
      </c>
      <c r="D96" s="71" t="s">
        <v>57</v>
      </c>
      <c r="E96" s="76" t="s">
        <v>57</v>
      </c>
      <c r="F96" s="73">
        <f>'Electricity demand (power, aver'!F96*$AC$1*$AC$3*24/$AC$2</f>
        <v>0</v>
      </c>
      <c r="G96" s="73">
        <f>'Electricity demand (power, aver'!G96*$AC$1*$AC$3*24/$AC$2</f>
        <v>0</v>
      </c>
      <c r="H96" s="73">
        <f>'Electricity demand (power, aver'!H96*$AC$1*$AC$3*24/$AC$2</f>
        <v>0</v>
      </c>
      <c r="I96" s="73">
        <f>'Electricity demand (power, aver'!I96*$AC$1*$AC$3*24/$AC$2</f>
        <v>0</v>
      </c>
      <c r="J96" s="73">
        <f>'Electricity demand (power, aver'!J96*$AC$1*$AC$3*24/$AC$2</f>
        <v>0</v>
      </c>
      <c r="K96" s="73">
        <f>'Electricity demand (power, aver'!K96*$AC$1*$AC$3*24/$AC$2</f>
        <v>0</v>
      </c>
      <c r="L96" s="73">
        <f>'Electricity demand (power, aver'!L96*$AC$1*$AC$3*24/$AC$2</f>
        <v>0</v>
      </c>
      <c r="M96" s="73">
        <f>'Electricity demand (power, aver'!M96*$AC$1*$AC$3*24/$AC$2</f>
        <v>0</v>
      </c>
      <c r="N96" s="73">
        <f>'Electricity demand (power, aver'!N96*$AC$1*$AC$3*24/$AC$2</f>
        <v>0</v>
      </c>
      <c r="O96" s="73">
        <f>'Electricity demand (power, aver'!O96*$AC$1*$AC$3*24/$AC$2</f>
        <v>0</v>
      </c>
      <c r="P96" s="73">
        <f>'Electricity demand (power, aver'!P96*$AC$1*$AC$3*24/$AC$2</f>
        <v>0</v>
      </c>
      <c r="Q96" s="73">
        <f>'Electricity demand (power, aver'!Q96*$AC$1*$AC$3*24/$AC$2</f>
        <v>0</v>
      </c>
      <c r="R96" s="73">
        <f>'Electricity demand (power, aver'!R96*$AC$1*$AC$3*24/$AC$2</f>
        <v>0</v>
      </c>
      <c r="S96" s="73">
        <f>'Electricity demand (power, aver'!S96*$AC$1*$AC$3*24/$AC$2</f>
        <v>0</v>
      </c>
      <c r="T96" s="73">
        <f>'Electricity demand (power, aver'!T96*$AC$1*$AC$3*24/$AC$2</f>
        <v>0</v>
      </c>
      <c r="U96" s="73">
        <f>'Electricity demand (power, aver'!U96*$AC$1*$AC$3*24/$AC$2</f>
        <v>0</v>
      </c>
      <c r="V96" s="73">
        <f>'Electricity demand (power, aver'!V96*$AC$1*$AC$3*24/$AC$2</f>
        <v>0</v>
      </c>
      <c r="W96" s="73">
        <f>'Electricity demand (power, aver'!W96*$AC$1*$AC$3*24/$AC$2</f>
        <v>0</v>
      </c>
      <c r="X96" s="73">
        <f>'Electricity demand (power, aver'!X96*$AC$1*$AC$3*24/$AC$2</f>
        <v>0</v>
      </c>
      <c r="Y96" s="73">
        <f>'Electricity demand (power, aver'!Y96*$AC$1*$AC$3*24/$AC$2</f>
        <v>0</v>
      </c>
      <c r="Z96" s="73">
        <f>'Electricity demand (power, aver'!Z96*$AC$1*$AC$3*24/$AC$2</f>
        <v>0</v>
      </c>
      <c r="AA96" s="73">
        <f>'Electricity demand (power, aver'!AA96*$AC$1*$AC$3*24/$AC$2</f>
        <v>0</v>
      </c>
      <c r="AB96" s="73">
        <f>'Electricity demand (power, aver'!AB96*$AC$1*$AC$3*24/$AC$2</f>
        <v>0</v>
      </c>
      <c r="AC96" s="73">
        <f>'Electricity demand (power, aver'!AC96*$AC$1*$AC$3*24/$AC$2</f>
        <v>0</v>
      </c>
      <c r="AD96" s="73">
        <f>'Electricity demand (power, aver'!AD96*$AC$1*$AC$3*24/$AC$2</f>
        <v>0</v>
      </c>
      <c r="AE96" s="73">
        <f>'Electricity demand (power, aver'!AE96*$AC$1*$AC$3*24/$AC$2</f>
        <v>0</v>
      </c>
      <c r="AF96" s="73">
        <f>'Electricity demand (power, aver'!AF96*$AC$1*$AC$3*24/$AC$2</f>
        <v>0</v>
      </c>
      <c r="AG96" s="73">
        <f>'Electricity demand (power, aver'!AG96*$AC$1*$AC$3*24/$AC$2</f>
        <v>0</v>
      </c>
      <c r="AH96" s="73">
        <f>'Electricity demand (power, aver'!AH96*$AC$1*$AC$3*24/$AC$2</f>
        <v>0</v>
      </c>
      <c r="AI96" s="73">
        <f>'Electricity demand (power, aver'!AI96*$AC$1*$AC$3*24/$AC$2</f>
        <v>0</v>
      </c>
      <c r="AJ96" s="73">
        <f>'Electricity demand (power, aver'!AJ96*$AC$1*$AC$3*24/$AC$2</f>
        <v>0</v>
      </c>
      <c r="AK96" s="73">
        <f>'Electricity demand (power, aver'!AK96*$AC$1*$AC$3*24/$AC$2</f>
        <v>0</v>
      </c>
      <c r="AL96" s="73">
        <f>'Electricity demand (power, aver'!AL96*$AC$1*$AC$3*24/$AC$2</f>
        <v>0</v>
      </c>
      <c r="AM96" s="73">
        <f>'Electricity demand (power, aver'!AM96*$AC$1*$AC$3*24/$AC$2</f>
        <v>0</v>
      </c>
      <c r="AN96" s="73">
        <f>'Electricity demand (power, aver'!AN96*$AC$1*$AC$3*24/$AC$2</f>
        <v>0</v>
      </c>
      <c r="AO96" s="73">
        <f>'Electricity demand (power, aver'!AO96*$AC$1*$AC$3*24/$AC$2</f>
        <v>0</v>
      </c>
      <c r="AP96" s="73">
        <f>'Electricity demand (power, aver'!AP96*$AC$1*$AC$3*24/$AC$2</f>
        <v>0</v>
      </c>
      <c r="AQ96" s="73">
        <f>'Electricity demand (power, aver'!AQ96*$AC$1*$AC$3*24/$AC$2</f>
        <v>0</v>
      </c>
      <c r="AR96" s="73">
        <f>'Electricity demand (power, aver'!AR96*$AC$1*$AC$3*24/$AC$2</f>
        <v>0</v>
      </c>
      <c r="AS96" s="73">
        <f>'Electricity demand (power, aver'!AS96*$AC$1*$AC$3*24/$AC$2</f>
        <v>0</v>
      </c>
      <c r="AT96" s="73">
        <f>'Electricity demand (power, aver'!AT96*$AC$1*$AC$3*24/$AC$2</f>
        <v>528.5690949</v>
      </c>
      <c r="AU96" s="73">
        <f>'Electricity demand (power, aver'!AU96*$AC$1*$AC$3*24/$AC$2</f>
        <v>559.3678959</v>
      </c>
      <c r="AV96" s="73">
        <f>'Electricity demand (power, aver'!AV96*$AC$1*$AC$3*24/$AC$2</f>
        <v>623.4050915</v>
      </c>
      <c r="AW96" s="73">
        <f>'Electricity demand (power, aver'!AW96*$AC$1*$AC$3*24/$AC$2</f>
        <v>753.977051</v>
      </c>
      <c r="AX96" s="73">
        <f>'Electricity demand (power, aver'!AX96*$AC$1*$AC$3*24/$AC$2</f>
        <v>1009.92226</v>
      </c>
      <c r="AY96" s="73">
        <f>'Electricity demand (power, aver'!AY96*$AC$1*$AC$3*24/$AC$2</f>
        <v>1474.968791</v>
      </c>
      <c r="AZ96" s="73">
        <f>'Electricity demand (power, aver'!AZ96*$AC$1*$AC$3*24/$AC$2</f>
        <v>2214.098201</v>
      </c>
      <c r="BA96" s="73">
        <f>'Electricity demand (power, aver'!BA96*$AC$1*$AC$3*24/$AC$2</f>
        <v>3171.036693</v>
      </c>
      <c r="BB96" s="73">
        <f>'Electricity demand (power, aver'!BB96*$AC$1*$AC$3*24/$AC$2</f>
        <v>4127.975185</v>
      </c>
      <c r="BC96" s="73">
        <f>'Electricity demand (power, aver'!BC96*$AC$1*$AC$3*24/$AC$2</f>
        <v>4867.104595</v>
      </c>
      <c r="BD96" s="74">
        <f>'Electricity demand (power, aver'!BD96*$AC$1*$AC$3*24/$AC$2</f>
        <v>5332.151126</v>
      </c>
      <c r="BE96" s="3"/>
      <c r="BF96" s="3"/>
      <c r="BG96" s="3"/>
      <c r="BH96" s="3"/>
      <c r="BI96" s="3"/>
      <c r="BJ96" s="3"/>
      <c r="BK96" s="3"/>
      <c r="BL96" s="3"/>
      <c r="BM96" s="3"/>
      <c r="BN96" s="3"/>
    </row>
    <row r="97">
      <c r="A97" s="75"/>
      <c r="E97" s="76" t="s">
        <v>56</v>
      </c>
      <c r="F97" s="73">
        <f>'Electricity demand (power, aver'!F97*$AC$1*$AC$3*24/$AC$2</f>
        <v>0</v>
      </c>
      <c r="G97" s="73">
        <f>'Electricity demand (power, aver'!G97*$AC$1*$AC$3*24/$AC$2</f>
        <v>0</v>
      </c>
      <c r="H97" s="73">
        <f>'Electricity demand (power, aver'!H97*$AC$1*$AC$3*24/$AC$2</f>
        <v>0</v>
      </c>
      <c r="I97" s="73">
        <f>'Electricity demand (power, aver'!I97*$AC$1*$AC$3*24/$AC$2</f>
        <v>0</v>
      </c>
      <c r="J97" s="73">
        <f>'Electricity demand (power, aver'!J97*$AC$1*$AC$3*24/$AC$2</f>
        <v>0</v>
      </c>
      <c r="K97" s="73">
        <f>'Electricity demand (power, aver'!K97*$AC$1*$AC$3*24/$AC$2</f>
        <v>0</v>
      </c>
      <c r="L97" s="73">
        <f>'Electricity demand (power, aver'!L97*$AC$1*$AC$3*24/$AC$2</f>
        <v>0</v>
      </c>
      <c r="M97" s="73">
        <f>'Electricity demand (power, aver'!M97*$AC$1*$AC$3*24/$AC$2</f>
        <v>0</v>
      </c>
      <c r="N97" s="73">
        <f>'Electricity demand (power, aver'!N97*$AC$1*$AC$3*24/$AC$2</f>
        <v>0</v>
      </c>
      <c r="O97" s="73">
        <f>'Electricity demand (power, aver'!O97*$AC$1*$AC$3*24/$AC$2</f>
        <v>0</v>
      </c>
      <c r="P97" s="73">
        <f>'Electricity demand (power, aver'!P97*$AC$1*$AC$3*24/$AC$2</f>
        <v>0</v>
      </c>
      <c r="Q97" s="73">
        <f>'Electricity demand (power, aver'!Q97*$AC$1*$AC$3*24/$AC$2</f>
        <v>0</v>
      </c>
      <c r="R97" s="73">
        <f>'Electricity demand (power, aver'!R97*$AC$1*$AC$3*24/$AC$2</f>
        <v>0</v>
      </c>
      <c r="S97" s="73">
        <f>'Electricity demand (power, aver'!S97*$AC$1*$AC$3*24/$AC$2</f>
        <v>0</v>
      </c>
      <c r="T97" s="73">
        <f>'Electricity demand (power, aver'!T97*$AC$1*$AC$3*24/$AC$2</f>
        <v>0</v>
      </c>
      <c r="U97" s="73">
        <f>'Electricity demand (power, aver'!U97*$AC$1*$AC$3*24/$AC$2</f>
        <v>0</v>
      </c>
      <c r="V97" s="73">
        <f>'Electricity demand (power, aver'!V97*$AC$1*$AC$3*24/$AC$2</f>
        <v>0</v>
      </c>
      <c r="W97" s="73">
        <f>'Electricity demand (power, aver'!W97*$AC$1*$AC$3*24/$AC$2</f>
        <v>0</v>
      </c>
      <c r="X97" s="73">
        <f>'Electricity demand (power, aver'!X97*$AC$1*$AC$3*24/$AC$2</f>
        <v>0</v>
      </c>
      <c r="Y97" s="73">
        <f>'Electricity demand (power, aver'!Y97*$AC$1*$AC$3*24/$AC$2</f>
        <v>0</v>
      </c>
      <c r="Z97" s="73">
        <f>'Electricity demand (power, aver'!Z97*$AC$1*$AC$3*24/$AC$2</f>
        <v>0</v>
      </c>
      <c r="AA97" s="73">
        <f>'Electricity demand (power, aver'!AA97*$AC$1*$AC$3*24/$AC$2</f>
        <v>0</v>
      </c>
      <c r="AB97" s="73">
        <f>'Electricity demand (power, aver'!AB97*$AC$1*$AC$3*24/$AC$2</f>
        <v>0</v>
      </c>
      <c r="AC97" s="73">
        <f>'Electricity demand (power, aver'!AC97*$AC$1*$AC$3*24/$AC$2</f>
        <v>0</v>
      </c>
      <c r="AD97" s="73">
        <f>'Electricity demand (power, aver'!AD97*$AC$1*$AC$3*24/$AC$2</f>
        <v>0</v>
      </c>
      <c r="AE97" s="73">
        <f>'Electricity demand (power, aver'!AE97*$AC$1*$AC$3*24/$AC$2</f>
        <v>0</v>
      </c>
      <c r="AF97" s="73">
        <f>'Electricity demand (power, aver'!AF97*$AC$1*$AC$3*24/$AC$2</f>
        <v>0</v>
      </c>
      <c r="AG97" s="73">
        <f>'Electricity demand (power, aver'!AG97*$AC$1*$AC$3*24/$AC$2</f>
        <v>0</v>
      </c>
      <c r="AH97" s="73">
        <f>'Electricity demand (power, aver'!AH97*$AC$1*$AC$3*24/$AC$2</f>
        <v>0</v>
      </c>
      <c r="AI97" s="73">
        <f>'Electricity demand (power, aver'!AI97*$AC$1*$AC$3*24/$AC$2</f>
        <v>0</v>
      </c>
      <c r="AJ97" s="73">
        <f>'Electricity demand (power, aver'!AJ97*$AC$1*$AC$3*24/$AC$2</f>
        <v>0</v>
      </c>
      <c r="AK97" s="73">
        <f>'Electricity demand (power, aver'!AK97*$AC$1*$AC$3*24/$AC$2</f>
        <v>0</v>
      </c>
      <c r="AL97" s="73">
        <f>'Electricity demand (power, aver'!AL97*$AC$1*$AC$3*24/$AC$2</f>
        <v>0</v>
      </c>
      <c r="AM97" s="73">
        <f>'Electricity demand (power, aver'!AM97*$AC$1*$AC$3*24/$AC$2</f>
        <v>0</v>
      </c>
      <c r="AN97" s="73">
        <f>'Electricity demand (power, aver'!AN97*$AC$1*$AC$3*24/$AC$2</f>
        <v>0</v>
      </c>
      <c r="AO97" s="73">
        <f>'Electricity demand (power, aver'!AO97*$AC$1*$AC$3*24/$AC$2</f>
        <v>0</v>
      </c>
      <c r="AP97" s="73">
        <f>'Electricity demand (power, aver'!AP97*$AC$1*$AC$3*24/$AC$2</f>
        <v>0</v>
      </c>
      <c r="AQ97" s="73">
        <f>'Electricity demand (power, aver'!AQ97*$AC$1*$AC$3*24/$AC$2</f>
        <v>0</v>
      </c>
      <c r="AR97" s="73">
        <f>'Electricity demand (power, aver'!AR97*$AC$1*$AC$3*24/$AC$2</f>
        <v>0</v>
      </c>
      <c r="AS97" s="73">
        <f>'Electricity demand (power, aver'!AS97*$AC$1*$AC$3*24/$AC$2</f>
        <v>0</v>
      </c>
      <c r="AT97" s="73">
        <f>'Electricity demand (power, aver'!AT97*$AC$1*$AC$3*24/$AC$2</f>
        <v>541.6374187</v>
      </c>
      <c r="AU97" s="73">
        <f>'Electricity demand (power, aver'!AU97*$AC$1*$AC$3*24/$AC$2</f>
        <v>586.8731577</v>
      </c>
      <c r="AV97" s="73">
        <f>'Electricity demand (power, aver'!AV97*$AC$1*$AC$3*24/$AC$2</f>
        <v>680.9277887</v>
      </c>
      <c r="AW97" s="73">
        <f>'Electricity demand (power, aver'!AW97*$AC$1*$AC$3*24/$AC$2</f>
        <v>872.7053542</v>
      </c>
      <c r="AX97" s="73">
        <f>'Electricity demand (power, aver'!AX97*$AC$1*$AC$3*24/$AC$2</f>
        <v>1248.62488</v>
      </c>
      <c r="AY97" s="73">
        <f>'Electricity demand (power, aver'!AY97*$AC$1*$AC$3*24/$AC$2</f>
        <v>1931.661973</v>
      </c>
      <c r="AZ97" s="73">
        <f>'Electricity demand (power, aver'!AZ97*$AC$1*$AC$3*24/$AC$2</f>
        <v>3017.258293</v>
      </c>
      <c r="BA97" s="73">
        <f>'Electricity demand (power, aver'!BA97*$AC$1*$AC$3*24/$AC$2</f>
        <v>4422.761704</v>
      </c>
      <c r="BB97" s="73">
        <f>'Electricity demand (power, aver'!BB97*$AC$1*$AC$3*24/$AC$2</f>
        <v>5828.265114</v>
      </c>
      <c r="BC97" s="73">
        <f>'Electricity demand (power, aver'!BC97*$AC$1*$AC$3*24/$AC$2</f>
        <v>6913.861435</v>
      </c>
      <c r="BD97" s="74">
        <f>'Electricity demand (power, aver'!BD97*$AC$1*$AC$3*24/$AC$2</f>
        <v>7596.898527</v>
      </c>
      <c r="BE97" s="3"/>
      <c r="BF97" s="3"/>
      <c r="BG97" s="3"/>
      <c r="BH97" s="3"/>
      <c r="BI97" s="3"/>
      <c r="BJ97" s="3"/>
      <c r="BK97" s="3"/>
      <c r="BL97" s="3"/>
      <c r="BM97" s="3"/>
      <c r="BN97" s="3"/>
    </row>
    <row r="98">
      <c r="A98" s="75"/>
      <c r="E98" s="76" t="s">
        <v>55</v>
      </c>
      <c r="F98" s="73">
        <f>'Electricity demand (power, aver'!F98*$AC$1*$AC$3*24/$AC$2</f>
        <v>0</v>
      </c>
      <c r="G98" s="73">
        <f>'Electricity demand (power, aver'!G98*$AC$1*$AC$3*24/$AC$2</f>
        <v>0</v>
      </c>
      <c r="H98" s="73">
        <f>'Electricity demand (power, aver'!H98*$AC$1*$AC$3*24/$AC$2</f>
        <v>0</v>
      </c>
      <c r="I98" s="73">
        <f>'Electricity demand (power, aver'!I98*$AC$1*$AC$3*24/$AC$2</f>
        <v>0</v>
      </c>
      <c r="J98" s="73">
        <f>'Electricity demand (power, aver'!J98*$AC$1*$AC$3*24/$AC$2</f>
        <v>0</v>
      </c>
      <c r="K98" s="73">
        <f>'Electricity demand (power, aver'!K98*$AC$1*$AC$3*24/$AC$2</f>
        <v>0</v>
      </c>
      <c r="L98" s="73">
        <f>'Electricity demand (power, aver'!L98*$AC$1*$AC$3*24/$AC$2</f>
        <v>0</v>
      </c>
      <c r="M98" s="73">
        <f>'Electricity demand (power, aver'!M98*$AC$1*$AC$3*24/$AC$2</f>
        <v>0</v>
      </c>
      <c r="N98" s="73">
        <f>'Electricity demand (power, aver'!N98*$AC$1*$AC$3*24/$AC$2</f>
        <v>0</v>
      </c>
      <c r="O98" s="73">
        <f>'Electricity demand (power, aver'!O98*$AC$1*$AC$3*24/$AC$2</f>
        <v>0</v>
      </c>
      <c r="P98" s="73">
        <f>'Electricity demand (power, aver'!P98*$AC$1*$AC$3*24/$AC$2</f>
        <v>0</v>
      </c>
      <c r="Q98" s="73">
        <f>'Electricity demand (power, aver'!Q98*$AC$1*$AC$3*24/$AC$2</f>
        <v>0</v>
      </c>
      <c r="R98" s="73">
        <f>'Electricity demand (power, aver'!R98*$AC$1*$AC$3*24/$AC$2</f>
        <v>0</v>
      </c>
      <c r="S98" s="73">
        <f>'Electricity demand (power, aver'!S98*$AC$1*$AC$3*24/$AC$2</f>
        <v>0</v>
      </c>
      <c r="T98" s="73">
        <f>'Electricity demand (power, aver'!T98*$AC$1*$AC$3*24/$AC$2</f>
        <v>0</v>
      </c>
      <c r="U98" s="73">
        <f>'Electricity demand (power, aver'!U98*$AC$1*$AC$3*24/$AC$2</f>
        <v>0</v>
      </c>
      <c r="V98" s="73">
        <f>'Electricity demand (power, aver'!V98*$AC$1*$AC$3*24/$AC$2</f>
        <v>0</v>
      </c>
      <c r="W98" s="73">
        <f>'Electricity demand (power, aver'!W98*$AC$1*$AC$3*24/$AC$2</f>
        <v>0</v>
      </c>
      <c r="X98" s="73">
        <f>'Electricity demand (power, aver'!X98*$AC$1*$AC$3*24/$AC$2</f>
        <v>0</v>
      </c>
      <c r="Y98" s="73">
        <f>'Electricity demand (power, aver'!Y98*$AC$1*$AC$3*24/$AC$2</f>
        <v>0</v>
      </c>
      <c r="Z98" s="73">
        <f>'Electricity demand (power, aver'!Z98*$AC$1*$AC$3*24/$AC$2</f>
        <v>0</v>
      </c>
      <c r="AA98" s="73">
        <f>'Electricity demand (power, aver'!AA98*$AC$1*$AC$3*24/$AC$2</f>
        <v>0</v>
      </c>
      <c r="AB98" s="73">
        <f>'Electricity demand (power, aver'!AB98*$AC$1*$AC$3*24/$AC$2</f>
        <v>0</v>
      </c>
      <c r="AC98" s="73">
        <f>'Electricity demand (power, aver'!AC98*$AC$1*$AC$3*24/$AC$2</f>
        <v>0</v>
      </c>
      <c r="AD98" s="73">
        <f>'Electricity demand (power, aver'!AD98*$AC$1*$AC$3*24/$AC$2</f>
        <v>0</v>
      </c>
      <c r="AE98" s="73">
        <f>'Electricity demand (power, aver'!AE98*$AC$1*$AC$3*24/$AC$2</f>
        <v>0</v>
      </c>
      <c r="AF98" s="73">
        <f>'Electricity demand (power, aver'!AF98*$AC$1*$AC$3*24/$AC$2</f>
        <v>0</v>
      </c>
      <c r="AG98" s="73">
        <f>'Electricity demand (power, aver'!AG98*$AC$1*$AC$3*24/$AC$2</f>
        <v>0</v>
      </c>
      <c r="AH98" s="73">
        <f>'Electricity demand (power, aver'!AH98*$AC$1*$AC$3*24/$AC$2</f>
        <v>0</v>
      </c>
      <c r="AI98" s="73">
        <f>'Electricity demand (power, aver'!AI98*$AC$1*$AC$3*24/$AC$2</f>
        <v>0</v>
      </c>
      <c r="AJ98" s="73">
        <f>'Electricity demand (power, aver'!AJ98*$AC$1*$AC$3*24/$AC$2</f>
        <v>0</v>
      </c>
      <c r="AK98" s="73">
        <f>'Electricity demand (power, aver'!AK98*$AC$1*$AC$3*24/$AC$2</f>
        <v>0</v>
      </c>
      <c r="AL98" s="73">
        <f>'Electricity demand (power, aver'!AL98*$AC$1*$AC$3*24/$AC$2</f>
        <v>0</v>
      </c>
      <c r="AM98" s="73">
        <f>'Electricity demand (power, aver'!AM98*$AC$1*$AC$3*24/$AC$2</f>
        <v>0</v>
      </c>
      <c r="AN98" s="73">
        <f>'Electricity demand (power, aver'!AN98*$AC$1*$AC$3*24/$AC$2</f>
        <v>0</v>
      </c>
      <c r="AO98" s="73">
        <f>'Electricity demand (power, aver'!AO98*$AC$1*$AC$3*24/$AC$2</f>
        <v>0</v>
      </c>
      <c r="AP98" s="73">
        <f>'Electricity demand (power, aver'!AP98*$AC$1*$AC$3*24/$AC$2</f>
        <v>0</v>
      </c>
      <c r="AQ98" s="73">
        <f>'Electricity demand (power, aver'!AQ98*$AC$1*$AC$3*24/$AC$2</f>
        <v>0</v>
      </c>
      <c r="AR98" s="73">
        <f>'Electricity demand (power, aver'!AR98*$AC$1*$AC$3*24/$AC$2</f>
        <v>0</v>
      </c>
      <c r="AS98" s="73">
        <f>'Electricity demand (power, aver'!AS98*$AC$1*$AC$3*24/$AC$2</f>
        <v>0</v>
      </c>
      <c r="AT98" s="73">
        <f>'Electricity demand (power, aver'!AT98*$AC$1*$AC$3*24/$AC$2</f>
        <v>572.1301742</v>
      </c>
      <c r="AU98" s="73">
        <f>'Electricity demand (power, aver'!AU98*$AC$1*$AC$3*24/$AC$2</f>
        <v>651.0521018</v>
      </c>
      <c r="AV98" s="73">
        <f>'Electricity demand (power, aver'!AV98*$AC$1*$AC$3*24/$AC$2</f>
        <v>815.1474154</v>
      </c>
      <c r="AW98" s="73">
        <f>'Electricity demand (power, aver'!AW98*$AC$1*$AC$3*24/$AC$2</f>
        <v>1149.738062</v>
      </c>
      <c r="AX98" s="73">
        <f>'Electricity demand (power, aver'!AX98*$AC$1*$AC$3*24/$AC$2</f>
        <v>1805.59766</v>
      </c>
      <c r="AY98" s="73">
        <f>'Electricity demand (power, aver'!AY98*$AC$1*$AC$3*24/$AC$2</f>
        <v>2997.279396</v>
      </c>
      <c r="AZ98" s="73">
        <f>'Electricity demand (power, aver'!AZ98*$AC$1*$AC$3*24/$AC$2</f>
        <v>4891.298508</v>
      </c>
      <c r="BA98" s="73">
        <f>'Electricity demand (power, aver'!BA98*$AC$1*$AC$3*24/$AC$2</f>
        <v>7343.453395</v>
      </c>
      <c r="BB98" s="73">
        <f>'Electricity demand (power, aver'!BB98*$AC$1*$AC$3*24/$AC$2</f>
        <v>9795.608281</v>
      </c>
      <c r="BC98" s="73">
        <f>'Electricity demand (power, aver'!BC98*$AC$1*$AC$3*24/$AC$2</f>
        <v>11689.62739</v>
      </c>
      <c r="BD98" s="74">
        <f>'Electricity demand (power, aver'!BD98*$AC$1*$AC$3*24/$AC$2</f>
        <v>12881.30913</v>
      </c>
      <c r="BE98" s="3"/>
      <c r="BF98" s="3"/>
      <c r="BG98" s="3"/>
      <c r="BH98" s="3"/>
      <c r="BI98" s="3"/>
      <c r="BJ98" s="3"/>
      <c r="BK98" s="3"/>
      <c r="BL98" s="3"/>
      <c r="BM98" s="3"/>
      <c r="BN98" s="3"/>
    </row>
    <row r="99">
      <c r="A99" s="75"/>
      <c r="D99" s="77" t="s">
        <v>56</v>
      </c>
      <c r="E99" s="76" t="s">
        <v>57</v>
      </c>
      <c r="F99" s="73">
        <f>'Electricity demand (power, aver'!F99*$AC$1*$AC$3*24/$AC$2</f>
        <v>0</v>
      </c>
      <c r="G99" s="73">
        <f>'Electricity demand (power, aver'!G99*$AC$1*$AC$3*24/$AC$2</f>
        <v>0</v>
      </c>
      <c r="H99" s="73">
        <f>'Electricity demand (power, aver'!H99*$AC$1*$AC$3*24/$AC$2</f>
        <v>0</v>
      </c>
      <c r="I99" s="73">
        <f>'Electricity demand (power, aver'!I99*$AC$1*$AC$3*24/$AC$2</f>
        <v>0</v>
      </c>
      <c r="J99" s="73">
        <f>'Electricity demand (power, aver'!J99*$AC$1*$AC$3*24/$AC$2</f>
        <v>0</v>
      </c>
      <c r="K99" s="73">
        <f>'Electricity demand (power, aver'!K99*$AC$1*$AC$3*24/$AC$2</f>
        <v>0</v>
      </c>
      <c r="L99" s="73">
        <f>'Electricity demand (power, aver'!L99*$AC$1*$AC$3*24/$AC$2</f>
        <v>0</v>
      </c>
      <c r="M99" s="73">
        <f>'Electricity demand (power, aver'!M99*$AC$1*$AC$3*24/$AC$2</f>
        <v>0</v>
      </c>
      <c r="N99" s="73">
        <f>'Electricity demand (power, aver'!N99*$AC$1*$AC$3*24/$AC$2</f>
        <v>0</v>
      </c>
      <c r="O99" s="73">
        <f>'Electricity demand (power, aver'!O99*$AC$1*$AC$3*24/$AC$2</f>
        <v>0</v>
      </c>
      <c r="P99" s="73">
        <f>'Electricity demand (power, aver'!P99*$AC$1*$AC$3*24/$AC$2</f>
        <v>0</v>
      </c>
      <c r="Q99" s="73">
        <f>'Electricity demand (power, aver'!Q99*$AC$1*$AC$3*24/$AC$2</f>
        <v>0</v>
      </c>
      <c r="R99" s="73">
        <f>'Electricity demand (power, aver'!R99*$AC$1*$AC$3*24/$AC$2</f>
        <v>0</v>
      </c>
      <c r="S99" s="73">
        <f>'Electricity demand (power, aver'!S99*$AC$1*$AC$3*24/$AC$2</f>
        <v>0</v>
      </c>
      <c r="T99" s="73">
        <f>'Electricity demand (power, aver'!T99*$AC$1*$AC$3*24/$AC$2</f>
        <v>0</v>
      </c>
      <c r="U99" s="73">
        <f>'Electricity demand (power, aver'!U99*$AC$1*$AC$3*24/$AC$2</f>
        <v>0</v>
      </c>
      <c r="V99" s="73">
        <f>'Electricity demand (power, aver'!V99*$AC$1*$AC$3*24/$AC$2</f>
        <v>0</v>
      </c>
      <c r="W99" s="73">
        <f>'Electricity demand (power, aver'!W99*$AC$1*$AC$3*24/$AC$2</f>
        <v>0</v>
      </c>
      <c r="X99" s="73">
        <f>'Electricity demand (power, aver'!X99*$AC$1*$AC$3*24/$AC$2</f>
        <v>0</v>
      </c>
      <c r="Y99" s="73">
        <f>'Electricity demand (power, aver'!Y99*$AC$1*$AC$3*24/$AC$2</f>
        <v>0</v>
      </c>
      <c r="Z99" s="73">
        <f>'Electricity demand (power, aver'!Z99*$AC$1*$AC$3*24/$AC$2</f>
        <v>0</v>
      </c>
      <c r="AA99" s="73">
        <f>'Electricity demand (power, aver'!AA99*$AC$1*$AC$3*24/$AC$2</f>
        <v>0</v>
      </c>
      <c r="AB99" s="73">
        <f>'Electricity demand (power, aver'!AB99*$AC$1*$AC$3*24/$AC$2</f>
        <v>0</v>
      </c>
      <c r="AC99" s="73">
        <f>'Electricity demand (power, aver'!AC99*$AC$1*$AC$3*24/$AC$2</f>
        <v>0</v>
      </c>
      <c r="AD99" s="73">
        <f>'Electricity demand (power, aver'!AD99*$AC$1*$AC$3*24/$AC$2</f>
        <v>0</v>
      </c>
      <c r="AE99" s="73">
        <f>'Electricity demand (power, aver'!AE99*$AC$1*$AC$3*24/$AC$2</f>
        <v>0</v>
      </c>
      <c r="AF99" s="73">
        <f>'Electricity demand (power, aver'!AF99*$AC$1*$AC$3*24/$AC$2</f>
        <v>0</v>
      </c>
      <c r="AG99" s="73">
        <f>'Electricity demand (power, aver'!AG99*$AC$1*$AC$3*24/$AC$2</f>
        <v>0</v>
      </c>
      <c r="AH99" s="73">
        <f>'Electricity demand (power, aver'!AH99*$AC$1*$AC$3*24/$AC$2</f>
        <v>0</v>
      </c>
      <c r="AI99" s="73">
        <f>'Electricity demand (power, aver'!AI99*$AC$1*$AC$3*24/$AC$2</f>
        <v>0</v>
      </c>
      <c r="AJ99" s="73">
        <f>'Electricity demand (power, aver'!AJ99*$AC$1*$AC$3*24/$AC$2</f>
        <v>0</v>
      </c>
      <c r="AK99" s="73">
        <f>'Electricity demand (power, aver'!AK99*$AC$1*$AC$3*24/$AC$2</f>
        <v>0</v>
      </c>
      <c r="AL99" s="73">
        <f>'Electricity demand (power, aver'!AL99*$AC$1*$AC$3*24/$AC$2</f>
        <v>0</v>
      </c>
      <c r="AM99" s="73">
        <f>'Electricity demand (power, aver'!AM99*$AC$1*$AC$3*24/$AC$2</f>
        <v>0</v>
      </c>
      <c r="AN99" s="73">
        <f>'Electricity demand (power, aver'!AN99*$AC$1*$AC$3*24/$AC$2</f>
        <v>0</v>
      </c>
      <c r="AO99" s="73">
        <f>'Electricity demand (power, aver'!AO99*$AC$1*$AC$3*24/$AC$2</f>
        <v>528.5690949</v>
      </c>
      <c r="AP99" s="73">
        <f>'Electricity demand (power, aver'!AP99*$AC$1*$AC$3*24/$AC$2</f>
        <v>559.3678959</v>
      </c>
      <c r="AQ99" s="73">
        <f>'Electricity demand (power, aver'!AQ99*$AC$1*$AC$3*24/$AC$2</f>
        <v>623.4050915</v>
      </c>
      <c r="AR99" s="73">
        <f>'Electricity demand (power, aver'!AR99*$AC$1*$AC$3*24/$AC$2</f>
        <v>753.977051</v>
      </c>
      <c r="AS99" s="73">
        <f>'Electricity demand (power, aver'!AS99*$AC$1*$AC$3*24/$AC$2</f>
        <v>1009.92226</v>
      </c>
      <c r="AT99" s="73">
        <f>'Electricity demand (power, aver'!AT99*$AC$1*$AC$3*24/$AC$2</f>
        <v>1474.968791</v>
      </c>
      <c r="AU99" s="73">
        <f>'Electricity demand (power, aver'!AU99*$AC$1*$AC$3*24/$AC$2</f>
        <v>2214.098201</v>
      </c>
      <c r="AV99" s="73">
        <f>'Electricity demand (power, aver'!AV99*$AC$1*$AC$3*24/$AC$2</f>
        <v>3171.036693</v>
      </c>
      <c r="AW99" s="73">
        <f>'Electricity demand (power, aver'!AW99*$AC$1*$AC$3*24/$AC$2</f>
        <v>4127.975185</v>
      </c>
      <c r="AX99" s="73">
        <f>'Electricity demand (power, aver'!AX99*$AC$1*$AC$3*24/$AC$2</f>
        <v>4867.104595</v>
      </c>
      <c r="AY99" s="73">
        <f>'Electricity demand (power, aver'!AY99*$AC$1*$AC$3*24/$AC$2</f>
        <v>5332.151126</v>
      </c>
      <c r="AZ99" s="73">
        <f>'Electricity demand (power, aver'!AZ99*$AC$1*$AC$3*24/$AC$2</f>
        <v>5588.096335</v>
      </c>
      <c r="BA99" s="73">
        <f>'Electricity demand (power, aver'!BA99*$AC$1*$AC$3*24/$AC$2</f>
        <v>5718.668295</v>
      </c>
      <c r="BB99" s="73">
        <f>'Electricity demand (power, aver'!BB99*$AC$1*$AC$3*24/$AC$2</f>
        <v>5782.70549</v>
      </c>
      <c r="BC99" s="73">
        <f>'Electricity demand (power, aver'!BC99*$AC$1*$AC$3*24/$AC$2</f>
        <v>5813.504291</v>
      </c>
      <c r="BD99" s="74">
        <f>'Electricity demand (power, aver'!BD99*$AC$1*$AC$3*24/$AC$2</f>
        <v>5828.17786</v>
      </c>
      <c r="BE99" s="3"/>
      <c r="BF99" s="3"/>
      <c r="BG99" s="3"/>
      <c r="BH99" s="3"/>
      <c r="BI99" s="3"/>
      <c r="BJ99" s="3"/>
      <c r="BK99" s="3"/>
      <c r="BL99" s="3"/>
      <c r="BM99" s="3"/>
      <c r="BN99" s="3"/>
    </row>
    <row r="100">
      <c r="A100" s="75"/>
      <c r="E100" s="76" t="s">
        <v>56</v>
      </c>
      <c r="F100" s="73">
        <f>'Electricity demand (power, aver'!F100*$AC$1*$AC$3*24/$AC$2</f>
        <v>0</v>
      </c>
      <c r="G100" s="73">
        <f>'Electricity demand (power, aver'!G100*$AC$1*$AC$3*24/$AC$2</f>
        <v>0</v>
      </c>
      <c r="H100" s="73">
        <f>'Electricity demand (power, aver'!H100*$AC$1*$AC$3*24/$AC$2</f>
        <v>0</v>
      </c>
      <c r="I100" s="73">
        <f>'Electricity demand (power, aver'!I100*$AC$1*$AC$3*24/$AC$2</f>
        <v>0</v>
      </c>
      <c r="J100" s="73">
        <f>'Electricity demand (power, aver'!J100*$AC$1*$AC$3*24/$AC$2</f>
        <v>0</v>
      </c>
      <c r="K100" s="73">
        <f>'Electricity demand (power, aver'!K100*$AC$1*$AC$3*24/$AC$2</f>
        <v>0</v>
      </c>
      <c r="L100" s="73">
        <f>'Electricity demand (power, aver'!L100*$AC$1*$AC$3*24/$AC$2</f>
        <v>0</v>
      </c>
      <c r="M100" s="73">
        <f>'Electricity demand (power, aver'!M100*$AC$1*$AC$3*24/$AC$2</f>
        <v>0</v>
      </c>
      <c r="N100" s="73">
        <f>'Electricity demand (power, aver'!N100*$AC$1*$AC$3*24/$AC$2</f>
        <v>0</v>
      </c>
      <c r="O100" s="73">
        <f>'Electricity demand (power, aver'!O100*$AC$1*$AC$3*24/$AC$2</f>
        <v>0</v>
      </c>
      <c r="P100" s="73">
        <f>'Electricity demand (power, aver'!P100*$AC$1*$AC$3*24/$AC$2</f>
        <v>0</v>
      </c>
      <c r="Q100" s="73">
        <f>'Electricity demand (power, aver'!Q100*$AC$1*$AC$3*24/$AC$2</f>
        <v>0</v>
      </c>
      <c r="R100" s="73">
        <f>'Electricity demand (power, aver'!R100*$AC$1*$AC$3*24/$AC$2</f>
        <v>0</v>
      </c>
      <c r="S100" s="73">
        <f>'Electricity demand (power, aver'!S100*$AC$1*$AC$3*24/$AC$2</f>
        <v>0</v>
      </c>
      <c r="T100" s="73">
        <f>'Electricity demand (power, aver'!T100*$AC$1*$AC$3*24/$AC$2</f>
        <v>0</v>
      </c>
      <c r="U100" s="73">
        <f>'Electricity demand (power, aver'!U100*$AC$1*$AC$3*24/$AC$2</f>
        <v>0</v>
      </c>
      <c r="V100" s="73">
        <f>'Electricity demand (power, aver'!V100*$AC$1*$AC$3*24/$AC$2</f>
        <v>0</v>
      </c>
      <c r="W100" s="73">
        <f>'Electricity demand (power, aver'!W100*$AC$1*$AC$3*24/$AC$2</f>
        <v>0</v>
      </c>
      <c r="X100" s="73">
        <f>'Electricity demand (power, aver'!X100*$AC$1*$AC$3*24/$AC$2</f>
        <v>0</v>
      </c>
      <c r="Y100" s="73">
        <f>'Electricity demand (power, aver'!Y100*$AC$1*$AC$3*24/$AC$2</f>
        <v>0</v>
      </c>
      <c r="Z100" s="73">
        <f>'Electricity demand (power, aver'!Z100*$AC$1*$AC$3*24/$AC$2</f>
        <v>0</v>
      </c>
      <c r="AA100" s="73">
        <f>'Electricity demand (power, aver'!AA100*$AC$1*$AC$3*24/$AC$2</f>
        <v>0</v>
      </c>
      <c r="AB100" s="73">
        <f>'Electricity demand (power, aver'!AB100*$AC$1*$AC$3*24/$AC$2</f>
        <v>0</v>
      </c>
      <c r="AC100" s="73">
        <f>'Electricity demand (power, aver'!AC100*$AC$1*$AC$3*24/$AC$2</f>
        <v>0</v>
      </c>
      <c r="AD100" s="73">
        <f>'Electricity demand (power, aver'!AD100*$AC$1*$AC$3*24/$AC$2</f>
        <v>0</v>
      </c>
      <c r="AE100" s="73">
        <f>'Electricity demand (power, aver'!AE100*$AC$1*$AC$3*24/$AC$2</f>
        <v>0</v>
      </c>
      <c r="AF100" s="73">
        <f>'Electricity demand (power, aver'!AF100*$AC$1*$AC$3*24/$AC$2</f>
        <v>0</v>
      </c>
      <c r="AG100" s="73">
        <f>'Electricity demand (power, aver'!AG100*$AC$1*$AC$3*24/$AC$2</f>
        <v>0</v>
      </c>
      <c r="AH100" s="73">
        <f>'Electricity demand (power, aver'!AH100*$AC$1*$AC$3*24/$AC$2</f>
        <v>0</v>
      </c>
      <c r="AI100" s="73">
        <f>'Electricity demand (power, aver'!AI100*$AC$1*$AC$3*24/$AC$2</f>
        <v>0</v>
      </c>
      <c r="AJ100" s="73">
        <f>'Electricity demand (power, aver'!AJ100*$AC$1*$AC$3*24/$AC$2</f>
        <v>0</v>
      </c>
      <c r="AK100" s="73">
        <f>'Electricity demand (power, aver'!AK100*$AC$1*$AC$3*24/$AC$2</f>
        <v>0</v>
      </c>
      <c r="AL100" s="73">
        <f>'Electricity demand (power, aver'!AL100*$AC$1*$AC$3*24/$AC$2</f>
        <v>0</v>
      </c>
      <c r="AM100" s="73">
        <f>'Electricity demand (power, aver'!AM100*$AC$1*$AC$3*24/$AC$2</f>
        <v>0</v>
      </c>
      <c r="AN100" s="73">
        <f>'Electricity demand (power, aver'!AN100*$AC$1*$AC$3*24/$AC$2</f>
        <v>0</v>
      </c>
      <c r="AO100" s="73">
        <f>'Electricity demand (power, aver'!AO100*$AC$1*$AC$3*24/$AC$2</f>
        <v>541.6374187</v>
      </c>
      <c r="AP100" s="73">
        <f>'Electricity demand (power, aver'!AP100*$AC$1*$AC$3*24/$AC$2</f>
        <v>586.8731577</v>
      </c>
      <c r="AQ100" s="73">
        <f>'Electricity demand (power, aver'!AQ100*$AC$1*$AC$3*24/$AC$2</f>
        <v>680.9277887</v>
      </c>
      <c r="AR100" s="73">
        <f>'Electricity demand (power, aver'!AR100*$AC$1*$AC$3*24/$AC$2</f>
        <v>872.7053542</v>
      </c>
      <c r="AS100" s="73">
        <f>'Electricity demand (power, aver'!AS100*$AC$1*$AC$3*24/$AC$2</f>
        <v>1248.62488</v>
      </c>
      <c r="AT100" s="73">
        <f>'Electricity demand (power, aver'!AT100*$AC$1*$AC$3*24/$AC$2</f>
        <v>1931.661973</v>
      </c>
      <c r="AU100" s="73">
        <f>'Electricity demand (power, aver'!AU100*$AC$1*$AC$3*24/$AC$2</f>
        <v>3017.258293</v>
      </c>
      <c r="AV100" s="73">
        <f>'Electricity demand (power, aver'!AV100*$AC$1*$AC$3*24/$AC$2</f>
        <v>4422.761704</v>
      </c>
      <c r="AW100" s="73">
        <f>'Electricity demand (power, aver'!AW100*$AC$1*$AC$3*24/$AC$2</f>
        <v>5828.265114</v>
      </c>
      <c r="AX100" s="73">
        <f>'Electricity demand (power, aver'!AX100*$AC$1*$AC$3*24/$AC$2</f>
        <v>6913.861435</v>
      </c>
      <c r="AY100" s="73">
        <f>'Electricity demand (power, aver'!AY100*$AC$1*$AC$3*24/$AC$2</f>
        <v>7596.898527</v>
      </c>
      <c r="AZ100" s="73">
        <f>'Electricity demand (power, aver'!AZ100*$AC$1*$AC$3*24/$AC$2</f>
        <v>7972.818053</v>
      </c>
      <c r="BA100" s="73">
        <f>'Electricity demand (power, aver'!BA100*$AC$1*$AC$3*24/$AC$2</f>
        <v>8164.595618</v>
      </c>
      <c r="BB100" s="73">
        <f>'Electricity demand (power, aver'!BB100*$AC$1*$AC$3*24/$AC$2</f>
        <v>8258.650249</v>
      </c>
      <c r="BC100" s="73">
        <f>'Electricity demand (power, aver'!BC100*$AC$1*$AC$3*24/$AC$2</f>
        <v>8303.885988</v>
      </c>
      <c r="BD100" s="74">
        <f>'Electricity demand (power, aver'!BD100*$AC$1*$AC$3*24/$AC$2</f>
        <v>8325.437792</v>
      </c>
      <c r="BE100" s="3"/>
      <c r="BF100" s="3"/>
      <c r="BG100" s="3"/>
      <c r="BH100" s="3"/>
      <c r="BI100" s="3"/>
      <c r="BJ100" s="3"/>
      <c r="BK100" s="3"/>
      <c r="BL100" s="3"/>
      <c r="BM100" s="3"/>
      <c r="BN100" s="3"/>
    </row>
    <row r="101">
      <c r="A101" s="75"/>
      <c r="E101" s="76" t="s">
        <v>55</v>
      </c>
      <c r="F101" s="73">
        <f>'Electricity demand (power, aver'!F101*$AC$1*$AC$3*24/$AC$2</f>
        <v>0</v>
      </c>
      <c r="G101" s="73">
        <f>'Electricity demand (power, aver'!G101*$AC$1*$AC$3*24/$AC$2</f>
        <v>0</v>
      </c>
      <c r="H101" s="73">
        <f>'Electricity demand (power, aver'!H101*$AC$1*$AC$3*24/$AC$2</f>
        <v>0</v>
      </c>
      <c r="I101" s="73">
        <f>'Electricity demand (power, aver'!I101*$AC$1*$AC$3*24/$AC$2</f>
        <v>0</v>
      </c>
      <c r="J101" s="73">
        <f>'Electricity demand (power, aver'!J101*$AC$1*$AC$3*24/$AC$2</f>
        <v>0</v>
      </c>
      <c r="K101" s="73">
        <f>'Electricity demand (power, aver'!K101*$AC$1*$AC$3*24/$AC$2</f>
        <v>0</v>
      </c>
      <c r="L101" s="73">
        <f>'Electricity demand (power, aver'!L101*$AC$1*$AC$3*24/$AC$2</f>
        <v>0</v>
      </c>
      <c r="M101" s="73">
        <f>'Electricity demand (power, aver'!M101*$AC$1*$AC$3*24/$AC$2</f>
        <v>0</v>
      </c>
      <c r="N101" s="73">
        <f>'Electricity demand (power, aver'!N101*$AC$1*$AC$3*24/$AC$2</f>
        <v>0</v>
      </c>
      <c r="O101" s="73">
        <f>'Electricity demand (power, aver'!O101*$AC$1*$AC$3*24/$AC$2</f>
        <v>0</v>
      </c>
      <c r="P101" s="73">
        <f>'Electricity demand (power, aver'!P101*$AC$1*$AC$3*24/$AC$2</f>
        <v>0</v>
      </c>
      <c r="Q101" s="73">
        <f>'Electricity demand (power, aver'!Q101*$AC$1*$AC$3*24/$AC$2</f>
        <v>0</v>
      </c>
      <c r="R101" s="73">
        <f>'Electricity demand (power, aver'!R101*$AC$1*$AC$3*24/$AC$2</f>
        <v>0</v>
      </c>
      <c r="S101" s="73">
        <f>'Electricity demand (power, aver'!S101*$AC$1*$AC$3*24/$AC$2</f>
        <v>0</v>
      </c>
      <c r="T101" s="73">
        <f>'Electricity demand (power, aver'!T101*$AC$1*$AC$3*24/$AC$2</f>
        <v>0</v>
      </c>
      <c r="U101" s="73">
        <f>'Electricity demand (power, aver'!U101*$AC$1*$AC$3*24/$AC$2</f>
        <v>0</v>
      </c>
      <c r="V101" s="73">
        <f>'Electricity demand (power, aver'!V101*$AC$1*$AC$3*24/$AC$2</f>
        <v>0</v>
      </c>
      <c r="W101" s="73">
        <f>'Electricity demand (power, aver'!W101*$AC$1*$AC$3*24/$AC$2</f>
        <v>0</v>
      </c>
      <c r="X101" s="73">
        <f>'Electricity demand (power, aver'!X101*$AC$1*$AC$3*24/$AC$2</f>
        <v>0</v>
      </c>
      <c r="Y101" s="73">
        <f>'Electricity demand (power, aver'!Y101*$AC$1*$AC$3*24/$AC$2</f>
        <v>0</v>
      </c>
      <c r="Z101" s="73">
        <f>'Electricity demand (power, aver'!Z101*$AC$1*$AC$3*24/$AC$2</f>
        <v>0</v>
      </c>
      <c r="AA101" s="73">
        <f>'Electricity demand (power, aver'!AA101*$AC$1*$AC$3*24/$AC$2</f>
        <v>0</v>
      </c>
      <c r="AB101" s="73">
        <f>'Electricity demand (power, aver'!AB101*$AC$1*$AC$3*24/$AC$2</f>
        <v>0</v>
      </c>
      <c r="AC101" s="73">
        <f>'Electricity demand (power, aver'!AC101*$AC$1*$AC$3*24/$AC$2</f>
        <v>0</v>
      </c>
      <c r="AD101" s="73">
        <f>'Electricity demand (power, aver'!AD101*$AC$1*$AC$3*24/$AC$2</f>
        <v>0</v>
      </c>
      <c r="AE101" s="73">
        <f>'Electricity demand (power, aver'!AE101*$AC$1*$AC$3*24/$AC$2</f>
        <v>0</v>
      </c>
      <c r="AF101" s="73">
        <f>'Electricity demand (power, aver'!AF101*$AC$1*$AC$3*24/$AC$2</f>
        <v>0</v>
      </c>
      <c r="AG101" s="73">
        <f>'Electricity demand (power, aver'!AG101*$AC$1*$AC$3*24/$AC$2</f>
        <v>0</v>
      </c>
      <c r="AH101" s="73">
        <f>'Electricity demand (power, aver'!AH101*$AC$1*$AC$3*24/$AC$2</f>
        <v>0</v>
      </c>
      <c r="AI101" s="73">
        <f>'Electricity demand (power, aver'!AI101*$AC$1*$AC$3*24/$AC$2</f>
        <v>0</v>
      </c>
      <c r="AJ101" s="73">
        <f>'Electricity demand (power, aver'!AJ101*$AC$1*$AC$3*24/$AC$2</f>
        <v>0</v>
      </c>
      <c r="AK101" s="73">
        <f>'Electricity demand (power, aver'!AK101*$AC$1*$AC$3*24/$AC$2</f>
        <v>0</v>
      </c>
      <c r="AL101" s="73">
        <f>'Electricity demand (power, aver'!AL101*$AC$1*$AC$3*24/$AC$2</f>
        <v>0</v>
      </c>
      <c r="AM101" s="73">
        <f>'Electricity demand (power, aver'!AM101*$AC$1*$AC$3*24/$AC$2</f>
        <v>0</v>
      </c>
      <c r="AN101" s="73">
        <f>'Electricity demand (power, aver'!AN101*$AC$1*$AC$3*24/$AC$2</f>
        <v>0</v>
      </c>
      <c r="AO101" s="73">
        <f>'Electricity demand (power, aver'!AO101*$AC$1*$AC$3*24/$AC$2</f>
        <v>572.1301742</v>
      </c>
      <c r="AP101" s="73">
        <f>'Electricity demand (power, aver'!AP101*$AC$1*$AC$3*24/$AC$2</f>
        <v>651.0521018</v>
      </c>
      <c r="AQ101" s="73">
        <f>'Electricity demand (power, aver'!AQ101*$AC$1*$AC$3*24/$AC$2</f>
        <v>815.1474154</v>
      </c>
      <c r="AR101" s="73">
        <f>'Electricity demand (power, aver'!AR101*$AC$1*$AC$3*24/$AC$2</f>
        <v>1149.738062</v>
      </c>
      <c r="AS101" s="73">
        <f>'Electricity demand (power, aver'!AS101*$AC$1*$AC$3*24/$AC$2</f>
        <v>1805.59766</v>
      </c>
      <c r="AT101" s="73">
        <f>'Electricity demand (power, aver'!AT101*$AC$1*$AC$3*24/$AC$2</f>
        <v>2997.279396</v>
      </c>
      <c r="AU101" s="73">
        <f>'Electricity demand (power, aver'!AU101*$AC$1*$AC$3*24/$AC$2</f>
        <v>4891.298508</v>
      </c>
      <c r="AV101" s="73">
        <f>'Electricity demand (power, aver'!AV101*$AC$1*$AC$3*24/$AC$2</f>
        <v>7343.453395</v>
      </c>
      <c r="AW101" s="73">
        <f>'Electricity demand (power, aver'!AW101*$AC$1*$AC$3*24/$AC$2</f>
        <v>9795.608281</v>
      </c>
      <c r="AX101" s="73">
        <f>'Electricity demand (power, aver'!AX101*$AC$1*$AC$3*24/$AC$2</f>
        <v>11689.62739</v>
      </c>
      <c r="AY101" s="73">
        <f>'Electricity demand (power, aver'!AY101*$AC$1*$AC$3*24/$AC$2</f>
        <v>12881.30913</v>
      </c>
      <c r="AZ101" s="73">
        <f>'Electricity demand (power, aver'!AZ101*$AC$1*$AC$3*24/$AC$2</f>
        <v>13537.16873</v>
      </c>
      <c r="BA101" s="73">
        <f>'Electricity demand (power, aver'!BA101*$AC$1*$AC$3*24/$AC$2</f>
        <v>13871.75937</v>
      </c>
      <c r="BB101" s="73">
        <f>'Electricity demand (power, aver'!BB101*$AC$1*$AC$3*24/$AC$2</f>
        <v>14035.85469</v>
      </c>
      <c r="BC101" s="73">
        <f>'Electricity demand (power, aver'!BC101*$AC$1*$AC$3*24/$AC$2</f>
        <v>14114.77662</v>
      </c>
      <c r="BD101" s="74">
        <f>'Electricity demand (power, aver'!BD101*$AC$1*$AC$3*24/$AC$2</f>
        <v>14152.37763</v>
      </c>
      <c r="BE101" s="3"/>
      <c r="BF101" s="3"/>
      <c r="BG101" s="3"/>
      <c r="BH101" s="3"/>
      <c r="BI101" s="3"/>
      <c r="BJ101" s="3"/>
      <c r="BK101" s="3"/>
      <c r="BL101" s="3"/>
      <c r="BM101" s="3"/>
      <c r="BN101" s="3"/>
    </row>
    <row r="102">
      <c r="A102" s="75"/>
      <c r="D102" s="77" t="s">
        <v>55</v>
      </c>
      <c r="E102" s="76" t="s">
        <v>57</v>
      </c>
      <c r="F102" s="73">
        <f>'Electricity demand (power, aver'!F102*$AC$1*$AC$3*24/$AC$2</f>
        <v>0</v>
      </c>
      <c r="G102" s="73">
        <f>'Electricity demand (power, aver'!G102*$AC$1*$AC$3*24/$AC$2</f>
        <v>0</v>
      </c>
      <c r="H102" s="73">
        <f>'Electricity demand (power, aver'!H102*$AC$1*$AC$3*24/$AC$2</f>
        <v>0</v>
      </c>
      <c r="I102" s="73">
        <f>'Electricity demand (power, aver'!I102*$AC$1*$AC$3*24/$AC$2</f>
        <v>0</v>
      </c>
      <c r="J102" s="73">
        <f>'Electricity demand (power, aver'!J102*$AC$1*$AC$3*24/$AC$2</f>
        <v>0</v>
      </c>
      <c r="K102" s="73">
        <f>'Electricity demand (power, aver'!K102*$AC$1*$AC$3*24/$AC$2</f>
        <v>0</v>
      </c>
      <c r="L102" s="73">
        <f>'Electricity demand (power, aver'!L102*$AC$1*$AC$3*24/$AC$2</f>
        <v>0</v>
      </c>
      <c r="M102" s="73">
        <f>'Electricity demand (power, aver'!M102*$AC$1*$AC$3*24/$AC$2</f>
        <v>0</v>
      </c>
      <c r="N102" s="73">
        <f>'Electricity demand (power, aver'!N102*$AC$1*$AC$3*24/$AC$2</f>
        <v>0</v>
      </c>
      <c r="O102" s="73">
        <f>'Electricity demand (power, aver'!O102*$AC$1*$AC$3*24/$AC$2</f>
        <v>0</v>
      </c>
      <c r="P102" s="73">
        <f>'Electricity demand (power, aver'!P102*$AC$1*$AC$3*24/$AC$2</f>
        <v>0</v>
      </c>
      <c r="Q102" s="73">
        <f>'Electricity demand (power, aver'!Q102*$AC$1*$AC$3*24/$AC$2</f>
        <v>0</v>
      </c>
      <c r="R102" s="73">
        <f>'Electricity demand (power, aver'!R102*$AC$1*$AC$3*24/$AC$2</f>
        <v>0</v>
      </c>
      <c r="S102" s="73">
        <f>'Electricity demand (power, aver'!S102*$AC$1*$AC$3*24/$AC$2</f>
        <v>0</v>
      </c>
      <c r="T102" s="73">
        <f>'Electricity demand (power, aver'!T102*$AC$1*$AC$3*24/$AC$2</f>
        <v>0</v>
      </c>
      <c r="U102" s="73">
        <f>'Electricity demand (power, aver'!U102*$AC$1*$AC$3*24/$AC$2</f>
        <v>0</v>
      </c>
      <c r="V102" s="73">
        <f>'Electricity demand (power, aver'!V102*$AC$1*$AC$3*24/$AC$2</f>
        <v>0</v>
      </c>
      <c r="W102" s="73">
        <f>'Electricity demand (power, aver'!W102*$AC$1*$AC$3*24/$AC$2</f>
        <v>0</v>
      </c>
      <c r="X102" s="73">
        <f>'Electricity demand (power, aver'!X102*$AC$1*$AC$3*24/$AC$2</f>
        <v>0</v>
      </c>
      <c r="Y102" s="73">
        <f>'Electricity demand (power, aver'!Y102*$AC$1*$AC$3*24/$AC$2</f>
        <v>0</v>
      </c>
      <c r="Z102" s="73">
        <f>'Electricity demand (power, aver'!Z102*$AC$1*$AC$3*24/$AC$2</f>
        <v>0</v>
      </c>
      <c r="AA102" s="73">
        <f>'Electricity demand (power, aver'!AA102*$AC$1*$AC$3*24/$AC$2</f>
        <v>0</v>
      </c>
      <c r="AB102" s="73">
        <f>'Electricity demand (power, aver'!AB102*$AC$1*$AC$3*24/$AC$2</f>
        <v>0</v>
      </c>
      <c r="AC102" s="73">
        <f>'Electricity demand (power, aver'!AC102*$AC$1*$AC$3*24/$AC$2</f>
        <v>0</v>
      </c>
      <c r="AD102" s="73">
        <f>'Electricity demand (power, aver'!AD102*$AC$1*$AC$3*24/$AC$2</f>
        <v>0</v>
      </c>
      <c r="AE102" s="73">
        <f>'Electricity demand (power, aver'!AE102*$AC$1*$AC$3*24/$AC$2</f>
        <v>0</v>
      </c>
      <c r="AF102" s="73">
        <f>'Electricity demand (power, aver'!AF102*$AC$1*$AC$3*24/$AC$2</f>
        <v>0</v>
      </c>
      <c r="AG102" s="73">
        <f>'Electricity demand (power, aver'!AG102*$AC$1*$AC$3*24/$AC$2</f>
        <v>0</v>
      </c>
      <c r="AH102" s="73">
        <f>'Electricity demand (power, aver'!AH102*$AC$1*$AC$3*24/$AC$2</f>
        <v>0</v>
      </c>
      <c r="AI102" s="73">
        <f>'Electricity demand (power, aver'!AI102*$AC$1*$AC$3*24/$AC$2</f>
        <v>0</v>
      </c>
      <c r="AJ102" s="73">
        <f>'Electricity demand (power, aver'!AJ102*$AC$1*$AC$3*24/$AC$2</f>
        <v>528.5690949</v>
      </c>
      <c r="AK102" s="73">
        <f>'Electricity demand (power, aver'!AK102*$AC$1*$AC$3*24/$AC$2</f>
        <v>559.3678959</v>
      </c>
      <c r="AL102" s="73">
        <f>'Electricity demand (power, aver'!AL102*$AC$1*$AC$3*24/$AC$2</f>
        <v>623.4050915</v>
      </c>
      <c r="AM102" s="73">
        <f>'Electricity demand (power, aver'!AM102*$AC$1*$AC$3*24/$AC$2</f>
        <v>753.977051</v>
      </c>
      <c r="AN102" s="73">
        <f>'Electricity demand (power, aver'!AN102*$AC$1*$AC$3*24/$AC$2</f>
        <v>1009.92226</v>
      </c>
      <c r="AO102" s="73">
        <f>'Electricity demand (power, aver'!AO102*$AC$1*$AC$3*24/$AC$2</f>
        <v>1474.968791</v>
      </c>
      <c r="AP102" s="73">
        <f>'Electricity demand (power, aver'!AP102*$AC$1*$AC$3*24/$AC$2</f>
        <v>2214.098201</v>
      </c>
      <c r="AQ102" s="73">
        <f>'Electricity demand (power, aver'!AQ102*$AC$1*$AC$3*24/$AC$2</f>
        <v>3171.036693</v>
      </c>
      <c r="AR102" s="73">
        <f>'Electricity demand (power, aver'!AR102*$AC$1*$AC$3*24/$AC$2</f>
        <v>4127.975185</v>
      </c>
      <c r="AS102" s="73">
        <f>'Electricity demand (power, aver'!AS102*$AC$1*$AC$3*24/$AC$2</f>
        <v>4867.104595</v>
      </c>
      <c r="AT102" s="73">
        <f>'Electricity demand (power, aver'!AT102*$AC$1*$AC$3*24/$AC$2</f>
        <v>5332.151126</v>
      </c>
      <c r="AU102" s="73">
        <f>'Electricity demand (power, aver'!AU102*$AC$1*$AC$3*24/$AC$2</f>
        <v>5588.096335</v>
      </c>
      <c r="AV102" s="73">
        <f>'Electricity demand (power, aver'!AV102*$AC$1*$AC$3*24/$AC$2</f>
        <v>5718.668295</v>
      </c>
      <c r="AW102" s="73">
        <f>'Electricity demand (power, aver'!AW102*$AC$1*$AC$3*24/$AC$2</f>
        <v>5782.70549</v>
      </c>
      <c r="AX102" s="73">
        <f>'Electricity demand (power, aver'!AX102*$AC$1*$AC$3*24/$AC$2</f>
        <v>5813.504291</v>
      </c>
      <c r="AY102" s="73">
        <f>'Electricity demand (power, aver'!AY102*$AC$1*$AC$3*24/$AC$2</f>
        <v>5828.17786</v>
      </c>
      <c r="AZ102" s="73">
        <f>'Electricity demand (power, aver'!AZ102*$AC$1*$AC$3*24/$AC$2</f>
        <v>5835.137386</v>
      </c>
      <c r="BA102" s="73">
        <f>'Electricity demand (power, aver'!BA102*$AC$1*$AC$3*24/$AC$2</f>
        <v>5838.431161</v>
      </c>
      <c r="BB102" s="73">
        <f>'Electricity demand (power, aver'!BB102*$AC$1*$AC$3*24/$AC$2</f>
        <v>5839.988445</v>
      </c>
      <c r="BC102" s="73">
        <f>'Electricity demand (power, aver'!BC102*$AC$1*$AC$3*24/$AC$2</f>
        <v>5840.724369</v>
      </c>
      <c r="BD102" s="74">
        <f>'Electricity demand (power, aver'!BD102*$AC$1*$AC$3*24/$AC$2</f>
        <v>5841.072066</v>
      </c>
      <c r="BE102" s="3"/>
      <c r="BF102" s="3"/>
      <c r="BG102" s="3"/>
      <c r="BH102" s="3"/>
      <c r="BI102" s="3"/>
      <c r="BJ102" s="3"/>
      <c r="BK102" s="3"/>
      <c r="BL102" s="3"/>
      <c r="BM102" s="3"/>
      <c r="BN102" s="3"/>
    </row>
    <row r="103">
      <c r="A103" s="75"/>
      <c r="E103" s="76" t="s">
        <v>56</v>
      </c>
      <c r="F103" s="73">
        <f>'Electricity demand (power, aver'!F103*$AC$1*$AC$3*24/$AC$2</f>
        <v>0</v>
      </c>
      <c r="G103" s="73">
        <f>'Electricity demand (power, aver'!G103*$AC$1*$AC$3*24/$AC$2</f>
        <v>0</v>
      </c>
      <c r="H103" s="73">
        <f>'Electricity demand (power, aver'!H103*$AC$1*$AC$3*24/$AC$2</f>
        <v>0</v>
      </c>
      <c r="I103" s="73">
        <f>'Electricity demand (power, aver'!I103*$AC$1*$AC$3*24/$AC$2</f>
        <v>0</v>
      </c>
      <c r="J103" s="73">
        <f>'Electricity demand (power, aver'!J103*$AC$1*$AC$3*24/$AC$2</f>
        <v>0</v>
      </c>
      <c r="K103" s="73">
        <f>'Electricity demand (power, aver'!K103*$AC$1*$AC$3*24/$AC$2</f>
        <v>0</v>
      </c>
      <c r="L103" s="73">
        <f>'Electricity demand (power, aver'!L103*$AC$1*$AC$3*24/$AC$2</f>
        <v>0</v>
      </c>
      <c r="M103" s="73">
        <f>'Electricity demand (power, aver'!M103*$AC$1*$AC$3*24/$AC$2</f>
        <v>0</v>
      </c>
      <c r="N103" s="73">
        <f>'Electricity demand (power, aver'!N103*$AC$1*$AC$3*24/$AC$2</f>
        <v>0</v>
      </c>
      <c r="O103" s="73">
        <f>'Electricity demand (power, aver'!O103*$AC$1*$AC$3*24/$AC$2</f>
        <v>0</v>
      </c>
      <c r="P103" s="73">
        <f>'Electricity demand (power, aver'!P103*$AC$1*$AC$3*24/$AC$2</f>
        <v>0</v>
      </c>
      <c r="Q103" s="73">
        <f>'Electricity demand (power, aver'!Q103*$AC$1*$AC$3*24/$AC$2</f>
        <v>0</v>
      </c>
      <c r="R103" s="73">
        <f>'Electricity demand (power, aver'!R103*$AC$1*$AC$3*24/$AC$2</f>
        <v>0</v>
      </c>
      <c r="S103" s="73">
        <f>'Electricity demand (power, aver'!S103*$AC$1*$AC$3*24/$AC$2</f>
        <v>0</v>
      </c>
      <c r="T103" s="73">
        <f>'Electricity demand (power, aver'!T103*$AC$1*$AC$3*24/$AC$2</f>
        <v>0</v>
      </c>
      <c r="U103" s="73">
        <f>'Electricity demand (power, aver'!U103*$AC$1*$AC$3*24/$AC$2</f>
        <v>0</v>
      </c>
      <c r="V103" s="73">
        <f>'Electricity demand (power, aver'!V103*$AC$1*$AC$3*24/$AC$2</f>
        <v>0</v>
      </c>
      <c r="W103" s="73">
        <f>'Electricity demand (power, aver'!W103*$AC$1*$AC$3*24/$AC$2</f>
        <v>0</v>
      </c>
      <c r="X103" s="73">
        <f>'Electricity demand (power, aver'!X103*$AC$1*$AC$3*24/$AC$2</f>
        <v>0</v>
      </c>
      <c r="Y103" s="73">
        <f>'Electricity demand (power, aver'!Y103*$AC$1*$AC$3*24/$AC$2</f>
        <v>0</v>
      </c>
      <c r="Z103" s="73">
        <f>'Electricity demand (power, aver'!Z103*$AC$1*$AC$3*24/$AC$2</f>
        <v>0</v>
      </c>
      <c r="AA103" s="73">
        <f>'Electricity demand (power, aver'!AA103*$AC$1*$AC$3*24/$AC$2</f>
        <v>0</v>
      </c>
      <c r="AB103" s="73">
        <f>'Electricity demand (power, aver'!AB103*$AC$1*$AC$3*24/$AC$2</f>
        <v>0</v>
      </c>
      <c r="AC103" s="73">
        <f>'Electricity demand (power, aver'!AC103*$AC$1*$AC$3*24/$AC$2</f>
        <v>0</v>
      </c>
      <c r="AD103" s="73">
        <f>'Electricity demand (power, aver'!AD103*$AC$1*$AC$3*24/$AC$2</f>
        <v>0</v>
      </c>
      <c r="AE103" s="73">
        <f>'Electricity demand (power, aver'!AE103*$AC$1*$AC$3*24/$AC$2</f>
        <v>0</v>
      </c>
      <c r="AF103" s="73">
        <f>'Electricity demand (power, aver'!AF103*$AC$1*$AC$3*24/$AC$2</f>
        <v>0</v>
      </c>
      <c r="AG103" s="73">
        <f>'Electricity demand (power, aver'!AG103*$AC$1*$AC$3*24/$AC$2</f>
        <v>0</v>
      </c>
      <c r="AH103" s="73">
        <f>'Electricity demand (power, aver'!AH103*$AC$1*$AC$3*24/$AC$2</f>
        <v>0</v>
      </c>
      <c r="AI103" s="73">
        <f>'Electricity demand (power, aver'!AI103*$AC$1*$AC$3*24/$AC$2</f>
        <v>0</v>
      </c>
      <c r="AJ103" s="73">
        <f>'Electricity demand (power, aver'!AJ103*$AC$1*$AC$3*24/$AC$2</f>
        <v>541.6374187</v>
      </c>
      <c r="AK103" s="73">
        <f>'Electricity demand (power, aver'!AK103*$AC$1*$AC$3*24/$AC$2</f>
        <v>586.8731577</v>
      </c>
      <c r="AL103" s="73">
        <f>'Electricity demand (power, aver'!AL103*$AC$1*$AC$3*24/$AC$2</f>
        <v>680.9277887</v>
      </c>
      <c r="AM103" s="73">
        <f>'Electricity demand (power, aver'!AM103*$AC$1*$AC$3*24/$AC$2</f>
        <v>872.7053542</v>
      </c>
      <c r="AN103" s="73">
        <f>'Electricity demand (power, aver'!AN103*$AC$1*$AC$3*24/$AC$2</f>
        <v>1248.62488</v>
      </c>
      <c r="AO103" s="73">
        <f>'Electricity demand (power, aver'!AO103*$AC$1*$AC$3*24/$AC$2</f>
        <v>1931.661973</v>
      </c>
      <c r="AP103" s="73">
        <f>'Electricity demand (power, aver'!AP103*$AC$1*$AC$3*24/$AC$2</f>
        <v>3017.258293</v>
      </c>
      <c r="AQ103" s="73">
        <f>'Electricity demand (power, aver'!AQ103*$AC$1*$AC$3*24/$AC$2</f>
        <v>4422.761704</v>
      </c>
      <c r="AR103" s="73">
        <f>'Electricity demand (power, aver'!AR103*$AC$1*$AC$3*24/$AC$2</f>
        <v>5828.265114</v>
      </c>
      <c r="AS103" s="73">
        <f>'Electricity demand (power, aver'!AS103*$AC$1*$AC$3*24/$AC$2</f>
        <v>6913.861435</v>
      </c>
      <c r="AT103" s="73">
        <f>'Electricity demand (power, aver'!AT103*$AC$1*$AC$3*24/$AC$2</f>
        <v>7596.898527</v>
      </c>
      <c r="AU103" s="73">
        <f>'Electricity demand (power, aver'!AU103*$AC$1*$AC$3*24/$AC$2</f>
        <v>7972.818053</v>
      </c>
      <c r="AV103" s="73">
        <f>'Electricity demand (power, aver'!AV103*$AC$1*$AC$3*24/$AC$2</f>
        <v>8164.595618</v>
      </c>
      <c r="AW103" s="73">
        <f>'Electricity demand (power, aver'!AW103*$AC$1*$AC$3*24/$AC$2</f>
        <v>8258.650249</v>
      </c>
      <c r="AX103" s="73">
        <f>'Electricity demand (power, aver'!AX103*$AC$1*$AC$3*24/$AC$2</f>
        <v>8303.885988</v>
      </c>
      <c r="AY103" s="73">
        <f>'Electricity demand (power, aver'!AY103*$AC$1*$AC$3*24/$AC$2</f>
        <v>8325.437792</v>
      </c>
      <c r="AZ103" s="73">
        <f>'Electricity demand (power, aver'!AZ103*$AC$1*$AC$3*24/$AC$2</f>
        <v>8335.659597</v>
      </c>
      <c r="BA103" s="73">
        <f>'Electricity demand (power, aver'!BA103*$AC$1*$AC$3*24/$AC$2</f>
        <v>8340.497328</v>
      </c>
      <c r="BB103" s="73">
        <f>'Electricity demand (power, aver'!BB103*$AC$1*$AC$3*24/$AC$2</f>
        <v>8342.784589</v>
      </c>
      <c r="BC103" s="73">
        <f>'Electricity demand (power, aver'!BC103*$AC$1*$AC$3*24/$AC$2</f>
        <v>8343.865478</v>
      </c>
      <c r="BD103" s="74">
        <f>'Electricity demand (power, aver'!BD103*$AC$1*$AC$3*24/$AC$2</f>
        <v>8344.376158</v>
      </c>
      <c r="BE103" s="3"/>
      <c r="BF103" s="3"/>
      <c r="BG103" s="3"/>
      <c r="BH103" s="3"/>
      <c r="BI103" s="3"/>
      <c r="BJ103" s="3"/>
      <c r="BK103" s="3"/>
      <c r="BL103" s="3"/>
      <c r="BM103" s="3"/>
      <c r="BN103" s="3"/>
    </row>
    <row r="104">
      <c r="A104" s="75"/>
      <c r="E104" s="76" t="s">
        <v>55</v>
      </c>
      <c r="F104" s="73">
        <f>'Electricity demand (power, aver'!F104*$AC$1*$AC$3*24/$AC$2</f>
        <v>0</v>
      </c>
      <c r="G104" s="73">
        <f>'Electricity demand (power, aver'!G104*$AC$1*$AC$3*24/$AC$2</f>
        <v>0</v>
      </c>
      <c r="H104" s="73">
        <f>'Electricity demand (power, aver'!H104*$AC$1*$AC$3*24/$AC$2</f>
        <v>0</v>
      </c>
      <c r="I104" s="73">
        <f>'Electricity demand (power, aver'!I104*$AC$1*$AC$3*24/$AC$2</f>
        <v>0</v>
      </c>
      <c r="J104" s="73">
        <f>'Electricity demand (power, aver'!J104*$AC$1*$AC$3*24/$AC$2</f>
        <v>0</v>
      </c>
      <c r="K104" s="73">
        <f>'Electricity demand (power, aver'!K104*$AC$1*$AC$3*24/$AC$2</f>
        <v>0</v>
      </c>
      <c r="L104" s="73">
        <f>'Electricity demand (power, aver'!L104*$AC$1*$AC$3*24/$AC$2</f>
        <v>0</v>
      </c>
      <c r="M104" s="73">
        <f>'Electricity demand (power, aver'!M104*$AC$1*$AC$3*24/$AC$2</f>
        <v>0</v>
      </c>
      <c r="N104" s="73">
        <f>'Electricity demand (power, aver'!N104*$AC$1*$AC$3*24/$AC$2</f>
        <v>0</v>
      </c>
      <c r="O104" s="73">
        <f>'Electricity demand (power, aver'!O104*$AC$1*$AC$3*24/$AC$2</f>
        <v>0</v>
      </c>
      <c r="P104" s="73">
        <f>'Electricity demand (power, aver'!P104*$AC$1*$AC$3*24/$AC$2</f>
        <v>0</v>
      </c>
      <c r="Q104" s="73">
        <f>'Electricity demand (power, aver'!Q104*$AC$1*$AC$3*24/$AC$2</f>
        <v>0</v>
      </c>
      <c r="R104" s="73">
        <f>'Electricity demand (power, aver'!R104*$AC$1*$AC$3*24/$AC$2</f>
        <v>0</v>
      </c>
      <c r="S104" s="73">
        <f>'Electricity demand (power, aver'!S104*$AC$1*$AC$3*24/$AC$2</f>
        <v>0</v>
      </c>
      <c r="T104" s="73">
        <f>'Electricity demand (power, aver'!T104*$AC$1*$AC$3*24/$AC$2</f>
        <v>0</v>
      </c>
      <c r="U104" s="73">
        <f>'Electricity demand (power, aver'!U104*$AC$1*$AC$3*24/$AC$2</f>
        <v>0</v>
      </c>
      <c r="V104" s="73">
        <f>'Electricity demand (power, aver'!V104*$AC$1*$AC$3*24/$AC$2</f>
        <v>0</v>
      </c>
      <c r="W104" s="73">
        <f>'Electricity demand (power, aver'!W104*$AC$1*$AC$3*24/$AC$2</f>
        <v>0</v>
      </c>
      <c r="X104" s="73">
        <f>'Electricity demand (power, aver'!X104*$AC$1*$AC$3*24/$AC$2</f>
        <v>0</v>
      </c>
      <c r="Y104" s="73">
        <f>'Electricity demand (power, aver'!Y104*$AC$1*$AC$3*24/$AC$2</f>
        <v>0</v>
      </c>
      <c r="Z104" s="73">
        <f>'Electricity demand (power, aver'!Z104*$AC$1*$AC$3*24/$AC$2</f>
        <v>0</v>
      </c>
      <c r="AA104" s="73">
        <f>'Electricity demand (power, aver'!AA104*$AC$1*$AC$3*24/$AC$2</f>
        <v>0</v>
      </c>
      <c r="AB104" s="73">
        <f>'Electricity demand (power, aver'!AB104*$AC$1*$AC$3*24/$AC$2</f>
        <v>0</v>
      </c>
      <c r="AC104" s="73">
        <f>'Electricity demand (power, aver'!AC104*$AC$1*$AC$3*24/$AC$2</f>
        <v>0</v>
      </c>
      <c r="AD104" s="73">
        <f>'Electricity demand (power, aver'!AD104*$AC$1*$AC$3*24/$AC$2</f>
        <v>0</v>
      </c>
      <c r="AE104" s="73">
        <f>'Electricity demand (power, aver'!AE104*$AC$1*$AC$3*24/$AC$2</f>
        <v>0</v>
      </c>
      <c r="AF104" s="73">
        <f>'Electricity demand (power, aver'!AF104*$AC$1*$AC$3*24/$AC$2</f>
        <v>0</v>
      </c>
      <c r="AG104" s="73">
        <f>'Electricity demand (power, aver'!AG104*$AC$1*$AC$3*24/$AC$2</f>
        <v>0</v>
      </c>
      <c r="AH104" s="73">
        <f>'Electricity demand (power, aver'!AH104*$AC$1*$AC$3*24/$AC$2</f>
        <v>0</v>
      </c>
      <c r="AI104" s="73">
        <f>'Electricity demand (power, aver'!AI104*$AC$1*$AC$3*24/$AC$2</f>
        <v>0</v>
      </c>
      <c r="AJ104" s="73">
        <f>'Electricity demand (power, aver'!AJ104*$AC$1*$AC$3*24/$AC$2</f>
        <v>572.1301742</v>
      </c>
      <c r="AK104" s="73">
        <f>'Electricity demand (power, aver'!AK104*$AC$1*$AC$3*24/$AC$2</f>
        <v>651.0521018</v>
      </c>
      <c r="AL104" s="73">
        <f>'Electricity demand (power, aver'!AL104*$AC$1*$AC$3*24/$AC$2</f>
        <v>815.1474154</v>
      </c>
      <c r="AM104" s="73">
        <f>'Electricity demand (power, aver'!AM104*$AC$1*$AC$3*24/$AC$2</f>
        <v>1149.738062</v>
      </c>
      <c r="AN104" s="73">
        <f>'Electricity demand (power, aver'!AN104*$AC$1*$AC$3*24/$AC$2</f>
        <v>1805.59766</v>
      </c>
      <c r="AO104" s="73">
        <f>'Electricity demand (power, aver'!AO104*$AC$1*$AC$3*24/$AC$2</f>
        <v>2997.279396</v>
      </c>
      <c r="AP104" s="73">
        <f>'Electricity demand (power, aver'!AP104*$AC$1*$AC$3*24/$AC$2</f>
        <v>4891.298508</v>
      </c>
      <c r="AQ104" s="73">
        <f>'Electricity demand (power, aver'!AQ104*$AC$1*$AC$3*24/$AC$2</f>
        <v>7343.453395</v>
      </c>
      <c r="AR104" s="73">
        <f>'Electricity demand (power, aver'!AR104*$AC$1*$AC$3*24/$AC$2</f>
        <v>9795.608281</v>
      </c>
      <c r="AS104" s="73">
        <f>'Electricity demand (power, aver'!AS104*$AC$1*$AC$3*24/$AC$2</f>
        <v>11689.62739</v>
      </c>
      <c r="AT104" s="73">
        <f>'Electricity demand (power, aver'!AT104*$AC$1*$AC$3*24/$AC$2</f>
        <v>12881.30913</v>
      </c>
      <c r="AU104" s="73">
        <f>'Electricity demand (power, aver'!AU104*$AC$1*$AC$3*24/$AC$2</f>
        <v>13537.16873</v>
      </c>
      <c r="AV104" s="73">
        <f>'Electricity demand (power, aver'!AV104*$AC$1*$AC$3*24/$AC$2</f>
        <v>13871.75937</v>
      </c>
      <c r="AW104" s="73">
        <f>'Electricity demand (power, aver'!AW104*$AC$1*$AC$3*24/$AC$2</f>
        <v>14035.85469</v>
      </c>
      <c r="AX104" s="73">
        <f>'Electricity demand (power, aver'!AX104*$AC$1*$AC$3*24/$AC$2</f>
        <v>14114.77662</v>
      </c>
      <c r="AY104" s="73">
        <f>'Electricity demand (power, aver'!AY104*$AC$1*$AC$3*24/$AC$2</f>
        <v>14152.37763</v>
      </c>
      <c r="AZ104" s="73">
        <f>'Electricity demand (power, aver'!AZ104*$AC$1*$AC$3*24/$AC$2</f>
        <v>14170.21142</v>
      </c>
      <c r="BA104" s="73">
        <f>'Electricity demand (power, aver'!BA104*$AC$1*$AC$3*24/$AC$2</f>
        <v>14178.65172</v>
      </c>
      <c r="BB104" s="73">
        <f>'Electricity demand (power, aver'!BB104*$AC$1*$AC$3*24/$AC$2</f>
        <v>14182.64226</v>
      </c>
      <c r="BC104" s="73">
        <f>'Electricity demand (power, aver'!BC104*$AC$1*$AC$3*24/$AC$2</f>
        <v>14184.52807</v>
      </c>
      <c r="BD104" s="74">
        <f>'Electricity demand (power, aver'!BD104*$AC$1*$AC$3*24/$AC$2</f>
        <v>14185.41904</v>
      </c>
      <c r="BE104" s="3"/>
      <c r="BF104" s="3"/>
      <c r="BG104" s="3"/>
      <c r="BH104" s="3"/>
      <c r="BI104" s="3"/>
      <c r="BJ104" s="3"/>
      <c r="BK104" s="3"/>
      <c r="BL104" s="3"/>
      <c r="BM104" s="3"/>
      <c r="BN104" s="3"/>
    </row>
    <row r="105">
      <c r="A105" s="75"/>
      <c r="C105" s="77" t="s">
        <v>71</v>
      </c>
      <c r="D105" s="71" t="s">
        <v>57</v>
      </c>
      <c r="E105" s="76" t="s">
        <v>57</v>
      </c>
      <c r="F105" s="73">
        <f>'Electricity demand (power, aver'!F105*$AC$1*$AC$3*24/$AC$2</f>
        <v>0</v>
      </c>
      <c r="G105" s="73">
        <f>'Electricity demand (power, aver'!G105*$AC$1*$AC$3*24/$AC$2</f>
        <v>0</v>
      </c>
      <c r="H105" s="73">
        <f>'Electricity demand (power, aver'!H105*$AC$1*$AC$3*24/$AC$2</f>
        <v>0</v>
      </c>
      <c r="I105" s="73">
        <f>'Electricity demand (power, aver'!I105*$AC$1*$AC$3*24/$AC$2</f>
        <v>0</v>
      </c>
      <c r="J105" s="73">
        <f>'Electricity demand (power, aver'!J105*$AC$1*$AC$3*24/$AC$2</f>
        <v>0</v>
      </c>
      <c r="K105" s="73">
        <f>'Electricity demand (power, aver'!K105*$AC$1*$AC$3*24/$AC$2</f>
        <v>0</v>
      </c>
      <c r="L105" s="73">
        <f>'Electricity demand (power, aver'!L105*$AC$1*$AC$3*24/$AC$2</f>
        <v>0</v>
      </c>
      <c r="M105" s="73">
        <f>'Electricity demand (power, aver'!M105*$AC$1*$AC$3*24/$AC$2</f>
        <v>0</v>
      </c>
      <c r="N105" s="73">
        <f>'Electricity demand (power, aver'!N105*$AC$1*$AC$3*24/$AC$2</f>
        <v>0</v>
      </c>
      <c r="O105" s="73">
        <f>'Electricity demand (power, aver'!O105*$AC$1*$AC$3*24/$AC$2</f>
        <v>0</v>
      </c>
      <c r="P105" s="73">
        <f>'Electricity demand (power, aver'!P105*$AC$1*$AC$3*24/$AC$2</f>
        <v>0</v>
      </c>
      <c r="Q105" s="73">
        <f>'Electricity demand (power, aver'!Q105*$AC$1*$AC$3*24/$AC$2</f>
        <v>0</v>
      </c>
      <c r="R105" s="73">
        <f>'Electricity demand (power, aver'!R105*$AC$1*$AC$3*24/$AC$2</f>
        <v>0</v>
      </c>
      <c r="S105" s="73">
        <f>'Electricity demand (power, aver'!S105*$AC$1*$AC$3*24/$AC$2</f>
        <v>0</v>
      </c>
      <c r="T105" s="73">
        <f>'Electricity demand (power, aver'!T105*$AC$1*$AC$3*24/$AC$2</f>
        <v>0</v>
      </c>
      <c r="U105" s="73">
        <f>'Electricity demand (power, aver'!U105*$AC$1*$AC$3*24/$AC$2</f>
        <v>0</v>
      </c>
      <c r="V105" s="73">
        <f>'Electricity demand (power, aver'!V105*$AC$1*$AC$3*24/$AC$2</f>
        <v>0</v>
      </c>
      <c r="W105" s="73">
        <f>'Electricity demand (power, aver'!W105*$AC$1*$AC$3*24/$AC$2</f>
        <v>0</v>
      </c>
      <c r="X105" s="73">
        <f>'Electricity demand (power, aver'!X105*$AC$1*$AC$3*24/$AC$2</f>
        <v>0</v>
      </c>
      <c r="Y105" s="73">
        <f>'Electricity demand (power, aver'!Y105*$AC$1*$AC$3*24/$AC$2</f>
        <v>0</v>
      </c>
      <c r="Z105" s="73">
        <f>'Electricity demand (power, aver'!Z105*$AC$1*$AC$3*24/$AC$2</f>
        <v>0</v>
      </c>
      <c r="AA105" s="73">
        <f>'Electricity demand (power, aver'!AA105*$AC$1*$AC$3*24/$AC$2</f>
        <v>0</v>
      </c>
      <c r="AB105" s="73">
        <f>'Electricity demand (power, aver'!AB105*$AC$1*$AC$3*24/$AC$2</f>
        <v>0</v>
      </c>
      <c r="AC105" s="73">
        <f>'Electricity demand (power, aver'!AC105*$AC$1*$AC$3*24/$AC$2</f>
        <v>0</v>
      </c>
      <c r="AD105" s="73">
        <f>'Electricity demand (power, aver'!AD105*$AC$1*$AC$3*24/$AC$2</f>
        <v>0</v>
      </c>
      <c r="AE105" s="73">
        <f>'Electricity demand (power, aver'!AE105*$AC$1*$AC$3*24/$AC$2</f>
        <v>0</v>
      </c>
      <c r="AF105" s="73">
        <f>'Electricity demand (power, aver'!AF105*$AC$1*$AC$3*24/$AC$2</f>
        <v>0</v>
      </c>
      <c r="AG105" s="73">
        <f>'Electricity demand (power, aver'!AG105*$AC$1*$AC$3*24/$AC$2</f>
        <v>0</v>
      </c>
      <c r="AH105" s="73">
        <f>'Electricity demand (power, aver'!AH105*$AC$1*$AC$3*24/$AC$2</f>
        <v>0</v>
      </c>
      <c r="AI105" s="73">
        <f>'Electricity demand (power, aver'!AI105*$AC$1*$AC$3*24/$AC$2</f>
        <v>0</v>
      </c>
      <c r="AJ105" s="73">
        <f>'Electricity demand (power, aver'!AJ105*$AC$1*$AC$3*24/$AC$2</f>
        <v>0</v>
      </c>
      <c r="AK105" s="73">
        <f>'Electricity demand (power, aver'!AK105*$AC$1*$AC$3*24/$AC$2</f>
        <v>0</v>
      </c>
      <c r="AL105" s="73">
        <f>'Electricity demand (power, aver'!AL105*$AC$1*$AC$3*24/$AC$2</f>
        <v>0</v>
      </c>
      <c r="AM105" s="73">
        <f>'Electricity demand (power, aver'!AM105*$AC$1*$AC$3*24/$AC$2</f>
        <v>0</v>
      </c>
      <c r="AN105" s="73">
        <f>'Electricity demand (power, aver'!AN105*$AC$1*$AC$3*24/$AC$2</f>
        <v>0</v>
      </c>
      <c r="AO105" s="73">
        <f>'Electricity demand (power, aver'!AO105*$AC$1*$AC$3*24/$AC$2</f>
        <v>0</v>
      </c>
      <c r="AP105" s="73">
        <f>'Electricity demand (power, aver'!AP105*$AC$1*$AC$3*24/$AC$2</f>
        <v>0</v>
      </c>
      <c r="AQ105" s="73">
        <f>'Electricity demand (power, aver'!AQ105*$AC$1*$AC$3*24/$AC$2</f>
        <v>0</v>
      </c>
      <c r="AR105" s="73">
        <f>'Electricity demand (power, aver'!AR105*$AC$1*$AC$3*24/$AC$2</f>
        <v>0</v>
      </c>
      <c r="AS105" s="73">
        <f>'Electricity demand (power, aver'!AS105*$AC$1*$AC$3*24/$AC$2</f>
        <v>0</v>
      </c>
      <c r="AT105" s="73">
        <f>'Electricity demand (power, aver'!AT105*$AC$1*$AC$3*24/$AC$2</f>
        <v>753.977051</v>
      </c>
      <c r="AU105" s="73">
        <f>'Electricity demand (power, aver'!AU105*$AC$1*$AC$3*24/$AC$2</f>
        <v>1009.92226</v>
      </c>
      <c r="AV105" s="73">
        <f>'Electricity demand (power, aver'!AV105*$AC$1*$AC$3*24/$AC$2</f>
        <v>1474.968791</v>
      </c>
      <c r="AW105" s="73">
        <f>'Electricity demand (power, aver'!AW105*$AC$1*$AC$3*24/$AC$2</f>
        <v>2214.098201</v>
      </c>
      <c r="AX105" s="73">
        <f>'Electricity demand (power, aver'!AX105*$AC$1*$AC$3*24/$AC$2</f>
        <v>3171.036693</v>
      </c>
      <c r="AY105" s="73">
        <f>'Electricity demand (power, aver'!AY105*$AC$1*$AC$3*24/$AC$2</f>
        <v>4127.975185</v>
      </c>
      <c r="AZ105" s="73">
        <f>'Electricity demand (power, aver'!AZ105*$AC$1*$AC$3*24/$AC$2</f>
        <v>4867.104595</v>
      </c>
      <c r="BA105" s="73">
        <f>'Electricity demand (power, aver'!BA105*$AC$1*$AC$3*24/$AC$2</f>
        <v>5332.151126</v>
      </c>
      <c r="BB105" s="73">
        <f>'Electricity demand (power, aver'!BB105*$AC$1*$AC$3*24/$AC$2</f>
        <v>5588.096335</v>
      </c>
      <c r="BC105" s="73">
        <f>'Electricity demand (power, aver'!BC105*$AC$1*$AC$3*24/$AC$2</f>
        <v>5718.668295</v>
      </c>
      <c r="BD105" s="74">
        <f>'Electricity demand (power, aver'!BD105*$AC$1*$AC$3*24/$AC$2</f>
        <v>5782.70549</v>
      </c>
      <c r="BE105" s="3"/>
      <c r="BF105" s="3"/>
      <c r="BG105" s="3"/>
      <c r="BH105" s="3"/>
      <c r="BI105" s="3"/>
      <c r="BJ105" s="3"/>
      <c r="BK105" s="3"/>
      <c r="BL105" s="3"/>
      <c r="BM105" s="3"/>
      <c r="BN105" s="3"/>
    </row>
    <row r="106">
      <c r="A106" s="75"/>
      <c r="E106" s="76" t="s">
        <v>56</v>
      </c>
      <c r="F106" s="73">
        <f>'Electricity demand (power, aver'!F106*$AC$1*$AC$3*24/$AC$2</f>
        <v>0</v>
      </c>
      <c r="G106" s="73">
        <f>'Electricity demand (power, aver'!G106*$AC$1*$AC$3*24/$AC$2</f>
        <v>0</v>
      </c>
      <c r="H106" s="73">
        <f>'Electricity demand (power, aver'!H106*$AC$1*$AC$3*24/$AC$2</f>
        <v>0</v>
      </c>
      <c r="I106" s="73">
        <f>'Electricity demand (power, aver'!I106*$AC$1*$AC$3*24/$AC$2</f>
        <v>0</v>
      </c>
      <c r="J106" s="73">
        <f>'Electricity demand (power, aver'!J106*$AC$1*$AC$3*24/$AC$2</f>
        <v>0</v>
      </c>
      <c r="K106" s="73">
        <f>'Electricity demand (power, aver'!K106*$AC$1*$AC$3*24/$AC$2</f>
        <v>0</v>
      </c>
      <c r="L106" s="73">
        <f>'Electricity demand (power, aver'!L106*$AC$1*$AC$3*24/$AC$2</f>
        <v>0</v>
      </c>
      <c r="M106" s="73">
        <f>'Electricity demand (power, aver'!M106*$AC$1*$AC$3*24/$AC$2</f>
        <v>0</v>
      </c>
      <c r="N106" s="73">
        <f>'Electricity demand (power, aver'!N106*$AC$1*$AC$3*24/$AC$2</f>
        <v>0</v>
      </c>
      <c r="O106" s="73">
        <f>'Electricity demand (power, aver'!O106*$AC$1*$AC$3*24/$AC$2</f>
        <v>0</v>
      </c>
      <c r="P106" s="73">
        <f>'Electricity demand (power, aver'!P106*$AC$1*$AC$3*24/$AC$2</f>
        <v>0</v>
      </c>
      <c r="Q106" s="73">
        <f>'Electricity demand (power, aver'!Q106*$AC$1*$AC$3*24/$AC$2</f>
        <v>0</v>
      </c>
      <c r="R106" s="73">
        <f>'Electricity demand (power, aver'!R106*$AC$1*$AC$3*24/$AC$2</f>
        <v>0</v>
      </c>
      <c r="S106" s="73">
        <f>'Electricity demand (power, aver'!S106*$AC$1*$AC$3*24/$AC$2</f>
        <v>0</v>
      </c>
      <c r="T106" s="73">
        <f>'Electricity demand (power, aver'!T106*$AC$1*$AC$3*24/$AC$2</f>
        <v>0</v>
      </c>
      <c r="U106" s="73">
        <f>'Electricity demand (power, aver'!U106*$AC$1*$AC$3*24/$AC$2</f>
        <v>0</v>
      </c>
      <c r="V106" s="73">
        <f>'Electricity demand (power, aver'!V106*$AC$1*$AC$3*24/$AC$2</f>
        <v>0</v>
      </c>
      <c r="W106" s="73">
        <f>'Electricity demand (power, aver'!W106*$AC$1*$AC$3*24/$AC$2</f>
        <v>0</v>
      </c>
      <c r="X106" s="73">
        <f>'Electricity demand (power, aver'!X106*$AC$1*$AC$3*24/$AC$2</f>
        <v>0</v>
      </c>
      <c r="Y106" s="73">
        <f>'Electricity demand (power, aver'!Y106*$AC$1*$AC$3*24/$AC$2</f>
        <v>0</v>
      </c>
      <c r="Z106" s="73">
        <f>'Electricity demand (power, aver'!Z106*$AC$1*$AC$3*24/$AC$2</f>
        <v>0</v>
      </c>
      <c r="AA106" s="73">
        <f>'Electricity demand (power, aver'!AA106*$AC$1*$AC$3*24/$AC$2</f>
        <v>0</v>
      </c>
      <c r="AB106" s="73">
        <f>'Electricity demand (power, aver'!AB106*$AC$1*$AC$3*24/$AC$2</f>
        <v>0</v>
      </c>
      <c r="AC106" s="73">
        <f>'Electricity demand (power, aver'!AC106*$AC$1*$AC$3*24/$AC$2</f>
        <v>0</v>
      </c>
      <c r="AD106" s="73">
        <f>'Electricity demand (power, aver'!AD106*$AC$1*$AC$3*24/$AC$2</f>
        <v>0</v>
      </c>
      <c r="AE106" s="73">
        <f>'Electricity demand (power, aver'!AE106*$AC$1*$AC$3*24/$AC$2</f>
        <v>0</v>
      </c>
      <c r="AF106" s="73">
        <f>'Electricity demand (power, aver'!AF106*$AC$1*$AC$3*24/$AC$2</f>
        <v>0</v>
      </c>
      <c r="AG106" s="73">
        <f>'Electricity demand (power, aver'!AG106*$AC$1*$AC$3*24/$AC$2</f>
        <v>0</v>
      </c>
      <c r="AH106" s="73">
        <f>'Electricity demand (power, aver'!AH106*$AC$1*$AC$3*24/$AC$2</f>
        <v>0</v>
      </c>
      <c r="AI106" s="73">
        <f>'Electricity demand (power, aver'!AI106*$AC$1*$AC$3*24/$AC$2</f>
        <v>0</v>
      </c>
      <c r="AJ106" s="73">
        <f>'Electricity demand (power, aver'!AJ106*$AC$1*$AC$3*24/$AC$2</f>
        <v>0</v>
      </c>
      <c r="AK106" s="73">
        <f>'Electricity demand (power, aver'!AK106*$AC$1*$AC$3*24/$AC$2</f>
        <v>0</v>
      </c>
      <c r="AL106" s="73">
        <f>'Electricity demand (power, aver'!AL106*$AC$1*$AC$3*24/$AC$2</f>
        <v>0</v>
      </c>
      <c r="AM106" s="73">
        <f>'Electricity demand (power, aver'!AM106*$AC$1*$AC$3*24/$AC$2</f>
        <v>0</v>
      </c>
      <c r="AN106" s="73">
        <f>'Electricity demand (power, aver'!AN106*$AC$1*$AC$3*24/$AC$2</f>
        <v>0</v>
      </c>
      <c r="AO106" s="73">
        <f>'Electricity demand (power, aver'!AO106*$AC$1*$AC$3*24/$AC$2</f>
        <v>0</v>
      </c>
      <c r="AP106" s="73">
        <f>'Electricity demand (power, aver'!AP106*$AC$1*$AC$3*24/$AC$2</f>
        <v>0</v>
      </c>
      <c r="AQ106" s="73">
        <f>'Electricity demand (power, aver'!AQ106*$AC$1*$AC$3*24/$AC$2</f>
        <v>0</v>
      </c>
      <c r="AR106" s="73">
        <f>'Electricity demand (power, aver'!AR106*$AC$1*$AC$3*24/$AC$2</f>
        <v>0</v>
      </c>
      <c r="AS106" s="73">
        <f>'Electricity demand (power, aver'!AS106*$AC$1*$AC$3*24/$AC$2</f>
        <v>0</v>
      </c>
      <c r="AT106" s="73">
        <f>'Electricity demand (power, aver'!AT106*$AC$1*$AC$3*24/$AC$2</f>
        <v>872.7053542</v>
      </c>
      <c r="AU106" s="73">
        <f>'Electricity demand (power, aver'!AU106*$AC$1*$AC$3*24/$AC$2</f>
        <v>1248.62488</v>
      </c>
      <c r="AV106" s="73">
        <f>'Electricity demand (power, aver'!AV106*$AC$1*$AC$3*24/$AC$2</f>
        <v>1931.661973</v>
      </c>
      <c r="AW106" s="73">
        <f>'Electricity demand (power, aver'!AW106*$AC$1*$AC$3*24/$AC$2</f>
        <v>3017.258293</v>
      </c>
      <c r="AX106" s="73">
        <f>'Electricity demand (power, aver'!AX106*$AC$1*$AC$3*24/$AC$2</f>
        <v>4422.761704</v>
      </c>
      <c r="AY106" s="73">
        <f>'Electricity demand (power, aver'!AY106*$AC$1*$AC$3*24/$AC$2</f>
        <v>5828.265114</v>
      </c>
      <c r="AZ106" s="73">
        <f>'Electricity demand (power, aver'!AZ106*$AC$1*$AC$3*24/$AC$2</f>
        <v>6913.861435</v>
      </c>
      <c r="BA106" s="73">
        <f>'Electricity demand (power, aver'!BA106*$AC$1*$AC$3*24/$AC$2</f>
        <v>7596.898527</v>
      </c>
      <c r="BB106" s="73">
        <f>'Electricity demand (power, aver'!BB106*$AC$1*$AC$3*24/$AC$2</f>
        <v>7972.818053</v>
      </c>
      <c r="BC106" s="73">
        <f>'Electricity demand (power, aver'!BC106*$AC$1*$AC$3*24/$AC$2</f>
        <v>8164.595618</v>
      </c>
      <c r="BD106" s="74">
        <f>'Electricity demand (power, aver'!BD106*$AC$1*$AC$3*24/$AC$2</f>
        <v>8258.650249</v>
      </c>
      <c r="BE106" s="3"/>
      <c r="BF106" s="3"/>
      <c r="BG106" s="3"/>
      <c r="BH106" s="3"/>
      <c r="BI106" s="3"/>
      <c r="BJ106" s="3"/>
      <c r="BK106" s="3"/>
      <c r="BL106" s="3"/>
      <c r="BM106" s="3"/>
      <c r="BN106" s="3"/>
    </row>
    <row r="107">
      <c r="A107" s="75"/>
      <c r="E107" s="76" t="s">
        <v>55</v>
      </c>
      <c r="F107" s="73">
        <f>'Electricity demand (power, aver'!F107*$AC$1*$AC$3*24/$AC$2</f>
        <v>0</v>
      </c>
      <c r="G107" s="73">
        <f>'Electricity demand (power, aver'!G107*$AC$1*$AC$3*24/$AC$2</f>
        <v>0</v>
      </c>
      <c r="H107" s="73">
        <f>'Electricity demand (power, aver'!H107*$AC$1*$AC$3*24/$AC$2</f>
        <v>0</v>
      </c>
      <c r="I107" s="73">
        <f>'Electricity demand (power, aver'!I107*$AC$1*$AC$3*24/$AC$2</f>
        <v>0</v>
      </c>
      <c r="J107" s="73">
        <f>'Electricity demand (power, aver'!J107*$AC$1*$AC$3*24/$AC$2</f>
        <v>0</v>
      </c>
      <c r="K107" s="73">
        <f>'Electricity demand (power, aver'!K107*$AC$1*$AC$3*24/$AC$2</f>
        <v>0</v>
      </c>
      <c r="L107" s="73">
        <f>'Electricity demand (power, aver'!L107*$AC$1*$AC$3*24/$AC$2</f>
        <v>0</v>
      </c>
      <c r="M107" s="73">
        <f>'Electricity demand (power, aver'!M107*$AC$1*$AC$3*24/$AC$2</f>
        <v>0</v>
      </c>
      <c r="N107" s="73">
        <f>'Electricity demand (power, aver'!N107*$AC$1*$AC$3*24/$AC$2</f>
        <v>0</v>
      </c>
      <c r="O107" s="73">
        <f>'Electricity demand (power, aver'!O107*$AC$1*$AC$3*24/$AC$2</f>
        <v>0</v>
      </c>
      <c r="P107" s="73">
        <f>'Electricity demand (power, aver'!P107*$AC$1*$AC$3*24/$AC$2</f>
        <v>0</v>
      </c>
      <c r="Q107" s="73">
        <f>'Electricity demand (power, aver'!Q107*$AC$1*$AC$3*24/$AC$2</f>
        <v>0</v>
      </c>
      <c r="R107" s="73">
        <f>'Electricity demand (power, aver'!R107*$AC$1*$AC$3*24/$AC$2</f>
        <v>0</v>
      </c>
      <c r="S107" s="73">
        <f>'Electricity demand (power, aver'!S107*$AC$1*$AC$3*24/$AC$2</f>
        <v>0</v>
      </c>
      <c r="T107" s="73">
        <f>'Electricity demand (power, aver'!T107*$AC$1*$AC$3*24/$AC$2</f>
        <v>0</v>
      </c>
      <c r="U107" s="73">
        <f>'Electricity demand (power, aver'!U107*$AC$1*$AC$3*24/$AC$2</f>
        <v>0</v>
      </c>
      <c r="V107" s="73">
        <f>'Electricity demand (power, aver'!V107*$AC$1*$AC$3*24/$AC$2</f>
        <v>0</v>
      </c>
      <c r="W107" s="73">
        <f>'Electricity demand (power, aver'!W107*$AC$1*$AC$3*24/$AC$2</f>
        <v>0</v>
      </c>
      <c r="X107" s="73">
        <f>'Electricity demand (power, aver'!X107*$AC$1*$AC$3*24/$AC$2</f>
        <v>0</v>
      </c>
      <c r="Y107" s="73">
        <f>'Electricity demand (power, aver'!Y107*$AC$1*$AC$3*24/$AC$2</f>
        <v>0</v>
      </c>
      <c r="Z107" s="73">
        <f>'Electricity demand (power, aver'!Z107*$AC$1*$AC$3*24/$AC$2</f>
        <v>0</v>
      </c>
      <c r="AA107" s="73">
        <f>'Electricity demand (power, aver'!AA107*$AC$1*$AC$3*24/$AC$2</f>
        <v>0</v>
      </c>
      <c r="AB107" s="73">
        <f>'Electricity demand (power, aver'!AB107*$AC$1*$AC$3*24/$AC$2</f>
        <v>0</v>
      </c>
      <c r="AC107" s="73">
        <f>'Electricity demand (power, aver'!AC107*$AC$1*$AC$3*24/$AC$2</f>
        <v>0</v>
      </c>
      <c r="AD107" s="73">
        <f>'Electricity demand (power, aver'!AD107*$AC$1*$AC$3*24/$AC$2</f>
        <v>0</v>
      </c>
      <c r="AE107" s="73">
        <f>'Electricity demand (power, aver'!AE107*$AC$1*$AC$3*24/$AC$2</f>
        <v>0</v>
      </c>
      <c r="AF107" s="73">
        <f>'Electricity demand (power, aver'!AF107*$AC$1*$AC$3*24/$AC$2</f>
        <v>0</v>
      </c>
      <c r="AG107" s="73">
        <f>'Electricity demand (power, aver'!AG107*$AC$1*$AC$3*24/$AC$2</f>
        <v>0</v>
      </c>
      <c r="AH107" s="73">
        <f>'Electricity demand (power, aver'!AH107*$AC$1*$AC$3*24/$AC$2</f>
        <v>0</v>
      </c>
      <c r="AI107" s="73">
        <f>'Electricity demand (power, aver'!AI107*$AC$1*$AC$3*24/$AC$2</f>
        <v>0</v>
      </c>
      <c r="AJ107" s="73">
        <f>'Electricity demand (power, aver'!AJ107*$AC$1*$AC$3*24/$AC$2</f>
        <v>0</v>
      </c>
      <c r="AK107" s="73">
        <f>'Electricity demand (power, aver'!AK107*$AC$1*$AC$3*24/$AC$2</f>
        <v>0</v>
      </c>
      <c r="AL107" s="73">
        <f>'Electricity demand (power, aver'!AL107*$AC$1*$AC$3*24/$AC$2</f>
        <v>0</v>
      </c>
      <c r="AM107" s="73">
        <f>'Electricity demand (power, aver'!AM107*$AC$1*$AC$3*24/$AC$2</f>
        <v>0</v>
      </c>
      <c r="AN107" s="73">
        <f>'Electricity demand (power, aver'!AN107*$AC$1*$AC$3*24/$AC$2</f>
        <v>0</v>
      </c>
      <c r="AO107" s="73">
        <f>'Electricity demand (power, aver'!AO107*$AC$1*$AC$3*24/$AC$2</f>
        <v>0</v>
      </c>
      <c r="AP107" s="73">
        <f>'Electricity demand (power, aver'!AP107*$AC$1*$AC$3*24/$AC$2</f>
        <v>0</v>
      </c>
      <c r="AQ107" s="73">
        <f>'Electricity demand (power, aver'!AQ107*$AC$1*$AC$3*24/$AC$2</f>
        <v>0</v>
      </c>
      <c r="AR107" s="73">
        <f>'Electricity demand (power, aver'!AR107*$AC$1*$AC$3*24/$AC$2</f>
        <v>0</v>
      </c>
      <c r="AS107" s="73">
        <f>'Electricity demand (power, aver'!AS107*$AC$1*$AC$3*24/$AC$2</f>
        <v>0</v>
      </c>
      <c r="AT107" s="73">
        <f>'Electricity demand (power, aver'!AT107*$AC$1*$AC$3*24/$AC$2</f>
        <v>1149.738062</v>
      </c>
      <c r="AU107" s="73">
        <f>'Electricity demand (power, aver'!AU107*$AC$1*$AC$3*24/$AC$2</f>
        <v>1805.59766</v>
      </c>
      <c r="AV107" s="73">
        <f>'Electricity demand (power, aver'!AV107*$AC$1*$AC$3*24/$AC$2</f>
        <v>2997.279396</v>
      </c>
      <c r="AW107" s="73">
        <f>'Electricity demand (power, aver'!AW107*$AC$1*$AC$3*24/$AC$2</f>
        <v>4891.298508</v>
      </c>
      <c r="AX107" s="73">
        <f>'Electricity demand (power, aver'!AX107*$AC$1*$AC$3*24/$AC$2</f>
        <v>7343.453395</v>
      </c>
      <c r="AY107" s="73">
        <f>'Electricity demand (power, aver'!AY107*$AC$1*$AC$3*24/$AC$2</f>
        <v>9795.608281</v>
      </c>
      <c r="AZ107" s="73">
        <f>'Electricity demand (power, aver'!AZ107*$AC$1*$AC$3*24/$AC$2</f>
        <v>11689.62739</v>
      </c>
      <c r="BA107" s="73">
        <f>'Electricity demand (power, aver'!BA107*$AC$1*$AC$3*24/$AC$2</f>
        <v>12881.30913</v>
      </c>
      <c r="BB107" s="73">
        <f>'Electricity demand (power, aver'!BB107*$AC$1*$AC$3*24/$AC$2</f>
        <v>13537.16873</v>
      </c>
      <c r="BC107" s="73">
        <f>'Electricity demand (power, aver'!BC107*$AC$1*$AC$3*24/$AC$2</f>
        <v>13871.75937</v>
      </c>
      <c r="BD107" s="74">
        <f>'Electricity demand (power, aver'!BD107*$AC$1*$AC$3*24/$AC$2</f>
        <v>14035.85469</v>
      </c>
      <c r="BE107" s="3"/>
      <c r="BF107" s="3"/>
      <c r="BG107" s="3"/>
      <c r="BH107" s="3"/>
      <c r="BI107" s="3"/>
      <c r="BJ107" s="3"/>
      <c r="BK107" s="3"/>
      <c r="BL107" s="3"/>
      <c r="BM107" s="3"/>
      <c r="BN107" s="3"/>
    </row>
    <row r="108">
      <c r="A108" s="75"/>
      <c r="D108" s="77" t="s">
        <v>56</v>
      </c>
      <c r="E108" s="76" t="s">
        <v>57</v>
      </c>
      <c r="F108" s="73">
        <f>'Electricity demand (power, aver'!F108*$AC$1*$AC$3*24/$AC$2</f>
        <v>0</v>
      </c>
      <c r="G108" s="73">
        <f>'Electricity demand (power, aver'!G108*$AC$1*$AC$3*24/$AC$2</f>
        <v>0</v>
      </c>
      <c r="H108" s="73">
        <f>'Electricity demand (power, aver'!H108*$AC$1*$AC$3*24/$AC$2</f>
        <v>0</v>
      </c>
      <c r="I108" s="73">
        <f>'Electricity demand (power, aver'!I108*$AC$1*$AC$3*24/$AC$2</f>
        <v>0</v>
      </c>
      <c r="J108" s="73">
        <f>'Electricity demand (power, aver'!J108*$AC$1*$AC$3*24/$AC$2</f>
        <v>0</v>
      </c>
      <c r="K108" s="73">
        <f>'Electricity demand (power, aver'!K108*$AC$1*$AC$3*24/$AC$2</f>
        <v>0</v>
      </c>
      <c r="L108" s="73">
        <f>'Electricity demand (power, aver'!L108*$AC$1*$AC$3*24/$AC$2</f>
        <v>0</v>
      </c>
      <c r="M108" s="73">
        <f>'Electricity demand (power, aver'!M108*$AC$1*$AC$3*24/$AC$2</f>
        <v>0</v>
      </c>
      <c r="N108" s="73">
        <f>'Electricity demand (power, aver'!N108*$AC$1*$AC$3*24/$AC$2</f>
        <v>0</v>
      </c>
      <c r="O108" s="73">
        <f>'Electricity demand (power, aver'!O108*$AC$1*$AC$3*24/$AC$2</f>
        <v>0</v>
      </c>
      <c r="P108" s="73">
        <f>'Electricity demand (power, aver'!P108*$AC$1*$AC$3*24/$AC$2</f>
        <v>0</v>
      </c>
      <c r="Q108" s="73">
        <f>'Electricity demand (power, aver'!Q108*$AC$1*$AC$3*24/$AC$2</f>
        <v>0</v>
      </c>
      <c r="R108" s="73">
        <f>'Electricity demand (power, aver'!R108*$AC$1*$AC$3*24/$AC$2</f>
        <v>0</v>
      </c>
      <c r="S108" s="73">
        <f>'Electricity demand (power, aver'!S108*$AC$1*$AC$3*24/$AC$2</f>
        <v>0</v>
      </c>
      <c r="T108" s="73">
        <f>'Electricity demand (power, aver'!T108*$AC$1*$AC$3*24/$AC$2</f>
        <v>0</v>
      </c>
      <c r="U108" s="73">
        <f>'Electricity demand (power, aver'!U108*$AC$1*$AC$3*24/$AC$2</f>
        <v>0</v>
      </c>
      <c r="V108" s="73">
        <f>'Electricity demand (power, aver'!V108*$AC$1*$AC$3*24/$AC$2</f>
        <v>0</v>
      </c>
      <c r="W108" s="73">
        <f>'Electricity demand (power, aver'!W108*$AC$1*$AC$3*24/$AC$2</f>
        <v>0</v>
      </c>
      <c r="X108" s="73">
        <f>'Electricity demand (power, aver'!X108*$AC$1*$AC$3*24/$AC$2</f>
        <v>0</v>
      </c>
      <c r="Y108" s="73">
        <f>'Electricity demand (power, aver'!Y108*$AC$1*$AC$3*24/$AC$2</f>
        <v>0</v>
      </c>
      <c r="Z108" s="73">
        <f>'Electricity demand (power, aver'!Z108*$AC$1*$AC$3*24/$AC$2</f>
        <v>0</v>
      </c>
      <c r="AA108" s="73">
        <f>'Electricity demand (power, aver'!AA108*$AC$1*$AC$3*24/$AC$2</f>
        <v>0</v>
      </c>
      <c r="AB108" s="73">
        <f>'Electricity demand (power, aver'!AB108*$AC$1*$AC$3*24/$AC$2</f>
        <v>0</v>
      </c>
      <c r="AC108" s="73">
        <f>'Electricity demand (power, aver'!AC108*$AC$1*$AC$3*24/$AC$2</f>
        <v>0</v>
      </c>
      <c r="AD108" s="73">
        <f>'Electricity demand (power, aver'!AD108*$AC$1*$AC$3*24/$AC$2</f>
        <v>0</v>
      </c>
      <c r="AE108" s="73">
        <f>'Electricity demand (power, aver'!AE108*$AC$1*$AC$3*24/$AC$2</f>
        <v>0</v>
      </c>
      <c r="AF108" s="73">
        <f>'Electricity demand (power, aver'!AF108*$AC$1*$AC$3*24/$AC$2</f>
        <v>0</v>
      </c>
      <c r="AG108" s="73">
        <f>'Electricity demand (power, aver'!AG108*$AC$1*$AC$3*24/$AC$2</f>
        <v>0</v>
      </c>
      <c r="AH108" s="73">
        <f>'Electricity demand (power, aver'!AH108*$AC$1*$AC$3*24/$AC$2</f>
        <v>0</v>
      </c>
      <c r="AI108" s="73">
        <f>'Electricity demand (power, aver'!AI108*$AC$1*$AC$3*24/$AC$2</f>
        <v>0</v>
      </c>
      <c r="AJ108" s="73">
        <f>'Electricity demand (power, aver'!AJ108*$AC$1*$AC$3*24/$AC$2</f>
        <v>0</v>
      </c>
      <c r="AK108" s="73">
        <f>'Electricity demand (power, aver'!AK108*$AC$1*$AC$3*24/$AC$2</f>
        <v>0</v>
      </c>
      <c r="AL108" s="73">
        <f>'Electricity demand (power, aver'!AL108*$AC$1*$AC$3*24/$AC$2</f>
        <v>0</v>
      </c>
      <c r="AM108" s="73">
        <f>'Electricity demand (power, aver'!AM108*$AC$1*$AC$3*24/$AC$2</f>
        <v>0</v>
      </c>
      <c r="AN108" s="73">
        <f>'Electricity demand (power, aver'!AN108*$AC$1*$AC$3*24/$AC$2</f>
        <v>0</v>
      </c>
      <c r="AO108" s="73">
        <f>'Electricity demand (power, aver'!AO108*$AC$1*$AC$3*24/$AC$2</f>
        <v>753.977051</v>
      </c>
      <c r="AP108" s="73">
        <f>'Electricity demand (power, aver'!AP108*$AC$1*$AC$3*24/$AC$2</f>
        <v>1009.92226</v>
      </c>
      <c r="AQ108" s="73">
        <f>'Electricity demand (power, aver'!AQ108*$AC$1*$AC$3*24/$AC$2</f>
        <v>1474.968791</v>
      </c>
      <c r="AR108" s="73">
        <f>'Electricity demand (power, aver'!AR108*$AC$1*$AC$3*24/$AC$2</f>
        <v>2214.098201</v>
      </c>
      <c r="AS108" s="73">
        <f>'Electricity demand (power, aver'!AS108*$AC$1*$AC$3*24/$AC$2</f>
        <v>3171.036693</v>
      </c>
      <c r="AT108" s="73">
        <f>'Electricity demand (power, aver'!AT108*$AC$1*$AC$3*24/$AC$2</f>
        <v>4127.975185</v>
      </c>
      <c r="AU108" s="73">
        <f>'Electricity demand (power, aver'!AU108*$AC$1*$AC$3*24/$AC$2</f>
        <v>4867.104595</v>
      </c>
      <c r="AV108" s="73">
        <f>'Electricity demand (power, aver'!AV108*$AC$1*$AC$3*24/$AC$2</f>
        <v>5332.151126</v>
      </c>
      <c r="AW108" s="73">
        <f>'Electricity demand (power, aver'!AW108*$AC$1*$AC$3*24/$AC$2</f>
        <v>5588.096335</v>
      </c>
      <c r="AX108" s="73">
        <f>'Electricity demand (power, aver'!AX108*$AC$1*$AC$3*24/$AC$2</f>
        <v>5718.668295</v>
      </c>
      <c r="AY108" s="73">
        <f>'Electricity demand (power, aver'!AY108*$AC$1*$AC$3*24/$AC$2</f>
        <v>5782.70549</v>
      </c>
      <c r="AZ108" s="73">
        <f>'Electricity demand (power, aver'!AZ108*$AC$1*$AC$3*24/$AC$2</f>
        <v>5813.504291</v>
      </c>
      <c r="BA108" s="73">
        <f>'Electricity demand (power, aver'!BA108*$AC$1*$AC$3*24/$AC$2</f>
        <v>5828.17786</v>
      </c>
      <c r="BB108" s="73">
        <f>'Electricity demand (power, aver'!BB108*$AC$1*$AC$3*24/$AC$2</f>
        <v>5835.137386</v>
      </c>
      <c r="BC108" s="73">
        <f>'Electricity demand (power, aver'!BC108*$AC$1*$AC$3*24/$AC$2</f>
        <v>5838.431161</v>
      </c>
      <c r="BD108" s="74">
        <f>'Electricity demand (power, aver'!BD108*$AC$1*$AC$3*24/$AC$2</f>
        <v>5839.988445</v>
      </c>
      <c r="BE108" s="3"/>
      <c r="BF108" s="3"/>
      <c r="BG108" s="3"/>
      <c r="BH108" s="3"/>
      <c r="BI108" s="3"/>
      <c r="BJ108" s="3"/>
      <c r="BK108" s="3"/>
      <c r="BL108" s="3"/>
      <c r="BM108" s="3"/>
      <c r="BN108" s="3"/>
    </row>
    <row r="109">
      <c r="A109" s="75"/>
      <c r="E109" s="76" t="s">
        <v>56</v>
      </c>
      <c r="F109" s="73">
        <f>'Electricity demand (power, aver'!F109*$AC$1*$AC$3*24/$AC$2</f>
        <v>0</v>
      </c>
      <c r="G109" s="73">
        <f>'Electricity demand (power, aver'!G109*$AC$1*$AC$3*24/$AC$2</f>
        <v>0</v>
      </c>
      <c r="H109" s="73">
        <f>'Electricity demand (power, aver'!H109*$AC$1*$AC$3*24/$AC$2</f>
        <v>0</v>
      </c>
      <c r="I109" s="73">
        <f>'Electricity demand (power, aver'!I109*$AC$1*$AC$3*24/$AC$2</f>
        <v>0</v>
      </c>
      <c r="J109" s="73">
        <f>'Electricity demand (power, aver'!J109*$AC$1*$AC$3*24/$AC$2</f>
        <v>0</v>
      </c>
      <c r="K109" s="73">
        <f>'Electricity demand (power, aver'!K109*$AC$1*$AC$3*24/$AC$2</f>
        <v>0</v>
      </c>
      <c r="L109" s="73">
        <f>'Electricity demand (power, aver'!L109*$AC$1*$AC$3*24/$AC$2</f>
        <v>0</v>
      </c>
      <c r="M109" s="73">
        <f>'Electricity demand (power, aver'!M109*$AC$1*$AC$3*24/$AC$2</f>
        <v>0</v>
      </c>
      <c r="N109" s="73">
        <f>'Electricity demand (power, aver'!N109*$AC$1*$AC$3*24/$AC$2</f>
        <v>0</v>
      </c>
      <c r="O109" s="73">
        <f>'Electricity demand (power, aver'!O109*$AC$1*$AC$3*24/$AC$2</f>
        <v>0</v>
      </c>
      <c r="P109" s="73">
        <f>'Electricity demand (power, aver'!P109*$AC$1*$AC$3*24/$AC$2</f>
        <v>0</v>
      </c>
      <c r="Q109" s="73">
        <f>'Electricity demand (power, aver'!Q109*$AC$1*$AC$3*24/$AC$2</f>
        <v>0</v>
      </c>
      <c r="R109" s="73">
        <f>'Electricity demand (power, aver'!R109*$AC$1*$AC$3*24/$AC$2</f>
        <v>0</v>
      </c>
      <c r="S109" s="73">
        <f>'Electricity demand (power, aver'!S109*$AC$1*$AC$3*24/$AC$2</f>
        <v>0</v>
      </c>
      <c r="T109" s="73">
        <f>'Electricity demand (power, aver'!T109*$AC$1*$AC$3*24/$AC$2</f>
        <v>0</v>
      </c>
      <c r="U109" s="73">
        <f>'Electricity demand (power, aver'!U109*$AC$1*$AC$3*24/$AC$2</f>
        <v>0</v>
      </c>
      <c r="V109" s="73">
        <f>'Electricity demand (power, aver'!V109*$AC$1*$AC$3*24/$AC$2</f>
        <v>0</v>
      </c>
      <c r="W109" s="73">
        <f>'Electricity demand (power, aver'!W109*$AC$1*$AC$3*24/$AC$2</f>
        <v>0</v>
      </c>
      <c r="X109" s="73">
        <f>'Electricity demand (power, aver'!X109*$AC$1*$AC$3*24/$AC$2</f>
        <v>0</v>
      </c>
      <c r="Y109" s="73">
        <f>'Electricity demand (power, aver'!Y109*$AC$1*$AC$3*24/$AC$2</f>
        <v>0</v>
      </c>
      <c r="Z109" s="73">
        <f>'Electricity demand (power, aver'!Z109*$AC$1*$AC$3*24/$AC$2</f>
        <v>0</v>
      </c>
      <c r="AA109" s="73">
        <f>'Electricity demand (power, aver'!AA109*$AC$1*$AC$3*24/$AC$2</f>
        <v>0</v>
      </c>
      <c r="AB109" s="73">
        <f>'Electricity demand (power, aver'!AB109*$AC$1*$AC$3*24/$AC$2</f>
        <v>0</v>
      </c>
      <c r="AC109" s="73">
        <f>'Electricity demand (power, aver'!AC109*$AC$1*$AC$3*24/$AC$2</f>
        <v>0</v>
      </c>
      <c r="AD109" s="73">
        <f>'Electricity demand (power, aver'!AD109*$AC$1*$AC$3*24/$AC$2</f>
        <v>0</v>
      </c>
      <c r="AE109" s="73">
        <f>'Electricity demand (power, aver'!AE109*$AC$1*$AC$3*24/$AC$2</f>
        <v>0</v>
      </c>
      <c r="AF109" s="73">
        <f>'Electricity demand (power, aver'!AF109*$AC$1*$AC$3*24/$AC$2</f>
        <v>0</v>
      </c>
      <c r="AG109" s="73">
        <f>'Electricity demand (power, aver'!AG109*$AC$1*$AC$3*24/$AC$2</f>
        <v>0</v>
      </c>
      <c r="AH109" s="73">
        <f>'Electricity demand (power, aver'!AH109*$AC$1*$AC$3*24/$AC$2</f>
        <v>0</v>
      </c>
      <c r="AI109" s="73">
        <f>'Electricity demand (power, aver'!AI109*$AC$1*$AC$3*24/$AC$2</f>
        <v>0</v>
      </c>
      <c r="AJ109" s="73">
        <f>'Electricity demand (power, aver'!AJ109*$AC$1*$AC$3*24/$AC$2</f>
        <v>0</v>
      </c>
      <c r="AK109" s="73">
        <f>'Electricity demand (power, aver'!AK109*$AC$1*$AC$3*24/$AC$2</f>
        <v>0</v>
      </c>
      <c r="AL109" s="73">
        <f>'Electricity demand (power, aver'!AL109*$AC$1*$AC$3*24/$AC$2</f>
        <v>0</v>
      </c>
      <c r="AM109" s="73">
        <f>'Electricity demand (power, aver'!AM109*$AC$1*$AC$3*24/$AC$2</f>
        <v>0</v>
      </c>
      <c r="AN109" s="73">
        <f>'Electricity demand (power, aver'!AN109*$AC$1*$AC$3*24/$AC$2</f>
        <v>0</v>
      </c>
      <c r="AO109" s="73">
        <f>'Electricity demand (power, aver'!AO109*$AC$1*$AC$3*24/$AC$2</f>
        <v>872.7053542</v>
      </c>
      <c r="AP109" s="73">
        <f>'Electricity demand (power, aver'!AP109*$AC$1*$AC$3*24/$AC$2</f>
        <v>1248.62488</v>
      </c>
      <c r="AQ109" s="73">
        <f>'Electricity demand (power, aver'!AQ109*$AC$1*$AC$3*24/$AC$2</f>
        <v>1931.661973</v>
      </c>
      <c r="AR109" s="73">
        <f>'Electricity demand (power, aver'!AR109*$AC$1*$AC$3*24/$AC$2</f>
        <v>3017.258293</v>
      </c>
      <c r="AS109" s="73">
        <f>'Electricity demand (power, aver'!AS109*$AC$1*$AC$3*24/$AC$2</f>
        <v>4422.761704</v>
      </c>
      <c r="AT109" s="73">
        <f>'Electricity demand (power, aver'!AT109*$AC$1*$AC$3*24/$AC$2</f>
        <v>5828.265114</v>
      </c>
      <c r="AU109" s="73">
        <f>'Electricity demand (power, aver'!AU109*$AC$1*$AC$3*24/$AC$2</f>
        <v>6913.861435</v>
      </c>
      <c r="AV109" s="73">
        <f>'Electricity demand (power, aver'!AV109*$AC$1*$AC$3*24/$AC$2</f>
        <v>7596.898527</v>
      </c>
      <c r="AW109" s="73">
        <f>'Electricity demand (power, aver'!AW109*$AC$1*$AC$3*24/$AC$2</f>
        <v>7972.818053</v>
      </c>
      <c r="AX109" s="73">
        <f>'Electricity demand (power, aver'!AX109*$AC$1*$AC$3*24/$AC$2</f>
        <v>8164.595618</v>
      </c>
      <c r="AY109" s="73">
        <f>'Electricity demand (power, aver'!AY109*$AC$1*$AC$3*24/$AC$2</f>
        <v>8258.650249</v>
      </c>
      <c r="AZ109" s="73">
        <f>'Electricity demand (power, aver'!AZ109*$AC$1*$AC$3*24/$AC$2</f>
        <v>8303.885988</v>
      </c>
      <c r="BA109" s="73">
        <f>'Electricity demand (power, aver'!BA109*$AC$1*$AC$3*24/$AC$2</f>
        <v>8325.437792</v>
      </c>
      <c r="BB109" s="73">
        <f>'Electricity demand (power, aver'!BB109*$AC$1*$AC$3*24/$AC$2</f>
        <v>8335.659597</v>
      </c>
      <c r="BC109" s="73">
        <f>'Electricity demand (power, aver'!BC109*$AC$1*$AC$3*24/$AC$2</f>
        <v>8340.497328</v>
      </c>
      <c r="BD109" s="74">
        <f>'Electricity demand (power, aver'!BD109*$AC$1*$AC$3*24/$AC$2</f>
        <v>8342.784589</v>
      </c>
      <c r="BE109" s="3"/>
      <c r="BF109" s="3"/>
      <c r="BG109" s="3"/>
      <c r="BH109" s="3"/>
      <c r="BI109" s="3"/>
      <c r="BJ109" s="3"/>
      <c r="BK109" s="3"/>
      <c r="BL109" s="3"/>
      <c r="BM109" s="3"/>
      <c r="BN109" s="3"/>
    </row>
    <row r="110">
      <c r="A110" s="75"/>
      <c r="E110" s="76" t="s">
        <v>55</v>
      </c>
      <c r="F110" s="73">
        <f>'Electricity demand (power, aver'!F110*$AC$1*$AC$3*24/$AC$2</f>
        <v>0</v>
      </c>
      <c r="G110" s="73">
        <f>'Electricity demand (power, aver'!G110*$AC$1*$AC$3*24/$AC$2</f>
        <v>0</v>
      </c>
      <c r="H110" s="73">
        <f>'Electricity demand (power, aver'!H110*$AC$1*$AC$3*24/$AC$2</f>
        <v>0</v>
      </c>
      <c r="I110" s="73">
        <f>'Electricity demand (power, aver'!I110*$AC$1*$AC$3*24/$AC$2</f>
        <v>0</v>
      </c>
      <c r="J110" s="73">
        <f>'Electricity demand (power, aver'!J110*$AC$1*$AC$3*24/$AC$2</f>
        <v>0</v>
      </c>
      <c r="K110" s="73">
        <f>'Electricity demand (power, aver'!K110*$AC$1*$AC$3*24/$AC$2</f>
        <v>0</v>
      </c>
      <c r="L110" s="73">
        <f>'Electricity demand (power, aver'!L110*$AC$1*$AC$3*24/$AC$2</f>
        <v>0</v>
      </c>
      <c r="M110" s="73">
        <f>'Electricity demand (power, aver'!M110*$AC$1*$AC$3*24/$AC$2</f>
        <v>0</v>
      </c>
      <c r="N110" s="73">
        <f>'Electricity demand (power, aver'!N110*$AC$1*$AC$3*24/$AC$2</f>
        <v>0</v>
      </c>
      <c r="O110" s="73">
        <f>'Electricity demand (power, aver'!O110*$AC$1*$AC$3*24/$AC$2</f>
        <v>0</v>
      </c>
      <c r="P110" s="73">
        <f>'Electricity demand (power, aver'!P110*$AC$1*$AC$3*24/$AC$2</f>
        <v>0</v>
      </c>
      <c r="Q110" s="73">
        <f>'Electricity demand (power, aver'!Q110*$AC$1*$AC$3*24/$AC$2</f>
        <v>0</v>
      </c>
      <c r="R110" s="73">
        <f>'Electricity demand (power, aver'!R110*$AC$1*$AC$3*24/$AC$2</f>
        <v>0</v>
      </c>
      <c r="S110" s="73">
        <f>'Electricity demand (power, aver'!S110*$AC$1*$AC$3*24/$AC$2</f>
        <v>0</v>
      </c>
      <c r="T110" s="73">
        <f>'Electricity demand (power, aver'!T110*$AC$1*$AC$3*24/$AC$2</f>
        <v>0</v>
      </c>
      <c r="U110" s="73">
        <f>'Electricity demand (power, aver'!U110*$AC$1*$AC$3*24/$AC$2</f>
        <v>0</v>
      </c>
      <c r="V110" s="73">
        <f>'Electricity demand (power, aver'!V110*$AC$1*$AC$3*24/$AC$2</f>
        <v>0</v>
      </c>
      <c r="W110" s="73">
        <f>'Electricity demand (power, aver'!W110*$AC$1*$AC$3*24/$AC$2</f>
        <v>0</v>
      </c>
      <c r="X110" s="73">
        <f>'Electricity demand (power, aver'!X110*$AC$1*$AC$3*24/$AC$2</f>
        <v>0</v>
      </c>
      <c r="Y110" s="73">
        <f>'Electricity demand (power, aver'!Y110*$AC$1*$AC$3*24/$AC$2</f>
        <v>0</v>
      </c>
      <c r="Z110" s="73">
        <f>'Electricity demand (power, aver'!Z110*$AC$1*$AC$3*24/$AC$2</f>
        <v>0</v>
      </c>
      <c r="AA110" s="73">
        <f>'Electricity demand (power, aver'!AA110*$AC$1*$AC$3*24/$AC$2</f>
        <v>0</v>
      </c>
      <c r="AB110" s="73">
        <f>'Electricity demand (power, aver'!AB110*$AC$1*$AC$3*24/$AC$2</f>
        <v>0</v>
      </c>
      <c r="AC110" s="73">
        <f>'Electricity demand (power, aver'!AC110*$AC$1*$AC$3*24/$AC$2</f>
        <v>0</v>
      </c>
      <c r="AD110" s="73">
        <f>'Electricity demand (power, aver'!AD110*$AC$1*$AC$3*24/$AC$2</f>
        <v>0</v>
      </c>
      <c r="AE110" s="73">
        <f>'Electricity demand (power, aver'!AE110*$AC$1*$AC$3*24/$AC$2</f>
        <v>0</v>
      </c>
      <c r="AF110" s="73">
        <f>'Electricity demand (power, aver'!AF110*$AC$1*$AC$3*24/$AC$2</f>
        <v>0</v>
      </c>
      <c r="AG110" s="73">
        <f>'Electricity demand (power, aver'!AG110*$AC$1*$AC$3*24/$AC$2</f>
        <v>0</v>
      </c>
      <c r="AH110" s="73">
        <f>'Electricity demand (power, aver'!AH110*$AC$1*$AC$3*24/$AC$2</f>
        <v>0</v>
      </c>
      <c r="AI110" s="73">
        <f>'Electricity demand (power, aver'!AI110*$AC$1*$AC$3*24/$AC$2</f>
        <v>0</v>
      </c>
      <c r="AJ110" s="73">
        <f>'Electricity demand (power, aver'!AJ110*$AC$1*$AC$3*24/$AC$2</f>
        <v>0</v>
      </c>
      <c r="AK110" s="73">
        <f>'Electricity demand (power, aver'!AK110*$AC$1*$AC$3*24/$AC$2</f>
        <v>0</v>
      </c>
      <c r="AL110" s="73">
        <f>'Electricity demand (power, aver'!AL110*$AC$1*$AC$3*24/$AC$2</f>
        <v>0</v>
      </c>
      <c r="AM110" s="73">
        <f>'Electricity demand (power, aver'!AM110*$AC$1*$AC$3*24/$AC$2</f>
        <v>0</v>
      </c>
      <c r="AN110" s="73">
        <f>'Electricity demand (power, aver'!AN110*$AC$1*$AC$3*24/$AC$2</f>
        <v>0</v>
      </c>
      <c r="AO110" s="73">
        <f>'Electricity demand (power, aver'!AO110*$AC$1*$AC$3*24/$AC$2</f>
        <v>1149.738062</v>
      </c>
      <c r="AP110" s="73">
        <f>'Electricity demand (power, aver'!AP110*$AC$1*$AC$3*24/$AC$2</f>
        <v>1805.59766</v>
      </c>
      <c r="AQ110" s="73">
        <f>'Electricity demand (power, aver'!AQ110*$AC$1*$AC$3*24/$AC$2</f>
        <v>2997.279396</v>
      </c>
      <c r="AR110" s="73">
        <f>'Electricity demand (power, aver'!AR110*$AC$1*$AC$3*24/$AC$2</f>
        <v>4891.298508</v>
      </c>
      <c r="AS110" s="73">
        <f>'Electricity demand (power, aver'!AS110*$AC$1*$AC$3*24/$AC$2</f>
        <v>7343.453395</v>
      </c>
      <c r="AT110" s="73">
        <f>'Electricity demand (power, aver'!AT110*$AC$1*$AC$3*24/$AC$2</f>
        <v>9795.608281</v>
      </c>
      <c r="AU110" s="73">
        <f>'Electricity demand (power, aver'!AU110*$AC$1*$AC$3*24/$AC$2</f>
        <v>11689.62739</v>
      </c>
      <c r="AV110" s="73">
        <f>'Electricity demand (power, aver'!AV110*$AC$1*$AC$3*24/$AC$2</f>
        <v>12881.30913</v>
      </c>
      <c r="AW110" s="73">
        <f>'Electricity demand (power, aver'!AW110*$AC$1*$AC$3*24/$AC$2</f>
        <v>13537.16873</v>
      </c>
      <c r="AX110" s="73">
        <f>'Electricity demand (power, aver'!AX110*$AC$1*$AC$3*24/$AC$2</f>
        <v>13871.75937</v>
      </c>
      <c r="AY110" s="73">
        <f>'Electricity demand (power, aver'!AY110*$AC$1*$AC$3*24/$AC$2</f>
        <v>14035.85469</v>
      </c>
      <c r="AZ110" s="73">
        <f>'Electricity demand (power, aver'!AZ110*$AC$1*$AC$3*24/$AC$2</f>
        <v>14114.77662</v>
      </c>
      <c r="BA110" s="73">
        <f>'Electricity demand (power, aver'!BA110*$AC$1*$AC$3*24/$AC$2</f>
        <v>14152.37763</v>
      </c>
      <c r="BB110" s="73">
        <f>'Electricity demand (power, aver'!BB110*$AC$1*$AC$3*24/$AC$2</f>
        <v>14170.21142</v>
      </c>
      <c r="BC110" s="73">
        <f>'Electricity demand (power, aver'!BC110*$AC$1*$AC$3*24/$AC$2</f>
        <v>14178.65172</v>
      </c>
      <c r="BD110" s="74">
        <f>'Electricity demand (power, aver'!BD110*$AC$1*$AC$3*24/$AC$2</f>
        <v>14182.64226</v>
      </c>
      <c r="BE110" s="3"/>
      <c r="BF110" s="3"/>
      <c r="BG110" s="3"/>
      <c r="BH110" s="3"/>
      <c r="BI110" s="3"/>
      <c r="BJ110" s="3"/>
      <c r="BK110" s="3"/>
      <c r="BL110" s="3"/>
      <c r="BM110" s="3"/>
      <c r="BN110" s="3"/>
    </row>
    <row r="111">
      <c r="A111" s="75"/>
      <c r="D111" s="77" t="s">
        <v>55</v>
      </c>
      <c r="E111" s="76" t="s">
        <v>57</v>
      </c>
      <c r="F111" s="73">
        <f>'Electricity demand (power, aver'!F111*$AC$1*$AC$3*24/$AC$2</f>
        <v>0</v>
      </c>
      <c r="G111" s="73">
        <f>'Electricity demand (power, aver'!G111*$AC$1*$AC$3*24/$AC$2</f>
        <v>0</v>
      </c>
      <c r="H111" s="73">
        <f>'Electricity demand (power, aver'!H111*$AC$1*$AC$3*24/$AC$2</f>
        <v>0</v>
      </c>
      <c r="I111" s="73">
        <f>'Electricity demand (power, aver'!I111*$AC$1*$AC$3*24/$AC$2</f>
        <v>0</v>
      </c>
      <c r="J111" s="73">
        <f>'Electricity demand (power, aver'!J111*$AC$1*$AC$3*24/$AC$2</f>
        <v>0</v>
      </c>
      <c r="K111" s="73">
        <f>'Electricity demand (power, aver'!K111*$AC$1*$AC$3*24/$AC$2</f>
        <v>0</v>
      </c>
      <c r="L111" s="73">
        <f>'Electricity demand (power, aver'!L111*$AC$1*$AC$3*24/$AC$2</f>
        <v>0</v>
      </c>
      <c r="M111" s="73">
        <f>'Electricity demand (power, aver'!M111*$AC$1*$AC$3*24/$AC$2</f>
        <v>0</v>
      </c>
      <c r="N111" s="73">
        <f>'Electricity demand (power, aver'!N111*$AC$1*$AC$3*24/$AC$2</f>
        <v>0</v>
      </c>
      <c r="O111" s="73">
        <f>'Electricity demand (power, aver'!O111*$AC$1*$AC$3*24/$AC$2</f>
        <v>0</v>
      </c>
      <c r="P111" s="73">
        <f>'Electricity demand (power, aver'!P111*$AC$1*$AC$3*24/$AC$2</f>
        <v>0</v>
      </c>
      <c r="Q111" s="73">
        <f>'Electricity demand (power, aver'!Q111*$AC$1*$AC$3*24/$AC$2</f>
        <v>0</v>
      </c>
      <c r="R111" s="73">
        <f>'Electricity demand (power, aver'!R111*$AC$1*$AC$3*24/$AC$2</f>
        <v>0</v>
      </c>
      <c r="S111" s="73">
        <f>'Electricity demand (power, aver'!S111*$AC$1*$AC$3*24/$AC$2</f>
        <v>0</v>
      </c>
      <c r="T111" s="73">
        <f>'Electricity demand (power, aver'!T111*$AC$1*$AC$3*24/$AC$2</f>
        <v>0</v>
      </c>
      <c r="U111" s="73">
        <f>'Electricity demand (power, aver'!U111*$AC$1*$AC$3*24/$AC$2</f>
        <v>0</v>
      </c>
      <c r="V111" s="73">
        <f>'Electricity demand (power, aver'!V111*$AC$1*$AC$3*24/$AC$2</f>
        <v>0</v>
      </c>
      <c r="W111" s="73">
        <f>'Electricity demand (power, aver'!W111*$AC$1*$AC$3*24/$AC$2</f>
        <v>0</v>
      </c>
      <c r="X111" s="73">
        <f>'Electricity demand (power, aver'!X111*$AC$1*$AC$3*24/$AC$2</f>
        <v>0</v>
      </c>
      <c r="Y111" s="73">
        <f>'Electricity demand (power, aver'!Y111*$AC$1*$AC$3*24/$AC$2</f>
        <v>0</v>
      </c>
      <c r="Z111" s="73">
        <f>'Electricity demand (power, aver'!Z111*$AC$1*$AC$3*24/$AC$2</f>
        <v>0</v>
      </c>
      <c r="AA111" s="73">
        <f>'Electricity demand (power, aver'!AA111*$AC$1*$AC$3*24/$AC$2</f>
        <v>0</v>
      </c>
      <c r="AB111" s="73">
        <f>'Electricity demand (power, aver'!AB111*$AC$1*$AC$3*24/$AC$2</f>
        <v>0</v>
      </c>
      <c r="AC111" s="73">
        <f>'Electricity demand (power, aver'!AC111*$AC$1*$AC$3*24/$AC$2</f>
        <v>0</v>
      </c>
      <c r="AD111" s="73">
        <f>'Electricity demand (power, aver'!AD111*$AC$1*$AC$3*24/$AC$2</f>
        <v>0</v>
      </c>
      <c r="AE111" s="73">
        <f>'Electricity demand (power, aver'!AE111*$AC$1*$AC$3*24/$AC$2</f>
        <v>0</v>
      </c>
      <c r="AF111" s="73">
        <f>'Electricity demand (power, aver'!AF111*$AC$1*$AC$3*24/$AC$2</f>
        <v>0</v>
      </c>
      <c r="AG111" s="73">
        <f>'Electricity demand (power, aver'!AG111*$AC$1*$AC$3*24/$AC$2</f>
        <v>0</v>
      </c>
      <c r="AH111" s="73">
        <f>'Electricity demand (power, aver'!AH111*$AC$1*$AC$3*24/$AC$2</f>
        <v>0</v>
      </c>
      <c r="AI111" s="73">
        <f>'Electricity demand (power, aver'!AI111*$AC$1*$AC$3*24/$AC$2</f>
        <v>0</v>
      </c>
      <c r="AJ111" s="73">
        <f>'Electricity demand (power, aver'!AJ111*$AC$1*$AC$3*24/$AC$2</f>
        <v>753.977051</v>
      </c>
      <c r="AK111" s="73">
        <f>'Electricity demand (power, aver'!AK111*$AC$1*$AC$3*24/$AC$2</f>
        <v>1009.92226</v>
      </c>
      <c r="AL111" s="73">
        <f>'Electricity demand (power, aver'!AL111*$AC$1*$AC$3*24/$AC$2</f>
        <v>1474.968791</v>
      </c>
      <c r="AM111" s="73">
        <f>'Electricity demand (power, aver'!AM111*$AC$1*$AC$3*24/$AC$2</f>
        <v>2214.098201</v>
      </c>
      <c r="AN111" s="73">
        <f>'Electricity demand (power, aver'!AN111*$AC$1*$AC$3*24/$AC$2</f>
        <v>3171.036693</v>
      </c>
      <c r="AO111" s="73">
        <f>'Electricity demand (power, aver'!AO111*$AC$1*$AC$3*24/$AC$2</f>
        <v>4127.975185</v>
      </c>
      <c r="AP111" s="73">
        <f>'Electricity demand (power, aver'!AP111*$AC$1*$AC$3*24/$AC$2</f>
        <v>4867.104595</v>
      </c>
      <c r="AQ111" s="73">
        <f>'Electricity demand (power, aver'!AQ111*$AC$1*$AC$3*24/$AC$2</f>
        <v>5332.151126</v>
      </c>
      <c r="AR111" s="73">
        <f>'Electricity demand (power, aver'!AR111*$AC$1*$AC$3*24/$AC$2</f>
        <v>5588.096335</v>
      </c>
      <c r="AS111" s="73">
        <f>'Electricity demand (power, aver'!AS111*$AC$1*$AC$3*24/$AC$2</f>
        <v>5718.668295</v>
      </c>
      <c r="AT111" s="73">
        <f>'Electricity demand (power, aver'!AT111*$AC$1*$AC$3*24/$AC$2</f>
        <v>5782.70549</v>
      </c>
      <c r="AU111" s="73">
        <f>'Electricity demand (power, aver'!AU111*$AC$1*$AC$3*24/$AC$2</f>
        <v>5813.504291</v>
      </c>
      <c r="AV111" s="73">
        <f>'Electricity demand (power, aver'!AV111*$AC$1*$AC$3*24/$AC$2</f>
        <v>5828.17786</v>
      </c>
      <c r="AW111" s="73">
        <f>'Electricity demand (power, aver'!AW111*$AC$1*$AC$3*24/$AC$2</f>
        <v>5835.137386</v>
      </c>
      <c r="AX111" s="73">
        <f>'Electricity demand (power, aver'!AX111*$AC$1*$AC$3*24/$AC$2</f>
        <v>5838.431161</v>
      </c>
      <c r="AY111" s="73">
        <f>'Electricity demand (power, aver'!AY111*$AC$1*$AC$3*24/$AC$2</f>
        <v>5839.988445</v>
      </c>
      <c r="AZ111" s="73">
        <f>'Electricity demand (power, aver'!AZ111*$AC$1*$AC$3*24/$AC$2</f>
        <v>5840.724369</v>
      </c>
      <c r="BA111" s="73">
        <f>'Electricity demand (power, aver'!BA111*$AC$1*$AC$3*24/$AC$2</f>
        <v>5841.072066</v>
      </c>
      <c r="BB111" s="73">
        <f>'Electricity demand (power, aver'!BB111*$AC$1*$AC$3*24/$AC$2</f>
        <v>5841.236322</v>
      </c>
      <c r="BC111" s="73">
        <f>'Electricity demand (power, aver'!BC111*$AC$1*$AC$3*24/$AC$2</f>
        <v>5841.313915</v>
      </c>
      <c r="BD111" s="74">
        <f>'Electricity demand (power, aver'!BD111*$AC$1*$AC$3*24/$AC$2</f>
        <v>5841.350568</v>
      </c>
      <c r="BE111" s="3"/>
      <c r="BF111" s="3"/>
      <c r="BG111" s="3"/>
      <c r="BH111" s="3"/>
      <c r="BI111" s="3"/>
      <c r="BJ111" s="3"/>
      <c r="BK111" s="3"/>
      <c r="BL111" s="3"/>
      <c r="BM111" s="3"/>
      <c r="BN111" s="3"/>
    </row>
    <row r="112">
      <c r="A112" s="75"/>
      <c r="E112" s="76" t="s">
        <v>56</v>
      </c>
      <c r="F112" s="73">
        <f>'Electricity demand (power, aver'!F112*$AC$1*$AC$3*24/$AC$2</f>
        <v>0</v>
      </c>
      <c r="G112" s="73">
        <f>'Electricity demand (power, aver'!G112*$AC$1*$AC$3*24/$AC$2</f>
        <v>0</v>
      </c>
      <c r="H112" s="73">
        <f>'Electricity demand (power, aver'!H112*$AC$1*$AC$3*24/$AC$2</f>
        <v>0</v>
      </c>
      <c r="I112" s="73">
        <f>'Electricity demand (power, aver'!I112*$AC$1*$AC$3*24/$AC$2</f>
        <v>0</v>
      </c>
      <c r="J112" s="73">
        <f>'Electricity demand (power, aver'!J112*$AC$1*$AC$3*24/$AC$2</f>
        <v>0</v>
      </c>
      <c r="K112" s="73">
        <f>'Electricity demand (power, aver'!K112*$AC$1*$AC$3*24/$AC$2</f>
        <v>0</v>
      </c>
      <c r="L112" s="73">
        <f>'Electricity demand (power, aver'!L112*$AC$1*$AC$3*24/$AC$2</f>
        <v>0</v>
      </c>
      <c r="M112" s="73">
        <f>'Electricity demand (power, aver'!M112*$AC$1*$AC$3*24/$AC$2</f>
        <v>0</v>
      </c>
      <c r="N112" s="73">
        <f>'Electricity demand (power, aver'!N112*$AC$1*$AC$3*24/$AC$2</f>
        <v>0</v>
      </c>
      <c r="O112" s="73">
        <f>'Electricity demand (power, aver'!O112*$AC$1*$AC$3*24/$AC$2</f>
        <v>0</v>
      </c>
      <c r="P112" s="73">
        <f>'Electricity demand (power, aver'!P112*$AC$1*$AC$3*24/$AC$2</f>
        <v>0</v>
      </c>
      <c r="Q112" s="73">
        <f>'Electricity demand (power, aver'!Q112*$AC$1*$AC$3*24/$AC$2</f>
        <v>0</v>
      </c>
      <c r="R112" s="73">
        <f>'Electricity demand (power, aver'!R112*$AC$1*$AC$3*24/$AC$2</f>
        <v>0</v>
      </c>
      <c r="S112" s="73">
        <f>'Electricity demand (power, aver'!S112*$AC$1*$AC$3*24/$AC$2</f>
        <v>0</v>
      </c>
      <c r="T112" s="73">
        <f>'Electricity demand (power, aver'!T112*$AC$1*$AC$3*24/$AC$2</f>
        <v>0</v>
      </c>
      <c r="U112" s="73">
        <f>'Electricity demand (power, aver'!U112*$AC$1*$AC$3*24/$AC$2</f>
        <v>0</v>
      </c>
      <c r="V112" s="73">
        <f>'Electricity demand (power, aver'!V112*$AC$1*$AC$3*24/$AC$2</f>
        <v>0</v>
      </c>
      <c r="W112" s="73">
        <f>'Electricity demand (power, aver'!W112*$AC$1*$AC$3*24/$AC$2</f>
        <v>0</v>
      </c>
      <c r="X112" s="73">
        <f>'Electricity demand (power, aver'!X112*$AC$1*$AC$3*24/$AC$2</f>
        <v>0</v>
      </c>
      <c r="Y112" s="73">
        <f>'Electricity demand (power, aver'!Y112*$AC$1*$AC$3*24/$AC$2</f>
        <v>0</v>
      </c>
      <c r="Z112" s="73">
        <f>'Electricity demand (power, aver'!Z112*$AC$1*$AC$3*24/$AC$2</f>
        <v>0</v>
      </c>
      <c r="AA112" s="73">
        <f>'Electricity demand (power, aver'!AA112*$AC$1*$AC$3*24/$AC$2</f>
        <v>0</v>
      </c>
      <c r="AB112" s="73">
        <f>'Electricity demand (power, aver'!AB112*$AC$1*$AC$3*24/$AC$2</f>
        <v>0</v>
      </c>
      <c r="AC112" s="73">
        <f>'Electricity demand (power, aver'!AC112*$AC$1*$AC$3*24/$AC$2</f>
        <v>0</v>
      </c>
      <c r="AD112" s="73">
        <f>'Electricity demand (power, aver'!AD112*$AC$1*$AC$3*24/$AC$2</f>
        <v>0</v>
      </c>
      <c r="AE112" s="73">
        <f>'Electricity demand (power, aver'!AE112*$AC$1*$AC$3*24/$AC$2</f>
        <v>0</v>
      </c>
      <c r="AF112" s="73">
        <f>'Electricity demand (power, aver'!AF112*$AC$1*$AC$3*24/$AC$2</f>
        <v>0</v>
      </c>
      <c r="AG112" s="73">
        <f>'Electricity demand (power, aver'!AG112*$AC$1*$AC$3*24/$AC$2</f>
        <v>0</v>
      </c>
      <c r="AH112" s="73">
        <f>'Electricity demand (power, aver'!AH112*$AC$1*$AC$3*24/$AC$2</f>
        <v>0</v>
      </c>
      <c r="AI112" s="73">
        <f>'Electricity demand (power, aver'!AI112*$AC$1*$AC$3*24/$AC$2</f>
        <v>0</v>
      </c>
      <c r="AJ112" s="73">
        <f>'Electricity demand (power, aver'!AJ112*$AC$1*$AC$3*24/$AC$2</f>
        <v>872.7053542</v>
      </c>
      <c r="AK112" s="73">
        <f>'Electricity demand (power, aver'!AK112*$AC$1*$AC$3*24/$AC$2</f>
        <v>1248.62488</v>
      </c>
      <c r="AL112" s="73">
        <f>'Electricity demand (power, aver'!AL112*$AC$1*$AC$3*24/$AC$2</f>
        <v>1931.661973</v>
      </c>
      <c r="AM112" s="73">
        <f>'Electricity demand (power, aver'!AM112*$AC$1*$AC$3*24/$AC$2</f>
        <v>3017.258293</v>
      </c>
      <c r="AN112" s="73">
        <f>'Electricity demand (power, aver'!AN112*$AC$1*$AC$3*24/$AC$2</f>
        <v>4422.761704</v>
      </c>
      <c r="AO112" s="73">
        <f>'Electricity demand (power, aver'!AO112*$AC$1*$AC$3*24/$AC$2</f>
        <v>5828.265114</v>
      </c>
      <c r="AP112" s="73">
        <f>'Electricity demand (power, aver'!AP112*$AC$1*$AC$3*24/$AC$2</f>
        <v>6913.861435</v>
      </c>
      <c r="AQ112" s="73">
        <f>'Electricity demand (power, aver'!AQ112*$AC$1*$AC$3*24/$AC$2</f>
        <v>7596.898527</v>
      </c>
      <c r="AR112" s="73">
        <f>'Electricity demand (power, aver'!AR112*$AC$1*$AC$3*24/$AC$2</f>
        <v>7972.818053</v>
      </c>
      <c r="AS112" s="73">
        <f>'Electricity demand (power, aver'!AS112*$AC$1*$AC$3*24/$AC$2</f>
        <v>8164.595618</v>
      </c>
      <c r="AT112" s="73">
        <f>'Electricity demand (power, aver'!AT112*$AC$1*$AC$3*24/$AC$2</f>
        <v>8258.650249</v>
      </c>
      <c r="AU112" s="73">
        <f>'Electricity demand (power, aver'!AU112*$AC$1*$AC$3*24/$AC$2</f>
        <v>8303.885988</v>
      </c>
      <c r="AV112" s="73">
        <f>'Electricity demand (power, aver'!AV112*$AC$1*$AC$3*24/$AC$2</f>
        <v>8325.437792</v>
      </c>
      <c r="AW112" s="73">
        <f>'Electricity demand (power, aver'!AW112*$AC$1*$AC$3*24/$AC$2</f>
        <v>8335.659597</v>
      </c>
      <c r="AX112" s="73">
        <f>'Electricity demand (power, aver'!AX112*$AC$1*$AC$3*24/$AC$2</f>
        <v>8340.497328</v>
      </c>
      <c r="AY112" s="73">
        <f>'Electricity demand (power, aver'!AY112*$AC$1*$AC$3*24/$AC$2</f>
        <v>8342.784589</v>
      </c>
      <c r="AZ112" s="73">
        <f>'Electricity demand (power, aver'!AZ112*$AC$1*$AC$3*24/$AC$2</f>
        <v>8343.865478</v>
      </c>
      <c r="BA112" s="73">
        <f>'Electricity demand (power, aver'!BA112*$AC$1*$AC$3*24/$AC$2</f>
        <v>8344.376158</v>
      </c>
      <c r="BB112" s="73">
        <f>'Electricity demand (power, aver'!BB112*$AC$1*$AC$3*24/$AC$2</f>
        <v>8344.617409</v>
      </c>
      <c r="BC112" s="73">
        <f>'Electricity demand (power, aver'!BC112*$AC$1*$AC$3*24/$AC$2</f>
        <v>8344.731373</v>
      </c>
      <c r="BD112" s="74">
        <f>'Electricity demand (power, aver'!BD112*$AC$1*$AC$3*24/$AC$2</f>
        <v>8344.785207</v>
      </c>
      <c r="BE112" s="3"/>
      <c r="BF112" s="3"/>
      <c r="BG112" s="3"/>
      <c r="BH112" s="3"/>
      <c r="BI112" s="3"/>
      <c r="BJ112" s="3"/>
      <c r="BK112" s="3"/>
      <c r="BL112" s="3"/>
      <c r="BM112" s="3"/>
      <c r="BN112" s="3"/>
    </row>
    <row r="113">
      <c r="A113" s="75"/>
      <c r="E113" s="76" t="s">
        <v>55</v>
      </c>
      <c r="F113" s="73">
        <f>'Electricity demand (power, aver'!F113*$AC$1*$AC$3*24/$AC$2</f>
        <v>0</v>
      </c>
      <c r="G113" s="73">
        <f>'Electricity demand (power, aver'!G113*$AC$1*$AC$3*24/$AC$2</f>
        <v>0</v>
      </c>
      <c r="H113" s="73">
        <f>'Electricity demand (power, aver'!H113*$AC$1*$AC$3*24/$AC$2</f>
        <v>0</v>
      </c>
      <c r="I113" s="73">
        <f>'Electricity demand (power, aver'!I113*$AC$1*$AC$3*24/$AC$2</f>
        <v>0</v>
      </c>
      <c r="J113" s="73">
        <f>'Electricity demand (power, aver'!J113*$AC$1*$AC$3*24/$AC$2</f>
        <v>0</v>
      </c>
      <c r="K113" s="73">
        <f>'Electricity demand (power, aver'!K113*$AC$1*$AC$3*24/$AC$2</f>
        <v>0</v>
      </c>
      <c r="L113" s="73">
        <f>'Electricity demand (power, aver'!L113*$AC$1*$AC$3*24/$AC$2</f>
        <v>0</v>
      </c>
      <c r="M113" s="73">
        <f>'Electricity demand (power, aver'!M113*$AC$1*$AC$3*24/$AC$2</f>
        <v>0</v>
      </c>
      <c r="N113" s="73">
        <f>'Electricity demand (power, aver'!N113*$AC$1*$AC$3*24/$AC$2</f>
        <v>0</v>
      </c>
      <c r="O113" s="73">
        <f>'Electricity demand (power, aver'!O113*$AC$1*$AC$3*24/$AC$2</f>
        <v>0</v>
      </c>
      <c r="P113" s="73">
        <f>'Electricity demand (power, aver'!P113*$AC$1*$AC$3*24/$AC$2</f>
        <v>0</v>
      </c>
      <c r="Q113" s="73">
        <f>'Electricity demand (power, aver'!Q113*$AC$1*$AC$3*24/$AC$2</f>
        <v>0</v>
      </c>
      <c r="R113" s="73">
        <f>'Electricity demand (power, aver'!R113*$AC$1*$AC$3*24/$AC$2</f>
        <v>0</v>
      </c>
      <c r="S113" s="73">
        <f>'Electricity demand (power, aver'!S113*$AC$1*$AC$3*24/$AC$2</f>
        <v>0</v>
      </c>
      <c r="T113" s="73">
        <f>'Electricity demand (power, aver'!T113*$AC$1*$AC$3*24/$AC$2</f>
        <v>0</v>
      </c>
      <c r="U113" s="73">
        <f>'Electricity demand (power, aver'!U113*$AC$1*$AC$3*24/$AC$2</f>
        <v>0</v>
      </c>
      <c r="V113" s="73">
        <f>'Electricity demand (power, aver'!V113*$AC$1*$AC$3*24/$AC$2</f>
        <v>0</v>
      </c>
      <c r="W113" s="73">
        <f>'Electricity demand (power, aver'!W113*$AC$1*$AC$3*24/$AC$2</f>
        <v>0</v>
      </c>
      <c r="X113" s="73">
        <f>'Electricity demand (power, aver'!X113*$AC$1*$AC$3*24/$AC$2</f>
        <v>0</v>
      </c>
      <c r="Y113" s="73">
        <f>'Electricity demand (power, aver'!Y113*$AC$1*$AC$3*24/$AC$2</f>
        <v>0</v>
      </c>
      <c r="Z113" s="73">
        <f>'Electricity demand (power, aver'!Z113*$AC$1*$AC$3*24/$AC$2</f>
        <v>0</v>
      </c>
      <c r="AA113" s="73">
        <f>'Electricity demand (power, aver'!AA113*$AC$1*$AC$3*24/$AC$2</f>
        <v>0</v>
      </c>
      <c r="AB113" s="73">
        <f>'Electricity demand (power, aver'!AB113*$AC$1*$AC$3*24/$AC$2</f>
        <v>0</v>
      </c>
      <c r="AC113" s="73">
        <f>'Electricity demand (power, aver'!AC113*$AC$1*$AC$3*24/$AC$2</f>
        <v>0</v>
      </c>
      <c r="AD113" s="73">
        <f>'Electricity demand (power, aver'!AD113*$AC$1*$AC$3*24/$AC$2</f>
        <v>0</v>
      </c>
      <c r="AE113" s="73">
        <f>'Electricity demand (power, aver'!AE113*$AC$1*$AC$3*24/$AC$2</f>
        <v>0</v>
      </c>
      <c r="AF113" s="73">
        <f>'Electricity demand (power, aver'!AF113*$AC$1*$AC$3*24/$AC$2</f>
        <v>0</v>
      </c>
      <c r="AG113" s="73">
        <f>'Electricity demand (power, aver'!AG113*$AC$1*$AC$3*24/$AC$2</f>
        <v>0</v>
      </c>
      <c r="AH113" s="73">
        <f>'Electricity demand (power, aver'!AH113*$AC$1*$AC$3*24/$AC$2</f>
        <v>0</v>
      </c>
      <c r="AI113" s="73">
        <f>'Electricity demand (power, aver'!AI113*$AC$1*$AC$3*24/$AC$2</f>
        <v>0</v>
      </c>
      <c r="AJ113" s="73">
        <f>'Electricity demand (power, aver'!AJ113*$AC$1*$AC$3*24/$AC$2</f>
        <v>1149.738062</v>
      </c>
      <c r="AK113" s="73">
        <f>'Electricity demand (power, aver'!AK113*$AC$1*$AC$3*24/$AC$2</f>
        <v>1805.59766</v>
      </c>
      <c r="AL113" s="73">
        <f>'Electricity demand (power, aver'!AL113*$AC$1*$AC$3*24/$AC$2</f>
        <v>2997.279396</v>
      </c>
      <c r="AM113" s="73">
        <f>'Electricity demand (power, aver'!AM113*$AC$1*$AC$3*24/$AC$2</f>
        <v>4891.298508</v>
      </c>
      <c r="AN113" s="73">
        <f>'Electricity demand (power, aver'!AN113*$AC$1*$AC$3*24/$AC$2</f>
        <v>7343.453395</v>
      </c>
      <c r="AO113" s="73">
        <f>'Electricity demand (power, aver'!AO113*$AC$1*$AC$3*24/$AC$2</f>
        <v>9795.608281</v>
      </c>
      <c r="AP113" s="73">
        <f>'Electricity demand (power, aver'!AP113*$AC$1*$AC$3*24/$AC$2</f>
        <v>11689.62739</v>
      </c>
      <c r="AQ113" s="73">
        <f>'Electricity demand (power, aver'!AQ113*$AC$1*$AC$3*24/$AC$2</f>
        <v>12881.30913</v>
      </c>
      <c r="AR113" s="73">
        <f>'Electricity demand (power, aver'!AR113*$AC$1*$AC$3*24/$AC$2</f>
        <v>13537.16873</v>
      </c>
      <c r="AS113" s="73">
        <f>'Electricity demand (power, aver'!AS113*$AC$1*$AC$3*24/$AC$2</f>
        <v>13871.75937</v>
      </c>
      <c r="AT113" s="73">
        <f>'Electricity demand (power, aver'!AT113*$AC$1*$AC$3*24/$AC$2</f>
        <v>14035.85469</v>
      </c>
      <c r="AU113" s="73">
        <f>'Electricity demand (power, aver'!AU113*$AC$1*$AC$3*24/$AC$2</f>
        <v>14114.77662</v>
      </c>
      <c r="AV113" s="73">
        <f>'Electricity demand (power, aver'!AV113*$AC$1*$AC$3*24/$AC$2</f>
        <v>14152.37763</v>
      </c>
      <c r="AW113" s="73">
        <f>'Electricity demand (power, aver'!AW113*$AC$1*$AC$3*24/$AC$2</f>
        <v>14170.21142</v>
      </c>
      <c r="AX113" s="73">
        <f>'Electricity demand (power, aver'!AX113*$AC$1*$AC$3*24/$AC$2</f>
        <v>14178.65172</v>
      </c>
      <c r="AY113" s="73">
        <f>'Electricity demand (power, aver'!AY113*$AC$1*$AC$3*24/$AC$2</f>
        <v>14182.64226</v>
      </c>
      <c r="AZ113" s="73">
        <f>'Electricity demand (power, aver'!AZ113*$AC$1*$AC$3*24/$AC$2</f>
        <v>14184.52807</v>
      </c>
      <c r="BA113" s="73">
        <f>'Electricity demand (power, aver'!BA113*$AC$1*$AC$3*24/$AC$2</f>
        <v>14185.41904</v>
      </c>
      <c r="BB113" s="73">
        <f>'Electricity demand (power, aver'!BB113*$AC$1*$AC$3*24/$AC$2</f>
        <v>14185.83994</v>
      </c>
      <c r="BC113" s="73">
        <f>'Electricity demand (power, aver'!BC113*$AC$1*$AC$3*24/$AC$2</f>
        <v>14186.03878</v>
      </c>
      <c r="BD113" s="74">
        <f>'Electricity demand (power, aver'!BD113*$AC$1*$AC$3*24/$AC$2</f>
        <v>14186.1327</v>
      </c>
      <c r="BE113" s="3"/>
      <c r="BF113" s="3"/>
      <c r="BG113" s="3"/>
      <c r="BH113" s="3"/>
      <c r="BI113" s="3"/>
      <c r="BJ113" s="3"/>
      <c r="BK113" s="3"/>
      <c r="BL113" s="3"/>
      <c r="BM113" s="3"/>
      <c r="BN113" s="3"/>
    </row>
    <row r="114">
      <c r="A114" s="75"/>
      <c r="B114" s="70" t="s">
        <v>72</v>
      </c>
      <c r="C114" s="71" t="s">
        <v>70</v>
      </c>
      <c r="D114" s="71" t="s">
        <v>57</v>
      </c>
      <c r="E114" s="76" t="s">
        <v>57</v>
      </c>
      <c r="F114" s="78">
        <f>'Electricity demand (power, aver'!F114*$AC$1*$AC$3*24/$AC$2</f>
        <v>0</v>
      </c>
      <c r="G114" s="78">
        <f>'Electricity demand (power, aver'!G114*$AC$1*$AC$3*24/$AC$2</f>
        <v>0</v>
      </c>
      <c r="H114" s="78">
        <f>'Electricity demand (power, aver'!H114*$AC$1*$AC$3*24/$AC$2</f>
        <v>0</v>
      </c>
      <c r="I114" s="78">
        <f>'Electricity demand (power, aver'!I114*$AC$1*$AC$3*24/$AC$2</f>
        <v>0</v>
      </c>
      <c r="J114" s="78">
        <f>'Electricity demand (power, aver'!J114*$AC$1*$AC$3*24/$AC$2</f>
        <v>0</v>
      </c>
      <c r="K114" s="78">
        <f>'Electricity demand (power, aver'!K114*$AC$1*$AC$3*24/$AC$2</f>
        <v>0</v>
      </c>
      <c r="L114" s="78">
        <f>'Electricity demand (power, aver'!L114*$AC$1*$AC$3*24/$AC$2</f>
        <v>0</v>
      </c>
      <c r="M114" s="78">
        <f>'Electricity demand (power, aver'!M114*$AC$1*$AC$3*24/$AC$2</f>
        <v>0</v>
      </c>
      <c r="N114" s="78">
        <f>'Electricity demand (power, aver'!N114*$AC$1*$AC$3*24/$AC$2</f>
        <v>0</v>
      </c>
      <c r="O114" s="78">
        <f>'Electricity demand (power, aver'!O114*$AC$1*$AC$3*24/$AC$2</f>
        <v>0</v>
      </c>
      <c r="P114" s="78">
        <f>'Electricity demand (power, aver'!P114*$AC$1*$AC$3*24/$AC$2</f>
        <v>0</v>
      </c>
      <c r="Q114" s="78">
        <f>'Electricity demand (power, aver'!Q114*$AC$1*$AC$3*24/$AC$2</f>
        <v>0</v>
      </c>
      <c r="R114" s="78">
        <f>'Electricity demand (power, aver'!R114*$AC$1*$AC$3*24/$AC$2</f>
        <v>0</v>
      </c>
      <c r="S114" s="78">
        <f>'Electricity demand (power, aver'!S114*$AC$1*$AC$3*24/$AC$2</f>
        <v>0</v>
      </c>
      <c r="T114" s="78">
        <f>'Electricity demand (power, aver'!T114*$AC$1*$AC$3*24/$AC$2</f>
        <v>0</v>
      </c>
      <c r="U114" s="78">
        <f>'Electricity demand (power, aver'!U114*$AC$1*$AC$3*24/$AC$2</f>
        <v>0</v>
      </c>
      <c r="V114" s="78">
        <f>'Electricity demand (power, aver'!V114*$AC$1*$AC$3*24/$AC$2</f>
        <v>0</v>
      </c>
      <c r="W114" s="78">
        <f>'Electricity demand (power, aver'!W114*$AC$1*$AC$3*24/$AC$2</f>
        <v>0</v>
      </c>
      <c r="X114" s="78">
        <f>'Electricity demand (power, aver'!X114*$AC$1*$AC$3*24/$AC$2</f>
        <v>0</v>
      </c>
      <c r="Y114" s="78">
        <f>'Electricity demand (power, aver'!Y114*$AC$1*$AC$3*24/$AC$2</f>
        <v>0</v>
      </c>
      <c r="Z114" s="78">
        <f>'Electricity demand (power, aver'!Z114*$AC$1*$AC$3*24/$AC$2</f>
        <v>0</v>
      </c>
      <c r="AA114" s="78">
        <f>'Electricity demand (power, aver'!AA114*$AC$1*$AC$3*24/$AC$2</f>
        <v>0</v>
      </c>
      <c r="AB114" s="78">
        <f>'Electricity demand (power, aver'!AB114*$AC$1*$AC$3*24/$AC$2</f>
        <v>0</v>
      </c>
      <c r="AC114" s="78">
        <f>'Electricity demand (power, aver'!AC114*$AC$1*$AC$3*24/$AC$2</f>
        <v>6.832644752</v>
      </c>
      <c r="AD114" s="78">
        <f>'Electricity demand (power, aver'!AD114*$AC$1*$AC$3*24/$AC$2</f>
        <v>14.9847039</v>
      </c>
      <c r="AE114" s="78">
        <f>'Electricity demand (power, aver'!AE114*$AC$1*$AC$3*24/$AC$2</f>
        <v>35.22449631</v>
      </c>
      <c r="AF114" s="78">
        <f>'Electricity demand (power, aver'!AF114*$AC$1*$AC$3*24/$AC$2</f>
        <v>86.96904773</v>
      </c>
      <c r="AG114" s="78">
        <f>'Electricity demand (power, aver'!AG114*$AC$1*$AC$3*24/$AC$2</f>
        <v>203.8378389</v>
      </c>
      <c r="AH114" s="78">
        <f>'Electricity demand (power, aver'!AH114*$AC$1*$AC$3*24/$AC$2</f>
        <v>418.0631458</v>
      </c>
      <c r="AI114" s="78">
        <f>'Electricity demand (power, aver'!AI114*$AC$1*$AC$3*24/$AC$2</f>
        <v>747.386904</v>
      </c>
      <c r="AJ114" s="78">
        <f>'Electricity demand (power, aver'!AJ114*$AC$1*$AC$3*24/$AC$2</f>
        <v>1195.687213</v>
      </c>
      <c r="AK114" s="78">
        <f>'Electricity demand (power, aver'!AK114*$AC$1*$AC$3*24/$AC$2</f>
        <v>1771.779906</v>
      </c>
      <c r="AL114" s="78">
        <f>'Electricity demand (power, aver'!AL114*$AC$1*$AC$3*24/$AC$2</f>
        <v>2510.201471</v>
      </c>
      <c r="AM114" s="78">
        <f>'Electricity demand (power, aver'!AM114*$AC$1*$AC$3*24/$AC$2</f>
        <v>3425.385923</v>
      </c>
      <c r="AN114" s="78">
        <f>'Electricity demand (power, aver'!AN114*$AC$1*$AC$3*24/$AC$2</f>
        <v>4545.315282</v>
      </c>
      <c r="AO114" s="78">
        <f>'Electricity demand (power, aver'!AO114*$AC$1*$AC$3*24/$AC$2</f>
        <v>5888.734262</v>
      </c>
      <c r="AP114" s="78">
        <f>'Electricity demand (power, aver'!AP114*$AC$1*$AC$3*24/$AC$2</f>
        <v>7449.14156</v>
      </c>
      <c r="AQ114" s="78">
        <f>'Electricity demand (power, aver'!AQ114*$AC$1*$AC$3*24/$AC$2</f>
        <v>9192.193151</v>
      </c>
      <c r="AR114" s="78">
        <f>'Electricity demand (power, aver'!AR114*$AC$1*$AC$3*24/$AC$2</f>
        <v>11064.25353</v>
      </c>
      <c r="AS114" s="78">
        <f>'Electricity demand (power, aver'!AS114*$AC$1*$AC$3*24/$AC$2</f>
        <v>13009.26257</v>
      </c>
      <c r="AT114" s="78">
        <f>'Electricity demand (power, aver'!AT114*$AC$1*$AC$3*24/$AC$2</f>
        <v>506.9359999</v>
      </c>
      <c r="AU114" s="78">
        <f>'Electricity demand (power, aver'!AU114*$AC$1*$AC$3*24/$AC$2</f>
        <v>513.8955263</v>
      </c>
      <c r="AV114" s="78">
        <f>'Electricity demand (power, aver'!AV114*$AC$1*$AC$3*24/$AC$2</f>
        <v>528.5690949</v>
      </c>
      <c r="AW114" s="78">
        <f>'Electricity demand (power, aver'!AW114*$AC$1*$AC$3*24/$AC$2</f>
        <v>559.3678959</v>
      </c>
      <c r="AX114" s="78">
        <f>'Electricity demand (power, aver'!AX114*$AC$1*$AC$3*24/$AC$2</f>
        <v>623.4050915</v>
      </c>
      <c r="AY114" s="78">
        <f>'Electricity demand (power, aver'!AY114*$AC$1*$AC$3*24/$AC$2</f>
        <v>753.977051</v>
      </c>
      <c r="AZ114" s="78">
        <f>'Electricity demand (power, aver'!AZ114*$AC$1*$AC$3*24/$AC$2</f>
        <v>1009.92226</v>
      </c>
      <c r="BA114" s="78">
        <f>'Electricity demand (power, aver'!BA114*$AC$1*$AC$3*24/$AC$2</f>
        <v>1474.968791</v>
      </c>
      <c r="BB114" s="78">
        <f>'Electricity demand (power, aver'!BB114*$AC$1*$AC$3*24/$AC$2</f>
        <v>2214.098201</v>
      </c>
      <c r="BC114" s="78">
        <f>'Electricity demand (power, aver'!BC114*$AC$1*$AC$3*24/$AC$2</f>
        <v>3171.036693</v>
      </c>
      <c r="BD114" s="79">
        <f>'Electricity demand (power, aver'!BD114*$AC$1*$AC$3*24/$AC$2</f>
        <v>4127.975185</v>
      </c>
      <c r="BE114" s="3"/>
      <c r="BF114" s="3"/>
      <c r="BG114" s="3"/>
      <c r="BH114" s="3"/>
      <c r="BI114" s="3"/>
      <c r="BJ114" s="3"/>
      <c r="BK114" s="3"/>
      <c r="BL114" s="3"/>
      <c r="BM114" s="3"/>
      <c r="BN114" s="3"/>
    </row>
    <row r="115">
      <c r="A115" s="75"/>
      <c r="E115" s="76" t="s">
        <v>56</v>
      </c>
      <c r="F115" s="78">
        <f>'Electricity demand (power, aver'!F115*$AC$1*$AC$3*24/$AC$2</f>
        <v>0</v>
      </c>
      <c r="G115" s="78">
        <f>'Electricity demand (power, aver'!G115*$AC$1*$AC$3*24/$AC$2</f>
        <v>0</v>
      </c>
      <c r="H115" s="78">
        <f>'Electricity demand (power, aver'!H115*$AC$1*$AC$3*24/$AC$2</f>
        <v>0</v>
      </c>
      <c r="I115" s="78">
        <f>'Electricity demand (power, aver'!I115*$AC$1*$AC$3*24/$AC$2</f>
        <v>0</v>
      </c>
      <c r="J115" s="78">
        <f>'Electricity demand (power, aver'!J115*$AC$1*$AC$3*24/$AC$2</f>
        <v>0</v>
      </c>
      <c r="K115" s="78">
        <f>'Electricity demand (power, aver'!K115*$AC$1*$AC$3*24/$AC$2</f>
        <v>0</v>
      </c>
      <c r="L115" s="78">
        <f>'Electricity demand (power, aver'!L115*$AC$1*$AC$3*24/$AC$2</f>
        <v>0</v>
      </c>
      <c r="M115" s="78">
        <f>'Electricity demand (power, aver'!M115*$AC$1*$AC$3*24/$AC$2</f>
        <v>0</v>
      </c>
      <c r="N115" s="78">
        <f>'Electricity demand (power, aver'!N115*$AC$1*$AC$3*24/$AC$2</f>
        <v>0</v>
      </c>
      <c r="O115" s="78">
        <f>'Electricity demand (power, aver'!O115*$AC$1*$AC$3*24/$AC$2</f>
        <v>0</v>
      </c>
      <c r="P115" s="78">
        <f>'Electricity demand (power, aver'!P115*$AC$1*$AC$3*24/$AC$2</f>
        <v>0</v>
      </c>
      <c r="Q115" s="78">
        <f>'Electricity demand (power, aver'!Q115*$AC$1*$AC$3*24/$AC$2</f>
        <v>0</v>
      </c>
      <c r="R115" s="78">
        <f>'Electricity demand (power, aver'!R115*$AC$1*$AC$3*24/$AC$2</f>
        <v>0</v>
      </c>
      <c r="S115" s="78">
        <f>'Electricity demand (power, aver'!S115*$AC$1*$AC$3*24/$AC$2</f>
        <v>0</v>
      </c>
      <c r="T115" s="78">
        <f>'Electricity demand (power, aver'!T115*$AC$1*$AC$3*24/$AC$2</f>
        <v>0</v>
      </c>
      <c r="U115" s="78">
        <f>'Electricity demand (power, aver'!U115*$AC$1*$AC$3*24/$AC$2</f>
        <v>0</v>
      </c>
      <c r="V115" s="78">
        <f>'Electricity demand (power, aver'!V115*$AC$1*$AC$3*24/$AC$2</f>
        <v>0</v>
      </c>
      <c r="W115" s="78">
        <f>'Electricity demand (power, aver'!W115*$AC$1*$AC$3*24/$AC$2</f>
        <v>0</v>
      </c>
      <c r="X115" s="78">
        <f>'Electricity demand (power, aver'!X115*$AC$1*$AC$3*24/$AC$2</f>
        <v>0</v>
      </c>
      <c r="Y115" s="78">
        <f>'Electricity demand (power, aver'!Y115*$AC$1*$AC$3*24/$AC$2</f>
        <v>0</v>
      </c>
      <c r="Z115" s="78">
        <f>'Electricity demand (power, aver'!Z115*$AC$1*$AC$3*24/$AC$2</f>
        <v>0</v>
      </c>
      <c r="AA115" s="78">
        <f>'Electricity demand (power, aver'!AA115*$AC$1*$AC$3*24/$AC$2</f>
        <v>0</v>
      </c>
      <c r="AB115" s="78">
        <f>'Electricity demand (power, aver'!AB115*$AC$1*$AC$3*24/$AC$2</f>
        <v>0</v>
      </c>
      <c r="AC115" s="78">
        <f>'Electricity demand (power, aver'!AC115*$AC$1*$AC$3*24/$AC$2</f>
        <v>9.007740149</v>
      </c>
      <c r="AD115" s="78">
        <f>'Electricity demand (power, aver'!AD115*$AC$1*$AC$3*24/$AC$2</f>
        <v>24.13217248</v>
      </c>
      <c r="AE115" s="78">
        <f>'Electricity demand (power, aver'!AE115*$AC$1*$AC$3*24/$AC$2</f>
        <v>68.82051025</v>
      </c>
      <c r="AF115" s="78">
        <f>'Electricity demand (power, aver'!AF115*$AC$1*$AC$3*24/$AC$2</f>
        <v>197.1254592</v>
      </c>
      <c r="AG115" s="78">
        <f>'Electricity demand (power, aver'!AG115*$AC$1*$AC$3*24/$AC$2</f>
        <v>489.4969195</v>
      </c>
      <c r="AH115" s="78">
        <f>'Electricity demand (power, aver'!AH115*$AC$1*$AC$3*24/$AC$2</f>
        <v>970.3536951</v>
      </c>
      <c r="AI115" s="78">
        <f>'Electricity demand (power, aver'!AI115*$AC$1*$AC$3*24/$AC$2</f>
        <v>1568.312721</v>
      </c>
      <c r="AJ115" s="78">
        <f>'Electricity demand (power, aver'!AJ115*$AC$1*$AC$3*24/$AC$2</f>
        <v>2196.019689</v>
      </c>
      <c r="AK115" s="78">
        <f>'Electricity demand (power, aver'!AK115*$AC$1*$AC$3*24/$AC$2</f>
        <v>2857.751342</v>
      </c>
      <c r="AL115" s="78">
        <f>'Electricity demand (power, aver'!AL115*$AC$1*$AC$3*24/$AC$2</f>
        <v>3648.89009</v>
      </c>
      <c r="AM115" s="78">
        <f>'Electricity demand (power, aver'!AM115*$AC$1*$AC$3*24/$AC$2</f>
        <v>4631.165897</v>
      </c>
      <c r="AN115" s="78">
        <f>'Electricity demand (power, aver'!AN115*$AC$1*$AC$3*24/$AC$2</f>
        <v>5849.914984</v>
      </c>
      <c r="AO115" s="78">
        <f>'Electricity demand (power, aver'!AO115*$AC$1*$AC$3*24/$AC$2</f>
        <v>7304.106908</v>
      </c>
      <c r="AP115" s="78">
        <f>'Electricity demand (power, aver'!AP115*$AC$1*$AC$3*24/$AC$2</f>
        <v>8950.751856</v>
      </c>
      <c r="AQ115" s="78">
        <f>'Electricity demand (power, aver'!AQ115*$AC$1*$AC$3*24/$AC$2</f>
        <v>10725.66223</v>
      </c>
      <c r="AR115" s="78">
        <f>'Electricity demand (power, aver'!AR115*$AC$1*$AC$3*24/$AC$2</f>
        <v>12564.14169</v>
      </c>
      <c r="AS115" s="78">
        <f>'Electricity demand (power, aver'!AS115*$AC$1*$AC$3*24/$AC$2</f>
        <v>14417.3193</v>
      </c>
      <c r="AT115" s="78">
        <f>'Electricity demand (power, aver'!AT115*$AC$1*$AC$3*24/$AC$2</f>
        <v>509.8638104</v>
      </c>
      <c r="AU115" s="78">
        <f>'Electricity demand (power, aver'!AU115*$AC$1*$AC$3*24/$AC$2</f>
        <v>520.0856148</v>
      </c>
      <c r="AV115" s="78">
        <f>'Electricity demand (power, aver'!AV115*$AC$1*$AC$3*24/$AC$2</f>
        <v>541.6374187</v>
      </c>
      <c r="AW115" s="78">
        <f>'Electricity demand (power, aver'!AW115*$AC$1*$AC$3*24/$AC$2</f>
        <v>586.8731577</v>
      </c>
      <c r="AX115" s="78">
        <f>'Electricity demand (power, aver'!AX115*$AC$1*$AC$3*24/$AC$2</f>
        <v>680.9277887</v>
      </c>
      <c r="AY115" s="78">
        <f>'Electricity demand (power, aver'!AY115*$AC$1*$AC$3*24/$AC$2</f>
        <v>872.7053542</v>
      </c>
      <c r="AZ115" s="78">
        <f>'Electricity demand (power, aver'!AZ115*$AC$1*$AC$3*24/$AC$2</f>
        <v>1248.62488</v>
      </c>
      <c r="BA115" s="78">
        <f>'Electricity demand (power, aver'!BA115*$AC$1*$AC$3*24/$AC$2</f>
        <v>1931.661973</v>
      </c>
      <c r="BB115" s="78">
        <f>'Electricity demand (power, aver'!BB115*$AC$1*$AC$3*24/$AC$2</f>
        <v>3017.258293</v>
      </c>
      <c r="BC115" s="78">
        <f>'Electricity demand (power, aver'!BC115*$AC$1*$AC$3*24/$AC$2</f>
        <v>4422.761704</v>
      </c>
      <c r="BD115" s="79">
        <f>'Electricity demand (power, aver'!BD115*$AC$1*$AC$3*24/$AC$2</f>
        <v>5828.265114</v>
      </c>
      <c r="BE115" s="3"/>
      <c r="BF115" s="3"/>
      <c r="BG115" s="3"/>
      <c r="BH115" s="3"/>
      <c r="BI115" s="3"/>
      <c r="BJ115" s="3"/>
      <c r="BK115" s="3"/>
      <c r="BL115" s="3"/>
      <c r="BM115" s="3"/>
      <c r="BN115" s="3"/>
    </row>
    <row r="116">
      <c r="A116" s="75"/>
      <c r="E116" s="76" t="s">
        <v>55</v>
      </c>
      <c r="F116" s="78">
        <f>'Electricity demand (power, aver'!F116*$AC$1*$AC$3*24/$AC$2</f>
        <v>0</v>
      </c>
      <c r="G116" s="78">
        <f>'Electricity demand (power, aver'!G116*$AC$1*$AC$3*24/$AC$2</f>
        <v>0</v>
      </c>
      <c r="H116" s="78">
        <f>'Electricity demand (power, aver'!H116*$AC$1*$AC$3*24/$AC$2</f>
        <v>0</v>
      </c>
      <c r="I116" s="78">
        <f>'Electricity demand (power, aver'!I116*$AC$1*$AC$3*24/$AC$2</f>
        <v>0</v>
      </c>
      <c r="J116" s="78">
        <f>'Electricity demand (power, aver'!J116*$AC$1*$AC$3*24/$AC$2</f>
        <v>0</v>
      </c>
      <c r="K116" s="78">
        <f>'Electricity demand (power, aver'!K116*$AC$1*$AC$3*24/$AC$2</f>
        <v>0</v>
      </c>
      <c r="L116" s="78">
        <f>'Electricity demand (power, aver'!L116*$AC$1*$AC$3*24/$AC$2</f>
        <v>0</v>
      </c>
      <c r="M116" s="78">
        <f>'Electricity demand (power, aver'!M116*$AC$1*$AC$3*24/$AC$2</f>
        <v>0</v>
      </c>
      <c r="N116" s="78">
        <f>'Electricity demand (power, aver'!N116*$AC$1*$AC$3*24/$AC$2</f>
        <v>0</v>
      </c>
      <c r="O116" s="78">
        <f>'Electricity demand (power, aver'!O116*$AC$1*$AC$3*24/$AC$2</f>
        <v>0</v>
      </c>
      <c r="P116" s="78">
        <f>'Electricity demand (power, aver'!P116*$AC$1*$AC$3*24/$AC$2</f>
        <v>0</v>
      </c>
      <c r="Q116" s="78">
        <f>'Electricity demand (power, aver'!Q116*$AC$1*$AC$3*24/$AC$2</f>
        <v>0</v>
      </c>
      <c r="R116" s="78">
        <f>'Electricity demand (power, aver'!R116*$AC$1*$AC$3*24/$AC$2</f>
        <v>0</v>
      </c>
      <c r="S116" s="78">
        <f>'Electricity demand (power, aver'!S116*$AC$1*$AC$3*24/$AC$2</f>
        <v>0</v>
      </c>
      <c r="T116" s="78">
        <f>'Electricity demand (power, aver'!T116*$AC$1*$AC$3*24/$AC$2</f>
        <v>0</v>
      </c>
      <c r="U116" s="78">
        <f>'Electricity demand (power, aver'!U116*$AC$1*$AC$3*24/$AC$2</f>
        <v>0</v>
      </c>
      <c r="V116" s="78">
        <f>'Electricity demand (power, aver'!V116*$AC$1*$AC$3*24/$AC$2</f>
        <v>0</v>
      </c>
      <c r="W116" s="78">
        <f>'Electricity demand (power, aver'!W116*$AC$1*$AC$3*24/$AC$2</f>
        <v>0</v>
      </c>
      <c r="X116" s="78">
        <f>'Electricity demand (power, aver'!X116*$AC$1*$AC$3*24/$AC$2</f>
        <v>0</v>
      </c>
      <c r="Y116" s="78">
        <f>'Electricity demand (power, aver'!Y116*$AC$1*$AC$3*24/$AC$2</f>
        <v>0</v>
      </c>
      <c r="Z116" s="78">
        <f>'Electricity demand (power, aver'!Z116*$AC$1*$AC$3*24/$AC$2</f>
        <v>0</v>
      </c>
      <c r="AA116" s="78">
        <f>'Electricity demand (power, aver'!AA116*$AC$1*$AC$3*24/$AC$2</f>
        <v>0</v>
      </c>
      <c r="AB116" s="78">
        <f>'Electricity demand (power, aver'!AB116*$AC$1*$AC$3*24/$AC$2</f>
        <v>0</v>
      </c>
      <c r="AC116" s="78">
        <f>'Electricity demand (power, aver'!AC116*$AC$1*$AC$3*24/$AC$2</f>
        <v>17.32443177</v>
      </c>
      <c r="AD116" s="78">
        <f>'Electricity demand (power, aver'!AD116*$AC$1*$AC$3*24/$AC$2</f>
        <v>60.76677548</v>
      </c>
      <c r="AE116" s="78">
        <f>'Electricity demand (power, aver'!AE116*$AC$1*$AC$3*24/$AC$2</f>
        <v>199.2470715</v>
      </c>
      <c r="AF116" s="78">
        <f>'Electricity demand (power, aver'!AF116*$AC$1*$AC$3*24/$AC$2</f>
        <v>549.0126859</v>
      </c>
      <c r="AG116" s="78">
        <f>'Electricity demand (power, aver'!AG116*$AC$1*$AC$3*24/$AC$2</f>
        <v>1146.710646</v>
      </c>
      <c r="AH116" s="78">
        <f>'Electricity demand (power, aver'!AH116*$AC$1*$AC$3*24/$AC$2</f>
        <v>1849.427706</v>
      </c>
      <c r="AI116" s="78">
        <f>'Electricity demand (power, aver'!AI116*$AC$1*$AC$3*24/$AC$2</f>
        <v>2529.901863</v>
      </c>
      <c r="AJ116" s="78">
        <f>'Electricity demand (power, aver'!AJ116*$AC$1*$AC$3*24/$AC$2</f>
        <v>3189.426135</v>
      </c>
      <c r="AK116" s="78">
        <f>'Electricity demand (power, aver'!AK116*$AC$1*$AC$3*24/$AC$2</f>
        <v>3917.032984</v>
      </c>
      <c r="AL116" s="78">
        <f>'Electricity demand (power, aver'!AL116*$AC$1*$AC$3*24/$AC$2</f>
        <v>4828.6168</v>
      </c>
      <c r="AM116" s="78">
        <f>'Electricity demand (power, aver'!AM116*$AC$1*$AC$3*24/$AC$2</f>
        <v>5929.142143</v>
      </c>
      <c r="AN116" s="78">
        <f>'Electricity demand (power, aver'!AN116*$AC$1*$AC$3*24/$AC$2</f>
        <v>7216.461436</v>
      </c>
      <c r="AO116" s="78">
        <f>'Electricity demand (power, aver'!AO116*$AC$1*$AC$3*24/$AC$2</f>
        <v>8664.40347</v>
      </c>
      <c r="AP116" s="78">
        <f>'Electricity demand (power, aver'!AP116*$AC$1*$AC$3*24/$AC$2</f>
        <v>10231.08467</v>
      </c>
      <c r="AQ116" s="78">
        <f>'Electricity demand (power, aver'!AQ116*$AC$1*$AC$3*24/$AC$2</f>
        <v>11871.60319</v>
      </c>
      <c r="AR116" s="78">
        <f>'Electricity demand (power, aver'!AR116*$AC$1*$AC$3*24/$AC$2</f>
        <v>13547.08598</v>
      </c>
      <c r="AS116" s="78">
        <f>'Electricity demand (power, aver'!AS116*$AC$1*$AC$3*24/$AC$2</f>
        <v>15231.88079</v>
      </c>
      <c r="AT116" s="78">
        <f>'Electricity demand (power, aver'!AT116*$AC$1*$AC$3*24/$AC$2</f>
        <v>516.6953682</v>
      </c>
      <c r="AU116" s="78">
        <f>'Electricity demand (power, aver'!AU116*$AC$1*$AC$3*24/$AC$2</f>
        <v>534.5291546</v>
      </c>
      <c r="AV116" s="78">
        <f>'Electricity demand (power, aver'!AV116*$AC$1*$AC$3*24/$AC$2</f>
        <v>572.1301742</v>
      </c>
      <c r="AW116" s="78">
        <f>'Electricity demand (power, aver'!AW116*$AC$1*$AC$3*24/$AC$2</f>
        <v>651.0521018</v>
      </c>
      <c r="AX116" s="78">
        <f>'Electricity demand (power, aver'!AX116*$AC$1*$AC$3*24/$AC$2</f>
        <v>815.1474154</v>
      </c>
      <c r="AY116" s="78">
        <f>'Electricity demand (power, aver'!AY116*$AC$1*$AC$3*24/$AC$2</f>
        <v>1149.738062</v>
      </c>
      <c r="AZ116" s="78">
        <f>'Electricity demand (power, aver'!AZ116*$AC$1*$AC$3*24/$AC$2</f>
        <v>1805.59766</v>
      </c>
      <c r="BA116" s="78">
        <f>'Electricity demand (power, aver'!BA116*$AC$1*$AC$3*24/$AC$2</f>
        <v>2997.279396</v>
      </c>
      <c r="BB116" s="78">
        <f>'Electricity demand (power, aver'!BB116*$AC$1*$AC$3*24/$AC$2</f>
        <v>4891.298508</v>
      </c>
      <c r="BC116" s="78">
        <f>'Electricity demand (power, aver'!BC116*$AC$1*$AC$3*24/$AC$2</f>
        <v>7343.453395</v>
      </c>
      <c r="BD116" s="79">
        <f>'Electricity demand (power, aver'!BD116*$AC$1*$AC$3*24/$AC$2</f>
        <v>9795.608281</v>
      </c>
      <c r="BE116" s="3"/>
      <c r="BF116" s="3"/>
      <c r="BG116" s="3"/>
      <c r="BH116" s="3"/>
      <c r="BI116" s="3"/>
      <c r="BJ116" s="3"/>
      <c r="BK116" s="3"/>
      <c r="BL116" s="3"/>
      <c r="BM116" s="3"/>
      <c r="BN116" s="3"/>
    </row>
    <row r="117">
      <c r="A117" s="75"/>
      <c r="D117" s="77" t="s">
        <v>56</v>
      </c>
      <c r="E117" s="76" t="s">
        <v>57</v>
      </c>
      <c r="F117" s="78">
        <f>'Electricity demand (power, aver'!F117*$AC$1*$AC$3*24/$AC$2</f>
        <v>0</v>
      </c>
      <c r="G117" s="78">
        <f>'Electricity demand (power, aver'!G117*$AC$1*$AC$3*24/$AC$2</f>
        <v>0</v>
      </c>
      <c r="H117" s="78">
        <f>'Electricity demand (power, aver'!H117*$AC$1*$AC$3*24/$AC$2</f>
        <v>0</v>
      </c>
      <c r="I117" s="78">
        <f>'Electricity demand (power, aver'!I117*$AC$1*$AC$3*24/$AC$2</f>
        <v>0</v>
      </c>
      <c r="J117" s="78">
        <f>'Electricity demand (power, aver'!J117*$AC$1*$AC$3*24/$AC$2</f>
        <v>0</v>
      </c>
      <c r="K117" s="78">
        <f>'Electricity demand (power, aver'!K117*$AC$1*$AC$3*24/$AC$2</f>
        <v>0</v>
      </c>
      <c r="L117" s="78">
        <f>'Electricity demand (power, aver'!L117*$AC$1*$AC$3*24/$AC$2</f>
        <v>0</v>
      </c>
      <c r="M117" s="78">
        <f>'Electricity demand (power, aver'!M117*$AC$1*$AC$3*24/$AC$2</f>
        <v>0</v>
      </c>
      <c r="N117" s="78">
        <f>'Electricity demand (power, aver'!N117*$AC$1*$AC$3*24/$AC$2</f>
        <v>0</v>
      </c>
      <c r="O117" s="78">
        <f>'Electricity demand (power, aver'!O117*$AC$1*$AC$3*24/$AC$2</f>
        <v>0</v>
      </c>
      <c r="P117" s="78">
        <f>'Electricity demand (power, aver'!P117*$AC$1*$AC$3*24/$AC$2</f>
        <v>0</v>
      </c>
      <c r="Q117" s="78">
        <f>'Electricity demand (power, aver'!Q117*$AC$1*$AC$3*24/$AC$2</f>
        <v>0</v>
      </c>
      <c r="R117" s="78">
        <f>'Electricity demand (power, aver'!R117*$AC$1*$AC$3*24/$AC$2</f>
        <v>0</v>
      </c>
      <c r="S117" s="78">
        <f>'Electricity demand (power, aver'!S117*$AC$1*$AC$3*24/$AC$2</f>
        <v>0</v>
      </c>
      <c r="T117" s="78">
        <f>'Electricity demand (power, aver'!T117*$AC$1*$AC$3*24/$AC$2</f>
        <v>0</v>
      </c>
      <c r="U117" s="78">
        <f>'Electricity demand (power, aver'!U117*$AC$1*$AC$3*24/$AC$2</f>
        <v>0</v>
      </c>
      <c r="V117" s="78">
        <f>'Electricity demand (power, aver'!V117*$AC$1*$AC$3*24/$AC$2</f>
        <v>0</v>
      </c>
      <c r="W117" s="78">
        <f>'Electricity demand (power, aver'!W117*$AC$1*$AC$3*24/$AC$2</f>
        <v>0</v>
      </c>
      <c r="X117" s="78">
        <f>'Electricity demand (power, aver'!X117*$AC$1*$AC$3*24/$AC$2</f>
        <v>0</v>
      </c>
      <c r="Y117" s="78">
        <f>'Electricity demand (power, aver'!Y117*$AC$1*$AC$3*24/$AC$2</f>
        <v>0</v>
      </c>
      <c r="Z117" s="78">
        <f>'Electricity demand (power, aver'!Z117*$AC$1*$AC$3*24/$AC$2</f>
        <v>0</v>
      </c>
      <c r="AA117" s="78">
        <f>'Electricity demand (power, aver'!AA117*$AC$1*$AC$3*24/$AC$2</f>
        <v>0</v>
      </c>
      <c r="AB117" s="78">
        <f>'Electricity demand (power, aver'!AB117*$AC$1*$AC$3*24/$AC$2</f>
        <v>0</v>
      </c>
      <c r="AC117" s="78">
        <f>'Electricity demand (power, aver'!AC117*$AC$1*$AC$3*24/$AC$2</f>
        <v>24.72746701</v>
      </c>
      <c r="AD117" s="78">
        <f>'Electricity demand (power, aver'!AD117*$AC$1*$AC$3*24/$AC$2</f>
        <v>58.58656268</v>
      </c>
      <c r="AE117" s="78">
        <f>'Electricity demand (power, aver'!AE117*$AC$1*$AC$3*24/$AC$2</f>
        <v>133.8685948</v>
      </c>
      <c r="AF117" s="78">
        <f>'Electricity demand (power, aver'!AF117*$AC$1*$AC$3*24/$AC$2</f>
        <v>283.2378128</v>
      </c>
      <c r="AG117" s="78">
        <f>'Electricity demand (power, aver'!AG117*$AC$1*$AC$3*24/$AC$2</f>
        <v>539.6799605</v>
      </c>
      <c r="AH117" s="78">
        <f>'Electricity demand (power, aver'!AH117*$AC$1*$AC$3*24/$AC$2</f>
        <v>944.0170211</v>
      </c>
      <c r="AI117" s="78">
        <f>'Electricity demand (power, aver'!AI117*$AC$1*$AC$3*24/$AC$2</f>
        <v>1548.965416</v>
      </c>
      <c r="AJ117" s="78">
        <f>'Electricity demand (power, aver'!AJ117*$AC$1*$AC$3*24/$AC$2</f>
        <v>2387.955832</v>
      </c>
      <c r="AK117" s="78">
        <f>'Electricity demand (power, aver'!AK117*$AC$1*$AC$3*24/$AC$2</f>
        <v>3467.275427</v>
      </c>
      <c r="AL117" s="78">
        <f>'Electricity demand (power, aver'!AL117*$AC$1*$AC$3*24/$AC$2</f>
        <v>4827.044567</v>
      </c>
      <c r="AM117" s="78">
        <f>'Electricity demand (power, aver'!AM117*$AC$1*$AC$3*24/$AC$2</f>
        <v>6399.397521</v>
      </c>
      <c r="AN117" s="78">
        <f>'Electricity demand (power, aver'!AN117*$AC$1*$AC$3*24/$AC$2</f>
        <v>8139.724204</v>
      </c>
      <c r="AO117" s="78">
        <f>'Electricity demand (power, aver'!AO117*$AC$1*$AC$3*24/$AC$2</f>
        <v>10505.75698</v>
      </c>
      <c r="AP117" s="78">
        <f>'Electricity demand (power, aver'!AP117*$AC$1*$AC$3*24/$AC$2</f>
        <v>12435.89981</v>
      </c>
      <c r="AQ117" s="78">
        <f>'Electricity demand (power, aver'!AQ117*$AC$1*$AC$3*24/$AC$2</f>
        <v>14383.56501</v>
      </c>
      <c r="AR117" s="78">
        <f>'Electricity demand (power, aver'!AR117*$AC$1*$AC$3*24/$AC$2</f>
        <v>16310.49769</v>
      </c>
      <c r="AS117" s="78">
        <f>'Electricity demand (power, aver'!AS117*$AC$1*$AC$3*24/$AC$2</f>
        <v>18202.3158</v>
      </c>
      <c r="AT117" s="78">
        <f>'Electricity demand (power, aver'!AT117*$AC$1*$AC$3*24/$AC$2</f>
        <v>753.977051</v>
      </c>
      <c r="AU117" s="78">
        <f>'Electricity demand (power, aver'!AU117*$AC$1*$AC$3*24/$AC$2</f>
        <v>1009.92226</v>
      </c>
      <c r="AV117" s="78">
        <f>'Electricity demand (power, aver'!AV117*$AC$1*$AC$3*24/$AC$2</f>
        <v>1474.968791</v>
      </c>
      <c r="AW117" s="78">
        <f>'Electricity demand (power, aver'!AW117*$AC$1*$AC$3*24/$AC$2</f>
        <v>2214.098201</v>
      </c>
      <c r="AX117" s="78">
        <f>'Electricity demand (power, aver'!AX117*$AC$1*$AC$3*24/$AC$2</f>
        <v>3171.036693</v>
      </c>
      <c r="AY117" s="78">
        <f>'Electricity demand (power, aver'!AY117*$AC$1*$AC$3*24/$AC$2</f>
        <v>4127.975185</v>
      </c>
      <c r="AZ117" s="78">
        <f>'Electricity demand (power, aver'!AZ117*$AC$1*$AC$3*24/$AC$2</f>
        <v>4867.104595</v>
      </c>
      <c r="BA117" s="78">
        <f>'Electricity demand (power, aver'!BA117*$AC$1*$AC$3*24/$AC$2</f>
        <v>5332.151126</v>
      </c>
      <c r="BB117" s="78">
        <f>'Electricity demand (power, aver'!BB117*$AC$1*$AC$3*24/$AC$2</f>
        <v>5588.096335</v>
      </c>
      <c r="BC117" s="78">
        <f>'Electricity demand (power, aver'!BC117*$AC$1*$AC$3*24/$AC$2</f>
        <v>5718.668295</v>
      </c>
      <c r="BD117" s="79">
        <f>'Electricity demand (power, aver'!BD117*$AC$1*$AC$3*24/$AC$2</f>
        <v>5782.70549</v>
      </c>
      <c r="BE117" s="3"/>
      <c r="BF117" s="3"/>
      <c r="BG117" s="3"/>
      <c r="BH117" s="3"/>
      <c r="BI117" s="3"/>
      <c r="BJ117" s="3"/>
      <c r="BK117" s="3"/>
      <c r="BL117" s="3"/>
      <c r="BM117" s="3"/>
      <c r="BN117" s="3"/>
    </row>
    <row r="118">
      <c r="A118" s="75"/>
      <c r="E118" s="76" t="s">
        <v>56</v>
      </c>
      <c r="F118" s="78">
        <f>'Electricity demand (power, aver'!F118*$AC$1*$AC$3*24/$AC$2</f>
        <v>0</v>
      </c>
      <c r="G118" s="78">
        <f>'Electricity demand (power, aver'!G118*$AC$1*$AC$3*24/$AC$2</f>
        <v>0</v>
      </c>
      <c r="H118" s="78">
        <f>'Electricity demand (power, aver'!H118*$AC$1*$AC$3*24/$AC$2</f>
        <v>0</v>
      </c>
      <c r="I118" s="78">
        <f>'Electricity demand (power, aver'!I118*$AC$1*$AC$3*24/$AC$2</f>
        <v>0</v>
      </c>
      <c r="J118" s="78">
        <f>'Electricity demand (power, aver'!J118*$AC$1*$AC$3*24/$AC$2</f>
        <v>0</v>
      </c>
      <c r="K118" s="78">
        <f>'Electricity demand (power, aver'!K118*$AC$1*$AC$3*24/$AC$2</f>
        <v>0</v>
      </c>
      <c r="L118" s="78">
        <f>'Electricity demand (power, aver'!L118*$AC$1*$AC$3*24/$AC$2</f>
        <v>0</v>
      </c>
      <c r="M118" s="78">
        <f>'Electricity demand (power, aver'!M118*$AC$1*$AC$3*24/$AC$2</f>
        <v>0</v>
      </c>
      <c r="N118" s="78">
        <f>'Electricity demand (power, aver'!N118*$AC$1*$AC$3*24/$AC$2</f>
        <v>0</v>
      </c>
      <c r="O118" s="78">
        <f>'Electricity demand (power, aver'!O118*$AC$1*$AC$3*24/$AC$2</f>
        <v>0</v>
      </c>
      <c r="P118" s="78">
        <f>'Electricity demand (power, aver'!P118*$AC$1*$AC$3*24/$AC$2</f>
        <v>0</v>
      </c>
      <c r="Q118" s="78">
        <f>'Electricity demand (power, aver'!Q118*$AC$1*$AC$3*24/$AC$2</f>
        <v>0</v>
      </c>
      <c r="R118" s="78">
        <f>'Electricity demand (power, aver'!R118*$AC$1*$AC$3*24/$AC$2</f>
        <v>0</v>
      </c>
      <c r="S118" s="78">
        <f>'Electricity demand (power, aver'!S118*$AC$1*$AC$3*24/$AC$2</f>
        <v>0</v>
      </c>
      <c r="T118" s="78">
        <f>'Electricity demand (power, aver'!T118*$AC$1*$AC$3*24/$AC$2</f>
        <v>0</v>
      </c>
      <c r="U118" s="78">
        <f>'Electricity demand (power, aver'!U118*$AC$1*$AC$3*24/$AC$2</f>
        <v>0</v>
      </c>
      <c r="V118" s="78">
        <f>'Electricity demand (power, aver'!V118*$AC$1*$AC$3*24/$AC$2</f>
        <v>0</v>
      </c>
      <c r="W118" s="78">
        <f>'Electricity demand (power, aver'!W118*$AC$1*$AC$3*24/$AC$2</f>
        <v>0</v>
      </c>
      <c r="X118" s="78">
        <f>'Electricity demand (power, aver'!X118*$AC$1*$AC$3*24/$AC$2</f>
        <v>0</v>
      </c>
      <c r="Y118" s="78">
        <f>'Electricity demand (power, aver'!Y118*$AC$1*$AC$3*24/$AC$2</f>
        <v>0</v>
      </c>
      <c r="Z118" s="78">
        <f>'Electricity demand (power, aver'!Z118*$AC$1*$AC$3*24/$AC$2</f>
        <v>0</v>
      </c>
      <c r="AA118" s="78">
        <f>'Electricity demand (power, aver'!AA118*$AC$1*$AC$3*24/$AC$2</f>
        <v>0</v>
      </c>
      <c r="AB118" s="78">
        <f>'Electricity demand (power, aver'!AB118*$AC$1*$AC$3*24/$AC$2</f>
        <v>0</v>
      </c>
      <c r="AC118" s="78">
        <f>'Electricity demand (power, aver'!AC118*$AC$1*$AC$3*24/$AC$2</f>
        <v>34.80778931</v>
      </c>
      <c r="AD118" s="78">
        <f>'Electricity demand (power, aver'!AD118*$AC$1*$AC$3*24/$AC$2</f>
        <v>98.21063372</v>
      </c>
      <c r="AE118" s="78">
        <f>'Electricity demand (power, aver'!AE118*$AC$1*$AC$3*24/$AC$2</f>
        <v>254.2880997</v>
      </c>
      <c r="AF118" s="78">
        <f>'Electricity demand (power, aver'!AF118*$AC$1*$AC$3*24/$AC$2</f>
        <v>575.1970213</v>
      </c>
      <c r="AG118" s="78">
        <f>'Electricity demand (power, aver'!AG118*$AC$1*$AC$3*24/$AC$2</f>
        <v>1095.968991</v>
      </c>
      <c r="AH118" s="78">
        <f>'Electricity demand (power, aver'!AH118*$AC$1*$AC$3*24/$AC$2</f>
        <v>1823.659314</v>
      </c>
      <c r="AI118" s="78">
        <f>'Electricity demand (power, aver'!AI118*$AC$1*$AC$3*24/$AC$2</f>
        <v>2773.925049</v>
      </c>
      <c r="AJ118" s="78">
        <f>'Electricity demand (power, aver'!AJ118*$AC$1*$AC$3*24/$AC$2</f>
        <v>3939.276351</v>
      </c>
      <c r="AK118" s="78">
        <f>'Electricity demand (power, aver'!AK118*$AC$1*$AC$3*24/$AC$2</f>
        <v>5313.123086</v>
      </c>
      <c r="AL118" s="78">
        <f>'Electricity demand (power, aver'!AL118*$AC$1*$AC$3*24/$AC$2</f>
        <v>6961.322683</v>
      </c>
      <c r="AM118" s="78">
        <f>'Electricity demand (power, aver'!AM118*$AC$1*$AC$3*24/$AC$2</f>
        <v>8787.820578</v>
      </c>
      <c r="AN118" s="78">
        <f>'Electricity demand (power, aver'!AN118*$AC$1*$AC$3*24/$AC$2</f>
        <v>10716.22047</v>
      </c>
      <c r="AO118" s="78">
        <f>'Electricity demand (power, aver'!AO118*$AC$1*$AC$3*24/$AC$2</f>
        <v>13172.35488</v>
      </c>
      <c r="AP118" s="78">
        <f>'Electricity demand (power, aver'!AP118*$AC$1*$AC$3*24/$AC$2</f>
        <v>15074.19053</v>
      </c>
      <c r="AQ118" s="78">
        <f>'Electricity demand (power, aver'!AQ118*$AC$1*$AC$3*24/$AC$2</f>
        <v>16886.27216</v>
      </c>
      <c r="AR118" s="78">
        <f>'Electricity demand (power, aver'!AR118*$AC$1*$AC$3*24/$AC$2</f>
        <v>18602.14183</v>
      </c>
      <c r="AS118" s="78">
        <f>'Electricity demand (power, aver'!AS118*$AC$1*$AC$3*24/$AC$2</f>
        <v>20251.21304</v>
      </c>
      <c r="AT118" s="78">
        <f>'Electricity demand (power, aver'!AT118*$AC$1*$AC$3*24/$AC$2</f>
        <v>872.7053542</v>
      </c>
      <c r="AU118" s="78">
        <f>'Electricity demand (power, aver'!AU118*$AC$1*$AC$3*24/$AC$2</f>
        <v>1248.62488</v>
      </c>
      <c r="AV118" s="78">
        <f>'Electricity demand (power, aver'!AV118*$AC$1*$AC$3*24/$AC$2</f>
        <v>1931.661973</v>
      </c>
      <c r="AW118" s="78">
        <f>'Electricity demand (power, aver'!AW118*$AC$1*$AC$3*24/$AC$2</f>
        <v>3017.258293</v>
      </c>
      <c r="AX118" s="78">
        <f>'Electricity demand (power, aver'!AX118*$AC$1*$AC$3*24/$AC$2</f>
        <v>4422.761704</v>
      </c>
      <c r="AY118" s="78">
        <f>'Electricity demand (power, aver'!AY118*$AC$1*$AC$3*24/$AC$2</f>
        <v>5828.265114</v>
      </c>
      <c r="AZ118" s="78">
        <f>'Electricity demand (power, aver'!AZ118*$AC$1*$AC$3*24/$AC$2</f>
        <v>6913.861435</v>
      </c>
      <c r="BA118" s="78">
        <f>'Electricity demand (power, aver'!BA118*$AC$1*$AC$3*24/$AC$2</f>
        <v>7596.898527</v>
      </c>
      <c r="BB118" s="78">
        <f>'Electricity demand (power, aver'!BB118*$AC$1*$AC$3*24/$AC$2</f>
        <v>7972.818053</v>
      </c>
      <c r="BC118" s="78">
        <f>'Electricity demand (power, aver'!BC118*$AC$1*$AC$3*24/$AC$2</f>
        <v>8164.595618</v>
      </c>
      <c r="BD118" s="79">
        <f>'Electricity demand (power, aver'!BD118*$AC$1*$AC$3*24/$AC$2</f>
        <v>8258.650249</v>
      </c>
      <c r="BE118" s="3"/>
      <c r="BF118" s="3"/>
      <c r="BG118" s="3"/>
      <c r="BH118" s="3"/>
      <c r="BI118" s="3"/>
      <c r="BJ118" s="3"/>
      <c r="BK118" s="3"/>
      <c r="BL118" s="3"/>
      <c r="BM118" s="3"/>
      <c r="BN118" s="3"/>
    </row>
    <row r="119">
      <c r="A119" s="75"/>
      <c r="E119" s="76" t="s">
        <v>55</v>
      </c>
      <c r="F119" s="78">
        <f>'Electricity demand (power, aver'!F119*$AC$1*$AC$3*24/$AC$2</f>
        <v>0</v>
      </c>
      <c r="G119" s="78">
        <f>'Electricity demand (power, aver'!G119*$AC$1*$AC$3*24/$AC$2</f>
        <v>0</v>
      </c>
      <c r="H119" s="78">
        <f>'Electricity demand (power, aver'!H119*$AC$1*$AC$3*24/$AC$2</f>
        <v>0</v>
      </c>
      <c r="I119" s="78">
        <f>'Electricity demand (power, aver'!I119*$AC$1*$AC$3*24/$AC$2</f>
        <v>0</v>
      </c>
      <c r="J119" s="78">
        <f>'Electricity demand (power, aver'!J119*$AC$1*$AC$3*24/$AC$2</f>
        <v>0</v>
      </c>
      <c r="K119" s="78">
        <f>'Electricity demand (power, aver'!K119*$AC$1*$AC$3*24/$AC$2</f>
        <v>0</v>
      </c>
      <c r="L119" s="78">
        <f>'Electricity demand (power, aver'!L119*$AC$1*$AC$3*24/$AC$2</f>
        <v>0</v>
      </c>
      <c r="M119" s="78">
        <f>'Electricity demand (power, aver'!M119*$AC$1*$AC$3*24/$AC$2</f>
        <v>0</v>
      </c>
      <c r="N119" s="78">
        <f>'Electricity demand (power, aver'!N119*$AC$1*$AC$3*24/$AC$2</f>
        <v>0</v>
      </c>
      <c r="O119" s="78">
        <f>'Electricity demand (power, aver'!O119*$AC$1*$AC$3*24/$AC$2</f>
        <v>0</v>
      </c>
      <c r="P119" s="78">
        <f>'Electricity demand (power, aver'!P119*$AC$1*$AC$3*24/$AC$2</f>
        <v>0</v>
      </c>
      <c r="Q119" s="78">
        <f>'Electricity demand (power, aver'!Q119*$AC$1*$AC$3*24/$AC$2</f>
        <v>0</v>
      </c>
      <c r="R119" s="78">
        <f>'Electricity demand (power, aver'!R119*$AC$1*$AC$3*24/$AC$2</f>
        <v>0</v>
      </c>
      <c r="S119" s="78">
        <f>'Electricity demand (power, aver'!S119*$AC$1*$AC$3*24/$AC$2</f>
        <v>0</v>
      </c>
      <c r="T119" s="78">
        <f>'Electricity demand (power, aver'!T119*$AC$1*$AC$3*24/$AC$2</f>
        <v>0</v>
      </c>
      <c r="U119" s="78">
        <f>'Electricity demand (power, aver'!U119*$AC$1*$AC$3*24/$AC$2</f>
        <v>0</v>
      </c>
      <c r="V119" s="78">
        <f>'Electricity demand (power, aver'!V119*$AC$1*$AC$3*24/$AC$2</f>
        <v>0</v>
      </c>
      <c r="W119" s="78">
        <f>'Electricity demand (power, aver'!W119*$AC$1*$AC$3*24/$AC$2</f>
        <v>0</v>
      </c>
      <c r="X119" s="78">
        <f>'Electricity demand (power, aver'!X119*$AC$1*$AC$3*24/$AC$2</f>
        <v>0</v>
      </c>
      <c r="Y119" s="78">
        <f>'Electricity demand (power, aver'!Y119*$AC$1*$AC$3*24/$AC$2</f>
        <v>0</v>
      </c>
      <c r="Z119" s="78">
        <f>'Electricity demand (power, aver'!Z119*$AC$1*$AC$3*24/$AC$2</f>
        <v>0</v>
      </c>
      <c r="AA119" s="78">
        <f>'Electricity demand (power, aver'!AA119*$AC$1*$AC$3*24/$AC$2</f>
        <v>0</v>
      </c>
      <c r="AB119" s="78">
        <f>'Electricity demand (power, aver'!AB119*$AC$1*$AC$3*24/$AC$2</f>
        <v>0</v>
      </c>
      <c r="AC119" s="78">
        <f>'Electricity demand (power, aver'!AC119*$AC$1*$AC$3*24/$AC$2</f>
        <v>71.66139204</v>
      </c>
      <c r="AD119" s="78">
        <f>'Electricity demand (power, aver'!AD119*$AC$1*$AC$3*24/$AC$2</f>
        <v>255.8460614</v>
      </c>
      <c r="AE119" s="78">
        <f>'Electricity demand (power, aver'!AE119*$AC$1*$AC$3*24/$AC$2</f>
        <v>723.0251185</v>
      </c>
      <c r="AF119" s="78">
        <f>'Electricity demand (power, aver'!AF119*$AC$1*$AC$3*24/$AC$2</f>
        <v>1527.625438</v>
      </c>
      <c r="AG119" s="78">
        <f>'Electricity demand (power, aver'!AG119*$AC$1*$AC$3*24/$AC$2</f>
        <v>2485.043667</v>
      </c>
      <c r="AH119" s="78">
        <f>'Electricity demand (power, aver'!AH119*$AC$1*$AC$3*24/$AC$2</f>
        <v>3552.256202</v>
      </c>
      <c r="AI119" s="78">
        <f>'Electricity demand (power, aver'!AI119*$AC$1*$AC$3*24/$AC$2</f>
        <v>4873.895441</v>
      </c>
      <c r="AJ119" s="78">
        <f>'Electricity demand (power, aver'!AJ119*$AC$1*$AC$3*24/$AC$2</f>
        <v>6477.0336</v>
      </c>
      <c r="AK119" s="78">
        <f>'Electricity demand (power, aver'!AK119*$AC$1*$AC$3*24/$AC$2</f>
        <v>8259.33277</v>
      </c>
      <c r="AL119" s="78">
        <f>'Electricity demand (power, aver'!AL119*$AC$1*$AC$3*24/$AC$2</f>
        <v>10204.28639</v>
      </c>
      <c r="AM119" s="78">
        <f>'Electricity demand (power, aver'!AM119*$AC$1*$AC$3*24/$AC$2</f>
        <v>12085.52854</v>
      </c>
      <c r="AN119" s="78">
        <f>'Electricity demand (power, aver'!AN119*$AC$1*$AC$3*24/$AC$2</f>
        <v>13832.33892</v>
      </c>
      <c r="AO119" s="78">
        <f>'Electricity demand (power, aver'!AO119*$AC$1*$AC$3*24/$AC$2</f>
        <v>15947.29575</v>
      </c>
      <c r="AP119" s="78">
        <f>'Electricity demand (power, aver'!AP119*$AC$1*$AC$3*24/$AC$2</f>
        <v>17428.59224</v>
      </c>
      <c r="AQ119" s="78">
        <f>'Electricity demand (power, aver'!AQ119*$AC$1*$AC$3*24/$AC$2</f>
        <v>18819.67768</v>
      </c>
      <c r="AR119" s="78">
        <f>'Electricity demand (power, aver'!AR119*$AC$1*$AC$3*24/$AC$2</f>
        <v>20168.72376</v>
      </c>
      <c r="AS119" s="78">
        <f>'Electricity demand (power, aver'!AS119*$AC$1*$AC$3*24/$AC$2</f>
        <v>21545.62131</v>
      </c>
      <c r="AT119" s="78">
        <f>'Electricity demand (power, aver'!AT119*$AC$1*$AC$3*24/$AC$2</f>
        <v>1149.738062</v>
      </c>
      <c r="AU119" s="78">
        <f>'Electricity demand (power, aver'!AU119*$AC$1*$AC$3*24/$AC$2</f>
        <v>1805.59766</v>
      </c>
      <c r="AV119" s="78">
        <f>'Electricity demand (power, aver'!AV119*$AC$1*$AC$3*24/$AC$2</f>
        <v>2997.279396</v>
      </c>
      <c r="AW119" s="78">
        <f>'Electricity demand (power, aver'!AW119*$AC$1*$AC$3*24/$AC$2</f>
        <v>4891.298508</v>
      </c>
      <c r="AX119" s="78">
        <f>'Electricity demand (power, aver'!AX119*$AC$1*$AC$3*24/$AC$2</f>
        <v>7343.453395</v>
      </c>
      <c r="AY119" s="78">
        <f>'Electricity demand (power, aver'!AY119*$AC$1*$AC$3*24/$AC$2</f>
        <v>9795.608281</v>
      </c>
      <c r="AZ119" s="78">
        <f>'Electricity demand (power, aver'!AZ119*$AC$1*$AC$3*24/$AC$2</f>
        <v>11689.62739</v>
      </c>
      <c r="BA119" s="78">
        <f>'Electricity demand (power, aver'!BA119*$AC$1*$AC$3*24/$AC$2</f>
        <v>12881.30913</v>
      </c>
      <c r="BB119" s="78">
        <f>'Electricity demand (power, aver'!BB119*$AC$1*$AC$3*24/$AC$2</f>
        <v>13537.16873</v>
      </c>
      <c r="BC119" s="78">
        <f>'Electricity demand (power, aver'!BC119*$AC$1*$AC$3*24/$AC$2</f>
        <v>13871.75937</v>
      </c>
      <c r="BD119" s="79">
        <f>'Electricity demand (power, aver'!BD119*$AC$1*$AC$3*24/$AC$2</f>
        <v>14035.85469</v>
      </c>
      <c r="BE119" s="3"/>
      <c r="BF119" s="3"/>
      <c r="BG119" s="3"/>
      <c r="BH119" s="3"/>
      <c r="BI119" s="3"/>
      <c r="BJ119" s="3"/>
      <c r="BK119" s="3"/>
      <c r="BL119" s="3"/>
      <c r="BM119" s="3"/>
      <c r="BN119" s="3"/>
    </row>
    <row r="120">
      <c r="A120" s="75"/>
      <c r="D120" s="77" t="s">
        <v>55</v>
      </c>
      <c r="E120" s="76" t="s">
        <v>57</v>
      </c>
      <c r="F120" s="78">
        <f>'Electricity demand (power, aver'!F120*$AC$1*$AC$3*24/$AC$2</f>
        <v>0</v>
      </c>
      <c r="G120" s="78">
        <f>'Electricity demand (power, aver'!G120*$AC$1*$AC$3*24/$AC$2</f>
        <v>0</v>
      </c>
      <c r="H120" s="78">
        <f>'Electricity demand (power, aver'!H120*$AC$1*$AC$3*24/$AC$2</f>
        <v>0</v>
      </c>
      <c r="I120" s="78">
        <f>'Electricity demand (power, aver'!I120*$AC$1*$AC$3*24/$AC$2</f>
        <v>0</v>
      </c>
      <c r="J120" s="78">
        <f>'Electricity demand (power, aver'!J120*$AC$1*$AC$3*24/$AC$2</f>
        <v>0</v>
      </c>
      <c r="K120" s="78">
        <f>'Electricity demand (power, aver'!K120*$AC$1*$AC$3*24/$AC$2</f>
        <v>0</v>
      </c>
      <c r="L120" s="78">
        <f>'Electricity demand (power, aver'!L120*$AC$1*$AC$3*24/$AC$2</f>
        <v>0</v>
      </c>
      <c r="M120" s="78">
        <f>'Electricity demand (power, aver'!M120*$AC$1*$AC$3*24/$AC$2</f>
        <v>0</v>
      </c>
      <c r="N120" s="78">
        <f>'Electricity demand (power, aver'!N120*$AC$1*$AC$3*24/$AC$2</f>
        <v>0</v>
      </c>
      <c r="O120" s="78">
        <f>'Electricity demand (power, aver'!O120*$AC$1*$AC$3*24/$AC$2</f>
        <v>0</v>
      </c>
      <c r="P120" s="78">
        <f>'Electricity demand (power, aver'!P120*$AC$1*$AC$3*24/$AC$2</f>
        <v>0</v>
      </c>
      <c r="Q120" s="78">
        <f>'Electricity demand (power, aver'!Q120*$AC$1*$AC$3*24/$AC$2</f>
        <v>0</v>
      </c>
      <c r="R120" s="78">
        <f>'Electricity demand (power, aver'!R120*$AC$1*$AC$3*24/$AC$2</f>
        <v>0</v>
      </c>
      <c r="S120" s="78">
        <f>'Electricity demand (power, aver'!S120*$AC$1*$AC$3*24/$AC$2</f>
        <v>0</v>
      </c>
      <c r="T120" s="78">
        <f>'Electricity demand (power, aver'!T120*$AC$1*$AC$3*24/$AC$2</f>
        <v>0</v>
      </c>
      <c r="U120" s="78">
        <f>'Electricity demand (power, aver'!U120*$AC$1*$AC$3*24/$AC$2</f>
        <v>0</v>
      </c>
      <c r="V120" s="78">
        <f>'Electricity demand (power, aver'!V120*$AC$1*$AC$3*24/$AC$2</f>
        <v>0</v>
      </c>
      <c r="W120" s="78">
        <f>'Electricity demand (power, aver'!W120*$AC$1*$AC$3*24/$AC$2</f>
        <v>0</v>
      </c>
      <c r="X120" s="78">
        <f>'Electricity demand (power, aver'!X120*$AC$1*$AC$3*24/$AC$2</f>
        <v>0</v>
      </c>
      <c r="Y120" s="78">
        <f>'Electricity demand (power, aver'!Y120*$AC$1*$AC$3*24/$AC$2</f>
        <v>0</v>
      </c>
      <c r="Z120" s="78">
        <f>'Electricity demand (power, aver'!Z120*$AC$1*$AC$3*24/$AC$2</f>
        <v>0</v>
      </c>
      <c r="AA120" s="78">
        <f>'Electricity demand (power, aver'!AA120*$AC$1*$AC$3*24/$AC$2</f>
        <v>0</v>
      </c>
      <c r="AB120" s="78">
        <f>'Electricity demand (power, aver'!AB120*$AC$1*$AC$3*24/$AC$2</f>
        <v>0</v>
      </c>
      <c r="AC120" s="78">
        <f>'Electricity demand (power, aver'!AC120*$AC$1*$AC$3*24/$AC$2</f>
        <v>45.05755399</v>
      </c>
      <c r="AD120" s="78">
        <f>'Electricity demand (power, aver'!AD120*$AC$1*$AC$3*24/$AC$2</f>
        <v>118.2968483</v>
      </c>
      <c r="AE120" s="78">
        <f>'Electricity demand (power, aver'!AE120*$AC$1*$AC$3*24/$AC$2</f>
        <v>269.9502722</v>
      </c>
      <c r="AF120" s="78">
        <f>'Electricity demand (power, aver'!AF120*$AC$1*$AC$3*24/$AC$2</f>
        <v>547.435469</v>
      </c>
      <c r="AG120" s="78">
        <f>'Electricity demand (power, aver'!AG120*$AC$1*$AC$3*24/$AC$2</f>
        <v>982.5710044</v>
      </c>
      <c r="AH120" s="78">
        <f>'Electricity demand (power, aver'!AH120*$AC$1*$AC$3*24/$AC$2</f>
        <v>1588.816061</v>
      </c>
      <c r="AI120" s="78">
        <f>'Electricity demand (power, aver'!AI120*$AC$1*$AC$3*24/$AC$2</f>
        <v>2382.075403</v>
      </c>
      <c r="AJ120" s="78">
        <f>'Electricity demand (power, aver'!AJ120*$AC$1*$AC$3*24/$AC$2</f>
        <v>3880.029195</v>
      </c>
      <c r="AK120" s="78">
        <f>'Electricity demand (power, aver'!AK120*$AC$1*$AC$3*24/$AC$2</f>
        <v>5074.376278</v>
      </c>
      <c r="AL120" s="78">
        <f>'Electricity demand (power, aver'!AL120*$AC$1*$AC$3*24/$AC$2</f>
        <v>6531.423546</v>
      </c>
      <c r="AM120" s="78">
        <f>'Electricity demand (power, aver'!AM120*$AC$1*$AC$3*24/$AC$2</f>
        <v>8165.755795</v>
      </c>
      <c r="AN120" s="78">
        <f>'Electricity demand (power, aver'!AN120*$AC$1*$AC$3*24/$AC$2</f>
        <v>9945.1236</v>
      </c>
      <c r="AO120" s="78">
        <f>'Electricity demand (power, aver'!AO120*$AC$1*$AC$3*24/$AC$2</f>
        <v>11856.08545</v>
      </c>
      <c r="AP120" s="78">
        <f>'Electricity demand (power, aver'!AP120*$AC$1*$AC$3*24/$AC$2</f>
        <v>13914.23925</v>
      </c>
      <c r="AQ120" s="78">
        <f>'Electricity demand (power, aver'!AQ120*$AC$1*$AC$3*24/$AC$2</f>
        <v>16166.85772</v>
      </c>
      <c r="AR120" s="78">
        <f>'Electricity demand (power, aver'!AR120*$AC$1*$AC$3*24/$AC$2</f>
        <v>18651.06811</v>
      </c>
      <c r="AS120" s="78">
        <f>'Electricity demand (power, aver'!AS120*$AC$1*$AC$3*24/$AC$2</f>
        <v>21294.03626</v>
      </c>
      <c r="AT120" s="78">
        <f>'Electricity demand (power, aver'!AT120*$AC$1*$AC$3*24/$AC$2</f>
        <v>4127.975185</v>
      </c>
      <c r="AU120" s="78">
        <f>'Electricity demand (power, aver'!AU120*$AC$1*$AC$3*24/$AC$2</f>
        <v>4867.104595</v>
      </c>
      <c r="AV120" s="78">
        <f>'Electricity demand (power, aver'!AV120*$AC$1*$AC$3*24/$AC$2</f>
        <v>5332.151126</v>
      </c>
      <c r="AW120" s="78">
        <f>'Electricity demand (power, aver'!AW120*$AC$1*$AC$3*24/$AC$2</f>
        <v>5588.096335</v>
      </c>
      <c r="AX120" s="78">
        <f>'Electricity demand (power, aver'!AX120*$AC$1*$AC$3*24/$AC$2</f>
        <v>5718.668295</v>
      </c>
      <c r="AY120" s="78">
        <f>'Electricity demand (power, aver'!AY120*$AC$1*$AC$3*24/$AC$2</f>
        <v>5782.70549</v>
      </c>
      <c r="AZ120" s="78">
        <f>'Electricity demand (power, aver'!AZ120*$AC$1*$AC$3*24/$AC$2</f>
        <v>5813.504291</v>
      </c>
      <c r="BA120" s="78">
        <f>'Electricity demand (power, aver'!BA120*$AC$1*$AC$3*24/$AC$2</f>
        <v>5828.17786</v>
      </c>
      <c r="BB120" s="78">
        <f>'Electricity demand (power, aver'!BB120*$AC$1*$AC$3*24/$AC$2</f>
        <v>5835.137386</v>
      </c>
      <c r="BC120" s="78">
        <f>'Electricity demand (power, aver'!BC120*$AC$1*$AC$3*24/$AC$2</f>
        <v>5838.431161</v>
      </c>
      <c r="BD120" s="79">
        <f>'Electricity demand (power, aver'!BD120*$AC$1*$AC$3*24/$AC$2</f>
        <v>5839.988445</v>
      </c>
      <c r="BE120" s="3"/>
      <c r="BF120" s="3"/>
      <c r="BG120" s="3"/>
      <c r="BH120" s="3"/>
      <c r="BI120" s="3"/>
      <c r="BJ120" s="3"/>
      <c r="BK120" s="3"/>
      <c r="BL120" s="3"/>
      <c r="BM120" s="3"/>
      <c r="BN120" s="3"/>
    </row>
    <row r="121">
      <c r="A121" s="75"/>
      <c r="E121" s="76" t="s">
        <v>56</v>
      </c>
      <c r="F121" s="78">
        <f>'Electricity demand (power, aver'!F121*$AC$1*$AC$3*24/$AC$2</f>
        <v>0</v>
      </c>
      <c r="G121" s="78">
        <f>'Electricity demand (power, aver'!G121*$AC$1*$AC$3*24/$AC$2</f>
        <v>0</v>
      </c>
      <c r="H121" s="78">
        <f>'Electricity demand (power, aver'!H121*$AC$1*$AC$3*24/$AC$2</f>
        <v>0</v>
      </c>
      <c r="I121" s="78">
        <f>'Electricity demand (power, aver'!I121*$AC$1*$AC$3*24/$AC$2</f>
        <v>0</v>
      </c>
      <c r="J121" s="78">
        <f>'Electricity demand (power, aver'!J121*$AC$1*$AC$3*24/$AC$2</f>
        <v>0</v>
      </c>
      <c r="K121" s="78">
        <f>'Electricity demand (power, aver'!K121*$AC$1*$AC$3*24/$AC$2</f>
        <v>0</v>
      </c>
      <c r="L121" s="78">
        <f>'Electricity demand (power, aver'!L121*$AC$1*$AC$3*24/$AC$2</f>
        <v>0</v>
      </c>
      <c r="M121" s="78">
        <f>'Electricity demand (power, aver'!M121*$AC$1*$AC$3*24/$AC$2</f>
        <v>0</v>
      </c>
      <c r="N121" s="78">
        <f>'Electricity demand (power, aver'!N121*$AC$1*$AC$3*24/$AC$2</f>
        <v>0</v>
      </c>
      <c r="O121" s="78">
        <f>'Electricity demand (power, aver'!O121*$AC$1*$AC$3*24/$AC$2</f>
        <v>0</v>
      </c>
      <c r="P121" s="78">
        <f>'Electricity demand (power, aver'!P121*$AC$1*$AC$3*24/$AC$2</f>
        <v>0</v>
      </c>
      <c r="Q121" s="78">
        <f>'Electricity demand (power, aver'!Q121*$AC$1*$AC$3*24/$AC$2</f>
        <v>0</v>
      </c>
      <c r="R121" s="78">
        <f>'Electricity demand (power, aver'!R121*$AC$1*$AC$3*24/$AC$2</f>
        <v>0</v>
      </c>
      <c r="S121" s="78">
        <f>'Electricity demand (power, aver'!S121*$AC$1*$AC$3*24/$AC$2</f>
        <v>0</v>
      </c>
      <c r="T121" s="78">
        <f>'Electricity demand (power, aver'!T121*$AC$1*$AC$3*24/$AC$2</f>
        <v>0</v>
      </c>
      <c r="U121" s="78">
        <f>'Electricity demand (power, aver'!U121*$AC$1*$AC$3*24/$AC$2</f>
        <v>0</v>
      </c>
      <c r="V121" s="78">
        <f>'Electricity demand (power, aver'!V121*$AC$1*$AC$3*24/$AC$2</f>
        <v>0</v>
      </c>
      <c r="W121" s="78">
        <f>'Electricity demand (power, aver'!W121*$AC$1*$AC$3*24/$AC$2</f>
        <v>0</v>
      </c>
      <c r="X121" s="78">
        <f>'Electricity demand (power, aver'!X121*$AC$1*$AC$3*24/$AC$2</f>
        <v>0</v>
      </c>
      <c r="Y121" s="78">
        <f>'Electricity demand (power, aver'!Y121*$AC$1*$AC$3*24/$AC$2</f>
        <v>0</v>
      </c>
      <c r="Z121" s="78">
        <f>'Electricity demand (power, aver'!Z121*$AC$1*$AC$3*24/$AC$2</f>
        <v>0</v>
      </c>
      <c r="AA121" s="78">
        <f>'Electricity demand (power, aver'!AA121*$AC$1*$AC$3*24/$AC$2</f>
        <v>0</v>
      </c>
      <c r="AB121" s="78">
        <f>'Electricity demand (power, aver'!AB121*$AC$1*$AC$3*24/$AC$2</f>
        <v>0</v>
      </c>
      <c r="AC121" s="78">
        <f>'Electricity demand (power, aver'!AC121*$AC$1*$AC$3*24/$AC$2</f>
        <v>71.82888814</v>
      </c>
      <c r="AD121" s="78">
        <f>'Electricity demand (power, aver'!AD121*$AC$1*$AC$3*24/$AC$2</f>
        <v>204.3237779</v>
      </c>
      <c r="AE121" s="78">
        <f>'Electricity demand (power, aver'!AE121*$AC$1*$AC$3*24/$AC$2</f>
        <v>476.9516033</v>
      </c>
      <c r="AF121" s="78">
        <f>'Electricity demand (power, aver'!AF121*$AC$1*$AC$3*24/$AC$2</f>
        <v>971.2423906</v>
      </c>
      <c r="AG121" s="78">
        <f>'Electricity demand (power, aver'!AG121*$AC$1*$AC$3*24/$AC$2</f>
        <v>1727.94347</v>
      </c>
      <c r="AH121" s="78">
        <f>'Electricity demand (power, aver'!AH121*$AC$1*$AC$3*24/$AC$2</f>
        <v>2736.129871</v>
      </c>
      <c r="AI121" s="78">
        <f>'Electricity demand (power, aver'!AI121*$AC$1*$AC$3*24/$AC$2</f>
        <v>3964.337483</v>
      </c>
      <c r="AJ121" s="78">
        <f>'Electricity demand (power, aver'!AJ121*$AC$1*$AC$3*24/$AC$2</f>
        <v>5870.690427</v>
      </c>
      <c r="AK121" s="78">
        <f>'Electricity demand (power, aver'!AK121*$AC$1*$AC$3*24/$AC$2</f>
        <v>7412.693843</v>
      </c>
      <c r="AL121" s="78">
        <f>'Electricity demand (power, aver'!AL121*$AC$1*$AC$3*24/$AC$2</f>
        <v>9183.809432</v>
      </c>
      <c r="AM121" s="78">
        <f>'Electricity demand (power, aver'!AM121*$AC$1*$AC$3*24/$AC$2</f>
        <v>11061.83567</v>
      </c>
      <c r="AN121" s="78">
        <f>'Electricity demand (power, aver'!AN121*$AC$1*$AC$3*24/$AC$2</f>
        <v>12997.50351</v>
      </c>
      <c r="AO121" s="78">
        <f>'Electricity demand (power, aver'!AO121*$AC$1*$AC$3*24/$AC$2</f>
        <v>14973.60932</v>
      </c>
      <c r="AP121" s="78">
        <f>'Electricity demand (power, aver'!AP121*$AC$1*$AC$3*24/$AC$2</f>
        <v>17033.32838</v>
      </c>
      <c r="AQ121" s="78">
        <f>'Electricity demand (power, aver'!AQ121*$AC$1*$AC$3*24/$AC$2</f>
        <v>19284.80888</v>
      </c>
      <c r="AR121" s="78">
        <f>'Electricity demand (power, aver'!AR121*$AC$1*$AC$3*24/$AC$2</f>
        <v>21830.20212</v>
      </c>
      <c r="AS121" s="78">
        <f>'Electricity demand (power, aver'!AS121*$AC$1*$AC$3*24/$AC$2</f>
        <v>24606.58916</v>
      </c>
      <c r="AT121" s="78">
        <f>'Electricity demand (power, aver'!AT121*$AC$1*$AC$3*24/$AC$2</f>
        <v>5828.265114</v>
      </c>
      <c r="AU121" s="78">
        <f>'Electricity demand (power, aver'!AU121*$AC$1*$AC$3*24/$AC$2</f>
        <v>6913.861435</v>
      </c>
      <c r="AV121" s="78">
        <f>'Electricity demand (power, aver'!AV121*$AC$1*$AC$3*24/$AC$2</f>
        <v>7596.898527</v>
      </c>
      <c r="AW121" s="78">
        <f>'Electricity demand (power, aver'!AW121*$AC$1*$AC$3*24/$AC$2</f>
        <v>7972.818053</v>
      </c>
      <c r="AX121" s="78">
        <f>'Electricity demand (power, aver'!AX121*$AC$1*$AC$3*24/$AC$2</f>
        <v>8164.595618</v>
      </c>
      <c r="AY121" s="78">
        <f>'Electricity demand (power, aver'!AY121*$AC$1*$AC$3*24/$AC$2</f>
        <v>8258.650249</v>
      </c>
      <c r="AZ121" s="78">
        <f>'Electricity demand (power, aver'!AZ121*$AC$1*$AC$3*24/$AC$2</f>
        <v>8303.885988</v>
      </c>
      <c r="BA121" s="78">
        <f>'Electricity demand (power, aver'!BA121*$AC$1*$AC$3*24/$AC$2</f>
        <v>8325.437792</v>
      </c>
      <c r="BB121" s="78">
        <f>'Electricity demand (power, aver'!BB121*$AC$1*$AC$3*24/$AC$2</f>
        <v>8335.659597</v>
      </c>
      <c r="BC121" s="78">
        <f>'Electricity demand (power, aver'!BC121*$AC$1*$AC$3*24/$AC$2</f>
        <v>8340.497328</v>
      </c>
      <c r="BD121" s="79">
        <f>'Electricity demand (power, aver'!BD121*$AC$1*$AC$3*24/$AC$2</f>
        <v>8342.784589</v>
      </c>
      <c r="BE121" s="3"/>
      <c r="BF121" s="3"/>
      <c r="BG121" s="3"/>
      <c r="BH121" s="3"/>
      <c r="BI121" s="3"/>
      <c r="BJ121" s="3"/>
      <c r="BK121" s="3"/>
      <c r="BL121" s="3"/>
      <c r="BM121" s="3"/>
      <c r="BN121" s="3"/>
    </row>
    <row r="122">
      <c r="A122" s="75"/>
      <c r="E122" s="76" t="s">
        <v>55</v>
      </c>
      <c r="F122" s="78">
        <f>'Electricity demand (power, aver'!F122*$AC$1*$AC$3*24/$AC$2</f>
        <v>0</v>
      </c>
      <c r="G122" s="78">
        <f>'Electricity demand (power, aver'!G122*$AC$1*$AC$3*24/$AC$2</f>
        <v>0</v>
      </c>
      <c r="H122" s="78">
        <f>'Electricity demand (power, aver'!H122*$AC$1*$AC$3*24/$AC$2</f>
        <v>0</v>
      </c>
      <c r="I122" s="78">
        <f>'Electricity demand (power, aver'!I122*$AC$1*$AC$3*24/$AC$2</f>
        <v>0</v>
      </c>
      <c r="J122" s="78">
        <f>'Electricity demand (power, aver'!J122*$AC$1*$AC$3*24/$AC$2</f>
        <v>0</v>
      </c>
      <c r="K122" s="78">
        <f>'Electricity demand (power, aver'!K122*$AC$1*$AC$3*24/$AC$2</f>
        <v>0</v>
      </c>
      <c r="L122" s="78">
        <f>'Electricity demand (power, aver'!L122*$AC$1*$AC$3*24/$AC$2</f>
        <v>0</v>
      </c>
      <c r="M122" s="78">
        <f>'Electricity demand (power, aver'!M122*$AC$1*$AC$3*24/$AC$2</f>
        <v>0</v>
      </c>
      <c r="N122" s="78">
        <f>'Electricity demand (power, aver'!N122*$AC$1*$AC$3*24/$AC$2</f>
        <v>0</v>
      </c>
      <c r="O122" s="78">
        <f>'Electricity demand (power, aver'!O122*$AC$1*$AC$3*24/$AC$2</f>
        <v>0</v>
      </c>
      <c r="P122" s="78">
        <f>'Electricity demand (power, aver'!P122*$AC$1*$AC$3*24/$AC$2</f>
        <v>0</v>
      </c>
      <c r="Q122" s="78">
        <f>'Electricity demand (power, aver'!Q122*$AC$1*$AC$3*24/$AC$2</f>
        <v>0</v>
      </c>
      <c r="R122" s="78">
        <f>'Electricity demand (power, aver'!R122*$AC$1*$AC$3*24/$AC$2</f>
        <v>0</v>
      </c>
      <c r="S122" s="78">
        <f>'Electricity demand (power, aver'!S122*$AC$1*$AC$3*24/$AC$2</f>
        <v>0</v>
      </c>
      <c r="T122" s="78">
        <f>'Electricity demand (power, aver'!T122*$AC$1*$AC$3*24/$AC$2</f>
        <v>0</v>
      </c>
      <c r="U122" s="78">
        <f>'Electricity demand (power, aver'!U122*$AC$1*$AC$3*24/$AC$2</f>
        <v>0</v>
      </c>
      <c r="V122" s="78">
        <f>'Electricity demand (power, aver'!V122*$AC$1*$AC$3*24/$AC$2</f>
        <v>0</v>
      </c>
      <c r="W122" s="78">
        <f>'Electricity demand (power, aver'!W122*$AC$1*$AC$3*24/$AC$2</f>
        <v>0</v>
      </c>
      <c r="X122" s="78">
        <f>'Electricity demand (power, aver'!X122*$AC$1*$AC$3*24/$AC$2</f>
        <v>0</v>
      </c>
      <c r="Y122" s="78">
        <f>'Electricity demand (power, aver'!Y122*$AC$1*$AC$3*24/$AC$2</f>
        <v>0</v>
      </c>
      <c r="Z122" s="78">
        <f>'Electricity demand (power, aver'!Z122*$AC$1*$AC$3*24/$AC$2</f>
        <v>0</v>
      </c>
      <c r="AA122" s="78">
        <f>'Electricity demand (power, aver'!AA122*$AC$1*$AC$3*24/$AC$2</f>
        <v>0</v>
      </c>
      <c r="AB122" s="78">
        <f>'Electricity demand (power, aver'!AB122*$AC$1*$AC$3*24/$AC$2</f>
        <v>0</v>
      </c>
      <c r="AC122" s="78">
        <f>'Electricity demand (power, aver'!AC122*$AC$1*$AC$3*24/$AC$2</f>
        <v>164.6849579</v>
      </c>
      <c r="AD122" s="78">
        <f>'Electricity demand (power, aver'!AD122*$AC$1*$AC$3*24/$AC$2</f>
        <v>545.0781508</v>
      </c>
      <c r="AE122" s="78">
        <f>'Electricity demand (power, aver'!AE122*$AC$1*$AC$3*24/$AC$2</f>
        <v>1289.220537</v>
      </c>
      <c r="AF122" s="78">
        <f>'Electricity demand (power, aver'!AF122*$AC$1*$AC$3*24/$AC$2</f>
        <v>2404.915365</v>
      </c>
      <c r="AG122" s="78">
        <f>'Electricity demand (power, aver'!AG122*$AC$1*$AC$3*24/$AC$2</f>
        <v>3787.715887</v>
      </c>
      <c r="AH122" s="78">
        <f>'Electricity demand (power, aver'!AH122*$AC$1*$AC$3*24/$AC$2</f>
        <v>5412.950123</v>
      </c>
      <c r="AI122" s="78">
        <f>'Electricity demand (power, aver'!AI122*$AC$1*$AC$3*24/$AC$2</f>
        <v>7261.543526</v>
      </c>
      <c r="AJ122" s="78">
        <f>'Electricity demand (power, aver'!AJ122*$AC$1*$AC$3*24/$AC$2</f>
        <v>9714.71545</v>
      </c>
      <c r="AK122" s="78">
        <f>'Electricity demand (power, aver'!AK122*$AC$1*$AC$3*24/$AC$2</f>
        <v>11601.4425</v>
      </c>
      <c r="AL122" s="78">
        <f>'Electricity demand (power, aver'!AL122*$AC$1*$AC$3*24/$AC$2</f>
        <v>13508.36959</v>
      </c>
      <c r="AM122" s="78">
        <f>'Electricity demand (power, aver'!AM122*$AC$1*$AC$3*24/$AC$2</f>
        <v>15236.46736</v>
      </c>
      <c r="AN122" s="78">
        <f>'Electricity demand (power, aver'!AN122*$AC$1*$AC$3*24/$AC$2</f>
        <v>16823.47405</v>
      </c>
      <c r="AO122" s="78">
        <f>'Electricity demand (power, aver'!AO122*$AC$1*$AC$3*24/$AC$2</f>
        <v>18396.72648</v>
      </c>
      <c r="AP122" s="78">
        <f>'Electricity demand (power, aver'!AP122*$AC$1*$AC$3*24/$AC$2</f>
        <v>20162.98537</v>
      </c>
      <c r="AQ122" s="78">
        <f>'Electricity demand (power, aver'!AQ122*$AC$1*$AC$3*24/$AC$2</f>
        <v>22389.20556</v>
      </c>
      <c r="AR122" s="78">
        <f>'Electricity demand (power, aver'!AR122*$AC$1*$AC$3*24/$AC$2</f>
        <v>25282.65932</v>
      </c>
      <c r="AS122" s="78">
        <f>'Electricity demand (power, aver'!AS122*$AC$1*$AC$3*24/$AC$2</f>
        <v>28728.62195</v>
      </c>
      <c r="AT122" s="78">
        <f>'Electricity demand (power, aver'!AT122*$AC$1*$AC$3*24/$AC$2</f>
        <v>9795.608281</v>
      </c>
      <c r="AU122" s="78">
        <f>'Electricity demand (power, aver'!AU122*$AC$1*$AC$3*24/$AC$2</f>
        <v>11689.62739</v>
      </c>
      <c r="AV122" s="78">
        <f>'Electricity demand (power, aver'!AV122*$AC$1*$AC$3*24/$AC$2</f>
        <v>12881.30913</v>
      </c>
      <c r="AW122" s="78">
        <f>'Electricity demand (power, aver'!AW122*$AC$1*$AC$3*24/$AC$2</f>
        <v>13537.16873</v>
      </c>
      <c r="AX122" s="78">
        <f>'Electricity demand (power, aver'!AX122*$AC$1*$AC$3*24/$AC$2</f>
        <v>13871.75937</v>
      </c>
      <c r="AY122" s="78">
        <f>'Electricity demand (power, aver'!AY122*$AC$1*$AC$3*24/$AC$2</f>
        <v>14035.85469</v>
      </c>
      <c r="AZ122" s="78">
        <f>'Electricity demand (power, aver'!AZ122*$AC$1*$AC$3*24/$AC$2</f>
        <v>14114.77662</v>
      </c>
      <c r="BA122" s="78">
        <f>'Electricity demand (power, aver'!BA122*$AC$1*$AC$3*24/$AC$2</f>
        <v>14152.37763</v>
      </c>
      <c r="BB122" s="78">
        <f>'Electricity demand (power, aver'!BB122*$AC$1*$AC$3*24/$AC$2</f>
        <v>14170.21142</v>
      </c>
      <c r="BC122" s="78">
        <f>'Electricity demand (power, aver'!BC122*$AC$1*$AC$3*24/$AC$2</f>
        <v>14178.65172</v>
      </c>
      <c r="BD122" s="79">
        <f>'Electricity demand (power, aver'!BD122*$AC$1*$AC$3*24/$AC$2</f>
        <v>14182.64226</v>
      </c>
      <c r="BE122" s="3"/>
      <c r="BF122" s="3"/>
      <c r="BG122" s="3"/>
      <c r="BH122" s="3"/>
      <c r="BI122" s="3"/>
      <c r="BJ122" s="3"/>
      <c r="BK122" s="3"/>
      <c r="BL122" s="3"/>
      <c r="BM122" s="3"/>
      <c r="BN122" s="3"/>
    </row>
    <row r="123">
      <c r="A123" s="75"/>
      <c r="C123" s="77" t="s">
        <v>56</v>
      </c>
      <c r="D123" s="71" t="s">
        <v>57</v>
      </c>
      <c r="E123" s="76" t="s">
        <v>57</v>
      </c>
      <c r="F123" s="78">
        <f>'Electricity demand (power, aver'!F123*$AC$1*$AC$3*24/$AC$2</f>
        <v>0</v>
      </c>
      <c r="G123" s="78">
        <f>'Electricity demand (power, aver'!G123*$AC$1*$AC$3*24/$AC$2</f>
        <v>0</v>
      </c>
      <c r="H123" s="78">
        <f>'Electricity demand (power, aver'!H123*$AC$1*$AC$3*24/$AC$2</f>
        <v>0</v>
      </c>
      <c r="I123" s="78">
        <f>'Electricity demand (power, aver'!I123*$AC$1*$AC$3*24/$AC$2</f>
        <v>0</v>
      </c>
      <c r="J123" s="78">
        <f>'Electricity demand (power, aver'!J123*$AC$1*$AC$3*24/$AC$2</f>
        <v>0</v>
      </c>
      <c r="K123" s="78">
        <f>'Electricity demand (power, aver'!K123*$AC$1*$AC$3*24/$AC$2</f>
        <v>0</v>
      </c>
      <c r="L123" s="78">
        <f>'Electricity demand (power, aver'!L123*$AC$1*$AC$3*24/$AC$2</f>
        <v>0</v>
      </c>
      <c r="M123" s="78">
        <f>'Electricity demand (power, aver'!M123*$AC$1*$AC$3*24/$AC$2</f>
        <v>0</v>
      </c>
      <c r="N123" s="78">
        <f>'Electricity demand (power, aver'!N123*$AC$1*$AC$3*24/$AC$2</f>
        <v>0</v>
      </c>
      <c r="O123" s="78">
        <f>'Electricity demand (power, aver'!O123*$AC$1*$AC$3*24/$AC$2</f>
        <v>0</v>
      </c>
      <c r="P123" s="78">
        <f>'Electricity demand (power, aver'!P123*$AC$1*$AC$3*24/$AC$2</f>
        <v>0</v>
      </c>
      <c r="Q123" s="78">
        <f>'Electricity demand (power, aver'!Q123*$AC$1*$AC$3*24/$AC$2</f>
        <v>0</v>
      </c>
      <c r="R123" s="78">
        <f>'Electricity demand (power, aver'!R123*$AC$1*$AC$3*24/$AC$2</f>
        <v>0</v>
      </c>
      <c r="S123" s="78">
        <f>'Electricity demand (power, aver'!S123*$AC$1*$AC$3*24/$AC$2</f>
        <v>0</v>
      </c>
      <c r="T123" s="78">
        <f>'Electricity demand (power, aver'!T123*$AC$1*$AC$3*24/$AC$2</f>
        <v>0</v>
      </c>
      <c r="U123" s="78">
        <f>'Electricity demand (power, aver'!U123*$AC$1*$AC$3*24/$AC$2</f>
        <v>0</v>
      </c>
      <c r="V123" s="78">
        <f>'Electricity demand (power, aver'!V123*$AC$1*$AC$3*24/$AC$2</f>
        <v>0</v>
      </c>
      <c r="W123" s="78">
        <f>'Electricity demand (power, aver'!W123*$AC$1*$AC$3*24/$AC$2</f>
        <v>0</v>
      </c>
      <c r="X123" s="78">
        <f>'Electricity demand (power, aver'!X123*$AC$1*$AC$3*24/$AC$2</f>
        <v>0</v>
      </c>
      <c r="Y123" s="78">
        <f>'Electricity demand (power, aver'!Y123*$AC$1*$AC$3*24/$AC$2</f>
        <v>0</v>
      </c>
      <c r="Z123" s="78">
        <f>'Electricity demand (power, aver'!Z123*$AC$1*$AC$3*24/$AC$2</f>
        <v>0</v>
      </c>
      <c r="AA123" s="78">
        <f>'Electricity demand (power, aver'!AA123*$AC$1*$AC$3*24/$AC$2</f>
        <v>0</v>
      </c>
      <c r="AB123" s="78">
        <f>'Electricity demand (power, aver'!AB123*$AC$1*$AC$3*24/$AC$2</f>
        <v>0</v>
      </c>
      <c r="AC123" s="78">
        <f>'Electricity demand (power, aver'!AC123*$AC$1*$AC$3*24/$AC$2</f>
        <v>6.900062537</v>
      </c>
      <c r="AD123" s="78">
        <f>'Electricity demand (power, aver'!AD123*$AC$1*$AC$3*24/$AC$2</f>
        <v>15.18088319</v>
      </c>
      <c r="AE123" s="78">
        <f>'Electricity demand (power, aver'!AE123*$AC$1*$AC$3*24/$AC$2</f>
        <v>35.87858403</v>
      </c>
      <c r="AF123" s="78">
        <f>'Electricity demand (power, aver'!AF123*$AC$1*$AC$3*24/$AC$2</f>
        <v>88.76935117</v>
      </c>
      <c r="AG123" s="78">
        <f>'Electricity demand (power, aver'!AG123*$AC$1*$AC$3*24/$AC$2</f>
        <v>208.263436</v>
      </c>
      <c r="AH123" s="78">
        <f>'Electricity demand (power, aver'!AH123*$AC$1*$AC$3*24/$AC$2</f>
        <v>427.9819093</v>
      </c>
      <c r="AI123" s="78">
        <f>'Electricity demand (power, aver'!AI123*$AC$1*$AC$3*24/$AC$2</f>
        <v>768.0404983</v>
      </c>
      <c r="AJ123" s="78">
        <f>'Electricity demand (power, aver'!AJ123*$AC$1*$AC$3*24/$AC$2</f>
        <v>1236.311845</v>
      </c>
      <c r="AK123" s="78">
        <f>'Electricity demand (power, aver'!AK123*$AC$1*$AC$3*24/$AC$2</f>
        <v>1848.028253</v>
      </c>
      <c r="AL123" s="78">
        <f>'Electricity demand (power, aver'!AL123*$AC$1*$AC$3*24/$AC$2</f>
        <v>2635.657516</v>
      </c>
      <c r="AM123" s="78">
        <f>'Electricity demand (power, aver'!AM123*$AC$1*$AC$3*24/$AC$2</f>
        <v>3624.270207</v>
      </c>
      <c r="AN123" s="78">
        <f>'Electricity demand (power, aver'!AN123*$AC$1*$AC$3*24/$AC$2</f>
        <v>4848.271024</v>
      </c>
      <c r="AO123" s="78">
        <f>'Electricity demand (power, aver'!AO123*$AC$1*$AC$3*24/$AC$2</f>
        <v>6331.541285</v>
      </c>
      <c r="AP123" s="78">
        <f>'Electricity demand (power, aver'!AP123*$AC$1*$AC$3*24/$AC$2</f>
        <v>8070.700792</v>
      </c>
      <c r="AQ123" s="78">
        <f>'Electricity demand (power, aver'!AQ123*$AC$1*$AC$3*24/$AC$2</f>
        <v>10032.90945</v>
      </c>
      <c r="AR123" s="78">
        <f>'Electricity demand (power, aver'!AR123*$AC$1*$AC$3*24/$AC$2</f>
        <v>12165.82007</v>
      </c>
      <c r="AS123" s="78">
        <f>'Electricity demand (power, aver'!AS123*$AC$1*$AC$3*24/$AC$2</f>
        <v>14415.99462</v>
      </c>
      <c r="AT123" s="78">
        <f>'Electricity demand (power, aver'!AT123*$AC$1*$AC$3*24/$AC$2</f>
        <v>528.5690949</v>
      </c>
      <c r="AU123" s="78">
        <f>'Electricity demand (power, aver'!AU123*$AC$1*$AC$3*24/$AC$2</f>
        <v>559.3678959</v>
      </c>
      <c r="AV123" s="78">
        <f>'Electricity demand (power, aver'!AV123*$AC$1*$AC$3*24/$AC$2</f>
        <v>623.4050915</v>
      </c>
      <c r="AW123" s="78">
        <f>'Electricity demand (power, aver'!AW123*$AC$1*$AC$3*24/$AC$2</f>
        <v>753.977051</v>
      </c>
      <c r="AX123" s="78">
        <f>'Electricity demand (power, aver'!AX123*$AC$1*$AC$3*24/$AC$2</f>
        <v>1009.92226</v>
      </c>
      <c r="AY123" s="78">
        <f>'Electricity demand (power, aver'!AY123*$AC$1*$AC$3*24/$AC$2</f>
        <v>1474.968791</v>
      </c>
      <c r="AZ123" s="78">
        <f>'Electricity demand (power, aver'!AZ123*$AC$1*$AC$3*24/$AC$2</f>
        <v>2214.098201</v>
      </c>
      <c r="BA123" s="78">
        <f>'Electricity demand (power, aver'!BA123*$AC$1*$AC$3*24/$AC$2</f>
        <v>3171.036693</v>
      </c>
      <c r="BB123" s="78">
        <f>'Electricity demand (power, aver'!BB123*$AC$1*$AC$3*24/$AC$2</f>
        <v>4127.975185</v>
      </c>
      <c r="BC123" s="78">
        <f>'Electricity demand (power, aver'!BC123*$AC$1*$AC$3*24/$AC$2</f>
        <v>4867.104595</v>
      </c>
      <c r="BD123" s="79">
        <f>'Electricity demand (power, aver'!BD123*$AC$1*$AC$3*24/$AC$2</f>
        <v>5332.151126</v>
      </c>
      <c r="BE123" s="3"/>
      <c r="BF123" s="3"/>
      <c r="BG123" s="3"/>
      <c r="BH123" s="3"/>
      <c r="BI123" s="3"/>
      <c r="BJ123" s="3"/>
      <c r="BK123" s="3"/>
      <c r="BL123" s="3"/>
      <c r="BM123" s="3"/>
      <c r="BN123" s="3"/>
    </row>
    <row r="124">
      <c r="A124" s="75"/>
      <c r="E124" s="76" t="s">
        <v>56</v>
      </c>
      <c r="F124" s="78">
        <f>'Electricity demand (power, aver'!F124*$AC$1*$AC$3*24/$AC$2</f>
        <v>0</v>
      </c>
      <c r="G124" s="78">
        <f>'Electricity demand (power, aver'!G124*$AC$1*$AC$3*24/$AC$2</f>
        <v>0</v>
      </c>
      <c r="H124" s="78">
        <f>'Electricity demand (power, aver'!H124*$AC$1*$AC$3*24/$AC$2</f>
        <v>0</v>
      </c>
      <c r="I124" s="78">
        <f>'Electricity demand (power, aver'!I124*$AC$1*$AC$3*24/$AC$2</f>
        <v>0</v>
      </c>
      <c r="J124" s="78">
        <f>'Electricity demand (power, aver'!J124*$AC$1*$AC$3*24/$AC$2</f>
        <v>0</v>
      </c>
      <c r="K124" s="78">
        <f>'Electricity demand (power, aver'!K124*$AC$1*$AC$3*24/$AC$2</f>
        <v>0</v>
      </c>
      <c r="L124" s="78">
        <f>'Electricity demand (power, aver'!L124*$AC$1*$AC$3*24/$AC$2</f>
        <v>0</v>
      </c>
      <c r="M124" s="78">
        <f>'Electricity demand (power, aver'!M124*$AC$1*$AC$3*24/$AC$2</f>
        <v>0</v>
      </c>
      <c r="N124" s="78">
        <f>'Electricity demand (power, aver'!N124*$AC$1*$AC$3*24/$AC$2</f>
        <v>0</v>
      </c>
      <c r="O124" s="78">
        <f>'Electricity demand (power, aver'!O124*$AC$1*$AC$3*24/$AC$2</f>
        <v>0</v>
      </c>
      <c r="P124" s="78">
        <f>'Electricity demand (power, aver'!P124*$AC$1*$AC$3*24/$AC$2</f>
        <v>0</v>
      </c>
      <c r="Q124" s="78">
        <f>'Electricity demand (power, aver'!Q124*$AC$1*$AC$3*24/$AC$2</f>
        <v>0</v>
      </c>
      <c r="R124" s="78">
        <f>'Electricity demand (power, aver'!R124*$AC$1*$AC$3*24/$AC$2</f>
        <v>0</v>
      </c>
      <c r="S124" s="78">
        <f>'Electricity demand (power, aver'!S124*$AC$1*$AC$3*24/$AC$2</f>
        <v>0</v>
      </c>
      <c r="T124" s="78">
        <f>'Electricity demand (power, aver'!T124*$AC$1*$AC$3*24/$AC$2</f>
        <v>0</v>
      </c>
      <c r="U124" s="78">
        <f>'Electricity demand (power, aver'!U124*$AC$1*$AC$3*24/$AC$2</f>
        <v>0</v>
      </c>
      <c r="V124" s="78">
        <f>'Electricity demand (power, aver'!V124*$AC$1*$AC$3*24/$AC$2</f>
        <v>0</v>
      </c>
      <c r="W124" s="78">
        <f>'Electricity demand (power, aver'!W124*$AC$1*$AC$3*24/$AC$2</f>
        <v>0</v>
      </c>
      <c r="X124" s="78">
        <f>'Electricity demand (power, aver'!X124*$AC$1*$AC$3*24/$AC$2</f>
        <v>0</v>
      </c>
      <c r="Y124" s="78">
        <f>'Electricity demand (power, aver'!Y124*$AC$1*$AC$3*24/$AC$2</f>
        <v>0</v>
      </c>
      <c r="Z124" s="78">
        <f>'Electricity demand (power, aver'!Z124*$AC$1*$AC$3*24/$AC$2</f>
        <v>0</v>
      </c>
      <c r="AA124" s="78">
        <f>'Electricity demand (power, aver'!AA124*$AC$1*$AC$3*24/$AC$2</f>
        <v>0</v>
      </c>
      <c r="AB124" s="78">
        <f>'Electricity demand (power, aver'!AB124*$AC$1*$AC$3*24/$AC$2</f>
        <v>0</v>
      </c>
      <c r="AC124" s="78">
        <f>'Electricity demand (power, aver'!AC124*$AC$1*$AC$3*24/$AC$2</f>
        <v>9.088650872</v>
      </c>
      <c r="AD124" s="78">
        <f>'Electricity demand (power, aver'!AD124*$AC$1*$AC$3*24/$AC$2</f>
        <v>24.39116945</v>
      </c>
      <c r="AE124" s="78">
        <f>'Electricity demand (power, aver'!AE124*$AC$1*$AC$3*24/$AC$2</f>
        <v>69.7401005</v>
      </c>
      <c r="AF124" s="78">
        <f>'Electricity demand (power, aver'!AF124*$AC$1*$AC$3*24/$AC$2</f>
        <v>199.8392502</v>
      </c>
      <c r="AG124" s="78">
        <f>'Electricity demand (power, aver'!AG124*$AC$1*$AC$3*24/$AC$2</f>
        <v>496.453294</v>
      </c>
      <c r="AH124" s="78">
        <f>'Electricity demand (power, aver'!AH124*$AC$1*$AC$3*24/$AC$2</f>
        <v>985.9681016</v>
      </c>
      <c r="AI124" s="78">
        <f>'Electricity demand (power, aver'!AI124*$AC$1*$AC$3*24/$AC$2</f>
        <v>1600.085587</v>
      </c>
      <c r="AJ124" s="78">
        <f>'Electricity demand (power, aver'!AJ124*$AC$1*$AC$3*24/$AC$2</f>
        <v>2256.84544</v>
      </c>
      <c r="AK124" s="78">
        <f>'Electricity demand (power, aver'!AK124*$AC$1*$AC$3*24/$AC$2</f>
        <v>2969.339518</v>
      </c>
      <c r="AL124" s="78">
        <f>'Electricity demand (power, aver'!AL124*$AC$1*$AC$3*24/$AC$2</f>
        <v>3828.526121</v>
      </c>
      <c r="AM124" s="78">
        <f>'Electricity demand (power, aver'!AM124*$AC$1*$AC$3*24/$AC$2</f>
        <v>4908.400157</v>
      </c>
      <c r="AN124" s="78">
        <f>'Electricity demand (power, aver'!AN124*$AC$1*$AC$3*24/$AC$2</f>
        <v>6258.603107</v>
      </c>
      <c r="AO124" s="78">
        <f>'Electricity demand (power, aver'!AO124*$AC$1*$AC$3*24/$AC$2</f>
        <v>7879.573608</v>
      </c>
      <c r="AP124" s="78">
        <f>'Electricity demand (power, aver'!AP124*$AC$1*$AC$3*24/$AC$2</f>
        <v>9727.527785</v>
      </c>
      <c r="AQ124" s="78">
        <f>'Electricity demand (power, aver'!AQ124*$AC$1*$AC$3*24/$AC$2</f>
        <v>11737.03989</v>
      </c>
      <c r="AR124" s="78">
        <f>'Electricity demand (power, aver'!AR124*$AC$1*$AC$3*24/$AC$2</f>
        <v>13843.82401</v>
      </c>
      <c r="AS124" s="78">
        <f>'Electricity demand (power, aver'!AS124*$AC$1*$AC$3*24/$AC$2</f>
        <v>16002.36862</v>
      </c>
      <c r="AT124" s="78">
        <f>'Electricity demand (power, aver'!AT124*$AC$1*$AC$3*24/$AC$2</f>
        <v>541.6374187</v>
      </c>
      <c r="AU124" s="78">
        <f>'Electricity demand (power, aver'!AU124*$AC$1*$AC$3*24/$AC$2</f>
        <v>586.8731577</v>
      </c>
      <c r="AV124" s="78">
        <f>'Electricity demand (power, aver'!AV124*$AC$1*$AC$3*24/$AC$2</f>
        <v>680.9277887</v>
      </c>
      <c r="AW124" s="78">
        <f>'Electricity demand (power, aver'!AW124*$AC$1*$AC$3*24/$AC$2</f>
        <v>872.7053542</v>
      </c>
      <c r="AX124" s="78">
        <f>'Electricity demand (power, aver'!AX124*$AC$1*$AC$3*24/$AC$2</f>
        <v>1248.62488</v>
      </c>
      <c r="AY124" s="78">
        <f>'Electricity demand (power, aver'!AY124*$AC$1*$AC$3*24/$AC$2</f>
        <v>1931.661973</v>
      </c>
      <c r="AZ124" s="78">
        <f>'Electricity demand (power, aver'!AZ124*$AC$1*$AC$3*24/$AC$2</f>
        <v>3017.258293</v>
      </c>
      <c r="BA124" s="78">
        <f>'Electricity demand (power, aver'!BA124*$AC$1*$AC$3*24/$AC$2</f>
        <v>4422.761704</v>
      </c>
      <c r="BB124" s="78">
        <f>'Electricity demand (power, aver'!BB124*$AC$1*$AC$3*24/$AC$2</f>
        <v>5828.265114</v>
      </c>
      <c r="BC124" s="78">
        <f>'Electricity demand (power, aver'!BC124*$AC$1*$AC$3*24/$AC$2</f>
        <v>6913.861435</v>
      </c>
      <c r="BD124" s="79">
        <f>'Electricity demand (power, aver'!BD124*$AC$1*$AC$3*24/$AC$2</f>
        <v>7596.898527</v>
      </c>
      <c r="BE124" s="3"/>
      <c r="BF124" s="3"/>
      <c r="BG124" s="3"/>
      <c r="BH124" s="3"/>
      <c r="BI124" s="3"/>
      <c r="BJ124" s="3"/>
      <c r="BK124" s="3"/>
      <c r="BL124" s="3"/>
      <c r="BM124" s="3"/>
      <c r="BN124" s="3"/>
    </row>
    <row r="125">
      <c r="A125" s="75"/>
      <c r="E125" s="76" t="s">
        <v>55</v>
      </c>
      <c r="F125" s="78">
        <f>'Electricity demand (power, aver'!F125*$AC$1*$AC$3*24/$AC$2</f>
        <v>0</v>
      </c>
      <c r="G125" s="78">
        <f>'Electricity demand (power, aver'!G125*$AC$1*$AC$3*24/$AC$2</f>
        <v>0</v>
      </c>
      <c r="H125" s="78">
        <f>'Electricity demand (power, aver'!H125*$AC$1*$AC$3*24/$AC$2</f>
        <v>0</v>
      </c>
      <c r="I125" s="78">
        <f>'Electricity demand (power, aver'!I125*$AC$1*$AC$3*24/$AC$2</f>
        <v>0</v>
      </c>
      <c r="J125" s="78">
        <f>'Electricity demand (power, aver'!J125*$AC$1*$AC$3*24/$AC$2</f>
        <v>0</v>
      </c>
      <c r="K125" s="78">
        <f>'Electricity demand (power, aver'!K125*$AC$1*$AC$3*24/$AC$2</f>
        <v>0</v>
      </c>
      <c r="L125" s="78">
        <f>'Electricity demand (power, aver'!L125*$AC$1*$AC$3*24/$AC$2</f>
        <v>0</v>
      </c>
      <c r="M125" s="78">
        <f>'Electricity demand (power, aver'!M125*$AC$1*$AC$3*24/$AC$2</f>
        <v>0</v>
      </c>
      <c r="N125" s="78">
        <f>'Electricity demand (power, aver'!N125*$AC$1*$AC$3*24/$AC$2</f>
        <v>0</v>
      </c>
      <c r="O125" s="78">
        <f>'Electricity demand (power, aver'!O125*$AC$1*$AC$3*24/$AC$2</f>
        <v>0</v>
      </c>
      <c r="P125" s="78">
        <f>'Electricity demand (power, aver'!P125*$AC$1*$AC$3*24/$AC$2</f>
        <v>0</v>
      </c>
      <c r="Q125" s="78">
        <f>'Electricity demand (power, aver'!Q125*$AC$1*$AC$3*24/$AC$2</f>
        <v>0</v>
      </c>
      <c r="R125" s="78">
        <f>'Electricity demand (power, aver'!R125*$AC$1*$AC$3*24/$AC$2</f>
        <v>0</v>
      </c>
      <c r="S125" s="78">
        <f>'Electricity demand (power, aver'!S125*$AC$1*$AC$3*24/$AC$2</f>
        <v>0</v>
      </c>
      <c r="T125" s="78">
        <f>'Electricity demand (power, aver'!T125*$AC$1*$AC$3*24/$AC$2</f>
        <v>0</v>
      </c>
      <c r="U125" s="78">
        <f>'Electricity demand (power, aver'!U125*$AC$1*$AC$3*24/$AC$2</f>
        <v>0</v>
      </c>
      <c r="V125" s="78">
        <f>'Electricity demand (power, aver'!V125*$AC$1*$AC$3*24/$AC$2</f>
        <v>0</v>
      </c>
      <c r="W125" s="78">
        <f>'Electricity demand (power, aver'!W125*$AC$1*$AC$3*24/$AC$2</f>
        <v>0</v>
      </c>
      <c r="X125" s="78">
        <f>'Electricity demand (power, aver'!X125*$AC$1*$AC$3*24/$AC$2</f>
        <v>0</v>
      </c>
      <c r="Y125" s="78">
        <f>'Electricity demand (power, aver'!Y125*$AC$1*$AC$3*24/$AC$2</f>
        <v>0</v>
      </c>
      <c r="Z125" s="78">
        <f>'Electricity demand (power, aver'!Z125*$AC$1*$AC$3*24/$AC$2</f>
        <v>0</v>
      </c>
      <c r="AA125" s="78">
        <f>'Electricity demand (power, aver'!AA125*$AC$1*$AC$3*24/$AC$2</f>
        <v>0</v>
      </c>
      <c r="AB125" s="78">
        <f>'Electricity demand (power, aver'!AB125*$AC$1*$AC$3*24/$AC$2</f>
        <v>0</v>
      </c>
      <c r="AC125" s="78">
        <f>'Electricity demand (power, aver'!AC125*$AC$1*$AC$3*24/$AC$2</f>
        <v>17.46302986</v>
      </c>
      <c r="AD125" s="78">
        <f>'Electricity demand (power, aver'!AD125*$AC$1*$AC$3*24/$AC$2</f>
        <v>61.29290862</v>
      </c>
      <c r="AE125" s="78">
        <f>'Electricity demand (power, aver'!AE125*$AC$1*$AC$3*24/$AC$2</f>
        <v>201.2587979</v>
      </c>
      <c r="AF125" s="78">
        <f>'Electricity demand (power, aver'!AF125*$AC$1*$AC$3*24/$AC$2</f>
        <v>555.0493976</v>
      </c>
      <c r="AG125" s="78">
        <f>'Electricity demand (power, aver'!AG125*$AC$1*$AC$3*24/$AC$2</f>
        <v>1161.494323</v>
      </c>
      <c r="AH125" s="78">
        <f>'Electricity demand (power, aver'!AH125*$AC$1*$AC$3*24/$AC$2</f>
        <v>1880.729566</v>
      </c>
      <c r="AI125" s="78">
        <f>'Electricity demand (power, aver'!AI125*$AC$1*$AC$3*24/$AC$2</f>
        <v>2590.847123</v>
      </c>
      <c r="AJ125" s="78">
        <f>'Electricity demand (power, aver'!AJ125*$AC$1*$AC$3*24/$AC$2</f>
        <v>3301.103102</v>
      </c>
      <c r="AK125" s="78">
        <f>'Electricity demand (power, aver'!AK125*$AC$1*$AC$3*24/$AC$2</f>
        <v>4109.829171</v>
      </c>
      <c r="AL125" s="78">
        <f>'Electricity demand (power, aver'!AL125*$AC$1*$AC$3*24/$AC$2</f>
        <v>5115.239521</v>
      </c>
      <c r="AM125" s="78">
        <f>'Electricity demand (power, aver'!AM125*$AC$1*$AC$3*24/$AC$2</f>
        <v>6335.360582</v>
      </c>
      <c r="AN125" s="78">
        <f>'Electricity demand (power, aver'!AN125*$AC$1*$AC$3*24/$AC$2</f>
        <v>7768.520119</v>
      </c>
      <c r="AO125" s="78">
        <f>'Electricity demand (power, aver'!AO125*$AC$1*$AC$3*24/$AC$2</f>
        <v>9388.326202</v>
      </c>
      <c r="AP125" s="78">
        <f>'Electricity demand (power, aver'!AP125*$AC$1*$AC$3*24/$AC$2</f>
        <v>11152.72069</v>
      </c>
      <c r="AQ125" s="78">
        <f>'Electricity demand (power, aver'!AQ125*$AC$1*$AC$3*24/$AC$2</f>
        <v>13017.75183</v>
      </c>
      <c r="AR125" s="78">
        <f>'Electricity demand (power, aver'!AR125*$AC$1*$AC$3*24/$AC$2</f>
        <v>14947.65203</v>
      </c>
      <c r="AS125" s="78">
        <f>'Electricity demand (power, aver'!AS125*$AC$1*$AC$3*24/$AC$2</f>
        <v>16922.48866</v>
      </c>
      <c r="AT125" s="78">
        <f>'Electricity demand (power, aver'!AT125*$AC$1*$AC$3*24/$AC$2</f>
        <v>572.1301742</v>
      </c>
      <c r="AU125" s="78">
        <f>'Electricity demand (power, aver'!AU125*$AC$1*$AC$3*24/$AC$2</f>
        <v>651.0521018</v>
      </c>
      <c r="AV125" s="78">
        <f>'Electricity demand (power, aver'!AV125*$AC$1*$AC$3*24/$AC$2</f>
        <v>815.1474154</v>
      </c>
      <c r="AW125" s="78">
        <f>'Electricity demand (power, aver'!AW125*$AC$1*$AC$3*24/$AC$2</f>
        <v>1149.738062</v>
      </c>
      <c r="AX125" s="78">
        <f>'Electricity demand (power, aver'!AX125*$AC$1*$AC$3*24/$AC$2</f>
        <v>1805.59766</v>
      </c>
      <c r="AY125" s="78">
        <f>'Electricity demand (power, aver'!AY125*$AC$1*$AC$3*24/$AC$2</f>
        <v>2997.279396</v>
      </c>
      <c r="AZ125" s="78">
        <f>'Electricity demand (power, aver'!AZ125*$AC$1*$AC$3*24/$AC$2</f>
        <v>4891.298508</v>
      </c>
      <c r="BA125" s="78">
        <f>'Electricity demand (power, aver'!BA125*$AC$1*$AC$3*24/$AC$2</f>
        <v>7343.453395</v>
      </c>
      <c r="BB125" s="78">
        <f>'Electricity demand (power, aver'!BB125*$AC$1*$AC$3*24/$AC$2</f>
        <v>9795.608281</v>
      </c>
      <c r="BC125" s="78">
        <f>'Electricity demand (power, aver'!BC125*$AC$1*$AC$3*24/$AC$2</f>
        <v>11689.62739</v>
      </c>
      <c r="BD125" s="79">
        <f>'Electricity demand (power, aver'!BD125*$AC$1*$AC$3*24/$AC$2</f>
        <v>12881.30913</v>
      </c>
      <c r="BE125" s="3"/>
      <c r="BF125" s="3"/>
      <c r="BG125" s="3"/>
      <c r="BH125" s="3"/>
      <c r="BI125" s="3"/>
      <c r="BJ125" s="3"/>
      <c r="BK125" s="3"/>
      <c r="BL125" s="3"/>
      <c r="BM125" s="3"/>
      <c r="BN125" s="3"/>
    </row>
    <row r="126">
      <c r="A126" s="75"/>
      <c r="D126" s="77" t="s">
        <v>56</v>
      </c>
      <c r="E126" s="76" t="s">
        <v>57</v>
      </c>
      <c r="F126" s="78">
        <f>'Electricity demand (power, aver'!F126*$AC$1*$AC$3*24/$AC$2</f>
        <v>0</v>
      </c>
      <c r="G126" s="78">
        <f>'Electricity demand (power, aver'!G126*$AC$1*$AC$3*24/$AC$2</f>
        <v>0</v>
      </c>
      <c r="H126" s="78">
        <f>'Electricity demand (power, aver'!H126*$AC$1*$AC$3*24/$AC$2</f>
        <v>0</v>
      </c>
      <c r="I126" s="78">
        <f>'Electricity demand (power, aver'!I126*$AC$1*$AC$3*24/$AC$2</f>
        <v>0</v>
      </c>
      <c r="J126" s="78">
        <f>'Electricity demand (power, aver'!J126*$AC$1*$AC$3*24/$AC$2</f>
        <v>0</v>
      </c>
      <c r="K126" s="78">
        <f>'Electricity demand (power, aver'!K126*$AC$1*$AC$3*24/$AC$2</f>
        <v>0</v>
      </c>
      <c r="L126" s="78">
        <f>'Electricity demand (power, aver'!L126*$AC$1*$AC$3*24/$AC$2</f>
        <v>0</v>
      </c>
      <c r="M126" s="78">
        <f>'Electricity demand (power, aver'!M126*$AC$1*$AC$3*24/$AC$2</f>
        <v>0</v>
      </c>
      <c r="N126" s="78">
        <f>'Electricity demand (power, aver'!N126*$AC$1*$AC$3*24/$AC$2</f>
        <v>0</v>
      </c>
      <c r="O126" s="78">
        <f>'Electricity demand (power, aver'!O126*$AC$1*$AC$3*24/$AC$2</f>
        <v>0</v>
      </c>
      <c r="P126" s="78">
        <f>'Electricity demand (power, aver'!P126*$AC$1*$AC$3*24/$AC$2</f>
        <v>0</v>
      </c>
      <c r="Q126" s="78">
        <f>'Electricity demand (power, aver'!Q126*$AC$1*$AC$3*24/$AC$2</f>
        <v>0</v>
      </c>
      <c r="R126" s="78">
        <f>'Electricity demand (power, aver'!R126*$AC$1*$AC$3*24/$AC$2</f>
        <v>0</v>
      </c>
      <c r="S126" s="78">
        <f>'Electricity demand (power, aver'!S126*$AC$1*$AC$3*24/$AC$2</f>
        <v>0</v>
      </c>
      <c r="T126" s="78">
        <f>'Electricity demand (power, aver'!T126*$AC$1*$AC$3*24/$AC$2</f>
        <v>0</v>
      </c>
      <c r="U126" s="78">
        <f>'Electricity demand (power, aver'!U126*$AC$1*$AC$3*24/$AC$2</f>
        <v>0</v>
      </c>
      <c r="V126" s="78">
        <f>'Electricity demand (power, aver'!V126*$AC$1*$AC$3*24/$AC$2</f>
        <v>0</v>
      </c>
      <c r="W126" s="78">
        <f>'Electricity demand (power, aver'!W126*$AC$1*$AC$3*24/$AC$2</f>
        <v>0</v>
      </c>
      <c r="X126" s="78">
        <f>'Electricity demand (power, aver'!X126*$AC$1*$AC$3*24/$AC$2</f>
        <v>0</v>
      </c>
      <c r="Y126" s="78">
        <f>'Electricity demand (power, aver'!Y126*$AC$1*$AC$3*24/$AC$2</f>
        <v>0</v>
      </c>
      <c r="Z126" s="78">
        <f>'Electricity demand (power, aver'!Z126*$AC$1*$AC$3*24/$AC$2</f>
        <v>0</v>
      </c>
      <c r="AA126" s="78">
        <f>'Electricity demand (power, aver'!AA126*$AC$1*$AC$3*24/$AC$2</f>
        <v>0</v>
      </c>
      <c r="AB126" s="78">
        <f>'Electricity demand (power, aver'!AB126*$AC$1*$AC$3*24/$AC$2</f>
        <v>0</v>
      </c>
      <c r="AC126" s="78">
        <f>'Electricity demand (power, aver'!AC126*$AC$1*$AC$3*24/$AC$2</f>
        <v>24.96445475</v>
      </c>
      <c r="AD126" s="78">
        <f>'Electricity demand (power, aver'!AD126*$AC$1*$AC$3*24/$AC$2</f>
        <v>59.33198634</v>
      </c>
      <c r="AE126" s="78">
        <f>'Electricity demand (power, aver'!AE126*$AC$1*$AC$3*24/$AC$2</f>
        <v>136.4613403</v>
      </c>
      <c r="AF126" s="78">
        <f>'Electricity demand (power, aver'!AF126*$AC$1*$AC$3*24/$AC$2</f>
        <v>290.4775479</v>
      </c>
      <c r="AG126" s="78">
        <f>'Electricity demand (power, aver'!AG126*$AC$1*$AC$3*24/$AC$2</f>
        <v>557.38329</v>
      </c>
      <c r="AH126" s="78">
        <f>'Electricity demand (power, aver'!AH126*$AC$1*$AC$3*24/$AC$2</f>
        <v>983.2238957</v>
      </c>
      <c r="AI126" s="78">
        <f>'Electricity demand (power, aver'!AI126*$AC$1*$AC$3*24/$AC$2</f>
        <v>1628.63462</v>
      </c>
      <c r="AJ126" s="78">
        <f>'Electricity demand (power, aver'!AJ126*$AC$1*$AC$3*24/$AC$2</f>
        <v>2537.262665</v>
      </c>
      <c r="AK126" s="78">
        <f>'Electricity demand (power, aver'!AK126*$AC$1*$AC$3*24/$AC$2</f>
        <v>3726.865122</v>
      </c>
      <c r="AL126" s="78">
        <f>'Electricity demand (power, aver'!AL126*$AC$1*$AC$3*24/$AC$2</f>
        <v>5216.128031</v>
      </c>
      <c r="AM126" s="78">
        <f>'Electricity demand (power, aver'!AM126*$AC$1*$AC$3*24/$AC$2</f>
        <v>6958.46647</v>
      </c>
      <c r="AN126" s="78">
        <f>'Electricity demand (power, aver'!AN126*$AC$1*$AC$3*24/$AC$2</f>
        <v>8914.097515</v>
      </c>
      <c r="AO126" s="78">
        <f>'Electricity demand (power, aver'!AO126*$AC$1*$AC$3*24/$AC$2</f>
        <v>11564.82979</v>
      </c>
      <c r="AP126" s="78">
        <f>'Electricity demand (power, aver'!AP126*$AC$1*$AC$3*24/$AC$2</f>
        <v>13828.29812</v>
      </c>
      <c r="AQ126" s="78">
        <f>'Electricity demand (power, aver'!AQ126*$AC$1*$AC$3*24/$AC$2</f>
        <v>16176.22012</v>
      </c>
      <c r="AR126" s="78">
        <f>'Electricity demand (power, aver'!AR126*$AC$1*$AC$3*24/$AC$2</f>
        <v>18588.36135</v>
      </c>
      <c r="AS126" s="78">
        <f>'Electricity demand (power, aver'!AS126*$AC$1*$AC$3*24/$AC$2</f>
        <v>21085.78783</v>
      </c>
      <c r="AT126" s="78">
        <f>'Electricity demand (power, aver'!AT126*$AC$1*$AC$3*24/$AC$2</f>
        <v>1474.968791</v>
      </c>
      <c r="AU126" s="78">
        <f>'Electricity demand (power, aver'!AU126*$AC$1*$AC$3*24/$AC$2</f>
        <v>2214.098201</v>
      </c>
      <c r="AV126" s="78">
        <f>'Electricity demand (power, aver'!AV126*$AC$1*$AC$3*24/$AC$2</f>
        <v>3171.036693</v>
      </c>
      <c r="AW126" s="78">
        <f>'Electricity demand (power, aver'!AW126*$AC$1*$AC$3*24/$AC$2</f>
        <v>4127.975185</v>
      </c>
      <c r="AX126" s="78">
        <f>'Electricity demand (power, aver'!AX126*$AC$1*$AC$3*24/$AC$2</f>
        <v>4867.104595</v>
      </c>
      <c r="AY126" s="78">
        <f>'Electricity demand (power, aver'!AY126*$AC$1*$AC$3*24/$AC$2</f>
        <v>5332.151126</v>
      </c>
      <c r="AZ126" s="78">
        <f>'Electricity demand (power, aver'!AZ126*$AC$1*$AC$3*24/$AC$2</f>
        <v>5588.096335</v>
      </c>
      <c r="BA126" s="78">
        <f>'Electricity demand (power, aver'!BA126*$AC$1*$AC$3*24/$AC$2</f>
        <v>5718.668295</v>
      </c>
      <c r="BB126" s="78">
        <f>'Electricity demand (power, aver'!BB126*$AC$1*$AC$3*24/$AC$2</f>
        <v>5782.70549</v>
      </c>
      <c r="BC126" s="78">
        <f>'Electricity demand (power, aver'!BC126*$AC$1*$AC$3*24/$AC$2</f>
        <v>5813.504291</v>
      </c>
      <c r="BD126" s="79">
        <f>'Electricity demand (power, aver'!BD126*$AC$1*$AC$3*24/$AC$2</f>
        <v>5828.17786</v>
      </c>
      <c r="BE126" s="3"/>
      <c r="BF126" s="3"/>
      <c r="BG126" s="3"/>
      <c r="BH126" s="3"/>
      <c r="BI126" s="3"/>
      <c r="BJ126" s="3"/>
      <c r="BK126" s="3"/>
      <c r="BL126" s="3"/>
      <c r="BM126" s="3"/>
      <c r="BN126" s="3"/>
    </row>
    <row r="127">
      <c r="A127" s="75"/>
      <c r="E127" s="76" t="s">
        <v>56</v>
      </c>
      <c r="F127" s="78">
        <f>'Electricity demand (power, aver'!F127*$AC$1*$AC$3*24/$AC$2</f>
        <v>0</v>
      </c>
      <c r="G127" s="78">
        <f>'Electricity demand (power, aver'!G127*$AC$1*$AC$3*24/$AC$2</f>
        <v>0</v>
      </c>
      <c r="H127" s="78">
        <f>'Electricity demand (power, aver'!H127*$AC$1*$AC$3*24/$AC$2</f>
        <v>0</v>
      </c>
      <c r="I127" s="78">
        <f>'Electricity demand (power, aver'!I127*$AC$1*$AC$3*24/$AC$2</f>
        <v>0</v>
      </c>
      <c r="J127" s="78">
        <f>'Electricity demand (power, aver'!J127*$AC$1*$AC$3*24/$AC$2</f>
        <v>0</v>
      </c>
      <c r="K127" s="78">
        <f>'Electricity demand (power, aver'!K127*$AC$1*$AC$3*24/$AC$2</f>
        <v>0</v>
      </c>
      <c r="L127" s="78">
        <f>'Electricity demand (power, aver'!L127*$AC$1*$AC$3*24/$AC$2</f>
        <v>0</v>
      </c>
      <c r="M127" s="78">
        <f>'Electricity demand (power, aver'!M127*$AC$1*$AC$3*24/$AC$2</f>
        <v>0</v>
      </c>
      <c r="N127" s="78">
        <f>'Electricity demand (power, aver'!N127*$AC$1*$AC$3*24/$AC$2</f>
        <v>0</v>
      </c>
      <c r="O127" s="78">
        <f>'Electricity demand (power, aver'!O127*$AC$1*$AC$3*24/$AC$2</f>
        <v>0</v>
      </c>
      <c r="P127" s="78">
        <f>'Electricity demand (power, aver'!P127*$AC$1*$AC$3*24/$AC$2</f>
        <v>0</v>
      </c>
      <c r="Q127" s="78">
        <f>'Electricity demand (power, aver'!Q127*$AC$1*$AC$3*24/$AC$2</f>
        <v>0</v>
      </c>
      <c r="R127" s="78">
        <f>'Electricity demand (power, aver'!R127*$AC$1*$AC$3*24/$AC$2</f>
        <v>0</v>
      </c>
      <c r="S127" s="78">
        <f>'Electricity demand (power, aver'!S127*$AC$1*$AC$3*24/$AC$2</f>
        <v>0</v>
      </c>
      <c r="T127" s="78">
        <f>'Electricity demand (power, aver'!T127*$AC$1*$AC$3*24/$AC$2</f>
        <v>0</v>
      </c>
      <c r="U127" s="78">
        <f>'Electricity demand (power, aver'!U127*$AC$1*$AC$3*24/$AC$2</f>
        <v>0</v>
      </c>
      <c r="V127" s="78">
        <f>'Electricity demand (power, aver'!V127*$AC$1*$AC$3*24/$AC$2</f>
        <v>0</v>
      </c>
      <c r="W127" s="78">
        <f>'Electricity demand (power, aver'!W127*$AC$1*$AC$3*24/$AC$2</f>
        <v>0</v>
      </c>
      <c r="X127" s="78">
        <f>'Electricity demand (power, aver'!X127*$AC$1*$AC$3*24/$AC$2</f>
        <v>0</v>
      </c>
      <c r="Y127" s="78">
        <f>'Electricity demand (power, aver'!Y127*$AC$1*$AC$3*24/$AC$2</f>
        <v>0</v>
      </c>
      <c r="Z127" s="78">
        <f>'Electricity demand (power, aver'!Z127*$AC$1*$AC$3*24/$AC$2</f>
        <v>0</v>
      </c>
      <c r="AA127" s="78">
        <f>'Electricity demand (power, aver'!AA127*$AC$1*$AC$3*24/$AC$2</f>
        <v>0</v>
      </c>
      <c r="AB127" s="78">
        <f>'Electricity demand (power, aver'!AB127*$AC$1*$AC$3*24/$AC$2</f>
        <v>0</v>
      </c>
      <c r="AC127" s="78">
        <f>'Electricity demand (power, aver'!AC127*$AC$1*$AC$3*24/$AC$2</f>
        <v>35.10401179</v>
      </c>
      <c r="AD127" s="78">
        <f>'Electricity demand (power, aver'!AD127*$AC$1*$AC$3*24/$AC$2</f>
        <v>99.21773901</v>
      </c>
      <c r="AE127" s="78">
        <f>'Electricity demand (power, aver'!AE127*$AC$1*$AC$3*24/$AC$2</f>
        <v>257.8758446</v>
      </c>
      <c r="AF127" s="78">
        <f>'Electricity demand (power, aver'!AF127*$AC$1*$AC$3*24/$AC$2</f>
        <v>585.4488212</v>
      </c>
      <c r="AG127" s="78">
        <f>'Electricity demand (power, aver'!AG127*$AC$1*$AC$3*24/$AC$2</f>
        <v>1121.330445</v>
      </c>
      <c r="AH127" s="78">
        <f>'Electricity demand (power, aver'!AH127*$AC$1*$AC$3*24/$AC$2</f>
        <v>1880.232678</v>
      </c>
      <c r="AI127" s="78">
        <f>'Electricity demand (power, aver'!AI127*$AC$1*$AC$3*24/$AC$2</f>
        <v>2889.598337</v>
      </c>
      <c r="AJ127" s="78">
        <f>'Electricity demand (power, aver'!AJ127*$AC$1*$AC$3*24/$AC$2</f>
        <v>4156.651402</v>
      </c>
      <c r="AK127" s="78">
        <f>'Electricity demand (power, aver'!AK127*$AC$1*$AC$3*24/$AC$2</f>
        <v>5689.489901</v>
      </c>
      <c r="AL127" s="78">
        <f>'Electricity demand (power, aver'!AL127*$AC$1*$AC$3*24/$AC$2</f>
        <v>7517.807548</v>
      </c>
      <c r="AM127" s="78">
        <f>'Electricity demand (power, aver'!AM127*$AC$1*$AC$3*24/$AC$2</f>
        <v>9568.54272</v>
      </c>
      <c r="AN127" s="78">
        <f>'Electricity demand (power, aver'!AN127*$AC$1*$AC$3*24/$AC$2</f>
        <v>11763.20162</v>
      </c>
      <c r="AO127" s="78">
        <f>'Electricity demand (power, aver'!AO127*$AC$1*$AC$3*24/$AC$2</f>
        <v>14554.86175</v>
      </c>
      <c r="AP127" s="78">
        <f>'Electricity demand (power, aver'!AP127*$AC$1*$AC$3*24/$AC$2</f>
        <v>16826.46923</v>
      </c>
      <c r="AQ127" s="78">
        <f>'Electricity demand (power, aver'!AQ127*$AC$1*$AC$3*24/$AC$2</f>
        <v>19069.8103</v>
      </c>
      <c r="AR127" s="78">
        <f>'Electricity demand (power, aver'!AR127*$AC$1*$AC$3*24/$AC$2</f>
        <v>21309.42298</v>
      </c>
      <c r="AS127" s="78">
        <f>'Electricity demand (power, aver'!AS127*$AC$1*$AC$3*24/$AC$2</f>
        <v>23633.35084</v>
      </c>
      <c r="AT127" s="78">
        <f>'Electricity demand (power, aver'!AT127*$AC$1*$AC$3*24/$AC$2</f>
        <v>1931.661973</v>
      </c>
      <c r="AU127" s="78">
        <f>'Electricity demand (power, aver'!AU127*$AC$1*$AC$3*24/$AC$2</f>
        <v>3017.258293</v>
      </c>
      <c r="AV127" s="78">
        <f>'Electricity demand (power, aver'!AV127*$AC$1*$AC$3*24/$AC$2</f>
        <v>4422.761704</v>
      </c>
      <c r="AW127" s="78">
        <f>'Electricity demand (power, aver'!AW127*$AC$1*$AC$3*24/$AC$2</f>
        <v>5828.265114</v>
      </c>
      <c r="AX127" s="78">
        <f>'Electricity demand (power, aver'!AX127*$AC$1*$AC$3*24/$AC$2</f>
        <v>6913.861435</v>
      </c>
      <c r="AY127" s="78">
        <f>'Electricity demand (power, aver'!AY127*$AC$1*$AC$3*24/$AC$2</f>
        <v>7596.898527</v>
      </c>
      <c r="AZ127" s="78">
        <f>'Electricity demand (power, aver'!AZ127*$AC$1*$AC$3*24/$AC$2</f>
        <v>7972.818053</v>
      </c>
      <c r="BA127" s="78">
        <f>'Electricity demand (power, aver'!BA127*$AC$1*$AC$3*24/$AC$2</f>
        <v>8164.595618</v>
      </c>
      <c r="BB127" s="78">
        <f>'Electricity demand (power, aver'!BB127*$AC$1*$AC$3*24/$AC$2</f>
        <v>8258.650249</v>
      </c>
      <c r="BC127" s="78">
        <f>'Electricity demand (power, aver'!BC127*$AC$1*$AC$3*24/$AC$2</f>
        <v>8303.885988</v>
      </c>
      <c r="BD127" s="79">
        <f>'Electricity demand (power, aver'!BD127*$AC$1*$AC$3*24/$AC$2</f>
        <v>8325.437792</v>
      </c>
      <c r="BE127" s="3"/>
      <c r="BF127" s="3"/>
      <c r="BG127" s="3"/>
      <c r="BH127" s="3"/>
      <c r="BI127" s="3"/>
      <c r="BJ127" s="3"/>
      <c r="BK127" s="3"/>
      <c r="BL127" s="3"/>
      <c r="BM127" s="3"/>
      <c r="BN127" s="3"/>
    </row>
    <row r="128">
      <c r="A128" s="75"/>
      <c r="E128" s="76" t="s">
        <v>55</v>
      </c>
      <c r="F128" s="78">
        <f>'Electricity demand (power, aver'!F128*$AC$1*$AC$3*24/$AC$2</f>
        <v>0</v>
      </c>
      <c r="G128" s="78">
        <f>'Electricity demand (power, aver'!G128*$AC$1*$AC$3*24/$AC$2</f>
        <v>0</v>
      </c>
      <c r="H128" s="78">
        <f>'Electricity demand (power, aver'!H128*$AC$1*$AC$3*24/$AC$2</f>
        <v>0</v>
      </c>
      <c r="I128" s="78">
        <f>'Electricity demand (power, aver'!I128*$AC$1*$AC$3*24/$AC$2</f>
        <v>0</v>
      </c>
      <c r="J128" s="78">
        <f>'Electricity demand (power, aver'!J128*$AC$1*$AC$3*24/$AC$2</f>
        <v>0</v>
      </c>
      <c r="K128" s="78">
        <f>'Electricity demand (power, aver'!K128*$AC$1*$AC$3*24/$AC$2</f>
        <v>0</v>
      </c>
      <c r="L128" s="78">
        <f>'Electricity demand (power, aver'!L128*$AC$1*$AC$3*24/$AC$2</f>
        <v>0</v>
      </c>
      <c r="M128" s="78">
        <f>'Electricity demand (power, aver'!M128*$AC$1*$AC$3*24/$AC$2</f>
        <v>0</v>
      </c>
      <c r="N128" s="78">
        <f>'Electricity demand (power, aver'!N128*$AC$1*$AC$3*24/$AC$2</f>
        <v>0</v>
      </c>
      <c r="O128" s="78">
        <f>'Electricity demand (power, aver'!O128*$AC$1*$AC$3*24/$AC$2</f>
        <v>0</v>
      </c>
      <c r="P128" s="78">
        <f>'Electricity demand (power, aver'!P128*$AC$1*$AC$3*24/$AC$2</f>
        <v>0</v>
      </c>
      <c r="Q128" s="78">
        <f>'Electricity demand (power, aver'!Q128*$AC$1*$AC$3*24/$AC$2</f>
        <v>0</v>
      </c>
      <c r="R128" s="78">
        <f>'Electricity demand (power, aver'!R128*$AC$1*$AC$3*24/$AC$2</f>
        <v>0</v>
      </c>
      <c r="S128" s="78">
        <f>'Electricity demand (power, aver'!S128*$AC$1*$AC$3*24/$AC$2</f>
        <v>0</v>
      </c>
      <c r="T128" s="78">
        <f>'Electricity demand (power, aver'!T128*$AC$1*$AC$3*24/$AC$2</f>
        <v>0</v>
      </c>
      <c r="U128" s="78">
        <f>'Electricity demand (power, aver'!U128*$AC$1*$AC$3*24/$AC$2</f>
        <v>0</v>
      </c>
      <c r="V128" s="78">
        <f>'Electricity demand (power, aver'!V128*$AC$1*$AC$3*24/$AC$2</f>
        <v>0</v>
      </c>
      <c r="W128" s="78">
        <f>'Electricity demand (power, aver'!W128*$AC$1*$AC$3*24/$AC$2</f>
        <v>0</v>
      </c>
      <c r="X128" s="78">
        <f>'Electricity demand (power, aver'!X128*$AC$1*$AC$3*24/$AC$2</f>
        <v>0</v>
      </c>
      <c r="Y128" s="78">
        <f>'Electricity demand (power, aver'!Y128*$AC$1*$AC$3*24/$AC$2</f>
        <v>0</v>
      </c>
      <c r="Z128" s="78">
        <f>'Electricity demand (power, aver'!Z128*$AC$1*$AC$3*24/$AC$2</f>
        <v>0</v>
      </c>
      <c r="AA128" s="78">
        <f>'Electricity demand (power, aver'!AA128*$AC$1*$AC$3*24/$AC$2</f>
        <v>0</v>
      </c>
      <c r="AB128" s="78">
        <f>'Electricity demand (power, aver'!AB128*$AC$1*$AC$3*24/$AC$2</f>
        <v>0</v>
      </c>
      <c r="AC128" s="78">
        <f>'Electricity demand (power, aver'!AC128*$AC$1*$AC$3*24/$AC$2</f>
        <v>72.19650263</v>
      </c>
      <c r="AD128" s="78">
        <f>'Electricity demand (power, aver'!AD128*$AC$1*$AC$3*24/$AC$2</f>
        <v>257.9540072</v>
      </c>
      <c r="AE128" s="78">
        <f>'Electricity demand (power, aver'!AE128*$AC$1*$AC$3*24/$AC$2</f>
        <v>730.7288834</v>
      </c>
      <c r="AF128" s="78">
        <f>'Electricity demand (power, aver'!AF128*$AC$1*$AC$3*24/$AC$2</f>
        <v>1549.323038</v>
      </c>
      <c r="AG128" s="78">
        <f>'Electricity demand (power, aver'!AG128*$AC$1*$AC$3*24/$AC$2</f>
        <v>2537.389925</v>
      </c>
      <c r="AH128" s="78">
        <f>'Electricity demand (power, aver'!AH128*$AC$1*$AC$3*24/$AC$2</f>
        <v>3667.247226</v>
      </c>
      <c r="AI128" s="78">
        <f>'Electricity demand (power, aver'!AI128*$AC$1*$AC$3*24/$AC$2</f>
        <v>5103.64623</v>
      </c>
      <c r="AJ128" s="78">
        <f>'Electricity demand (power, aver'!AJ128*$AC$1*$AC$3*24/$AC$2</f>
        <v>6888.961893</v>
      </c>
      <c r="AK128" s="78">
        <f>'Electricity demand (power, aver'!AK128*$AC$1*$AC$3*24/$AC$2</f>
        <v>8923.235994</v>
      </c>
      <c r="AL128" s="78">
        <f>'Electricity demand (power, aver'!AL128*$AC$1*$AC$3*24/$AC$2</f>
        <v>11103.65531</v>
      </c>
      <c r="AM128" s="78">
        <f>'Electricity demand (power, aver'!AM128*$AC$1*$AC$3*24/$AC$2</f>
        <v>13237.88971</v>
      </c>
      <c r="AN128" s="78">
        <f>'Electricity demand (power, aver'!AN128*$AC$1*$AC$3*24/$AC$2</f>
        <v>15252.32599</v>
      </c>
      <c r="AO128" s="78">
        <f>'Electricity demand (power, aver'!AO128*$AC$1*$AC$3*24/$AC$2</f>
        <v>17705.65815</v>
      </c>
      <c r="AP128" s="78">
        <f>'Electricity demand (power, aver'!AP128*$AC$1*$AC$3*24/$AC$2</f>
        <v>19547.32715</v>
      </c>
      <c r="AQ128" s="78">
        <f>'Electricity demand (power, aver'!AQ128*$AC$1*$AC$3*24/$AC$2</f>
        <v>21380.86489</v>
      </c>
      <c r="AR128" s="78">
        <f>'Electricity demand (power, aver'!AR128*$AC$1*$AC$3*24/$AC$2</f>
        <v>23318.54768</v>
      </c>
      <c r="AS128" s="78">
        <f>'Electricity demand (power, aver'!AS128*$AC$1*$AC$3*24/$AC$2</f>
        <v>25538.53098</v>
      </c>
      <c r="AT128" s="78">
        <f>'Electricity demand (power, aver'!AT128*$AC$1*$AC$3*24/$AC$2</f>
        <v>2997.279396</v>
      </c>
      <c r="AU128" s="78">
        <f>'Electricity demand (power, aver'!AU128*$AC$1*$AC$3*24/$AC$2</f>
        <v>4891.298508</v>
      </c>
      <c r="AV128" s="78">
        <f>'Electricity demand (power, aver'!AV128*$AC$1*$AC$3*24/$AC$2</f>
        <v>7343.453395</v>
      </c>
      <c r="AW128" s="78">
        <f>'Electricity demand (power, aver'!AW128*$AC$1*$AC$3*24/$AC$2</f>
        <v>9795.608281</v>
      </c>
      <c r="AX128" s="78">
        <f>'Electricity demand (power, aver'!AX128*$AC$1*$AC$3*24/$AC$2</f>
        <v>11689.62739</v>
      </c>
      <c r="AY128" s="78">
        <f>'Electricity demand (power, aver'!AY128*$AC$1*$AC$3*24/$AC$2</f>
        <v>12881.30913</v>
      </c>
      <c r="AZ128" s="78">
        <f>'Electricity demand (power, aver'!AZ128*$AC$1*$AC$3*24/$AC$2</f>
        <v>13537.16873</v>
      </c>
      <c r="BA128" s="78">
        <f>'Electricity demand (power, aver'!BA128*$AC$1*$AC$3*24/$AC$2</f>
        <v>13871.75937</v>
      </c>
      <c r="BB128" s="78">
        <f>'Electricity demand (power, aver'!BB128*$AC$1*$AC$3*24/$AC$2</f>
        <v>14035.85469</v>
      </c>
      <c r="BC128" s="78">
        <f>'Electricity demand (power, aver'!BC128*$AC$1*$AC$3*24/$AC$2</f>
        <v>14114.77662</v>
      </c>
      <c r="BD128" s="79">
        <f>'Electricity demand (power, aver'!BD128*$AC$1*$AC$3*24/$AC$2</f>
        <v>14152.37763</v>
      </c>
      <c r="BE128" s="3"/>
      <c r="BF128" s="3"/>
      <c r="BG128" s="3"/>
      <c r="BH128" s="3"/>
      <c r="BI128" s="3"/>
      <c r="BJ128" s="3"/>
      <c r="BK128" s="3"/>
      <c r="BL128" s="3"/>
      <c r="BM128" s="3"/>
      <c r="BN128" s="3"/>
    </row>
    <row r="129">
      <c r="A129" s="75"/>
      <c r="D129" s="77" t="s">
        <v>55</v>
      </c>
      <c r="E129" s="76" t="s">
        <v>57</v>
      </c>
      <c r="F129" s="78">
        <f>'Electricity demand (power, aver'!F129*$AC$1*$AC$3*24/$AC$2</f>
        <v>0</v>
      </c>
      <c r="G129" s="78">
        <f>'Electricity demand (power, aver'!G129*$AC$1*$AC$3*24/$AC$2</f>
        <v>0</v>
      </c>
      <c r="H129" s="78">
        <f>'Electricity demand (power, aver'!H129*$AC$1*$AC$3*24/$AC$2</f>
        <v>0</v>
      </c>
      <c r="I129" s="78">
        <f>'Electricity demand (power, aver'!I129*$AC$1*$AC$3*24/$AC$2</f>
        <v>0</v>
      </c>
      <c r="J129" s="78">
        <f>'Electricity demand (power, aver'!J129*$AC$1*$AC$3*24/$AC$2</f>
        <v>0</v>
      </c>
      <c r="K129" s="78">
        <f>'Electricity demand (power, aver'!K129*$AC$1*$AC$3*24/$AC$2</f>
        <v>0</v>
      </c>
      <c r="L129" s="78">
        <f>'Electricity demand (power, aver'!L129*$AC$1*$AC$3*24/$AC$2</f>
        <v>0</v>
      </c>
      <c r="M129" s="78">
        <f>'Electricity demand (power, aver'!M129*$AC$1*$AC$3*24/$AC$2</f>
        <v>0</v>
      </c>
      <c r="N129" s="78">
        <f>'Electricity demand (power, aver'!N129*$AC$1*$AC$3*24/$AC$2</f>
        <v>0</v>
      </c>
      <c r="O129" s="78">
        <f>'Electricity demand (power, aver'!O129*$AC$1*$AC$3*24/$AC$2</f>
        <v>0</v>
      </c>
      <c r="P129" s="78">
        <f>'Electricity demand (power, aver'!P129*$AC$1*$AC$3*24/$AC$2</f>
        <v>0</v>
      </c>
      <c r="Q129" s="78">
        <f>'Electricity demand (power, aver'!Q129*$AC$1*$AC$3*24/$AC$2</f>
        <v>0</v>
      </c>
      <c r="R129" s="78">
        <f>'Electricity demand (power, aver'!R129*$AC$1*$AC$3*24/$AC$2</f>
        <v>0</v>
      </c>
      <c r="S129" s="78">
        <f>'Electricity demand (power, aver'!S129*$AC$1*$AC$3*24/$AC$2</f>
        <v>0</v>
      </c>
      <c r="T129" s="78">
        <f>'Electricity demand (power, aver'!T129*$AC$1*$AC$3*24/$AC$2</f>
        <v>0</v>
      </c>
      <c r="U129" s="78">
        <f>'Electricity demand (power, aver'!U129*$AC$1*$AC$3*24/$AC$2</f>
        <v>0</v>
      </c>
      <c r="V129" s="78">
        <f>'Electricity demand (power, aver'!V129*$AC$1*$AC$3*24/$AC$2</f>
        <v>0</v>
      </c>
      <c r="W129" s="78">
        <f>'Electricity demand (power, aver'!W129*$AC$1*$AC$3*24/$AC$2</f>
        <v>0</v>
      </c>
      <c r="X129" s="78">
        <f>'Electricity demand (power, aver'!X129*$AC$1*$AC$3*24/$AC$2</f>
        <v>0</v>
      </c>
      <c r="Y129" s="78">
        <f>'Electricity demand (power, aver'!Y129*$AC$1*$AC$3*24/$AC$2</f>
        <v>0</v>
      </c>
      <c r="Z129" s="78">
        <f>'Electricity demand (power, aver'!Z129*$AC$1*$AC$3*24/$AC$2</f>
        <v>0</v>
      </c>
      <c r="AA129" s="78">
        <f>'Electricity demand (power, aver'!AA129*$AC$1*$AC$3*24/$AC$2</f>
        <v>0</v>
      </c>
      <c r="AB129" s="78">
        <f>'Electricity demand (power, aver'!AB129*$AC$1*$AC$3*24/$AC$2</f>
        <v>0</v>
      </c>
      <c r="AC129" s="78">
        <f>'Electricity demand (power, aver'!AC129*$AC$1*$AC$3*24/$AC$2</f>
        <v>45.45231601</v>
      </c>
      <c r="AD129" s="78">
        <f>'Electricity demand (power, aver'!AD129*$AC$1*$AC$3*24/$AC$2</f>
        <v>119.7378656</v>
      </c>
      <c r="AE129" s="78">
        <f>'Electricity demand (power, aver'!AE129*$AC$1*$AC$3*24/$AC$2</f>
        <v>275.5883511</v>
      </c>
      <c r="AF129" s="78">
        <f>'Electricity demand (power, aver'!AF129*$AC$1*$AC$3*24/$AC$2</f>
        <v>564.1691567</v>
      </c>
      <c r="AG129" s="78">
        <f>'Electricity demand (power, aver'!AG129*$AC$1*$AC$3*24/$AC$2</f>
        <v>1022.802948</v>
      </c>
      <c r="AH129" s="78">
        <f>'Electricity demand (power, aver'!AH129*$AC$1*$AC$3*24/$AC$2</f>
        <v>1670.9923</v>
      </c>
      <c r="AI129" s="78">
        <f>'Electricity demand (power, aver'!AI129*$AC$1*$AC$3*24/$AC$2</f>
        <v>2531.761428</v>
      </c>
      <c r="AJ129" s="78">
        <f>'Electricity demand (power, aver'!AJ129*$AC$1*$AC$3*24/$AC$2</f>
        <v>4153.626465</v>
      </c>
      <c r="AK129" s="78">
        <f>'Electricity demand (power, aver'!AK129*$AC$1*$AC$3*24/$AC$2</f>
        <v>5519.016689</v>
      </c>
      <c r="AL129" s="78">
        <f>'Electricity demand (power, aver'!AL129*$AC$1*$AC$3*24/$AC$2</f>
        <v>7186.335193</v>
      </c>
      <c r="AM129" s="78">
        <f>'Electricity demand (power, aver'!AM129*$AC$1*$AC$3*24/$AC$2</f>
        <v>9121.296205</v>
      </c>
      <c r="AN129" s="78">
        <f>'Electricity demand (power, aver'!AN129*$AC$1*$AC$3*24/$AC$2</f>
        <v>11332.67638</v>
      </c>
      <c r="AO129" s="78">
        <f>'Electricity demand (power, aver'!AO129*$AC$1*$AC$3*24/$AC$2</f>
        <v>13854.73127</v>
      </c>
      <c r="AP129" s="78">
        <f>'Electricity demand (power, aver'!AP129*$AC$1*$AC$3*24/$AC$2</f>
        <v>16705.30647</v>
      </c>
      <c r="AQ129" s="78">
        <f>'Electricity demand (power, aver'!AQ129*$AC$1*$AC$3*24/$AC$2</f>
        <v>19787.55342</v>
      </c>
      <c r="AR129" s="78">
        <f>'Electricity demand (power, aver'!AR129*$AC$1*$AC$3*24/$AC$2</f>
        <v>22852.42884</v>
      </c>
      <c r="AS129" s="78">
        <f>'Electricity demand (power, aver'!AS129*$AC$1*$AC$3*24/$AC$2</f>
        <v>25663.68723</v>
      </c>
      <c r="AT129" s="78">
        <f>'Electricity demand (power, aver'!AT129*$AC$1*$AC$3*24/$AC$2</f>
        <v>5332.151126</v>
      </c>
      <c r="AU129" s="78">
        <f>'Electricity demand (power, aver'!AU129*$AC$1*$AC$3*24/$AC$2</f>
        <v>5588.096335</v>
      </c>
      <c r="AV129" s="78">
        <f>'Electricity demand (power, aver'!AV129*$AC$1*$AC$3*24/$AC$2</f>
        <v>5718.668295</v>
      </c>
      <c r="AW129" s="78">
        <f>'Electricity demand (power, aver'!AW129*$AC$1*$AC$3*24/$AC$2</f>
        <v>5782.70549</v>
      </c>
      <c r="AX129" s="78">
        <f>'Electricity demand (power, aver'!AX129*$AC$1*$AC$3*24/$AC$2</f>
        <v>5813.504291</v>
      </c>
      <c r="AY129" s="78">
        <f>'Electricity demand (power, aver'!AY129*$AC$1*$AC$3*24/$AC$2</f>
        <v>5828.17786</v>
      </c>
      <c r="AZ129" s="78">
        <f>'Electricity demand (power, aver'!AZ129*$AC$1*$AC$3*24/$AC$2</f>
        <v>5835.137386</v>
      </c>
      <c r="BA129" s="78">
        <f>'Electricity demand (power, aver'!BA129*$AC$1*$AC$3*24/$AC$2</f>
        <v>5838.431161</v>
      </c>
      <c r="BB129" s="78">
        <f>'Electricity demand (power, aver'!BB129*$AC$1*$AC$3*24/$AC$2</f>
        <v>5839.988445</v>
      </c>
      <c r="BC129" s="78">
        <f>'Electricity demand (power, aver'!BC129*$AC$1*$AC$3*24/$AC$2</f>
        <v>5840.724369</v>
      </c>
      <c r="BD129" s="79">
        <f>'Electricity demand (power, aver'!BD129*$AC$1*$AC$3*24/$AC$2</f>
        <v>5841.072066</v>
      </c>
      <c r="BE129" s="3"/>
      <c r="BF129" s="3"/>
      <c r="BG129" s="3"/>
      <c r="BH129" s="3"/>
      <c r="BI129" s="3"/>
      <c r="BJ129" s="3"/>
      <c r="BK129" s="3"/>
      <c r="BL129" s="3"/>
      <c r="BM129" s="3"/>
      <c r="BN129" s="3"/>
    </row>
    <row r="130">
      <c r="A130" s="75"/>
      <c r="E130" s="76" t="s">
        <v>56</v>
      </c>
      <c r="F130" s="78">
        <f>'Electricity demand (power, aver'!F130*$AC$1*$AC$3*24/$AC$2</f>
        <v>0</v>
      </c>
      <c r="G130" s="78">
        <f>'Electricity demand (power, aver'!G130*$AC$1*$AC$3*24/$AC$2</f>
        <v>0</v>
      </c>
      <c r="H130" s="78">
        <f>'Electricity demand (power, aver'!H130*$AC$1*$AC$3*24/$AC$2</f>
        <v>0</v>
      </c>
      <c r="I130" s="78">
        <f>'Electricity demand (power, aver'!I130*$AC$1*$AC$3*24/$AC$2</f>
        <v>0</v>
      </c>
      <c r="J130" s="78">
        <f>'Electricity demand (power, aver'!J130*$AC$1*$AC$3*24/$AC$2</f>
        <v>0</v>
      </c>
      <c r="K130" s="78">
        <f>'Electricity demand (power, aver'!K130*$AC$1*$AC$3*24/$AC$2</f>
        <v>0</v>
      </c>
      <c r="L130" s="78">
        <f>'Electricity demand (power, aver'!L130*$AC$1*$AC$3*24/$AC$2</f>
        <v>0</v>
      </c>
      <c r="M130" s="78">
        <f>'Electricity demand (power, aver'!M130*$AC$1*$AC$3*24/$AC$2</f>
        <v>0</v>
      </c>
      <c r="N130" s="78">
        <f>'Electricity demand (power, aver'!N130*$AC$1*$AC$3*24/$AC$2</f>
        <v>0</v>
      </c>
      <c r="O130" s="78">
        <f>'Electricity demand (power, aver'!O130*$AC$1*$AC$3*24/$AC$2</f>
        <v>0</v>
      </c>
      <c r="P130" s="78">
        <f>'Electricity demand (power, aver'!P130*$AC$1*$AC$3*24/$AC$2</f>
        <v>0</v>
      </c>
      <c r="Q130" s="78">
        <f>'Electricity demand (power, aver'!Q130*$AC$1*$AC$3*24/$AC$2</f>
        <v>0</v>
      </c>
      <c r="R130" s="78">
        <f>'Electricity demand (power, aver'!R130*$AC$1*$AC$3*24/$AC$2</f>
        <v>0</v>
      </c>
      <c r="S130" s="78">
        <f>'Electricity demand (power, aver'!S130*$AC$1*$AC$3*24/$AC$2</f>
        <v>0</v>
      </c>
      <c r="T130" s="78">
        <f>'Electricity demand (power, aver'!T130*$AC$1*$AC$3*24/$AC$2</f>
        <v>0</v>
      </c>
      <c r="U130" s="78">
        <f>'Electricity demand (power, aver'!U130*$AC$1*$AC$3*24/$AC$2</f>
        <v>0</v>
      </c>
      <c r="V130" s="78">
        <f>'Electricity demand (power, aver'!V130*$AC$1*$AC$3*24/$AC$2</f>
        <v>0</v>
      </c>
      <c r="W130" s="78">
        <f>'Electricity demand (power, aver'!W130*$AC$1*$AC$3*24/$AC$2</f>
        <v>0</v>
      </c>
      <c r="X130" s="78">
        <f>'Electricity demand (power, aver'!X130*$AC$1*$AC$3*24/$AC$2</f>
        <v>0</v>
      </c>
      <c r="Y130" s="78">
        <f>'Electricity demand (power, aver'!Y130*$AC$1*$AC$3*24/$AC$2</f>
        <v>0</v>
      </c>
      <c r="Z130" s="78">
        <f>'Electricity demand (power, aver'!Z130*$AC$1*$AC$3*24/$AC$2</f>
        <v>0</v>
      </c>
      <c r="AA130" s="78">
        <f>'Electricity demand (power, aver'!AA130*$AC$1*$AC$3*24/$AC$2</f>
        <v>0</v>
      </c>
      <c r="AB130" s="78">
        <f>'Electricity demand (power, aver'!AB130*$AC$1*$AC$3*24/$AC$2</f>
        <v>0</v>
      </c>
      <c r="AC130" s="78">
        <f>'Electricity demand (power, aver'!AC130*$AC$1*$AC$3*24/$AC$2</f>
        <v>72.37032952</v>
      </c>
      <c r="AD130" s="78">
        <f>'Electricity demand (power, aver'!AD130*$AC$1*$AC$3*24/$AC$2</f>
        <v>206.3139003</v>
      </c>
      <c r="AE130" s="78">
        <f>'Electricity demand (power, aver'!AE130*$AC$1*$AC$3*24/$AC$2</f>
        <v>484.5026172</v>
      </c>
      <c r="AF130" s="78">
        <f>'Electricity demand (power, aver'!AF130*$AC$1*$AC$3*24/$AC$2</f>
        <v>993.8343071</v>
      </c>
      <c r="AG130" s="78">
        <f>'Electricity demand (power, aver'!AG130*$AC$1*$AC$3*24/$AC$2</f>
        <v>1783.397507</v>
      </c>
      <c r="AH130" s="78">
        <f>'Electricity demand (power, aver'!AH130*$AC$1*$AC$3*24/$AC$2</f>
        <v>2851.976781</v>
      </c>
      <c r="AI130" s="78">
        <f>'Electricity demand (power, aver'!AI130*$AC$1*$AC$3*24/$AC$2</f>
        <v>4179.18857</v>
      </c>
      <c r="AJ130" s="78">
        <f>'Electricity demand (power, aver'!AJ130*$AC$1*$AC$3*24/$AC$2</f>
        <v>6267.60031</v>
      </c>
      <c r="AK130" s="78">
        <f>'Electricity demand (power, aver'!AK130*$AC$1*$AC$3*24/$AC$2</f>
        <v>8057.402712</v>
      </c>
      <c r="AL130" s="78">
        <f>'Electricity demand (power, aver'!AL130*$AC$1*$AC$3*24/$AC$2</f>
        <v>10124.0122</v>
      </c>
      <c r="AM130" s="78">
        <f>'Electricity demand (power, aver'!AM130*$AC$1*$AC$3*24/$AC$2</f>
        <v>12410.5667</v>
      </c>
      <c r="AN130" s="78">
        <f>'Electricity demand (power, aver'!AN130*$AC$1*$AC$3*24/$AC$2</f>
        <v>14919.08035</v>
      </c>
      <c r="AO130" s="78">
        <f>'Electricity demand (power, aver'!AO130*$AC$1*$AC$3*24/$AC$2</f>
        <v>17696.48477</v>
      </c>
      <c r="AP130" s="78">
        <f>'Electricity demand (power, aver'!AP130*$AC$1*$AC$3*24/$AC$2</f>
        <v>20788.07365</v>
      </c>
      <c r="AQ130" s="78">
        <f>'Electricity demand (power, aver'!AQ130*$AC$1*$AC$3*24/$AC$2</f>
        <v>24093.47708</v>
      </c>
      <c r="AR130" s="78">
        <f>'Electricity demand (power, aver'!AR130*$AC$1*$AC$3*24/$AC$2</f>
        <v>27300.18974</v>
      </c>
      <c r="AS130" s="78">
        <f>'Electricity demand (power, aver'!AS130*$AC$1*$AC$3*24/$AC$2</f>
        <v>30111.30465</v>
      </c>
      <c r="AT130" s="78">
        <f>'Electricity demand (power, aver'!AT130*$AC$1*$AC$3*24/$AC$2</f>
        <v>7596.898527</v>
      </c>
      <c r="AU130" s="78">
        <f>'Electricity demand (power, aver'!AU130*$AC$1*$AC$3*24/$AC$2</f>
        <v>7972.818053</v>
      </c>
      <c r="AV130" s="78">
        <f>'Electricity demand (power, aver'!AV130*$AC$1*$AC$3*24/$AC$2</f>
        <v>8164.595618</v>
      </c>
      <c r="AW130" s="78">
        <f>'Electricity demand (power, aver'!AW130*$AC$1*$AC$3*24/$AC$2</f>
        <v>8258.650249</v>
      </c>
      <c r="AX130" s="78">
        <f>'Electricity demand (power, aver'!AX130*$AC$1*$AC$3*24/$AC$2</f>
        <v>8303.885988</v>
      </c>
      <c r="AY130" s="78">
        <f>'Electricity demand (power, aver'!AY130*$AC$1*$AC$3*24/$AC$2</f>
        <v>8325.437792</v>
      </c>
      <c r="AZ130" s="78">
        <f>'Electricity demand (power, aver'!AZ130*$AC$1*$AC$3*24/$AC$2</f>
        <v>8335.659597</v>
      </c>
      <c r="BA130" s="78">
        <f>'Electricity demand (power, aver'!BA130*$AC$1*$AC$3*24/$AC$2</f>
        <v>8340.497328</v>
      </c>
      <c r="BB130" s="78">
        <f>'Electricity demand (power, aver'!BB130*$AC$1*$AC$3*24/$AC$2</f>
        <v>8342.784589</v>
      </c>
      <c r="BC130" s="78">
        <f>'Electricity demand (power, aver'!BC130*$AC$1*$AC$3*24/$AC$2</f>
        <v>8343.865478</v>
      </c>
      <c r="BD130" s="79">
        <f>'Electricity demand (power, aver'!BD130*$AC$1*$AC$3*24/$AC$2</f>
        <v>8344.376158</v>
      </c>
      <c r="BE130" s="3"/>
      <c r="BF130" s="3"/>
      <c r="BG130" s="3"/>
      <c r="BH130" s="3"/>
      <c r="BI130" s="3"/>
      <c r="BJ130" s="3"/>
      <c r="BK130" s="3"/>
      <c r="BL130" s="3"/>
      <c r="BM130" s="3"/>
      <c r="BN130" s="3"/>
    </row>
    <row r="131">
      <c r="A131" s="75"/>
      <c r="E131" s="76" t="s">
        <v>55</v>
      </c>
      <c r="F131" s="78">
        <f>'Electricity demand (power, aver'!F131*$AC$1*$AC$3*24/$AC$2</f>
        <v>0</v>
      </c>
      <c r="G131" s="78">
        <f>'Electricity demand (power, aver'!G131*$AC$1*$AC$3*24/$AC$2</f>
        <v>0</v>
      </c>
      <c r="H131" s="78">
        <f>'Electricity demand (power, aver'!H131*$AC$1*$AC$3*24/$AC$2</f>
        <v>0</v>
      </c>
      <c r="I131" s="78">
        <f>'Electricity demand (power, aver'!I131*$AC$1*$AC$3*24/$AC$2</f>
        <v>0</v>
      </c>
      <c r="J131" s="78">
        <f>'Electricity demand (power, aver'!J131*$AC$1*$AC$3*24/$AC$2</f>
        <v>0</v>
      </c>
      <c r="K131" s="78">
        <f>'Electricity demand (power, aver'!K131*$AC$1*$AC$3*24/$AC$2</f>
        <v>0</v>
      </c>
      <c r="L131" s="78">
        <f>'Electricity demand (power, aver'!L131*$AC$1*$AC$3*24/$AC$2</f>
        <v>0</v>
      </c>
      <c r="M131" s="78">
        <f>'Electricity demand (power, aver'!M131*$AC$1*$AC$3*24/$AC$2</f>
        <v>0</v>
      </c>
      <c r="N131" s="78">
        <f>'Electricity demand (power, aver'!N131*$AC$1*$AC$3*24/$AC$2</f>
        <v>0</v>
      </c>
      <c r="O131" s="78">
        <f>'Electricity demand (power, aver'!O131*$AC$1*$AC$3*24/$AC$2</f>
        <v>0</v>
      </c>
      <c r="P131" s="78">
        <f>'Electricity demand (power, aver'!P131*$AC$1*$AC$3*24/$AC$2</f>
        <v>0</v>
      </c>
      <c r="Q131" s="78">
        <f>'Electricity demand (power, aver'!Q131*$AC$1*$AC$3*24/$AC$2</f>
        <v>0</v>
      </c>
      <c r="R131" s="78">
        <f>'Electricity demand (power, aver'!R131*$AC$1*$AC$3*24/$AC$2</f>
        <v>0</v>
      </c>
      <c r="S131" s="78">
        <f>'Electricity demand (power, aver'!S131*$AC$1*$AC$3*24/$AC$2</f>
        <v>0</v>
      </c>
      <c r="T131" s="78">
        <f>'Electricity demand (power, aver'!T131*$AC$1*$AC$3*24/$AC$2</f>
        <v>0</v>
      </c>
      <c r="U131" s="78">
        <f>'Electricity demand (power, aver'!U131*$AC$1*$AC$3*24/$AC$2</f>
        <v>0</v>
      </c>
      <c r="V131" s="78">
        <f>'Electricity demand (power, aver'!V131*$AC$1*$AC$3*24/$AC$2</f>
        <v>0</v>
      </c>
      <c r="W131" s="78">
        <f>'Electricity demand (power, aver'!W131*$AC$1*$AC$3*24/$AC$2</f>
        <v>0</v>
      </c>
      <c r="X131" s="78">
        <f>'Electricity demand (power, aver'!X131*$AC$1*$AC$3*24/$AC$2</f>
        <v>0</v>
      </c>
      <c r="Y131" s="78">
        <f>'Electricity demand (power, aver'!Y131*$AC$1*$AC$3*24/$AC$2</f>
        <v>0</v>
      </c>
      <c r="Z131" s="78">
        <f>'Electricity demand (power, aver'!Z131*$AC$1*$AC$3*24/$AC$2</f>
        <v>0</v>
      </c>
      <c r="AA131" s="78">
        <f>'Electricity demand (power, aver'!AA131*$AC$1*$AC$3*24/$AC$2</f>
        <v>0</v>
      </c>
      <c r="AB131" s="78">
        <f>'Electricity demand (power, aver'!AB131*$AC$1*$AC$3*24/$AC$2</f>
        <v>0</v>
      </c>
      <c r="AC131" s="78">
        <f>'Electricity demand (power, aver'!AC131*$AC$1*$AC$3*24/$AC$2</f>
        <v>165.7711694</v>
      </c>
      <c r="AD131" s="78">
        <f>'Electricity demand (power, aver'!AD131*$AC$1*$AC$3*24/$AC$2</f>
        <v>549.3577027</v>
      </c>
      <c r="AE131" s="78">
        <f>'Electricity demand (power, aver'!AE131*$AC$1*$AC$3*24/$AC$2</f>
        <v>1304.791582</v>
      </c>
      <c r="AF131" s="78">
        <f>'Electricity demand (power, aver'!AF131*$AC$1*$AC$3*24/$AC$2</f>
        <v>2450.763778</v>
      </c>
      <c r="AG131" s="78">
        <f>'Electricity demand (power, aver'!AG131*$AC$1*$AC$3*24/$AC$2</f>
        <v>3900.666923</v>
      </c>
      <c r="AH131" s="78">
        <f>'Electricity demand (power, aver'!AH131*$AC$1*$AC$3*24/$AC$2</f>
        <v>5649.334224</v>
      </c>
      <c r="AI131" s="78">
        <f>'Electricity demand (power, aver'!AI131*$AC$1*$AC$3*24/$AC$2</f>
        <v>7691.286044</v>
      </c>
      <c r="AJ131" s="78">
        <f>'Electricity demand (power, aver'!AJ131*$AC$1*$AC$3*24/$AC$2</f>
        <v>10465.71164</v>
      </c>
      <c r="AK131" s="78">
        <f>'Electricity demand (power, aver'!AK131*$AC$1*$AC$3*24/$AC$2</f>
        <v>12740.57137</v>
      </c>
      <c r="AL131" s="78">
        <f>'Electricity demand (power, aver'!AL131*$AC$1*$AC$3*24/$AC$2</f>
        <v>15048.21651</v>
      </c>
      <c r="AM131" s="78">
        <f>'Electricity demand (power, aver'!AM131*$AC$1*$AC$3*24/$AC$2</f>
        <v>17305.69381</v>
      </c>
      <c r="AN131" s="78">
        <f>'Electricity demand (power, aver'!AN131*$AC$1*$AC$3*24/$AC$2</f>
        <v>19651.22349</v>
      </c>
      <c r="AO131" s="78">
        <f>'Electricity demand (power, aver'!AO131*$AC$1*$AC$3*24/$AC$2</f>
        <v>22342.68597</v>
      </c>
      <c r="AP131" s="78">
        <f>'Electricity demand (power, aver'!AP131*$AC$1*$AC$3*24/$AC$2</f>
        <v>25608.37389</v>
      </c>
      <c r="AQ131" s="78">
        <f>'Electricity demand (power, aver'!AQ131*$AC$1*$AC$3*24/$AC$2</f>
        <v>29363.6928</v>
      </c>
      <c r="AR131" s="78">
        <f>'Electricity demand (power, aver'!AR131*$AC$1*$AC$3*24/$AC$2</f>
        <v>33098.27463</v>
      </c>
      <c r="AS131" s="78">
        <f>'Electricity demand (power, aver'!AS131*$AC$1*$AC$3*24/$AC$2</f>
        <v>36289.78989</v>
      </c>
      <c r="AT131" s="78">
        <f>'Electricity demand (power, aver'!AT131*$AC$1*$AC$3*24/$AC$2</f>
        <v>12881.30913</v>
      </c>
      <c r="AU131" s="78">
        <f>'Electricity demand (power, aver'!AU131*$AC$1*$AC$3*24/$AC$2</f>
        <v>13537.16873</v>
      </c>
      <c r="AV131" s="78">
        <f>'Electricity demand (power, aver'!AV131*$AC$1*$AC$3*24/$AC$2</f>
        <v>13871.75937</v>
      </c>
      <c r="AW131" s="78">
        <f>'Electricity demand (power, aver'!AW131*$AC$1*$AC$3*24/$AC$2</f>
        <v>14035.85469</v>
      </c>
      <c r="AX131" s="78">
        <f>'Electricity demand (power, aver'!AX131*$AC$1*$AC$3*24/$AC$2</f>
        <v>14114.77662</v>
      </c>
      <c r="AY131" s="78">
        <f>'Electricity demand (power, aver'!AY131*$AC$1*$AC$3*24/$AC$2</f>
        <v>14152.37763</v>
      </c>
      <c r="AZ131" s="78">
        <f>'Electricity demand (power, aver'!AZ131*$AC$1*$AC$3*24/$AC$2</f>
        <v>14170.21142</v>
      </c>
      <c r="BA131" s="78">
        <f>'Electricity demand (power, aver'!BA131*$AC$1*$AC$3*24/$AC$2</f>
        <v>14178.65172</v>
      </c>
      <c r="BB131" s="78">
        <f>'Electricity demand (power, aver'!BB131*$AC$1*$AC$3*24/$AC$2</f>
        <v>14182.64226</v>
      </c>
      <c r="BC131" s="78">
        <f>'Electricity demand (power, aver'!BC131*$AC$1*$AC$3*24/$AC$2</f>
        <v>14184.52807</v>
      </c>
      <c r="BD131" s="79">
        <f>'Electricity demand (power, aver'!BD131*$AC$1*$AC$3*24/$AC$2</f>
        <v>14185.41904</v>
      </c>
      <c r="BE131" s="3"/>
      <c r="BF131" s="3"/>
      <c r="BG131" s="3"/>
      <c r="BH131" s="3"/>
      <c r="BI131" s="3"/>
      <c r="BJ131" s="3"/>
      <c r="BK131" s="3"/>
      <c r="BL131" s="3"/>
      <c r="BM131" s="3"/>
      <c r="BN131" s="3"/>
    </row>
    <row r="132">
      <c r="A132" s="75"/>
      <c r="C132" s="77" t="s">
        <v>71</v>
      </c>
      <c r="D132" s="71" t="s">
        <v>57</v>
      </c>
      <c r="E132" s="76" t="s">
        <v>57</v>
      </c>
      <c r="F132" s="78">
        <f>'Electricity demand (power, aver'!F132*$AC$1*$AC$3*24/$AC$2</f>
        <v>0</v>
      </c>
      <c r="G132" s="78">
        <f>'Electricity demand (power, aver'!G132*$AC$1*$AC$3*24/$AC$2</f>
        <v>0</v>
      </c>
      <c r="H132" s="78">
        <f>'Electricity demand (power, aver'!H132*$AC$1*$AC$3*24/$AC$2</f>
        <v>0</v>
      </c>
      <c r="I132" s="78">
        <f>'Electricity demand (power, aver'!I132*$AC$1*$AC$3*24/$AC$2</f>
        <v>0</v>
      </c>
      <c r="J132" s="78">
        <f>'Electricity demand (power, aver'!J132*$AC$1*$AC$3*24/$AC$2</f>
        <v>0</v>
      </c>
      <c r="K132" s="78">
        <f>'Electricity demand (power, aver'!K132*$AC$1*$AC$3*24/$AC$2</f>
        <v>0</v>
      </c>
      <c r="L132" s="78">
        <f>'Electricity demand (power, aver'!L132*$AC$1*$AC$3*24/$AC$2</f>
        <v>0</v>
      </c>
      <c r="M132" s="78">
        <f>'Electricity demand (power, aver'!M132*$AC$1*$AC$3*24/$AC$2</f>
        <v>0</v>
      </c>
      <c r="N132" s="78">
        <f>'Electricity demand (power, aver'!N132*$AC$1*$AC$3*24/$AC$2</f>
        <v>0</v>
      </c>
      <c r="O132" s="78">
        <f>'Electricity demand (power, aver'!O132*$AC$1*$AC$3*24/$AC$2</f>
        <v>0</v>
      </c>
      <c r="P132" s="78">
        <f>'Electricity demand (power, aver'!P132*$AC$1*$AC$3*24/$AC$2</f>
        <v>0</v>
      </c>
      <c r="Q132" s="78">
        <f>'Electricity demand (power, aver'!Q132*$AC$1*$AC$3*24/$AC$2</f>
        <v>0</v>
      </c>
      <c r="R132" s="78">
        <f>'Electricity demand (power, aver'!R132*$AC$1*$AC$3*24/$AC$2</f>
        <v>0</v>
      </c>
      <c r="S132" s="78">
        <f>'Electricity demand (power, aver'!S132*$AC$1*$AC$3*24/$AC$2</f>
        <v>0</v>
      </c>
      <c r="T132" s="78">
        <f>'Electricity demand (power, aver'!T132*$AC$1*$AC$3*24/$AC$2</f>
        <v>0</v>
      </c>
      <c r="U132" s="78">
        <f>'Electricity demand (power, aver'!U132*$AC$1*$AC$3*24/$AC$2</f>
        <v>0</v>
      </c>
      <c r="V132" s="78">
        <f>'Electricity demand (power, aver'!V132*$AC$1*$AC$3*24/$AC$2</f>
        <v>0</v>
      </c>
      <c r="W132" s="78">
        <f>'Electricity demand (power, aver'!W132*$AC$1*$AC$3*24/$AC$2</f>
        <v>0</v>
      </c>
      <c r="X132" s="78">
        <f>'Electricity demand (power, aver'!X132*$AC$1*$AC$3*24/$AC$2</f>
        <v>0</v>
      </c>
      <c r="Y132" s="78">
        <f>'Electricity demand (power, aver'!Y132*$AC$1*$AC$3*24/$AC$2</f>
        <v>0</v>
      </c>
      <c r="Z132" s="78">
        <f>'Electricity demand (power, aver'!Z132*$AC$1*$AC$3*24/$AC$2</f>
        <v>0</v>
      </c>
      <c r="AA132" s="78">
        <f>'Electricity demand (power, aver'!AA132*$AC$1*$AC$3*24/$AC$2</f>
        <v>0</v>
      </c>
      <c r="AB132" s="78">
        <f>'Electricity demand (power, aver'!AB132*$AC$1*$AC$3*24/$AC$2</f>
        <v>0</v>
      </c>
      <c r="AC132" s="78">
        <f>'Electricity demand (power, aver'!AC132*$AC$1*$AC$3*24/$AC$2</f>
        <v>6.980208444</v>
      </c>
      <c r="AD132" s="78">
        <f>'Electricity demand (power, aver'!AD132*$AC$1*$AC$3*24/$AC$2</f>
        <v>15.41550264</v>
      </c>
      <c r="AE132" s="78">
        <f>'Electricity demand (power, aver'!AE132*$AC$1*$AC$3*24/$AC$2</f>
        <v>36.58162756</v>
      </c>
      <c r="AF132" s="78">
        <f>'Electricity demand (power, aver'!AF132*$AC$1*$AC$3*24/$AC$2</f>
        <v>90.63369769</v>
      </c>
      <c r="AG132" s="78">
        <f>'Electricity demand (power, aver'!AG132*$AC$1*$AC$3*24/$AC$2</f>
        <v>212.7771988</v>
      </c>
      <c r="AH132" s="78">
        <f>'Electricity demand (power, aver'!AH132*$AC$1*$AC$3*24/$AC$2</f>
        <v>438.0068462</v>
      </c>
      <c r="AI132" s="78">
        <f>'Electricity demand (power, aver'!AI132*$AC$1*$AC$3*24/$AC$2</f>
        <v>788.7651043</v>
      </c>
      <c r="AJ132" s="78">
        <f>'Electricity demand (power, aver'!AJ132*$AC$1*$AC$3*24/$AC$2</f>
        <v>1276.860384</v>
      </c>
      <c r="AK132" s="78">
        <f>'Electricity demand (power, aver'!AK132*$AC$1*$AC$3*24/$AC$2</f>
        <v>1923.951283</v>
      </c>
      <c r="AL132" s="78">
        <f>'Electricity demand (power, aver'!AL132*$AC$1*$AC$3*24/$AC$2</f>
        <v>2786.627614</v>
      </c>
      <c r="AM132" s="78">
        <f>'Electricity demand (power, aver'!AM132*$AC$1*$AC$3*24/$AC$2</f>
        <v>3905.94963</v>
      </c>
      <c r="AN132" s="78">
        <f>'Electricity demand (power, aver'!AN132*$AC$1*$AC$3*24/$AC$2</f>
        <v>5342.161634</v>
      </c>
      <c r="AO132" s="78">
        <f>'Electricity demand (power, aver'!AO132*$AC$1*$AC$3*24/$AC$2</f>
        <v>7146.256103</v>
      </c>
      <c r="AP132" s="78">
        <f>'Electricity demand (power, aver'!AP132*$AC$1*$AC$3*24/$AC$2</f>
        <v>9338.302007</v>
      </c>
      <c r="AQ132" s="78">
        <f>'Electricity demand (power, aver'!AQ132*$AC$1*$AC$3*24/$AC$2</f>
        <v>11901.51175</v>
      </c>
      <c r="AR132" s="78">
        <f>'Electricity demand (power, aver'!AR132*$AC$1*$AC$3*24/$AC$2</f>
        <v>14791.71056</v>
      </c>
      <c r="AS132" s="78">
        <f>'Electricity demand (power, aver'!AS132*$AC$1*$AC$3*24/$AC$2</f>
        <v>17958.50208</v>
      </c>
      <c r="AT132" s="78">
        <f>'Electricity demand (power, aver'!AT132*$AC$1*$AC$3*24/$AC$2</f>
        <v>753.977051</v>
      </c>
      <c r="AU132" s="78">
        <f>'Electricity demand (power, aver'!AU132*$AC$1*$AC$3*24/$AC$2</f>
        <v>1009.92226</v>
      </c>
      <c r="AV132" s="78">
        <f>'Electricity demand (power, aver'!AV132*$AC$1*$AC$3*24/$AC$2</f>
        <v>1474.968791</v>
      </c>
      <c r="AW132" s="78">
        <f>'Electricity demand (power, aver'!AW132*$AC$1*$AC$3*24/$AC$2</f>
        <v>2214.098201</v>
      </c>
      <c r="AX132" s="78">
        <f>'Electricity demand (power, aver'!AX132*$AC$1*$AC$3*24/$AC$2</f>
        <v>3171.036693</v>
      </c>
      <c r="AY132" s="78">
        <f>'Electricity demand (power, aver'!AY132*$AC$1*$AC$3*24/$AC$2</f>
        <v>4127.975185</v>
      </c>
      <c r="AZ132" s="78">
        <f>'Electricity demand (power, aver'!AZ132*$AC$1*$AC$3*24/$AC$2</f>
        <v>4867.104595</v>
      </c>
      <c r="BA132" s="78">
        <f>'Electricity demand (power, aver'!BA132*$AC$1*$AC$3*24/$AC$2</f>
        <v>5332.151126</v>
      </c>
      <c r="BB132" s="78">
        <f>'Electricity demand (power, aver'!BB132*$AC$1*$AC$3*24/$AC$2</f>
        <v>5588.096335</v>
      </c>
      <c r="BC132" s="78">
        <f>'Electricity demand (power, aver'!BC132*$AC$1*$AC$3*24/$AC$2</f>
        <v>5718.668295</v>
      </c>
      <c r="BD132" s="79">
        <f>'Electricity demand (power, aver'!BD132*$AC$1*$AC$3*24/$AC$2</f>
        <v>5782.70549</v>
      </c>
      <c r="BE132" s="3"/>
      <c r="BF132" s="3"/>
      <c r="BG132" s="3"/>
      <c r="BH132" s="3"/>
      <c r="BI132" s="3"/>
      <c r="BJ132" s="3"/>
      <c r="BK132" s="3"/>
      <c r="BL132" s="3"/>
      <c r="BM132" s="3"/>
      <c r="BN132" s="3"/>
    </row>
    <row r="133">
      <c r="A133" s="75"/>
      <c r="E133" s="76" t="s">
        <v>56</v>
      </c>
      <c r="F133" s="78">
        <f>'Electricity demand (power, aver'!F133*$AC$1*$AC$3*24/$AC$2</f>
        <v>0</v>
      </c>
      <c r="G133" s="78">
        <f>'Electricity demand (power, aver'!G133*$AC$1*$AC$3*24/$AC$2</f>
        <v>0</v>
      </c>
      <c r="H133" s="78">
        <f>'Electricity demand (power, aver'!H133*$AC$1*$AC$3*24/$AC$2</f>
        <v>0</v>
      </c>
      <c r="I133" s="78">
        <f>'Electricity demand (power, aver'!I133*$AC$1*$AC$3*24/$AC$2</f>
        <v>0</v>
      </c>
      <c r="J133" s="78">
        <f>'Electricity demand (power, aver'!J133*$AC$1*$AC$3*24/$AC$2</f>
        <v>0</v>
      </c>
      <c r="K133" s="78">
        <f>'Electricity demand (power, aver'!K133*$AC$1*$AC$3*24/$AC$2</f>
        <v>0</v>
      </c>
      <c r="L133" s="78">
        <f>'Electricity demand (power, aver'!L133*$AC$1*$AC$3*24/$AC$2</f>
        <v>0</v>
      </c>
      <c r="M133" s="78">
        <f>'Electricity demand (power, aver'!M133*$AC$1*$AC$3*24/$AC$2</f>
        <v>0</v>
      </c>
      <c r="N133" s="78">
        <f>'Electricity demand (power, aver'!N133*$AC$1*$AC$3*24/$AC$2</f>
        <v>0</v>
      </c>
      <c r="O133" s="78">
        <f>'Electricity demand (power, aver'!O133*$AC$1*$AC$3*24/$AC$2</f>
        <v>0</v>
      </c>
      <c r="P133" s="78">
        <f>'Electricity demand (power, aver'!P133*$AC$1*$AC$3*24/$AC$2</f>
        <v>0</v>
      </c>
      <c r="Q133" s="78">
        <f>'Electricity demand (power, aver'!Q133*$AC$1*$AC$3*24/$AC$2</f>
        <v>0</v>
      </c>
      <c r="R133" s="78">
        <f>'Electricity demand (power, aver'!R133*$AC$1*$AC$3*24/$AC$2</f>
        <v>0</v>
      </c>
      <c r="S133" s="78">
        <f>'Electricity demand (power, aver'!S133*$AC$1*$AC$3*24/$AC$2</f>
        <v>0</v>
      </c>
      <c r="T133" s="78">
        <f>'Electricity demand (power, aver'!T133*$AC$1*$AC$3*24/$AC$2</f>
        <v>0</v>
      </c>
      <c r="U133" s="78">
        <f>'Electricity demand (power, aver'!U133*$AC$1*$AC$3*24/$AC$2</f>
        <v>0</v>
      </c>
      <c r="V133" s="78">
        <f>'Electricity demand (power, aver'!V133*$AC$1*$AC$3*24/$AC$2</f>
        <v>0</v>
      </c>
      <c r="W133" s="78">
        <f>'Electricity demand (power, aver'!W133*$AC$1*$AC$3*24/$AC$2</f>
        <v>0</v>
      </c>
      <c r="X133" s="78">
        <f>'Electricity demand (power, aver'!X133*$AC$1*$AC$3*24/$AC$2</f>
        <v>0</v>
      </c>
      <c r="Y133" s="78">
        <f>'Electricity demand (power, aver'!Y133*$AC$1*$AC$3*24/$AC$2</f>
        <v>0</v>
      </c>
      <c r="Z133" s="78">
        <f>'Electricity demand (power, aver'!Z133*$AC$1*$AC$3*24/$AC$2</f>
        <v>0</v>
      </c>
      <c r="AA133" s="78">
        <f>'Electricity demand (power, aver'!AA133*$AC$1*$AC$3*24/$AC$2</f>
        <v>0</v>
      </c>
      <c r="AB133" s="78">
        <f>'Electricity demand (power, aver'!AB133*$AC$1*$AC$3*24/$AC$2</f>
        <v>0</v>
      </c>
      <c r="AC133" s="78">
        <f>'Electricity demand (power, aver'!AC133*$AC$1*$AC$3*24/$AC$2</f>
        <v>9.184927561</v>
      </c>
      <c r="AD133" s="78">
        <f>'Electricity demand (power, aver'!AD133*$AC$1*$AC$3*24/$AC$2</f>
        <v>24.70105642</v>
      </c>
      <c r="AE133" s="78">
        <f>'Electricity demand (power, aver'!AE133*$AC$1*$AC$3*24/$AC$2</f>
        <v>70.74488746</v>
      </c>
      <c r="AF133" s="78">
        <f>'Electricity demand (power, aver'!AF133*$AC$1*$AC$3*24/$AC$2</f>
        <v>202.7204964</v>
      </c>
      <c r="AG133" s="78">
        <f>'Electricity demand (power, aver'!AG133*$AC$1*$AC$3*24/$AC$2</f>
        <v>503.7442733</v>
      </c>
      <c r="AH133" s="78">
        <f>'Electricity demand (power, aver'!AH133*$AC$1*$AC$3*24/$AC$2</f>
        <v>1002.120781</v>
      </c>
      <c r="AI133" s="78">
        <f>'Electricity demand (power, aver'!AI133*$AC$1*$AC$3*24/$AC$2</f>
        <v>1632.46567</v>
      </c>
      <c r="AJ133" s="78">
        <f>'Electricity demand (power, aver'!AJ133*$AC$1*$AC$3*24/$AC$2</f>
        <v>2318.033583</v>
      </c>
      <c r="AK133" s="78">
        <f>'Electricity demand (power, aver'!AK133*$AC$1*$AC$3*24/$AC$2</f>
        <v>3080.755172</v>
      </c>
      <c r="AL133" s="78">
        <f>'Electricity demand (power, aver'!AL133*$AC$1*$AC$3*24/$AC$2</f>
        <v>4044.693799</v>
      </c>
      <c r="AM133" s="78">
        <f>'Electricity demand (power, aver'!AM133*$AC$1*$AC$3*24/$AC$2</f>
        <v>5301.215194</v>
      </c>
      <c r="AN133" s="78">
        <f>'Electricity demand (power, aver'!AN133*$AC$1*$AC$3*24/$AC$2</f>
        <v>6925.51317</v>
      </c>
      <c r="AO133" s="78">
        <f>'Electricity demand (power, aver'!AO133*$AC$1*$AC$3*24/$AC$2</f>
        <v>8939.553847</v>
      </c>
      <c r="AP133" s="78">
        <f>'Electricity demand (power, aver'!AP133*$AC$1*$AC$3*24/$AC$2</f>
        <v>11313.26539</v>
      </c>
      <c r="AQ133" s="78">
        <f>'Electricity demand (power, aver'!AQ133*$AC$1*$AC$3*24/$AC$2</f>
        <v>13986.74469</v>
      </c>
      <c r="AR133" s="78">
        <f>'Electricity demand (power, aver'!AR133*$AC$1*$AC$3*24/$AC$2</f>
        <v>16896.09165</v>
      </c>
      <c r="AS133" s="78">
        <f>'Electricity demand (power, aver'!AS133*$AC$1*$AC$3*24/$AC$2</f>
        <v>19995.57747</v>
      </c>
      <c r="AT133" s="78">
        <f>'Electricity demand (power, aver'!AT133*$AC$1*$AC$3*24/$AC$2</f>
        <v>872.7053542</v>
      </c>
      <c r="AU133" s="78">
        <f>'Electricity demand (power, aver'!AU133*$AC$1*$AC$3*24/$AC$2</f>
        <v>1248.62488</v>
      </c>
      <c r="AV133" s="78">
        <f>'Electricity demand (power, aver'!AV133*$AC$1*$AC$3*24/$AC$2</f>
        <v>1931.661973</v>
      </c>
      <c r="AW133" s="78">
        <f>'Electricity demand (power, aver'!AW133*$AC$1*$AC$3*24/$AC$2</f>
        <v>3017.258293</v>
      </c>
      <c r="AX133" s="78">
        <f>'Electricity demand (power, aver'!AX133*$AC$1*$AC$3*24/$AC$2</f>
        <v>4422.761704</v>
      </c>
      <c r="AY133" s="78">
        <f>'Electricity demand (power, aver'!AY133*$AC$1*$AC$3*24/$AC$2</f>
        <v>5828.265114</v>
      </c>
      <c r="AZ133" s="78">
        <f>'Electricity demand (power, aver'!AZ133*$AC$1*$AC$3*24/$AC$2</f>
        <v>6913.861435</v>
      </c>
      <c r="BA133" s="78">
        <f>'Electricity demand (power, aver'!BA133*$AC$1*$AC$3*24/$AC$2</f>
        <v>7596.898527</v>
      </c>
      <c r="BB133" s="78">
        <f>'Electricity demand (power, aver'!BB133*$AC$1*$AC$3*24/$AC$2</f>
        <v>7972.818053</v>
      </c>
      <c r="BC133" s="78">
        <f>'Electricity demand (power, aver'!BC133*$AC$1*$AC$3*24/$AC$2</f>
        <v>8164.595618</v>
      </c>
      <c r="BD133" s="79">
        <f>'Electricity demand (power, aver'!BD133*$AC$1*$AC$3*24/$AC$2</f>
        <v>8258.650249</v>
      </c>
      <c r="BE133" s="3"/>
      <c r="BF133" s="3"/>
      <c r="BG133" s="3"/>
      <c r="BH133" s="3"/>
      <c r="BI133" s="3"/>
      <c r="BJ133" s="3"/>
      <c r="BK133" s="3"/>
      <c r="BL133" s="3"/>
      <c r="BM133" s="3"/>
      <c r="BN133" s="3"/>
    </row>
    <row r="134">
      <c r="A134" s="75"/>
      <c r="E134" s="76" t="s">
        <v>55</v>
      </c>
      <c r="F134" s="78">
        <f>'Electricity demand (power, aver'!F134*$AC$1*$AC$3*24/$AC$2</f>
        <v>0</v>
      </c>
      <c r="G134" s="78">
        <f>'Electricity demand (power, aver'!G134*$AC$1*$AC$3*24/$AC$2</f>
        <v>0</v>
      </c>
      <c r="H134" s="78">
        <f>'Electricity demand (power, aver'!H134*$AC$1*$AC$3*24/$AC$2</f>
        <v>0</v>
      </c>
      <c r="I134" s="78">
        <f>'Electricity demand (power, aver'!I134*$AC$1*$AC$3*24/$AC$2</f>
        <v>0</v>
      </c>
      <c r="J134" s="78">
        <f>'Electricity demand (power, aver'!J134*$AC$1*$AC$3*24/$AC$2</f>
        <v>0</v>
      </c>
      <c r="K134" s="78">
        <f>'Electricity demand (power, aver'!K134*$AC$1*$AC$3*24/$AC$2</f>
        <v>0</v>
      </c>
      <c r="L134" s="78">
        <f>'Electricity demand (power, aver'!L134*$AC$1*$AC$3*24/$AC$2</f>
        <v>0</v>
      </c>
      <c r="M134" s="78">
        <f>'Electricity demand (power, aver'!M134*$AC$1*$AC$3*24/$AC$2</f>
        <v>0</v>
      </c>
      <c r="N134" s="78">
        <f>'Electricity demand (power, aver'!N134*$AC$1*$AC$3*24/$AC$2</f>
        <v>0</v>
      </c>
      <c r="O134" s="78">
        <f>'Electricity demand (power, aver'!O134*$AC$1*$AC$3*24/$AC$2</f>
        <v>0</v>
      </c>
      <c r="P134" s="78">
        <f>'Electricity demand (power, aver'!P134*$AC$1*$AC$3*24/$AC$2</f>
        <v>0</v>
      </c>
      <c r="Q134" s="78">
        <f>'Electricity demand (power, aver'!Q134*$AC$1*$AC$3*24/$AC$2</f>
        <v>0</v>
      </c>
      <c r="R134" s="78">
        <f>'Electricity demand (power, aver'!R134*$AC$1*$AC$3*24/$AC$2</f>
        <v>0</v>
      </c>
      <c r="S134" s="78">
        <f>'Electricity demand (power, aver'!S134*$AC$1*$AC$3*24/$AC$2</f>
        <v>0</v>
      </c>
      <c r="T134" s="78">
        <f>'Electricity demand (power, aver'!T134*$AC$1*$AC$3*24/$AC$2</f>
        <v>0</v>
      </c>
      <c r="U134" s="78">
        <f>'Electricity demand (power, aver'!U134*$AC$1*$AC$3*24/$AC$2</f>
        <v>0</v>
      </c>
      <c r="V134" s="78">
        <f>'Electricity demand (power, aver'!V134*$AC$1*$AC$3*24/$AC$2</f>
        <v>0</v>
      </c>
      <c r="W134" s="78">
        <f>'Electricity demand (power, aver'!W134*$AC$1*$AC$3*24/$AC$2</f>
        <v>0</v>
      </c>
      <c r="X134" s="78">
        <f>'Electricity demand (power, aver'!X134*$AC$1*$AC$3*24/$AC$2</f>
        <v>0</v>
      </c>
      <c r="Y134" s="78">
        <f>'Electricity demand (power, aver'!Y134*$AC$1*$AC$3*24/$AC$2</f>
        <v>0</v>
      </c>
      <c r="Z134" s="78">
        <f>'Electricity demand (power, aver'!Z134*$AC$1*$AC$3*24/$AC$2</f>
        <v>0</v>
      </c>
      <c r="AA134" s="78">
        <f>'Electricity demand (power, aver'!AA134*$AC$1*$AC$3*24/$AC$2</f>
        <v>0</v>
      </c>
      <c r="AB134" s="78">
        <f>'Electricity demand (power, aver'!AB134*$AC$1*$AC$3*24/$AC$2</f>
        <v>0</v>
      </c>
      <c r="AC134" s="78">
        <f>'Electricity demand (power, aver'!AC134*$AC$1*$AC$3*24/$AC$2</f>
        <v>17.62816164</v>
      </c>
      <c r="AD134" s="78">
        <f>'Electricity demand (power, aver'!AD134*$AC$1*$AC$3*24/$AC$2</f>
        <v>61.92280204</v>
      </c>
      <c r="AE134" s="78">
        <f>'Electricity demand (power, aver'!AE134*$AC$1*$AC$3*24/$AC$2</f>
        <v>203.4982065</v>
      </c>
      <c r="AF134" s="78">
        <f>'Electricity demand (power, aver'!AF134*$AC$1*$AC$3*24/$AC$2</f>
        <v>561.577304</v>
      </c>
      <c r="AG134" s="78">
        <f>'Electricity demand (power, aver'!AG134*$AC$1*$AC$3*24/$AC$2</f>
        <v>1177.112482</v>
      </c>
      <c r="AH134" s="78">
        <f>'Electricity demand (power, aver'!AH134*$AC$1*$AC$3*24/$AC$2</f>
        <v>1912.996593</v>
      </c>
      <c r="AI134" s="78">
        <f>'Electricity demand (power, aver'!AI134*$AC$1*$AC$3*24/$AC$2</f>
        <v>2652.387986</v>
      </c>
      <c r="AJ134" s="78">
        <f>'Electricity demand (power, aver'!AJ134*$AC$1*$AC$3*24/$AC$2</f>
        <v>3412.456417</v>
      </c>
      <c r="AK134" s="78">
        <f>'Electricity demand (power, aver'!AK134*$AC$1*$AC$3*24/$AC$2</f>
        <v>4301.157335</v>
      </c>
      <c r="AL134" s="78">
        <f>'Electricity demand (power, aver'!AL134*$AC$1*$AC$3*24/$AC$2</f>
        <v>5460.169674</v>
      </c>
      <c r="AM134" s="78">
        <f>'Electricity demand (power, aver'!AM134*$AC$1*$AC$3*24/$AC$2</f>
        <v>6911.940243</v>
      </c>
      <c r="AN134" s="78">
        <f>'Electricity demand (power, aver'!AN134*$AC$1*$AC$3*24/$AC$2</f>
        <v>8670.969343</v>
      </c>
      <c r="AO134" s="78">
        <f>'Electricity demand (power, aver'!AO134*$AC$1*$AC$3*24/$AC$2</f>
        <v>10723.53735</v>
      </c>
      <c r="AP134" s="78">
        <f>'Electricity demand (power, aver'!AP134*$AC$1*$AC$3*24/$AC$2</f>
        <v>13035.9041</v>
      </c>
      <c r="AQ134" s="78">
        <f>'Electricity demand (power, aver'!AQ134*$AC$1*$AC$3*24/$AC$2</f>
        <v>15568.76181</v>
      </c>
      <c r="AR134" s="78">
        <f>'Electricity demand (power, aver'!AR134*$AC$1*$AC$3*24/$AC$2</f>
        <v>18289.5101</v>
      </c>
      <c r="AS134" s="78">
        <f>'Electricity demand (power, aver'!AS134*$AC$1*$AC$3*24/$AC$2</f>
        <v>21182.62951</v>
      </c>
      <c r="AT134" s="78">
        <f>'Electricity demand (power, aver'!AT134*$AC$1*$AC$3*24/$AC$2</f>
        <v>1149.738062</v>
      </c>
      <c r="AU134" s="78">
        <f>'Electricity demand (power, aver'!AU134*$AC$1*$AC$3*24/$AC$2</f>
        <v>1805.59766</v>
      </c>
      <c r="AV134" s="78">
        <f>'Electricity demand (power, aver'!AV134*$AC$1*$AC$3*24/$AC$2</f>
        <v>2997.279396</v>
      </c>
      <c r="AW134" s="78">
        <f>'Electricity demand (power, aver'!AW134*$AC$1*$AC$3*24/$AC$2</f>
        <v>4891.298508</v>
      </c>
      <c r="AX134" s="78">
        <f>'Electricity demand (power, aver'!AX134*$AC$1*$AC$3*24/$AC$2</f>
        <v>7343.453395</v>
      </c>
      <c r="AY134" s="78">
        <f>'Electricity demand (power, aver'!AY134*$AC$1*$AC$3*24/$AC$2</f>
        <v>9795.608281</v>
      </c>
      <c r="AZ134" s="78">
        <f>'Electricity demand (power, aver'!AZ134*$AC$1*$AC$3*24/$AC$2</f>
        <v>11689.62739</v>
      </c>
      <c r="BA134" s="78">
        <f>'Electricity demand (power, aver'!BA134*$AC$1*$AC$3*24/$AC$2</f>
        <v>12881.30913</v>
      </c>
      <c r="BB134" s="78">
        <f>'Electricity demand (power, aver'!BB134*$AC$1*$AC$3*24/$AC$2</f>
        <v>13537.16873</v>
      </c>
      <c r="BC134" s="78">
        <f>'Electricity demand (power, aver'!BC134*$AC$1*$AC$3*24/$AC$2</f>
        <v>13871.75937</v>
      </c>
      <c r="BD134" s="79">
        <f>'Electricity demand (power, aver'!BD134*$AC$1*$AC$3*24/$AC$2</f>
        <v>14035.85469</v>
      </c>
      <c r="BE134" s="3"/>
      <c r="BF134" s="3"/>
      <c r="BG134" s="3"/>
      <c r="BH134" s="3"/>
      <c r="BI134" s="3"/>
      <c r="BJ134" s="3"/>
      <c r="BK134" s="3"/>
      <c r="BL134" s="3"/>
      <c r="BM134" s="3"/>
      <c r="BN134" s="3"/>
    </row>
    <row r="135">
      <c r="A135" s="75"/>
      <c r="D135" s="77" t="s">
        <v>56</v>
      </c>
      <c r="E135" s="76" t="s">
        <v>57</v>
      </c>
      <c r="F135" s="78">
        <f>'Electricity demand (power, aver'!F135*$AC$1*$AC$3*24/$AC$2</f>
        <v>0</v>
      </c>
      <c r="G135" s="78">
        <f>'Electricity demand (power, aver'!G135*$AC$1*$AC$3*24/$AC$2</f>
        <v>0</v>
      </c>
      <c r="H135" s="78">
        <f>'Electricity demand (power, aver'!H135*$AC$1*$AC$3*24/$AC$2</f>
        <v>0</v>
      </c>
      <c r="I135" s="78">
        <f>'Electricity demand (power, aver'!I135*$AC$1*$AC$3*24/$AC$2</f>
        <v>0</v>
      </c>
      <c r="J135" s="78">
        <f>'Electricity demand (power, aver'!J135*$AC$1*$AC$3*24/$AC$2</f>
        <v>0</v>
      </c>
      <c r="K135" s="78">
        <f>'Electricity demand (power, aver'!K135*$AC$1*$AC$3*24/$AC$2</f>
        <v>0</v>
      </c>
      <c r="L135" s="78">
        <f>'Electricity demand (power, aver'!L135*$AC$1*$AC$3*24/$AC$2</f>
        <v>0</v>
      </c>
      <c r="M135" s="78">
        <f>'Electricity demand (power, aver'!M135*$AC$1*$AC$3*24/$AC$2</f>
        <v>0</v>
      </c>
      <c r="N135" s="78">
        <f>'Electricity demand (power, aver'!N135*$AC$1*$AC$3*24/$AC$2</f>
        <v>0</v>
      </c>
      <c r="O135" s="78">
        <f>'Electricity demand (power, aver'!O135*$AC$1*$AC$3*24/$AC$2</f>
        <v>0</v>
      </c>
      <c r="P135" s="78">
        <f>'Electricity demand (power, aver'!P135*$AC$1*$AC$3*24/$AC$2</f>
        <v>0</v>
      </c>
      <c r="Q135" s="78">
        <f>'Electricity demand (power, aver'!Q135*$AC$1*$AC$3*24/$AC$2</f>
        <v>0</v>
      </c>
      <c r="R135" s="78">
        <f>'Electricity demand (power, aver'!R135*$AC$1*$AC$3*24/$AC$2</f>
        <v>0</v>
      </c>
      <c r="S135" s="78">
        <f>'Electricity demand (power, aver'!S135*$AC$1*$AC$3*24/$AC$2</f>
        <v>0</v>
      </c>
      <c r="T135" s="78">
        <f>'Electricity demand (power, aver'!T135*$AC$1*$AC$3*24/$AC$2</f>
        <v>0</v>
      </c>
      <c r="U135" s="78">
        <f>'Electricity demand (power, aver'!U135*$AC$1*$AC$3*24/$AC$2</f>
        <v>0</v>
      </c>
      <c r="V135" s="78">
        <f>'Electricity demand (power, aver'!V135*$AC$1*$AC$3*24/$AC$2</f>
        <v>0</v>
      </c>
      <c r="W135" s="78">
        <f>'Electricity demand (power, aver'!W135*$AC$1*$AC$3*24/$AC$2</f>
        <v>0</v>
      </c>
      <c r="X135" s="78">
        <f>'Electricity demand (power, aver'!X135*$AC$1*$AC$3*24/$AC$2</f>
        <v>0</v>
      </c>
      <c r="Y135" s="78">
        <f>'Electricity demand (power, aver'!Y135*$AC$1*$AC$3*24/$AC$2</f>
        <v>0</v>
      </c>
      <c r="Z135" s="78">
        <f>'Electricity demand (power, aver'!Z135*$AC$1*$AC$3*24/$AC$2</f>
        <v>0</v>
      </c>
      <c r="AA135" s="78">
        <f>'Electricity demand (power, aver'!AA135*$AC$1*$AC$3*24/$AC$2</f>
        <v>0</v>
      </c>
      <c r="AB135" s="78">
        <f>'Electricity demand (power, aver'!AB135*$AC$1*$AC$3*24/$AC$2</f>
        <v>0</v>
      </c>
      <c r="AC135" s="78">
        <f>'Electricity demand (power, aver'!AC135*$AC$1*$AC$3*24/$AC$2</f>
        <v>25.24599346</v>
      </c>
      <c r="AD135" s="78">
        <f>'Electricity demand (power, aver'!AD135*$AC$1*$AC$3*24/$AC$2</f>
        <v>60.22267189</v>
      </c>
      <c r="AE135" s="78">
        <f>'Electricity demand (power, aver'!AE135*$AC$1*$AC$3*24/$AC$2</f>
        <v>139.2435878</v>
      </c>
      <c r="AF135" s="78">
        <f>'Electricity demand (power, aver'!AF135*$AC$1*$AC$3*24/$AC$2</f>
        <v>297.9086802</v>
      </c>
      <c r="AG135" s="78">
        <f>'Electricity demand (power, aver'!AG135*$AC$1*$AC$3*24/$AC$2</f>
        <v>575.1464296</v>
      </c>
      <c r="AH135" s="78">
        <f>'Electricity demand (power, aver'!AH135*$AC$1*$AC$3*24/$AC$2</f>
        <v>1022.116904</v>
      </c>
      <c r="AI135" s="78">
        <f>'Electricity demand (power, aver'!AI135*$AC$1*$AC$3*24/$AC$2</f>
        <v>1707.371689</v>
      </c>
      <c r="AJ135" s="78">
        <f>'Electricity demand (power, aver'!AJ135*$AC$1*$AC$3*24/$AC$2</f>
        <v>2685.106018</v>
      </c>
      <c r="AK135" s="78">
        <f>'Electricity demand (power, aver'!AK135*$AC$1*$AC$3*24/$AC$2</f>
        <v>3985.580418</v>
      </c>
      <c r="AL135" s="78">
        <f>'Electricity demand (power, aver'!AL135*$AC$1*$AC$3*24/$AC$2</f>
        <v>5684.412028</v>
      </c>
      <c r="AM135" s="78">
        <f>'Electricity demand (power, aver'!AM135*$AC$1*$AC$3*24/$AC$2</f>
        <v>7739.5471</v>
      </c>
      <c r="AN135" s="78">
        <f>'Electricity demand (power, aver'!AN135*$AC$1*$AC$3*24/$AC$2</f>
        <v>10131.61451</v>
      </c>
      <c r="AO135" s="78">
        <f>'Electricity demand (power, aver'!AO135*$AC$1*$AC$3*24/$AC$2</f>
        <v>13581.69163</v>
      </c>
      <c r="AP135" s="78">
        <f>'Electricity demand (power, aver'!AP135*$AC$1*$AC$3*24/$AC$2</f>
        <v>16786.43275</v>
      </c>
      <c r="AQ135" s="78">
        <f>'Electricity demand (power, aver'!AQ135*$AC$1*$AC$3*24/$AC$2</f>
        <v>20389.45631</v>
      </c>
      <c r="AR135" s="78">
        <f>'Electricity demand (power, aver'!AR135*$AC$1*$AC$3*24/$AC$2</f>
        <v>24392.44658</v>
      </c>
      <c r="AS135" s="78">
        <f>'Electricity demand (power, aver'!AS135*$AC$1*$AC$3*24/$AC$2</f>
        <v>28690.81355</v>
      </c>
      <c r="AT135" s="78">
        <f>'Electricity demand (power, aver'!AT135*$AC$1*$AC$3*24/$AC$2</f>
        <v>4127.975185</v>
      </c>
      <c r="AU135" s="78">
        <f>'Electricity demand (power, aver'!AU135*$AC$1*$AC$3*24/$AC$2</f>
        <v>4867.104595</v>
      </c>
      <c r="AV135" s="78">
        <f>'Electricity demand (power, aver'!AV135*$AC$1*$AC$3*24/$AC$2</f>
        <v>5332.151126</v>
      </c>
      <c r="AW135" s="78">
        <f>'Electricity demand (power, aver'!AW135*$AC$1*$AC$3*24/$AC$2</f>
        <v>5588.096335</v>
      </c>
      <c r="AX135" s="78">
        <f>'Electricity demand (power, aver'!AX135*$AC$1*$AC$3*24/$AC$2</f>
        <v>5718.668295</v>
      </c>
      <c r="AY135" s="78">
        <f>'Electricity demand (power, aver'!AY135*$AC$1*$AC$3*24/$AC$2</f>
        <v>5782.70549</v>
      </c>
      <c r="AZ135" s="78">
        <f>'Electricity demand (power, aver'!AZ135*$AC$1*$AC$3*24/$AC$2</f>
        <v>5813.504291</v>
      </c>
      <c r="BA135" s="78">
        <f>'Electricity demand (power, aver'!BA135*$AC$1*$AC$3*24/$AC$2</f>
        <v>5828.17786</v>
      </c>
      <c r="BB135" s="78">
        <f>'Electricity demand (power, aver'!BB135*$AC$1*$AC$3*24/$AC$2</f>
        <v>5835.137386</v>
      </c>
      <c r="BC135" s="78">
        <f>'Electricity demand (power, aver'!BC135*$AC$1*$AC$3*24/$AC$2</f>
        <v>5838.431161</v>
      </c>
      <c r="BD135" s="79">
        <f>'Electricity demand (power, aver'!BD135*$AC$1*$AC$3*24/$AC$2</f>
        <v>5839.988445</v>
      </c>
      <c r="BE135" s="3"/>
      <c r="BF135" s="3"/>
      <c r="BG135" s="3"/>
      <c r="BH135" s="3"/>
      <c r="BI135" s="3"/>
      <c r="BJ135" s="3"/>
      <c r="BK135" s="3"/>
      <c r="BL135" s="3"/>
      <c r="BM135" s="3"/>
      <c r="BN135" s="3"/>
    </row>
    <row r="136">
      <c r="A136" s="75"/>
      <c r="E136" s="76" t="s">
        <v>56</v>
      </c>
      <c r="F136" s="78">
        <f>'Electricity demand (power, aver'!F136*$AC$1*$AC$3*24/$AC$2</f>
        <v>0</v>
      </c>
      <c r="G136" s="78">
        <f>'Electricity demand (power, aver'!G136*$AC$1*$AC$3*24/$AC$2</f>
        <v>0</v>
      </c>
      <c r="H136" s="78">
        <f>'Electricity demand (power, aver'!H136*$AC$1*$AC$3*24/$AC$2</f>
        <v>0</v>
      </c>
      <c r="I136" s="78">
        <f>'Electricity demand (power, aver'!I136*$AC$1*$AC$3*24/$AC$2</f>
        <v>0</v>
      </c>
      <c r="J136" s="78">
        <f>'Electricity demand (power, aver'!J136*$AC$1*$AC$3*24/$AC$2</f>
        <v>0</v>
      </c>
      <c r="K136" s="78">
        <f>'Electricity demand (power, aver'!K136*$AC$1*$AC$3*24/$AC$2</f>
        <v>0</v>
      </c>
      <c r="L136" s="78">
        <f>'Electricity demand (power, aver'!L136*$AC$1*$AC$3*24/$AC$2</f>
        <v>0</v>
      </c>
      <c r="M136" s="78">
        <f>'Electricity demand (power, aver'!M136*$AC$1*$AC$3*24/$AC$2</f>
        <v>0</v>
      </c>
      <c r="N136" s="78">
        <f>'Electricity demand (power, aver'!N136*$AC$1*$AC$3*24/$AC$2</f>
        <v>0</v>
      </c>
      <c r="O136" s="78">
        <f>'Electricity demand (power, aver'!O136*$AC$1*$AC$3*24/$AC$2</f>
        <v>0</v>
      </c>
      <c r="P136" s="78">
        <f>'Electricity demand (power, aver'!P136*$AC$1*$AC$3*24/$AC$2</f>
        <v>0</v>
      </c>
      <c r="Q136" s="78">
        <f>'Electricity demand (power, aver'!Q136*$AC$1*$AC$3*24/$AC$2</f>
        <v>0</v>
      </c>
      <c r="R136" s="78">
        <f>'Electricity demand (power, aver'!R136*$AC$1*$AC$3*24/$AC$2</f>
        <v>0</v>
      </c>
      <c r="S136" s="78">
        <f>'Electricity demand (power, aver'!S136*$AC$1*$AC$3*24/$AC$2</f>
        <v>0</v>
      </c>
      <c r="T136" s="78">
        <f>'Electricity demand (power, aver'!T136*$AC$1*$AC$3*24/$AC$2</f>
        <v>0</v>
      </c>
      <c r="U136" s="78">
        <f>'Electricity demand (power, aver'!U136*$AC$1*$AC$3*24/$AC$2</f>
        <v>0</v>
      </c>
      <c r="V136" s="78">
        <f>'Electricity demand (power, aver'!V136*$AC$1*$AC$3*24/$AC$2</f>
        <v>0</v>
      </c>
      <c r="W136" s="78">
        <f>'Electricity demand (power, aver'!W136*$AC$1*$AC$3*24/$AC$2</f>
        <v>0</v>
      </c>
      <c r="X136" s="78">
        <f>'Electricity demand (power, aver'!X136*$AC$1*$AC$3*24/$AC$2</f>
        <v>0</v>
      </c>
      <c r="Y136" s="78">
        <f>'Electricity demand (power, aver'!Y136*$AC$1*$AC$3*24/$AC$2</f>
        <v>0</v>
      </c>
      <c r="Z136" s="78">
        <f>'Electricity demand (power, aver'!Z136*$AC$1*$AC$3*24/$AC$2</f>
        <v>0</v>
      </c>
      <c r="AA136" s="78">
        <f>'Electricity demand (power, aver'!AA136*$AC$1*$AC$3*24/$AC$2</f>
        <v>0</v>
      </c>
      <c r="AB136" s="78">
        <f>'Electricity demand (power, aver'!AB136*$AC$1*$AC$3*24/$AC$2</f>
        <v>0</v>
      </c>
      <c r="AC136" s="78">
        <f>'Electricity demand (power, aver'!AC136*$AC$1*$AC$3*24/$AC$2</f>
        <v>35.45640332</v>
      </c>
      <c r="AD136" s="78">
        <f>'Electricity demand (power, aver'!AD136*$AC$1*$AC$3*24/$AC$2</f>
        <v>100.4218963</v>
      </c>
      <c r="AE136" s="78">
        <f>'Electricity demand (power, aver'!AE136*$AC$1*$AC$3*24/$AC$2</f>
        <v>261.7843234</v>
      </c>
      <c r="AF136" s="78">
        <f>'Electricity demand (power, aver'!AF136*$AC$1*$AC$3*24/$AC$2</f>
        <v>596.157877</v>
      </c>
      <c r="AG136" s="78">
        <f>'Electricity demand (power, aver'!AG136*$AC$1*$AC$3*24/$AC$2</f>
        <v>1147.14897</v>
      </c>
      <c r="AH136" s="78">
        <f>'Electricity demand (power, aver'!AH136*$AC$1*$AC$3*24/$AC$2</f>
        <v>1936.8945</v>
      </c>
      <c r="AI136" s="78">
        <f>'Electricity demand (power, aver'!AI136*$AC$1*$AC$3*24/$AC$2</f>
        <v>3004.528999</v>
      </c>
      <c r="AJ136" s="78">
        <f>'Electricity demand (power, aver'!AJ136*$AC$1*$AC$3*24/$AC$2</f>
        <v>4372.419322</v>
      </c>
      <c r="AK136" s="78">
        <f>'Electricity demand (power, aver'!AK136*$AC$1*$AC$3*24/$AC$2</f>
        <v>6064.898368</v>
      </c>
      <c r="AL136" s="78">
        <f>'Electricity demand (power, aver'!AL136*$AC$1*$AC$3*24/$AC$2</f>
        <v>8187.567536</v>
      </c>
      <c r="AM136" s="78">
        <f>'Electricity demand (power, aver'!AM136*$AC$1*$AC$3*24/$AC$2</f>
        <v>10659.45151</v>
      </c>
      <c r="AN136" s="78">
        <f>'Electricity demand (power, aver'!AN136*$AC$1*$AC$3*24/$AC$2</f>
        <v>13409.89287</v>
      </c>
      <c r="AO136" s="78">
        <f>'Electricity demand (power, aver'!AO136*$AC$1*$AC$3*24/$AC$2</f>
        <v>17219.35732</v>
      </c>
      <c r="AP136" s="78">
        <f>'Electricity demand (power, aver'!AP136*$AC$1*$AC$3*24/$AC$2</f>
        <v>20627.36323</v>
      </c>
      <c r="AQ136" s="78">
        <f>'Electricity demand (power, aver'!AQ136*$AC$1*$AC$3*24/$AC$2</f>
        <v>24369.50562</v>
      </c>
      <c r="AR136" s="78">
        <f>'Electricity demand (power, aver'!AR136*$AC$1*$AC$3*24/$AC$2</f>
        <v>28504.47437</v>
      </c>
      <c r="AS136" s="78">
        <f>'Electricity demand (power, aver'!AS136*$AC$1*$AC$3*24/$AC$2</f>
        <v>32944.8174</v>
      </c>
      <c r="AT136" s="78">
        <f>'Electricity demand (power, aver'!AT136*$AC$1*$AC$3*24/$AC$2</f>
        <v>5828.265114</v>
      </c>
      <c r="AU136" s="78">
        <f>'Electricity demand (power, aver'!AU136*$AC$1*$AC$3*24/$AC$2</f>
        <v>6913.861435</v>
      </c>
      <c r="AV136" s="78">
        <f>'Electricity demand (power, aver'!AV136*$AC$1*$AC$3*24/$AC$2</f>
        <v>7596.898527</v>
      </c>
      <c r="AW136" s="78">
        <f>'Electricity demand (power, aver'!AW136*$AC$1*$AC$3*24/$AC$2</f>
        <v>7972.818053</v>
      </c>
      <c r="AX136" s="78">
        <f>'Electricity demand (power, aver'!AX136*$AC$1*$AC$3*24/$AC$2</f>
        <v>8164.595618</v>
      </c>
      <c r="AY136" s="78">
        <f>'Electricity demand (power, aver'!AY136*$AC$1*$AC$3*24/$AC$2</f>
        <v>8258.650249</v>
      </c>
      <c r="AZ136" s="78">
        <f>'Electricity demand (power, aver'!AZ136*$AC$1*$AC$3*24/$AC$2</f>
        <v>8303.885988</v>
      </c>
      <c r="BA136" s="78">
        <f>'Electricity demand (power, aver'!BA136*$AC$1*$AC$3*24/$AC$2</f>
        <v>8325.437792</v>
      </c>
      <c r="BB136" s="78">
        <f>'Electricity demand (power, aver'!BB136*$AC$1*$AC$3*24/$AC$2</f>
        <v>8335.659597</v>
      </c>
      <c r="BC136" s="78">
        <f>'Electricity demand (power, aver'!BC136*$AC$1*$AC$3*24/$AC$2</f>
        <v>8340.497328</v>
      </c>
      <c r="BD136" s="79">
        <f>'Electricity demand (power, aver'!BD136*$AC$1*$AC$3*24/$AC$2</f>
        <v>8342.784589</v>
      </c>
      <c r="BE136" s="3"/>
      <c r="BF136" s="3"/>
      <c r="BG136" s="3"/>
      <c r="BH136" s="3"/>
      <c r="BI136" s="3"/>
      <c r="BJ136" s="3"/>
      <c r="BK136" s="3"/>
      <c r="BL136" s="3"/>
      <c r="BM136" s="3"/>
      <c r="BN136" s="3"/>
    </row>
    <row r="137">
      <c r="A137" s="75"/>
      <c r="E137" s="76" t="s">
        <v>55</v>
      </c>
      <c r="F137" s="78">
        <f>'Electricity demand (power, aver'!F137*$AC$1*$AC$3*24/$AC$2</f>
        <v>0</v>
      </c>
      <c r="G137" s="78">
        <f>'Electricity demand (power, aver'!G137*$AC$1*$AC$3*24/$AC$2</f>
        <v>0</v>
      </c>
      <c r="H137" s="78">
        <f>'Electricity demand (power, aver'!H137*$AC$1*$AC$3*24/$AC$2</f>
        <v>0</v>
      </c>
      <c r="I137" s="78">
        <f>'Electricity demand (power, aver'!I137*$AC$1*$AC$3*24/$AC$2</f>
        <v>0</v>
      </c>
      <c r="J137" s="78">
        <f>'Electricity demand (power, aver'!J137*$AC$1*$AC$3*24/$AC$2</f>
        <v>0</v>
      </c>
      <c r="K137" s="78">
        <f>'Electricity demand (power, aver'!K137*$AC$1*$AC$3*24/$AC$2</f>
        <v>0</v>
      </c>
      <c r="L137" s="78">
        <f>'Electricity demand (power, aver'!L137*$AC$1*$AC$3*24/$AC$2</f>
        <v>0</v>
      </c>
      <c r="M137" s="78">
        <f>'Electricity demand (power, aver'!M137*$AC$1*$AC$3*24/$AC$2</f>
        <v>0</v>
      </c>
      <c r="N137" s="78">
        <f>'Electricity demand (power, aver'!N137*$AC$1*$AC$3*24/$AC$2</f>
        <v>0</v>
      </c>
      <c r="O137" s="78">
        <f>'Electricity demand (power, aver'!O137*$AC$1*$AC$3*24/$AC$2</f>
        <v>0</v>
      </c>
      <c r="P137" s="78">
        <f>'Electricity demand (power, aver'!P137*$AC$1*$AC$3*24/$AC$2</f>
        <v>0</v>
      </c>
      <c r="Q137" s="78">
        <f>'Electricity demand (power, aver'!Q137*$AC$1*$AC$3*24/$AC$2</f>
        <v>0</v>
      </c>
      <c r="R137" s="78">
        <f>'Electricity demand (power, aver'!R137*$AC$1*$AC$3*24/$AC$2</f>
        <v>0</v>
      </c>
      <c r="S137" s="78">
        <f>'Electricity demand (power, aver'!S137*$AC$1*$AC$3*24/$AC$2</f>
        <v>0</v>
      </c>
      <c r="T137" s="78">
        <f>'Electricity demand (power, aver'!T137*$AC$1*$AC$3*24/$AC$2</f>
        <v>0</v>
      </c>
      <c r="U137" s="78">
        <f>'Electricity demand (power, aver'!U137*$AC$1*$AC$3*24/$AC$2</f>
        <v>0</v>
      </c>
      <c r="V137" s="78">
        <f>'Electricity demand (power, aver'!V137*$AC$1*$AC$3*24/$AC$2</f>
        <v>0</v>
      </c>
      <c r="W137" s="78">
        <f>'Electricity demand (power, aver'!W137*$AC$1*$AC$3*24/$AC$2</f>
        <v>0</v>
      </c>
      <c r="X137" s="78">
        <f>'Electricity demand (power, aver'!X137*$AC$1*$AC$3*24/$AC$2</f>
        <v>0</v>
      </c>
      <c r="Y137" s="78">
        <f>'Electricity demand (power, aver'!Y137*$AC$1*$AC$3*24/$AC$2</f>
        <v>0</v>
      </c>
      <c r="Z137" s="78">
        <f>'Electricity demand (power, aver'!Z137*$AC$1*$AC$3*24/$AC$2</f>
        <v>0</v>
      </c>
      <c r="AA137" s="78">
        <f>'Electricity demand (power, aver'!AA137*$AC$1*$AC$3*24/$AC$2</f>
        <v>0</v>
      </c>
      <c r="AB137" s="78">
        <f>'Electricity demand (power, aver'!AB137*$AC$1*$AC$3*24/$AC$2</f>
        <v>0</v>
      </c>
      <c r="AC137" s="78">
        <f>'Electricity demand (power, aver'!AC137*$AC$1*$AC$3*24/$AC$2</f>
        <v>72.83416662</v>
      </c>
      <c r="AD137" s="78">
        <f>'Electricity demand (power, aver'!AD137*$AC$1*$AC$3*24/$AC$2</f>
        <v>260.4764974</v>
      </c>
      <c r="AE137" s="78">
        <f>'Electricity demand (power, aver'!AE137*$AC$1*$AC$3*24/$AC$2</f>
        <v>739.2713343</v>
      </c>
      <c r="AF137" s="78">
        <f>'Electricity demand (power, aver'!AF137*$AC$1*$AC$3*24/$AC$2</f>
        <v>1572.320221</v>
      </c>
      <c r="AG137" s="78">
        <f>'Electricity demand (power, aver'!AG137*$AC$1*$AC$3*24/$AC$2</f>
        <v>2590.936069</v>
      </c>
      <c r="AH137" s="78">
        <f>'Electricity demand (power, aver'!AH137*$AC$1*$AC$3*24/$AC$2</f>
        <v>3782.2368</v>
      </c>
      <c r="AI137" s="78">
        <f>'Electricity demand (power, aver'!AI137*$AC$1*$AC$3*24/$AC$2</f>
        <v>5331.182417</v>
      </c>
      <c r="AJ137" s="78">
        <f>'Electricity demand (power, aver'!AJ137*$AC$1*$AC$3*24/$AC$2</f>
        <v>7296.72672</v>
      </c>
      <c r="AK137" s="78">
        <f>'Electricity demand (power, aver'!AK137*$AC$1*$AC$3*24/$AC$2</f>
        <v>9584.245108</v>
      </c>
      <c r="AL137" s="78">
        <f>'Electricity demand (power, aver'!AL137*$AC$1*$AC$3*24/$AC$2</f>
        <v>12186.11471</v>
      </c>
      <c r="AM137" s="78">
        <f>'Electricity demand (power, aver'!AM137*$AC$1*$AC$3*24/$AC$2</f>
        <v>14849.01128</v>
      </c>
      <c r="AN137" s="78">
        <f>'Electricity demand (power, aver'!AN137*$AC$1*$AC$3*24/$AC$2</f>
        <v>17487.04918</v>
      </c>
      <c r="AO137" s="78">
        <f>'Electricity demand (power, aver'!AO137*$AC$1*$AC$3*24/$AC$2</f>
        <v>21226.58448</v>
      </c>
      <c r="AP137" s="78">
        <f>'Electricity demand (power, aver'!AP137*$AC$1*$AC$3*24/$AC$2</f>
        <v>24432.24863</v>
      </c>
      <c r="AQ137" s="78">
        <f>'Electricity demand (power, aver'!AQ137*$AC$1*$AC$3*24/$AC$2</f>
        <v>28155.66423</v>
      </c>
      <c r="AR137" s="78">
        <f>'Electricity demand (power, aver'!AR137*$AC$1*$AC$3*24/$AC$2</f>
        <v>32590.61955</v>
      </c>
      <c r="AS137" s="78">
        <f>'Electricity demand (power, aver'!AS137*$AC$1*$AC$3*24/$AC$2</f>
        <v>37624.46315</v>
      </c>
      <c r="AT137" s="78">
        <f>'Electricity demand (power, aver'!AT137*$AC$1*$AC$3*24/$AC$2</f>
        <v>9795.608281</v>
      </c>
      <c r="AU137" s="78">
        <f>'Electricity demand (power, aver'!AU137*$AC$1*$AC$3*24/$AC$2</f>
        <v>11689.62739</v>
      </c>
      <c r="AV137" s="78">
        <f>'Electricity demand (power, aver'!AV137*$AC$1*$AC$3*24/$AC$2</f>
        <v>12881.30913</v>
      </c>
      <c r="AW137" s="78">
        <f>'Electricity demand (power, aver'!AW137*$AC$1*$AC$3*24/$AC$2</f>
        <v>13537.16873</v>
      </c>
      <c r="AX137" s="78">
        <f>'Electricity demand (power, aver'!AX137*$AC$1*$AC$3*24/$AC$2</f>
        <v>13871.75937</v>
      </c>
      <c r="AY137" s="78">
        <f>'Electricity demand (power, aver'!AY137*$AC$1*$AC$3*24/$AC$2</f>
        <v>14035.85469</v>
      </c>
      <c r="AZ137" s="78">
        <f>'Electricity demand (power, aver'!AZ137*$AC$1*$AC$3*24/$AC$2</f>
        <v>14114.77662</v>
      </c>
      <c r="BA137" s="78">
        <f>'Electricity demand (power, aver'!BA137*$AC$1*$AC$3*24/$AC$2</f>
        <v>14152.37763</v>
      </c>
      <c r="BB137" s="78">
        <f>'Electricity demand (power, aver'!BB137*$AC$1*$AC$3*24/$AC$2</f>
        <v>14170.21142</v>
      </c>
      <c r="BC137" s="78">
        <f>'Electricity demand (power, aver'!BC137*$AC$1*$AC$3*24/$AC$2</f>
        <v>14178.65172</v>
      </c>
      <c r="BD137" s="79">
        <f>'Electricity demand (power, aver'!BD137*$AC$1*$AC$3*24/$AC$2</f>
        <v>14182.64226</v>
      </c>
      <c r="BE137" s="3"/>
      <c r="BF137" s="3"/>
      <c r="BG137" s="3"/>
      <c r="BH137" s="3"/>
      <c r="BI137" s="3"/>
      <c r="BJ137" s="3"/>
      <c r="BK137" s="3"/>
      <c r="BL137" s="3"/>
      <c r="BM137" s="3"/>
      <c r="BN137" s="3"/>
    </row>
    <row r="138">
      <c r="A138" s="75"/>
      <c r="D138" s="77" t="s">
        <v>55</v>
      </c>
      <c r="E138" s="76" t="s">
        <v>57</v>
      </c>
      <c r="F138" s="78">
        <f>'Electricity demand (power, aver'!F138*$AC$1*$AC$3*24/$AC$2</f>
        <v>0</v>
      </c>
      <c r="G138" s="78">
        <f>'Electricity demand (power, aver'!G138*$AC$1*$AC$3*24/$AC$2</f>
        <v>0</v>
      </c>
      <c r="H138" s="78">
        <f>'Electricity demand (power, aver'!H138*$AC$1*$AC$3*24/$AC$2</f>
        <v>0</v>
      </c>
      <c r="I138" s="78">
        <f>'Electricity demand (power, aver'!I138*$AC$1*$AC$3*24/$AC$2</f>
        <v>0</v>
      </c>
      <c r="J138" s="78">
        <f>'Electricity demand (power, aver'!J138*$AC$1*$AC$3*24/$AC$2</f>
        <v>0</v>
      </c>
      <c r="K138" s="78">
        <f>'Electricity demand (power, aver'!K138*$AC$1*$AC$3*24/$AC$2</f>
        <v>0</v>
      </c>
      <c r="L138" s="78">
        <f>'Electricity demand (power, aver'!L138*$AC$1*$AC$3*24/$AC$2</f>
        <v>0</v>
      </c>
      <c r="M138" s="78">
        <f>'Electricity demand (power, aver'!M138*$AC$1*$AC$3*24/$AC$2</f>
        <v>0</v>
      </c>
      <c r="N138" s="78">
        <f>'Electricity demand (power, aver'!N138*$AC$1*$AC$3*24/$AC$2</f>
        <v>0</v>
      </c>
      <c r="O138" s="78">
        <f>'Electricity demand (power, aver'!O138*$AC$1*$AC$3*24/$AC$2</f>
        <v>0</v>
      </c>
      <c r="P138" s="78">
        <f>'Electricity demand (power, aver'!P138*$AC$1*$AC$3*24/$AC$2</f>
        <v>0</v>
      </c>
      <c r="Q138" s="78">
        <f>'Electricity demand (power, aver'!Q138*$AC$1*$AC$3*24/$AC$2</f>
        <v>0</v>
      </c>
      <c r="R138" s="78">
        <f>'Electricity demand (power, aver'!R138*$AC$1*$AC$3*24/$AC$2</f>
        <v>0</v>
      </c>
      <c r="S138" s="78">
        <f>'Electricity demand (power, aver'!S138*$AC$1*$AC$3*24/$AC$2</f>
        <v>0</v>
      </c>
      <c r="T138" s="78">
        <f>'Electricity demand (power, aver'!T138*$AC$1*$AC$3*24/$AC$2</f>
        <v>0</v>
      </c>
      <c r="U138" s="78">
        <f>'Electricity demand (power, aver'!U138*$AC$1*$AC$3*24/$AC$2</f>
        <v>0</v>
      </c>
      <c r="V138" s="78">
        <f>'Electricity demand (power, aver'!V138*$AC$1*$AC$3*24/$AC$2</f>
        <v>0</v>
      </c>
      <c r="W138" s="78">
        <f>'Electricity demand (power, aver'!W138*$AC$1*$AC$3*24/$AC$2</f>
        <v>0</v>
      </c>
      <c r="X138" s="78">
        <f>'Electricity demand (power, aver'!X138*$AC$1*$AC$3*24/$AC$2</f>
        <v>0</v>
      </c>
      <c r="Y138" s="78">
        <f>'Electricity demand (power, aver'!Y138*$AC$1*$AC$3*24/$AC$2</f>
        <v>0</v>
      </c>
      <c r="Z138" s="78">
        <f>'Electricity demand (power, aver'!Z138*$AC$1*$AC$3*24/$AC$2</f>
        <v>0</v>
      </c>
      <c r="AA138" s="78">
        <f>'Electricity demand (power, aver'!AA138*$AC$1*$AC$3*24/$AC$2</f>
        <v>0</v>
      </c>
      <c r="AB138" s="78">
        <f>'Electricity demand (power, aver'!AB138*$AC$1*$AC$3*24/$AC$2</f>
        <v>0</v>
      </c>
      <c r="AC138" s="78">
        <f>'Electricity demand (power, aver'!AC138*$AC$1*$AC$3*24/$AC$2</f>
        <v>45.92297925</v>
      </c>
      <c r="AD138" s="78">
        <f>'Electricity demand (power, aver'!AD138*$AC$1*$AC$3*24/$AC$2</f>
        <v>121.4649948</v>
      </c>
      <c r="AE138" s="78">
        <f>'Electricity demand (power, aver'!AE138*$AC$1*$AC$3*24/$AC$2</f>
        <v>281.6188216</v>
      </c>
      <c r="AF138" s="78">
        <f>'Electricity demand (power, aver'!AF138*$AC$1*$AC$3*24/$AC$2</f>
        <v>581.217352</v>
      </c>
      <c r="AG138" s="78">
        <f>'Electricity demand (power, aver'!AG138*$AC$1*$AC$3*24/$AC$2</f>
        <v>1062.911001</v>
      </c>
      <c r="AH138" s="78">
        <f>'Electricity demand (power, aver'!AH138*$AC$1*$AC$3*24/$AC$2</f>
        <v>1752.367572</v>
      </c>
      <c r="AI138" s="78">
        <f>'Electricity demand (power, aver'!AI138*$AC$1*$AC$3*24/$AC$2</f>
        <v>2680.45721</v>
      </c>
      <c r="AJ138" s="78">
        <f>'Electricity demand (power, aver'!AJ138*$AC$1*$AC$3*24/$AC$2</f>
        <v>4631.764253</v>
      </c>
      <c r="AK138" s="78">
        <f>'Electricity demand (power, aver'!AK138*$AC$1*$AC$3*24/$AC$2</f>
        <v>6375.319246</v>
      </c>
      <c r="AL138" s="78">
        <f>'Electricity demand (power, aver'!AL138*$AC$1*$AC$3*24/$AC$2</f>
        <v>8712.034976</v>
      </c>
      <c r="AM138" s="78">
        <f>'Electricity demand (power, aver'!AM138*$AC$1*$AC$3*24/$AC$2</f>
        <v>11625.23711</v>
      </c>
      <c r="AN138" s="78">
        <f>'Electricity demand (power, aver'!AN138*$AC$1*$AC$3*24/$AC$2</f>
        <v>15020.07026</v>
      </c>
      <c r="AO138" s="78">
        <f>'Electricity demand (power, aver'!AO138*$AC$1*$AC$3*24/$AC$2</f>
        <v>18635.81189</v>
      </c>
      <c r="AP138" s="78">
        <f>'Electricity demand (power, aver'!AP138*$AC$1*$AC$3*24/$AC$2</f>
        <v>22208.92903</v>
      </c>
      <c r="AQ138" s="78">
        <f>'Electricity demand (power, aver'!AQ138*$AC$1*$AC$3*24/$AC$2</f>
        <v>25639.83701</v>
      </c>
      <c r="AR138" s="78">
        <f>'Electricity demand (power, aver'!AR138*$AC$1*$AC$3*24/$AC$2</f>
        <v>28957.54902</v>
      </c>
      <c r="AS138" s="78">
        <f>'Electricity demand (power, aver'!AS138*$AC$1*$AC$3*24/$AC$2</f>
        <v>32223.15846</v>
      </c>
      <c r="AT138" s="78">
        <f>'Electricity demand (power, aver'!AT138*$AC$1*$AC$3*24/$AC$2</f>
        <v>5782.70549</v>
      </c>
      <c r="AU138" s="78">
        <f>'Electricity demand (power, aver'!AU138*$AC$1*$AC$3*24/$AC$2</f>
        <v>5813.504291</v>
      </c>
      <c r="AV138" s="78">
        <f>'Electricity demand (power, aver'!AV138*$AC$1*$AC$3*24/$AC$2</f>
        <v>5828.17786</v>
      </c>
      <c r="AW138" s="78">
        <f>'Electricity demand (power, aver'!AW138*$AC$1*$AC$3*24/$AC$2</f>
        <v>5835.137386</v>
      </c>
      <c r="AX138" s="78">
        <f>'Electricity demand (power, aver'!AX138*$AC$1*$AC$3*24/$AC$2</f>
        <v>5838.431161</v>
      </c>
      <c r="AY138" s="78">
        <f>'Electricity demand (power, aver'!AY138*$AC$1*$AC$3*24/$AC$2</f>
        <v>5839.988445</v>
      </c>
      <c r="AZ138" s="78">
        <f>'Electricity demand (power, aver'!AZ138*$AC$1*$AC$3*24/$AC$2</f>
        <v>5840.724369</v>
      </c>
      <c r="BA138" s="78">
        <f>'Electricity demand (power, aver'!BA138*$AC$1*$AC$3*24/$AC$2</f>
        <v>5841.072066</v>
      </c>
      <c r="BB138" s="78">
        <f>'Electricity demand (power, aver'!BB138*$AC$1*$AC$3*24/$AC$2</f>
        <v>5841.236322</v>
      </c>
      <c r="BC138" s="78">
        <f>'Electricity demand (power, aver'!BC138*$AC$1*$AC$3*24/$AC$2</f>
        <v>5841.313915</v>
      </c>
      <c r="BD138" s="79">
        <f>'Electricity demand (power, aver'!BD138*$AC$1*$AC$3*24/$AC$2</f>
        <v>5841.350568</v>
      </c>
      <c r="BE138" s="3"/>
      <c r="BF138" s="3"/>
      <c r="BG138" s="3"/>
      <c r="BH138" s="3"/>
      <c r="BI138" s="3"/>
      <c r="BJ138" s="3"/>
      <c r="BK138" s="3"/>
      <c r="BL138" s="3"/>
      <c r="BM138" s="3"/>
      <c r="BN138" s="3"/>
    </row>
    <row r="139">
      <c r="A139" s="75"/>
      <c r="E139" s="76" t="s">
        <v>56</v>
      </c>
      <c r="F139" s="78">
        <f>'Electricity demand (power, aver'!F139*$AC$1*$AC$3*24/$AC$2</f>
        <v>0</v>
      </c>
      <c r="G139" s="78">
        <f>'Electricity demand (power, aver'!G139*$AC$1*$AC$3*24/$AC$2</f>
        <v>0</v>
      </c>
      <c r="H139" s="78">
        <f>'Electricity demand (power, aver'!H139*$AC$1*$AC$3*24/$AC$2</f>
        <v>0</v>
      </c>
      <c r="I139" s="78">
        <f>'Electricity demand (power, aver'!I139*$AC$1*$AC$3*24/$AC$2</f>
        <v>0</v>
      </c>
      <c r="J139" s="78">
        <f>'Electricity demand (power, aver'!J139*$AC$1*$AC$3*24/$AC$2</f>
        <v>0</v>
      </c>
      <c r="K139" s="78">
        <f>'Electricity demand (power, aver'!K139*$AC$1*$AC$3*24/$AC$2</f>
        <v>0</v>
      </c>
      <c r="L139" s="78">
        <f>'Electricity demand (power, aver'!L139*$AC$1*$AC$3*24/$AC$2</f>
        <v>0</v>
      </c>
      <c r="M139" s="78">
        <f>'Electricity demand (power, aver'!M139*$AC$1*$AC$3*24/$AC$2</f>
        <v>0</v>
      </c>
      <c r="N139" s="78">
        <f>'Electricity demand (power, aver'!N139*$AC$1*$AC$3*24/$AC$2</f>
        <v>0</v>
      </c>
      <c r="O139" s="78">
        <f>'Electricity demand (power, aver'!O139*$AC$1*$AC$3*24/$AC$2</f>
        <v>0</v>
      </c>
      <c r="P139" s="78">
        <f>'Electricity demand (power, aver'!P139*$AC$1*$AC$3*24/$AC$2</f>
        <v>0</v>
      </c>
      <c r="Q139" s="78">
        <f>'Electricity demand (power, aver'!Q139*$AC$1*$AC$3*24/$AC$2</f>
        <v>0</v>
      </c>
      <c r="R139" s="78">
        <f>'Electricity demand (power, aver'!R139*$AC$1*$AC$3*24/$AC$2</f>
        <v>0</v>
      </c>
      <c r="S139" s="78">
        <f>'Electricity demand (power, aver'!S139*$AC$1*$AC$3*24/$AC$2</f>
        <v>0</v>
      </c>
      <c r="T139" s="78">
        <f>'Electricity demand (power, aver'!T139*$AC$1*$AC$3*24/$AC$2</f>
        <v>0</v>
      </c>
      <c r="U139" s="78">
        <f>'Electricity demand (power, aver'!U139*$AC$1*$AC$3*24/$AC$2</f>
        <v>0</v>
      </c>
      <c r="V139" s="78">
        <f>'Electricity demand (power, aver'!V139*$AC$1*$AC$3*24/$AC$2</f>
        <v>0</v>
      </c>
      <c r="W139" s="78">
        <f>'Electricity demand (power, aver'!W139*$AC$1*$AC$3*24/$AC$2</f>
        <v>0</v>
      </c>
      <c r="X139" s="78">
        <f>'Electricity demand (power, aver'!X139*$AC$1*$AC$3*24/$AC$2</f>
        <v>0</v>
      </c>
      <c r="Y139" s="78">
        <f>'Electricity demand (power, aver'!Y139*$AC$1*$AC$3*24/$AC$2</f>
        <v>0</v>
      </c>
      <c r="Z139" s="78">
        <f>'Electricity demand (power, aver'!Z139*$AC$1*$AC$3*24/$AC$2</f>
        <v>0</v>
      </c>
      <c r="AA139" s="78">
        <f>'Electricity demand (power, aver'!AA139*$AC$1*$AC$3*24/$AC$2</f>
        <v>0</v>
      </c>
      <c r="AB139" s="78">
        <f>'Electricity demand (power, aver'!AB139*$AC$1*$AC$3*24/$AC$2</f>
        <v>0</v>
      </c>
      <c r="AC139" s="78">
        <f>'Electricity demand (power, aver'!AC139*$AC$1*$AC$3*24/$AC$2</f>
        <v>73.01676266</v>
      </c>
      <c r="AD139" s="78">
        <f>'Electricity demand (power, aver'!AD139*$AC$1*$AC$3*24/$AC$2</f>
        <v>208.6996569</v>
      </c>
      <c r="AE139" s="78">
        <f>'Electricity demand (power, aver'!AE139*$AC$1*$AC$3*24/$AC$2</f>
        <v>492.6771884</v>
      </c>
      <c r="AF139" s="78">
        <f>'Electricity demand (power, aver'!AF139*$AC$1*$AC$3*24/$AC$2</f>
        <v>1017.100224</v>
      </c>
      <c r="AG139" s="78">
        <f>'Electricity demand (power, aver'!AG139*$AC$1*$AC$3*24/$AC$2</f>
        <v>1839.109489</v>
      </c>
      <c r="AH139" s="78">
        <f>'Electricity demand (power, aver'!AH139*$AC$1*$AC$3*24/$AC$2</f>
        <v>2967.266315</v>
      </c>
      <c r="AI139" s="78">
        <f>'Electricity demand (power, aver'!AI139*$AC$1*$AC$3*24/$AC$2</f>
        <v>4393.225663</v>
      </c>
      <c r="AJ139" s="78">
        <f>'Electricity demand (power, aver'!AJ139*$AC$1*$AC$3*24/$AC$2</f>
        <v>6965.409251</v>
      </c>
      <c r="AK139" s="78">
        <f>'Electricity demand (power, aver'!AK139*$AC$1*$AC$3*24/$AC$2</f>
        <v>9306.882621</v>
      </c>
      <c r="AL139" s="78">
        <f>'Electricity demand (power, aver'!AL139*$AC$1*$AC$3*24/$AC$2</f>
        <v>12338.76495</v>
      </c>
      <c r="AM139" s="78">
        <f>'Electricity demand (power, aver'!AM139*$AC$1*$AC$3*24/$AC$2</f>
        <v>16013.30288</v>
      </c>
      <c r="AN139" s="78">
        <f>'Electricity demand (power, aver'!AN139*$AC$1*$AC$3*24/$AC$2</f>
        <v>20157.96989</v>
      </c>
      <c r="AO139" s="78">
        <f>'Electricity demand (power, aver'!AO139*$AC$1*$AC$3*24/$AC$2</f>
        <v>24365.39288</v>
      </c>
      <c r="AP139" s="78">
        <f>'Electricity demand (power, aver'!AP139*$AC$1*$AC$3*24/$AC$2</f>
        <v>28253.56319</v>
      </c>
      <c r="AQ139" s="78">
        <f>'Electricity demand (power, aver'!AQ139*$AC$1*$AC$3*24/$AC$2</f>
        <v>31713.64211</v>
      </c>
      <c r="AR139" s="78">
        <f>'Electricity demand (power, aver'!AR139*$AC$1*$AC$3*24/$AC$2</f>
        <v>34845.36427</v>
      </c>
      <c r="AS139" s="78">
        <f>'Electricity demand (power, aver'!AS139*$AC$1*$AC$3*24/$AC$2</f>
        <v>37797.06432</v>
      </c>
      <c r="AT139" s="78">
        <f>'Electricity demand (power, aver'!AT139*$AC$1*$AC$3*24/$AC$2</f>
        <v>8258.650249</v>
      </c>
      <c r="AU139" s="78">
        <f>'Electricity demand (power, aver'!AU139*$AC$1*$AC$3*24/$AC$2</f>
        <v>8303.885988</v>
      </c>
      <c r="AV139" s="78">
        <f>'Electricity demand (power, aver'!AV139*$AC$1*$AC$3*24/$AC$2</f>
        <v>8325.437792</v>
      </c>
      <c r="AW139" s="78">
        <f>'Electricity demand (power, aver'!AW139*$AC$1*$AC$3*24/$AC$2</f>
        <v>8335.659597</v>
      </c>
      <c r="AX139" s="78">
        <f>'Electricity demand (power, aver'!AX139*$AC$1*$AC$3*24/$AC$2</f>
        <v>8340.497328</v>
      </c>
      <c r="AY139" s="78">
        <f>'Electricity demand (power, aver'!AY139*$AC$1*$AC$3*24/$AC$2</f>
        <v>8342.784589</v>
      </c>
      <c r="AZ139" s="78">
        <f>'Electricity demand (power, aver'!AZ139*$AC$1*$AC$3*24/$AC$2</f>
        <v>8343.865478</v>
      </c>
      <c r="BA139" s="78">
        <f>'Electricity demand (power, aver'!BA139*$AC$1*$AC$3*24/$AC$2</f>
        <v>8344.376158</v>
      </c>
      <c r="BB139" s="78">
        <f>'Electricity demand (power, aver'!BB139*$AC$1*$AC$3*24/$AC$2</f>
        <v>8344.617409</v>
      </c>
      <c r="BC139" s="78">
        <f>'Electricity demand (power, aver'!BC139*$AC$1*$AC$3*24/$AC$2</f>
        <v>8344.731373</v>
      </c>
      <c r="BD139" s="79">
        <f>'Electricity demand (power, aver'!BD139*$AC$1*$AC$3*24/$AC$2</f>
        <v>8344.785207</v>
      </c>
      <c r="BE139" s="3"/>
      <c r="BF139" s="3"/>
      <c r="BG139" s="3"/>
      <c r="BH139" s="3"/>
      <c r="BI139" s="3"/>
      <c r="BJ139" s="3"/>
      <c r="BK139" s="3"/>
      <c r="BL139" s="3"/>
      <c r="BM139" s="3"/>
      <c r="BN139" s="3"/>
    </row>
    <row r="140">
      <c r="A140" s="37"/>
      <c r="B140" s="80"/>
      <c r="C140" s="80"/>
      <c r="D140" s="80"/>
      <c r="E140" s="81" t="s">
        <v>55</v>
      </c>
      <c r="F140" s="82">
        <f>'Electricity demand (power, aver'!F140*$AC$1*$AC$3*24/$AC$2</f>
        <v>0</v>
      </c>
      <c r="G140" s="82">
        <f>'Electricity demand (power, aver'!G140*$AC$1*$AC$3*24/$AC$2</f>
        <v>0</v>
      </c>
      <c r="H140" s="82">
        <f>'Electricity demand (power, aver'!H140*$AC$1*$AC$3*24/$AC$2</f>
        <v>0</v>
      </c>
      <c r="I140" s="82">
        <f>'Electricity demand (power, aver'!I140*$AC$1*$AC$3*24/$AC$2</f>
        <v>0</v>
      </c>
      <c r="J140" s="82">
        <f>'Electricity demand (power, aver'!J140*$AC$1*$AC$3*24/$AC$2</f>
        <v>0</v>
      </c>
      <c r="K140" s="82">
        <f>'Electricity demand (power, aver'!K140*$AC$1*$AC$3*24/$AC$2</f>
        <v>0</v>
      </c>
      <c r="L140" s="82">
        <f>'Electricity demand (power, aver'!L140*$AC$1*$AC$3*24/$AC$2</f>
        <v>0</v>
      </c>
      <c r="M140" s="82">
        <f>'Electricity demand (power, aver'!M140*$AC$1*$AC$3*24/$AC$2</f>
        <v>0</v>
      </c>
      <c r="N140" s="82">
        <f>'Electricity demand (power, aver'!N140*$AC$1*$AC$3*24/$AC$2</f>
        <v>0</v>
      </c>
      <c r="O140" s="82">
        <f>'Electricity demand (power, aver'!O140*$AC$1*$AC$3*24/$AC$2</f>
        <v>0</v>
      </c>
      <c r="P140" s="82">
        <f>'Electricity demand (power, aver'!P140*$AC$1*$AC$3*24/$AC$2</f>
        <v>0</v>
      </c>
      <c r="Q140" s="82">
        <f>'Electricity demand (power, aver'!Q140*$AC$1*$AC$3*24/$AC$2</f>
        <v>0</v>
      </c>
      <c r="R140" s="82">
        <f>'Electricity demand (power, aver'!R140*$AC$1*$AC$3*24/$AC$2</f>
        <v>0</v>
      </c>
      <c r="S140" s="82">
        <f>'Electricity demand (power, aver'!S140*$AC$1*$AC$3*24/$AC$2</f>
        <v>0</v>
      </c>
      <c r="T140" s="82">
        <f>'Electricity demand (power, aver'!T140*$AC$1*$AC$3*24/$AC$2</f>
        <v>0</v>
      </c>
      <c r="U140" s="82">
        <f>'Electricity demand (power, aver'!U140*$AC$1*$AC$3*24/$AC$2</f>
        <v>0</v>
      </c>
      <c r="V140" s="82">
        <f>'Electricity demand (power, aver'!V140*$AC$1*$AC$3*24/$AC$2</f>
        <v>0</v>
      </c>
      <c r="W140" s="82">
        <f>'Electricity demand (power, aver'!W140*$AC$1*$AC$3*24/$AC$2</f>
        <v>0</v>
      </c>
      <c r="X140" s="82">
        <f>'Electricity demand (power, aver'!X140*$AC$1*$AC$3*24/$AC$2</f>
        <v>0</v>
      </c>
      <c r="Y140" s="82">
        <f>'Electricity demand (power, aver'!Y140*$AC$1*$AC$3*24/$AC$2</f>
        <v>0</v>
      </c>
      <c r="Z140" s="82">
        <f>'Electricity demand (power, aver'!Z140*$AC$1*$AC$3*24/$AC$2</f>
        <v>0</v>
      </c>
      <c r="AA140" s="82">
        <f>'Electricity demand (power, aver'!AA140*$AC$1*$AC$3*24/$AC$2</f>
        <v>0</v>
      </c>
      <c r="AB140" s="82">
        <f>'Electricity demand (power, aver'!AB140*$AC$1*$AC$3*24/$AC$2</f>
        <v>0</v>
      </c>
      <c r="AC140" s="82">
        <f>'Electricity demand (power, aver'!AC140*$AC$1*$AC$3*24/$AC$2</f>
        <v>167.0698333</v>
      </c>
      <c r="AD140" s="82">
        <f>'Electricity demand (power, aver'!AD140*$AC$1*$AC$3*24/$AC$2</f>
        <v>554.4893105</v>
      </c>
      <c r="AE140" s="82">
        <f>'Electricity demand (power, aver'!AE140*$AC$1*$AC$3*24/$AC$2</f>
        <v>1321.908135</v>
      </c>
      <c r="AF140" s="82">
        <f>'Electricity demand (power, aver'!AF140*$AC$1*$AC$3*24/$AC$2</f>
        <v>2498.446078</v>
      </c>
      <c r="AG140" s="82">
        <f>'Electricity demand (power, aver'!AG140*$AC$1*$AC$3*24/$AC$2</f>
        <v>4014.451074</v>
      </c>
      <c r="AH140" s="82">
        <f>'Electricity demand (power, aver'!AH140*$AC$1*$AC$3*24/$AC$2</f>
        <v>5884.385061</v>
      </c>
      <c r="AI140" s="82">
        <f>'Electricity demand (power, aver'!AI140*$AC$1*$AC$3*24/$AC$2</f>
        <v>8118.656469</v>
      </c>
      <c r="AJ140" s="82">
        <f>'Electricity demand (power, aver'!AJ140*$AC$1*$AC$3*24/$AC$2</f>
        <v>11740.87555</v>
      </c>
      <c r="AK140" s="82">
        <f>'Electricity demand (power, aver'!AK140*$AC$1*$AC$3*24/$AC$2</f>
        <v>14933.9848</v>
      </c>
      <c r="AL140" s="82">
        <f>'Electricity demand (power, aver'!AL140*$AC$1*$AC$3*24/$AC$2</f>
        <v>18791.29836</v>
      </c>
      <c r="AM140" s="82">
        <f>'Electricity demand (power, aver'!AM140*$AC$1*$AC$3*24/$AC$2</f>
        <v>23202.66824</v>
      </c>
      <c r="AN140" s="82">
        <f>'Electricity demand (power, aver'!AN140*$AC$1*$AC$3*24/$AC$2</f>
        <v>27992.27079</v>
      </c>
      <c r="AO140" s="82">
        <f>'Electricity demand (power, aver'!AO140*$AC$1*$AC$3*24/$AC$2</f>
        <v>32638.54743</v>
      </c>
      <c r="AP140" s="82">
        <f>'Electricity demand (power, aver'!AP140*$AC$1*$AC$3*24/$AC$2</f>
        <v>36648.09834</v>
      </c>
      <c r="AQ140" s="82">
        <f>'Electricity demand (power, aver'!AQ140*$AC$1*$AC$3*24/$AC$2</f>
        <v>39944.77703</v>
      </c>
      <c r="AR140" s="82">
        <f>'Electricity demand (power, aver'!AR140*$AC$1*$AC$3*24/$AC$2</f>
        <v>42753.83482</v>
      </c>
      <c r="AS140" s="82">
        <f>'Electricity demand (power, aver'!AS140*$AC$1*$AC$3*24/$AC$2</f>
        <v>45337.6617</v>
      </c>
      <c r="AT140" s="82">
        <f>'Electricity demand (power, aver'!AT140*$AC$1*$AC$3*24/$AC$2</f>
        <v>14035.85469</v>
      </c>
      <c r="AU140" s="82">
        <f>'Electricity demand (power, aver'!AU140*$AC$1*$AC$3*24/$AC$2</f>
        <v>14114.77662</v>
      </c>
      <c r="AV140" s="82">
        <f>'Electricity demand (power, aver'!AV140*$AC$1*$AC$3*24/$AC$2</f>
        <v>14152.37763</v>
      </c>
      <c r="AW140" s="82">
        <f>'Electricity demand (power, aver'!AW140*$AC$1*$AC$3*24/$AC$2</f>
        <v>14170.21142</v>
      </c>
      <c r="AX140" s="82">
        <f>'Electricity demand (power, aver'!AX140*$AC$1*$AC$3*24/$AC$2</f>
        <v>14178.65172</v>
      </c>
      <c r="AY140" s="82">
        <f>'Electricity demand (power, aver'!AY140*$AC$1*$AC$3*24/$AC$2</f>
        <v>14182.64226</v>
      </c>
      <c r="AZ140" s="82">
        <f>'Electricity demand (power, aver'!AZ140*$AC$1*$AC$3*24/$AC$2</f>
        <v>14184.52807</v>
      </c>
      <c r="BA140" s="82">
        <f>'Electricity demand (power, aver'!BA140*$AC$1*$AC$3*24/$AC$2</f>
        <v>14185.41904</v>
      </c>
      <c r="BB140" s="82">
        <f>'Electricity demand (power, aver'!BB140*$AC$1*$AC$3*24/$AC$2</f>
        <v>14185.83994</v>
      </c>
      <c r="BC140" s="82">
        <f>'Electricity demand (power, aver'!BC140*$AC$1*$AC$3*24/$AC$2</f>
        <v>14186.03878</v>
      </c>
      <c r="BD140" s="83">
        <f>'Electricity demand (power, aver'!BD140*$AC$1*$AC$3*24/$AC$2</f>
        <v>14186.1327</v>
      </c>
      <c r="BE140" s="3"/>
      <c r="BF140" s="3"/>
      <c r="BG140" s="3"/>
      <c r="BH140" s="3"/>
      <c r="BI140" s="3"/>
      <c r="BJ140" s="3"/>
      <c r="BK140" s="3"/>
      <c r="BL140" s="3"/>
      <c r="BM140" s="3"/>
      <c r="BN140" s="3"/>
    </row>
    <row r="141">
      <c r="A141" s="69" t="s">
        <v>73</v>
      </c>
      <c r="B141" s="70" t="s">
        <v>58</v>
      </c>
      <c r="C141" s="71" t="s">
        <v>70</v>
      </c>
      <c r="D141" s="71" t="s">
        <v>57</v>
      </c>
      <c r="E141" s="76" t="s">
        <v>57</v>
      </c>
      <c r="F141" s="73">
        <f>'Electricity demand (power, aver'!F141*$AC$1*$AC$3*24/$AC$2</f>
        <v>0</v>
      </c>
      <c r="G141" s="73">
        <f>'Electricity demand (power, aver'!G141*$AC$1*$AC$3*24/$AC$2</f>
        <v>0</v>
      </c>
      <c r="H141" s="73">
        <f>'Electricity demand (power, aver'!H141*$AC$1*$AC$3*24/$AC$2</f>
        <v>0</v>
      </c>
      <c r="I141" s="73">
        <f>'Electricity demand (power, aver'!I141*$AC$1*$AC$3*24/$AC$2</f>
        <v>0</v>
      </c>
      <c r="J141" s="73">
        <f>'Electricity demand (power, aver'!J141*$AC$1*$AC$3*24/$AC$2</f>
        <v>0</v>
      </c>
      <c r="K141" s="73">
        <f>'Electricity demand (power, aver'!K141*$AC$1*$AC$3*24/$AC$2</f>
        <v>0</v>
      </c>
      <c r="L141" s="73">
        <f>'Electricity demand (power, aver'!L141*$AC$1*$AC$3*24/$AC$2</f>
        <v>0</v>
      </c>
      <c r="M141" s="73">
        <f>'Electricity demand (power, aver'!M141*$AC$1*$AC$3*24/$AC$2</f>
        <v>0</v>
      </c>
      <c r="N141" s="73">
        <f>'Electricity demand (power, aver'!N141*$AC$1*$AC$3*24/$AC$2</f>
        <v>0</v>
      </c>
      <c r="O141" s="73">
        <f>'Electricity demand (power, aver'!O141*$AC$1*$AC$3*24/$AC$2</f>
        <v>0</v>
      </c>
      <c r="P141" s="73">
        <f>'Electricity demand (power, aver'!P141*$AC$1*$AC$3*24/$AC$2</f>
        <v>0</v>
      </c>
      <c r="Q141" s="73">
        <f>'Electricity demand (power, aver'!Q141*$AC$1*$AC$3*24/$AC$2</f>
        <v>0</v>
      </c>
      <c r="R141" s="73">
        <f>'Electricity demand (power, aver'!R141*$AC$1*$AC$3*24/$AC$2</f>
        <v>0</v>
      </c>
      <c r="S141" s="73">
        <f>'Electricity demand (power, aver'!S141*$AC$1*$AC$3*24/$AC$2</f>
        <v>0</v>
      </c>
      <c r="T141" s="73">
        <f>'Electricity demand (power, aver'!T141*$AC$1*$AC$3*24/$AC$2</f>
        <v>0</v>
      </c>
      <c r="U141" s="73">
        <f>'Electricity demand (power, aver'!U141*$AC$1*$AC$3*24/$AC$2</f>
        <v>0</v>
      </c>
      <c r="V141" s="73">
        <f>'Electricity demand (power, aver'!V141*$AC$1*$AC$3*24/$AC$2</f>
        <v>0</v>
      </c>
      <c r="W141" s="73">
        <f>'Electricity demand (power, aver'!W141*$AC$1*$AC$3*24/$AC$2</f>
        <v>0</v>
      </c>
      <c r="X141" s="73">
        <f>'Electricity demand (power, aver'!X141*$AC$1*$AC$3*24/$AC$2</f>
        <v>0</v>
      </c>
      <c r="Y141" s="73">
        <f>'Electricity demand (power, aver'!Y141*$AC$1*$AC$3*24/$AC$2</f>
        <v>0</v>
      </c>
      <c r="Z141" s="73">
        <f>'Electricity demand (power, aver'!Z141*$AC$1*$AC$3*24/$AC$2</f>
        <v>0</v>
      </c>
      <c r="AA141" s="73">
        <f>'Electricity demand (power, aver'!AA141*$AC$1*$AC$3*24/$AC$2</f>
        <v>0</v>
      </c>
      <c r="AB141" s="73">
        <f>'Electricity demand (power, aver'!AB141*$AC$1*$AC$3*24/$AC$2</f>
        <v>0</v>
      </c>
      <c r="AC141" s="73">
        <f>'Electricity demand (power, aver'!AC141*$AC$1*$AC$3*24/$AC$2</f>
        <v>0.575059495</v>
      </c>
      <c r="AD141" s="73">
        <f>'Electricity demand (power, aver'!AD141*$AC$1*$AC$3*24/$AC$2</f>
        <v>2.358702534</v>
      </c>
      <c r="AE141" s="73">
        <f>'Electricity demand (power, aver'!AE141*$AC$1*$AC$3*24/$AC$2</f>
        <v>8.341869132</v>
      </c>
      <c r="AF141" s="73">
        <f>'Electricity demand (power, aver'!AF141*$AC$1*$AC$3*24/$AC$2</f>
        <v>27.37884372</v>
      </c>
      <c r="AG141" s="73">
        <f>'Electricity demand (power, aver'!AG141*$AC$1*$AC$3*24/$AC$2</f>
        <v>75.35225292</v>
      </c>
      <c r="AH141" s="73">
        <f>'Electricity demand (power, aver'!AH141*$AC$1*$AC$3*24/$AC$2</f>
        <v>163.3800641</v>
      </c>
      <c r="AI141" s="73">
        <f>'Electricity demand (power, aver'!AI141*$AC$1*$AC$3*24/$AC$2</f>
        <v>292.2627211</v>
      </c>
      <c r="AJ141" s="73">
        <f>'Electricity demand (power, aver'!AJ141*$AC$1*$AC$3*24/$AC$2</f>
        <v>450.0926219</v>
      </c>
      <c r="AK141" s="73">
        <f>'Electricity demand (power, aver'!AK141*$AC$1*$AC$3*24/$AC$2</f>
        <v>620.536104</v>
      </c>
      <c r="AL141" s="73">
        <f>'Electricity demand (power, aver'!AL141*$AC$1*$AC$3*24/$AC$2</f>
        <v>788.0590748</v>
      </c>
      <c r="AM141" s="73">
        <f>'Electricity demand (power, aver'!AM141*$AC$1*$AC$3*24/$AC$2</f>
        <v>934.9851688</v>
      </c>
      <c r="AN141" s="73">
        <f>'Electricity demand (power, aver'!AN141*$AC$1*$AC$3*24/$AC$2</f>
        <v>1051.837679</v>
      </c>
      <c r="AO141" s="73">
        <f>'Electricity demand (power, aver'!AO141*$AC$1*$AC$3*24/$AC$2</f>
        <v>1138.520297</v>
      </c>
      <c r="AP141" s="73">
        <f>'Electricity demand (power, aver'!AP141*$AC$1*$AC$3*24/$AC$2</f>
        <v>1199.251518</v>
      </c>
      <c r="AQ141" s="73">
        <f>'Electricity demand (power, aver'!AQ141*$AC$1*$AC$3*24/$AC$2</f>
        <v>1240.642639</v>
      </c>
      <c r="AR141" s="73">
        <f>'Electricity demand (power, aver'!AR141*$AC$1*$AC$3*24/$AC$2</f>
        <v>1268.781917</v>
      </c>
      <c r="AS141" s="73">
        <f>'Electricity demand (power, aver'!AS141*$AC$1*$AC$3*24/$AC$2</f>
        <v>1288.105248</v>
      </c>
      <c r="AT141" s="73">
        <f>'Electricity demand (power, aver'!AT141*$AC$1*$AC$3*24/$AC$2</f>
        <v>0</v>
      </c>
      <c r="AU141" s="73">
        <f>'Electricity demand (power, aver'!AU141*$AC$1*$AC$3*24/$AC$2</f>
        <v>0</v>
      </c>
      <c r="AV141" s="73">
        <f>'Electricity demand (power, aver'!AV141*$AC$1*$AC$3*24/$AC$2</f>
        <v>0</v>
      </c>
      <c r="AW141" s="73">
        <f>'Electricity demand (power, aver'!AW141*$AC$1*$AC$3*24/$AC$2</f>
        <v>0</v>
      </c>
      <c r="AX141" s="73">
        <f>'Electricity demand (power, aver'!AX141*$AC$1*$AC$3*24/$AC$2</f>
        <v>0</v>
      </c>
      <c r="AY141" s="73">
        <f>'Electricity demand (power, aver'!AY141*$AC$1*$AC$3*24/$AC$2</f>
        <v>0</v>
      </c>
      <c r="AZ141" s="73">
        <f>'Electricity demand (power, aver'!AZ141*$AC$1*$AC$3*24/$AC$2</f>
        <v>0</v>
      </c>
      <c r="BA141" s="73">
        <f>'Electricity demand (power, aver'!BA141*$AC$1*$AC$3*24/$AC$2</f>
        <v>0</v>
      </c>
      <c r="BB141" s="73">
        <f>'Electricity demand (power, aver'!BB141*$AC$1*$AC$3*24/$AC$2</f>
        <v>0</v>
      </c>
      <c r="BC141" s="73">
        <f>'Electricity demand (power, aver'!BC141*$AC$1*$AC$3*24/$AC$2</f>
        <v>0</v>
      </c>
      <c r="BD141" s="74">
        <f>'Electricity demand (power, aver'!BD141*$AC$1*$AC$3*24/$AC$2</f>
        <v>0</v>
      </c>
      <c r="BE141" s="3"/>
      <c r="BF141" s="3"/>
      <c r="BG141" s="3"/>
      <c r="BH141" s="3"/>
      <c r="BI141" s="3"/>
      <c r="BJ141" s="3"/>
      <c r="BK141" s="3"/>
      <c r="BL141" s="3"/>
      <c r="BM141" s="3"/>
      <c r="BN141" s="3"/>
    </row>
    <row r="142">
      <c r="A142" s="75"/>
      <c r="E142" s="76" t="s">
        <v>56</v>
      </c>
      <c r="F142" s="73">
        <f>'Electricity demand (power, aver'!F142*$AC$1*$AC$3*24/$AC$2</f>
        <v>0</v>
      </c>
      <c r="G142" s="73">
        <f>'Electricity demand (power, aver'!G142*$AC$1*$AC$3*24/$AC$2</f>
        <v>0</v>
      </c>
      <c r="H142" s="73">
        <f>'Electricity demand (power, aver'!H142*$AC$1*$AC$3*24/$AC$2</f>
        <v>0</v>
      </c>
      <c r="I142" s="73">
        <f>'Electricity demand (power, aver'!I142*$AC$1*$AC$3*24/$AC$2</f>
        <v>0</v>
      </c>
      <c r="J142" s="73">
        <f>'Electricity demand (power, aver'!J142*$AC$1*$AC$3*24/$AC$2</f>
        <v>0</v>
      </c>
      <c r="K142" s="73">
        <f>'Electricity demand (power, aver'!K142*$AC$1*$AC$3*24/$AC$2</f>
        <v>0</v>
      </c>
      <c r="L142" s="73">
        <f>'Electricity demand (power, aver'!L142*$AC$1*$AC$3*24/$AC$2</f>
        <v>0</v>
      </c>
      <c r="M142" s="73">
        <f>'Electricity demand (power, aver'!M142*$AC$1*$AC$3*24/$AC$2</f>
        <v>0</v>
      </c>
      <c r="N142" s="73">
        <f>'Electricity demand (power, aver'!N142*$AC$1*$AC$3*24/$AC$2</f>
        <v>0</v>
      </c>
      <c r="O142" s="73">
        <f>'Electricity demand (power, aver'!O142*$AC$1*$AC$3*24/$AC$2</f>
        <v>0</v>
      </c>
      <c r="P142" s="73">
        <f>'Electricity demand (power, aver'!P142*$AC$1*$AC$3*24/$AC$2</f>
        <v>0</v>
      </c>
      <c r="Q142" s="73">
        <f>'Electricity demand (power, aver'!Q142*$AC$1*$AC$3*24/$AC$2</f>
        <v>0</v>
      </c>
      <c r="R142" s="73">
        <f>'Electricity demand (power, aver'!R142*$AC$1*$AC$3*24/$AC$2</f>
        <v>0</v>
      </c>
      <c r="S142" s="73">
        <f>'Electricity demand (power, aver'!S142*$AC$1*$AC$3*24/$AC$2</f>
        <v>0</v>
      </c>
      <c r="T142" s="73">
        <f>'Electricity demand (power, aver'!T142*$AC$1*$AC$3*24/$AC$2</f>
        <v>0</v>
      </c>
      <c r="U142" s="73">
        <f>'Electricity demand (power, aver'!U142*$AC$1*$AC$3*24/$AC$2</f>
        <v>0</v>
      </c>
      <c r="V142" s="73">
        <f>'Electricity demand (power, aver'!V142*$AC$1*$AC$3*24/$AC$2</f>
        <v>0</v>
      </c>
      <c r="W142" s="73">
        <f>'Electricity demand (power, aver'!W142*$AC$1*$AC$3*24/$AC$2</f>
        <v>0</v>
      </c>
      <c r="X142" s="73">
        <f>'Electricity demand (power, aver'!X142*$AC$1*$AC$3*24/$AC$2</f>
        <v>0</v>
      </c>
      <c r="Y142" s="73">
        <f>'Electricity demand (power, aver'!Y142*$AC$1*$AC$3*24/$AC$2</f>
        <v>0</v>
      </c>
      <c r="Z142" s="73">
        <f>'Electricity demand (power, aver'!Z142*$AC$1*$AC$3*24/$AC$2</f>
        <v>0</v>
      </c>
      <c r="AA142" s="73">
        <f>'Electricity demand (power, aver'!AA142*$AC$1*$AC$3*24/$AC$2</f>
        <v>0</v>
      </c>
      <c r="AB142" s="73">
        <f>'Electricity demand (power, aver'!AB142*$AC$1*$AC$3*24/$AC$2</f>
        <v>0</v>
      </c>
      <c r="AC142" s="73">
        <f>'Electricity demand (power, aver'!AC142*$AC$1*$AC$3*24/$AC$2</f>
        <v>1.516311593</v>
      </c>
      <c r="AD142" s="73">
        <f>'Electricity demand (power, aver'!AD142*$AC$1*$AC$3*24/$AC$2</f>
        <v>6.692757424</v>
      </c>
      <c r="AE142" s="73">
        <f>'Electricity demand (power, aver'!AE142*$AC$1*$AC$3*24/$AC$2</f>
        <v>24.95057951</v>
      </c>
      <c r="AF142" s="73">
        <f>'Electricity demand (power, aver'!AF142*$AC$1*$AC$3*24/$AC$2</f>
        <v>83.54436894</v>
      </c>
      <c r="AG142" s="73">
        <f>'Electricity demand (power, aver'!AG142*$AC$1*$AC$3*24/$AC$2</f>
        <v>223.9927947</v>
      </c>
      <c r="AH142" s="73">
        <f>'Electricity demand (power, aver'!AH142*$AC$1*$AC$3*24/$AC$2</f>
        <v>447.7993558</v>
      </c>
      <c r="AI142" s="73">
        <f>'Electricity demand (power, aver'!AI142*$AC$1*$AC$3*24/$AC$2</f>
        <v>701.6444994</v>
      </c>
      <c r="AJ142" s="73">
        <f>'Electricity demand (power, aver'!AJ142*$AC$1*$AC$3*24/$AC$2</f>
        <v>916.2121153</v>
      </c>
      <c r="AK142" s="73">
        <f>'Electricity demand (power, aver'!AK142*$AC$1*$AC$3*24/$AC$2</f>
        <v>1065.024794</v>
      </c>
      <c r="AL142" s="73">
        <f>'Electricity demand (power, aver'!AL142*$AC$1*$AC$3*24/$AC$2</f>
        <v>1160.741016</v>
      </c>
      <c r="AM142" s="73">
        <f>'Electricity demand (power, aver'!AM142*$AC$1*$AC$3*24/$AC$2</f>
        <v>1218.291812</v>
      </c>
      <c r="AN142" s="73">
        <f>'Electricity demand (power, aver'!AN142*$AC$1*$AC$3*24/$AC$2</f>
        <v>1252.316441</v>
      </c>
      <c r="AO142" s="73">
        <f>'Electricity demand (power, aver'!AO142*$AC$1*$AC$3*24/$AC$2</f>
        <v>1273.505317</v>
      </c>
      <c r="AP142" s="73">
        <f>'Electricity demand (power, aver'!AP142*$AC$1*$AC$3*24/$AC$2</f>
        <v>1287.099573</v>
      </c>
      <c r="AQ142" s="73">
        <f>'Electricity demand (power, aver'!AQ142*$AC$1*$AC$3*24/$AC$2</f>
        <v>1296.554605</v>
      </c>
      <c r="AR142" s="73">
        <f>'Electricity demand (power, aver'!AR142*$AC$1*$AC$3*24/$AC$2</f>
        <v>1303.863855</v>
      </c>
      <c r="AS142" s="73">
        <f>'Electricity demand (power, aver'!AS142*$AC$1*$AC$3*24/$AC$2</f>
        <v>1309.915751</v>
      </c>
      <c r="AT142" s="73">
        <f>'Electricity demand (power, aver'!AT142*$AC$1*$AC$3*24/$AC$2</f>
        <v>0</v>
      </c>
      <c r="AU142" s="73">
        <f>'Electricity demand (power, aver'!AU142*$AC$1*$AC$3*24/$AC$2</f>
        <v>0</v>
      </c>
      <c r="AV142" s="73">
        <f>'Electricity demand (power, aver'!AV142*$AC$1*$AC$3*24/$AC$2</f>
        <v>0</v>
      </c>
      <c r="AW142" s="73">
        <f>'Electricity demand (power, aver'!AW142*$AC$1*$AC$3*24/$AC$2</f>
        <v>0</v>
      </c>
      <c r="AX142" s="73">
        <f>'Electricity demand (power, aver'!AX142*$AC$1*$AC$3*24/$AC$2</f>
        <v>0</v>
      </c>
      <c r="AY142" s="73">
        <f>'Electricity demand (power, aver'!AY142*$AC$1*$AC$3*24/$AC$2</f>
        <v>0</v>
      </c>
      <c r="AZ142" s="73">
        <f>'Electricity demand (power, aver'!AZ142*$AC$1*$AC$3*24/$AC$2</f>
        <v>0</v>
      </c>
      <c r="BA142" s="73">
        <f>'Electricity demand (power, aver'!BA142*$AC$1*$AC$3*24/$AC$2</f>
        <v>0</v>
      </c>
      <c r="BB142" s="73">
        <f>'Electricity demand (power, aver'!BB142*$AC$1*$AC$3*24/$AC$2</f>
        <v>0</v>
      </c>
      <c r="BC142" s="73">
        <f>'Electricity demand (power, aver'!BC142*$AC$1*$AC$3*24/$AC$2</f>
        <v>0</v>
      </c>
      <c r="BD142" s="74">
        <f>'Electricity demand (power, aver'!BD142*$AC$1*$AC$3*24/$AC$2</f>
        <v>0</v>
      </c>
      <c r="BE142" s="3"/>
      <c r="BF142" s="3"/>
      <c r="BG142" s="3"/>
      <c r="BH142" s="3"/>
      <c r="BI142" s="3"/>
      <c r="BJ142" s="3"/>
      <c r="BK142" s="3"/>
      <c r="BL142" s="3"/>
      <c r="BM142" s="3"/>
      <c r="BN142" s="3"/>
    </row>
    <row r="143">
      <c r="A143" s="75"/>
      <c r="E143" s="76" t="s">
        <v>55</v>
      </c>
      <c r="F143" s="73">
        <f>'Electricity demand (power, aver'!F143*$AC$1*$AC$3*24/$AC$2</f>
        <v>0</v>
      </c>
      <c r="G143" s="73">
        <f>'Electricity demand (power, aver'!G143*$AC$1*$AC$3*24/$AC$2</f>
        <v>0</v>
      </c>
      <c r="H143" s="73">
        <f>'Electricity demand (power, aver'!H143*$AC$1*$AC$3*24/$AC$2</f>
        <v>0</v>
      </c>
      <c r="I143" s="73">
        <f>'Electricity demand (power, aver'!I143*$AC$1*$AC$3*24/$AC$2</f>
        <v>0</v>
      </c>
      <c r="J143" s="73">
        <f>'Electricity demand (power, aver'!J143*$AC$1*$AC$3*24/$AC$2</f>
        <v>0</v>
      </c>
      <c r="K143" s="73">
        <f>'Electricity demand (power, aver'!K143*$AC$1*$AC$3*24/$AC$2</f>
        <v>0</v>
      </c>
      <c r="L143" s="73">
        <f>'Electricity demand (power, aver'!L143*$AC$1*$AC$3*24/$AC$2</f>
        <v>0</v>
      </c>
      <c r="M143" s="73">
        <f>'Electricity demand (power, aver'!M143*$AC$1*$AC$3*24/$AC$2</f>
        <v>0</v>
      </c>
      <c r="N143" s="73">
        <f>'Electricity demand (power, aver'!N143*$AC$1*$AC$3*24/$AC$2</f>
        <v>0</v>
      </c>
      <c r="O143" s="73">
        <f>'Electricity demand (power, aver'!O143*$AC$1*$AC$3*24/$AC$2</f>
        <v>0</v>
      </c>
      <c r="P143" s="73">
        <f>'Electricity demand (power, aver'!P143*$AC$1*$AC$3*24/$AC$2</f>
        <v>0</v>
      </c>
      <c r="Q143" s="73">
        <f>'Electricity demand (power, aver'!Q143*$AC$1*$AC$3*24/$AC$2</f>
        <v>0</v>
      </c>
      <c r="R143" s="73">
        <f>'Electricity demand (power, aver'!R143*$AC$1*$AC$3*24/$AC$2</f>
        <v>0</v>
      </c>
      <c r="S143" s="73">
        <f>'Electricity demand (power, aver'!S143*$AC$1*$AC$3*24/$AC$2</f>
        <v>0</v>
      </c>
      <c r="T143" s="73">
        <f>'Electricity demand (power, aver'!T143*$AC$1*$AC$3*24/$AC$2</f>
        <v>0</v>
      </c>
      <c r="U143" s="73">
        <f>'Electricity demand (power, aver'!U143*$AC$1*$AC$3*24/$AC$2</f>
        <v>0</v>
      </c>
      <c r="V143" s="73">
        <f>'Electricity demand (power, aver'!V143*$AC$1*$AC$3*24/$AC$2</f>
        <v>0</v>
      </c>
      <c r="W143" s="73">
        <f>'Electricity demand (power, aver'!W143*$AC$1*$AC$3*24/$AC$2</f>
        <v>0</v>
      </c>
      <c r="X143" s="73">
        <f>'Electricity demand (power, aver'!X143*$AC$1*$AC$3*24/$AC$2</f>
        <v>0</v>
      </c>
      <c r="Y143" s="73">
        <f>'Electricity demand (power, aver'!Y143*$AC$1*$AC$3*24/$AC$2</f>
        <v>0</v>
      </c>
      <c r="Z143" s="73">
        <f>'Electricity demand (power, aver'!Z143*$AC$1*$AC$3*24/$AC$2</f>
        <v>0</v>
      </c>
      <c r="AA143" s="73">
        <f>'Electricity demand (power, aver'!AA143*$AC$1*$AC$3*24/$AC$2</f>
        <v>0</v>
      </c>
      <c r="AB143" s="73">
        <f>'Electricity demand (power, aver'!AB143*$AC$1*$AC$3*24/$AC$2</f>
        <v>0</v>
      </c>
      <c r="AC143" s="73">
        <f>'Electricity demand (power, aver'!AC143*$AC$1*$AC$3*24/$AC$2</f>
        <v>4.53529687</v>
      </c>
      <c r="AD143" s="73">
        <f>'Electricity demand (power, aver'!AD143*$AC$1*$AC$3*24/$AC$2</f>
        <v>23.25937409</v>
      </c>
      <c r="AE143" s="73">
        <f>'Electricity demand (power, aver'!AE143*$AC$1*$AC$3*24/$AC$2</f>
        <v>87.9463948</v>
      </c>
      <c r="AF143" s="73">
        <f>'Electricity demand (power, aver'!AF143*$AC$1*$AC$3*24/$AC$2</f>
        <v>256.5969197</v>
      </c>
      <c r="AG143" s="73">
        <f>'Electricity demand (power, aver'!AG143*$AC$1*$AC$3*24/$AC$2</f>
        <v>542.4653566</v>
      </c>
      <c r="AH143" s="73">
        <f>'Electricity demand (power, aver'!AH143*$AC$1*$AC$3*24/$AC$2</f>
        <v>839.1998551</v>
      </c>
      <c r="AI143" s="73">
        <f>'Electricity demand (power, aver'!AI143*$AC$1*$AC$3*24/$AC$2</f>
        <v>1057.811809</v>
      </c>
      <c r="AJ143" s="73">
        <f>'Electricity demand (power, aver'!AJ143*$AC$1*$AC$3*24/$AC$2</f>
        <v>1179.071599</v>
      </c>
      <c r="AK143" s="73">
        <f>'Electricity demand (power, aver'!AK143*$AC$1*$AC$3*24/$AC$2</f>
        <v>1235.492008</v>
      </c>
      <c r="AL143" s="73">
        <f>'Electricity demand (power, aver'!AL143*$AC$1*$AC$3*24/$AC$2</f>
        <v>1263.720489</v>
      </c>
      <c r="AM143" s="73">
        <f>'Electricity demand (power, aver'!AM143*$AC$1*$AC$3*24/$AC$2</f>
        <v>1277.992859</v>
      </c>
      <c r="AN143" s="73">
        <f>'Electricity demand (power, aver'!AN143*$AC$1*$AC$3*24/$AC$2</f>
        <v>1286.143993</v>
      </c>
      <c r="AO143" s="73">
        <f>'Electricity demand (power, aver'!AO143*$AC$1*$AC$3*24/$AC$2</f>
        <v>1292.442764</v>
      </c>
      <c r="AP143" s="73">
        <f>'Electricity demand (power, aver'!AP143*$AC$1*$AC$3*24/$AC$2</f>
        <v>1297.626969</v>
      </c>
      <c r="AQ143" s="73">
        <f>'Electricity demand (power, aver'!AQ143*$AC$1*$AC$3*24/$AC$2</f>
        <v>1302.384031</v>
      </c>
      <c r="AR143" s="73">
        <f>'Electricity demand (power, aver'!AR143*$AC$1*$AC$3*24/$AC$2</f>
        <v>1307.08497</v>
      </c>
      <c r="AS143" s="73">
        <f>'Electricity demand (power, aver'!AS143*$AC$1*$AC$3*24/$AC$2</f>
        <v>1311.693296</v>
      </c>
      <c r="AT143" s="73">
        <f>'Electricity demand (power, aver'!AT143*$AC$1*$AC$3*24/$AC$2</f>
        <v>0</v>
      </c>
      <c r="AU143" s="73">
        <f>'Electricity demand (power, aver'!AU143*$AC$1*$AC$3*24/$AC$2</f>
        <v>0</v>
      </c>
      <c r="AV143" s="73">
        <f>'Electricity demand (power, aver'!AV143*$AC$1*$AC$3*24/$AC$2</f>
        <v>0</v>
      </c>
      <c r="AW143" s="73">
        <f>'Electricity demand (power, aver'!AW143*$AC$1*$AC$3*24/$AC$2</f>
        <v>0</v>
      </c>
      <c r="AX143" s="73">
        <f>'Electricity demand (power, aver'!AX143*$AC$1*$AC$3*24/$AC$2</f>
        <v>0</v>
      </c>
      <c r="AY143" s="73">
        <f>'Electricity demand (power, aver'!AY143*$AC$1*$AC$3*24/$AC$2</f>
        <v>0</v>
      </c>
      <c r="AZ143" s="73">
        <f>'Electricity demand (power, aver'!AZ143*$AC$1*$AC$3*24/$AC$2</f>
        <v>0</v>
      </c>
      <c r="BA143" s="73">
        <f>'Electricity demand (power, aver'!BA143*$AC$1*$AC$3*24/$AC$2</f>
        <v>0</v>
      </c>
      <c r="BB143" s="73">
        <f>'Electricity demand (power, aver'!BB143*$AC$1*$AC$3*24/$AC$2</f>
        <v>0</v>
      </c>
      <c r="BC143" s="73">
        <f>'Electricity demand (power, aver'!BC143*$AC$1*$AC$3*24/$AC$2</f>
        <v>0</v>
      </c>
      <c r="BD143" s="74">
        <f>'Electricity demand (power, aver'!BD143*$AC$1*$AC$3*24/$AC$2</f>
        <v>0</v>
      </c>
      <c r="BE143" s="3"/>
      <c r="BF143" s="3"/>
      <c r="BG143" s="3"/>
      <c r="BH143" s="3"/>
      <c r="BI143" s="3"/>
      <c r="BJ143" s="3"/>
      <c r="BK143" s="3"/>
      <c r="BL143" s="3"/>
      <c r="BM143" s="3"/>
      <c r="BN143" s="3"/>
    </row>
    <row r="144">
      <c r="A144" s="75"/>
      <c r="D144" s="77" t="s">
        <v>56</v>
      </c>
      <c r="E144" s="76" t="s">
        <v>57</v>
      </c>
      <c r="F144" s="73">
        <f>'Electricity demand (power, aver'!F144*$AC$1*$AC$3*24/$AC$2</f>
        <v>0</v>
      </c>
      <c r="G144" s="73">
        <f>'Electricity demand (power, aver'!G144*$AC$1*$AC$3*24/$AC$2</f>
        <v>0</v>
      </c>
      <c r="H144" s="73">
        <f>'Electricity demand (power, aver'!H144*$AC$1*$AC$3*24/$AC$2</f>
        <v>0</v>
      </c>
      <c r="I144" s="73">
        <f>'Electricity demand (power, aver'!I144*$AC$1*$AC$3*24/$AC$2</f>
        <v>0</v>
      </c>
      <c r="J144" s="73">
        <f>'Electricity demand (power, aver'!J144*$AC$1*$AC$3*24/$AC$2</f>
        <v>0</v>
      </c>
      <c r="K144" s="73">
        <f>'Electricity demand (power, aver'!K144*$AC$1*$AC$3*24/$AC$2</f>
        <v>0</v>
      </c>
      <c r="L144" s="73">
        <f>'Electricity demand (power, aver'!L144*$AC$1*$AC$3*24/$AC$2</f>
        <v>0</v>
      </c>
      <c r="M144" s="73">
        <f>'Electricity demand (power, aver'!M144*$AC$1*$AC$3*24/$AC$2</f>
        <v>0</v>
      </c>
      <c r="N144" s="73">
        <f>'Electricity demand (power, aver'!N144*$AC$1*$AC$3*24/$AC$2</f>
        <v>0</v>
      </c>
      <c r="O144" s="73">
        <f>'Electricity demand (power, aver'!O144*$AC$1*$AC$3*24/$AC$2</f>
        <v>0</v>
      </c>
      <c r="P144" s="73">
        <f>'Electricity demand (power, aver'!P144*$AC$1*$AC$3*24/$AC$2</f>
        <v>0</v>
      </c>
      <c r="Q144" s="73">
        <f>'Electricity demand (power, aver'!Q144*$AC$1*$AC$3*24/$AC$2</f>
        <v>0</v>
      </c>
      <c r="R144" s="73">
        <f>'Electricity demand (power, aver'!R144*$AC$1*$AC$3*24/$AC$2</f>
        <v>0</v>
      </c>
      <c r="S144" s="73">
        <f>'Electricity demand (power, aver'!S144*$AC$1*$AC$3*24/$AC$2</f>
        <v>0</v>
      </c>
      <c r="T144" s="73">
        <f>'Electricity demand (power, aver'!T144*$AC$1*$AC$3*24/$AC$2</f>
        <v>0</v>
      </c>
      <c r="U144" s="73">
        <f>'Electricity demand (power, aver'!U144*$AC$1*$AC$3*24/$AC$2</f>
        <v>0</v>
      </c>
      <c r="V144" s="73">
        <f>'Electricity demand (power, aver'!V144*$AC$1*$AC$3*24/$AC$2</f>
        <v>0</v>
      </c>
      <c r="W144" s="73">
        <f>'Electricity demand (power, aver'!W144*$AC$1*$AC$3*24/$AC$2</f>
        <v>0</v>
      </c>
      <c r="X144" s="73">
        <f>'Electricity demand (power, aver'!X144*$AC$1*$AC$3*24/$AC$2</f>
        <v>0</v>
      </c>
      <c r="Y144" s="73">
        <f>'Electricity demand (power, aver'!Y144*$AC$1*$AC$3*24/$AC$2</f>
        <v>0</v>
      </c>
      <c r="Z144" s="73">
        <f>'Electricity demand (power, aver'!Z144*$AC$1*$AC$3*24/$AC$2</f>
        <v>0</v>
      </c>
      <c r="AA144" s="73">
        <f>'Electricity demand (power, aver'!AA144*$AC$1*$AC$3*24/$AC$2</f>
        <v>0</v>
      </c>
      <c r="AB144" s="73">
        <f>'Electricity demand (power, aver'!AB144*$AC$1*$AC$3*24/$AC$2</f>
        <v>0</v>
      </c>
      <c r="AC144" s="73">
        <f>'Electricity demand (power, aver'!AC144*$AC$1*$AC$3*24/$AC$2</f>
        <v>2.862409187</v>
      </c>
      <c r="AD144" s="73">
        <f>'Electricity demand (power, aver'!AD144*$AC$1*$AC$3*24/$AC$2</f>
        <v>10.52128061</v>
      </c>
      <c r="AE144" s="73">
        <f>'Electricity demand (power, aver'!AE144*$AC$1*$AC$3*24/$AC$2</f>
        <v>29.40361829</v>
      </c>
      <c r="AF144" s="73">
        <f>'Electricity demand (power, aver'!AF144*$AC$1*$AC$3*24/$AC$2</f>
        <v>68.11307132</v>
      </c>
      <c r="AG144" s="73">
        <f>'Electricity demand (power, aver'!AG144*$AC$1*$AC$3*24/$AC$2</f>
        <v>130.7529061</v>
      </c>
      <c r="AH144" s="73">
        <f>'Electricity demand (power, aver'!AH144*$AC$1*$AC$3*24/$AC$2</f>
        <v>216.878211</v>
      </c>
      <c r="AI144" s="73">
        <f>'Electricity demand (power, aver'!AI144*$AC$1*$AC$3*24/$AC$2</f>
        <v>332.8240356</v>
      </c>
      <c r="AJ144" s="73">
        <f>'Electricity demand (power, aver'!AJ144*$AC$1*$AC$3*24/$AC$2</f>
        <v>476.0118675</v>
      </c>
      <c r="AK144" s="73">
        <f>'Electricity demand (power, aver'!AK144*$AC$1*$AC$3*24/$AC$2</f>
        <v>635.2345554</v>
      </c>
      <c r="AL144" s="73">
        <f>'Electricity demand (power, aver'!AL144*$AC$1*$AC$3*24/$AC$2</f>
        <v>795.7092957</v>
      </c>
      <c r="AM144" s="73">
        <f>'Electricity demand (power, aver'!AM144*$AC$1*$AC$3*24/$AC$2</f>
        <v>938.6992056</v>
      </c>
      <c r="AN144" s="73">
        <f>'Electricity demand (power, aver'!AN144*$AC$1*$AC$3*24/$AC$2</f>
        <v>1053.546062</v>
      </c>
      <c r="AO144" s="73">
        <f>'Electricity demand (power, aver'!AO144*$AC$1*$AC$3*24/$AC$2</f>
        <v>1139.276055</v>
      </c>
      <c r="AP144" s="73">
        <f>'Electricity demand (power, aver'!AP144*$AC$1*$AC$3*24/$AC$2</f>
        <v>1199.576774</v>
      </c>
      <c r="AQ144" s="73">
        <f>'Electricity demand (power, aver'!AQ144*$AC$1*$AC$3*24/$AC$2</f>
        <v>1240.780084</v>
      </c>
      <c r="AR144" s="73">
        <f>'Electricity demand (power, aver'!AR144*$AC$1*$AC$3*24/$AC$2</f>
        <v>1268.839321</v>
      </c>
      <c r="AS144" s="73">
        <f>'Electricity demand (power, aver'!AS144*$AC$1*$AC$3*24/$AC$2</f>
        <v>1288.129044</v>
      </c>
      <c r="AT144" s="73">
        <f>'Electricity demand (power, aver'!AT144*$AC$1*$AC$3*24/$AC$2</f>
        <v>0</v>
      </c>
      <c r="AU144" s="73">
        <f>'Electricity demand (power, aver'!AU144*$AC$1*$AC$3*24/$AC$2</f>
        <v>0</v>
      </c>
      <c r="AV144" s="73">
        <f>'Electricity demand (power, aver'!AV144*$AC$1*$AC$3*24/$AC$2</f>
        <v>0</v>
      </c>
      <c r="AW144" s="73">
        <f>'Electricity demand (power, aver'!AW144*$AC$1*$AC$3*24/$AC$2</f>
        <v>0</v>
      </c>
      <c r="AX144" s="73">
        <f>'Electricity demand (power, aver'!AX144*$AC$1*$AC$3*24/$AC$2</f>
        <v>0</v>
      </c>
      <c r="AY144" s="73">
        <f>'Electricity demand (power, aver'!AY144*$AC$1*$AC$3*24/$AC$2</f>
        <v>0</v>
      </c>
      <c r="AZ144" s="73">
        <f>'Electricity demand (power, aver'!AZ144*$AC$1*$AC$3*24/$AC$2</f>
        <v>0</v>
      </c>
      <c r="BA144" s="73">
        <f>'Electricity demand (power, aver'!BA144*$AC$1*$AC$3*24/$AC$2</f>
        <v>0</v>
      </c>
      <c r="BB144" s="73">
        <f>'Electricity demand (power, aver'!BB144*$AC$1*$AC$3*24/$AC$2</f>
        <v>0</v>
      </c>
      <c r="BC144" s="73">
        <f>'Electricity demand (power, aver'!BC144*$AC$1*$AC$3*24/$AC$2</f>
        <v>0</v>
      </c>
      <c r="BD144" s="74">
        <f>'Electricity demand (power, aver'!BD144*$AC$1*$AC$3*24/$AC$2</f>
        <v>0</v>
      </c>
      <c r="BE144" s="3"/>
      <c r="BF144" s="3"/>
      <c r="BG144" s="3"/>
      <c r="BH144" s="3"/>
      <c r="BI144" s="3"/>
      <c r="BJ144" s="3"/>
      <c r="BK144" s="3"/>
      <c r="BL144" s="3"/>
      <c r="BM144" s="3"/>
      <c r="BN144" s="3"/>
    </row>
    <row r="145">
      <c r="A145" s="75"/>
      <c r="E145" s="76" t="s">
        <v>56</v>
      </c>
      <c r="F145" s="73">
        <f>'Electricity demand (power, aver'!F145*$AC$1*$AC$3*24/$AC$2</f>
        <v>0</v>
      </c>
      <c r="G145" s="73">
        <f>'Electricity demand (power, aver'!G145*$AC$1*$AC$3*24/$AC$2</f>
        <v>0</v>
      </c>
      <c r="H145" s="73">
        <f>'Electricity demand (power, aver'!H145*$AC$1*$AC$3*24/$AC$2</f>
        <v>0</v>
      </c>
      <c r="I145" s="73">
        <f>'Electricity demand (power, aver'!I145*$AC$1*$AC$3*24/$AC$2</f>
        <v>0</v>
      </c>
      <c r="J145" s="73">
        <f>'Electricity demand (power, aver'!J145*$AC$1*$AC$3*24/$AC$2</f>
        <v>0</v>
      </c>
      <c r="K145" s="73">
        <f>'Electricity demand (power, aver'!K145*$AC$1*$AC$3*24/$AC$2</f>
        <v>0</v>
      </c>
      <c r="L145" s="73">
        <f>'Electricity demand (power, aver'!L145*$AC$1*$AC$3*24/$AC$2</f>
        <v>0</v>
      </c>
      <c r="M145" s="73">
        <f>'Electricity demand (power, aver'!M145*$AC$1*$AC$3*24/$AC$2</f>
        <v>0</v>
      </c>
      <c r="N145" s="73">
        <f>'Electricity demand (power, aver'!N145*$AC$1*$AC$3*24/$AC$2</f>
        <v>0</v>
      </c>
      <c r="O145" s="73">
        <f>'Electricity demand (power, aver'!O145*$AC$1*$AC$3*24/$AC$2</f>
        <v>0</v>
      </c>
      <c r="P145" s="73">
        <f>'Electricity demand (power, aver'!P145*$AC$1*$AC$3*24/$AC$2</f>
        <v>0</v>
      </c>
      <c r="Q145" s="73">
        <f>'Electricity demand (power, aver'!Q145*$AC$1*$AC$3*24/$AC$2</f>
        <v>0</v>
      </c>
      <c r="R145" s="73">
        <f>'Electricity demand (power, aver'!R145*$AC$1*$AC$3*24/$AC$2</f>
        <v>0</v>
      </c>
      <c r="S145" s="73">
        <f>'Electricity demand (power, aver'!S145*$AC$1*$AC$3*24/$AC$2</f>
        <v>0</v>
      </c>
      <c r="T145" s="73">
        <f>'Electricity demand (power, aver'!T145*$AC$1*$AC$3*24/$AC$2</f>
        <v>0</v>
      </c>
      <c r="U145" s="73">
        <f>'Electricity demand (power, aver'!U145*$AC$1*$AC$3*24/$AC$2</f>
        <v>0</v>
      </c>
      <c r="V145" s="73">
        <f>'Electricity demand (power, aver'!V145*$AC$1*$AC$3*24/$AC$2</f>
        <v>0</v>
      </c>
      <c r="W145" s="73">
        <f>'Electricity demand (power, aver'!W145*$AC$1*$AC$3*24/$AC$2</f>
        <v>0</v>
      </c>
      <c r="X145" s="73">
        <f>'Electricity demand (power, aver'!X145*$AC$1*$AC$3*24/$AC$2</f>
        <v>0</v>
      </c>
      <c r="Y145" s="73">
        <f>'Electricity demand (power, aver'!Y145*$AC$1*$AC$3*24/$AC$2</f>
        <v>0</v>
      </c>
      <c r="Z145" s="73">
        <f>'Electricity demand (power, aver'!Z145*$AC$1*$AC$3*24/$AC$2</f>
        <v>0</v>
      </c>
      <c r="AA145" s="73">
        <f>'Electricity demand (power, aver'!AA145*$AC$1*$AC$3*24/$AC$2</f>
        <v>0</v>
      </c>
      <c r="AB145" s="73">
        <f>'Electricity demand (power, aver'!AB145*$AC$1*$AC$3*24/$AC$2</f>
        <v>0</v>
      </c>
      <c r="AC145" s="73">
        <f>'Electricity demand (power, aver'!AC145*$AC$1*$AC$3*24/$AC$2</f>
        <v>7.547574245</v>
      </c>
      <c r="AD145" s="73">
        <f>'Electricity demand (power, aver'!AD145*$AC$1*$AC$3*24/$AC$2</f>
        <v>29.85386155</v>
      </c>
      <c r="AE145" s="73">
        <f>'Electricity demand (power, aver'!AE145*$AC$1*$AC$3*24/$AC$2</f>
        <v>87.9463948</v>
      </c>
      <c r="AF145" s="73">
        <f>'Electricity demand (power, aver'!AF145*$AC$1*$AC$3*24/$AC$2</f>
        <v>207.8416319</v>
      </c>
      <c r="AG145" s="73">
        <f>'Electricity demand (power, aver'!AG145*$AC$1*$AC$3*24/$AC$2</f>
        <v>388.6772818</v>
      </c>
      <c r="AH145" s="73">
        <f>'Electricity demand (power, aver'!AH145*$AC$1*$AC$3*24/$AC$2</f>
        <v>594.4294593</v>
      </c>
      <c r="AI145" s="73">
        <f>'Electricity demand (power, aver'!AI145*$AC$1*$AC$3*24/$AC$2</f>
        <v>799.0213495</v>
      </c>
      <c r="AJ145" s="73">
        <f>'Electricity demand (power, aver'!AJ145*$AC$1*$AC$3*24/$AC$2</f>
        <v>968.9735374</v>
      </c>
      <c r="AK145" s="73">
        <f>'Electricity demand (power, aver'!AK145*$AC$1*$AC$3*24/$AC$2</f>
        <v>1090.251715</v>
      </c>
      <c r="AL145" s="73">
        <f>'Electricity demand (power, aver'!AL145*$AC$1*$AC$3*24/$AC$2</f>
        <v>1172.009112</v>
      </c>
      <c r="AM145" s="73">
        <f>'Electricity demand (power, aver'!AM145*$AC$1*$AC$3*24/$AC$2</f>
        <v>1223.131227</v>
      </c>
      <c r="AN145" s="73">
        <f>'Electricity demand (power, aver'!AN145*$AC$1*$AC$3*24/$AC$2</f>
        <v>1254.35044</v>
      </c>
      <c r="AO145" s="73">
        <f>'Electricity demand (power, aver'!AO145*$AC$1*$AC$3*24/$AC$2</f>
        <v>1274.350679</v>
      </c>
      <c r="AP145" s="73">
        <f>'Electricity demand (power, aver'!AP145*$AC$1*$AC$3*24/$AC$2</f>
        <v>1287.448655</v>
      </c>
      <c r="AQ145" s="73">
        <f>'Electricity demand (power, aver'!AQ145*$AC$1*$AC$3*24/$AC$2</f>
        <v>1296.698245</v>
      </c>
      <c r="AR145" s="73">
        <f>'Electricity demand (power, aver'!AR145*$AC$1*$AC$3*24/$AC$2</f>
        <v>1303.922847</v>
      </c>
      <c r="AS145" s="73">
        <f>'Electricity demand (power, aver'!AS145*$AC$1*$AC$3*24/$AC$2</f>
        <v>1309.93995</v>
      </c>
      <c r="AT145" s="73">
        <f>'Electricity demand (power, aver'!AT145*$AC$1*$AC$3*24/$AC$2</f>
        <v>0</v>
      </c>
      <c r="AU145" s="73">
        <f>'Electricity demand (power, aver'!AU145*$AC$1*$AC$3*24/$AC$2</f>
        <v>0</v>
      </c>
      <c r="AV145" s="73">
        <f>'Electricity demand (power, aver'!AV145*$AC$1*$AC$3*24/$AC$2</f>
        <v>0</v>
      </c>
      <c r="AW145" s="73">
        <f>'Electricity demand (power, aver'!AW145*$AC$1*$AC$3*24/$AC$2</f>
        <v>0</v>
      </c>
      <c r="AX145" s="73">
        <f>'Electricity demand (power, aver'!AX145*$AC$1*$AC$3*24/$AC$2</f>
        <v>0</v>
      </c>
      <c r="AY145" s="73">
        <f>'Electricity demand (power, aver'!AY145*$AC$1*$AC$3*24/$AC$2</f>
        <v>0</v>
      </c>
      <c r="AZ145" s="73">
        <f>'Electricity demand (power, aver'!AZ145*$AC$1*$AC$3*24/$AC$2</f>
        <v>0</v>
      </c>
      <c r="BA145" s="73">
        <f>'Electricity demand (power, aver'!BA145*$AC$1*$AC$3*24/$AC$2</f>
        <v>0</v>
      </c>
      <c r="BB145" s="73">
        <f>'Electricity demand (power, aver'!BB145*$AC$1*$AC$3*24/$AC$2</f>
        <v>0</v>
      </c>
      <c r="BC145" s="73">
        <f>'Electricity demand (power, aver'!BC145*$AC$1*$AC$3*24/$AC$2</f>
        <v>0</v>
      </c>
      <c r="BD145" s="74">
        <f>'Electricity demand (power, aver'!BD145*$AC$1*$AC$3*24/$AC$2</f>
        <v>0</v>
      </c>
      <c r="BE145" s="3"/>
      <c r="BF145" s="3"/>
      <c r="BG145" s="3"/>
      <c r="BH145" s="3"/>
      <c r="BI145" s="3"/>
      <c r="BJ145" s="3"/>
      <c r="BK145" s="3"/>
      <c r="BL145" s="3"/>
      <c r="BM145" s="3"/>
      <c r="BN145" s="3"/>
    </row>
    <row r="146">
      <c r="A146" s="75"/>
      <c r="E146" s="76" t="s">
        <v>55</v>
      </c>
      <c r="F146" s="73">
        <f>'Electricity demand (power, aver'!F146*$AC$1*$AC$3*24/$AC$2</f>
        <v>0</v>
      </c>
      <c r="G146" s="73">
        <f>'Electricity demand (power, aver'!G146*$AC$1*$AC$3*24/$AC$2</f>
        <v>0</v>
      </c>
      <c r="H146" s="73">
        <f>'Electricity demand (power, aver'!H146*$AC$1*$AC$3*24/$AC$2</f>
        <v>0</v>
      </c>
      <c r="I146" s="73">
        <f>'Electricity demand (power, aver'!I146*$AC$1*$AC$3*24/$AC$2</f>
        <v>0</v>
      </c>
      <c r="J146" s="73">
        <f>'Electricity demand (power, aver'!J146*$AC$1*$AC$3*24/$AC$2</f>
        <v>0</v>
      </c>
      <c r="K146" s="73">
        <f>'Electricity demand (power, aver'!K146*$AC$1*$AC$3*24/$AC$2</f>
        <v>0</v>
      </c>
      <c r="L146" s="73">
        <f>'Electricity demand (power, aver'!L146*$AC$1*$AC$3*24/$AC$2</f>
        <v>0</v>
      </c>
      <c r="M146" s="73">
        <f>'Electricity demand (power, aver'!M146*$AC$1*$AC$3*24/$AC$2</f>
        <v>0</v>
      </c>
      <c r="N146" s="73">
        <f>'Electricity demand (power, aver'!N146*$AC$1*$AC$3*24/$AC$2</f>
        <v>0</v>
      </c>
      <c r="O146" s="73">
        <f>'Electricity demand (power, aver'!O146*$AC$1*$AC$3*24/$AC$2</f>
        <v>0</v>
      </c>
      <c r="P146" s="73">
        <f>'Electricity demand (power, aver'!P146*$AC$1*$AC$3*24/$AC$2</f>
        <v>0</v>
      </c>
      <c r="Q146" s="73">
        <f>'Electricity demand (power, aver'!Q146*$AC$1*$AC$3*24/$AC$2</f>
        <v>0</v>
      </c>
      <c r="R146" s="73">
        <f>'Electricity demand (power, aver'!R146*$AC$1*$AC$3*24/$AC$2</f>
        <v>0</v>
      </c>
      <c r="S146" s="73">
        <f>'Electricity demand (power, aver'!S146*$AC$1*$AC$3*24/$AC$2</f>
        <v>0</v>
      </c>
      <c r="T146" s="73">
        <f>'Electricity demand (power, aver'!T146*$AC$1*$AC$3*24/$AC$2</f>
        <v>0</v>
      </c>
      <c r="U146" s="73">
        <f>'Electricity demand (power, aver'!U146*$AC$1*$AC$3*24/$AC$2</f>
        <v>0</v>
      </c>
      <c r="V146" s="73">
        <f>'Electricity demand (power, aver'!V146*$AC$1*$AC$3*24/$AC$2</f>
        <v>0</v>
      </c>
      <c r="W146" s="73">
        <f>'Electricity demand (power, aver'!W146*$AC$1*$AC$3*24/$AC$2</f>
        <v>0</v>
      </c>
      <c r="X146" s="73">
        <f>'Electricity demand (power, aver'!X146*$AC$1*$AC$3*24/$AC$2</f>
        <v>0</v>
      </c>
      <c r="Y146" s="73">
        <f>'Electricity demand (power, aver'!Y146*$AC$1*$AC$3*24/$AC$2</f>
        <v>0</v>
      </c>
      <c r="Z146" s="73">
        <f>'Electricity demand (power, aver'!Z146*$AC$1*$AC$3*24/$AC$2</f>
        <v>0</v>
      </c>
      <c r="AA146" s="73">
        <f>'Electricity demand (power, aver'!AA146*$AC$1*$AC$3*24/$AC$2</f>
        <v>0</v>
      </c>
      <c r="AB146" s="73">
        <f>'Electricity demand (power, aver'!AB146*$AC$1*$AC$3*24/$AC$2</f>
        <v>0</v>
      </c>
      <c r="AC146" s="73">
        <f>'Electricity demand (power, aver'!AC146*$AC$1*$AC$3*24/$AC$2</f>
        <v>22.57483885</v>
      </c>
      <c r="AD146" s="73">
        <f>'Electricity demand (power, aver'!AD146*$AC$1*$AC$3*24/$AC$2</f>
        <v>103.7512777</v>
      </c>
      <c r="AE146" s="73">
        <f>'Electricity demand (power, aver'!AE146*$AC$1*$AC$3*24/$AC$2</f>
        <v>309.9955396</v>
      </c>
      <c r="AF146" s="73">
        <f>'Electricity demand (power, aver'!AF146*$AC$1*$AC$3*24/$AC$2</f>
        <v>638.361666</v>
      </c>
      <c r="AG146" s="73">
        <f>'Electricity demand (power, aver'!AG146*$AC$1*$AC$3*24/$AC$2</f>
        <v>941.2979582</v>
      </c>
      <c r="AH146" s="73">
        <f>'Electricity demand (power, aver'!AH146*$AC$1*$AC$3*24/$AC$2</f>
        <v>1113.992483</v>
      </c>
      <c r="AI146" s="73">
        <f>'Electricity demand (power, aver'!AI146*$AC$1*$AC$3*24/$AC$2</f>
        <v>1204.618891</v>
      </c>
      <c r="AJ146" s="73">
        <f>'Electricity demand (power, aver'!AJ146*$AC$1*$AC$3*24/$AC$2</f>
        <v>1246.970171</v>
      </c>
      <c r="AK146" s="73">
        <f>'Electricity demand (power, aver'!AK146*$AC$1*$AC$3*24/$AC$2</f>
        <v>1264.756735</v>
      </c>
      <c r="AL146" s="73">
        <f>'Electricity demand (power, aver'!AL146*$AC$1*$AC$3*24/$AC$2</f>
        <v>1275.988276</v>
      </c>
      <c r="AM146" s="73">
        <f>'Electricity demand (power, aver'!AM146*$AC$1*$AC$3*24/$AC$2</f>
        <v>1283.069423</v>
      </c>
      <c r="AN146" s="73">
        <f>'Electricity demand (power, aver'!AN146*$AC$1*$AC$3*24/$AC$2</f>
        <v>1288.232934</v>
      </c>
      <c r="AO146" s="73">
        <f>'Electricity demand (power, aver'!AO146*$AC$1*$AC$3*24/$AC$2</f>
        <v>1293.300696</v>
      </c>
      <c r="AP146" s="73">
        <f>'Electricity demand (power, aver'!AP146*$AC$1*$AC$3*24/$AC$2</f>
        <v>1297.978906</v>
      </c>
      <c r="AQ146" s="73">
        <f>'Electricity demand (power, aver'!AQ146*$AC$1*$AC$3*24/$AC$2</f>
        <v>1302.528316</v>
      </c>
      <c r="AR146" s="73">
        <f>'Electricity demand (power, aver'!AR146*$AC$1*$AC$3*24/$AC$2</f>
        <v>1307.144107</v>
      </c>
      <c r="AS146" s="73">
        <f>'Electricity demand (power, aver'!AS146*$AC$1*$AC$3*24/$AC$2</f>
        <v>1311.717527</v>
      </c>
      <c r="AT146" s="73">
        <f>'Electricity demand (power, aver'!AT146*$AC$1*$AC$3*24/$AC$2</f>
        <v>0</v>
      </c>
      <c r="AU146" s="73">
        <f>'Electricity demand (power, aver'!AU146*$AC$1*$AC$3*24/$AC$2</f>
        <v>0</v>
      </c>
      <c r="AV146" s="73">
        <f>'Electricity demand (power, aver'!AV146*$AC$1*$AC$3*24/$AC$2</f>
        <v>0</v>
      </c>
      <c r="AW146" s="73">
        <f>'Electricity demand (power, aver'!AW146*$AC$1*$AC$3*24/$AC$2</f>
        <v>0</v>
      </c>
      <c r="AX146" s="73">
        <f>'Electricity demand (power, aver'!AX146*$AC$1*$AC$3*24/$AC$2</f>
        <v>0</v>
      </c>
      <c r="AY146" s="73">
        <f>'Electricity demand (power, aver'!AY146*$AC$1*$AC$3*24/$AC$2</f>
        <v>0</v>
      </c>
      <c r="AZ146" s="73">
        <f>'Electricity demand (power, aver'!AZ146*$AC$1*$AC$3*24/$AC$2</f>
        <v>0</v>
      </c>
      <c r="BA146" s="73">
        <f>'Electricity demand (power, aver'!BA146*$AC$1*$AC$3*24/$AC$2</f>
        <v>0</v>
      </c>
      <c r="BB146" s="73">
        <f>'Electricity demand (power, aver'!BB146*$AC$1*$AC$3*24/$AC$2</f>
        <v>0</v>
      </c>
      <c r="BC146" s="73">
        <f>'Electricity demand (power, aver'!BC146*$AC$1*$AC$3*24/$AC$2</f>
        <v>0</v>
      </c>
      <c r="BD146" s="74">
        <f>'Electricity demand (power, aver'!BD146*$AC$1*$AC$3*24/$AC$2</f>
        <v>0</v>
      </c>
      <c r="BE146" s="3"/>
      <c r="BF146" s="3"/>
      <c r="BG146" s="3"/>
      <c r="BH146" s="3"/>
      <c r="BI146" s="3"/>
      <c r="BJ146" s="3"/>
      <c r="BK146" s="3"/>
      <c r="BL146" s="3"/>
      <c r="BM146" s="3"/>
      <c r="BN146" s="3"/>
    </row>
    <row r="147">
      <c r="A147" s="75"/>
      <c r="D147" s="77" t="s">
        <v>55</v>
      </c>
      <c r="E147" s="76" t="s">
        <v>57</v>
      </c>
      <c r="F147" s="73">
        <f>'Electricity demand (power, aver'!F147*$AC$1*$AC$3*24/$AC$2</f>
        <v>0</v>
      </c>
      <c r="G147" s="73">
        <f>'Electricity demand (power, aver'!G147*$AC$1*$AC$3*24/$AC$2</f>
        <v>0</v>
      </c>
      <c r="H147" s="73">
        <f>'Electricity demand (power, aver'!H147*$AC$1*$AC$3*24/$AC$2</f>
        <v>0</v>
      </c>
      <c r="I147" s="73">
        <f>'Electricity demand (power, aver'!I147*$AC$1*$AC$3*24/$AC$2</f>
        <v>0</v>
      </c>
      <c r="J147" s="73">
        <f>'Electricity demand (power, aver'!J147*$AC$1*$AC$3*24/$AC$2</f>
        <v>0</v>
      </c>
      <c r="K147" s="73">
        <f>'Electricity demand (power, aver'!K147*$AC$1*$AC$3*24/$AC$2</f>
        <v>0</v>
      </c>
      <c r="L147" s="73">
        <f>'Electricity demand (power, aver'!L147*$AC$1*$AC$3*24/$AC$2</f>
        <v>0</v>
      </c>
      <c r="M147" s="73">
        <f>'Electricity demand (power, aver'!M147*$AC$1*$AC$3*24/$AC$2</f>
        <v>0</v>
      </c>
      <c r="N147" s="73">
        <f>'Electricity demand (power, aver'!N147*$AC$1*$AC$3*24/$AC$2</f>
        <v>0</v>
      </c>
      <c r="O147" s="73">
        <f>'Electricity demand (power, aver'!O147*$AC$1*$AC$3*24/$AC$2</f>
        <v>0</v>
      </c>
      <c r="P147" s="73">
        <f>'Electricity demand (power, aver'!P147*$AC$1*$AC$3*24/$AC$2</f>
        <v>0</v>
      </c>
      <c r="Q147" s="73">
        <f>'Electricity demand (power, aver'!Q147*$AC$1*$AC$3*24/$AC$2</f>
        <v>0</v>
      </c>
      <c r="R147" s="73">
        <f>'Electricity demand (power, aver'!R147*$AC$1*$AC$3*24/$AC$2</f>
        <v>0</v>
      </c>
      <c r="S147" s="73">
        <f>'Electricity demand (power, aver'!S147*$AC$1*$AC$3*24/$AC$2</f>
        <v>0</v>
      </c>
      <c r="T147" s="73">
        <f>'Electricity demand (power, aver'!T147*$AC$1*$AC$3*24/$AC$2</f>
        <v>0</v>
      </c>
      <c r="U147" s="73">
        <f>'Electricity demand (power, aver'!U147*$AC$1*$AC$3*24/$AC$2</f>
        <v>0</v>
      </c>
      <c r="V147" s="73">
        <f>'Electricity demand (power, aver'!V147*$AC$1*$AC$3*24/$AC$2</f>
        <v>0</v>
      </c>
      <c r="W147" s="73">
        <f>'Electricity demand (power, aver'!W147*$AC$1*$AC$3*24/$AC$2</f>
        <v>0</v>
      </c>
      <c r="X147" s="73">
        <f>'Electricity demand (power, aver'!X147*$AC$1*$AC$3*24/$AC$2</f>
        <v>0</v>
      </c>
      <c r="Y147" s="73">
        <f>'Electricity demand (power, aver'!Y147*$AC$1*$AC$3*24/$AC$2</f>
        <v>0</v>
      </c>
      <c r="Z147" s="73">
        <f>'Electricity demand (power, aver'!Z147*$AC$1*$AC$3*24/$AC$2</f>
        <v>0</v>
      </c>
      <c r="AA147" s="73">
        <f>'Electricity demand (power, aver'!AA147*$AC$1*$AC$3*24/$AC$2</f>
        <v>0</v>
      </c>
      <c r="AB147" s="73">
        <f>'Electricity demand (power, aver'!AB147*$AC$1*$AC$3*24/$AC$2</f>
        <v>0</v>
      </c>
      <c r="AC147" s="73">
        <f>'Electricity demand (power, aver'!AC147*$AC$1*$AC$3*24/$AC$2</f>
        <v>8.188311354</v>
      </c>
      <c r="AD147" s="73">
        <f>'Electricity demand (power, aver'!AD147*$AC$1*$AC$3*24/$AC$2</f>
        <v>23.27052712</v>
      </c>
      <c r="AE147" s="73">
        <f>'Electricity demand (power, aver'!AE147*$AC$1*$AC$3*24/$AC$2</f>
        <v>47.94710505</v>
      </c>
      <c r="AF147" s="73">
        <f>'Electricity demand (power, aver'!AF147*$AC$1*$AC$3*24/$AC$2</f>
        <v>87.36687544</v>
      </c>
      <c r="AG147" s="73">
        <f>'Electricity demand (power, aver'!AG147*$AC$1*$AC$3*24/$AC$2</f>
        <v>146.1344426</v>
      </c>
      <c r="AH147" s="73">
        <f>'Electricity demand (power, aver'!AH147*$AC$1*$AC$3*24/$AC$2</f>
        <v>227.165703</v>
      </c>
      <c r="AI147" s="73">
        <f>'Electricity demand (power, aver'!AI147*$AC$1*$AC$3*24/$AC$2</f>
        <v>339.1092047</v>
      </c>
      <c r="AJ147" s="73">
        <f>'Electricity demand (power, aver'!AJ147*$AC$1*$AC$3*24/$AC$2</f>
        <v>479.571898</v>
      </c>
      <c r="AK147" s="73">
        <f>'Electricity demand (power, aver'!AK147*$AC$1*$AC$3*24/$AC$2</f>
        <v>637.1116392</v>
      </c>
      <c r="AL147" s="73">
        <f>'Electricity demand (power, aver'!AL147*$AC$1*$AC$3*24/$AC$2</f>
        <v>796.6371497</v>
      </c>
      <c r="AM147" s="73">
        <f>'Electricity demand (power, aver'!AM147*$AC$1*$AC$3*24/$AC$2</f>
        <v>939.1308037</v>
      </c>
      <c r="AN147" s="73">
        <f>'Electricity demand (power, aver'!AN147*$AC$1*$AC$3*24/$AC$2</f>
        <v>1053.736945</v>
      </c>
      <c r="AO147" s="73">
        <f>'Electricity demand (power, aver'!AO147*$AC$1*$AC$3*24/$AC$2</f>
        <v>1139.357352</v>
      </c>
      <c r="AP147" s="73">
        <f>'Electricity demand (power, aver'!AP147*$AC$1*$AC$3*24/$AC$2</f>
        <v>1199.610472</v>
      </c>
      <c r="AQ147" s="73">
        <f>'Electricity demand (power, aver'!AQ147*$AC$1*$AC$3*24/$AC$2</f>
        <v>1240.7938</v>
      </c>
      <c r="AR147" s="73">
        <f>'Electricity demand (power, aver'!AR147*$AC$1*$AC$3*24/$AC$2</f>
        <v>1268.844837</v>
      </c>
      <c r="AS147" s="73">
        <f>'Electricity demand (power, aver'!AS147*$AC$1*$AC$3*24/$AC$2</f>
        <v>1288.131246</v>
      </c>
      <c r="AT147" s="73">
        <f>'Electricity demand (power, aver'!AT147*$AC$1*$AC$3*24/$AC$2</f>
        <v>0</v>
      </c>
      <c r="AU147" s="73">
        <f>'Electricity demand (power, aver'!AU147*$AC$1*$AC$3*24/$AC$2</f>
        <v>0</v>
      </c>
      <c r="AV147" s="73">
        <f>'Electricity demand (power, aver'!AV147*$AC$1*$AC$3*24/$AC$2</f>
        <v>0</v>
      </c>
      <c r="AW147" s="73">
        <f>'Electricity demand (power, aver'!AW147*$AC$1*$AC$3*24/$AC$2</f>
        <v>0</v>
      </c>
      <c r="AX147" s="73">
        <f>'Electricity demand (power, aver'!AX147*$AC$1*$AC$3*24/$AC$2</f>
        <v>0</v>
      </c>
      <c r="AY147" s="73">
        <f>'Electricity demand (power, aver'!AY147*$AC$1*$AC$3*24/$AC$2</f>
        <v>0</v>
      </c>
      <c r="AZ147" s="73">
        <f>'Electricity demand (power, aver'!AZ147*$AC$1*$AC$3*24/$AC$2</f>
        <v>0</v>
      </c>
      <c r="BA147" s="73">
        <f>'Electricity demand (power, aver'!BA147*$AC$1*$AC$3*24/$AC$2</f>
        <v>0</v>
      </c>
      <c r="BB147" s="73">
        <f>'Electricity demand (power, aver'!BB147*$AC$1*$AC$3*24/$AC$2</f>
        <v>0</v>
      </c>
      <c r="BC147" s="73">
        <f>'Electricity demand (power, aver'!BC147*$AC$1*$AC$3*24/$AC$2</f>
        <v>0</v>
      </c>
      <c r="BD147" s="74">
        <f>'Electricity demand (power, aver'!BD147*$AC$1*$AC$3*24/$AC$2</f>
        <v>0</v>
      </c>
      <c r="BE147" s="3"/>
      <c r="BF147" s="3"/>
      <c r="BG147" s="3"/>
      <c r="BH147" s="3"/>
      <c r="BI147" s="3"/>
      <c r="BJ147" s="3"/>
      <c r="BK147" s="3"/>
      <c r="BL147" s="3"/>
      <c r="BM147" s="3"/>
      <c r="BN147" s="3"/>
    </row>
    <row r="148">
      <c r="A148" s="75"/>
      <c r="E148" s="76" t="s">
        <v>56</v>
      </c>
      <c r="F148" s="73">
        <f>'Electricity demand (power, aver'!F148*$AC$1*$AC$3*24/$AC$2</f>
        <v>0</v>
      </c>
      <c r="G148" s="73">
        <f>'Electricity demand (power, aver'!G148*$AC$1*$AC$3*24/$AC$2</f>
        <v>0</v>
      </c>
      <c r="H148" s="73">
        <f>'Electricity demand (power, aver'!H148*$AC$1*$AC$3*24/$AC$2</f>
        <v>0</v>
      </c>
      <c r="I148" s="73">
        <f>'Electricity demand (power, aver'!I148*$AC$1*$AC$3*24/$AC$2</f>
        <v>0</v>
      </c>
      <c r="J148" s="73">
        <f>'Electricity demand (power, aver'!J148*$AC$1*$AC$3*24/$AC$2</f>
        <v>0</v>
      </c>
      <c r="K148" s="73">
        <f>'Electricity demand (power, aver'!K148*$AC$1*$AC$3*24/$AC$2</f>
        <v>0</v>
      </c>
      <c r="L148" s="73">
        <f>'Electricity demand (power, aver'!L148*$AC$1*$AC$3*24/$AC$2</f>
        <v>0</v>
      </c>
      <c r="M148" s="73">
        <f>'Electricity demand (power, aver'!M148*$AC$1*$AC$3*24/$AC$2</f>
        <v>0</v>
      </c>
      <c r="N148" s="73">
        <f>'Electricity demand (power, aver'!N148*$AC$1*$AC$3*24/$AC$2</f>
        <v>0</v>
      </c>
      <c r="O148" s="73">
        <f>'Electricity demand (power, aver'!O148*$AC$1*$AC$3*24/$AC$2</f>
        <v>0</v>
      </c>
      <c r="P148" s="73">
        <f>'Electricity demand (power, aver'!P148*$AC$1*$AC$3*24/$AC$2</f>
        <v>0</v>
      </c>
      <c r="Q148" s="73">
        <f>'Electricity demand (power, aver'!Q148*$AC$1*$AC$3*24/$AC$2</f>
        <v>0</v>
      </c>
      <c r="R148" s="73">
        <f>'Electricity demand (power, aver'!R148*$AC$1*$AC$3*24/$AC$2</f>
        <v>0</v>
      </c>
      <c r="S148" s="73">
        <f>'Electricity demand (power, aver'!S148*$AC$1*$AC$3*24/$AC$2</f>
        <v>0</v>
      </c>
      <c r="T148" s="73">
        <f>'Electricity demand (power, aver'!T148*$AC$1*$AC$3*24/$AC$2</f>
        <v>0</v>
      </c>
      <c r="U148" s="73">
        <f>'Electricity demand (power, aver'!U148*$AC$1*$AC$3*24/$AC$2</f>
        <v>0</v>
      </c>
      <c r="V148" s="73">
        <f>'Electricity demand (power, aver'!V148*$AC$1*$AC$3*24/$AC$2</f>
        <v>0</v>
      </c>
      <c r="W148" s="73">
        <f>'Electricity demand (power, aver'!W148*$AC$1*$AC$3*24/$AC$2</f>
        <v>0</v>
      </c>
      <c r="X148" s="73">
        <f>'Electricity demand (power, aver'!X148*$AC$1*$AC$3*24/$AC$2</f>
        <v>0</v>
      </c>
      <c r="Y148" s="73">
        <f>'Electricity demand (power, aver'!Y148*$AC$1*$AC$3*24/$AC$2</f>
        <v>0</v>
      </c>
      <c r="Z148" s="73">
        <f>'Electricity demand (power, aver'!Z148*$AC$1*$AC$3*24/$AC$2</f>
        <v>0</v>
      </c>
      <c r="AA148" s="73">
        <f>'Electricity demand (power, aver'!AA148*$AC$1*$AC$3*24/$AC$2</f>
        <v>0</v>
      </c>
      <c r="AB148" s="73">
        <f>'Electricity demand (power, aver'!AB148*$AC$1*$AC$3*24/$AC$2</f>
        <v>0</v>
      </c>
      <c r="AC148" s="73">
        <f>'Electricity demand (power, aver'!AC148*$AC$1*$AC$3*24/$AC$2</f>
        <v>21.59086415</v>
      </c>
      <c r="AD148" s="73">
        <f>'Electricity demand (power, aver'!AD148*$AC$1*$AC$3*24/$AC$2</f>
        <v>66.02951874</v>
      </c>
      <c r="AE148" s="73">
        <f>'Electricity demand (power, aver'!AE148*$AC$1*$AC$3*24/$AC$2</f>
        <v>143.4100725</v>
      </c>
      <c r="AF148" s="73">
        <f>'Electricity demand (power, aver'!AF148*$AC$1*$AC$3*24/$AC$2</f>
        <v>266.5930873</v>
      </c>
      <c r="AG148" s="73">
        <f>'Electricity demand (power, aver'!AG148*$AC$1*$AC$3*24/$AC$2</f>
        <v>434.4005777</v>
      </c>
      <c r="AH148" s="73">
        <f>'Electricity demand (power, aver'!AH148*$AC$1*$AC$3*24/$AC$2</f>
        <v>622.6258758</v>
      </c>
      <c r="AI148" s="73">
        <f>'Electricity demand (power, aver'!AI148*$AC$1*$AC$3*24/$AC$2</f>
        <v>814.1103569</v>
      </c>
      <c r="AJ148" s="73">
        <f>'Electricity demand (power, aver'!AJ148*$AC$1*$AC$3*24/$AC$2</f>
        <v>976.2203638</v>
      </c>
      <c r="AK148" s="73">
        <f>'Electricity demand (power, aver'!AK148*$AC$1*$AC$3*24/$AC$2</f>
        <v>1093.473349</v>
      </c>
      <c r="AL148" s="73">
        <f>'Electricity demand (power, aver'!AL148*$AC$1*$AC$3*24/$AC$2</f>
        <v>1173.375758</v>
      </c>
      <c r="AM148" s="73">
        <f>'Electricity demand (power, aver'!AM148*$AC$1*$AC$3*24/$AC$2</f>
        <v>1223.693602</v>
      </c>
      <c r="AN148" s="73">
        <f>'Electricity demand (power, aver'!AN148*$AC$1*$AC$3*24/$AC$2</f>
        <v>1254.577705</v>
      </c>
      <c r="AO148" s="73">
        <f>'Electricity demand (power, aver'!AO148*$AC$1*$AC$3*24/$AC$2</f>
        <v>1274.441614</v>
      </c>
      <c r="AP148" s="73">
        <f>'Electricity demand (power, aver'!AP148*$AC$1*$AC$3*24/$AC$2</f>
        <v>1287.484821</v>
      </c>
      <c r="AQ148" s="73">
        <f>'Electricity demand (power, aver'!AQ148*$AC$1*$AC$3*24/$AC$2</f>
        <v>1296.712578</v>
      </c>
      <c r="AR148" s="73">
        <f>'Electricity demand (power, aver'!AR148*$AC$1*$AC$3*24/$AC$2</f>
        <v>1303.928516</v>
      </c>
      <c r="AS148" s="73">
        <f>'Electricity demand (power, aver'!AS148*$AC$1*$AC$3*24/$AC$2</f>
        <v>1309.942189</v>
      </c>
      <c r="AT148" s="73">
        <f>'Electricity demand (power, aver'!AT148*$AC$1*$AC$3*24/$AC$2</f>
        <v>0</v>
      </c>
      <c r="AU148" s="73">
        <f>'Electricity demand (power, aver'!AU148*$AC$1*$AC$3*24/$AC$2</f>
        <v>0</v>
      </c>
      <c r="AV148" s="73">
        <f>'Electricity demand (power, aver'!AV148*$AC$1*$AC$3*24/$AC$2</f>
        <v>0</v>
      </c>
      <c r="AW148" s="73">
        <f>'Electricity demand (power, aver'!AW148*$AC$1*$AC$3*24/$AC$2</f>
        <v>0</v>
      </c>
      <c r="AX148" s="73">
        <f>'Electricity demand (power, aver'!AX148*$AC$1*$AC$3*24/$AC$2</f>
        <v>0</v>
      </c>
      <c r="AY148" s="73">
        <f>'Electricity demand (power, aver'!AY148*$AC$1*$AC$3*24/$AC$2</f>
        <v>0</v>
      </c>
      <c r="AZ148" s="73">
        <f>'Electricity demand (power, aver'!AZ148*$AC$1*$AC$3*24/$AC$2</f>
        <v>0</v>
      </c>
      <c r="BA148" s="73">
        <f>'Electricity demand (power, aver'!BA148*$AC$1*$AC$3*24/$AC$2</f>
        <v>0</v>
      </c>
      <c r="BB148" s="73">
        <f>'Electricity demand (power, aver'!BB148*$AC$1*$AC$3*24/$AC$2</f>
        <v>0</v>
      </c>
      <c r="BC148" s="73">
        <f>'Electricity demand (power, aver'!BC148*$AC$1*$AC$3*24/$AC$2</f>
        <v>0</v>
      </c>
      <c r="BD148" s="74">
        <f>'Electricity demand (power, aver'!BD148*$AC$1*$AC$3*24/$AC$2</f>
        <v>0</v>
      </c>
      <c r="BE148" s="3"/>
      <c r="BF148" s="3"/>
      <c r="BG148" s="3"/>
      <c r="BH148" s="3"/>
      <c r="BI148" s="3"/>
      <c r="BJ148" s="3"/>
      <c r="BK148" s="3"/>
      <c r="BL148" s="3"/>
      <c r="BM148" s="3"/>
      <c r="BN148" s="3"/>
    </row>
    <row r="149">
      <c r="A149" s="75"/>
      <c r="E149" s="76" t="s">
        <v>55</v>
      </c>
      <c r="F149" s="73">
        <f>'Electricity demand (power, aver'!F149*$AC$1*$AC$3*24/$AC$2</f>
        <v>0</v>
      </c>
      <c r="G149" s="73">
        <f>'Electricity demand (power, aver'!G149*$AC$1*$AC$3*24/$AC$2</f>
        <v>0</v>
      </c>
      <c r="H149" s="73">
        <f>'Electricity demand (power, aver'!H149*$AC$1*$AC$3*24/$AC$2</f>
        <v>0</v>
      </c>
      <c r="I149" s="73">
        <f>'Electricity demand (power, aver'!I149*$AC$1*$AC$3*24/$AC$2</f>
        <v>0</v>
      </c>
      <c r="J149" s="73">
        <f>'Electricity demand (power, aver'!J149*$AC$1*$AC$3*24/$AC$2</f>
        <v>0</v>
      </c>
      <c r="K149" s="73">
        <f>'Electricity demand (power, aver'!K149*$AC$1*$AC$3*24/$AC$2</f>
        <v>0</v>
      </c>
      <c r="L149" s="73">
        <f>'Electricity demand (power, aver'!L149*$AC$1*$AC$3*24/$AC$2</f>
        <v>0</v>
      </c>
      <c r="M149" s="73">
        <f>'Electricity demand (power, aver'!M149*$AC$1*$AC$3*24/$AC$2</f>
        <v>0</v>
      </c>
      <c r="N149" s="73">
        <f>'Electricity demand (power, aver'!N149*$AC$1*$AC$3*24/$AC$2</f>
        <v>0</v>
      </c>
      <c r="O149" s="73">
        <f>'Electricity demand (power, aver'!O149*$AC$1*$AC$3*24/$AC$2</f>
        <v>0</v>
      </c>
      <c r="P149" s="73">
        <f>'Electricity demand (power, aver'!P149*$AC$1*$AC$3*24/$AC$2</f>
        <v>0</v>
      </c>
      <c r="Q149" s="73">
        <f>'Electricity demand (power, aver'!Q149*$AC$1*$AC$3*24/$AC$2</f>
        <v>0</v>
      </c>
      <c r="R149" s="73">
        <f>'Electricity demand (power, aver'!R149*$AC$1*$AC$3*24/$AC$2</f>
        <v>0</v>
      </c>
      <c r="S149" s="73">
        <f>'Electricity demand (power, aver'!S149*$AC$1*$AC$3*24/$AC$2</f>
        <v>0</v>
      </c>
      <c r="T149" s="73">
        <f>'Electricity demand (power, aver'!T149*$AC$1*$AC$3*24/$AC$2</f>
        <v>0</v>
      </c>
      <c r="U149" s="73">
        <f>'Electricity demand (power, aver'!U149*$AC$1*$AC$3*24/$AC$2</f>
        <v>0</v>
      </c>
      <c r="V149" s="73">
        <f>'Electricity demand (power, aver'!V149*$AC$1*$AC$3*24/$AC$2</f>
        <v>0</v>
      </c>
      <c r="W149" s="73">
        <f>'Electricity demand (power, aver'!W149*$AC$1*$AC$3*24/$AC$2</f>
        <v>0</v>
      </c>
      <c r="X149" s="73">
        <f>'Electricity demand (power, aver'!X149*$AC$1*$AC$3*24/$AC$2</f>
        <v>0</v>
      </c>
      <c r="Y149" s="73">
        <f>'Electricity demand (power, aver'!Y149*$AC$1*$AC$3*24/$AC$2</f>
        <v>0</v>
      </c>
      <c r="Z149" s="73">
        <f>'Electricity demand (power, aver'!Z149*$AC$1*$AC$3*24/$AC$2</f>
        <v>0</v>
      </c>
      <c r="AA149" s="73">
        <f>'Electricity demand (power, aver'!AA149*$AC$1*$AC$3*24/$AC$2</f>
        <v>0</v>
      </c>
      <c r="AB149" s="73">
        <f>'Electricity demand (power, aver'!AB149*$AC$1*$AC$3*24/$AC$2</f>
        <v>0</v>
      </c>
      <c r="AC149" s="73">
        <f>'Electricity demand (power, aver'!AC149*$AC$1*$AC$3*24/$AC$2</f>
        <v>64.57840133</v>
      </c>
      <c r="AD149" s="73">
        <f>'Electricity demand (power, aver'!AD149*$AC$1*$AC$3*24/$AC$2</f>
        <v>229.4727241</v>
      </c>
      <c r="AE149" s="73">
        <f>'Electricity demand (power, aver'!AE149*$AC$1*$AC$3*24/$AC$2</f>
        <v>505.495227</v>
      </c>
      <c r="AF149" s="73">
        <f>'Electricity demand (power, aver'!AF149*$AC$1*$AC$3*24/$AC$2</f>
        <v>818.8100034</v>
      </c>
      <c r="AG149" s="73">
        <f>'Electricity demand (power, aver'!AG149*$AC$1*$AC$3*24/$AC$2</f>
        <v>1052.030556</v>
      </c>
      <c r="AH149" s="73">
        <f>'Electricity demand (power, aver'!AH149*$AC$1*$AC$3*24/$AC$2</f>
        <v>1166.83407</v>
      </c>
      <c r="AI149" s="73">
        <f>'Electricity demand (power, aver'!AI149*$AC$1*$AC$3*24/$AC$2</f>
        <v>1227.367349</v>
      </c>
      <c r="AJ149" s="73">
        <f>'Electricity demand (power, aver'!AJ149*$AC$1*$AC$3*24/$AC$2</f>
        <v>1256.296098</v>
      </c>
      <c r="AK149" s="73">
        <f>'Electricity demand (power, aver'!AK149*$AC$1*$AC$3*24/$AC$2</f>
        <v>1268.494022</v>
      </c>
      <c r="AL149" s="73">
        <f>'Electricity demand (power, aver'!AL149*$AC$1*$AC$3*24/$AC$2</f>
        <v>1277.47617</v>
      </c>
      <c r="AM149" s="73">
        <f>'Electricity demand (power, aver'!AM149*$AC$1*$AC$3*24/$AC$2</f>
        <v>1283.659357</v>
      </c>
      <c r="AN149" s="73">
        <f>'Electricity demand (power, aver'!AN149*$AC$1*$AC$3*24/$AC$2</f>
        <v>1288.466338</v>
      </c>
      <c r="AO149" s="73">
        <f>'Electricity demand (power, aver'!AO149*$AC$1*$AC$3*24/$AC$2</f>
        <v>1293.392984</v>
      </c>
      <c r="AP149" s="73">
        <f>'Electricity demand (power, aver'!AP149*$AC$1*$AC$3*24/$AC$2</f>
        <v>1298.015368</v>
      </c>
      <c r="AQ149" s="73">
        <f>'Electricity demand (power, aver'!AQ149*$AC$1*$AC$3*24/$AC$2</f>
        <v>1302.542714</v>
      </c>
      <c r="AR149" s="73">
        <f>'Electricity demand (power, aver'!AR149*$AC$1*$AC$3*24/$AC$2</f>
        <v>1307.14979</v>
      </c>
      <c r="AS149" s="73">
        <f>'Electricity demand (power, aver'!AS149*$AC$1*$AC$3*24/$AC$2</f>
        <v>1311.71977</v>
      </c>
      <c r="AT149" s="73">
        <f>'Electricity demand (power, aver'!AT149*$AC$1*$AC$3*24/$AC$2</f>
        <v>0</v>
      </c>
      <c r="AU149" s="73">
        <f>'Electricity demand (power, aver'!AU149*$AC$1*$AC$3*24/$AC$2</f>
        <v>0</v>
      </c>
      <c r="AV149" s="73">
        <f>'Electricity demand (power, aver'!AV149*$AC$1*$AC$3*24/$AC$2</f>
        <v>0</v>
      </c>
      <c r="AW149" s="73">
        <f>'Electricity demand (power, aver'!AW149*$AC$1*$AC$3*24/$AC$2</f>
        <v>0</v>
      </c>
      <c r="AX149" s="73">
        <f>'Electricity demand (power, aver'!AX149*$AC$1*$AC$3*24/$AC$2</f>
        <v>0</v>
      </c>
      <c r="AY149" s="73">
        <f>'Electricity demand (power, aver'!AY149*$AC$1*$AC$3*24/$AC$2</f>
        <v>0</v>
      </c>
      <c r="AZ149" s="73">
        <f>'Electricity demand (power, aver'!AZ149*$AC$1*$AC$3*24/$AC$2</f>
        <v>0</v>
      </c>
      <c r="BA149" s="73">
        <f>'Electricity demand (power, aver'!BA149*$AC$1*$AC$3*24/$AC$2</f>
        <v>0</v>
      </c>
      <c r="BB149" s="73">
        <f>'Electricity demand (power, aver'!BB149*$AC$1*$AC$3*24/$AC$2</f>
        <v>0</v>
      </c>
      <c r="BC149" s="73">
        <f>'Electricity demand (power, aver'!BC149*$AC$1*$AC$3*24/$AC$2</f>
        <v>0</v>
      </c>
      <c r="BD149" s="74">
        <f>'Electricity demand (power, aver'!BD149*$AC$1*$AC$3*24/$AC$2</f>
        <v>0</v>
      </c>
      <c r="BE149" s="3"/>
      <c r="BF149" s="3"/>
      <c r="BG149" s="3"/>
      <c r="BH149" s="3"/>
      <c r="BI149" s="3"/>
      <c r="BJ149" s="3"/>
      <c r="BK149" s="3"/>
      <c r="BL149" s="3"/>
      <c r="BM149" s="3"/>
      <c r="BN149" s="3"/>
    </row>
    <row r="150">
      <c r="A150" s="75"/>
      <c r="C150" s="77" t="s">
        <v>56</v>
      </c>
      <c r="D150" s="71" t="s">
        <v>57</v>
      </c>
      <c r="E150" s="76" t="s">
        <v>57</v>
      </c>
      <c r="F150" s="73">
        <f>'Electricity demand (power, aver'!F150*$AC$1*$AC$3*24/$AC$2</f>
        <v>0</v>
      </c>
      <c r="G150" s="73">
        <f>'Electricity demand (power, aver'!G150*$AC$1*$AC$3*24/$AC$2</f>
        <v>0</v>
      </c>
      <c r="H150" s="73">
        <f>'Electricity demand (power, aver'!H150*$AC$1*$AC$3*24/$AC$2</f>
        <v>0</v>
      </c>
      <c r="I150" s="73">
        <f>'Electricity demand (power, aver'!I150*$AC$1*$AC$3*24/$AC$2</f>
        <v>0</v>
      </c>
      <c r="J150" s="73">
        <f>'Electricity demand (power, aver'!J150*$AC$1*$AC$3*24/$AC$2</f>
        <v>0</v>
      </c>
      <c r="K150" s="73">
        <f>'Electricity demand (power, aver'!K150*$AC$1*$AC$3*24/$AC$2</f>
        <v>0</v>
      </c>
      <c r="L150" s="73">
        <f>'Electricity demand (power, aver'!L150*$AC$1*$AC$3*24/$AC$2</f>
        <v>0</v>
      </c>
      <c r="M150" s="73">
        <f>'Electricity demand (power, aver'!M150*$AC$1*$AC$3*24/$AC$2</f>
        <v>0</v>
      </c>
      <c r="N150" s="73">
        <f>'Electricity demand (power, aver'!N150*$AC$1*$AC$3*24/$AC$2</f>
        <v>0</v>
      </c>
      <c r="O150" s="73">
        <f>'Electricity demand (power, aver'!O150*$AC$1*$AC$3*24/$AC$2</f>
        <v>0</v>
      </c>
      <c r="P150" s="73">
        <f>'Electricity demand (power, aver'!P150*$AC$1*$AC$3*24/$AC$2</f>
        <v>0</v>
      </c>
      <c r="Q150" s="73">
        <f>'Electricity demand (power, aver'!Q150*$AC$1*$AC$3*24/$AC$2</f>
        <v>0</v>
      </c>
      <c r="R150" s="73">
        <f>'Electricity demand (power, aver'!R150*$AC$1*$AC$3*24/$AC$2</f>
        <v>0</v>
      </c>
      <c r="S150" s="73">
        <f>'Electricity demand (power, aver'!S150*$AC$1*$AC$3*24/$AC$2</f>
        <v>0</v>
      </c>
      <c r="T150" s="73">
        <f>'Electricity demand (power, aver'!T150*$AC$1*$AC$3*24/$AC$2</f>
        <v>0</v>
      </c>
      <c r="U150" s="73">
        <f>'Electricity demand (power, aver'!U150*$AC$1*$AC$3*24/$AC$2</f>
        <v>0</v>
      </c>
      <c r="V150" s="73">
        <f>'Electricity demand (power, aver'!V150*$AC$1*$AC$3*24/$AC$2</f>
        <v>0</v>
      </c>
      <c r="W150" s="73">
        <f>'Electricity demand (power, aver'!W150*$AC$1*$AC$3*24/$AC$2</f>
        <v>0</v>
      </c>
      <c r="X150" s="73">
        <f>'Electricity demand (power, aver'!X150*$AC$1*$AC$3*24/$AC$2</f>
        <v>0</v>
      </c>
      <c r="Y150" s="73">
        <f>'Electricity demand (power, aver'!Y150*$AC$1*$AC$3*24/$AC$2</f>
        <v>0</v>
      </c>
      <c r="Z150" s="73">
        <f>'Electricity demand (power, aver'!Z150*$AC$1*$AC$3*24/$AC$2</f>
        <v>0</v>
      </c>
      <c r="AA150" s="73">
        <f>'Electricity demand (power, aver'!AA150*$AC$1*$AC$3*24/$AC$2</f>
        <v>0</v>
      </c>
      <c r="AB150" s="73">
        <f>'Electricity demand (power, aver'!AB150*$AC$1*$AC$3*24/$AC$2</f>
        <v>0</v>
      </c>
      <c r="AC150" s="73">
        <f>'Electricity demand (power, aver'!AC150*$AC$1*$AC$3*24/$AC$2</f>
        <v>0.5779148053</v>
      </c>
      <c r="AD150" s="73">
        <f>'Electricity demand (power, aver'!AD150*$AC$1*$AC$3*24/$AC$2</f>
        <v>2.370414066</v>
      </c>
      <c r="AE150" s="73">
        <f>'Electricity demand (power, aver'!AE150*$AC$1*$AC$3*24/$AC$2</f>
        <v>8.383288542</v>
      </c>
      <c r="AF150" s="73">
        <f>'Electricity demand (power, aver'!AF150*$AC$1*$AC$3*24/$AC$2</f>
        <v>27.51478635</v>
      </c>
      <c r="AG150" s="73">
        <f>'Electricity demand (power, aver'!AG150*$AC$1*$AC$3*24/$AC$2</f>
        <v>75.72639519</v>
      </c>
      <c r="AH150" s="73">
        <f>'Electricity demand (power, aver'!AH150*$AC$1*$AC$3*24/$AC$2</f>
        <v>164.1912859</v>
      </c>
      <c r="AI150" s="73">
        <f>'Electricity demand (power, aver'!AI150*$AC$1*$AC$3*24/$AC$2</f>
        <v>293.7138767</v>
      </c>
      <c r="AJ150" s="73">
        <f>'Electricity demand (power, aver'!AJ150*$AC$1*$AC$3*24/$AC$2</f>
        <v>452.3274412</v>
      </c>
      <c r="AK150" s="73">
        <f>'Electricity demand (power, aver'!AK150*$AC$1*$AC$3*24/$AC$2</f>
        <v>623.6172167</v>
      </c>
      <c r="AL150" s="73">
        <f>'Electricity demand (power, aver'!AL150*$AC$1*$AC$3*24/$AC$2</f>
        <v>791.9719798</v>
      </c>
      <c r="AM150" s="73">
        <f>'Electricity demand (power, aver'!AM150*$AC$1*$AC$3*24/$AC$2</f>
        <v>939.6275976</v>
      </c>
      <c r="AN150" s="73">
        <f>'Electricity demand (power, aver'!AN150*$AC$1*$AC$3*24/$AC$2</f>
        <v>1057.060309</v>
      </c>
      <c r="AO150" s="73">
        <f>'Electricity demand (power, aver'!AO150*$AC$1*$AC$3*24/$AC$2</f>
        <v>1144.173327</v>
      </c>
      <c r="AP150" s="73">
        <f>'Electricity demand (power, aver'!AP150*$AC$1*$AC$3*24/$AC$2</f>
        <v>1205.206093</v>
      </c>
      <c r="AQ150" s="73">
        <f>'Electricity demand (power, aver'!AQ150*$AC$1*$AC$3*24/$AC$2</f>
        <v>1246.802732</v>
      </c>
      <c r="AR150" s="73">
        <f>'Electricity demand (power, aver'!AR150*$AC$1*$AC$3*24/$AC$2</f>
        <v>1275.081727</v>
      </c>
      <c r="AS150" s="73">
        <f>'Electricity demand (power, aver'!AS150*$AC$1*$AC$3*24/$AC$2</f>
        <v>1294.501004</v>
      </c>
      <c r="AT150" s="73">
        <f>'Electricity demand (power, aver'!AT150*$AC$1*$AC$3*24/$AC$2</f>
        <v>0</v>
      </c>
      <c r="AU150" s="73">
        <f>'Electricity demand (power, aver'!AU150*$AC$1*$AC$3*24/$AC$2</f>
        <v>0</v>
      </c>
      <c r="AV150" s="73">
        <f>'Electricity demand (power, aver'!AV150*$AC$1*$AC$3*24/$AC$2</f>
        <v>0</v>
      </c>
      <c r="AW150" s="73">
        <f>'Electricity demand (power, aver'!AW150*$AC$1*$AC$3*24/$AC$2</f>
        <v>0</v>
      </c>
      <c r="AX150" s="73">
        <f>'Electricity demand (power, aver'!AX150*$AC$1*$AC$3*24/$AC$2</f>
        <v>0</v>
      </c>
      <c r="AY150" s="73">
        <f>'Electricity demand (power, aver'!AY150*$AC$1*$AC$3*24/$AC$2</f>
        <v>0</v>
      </c>
      <c r="AZ150" s="73">
        <f>'Electricity demand (power, aver'!AZ150*$AC$1*$AC$3*24/$AC$2</f>
        <v>0</v>
      </c>
      <c r="BA150" s="73">
        <f>'Electricity demand (power, aver'!BA150*$AC$1*$AC$3*24/$AC$2</f>
        <v>0</v>
      </c>
      <c r="BB150" s="73">
        <f>'Electricity demand (power, aver'!BB150*$AC$1*$AC$3*24/$AC$2</f>
        <v>0</v>
      </c>
      <c r="BC150" s="73">
        <f>'Electricity demand (power, aver'!BC150*$AC$1*$AC$3*24/$AC$2</f>
        <v>0</v>
      </c>
      <c r="BD150" s="74">
        <f>'Electricity demand (power, aver'!BD150*$AC$1*$AC$3*24/$AC$2</f>
        <v>0</v>
      </c>
      <c r="BE150" s="3"/>
      <c r="BF150" s="3"/>
      <c r="BG150" s="3"/>
      <c r="BH150" s="3"/>
      <c r="BI150" s="3"/>
      <c r="BJ150" s="3"/>
      <c r="BK150" s="3"/>
      <c r="BL150" s="3"/>
      <c r="BM150" s="3"/>
      <c r="BN150" s="3"/>
    </row>
    <row r="151">
      <c r="A151" s="75"/>
      <c r="E151" s="76" t="s">
        <v>56</v>
      </c>
      <c r="F151" s="73">
        <f>'Electricity demand (power, aver'!F151*$AC$1*$AC$3*24/$AC$2</f>
        <v>0</v>
      </c>
      <c r="G151" s="73">
        <f>'Electricity demand (power, aver'!G151*$AC$1*$AC$3*24/$AC$2</f>
        <v>0</v>
      </c>
      <c r="H151" s="73">
        <f>'Electricity demand (power, aver'!H151*$AC$1*$AC$3*24/$AC$2</f>
        <v>0</v>
      </c>
      <c r="I151" s="73">
        <f>'Electricity demand (power, aver'!I151*$AC$1*$AC$3*24/$AC$2</f>
        <v>0</v>
      </c>
      <c r="J151" s="73">
        <f>'Electricity demand (power, aver'!J151*$AC$1*$AC$3*24/$AC$2</f>
        <v>0</v>
      </c>
      <c r="K151" s="73">
        <f>'Electricity demand (power, aver'!K151*$AC$1*$AC$3*24/$AC$2</f>
        <v>0</v>
      </c>
      <c r="L151" s="73">
        <f>'Electricity demand (power, aver'!L151*$AC$1*$AC$3*24/$AC$2</f>
        <v>0</v>
      </c>
      <c r="M151" s="73">
        <f>'Electricity demand (power, aver'!M151*$AC$1*$AC$3*24/$AC$2</f>
        <v>0</v>
      </c>
      <c r="N151" s="73">
        <f>'Electricity demand (power, aver'!N151*$AC$1*$AC$3*24/$AC$2</f>
        <v>0</v>
      </c>
      <c r="O151" s="73">
        <f>'Electricity demand (power, aver'!O151*$AC$1*$AC$3*24/$AC$2</f>
        <v>0</v>
      </c>
      <c r="P151" s="73">
        <f>'Electricity demand (power, aver'!P151*$AC$1*$AC$3*24/$AC$2</f>
        <v>0</v>
      </c>
      <c r="Q151" s="73">
        <f>'Electricity demand (power, aver'!Q151*$AC$1*$AC$3*24/$AC$2</f>
        <v>0</v>
      </c>
      <c r="R151" s="73">
        <f>'Electricity demand (power, aver'!R151*$AC$1*$AC$3*24/$AC$2</f>
        <v>0</v>
      </c>
      <c r="S151" s="73">
        <f>'Electricity demand (power, aver'!S151*$AC$1*$AC$3*24/$AC$2</f>
        <v>0</v>
      </c>
      <c r="T151" s="73">
        <f>'Electricity demand (power, aver'!T151*$AC$1*$AC$3*24/$AC$2</f>
        <v>0</v>
      </c>
      <c r="U151" s="73">
        <f>'Electricity demand (power, aver'!U151*$AC$1*$AC$3*24/$AC$2</f>
        <v>0</v>
      </c>
      <c r="V151" s="73">
        <f>'Electricity demand (power, aver'!V151*$AC$1*$AC$3*24/$AC$2</f>
        <v>0</v>
      </c>
      <c r="W151" s="73">
        <f>'Electricity demand (power, aver'!W151*$AC$1*$AC$3*24/$AC$2</f>
        <v>0</v>
      </c>
      <c r="X151" s="73">
        <f>'Electricity demand (power, aver'!X151*$AC$1*$AC$3*24/$AC$2</f>
        <v>0</v>
      </c>
      <c r="Y151" s="73">
        <f>'Electricity demand (power, aver'!Y151*$AC$1*$AC$3*24/$AC$2</f>
        <v>0</v>
      </c>
      <c r="Z151" s="73">
        <f>'Electricity demand (power, aver'!Z151*$AC$1*$AC$3*24/$AC$2</f>
        <v>0</v>
      </c>
      <c r="AA151" s="73">
        <f>'Electricity demand (power, aver'!AA151*$AC$1*$AC$3*24/$AC$2</f>
        <v>0</v>
      </c>
      <c r="AB151" s="73">
        <f>'Electricity demand (power, aver'!AB151*$AC$1*$AC$3*24/$AC$2</f>
        <v>0</v>
      </c>
      <c r="AC151" s="73">
        <f>'Electricity demand (power, aver'!AC151*$AC$1*$AC$3*24/$AC$2</f>
        <v>1.523840449</v>
      </c>
      <c r="AD151" s="73">
        <f>'Electricity demand (power, aver'!AD151*$AC$1*$AC$3*24/$AC$2</f>
        <v>6.725988593</v>
      </c>
      <c r="AE151" s="73">
        <f>'Electricity demand (power, aver'!AE151*$AC$1*$AC$3*24/$AC$2</f>
        <v>25.07446521</v>
      </c>
      <c r="AF151" s="73">
        <f>'Electricity demand (power, aver'!AF151*$AC$1*$AC$3*24/$AC$2</f>
        <v>83.95918706</v>
      </c>
      <c r="AG151" s="73">
        <f>'Electricity demand (power, aver'!AG151*$AC$1*$AC$3*24/$AC$2</f>
        <v>225.1049734</v>
      </c>
      <c r="AH151" s="73">
        <f>'Electricity demand (power, aver'!AH151*$AC$1*$AC$3*24/$AC$2</f>
        <v>450.0227886</v>
      </c>
      <c r="AI151" s="73">
        <f>'Electricity demand (power, aver'!AI151*$AC$1*$AC$3*24/$AC$2</f>
        <v>705.1283351</v>
      </c>
      <c r="AJ151" s="73">
        <f>'Electricity demand (power, aver'!AJ151*$AC$1*$AC$3*24/$AC$2</f>
        <v>920.7613314</v>
      </c>
      <c r="AK151" s="73">
        <f>'Electricity demand (power, aver'!AK151*$AC$1*$AC$3*24/$AC$2</f>
        <v>1070.312901</v>
      </c>
      <c r="AL151" s="73">
        <f>'Electricity demand (power, aver'!AL151*$AC$1*$AC$3*24/$AC$2</f>
        <v>1166.504378</v>
      </c>
      <c r="AM151" s="73">
        <f>'Electricity demand (power, aver'!AM151*$AC$1*$AC$3*24/$AC$2</f>
        <v>1224.340928</v>
      </c>
      <c r="AN151" s="73">
        <f>'Electricity demand (power, aver'!AN151*$AC$1*$AC$3*24/$AC$2</f>
        <v>1258.534497</v>
      </c>
      <c r="AO151" s="73">
        <f>'Electricity demand (power, aver'!AO151*$AC$1*$AC$3*24/$AC$2</f>
        <v>1279.828581</v>
      </c>
      <c r="AP151" s="73">
        <f>'Electricity demand (power, aver'!AP151*$AC$1*$AC$3*24/$AC$2</f>
        <v>1293.490335</v>
      </c>
      <c r="AQ151" s="73">
        <f>'Electricity demand (power, aver'!AQ151*$AC$1*$AC$3*24/$AC$2</f>
        <v>1302.992314</v>
      </c>
      <c r="AR151" s="73">
        <f>'Electricity demand (power, aver'!AR151*$AC$1*$AC$3*24/$AC$2</f>
        <v>1310.337856</v>
      </c>
      <c r="AS151" s="73">
        <f>'Electricity demand (power, aver'!AS151*$AC$1*$AC$3*24/$AC$2</f>
        <v>1316.419802</v>
      </c>
      <c r="AT151" s="73">
        <f>'Electricity demand (power, aver'!AT151*$AC$1*$AC$3*24/$AC$2</f>
        <v>0</v>
      </c>
      <c r="AU151" s="73">
        <f>'Electricity demand (power, aver'!AU151*$AC$1*$AC$3*24/$AC$2</f>
        <v>0</v>
      </c>
      <c r="AV151" s="73">
        <f>'Electricity demand (power, aver'!AV151*$AC$1*$AC$3*24/$AC$2</f>
        <v>0</v>
      </c>
      <c r="AW151" s="73">
        <f>'Electricity demand (power, aver'!AW151*$AC$1*$AC$3*24/$AC$2</f>
        <v>0</v>
      </c>
      <c r="AX151" s="73">
        <f>'Electricity demand (power, aver'!AX151*$AC$1*$AC$3*24/$AC$2</f>
        <v>0</v>
      </c>
      <c r="AY151" s="73">
        <f>'Electricity demand (power, aver'!AY151*$AC$1*$AC$3*24/$AC$2</f>
        <v>0</v>
      </c>
      <c r="AZ151" s="73">
        <f>'Electricity demand (power, aver'!AZ151*$AC$1*$AC$3*24/$AC$2</f>
        <v>0</v>
      </c>
      <c r="BA151" s="73">
        <f>'Electricity demand (power, aver'!BA151*$AC$1*$AC$3*24/$AC$2</f>
        <v>0</v>
      </c>
      <c r="BB151" s="73">
        <f>'Electricity demand (power, aver'!BB151*$AC$1*$AC$3*24/$AC$2</f>
        <v>0</v>
      </c>
      <c r="BC151" s="73">
        <f>'Electricity demand (power, aver'!BC151*$AC$1*$AC$3*24/$AC$2</f>
        <v>0</v>
      </c>
      <c r="BD151" s="74">
        <f>'Electricity demand (power, aver'!BD151*$AC$1*$AC$3*24/$AC$2</f>
        <v>0</v>
      </c>
      <c r="BE151" s="3"/>
      <c r="BF151" s="3"/>
      <c r="BG151" s="3"/>
      <c r="BH151" s="3"/>
      <c r="BI151" s="3"/>
      <c r="BJ151" s="3"/>
      <c r="BK151" s="3"/>
      <c r="BL151" s="3"/>
      <c r="BM151" s="3"/>
      <c r="BN151" s="3"/>
    </row>
    <row r="152">
      <c r="A152" s="75"/>
      <c r="E152" s="76" t="s">
        <v>55</v>
      </c>
      <c r="F152" s="73">
        <f>'Electricity demand (power, aver'!F152*$AC$1*$AC$3*24/$AC$2</f>
        <v>0</v>
      </c>
      <c r="G152" s="73">
        <f>'Electricity demand (power, aver'!G152*$AC$1*$AC$3*24/$AC$2</f>
        <v>0</v>
      </c>
      <c r="H152" s="73">
        <f>'Electricity demand (power, aver'!H152*$AC$1*$AC$3*24/$AC$2</f>
        <v>0</v>
      </c>
      <c r="I152" s="73">
        <f>'Electricity demand (power, aver'!I152*$AC$1*$AC$3*24/$AC$2</f>
        <v>0</v>
      </c>
      <c r="J152" s="73">
        <f>'Electricity demand (power, aver'!J152*$AC$1*$AC$3*24/$AC$2</f>
        <v>0</v>
      </c>
      <c r="K152" s="73">
        <f>'Electricity demand (power, aver'!K152*$AC$1*$AC$3*24/$AC$2</f>
        <v>0</v>
      </c>
      <c r="L152" s="73">
        <f>'Electricity demand (power, aver'!L152*$AC$1*$AC$3*24/$AC$2</f>
        <v>0</v>
      </c>
      <c r="M152" s="73">
        <f>'Electricity demand (power, aver'!M152*$AC$1*$AC$3*24/$AC$2</f>
        <v>0</v>
      </c>
      <c r="N152" s="73">
        <f>'Electricity demand (power, aver'!N152*$AC$1*$AC$3*24/$AC$2</f>
        <v>0</v>
      </c>
      <c r="O152" s="73">
        <f>'Electricity demand (power, aver'!O152*$AC$1*$AC$3*24/$AC$2</f>
        <v>0</v>
      </c>
      <c r="P152" s="73">
        <f>'Electricity demand (power, aver'!P152*$AC$1*$AC$3*24/$AC$2</f>
        <v>0</v>
      </c>
      <c r="Q152" s="73">
        <f>'Electricity demand (power, aver'!Q152*$AC$1*$AC$3*24/$AC$2</f>
        <v>0</v>
      </c>
      <c r="R152" s="73">
        <f>'Electricity demand (power, aver'!R152*$AC$1*$AC$3*24/$AC$2</f>
        <v>0</v>
      </c>
      <c r="S152" s="73">
        <f>'Electricity demand (power, aver'!S152*$AC$1*$AC$3*24/$AC$2</f>
        <v>0</v>
      </c>
      <c r="T152" s="73">
        <f>'Electricity demand (power, aver'!T152*$AC$1*$AC$3*24/$AC$2</f>
        <v>0</v>
      </c>
      <c r="U152" s="73">
        <f>'Electricity demand (power, aver'!U152*$AC$1*$AC$3*24/$AC$2</f>
        <v>0</v>
      </c>
      <c r="V152" s="73">
        <f>'Electricity demand (power, aver'!V152*$AC$1*$AC$3*24/$AC$2</f>
        <v>0</v>
      </c>
      <c r="W152" s="73">
        <f>'Electricity demand (power, aver'!W152*$AC$1*$AC$3*24/$AC$2</f>
        <v>0</v>
      </c>
      <c r="X152" s="73">
        <f>'Electricity demand (power, aver'!X152*$AC$1*$AC$3*24/$AC$2</f>
        <v>0</v>
      </c>
      <c r="Y152" s="73">
        <f>'Electricity demand (power, aver'!Y152*$AC$1*$AC$3*24/$AC$2</f>
        <v>0</v>
      </c>
      <c r="Z152" s="73">
        <f>'Electricity demand (power, aver'!Z152*$AC$1*$AC$3*24/$AC$2</f>
        <v>0</v>
      </c>
      <c r="AA152" s="73">
        <f>'Electricity demand (power, aver'!AA152*$AC$1*$AC$3*24/$AC$2</f>
        <v>0</v>
      </c>
      <c r="AB152" s="73">
        <f>'Electricity demand (power, aver'!AB152*$AC$1*$AC$3*24/$AC$2</f>
        <v>0</v>
      </c>
      <c r="AC152" s="73">
        <f>'Electricity demand (power, aver'!AC152*$AC$1*$AC$3*24/$AC$2</f>
        <v>4.557815722</v>
      </c>
      <c r="AD152" s="73">
        <f>'Electricity demand (power, aver'!AD152*$AC$1*$AC$3*24/$AC$2</f>
        <v>23.37486255</v>
      </c>
      <c r="AE152" s="73">
        <f>'Electricity demand (power, aver'!AE152*$AC$1*$AC$3*24/$AC$2</f>
        <v>88.38307005</v>
      </c>
      <c r="AF152" s="73">
        <f>'Electricity demand (power, aver'!AF152*$AC$1*$AC$3*24/$AC$2</f>
        <v>257.8709859</v>
      </c>
      <c r="AG152" s="73">
        <f>'Electricity demand (power, aver'!AG152*$AC$1*$AC$3*24/$AC$2</f>
        <v>545.1588291</v>
      </c>
      <c r="AH152" s="73">
        <f>'Electricity demand (power, aver'!AH152*$AC$1*$AC$3*24/$AC$2</f>
        <v>843.3666866</v>
      </c>
      <c r="AI152" s="73">
        <f>'Electricity demand (power, aver'!AI152*$AC$1*$AC$3*24/$AC$2</f>
        <v>1063.064102</v>
      </c>
      <c r="AJ152" s="73">
        <f>'Electricity demand (power, aver'!AJ152*$AC$1*$AC$3*24/$AC$2</f>
        <v>1184.925976</v>
      </c>
      <c r="AK152" s="73">
        <f>'Electricity demand (power, aver'!AK152*$AC$1*$AC$3*24/$AC$2</f>
        <v>1241.626527</v>
      </c>
      <c r="AL152" s="73">
        <f>'Electricity demand (power, aver'!AL152*$AC$1*$AC$3*24/$AC$2</f>
        <v>1269.995169</v>
      </c>
      <c r="AM152" s="73">
        <f>'Electricity demand (power, aver'!AM152*$AC$1*$AC$3*24/$AC$2</f>
        <v>1284.338404</v>
      </c>
      <c r="AN152" s="73">
        <f>'Electricity demand (power, aver'!AN152*$AC$1*$AC$3*24/$AC$2</f>
        <v>1292.530011</v>
      </c>
      <c r="AO152" s="73">
        <f>'Electricity demand (power, aver'!AO152*$AC$1*$AC$3*24/$AC$2</f>
        <v>1298.860057</v>
      </c>
      <c r="AP152" s="73">
        <f>'Electricity demand (power, aver'!AP152*$AC$1*$AC$3*24/$AC$2</f>
        <v>1304.070002</v>
      </c>
      <c r="AQ152" s="73">
        <f>'Electricity demand (power, aver'!AQ152*$AC$1*$AC$3*24/$AC$2</f>
        <v>1308.850685</v>
      </c>
      <c r="AR152" s="73">
        <f>'Electricity demand (power, aver'!AR152*$AC$1*$AC$3*24/$AC$2</f>
        <v>1313.574965</v>
      </c>
      <c r="AS152" s="73">
        <f>'Electricity demand (power, aver'!AS152*$AC$1*$AC$3*24/$AC$2</f>
        <v>1318.206172</v>
      </c>
      <c r="AT152" s="73">
        <f>'Electricity demand (power, aver'!AT152*$AC$1*$AC$3*24/$AC$2</f>
        <v>0</v>
      </c>
      <c r="AU152" s="73">
        <f>'Electricity demand (power, aver'!AU152*$AC$1*$AC$3*24/$AC$2</f>
        <v>0</v>
      </c>
      <c r="AV152" s="73">
        <f>'Electricity demand (power, aver'!AV152*$AC$1*$AC$3*24/$AC$2</f>
        <v>0</v>
      </c>
      <c r="AW152" s="73">
        <f>'Electricity demand (power, aver'!AW152*$AC$1*$AC$3*24/$AC$2</f>
        <v>0</v>
      </c>
      <c r="AX152" s="73">
        <f>'Electricity demand (power, aver'!AX152*$AC$1*$AC$3*24/$AC$2</f>
        <v>0</v>
      </c>
      <c r="AY152" s="73">
        <f>'Electricity demand (power, aver'!AY152*$AC$1*$AC$3*24/$AC$2</f>
        <v>0</v>
      </c>
      <c r="AZ152" s="73">
        <f>'Electricity demand (power, aver'!AZ152*$AC$1*$AC$3*24/$AC$2</f>
        <v>0</v>
      </c>
      <c r="BA152" s="73">
        <f>'Electricity demand (power, aver'!BA152*$AC$1*$AC$3*24/$AC$2</f>
        <v>0</v>
      </c>
      <c r="BB152" s="73">
        <f>'Electricity demand (power, aver'!BB152*$AC$1*$AC$3*24/$AC$2</f>
        <v>0</v>
      </c>
      <c r="BC152" s="73">
        <f>'Electricity demand (power, aver'!BC152*$AC$1*$AC$3*24/$AC$2</f>
        <v>0</v>
      </c>
      <c r="BD152" s="74">
        <f>'Electricity demand (power, aver'!BD152*$AC$1*$AC$3*24/$AC$2</f>
        <v>0</v>
      </c>
      <c r="BE152" s="3"/>
      <c r="BF152" s="3"/>
      <c r="BG152" s="3"/>
      <c r="BH152" s="3"/>
      <c r="BI152" s="3"/>
      <c r="BJ152" s="3"/>
      <c r="BK152" s="3"/>
      <c r="BL152" s="3"/>
      <c r="BM152" s="3"/>
      <c r="BN152" s="3"/>
    </row>
    <row r="153">
      <c r="A153" s="75"/>
      <c r="D153" s="77" t="s">
        <v>56</v>
      </c>
      <c r="E153" s="76" t="s">
        <v>57</v>
      </c>
      <c r="F153" s="73">
        <f>'Electricity demand (power, aver'!F153*$AC$1*$AC$3*24/$AC$2</f>
        <v>0</v>
      </c>
      <c r="G153" s="73">
        <f>'Electricity demand (power, aver'!G153*$AC$1*$AC$3*24/$AC$2</f>
        <v>0</v>
      </c>
      <c r="H153" s="73">
        <f>'Electricity demand (power, aver'!H153*$AC$1*$AC$3*24/$AC$2</f>
        <v>0</v>
      </c>
      <c r="I153" s="73">
        <f>'Electricity demand (power, aver'!I153*$AC$1*$AC$3*24/$AC$2</f>
        <v>0</v>
      </c>
      <c r="J153" s="73">
        <f>'Electricity demand (power, aver'!J153*$AC$1*$AC$3*24/$AC$2</f>
        <v>0</v>
      </c>
      <c r="K153" s="73">
        <f>'Electricity demand (power, aver'!K153*$AC$1*$AC$3*24/$AC$2</f>
        <v>0</v>
      </c>
      <c r="L153" s="73">
        <f>'Electricity demand (power, aver'!L153*$AC$1*$AC$3*24/$AC$2</f>
        <v>0</v>
      </c>
      <c r="M153" s="73">
        <f>'Electricity demand (power, aver'!M153*$AC$1*$AC$3*24/$AC$2</f>
        <v>0</v>
      </c>
      <c r="N153" s="73">
        <f>'Electricity demand (power, aver'!N153*$AC$1*$AC$3*24/$AC$2</f>
        <v>0</v>
      </c>
      <c r="O153" s="73">
        <f>'Electricity demand (power, aver'!O153*$AC$1*$AC$3*24/$AC$2</f>
        <v>0</v>
      </c>
      <c r="P153" s="73">
        <f>'Electricity demand (power, aver'!P153*$AC$1*$AC$3*24/$AC$2</f>
        <v>0</v>
      </c>
      <c r="Q153" s="73">
        <f>'Electricity demand (power, aver'!Q153*$AC$1*$AC$3*24/$AC$2</f>
        <v>0</v>
      </c>
      <c r="R153" s="73">
        <f>'Electricity demand (power, aver'!R153*$AC$1*$AC$3*24/$AC$2</f>
        <v>0</v>
      </c>
      <c r="S153" s="73">
        <f>'Electricity demand (power, aver'!S153*$AC$1*$AC$3*24/$AC$2</f>
        <v>0</v>
      </c>
      <c r="T153" s="73">
        <f>'Electricity demand (power, aver'!T153*$AC$1*$AC$3*24/$AC$2</f>
        <v>0</v>
      </c>
      <c r="U153" s="73">
        <f>'Electricity demand (power, aver'!U153*$AC$1*$AC$3*24/$AC$2</f>
        <v>0</v>
      </c>
      <c r="V153" s="73">
        <f>'Electricity demand (power, aver'!V153*$AC$1*$AC$3*24/$AC$2</f>
        <v>0</v>
      </c>
      <c r="W153" s="73">
        <f>'Electricity demand (power, aver'!W153*$AC$1*$AC$3*24/$AC$2</f>
        <v>0</v>
      </c>
      <c r="X153" s="73">
        <f>'Electricity demand (power, aver'!X153*$AC$1*$AC$3*24/$AC$2</f>
        <v>0</v>
      </c>
      <c r="Y153" s="73">
        <f>'Electricity demand (power, aver'!Y153*$AC$1*$AC$3*24/$AC$2</f>
        <v>0</v>
      </c>
      <c r="Z153" s="73">
        <f>'Electricity demand (power, aver'!Z153*$AC$1*$AC$3*24/$AC$2</f>
        <v>0</v>
      </c>
      <c r="AA153" s="73">
        <f>'Electricity demand (power, aver'!AA153*$AC$1*$AC$3*24/$AC$2</f>
        <v>0</v>
      </c>
      <c r="AB153" s="73">
        <f>'Electricity demand (power, aver'!AB153*$AC$1*$AC$3*24/$AC$2</f>
        <v>0</v>
      </c>
      <c r="AC153" s="73">
        <f>'Electricity demand (power, aver'!AC153*$AC$1*$AC$3*24/$AC$2</f>
        <v>2.876621745</v>
      </c>
      <c r="AD153" s="73">
        <f>'Electricity demand (power, aver'!AD153*$AC$1*$AC$3*24/$AC$2</f>
        <v>10.57352132</v>
      </c>
      <c r="AE153" s="73">
        <f>'Electricity demand (power, aver'!AE153*$AC$1*$AC$3*24/$AC$2</f>
        <v>29.54961441</v>
      </c>
      <c r="AF153" s="73">
        <f>'Electricity demand (power, aver'!AF153*$AC$1*$AC$3*24/$AC$2</f>
        <v>68.45126929</v>
      </c>
      <c r="AG153" s="73">
        <f>'Electricity demand (power, aver'!AG153*$AC$1*$AC$3*24/$AC$2</f>
        <v>131.4021261</v>
      </c>
      <c r="AH153" s="73">
        <f>'Electricity demand (power, aver'!AH153*$AC$1*$AC$3*24/$AC$2</f>
        <v>217.955064</v>
      </c>
      <c r="AI153" s="73">
        <f>'Electricity demand (power, aver'!AI153*$AC$1*$AC$3*24/$AC$2</f>
        <v>334.4765879</v>
      </c>
      <c r="AJ153" s="73">
        <f>'Electricity demand (power, aver'!AJ153*$AC$1*$AC$3*24/$AC$2</f>
        <v>478.3753822</v>
      </c>
      <c r="AK153" s="73">
        <f>'Electricity demand (power, aver'!AK153*$AC$1*$AC$3*24/$AC$2</f>
        <v>638.3886496</v>
      </c>
      <c r="AL153" s="73">
        <f>'Electricity demand (power, aver'!AL153*$AC$1*$AC$3*24/$AC$2</f>
        <v>799.660186</v>
      </c>
      <c r="AM153" s="73">
        <f>'Electricity demand (power, aver'!AM153*$AC$1*$AC$3*24/$AC$2</f>
        <v>943.3600755</v>
      </c>
      <c r="AN153" s="73">
        <f>'Electricity demand (power, aver'!AN153*$AC$1*$AC$3*24/$AC$2</f>
        <v>1058.777174</v>
      </c>
      <c r="AO153" s="73">
        <f>'Electricity demand (power, aver'!AO153*$AC$1*$AC$3*24/$AC$2</f>
        <v>1144.932837</v>
      </c>
      <c r="AP153" s="73">
        <f>'Electricity demand (power, aver'!AP153*$AC$1*$AC$3*24/$AC$2</f>
        <v>1205.532964</v>
      </c>
      <c r="AQ153" s="73">
        <f>'Electricity demand (power, aver'!AQ153*$AC$1*$AC$3*24/$AC$2</f>
        <v>1246.940859</v>
      </c>
      <c r="AR153" s="73">
        <f>'Electricity demand (power, aver'!AR153*$AC$1*$AC$3*24/$AC$2</f>
        <v>1275.139417</v>
      </c>
      <c r="AS153" s="73">
        <f>'Electricity demand (power, aver'!AS153*$AC$1*$AC$3*24/$AC$2</f>
        <v>1294.524918</v>
      </c>
      <c r="AT153" s="73">
        <f>'Electricity demand (power, aver'!AT153*$AC$1*$AC$3*24/$AC$2</f>
        <v>0</v>
      </c>
      <c r="AU153" s="73">
        <f>'Electricity demand (power, aver'!AU153*$AC$1*$AC$3*24/$AC$2</f>
        <v>0</v>
      </c>
      <c r="AV153" s="73">
        <f>'Electricity demand (power, aver'!AV153*$AC$1*$AC$3*24/$AC$2</f>
        <v>0</v>
      </c>
      <c r="AW153" s="73">
        <f>'Electricity demand (power, aver'!AW153*$AC$1*$AC$3*24/$AC$2</f>
        <v>0</v>
      </c>
      <c r="AX153" s="73">
        <f>'Electricity demand (power, aver'!AX153*$AC$1*$AC$3*24/$AC$2</f>
        <v>0</v>
      </c>
      <c r="AY153" s="73">
        <f>'Electricity demand (power, aver'!AY153*$AC$1*$AC$3*24/$AC$2</f>
        <v>0</v>
      </c>
      <c r="AZ153" s="73">
        <f>'Electricity demand (power, aver'!AZ153*$AC$1*$AC$3*24/$AC$2</f>
        <v>0</v>
      </c>
      <c r="BA153" s="73">
        <f>'Electricity demand (power, aver'!BA153*$AC$1*$AC$3*24/$AC$2</f>
        <v>0</v>
      </c>
      <c r="BB153" s="73">
        <f>'Electricity demand (power, aver'!BB153*$AC$1*$AC$3*24/$AC$2</f>
        <v>0</v>
      </c>
      <c r="BC153" s="73">
        <f>'Electricity demand (power, aver'!BC153*$AC$1*$AC$3*24/$AC$2</f>
        <v>0</v>
      </c>
      <c r="BD153" s="74">
        <f>'Electricity demand (power, aver'!BD153*$AC$1*$AC$3*24/$AC$2</f>
        <v>0</v>
      </c>
      <c r="BE153" s="3"/>
      <c r="BF153" s="3"/>
      <c r="BG153" s="3"/>
      <c r="BH153" s="3"/>
      <c r="BI153" s="3"/>
      <c r="BJ153" s="3"/>
      <c r="BK153" s="3"/>
      <c r="BL153" s="3"/>
      <c r="BM153" s="3"/>
      <c r="BN153" s="3"/>
    </row>
    <row r="154">
      <c r="A154" s="75"/>
      <c r="E154" s="76" t="s">
        <v>56</v>
      </c>
      <c r="F154" s="73">
        <f>'Electricity demand (power, aver'!F154*$AC$1*$AC$3*24/$AC$2</f>
        <v>0</v>
      </c>
      <c r="G154" s="73">
        <f>'Electricity demand (power, aver'!G154*$AC$1*$AC$3*24/$AC$2</f>
        <v>0</v>
      </c>
      <c r="H154" s="73">
        <f>'Electricity demand (power, aver'!H154*$AC$1*$AC$3*24/$AC$2</f>
        <v>0</v>
      </c>
      <c r="I154" s="73">
        <f>'Electricity demand (power, aver'!I154*$AC$1*$AC$3*24/$AC$2</f>
        <v>0</v>
      </c>
      <c r="J154" s="73">
        <f>'Electricity demand (power, aver'!J154*$AC$1*$AC$3*24/$AC$2</f>
        <v>0</v>
      </c>
      <c r="K154" s="73">
        <f>'Electricity demand (power, aver'!K154*$AC$1*$AC$3*24/$AC$2</f>
        <v>0</v>
      </c>
      <c r="L154" s="73">
        <f>'Electricity demand (power, aver'!L154*$AC$1*$AC$3*24/$AC$2</f>
        <v>0</v>
      </c>
      <c r="M154" s="73">
        <f>'Electricity demand (power, aver'!M154*$AC$1*$AC$3*24/$AC$2</f>
        <v>0</v>
      </c>
      <c r="N154" s="73">
        <f>'Electricity demand (power, aver'!N154*$AC$1*$AC$3*24/$AC$2</f>
        <v>0</v>
      </c>
      <c r="O154" s="73">
        <f>'Electricity demand (power, aver'!O154*$AC$1*$AC$3*24/$AC$2</f>
        <v>0</v>
      </c>
      <c r="P154" s="73">
        <f>'Electricity demand (power, aver'!P154*$AC$1*$AC$3*24/$AC$2</f>
        <v>0</v>
      </c>
      <c r="Q154" s="73">
        <f>'Electricity demand (power, aver'!Q154*$AC$1*$AC$3*24/$AC$2</f>
        <v>0</v>
      </c>
      <c r="R154" s="73">
        <f>'Electricity demand (power, aver'!R154*$AC$1*$AC$3*24/$AC$2</f>
        <v>0</v>
      </c>
      <c r="S154" s="73">
        <f>'Electricity demand (power, aver'!S154*$AC$1*$AC$3*24/$AC$2</f>
        <v>0</v>
      </c>
      <c r="T154" s="73">
        <f>'Electricity demand (power, aver'!T154*$AC$1*$AC$3*24/$AC$2</f>
        <v>0</v>
      </c>
      <c r="U154" s="73">
        <f>'Electricity demand (power, aver'!U154*$AC$1*$AC$3*24/$AC$2</f>
        <v>0</v>
      </c>
      <c r="V154" s="73">
        <f>'Electricity demand (power, aver'!V154*$AC$1*$AC$3*24/$AC$2</f>
        <v>0</v>
      </c>
      <c r="W154" s="73">
        <f>'Electricity demand (power, aver'!W154*$AC$1*$AC$3*24/$AC$2</f>
        <v>0</v>
      </c>
      <c r="X154" s="73">
        <f>'Electricity demand (power, aver'!X154*$AC$1*$AC$3*24/$AC$2</f>
        <v>0</v>
      </c>
      <c r="Y154" s="73">
        <f>'Electricity demand (power, aver'!Y154*$AC$1*$AC$3*24/$AC$2</f>
        <v>0</v>
      </c>
      <c r="Z154" s="73">
        <f>'Electricity demand (power, aver'!Z154*$AC$1*$AC$3*24/$AC$2</f>
        <v>0</v>
      </c>
      <c r="AA154" s="73">
        <f>'Electricity demand (power, aver'!AA154*$AC$1*$AC$3*24/$AC$2</f>
        <v>0</v>
      </c>
      <c r="AB154" s="73">
        <f>'Electricity demand (power, aver'!AB154*$AC$1*$AC$3*24/$AC$2</f>
        <v>0</v>
      </c>
      <c r="AC154" s="73">
        <f>'Electricity demand (power, aver'!AC154*$AC$1*$AC$3*24/$AC$2</f>
        <v>7.585049788</v>
      </c>
      <c r="AD154" s="73">
        <f>'Electricity demand (power, aver'!AD154*$AC$1*$AC$3*24/$AC$2</f>
        <v>30.00209324</v>
      </c>
      <c r="AE154" s="73">
        <f>'Electricity demand (power, aver'!AE154*$AC$1*$AC$3*24/$AC$2</f>
        <v>88.38307005</v>
      </c>
      <c r="AF154" s="73">
        <f>'Electricity demand (power, aver'!AF154*$AC$1*$AC$3*24/$AC$2</f>
        <v>208.8736162</v>
      </c>
      <c r="AG154" s="73">
        <f>'Electricity demand (power, aver'!AG154*$AC$1*$AC$3*24/$AC$2</f>
        <v>390.6071591</v>
      </c>
      <c r="AH154" s="73">
        <f>'Electricity demand (power, aver'!AH154*$AC$1*$AC$3*24/$AC$2</f>
        <v>597.3809462</v>
      </c>
      <c r="AI154" s="73">
        <f>'Electricity demand (power, aver'!AI154*$AC$1*$AC$3*24/$AC$2</f>
        <v>802.9886849</v>
      </c>
      <c r="AJ154" s="73">
        <f>'Electricity demand (power, aver'!AJ154*$AC$1*$AC$3*24/$AC$2</f>
        <v>973.7847268</v>
      </c>
      <c r="AK154" s="73">
        <f>'Electricity demand (power, aver'!AK154*$AC$1*$AC$3*24/$AC$2</f>
        <v>1095.66508</v>
      </c>
      <c r="AL154" s="73">
        <f>'Electricity demand (power, aver'!AL154*$AC$1*$AC$3*24/$AC$2</f>
        <v>1177.828422</v>
      </c>
      <c r="AM154" s="73">
        <f>'Electricity demand (power, aver'!AM154*$AC$1*$AC$3*24/$AC$2</f>
        <v>1229.204371</v>
      </c>
      <c r="AN154" s="73">
        <f>'Electricity demand (power, aver'!AN154*$AC$1*$AC$3*24/$AC$2</f>
        <v>1260.578595</v>
      </c>
      <c r="AO154" s="73">
        <f>'Electricity demand (power, aver'!AO154*$AC$1*$AC$3*24/$AC$2</f>
        <v>1280.67814</v>
      </c>
      <c r="AP154" s="73">
        <f>'Electricity demand (power, aver'!AP154*$AC$1*$AC$3*24/$AC$2</f>
        <v>1293.841151</v>
      </c>
      <c r="AQ154" s="73">
        <f>'Electricity demand (power, aver'!AQ154*$AC$1*$AC$3*24/$AC$2</f>
        <v>1303.136667</v>
      </c>
      <c r="AR154" s="73">
        <f>'Electricity demand (power, aver'!AR154*$AC$1*$AC$3*24/$AC$2</f>
        <v>1310.397141</v>
      </c>
      <c r="AS154" s="73">
        <f>'Electricity demand (power, aver'!AS154*$AC$1*$AC$3*24/$AC$2</f>
        <v>1316.444121</v>
      </c>
      <c r="AT154" s="73">
        <f>'Electricity demand (power, aver'!AT154*$AC$1*$AC$3*24/$AC$2</f>
        <v>0</v>
      </c>
      <c r="AU154" s="73">
        <f>'Electricity demand (power, aver'!AU154*$AC$1*$AC$3*24/$AC$2</f>
        <v>0</v>
      </c>
      <c r="AV154" s="73">
        <f>'Electricity demand (power, aver'!AV154*$AC$1*$AC$3*24/$AC$2</f>
        <v>0</v>
      </c>
      <c r="AW154" s="73">
        <f>'Electricity demand (power, aver'!AW154*$AC$1*$AC$3*24/$AC$2</f>
        <v>0</v>
      </c>
      <c r="AX154" s="73">
        <f>'Electricity demand (power, aver'!AX154*$AC$1*$AC$3*24/$AC$2</f>
        <v>0</v>
      </c>
      <c r="AY154" s="73">
        <f>'Electricity demand (power, aver'!AY154*$AC$1*$AC$3*24/$AC$2</f>
        <v>0</v>
      </c>
      <c r="AZ154" s="73">
        <f>'Electricity demand (power, aver'!AZ154*$AC$1*$AC$3*24/$AC$2</f>
        <v>0</v>
      </c>
      <c r="BA154" s="73">
        <f>'Electricity demand (power, aver'!BA154*$AC$1*$AC$3*24/$AC$2</f>
        <v>0</v>
      </c>
      <c r="BB154" s="73">
        <f>'Electricity demand (power, aver'!BB154*$AC$1*$AC$3*24/$AC$2</f>
        <v>0</v>
      </c>
      <c r="BC154" s="73">
        <f>'Electricity demand (power, aver'!BC154*$AC$1*$AC$3*24/$AC$2</f>
        <v>0</v>
      </c>
      <c r="BD154" s="74">
        <f>'Electricity demand (power, aver'!BD154*$AC$1*$AC$3*24/$AC$2</f>
        <v>0</v>
      </c>
      <c r="BE154" s="3"/>
      <c r="BF154" s="3"/>
      <c r="BG154" s="3"/>
      <c r="BH154" s="3"/>
      <c r="BI154" s="3"/>
      <c r="BJ154" s="3"/>
      <c r="BK154" s="3"/>
      <c r="BL154" s="3"/>
      <c r="BM154" s="3"/>
      <c r="BN154" s="3"/>
    </row>
    <row r="155">
      <c r="A155" s="75"/>
      <c r="E155" s="76" t="s">
        <v>55</v>
      </c>
      <c r="F155" s="73">
        <f>'Electricity demand (power, aver'!F155*$AC$1*$AC$3*24/$AC$2</f>
        <v>0</v>
      </c>
      <c r="G155" s="73">
        <f>'Electricity demand (power, aver'!G155*$AC$1*$AC$3*24/$AC$2</f>
        <v>0</v>
      </c>
      <c r="H155" s="73">
        <f>'Electricity demand (power, aver'!H155*$AC$1*$AC$3*24/$AC$2</f>
        <v>0</v>
      </c>
      <c r="I155" s="73">
        <f>'Electricity demand (power, aver'!I155*$AC$1*$AC$3*24/$AC$2</f>
        <v>0</v>
      </c>
      <c r="J155" s="73">
        <f>'Electricity demand (power, aver'!J155*$AC$1*$AC$3*24/$AC$2</f>
        <v>0</v>
      </c>
      <c r="K155" s="73">
        <f>'Electricity demand (power, aver'!K155*$AC$1*$AC$3*24/$AC$2</f>
        <v>0</v>
      </c>
      <c r="L155" s="73">
        <f>'Electricity demand (power, aver'!L155*$AC$1*$AC$3*24/$AC$2</f>
        <v>0</v>
      </c>
      <c r="M155" s="73">
        <f>'Electricity demand (power, aver'!M155*$AC$1*$AC$3*24/$AC$2</f>
        <v>0</v>
      </c>
      <c r="N155" s="73">
        <f>'Electricity demand (power, aver'!N155*$AC$1*$AC$3*24/$AC$2</f>
        <v>0</v>
      </c>
      <c r="O155" s="73">
        <f>'Electricity demand (power, aver'!O155*$AC$1*$AC$3*24/$AC$2</f>
        <v>0</v>
      </c>
      <c r="P155" s="73">
        <f>'Electricity demand (power, aver'!P155*$AC$1*$AC$3*24/$AC$2</f>
        <v>0</v>
      </c>
      <c r="Q155" s="73">
        <f>'Electricity demand (power, aver'!Q155*$AC$1*$AC$3*24/$AC$2</f>
        <v>0</v>
      </c>
      <c r="R155" s="73">
        <f>'Electricity demand (power, aver'!R155*$AC$1*$AC$3*24/$AC$2</f>
        <v>0</v>
      </c>
      <c r="S155" s="73">
        <f>'Electricity demand (power, aver'!S155*$AC$1*$AC$3*24/$AC$2</f>
        <v>0</v>
      </c>
      <c r="T155" s="73">
        <f>'Electricity demand (power, aver'!T155*$AC$1*$AC$3*24/$AC$2</f>
        <v>0</v>
      </c>
      <c r="U155" s="73">
        <f>'Electricity demand (power, aver'!U155*$AC$1*$AC$3*24/$AC$2</f>
        <v>0</v>
      </c>
      <c r="V155" s="73">
        <f>'Electricity demand (power, aver'!V155*$AC$1*$AC$3*24/$AC$2</f>
        <v>0</v>
      </c>
      <c r="W155" s="73">
        <f>'Electricity demand (power, aver'!W155*$AC$1*$AC$3*24/$AC$2</f>
        <v>0</v>
      </c>
      <c r="X155" s="73">
        <f>'Electricity demand (power, aver'!X155*$AC$1*$AC$3*24/$AC$2</f>
        <v>0</v>
      </c>
      <c r="Y155" s="73">
        <f>'Electricity demand (power, aver'!Y155*$AC$1*$AC$3*24/$AC$2</f>
        <v>0</v>
      </c>
      <c r="Z155" s="73">
        <f>'Electricity demand (power, aver'!Z155*$AC$1*$AC$3*24/$AC$2</f>
        <v>0</v>
      </c>
      <c r="AA155" s="73">
        <f>'Electricity demand (power, aver'!AA155*$AC$1*$AC$3*24/$AC$2</f>
        <v>0</v>
      </c>
      <c r="AB155" s="73">
        <f>'Electricity demand (power, aver'!AB155*$AC$1*$AC$3*24/$AC$2</f>
        <v>0</v>
      </c>
      <c r="AC155" s="73">
        <f>'Electricity demand (power, aver'!AC155*$AC$1*$AC$3*24/$AC$2</f>
        <v>22.68692841</v>
      </c>
      <c r="AD155" s="73">
        <f>'Electricity demand (power, aver'!AD155*$AC$1*$AC$3*24/$AC$2</f>
        <v>104.266428</v>
      </c>
      <c r="AE155" s="73">
        <f>'Electricity demand (power, aver'!AE155*$AC$1*$AC$3*24/$AC$2</f>
        <v>311.5347428</v>
      </c>
      <c r="AF155" s="73">
        <f>'Electricity demand (power, aver'!AF155*$AC$1*$AC$3*24/$AC$2</f>
        <v>641.531287</v>
      </c>
      <c r="AG155" s="73">
        <f>'Electricity demand (power, aver'!AG155*$AC$1*$AC$3*24/$AC$2</f>
        <v>945.9717316</v>
      </c>
      <c r="AH155" s="73">
        <f>'Electricity demand (power, aver'!AH155*$AC$1*$AC$3*24/$AC$2</f>
        <v>1119.523726</v>
      </c>
      <c r="AI155" s="73">
        <f>'Electricity demand (power, aver'!AI155*$AC$1*$AC$3*24/$AC$2</f>
        <v>1210.600117</v>
      </c>
      <c r="AJ155" s="73">
        <f>'Electricity demand (power, aver'!AJ155*$AC$1*$AC$3*24/$AC$2</f>
        <v>1253.161681</v>
      </c>
      <c r="AK155" s="73">
        <f>'Electricity demand (power, aver'!AK155*$AC$1*$AC$3*24/$AC$2</f>
        <v>1271.03656</v>
      </c>
      <c r="AL155" s="73">
        <f>'Electricity demand (power, aver'!AL155*$AC$1*$AC$3*24/$AC$2</f>
        <v>1282.323869</v>
      </c>
      <c r="AM155" s="73">
        <f>'Electricity demand (power, aver'!AM155*$AC$1*$AC$3*24/$AC$2</f>
        <v>1289.440175</v>
      </c>
      <c r="AN155" s="73">
        <f>'Electricity demand (power, aver'!AN155*$AC$1*$AC$3*24/$AC$2</f>
        <v>1294.629324</v>
      </c>
      <c r="AO155" s="73">
        <f>'Electricity demand (power, aver'!AO155*$AC$1*$AC$3*24/$AC$2</f>
        <v>1299.722249</v>
      </c>
      <c r="AP155" s="73">
        <f>'Electricity demand (power, aver'!AP155*$AC$1*$AC$3*24/$AC$2</f>
        <v>1304.423687</v>
      </c>
      <c r="AQ155" s="73">
        <f>'Electricity demand (power, aver'!AQ155*$AC$1*$AC$3*24/$AC$2</f>
        <v>1308.995686</v>
      </c>
      <c r="AR155" s="73">
        <f>'Electricity demand (power, aver'!AR155*$AC$1*$AC$3*24/$AC$2</f>
        <v>1313.634396</v>
      </c>
      <c r="AS155" s="73">
        <f>'Electricity demand (power, aver'!AS155*$AC$1*$AC$3*24/$AC$2</f>
        <v>1318.230524</v>
      </c>
      <c r="AT155" s="73">
        <f>'Electricity demand (power, aver'!AT155*$AC$1*$AC$3*24/$AC$2</f>
        <v>0</v>
      </c>
      <c r="AU155" s="73">
        <f>'Electricity demand (power, aver'!AU155*$AC$1*$AC$3*24/$AC$2</f>
        <v>0</v>
      </c>
      <c r="AV155" s="73">
        <f>'Electricity demand (power, aver'!AV155*$AC$1*$AC$3*24/$AC$2</f>
        <v>0</v>
      </c>
      <c r="AW155" s="73">
        <f>'Electricity demand (power, aver'!AW155*$AC$1*$AC$3*24/$AC$2</f>
        <v>0</v>
      </c>
      <c r="AX155" s="73">
        <f>'Electricity demand (power, aver'!AX155*$AC$1*$AC$3*24/$AC$2</f>
        <v>0</v>
      </c>
      <c r="AY155" s="73">
        <f>'Electricity demand (power, aver'!AY155*$AC$1*$AC$3*24/$AC$2</f>
        <v>0</v>
      </c>
      <c r="AZ155" s="73">
        <f>'Electricity demand (power, aver'!AZ155*$AC$1*$AC$3*24/$AC$2</f>
        <v>0</v>
      </c>
      <c r="BA155" s="73">
        <f>'Electricity demand (power, aver'!BA155*$AC$1*$AC$3*24/$AC$2</f>
        <v>0</v>
      </c>
      <c r="BB155" s="73">
        <f>'Electricity demand (power, aver'!BB155*$AC$1*$AC$3*24/$AC$2</f>
        <v>0</v>
      </c>
      <c r="BC155" s="73">
        <f>'Electricity demand (power, aver'!BC155*$AC$1*$AC$3*24/$AC$2</f>
        <v>0</v>
      </c>
      <c r="BD155" s="74">
        <f>'Electricity demand (power, aver'!BD155*$AC$1*$AC$3*24/$AC$2</f>
        <v>0</v>
      </c>
      <c r="BE155" s="3"/>
      <c r="BF155" s="3"/>
      <c r="BG155" s="3"/>
      <c r="BH155" s="3"/>
      <c r="BI155" s="3"/>
      <c r="BJ155" s="3"/>
      <c r="BK155" s="3"/>
      <c r="BL155" s="3"/>
      <c r="BM155" s="3"/>
      <c r="BN155" s="3"/>
    </row>
    <row r="156">
      <c r="A156" s="75"/>
      <c r="D156" s="77" t="s">
        <v>55</v>
      </c>
      <c r="E156" s="76" t="s">
        <v>57</v>
      </c>
      <c r="F156" s="73">
        <f>'Electricity demand (power, aver'!F156*$AC$1*$AC$3*24/$AC$2</f>
        <v>0</v>
      </c>
      <c r="G156" s="73">
        <f>'Electricity demand (power, aver'!G156*$AC$1*$AC$3*24/$AC$2</f>
        <v>0</v>
      </c>
      <c r="H156" s="73">
        <f>'Electricity demand (power, aver'!H156*$AC$1*$AC$3*24/$AC$2</f>
        <v>0</v>
      </c>
      <c r="I156" s="73">
        <f>'Electricity demand (power, aver'!I156*$AC$1*$AC$3*24/$AC$2</f>
        <v>0</v>
      </c>
      <c r="J156" s="73">
        <f>'Electricity demand (power, aver'!J156*$AC$1*$AC$3*24/$AC$2</f>
        <v>0</v>
      </c>
      <c r="K156" s="73">
        <f>'Electricity demand (power, aver'!K156*$AC$1*$AC$3*24/$AC$2</f>
        <v>0</v>
      </c>
      <c r="L156" s="73">
        <f>'Electricity demand (power, aver'!L156*$AC$1*$AC$3*24/$AC$2</f>
        <v>0</v>
      </c>
      <c r="M156" s="73">
        <f>'Electricity demand (power, aver'!M156*$AC$1*$AC$3*24/$AC$2</f>
        <v>0</v>
      </c>
      <c r="N156" s="73">
        <f>'Electricity demand (power, aver'!N156*$AC$1*$AC$3*24/$AC$2</f>
        <v>0</v>
      </c>
      <c r="O156" s="73">
        <f>'Electricity demand (power, aver'!O156*$AC$1*$AC$3*24/$AC$2</f>
        <v>0</v>
      </c>
      <c r="P156" s="73">
        <f>'Electricity demand (power, aver'!P156*$AC$1*$AC$3*24/$AC$2</f>
        <v>0</v>
      </c>
      <c r="Q156" s="73">
        <f>'Electricity demand (power, aver'!Q156*$AC$1*$AC$3*24/$AC$2</f>
        <v>0</v>
      </c>
      <c r="R156" s="73">
        <f>'Electricity demand (power, aver'!R156*$AC$1*$AC$3*24/$AC$2</f>
        <v>0</v>
      </c>
      <c r="S156" s="73">
        <f>'Electricity demand (power, aver'!S156*$AC$1*$AC$3*24/$AC$2</f>
        <v>0</v>
      </c>
      <c r="T156" s="73">
        <f>'Electricity demand (power, aver'!T156*$AC$1*$AC$3*24/$AC$2</f>
        <v>0</v>
      </c>
      <c r="U156" s="73">
        <f>'Electricity demand (power, aver'!U156*$AC$1*$AC$3*24/$AC$2</f>
        <v>0</v>
      </c>
      <c r="V156" s="73">
        <f>'Electricity demand (power, aver'!V156*$AC$1*$AC$3*24/$AC$2</f>
        <v>0</v>
      </c>
      <c r="W156" s="73">
        <f>'Electricity demand (power, aver'!W156*$AC$1*$AC$3*24/$AC$2</f>
        <v>0</v>
      </c>
      <c r="X156" s="73">
        <f>'Electricity demand (power, aver'!X156*$AC$1*$AC$3*24/$AC$2</f>
        <v>0</v>
      </c>
      <c r="Y156" s="73">
        <f>'Electricity demand (power, aver'!Y156*$AC$1*$AC$3*24/$AC$2</f>
        <v>0</v>
      </c>
      <c r="Z156" s="73">
        <f>'Electricity demand (power, aver'!Z156*$AC$1*$AC$3*24/$AC$2</f>
        <v>0</v>
      </c>
      <c r="AA156" s="73">
        <f>'Electricity demand (power, aver'!AA156*$AC$1*$AC$3*24/$AC$2</f>
        <v>0</v>
      </c>
      <c r="AB156" s="73">
        <f>'Electricity demand (power, aver'!AB156*$AC$1*$AC$3*24/$AC$2</f>
        <v>0</v>
      </c>
      <c r="AC156" s="73">
        <f>'Electricity demand (power, aver'!AC156*$AC$1*$AC$3*24/$AC$2</f>
        <v>8.228968312</v>
      </c>
      <c r="AD156" s="73">
        <f>'Electricity demand (power, aver'!AD156*$AC$1*$AC$3*24/$AC$2</f>
        <v>23.38607095</v>
      </c>
      <c r="AE156" s="73">
        <f>'Electricity demand (power, aver'!AE156*$AC$1*$AC$3*24/$AC$2</f>
        <v>48.1851741</v>
      </c>
      <c r="AF156" s="73">
        <f>'Electricity demand (power, aver'!AF156*$AC$1*$AC$3*24/$AC$2</f>
        <v>87.80067324</v>
      </c>
      <c r="AG156" s="73">
        <f>'Electricity demand (power, aver'!AG156*$AC$1*$AC$3*24/$AC$2</f>
        <v>146.8600357</v>
      </c>
      <c r="AH156" s="73">
        <f>'Electricity demand (power, aver'!AH156*$AC$1*$AC$3*24/$AC$2</f>
        <v>228.293636</v>
      </c>
      <c r="AI156" s="73">
        <f>'Electricity demand (power, aver'!AI156*$AC$1*$AC$3*24/$AC$2</f>
        <v>340.7929644</v>
      </c>
      <c r="AJ156" s="73">
        <f>'Electricity demand (power, aver'!AJ156*$AC$1*$AC$3*24/$AC$2</f>
        <v>481.9530891</v>
      </c>
      <c r="AK156" s="73">
        <f>'Electricity demand (power, aver'!AK156*$AC$1*$AC$3*24/$AC$2</f>
        <v>640.2750535</v>
      </c>
      <c r="AL156" s="73">
        <f>'Electricity demand (power, aver'!AL156*$AC$1*$AC$3*24/$AC$2</f>
        <v>800.5926469</v>
      </c>
      <c r="AM156" s="73">
        <f>'Electricity demand (power, aver'!AM156*$AC$1*$AC$3*24/$AC$2</f>
        <v>943.7938167</v>
      </c>
      <c r="AN156" s="73">
        <f>'Electricity demand (power, aver'!AN156*$AC$1*$AC$3*24/$AC$2</f>
        <v>1058.969005</v>
      </c>
      <c r="AO156" s="73">
        <f>'Electricity demand (power, aver'!AO156*$AC$1*$AC$3*24/$AC$2</f>
        <v>1145.014538</v>
      </c>
      <c r="AP156" s="73">
        <f>'Electricity demand (power, aver'!AP156*$AC$1*$AC$3*24/$AC$2</f>
        <v>1205.566829</v>
      </c>
      <c r="AQ156" s="73">
        <f>'Electricity demand (power, aver'!AQ156*$AC$1*$AC$3*24/$AC$2</f>
        <v>1246.954643</v>
      </c>
      <c r="AR156" s="73">
        <f>'Electricity demand (power, aver'!AR156*$AC$1*$AC$3*24/$AC$2</f>
        <v>1275.144961</v>
      </c>
      <c r="AS156" s="73">
        <f>'Electricity demand (power, aver'!AS156*$AC$1*$AC$3*24/$AC$2</f>
        <v>1294.527131</v>
      </c>
      <c r="AT156" s="73">
        <f>'Electricity demand (power, aver'!AT156*$AC$1*$AC$3*24/$AC$2</f>
        <v>0</v>
      </c>
      <c r="AU156" s="73">
        <f>'Electricity demand (power, aver'!AU156*$AC$1*$AC$3*24/$AC$2</f>
        <v>0</v>
      </c>
      <c r="AV156" s="73">
        <f>'Electricity demand (power, aver'!AV156*$AC$1*$AC$3*24/$AC$2</f>
        <v>0</v>
      </c>
      <c r="AW156" s="73">
        <f>'Electricity demand (power, aver'!AW156*$AC$1*$AC$3*24/$AC$2</f>
        <v>0</v>
      </c>
      <c r="AX156" s="73">
        <f>'Electricity demand (power, aver'!AX156*$AC$1*$AC$3*24/$AC$2</f>
        <v>0</v>
      </c>
      <c r="AY156" s="73">
        <f>'Electricity demand (power, aver'!AY156*$AC$1*$AC$3*24/$AC$2</f>
        <v>0</v>
      </c>
      <c r="AZ156" s="73">
        <f>'Electricity demand (power, aver'!AZ156*$AC$1*$AC$3*24/$AC$2</f>
        <v>0</v>
      </c>
      <c r="BA156" s="73">
        <f>'Electricity demand (power, aver'!BA156*$AC$1*$AC$3*24/$AC$2</f>
        <v>0</v>
      </c>
      <c r="BB156" s="73">
        <f>'Electricity demand (power, aver'!BB156*$AC$1*$AC$3*24/$AC$2</f>
        <v>0</v>
      </c>
      <c r="BC156" s="73">
        <f>'Electricity demand (power, aver'!BC156*$AC$1*$AC$3*24/$AC$2</f>
        <v>0</v>
      </c>
      <c r="BD156" s="74">
        <f>'Electricity demand (power, aver'!BD156*$AC$1*$AC$3*24/$AC$2</f>
        <v>0</v>
      </c>
      <c r="BE156" s="3"/>
      <c r="BF156" s="3"/>
      <c r="BG156" s="3"/>
      <c r="BH156" s="3"/>
      <c r="BI156" s="3"/>
      <c r="BJ156" s="3"/>
      <c r="BK156" s="3"/>
      <c r="BL156" s="3"/>
      <c r="BM156" s="3"/>
      <c r="BN156" s="3"/>
    </row>
    <row r="157">
      <c r="A157" s="75"/>
      <c r="E157" s="76" t="s">
        <v>56</v>
      </c>
      <c r="F157" s="73">
        <f>'Electricity demand (power, aver'!F157*$AC$1*$AC$3*24/$AC$2</f>
        <v>0</v>
      </c>
      <c r="G157" s="73">
        <f>'Electricity demand (power, aver'!G157*$AC$1*$AC$3*24/$AC$2</f>
        <v>0</v>
      </c>
      <c r="H157" s="73">
        <f>'Electricity demand (power, aver'!H157*$AC$1*$AC$3*24/$AC$2</f>
        <v>0</v>
      </c>
      <c r="I157" s="73">
        <f>'Electricity demand (power, aver'!I157*$AC$1*$AC$3*24/$AC$2</f>
        <v>0</v>
      </c>
      <c r="J157" s="73">
        <f>'Electricity demand (power, aver'!J157*$AC$1*$AC$3*24/$AC$2</f>
        <v>0</v>
      </c>
      <c r="K157" s="73">
        <f>'Electricity demand (power, aver'!K157*$AC$1*$AC$3*24/$AC$2</f>
        <v>0</v>
      </c>
      <c r="L157" s="73">
        <f>'Electricity demand (power, aver'!L157*$AC$1*$AC$3*24/$AC$2</f>
        <v>0</v>
      </c>
      <c r="M157" s="73">
        <f>'Electricity demand (power, aver'!M157*$AC$1*$AC$3*24/$AC$2</f>
        <v>0</v>
      </c>
      <c r="N157" s="73">
        <f>'Electricity demand (power, aver'!N157*$AC$1*$AC$3*24/$AC$2</f>
        <v>0</v>
      </c>
      <c r="O157" s="73">
        <f>'Electricity demand (power, aver'!O157*$AC$1*$AC$3*24/$AC$2</f>
        <v>0</v>
      </c>
      <c r="P157" s="73">
        <f>'Electricity demand (power, aver'!P157*$AC$1*$AC$3*24/$AC$2</f>
        <v>0</v>
      </c>
      <c r="Q157" s="73">
        <f>'Electricity demand (power, aver'!Q157*$AC$1*$AC$3*24/$AC$2</f>
        <v>0</v>
      </c>
      <c r="R157" s="73">
        <f>'Electricity demand (power, aver'!R157*$AC$1*$AC$3*24/$AC$2</f>
        <v>0</v>
      </c>
      <c r="S157" s="73">
        <f>'Electricity demand (power, aver'!S157*$AC$1*$AC$3*24/$AC$2</f>
        <v>0</v>
      </c>
      <c r="T157" s="73">
        <f>'Electricity demand (power, aver'!T157*$AC$1*$AC$3*24/$AC$2</f>
        <v>0</v>
      </c>
      <c r="U157" s="73">
        <f>'Electricity demand (power, aver'!U157*$AC$1*$AC$3*24/$AC$2</f>
        <v>0</v>
      </c>
      <c r="V157" s="73">
        <f>'Electricity demand (power, aver'!V157*$AC$1*$AC$3*24/$AC$2</f>
        <v>0</v>
      </c>
      <c r="W157" s="73">
        <f>'Electricity demand (power, aver'!W157*$AC$1*$AC$3*24/$AC$2</f>
        <v>0</v>
      </c>
      <c r="X157" s="73">
        <f>'Electricity demand (power, aver'!X157*$AC$1*$AC$3*24/$AC$2</f>
        <v>0</v>
      </c>
      <c r="Y157" s="73">
        <f>'Electricity demand (power, aver'!Y157*$AC$1*$AC$3*24/$AC$2</f>
        <v>0</v>
      </c>
      <c r="Z157" s="73">
        <f>'Electricity demand (power, aver'!Z157*$AC$1*$AC$3*24/$AC$2</f>
        <v>0</v>
      </c>
      <c r="AA157" s="73">
        <f>'Electricity demand (power, aver'!AA157*$AC$1*$AC$3*24/$AC$2</f>
        <v>0</v>
      </c>
      <c r="AB157" s="73">
        <f>'Electricity demand (power, aver'!AB157*$AC$1*$AC$3*24/$AC$2</f>
        <v>0</v>
      </c>
      <c r="AC157" s="73">
        <f>'Electricity demand (power, aver'!AC157*$AC$1*$AC$3*24/$AC$2</f>
        <v>21.69806804</v>
      </c>
      <c r="AD157" s="73">
        <f>'Electricity demand (power, aver'!AD157*$AC$1*$AC$3*24/$AC$2</f>
        <v>66.35737137</v>
      </c>
      <c r="AE157" s="73">
        <f>'Electricity demand (power, aver'!AE157*$AC$1*$AC$3*24/$AC$2</f>
        <v>144.1221384</v>
      </c>
      <c r="AF157" s="73">
        <f>'Electricity demand (power, aver'!AF157*$AC$1*$AC$3*24/$AC$2</f>
        <v>267.9167868</v>
      </c>
      <c r="AG157" s="73">
        <f>'Electricity demand (power, aver'!AG157*$AC$1*$AC$3*24/$AC$2</f>
        <v>436.5574823</v>
      </c>
      <c r="AH157" s="73">
        <f>'Electricity demand (power, aver'!AH157*$AC$1*$AC$3*24/$AC$2</f>
        <v>625.7173647</v>
      </c>
      <c r="AI157" s="73">
        <f>'Electricity demand (power, aver'!AI157*$AC$1*$AC$3*24/$AC$2</f>
        <v>818.1526128</v>
      </c>
      <c r="AJ157" s="73">
        <f>'Electricity demand (power, aver'!AJ157*$AC$1*$AC$3*24/$AC$2</f>
        <v>981.0675354</v>
      </c>
      <c r="AK157" s="73">
        <f>'Electricity demand (power, aver'!AK157*$AC$1*$AC$3*24/$AC$2</f>
        <v>1098.902711</v>
      </c>
      <c r="AL157" s="73">
        <f>'Electricity demand (power, aver'!AL157*$AC$1*$AC$3*24/$AC$2</f>
        <v>1179.201854</v>
      </c>
      <c r="AM157" s="73">
        <f>'Electricity demand (power, aver'!AM157*$AC$1*$AC$3*24/$AC$2</f>
        <v>1229.769538</v>
      </c>
      <c r="AN157" s="73">
        <f>'Electricity demand (power, aver'!AN157*$AC$1*$AC$3*24/$AC$2</f>
        <v>1260.806988</v>
      </c>
      <c r="AO157" s="73">
        <f>'Electricity demand (power, aver'!AO157*$AC$1*$AC$3*24/$AC$2</f>
        <v>1280.769527</v>
      </c>
      <c r="AP157" s="73">
        <f>'Electricity demand (power, aver'!AP157*$AC$1*$AC$3*24/$AC$2</f>
        <v>1293.877496</v>
      </c>
      <c r="AQ157" s="73">
        <f>'Electricity demand (power, aver'!AQ157*$AC$1*$AC$3*24/$AC$2</f>
        <v>1303.151072</v>
      </c>
      <c r="AR157" s="73">
        <f>'Electricity demand (power, aver'!AR157*$AC$1*$AC$3*24/$AC$2</f>
        <v>1310.402838</v>
      </c>
      <c r="AS157" s="73">
        <f>'Electricity demand (power, aver'!AS157*$AC$1*$AC$3*24/$AC$2</f>
        <v>1316.446371</v>
      </c>
      <c r="AT157" s="73">
        <f>'Electricity demand (power, aver'!AT157*$AC$1*$AC$3*24/$AC$2</f>
        <v>0</v>
      </c>
      <c r="AU157" s="73">
        <f>'Electricity demand (power, aver'!AU157*$AC$1*$AC$3*24/$AC$2</f>
        <v>0</v>
      </c>
      <c r="AV157" s="73">
        <f>'Electricity demand (power, aver'!AV157*$AC$1*$AC$3*24/$AC$2</f>
        <v>0</v>
      </c>
      <c r="AW157" s="73">
        <f>'Electricity demand (power, aver'!AW157*$AC$1*$AC$3*24/$AC$2</f>
        <v>0</v>
      </c>
      <c r="AX157" s="73">
        <f>'Electricity demand (power, aver'!AX157*$AC$1*$AC$3*24/$AC$2</f>
        <v>0</v>
      </c>
      <c r="AY157" s="73">
        <f>'Electricity demand (power, aver'!AY157*$AC$1*$AC$3*24/$AC$2</f>
        <v>0</v>
      </c>
      <c r="AZ157" s="73">
        <f>'Electricity demand (power, aver'!AZ157*$AC$1*$AC$3*24/$AC$2</f>
        <v>0</v>
      </c>
      <c r="BA157" s="73">
        <f>'Electricity demand (power, aver'!BA157*$AC$1*$AC$3*24/$AC$2</f>
        <v>0</v>
      </c>
      <c r="BB157" s="73">
        <f>'Electricity demand (power, aver'!BB157*$AC$1*$AC$3*24/$AC$2</f>
        <v>0</v>
      </c>
      <c r="BC157" s="73">
        <f>'Electricity demand (power, aver'!BC157*$AC$1*$AC$3*24/$AC$2</f>
        <v>0</v>
      </c>
      <c r="BD157" s="74">
        <f>'Electricity demand (power, aver'!BD157*$AC$1*$AC$3*24/$AC$2</f>
        <v>0</v>
      </c>
      <c r="BE157" s="3"/>
      <c r="BF157" s="3"/>
      <c r="BG157" s="3"/>
      <c r="BH157" s="3"/>
      <c r="BI157" s="3"/>
      <c r="BJ157" s="3"/>
      <c r="BK157" s="3"/>
      <c r="BL157" s="3"/>
      <c r="BM157" s="3"/>
      <c r="BN157" s="3"/>
    </row>
    <row r="158">
      <c r="A158" s="75"/>
      <c r="E158" s="76" t="s">
        <v>55</v>
      </c>
      <c r="F158" s="73">
        <f>'Electricity demand (power, aver'!F158*$AC$1*$AC$3*24/$AC$2</f>
        <v>0</v>
      </c>
      <c r="G158" s="73">
        <f>'Electricity demand (power, aver'!G158*$AC$1*$AC$3*24/$AC$2</f>
        <v>0</v>
      </c>
      <c r="H158" s="73">
        <f>'Electricity demand (power, aver'!H158*$AC$1*$AC$3*24/$AC$2</f>
        <v>0</v>
      </c>
      <c r="I158" s="73">
        <f>'Electricity demand (power, aver'!I158*$AC$1*$AC$3*24/$AC$2</f>
        <v>0</v>
      </c>
      <c r="J158" s="73">
        <f>'Electricity demand (power, aver'!J158*$AC$1*$AC$3*24/$AC$2</f>
        <v>0</v>
      </c>
      <c r="K158" s="73">
        <f>'Electricity demand (power, aver'!K158*$AC$1*$AC$3*24/$AC$2</f>
        <v>0</v>
      </c>
      <c r="L158" s="73">
        <f>'Electricity demand (power, aver'!L158*$AC$1*$AC$3*24/$AC$2</f>
        <v>0</v>
      </c>
      <c r="M158" s="73">
        <f>'Electricity demand (power, aver'!M158*$AC$1*$AC$3*24/$AC$2</f>
        <v>0</v>
      </c>
      <c r="N158" s="73">
        <f>'Electricity demand (power, aver'!N158*$AC$1*$AC$3*24/$AC$2</f>
        <v>0</v>
      </c>
      <c r="O158" s="73">
        <f>'Electricity demand (power, aver'!O158*$AC$1*$AC$3*24/$AC$2</f>
        <v>0</v>
      </c>
      <c r="P158" s="73">
        <f>'Electricity demand (power, aver'!P158*$AC$1*$AC$3*24/$AC$2</f>
        <v>0</v>
      </c>
      <c r="Q158" s="73">
        <f>'Electricity demand (power, aver'!Q158*$AC$1*$AC$3*24/$AC$2</f>
        <v>0</v>
      </c>
      <c r="R158" s="73">
        <f>'Electricity demand (power, aver'!R158*$AC$1*$AC$3*24/$AC$2</f>
        <v>0</v>
      </c>
      <c r="S158" s="73">
        <f>'Electricity demand (power, aver'!S158*$AC$1*$AC$3*24/$AC$2</f>
        <v>0</v>
      </c>
      <c r="T158" s="73">
        <f>'Electricity demand (power, aver'!T158*$AC$1*$AC$3*24/$AC$2</f>
        <v>0</v>
      </c>
      <c r="U158" s="73">
        <f>'Electricity demand (power, aver'!U158*$AC$1*$AC$3*24/$AC$2</f>
        <v>0</v>
      </c>
      <c r="V158" s="73">
        <f>'Electricity demand (power, aver'!V158*$AC$1*$AC$3*24/$AC$2</f>
        <v>0</v>
      </c>
      <c r="W158" s="73">
        <f>'Electricity demand (power, aver'!W158*$AC$1*$AC$3*24/$AC$2</f>
        <v>0</v>
      </c>
      <c r="X158" s="73">
        <f>'Electricity demand (power, aver'!X158*$AC$1*$AC$3*24/$AC$2</f>
        <v>0</v>
      </c>
      <c r="Y158" s="73">
        <f>'Electricity demand (power, aver'!Y158*$AC$1*$AC$3*24/$AC$2</f>
        <v>0</v>
      </c>
      <c r="Z158" s="73">
        <f>'Electricity demand (power, aver'!Z158*$AC$1*$AC$3*24/$AC$2</f>
        <v>0</v>
      </c>
      <c r="AA158" s="73">
        <f>'Electricity demand (power, aver'!AA158*$AC$1*$AC$3*24/$AC$2</f>
        <v>0</v>
      </c>
      <c r="AB158" s="73">
        <f>'Electricity demand (power, aver'!AB158*$AC$1*$AC$3*24/$AC$2</f>
        <v>0</v>
      </c>
      <c r="AC158" s="73">
        <f>'Electricity demand (power, aver'!AC158*$AC$1*$AC$3*24/$AC$2</f>
        <v>64.8990488</v>
      </c>
      <c r="AD158" s="73">
        <f>'Electricity demand (power, aver'!AD158*$AC$1*$AC$3*24/$AC$2</f>
        <v>230.612112</v>
      </c>
      <c r="AE158" s="73">
        <f>'Electricity demand (power, aver'!AE158*$AC$1*$AC$3*24/$AC$2</f>
        <v>508.0051338</v>
      </c>
      <c r="AF158" s="73">
        <f>'Electricity demand (power, aver'!AF158*$AC$1*$AC$3*24/$AC$2</f>
        <v>822.8755943</v>
      </c>
      <c r="AG158" s="73">
        <f>'Electricity demand (power, aver'!AG158*$AC$1*$AC$3*24/$AC$2</f>
        <v>1057.254144</v>
      </c>
      <c r="AH158" s="73">
        <f>'Electricity demand (power, aver'!AH158*$AC$1*$AC$3*24/$AC$2</f>
        <v>1172.627685</v>
      </c>
      <c r="AI158" s="73">
        <f>'Electricity demand (power, aver'!AI158*$AC$1*$AC$3*24/$AC$2</f>
        <v>1233.461526</v>
      </c>
      <c r="AJ158" s="73">
        <f>'Electricity demand (power, aver'!AJ158*$AC$1*$AC$3*24/$AC$2</f>
        <v>1262.533914</v>
      </c>
      <c r="AK158" s="73">
        <f>'Electricity demand (power, aver'!AK158*$AC$1*$AC$3*24/$AC$2</f>
        <v>1274.792404</v>
      </c>
      <c r="AL158" s="73">
        <f>'Electricity demand (power, aver'!AL158*$AC$1*$AC$3*24/$AC$2</f>
        <v>1283.81915</v>
      </c>
      <c r="AM158" s="73">
        <f>'Electricity demand (power, aver'!AM158*$AC$1*$AC$3*24/$AC$2</f>
        <v>1290.033038</v>
      </c>
      <c r="AN158" s="73">
        <f>'Electricity demand (power, aver'!AN158*$AC$1*$AC$3*24/$AC$2</f>
        <v>1294.863887</v>
      </c>
      <c r="AO158" s="73">
        <f>'Electricity demand (power, aver'!AO158*$AC$1*$AC$3*24/$AC$2</f>
        <v>1299.814995</v>
      </c>
      <c r="AP158" s="73">
        <f>'Electricity demand (power, aver'!AP158*$AC$1*$AC$3*24/$AC$2</f>
        <v>1304.46033</v>
      </c>
      <c r="AQ158" s="73">
        <f>'Electricity demand (power, aver'!AQ158*$AC$1*$AC$3*24/$AC$2</f>
        <v>1309.010156</v>
      </c>
      <c r="AR158" s="73">
        <f>'Electricity demand (power, aver'!AR158*$AC$1*$AC$3*24/$AC$2</f>
        <v>1313.640107</v>
      </c>
      <c r="AS158" s="73">
        <f>'Electricity demand (power, aver'!AS158*$AC$1*$AC$3*24/$AC$2</f>
        <v>1318.232777</v>
      </c>
      <c r="AT158" s="73">
        <f>'Electricity demand (power, aver'!AT158*$AC$1*$AC$3*24/$AC$2</f>
        <v>0</v>
      </c>
      <c r="AU158" s="73">
        <f>'Electricity demand (power, aver'!AU158*$AC$1*$AC$3*24/$AC$2</f>
        <v>0</v>
      </c>
      <c r="AV158" s="73">
        <f>'Electricity demand (power, aver'!AV158*$AC$1*$AC$3*24/$AC$2</f>
        <v>0</v>
      </c>
      <c r="AW158" s="73">
        <f>'Electricity demand (power, aver'!AW158*$AC$1*$AC$3*24/$AC$2</f>
        <v>0</v>
      </c>
      <c r="AX158" s="73">
        <f>'Electricity demand (power, aver'!AX158*$AC$1*$AC$3*24/$AC$2</f>
        <v>0</v>
      </c>
      <c r="AY158" s="73">
        <f>'Electricity demand (power, aver'!AY158*$AC$1*$AC$3*24/$AC$2</f>
        <v>0</v>
      </c>
      <c r="AZ158" s="73">
        <f>'Electricity demand (power, aver'!AZ158*$AC$1*$AC$3*24/$AC$2</f>
        <v>0</v>
      </c>
      <c r="BA158" s="73">
        <f>'Electricity demand (power, aver'!BA158*$AC$1*$AC$3*24/$AC$2</f>
        <v>0</v>
      </c>
      <c r="BB158" s="73">
        <f>'Electricity demand (power, aver'!BB158*$AC$1*$AC$3*24/$AC$2</f>
        <v>0</v>
      </c>
      <c r="BC158" s="73">
        <f>'Electricity demand (power, aver'!BC158*$AC$1*$AC$3*24/$AC$2</f>
        <v>0</v>
      </c>
      <c r="BD158" s="74">
        <f>'Electricity demand (power, aver'!BD158*$AC$1*$AC$3*24/$AC$2</f>
        <v>0</v>
      </c>
      <c r="BE158" s="3"/>
      <c r="BF158" s="3"/>
      <c r="BG158" s="3"/>
      <c r="BH158" s="3"/>
      <c r="BI158" s="3"/>
      <c r="BJ158" s="3"/>
      <c r="BK158" s="3"/>
      <c r="BL158" s="3"/>
      <c r="BM158" s="3"/>
      <c r="BN158" s="3"/>
    </row>
    <row r="159">
      <c r="A159" s="75"/>
      <c r="C159" s="77" t="s">
        <v>71</v>
      </c>
      <c r="D159" s="71" t="s">
        <v>57</v>
      </c>
      <c r="E159" s="76" t="s">
        <v>57</v>
      </c>
      <c r="F159" s="73">
        <f>'Electricity demand (power, aver'!F159*$AC$1*$AC$3*24/$AC$2</f>
        <v>0</v>
      </c>
      <c r="G159" s="73">
        <f>'Electricity demand (power, aver'!G159*$AC$1*$AC$3*24/$AC$2</f>
        <v>0</v>
      </c>
      <c r="H159" s="73">
        <f>'Electricity demand (power, aver'!H159*$AC$1*$AC$3*24/$AC$2</f>
        <v>0</v>
      </c>
      <c r="I159" s="73">
        <f>'Electricity demand (power, aver'!I159*$AC$1*$AC$3*24/$AC$2</f>
        <v>0</v>
      </c>
      <c r="J159" s="73">
        <f>'Electricity demand (power, aver'!J159*$AC$1*$AC$3*24/$AC$2</f>
        <v>0</v>
      </c>
      <c r="K159" s="73">
        <f>'Electricity demand (power, aver'!K159*$AC$1*$AC$3*24/$AC$2</f>
        <v>0</v>
      </c>
      <c r="L159" s="73">
        <f>'Electricity demand (power, aver'!L159*$AC$1*$AC$3*24/$AC$2</f>
        <v>0</v>
      </c>
      <c r="M159" s="73">
        <f>'Electricity demand (power, aver'!M159*$AC$1*$AC$3*24/$AC$2</f>
        <v>0</v>
      </c>
      <c r="N159" s="73">
        <f>'Electricity demand (power, aver'!N159*$AC$1*$AC$3*24/$AC$2</f>
        <v>0</v>
      </c>
      <c r="O159" s="73">
        <f>'Electricity demand (power, aver'!O159*$AC$1*$AC$3*24/$AC$2</f>
        <v>0</v>
      </c>
      <c r="P159" s="73">
        <f>'Electricity demand (power, aver'!P159*$AC$1*$AC$3*24/$AC$2</f>
        <v>0</v>
      </c>
      <c r="Q159" s="73">
        <f>'Electricity demand (power, aver'!Q159*$AC$1*$AC$3*24/$AC$2</f>
        <v>0</v>
      </c>
      <c r="R159" s="73">
        <f>'Electricity demand (power, aver'!R159*$AC$1*$AC$3*24/$AC$2</f>
        <v>0</v>
      </c>
      <c r="S159" s="73">
        <f>'Electricity demand (power, aver'!S159*$AC$1*$AC$3*24/$AC$2</f>
        <v>0</v>
      </c>
      <c r="T159" s="73">
        <f>'Electricity demand (power, aver'!T159*$AC$1*$AC$3*24/$AC$2</f>
        <v>0</v>
      </c>
      <c r="U159" s="73">
        <f>'Electricity demand (power, aver'!U159*$AC$1*$AC$3*24/$AC$2</f>
        <v>0</v>
      </c>
      <c r="V159" s="73">
        <f>'Electricity demand (power, aver'!V159*$AC$1*$AC$3*24/$AC$2</f>
        <v>0</v>
      </c>
      <c r="W159" s="73">
        <f>'Electricity demand (power, aver'!W159*$AC$1*$AC$3*24/$AC$2</f>
        <v>0</v>
      </c>
      <c r="X159" s="73">
        <f>'Electricity demand (power, aver'!X159*$AC$1*$AC$3*24/$AC$2</f>
        <v>0</v>
      </c>
      <c r="Y159" s="73">
        <f>'Electricity demand (power, aver'!Y159*$AC$1*$AC$3*24/$AC$2</f>
        <v>0</v>
      </c>
      <c r="Z159" s="73">
        <f>'Electricity demand (power, aver'!Z159*$AC$1*$AC$3*24/$AC$2</f>
        <v>0</v>
      </c>
      <c r="AA159" s="73">
        <f>'Electricity demand (power, aver'!AA159*$AC$1*$AC$3*24/$AC$2</f>
        <v>0</v>
      </c>
      <c r="AB159" s="73">
        <f>'Electricity demand (power, aver'!AB159*$AC$1*$AC$3*24/$AC$2</f>
        <v>0</v>
      </c>
      <c r="AC159" s="73">
        <f>'Electricity demand (power, aver'!AC159*$AC$1*$AC$3*24/$AC$2</f>
        <v>0.5779148053</v>
      </c>
      <c r="AD159" s="73">
        <f>'Electricity demand (power, aver'!AD159*$AC$1*$AC$3*24/$AC$2</f>
        <v>2.370414066</v>
      </c>
      <c r="AE159" s="73">
        <f>'Electricity demand (power, aver'!AE159*$AC$1*$AC$3*24/$AC$2</f>
        <v>8.383288542</v>
      </c>
      <c r="AF159" s="73">
        <f>'Electricity demand (power, aver'!AF159*$AC$1*$AC$3*24/$AC$2</f>
        <v>27.51478635</v>
      </c>
      <c r="AG159" s="73">
        <f>'Electricity demand (power, aver'!AG159*$AC$1*$AC$3*24/$AC$2</f>
        <v>75.72639519</v>
      </c>
      <c r="AH159" s="73">
        <f>'Electricity demand (power, aver'!AH159*$AC$1*$AC$3*24/$AC$2</f>
        <v>164.1912859</v>
      </c>
      <c r="AI159" s="73">
        <f>'Electricity demand (power, aver'!AI159*$AC$1*$AC$3*24/$AC$2</f>
        <v>293.7138767</v>
      </c>
      <c r="AJ159" s="73">
        <f>'Electricity demand (power, aver'!AJ159*$AC$1*$AC$3*24/$AC$2</f>
        <v>452.3274412</v>
      </c>
      <c r="AK159" s="73">
        <f>'Electricity demand (power, aver'!AK159*$AC$1*$AC$3*24/$AC$2</f>
        <v>623.6172167</v>
      </c>
      <c r="AL159" s="73">
        <f>'Electricity demand (power, aver'!AL159*$AC$1*$AC$3*24/$AC$2</f>
        <v>791.9719798</v>
      </c>
      <c r="AM159" s="73">
        <f>'Electricity demand (power, aver'!AM159*$AC$1*$AC$3*24/$AC$2</f>
        <v>939.6275976</v>
      </c>
      <c r="AN159" s="73">
        <f>'Electricity demand (power, aver'!AN159*$AC$1*$AC$3*24/$AC$2</f>
        <v>1057.060309</v>
      </c>
      <c r="AO159" s="73">
        <f>'Electricity demand (power, aver'!AO159*$AC$1*$AC$3*24/$AC$2</f>
        <v>1144.173327</v>
      </c>
      <c r="AP159" s="73">
        <f>'Electricity demand (power, aver'!AP159*$AC$1*$AC$3*24/$AC$2</f>
        <v>1205.206093</v>
      </c>
      <c r="AQ159" s="73">
        <f>'Electricity demand (power, aver'!AQ159*$AC$1*$AC$3*24/$AC$2</f>
        <v>1246.802732</v>
      </c>
      <c r="AR159" s="73">
        <f>'Electricity demand (power, aver'!AR159*$AC$1*$AC$3*24/$AC$2</f>
        <v>1275.081727</v>
      </c>
      <c r="AS159" s="73">
        <f>'Electricity demand (power, aver'!AS159*$AC$1*$AC$3*24/$AC$2</f>
        <v>1294.501004</v>
      </c>
      <c r="AT159" s="73">
        <f>'Electricity demand (power, aver'!AT159*$AC$1*$AC$3*24/$AC$2</f>
        <v>0</v>
      </c>
      <c r="AU159" s="73">
        <f>'Electricity demand (power, aver'!AU159*$AC$1*$AC$3*24/$AC$2</f>
        <v>0</v>
      </c>
      <c r="AV159" s="73">
        <f>'Electricity demand (power, aver'!AV159*$AC$1*$AC$3*24/$AC$2</f>
        <v>0</v>
      </c>
      <c r="AW159" s="73">
        <f>'Electricity demand (power, aver'!AW159*$AC$1*$AC$3*24/$AC$2</f>
        <v>0</v>
      </c>
      <c r="AX159" s="73">
        <f>'Electricity demand (power, aver'!AX159*$AC$1*$AC$3*24/$AC$2</f>
        <v>0</v>
      </c>
      <c r="AY159" s="73">
        <f>'Electricity demand (power, aver'!AY159*$AC$1*$AC$3*24/$AC$2</f>
        <v>0</v>
      </c>
      <c r="AZ159" s="73">
        <f>'Electricity demand (power, aver'!AZ159*$AC$1*$AC$3*24/$AC$2</f>
        <v>0</v>
      </c>
      <c r="BA159" s="73">
        <f>'Electricity demand (power, aver'!BA159*$AC$1*$AC$3*24/$AC$2</f>
        <v>0</v>
      </c>
      <c r="BB159" s="73">
        <f>'Electricity demand (power, aver'!BB159*$AC$1*$AC$3*24/$AC$2</f>
        <v>0</v>
      </c>
      <c r="BC159" s="73">
        <f>'Electricity demand (power, aver'!BC159*$AC$1*$AC$3*24/$AC$2</f>
        <v>0</v>
      </c>
      <c r="BD159" s="74">
        <f>'Electricity demand (power, aver'!BD159*$AC$1*$AC$3*24/$AC$2</f>
        <v>0</v>
      </c>
      <c r="BE159" s="3"/>
      <c r="BF159" s="3"/>
      <c r="BG159" s="3"/>
      <c r="BH159" s="3"/>
      <c r="BI159" s="3"/>
      <c r="BJ159" s="3"/>
      <c r="BK159" s="3"/>
      <c r="BL159" s="3"/>
      <c r="BM159" s="3"/>
      <c r="BN159" s="3"/>
    </row>
    <row r="160">
      <c r="A160" s="75"/>
      <c r="E160" s="76" t="s">
        <v>56</v>
      </c>
      <c r="F160" s="73">
        <f>'Electricity demand (power, aver'!F160*$AC$1*$AC$3*24/$AC$2</f>
        <v>0</v>
      </c>
      <c r="G160" s="73">
        <f>'Electricity demand (power, aver'!G160*$AC$1*$AC$3*24/$AC$2</f>
        <v>0</v>
      </c>
      <c r="H160" s="73">
        <f>'Electricity demand (power, aver'!H160*$AC$1*$AC$3*24/$AC$2</f>
        <v>0</v>
      </c>
      <c r="I160" s="73">
        <f>'Electricity demand (power, aver'!I160*$AC$1*$AC$3*24/$AC$2</f>
        <v>0</v>
      </c>
      <c r="J160" s="73">
        <f>'Electricity demand (power, aver'!J160*$AC$1*$AC$3*24/$AC$2</f>
        <v>0</v>
      </c>
      <c r="K160" s="73">
        <f>'Electricity demand (power, aver'!K160*$AC$1*$AC$3*24/$AC$2</f>
        <v>0</v>
      </c>
      <c r="L160" s="73">
        <f>'Electricity demand (power, aver'!L160*$AC$1*$AC$3*24/$AC$2</f>
        <v>0</v>
      </c>
      <c r="M160" s="73">
        <f>'Electricity demand (power, aver'!M160*$AC$1*$AC$3*24/$AC$2</f>
        <v>0</v>
      </c>
      <c r="N160" s="73">
        <f>'Electricity demand (power, aver'!N160*$AC$1*$AC$3*24/$AC$2</f>
        <v>0</v>
      </c>
      <c r="O160" s="73">
        <f>'Electricity demand (power, aver'!O160*$AC$1*$AC$3*24/$AC$2</f>
        <v>0</v>
      </c>
      <c r="P160" s="73">
        <f>'Electricity demand (power, aver'!P160*$AC$1*$AC$3*24/$AC$2</f>
        <v>0</v>
      </c>
      <c r="Q160" s="73">
        <f>'Electricity demand (power, aver'!Q160*$AC$1*$AC$3*24/$AC$2</f>
        <v>0</v>
      </c>
      <c r="R160" s="73">
        <f>'Electricity demand (power, aver'!R160*$AC$1*$AC$3*24/$AC$2</f>
        <v>0</v>
      </c>
      <c r="S160" s="73">
        <f>'Electricity demand (power, aver'!S160*$AC$1*$AC$3*24/$AC$2</f>
        <v>0</v>
      </c>
      <c r="T160" s="73">
        <f>'Electricity demand (power, aver'!T160*$AC$1*$AC$3*24/$AC$2</f>
        <v>0</v>
      </c>
      <c r="U160" s="73">
        <f>'Electricity demand (power, aver'!U160*$AC$1*$AC$3*24/$AC$2</f>
        <v>0</v>
      </c>
      <c r="V160" s="73">
        <f>'Electricity demand (power, aver'!V160*$AC$1*$AC$3*24/$AC$2</f>
        <v>0</v>
      </c>
      <c r="W160" s="73">
        <f>'Electricity demand (power, aver'!W160*$AC$1*$AC$3*24/$AC$2</f>
        <v>0</v>
      </c>
      <c r="X160" s="73">
        <f>'Electricity demand (power, aver'!X160*$AC$1*$AC$3*24/$AC$2</f>
        <v>0</v>
      </c>
      <c r="Y160" s="73">
        <f>'Electricity demand (power, aver'!Y160*$AC$1*$AC$3*24/$AC$2</f>
        <v>0</v>
      </c>
      <c r="Z160" s="73">
        <f>'Electricity demand (power, aver'!Z160*$AC$1*$AC$3*24/$AC$2</f>
        <v>0</v>
      </c>
      <c r="AA160" s="73">
        <f>'Electricity demand (power, aver'!AA160*$AC$1*$AC$3*24/$AC$2</f>
        <v>0</v>
      </c>
      <c r="AB160" s="73">
        <f>'Electricity demand (power, aver'!AB160*$AC$1*$AC$3*24/$AC$2</f>
        <v>0</v>
      </c>
      <c r="AC160" s="73">
        <f>'Electricity demand (power, aver'!AC160*$AC$1*$AC$3*24/$AC$2</f>
        <v>1.523840449</v>
      </c>
      <c r="AD160" s="73">
        <f>'Electricity demand (power, aver'!AD160*$AC$1*$AC$3*24/$AC$2</f>
        <v>6.725988593</v>
      </c>
      <c r="AE160" s="73">
        <f>'Electricity demand (power, aver'!AE160*$AC$1*$AC$3*24/$AC$2</f>
        <v>25.07446521</v>
      </c>
      <c r="AF160" s="73">
        <f>'Electricity demand (power, aver'!AF160*$AC$1*$AC$3*24/$AC$2</f>
        <v>83.95918706</v>
      </c>
      <c r="AG160" s="73">
        <f>'Electricity demand (power, aver'!AG160*$AC$1*$AC$3*24/$AC$2</f>
        <v>225.1049734</v>
      </c>
      <c r="AH160" s="73">
        <f>'Electricity demand (power, aver'!AH160*$AC$1*$AC$3*24/$AC$2</f>
        <v>450.0227886</v>
      </c>
      <c r="AI160" s="73">
        <f>'Electricity demand (power, aver'!AI160*$AC$1*$AC$3*24/$AC$2</f>
        <v>705.1283351</v>
      </c>
      <c r="AJ160" s="73">
        <f>'Electricity demand (power, aver'!AJ160*$AC$1*$AC$3*24/$AC$2</f>
        <v>920.7613314</v>
      </c>
      <c r="AK160" s="73">
        <f>'Electricity demand (power, aver'!AK160*$AC$1*$AC$3*24/$AC$2</f>
        <v>1070.312901</v>
      </c>
      <c r="AL160" s="73">
        <f>'Electricity demand (power, aver'!AL160*$AC$1*$AC$3*24/$AC$2</f>
        <v>1166.504378</v>
      </c>
      <c r="AM160" s="73">
        <f>'Electricity demand (power, aver'!AM160*$AC$1*$AC$3*24/$AC$2</f>
        <v>1224.340928</v>
      </c>
      <c r="AN160" s="73">
        <f>'Electricity demand (power, aver'!AN160*$AC$1*$AC$3*24/$AC$2</f>
        <v>1258.534497</v>
      </c>
      <c r="AO160" s="73">
        <f>'Electricity demand (power, aver'!AO160*$AC$1*$AC$3*24/$AC$2</f>
        <v>1279.828581</v>
      </c>
      <c r="AP160" s="73">
        <f>'Electricity demand (power, aver'!AP160*$AC$1*$AC$3*24/$AC$2</f>
        <v>1293.490335</v>
      </c>
      <c r="AQ160" s="73">
        <f>'Electricity demand (power, aver'!AQ160*$AC$1*$AC$3*24/$AC$2</f>
        <v>1302.992314</v>
      </c>
      <c r="AR160" s="73">
        <f>'Electricity demand (power, aver'!AR160*$AC$1*$AC$3*24/$AC$2</f>
        <v>1310.337856</v>
      </c>
      <c r="AS160" s="73">
        <f>'Electricity demand (power, aver'!AS160*$AC$1*$AC$3*24/$AC$2</f>
        <v>1316.419802</v>
      </c>
      <c r="AT160" s="73">
        <f>'Electricity demand (power, aver'!AT160*$AC$1*$AC$3*24/$AC$2</f>
        <v>0</v>
      </c>
      <c r="AU160" s="73">
        <f>'Electricity demand (power, aver'!AU160*$AC$1*$AC$3*24/$AC$2</f>
        <v>0</v>
      </c>
      <c r="AV160" s="73">
        <f>'Electricity demand (power, aver'!AV160*$AC$1*$AC$3*24/$AC$2</f>
        <v>0</v>
      </c>
      <c r="AW160" s="73">
        <f>'Electricity demand (power, aver'!AW160*$AC$1*$AC$3*24/$AC$2</f>
        <v>0</v>
      </c>
      <c r="AX160" s="73">
        <f>'Electricity demand (power, aver'!AX160*$AC$1*$AC$3*24/$AC$2</f>
        <v>0</v>
      </c>
      <c r="AY160" s="73">
        <f>'Electricity demand (power, aver'!AY160*$AC$1*$AC$3*24/$AC$2</f>
        <v>0</v>
      </c>
      <c r="AZ160" s="73">
        <f>'Electricity demand (power, aver'!AZ160*$AC$1*$AC$3*24/$AC$2</f>
        <v>0</v>
      </c>
      <c r="BA160" s="73">
        <f>'Electricity demand (power, aver'!BA160*$AC$1*$AC$3*24/$AC$2</f>
        <v>0</v>
      </c>
      <c r="BB160" s="73">
        <f>'Electricity demand (power, aver'!BB160*$AC$1*$AC$3*24/$AC$2</f>
        <v>0</v>
      </c>
      <c r="BC160" s="73">
        <f>'Electricity demand (power, aver'!BC160*$AC$1*$AC$3*24/$AC$2</f>
        <v>0</v>
      </c>
      <c r="BD160" s="74">
        <f>'Electricity demand (power, aver'!BD160*$AC$1*$AC$3*24/$AC$2</f>
        <v>0</v>
      </c>
      <c r="BE160" s="3"/>
      <c r="BF160" s="3"/>
      <c r="BG160" s="3"/>
      <c r="BH160" s="3"/>
      <c r="BI160" s="3"/>
      <c r="BJ160" s="3"/>
      <c r="BK160" s="3"/>
      <c r="BL160" s="3"/>
      <c r="BM160" s="3"/>
      <c r="BN160" s="3"/>
    </row>
    <row r="161">
      <c r="A161" s="75"/>
      <c r="E161" s="76" t="s">
        <v>55</v>
      </c>
      <c r="F161" s="73">
        <f>'Electricity demand (power, aver'!F161*$AC$1*$AC$3*24/$AC$2</f>
        <v>0</v>
      </c>
      <c r="G161" s="73">
        <f>'Electricity demand (power, aver'!G161*$AC$1*$AC$3*24/$AC$2</f>
        <v>0</v>
      </c>
      <c r="H161" s="73">
        <f>'Electricity demand (power, aver'!H161*$AC$1*$AC$3*24/$AC$2</f>
        <v>0</v>
      </c>
      <c r="I161" s="73">
        <f>'Electricity demand (power, aver'!I161*$AC$1*$AC$3*24/$AC$2</f>
        <v>0</v>
      </c>
      <c r="J161" s="73">
        <f>'Electricity demand (power, aver'!J161*$AC$1*$AC$3*24/$AC$2</f>
        <v>0</v>
      </c>
      <c r="K161" s="73">
        <f>'Electricity demand (power, aver'!K161*$AC$1*$AC$3*24/$AC$2</f>
        <v>0</v>
      </c>
      <c r="L161" s="73">
        <f>'Electricity demand (power, aver'!L161*$AC$1*$AC$3*24/$AC$2</f>
        <v>0</v>
      </c>
      <c r="M161" s="73">
        <f>'Electricity demand (power, aver'!M161*$AC$1*$AC$3*24/$AC$2</f>
        <v>0</v>
      </c>
      <c r="N161" s="73">
        <f>'Electricity demand (power, aver'!N161*$AC$1*$AC$3*24/$AC$2</f>
        <v>0</v>
      </c>
      <c r="O161" s="73">
        <f>'Electricity demand (power, aver'!O161*$AC$1*$AC$3*24/$AC$2</f>
        <v>0</v>
      </c>
      <c r="P161" s="73">
        <f>'Electricity demand (power, aver'!P161*$AC$1*$AC$3*24/$AC$2</f>
        <v>0</v>
      </c>
      <c r="Q161" s="73">
        <f>'Electricity demand (power, aver'!Q161*$AC$1*$AC$3*24/$AC$2</f>
        <v>0</v>
      </c>
      <c r="R161" s="73">
        <f>'Electricity demand (power, aver'!R161*$AC$1*$AC$3*24/$AC$2</f>
        <v>0</v>
      </c>
      <c r="S161" s="73">
        <f>'Electricity demand (power, aver'!S161*$AC$1*$AC$3*24/$AC$2</f>
        <v>0</v>
      </c>
      <c r="T161" s="73">
        <f>'Electricity demand (power, aver'!T161*$AC$1*$AC$3*24/$AC$2</f>
        <v>0</v>
      </c>
      <c r="U161" s="73">
        <f>'Electricity demand (power, aver'!U161*$AC$1*$AC$3*24/$AC$2</f>
        <v>0</v>
      </c>
      <c r="V161" s="73">
        <f>'Electricity demand (power, aver'!V161*$AC$1*$AC$3*24/$AC$2</f>
        <v>0</v>
      </c>
      <c r="W161" s="73">
        <f>'Electricity demand (power, aver'!W161*$AC$1*$AC$3*24/$AC$2</f>
        <v>0</v>
      </c>
      <c r="X161" s="73">
        <f>'Electricity demand (power, aver'!X161*$AC$1*$AC$3*24/$AC$2</f>
        <v>0</v>
      </c>
      <c r="Y161" s="73">
        <f>'Electricity demand (power, aver'!Y161*$AC$1*$AC$3*24/$AC$2</f>
        <v>0</v>
      </c>
      <c r="Z161" s="73">
        <f>'Electricity demand (power, aver'!Z161*$AC$1*$AC$3*24/$AC$2</f>
        <v>0</v>
      </c>
      <c r="AA161" s="73">
        <f>'Electricity demand (power, aver'!AA161*$AC$1*$AC$3*24/$AC$2</f>
        <v>0</v>
      </c>
      <c r="AB161" s="73">
        <f>'Electricity demand (power, aver'!AB161*$AC$1*$AC$3*24/$AC$2</f>
        <v>0</v>
      </c>
      <c r="AC161" s="73">
        <f>'Electricity demand (power, aver'!AC161*$AC$1*$AC$3*24/$AC$2</f>
        <v>4.557815722</v>
      </c>
      <c r="AD161" s="73">
        <f>'Electricity demand (power, aver'!AD161*$AC$1*$AC$3*24/$AC$2</f>
        <v>23.37486255</v>
      </c>
      <c r="AE161" s="73">
        <f>'Electricity demand (power, aver'!AE161*$AC$1*$AC$3*24/$AC$2</f>
        <v>88.38307005</v>
      </c>
      <c r="AF161" s="73">
        <f>'Electricity demand (power, aver'!AF161*$AC$1*$AC$3*24/$AC$2</f>
        <v>257.8709859</v>
      </c>
      <c r="AG161" s="73">
        <f>'Electricity demand (power, aver'!AG161*$AC$1*$AC$3*24/$AC$2</f>
        <v>545.1588291</v>
      </c>
      <c r="AH161" s="73">
        <f>'Electricity demand (power, aver'!AH161*$AC$1*$AC$3*24/$AC$2</f>
        <v>843.3666866</v>
      </c>
      <c r="AI161" s="73">
        <f>'Electricity demand (power, aver'!AI161*$AC$1*$AC$3*24/$AC$2</f>
        <v>1063.064102</v>
      </c>
      <c r="AJ161" s="73">
        <f>'Electricity demand (power, aver'!AJ161*$AC$1*$AC$3*24/$AC$2</f>
        <v>1184.925976</v>
      </c>
      <c r="AK161" s="73">
        <f>'Electricity demand (power, aver'!AK161*$AC$1*$AC$3*24/$AC$2</f>
        <v>1241.626527</v>
      </c>
      <c r="AL161" s="73">
        <f>'Electricity demand (power, aver'!AL161*$AC$1*$AC$3*24/$AC$2</f>
        <v>1269.995169</v>
      </c>
      <c r="AM161" s="73">
        <f>'Electricity demand (power, aver'!AM161*$AC$1*$AC$3*24/$AC$2</f>
        <v>1284.338404</v>
      </c>
      <c r="AN161" s="73">
        <f>'Electricity demand (power, aver'!AN161*$AC$1*$AC$3*24/$AC$2</f>
        <v>1292.530011</v>
      </c>
      <c r="AO161" s="73">
        <f>'Electricity demand (power, aver'!AO161*$AC$1*$AC$3*24/$AC$2</f>
        <v>1298.860057</v>
      </c>
      <c r="AP161" s="73">
        <f>'Electricity demand (power, aver'!AP161*$AC$1*$AC$3*24/$AC$2</f>
        <v>1304.070002</v>
      </c>
      <c r="AQ161" s="73">
        <f>'Electricity demand (power, aver'!AQ161*$AC$1*$AC$3*24/$AC$2</f>
        <v>1308.850685</v>
      </c>
      <c r="AR161" s="73">
        <f>'Electricity demand (power, aver'!AR161*$AC$1*$AC$3*24/$AC$2</f>
        <v>1313.574965</v>
      </c>
      <c r="AS161" s="73">
        <f>'Electricity demand (power, aver'!AS161*$AC$1*$AC$3*24/$AC$2</f>
        <v>1318.206172</v>
      </c>
      <c r="AT161" s="73">
        <f>'Electricity demand (power, aver'!AT161*$AC$1*$AC$3*24/$AC$2</f>
        <v>0</v>
      </c>
      <c r="AU161" s="73">
        <f>'Electricity demand (power, aver'!AU161*$AC$1*$AC$3*24/$AC$2</f>
        <v>0</v>
      </c>
      <c r="AV161" s="73">
        <f>'Electricity demand (power, aver'!AV161*$AC$1*$AC$3*24/$AC$2</f>
        <v>0</v>
      </c>
      <c r="AW161" s="73">
        <f>'Electricity demand (power, aver'!AW161*$AC$1*$AC$3*24/$AC$2</f>
        <v>0</v>
      </c>
      <c r="AX161" s="73">
        <f>'Electricity demand (power, aver'!AX161*$AC$1*$AC$3*24/$AC$2</f>
        <v>0</v>
      </c>
      <c r="AY161" s="73">
        <f>'Electricity demand (power, aver'!AY161*$AC$1*$AC$3*24/$AC$2</f>
        <v>0</v>
      </c>
      <c r="AZ161" s="73">
        <f>'Electricity demand (power, aver'!AZ161*$AC$1*$AC$3*24/$AC$2</f>
        <v>0</v>
      </c>
      <c r="BA161" s="73">
        <f>'Electricity demand (power, aver'!BA161*$AC$1*$AC$3*24/$AC$2</f>
        <v>0</v>
      </c>
      <c r="BB161" s="73">
        <f>'Electricity demand (power, aver'!BB161*$AC$1*$AC$3*24/$AC$2</f>
        <v>0</v>
      </c>
      <c r="BC161" s="73">
        <f>'Electricity demand (power, aver'!BC161*$AC$1*$AC$3*24/$AC$2</f>
        <v>0</v>
      </c>
      <c r="BD161" s="74">
        <f>'Electricity demand (power, aver'!BD161*$AC$1*$AC$3*24/$AC$2</f>
        <v>0</v>
      </c>
      <c r="BE161" s="3"/>
      <c r="BF161" s="3"/>
      <c r="BG161" s="3"/>
      <c r="BH161" s="3"/>
      <c r="BI161" s="3"/>
      <c r="BJ161" s="3"/>
      <c r="BK161" s="3"/>
      <c r="BL161" s="3"/>
      <c r="BM161" s="3"/>
      <c r="BN161" s="3"/>
    </row>
    <row r="162">
      <c r="A162" s="75"/>
      <c r="D162" s="77" t="s">
        <v>56</v>
      </c>
      <c r="E162" s="76" t="s">
        <v>57</v>
      </c>
      <c r="F162" s="73">
        <f>'Electricity demand (power, aver'!F162*$AC$1*$AC$3*24/$AC$2</f>
        <v>0</v>
      </c>
      <c r="G162" s="73">
        <f>'Electricity demand (power, aver'!G162*$AC$1*$AC$3*24/$AC$2</f>
        <v>0</v>
      </c>
      <c r="H162" s="73">
        <f>'Electricity demand (power, aver'!H162*$AC$1*$AC$3*24/$AC$2</f>
        <v>0</v>
      </c>
      <c r="I162" s="73">
        <f>'Electricity demand (power, aver'!I162*$AC$1*$AC$3*24/$AC$2</f>
        <v>0</v>
      </c>
      <c r="J162" s="73">
        <f>'Electricity demand (power, aver'!J162*$AC$1*$AC$3*24/$AC$2</f>
        <v>0</v>
      </c>
      <c r="K162" s="73">
        <f>'Electricity demand (power, aver'!K162*$AC$1*$AC$3*24/$AC$2</f>
        <v>0</v>
      </c>
      <c r="L162" s="73">
        <f>'Electricity demand (power, aver'!L162*$AC$1*$AC$3*24/$AC$2</f>
        <v>0</v>
      </c>
      <c r="M162" s="73">
        <f>'Electricity demand (power, aver'!M162*$AC$1*$AC$3*24/$AC$2</f>
        <v>0</v>
      </c>
      <c r="N162" s="73">
        <f>'Electricity demand (power, aver'!N162*$AC$1*$AC$3*24/$AC$2</f>
        <v>0</v>
      </c>
      <c r="O162" s="73">
        <f>'Electricity demand (power, aver'!O162*$AC$1*$AC$3*24/$AC$2</f>
        <v>0</v>
      </c>
      <c r="P162" s="73">
        <f>'Electricity demand (power, aver'!P162*$AC$1*$AC$3*24/$AC$2</f>
        <v>0</v>
      </c>
      <c r="Q162" s="73">
        <f>'Electricity demand (power, aver'!Q162*$AC$1*$AC$3*24/$AC$2</f>
        <v>0</v>
      </c>
      <c r="R162" s="73">
        <f>'Electricity demand (power, aver'!R162*$AC$1*$AC$3*24/$AC$2</f>
        <v>0</v>
      </c>
      <c r="S162" s="73">
        <f>'Electricity demand (power, aver'!S162*$AC$1*$AC$3*24/$AC$2</f>
        <v>0</v>
      </c>
      <c r="T162" s="73">
        <f>'Electricity demand (power, aver'!T162*$AC$1*$AC$3*24/$AC$2</f>
        <v>0</v>
      </c>
      <c r="U162" s="73">
        <f>'Electricity demand (power, aver'!U162*$AC$1*$AC$3*24/$AC$2</f>
        <v>0</v>
      </c>
      <c r="V162" s="73">
        <f>'Electricity demand (power, aver'!V162*$AC$1*$AC$3*24/$AC$2</f>
        <v>0</v>
      </c>
      <c r="W162" s="73">
        <f>'Electricity demand (power, aver'!W162*$AC$1*$AC$3*24/$AC$2</f>
        <v>0</v>
      </c>
      <c r="X162" s="73">
        <f>'Electricity demand (power, aver'!X162*$AC$1*$AC$3*24/$AC$2</f>
        <v>0</v>
      </c>
      <c r="Y162" s="73">
        <f>'Electricity demand (power, aver'!Y162*$AC$1*$AC$3*24/$AC$2</f>
        <v>0</v>
      </c>
      <c r="Z162" s="73">
        <f>'Electricity demand (power, aver'!Z162*$AC$1*$AC$3*24/$AC$2</f>
        <v>0</v>
      </c>
      <c r="AA162" s="73">
        <f>'Electricity demand (power, aver'!AA162*$AC$1*$AC$3*24/$AC$2</f>
        <v>0</v>
      </c>
      <c r="AB162" s="73">
        <f>'Electricity demand (power, aver'!AB162*$AC$1*$AC$3*24/$AC$2</f>
        <v>0</v>
      </c>
      <c r="AC162" s="73">
        <f>'Electricity demand (power, aver'!AC162*$AC$1*$AC$3*24/$AC$2</f>
        <v>2.876621745</v>
      </c>
      <c r="AD162" s="73">
        <f>'Electricity demand (power, aver'!AD162*$AC$1*$AC$3*24/$AC$2</f>
        <v>10.57352132</v>
      </c>
      <c r="AE162" s="73">
        <f>'Electricity demand (power, aver'!AE162*$AC$1*$AC$3*24/$AC$2</f>
        <v>29.54961441</v>
      </c>
      <c r="AF162" s="73">
        <f>'Electricity demand (power, aver'!AF162*$AC$1*$AC$3*24/$AC$2</f>
        <v>68.45126929</v>
      </c>
      <c r="AG162" s="73">
        <f>'Electricity demand (power, aver'!AG162*$AC$1*$AC$3*24/$AC$2</f>
        <v>131.4021261</v>
      </c>
      <c r="AH162" s="73">
        <f>'Electricity demand (power, aver'!AH162*$AC$1*$AC$3*24/$AC$2</f>
        <v>217.955064</v>
      </c>
      <c r="AI162" s="73">
        <f>'Electricity demand (power, aver'!AI162*$AC$1*$AC$3*24/$AC$2</f>
        <v>334.4765879</v>
      </c>
      <c r="AJ162" s="73">
        <f>'Electricity demand (power, aver'!AJ162*$AC$1*$AC$3*24/$AC$2</f>
        <v>478.3753822</v>
      </c>
      <c r="AK162" s="73">
        <f>'Electricity demand (power, aver'!AK162*$AC$1*$AC$3*24/$AC$2</f>
        <v>638.3886496</v>
      </c>
      <c r="AL162" s="73">
        <f>'Electricity demand (power, aver'!AL162*$AC$1*$AC$3*24/$AC$2</f>
        <v>799.660186</v>
      </c>
      <c r="AM162" s="73">
        <f>'Electricity demand (power, aver'!AM162*$AC$1*$AC$3*24/$AC$2</f>
        <v>943.3600755</v>
      </c>
      <c r="AN162" s="73">
        <f>'Electricity demand (power, aver'!AN162*$AC$1*$AC$3*24/$AC$2</f>
        <v>1058.777174</v>
      </c>
      <c r="AO162" s="73">
        <f>'Electricity demand (power, aver'!AO162*$AC$1*$AC$3*24/$AC$2</f>
        <v>1144.932837</v>
      </c>
      <c r="AP162" s="73">
        <f>'Electricity demand (power, aver'!AP162*$AC$1*$AC$3*24/$AC$2</f>
        <v>1205.532964</v>
      </c>
      <c r="AQ162" s="73">
        <f>'Electricity demand (power, aver'!AQ162*$AC$1*$AC$3*24/$AC$2</f>
        <v>1246.940859</v>
      </c>
      <c r="AR162" s="73">
        <f>'Electricity demand (power, aver'!AR162*$AC$1*$AC$3*24/$AC$2</f>
        <v>1275.139417</v>
      </c>
      <c r="AS162" s="73">
        <f>'Electricity demand (power, aver'!AS162*$AC$1*$AC$3*24/$AC$2</f>
        <v>1294.524918</v>
      </c>
      <c r="AT162" s="73">
        <f>'Electricity demand (power, aver'!AT162*$AC$1*$AC$3*24/$AC$2</f>
        <v>0</v>
      </c>
      <c r="AU162" s="73">
        <f>'Electricity demand (power, aver'!AU162*$AC$1*$AC$3*24/$AC$2</f>
        <v>0</v>
      </c>
      <c r="AV162" s="73">
        <f>'Electricity demand (power, aver'!AV162*$AC$1*$AC$3*24/$AC$2</f>
        <v>0</v>
      </c>
      <c r="AW162" s="73">
        <f>'Electricity demand (power, aver'!AW162*$AC$1*$AC$3*24/$AC$2</f>
        <v>0</v>
      </c>
      <c r="AX162" s="73">
        <f>'Electricity demand (power, aver'!AX162*$AC$1*$AC$3*24/$AC$2</f>
        <v>0</v>
      </c>
      <c r="AY162" s="73">
        <f>'Electricity demand (power, aver'!AY162*$AC$1*$AC$3*24/$AC$2</f>
        <v>0</v>
      </c>
      <c r="AZ162" s="73">
        <f>'Electricity demand (power, aver'!AZ162*$AC$1*$AC$3*24/$AC$2</f>
        <v>0</v>
      </c>
      <c r="BA162" s="73">
        <f>'Electricity demand (power, aver'!BA162*$AC$1*$AC$3*24/$AC$2</f>
        <v>0</v>
      </c>
      <c r="BB162" s="73">
        <f>'Electricity demand (power, aver'!BB162*$AC$1*$AC$3*24/$AC$2</f>
        <v>0</v>
      </c>
      <c r="BC162" s="73">
        <f>'Electricity demand (power, aver'!BC162*$AC$1*$AC$3*24/$AC$2</f>
        <v>0</v>
      </c>
      <c r="BD162" s="74">
        <f>'Electricity demand (power, aver'!BD162*$AC$1*$AC$3*24/$AC$2</f>
        <v>0</v>
      </c>
      <c r="BE162" s="3"/>
      <c r="BF162" s="3"/>
      <c r="BG162" s="3"/>
      <c r="BH162" s="3"/>
      <c r="BI162" s="3"/>
      <c r="BJ162" s="3"/>
      <c r="BK162" s="3"/>
      <c r="BL162" s="3"/>
      <c r="BM162" s="3"/>
      <c r="BN162" s="3"/>
    </row>
    <row r="163">
      <c r="A163" s="75"/>
      <c r="E163" s="76" t="s">
        <v>56</v>
      </c>
      <c r="F163" s="73">
        <f>'Electricity demand (power, aver'!F163*$AC$1*$AC$3*24/$AC$2</f>
        <v>0</v>
      </c>
      <c r="G163" s="73">
        <f>'Electricity demand (power, aver'!G163*$AC$1*$AC$3*24/$AC$2</f>
        <v>0</v>
      </c>
      <c r="H163" s="73">
        <f>'Electricity demand (power, aver'!H163*$AC$1*$AC$3*24/$AC$2</f>
        <v>0</v>
      </c>
      <c r="I163" s="73">
        <f>'Electricity demand (power, aver'!I163*$AC$1*$AC$3*24/$AC$2</f>
        <v>0</v>
      </c>
      <c r="J163" s="73">
        <f>'Electricity demand (power, aver'!J163*$AC$1*$AC$3*24/$AC$2</f>
        <v>0</v>
      </c>
      <c r="K163" s="73">
        <f>'Electricity demand (power, aver'!K163*$AC$1*$AC$3*24/$AC$2</f>
        <v>0</v>
      </c>
      <c r="L163" s="73">
        <f>'Electricity demand (power, aver'!L163*$AC$1*$AC$3*24/$AC$2</f>
        <v>0</v>
      </c>
      <c r="M163" s="73">
        <f>'Electricity demand (power, aver'!M163*$AC$1*$AC$3*24/$AC$2</f>
        <v>0</v>
      </c>
      <c r="N163" s="73">
        <f>'Electricity demand (power, aver'!N163*$AC$1*$AC$3*24/$AC$2</f>
        <v>0</v>
      </c>
      <c r="O163" s="73">
        <f>'Electricity demand (power, aver'!O163*$AC$1*$AC$3*24/$AC$2</f>
        <v>0</v>
      </c>
      <c r="P163" s="73">
        <f>'Electricity demand (power, aver'!P163*$AC$1*$AC$3*24/$AC$2</f>
        <v>0</v>
      </c>
      <c r="Q163" s="73">
        <f>'Electricity demand (power, aver'!Q163*$AC$1*$AC$3*24/$AC$2</f>
        <v>0</v>
      </c>
      <c r="R163" s="73">
        <f>'Electricity demand (power, aver'!R163*$AC$1*$AC$3*24/$AC$2</f>
        <v>0</v>
      </c>
      <c r="S163" s="73">
        <f>'Electricity demand (power, aver'!S163*$AC$1*$AC$3*24/$AC$2</f>
        <v>0</v>
      </c>
      <c r="T163" s="73">
        <f>'Electricity demand (power, aver'!T163*$AC$1*$AC$3*24/$AC$2</f>
        <v>0</v>
      </c>
      <c r="U163" s="73">
        <f>'Electricity demand (power, aver'!U163*$AC$1*$AC$3*24/$AC$2</f>
        <v>0</v>
      </c>
      <c r="V163" s="73">
        <f>'Electricity demand (power, aver'!V163*$AC$1*$AC$3*24/$AC$2</f>
        <v>0</v>
      </c>
      <c r="W163" s="73">
        <f>'Electricity demand (power, aver'!W163*$AC$1*$AC$3*24/$AC$2</f>
        <v>0</v>
      </c>
      <c r="X163" s="73">
        <f>'Electricity demand (power, aver'!X163*$AC$1*$AC$3*24/$AC$2</f>
        <v>0</v>
      </c>
      <c r="Y163" s="73">
        <f>'Electricity demand (power, aver'!Y163*$AC$1*$AC$3*24/$AC$2</f>
        <v>0</v>
      </c>
      <c r="Z163" s="73">
        <f>'Electricity demand (power, aver'!Z163*$AC$1*$AC$3*24/$AC$2</f>
        <v>0</v>
      </c>
      <c r="AA163" s="73">
        <f>'Electricity demand (power, aver'!AA163*$AC$1*$AC$3*24/$AC$2</f>
        <v>0</v>
      </c>
      <c r="AB163" s="73">
        <f>'Electricity demand (power, aver'!AB163*$AC$1*$AC$3*24/$AC$2</f>
        <v>0</v>
      </c>
      <c r="AC163" s="73">
        <f>'Electricity demand (power, aver'!AC163*$AC$1*$AC$3*24/$AC$2</f>
        <v>7.585049788</v>
      </c>
      <c r="AD163" s="73">
        <f>'Electricity demand (power, aver'!AD163*$AC$1*$AC$3*24/$AC$2</f>
        <v>30.00209324</v>
      </c>
      <c r="AE163" s="73">
        <f>'Electricity demand (power, aver'!AE163*$AC$1*$AC$3*24/$AC$2</f>
        <v>88.38307005</v>
      </c>
      <c r="AF163" s="73">
        <f>'Electricity demand (power, aver'!AF163*$AC$1*$AC$3*24/$AC$2</f>
        <v>208.8736162</v>
      </c>
      <c r="AG163" s="73">
        <f>'Electricity demand (power, aver'!AG163*$AC$1*$AC$3*24/$AC$2</f>
        <v>390.6071591</v>
      </c>
      <c r="AH163" s="73">
        <f>'Electricity demand (power, aver'!AH163*$AC$1*$AC$3*24/$AC$2</f>
        <v>597.3809462</v>
      </c>
      <c r="AI163" s="73">
        <f>'Electricity demand (power, aver'!AI163*$AC$1*$AC$3*24/$AC$2</f>
        <v>802.9886849</v>
      </c>
      <c r="AJ163" s="73">
        <f>'Electricity demand (power, aver'!AJ163*$AC$1*$AC$3*24/$AC$2</f>
        <v>973.7847268</v>
      </c>
      <c r="AK163" s="73">
        <f>'Electricity demand (power, aver'!AK163*$AC$1*$AC$3*24/$AC$2</f>
        <v>1095.66508</v>
      </c>
      <c r="AL163" s="73">
        <f>'Electricity demand (power, aver'!AL163*$AC$1*$AC$3*24/$AC$2</f>
        <v>1177.828422</v>
      </c>
      <c r="AM163" s="73">
        <f>'Electricity demand (power, aver'!AM163*$AC$1*$AC$3*24/$AC$2</f>
        <v>1229.204371</v>
      </c>
      <c r="AN163" s="73">
        <f>'Electricity demand (power, aver'!AN163*$AC$1*$AC$3*24/$AC$2</f>
        <v>1260.578595</v>
      </c>
      <c r="AO163" s="73">
        <f>'Electricity demand (power, aver'!AO163*$AC$1*$AC$3*24/$AC$2</f>
        <v>1280.67814</v>
      </c>
      <c r="AP163" s="73">
        <f>'Electricity demand (power, aver'!AP163*$AC$1*$AC$3*24/$AC$2</f>
        <v>1293.841151</v>
      </c>
      <c r="AQ163" s="73">
        <f>'Electricity demand (power, aver'!AQ163*$AC$1*$AC$3*24/$AC$2</f>
        <v>1303.136667</v>
      </c>
      <c r="AR163" s="73">
        <f>'Electricity demand (power, aver'!AR163*$AC$1*$AC$3*24/$AC$2</f>
        <v>1310.397141</v>
      </c>
      <c r="AS163" s="73">
        <f>'Electricity demand (power, aver'!AS163*$AC$1*$AC$3*24/$AC$2</f>
        <v>1316.444121</v>
      </c>
      <c r="AT163" s="73">
        <f>'Electricity demand (power, aver'!AT163*$AC$1*$AC$3*24/$AC$2</f>
        <v>0</v>
      </c>
      <c r="AU163" s="73">
        <f>'Electricity demand (power, aver'!AU163*$AC$1*$AC$3*24/$AC$2</f>
        <v>0</v>
      </c>
      <c r="AV163" s="73">
        <f>'Electricity demand (power, aver'!AV163*$AC$1*$AC$3*24/$AC$2</f>
        <v>0</v>
      </c>
      <c r="AW163" s="73">
        <f>'Electricity demand (power, aver'!AW163*$AC$1*$AC$3*24/$AC$2</f>
        <v>0</v>
      </c>
      <c r="AX163" s="73">
        <f>'Electricity demand (power, aver'!AX163*$AC$1*$AC$3*24/$AC$2</f>
        <v>0</v>
      </c>
      <c r="AY163" s="73">
        <f>'Electricity demand (power, aver'!AY163*$AC$1*$AC$3*24/$AC$2</f>
        <v>0</v>
      </c>
      <c r="AZ163" s="73">
        <f>'Electricity demand (power, aver'!AZ163*$AC$1*$AC$3*24/$AC$2</f>
        <v>0</v>
      </c>
      <c r="BA163" s="73">
        <f>'Electricity demand (power, aver'!BA163*$AC$1*$AC$3*24/$AC$2</f>
        <v>0</v>
      </c>
      <c r="BB163" s="73">
        <f>'Electricity demand (power, aver'!BB163*$AC$1*$AC$3*24/$AC$2</f>
        <v>0</v>
      </c>
      <c r="BC163" s="73">
        <f>'Electricity demand (power, aver'!BC163*$AC$1*$AC$3*24/$AC$2</f>
        <v>0</v>
      </c>
      <c r="BD163" s="74">
        <f>'Electricity demand (power, aver'!BD163*$AC$1*$AC$3*24/$AC$2</f>
        <v>0</v>
      </c>
      <c r="BE163" s="3"/>
      <c r="BF163" s="3"/>
      <c r="BG163" s="3"/>
      <c r="BH163" s="3"/>
      <c r="BI163" s="3"/>
      <c r="BJ163" s="3"/>
      <c r="BK163" s="3"/>
      <c r="BL163" s="3"/>
      <c r="BM163" s="3"/>
      <c r="BN163" s="3"/>
    </row>
    <row r="164">
      <c r="A164" s="75"/>
      <c r="E164" s="76" t="s">
        <v>55</v>
      </c>
      <c r="F164" s="73">
        <f>'Electricity demand (power, aver'!F164*$AC$1*$AC$3*24/$AC$2</f>
        <v>0</v>
      </c>
      <c r="G164" s="73">
        <f>'Electricity demand (power, aver'!G164*$AC$1*$AC$3*24/$AC$2</f>
        <v>0</v>
      </c>
      <c r="H164" s="73">
        <f>'Electricity demand (power, aver'!H164*$AC$1*$AC$3*24/$AC$2</f>
        <v>0</v>
      </c>
      <c r="I164" s="73">
        <f>'Electricity demand (power, aver'!I164*$AC$1*$AC$3*24/$AC$2</f>
        <v>0</v>
      </c>
      <c r="J164" s="73">
        <f>'Electricity demand (power, aver'!J164*$AC$1*$AC$3*24/$AC$2</f>
        <v>0</v>
      </c>
      <c r="K164" s="73">
        <f>'Electricity demand (power, aver'!K164*$AC$1*$AC$3*24/$AC$2</f>
        <v>0</v>
      </c>
      <c r="L164" s="73">
        <f>'Electricity demand (power, aver'!L164*$AC$1*$AC$3*24/$AC$2</f>
        <v>0</v>
      </c>
      <c r="M164" s="73">
        <f>'Electricity demand (power, aver'!M164*$AC$1*$AC$3*24/$AC$2</f>
        <v>0</v>
      </c>
      <c r="N164" s="73">
        <f>'Electricity demand (power, aver'!N164*$AC$1*$AC$3*24/$AC$2</f>
        <v>0</v>
      </c>
      <c r="O164" s="73">
        <f>'Electricity demand (power, aver'!O164*$AC$1*$AC$3*24/$AC$2</f>
        <v>0</v>
      </c>
      <c r="P164" s="73">
        <f>'Electricity demand (power, aver'!P164*$AC$1*$AC$3*24/$AC$2</f>
        <v>0</v>
      </c>
      <c r="Q164" s="73">
        <f>'Electricity demand (power, aver'!Q164*$AC$1*$AC$3*24/$AC$2</f>
        <v>0</v>
      </c>
      <c r="R164" s="73">
        <f>'Electricity demand (power, aver'!R164*$AC$1*$AC$3*24/$AC$2</f>
        <v>0</v>
      </c>
      <c r="S164" s="73">
        <f>'Electricity demand (power, aver'!S164*$AC$1*$AC$3*24/$AC$2</f>
        <v>0</v>
      </c>
      <c r="T164" s="73">
        <f>'Electricity demand (power, aver'!T164*$AC$1*$AC$3*24/$AC$2</f>
        <v>0</v>
      </c>
      <c r="U164" s="73">
        <f>'Electricity demand (power, aver'!U164*$AC$1*$AC$3*24/$AC$2</f>
        <v>0</v>
      </c>
      <c r="V164" s="73">
        <f>'Electricity demand (power, aver'!V164*$AC$1*$AC$3*24/$AC$2</f>
        <v>0</v>
      </c>
      <c r="W164" s="73">
        <f>'Electricity demand (power, aver'!W164*$AC$1*$AC$3*24/$AC$2</f>
        <v>0</v>
      </c>
      <c r="X164" s="73">
        <f>'Electricity demand (power, aver'!X164*$AC$1*$AC$3*24/$AC$2</f>
        <v>0</v>
      </c>
      <c r="Y164" s="73">
        <f>'Electricity demand (power, aver'!Y164*$AC$1*$AC$3*24/$AC$2</f>
        <v>0</v>
      </c>
      <c r="Z164" s="73">
        <f>'Electricity demand (power, aver'!Z164*$AC$1*$AC$3*24/$AC$2</f>
        <v>0</v>
      </c>
      <c r="AA164" s="73">
        <f>'Electricity demand (power, aver'!AA164*$AC$1*$AC$3*24/$AC$2</f>
        <v>0</v>
      </c>
      <c r="AB164" s="73">
        <f>'Electricity demand (power, aver'!AB164*$AC$1*$AC$3*24/$AC$2</f>
        <v>0</v>
      </c>
      <c r="AC164" s="73">
        <f>'Electricity demand (power, aver'!AC164*$AC$1*$AC$3*24/$AC$2</f>
        <v>22.68692841</v>
      </c>
      <c r="AD164" s="73">
        <f>'Electricity demand (power, aver'!AD164*$AC$1*$AC$3*24/$AC$2</f>
        <v>104.266428</v>
      </c>
      <c r="AE164" s="73">
        <f>'Electricity demand (power, aver'!AE164*$AC$1*$AC$3*24/$AC$2</f>
        <v>311.5347428</v>
      </c>
      <c r="AF164" s="73">
        <f>'Electricity demand (power, aver'!AF164*$AC$1*$AC$3*24/$AC$2</f>
        <v>641.531287</v>
      </c>
      <c r="AG164" s="73">
        <f>'Electricity demand (power, aver'!AG164*$AC$1*$AC$3*24/$AC$2</f>
        <v>945.9717316</v>
      </c>
      <c r="AH164" s="73">
        <f>'Electricity demand (power, aver'!AH164*$AC$1*$AC$3*24/$AC$2</f>
        <v>1119.523726</v>
      </c>
      <c r="AI164" s="73">
        <f>'Electricity demand (power, aver'!AI164*$AC$1*$AC$3*24/$AC$2</f>
        <v>1210.600117</v>
      </c>
      <c r="AJ164" s="73">
        <f>'Electricity demand (power, aver'!AJ164*$AC$1*$AC$3*24/$AC$2</f>
        <v>1253.161681</v>
      </c>
      <c r="AK164" s="73">
        <f>'Electricity demand (power, aver'!AK164*$AC$1*$AC$3*24/$AC$2</f>
        <v>1271.03656</v>
      </c>
      <c r="AL164" s="73">
        <f>'Electricity demand (power, aver'!AL164*$AC$1*$AC$3*24/$AC$2</f>
        <v>1282.323869</v>
      </c>
      <c r="AM164" s="73">
        <f>'Electricity demand (power, aver'!AM164*$AC$1*$AC$3*24/$AC$2</f>
        <v>1289.440175</v>
      </c>
      <c r="AN164" s="73">
        <f>'Electricity demand (power, aver'!AN164*$AC$1*$AC$3*24/$AC$2</f>
        <v>1294.629324</v>
      </c>
      <c r="AO164" s="73">
        <f>'Electricity demand (power, aver'!AO164*$AC$1*$AC$3*24/$AC$2</f>
        <v>1299.722249</v>
      </c>
      <c r="AP164" s="73">
        <f>'Electricity demand (power, aver'!AP164*$AC$1*$AC$3*24/$AC$2</f>
        <v>1304.423687</v>
      </c>
      <c r="AQ164" s="73">
        <f>'Electricity demand (power, aver'!AQ164*$AC$1*$AC$3*24/$AC$2</f>
        <v>1308.995686</v>
      </c>
      <c r="AR164" s="73">
        <f>'Electricity demand (power, aver'!AR164*$AC$1*$AC$3*24/$AC$2</f>
        <v>1313.634396</v>
      </c>
      <c r="AS164" s="73">
        <f>'Electricity demand (power, aver'!AS164*$AC$1*$AC$3*24/$AC$2</f>
        <v>1318.230524</v>
      </c>
      <c r="AT164" s="73">
        <f>'Electricity demand (power, aver'!AT164*$AC$1*$AC$3*24/$AC$2</f>
        <v>0</v>
      </c>
      <c r="AU164" s="73">
        <f>'Electricity demand (power, aver'!AU164*$AC$1*$AC$3*24/$AC$2</f>
        <v>0</v>
      </c>
      <c r="AV164" s="73">
        <f>'Electricity demand (power, aver'!AV164*$AC$1*$AC$3*24/$AC$2</f>
        <v>0</v>
      </c>
      <c r="AW164" s="73">
        <f>'Electricity demand (power, aver'!AW164*$AC$1*$AC$3*24/$AC$2</f>
        <v>0</v>
      </c>
      <c r="AX164" s="73">
        <f>'Electricity demand (power, aver'!AX164*$AC$1*$AC$3*24/$AC$2</f>
        <v>0</v>
      </c>
      <c r="AY164" s="73">
        <f>'Electricity demand (power, aver'!AY164*$AC$1*$AC$3*24/$AC$2</f>
        <v>0</v>
      </c>
      <c r="AZ164" s="73">
        <f>'Electricity demand (power, aver'!AZ164*$AC$1*$AC$3*24/$AC$2</f>
        <v>0</v>
      </c>
      <c r="BA164" s="73">
        <f>'Electricity demand (power, aver'!BA164*$AC$1*$AC$3*24/$AC$2</f>
        <v>0</v>
      </c>
      <c r="BB164" s="73">
        <f>'Electricity demand (power, aver'!BB164*$AC$1*$AC$3*24/$AC$2</f>
        <v>0</v>
      </c>
      <c r="BC164" s="73">
        <f>'Electricity demand (power, aver'!BC164*$AC$1*$AC$3*24/$AC$2</f>
        <v>0</v>
      </c>
      <c r="BD164" s="74">
        <f>'Electricity demand (power, aver'!BD164*$AC$1*$AC$3*24/$AC$2</f>
        <v>0</v>
      </c>
      <c r="BE164" s="3"/>
      <c r="BF164" s="3"/>
      <c r="BG164" s="3"/>
      <c r="BH164" s="3"/>
      <c r="BI164" s="3"/>
      <c r="BJ164" s="3"/>
      <c r="BK164" s="3"/>
      <c r="BL164" s="3"/>
      <c r="BM164" s="3"/>
      <c r="BN164" s="3"/>
    </row>
    <row r="165">
      <c r="A165" s="75"/>
      <c r="D165" s="77" t="s">
        <v>55</v>
      </c>
      <c r="E165" s="76" t="s">
        <v>57</v>
      </c>
      <c r="F165" s="73">
        <f>'Electricity demand (power, aver'!F165*$AC$1*$AC$3*24/$AC$2</f>
        <v>0</v>
      </c>
      <c r="G165" s="73">
        <f>'Electricity demand (power, aver'!G165*$AC$1*$AC$3*24/$AC$2</f>
        <v>0</v>
      </c>
      <c r="H165" s="73">
        <f>'Electricity demand (power, aver'!H165*$AC$1*$AC$3*24/$AC$2</f>
        <v>0</v>
      </c>
      <c r="I165" s="73">
        <f>'Electricity demand (power, aver'!I165*$AC$1*$AC$3*24/$AC$2</f>
        <v>0</v>
      </c>
      <c r="J165" s="73">
        <f>'Electricity demand (power, aver'!J165*$AC$1*$AC$3*24/$AC$2</f>
        <v>0</v>
      </c>
      <c r="K165" s="73">
        <f>'Electricity demand (power, aver'!K165*$AC$1*$AC$3*24/$AC$2</f>
        <v>0</v>
      </c>
      <c r="L165" s="73">
        <f>'Electricity demand (power, aver'!L165*$AC$1*$AC$3*24/$AC$2</f>
        <v>0</v>
      </c>
      <c r="M165" s="73">
        <f>'Electricity demand (power, aver'!M165*$AC$1*$AC$3*24/$AC$2</f>
        <v>0</v>
      </c>
      <c r="N165" s="73">
        <f>'Electricity demand (power, aver'!N165*$AC$1*$AC$3*24/$AC$2</f>
        <v>0</v>
      </c>
      <c r="O165" s="73">
        <f>'Electricity demand (power, aver'!O165*$AC$1*$AC$3*24/$AC$2</f>
        <v>0</v>
      </c>
      <c r="P165" s="73">
        <f>'Electricity demand (power, aver'!P165*$AC$1*$AC$3*24/$AC$2</f>
        <v>0</v>
      </c>
      <c r="Q165" s="73">
        <f>'Electricity demand (power, aver'!Q165*$AC$1*$AC$3*24/$AC$2</f>
        <v>0</v>
      </c>
      <c r="R165" s="73">
        <f>'Electricity demand (power, aver'!R165*$AC$1*$AC$3*24/$AC$2</f>
        <v>0</v>
      </c>
      <c r="S165" s="73">
        <f>'Electricity demand (power, aver'!S165*$AC$1*$AC$3*24/$AC$2</f>
        <v>0</v>
      </c>
      <c r="T165" s="73">
        <f>'Electricity demand (power, aver'!T165*$AC$1*$AC$3*24/$AC$2</f>
        <v>0</v>
      </c>
      <c r="U165" s="73">
        <f>'Electricity demand (power, aver'!U165*$AC$1*$AC$3*24/$AC$2</f>
        <v>0</v>
      </c>
      <c r="V165" s="73">
        <f>'Electricity demand (power, aver'!V165*$AC$1*$AC$3*24/$AC$2</f>
        <v>0</v>
      </c>
      <c r="W165" s="73">
        <f>'Electricity demand (power, aver'!W165*$AC$1*$AC$3*24/$AC$2</f>
        <v>0</v>
      </c>
      <c r="X165" s="73">
        <f>'Electricity demand (power, aver'!X165*$AC$1*$AC$3*24/$AC$2</f>
        <v>0</v>
      </c>
      <c r="Y165" s="73">
        <f>'Electricity demand (power, aver'!Y165*$AC$1*$AC$3*24/$AC$2</f>
        <v>0</v>
      </c>
      <c r="Z165" s="73">
        <f>'Electricity demand (power, aver'!Z165*$AC$1*$AC$3*24/$AC$2</f>
        <v>0</v>
      </c>
      <c r="AA165" s="73">
        <f>'Electricity demand (power, aver'!AA165*$AC$1*$AC$3*24/$AC$2</f>
        <v>0</v>
      </c>
      <c r="AB165" s="73">
        <f>'Electricity demand (power, aver'!AB165*$AC$1*$AC$3*24/$AC$2</f>
        <v>0</v>
      </c>
      <c r="AC165" s="73">
        <f>'Electricity demand (power, aver'!AC165*$AC$1*$AC$3*24/$AC$2</f>
        <v>8.228968312</v>
      </c>
      <c r="AD165" s="73">
        <f>'Electricity demand (power, aver'!AD165*$AC$1*$AC$3*24/$AC$2</f>
        <v>23.38607095</v>
      </c>
      <c r="AE165" s="73">
        <f>'Electricity demand (power, aver'!AE165*$AC$1*$AC$3*24/$AC$2</f>
        <v>48.1851741</v>
      </c>
      <c r="AF165" s="73">
        <f>'Electricity demand (power, aver'!AF165*$AC$1*$AC$3*24/$AC$2</f>
        <v>87.80067324</v>
      </c>
      <c r="AG165" s="73">
        <f>'Electricity demand (power, aver'!AG165*$AC$1*$AC$3*24/$AC$2</f>
        <v>146.8600357</v>
      </c>
      <c r="AH165" s="73">
        <f>'Electricity demand (power, aver'!AH165*$AC$1*$AC$3*24/$AC$2</f>
        <v>228.293636</v>
      </c>
      <c r="AI165" s="73">
        <f>'Electricity demand (power, aver'!AI165*$AC$1*$AC$3*24/$AC$2</f>
        <v>340.7929644</v>
      </c>
      <c r="AJ165" s="73">
        <f>'Electricity demand (power, aver'!AJ165*$AC$1*$AC$3*24/$AC$2</f>
        <v>481.9530891</v>
      </c>
      <c r="AK165" s="73">
        <f>'Electricity demand (power, aver'!AK165*$AC$1*$AC$3*24/$AC$2</f>
        <v>640.2750535</v>
      </c>
      <c r="AL165" s="73">
        <f>'Electricity demand (power, aver'!AL165*$AC$1*$AC$3*24/$AC$2</f>
        <v>800.5926469</v>
      </c>
      <c r="AM165" s="73">
        <f>'Electricity demand (power, aver'!AM165*$AC$1*$AC$3*24/$AC$2</f>
        <v>943.7938167</v>
      </c>
      <c r="AN165" s="73">
        <f>'Electricity demand (power, aver'!AN165*$AC$1*$AC$3*24/$AC$2</f>
        <v>1058.969005</v>
      </c>
      <c r="AO165" s="73">
        <f>'Electricity demand (power, aver'!AO165*$AC$1*$AC$3*24/$AC$2</f>
        <v>1145.014538</v>
      </c>
      <c r="AP165" s="73">
        <f>'Electricity demand (power, aver'!AP165*$AC$1*$AC$3*24/$AC$2</f>
        <v>1205.566829</v>
      </c>
      <c r="AQ165" s="73">
        <f>'Electricity demand (power, aver'!AQ165*$AC$1*$AC$3*24/$AC$2</f>
        <v>1246.954643</v>
      </c>
      <c r="AR165" s="73">
        <f>'Electricity demand (power, aver'!AR165*$AC$1*$AC$3*24/$AC$2</f>
        <v>1275.144961</v>
      </c>
      <c r="AS165" s="73">
        <f>'Electricity demand (power, aver'!AS165*$AC$1*$AC$3*24/$AC$2</f>
        <v>1294.527131</v>
      </c>
      <c r="AT165" s="73">
        <f>'Electricity demand (power, aver'!AT165*$AC$1*$AC$3*24/$AC$2</f>
        <v>0</v>
      </c>
      <c r="AU165" s="73">
        <f>'Electricity demand (power, aver'!AU165*$AC$1*$AC$3*24/$AC$2</f>
        <v>0</v>
      </c>
      <c r="AV165" s="73">
        <f>'Electricity demand (power, aver'!AV165*$AC$1*$AC$3*24/$AC$2</f>
        <v>0</v>
      </c>
      <c r="AW165" s="73">
        <f>'Electricity demand (power, aver'!AW165*$AC$1*$AC$3*24/$AC$2</f>
        <v>0</v>
      </c>
      <c r="AX165" s="73">
        <f>'Electricity demand (power, aver'!AX165*$AC$1*$AC$3*24/$AC$2</f>
        <v>0</v>
      </c>
      <c r="AY165" s="73">
        <f>'Electricity demand (power, aver'!AY165*$AC$1*$AC$3*24/$AC$2</f>
        <v>0</v>
      </c>
      <c r="AZ165" s="73">
        <f>'Electricity demand (power, aver'!AZ165*$AC$1*$AC$3*24/$AC$2</f>
        <v>0</v>
      </c>
      <c r="BA165" s="73">
        <f>'Electricity demand (power, aver'!BA165*$AC$1*$AC$3*24/$AC$2</f>
        <v>0</v>
      </c>
      <c r="BB165" s="73">
        <f>'Electricity demand (power, aver'!BB165*$AC$1*$AC$3*24/$AC$2</f>
        <v>0</v>
      </c>
      <c r="BC165" s="73">
        <f>'Electricity demand (power, aver'!BC165*$AC$1*$AC$3*24/$AC$2</f>
        <v>0</v>
      </c>
      <c r="BD165" s="74">
        <f>'Electricity demand (power, aver'!BD165*$AC$1*$AC$3*24/$AC$2</f>
        <v>0</v>
      </c>
      <c r="BE165" s="3"/>
      <c r="BF165" s="3"/>
      <c r="BG165" s="3"/>
      <c r="BH165" s="3"/>
      <c r="BI165" s="3"/>
      <c r="BJ165" s="3"/>
      <c r="BK165" s="3"/>
      <c r="BL165" s="3"/>
      <c r="BM165" s="3"/>
      <c r="BN165" s="3"/>
    </row>
    <row r="166">
      <c r="A166" s="75"/>
      <c r="E166" s="76" t="s">
        <v>56</v>
      </c>
      <c r="F166" s="73">
        <f>'Electricity demand (power, aver'!F166*$AC$1*$AC$3*24/$AC$2</f>
        <v>0</v>
      </c>
      <c r="G166" s="73">
        <f>'Electricity demand (power, aver'!G166*$AC$1*$AC$3*24/$AC$2</f>
        <v>0</v>
      </c>
      <c r="H166" s="73">
        <f>'Electricity demand (power, aver'!H166*$AC$1*$AC$3*24/$AC$2</f>
        <v>0</v>
      </c>
      <c r="I166" s="73">
        <f>'Electricity demand (power, aver'!I166*$AC$1*$AC$3*24/$AC$2</f>
        <v>0</v>
      </c>
      <c r="J166" s="73">
        <f>'Electricity demand (power, aver'!J166*$AC$1*$AC$3*24/$AC$2</f>
        <v>0</v>
      </c>
      <c r="K166" s="73">
        <f>'Electricity demand (power, aver'!K166*$AC$1*$AC$3*24/$AC$2</f>
        <v>0</v>
      </c>
      <c r="L166" s="73">
        <f>'Electricity demand (power, aver'!L166*$AC$1*$AC$3*24/$AC$2</f>
        <v>0</v>
      </c>
      <c r="M166" s="73">
        <f>'Electricity demand (power, aver'!M166*$AC$1*$AC$3*24/$AC$2</f>
        <v>0</v>
      </c>
      <c r="N166" s="73">
        <f>'Electricity demand (power, aver'!N166*$AC$1*$AC$3*24/$AC$2</f>
        <v>0</v>
      </c>
      <c r="O166" s="73">
        <f>'Electricity demand (power, aver'!O166*$AC$1*$AC$3*24/$AC$2</f>
        <v>0</v>
      </c>
      <c r="P166" s="73">
        <f>'Electricity demand (power, aver'!P166*$AC$1*$AC$3*24/$AC$2</f>
        <v>0</v>
      </c>
      <c r="Q166" s="73">
        <f>'Electricity demand (power, aver'!Q166*$AC$1*$AC$3*24/$AC$2</f>
        <v>0</v>
      </c>
      <c r="R166" s="73">
        <f>'Electricity demand (power, aver'!R166*$AC$1*$AC$3*24/$AC$2</f>
        <v>0</v>
      </c>
      <c r="S166" s="73">
        <f>'Electricity demand (power, aver'!S166*$AC$1*$AC$3*24/$AC$2</f>
        <v>0</v>
      </c>
      <c r="T166" s="73">
        <f>'Electricity demand (power, aver'!T166*$AC$1*$AC$3*24/$AC$2</f>
        <v>0</v>
      </c>
      <c r="U166" s="73">
        <f>'Electricity demand (power, aver'!U166*$AC$1*$AC$3*24/$AC$2</f>
        <v>0</v>
      </c>
      <c r="V166" s="73">
        <f>'Electricity demand (power, aver'!V166*$AC$1*$AC$3*24/$AC$2</f>
        <v>0</v>
      </c>
      <c r="W166" s="73">
        <f>'Electricity demand (power, aver'!W166*$AC$1*$AC$3*24/$AC$2</f>
        <v>0</v>
      </c>
      <c r="X166" s="73">
        <f>'Electricity demand (power, aver'!X166*$AC$1*$AC$3*24/$AC$2</f>
        <v>0</v>
      </c>
      <c r="Y166" s="73">
        <f>'Electricity demand (power, aver'!Y166*$AC$1*$AC$3*24/$AC$2</f>
        <v>0</v>
      </c>
      <c r="Z166" s="73">
        <f>'Electricity demand (power, aver'!Z166*$AC$1*$AC$3*24/$AC$2</f>
        <v>0</v>
      </c>
      <c r="AA166" s="73">
        <f>'Electricity demand (power, aver'!AA166*$AC$1*$AC$3*24/$AC$2</f>
        <v>0</v>
      </c>
      <c r="AB166" s="73">
        <f>'Electricity demand (power, aver'!AB166*$AC$1*$AC$3*24/$AC$2</f>
        <v>0</v>
      </c>
      <c r="AC166" s="73">
        <f>'Electricity demand (power, aver'!AC166*$AC$1*$AC$3*24/$AC$2</f>
        <v>21.69806804</v>
      </c>
      <c r="AD166" s="73">
        <f>'Electricity demand (power, aver'!AD166*$AC$1*$AC$3*24/$AC$2</f>
        <v>66.35737137</v>
      </c>
      <c r="AE166" s="73">
        <f>'Electricity demand (power, aver'!AE166*$AC$1*$AC$3*24/$AC$2</f>
        <v>144.1221384</v>
      </c>
      <c r="AF166" s="73">
        <f>'Electricity demand (power, aver'!AF166*$AC$1*$AC$3*24/$AC$2</f>
        <v>267.9167868</v>
      </c>
      <c r="AG166" s="73">
        <f>'Electricity demand (power, aver'!AG166*$AC$1*$AC$3*24/$AC$2</f>
        <v>436.5574823</v>
      </c>
      <c r="AH166" s="73">
        <f>'Electricity demand (power, aver'!AH166*$AC$1*$AC$3*24/$AC$2</f>
        <v>625.7173647</v>
      </c>
      <c r="AI166" s="73">
        <f>'Electricity demand (power, aver'!AI166*$AC$1*$AC$3*24/$AC$2</f>
        <v>818.1526128</v>
      </c>
      <c r="AJ166" s="73">
        <f>'Electricity demand (power, aver'!AJ166*$AC$1*$AC$3*24/$AC$2</f>
        <v>981.0675354</v>
      </c>
      <c r="AK166" s="73">
        <f>'Electricity demand (power, aver'!AK166*$AC$1*$AC$3*24/$AC$2</f>
        <v>1098.902711</v>
      </c>
      <c r="AL166" s="73">
        <f>'Electricity demand (power, aver'!AL166*$AC$1*$AC$3*24/$AC$2</f>
        <v>1179.201854</v>
      </c>
      <c r="AM166" s="73">
        <f>'Electricity demand (power, aver'!AM166*$AC$1*$AC$3*24/$AC$2</f>
        <v>1229.769538</v>
      </c>
      <c r="AN166" s="73">
        <f>'Electricity demand (power, aver'!AN166*$AC$1*$AC$3*24/$AC$2</f>
        <v>1260.806988</v>
      </c>
      <c r="AO166" s="73">
        <f>'Electricity demand (power, aver'!AO166*$AC$1*$AC$3*24/$AC$2</f>
        <v>1280.769527</v>
      </c>
      <c r="AP166" s="73">
        <f>'Electricity demand (power, aver'!AP166*$AC$1*$AC$3*24/$AC$2</f>
        <v>1293.877496</v>
      </c>
      <c r="AQ166" s="73">
        <f>'Electricity demand (power, aver'!AQ166*$AC$1*$AC$3*24/$AC$2</f>
        <v>1303.151072</v>
      </c>
      <c r="AR166" s="73">
        <f>'Electricity demand (power, aver'!AR166*$AC$1*$AC$3*24/$AC$2</f>
        <v>1310.402838</v>
      </c>
      <c r="AS166" s="73">
        <f>'Electricity demand (power, aver'!AS166*$AC$1*$AC$3*24/$AC$2</f>
        <v>1316.446371</v>
      </c>
      <c r="AT166" s="73">
        <f>'Electricity demand (power, aver'!AT166*$AC$1*$AC$3*24/$AC$2</f>
        <v>0</v>
      </c>
      <c r="AU166" s="73">
        <f>'Electricity demand (power, aver'!AU166*$AC$1*$AC$3*24/$AC$2</f>
        <v>0</v>
      </c>
      <c r="AV166" s="73">
        <f>'Electricity demand (power, aver'!AV166*$AC$1*$AC$3*24/$AC$2</f>
        <v>0</v>
      </c>
      <c r="AW166" s="73">
        <f>'Electricity demand (power, aver'!AW166*$AC$1*$AC$3*24/$AC$2</f>
        <v>0</v>
      </c>
      <c r="AX166" s="73">
        <f>'Electricity demand (power, aver'!AX166*$AC$1*$AC$3*24/$AC$2</f>
        <v>0</v>
      </c>
      <c r="AY166" s="73">
        <f>'Electricity demand (power, aver'!AY166*$AC$1*$AC$3*24/$AC$2</f>
        <v>0</v>
      </c>
      <c r="AZ166" s="73">
        <f>'Electricity demand (power, aver'!AZ166*$AC$1*$AC$3*24/$AC$2</f>
        <v>0</v>
      </c>
      <c r="BA166" s="73">
        <f>'Electricity demand (power, aver'!BA166*$AC$1*$AC$3*24/$AC$2</f>
        <v>0</v>
      </c>
      <c r="BB166" s="73">
        <f>'Electricity demand (power, aver'!BB166*$AC$1*$AC$3*24/$AC$2</f>
        <v>0</v>
      </c>
      <c r="BC166" s="73">
        <f>'Electricity demand (power, aver'!BC166*$AC$1*$AC$3*24/$AC$2</f>
        <v>0</v>
      </c>
      <c r="BD166" s="74">
        <f>'Electricity demand (power, aver'!BD166*$AC$1*$AC$3*24/$AC$2</f>
        <v>0</v>
      </c>
      <c r="BE166" s="3"/>
      <c r="BF166" s="3"/>
      <c r="BG166" s="3"/>
      <c r="BH166" s="3"/>
      <c r="BI166" s="3"/>
      <c r="BJ166" s="3"/>
      <c r="BK166" s="3"/>
      <c r="BL166" s="3"/>
      <c r="BM166" s="3"/>
      <c r="BN166" s="3"/>
    </row>
    <row r="167">
      <c r="A167" s="75"/>
      <c r="E167" s="76" t="s">
        <v>55</v>
      </c>
      <c r="F167" s="73">
        <f>'Electricity demand (power, aver'!F167*$AC$1*$AC$3*24/$AC$2</f>
        <v>0</v>
      </c>
      <c r="G167" s="73">
        <f>'Electricity demand (power, aver'!G167*$AC$1*$AC$3*24/$AC$2</f>
        <v>0</v>
      </c>
      <c r="H167" s="73">
        <f>'Electricity demand (power, aver'!H167*$AC$1*$AC$3*24/$AC$2</f>
        <v>0</v>
      </c>
      <c r="I167" s="73">
        <f>'Electricity demand (power, aver'!I167*$AC$1*$AC$3*24/$AC$2</f>
        <v>0</v>
      </c>
      <c r="J167" s="73">
        <f>'Electricity demand (power, aver'!J167*$AC$1*$AC$3*24/$AC$2</f>
        <v>0</v>
      </c>
      <c r="K167" s="73">
        <f>'Electricity demand (power, aver'!K167*$AC$1*$AC$3*24/$AC$2</f>
        <v>0</v>
      </c>
      <c r="L167" s="73">
        <f>'Electricity demand (power, aver'!L167*$AC$1*$AC$3*24/$AC$2</f>
        <v>0</v>
      </c>
      <c r="M167" s="73">
        <f>'Electricity demand (power, aver'!M167*$AC$1*$AC$3*24/$AC$2</f>
        <v>0</v>
      </c>
      <c r="N167" s="73">
        <f>'Electricity demand (power, aver'!N167*$AC$1*$AC$3*24/$AC$2</f>
        <v>0</v>
      </c>
      <c r="O167" s="73">
        <f>'Electricity demand (power, aver'!O167*$AC$1*$AC$3*24/$AC$2</f>
        <v>0</v>
      </c>
      <c r="P167" s="73">
        <f>'Electricity demand (power, aver'!P167*$AC$1*$AC$3*24/$AC$2</f>
        <v>0</v>
      </c>
      <c r="Q167" s="73">
        <f>'Electricity demand (power, aver'!Q167*$AC$1*$AC$3*24/$AC$2</f>
        <v>0</v>
      </c>
      <c r="R167" s="73">
        <f>'Electricity demand (power, aver'!R167*$AC$1*$AC$3*24/$AC$2</f>
        <v>0</v>
      </c>
      <c r="S167" s="73">
        <f>'Electricity demand (power, aver'!S167*$AC$1*$AC$3*24/$AC$2</f>
        <v>0</v>
      </c>
      <c r="T167" s="73">
        <f>'Electricity demand (power, aver'!T167*$AC$1*$AC$3*24/$AC$2</f>
        <v>0</v>
      </c>
      <c r="U167" s="73">
        <f>'Electricity demand (power, aver'!U167*$AC$1*$AC$3*24/$AC$2</f>
        <v>0</v>
      </c>
      <c r="V167" s="73">
        <f>'Electricity demand (power, aver'!V167*$AC$1*$AC$3*24/$AC$2</f>
        <v>0</v>
      </c>
      <c r="W167" s="73">
        <f>'Electricity demand (power, aver'!W167*$AC$1*$AC$3*24/$AC$2</f>
        <v>0</v>
      </c>
      <c r="X167" s="73">
        <f>'Electricity demand (power, aver'!X167*$AC$1*$AC$3*24/$AC$2</f>
        <v>0</v>
      </c>
      <c r="Y167" s="73">
        <f>'Electricity demand (power, aver'!Y167*$AC$1*$AC$3*24/$AC$2</f>
        <v>0</v>
      </c>
      <c r="Z167" s="73">
        <f>'Electricity demand (power, aver'!Z167*$AC$1*$AC$3*24/$AC$2</f>
        <v>0</v>
      </c>
      <c r="AA167" s="73">
        <f>'Electricity demand (power, aver'!AA167*$AC$1*$AC$3*24/$AC$2</f>
        <v>0</v>
      </c>
      <c r="AB167" s="73">
        <f>'Electricity demand (power, aver'!AB167*$AC$1*$AC$3*24/$AC$2</f>
        <v>0</v>
      </c>
      <c r="AC167" s="73">
        <f>'Electricity demand (power, aver'!AC167*$AC$1*$AC$3*24/$AC$2</f>
        <v>64.8990488</v>
      </c>
      <c r="AD167" s="73">
        <f>'Electricity demand (power, aver'!AD167*$AC$1*$AC$3*24/$AC$2</f>
        <v>230.612112</v>
      </c>
      <c r="AE167" s="73">
        <f>'Electricity demand (power, aver'!AE167*$AC$1*$AC$3*24/$AC$2</f>
        <v>508.0051338</v>
      </c>
      <c r="AF167" s="73">
        <f>'Electricity demand (power, aver'!AF167*$AC$1*$AC$3*24/$AC$2</f>
        <v>822.8755943</v>
      </c>
      <c r="AG167" s="73">
        <f>'Electricity demand (power, aver'!AG167*$AC$1*$AC$3*24/$AC$2</f>
        <v>1057.254144</v>
      </c>
      <c r="AH167" s="73">
        <f>'Electricity demand (power, aver'!AH167*$AC$1*$AC$3*24/$AC$2</f>
        <v>1172.627685</v>
      </c>
      <c r="AI167" s="73">
        <f>'Electricity demand (power, aver'!AI167*$AC$1*$AC$3*24/$AC$2</f>
        <v>1233.461526</v>
      </c>
      <c r="AJ167" s="73">
        <f>'Electricity demand (power, aver'!AJ167*$AC$1*$AC$3*24/$AC$2</f>
        <v>1262.533914</v>
      </c>
      <c r="AK167" s="73">
        <f>'Electricity demand (power, aver'!AK167*$AC$1*$AC$3*24/$AC$2</f>
        <v>1274.792404</v>
      </c>
      <c r="AL167" s="73">
        <f>'Electricity demand (power, aver'!AL167*$AC$1*$AC$3*24/$AC$2</f>
        <v>1283.81915</v>
      </c>
      <c r="AM167" s="73">
        <f>'Electricity demand (power, aver'!AM167*$AC$1*$AC$3*24/$AC$2</f>
        <v>1290.033038</v>
      </c>
      <c r="AN167" s="73">
        <f>'Electricity demand (power, aver'!AN167*$AC$1*$AC$3*24/$AC$2</f>
        <v>1294.863887</v>
      </c>
      <c r="AO167" s="73">
        <f>'Electricity demand (power, aver'!AO167*$AC$1*$AC$3*24/$AC$2</f>
        <v>1299.814995</v>
      </c>
      <c r="AP167" s="73">
        <f>'Electricity demand (power, aver'!AP167*$AC$1*$AC$3*24/$AC$2</f>
        <v>1304.46033</v>
      </c>
      <c r="AQ167" s="73">
        <f>'Electricity demand (power, aver'!AQ167*$AC$1*$AC$3*24/$AC$2</f>
        <v>1309.010156</v>
      </c>
      <c r="AR167" s="73">
        <f>'Electricity demand (power, aver'!AR167*$AC$1*$AC$3*24/$AC$2</f>
        <v>1313.640107</v>
      </c>
      <c r="AS167" s="73">
        <f>'Electricity demand (power, aver'!AS167*$AC$1*$AC$3*24/$AC$2</f>
        <v>1318.232777</v>
      </c>
      <c r="AT167" s="73">
        <f>'Electricity demand (power, aver'!AT167*$AC$1*$AC$3*24/$AC$2</f>
        <v>0</v>
      </c>
      <c r="AU167" s="73">
        <f>'Electricity demand (power, aver'!AU167*$AC$1*$AC$3*24/$AC$2</f>
        <v>0</v>
      </c>
      <c r="AV167" s="73">
        <f>'Electricity demand (power, aver'!AV167*$AC$1*$AC$3*24/$AC$2</f>
        <v>0</v>
      </c>
      <c r="AW167" s="73">
        <f>'Electricity demand (power, aver'!AW167*$AC$1*$AC$3*24/$AC$2</f>
        <v>0</v>
      </c>
      <c r="AX167" s="73">
        <f>'Electricity demand (power, aver'!AX167*$AC$1*$AC$3*24/$AC$2</f>
        <v>0</v>
      </c>
      <c r="AY167" s="73">
        <f>'Electricity demand (power, aver'!AY167*$AC$1*$AC$3*24/$AC$2</f>
        <v>0</v>
      </c>
      <c r="AZ167" s="73">
        <f>'Electricity demand (power, aver'!AZ167*$AC$1*$AC$3*24/$AC$2</f>
        <v>0</v>
      </c>
      <c r="BA167" s="73">
        <f>'Electricity demand (power, aver'!BA167*$AC$1*$AC$3*24/$AC$2</f>
        <v>0</v>
      </c>
      <c r="BB167" s="73">
        <f>'Electricity demand (power, aver'!BB167*$AC$1*$AC$3*24/$AC$2</f>
        <v>0</v>
      </c>
      <c r="BC167" s="73">
        <f>'Electricity demand (power, aver'!BC167*$AC$1*$AC$3*24/$AC$2</f>
        <v>0</v>
      </c>
      <c r="BD167" s="74">
        <f>'Electricity demand (power, aver'!BD167*$AC$1*$AC$3*24/$AC$2</f>
        <v>0</v>
      </c>
      <c r="BE167" s="3"/>
      <c r="BF167" s="3"/>
      <c r="BG167" s="3"/>
      <c r="BH167" s="3"/>
      <c r="BI167" s="3"/>
      <c r="BJ167" s="3"/>
      <c r="BK167" s="3"/>
      <c r="BL167" s="3"/>
      <c r="BM167" s="3"/>
      <c r="BN167" s="3"/>
    </row>
    <row r="168">
      <c r="A168" s="75"/>
      <c r="B168" s="70" t="s">
        <v>59</v>
      </c>
      <c r="C168" s="71" t="s">
        <v>70</v>
      </c>
      <c r="D168" s="71" t="s">
        <v>57</v>
      </c>
      <c r="E168" s="76" t="s">
        <v>57</v>
      </c>
      <c r="F168" s="73">
        <f>'Electricity demand (power, aver'!F168*$AC$1*$AC$3*24/$AC$2</f>
        <v>0</v>
      </c>
      <c r="G168" s="73">
        <f>'Electricity demand (power, aver'!G168*$AC$1*$AC$3*24/$AC$2</f>
        <v>0</v>
      </c>
      <c r="H168" s="73">
        <f>'Electricity demand (power, aver'!H168*$AC$1*$AC$3*24/$AC$2</f>
        <v>0</v>
      </c>
      <c r="I168" s="73">
        <f>'Electricity demand (power, aver'!I168*$AC$1*$AC$3*24/$AC$2</f>
        <v>0</v>
      </c>
      <c r="J168" s="73">
        <f>'Electricity demand (power, aver'!J168*$AC$1*$AC$3*24/$AC$2</f>
        <v>0</v>
      </c>
      <c r="K168" s="73">
        <f>'Electricity demand (power, aver'!K168*$AC$1*$AC$3*24/$AC$2</f>
        <v>0</v>
      </c>
      <c r="L168" s="73">
        <f>'Electricity demand (power, aver'!L168*$AC$1*$AC$3*24/$AC$2</f>
        <v>0</v>
      </c>
      <c r="M168" s="73">
        <f>'Electricity demand (power, aver'!M168*$AC$1*$AC$3*24/$AC$2</f>
        <v>0</v>
      </c>
      <c r="N168" s="73">
        <f>'Electricity demand (power, aver'!N168*$AC$1*$AC$3*24/$AC$2</f>
        <v>0</v>
      </c>
      <c r="O168" s="73">
        <f>'Electricity demand (power, aver'!O168*$AC$1*$AC$3*24/$AC$2</f>
        <v>0</v>
      </c>
      <c r="P168" s="73">
        <f>'Electricity demand (power, aver'!P168*$AC$1*$AC$3*24/$AC$2</f>
        <v>0</v>
      </c>
      <c r="Q168" s="73">
        <f>'Electricity demand (power, aver'!Q168*$AC$1*$AC$3*24/$AC$2</f>
        <v>0</v>
      </c>
      <c r="R168" s="73">
        <f>'Electricity demand (power, aver'!R168*$AC$1*$AC$3*24/$AC$2</f>
        <v>0</v>
      </c>
      <c r="S168" s="73">
        <f>'Electricity demand (power, aver'!S168*$AC$1*$AC$3*24/$AC$2</f>
        <v>0</v>
      </c>
      <c r="T168" s="73">
        <f>'Electricity demand (power, aver'!T168*$AC$1*$AC$3*24/$AC$2</f>
        <v>0</v>
      </c>
      <c r="U168" s="73">
        <f>'Electricity demand (power, aver'!U168*$AC$1*$AC$3*24/$AC$2</f>
        <v>0</v>
      </c>
      <c r="V168" s="73">
        <f>'Electricity demand (power, aver'!V168*$AC$1*$AC$3*24/$AC$2</f>
        <v>0</v>
      </c>
      <c r="W168" s="73">
        <f>'Electricity demand (power, aver'!W168*$AC$1*$AC$3*24/$AC$2</f>
        <v>0</v>
      </c>
      <c r="X168" s="73">
        <f>'Electricity demand (power, aver'!X168*$AC$1*$AC$3*24/$AC$2</f>
        <v>0</v>
      </c>
      <c r="Y168" s="73">
        <f>'Electricity demand (power, aver'!Y168*$AC$1*$AC$3*24/$AC$2</f>
        <v>0</v>
      </c>
      <c r="Z168" s="73">
        <f>'Electricity demand (power, aver'!Z168*$AC$1*$AC$3*24/$AC$2</f>
        <v>0</v>
      </c>
      <c r="AA168" s="73">
        <f>'Electricity demand (power, aver'!AA168*$AC$1*$AC$3*24/$AC$2</f>
        <v>0</v>
      </c>
      <c r="AB168" s="73">
        <f>'Electricity demand (power, aver'!AB168*$AC$1*$AC$3*24/$AC$2</f>
        <v>0</v>
      </c>
      <c r="AC168" s="73">
        <f>'Electricity demand (power, aver'!AC168*$AC$1*$AC$3*24/$AC$2</f>
        <v>0.435175929</v>
      </c>
      <c r="AD168" s="73">
        <f>'Electricity demand (power, aver'!AD168*$AC$1*$AC$3*24/$AC$2</f>
        <v>0.7867859535</v>
      </c>
      <c r="AE168" s="73">
        <f>'Electricity demand (power, aver'!AE168*$AC$1*$AC$3*24/$AC$2</f>
        <v>1.433588954</v>
      </c>
      <c r="AF168" s="73">
        <f>'Electricity demand (power, aver'!AF168*$AC$1*$AC$3*24/$AC$2</f>
        <v>2.594731467</v>
      </c>
      <c r="AG168" s="73">
        <f>'Electricity demand (power, aver'!AG168*$AC$1*$AC$3*24/$AC$2</f>
        <v>4.655447667</v>
      </c>
      <c r="AH168" s="73">
        <f>'Electricity demand (power, aver'!AH168*$AC$1*$AC$3*24/$AC$2</f>
        <v>8.258725231</v>
      </c>
      <c r="AI168" s="73">
        <f>'Electricity demand (power, aver'!AI168*$AC$1*$AC$3*24/$AC$2</f>
        <v>14.44087962</v>
      </c>
      <c r="AJ168" s="73">
        <f>'Electricity demand (power, aver'!AJ168*$AC$1*$AC$3*24/$AC$2</f>
        <v>24.79851186</v>
      </c>
      <c r="AK168" s="73">
        <f>'Electricity demand (power, aver'!AK168*$AC$1*$AC$3*24/$AC$2</f>
        <v>41.65384248</v>
      </c>
      <c r="AL168" s="73">
        <f>'Electricity demand (power, aver'!AL168*$AC$1*$AC$3*24/$AC$2</f>
        <v>69.48304044</v>
      </c>
      <c r="AM168" s="73">
        <f>'Electricity demand (power, aver'!AM168*$AC$1*$AC$3*24/$AC$2</f>
        <v>112.4294754</v>
      </c>
      <c r="AN168" s="73">
        <f>'Electricity demand (power, aver'!AN168*$AC$1*$AC$3*24/$AC$2</f>
        <v>175.8268207</v>
      </c>
      <c r="AO168" s="73">
        <f>'Electricity demand (power, aver'!AO168*$AC$1*$AC$3*24/$AC$2</f>
        <v>265.0169272</v>
      </c>
      <c r="AP168" s="73">
        <f>'Electricity demand (power, aver'!AP168*$AC$1*$AC$3*24/$AC$2</f>
        <v>384.3086907</v>
      </c>
      <c r="AQ168" s="73">
        <f>'Electricity demand (power, aver'!AQ168*$AC$1*$AC$3*24/$AC$2</f>
        <v>535.8405897</v>
      </c>
      <c r="AR168" s="73">
        <f>'Electricity demand (power, aver'!AR168*$AC$1*$AC$3*24/$AC$2</f>
        <v>718.7148835</v>
      </c>
      <c r="AS168" s="73">
        <f>'Electricity demand (power, aver'!AS168*$AC$1*$AC$3*24/$AC$2</f>
        <v>928.7592934</v>
      </c>
      <c r="AT168" s="73">
        <f>'Electricity demand (power, aver'!AT168*$AC$1*$AC$3*24/$AC$2</f>
        <v>0</v>
      </c>
      <c r="AU168" s="73">
        <f>'Electricity demand (power, aver'!AU168*$AC$1*$AC$3*24/$AC$2</f>
        <v>0</v>
      </c>
      <c r="AV168" s="73">
        <f>'Electricity demand (power, aver'!AV168*$AC$1*$AC$3*24/$AC$2</f>
        <v>0</v>
      </c>
      <c r="AW168" s="73">
        <f>'Electricity demand (power, aver'!AW168*$AC$1*$AC$3*24/$AC$2</f>
        <v>0</v>
      </c>
      <c r="AX168" s="73">
        <f>'Electricity demand (power, aver'!AX168*$AC$1*$AC$3*24/$AC$2</f>
        <v>0</v>
      </c>
      <c r="AY168" s="73">
        <f>'Electricity demand (power, aver'!AY168*$AC$1*$AC$3*24/$AC$2</f>
        <v>0</v>
      </c>
      <c r="AZ168" s="73">
        <f>'Electricity demand (power, aver'!AZ168*$AC$1*$AC$3*24/$AC$2</f>
        <v>0</v>
      </c>
      <c r="BA168" s="73">
        <f>'Electricity demand (power, aver'!BA168*$AC$1*$AC$3*24/$AC$2</f>
        <v>0</v>
      </c>
      <c r="BB168" s="73">
        <f>'Electricity demand (power, aver'!BB168*$AC$1*$AC$3*24/$AC$2</f>
        <v>0</v>
      </c>
      <c r="BC168" s="73">
        <f>'Electricity demand (power, aver'!BC168*$AC$1*$AC$3*24/$AC$2</f>
        <v>0</v>
      </c>
      <c r="BD168" s="74">
        <f>'Electricity demand (power, aver'!BD168*$AC$1*$AC$3*24/$AC$2</f>
        <v>0</v>
      </c>
      <c r="BE168" s="3"/>
      <c r="BF168" s="3"/>
      <c r="BG168" s="3"/>
      <c r="BH168" s="3"/>
      <c r="BI168" s="3"/>
      <c r="BJ168" s="3"/>
      <c r="BK168" s="3"/>
      <c r="BL168" s="3"/>
      <c r="BM168" s="3"/>
      <c r="BN168" s="3"/>
    </row>
    <row r="169">
      <c r="A169" s="75"/>
      <c r="E169" s="76" t="s">
        <v>56</v>
      </c>
      <c r="F169" s="73">
        <f>'Electricity demand (power, aver'!F169*$AC$1*$AC$3*24/$AC$2</f>
        <v>0</v>
      </c>
      <c r="G169" s="73">
        <f>'Electricity demand (power, aver'!G169*$AC$1*$AC$3*24/$AC$2</f>
        <v>0</v>
      </c>
      <c r="H169" s="73">
        <f>'Electricity demand (power, aver'!H169*$AC$1*$AC$3*24/$AC$2</f>
        <v>0</v>
      </c>
      <c r="I169" s="73">
        <f>'Electricity demand (power, aver'!I169*$AC$1*$AC$3*24/$AC$2</f>
        <v>0</v>
      </c>
      <c r="J169" s="73">
        <f>'Electricity demand (power, aver'!J169*$AC$1*$AC$3*24/$AC$2</f>
        <v>0</v>
      </c>
      <c r="K169" s="73">
        <f>'Electricity demand (power, aver'!K169*$AC$1*$AC$3*24/$AC$2</f>
        <v>0</v>
      </c>
      <c r="L169" s="73">
        <f>'Electricity demand (power, aver'!L169*$AC$1*$AC$3*24/$AC$2</f>
        <v>0</v>
      </c>
      <c r="M169" s="73">
        <f>'Electricity demand (power, aver'!M169*$AC$1*$AC$3*24/$AC$2</f>
        <v>0</v>
      </c>
      <c r="N169" s="73">
        <f>'Electricity demand (power, aver'!N169*$AC$1*$AC$3*24/$AC$2</f>
        <v>0</v>
      </c>
      <c r="O169" s="73">
        <f>'Electricity demand (power, aver'!O169*$AC$1*$AC$3*24/$AC$2</f>
        <v>0</v>
      </c>
      <c r="P169" s="73">
        <f>'Electricity demand (power, aver'!P169*$AC$1*$AC$3*24/$AC$2</f>
        <v>0</v>
      </c>
      <c r="Q169" s="73">
        <f>'Electricity demand (power, aver'!Q169*$AC$1*$AC$3*24/$AC$2</f>
        <v>0</v>
      </c>
      <c r="R169" s="73">
        <f>'Electricity demand (power, aver'!R169*$AC$1*$AC$3*24/$AC$2</f>
        <v>0</v>
      </c>
      <c r="S169" s="73">
        <f>'Electricity demand (power, aver'!S169*$AC$1*$AC$3*24/$AC$2</f>
        <v>0</v>
      </c>
      <c r="T169" s="73">
        <f>'Electricity demand (power, aver'!T169*$AC$1*$AC$3*24/$AC$2</f>
        <v>0</v>
      </c>
      <c r="U169" s="73">
        <f>'Electricity demand (power, aver'!U169*$AC$1*$AC$3*24/$AC$2</f>
        <v>0</v>
      </c>
      <c r="V169" s="73">
        <f>'Electricity demand (power, aver'!V169*$AC$1*$AC$3*24/$AC$2</f>
        <v>0</v>
      </c>
      <c r="W169" s="73">
        <f>'Electricity demand (power, aver'!W169*$AC$1*$AC$3*24/$AC$2</f>
        <v>0</v>
      </c>
      <c r="X169" s="73">
        <f>'Electricity demand (power, aver'!X169*$AC$1*$AC$3*24/$AC$2</f>
        <v>0</v>
      </c>
      <c r="Y169" s="73">
        <f>'Electricity demand (power, aver'!Y169*$AC$1*$AC$3*24/$AC$2</f>
        <v>0</v>
      </c>
      <c r="Z169" s="73">
        <f>'Electricity demand (power, aver'!Z169*$AC$1*$AC$3*24/$AC$2</f>
        <v>0</v>
      </c>
      <c r="AA169" s="73">
        <f>'Electricity demand (power, aver'!AA169*$AC$1*$AC$3*24/$AC$2</f>
        <v>0</v>
      </c>
      <c r="AB169" s="73">
        <f>'Electricity demand (power, aver'!AB169*$AC$1*$AC$3*24/$AC$2</f>
        <v>0</v>
      </c>
      <c r="AC169" s="73">
        <f>'Electricity demand (power, aver'!AC169*$AC$1*$AC$3*24/$AC$2</f>
        <v>0.4701679818</v>
      </c>
      <c r="AD169" s="73">
        <f>'Electricity demand (power, aver'!AD169*$AC$1*$AC$3*24/$AC$2</f>
        <v>0.8991943845</v>
      </c>
      <c r="AE169" s="73">
        <f>'Electricity demand (power, aver'!AE169*$AC$1*$AC$3*24/$AC$2</f>
        <v>1.728839774</v>
      </c>
      <c r="AF169" s="73">
        <f>'Electricity demand (power, aver'!AF169*$AC$1*$AC$3*24/$AC$2</f>
        <v>3.289704864</v>
      </c>
      <c r="AG169" s="73">
        <f>'Electricity demand (power, aver'!AG169*$AC$1*$AC$3*24/$AC$2</f>
        <v>6.172594387</v>
      </c>
      <c r="AH169" s="73">
        <f>'Electricity demand (power, aver'!AH169*$AC$1*$AC$3*24/$AC$2</f>
        <v>11.36866674</v>
      </c>
      <c r="AI169" s="73">
        <f>'Electricity demand (power, aver'!AI169*$AC$1*$AC$3*24/$AC$2</f>
        <v>20.44405709</v>
      </c>
      <c r="AJ169" s="73">
        <f>'Electricity demand (power, aver'!AJ169*$AC$1*$AC$3*24/$AC$2</f>
        <v>35.68956227</v>
      </c>
      <c r="AK169" s="73">
        <f>'Electricity demand (power, aver'!AK169*$AC$1*$AC$3*24/$AC$2</f>
        <v>60.1478149</v>
      </c>
      <c r="AL169" s="73">
        <f>'Electricity demand (power, aver'!AL169*$AC$1*$AC$3*24/$AC$2</f>
        <v>99.32350638</v>
      </c>
      <c r="AM169" s="73">
        <f>'Electricity demand (power, aver'!AM169*$AC$1*$AC$3*24/$AC$2</f>
        <v>157.1616787</v>
      </c>
      <c r="AN169" s="73">
        <f>'Electricity demand (power, aver'!AN169*$AC$1*$AC$3*24/$AC$2</f>
        <v>238.0680581</v>
      </c>
      <c r="AO169" s="73">
        <f>'Electricity demand (power, aver'!AO169*$AC$1*$AC$3*24/$AC$2</f>
        <v>345.5226878</v>
      </c>
      <c r="AP169" s="73">
        <f>'Electricity demand (power, aver'!AP169*$AC$1*$AC$3*24/$AC$2</f>
        <v>481.4493875</v>
      </c>
      <c r="AQ169" s="73">
        <f>'Electricity demand (power, aver'!AQ169*$AC$1*$AC$3*24/$AC$2</f>
        <v>645.7263076</v>
      </c>
      <c r="AR169" s="73">
        <f>'Electricity demand (power, aver'!AR169*$AC$1*$AC$3*24/$AC$2</f>
        <v>835.9119734</v>
      </c>
      <c r="AS169" s="73">
        <f>'Electricity demand (power, aver'!AS169*$AC$1*$AC$3*24/$AC$2</f>
        <v>1047.316822</v>
      </c>
      <c r="AT169" s="73">
        <f>'Electricity demand (power, aver'!AT169*$AC$1*$AC$3*24/$AC$2</f>
        <v>0</v>
      </c>
      <c r="AU169" s="73">
        <f>'Electricity demand (power, aver'!AU169*$AC$1*$AC$3*24/$AC$2</f>
        <v>0</v>
      </c>
      <c r="AV169" s="73">
        <f>'Electricity demand (power, aver'!AV169*$AC$1*$AC$3*24/$AC$2</f>
        <v>0</v>
      </c>
      <c r="AW169" s="73">
        <f>'Electricity demand (power, aver'!AW169*$AC$1*$AC$3*24/$AC$2</f>
        <v>0</v>
      </c>
      <c r="AX169" s="73">
        <f>'Electricity demand (power, aver'!AX169*$AC$1*$AC$3*24/$AC$2</f>
        <v>0</v>
      </c>
      <c r="AY169" s="73">
        <f>'Electricity demand (power, aver'!AY169*$AC$1*$AC$3*24/$AC$2</f>
        <v>0</v>
      </c>
      <c r="AZ169" s="73">
        <f>'Electricity demand (power, aver'!AZ169*$AC$1*$AC$3*24/$AC$2</f>
        <v>0</v>
      </c>
      <c r="BA169" s="73">
        <f>'Electricity demand (power, aver'!BA169*$AC$1*$AC$3*24/$AC$2</f>
        <v>0</v>
      </c>
      <c r="BB169" s="73">
        <f>'Electricity demand (power, aver'!BB169*$AC$1*$AC$3*24/$AC$2</f>
        <v>0</v>
      </c>
      <c r="BC169" s="73">
        <f>'Electricity demand (power, aver'!BC169*$AC$1*$AC$3*24/$AC$2</f>
        <v>0</v>
      </c>
      <c r="BD169" s="74">
        <f>'Electricity demand (power, aver'!BD169*$AC$1*$AC$3*24/$AC$2</f>
        <v>0</v>
      </c>
      <c r="BE169" s="3"/>
      <c r="BF169" s="3"/>
      <c r="BG169" s="3"/>
      <c r="BH169" s="3"/>
      <c r="BI169" s="3"/>
      <c r="BJ169" s="3"/>
      <c r="BK169" s="3"/>
      <c r="BL169" s="3"/>
      <c r="BM169" s="3"/>
      <c r="BN169" s="3"/>
    </row>
    <row r="170">
      <c r="A170" s="75"/>
      <c r="E170" s="76" t="s">
        <v>55</v>
      </c>
      <c r="F170" s="73">
        <f>'Electricity demand (power, aver'!F170*$AC$1*$AC$3*24/$AC$2</f>
        <v>0</v>
      </c>
      <c r="G170" s="73">
        <f>'Electricity demand (power, aver'!G170*$AC$1*$AC$3*24/$AC$2</f>
        <v>0</v>
      </c>
      <c r="H170" s="73">
        <f>'Electricity demand (power, aver'!H170*$AC$1*$AC$3*24/$AC$2</f>
        <v>0</v>
      </c>
      <c r="I170" s="73">
        <f>'Electricity demand (power, aver'!I170*$AC$1*$AC$3*24/$AC$2</f>
        <v>0</v>
      </c>
      <c r="J170" s="73">
        <f>'Electricity demand (power, aver'!J170*$AC$1*$AC$3*24/$AC$2</f>
        <v>0</v>
      </c>
      <c r="K170" s="73">
        <f>'Electricity demand (power, aver'!K170*$AC$1*$AC$3*24/$AC$2</f>
        <v>0</v>
      </c>
      <c r="L170" s="73">
        <f>'Electricity demand (power, aver'!L170*$AC$1*$AC$3*24/$AC$2</f>
        <v>0</v>
      </c>
      <c r="M170" s="73">
        <f>'Electricity demand (power, aver'!M170*$AC$1*$AC$3*24/$AC$2</f>
        <v>0</v>
      </c>
      <c r="N170" s="73">
        <f>'Electricity demand (power, aver'!N170*$AC$1*$AC$3*24/$AC$2</f>
        <v>0</v>
      </c>
      <c r="O170" s="73">
        <f>'Electricity demand (power, aver'!O170*$AC$1*$AC$3*24/$AC$2</f>
        <v>0</v>
      </c>
      <c r="P170" s="73">
        <f>'Electricity demand (power, aver'!P170*$AC$1*$AC$3*24/$AC$2</f>
        <v>0</v>
      </c>
      <c r="Q170" s="73">
        <f>'Electricity demand (power, aver'!Q170*$AC$1*$AC$3*24/$AC$2</f>
        <v>0</v>
      </c>
      <c r="R170" s="73">
        <f>'Electricity demand (power, aver'!R170*$AC$1*$AC$3*24/$AC$2</f>
        <v>0</v>
      </c>
      <c r="S170" s="73">
        <f>'Electricity demand (power, aver'!S170*$AC$1*$AC$3*24/$AC$2</f>
        <v>0</v>
      </c>
      <c r="T170" s="73">
        <f>'Electricity demand (power, aver'!T170*$AC$1*$AC$3*24/$AC$2</f>
        <v>0</v>
      </c>
      <c r="U170" s="73">
        <f>'Electricity demand (power, aver'!U170*$AC$1*$AC$3*24/$AC$2</f>
        <v>0</v>
      </c>
      <c r="V170" s="73">
        <f>'Electricity demand (power, aver'!V170*$AC$1*$AC$3*24/$AC$2</f>
        <v>0</v>
      </c>
      <c r="W170" s="73">
        <f>'Electricity demand (power, aver'!W170*$AC$1*$AC$3*24/$AC$2</f>
        <v>0</v>
      </c>
      <c r="X170" s="73">
        <f>'Electricity demand (power, aver'!X170*$AC$1*$AC$3*24/$AC$2</f>
        <v>0</v>
      </c>
      <c r="Y170" s="73">
        <f>'Electricity demand (power, aver'!Y170*$AC$1*$AC$3*24/$AC$2</f>
        <v>0</v>
      </c>
      <c r="Z170" s="73">
        <f>'Electricity demand (power, aver'!Z170*$AC$1*$AC$3*24/$AC$2</f>
        <v>0</v>
      </c>
      <c r="AA170" s="73">
        <f>'Electricity demand (power, aver'!AA170*$AC$1*$AC$3*24/$AC$2</f>
        <v>0</v>
      </c>
      <c r="AB170" s="73">
        <f>'Electricity demand (power, aver'!AB170*$AC$1*$AC$3*24/$AC$2</f>
        <v>0</v>
      </c>
      <c r="AC170" s="73">
        <f>'Electricity demand (power, aver'!AC170*$AC$1*$AC$3*24/$AC$2</f>
        <v>0.6831686438</v>
      </c>
      <c r="AD170" s="73">
        <f>'Electricity demand (power, aver'!AD170*$AC$1*$AC$3*24/$AC$2</f>
        <v>1.449898277</v>
      </c>
      <c r="AE170" s="73">
        <f>'Electricity demand (power, aver'!AE170*$AC$1*$AC$3*24/$AC$2</f>
        <v>3.058757709</v>
      </c>
      <c r="AF170" s="73">
        <f>'Electricity demand (power, aver'!AF170*$AC$1*$AC$3*24/$AC$2</f>
        <v>6.277365851</v>
      </c>
      <c r="AG170" s="73">
        <f>'Electricity demand (power, aver'!AG170*$AC$1*$AC$3*24/$AC$2</f>
        <v>12.39725014</v>
      </c>
      <c r="AH170" s="73">
        <f>'Electricity demand (power, aver'!AH170*$AC$1*$AC$3*24/$AC$2</f>
        <v>23.2915034</v>
      </c>
      <c r="AI170" s="73">
        <f>'Electricity demand (power, aver'!AI170*$AC$1*$AC$3*24/$AC$2</f>
        <v>41.23932667</v>
      </c>
      <c r="AJ170" s="73">
        <f>'Electricity demand (power, aver'!AJ170*$AC$1*$AC$3*24/$AC$2</f>
        <v>68.51716165</v>
      </c>
      <c r="AK170" s="73">
        <f>'Electricity demand (power, aver'!AK170*$AC$1*$AC$3*24/$AC$2</f>
        <v>107.0491532</v>
      </c>
      <c r="AL170" s="73">
        <f>'Electricity demand (power, aver'!AL170*$AC$1*$AC$3*24/$AC$2</f>
        <v>161.5114209</v>
      </c>
      <c r="AM170" s="73">
        <f>'Electricity demand (power, aver'!AM170*$AC$1*$AC$3*24/$AC$2</f>
        <v>232.911149</v>
      </c>
      <c r="AN170" s="73">
        <f>'Electricity demand (power, aver'!AN170*$AC$1*$AC$3*24/$AC$2</f>
        <v>323.7187864</v>
      </c>
      <c r="AO170" s="73">
        <f>'Electricity demand (power, aver'!AO170*$AC$1*$AC$3*24/$AC$2</f>
        <v>436.3260891</v>
      </c>
      <c r="AP170" s="73">
        <f>'Electricity demand (power, aver'!AP170*$AC$1*$AC$3*24/$AC$2</f>
        <v>572.5037676</v>
      </c>
      <c r="AQ170" s="73">
        <f>'Electricity demand (power, aver'!AQ170*$AC$1*$AC$3*24/$AC$2</f>
        <v>732.7205055</v>
      </c>
      <c r="AR170" s="73">
        <f>'Electricity demand (power, aver'!AR170*$AC$1*$AC$3*24/$AC$2</f>
        <v>915.5707028</v>
      </c>
      <c r="AS170" s="73">
        <f>'Electricity demand (power, aver'!AS170*$AC$1*$AC$3*24/$AC$2</f>
        <v>1117.564534</v>
      </c>
      <c r="AT170" s="73">
        <f>'Electricity demand (power, aver'!AT170*$AC$1*$AC$3*24/$AC$2</f>
        <v>0</v>
      </c>
      <c r="AU170" s="73">
        <f>'Electricity demand (power, aver'!AU170*$AC$1*$AC$3*24/$AC$2</f>
        <v>0</v>
      </c>
      <c r="AV170" s="73">
        <f>'Electricity demand (power, aver'!AV170*$AC$1*$AC$3*24/$AC$2</f>
        <v>0</v>
      </c>
      <c r="AW170" s="73">
        <f>'Electricity demand (power, aver'!AW170*$AC$1*$AC$3*24/$AC$2</f>
        <v>0</v>
      </c>
      <c r="AX170" s="73">
        <f>'Electricity demand (power, aver'!AX170*$AC$1*$AC$3*24/$AC$2</f>
        <v>0</v>
      </c>
      <c r="AY170" s="73">
        <f>'Electricity demand (power, aver'!AY170*$AC$1*$AC$3*24/$AC$2</f>
        <v>0</v>
      </c>
      <c r="AZ170" s="73">
        <f>'Electricity demand (power, aver'!AZ170*$AC$1*$AC$3*24/$AC$2</f>
        <v>0</v>
      </c>
      <c r="BA170" s="73">
        <f>'Electricity demand (power, aver'!BA170*$AC$1*$AC$3*24/$AC$2</f>
        <v>0</v>
      </c>
      <c r="BB170" s="73">
        <f>'Electricity demand (power, aver'!BB170*$AC$1*$AC$3*24/$AC$2</f>
        <v>0</v>
      </c>
      <c r="BC170" s="73">
        <f>'Electricity demand (power, aver'!BC170*$AC$1*$AC$3*24/$AC$2</f>
        <v>0</v>
      </c>
      <c r="BD170" s="74">
        <f>'Electricity demand (power, aver'!BD170*$AC$1*$AC$3*24/$AC$2</f>
        <v>0</v>
      </c>
      <c r="BE170" s="3"/>
      <c r="BF170" s="3"/>
      <c r="BG170" s="3"/>
      <c r="BH170" s="3"/>
      <c r="BI170" s="3"/>
      <c r="BJ170" s="3"/>
      <c r="BK170" s="3"/>
      <c r="BL170" s="3"/>
      <c r="BM170" s="3"/>
      <c r="BN170" s="3"/>
    </row>
    <row r="171">
      <c r="A171" s="75"/>
      <c r="D171" s="77" t="s">
        <v>56</v>
      </c>
      <c r="E171" s="76" t="s">
        <v>57</v>
      </c>
      <c r="F171" s="73">
        <f>'Electricity demand (power, aver'!F171*$AC$1*$AC$3*24/$AC$2</f>
        <v>0</v>
      </c>
      <c r="G171" s="73">
        <f>'Electricity demand (power, aver'!G171*$AC$1*$AC$3*24/$AC$2</f>
        <v>0</v>
      </c>
      <c r="H171" s="73">
        <f>'Electricity demand (power, aver'!H171*$AC$1*$AC$3*24/$AC$2</f>
        <v>0</v>
      </c>
      <c r="I171" s="73">
        <f>'Electricity demand (power, aver'!I171*$AC$1*$AC$3*24/$AC$2</f>
        <v>0</v>
      </c>
      <c r="J171" s="73">
        <f>'Electricity demand (power, aver'!J171*$AC$1*$AC$3*24/$AC$2</f>
        <v>0</v>
      </c>
      <c r="K171" s="73">
        <f>'Electricity demand (power, aver'!K171*$AC$1*$AC$3*24/$AC$2</f>
        <v>0</v>
      </c>
      <c r="L171" s="73">
        <f>'Electricity demand (power, aver'!L171*$AC$1*$AC$3*24/$AC$2</f>
        <v>0</v>
      </c>
      <c r="M171" s="73">
        <f>'Electricity demand (power, aver'!M171*$AC$1*$AC$3*24/$AC$2</f>
        <v>0</v>
      </c>
      <c r="N171" s="73">
        <f>'Electricity demand (power, aver'!N171*$AC$1*$AC$3*24/$AC$2</f>
        <v>0</v>
      </c>
      <c r="O171" s="73">
        <f>'Electricity demand (power, aver'!O171*$AC$1*$AC$3*24/$AC$2</f>
        <v>0</v>
      </c>
      <c r="P171" s="73">
        <f>'Electricity demand (power, aver'!P171*$AC$1*$AC$3*24/$AC$2</f>
        <v>0</v>
      </c>
      <c r="Q171" s="73">
        <f>'Electricity demand (power, aver'!Q171*$AC$1*$AC$3*24/$AC$2</f>
        <v>0</v>
      </c>
      <c r="R171" s="73">
        <f>'Electricity demand (power, aver'!R171*$AC$1*$AC$3*24/$AC$2</f>
        <v>0</v>
      </c>
      <c r="S171" s="73">
        <f>'Electricity demand (power, aver'!S171*$AC$1*$AC$3*24/$AC$2</f>
        <v>0</v>
      </c>
      <c r="T171" s="73">
        <f>'Electricity demand (power, aver'!T171*$AC$1*$AC$3*24/$AC$2</f>
        <v>0</v>
      </c>
      <c r="U171" s="73">
        <f>'Electricity demand (power, aver'!U171*$AC$1*$AC$3*24/$AC$2</f>
        <v>0</v>
      </c>
      <c r="V171" s="73">
        <f>'Electricity demand (power, aver'!V171*$AC$1*$AC$3*24/$AC$2</f>
        <v>0</v>
      </c>
      <c r="W171" s="73">
        <f>'Electricity demand (power, aver'!W171*$AC$1*$AC$3*24/$AC$2</f>
        <v>0</v>
      </c>
      <c r="X171" s="73">
        <f>'Electricity demand (power, aver'!X171*$AC$1*$AC$3*24/$AC$2</f>
        <v>0</v>
      </c>
      <c r="Y171" s="73">
        <f>'Electricity demand (power, aver'!Y171*$AC$1*$AC$3*24/$AC$2</f>
        <v>0</v>
      </c>
      <c r="Z171" s="73">
        <f>'Electricity demand (power, aver'!Z171*$AC$1*$AC$3*24/$AC$2</f>
        <v>0</v>
      </c>
      <c r="AA171" s="73">
        <f>'Electricity demand (power, aver'!AA171*$AC$1*$AC$3*24/$AC$2</f>
        <v>0</v>
      </c>
      <c r="AB171" s="73">
        <f>'Electricity demand (power, aver'!AB171*$AC$1*$AC$3*24/$AC$2</f>
        <v>0</v>
      </c>
      <c r="AC171" s="73">
        <f>'Electricity demand (power, aver'!AC171*$AC$1*$AC$3*24/$AC$2</f>
        <v>1.572142041</v>
      </c>
      <c r="AD171" s="73">
        <f>'Electricity demand (power, aver'!AD171*$AC$1*$AC$3*24/$AC$2</f>
        <v>3.041966608</v>
      </c>
      <c r="AE171" s="73">
        <f>'Electricity demand (power, aver'!AE171*$AC$1*$AC$3*24/$AC$2</f>
        <v>5.899948949</v>
      </c>
      <c r="AF171" s="73">
        <f>'Electricity demand (power, aver'!AF171*$AC$1*$AC$3*24/$AC$2</f>
        <v>11.28153405</v>
      </c>
      <c r="AG171" s="73">
        <f>'Electricity demand (power, aver'!AG171*$AC$1*$AC$3*24/$AC$2</f>
        <v>21.16491914</v>
      </c>
      <c r="AH171" s="73">
        <f>'Electricity demand (power, aver'!AH171*$AC$1*$AC$3*24/$AC$2</f>
        <v>38.72654874</v>
      </c>
      <c r="AI171" s="73">
        <f>'Electricity demand (power, aver'!AI171*$AC$1*$AC$3*24/$AC$2</f>
        <v>68.63334834</v>
      </c>
      <c r="AJ171" s="73">
        <f>'Electricity demand (power, aver'!AJ171*$AC$1*$AC$3*24/$AC$2</f>
        <v>116.9387198</v>
      </c>
      <c r="AK171" s="73">
        <f>'Electricity demand (power, aver'!AK171*$AC$1*$AC$3*24/$AC$2</f>
        <v>190.1798399</v>
      </c>
      <c r="AL171" s="73">
        <f>'Electricity demand (power, aver'!AL171*$AC$1*$AC$3*24/$AC$2</f>
        <v>299.2664554</v>
      </c>
      <c r="AM171" s="73">
        <f>'Electricity demand (power, aver'!AM171*$AC$1*$AC$3*24/$AC$2</f>
        <v>445.3560762</v>
      </c>
      <c r="AN171" s="73">
        <f>'Electricity demand (power, aver'!AN171*$AC$1*$AC$3*24/$AC$2</f>
        <v>626.4897261</v>
      </c>
      <c r="AO171" s="73">
        <f>'Electricity demand (power, aver'!AO171*$AC$1*$AC$3*24/$AC$2</f>
        <v>835.1666038</v>
      </c>
      <c r="AP171" s="73">
        <f>'Electricity demand (power, aver'!AP171*$AC$1*$AC$3*24/$AC$2</f>
        <v>1060.263372</v>
      </c>
      <c r="AQ171" s="73">
        <f>'Electricity demand (power, aver'!AQ171*$AC$1*$AC$3*24/$AC$2</f>
        <v>1290.031567</v>
      </c>
      <c r="AR171" s="73">
        <f>'Electricity demand (power, aver'!AR171*$AC$1*$AC$3*24/$AC$2</f>
        <v>1514.713524</v>
      </c>
      <c r="AS171" s="73">
        <f>'Electricity demand (power, aver'!AS171*$AC$1*$AC$3*24/$AC$2</f>
        <v>1727.892056</v>
      </c>
      <c r="AT171" s="73">
        <f>'Electricity demand (power, aver'!AT171*$AC$1*$AC$3*24/$AC$2</f>
        <v>0</v>
      </c>
      <c r="AU171" s="73">
        <f>'Electricity demand (power, aver'!AU171*$AC$1*$AC$3*24/$AC$2</f>
        <v>0</v>
      </c>
      <c r="AV171" s="73">
        <f>'Electricity demand (power, aver'!AV171*$AC$1*$AC$3*24/$AC$2</f>
        <v>0</v>
      </c>
      <c r="AW171" s="73">
        <f>'Electricity demand (power, aver'!AW171*$AC$1*$AC$3*24/$AC$2</f>
        <v>0</v>
      </c>
      <c r="AX171" s="73">
        <f>'Electricity demand (power, aver'!AX171*$AC$1*$AC$3*24/$AC$2</f>
        <v>0</v>
      </c>
      <c r="AY171" s="73">
        <f>'Electricity demand (power, aver'!AY171*$AC$1*$AC$3*24/$AC$2</f>
        <v>0</v>
      </c>
      <c r="AZ171" s="73">
        <f>'Electricity demand (power, aver'!AZ171*$AC$1*$AC$3*24/$AC$2</f>
        <v>0</v>
      </c>
      <c r="BA171" s="73">
        <f>'Electricity demand (power, aver'!BA171*$AC$1*$AC$3*24/$AC$2</f>
        <v>0</v>
      </c>
      <c r="BB171" s="73">
        <f>'Electricity demand (power, aver'!BB171*$AC$1*$AC$3*24/$AC$2</f>
        <v>0</v>
      </c>
      <c r="BC171" s="73">
        <f>'Electricity demand (power, aver'!BC171*$AC$1*$AC$3*24/$AC$2</f>
        <v>0</v>
      </c>
      <c r="BD171" s="74">
        <f>'Electricity demand (power, aver'!BD171*$AC$1*$AC$3*24/$AC$2</f>
        <v>0</v>
      </c>
      <c r="BE171" s="3"/>
      <c r="BF171" s="3"/>
      <c r="BG171" s="3"/>
      <c r="BH171" s="3"/>
      <c r="BI171" s="3"/>
      <c r="BJ171" s="3"/>
      <c r="BK171" s="3"/>
      <c r="BL171" s="3"/>
      <c r="BM171" s="3"/>
      <c r="BN171" s="3"/>
    </row>
    <row r="172">
      <c r="A172" s="75"/>
      <c r="E172" s="76" t="s">
        <v>56</v>
      </c>
      <c r="F172" s="73">
        <f>'Electricity demand (power, aver'!F172*$AC$1*$AC$3*24/$AC$2</f>
        <v>0</v>
      </c>
      <c r="G172" s="73">
        <f>'Electricity demand (power, aver'!G172*$AC$1*$AC$3*24/$AC$2</f>
        <v>0</v>
      </c>
      <c r="H172" s="73">
        <f>'Electricity demand (power, aver'!H172*$AC$1*$AC$3*24/$AC$2</f>
        <v>0</v>
      </c>
      <c r="I172" s="73">
        <f>'Electricity demand (power, aver'!I172*$AC$1*$AC$3*24/$AC$2</f>
        <v>0</v>
      </c>
      <c r="J172" s="73">
        <f>'Electricity demand (power, aver'!J172*$AC$1*$AC$3*24/$AC$2</f>
        <v>0</v>
      </c>
      <c r="K172" s="73">
        <f>'Electricity demand (power, aver'!K172*$AC$1*$AC$3*24/$AC$2</f>
        <v>0</v>
      </c>
      <c r="L172" s="73">
        <f>'Electricity demand (power, aver'!L172*$AC$1*$AC$3*24/$AC$2</f>
        <v>0</v>
      </c>
      <c r="M172" s="73">
        <f>'Electricity demand (power, aver'!M172*$AC$1*$AC$3*24/$AC$2</f>
        <v>0</v>
      </c>
      <c r="N172" s="73">
        <f>'Electricity demand (power, aver'!N172*$AC$1*$AC$3*24/$AC$2</f>
        <v>0</v>
      </c>
      <c r="O172" s="73">
        <f>'Electricity demand (power, aver'!O172*$AC$1*$AC$3*24/$AC$2</f>
        <v>0</v>
      </c>
      <c r="P172" s="73">
        <f>'Electricity demand (power, aver'!P172*$AC$1*$AC$3*24/$AC$2</f>
        <v>0</v>
      </c>
      <c r="Q172" s="73">
        <f>'Electricity demand (power, aver'!Q172*$AC$1*$AC$3*24/$AC$2</f>
        <v>0</v>
      </c>
      <c r="R172" s="73">
        <f>'Electricity demand (power, aver'!R172*$AC$1*$AC$3*24/$AC$2</f>
        <v>0</v>
      </c>
      <c r="S172" s="73">
        <f>'Electricity demand (power, aver'!S172*$AC$1*$AC$3*24/$AC$2</f>
        <v>0</v>
      </c>
      <c r="T172" s="73">
        <f>'Electricity demand (power, aver'!T172*$AC$1*$AC$3*24/$AC$2</f>
        <v>0</v>
      </c>
      <c r="U172" s="73">
        <f>'Electricity demand (power, aver'!U172*$AC$1*$AC$3*24/$AC$2</f>
        <v>0</v>
      </c>
      <c r="V172" s="73">
        <f>'Electricity demand (power, aver'!V172*$AC$1*$AC$3*24/$AC$2</f>
        <v>0</v>
      </c>
      <c r="W172" s="73">
        <f>'Electricity demand (power, aver'!W172*$AC$1*$AC$3*24/$AC$2</f>
        <v>0</v>
      </c>
      <c r="X172" s="73">
        <f>'Electricity demand (power, aver'!X172*$AC$1*$AC$3*24/$AC$2</f>
        <v>0</v>
      </c>
      <c r="Y172" s="73">
        <f>'Electricity demand (power, aver'!Y172*$AC$1*$AC$3*24/$AC$2</f>
        <v>0</v>
      </c>
      <c r="Z172" s="73">
        <f>'Electricity demand (power, aver'!Z172*$AC$1*$AC$3*24/$AC$2</f>
        <v>0</v>
      </c>
      <c r="AA172" s="73">
        <f>'Electricity demand (power, aver'!AA172*$AC$1*$AC$3*24/$AC$2</f>
        <v>0</v>
      </c>
      <c r="AB172" s="73">
        <f>'Electricity demand (power, aver'!AB172*$AC$1*$AC$3*24/$AC$2</f>
        <v>0</v>
      </c>
      <c r="AC172" s="73">
        <f>'Electricity demand (power, aver'!AC172*$AC$1*$AC$3*24/$AC$2</f>
        <v>1.698556379</v>
      </c>
      <c r="AD172" s="73">
        <f>'Electricity demand (power, aver'!AD172*$AC$1*$AC$3*24/$AC$2</f>
        <v>3.476573621</v>
      </c>
      <c r="AE172" s="73">
        <f>'Electricity demand (power, aver'!AE172*$AC$1*$AC$3*24/$AC$2</f>
        <v>7.115056502</v>
      </c>
      <c r="AF172" s="73">
        <f>'Electricity demand (power, aver'!AF172*$AC$1*$AC$3*24/$AC$2</f>
        <v>14.3031824</v>
      </c>
      <c r="AG172" s="73">
        <f>'Electricity demand (power, aver'!AG172*$AC$1*$AC$3*24/$AC$2</f>
        <v>28.0622768</v>
      </c>
      <c r="AH172" s="73">
        <f>'Electricity demand (power, aver'!AH172*$AC$1*$AC$3*24/$AC$2</f>
        <v>53.30958643</v>
      </c>
      <c r="AI172" s="73">
        <f>'Electricity demand (power, aver'!AI172*$AC$1*$AC$3*24/$AC$2</f>
        <v>97.16472466</v>
      </c>
      <c r="AJ172" s="73">
        <f>'Electricity demand (power, aver'!AJ172*$AC$1*$AC$3*24/$AC$2</f>
        <v>168.2960553</v>
      </c>
      <c r="AK172" s="73">
        <f>'Electricity demand (power, aver'!AK172*$AC$1*$AC$3*24/$AC$2</f>
        <v>274.6181655</v>
      </c>
      <c r="AL172" s="73">
        <f>'Electricity demand (power, aver'!AL172*$AC$1*$AC$3*24/$AC$2</f>
        <v>427.7906307</v>
      </c>
      <c r="AM172" s="73">
        <f>'Electricity demand (power, aver'!AM172*$AC$1*$AC$3*24/$AC$2</f>
        <v>622.5494545</v>
      </c>
      <c r="AN172" s="73">
        <f>'Electricity demand (power, aver'!AN172*$AC$1*$AC$3*24/$AC$2</f>
        <v>848.2618971</v>
      </c>
      <c r="AO172" s="73">
        <f>'Electricity demand (power, aver'!AO172*$AC$1*$AC$3*24/$AC$2</f>
        <v>1088.870106</v>
      </c>
      <c r="AP172" s="73">
        <f>'Electricity demand (power, aver'!AP172*$AC$1*$AC$3*24/$AC$2</f>
        <v>1328.263356</v>
      </c>
      <c r="AQ172" s="73">
        <f>'Electricity demand (power, aver'!AQ172*$AC$1*$AC$3*24/$AC$2</f>
        <v>1554.580479</v>
      </c>
      <c r="AR172" s="73">
        <f>'Electricity demand (power, aver'!AR172*$AC$1*$AC$3*24/$AC$2</f>
        <v>1761.709963</v>
      </c>
      <c r="AS172" s="73">
        <f>'Electricity demand (power, aver'!AS172*$AC$1*$AC$3*24/$AC$2</f>
        <v>1948.460089</v>
      </c>
      <c r="AT172" s="73">
        <f>'Electricity demand (power, aver'!AT172*$AC$1*$AC$3*24/$AC$2</f>
        <v>0</v>
      </c>
      <c r="AU172" s="73">
        <f>'Electricity demand (power, aver'!AU172*$AC$1*$AC$3*24/$AC$2</f>
        <v>0</v>
      </c>
      <c r="AV172" s="73">
        <f>'Electricity demand (power, aver'!AV172*$AC$1*$AC$3*24/$AC$2</f>
        <v>0</v>
      </c>
      <c r="AW172" s="73">
        <f>'Electricity demand (power, aver'!AW172*$AC$1*$AC$3*24/$AC$2</f>
        <v>0</v>
      </c>
      <c r="AX172" s="73">
        <f>'Electricity demand (power, aver'!AX172*$AC$1*$AC$3*24/$AC$2</f>
        <v>0</v>
      </c>
      <c r="AY172" s="73">
        <f>'Electricity demand (power, aver'!AY172*$AC$1*$AC$3*24/$AC$2</f>
        <v>0</v>
      </c>
      <c r="AZ172" s="73">
        <f>'Electricity demand (power, aver'!AZ172*$AC$1*$AC$3*24/$AC$2</f>
        <v>0</v>
      </c>
      <c r="BA172" s="73">
        <f>'Electricity demand (power, aver'!BA172*$AC$1*$AC$3*24/$AC$2</f>
        <v>0</v>
      </c>
      <c r="BB172" s="73">
        <f>'Electricity demand (power, aver'!BB172*$AC$1*$AC$3*24/$AC$2</f>
        <v>0</v>
      </c>
      <c r="BC172" s="73">
        <f>'Electricity demand (power, aver'!BC172*$AC$1*$AC$3*24/$AC$2</f>
        <v>0</v>
      </c>
      <c r="BD172" s="74">
        <f>'Electricity demand (power, aver'!BD172*$AC$1*$AC$3*24/$AC$2</f>
        <v>0</v>
      </c>
      <c r="BE172" s="3"/>
      <c r="BF172" s="3"/>
      <c r="BG172" s="3"/>
      <c r="BH172" s="3"/>
      <c r="BI172" s="3"/>
      <c r="BJ172" s="3"/>
      <c r="BK172" s="3"/>
      <c r="BL172" s="3"/>
      <c r="BM172" s="3"/>
      <c r="BN172" s="3"/>
    </row>
    <row r="173">
      <c r="A173" s="75"/>
      <c r="E173" s="76" t="s">
        <v>55</v>
      </c>
      <c r="F173" s="73">
        <f>'Electricity demand (power, aver'!F173*$AC$1*$AC$3*24/$AC$2</f>
        <v>0</v>
      </c>
      <c r="G173" s="73">
        <f>'Electricity demand (power, aver'!G173*$AC$1*$AC$3*24/$AC$2</f>
        <v>0</v>
      </c>
      <c r="H173" s="73">
        <f>'Electricity demand (power, aver'!H173*$AC$1*$AC$3*24/$AC$2</f>
        <v>0</v>
      </c>
      <c r="I173" s="73">
        <f>'Electricity demand (power, aver'!I173*$AC$1*$AC$3*24/$AC$2</f>
        <v>0</v>
      </c>
      <c r="J173" s="73">
        <f>'Electricity demand (power, aver'!J173*$AC$1*$AC$3*24/$AC$2</f>
        <v>0</v>
      </c>
      <c r="K173" s="73">
        <f>'Electricity demand (power, aver'!K173*$AC$1*$AC$3*24/$AC$2</f>
        <v>0</v>
      </c>
      <c r="L173" s="73">
        <f>'Electricity demand (power, aver'!L173*$AC$1*$AC$3*24/$AC$2</f>
        <v>0</v>
      </c>
      <c r="M173" s="73">
        <f>'Electricity demand (power, aver'!M173*$AC$1*$AC$3*24/$AC$2</f>
        <v>0</v>
      </c>
      <c r="N173" s="73">
        <f>'Electricity demand (power, aver'!N173*$AC$1*$AC$3*24/$AC$2</f>
        <v>0</v>
      </c>
      <c r="O173" s="73">
        <f>'Electricity demand (power, aver'!O173*$AC$1*$AC$3*24/$AC$2</f>
        <v>0</v>
      </c>
      <c r="P173" s="73">
        <f>'Electricity demand (power, aver'!P173*$AC$1*$AC$3*24/$AC$2</f>
        <v>0</v>
      </c>
      <c r="Q173" s="73">
        <f>'Electricity demand (power, aver'!Q173*$AC$1*$AC$3*24/$AC$2</f>
        <v>0</v>
      </c>
      <c r="R173" s="73">
        <f>'Electricity demand (power, aver'!R173*$AC$1*$AC$3*24/$AC$2</f>
        <v>0</v>
      </c>
      <c r="S173" s="73">
        <f>'Electricity demand (power, aver'!S173*$AC$1*$AC$3*24/$AC$2</f>
        <v>0</v>
      </c>
      <c r="T173" s="73">
        <f>'Electricity demand (power, aver'!T173*$AC$1*$AC$3*24/$AC$2</f>
        <v>0</v>
      </c>
      <c r="U173" s="73">
        <f>'Electricity demand (power, aver'!U173*$AC$1*$AC$3*24/$AC$2</f>
        <v>0</v>
      </c>
      <c r="V173" s="73">
        <f>'Electricity demand (power, aver'!V173*$AC$1*$AC$3*24/$AC$2</f>
        <v>0</v>
      </c>
      <c r="W173" s="73">
        <f>'Electricity demand (power, aver'!W173*$AC$1*$AC$3*24/$AC$2</f>
        <v>0</v>
      </c>
      <c r="X173" s="73">
        <f>'Electricity demand (power, aver'!X173*$AC$1*$AC$3*24/$AC$2</f>
        <v>0</v>
      </c>
      <c r="Y173" s="73">
        <f>'Electricity demand (power, aver'!Y173*$AC$1*$AC$3*24/$AC$2</f>
        <v>0</v>
      </c>
      <c r="Z173" s="73">
        <f>'Electricity demand (power, aver'!Z173*$AC$1*$AC$3*24/$AC$2</f>
        <v>0</v>
      </c>
      <c r="AA173" s="73">
        <f>'Electricity demand (power, aver'!AA173*$AC$1*$AC$3*24/$AC$2</f>
        <v>0</v>
      </c>
      <c r="AB173" s="73">
        <f>'Electricity demand (power, aver'!AB173*$AC$1*$AC$3*24/$AC$2</f>
        <v>0</v>
      </c>
      <c r="AC173" s="73">
        <f>'Electricity demand (power, aver'!AC173*$AC$1*$AC$3*24/$AC$2</f>
        <v>2.468055042</v>
      </c>
      <c r="AD173" s="73">
        <f>'Electricity demand (power, aver'!AD173*$AC$1*$AC$3*24/$AC$2</f>
        <v>5.605771333</v>
      </c>
      <c r="AE173" s="73">
        <f>'Electricity demand (power, aver'!AE173*$AC$1*$AC$3*24/$AC$2</f>
        <v>12.58834639</v>
      </c>
      <c r="AF173" s="73">
        <f>'Electricity demand (power, aver'!AF173*$AC$1*$AC$3*24/$AC$2</f>
        <v>27.29311973</v>
      </c>
      <c r="AG173" s="73">
        <f>'Electricity demand (power, aver'!AG173*$AC$1*$AC$3*24/$AC$2</f>
        <v>56.36123862</v>
      </c>
      <c r="AH173" s="73">
        <f>'Electricity demand (power, aver'!AH173*$AC$1*$AC$3*24/$AC$2</f>
        <v>109.2177686</v>
      </c>
      <c r="AI173" s="73">
        <f>'Electricity demand (power, aver'!AI173*$AC$1*$AC$3*24/$AC$2</f>
        <v>195.9986613</v>
      </c>
      <c r="AJ173" s="73">
        <f>'Electricity demand (power, aver'!AJ173*$AC$1*$AC$3*24/$AC$2</f>
        <v>323.0963702</v>
      </c>
      <c r="AK173" s="73">
        <f>'Electricity demand (power, aver'!AK173*$AC$1*$AC$3*24/$AC$2</f>
        <v>488.7566094</v>
      </c>
      <c r="AL173" s="73">
        <f>'Electricity demand (power, aver'!AL173*$AC$1*$AC$3*24/$AC$2</f>
        <v>695.6366639</v>
      </c>
      <c r="AM173" s="73">
        <f>'Electricity demand (power, aver'!AM173*$AC$1*$AC$3*24/$AC$2</f>
        <v>922.6085515</v>
      </c>
      <c r="AN173" s="73">
        <f>'Electricity demand (power, aver'!AN173*$AC$1*$AC$3*24/$AC$2</f>
        <v>1153.444582</v>
      </c>
      <c r="AO173" s="73">
        <f>'Electricity demand (power, aver'!AO173*$AC$1*$AC$3*24/$AC$2</f>
        <v>1375.025293</v>
      </c>
      <c r="AP173" s="73">
        <f>'Electricity demand (power, aver'!AP173*$AC$1*$AC$3*24/$AC$2</f>
        <v>1579.471893</v>
      </c>
      <c r="AQ173" s="73">
        <f>'Electricity demand (power, aver'!AQ173*$AC$1*$AC$3*24/$AC$2</f>
        <v>1764.018255</v>
      </c>
      <c r="AR173" s="73">
        <f>'Electricity demand (power, aver'!AR173*$AC$1*$AC$3*24/$AC$2</f>
        <v>1929.593163</v>
      </c>
      <c r="AS173" s="73">
        <f>'Electricity demand (power, aver'!AS173*$AC$1*$AC$3*24/$AC$2</f>
        <v>2079.151072</v>
      </c>
      <c r="AT173" s="73">
        <f>'Electricity demand (power, aver'!AT173*$AC$1*$AC$3*24/$AC$2</f>
        <v>0</v>
      </c>
      <c r="AU173" s="73">
        <f>'Electricity demand (power, aver'!AU173*$AC$1*$AC$3*24/$AC$2</f>
        <v>0</v>
      </c>
      <c r="AV173" s="73">
        <f>'Electricity demand (power, aver'!AV173*$AC$1*$AC$3*24/$AC$2</f>
        <v>0</v>
      </c>
      <c r="AW173" s="73">
        <f>'Electricity demand (power, aver'!AW173*$AC$1*$AC$3*24/$AC$2</f>
        <v>0</v>
      </c>
      <c r="AX173" s="73">
        <f>'Electricity demand (power, aver'!AX173*$AC$1*$AC$3*24/$AC$2</f>
        <v>0</v>
      </c>
      <c r="AY173" s="73">
        <f>'Electricity demand (power, aver'!AY173*$AC$1*$AC$3*24/$AC$2</f>
        <v>0</v>
      </c>
      <c r="AZ173" s="73">
        <f>'Electricity demand (power, aver'!AZ173*$AC$1*$AC$3*24/$AC$2</f>
        <v>0</v>
      </c>
      <c r="BA173" s="73">
        <f>'Electricity demand (power, aver'!BA173*$AC$1*$AC$3*24/$AC$2</f>
        <v>0</v>
      </c>
      <c r="BB173" s="73">
        <f>'Electricity demand (power, aver'!BB173*$AC$1*$AC$3*24/$AC$2</f>
        <v>0</v>
      </c>
      <c r="BC173" s="73">
        <f>'Electricity demand (power, aver'!BC173*$AC$1*$AC$3*24/$AC$2</f>
        <v>0</v>
      </c>
      <c r="BD173" s="74">
        <f>'Electricity demand (power, aver'!BD173*$AC$1*$AC$3*24/$AC$2</f>
        <v>0</v>
      </c>
      <c r="BE173" s="3"/>
      <c r="BF173" s="3"/>
      <c r="BG173" s="3"/>
      <c r="BH173" s="3"/>
      <c r="BI173" s="3"/>
      <c r="BJ173" s="3"/>
      <c r="BK173" s="3"/>
      <c r="BL173" s="3"/>
      <c r="BM173" s="3"/>
      <c r="BN173" s="3"/>
    </row>
    <row r="174">
      <c r="A174" s="75"/>
      <c r="D174" s="77" t="s">
        <v>55</v>
      </c>
      <c r="E174" s="76" t="s">
        <v>57</v>
      </c>
      <c r="F174" s="73">
        <f>'Electricity demand (power, aver'!F174*$AC$1*$AC$3*24/$AC$2</f>
        <v>0</v>
      </c>
      <c r="G174" s="73">
        <f>'Electricity demand (power, aver'!G174*$AC$1*$AC$3*24/$AC$2</f>
        <v>0</v>
      </c>
      <c r="H174" s="73">
        <f>'Electricity demand (power, aver'!H174*$AC$1*$AC$3*24/$AC$2</f>
        <v>0</v>
      </c>
      <c r="I174" s="73">
        <f>'Electricity demand (power, aver'!I174*$AC$1*$AC$3*24/$AC$2</f>
        <v>0</v>
      </c>
      <c r="J174" s="73">
        <f>'Electricity demand (power, aver'!J174*$AC$1*$AC$3*24/$AC$2</f>
        <v>0</v>
      </c>
      <c r="K174" s="73">
        <f>'Electricity demand (power, aver'!K174*$AC$1*$AC$3*24/$AC$2</f>
        <v>0</v>
      </c>
      <c r="L174" s="73">
        <f>'Electricity demand (power, aver'!L174*$AC$1*$AC$3*24/$AC$2</f>
        <v>0</v>
      </c>
      <c r="M174" s="73">
        <f>'Electricity demand (power, aver'!M174*$AC$1*$AC$3*24/$AC$2</f>
        <v>0</v>
      </c>
      <c r="N174" s="73">
        <f>'Electricity demand (power, aver'!N174*$AC$1*$AC$3*24/$AC$2</f>
        <v>0</v>
      </c>
      <c r="O174" s="73">
        <f>'Electricity demand (power, aver'!O174*$AC$1*$AC$3*24/$AC$2</f>
        <v>0</v>
      </c>
      <c r="P174" s="73">
        <f>'Electricity demand (power, aver'!P174*$AC$1*$AC$3*24/$AC$2</f>
        <v>0</v>
      </c>
      <c r="Q174" s="73">
        <f>'Electricity demand (power, aver'!Q174*$AC$1*$AC$3*24/$AC$2</f>
        <v>0</v>
      </c>
      <c r="R174" s="73">
        <f>'Electricity demand (power, aver'!R174*$AC$1*$AC$3*24/$AC$2</f>
        <v>0</v>
      </c>
      <c r="S174" s="73">
        <f>'Electricity demand (power, aver'!S174*$AC$1*$AC$3*24/$AC$2</f>
        <v>0</v>
      </c>
      <c r="T174" s="73">
        <f>'Electricity demand (power, aver'!T174*$AC$1*$AC$3*24/$AC$2</f>
        <v>0</v>
      </c>
      <c r="U174" s="73">
        <f>'Electricity demand (power, aver'!U174*$AC$1*$AC$3*24/$AC$2</f>
        <v>0</v>
      </c>
      <c r="V174" s="73">
        <f>'Electricity demand (power, aver'!V174*$AC$1*$AC$3*24/$AC$2</f>
        <v>0</v>
      </c>
      <c r="W174" s="73">
        <f>'Electricity demand (power, aver'!W174*$AC$1*$AC$3*24/$AC$2</f>
        <v>0</v>
      </c>
      <c r="X174" s="73">
        <f>'Electricity demand (power, aver'!X174*$AC$1*$AC$3*24/$AC$2</f>
        <v>0</v>
      </c>
      <c r="Y174" s="73">
        <f>'Electricity demand (power, aver'!Y174*$AC$1*$AC$3*24/$AC$2</f>
        <v>0</v>
      </c>
      <c r="Z174" s="73">
        <f>'Electricity demand (power, aver'!Z174*$AC$1*$AC$3*24/$AC$2</f>
        <v>0</v>
      </c>
      <c r="AA174" s="73">
        <f>'Electricity demand (power, aver'!AA174*$AC$1*$AC$3*24/$AC$2</f>
        <v>0</v>
      </c>
      <c r="AB174" s="73">
        <f>'Electricity demand (power, aver'!AB174*$AC$1*$AC$3*24/$AC$2</f>
        <v>0</v>
      </c>
      <c r="AC174" s="73">
        <f>'Electricity demand (power, aver'!AC174*$AC$1*$AC$3*24/$AC$2</f>
        <v>4.457108736</v>
      </c>
      <c r="AD174" s="73">
        <f>'Electricity demand (power, aver'!AD174*$AC$1*$AC$3*24/$AC$2</f>
        <v>11.4493555</v>
      </c>
      <c r="AE174" s="73">
        <f>'Electricity demand (power, aver'!AE174*$AC$1*$AC$3*24/$AC$2</f>
        <v>27.30835979</v>
      </c>
      <c r="AF174" s="73">
        <f>'Electricity demand (power, aver'!AF174*$AC$1*$AC$3*24/$AC$2</f>
        <v>57.57717536</v>
      </c>
      <c r="AG174" s="73">
        <f>'Electricity demand (power, aver'!AG174*$AC$1*$AC$3*24/$AC$2</f>
        <v>105.4556344</v>
      </c>
      <c r="AH174" s="73">
        <f>'Electricity demand (power, aver'!AH174*$AC$1*$AC$3*24/$AC$2</f>
        <v>170.123625</v>
      </c>
      <c r="AI174" s="73">
        <f>'Electricity demand (power, aver'!AI174*$AC$1*$AC$3*24/$AC$2</f>
        <v>249.7647934</v>
      </c>
      <c r="AJ174" s="73">
        <f>'Electricity demand (power, aver'!AJ174*$AC$1*$AC$3*24/$AC$2</f>
        <v>344.1987301</v>
      </c>
      <c r="AK174" s="73">
        <f>'Electricity demand (power, aver'!AK174*$AC$1*$AC$3*24/$AC$2</f>
        <v>454.2784128</v>
      </c>
      <c r="AL174" s="73">
        <f>'Electricity demand (power, aver'!AL174*$AC$1*$AC$3*24/$AC$2</f>
        <v>591.5549649</v>
      </c>
      <c r="AM174" s="73">
        <f>'Electricity demand (power, aver'!AM174*$AC$1*$AC$3*24/$AC$2</f>
        <v>748.7647545</v>
      </c>
      <c r="AN174" s="73">
        <f>'Electricity demand (power, aver'!AN174*$AC$1*$AC$3*24/$AC$2</f>
        <v>922.9184715</v>
      </c>
      <c r="AO174" s="73">
        <f>'Electricity demand (power, aver'!AO174*$AC$1*$AC$3*24/$AC$2</f>
        <v>1108.982473</v>
      </c>
      <c r="AP174" s="73">
        <f>'Electricity demand (power, aver'!AP174*$AC$1*$AC$3*24/$AC$2</f>
        <v>1300.824143</v>
      </c>
      <c r="AQ174" s="73">
        <f>'Electricity demand (power, aver'!AQ174*$AC$1*$AC$3*24/$AC$2</f>
        <v>1492.437225</v>
      </c>
      <c r="AR174" s="73">
        <f>'Electricity demand (power, aver'!AR174*$AC$1*$AC$3*24/$AC$2</f>
        <v>1678.991588</v>
      </c>
      <c r="AS174" s="73">
        <f>'Electricity demand (power, aver'!AS174*$AC$1*$AC$3*24/$AC$2</f>
        <v>1857.395279</v>
      </c>
      <c r="AT174" s="73">
        <f>'Electricity demand (power, aver'!AT174*$AC$1*$AC$3*24/$AC$2</f>
        <v>0</v>
      </c>
      <c r="AU174" s="73">
        <f>'Electricity demand (power, aver'!AU174*$AC$1*$AC$3*24/$AC$2</f>
        <v>0</v>
      </c>
      <c r="AV174" s="73">
        <f>'Electricity demand (power, aver'!AV174*$AC$1*$AC$3*24/$AC$2</f>
        <v>0</v>
      </c>
      <c r="AW174" s="73">
        <f>'Electricity demand (power, aver'!AW174*$AC$1*$AC$3*24/$AC$2</f>
        <v>0</v>
      </c>
      <c r="AX174" s="73">
        <f>'Electricity demand (power, aver'!AX174*$AC$1*$AC$3*24/$AC$2</f>
        <v>0</v>
      </c>
      <c r="AY174" s="73">
        <f>'Electricity demand (power, aver'!AY174*$AC$1*$AC$3*24/$AC$2</f>
        <v>0</v>
      </c>
      <c r="AZ174" s="73">
        <f>'Electricity demand (power, aver'!AZ174*$AC$1*$AC$3*24/$AC$2</f>
        <v>0</v>
      </c>
      <c r="BA174" s="73">
        <f>'Electricity demand (power, aver'!BA174*$AC$1*$AC$3*24/$AC$2</f>
        <v>0</v>
      </c>
      <c r="BB174" s="73">
        <f>'Electricity demand (power, aver'!BB174*$AC$1*$AC$3*24/$AC$2</f>
        <v>0</v>
      </c>
      <c r="BC174" s="73">
        <f>'Electricity demand (power, aver'!BC174*$AC$1*$AC$3*24/$AC$2</f>
        <v>0</v>
      </c>
      <c r="BD174" s="74">
        <f>'Electricity demand (power, aver'!BD174*$AC$1*$AC$3*24/$AC$2</f>
        <v>0</v>
      </c>
      <c r="BE174" s="3"/>
      <c r="BF174" s="3"/>
      <c r="BG174" s="3"/>
      <c r="BH174" s="3"/>
      <c r="BI174" s="3"/>
      <c r="BJ174" s="3"/>
      <c r="BK174" s="3"/>
      <c r="BL174" s="3"/>
      <c r="BM174" s="3"/>
      <c r="BN174" s="3"/>
    </row>
    <row r="175">
      <c r="A175" s="75"/>
      <c r="E175" s="76" t="s">
        <v>56</v>
      </c>
      <c r="F175" s="73">
        <f>'Electricity demand (power, aver'!F175*$AC$1*$AC$3*24/$AC$2</f>
        <v>0</v>
      </c>
      <c r="G175" s="73">
        <f>'Electricity demand (power, aver'!G175*$AC$1*$AC$3*24/$AC$2</f>
        <v>0</v>
      </c>
      <c r="H175" s="73">
        <f>'Electricity demand (power, aver'!H175*$AC$1*$AC$3*24/$AC$2</f>
        <v>0</v>
      </c>
      <c r="I175" s="73">
        <f>'Electricity demand (power, aver'!I175*$AC$1*$AC$3*24/$AC$2</f>
        <v>0</v>
      </c>
      <c r="J175" s="73">
        <f>'Electricity demand (power, aver'!J175*$AC$1*$AC$3*24/$AC$2</f>
        <v>0</v>
      </c>
      <c r="K175" s="73">
        <f>'Electricity demand (power, aver'!K175*$AC$1*$AC$3*24/$AC$2</f>
        <v>0</v>
      </c>
      <c r="L175" s="73">
        <f>'Electricity demand (power, aver'!L175*$AC$1*$AC$3*24/$AC$2</f>
        <v>0</v>
      </c>
      <c r="M175" s="73">
        <f>'Electricity demand (power, aver'!M175*$AC$1*$AC$3*24/$AC$2</f>
        <v>0</v>
      </c>
      <c r="N175" s="73">
        <f>'Electricity demand (power, aver'!N175*$AC$1*$AC$3*24/$AC$2</f>
        <v>0</v>
      </c>
      <c r="O175" s="73">
        <f>'Electricity demand (power, aver'!O175*$AC$1*$AC$3*24/$AC$2</f>
        <v>0</v>
      </c>
      <c r="P175" s="73">
        <f>'Electricity demand (power, aver'!P175*$AC$1*$AC$3*24/$AC$2</f>
        <v>0</v>
      </c>
      <c r="Q175" s="73">
        <f>'Electricity demand (power, aver'!Q175*$AC$1*$AC$3*24/$AC$2</f>
        <v>0</v>
      </c>
      <c r="R175" s="73">
        <f>'Electricity demand (power, aver'!R175*$AC$1*$AC$3*24/$AC$2</f>
        <v>0</v>
      </c>
      <c r="S175" s="73">
        <f>'Electricity demand (power, aver'!S175*$AC$1*$AC$3*24/$AC$2</f>
        <v>0</v>
      </c>
      <c r="T175" s="73">
        <f>'Electricity demand (power, aver'!T175*$AC$1*$AC$3*24/$AC$2</f>
        <v>0</v>
      </c>
      <c r="U175" s="73">
        <f>'Electricity demand (power, aver'!U175*$AC$1*$AC$3*24/$AC$2</f>
        <v>0</v>
      </c>
      <c r="V175" s="73">
        <f>'Electricity demand (power, aver'!V175*$AC$1*$AC$3*24/$AC$2</f>
        <v>0</v>
      </c>
      <c r="W175" s="73">
        <f>'Electricity demand (power, aver'!W175*$AC$1*$AC$3*24/$AC$2</f>
        <v>0</v>
      </c>
      <c r="X175" s="73">
        <f>'Electricity demand (power, aver'!X175*$AC$1*$AC$3*24/$AC$2</f>
        <v>0</v>
      </c>
      <c r="Y175" s="73">
        <f>'Electricity demand (power, aver'!Y175*$AC$1*$AC$3*24/$AC$2</f>
        <v>0</v>
      </c>
      <c r="Z175" s="73">
        <f>'Electricity demand (power, aver'!Z175*$AC$1*$AC$3*24/$AC$2</f>
        <v>0</v>
      </c>
      <c r="AA175" s="73">
        <f>'Electricity demand (power, aver'!AA175*$AC$1*$AC$3*24/$AC$2</f>
        <v>0</v>
      </c>
      <c r="AB175" s="73">
        <f>'Electricity demand (power, aver'!AB175*$AC$1*$AC$3*24/$AC$2</f>
        <v>0</v>
      </c>
      <c r="AC175" s="73">
        <f>'Electricity demand (power, aver'!AC175*$AC$1*$AC$3*24/$AC$2</f>
        <v>4.815500306</v>
      </c>
      <c r="AD175" s="73">
        <f>'Electricity demand (power, aver'!AD175*$AC$1*$AC$3*24/$AC$2</f>
        <v>13.0851296</v>
      </c>
      <c r="AE175" s="73">
        <f>'Electricity demand (power, aver'!AE175*$AC$1*$AC$3*24/$AC$2</f>
        <v>32.93257697</v>
      </c>
      <c r="AF175" s="73">
        <f>'Electricity demand (power, aver'!AF175*$AC$1*$AC$3*24/$AC$2</f>
        <v>72.99865759</v>
      </c>
      <c r="AG175" s="73">
        <f>'Electricity demand (power, aver'!AG175*$AC$1*$AC$3*24/$AC$2</f>
        <v>139.8221833</v>
      </c>
      <c r="AH175" s="73">
        <f>'Electricity demand (power, aver'!AH175*$AC$1*$AC$3*24/$AC$2</f>
        <v>234.1861175</v>
      </c>
      <c r="AI175" s="73">
        <f>'Electricity demand (power, aver'!AI175*$AC$1*$AC$3*24/$AC$2</f>
        <v>353.5938136</v>
      </c>
      <c r="AJ175" s="73">
        <f>'Electricity demand (power, aver'!AJ175*$AC$1*$AC$3*24/$AC$2</f>
        <v>495.3644833</v>
      </c>
      <c r="AK175" s="73">
        <f>'Electricity demand (power, aver'!AK175*$AC$1*$AC$3*24/$AC$2</f>
        <v>655.9743894</v>
      </c>
      <c r="AL175" s="73">
        <f>'Electricity demand (power, aver'!AL175*$AC$1*$AC$3*24/$AC$2</f>
        <v>845.6065387</v>
      </c>
      <c r="AM175" s="73">
        <f>'Electricity demand (power, aver'!AM175*$AC$1*$AC$3*24/$AC$2</f>
        <v>1046.675041</v>
      </c>
      <c r="AN175" s="73">
        <f>'Electricity demand (power, aver'!AN175*$AC$1*$AC$3*24/$AC$2</f>
        <v>1249.623962</v>
      </c>
      <c r="AO175" s="73">
        <f>'Electricity demand (power, aver'!AO175*$AC$1*$AC$3*24/$AC$2</f>
        <v>1445.864643</v>
      </c>
      <c r="AP175" s="73">
        <f>'Electricity demand (power, aver'!AP175*$AC$1*$AC$3*24/$AC$2</f>
        <v>1629.63004</v>
      </c>
      <c r="AQ175" s="73">
        <f>'Electricity demand (power, aver'!AQ175*$AC$1*$AC$3*24/$AC$2</f>
        <v>1798.493801</v>
      </c>
      <c r="AR175" s="73">
        <f>'Electricity demand (power, aver'!AR175*$AC$1*$AC$3*24/$AC$2</f>
        <v>1952.775995</v>
      </c>
      <c r="AS175" s="73">
        <f>'Electricity demand (power, aver'!AS175*$AC$1*$AC$3*24/$AC$2</f>
        <v>2094.494595</v>
      </c>
      <c r="AT175" s="73">
        <f>'Electricity demand (power, aver'!AT175*$AC$1*$AC$3*24/$AC$2</f>
        <v>0</v>
      </c>
      <c r="AU175" s="73">
        <f>'Electricity demand (power, aver'!AU175*$AC$1*$AC$3*24/$AC$2</f>
        <v>0</v>
      </c>
      <c r="AV175" s="73">
        <f>'Electricity demand (power, aver'!AV175*$AC$1*$AC$3*24/$AC$2</f>
        <v>0</v>
      </c>
      <c r="AW175" s="73">
        <f>'Electricity demand (power, aver'!AW175*$AC$1*$AC$3*24/$AC$2</f>
        <v>0</v>
      </c>
      <c r="AX175" s="73">
        <f>'Electricity demand (power, aver'!AX175*$AC$1*$AC$3*24/$AC$2</f>
        <v>0</v>
      </c>
      <c r="AY175" s="73">
        <f>'Electricity demand (power, aver'!AY175*$AC$1*$AC$3*24/$AC$2</f>
        <v>0</v>
      </c>
      <c r="AZ175" s="73">
        <f>'Electricity demand (power, aver'!AZ175*$AC$1*$AC$3*24/$AC$2</f>
        <v>0</v>
      </c>
      <c r="BA175" s="73">
        <f>'Electricity demand (power, aver'!BA175*$AC$1*$AC$3*24/$AC$2</f>
        <v>0</v>
      </c>
      <c r="BB175" s="73">
        <f>'Electricity demand (power, aver'!BB175*$AC$1*$AC$3*24/$AC$2</f>
        <v>0</v>
      </c>
      <c r="BC175" s="73">
        <f>'Electricity demand (power, aver'!BC175*$AC$1*$AC$3*24/$AC$2</f>
        <v>0</v>
      </c>
      <c r="BD175" s="74">
        <f>'Electricity demand (power, aver'!BD175*$AC$1*$AC$3*24/$AC$2</f>
        <v>0</v>
      </c>
      <c r="BE175" s="3"/>
      <c r="BF175" s="3"/>
      <c r="BG175" s="3"/>
      <c r="BH175" s="3"/>
      <c r="BI175" s="3"/>
      <c r="BJ175" s="3"/>
      <c r="BK175" s="3"/>
      <c r="BL175" s="3"/>
      <c r="BM175" s="3"/>
      <c r="BN175" s="3"/>
    </row>
    <row r="176">
      <c r="A176" s="75"/>
      <c r="E176" s="76" t="s">
        <v>55</v>
      </c>
      <c r="F176" s="73">
        <f>'Electricity demand (power, aver'!F176*$AC$1*$AC$3*24/$AC$2</f>
        <v>0</v>
      </c>
      <c r="G176" s="73">
        <f>'Electricity demand (power, aver'!G176*$AC$1*$AC$3*24/$AC$2</f>
        <v>0</v>
      </c>
      <c r="H176" s="73">
        <f>'Electricity demand (power, aver'!H176*$AC$1*$AC$3*24/$AC$2</f>
        <v>0</v>
      </c>
      <c r="I176" s="73">
        <f>'Electricity demand (power, aver'!I176*$AC$1*$AC$3*24/$AC$2</f>
        <v>0</v>
      </c>
      <c r="J176" s="73">
        <f>'Electricity demand (power, aver'!J176*$AC$1*$AC$3*24/$AC$2</f>
        <v>0</v>
      </c>
      <c r="K176" s="73">
        <f>'Electricity demand (power, aver'!K176*$AC$1*$AC$3*24/$AC$2</f>
        <v>0</v>
      </c>
      <c r="L176" s="73">
        <f>'Electricity demand (power, aver'!L176*$AC$1*$AC$3*24/$AC$2</f>
        <v>0</v>
      </c>
      <c r="M176" s="73">
        <f>'Electricity demand (power, aver'!M176*$AC$1*$AC$3*24/$AC$2</f>
        <v>0</v>
      </c>
      <c r="N176" s="73">
        <f>'Electricity demand (power, aver'!N176*$AC$1*$AC$3*24/$AC$2</f>
        <v>0</v>
      </c>
      <c r="O176" s="73">
        <f>'Electricity demand (power, aver'!O176*$AC$1*$AC$3*24/$AC$2</f>
        <v>0</v>
      </c>
      <c r="P176" s="73">
        <f>'Electricity demand (power, aver'!P176*$AC$1*$AC$3*24/$AC$2</f>
        <v>0</v>
      </c>
      <c r="Q176" s="73">
        <f>'Electricity demand (power, aver'!Q176*$AC$1*$AC$3*24/$AC$2</f>
        <v>0</v>
      </c>
      <c r="R176" s="73">
        <f>'Electricity demand (power, aver'!R176*$AC$1*$AC$3*24/$AC$2</f>
        <v>0</v>
      </c>
      <c r="S176" s="73">
        <f>'Electricity demand (power, aver'!S176*$AC$1*$AC$3*24/$AC$2</f>
        <v>0</v>
      </c>
      <c r="T176" s="73">
        <f>'Electricity demand (power, aver'!T176*$AC$1*$AC$3*24/$AC$2</f>
        <v>0</v>
      </c>
      <c r="U176" s="73">
        <f>'Electricity demand (power, aver'!U176*$AC$1*$AC$3*24/$AC$2</f>
        <v>0</v>
      </c>
      <c r="V176" s="73">
        <f>'Electricity demand (power, aver'!V176*$AC$1*$AC$3*24/$AC$2</f>
        <v>0</v>
      </c>
      <c r="W176" s="73">
        <f>'Electricity demand (power, aver'!W176*$AC$1*$AC$3*24/$AC$2</f>
        <v>0</v>
      </c>
      <c r="X176" s="73">
        <f>'Electricity demand (power, aver'!X176*$AC$1*$AC$3*24/$AC$2</f>
        <v>0</v>
      </c>
      <c r="Y176" s="73">
        <f>'Electricity demand (power, aver'!Y176*$AC$1*$AC$3*24/$AC$2</f>
        <v>0</v>
      </c>
      <c r="Z176" s="73">
        <f>'Electricity demand (power, aver'!Z176*$AC$1*$AC$3*24/$AC$2</f>
        <v>0</v>
      </c>
      <c r="AA176" s="73">
        <f>'Electricity demand (power, aver'!AA176*$AC$1*$AC$3*24/$AC$2</f>
        <v>0</v>
      </c>
      <c r="AB176" s="73">
        <f>'Electricity demand (power, aver'!AB176*$AC$1*$AC$3*24/$AC$2</f>
        <v>0</v>
      </c>
      <c r="AC176" s="73">
        <f>'Electricity demand (power, aver'!AC176*$AC$1*$AC$3*24/$AC$2</f>
        <v>6.997071134</v>
      </c>
      <c r="AD176" s="73">
        <f>'Electricity demand (power, aver'!AD176*$AC$1*$AC$3*24/$AC$2</f>
        <v>21.09900505</v>
      </c>
      <c r="AE176" s="73">
        <f>'Electricity demand (power, aver'!AE176*$AC$1*$AC$3*24/$AC$2</f>
        <v>58.26611303</v>
      </c>
      <c r="AF176" s="73">
        <f>'Electricity demand (power, aver'!AF176*$AC$1*$AC$3*24/$AC$2</f>
        <v>139.2949517</v>
      </c>
      <c r="AG176" s="73">
        <f>'Electricity demand (power, aver'!AG176*$AC$1*$AC$3*24/$AC$2</f>
        <v>280.8236656</v>
      </c>
      <c r="AH176" s="73">
        <f>'Electricity demand (power, aver'!AH176*$AC$1*$AC$3*24/$AC$2</f>
        <v>479.787725</v>
      </c>
      <c r="AI176" s="73">
        <f>'Electricity demand (power, aver'!AI176*$AC$1*$AC$3*24/$AC$2</f>
        <v>713.2620851</v>
      </c>
      <c r="AJ176" s="73">
        <f>'Electricity demand (power, aver'!AJ176*$AC$1*$AC$3*24/$AC$2</f>
        <v>951.0054543</v>
      </c>
      <c r="AK176" s="73">
        <f>'Electricity demand (power, aver'!AK176*$AC$1*$AC$3*24/$AC$2</f>
        <v>1167.482194</v>
      </c>
      <c r="AL176" s="73">
        <f>'Electricity demand (power, aver'!AL176*$AC$1*$AC$3*24/$AC$2</f>
        <v>1375.053284</v>
      </c>
      <c r="AM176" s="73">
        <f>'Electricity demand (power, aver'!AM176*$AC$1*$AC$3*24/$AC$2</f>
        <v>1551.156036</v>
      </c>
      <c r="AN176" s="73">
        <f>'Electricity demand (power, aver'!AN176*$AC$1*$AC$3*24/$AC$2</f>
        <v>1699.206334</v>
      </c>
      <c r="AO176" s="73">
        <f>'Electricity demand (power, aver'!AO176*$AC$1*$AC$3*24/$AC$2</f>
        <v>1825.838034</v>
      </c>
      <c r="AP176" s="73">
        <f>'Electricity demand (power, aver'!AP176*$AC$1*$AC$3*24/$AC$2</f>
        <v>1937.834717</v>
      </c>
      <c r="AQ176" s="73">
        <f>'Electricity demand (power, aver'!AQ176*$AC$1*$AC$3*24/$AC$2</f>
        <v>2040.792316</v>
      </c>
      <c r="AR176" s="73">
        <f>'Electricity demand (power, aver'!AR176*$AC$1*$AC$3*24/$AC$2</f>
        <v>2138.866946</v>
      </c>
      <c r="AS176" s="73">
        <f>'Electricity demand (power, aver'!AS176*$AC$1*$AC$3*24/$AC$2</f>
        <v>2234.980694</v>
      </c>
      <c r="AT176" s="73">
        <f>'Electricity demand (power, aver'!AT176*$AC$1*$AC$3*24/$AC$2</f>
        <v>0</v>
      </c>
      <c r="AU176" s="73">
        <f>'Electricity demand (power, aver'!AU176*$AC$1*$AC$3*24/$AC$2</f>
        <v>0</v>
      </c>
      <c r="AV176" s="73">
        <f>'Electricity demand (power, aver'!AV176*$AC$1*$AC$3*24/$AC$2</f>
        <v>0</v>
      </c>
      <c r="AW176" s="73">
        <f>'Electricity demand (power, aver'!AW176*$AC$1*$AC$3*24/$AC$2</f>
        <v>0</v>
      </c>
      <c r="AX176" s="73">
        <f>'Electricity demand (power, aver'!AX176*$AC$1*$AC$3*24/$AC$2</f>
        <v>0</v>
      </c>
      <c r="AY176" s="73">
        <f>'Electricity demand (power, aver'!AY176*$AC$1*$AC$3*24/$AC$2</f>
        <v>0</v>
      </c>
      <c r="AZ176" s="73">
        <f>'Electricity demand (power, aver'!AZ176*$AC$1*$AC$3*24/$AC$2</f>
        <v>0</v>
      </c>
      <c r="BA176" s="73">
        <f>'Electricity demand (power, aver'!BA176*$AC$1*$AC$3*24/$AC$2</f>
        <v>0</v>
      </c>
      <c r="BB176" s="73">
        <f>'Electricity demand (power, aver'!BB176*$AC$1*$AC$3*24/$AC$2</f>
        <v>0</v>
      </c>
      <c r="BC176" s="73">
        <f>'Electricity demand (power, aver'!BC176*$AC$1*$AC$3*24/$AC$2</f>
        <v>0</v>
      </c>
      <c r="BD176" s="74">
        <f>'Electricity demand (power, aver'!BD176*$AC$1*$AC$3*24/$AC$2</f>
        <v>0</v>
      </c>
      <c r="BE176" s="3"/>
      <c r="BF176" s="3"/>
      <c r="BG176" s="3"/>
      <c r="BH176" s="3"/>
      <c r="BI176" s="3"/>
      <c r="BJ176" s="3"/>
      <c r="BK176" s="3"/>
      <c r="BL176" s="3"/>
      <c r="BM176" s="3"/>
      <c r="BN176" s="3"/>
    </row>
    <row r="177">
      <c r="A177" s="75"/>
      <c r="C177" s="77" t="s">
        <v>56</v>
      </c>
      <c r="D177" s="71" t="s">
        <v>57</v>
      </c>
      <c r="E177" s="76" t="s">
        <v>57</v>
      </c>
      <c r="F177" s="73">
        <f>'Electricity demand (power, aver'!F177*$AC$1*$AC$3*24/$AC$2</f>
        <v>0</v>
      </c>
      <c r="G177" s="73">
        <f>'Electricity demand (power, aver'!G177*$AC$1*$AC$3*24/$AC$2</f>
        <v>0</v>
      </c>
      <c r="H177" s="73">
        <f>'Electricity demand (power, aver'!H177*$AC$1*$AC$3*24/$AC$2</f>
        <v>0</v>
      </c>
      <c r="I177" s="73">
        <f>'Electricity demand (power, aver'!I177*$AC$1*$AC$3*24/$AC$2</f>
        <v>0</v>
      </c>
      <c r="J177" s="73">
        <f>'Electricity demand (power, aver'!J177*$AC$1*$AC$3*24/$AC$2</f>
        <v>0</v>
      </c>
      <c r="K177" s="73">
        <f>'Electricity demand (power, aver'!K177*$AC$1*$AC$3*24/$AC$2</f>
        <v>0</v>
      </c>
      <c r="L177" s="73">
        <f>'Electricity demand (power, aver'!L177*$AC$1*$AC$3*24/$AC$2</f>
        <v>0</v>
      </c>
      <c r="M177" s="73">
        <f>'Electricity demand (power, aver'!M177*$AC$1*$AC$3*24/$AC$2</f>
        <v>0</v>
      </c>
      <c r="N177" s="73">
        <f>'Electricity demand (power, aver'!N177*$AC$1*$AC$3*24/$AC$2</f>
        <v>0</v>
      </c>
      <c r="O177" s="73">
        <f>'Electricity demand (power, aver'!O177*$AC$1*$AC$3*24/$AC$2</f>
        <v>0</v>
      </c>
      <c r="P177" s="73">
        <f>'Electricity demand (power, aver'!P177*$AC$1*$AC$3*24/$AC$2</f>
        <v>0</v>
      </c>
      <c r="Q177" s="73">
        <f>'Electricity demand (power, aver'!Q177*$AC$1*$AC$3*24/$AC$2</f>
        <v>0</v>
      </c>
      <c r="R177" s="73">
        <f>'Electricity demand (power, aver'!R177*$AC$1*$AC$3*24/$AC$2</f>
        <v>0</v>
      </c>
      <c r="S177" s="73">
        <f>'Electricity demand (power, aver'!S177*$AC$1*$AC$3*24/$AC$2</f>
        <v>0</v>
      </c>
      <c r="T177" s="73">
        <f>'Electricity demand (power, aver'!T177*$AC$1*$AC$3*24/$AC$2</f>
        <v>0</v>
      </c>
      <c r="U177" s="73">
        <f>'Electricity demand (power, aver'!U177*$AC$1*$AC$3*24/$AC$2</f>
        <v>0</v>
      </c>
      <c r="V177" s="73">
        <f>'Electricity demand (power, aver'!V177*$AC$1*$AC$3*24/$AC$2</f>
        <v>0</v>
      </c>
      <c r="W177" s="73">
        <f>'Electricity demand (power, aver'!W177*$AC$1*$AC$3*24/$AC$2</f>
        <v>0</v>
      </c>
      <c r="X177" s="73">
        <f>'Electricity demand (power, aver'!X177*$AC$1*$AC$3*24/$AC$2</f>
        <v>0</v>
      </c>
      <c r="Y177" s="73">
        <f>'Electricity demand (power, aver'!Y177*$AC$1*$AC$3*24/$AC$2</f>
        <v>0</v>
      </c>
      <c r="Z177" s="73">
        <f>'Electricity demand (power, aver'!Z177*$AC$1*$AC$3*24/$AC$2</f>
        <v>0</v>
      </c>
      <c r="AA177" s="73">
        <f>'Electricity demand (power, aver'!AA177*$AC$1*$AC$3*24/$AC$2</f>
        <v>0</v>
      </c>
      <c r="AB177" s="73">
        <f>'Electricity demand (power, aver'!AB177*$AC$1*$AC$3*24/$AC$2</f>
        <v>0</v>
      </c>
      <c r="AC177" s="73">
        <f>'Electricity demand (power, aver'!AC177*$AC$1*$AC$3*24/$AC$2</f>
        <v>0.4395081664</v>
      </c>
      <c r="AD177" s="73">
        <f>'Electricity demand (power, aver'!AD177*$AC$1*$AC$3*24/$AC$2</f>
        <v>0.7985639923</v>
      </c>
      <c r="AE177" s="73">
        <f>'Electricity demand (power, aver'!AE177*$AC$1*$AC$3*24/$AC$2</f>
        <v>1.472167742</v>
      </c>
      <c r="AF177" s="73">
        <f>'Electricity demand (power, aver'!AF177*$AC$1*$AC$3*24/$AC$2</f>
        <v>2.69590507</v>
      </c>
      <c r="AG177" s="73">
        <f>'Electricity demand (power, aver'!AG177*$AC$1*$AC$3*24/$AC$2</f>
        <v>4.893878145</v>
      </c>
      <c r="AH177" s="73">
        <f>'Electricity demand (power, aver'!AH177*$AC$1*$AC$3*24/$AC$2</f>
        <v>8.783836539</v>
      </c>
      <c r="AI177" s="73">
        <f>'Electricity demand (power, aver'!AI177*$AC$1*$AC$3*24/$AC$2</f>
        <v>15.53976336</v>
      </c>
      <c r="AJ177" s="73">
        <f>'Electricity demand (power, aver'!AJ177*$AC$1*$AC$3*24/$AC$2</f>
        <v>26.99951102</v>
      </c>
      <c r="AK177" s="73">
        <f>'Electricity demand (power, aver'!AK177*$AC$1*$AC$3*24/$AC$2</f>
        <v>45.88438075</v>
      </c>
      <c r="AL177" s="73">
        <f>'Electricity demand (power, aver'!AL177*$AC$1*$AC$3*24/$AC$2</f>
        <v>76.54002833</v>
      </c>
      <c r="AM177" s="73">
        <f>'Electricity demand (power, aver'!AM177*$AC$1*$AC$3*24/$AC$2</f>
        <v>123.8482826</v>
      </c>
      <c r="AN177" s="73">
        <f>'Electricity demand (power, aver'!AN177*$AC$1*$AC$3*24/$AC$2</f>
        <v>193.6845272</v>
      </c>
      <c r="AO177" s="73">
        <f>'Electricity demand (power, aver'!AO177*$AC$1*$AC$3*24/$AC$2</f>
        <v>291.9331536</v>
      </c>
      <c r="AP177" s="73">
        <f>'Electricity demand (power, aver'!AP177*$AC$1*$AC$3*24/$AC$2</f>
        <v>423.340687</v>
      </c>
      <c r="AQ177" s="73">
        <f>'Electricity demand (power, aver'!AQ177*$AC$1*$AC$3*24/$AC$2</f>
        <v>590.2627987</v>
      </c>
      <c r="AR177" s="73">
        <f>'Electricity demand (power, aver'!AR177*$AC$1*$AC$3*24/$AC$2</f>
        <v>791.7105698</v>
      </c>
      <c r="AS177" s="73">
        <f>'Electricity demand (power, aver'!AS177*$AC$1*$AC$3*24/$AC$2</f>
        <v>1023.087968</v>
      </c>
      <c r="AT177" s="73">
        <f>'Electricity demand (power, aver'!AT177*$AC$1*$AC$3*24/$AC$2</f>
        <v>0</v>
      </c>
      <c r="AU177" s="73">
        <f>'Electricity demand (power, aver'!AU177*$AC$1*$AC$3*24/$AC$2</f>
        <v>0</v>
      </c>
      <c r="AV177" s="73">
        <f>'Electricity demand (power, aver'!AV177*$AC$1*$AC$3*24/$AC$2</f>
        <v>0</v>
      </c>
      <c r="AW177" s="73">
        <f>'Electricity demand (power, aver'!AW177*$AC$1*$AC$3*24/$AC$2</f>
        <v>0</v>
      </c>
      <c r="AX177" s="73">
        <f>'Electricity demand (power, aver'!AX177*$AC$1*$AC$3*24/$AC$2</f>
        <v>0</v>
      </c>
      <c r="AY177" s="73">
        <f>'Electricity demand (power, aver'!AY177*$AC$1*$AC$3*24/$AC$2</f>
        <v>0</v>
      </c>
      <c r="AZ177" s="73">
        <f>'Electricity demand (power, aver'!AZ177*$AC$1*$AC$3*24/$AC$2</f>
        <v>0</v>
      </c>
      <c r="BA177" s="73">
        <f>'Electricity demand (power, aver'!BA177*$AC$1*$AC$3*24/$AC$2</f>
        <v>0</v>
      </c>
      <c r="BB177" s="73">
        <f>'Electricity demand (power, aver'!BB177*$AC$1*$AC$3*24/$AC$2</f>
        <v>0</v>
      </c>
      <c r="BC177" s="73">
        <f>'Electricity demand (power, aver'!BC177*$AC$1*$AC$3*24/$AC$2</f>
        <v>0</v>
      </c>
      <c r="BD177" s="74">
        <f>'Electricity demand (power, aver'!BD177*$AC$1*$AC$3*24/$AC$2</f>
        <v>0</v>
      </c>
      <c r="BE177" s="3"/>
      <c r="BF177" s="3"/>
      <c r="BG177" s="3"/>
      <c r="BH177" s="3"/>
      <c r="BI177" s="3"/>
      <c r="BJ177" s="3"/>
      <c r="BK177" s="3"/>
      <c r="BL177" s="3"/>
      <c r="BM177" s="3"/>
      <c r="BN177" s="3"/>
    </row>
    <row r="178">
      <c r="A178" s="75"/>
      <c r="E178" s="76" t="s">
        <v>56</v>
      </c>
      <c r="F178" s="73">
        <f>'Electricity demand (power, aver'!F178*$AC$1*$AC$3*24/$AC$2</f>
        <v>0</v>
      </c>
      <c r="G178" s="73">
        <f>'Electricity demand (power, aver'!G178*$AC$1*$AC$3*24/$AC$2</f>
        <v>0</v>
      </c>
      <c r="H178" s="73">
        <f>'Electricity demand (power, aver'!H178*$AC$1*$AC$3*24/$AC$2</f>
        <v>0</v>
      </c>
      <c r="I178" s="73">
        <f>'Electricity demand (power, aver'!I178*$AC$1*$AC$3*24/$AC$2</f>
        <v>0</v>
      </c>
      <c r="J178" s="73">
        <f>'Electricity demand (power, aver'!J178*$AC$1*$AC$3*24/$AC$2</f>
        <v>0</v>
      </c>
      <c r="K178" s="73">
        <f>'Electricity demand (power, aver'!K178*$AC$1*$AC$3*24/$AC$2</f>
        <v>0</v>
      </c>
      <c r="L178" s="73">
        <f>'Electricity demand (power, aver'!L178*$AC$1*$AC$3*24/$AC$2</f>
        <v>0</v>
      </c>
      <c r="M178" s="73">
        <f>'Electricity demand (power, aver'!M178*$AC$1*$AC$3*24/$AC$2</f>
        <v>0</v>
      </c>
      <c r="N178" s="73">
        <f>'Electricity demand (power, aver'!N178*$AC$1*$AC$3*24/$AC$2</f>
        <v>0</v>
      </c>
      <c r="O178" s="73">
        <f>'Electricity demand (power, aver'!O178*$AC$1*$AC$3*24/$AC$2</f>
        <v>0</v>
      </c>
      <c r="P178" s="73">
        <f>'Electricity demand (power, aver'!P178*$AC$1*$AC$3*24/$AC$2</f>
        <v>0</v>
      </c>
      <c r="Q178" s="73">
        <f>'Electricity demand (power, aver'!Q178*$AC$1*$AC$3*24/$AC$2</f>
        <v>0</v>
      </c>
      <c r="R178" s="73">
        <f>'Electricity demand (power, aver'!R178*$AC$1*$AC$3*24/$AC$2</f>
        <v>0</v>
      </c>
      <c r="S178" s="73">
        <f>'Electricity demand (power, aver'!S178*$AC$1*$AC$3*24/$AC$2</f>
        <v>0</v>
      </c>
      <c r="T178" s="73">
        <f>'Electricity demand (power, aver'!T178*$AC$1*$AC$3*24/$AC$2</f>
        <v>0</v>
      </c>
      <c r="U178" s="73">
        <f>'Electricity demand (power, aver'!U178*$AC$1*$AC$3*24/$AC$2</f>
        <v>0</v>
      </c>
      <c r="V178" s="73">
        <f>'Electricity demand (power, aver'!V178*$AC$1*$AC$3*24/$AC$2</f>
        <v>0</v>
      </c>
      <c r="W178" s="73">
        <f>'Electricity demand (power, aver'!W178*$AC$1*$AC$3*24/$AC$2</f>
        <v>0</v>
      </c>
      <c r="X178" s="73">
        <f>'Electricity demand (power, aver'!X178*$AC$1*$AC$3*24/$AC$2</f>
        <v>0</v>
      </c>
      <c r="Y178" s="73">
        <f>'Electricity demand (power, aver'!Y178*$AC$1*$AC$3*24/$AC$2</f>
        <v>0</v>
      </c>
      <c r="Z178" s="73">
        <f>'Electricity demand (power, aver'!Z178*$AC$1*$AC$3*24/$AC$2</f>
        <v>0</v>
      </c>
      <c r="AA178" s="73">
        <f>'Electricity demand (power, aver'!AA178*$AC$1*$AC$3*24/$AC$2</f>
        <v>0</v>
      </c>
      <c r="AB178" s="73">
        <f>'Electricity demand (power, aver'!AB178*$AC$1*$AC$3*24/$AC$2</f>
        <v>0</v>
      </c>
      <c r="AC178" s="73">
        <f>'Electricity demand (power, aver'!AC178*$AC$1*$AC$3*24/$AC$2</f>
        <v>0.47484857</v>
      </c>
      <c r="AD178" s="73">
        <f>'Electricity demand (power, aver'!AD178*$AC$1*$AC$3*24/$AC$2</f>
        <v>0.9126551565</v>
      </c>
      <c r="AE178" s="73">
        <f>'Electricity demand (power, aver'!AE178*$AC$1*$AC$3*24/$AC$2</f>
        <v>1.775363949</v>
      </c>
      <c r="AF178" s="73">
        <f>'Electricity demand (power, aver'!AF178*$AC$1*$AC$3*24/$AC$2</f>
        <v>3.417976826</v>
      </c>
      <c r="AG178" s="73">
        <f>'Electricity demand (power, aver'!AG178*$AC$1*$AC$3*24/$AC$2</f>
        <v>6.488726097</v>
      </c>
      <c r="AH178" s="73">
        <f>'Electricity demand (power, aver'!AH178*$AC$1*$AC$3*24/$AC$2</f>
        <v>12.09151624</v>
      </c>
      <c r="AI178" s="73">
        <f>'Electricity demand (power, aver'!AI178*$AC$1*$AC$3*24/$AC$2</f>
        <v>21.99975471</v>
      </c>
      <c r="AJ178" s="73">
        <f>'Electricity demand (power, aver'!AJ178*$AC$1*$AC$3*24/$AC$2</f>
        <v>38.8571998</v>
      </c>
      <c r="AK178" s="73">
        <f>'Electricity demand (power, aver'!AK178*$AC$1*$AC$3*24/$AC$2</f>
        <v>66.25667828</v>
      </c>
      <c r="AL178" s="73">
        <f>'Electricity demand (power, aver'!AL178*$AC$1*$AC$3*24/$AC$2</f>
        <v>109.4112167</v>
      </c>
      <c r="AM178" s="73">
        <f>'Electricity demand (power, aver'!AM178*$AC$1*$AC$3*24/$AC$2</f>
        <v>173.1236754</v>
      </c>
      <c r="AN178" s="73">
        <f>'Electricity demand (power, aver'!AN178*$AC$1*$AC$3*24/$AC$2</f>
        <v>262.2472447</v>
      </c>
      <c r="AO178" s="73">
        <f>'Electricity demand (power, aver'!AO178*$AC$1*$AC$3*24/$AC$2</f>
        <v>380.6154155</v>
      </c>
      <c r="AP178" s="73">
        <f>'Electricity demand (power, aver'!AP178*$AC$1*$AC$3*24/$AC$2</f>
        <v>530.3473988</v>
      </c>
      <c r="AQ178" s="73">
        <f>'Electricity demand (power, aver'!AQ178*$AC$1*$AC$3*24/$AC$2</f>
        <v>711.3089693</v>
      </c>
      <c r="AR178" s="73">
        <f>'Electricity demand (power, aver'!AR178*$AC$1*$AC$3*24/$AC$2</f>
        <v>920.8106859</v>
      </c>
      <c r="AS178" s="73">
        <f>'Electricity demand (power, aver'!AS178*$AC$1*$AC$3*24/$AC$2</f>
        <v>1153.686694</v>
      </c>
      <c r="AT178" s="73">
        <f>'Electricity demand (power, aver'!AT178*$AC$1*$AC$3*24/$AC$2</f>
        <v>0</v>
      </c>
      <c r="AU178" s="73">
        <f>'Electricity demand (power, aver'!AU178*$AC$1*$AC$3*24/$AC$2</f>
        <v>0</v>
      </c>
      <c r="AV178" s="73">
        <f>'Electricity demand (power, aver'!AV178*$AC$1*$AC$3*24/$AC$2</f>
        <v>0</v>
      </c>
      <c r="AW178" s="73">
        <f>'Electricity demand (power, aver'!AW178*$AC$1*$AC$3*24/$AC$2</f>
        <v>0</v>
      </c>
      <c r="AX178" s="73">
        <f>'Electricity demand (power, aver'!AX178*$AC$1*$AC$3*24/$AC$2</f>
        <v>0</v>
      </c>
      <c r="AY178" s="73">
        <f>'Electricity demand (power, aver'!AY178*$AC$1*$AC$3*24/$AC$2</f>
        <v>0</v>
      </c>
      <c r="AZ178" s="73">
        <f>'Electricity demand (power, aver'!AZ178*$AC$1*$AC$3*24/$AC$2</f>
        <v>0</v>
      </c>
      <c r="BA178" s="73">
        <f>'Electricity demand (power, aver'!BA178*$AC$1*$AC$3*24/$AC$2</f>
        <v>0</v>
      </c>
      <c r="BB178" s="73">
        <f>'Electricity demand (power, aver'!BB178*$AC$1*$AC$3*24/$AC$2</f>
        <v>0</v>
      </c>
      <c r="BC178" s="73">
        <f>'Electricity demand (power, aver'!BC178*$AC$1*$AC$3*24/$AC$2</f>
        <v>0</v>
      </c>
      <c r="BD178" s="74">
        <f>'Electricity demand (power, aver'!BD178*$AC$1*$AC$3*24/$AC$2</f>
        <v>0</v>
      </c>
      <c r="BE178" s="3"/>
      <c r="BF178" s="3"/>
      <c r="BG178" s="3"/>
      <c r="BH178" s="3"/>
      <c r="BI178" s="3"/>
      <c r="BJ178" s="3"/>
      <c r="BK178" s="3"/>
      <c r="BL178" s="3"/>
      <c r="BM178" s="3"/>
      <c r="BN178" s="3"/>
    </row>
    <row r="179">
      <c r="A179" s="75"/>
      <c r="E179" s="76" t="s">
        <v>55</v>
      </c>
      <c r="F179" s="73">
        <f>'Electricity demand (power, aver'!F179*$AC$1*$AC$3*24/$AC$2</f>
        <v>0</v>
      </c>
      <c r="G179" s="73">
        <f>'Electricity demand (power, aver'!G179*$AC$1*$AC$3*24/$AC$2</f>
        <v>0</v>
      </c>
      <c r="H179" s="73">
        <f>'Electricity demand (power, aver'!H179*$AC$1*$AC$3*24/$AC$2</f>
        <v>0</v>
      </c>
      <c r="I179" s="73">
        <f>'Electricity demand (power, aver'!I179*$AC$1*$AC$3*24/$AC$2</f>
        <v>0</v>
      </c>
      <c r="J179" s="73">
        <f>'Electricity demand (power, aver'!J179*$AC$1*$AC$3*24/$AC$2</f>
        <v>0</v>
      </c>
      <c r="K179" s="73">
        <f>'Electricity demand (power, aver'!K179*$AC$1*$AC$3*24/$AC$2</f>
        <v>0</v>
      </c>
      <c r="L179" s="73">
        <f>'Electricity demand (power, aver'!L179*$AC$1*$AC$3*24/$AC$2</f>
        <v>0</v>
      </c>
      <c r="M179" s="73">
        <f>'Electricity demand (power, aver'!M179*$AC$1*$AC$3*24/$AC$2</f>
        <v>0</v>
      </c>
      <c r="N179" s="73">
        <f>'Electricity demand (power, aver'!N179*$AC$1*$AC$3*24/$AC$2</f>
        <v>0</v>
      </c>
      <c r="O179" s="73">
        <f>'Electricity demand (power, aver'!O179*$AC$1*$AC$3*24/$AC$2</f>
        <v>0</v>
      </c>
      <c r="P179" s="73">
        <f>'Electricity demand (power, aver'!P179*$AC$1*$AC$3*24/$AC$2</f>
        <v>0</v>
      </c>
      <c r="Q179" s="73">
        <f>'Electricity demand (power, aver'!Q179*$AC$1*$AC$3*24/$AC$2</f>
        <v>0</v>
      </c>
      <c r="R179" s="73">
        <f>'Electricity demand (power, aver'!R179*$AC$1*$AC$3*24/$AC$2</f>
        <v>0</v>
      </c>
      <c r="S179" s="73">
        <f>'Electricity demand (power, aver'!S179*$AC$1*$AC$3*24/$AC$2</f>
        <v>0</v>
      </c>
      <c r="T179" s="73">
        <f>'Electricity demand (power, aver'!T179*$AC$1*$AC$3*24/$AC$2</f>
        <v>0</v>
      </c>
      <c r="U179" s="73">
        <f>'Electricity demand (power, aver'!U179*$AC$1*$AC$3*24/$AC$2</f>
        <v>0</v>
      </c>
      <c r="V179" s="73">
        <f>'Electricity demand (power, aver'!V179*$AC$1*$AC$3*24/$AC$2</f>
        <v>0</v>
      </c>
      <c r="W179" s="73">
        <f>'Electricity demand (power, aver'!W179*$AC$1*$AC$3*24/$AC$2</f>
        <v>0</v>
      </c>
      <c r="X179" s="73">
        <f>'Electricity demand (power, aver'!X179*$AC$1*$AC$3*24/$AC$2</f>
        <v>0</v>
      </c>
      <c r="Y179" s="73">
        <f>'Electricity demand (power, aver'!Y179*$AC$1*$AC$3*24/$AC$2</f>
        <v>0</v>
      </c>
      <c r="Z179" s="73">
        <f>'Electricity demand (power, aver'!Z179*$AC$1*$AC$3*24/$AC$2</f>
        <v>0</v>
      </c>
      <c r="AA179" s="73">
        <f>'Electricity demand (power, aver'!AA179*$AC$1*$AC$3*24/$AC$2</f>
        <v>0</v>
      </c>
      <c r="AB179" s="73">
        <f>'Electricity demand (power, aver'!AB179*$AC$1*$AC$3*24/$AC$2</f>
        <v>0</v>
      </c>
      <c r="AC179" s="73">
        <f>'Electricity demand (power, aver'!AC179*$AC$1*$AC$3*24/$AC$2</f>
        <v>0.6899696834</v>
      </c>
      <c r="AD179" s="73">
        <f>'Electricity demand (power, aver'!AD179*$AC$1*$AC$3*24/$AC$2</f>
        <v>1.471602983</v>
      </c>
      <c r="AE179" s="73">
        <f>'Electricity demand (power, aver'!AE179*$AC$1*$AC$3*24/$AC$2</f>
        <v>3.14107082</v>
      </c>
      <c r="AF179" s="73">
        <f>'Electricity demand (power, aver'!AF179*$AC$1*$AC$3*24/$AC$2</f>
        <v>6.522132499</v>
      </c>
      <c r="AG179" s="73">
        <f>'Electricity demand (power, aver'!AG179*$AC$1*$AC$3*24/$AC$2</f>
        <v>13.03217991</v>
      </c>
      <c r="AH179" s="73">
        <f>'Electricity demand (power, aver'!AH179*$AC$1*$AC$3*24/$AC$2</f>
        <v>24.77243798</v>
      </c>
      <c r="AI179" s="73">
        <f>'Electricity demand (power, aver'!AI179*$AC$1*$AC$3*24/$AC$2</f>
        <v>44.37744754</v>
      </c>
      <c r="AJ179" s="73">
        <f>'Electricity demand (power, aver'!AJ179*$AC$1*$AC$3*24/$AC$2</f>
        <v>74.59842235</v>
      </c>
      <c r="AK179" s="73">
        <f>'Electricity demand (power, aver'!AK179*$AC$1*$AC$3*24/$AC$2</f>
        <v>117.9215125</v>
      </c>
      <c r="AL179" s="73">
        <f>'Electricity demand (power, aver'!AL179*$AC$1*$AC$3*24/$AC$2</f>
        <v>177.9151956</v>
      </c>
      <c r="AM179" s="73">
        <f>'Electricity demand (power, aver'!AM179*$AC$1*$AC$3*24/$AC$2</f>
        <v>256.5665784</v>
      </c>
      <c r="AN179" s="73">
        <f>'Electricity demand (power, aver'!AN179*$AC$1*$AC$3*24/$AC$2</f>
        <v>356.5970188</v>
      </c>
      <c r="AO179" s="73">
        <f>'Electricity demand (power, aver'!AO179*$AC$1*$AC$3*24/$AC$2</f>
        <v>480.6411897</v>
      </c>
      <c r="AP179" s="73">
        <f>'Electricity demand (power, aver'!AP179*$AC$1*$AC$3*24/$AC$2</f>
        <v>630.6496421</v>
      </c>
      <c r="AQ179" s="73">
        <f>'Electricity demand (power, aver'!AQ179*$AC$1*$AC$3*24/$AC$2</f>
        <v>807.1386613</v>
      </c>
      <c r="AR179" s="73">
        <f>'Electricity demand (power, aver'!AR179*$AC$1*$AC$3*24/$AC$2</f>
        <v>1008.559889</v>
      </c>
      <c r="AS179" s="73">
        <f>'Electricity demand (power, aver'!AS179*$AC$1*$AC$3*24/$AC$2</f>
        <v>1231.069058</v>
      </c>
      <c r="AT179" s="73">
        <f>'Electricity demand (power, aver'!AT179*$AC$1*$AC$3*24/$AC$2</f>
        <v>0</v>
      </c>
      <c r="AU179" s="73">
        <f>'Electricity demand (power, aver'!AU179*$AC$1*$AC$3*24/$AC$2</f>
        <v>0</v>
      </c>
      <c r="AV179" s="73">
        <f>'Electricity demand (power, aver'!AV179*$AC$1*$AC$3*24/$AC$2</f>
        <v>0</v>
      </c>
      <c r="AW179" s="73">
        <f>'Electricity demand (power, aver'!AW179*$AC$1*$AC$3*24/$AC$2</f>
        <v>0</v>
      </c>
      <c r="AX179" s="73">
        <f>'Electricity demand (power, aver'!AX179*$AC$1*$AC$3*24/$AC$2</f>
        <v>0</v>
      </c>
      <c r="AY179" s="73">
        <f>'Electricity demand (power, aver'!AY179*$AC$1*$AC$3*24/$AC$2</f>
        <v>0</v>
      </c>
      <c r="AZ179" s="73">
        <f>'Electricity demand (power, aver'!AZ179*$AC$1*$AC$3*24/$AC$2</f>
        <v>0</v>
      </c>
      <c r="BA179" s="73">
        <f>'Electricity demand (power, aver'!BA179*$AC$1*$AC$3*24/$AC$2</f>
        <v>0</v>
      </c>
      <c r="BB179" s="73">
        <f>'Electricity demand (power, aver'!BB179*$AC$1*$AC$3*24/$AC$2</f>
        <v>0</v>
      </c>
      <c r="BC179" s="73">
        <f>'Electricity demand (power, aver'!BC179*$AC$1*$AC$3*24/$AC$2</f>
        <v>0</v>
      </c>
      <c r="BD179" s="74">
        <f>'Electricity demand (power, aver'!BD179*$AC$1*$AC$3*24/$AC$2</f>
        <v>0</v>
      </c>
      <c r="BE179" s="3"/>
      <c r="BF179" s="3"/>
      <c r="BG179" s="3"/>
      <c r="BH179" s="3"/>
      <c r="BI179" s="3"/>
      <c r="BJ179" s="3"/>
      <c r="BK179" s="3"/>
      <c r="BL179" s="3"/>
      <c r="BM179" s="3"/>
      <c r="BN179" s="3"/>
    </row>
    <row r="180">
      <c r="A180" s="75"/>
      <c r="D180" s="77" t="s">
        <v>56</v>
      </c>
      <c r="E180" s="76" t="s">
        <v>57</v>
      </c>
      <c r="F180" s="73">
        <f>'Electricity demand (power, aver'!F180*$AC$1*$AC$3*24/$AC$2</f>
        <v>0</v>
      </c>
      <c r="G180" s="73">
        <f>'Electricity demand (power, aver'!G180*$AC$1*$AC$3*24/$AC$2</f>
        <v>0</v>
      </c>
      <c r="H180" s="73">
        <f>'Electricity demand (power, aver'!H180*$AC$1*$AC$3*24/$AC$2</f>
        <v>0</v>
      </c>
      <c r="I180" s="73">
        <f>'Electricity demand (power, aver'!I180*$AC$1*$AC$3*24/$AC$2</f>
        <v>0</v>
      </c>
      <c r="J180" s="73">
        <f>'Electricity demand (power, aver'!J180*$AC$1*$AC$3*24/$AC$2</f>
        <v>0</v>
      </c>
      <c r="K180" s="73">
        <f>'Electricity demand (power, aver'!K180*$AC$1*$AC$3*24/$AC$2</f>
        <v>0</v>
      </c>
      <c r="L180" s="73">
        <f>'Electricity demand (power, aver'!L180*$AC$1*$AC$3*24/$AC$2</f>
        <v>0</v>
      </c>
      <c r="M180" s="73">
        <f>'Electricity demand (power, aver'!M180*$AC$1*$AC$3*24/$AC$2</f>
        <v>0</v>
      </c>
      <c r="N180" s="73">
        <f>'Electricity demand (power, aver'!N180*$AC$1*$AC$3*24/$AC$2</f>
        <v>0</v>
      </c>
      <c r="O180" s="73">
        <f>'Electricity demand (power, aver'!O180*$AC$1*$AC$3*24/$AC$2</f>
        <v>0</v>
      </c>
      <c r="P180" s="73">
        <f>'Electricity demand (power, aver'!P180*$AC$1*$AC$3*24/$AC$2</f>
        <v>0</v>
      </c>
      <c r="Q180" s="73">
        <f>'Electricity demand (power, aver'!Q180*$AC$1*$AC$3*24/$AC$2</f>
        <v>0</v>
      </c>
      <c r="R180" s="73">
        <f>'Electricity demand (power, aver'!R180*$AC$1*$AC$3*24/$AC$2</f>
        <v>0</v>
      </c>
      <c r="S180" s="73">
        <f>'Electricity demand (power, aver'!S180*$AC$1*$AC$3*24/$AC$2</f>
        <v>0</v>
      </c>
      <c r="T180" s="73">
        <f>'Electricity demand (power, aver'!T180*$AC$1*$AC$3*24/$AC$2</f>
        <v>0</v>
      </c>
      <c r="U180" s="73">
        <f>'Electricity demand (power, aver'!U180*$AC$1*$AC$3*24/$AC$2</f>
        <v>0</v>
      </c>
      <c r="V180" s="73">
        <f>'Electricity demand (power, aver'!V180*$AC$1*$AC$3*24/$AC$2</f>
        <v>0</v>
      </c>
      <c r="W180" s="73">
        <f>'Electricity demand (power, aver'!W180*$AC$1*$AC$3*24/$AC$2</f>
        <v>0</v>
      </c>
      <c r="X180" s="73">
        <f>'Electricity demand (power, aver'!X180*$AC$1*$AC$3*24/$AC$2</f>
        <v>0</v>
      </c>
      <c r="Y180" s="73">
        <f>'Electricity demand (power, aver'!Y180*$AC$1*$AC$3*24/$AC$2</f>
        <v>0</v>
      </c>
      <c r="Z180" s="73">
        <f>'Electricity demand (power, aver'!Z180*$AC$1*$AC$3*24/$AC$2</f>
        <v>0</v>
      </c>
      <c r="AA180" s="73">
        <f>'Electricity demand (power, aver'!AA180*$AC$1*$AC$3*24/$AC$2</f>
        <v>0</v>
      </c>
      <c r="AB180" s="73">
        <f>'Electricity demand (power, aver'!AB180*$AC$1*$AC$3*24/$AC$2</f>
        <v>0</v>
      </c>
      <c r="AC180" s="73">
        <f>'Electricity demand (power, aver'!AC180*$AC$1*$AC$3*24/$AC$2</f>
        <v>1.587792935</v>
      </c>
      <c r="AD180" s="73">
        <f>'Electricity demand (power, aver'!AD180*$AC$1*$AC$3*24/$AC$2</f>
        <v>3.08750428</v>
      </c>
      <c r="AE180" s="73">
        <f>'Electricity demand (power, aver'!AE180*$AC$1*$AC$3*24/$AC$2</f>
        <v>6.058720319</v>
      </c>
      <c r="AF180" s="73">
        <f>'Electricity demand (power, aver'!AF180*$AC$1*$AC$3*24/$AC$2</f>
        <v>11.7214229</v>
      </c>
      <c r="AG180" s="73">
        <f>'Electricity demand (power, aver'!AG180*$AC$1*$AC$3*24/$AC$2</f>
        <v>22.24888832</v>
      </c>
      <c r="AH180" s="73">
        <f>'Electricity demand (power, aver'!AH180*$AC$1*$AC$3*24/$AC$2</f>
        <v>41.1888838</v>
      </c>
      <c r="AI180" s="73">
        <f>'Electricity demand (power, aver'!AI180*$AC$1*$AC$3*24/$AC$2</f>
        <v>73.8560268</v>
      </c>
      <c r="AJ180" s="73">
        <f>'Electricity demand (power, aver'!AJ180*$AC$1*$AC$3*24/$AC$2</f>
        <v>127.31765</v>
      </c>
      <c r="AK180" s="73">
        <f>'Electricity demand (power, aver'!AK180*$AC$1*$AC$3*24/$AC$2</f>
        <v>209.495299</v>
      </c>
      <c r="AL180" s="73">
        <f>'Electricity demand (power, aver'!AL180*$AC$1*$AC$3*24/$AC$2</f>
        <v>329.661207</v>
      </c>
      <c r="AM180" s="73">
        <f>'Electricity demand (power, aver'!AM180*$AC$1*$AC$3*24/$AC$2</f>
        <v>490.5883</v>
      </c>
      <c r="AN180" s="73">
        <f>'Electricity demand (power, aver'!AN180*$AC$1*$AC$3*24/$AC$2</f>
        <v>690.1186401</v>
      </c>
      <c r="AO180" s="73">
        <f>'Electricity demand (power, aver'!AO180*$AC$1*$AC$3*24/$AC$2</f>
        <v>919.9896133</v>
      </c>
      <c r="AP180" s="73">
        <f>'Electricity demand (power, aver'!AP180*$AC$1*$AC$3*24/$AC$2</f>
        <v>1167.94815</v>
      </c>
      <c r="AQ180" s="73">
        <f>'Electricity demand (power, aver'!AQ180*$AC$1*$AC$3*24/$AC$2</f>
        <v>1421.052563</v>
      </c>
      <c r="AR180" s="73">
        <f>'Electricity demand (power, aver'!AR180*$AC$1*$AC$3*24/$AC$2</f>
        <v>1668.554158</v>
      </c>
      <c r="AS180" s="73">
        <f>'Electricity demand (power, aver'!AS180*$AC$1*$AC$3*24/$AC$2</f>
        <v>1903.383992</v>
      </c>
      <c r="AT180" s="73">
        <f>'Electricity demand (power, aver'!AT180*$AC$1*$AC$3*24/$AC$2</f>
        <v>0</v>
      </c>
      <c r="AU180" s="73">
        <f>'Electricity demand (power, aver'!AU180*$AC$1*$AC$3*24/$AC$2</f>
        <v>0</v>
      </c>
      <c r="AV180" s="73">
        <f>'Electricity demand (power, aver'!AV180*$AC$1*$AC$3*24/$AC$2</f>
        <v>0</v>
      </c>
      <c r="AW180" s="73">
        <f>'Electricity demand (power, aver'!AW180*$AC$1*$AC$3*24/$AC$2</f>
        <v>0</v>
      </c>
      <c r="AX180" s="73">
        <f>'Electricity demand (power, aver'!AX180*$AC$1*$AC$3*24/$AC$2</f>
        <v>0</v>
      </c>
      <c r="AY180" s="73">
        <f>'Electricity demand (power, aver'!AY180*$AC$1*$AC$3*24/$AC$2</f>
        <v>0</v>
      </c>
      <c r="AZ180" s="73">
        <f>'Electricity demand (power, aver'!AZ180*$AC$1*$AC$3*24/$AC$2</f>
        <v>0</v>
      </c>
      <c r="BA180" s="73">
        <f>'Electricity demand (power, aver'!BA180*$AC$1*$AC$3*24/$AC$2</f>
        <v>0</v>
      </c>
      <c r="BB180" s="73">
        <f>'Electricity demand (power, aver'!BB180*$AC$1*$AC$3*24/$AC$2</f>
        <v>0</v>
      </c>
      <c r="BC180" s="73">
        <f>'Electricity demand (power, aver'!BC180*$AC$1*$AC$3*24/$AC$2</f>
        <v>0</v>
      </c>
      <c r="BD180" s="74">
        <f>'Electricity demand (power, aver'!BD180*$AC$1*$AC$3*24/$AC$2</f>
        <v>0</v>
      </c>
      <c r="BE180" s="3"/>
      <c r="BF180" s="3"/>
      <c r="BG180" s="3"/>
      <c r="BH180" s="3"/>
      <c r="BI180" s="3"/>
      <c r="BJ180" s="3"/>
      <c r="BK180" s="3"/>
      <c r="BL180" s="3"/>
      <c r="BM180" s="3"/>
      <c r="BN180" s="3"/>
    </row>
    <row r="181">
      <c r="A181" s="75"/>
      <c r="E181" s="76" t="s">
        <v>56</v>
      </c>
      <c r="F181" s="73">
        <f>'Electricity demand (power, aver'!F181*$AC$1*$AC$3*24/$AC$2</f>
        <v>0</v>
      </c>
      <c r="G181" s="73">
        <f>'Electricity demand (power, aver'!G181*$AC$1*$AC$3*24/$AC$2</f>
        <v>0</v>
      </c>
      <c r="H181" s="73">
        <f>'Electricity demand (power, aver'!H181*$AC$1*$AC$3*24/$AC$2</f>
        <v>0</v>
      </c>
      <c r="I181" s="73">
        <f>'Electricity demand (power, aver'!I181*$AC$1*$AC$3*24/$AC$2</f>
        <v>0</v>
      </c>
      <c r="J181" s="73">
        <f>'Electricity demand (power, aver'!J181*$AC$1*$AC$3*24/$AC$2</f>
        <v>0</v>
      </c>
      <c r="K181" s="73">
        <f>'Electricity demand (power, aver'!K181*$AC$1*$AC$3*24/$AC$2</f>
        <v>0</v>
      </c>
      <c r="L181" s="73">
        <f>'Electricity demand (power, aver'!L181*$AC$1*$AC$3*24/$AC$2</f>
        <v>0</v>
      </c>
      <c r="M181" s="73">
        <f>'Electricity demand (power, aver'!M181*$AC$1*$AC$3*24/$AC$2</f>
        <v>0</v>
      </c>
      <c r="N181" s="73">
        <f>'Electricity demand (power, aver'!N181*$AC$1*$AC$3*24/$AC$2</f>
        <v>0</v>
      </c>
      <c r="O181" s="73">
        <f>'Electricity demand (power, aver'!O181*$AC$1*$AC$3*24/$AC$2</f>
        <v>0</v>
      </c>
      <c r="P181" s="73">
        <f>'Electricity demand (power, aver'!P181*$AC$1*$AC$3*24/$AC$2</f>
        <v>0</v>
      </c>
      <c r="Q181" s="73">
        <f>'Electricity demand (power, aver'!Q181*$AC$1*$AC$3*24/$AC$2</f>
        <v>0</v>
      </c>
      <c r="R181" s="73">
        <f>'Electricity demand (power, aver'!R181*$AC$1*$AC$3*24/$AC$2</f>
        <v>0</v>
      </c>
      <c r="S181" s="73">
        <f>'Electricity demand (power, aver'!S181*$AC$1*$AC$3*24/$AC$2</f>
        <v>0</v>
      </c>
      <c r="T181" s="73">
        <f>'Electricity demand (power, aver'!T181*$AC$1*$AC$3*24/$AC$2</f>
        <v>0</v>
      </c>
      <c r="U181" s="73">
        <f>'Electricity demand (power, aver'!U181*$AC$1*$AC$3*24/$AC$2</f>
        <v>0</v>
      </c>
      <c r="V181" s="73">
        <f>'Electricity demand (power, aver'!V181*$AC$1*$AC$3*24/$AC$2</f>
        <v>0</v>
      </c>
      <c r="W181" s="73">
        <f>'Electricity demand (power, aver'!W181*$AC$1*$AC$3*24/$AC$2</f>
        <v>0</v>
      </c>
      <c r="X181" s="73">
        <f>'Electricity demand (power, aver'!X181*$AC$1*$AC$3*24/$AC$2</f>
        <v>0</v>
      </c>
      <c r="Y181" s="73">
        <f>'Electricity demand (power, aver'!Y181*$AC$1*$AC$3*24/$AC$2</f>
        <v>0</v>
      </c>
      <c r="Z181" s="73">
        <f>'Electricity demand (power, aver'!Z181*$AC$1*$AC$3*24/$AC$2</f>
        <v>0</v>
      </c>
      <c r="AA181" s="73">
        <f>'Electricity demand (power, aver'!AA181*$AC$1*$AC$3*24/$AC$2</f>
        <v>0</v>
      </c>
      <c r="AB181" s="73">
        <f>'Electricity demand (power, aver'!AB181*$AC$1*$AC$3*24/$AC$2</f>
        <v>0</v>
      </c>
      <c r="AC181" s="73">
        <f>'Electricity demand (power, aver'!AC181*$AC$1*$AC$3*24/$AC$2</f>
        <v>1.715465746</v>
      </c>
      <c r="AD181" s="73">
        <f>'Electricity demand (power, aver'!AD181*$AC$1*$AC$3*24/$AC$2</f>
        <v>3.528617279</v>
      </c>
      <c r="AE181" s="73">
        <f>'Electricity demand (power, aver'!AE181*$AC$1*$AC$3*24/$AC$2</f>
        <v>7.306527188</v>
      </c>
      <c r="AF181" s="73">
        <f>'Electricity demand (power, aver'!AF181*$AC$1*$AC$3*24/$AC$2</f>
        <v>14.86089117</v>
      </c>
      <c r="AG181" s="73">
        <f>'Electricity demand (power, aver'!AG181*$AC$1*$AC$3*24/$AC$2</f>
        <v>29.49949671</v>
      </c>
      <c r="AH181" s="73">
        <f>'Electricity demand (power, aver'!AH181*$AC$1*$AC$3*24/$AC$2</f>
        <v>56.6991491</v>
      </c>
      <c r="AI181" s="73">
        <f>'Electricity demand (power, aver'!AI181*$AC$1*$AC$3*24/$AC$2</f>
        <v>104.5585081</v>
      </c>
      <c r="AJ181" s="73">
        <f>'Electricity demand (power, aver'!AJ181*$AC$1*$AC$3*24/$AC$2</f>
        <v>183.2332208</v>
      </c>
      <c r="AK181" s="73">
        <f>'Electricity demand (power, aver'!AK181*$AC$1*$AC$3*24/$AC$2</f>
        <v>302.5095338</v>
      </c>
      <c r="AL181" s="73">
        <f>'Electricity demand (power, aver'!AL181*$AC$1*$AC$3*24/$AC$2</f>
        <v>471.2388345</v>
      </c>
      <c r="AM181" s="73">
        <f>'Electricity demand (power, aver'!AM181*$AC$1*$AC$3*24/$AC$2</f>
        <v>685.7781781</v>
      </c>
      <c r="AN181" s="73">
        <f>'Electricity demand (power, aver'!AN181*$AC$1*$AC$3*24/$AC$2</f>
        <v>934.4149194</v>
      </c>
      <c r="AO181" s="73">
        <f>'Electricity demand (power, aver'!AO181*$AC$1*$AC$3*24/$AC$2</f>
        <v>1199.460304</v>
      </c>
      <c r="AP181" s="73">
        <f>'Electricity demand (power, aver'!AP181*$AC$1*$AC$3*24/$AC$2</f>
        <v>1463.167332</v>
      </c>
      <c r="AQ181" s="73">
        <f>'Electricity demand (power, aver'!AQ181*$AC$1*$AC$3*24/$AC$2</f>
        <v>1712.470168</v>
      </c>
      <c r="AR181" s="73">
        <f>'Electricity demand (power, aver'!AR181*$AC$1*$AC$3*24/$AC$2</f>
        <v>1940.636587</v>
      </c>
      <c r="AS181" s="73">
        <f>'Electricity demand (power, aver'!AS181*$AC$1*$AC$3*24/$AC$2</f>
        <v>2146.353837</v>
      </c>
      <c r="AT181" s="73">
        <f>'Electricity demand (power, aver'!AT181*$AC$1*$AC$3*24/$AC$2</f>
        <v>0</v>
      </c>
      <c r="AU181" s="73">
        <f>'Electricity demand (power, aver'!AU181*$AC$1*$AC$3*24/$AC$2</f>
        <v>0</v>
      </c>
      <c r="AV181" s="73">
        <f>'Electricity demand (power, aver'!AV181*$AC$1*$AC$3*24/$AC$2</f>
        <v>0</v>
      </c>
      <c r="AW181" s="73">
        <f>'Electricity demand (power, aver'!AW181*$AC$1*$AC$3*24/$AC$2</f>
        <v>0</v>
      </c>
      <c r="AX181" s="73">
        <f>'Electricity demand (power, aver'!AX181*$AC$1*$AC$3*24/$AC$2</f>
        <v>0</v>
      </c>
      <c r="AY181" s="73">
        <f>'Electricity demand (power, aver'!AY181*$AC$1*$AC$3*24/$AC$2</f>
        <v>0</v>
      </c>
      <c r="AZ181" s="73">
        <f>'Electricity demand (power, aver'!AZ181*$AC$1*$AC$3*24/$AC$2</f>
        <v>0</v>
      </c>
      <c r="BA181" s="73">
        <f>'Electricity demand (power, aver'!BA181*$AC$1*$AC$3*24/$AC$2</f>
        <v>0</v>
      </c>
      <c r="BB181" s="73">
        <f>'Electricity demand (power, aver'!BB181*$AC$1*$AC$3*24/$AC$2</f>
        <v>0</v>
      </c>
      <c r="BC181" s="73">
        <f>'Electricity demand (power, aver'!BC181*$AC$1*$AC$3*24/$AC$2</f>
        <v>0</v>
      </c>
      <c r="BD181" s="74">
        <f>'Electricity demand (power, aver'!BD181*$AC$1*$AC$3*24/$AC$2</f>
        <v>0</v>
      </c>
      <c r="BE181" s="3"/>
      <c r="BF181" s="3"/>
      <c r="BG181" s="3"/>
      <c r="BH181" s="3"/>
      <c r="BI181" s="3"/>
      <c r="BJ181" s="3"/>
      <c r="BK181" s="3"/>
      <c r="BL181" s="3"/>
      <c r="BM181" s="3"/>
      <c r="BN181" s="3"/>
    </row>
    <row r="182">
      <c r="A182" s="75"/>
      <c r="E182" s="76" t="s">
        <v>55</v>
      </c>
      <c r="F182" s="73">
        <f>'Electricity demand (power, aver'!F182*$AC$1*$AC$3*24/$AC$2</f>
        <v>0</v>
      </c>
      <c r="G182" s="73">
        <f>'Electricity demand (power, aver'!G182*$AC$1*$AC$3*24/$AC$2</f>
        <v>0</v>
      </c>
      <c r="H182" s="73">
        <f>'Electricity demand (power, aver'!H182*$AC$1*$AC$3*24/$AC$2</f>
        <v>0</v>
      </c>
      <c r="I182" s="73">
        <f>'Electricity demand (power, aver'!I182*$AC$1*$AC$3*24/$AC$2</f>
        <v>0</v>
      </c>
      <c r="J182" s="73">
        <f>'Electricity demand (power, aver'!J182*$AC$1*$AC$3*24/$AC$2</f>
        <v>0</v>
      </c>
      <c r="K182" s="73">
        <f>'Electricity demand (power, aver'!K182*$AC$1*$AC$3*24/$AC$2</f>
        <v>0</v>
      </c>
      <c r="L182" s="73">
        <f>'Electricity demand (power, aver'!L182*$AC$1*$AC$3*24/$AC$2</f>
        <v>0</v>
      </c>
      <c r="M182" s="73">
        <f>'Electricity demand (power, aver'!M182*$AC$1*$AC$3*24/$AC$2</f>
        <v>0</v>
      </c>
      <c r="N182" s="73">
        <f>'Electricity demand (power, aver'!N182*$AC$1*$AC$3*24/$AC$2</f>
        <v>0</v>
      </c>
      <c r="O182" s="73">
        <f>'Electricity demand (power, aver'!O182*$AC$1*$AC$3*24/$AC$2</f>
        <v>0</v>
      </c>
      <c r="P182" s="73">
        <f>'Electricity demand (power, aver'!P182*$AC$1*$AC$3*24/$AC$2</f>
        <v>0</v>
      </c>
      <c r="Q182" s="73">
        <f>'Electricity demand (power, aver'!Q182*$AC$1*$AC$3*24/$AC$2</f>
        <v>0</v>
      </c>
      <c r="R182" s="73">
        <f>'Electricity demand (power, aver'!R182*$AC$1*$AC$3*24/$AC$2</f>
        <v>0</v>
      </c>
      <c r="S182" s="73">
        <f>'Electricity demand (power, aver'!S182*$AC$1*$AC$3*24/$AC$2</f>
        <v>0</v>
      </c>
      <c r="T182" s="73">
        <f>'Electricity demand (power, aver'!T182*$AC$1*$AC$3*24/$AC$2</f>
        <v>0</v>
      </c>
      <c r="U182" s="73">
        <f>'Electricity demand (power, aver'!U182*$AC$1*$AC$3*24/$AC$2</f>
        <v>0</v>
      </c>
      <c r="V182" s="73">
        <f>'Electricity demand (power, aver'!V182*$AC$1*$AC$3*24/$AC$2</f>
        <v>0</v>
      </c>
      <c r="W182" s="73">
        <f>'Electricity demand (power, aver'!W182*$AC$1*$AC$3*24/$AC$2</f>
        <v>0</v>
      </c>
      <c r="X182" s="73">
        <f>'Electricity demand (power, aver'!X182*$AC$1*$AC$3*24/$AC$2</f>
        <v>0</v>
      </c>
      <c r="Y182" s="73">
        <f>'Electricity demand (power, aver'!Y182*$AC$1*$AC$3*24/$AC$2</f>
        <v>0</v>
      </c>
      <c r="Z182" s="73">
        <f>'Electricity demand (power, aver'!Z182*$AC$1*$AC$3*24/$AC$2</f>
        <v>0</v>
      </c>
      <c r="AA182" s="73">
        <f>'Electricity demand (power, aver'!AA182*$AC$1*$AC$3*24/$AC$2</f>
        <v>0</v>
      </c>
      <c r="AB182" s="73">
        <f>'Electricity demand (power, aver'!AB182*$AC$1*$AC$3*24/$AC$2</f>
        <v>0</v>
      </c>
      <c r="AC182" s="73">
        <f>'Electricity demand (power, aver'!AC182*$AC$1*$AC$3*24/$AC$2</f>
        <v>2.492624876</v>
      </c>
      <c r="AD182" s="73">
        <f>'Electricity demand (power, aver'!AD182*$AC$1*$AC$3*24/$AC$2</f>
        <v>5.689688683</v>
      </c>
      <c r="AE182" s="73">
        <f>'Electricity demand (power, aver'!AE182*$AC$1*$AC$3*24/$AC$2</f>
        <v>12.92710678</v>
      </c>
      <c r="AF182" s="73">
        <f>'Electricity demand (power, aver'!AF182*$AC$1*$AC$3*24/$AC$2</f>
        <v>28.35733131</v>
      </c>
      <c r="AG182" s="73">
        <f>'Electricity demand (power, aver'!AG182*$AC$1*$AC$3*24/$AC$2</f>
        <v>59.24780035</v>
      </c>
      <c r="AH182" s="73">
        <f>'Electricity demand (power, aver'!AH182*$AC$1*$AC$3*24/$AC$2</f>
        <v>116.1621195</v>
      </c>
      <c r="AI182" s="73">
        <f>'Electricity demand (power, aver'!AI182*$AC$1*$AC$3*24/$AC$2</f>
        <v>210.9132474</v>
      </c>
      <c r="AJ182" s="73">
        <f>'Electricity demand (power, aver'!AJ182*$AC$1*$AC$3*24/$AC$2</f>
        <v>351.772883</v>
      </c>
      <c r="AK182" s="73">
        <f>'Electricity demand (power, aver'!AK182*$AC$1*$AC$3*24/$AC$2</f>
        <v>538.3967727</v>
      </c>
      <c r="AL182" s="73">
        <f>'Electricity demand (power, aver'!AL182*$AC$1*$AC$3*24/$AC$2</f>
        <v>766.2884299</v>
      </c>
      <c r="AM182" s="73">
        <f>'Electricity demand (power, aver'!AM182*$AC$1*$AC$3*24/$AC$2</f>
        <v>1016.312531</v>
      </c>
      <c r="AN182" s="73">
        <f>'Electricity demand (power, aver'!AN182*$AC$1*$AC$3*24/$AC$2</f>
        <v>1270.593233</v>
      </c>
      <c r="AO182" s="73">
        <f>'Electricity demand (power, aver'!AO182*$AC$1*$AC$3*24/$AC$2</f>
        <v>1514.678607</v>
      </c>
      <c r="AP182" s="73">
        <f>'Electricity demand (power, aver'!AP182*$AC$1*$AC$3*24/$AC$2</f>
        <v>1739.889658</v>
      </c>
      <c r="AQ182" s="73">
        <f>'Electricity demand (power, aver'!AQ182*$AC$1*$AC$3*24/$AC$2</f>
        <v>1943.17932</v>
      </c>
      <c r="AR182" s="73">
        <f>'Electricity demand (power, aver'!AR182*$AC$1*$AC$3*24/$AC$2</f>
        <v>2125.570707</v>
      </c>
      <c r="AS182" s="73">
        <f>'Electricity demand (power, aver'!AS182*$AC$1*$AC$3*24/$AC$2</f>
        <v>2290.318342</v>
      </c>
      <c r="AT182" s="73">
        <f>'Electricity demand (power, aver'!AT182*$AC$1*$AC$3*24/$AC$2</f>
        <v>0</v>
      </c>
      <c r="AU182" s="73">
        <f>'Electricity demand (power, aver'!AU182*$AC$1*$AC$3*24/$AC$2</f>
        <v>0</v>
      </c>
      <c r="AV182" s="73">
        <f>'Electricity demand (power, aver'!AV182*$AC$1*$AC$3*24/$AC$2</f>
        <v>0</v>
      </c>
      <c r="AW182" s="73">
        <f>'Electricity demand (power, aver'!AW182*$AC$1*$AC$3*24/$AC$2</f>
        <v>0</v>
      </c>
      <c r="AX182" s="73">
        <f>'Electricity demand (power, aver'!AX182*$AC$1*$AC$3*24/$AC$2</f>
        <v>0</v>
      </c>
      <c r="AY182" s="73">
        <f>'Electricity demand (power, aver'!AY182*$AC$1*$AC$3*24/$AC$2</f>
        <v>0</v>
      </c>
      <c r="AZ182" s="73">
        <f>'Electricity demand (power, aver'!AZ182*$AC$1*$AC$3*24/$AC$2</f>
        <v>0</v>
      </c>
      <c r="BA182" s="73">
        <f>'Electricity demand (power, aver'!BA182*$AC$1*$AC$3*24/$AC$2</f>
        <v>0</v>
      </c>
      <c r="BB182" s="73">
        <f>'Electricity demand (power, aver'!BB182*$AC$1*$AC$3*24/$AC$2</f>
        <v>0</v>
      </c>
      <c r="BC182" s="73">
        <f>'Electricity demand (power, aver'!BC182*$AC$1*$AC$3*24/$AC$2</f>
        <v>0</v>
      </c>
      <c r="BD182" s="74">
        <f>'Electricity demand (power, aver'!BD182*$AC$1*$AC$3*24/$AC$2</f>
        <v>0</v>
      </c>
      <c r="BE182" s="3"/>
      <c r="BF182" s="3"/>
      <c r="BG182" s="3"/>
      <c r="BH182" s="3"/>
      <c r="BI182" s="3"/>
      <c r="BJ182" s="3"/>
      <c r="BK182" s="3"/>
      <c r="BL182" s="3"/>
      <c r="BM182" s="3"/>
      <c r="BN182" s="3"/>
    </row>
    <row r="183">
      <c r="A183" s="75"/>
      <c r="D183" s="77" t="s">
        <v>55</v>
      </c>
      <c r="E183" s="76" t="s">
        <v>57</v>
      </c>
      <c r="F183" s="73">
        <f>'Electricity demand (power, aver'!F183*$AC$1*$AC$3*24/$AC$2</f>
        <v>0</v>
      </c>
      <c r="G183" s="73">
        <f>'Electricity demand (power, aver'!G183*$AC$1*$AC$3*24/$AC$2</f>
        <v>0</v>
      </c>
      <c r="H183" s="73">
        <f>'Electricity demand (power, aver'!H183*$AC$1*$AC$3*24/$AC$2</f>
        <v>0</v>
      </c>
      <c r="I183" s="73">
        <f>'Electricity demand (power, aver'!I183*$AC$1*$AC$3*24/$AC$2</f>
        <v>0</v>
      </c>
      <c r="J183" s="73">
        <f>'Electricity demand (power, aver'!J183*$AC$1*$AC$3*24/$AC$2</f>
        <v>0</v>
      </c>
      <c r="K183" s="73">
        <f>'Electricity demand (power, aver'!K183*$AC$1*$AC$3*24/$AC$2</f>
        <v>0</v>
      </c>
      <c r="L183" s="73">
        <f>'Electricity demand (power, aver'!L183*$AC$1*$AC$3*24/$AC$2</f>
        <v>0</v>
      </c>
      <c r="M183" s="73">
        <f>'Electricity demand (power, aver'!M183*$AC$1*$AC$3*24/$AC$2</f>
        <v>0</v>
      </c>
      <c r="N183" s="73">
        <f>'Electricity demand (power, aver'!N183*$AC$1*$AC$3*24/$AC$2</f>
        <v>0</v>
      </c>
      <c r="O183" s="73">
        <f>'Electricity demand (power, aver'!O183*$AC$1*$AC$3*24/$AC$2</f>
        <v>0</v>
      </c>
      <c r="P183" s="73">
        <f>'Electricity demand (power, aver'!P183*$AC$1*$AC$3*24/$AC$2</f>
        <v>0</v>
      </c>
      <c r="Q183" s="73">
        <f>'Electricity demand (power, aver'!Q183*$AC$1*$AC$3*24/$AC$2</f>
        <v>0</v>
      </c>
      <c r="R183" s="73">
        <f>'Electricity demand (power, aver'!R183*$AC$1*$AC$3*24/$AC$2</f>
        <v>0</v>
      </c>
      <c r="S183" s="73">
        <f>'Electricity demand (power, aver'!S183*$AC$1*$AC$3*24/$AC$2</f>
        <v>0</v>
      </c>
      <c r="T183" s="73">
        <f>'Electricity demand (power, aver'!T183*$AC$1*$AC$3*24/$AC$2</f>
        <v>0</v>
      </c>
      <c r="U183" s="73">
        <f>'Electricity demand (power, aver'!U183*$AC$1*$AC$3*24/$AC$2</f>
        <v>0</v>
      </c>
      <c r="V183" s="73">
        <f>'Electricity demand (power, aver'!V183*$AC$1*$AC$3*24/$AC$2</f>
        <v>0</v>
      </c>
      <c r="W183" s="73">
        <f>'Electricity demand (power, aver'!W183*$AC$1*$AC$3*24/$AC$2</f>
        <v>0</v>
      </c>
      <c r="X183" s="73">
        <f>'Electricity demand (power, aver'!X183*$AC$1*$AC$3*24/$AC$2</f>
        <v>0</v>
      </c>
      <c r="Y183" s="73">
        <f>'Electricity demand (power, aver'!Y183*$AC$1*$AC$3*24/$AC$2</f>
        <v>0</v>
      </c>
      <c r="Z183" s="73">
        <f>'Electricity demand (power, aver'!Z183*$AC$1*$AC$3*24/$AC$2</f>
        <v>0</v>
      </c>
      <c r="AA183" s="73">
        <f>'Electricity demand (power, aver'!AA183*$AC$1*$AC$3*24/$AC$2</f>
        <v>0</v>
      </c>
      <c r="AB183" s="73">
        <f>'Electricity demand (power, aver'!AB183*$AC$1*$AC$3*24/$AC$2</f>
        <v>0</v>
      </c>
      <c r="AC183" s="73">
        <f>'Electricity demand (power, aver'!AC183*$AC$1*$AC$3*24/$AC$2</f>
        <v>4.501479879</v>
      </c>
      <c r="AD183" s="73">
        <f>'Electricity demand (power, aver'!AD183*$AC$1*$AC$3*24/$AC$2</f>
        <v>11.62075021</v>
      </c>
      <c r="AE183" s="73">
        <f>'Electricity demand (power, aver'!AE183*$AC$1*$AC$3*24/$AC$2</f>
        <v>28.04324508</v>
      </c>
      <c r="AF183" s="73">
        <f>'Electricity demand (power, aver'!AF183*$AC$1*$AC$3*24/$AC$2</f>
        <v>59.8222209</v>
      </c>
      <c r="AG183" s="73">
        <f>'Electricity demand (power, aver'!AG183*$AC$1*$AC$3*24/$AC$2</f>
        <v>110.8565838</v>
      </c>
      <c r="AH183" s="73">
        <f>'Electricity demand (power, aver'!AH183*$AC$1*$AC$3*24/$AC$2</f>
        <v>180.9405292</v>
      </c>
      <c r="AI183" s="73">
        <f>'Electricity demand (power, aver'!AI183*$AC$1*$AC$3*24/$AC$2</f>
        <v>268.770732</v>
      </c>
      <c r="AJ183" s="73">
        <f>'Electricity demand (power, aver'!AJ183*$AC$1*$AC$3*24/$AC$2</f>
        <v>374.748189</v>
      </c>
      <c r="AK183" s="73">
        <f>'Electricity demand (power, aver'!AK183*$AC$1*$AC$3*24/$AC$2</f>
        <v>500.4168264</v>
      </c>
      <c r="AL183" s="73">
        <f>'Electricity demand (power, aver'!AL183*$AC$1*$AC$3*24/$AC$2</f>
        <v>651.6357586</v>
      </c>
      <c r="AM183" s="73">
        <f>'Electricity demand (power, aver'!AM183*$AC$1*$AC$3*24/$AC$2</f>
        <v>824.8124313</v>
      </c>
      <c r="AN183" s="73">
        <f>'Electricity demand (power, aver'!AN183*$AC$1*$AC$3*24/$AC$2</f>
        <v>1016.653927</v>
      </c>
      <c r="AO183" s="73">
        <f>'Electricity demand (power, aver'!AO183*$AC$1*$AC$3*24/$AC$2</f>
        <v>1221.615366</v>
      </c>
      <c r="AP183" s="73">
        <f>'Electricity demand (power, aver'!AP183*$AC$1*$AC$3*24/$AC$2</f>
        <v>1432.941278</v>
      </c>
      <c r="AQ183" s="73">
        <f>'Electricity demand (power, aver'!AQ183*$AC$1*$AC$3*24/$AC$2</f>
        <v>1644.015385</v>
      </c>
      <c r="AR183" s="73">
        <f>'Electricity demand (power, aver'!AR183*$AC$1*$AC$3*24/$AC$2</f>
        <v>1849.516988</v>
      </c>
      <c r="AS183" s="73">
        <f>'Electricity demand (power, aver'!AS183*$AC$1*$AC$3*24/$AC$2</f>
        <v>2046.040103</v>
      </c>
      <c r="AT183" s="73">
        <f>'Electricity demand (power, aver'!AT183*$AC$1*$AC$3*24/$AC$2</f>
        <v>0</v>
      </c>
      <c r="AU183" s="73">
        <f>'Electricity demand (power, aver'!AU183*$AC$1*$AC$3*24/$AC$2</f>
        <v>0</v>
      </c>
      <c r="AV183" s="73">
        <f>'Electricity demand (power, aver'!AV183*$AC$1*$AC$3*24/$AC$2</f>
        <v>0</v>
      </c>
      <c r="AW183" s="73">
        <f>'Electricity demand (power, aver'!AW183*$AC$1*$AC$3*24/$AC$2</f>
        <v>0</v>
      </c>
      <c r="AX183" s="73">
        <f>'Electricity demand (power, aver'!AX183*$AC$1*$AC$3*24/$AC$2</f>
        <v>0</v>
      </c>
      <c r="AY183" s="73">
        <f>'Electricity demand (power, aver'!AY183*$AC$1*$AC$3*24/$AC$2</f>
        <v>0</v>
      </c>
      <c r="AZ183" s="73">
        <f>'Electricity demand (power, aver'!AZ183*$AC$1*$AC$3*24/$AC$2</f>
        <v>0</v>
      </c>
      <c r="BA183" s="73">
        <f>'Electricity demand (power, aver'!BA183*$AC$1*$AC$3*24/$AC$2</f>
        <v>0</v>
      </c>
      <c r="BB183" s="73">
        <f>'Electricity demand (power, aver'!BB183*$AC$1*$AC$3*24/$AC$2</f>
        <v>0</v>
      </c>
      <c r="BC183" s="73">
        <f>'Electricity demand (power, aver'!BC183*$AC$1*$AC$3*24/$AC$2</f>
        <v>0</v>
      </c>
      <c r="BD183" s="74">
        <f>'Electricity demand (power, aver'!BD183*$AC$1*$AC$3*24/$AC$2</f>
        <v>0</v>
      </c>
      <c r="BE183" s="3"/>
      <c r="BF183" s="3"/>
      <c r="BG183" s="3"/>
      <c r="BH183" s="3"/>
      <c r="BI183" s="3"/>
      <c r="BJ183" s="3"/>
      <c r="BK183" s="3"/>
      <c r="BL183" s="3"/>
      <c r="BM183" s="3"/>
      <c r="BN183" s="3"/>
    </row>
    <row r="184">
      <c r="A184" s="75"/>
      <c r="E184" s="76" t="s">
        <v>56</v>
      </c>
      <c r="F184" s="73">
        <f>'Electricity demand (power, aver'!F184*$AC$1*$AC$3*24/$AC$2</f>
        <v>0</v>
      </c>
      <c r="G184" s="73">
        <f>'Electricity demand (power, aver'!G184*$AC$1*$AC$3*24/$AC$2</f>
        <v>0</v>
      </c>
      <c r="H184" s="73">
        <f>'Electricity demand (power, aver'!H184*$AC$1*$AC$3*24/$AC$2</f>
        <v>0</v>
      </c>
      <c r="I184" s="73">
        <f>'Electricity demand (power, aver'!I184*$AC$1*$AC$3*24/$AC$2</f>
        <v>0</v>
      </c>
      <c r="J184" s="73">
        <f>'Electricity demand (power, aver'!J184*$AC$1*$AC$3*24/$AC$2</f>
        <v>0</v>
      </c>
      <c r="K184" s="73">
        <f>'Electricity demand (power, aver'!K184*$AC$1*$AC$3*24/$AC$2</f>
        <v>0</v>
      </c>
      <c r="L184" s="73">
        <f>'Electricity demand (power, aver'!L184*$AC$1*$AC$3*24/$AC$2</f>
        <v>0</v>
      </c>
      <c r="M184" s="73">
        <f>'Electricity demand (power, aver'!M184*$AC$1*$AC$3*24/$AC$2</f>
        <v>0</v>
      </c>
      <c r="N184" s="73">
        <f>'Electricity demand (power, aver'!N184*$AC$1*$AC$3*24/$AC$2</f>
        <v>0</v>
      </c>
      <c r="O184" s="73">
        <f>'Electricity demand (power, aver'!O184*$AC$1*$AC$3*24/$AC$2</f>
        <v>0</v>
      </c>
      <c r="P184" s="73">
        <f>'Electricity demand (power, aver'!P184*$AC$1*$AC$3*24/$AC$2</f>
        <v>0</v>
      </c>
      <c r="Q184" s="73">
        <f>'Electricity demand (power, aver'!Q184*$AC$1*$AC$3*24/$AC$2</f>
        <v>0</v>
      </c>
      <c r="R184" s="73">
        <f>'Electricity demand (power, aver'!R184*$AC$1*$AC$3*24/$AC$2</f>
        <v>0</v>
      </c>
      <c r="S184" s="73">
        <f>'Electricity demand (power, aver'!S184*$AC$1*$AC$3*24/$AC$2</f>
        <v>0</v>
      </c>
      <c r="T184" s="73">
        <f>'Electricity demand (power, aver'!T184*$AC$1*$AC$3*24/$AC$2</f>
        <v>0</v>
      </c>
      <c r="U184" s="73">
        <f>'Electricity demand (power, aver'!U184*$AC$1*$AC$3*24/$AC$2</f>
        <v>0</v>
      </c>
      <c r="V184" s="73">
        <f>'Electricity demand (power, aver'!V184*$AC$1*$AC$3*24/$AC$2</f>
        <v>0</v>
      </c>
      <c r="W184" s="73">
        <f>'Electricity demand (power, aver'!W184*$AC$1*$AC$3*24/$AC$2</f>
        <v>0</v>
      </c>
      <c r="X184" s="73">
        <f>'Electricity demand (power, aver'!X184*$AC$1*$AC$3*24/$AC$2</f>
        <v>0</v>
      </c>
      <c r="Y184" s="73">
        <f>'Electricity demand (power, aver'!Y184*$AC$1*$AC$3*24/$AC$2</f>
        <v>0</v>
      </c>
      <c r="Z184" s="73">
        <f>'Electricity demand (power, aver'!Z184*$AC$1*$AC$3*24/$AC$2</f>
        <v>0</v>
      </c>
      <c r="AA184" s="73">
        <f>'Electricity demand (power, aver'!AA184*$AC$1*$AC$3*24/$AC$2</f>
        <v>0</v>
      </c>
      <c r="AB184" s="73">
        <f>'Electricity demand (power, aver'!AB184*$AC$1*$AC$3*24/$AC$2</f>
        <v>0</v>
      </c>
      <c r="AC184" s="73">
        <f>'Electricity demand (power, aver'!AC184*$AC$1*$AC$3*24/$AC$2</f>
        <v>4.863439287</v>
      </c>
      <c r="AD184" s="73">
        <f>'Electricity demand (power, aver'!AD184*$AC$1*$AC$3*24/$AC$2</f>
        <v>13.28101155</v>
      </c>
      <c r="AE184" s="73">
        <f>'Electricity demand (power, aver'!AE184*$AC$1*$AC$3*24/$AC$2</f>
        <v>33.81881351</v>
      </c>
      <c r="AF184" s="73">
        <f>'Electricity demand (power, aver'!AF184*$AC$1*$AC$3*24/$AC$2</f>
        <v>75.84501658</v>
      </c>
      <c r="AG184" s="73">
        <f>'Electricity demand (power, aver'!AG184*$AC$1*$AC$3*24/$AC$2</f>
        <v>146.9832283</v>
      </c>
      <c r="AH184" s="73">
        <f>'Electricity demand (power, aver'!AH184*$AC$1*$AC$3*24/$AC$2</f>
        <v>249.0762821</v>
      </c>
      <c r="AI184" s="73">
        <f>'Electricity demand (power, aver'!AI184*$AC$1*$AC$3*24/$AC$2</f>
        <v>380.5006575</v>
      </c>
      <c r="AJ184" s="73">
        <f>'Electricity demand (power, aver'!AJ184*$AC$1*$AC$3*24/$AC$2</f>
        <v>539.3307028</v>
      </c>
      <c r="AK184" s="73">
        <f>'Electricity demand (power, aver'!AK184*$AC$1*$AC$3*24/$AC$2</f>
        <v>722.597889</v>
      </c>
      <c r="AL184" s="73">
        <f>'Electricity demand (power, aver'!AL184*$AC$1*$AC$3*24/$AC$2</f>
        <v>931.4898717</v>
      </c>
      <c r="AM184" s="73">
        <f>'Electricity demand (power, aver'!AM184*$AC$1*$AC$3*24/$AC$2</f>
        <v>1152.979732</v>
      </c>
      <c r="AN184" s="73">
        <f>'Electricity demand (power, aver'!AN184*$AC$1*$AC$3*24/$AC$2</f>
        <v>1376.540992</v>
      </c>
      <c r="AO184" s="73">
        <f>'Electricity demand (power, aver'!AO184*$AC$1*$AC$3*24/$AC$2</f>
        <v>1592.712697</v>
      </c>
      <c r="AP184" s="73">
        <f>'Electricity demand (power, aver'!AP184*$AC$1*$AC$3*24/$AC$2</f>
        <v>1795.142076</v>
      </c>
      <c r="AQ184" s="73">
        <f>'Electricity demand (power, aver'!AQ184*$AC$1*$AC$3*24/$AC$2</f>
        <v>1981.156346</v>
      </c>
      <c r="AR184" s="73">
        <f>'Electricity demand (power, aver'!AR184*$AC$1*$AC$3*24/$AC$2</f>
        <v>2151.108084</v>
      </c>
      <c r="AS184" s="73">
        <f>'Electricity demand (power, aver'!AS184*$AC$1*$AC$3*24/$AC$2</f>
        <v>2307.220217</v>
      </c>
      <c r="AT184" s="73">
        <f>'Electricity demand (power, aver'!AT184*$AC$1*$AC$3*24/$AC$2</f>
        <v>0</v>
      </c>
      <c r="AU184" s="73">
        <f>'Electricity demand (power, aver'!AU184*$AC$1*$AC$3*24/$AC$2</f>
        <v>0</v>
      </c>
      <c r="AV184" s="73">
        <f>'Electricity demand (power, aver'!AV184*$AC$1*$AC$3*24/$AC$2</f>
        <v>0</v>
      </c>
      <c r="AW184" s="73">
        <f>'Electricity demand (power, aver'!AW184*$AC$1*$AC$3*24/$AC$2</f>
        <v>0</v>
      </c>
      <c r="AX184" s="73">
        <f>'Electricity demand (power, aver'!AX184*$AC$1*$AC$3*24/$AC$2</f>
        <v>0</v>
      </c>
      <c r="AY184" s="73">
        <f>'Electricity demand (power, aver'!AY184*$AC$1*$AC$3*24/$AC$2</f>
        <v>0</v>
      </c>
      <c r="AZ184" s="73">
        <f>'Electricity demand (power, aver'!AZ184*$AC$1*$AC$3*24/$AC$2</f>
        <v>0</v>
      </c>
      <c r="BA184" s="73">
        <f>'Electricity demand (power, aver'!BA184*$AC$1*$AC$3*24/$AC$2</f>
        <v>0</v>
      </c>
      <c r="BB184" s="73">
        <f>'Electricity demand (power, aver'!BB184*$AC$1*$AC$3*24/$AC$2</f>
        <v>0</v>
      </c>
      <c r="BC184" s="73">
        <f>'Electricity demand (power, aver'!BC184*$AC$1*$AC$3*24/$AC$2</f>
        <v>0</v>
      </c>
      <c r="BD184" s="74">
        <f>'Electricity demand (power, aver'!BD184*$AC$1*$AC$3*24/$AC$2</f>
        <v>0</v>
      </c>
      <c r="BE184" s="3"/>
      <c r="BF184" s="3"/>
      <c r="BG184" s="3"/>
      <c r="BH184" s="3"/>
      <c r="BI184" s="3"/>
      <c r="BJ184" s="3"/>
      <c r="BK184" s="3"/>
      <c r="BL184" s="3"/>
      <c r="BM184" s="3"/>
      <c r="BN184" s="3"/>
    </row>
    <row r="185">
      <c r="A185" s="75"/>
      <c r="E185" s="76" t="s">
        <v>55</v>
      </c>
      <c r="F185" s="73">
        <f>'Electricity demand (power, aver'!F185*$AC$1*$AC$3*24/$AC$2</f>
        <v>0</v>
      </c>
      <c r="G185" s="73">
        <f>'Electricity demand (power, aver'!G185*$AC$1*$AC$3*24/$AC$2</f>
        <v>0</v>
      </c>
      <c r="H185" s="73">
        <f>'Electricity demand (power, aver'!H185*$AC$1*$AC$3*24/$AC$2</f>
        <v>0</v>
      </c>
      <c r="I185" s="73">
        <f>'Electricity demand (power, aver'!I185*$AC$1*$AC$3*24/$AC$2</f>
        <v>0</v>
      </c>
      <c r="J185" s="73">
        <f>'Electricity demand (power, aver'!J185*$AC$1*$AC$3*24/$AC$2</f>
        <v>0</v>
      </c>
      <c r="K185" s="73">
        <f>'Electricity demand (power, aver'!K185*$AC$1*$AC$3*24/$AC$2</f>
        <v>0</v>
      </c>
      <c r="L185" s="73">
        <f>'Electricity demand (power, aver'!L185*$AC$1*$AC$3*24/$AC$2</f>
        <v>0</v>
      </c>
      <c r="M185" s="73">
        <f>'Electricity demand (power, aver'!M185*$AC$1*$AC$3*24/$AC$2</f>
        <v>0</v>
      </c>
      <c r="N185" s="73">
        <f>'Electricity demand (power, aver'!N185*$AC$1*$AC$3*24/$AC$2</f>
        <v>0</v>
      </c>
      <c r="O185" s="73">
        <f>'Electricity demand (power, aver'!O185*$AC$1*$AC$3*24/$AC$2</f>
        <v>0</v>
      </c>
      <c r="P185" s="73">
        <f>'Electricity demand (power, aver'!P185*$AC$1*$AC$3*24/$AC$2</f>
        <v>0</v>
      </c>
      <c r="Q185" s="73">
        <f>'Electricity demand (power, aver'!Q185*$AC$1*$AC$3*24/$AC$2</f>
        <v>0</v>
      </c>
      <c r="R185" s="73">
        <f>'Electricity demand (power, aver'!R185*$AC$1*$AC$3*24/$AC$2</f>
        <v>0</v>
      </c>
      <c r="S185" s="73">
        <f>'Electricity demand (power, aver'!S185*$AC$1*$AC$3*24/$AC$2</f>
        <v>0</v>
      </c>
      <c r="T185" s="73">
        <f>'Electricity demand (power, aver'!T185*$AC$1*$AC$3*24/$AC$2</f>
        <v>0</v>
      </c>
      <c r="U185" s="73">
        <f>'Electricity demand (power, aver'!U185*$AC$1*$AC$3*24/$AC$2</f>
        <v>0</v>
      </c>
      <c r="V185" s="73">
        <f>'Electricity demand (power, aver'!V185*$AC$1*$AC$3*24/$AC$2</f>
        <v>0</v>
      </c>
      <c r="W185" s="73">
        <f>'Electricity demand (power, aver'!W185*$AC$1*$AC$3*24/$AC$2</f>
        <v>0</v>
      </c>
      <c r="X185" s="73">
        <f>'Electricity demand (power, aver'!X185*$AC$1*$AC$3*24/$AC$2</f>
        <v>0</v>
      </c>
      <c r="Y185" s="73">
        <f>'Electricity demand (power, aver'!Y185*$AC$1*$AC$3*24/$AC$2</f>
        <v>0</v>
      </c>
      <c r="Z185" s="73">
        <f>'Electricity demand (power, aver'!Z185*$AC$1*$AC$3*24/$AC$2</f>
        <v>0</v>
      </c>
      <c r="AA185" s="73">
        <f>'Electricity demand (power, aver'!AA185*$AC$1*$AC$3*24/$AC$2</f>
        <v>0</v>
      </c>
      <c r="AB185" s="73">
        <f>'Electricity demand (power, aver'!AB185*$AC$1*$AC$3*24/$AC$2</f>
        <v>0</v>
      </c>
      <c r="AC185" s="73">
        <f>'Electricity demand (power, aver'!AC185*$AC$1*$AC$3*24/$AC$2</f>
        <v>7.066727958</v>
      </c>
      <c r="AD185" s="73">
        <f>'Electricity demand (power, aver'!AD185*$AC$1*$AC$3*24/$AC$2</f>
        <v>21.41485322</v>
      </c>
      <c r="AE185" s="73">
        <f>'Electricity demand (power, aver'!AE185*$AC$1*$AC$3*24/$AC$2</f>
        <v>59.83409111</v>
      </c>
      <c r="AF185" s="73">
        <f>'Electricity demand (power, aver'!AF185*$AC$1*$AC$3*24/$AC$2</f>
        <v>144.7263316</v>
      </c>
      <c r="AG185" s="73">
        <f>'Electricity demand (power, aver'!AG185*$AC$1*$AC$3*24/$AC$2</f>
        <v>295.2061538</v>
      </c>
      <c r="AH185" s="73">
        <f>'Electricity demand (power, aver'!AH185*$AC$1*$AC$3*24/$AC$2</f>
        <v>510.293881</v>
      </c>
      <c r="AI185" s="73">
        <f>'Electricity demand (power, aver'!AI185*$AC$1*$AC$3*24/$AC$2</f>
        <v>767.5380109</v>
      </c>
      <c r="AJ185" s="73">
        <f>'Electricity demand (power, aver'!AJ185*$AC$1*$AC$3*24/$AC$2</f>
        <v>1035.412221</v>
      </c>
      <c r="AK185" s="73">
        <f>'Electricity demand (power, aver'!AK185*$AC$1*$AC$3*24/$AC$2</f>
        <v>1286.056563</v>
      </c>
      <c r="AL185" s="73">
        <f>'Electricity demand (power, aver'!AL185*$AC$1*$AC$3*24/$AC$2</f>
        <v>1514.70944</v>
      </c>
      <c r="AM185" s="73">
        <f>'Electricity demand (power, aver'!AM185*$AC$1*$AC$3*24/$AC$2</f>
        <v>1708.697923</v>
      </c>
      <c r="AN185" s="73">
        <f>'Electricity demand (power, aver'!AN185*$AC$1*$AC$3*24/$AC$2</f>
        <v>1871.784829</v>
      </c>
      <c r="AO185" s="73">
        <f>'Electricity demand (power, aver'!AO185*$AC$1*$AC$3*24/$AC$2</f>
        <v>2011.277773</v>
      </c>
      <c r="AP185" s="73">
        <f>'Electricity demand (power, aver'!AP185*$AC$1*$AC$3*24/$AC$2</f>
        <v>2134.649307</v>
      </c>
      <c r="AQ185" s="73">
        <f>'Electricity demand (power, aver'!AQ185*$AC$1*$AC$3*24/$AC$2</f>
        <v>2248.06371</v>
      </c>
      <c r="AR185" s="73">
        <f>'Electricity demand (power, aver'!AR185*$AC$1*$AC$3*24/$AC$2</f>
        <v>2356.09921</v>
      </c>
      <c r="AS185" s="73">
        <f>'Electricity demand (power, aver'!AS185*$AC$1*$AC$3*24/$AC$2</f>
        <v>2461.974671</v>
      </c>
      <c r="AT185" s="73">
        <f>'Electricity demand (power, aver'!AT185*$AC$1*$AC$3*24/$AC$2</f>
        <v>0</v>
      </c>
      <c r="AU185" s="73">
        <f>'Electricity demand (power, aver'!AU185*$AC$1*$AC$3*24/$AC$2</f>
        <v>0</v>
      </c>
      <c r="AV185" s="73">
        <f>'Electricity demand (power, aver'!AV185*$AC$1*$AC$3*24/$AC$2</f>
        <v>0</v>
      </c>
      <c r="AW185" s="73">
        <f>'Electricity demand (power, aver'!AW185*$AC$1*$AC$3*24/$AC$2</f>
        <v>0</v>
      </c>
      <c r="AX185" s="73">
        <f>'Electricity demand (power, aver'!AX185*$AC$1*$AC$3*24/$AC$2</f>
        <v>0</v>
      </c>
      <c r="AY185" s="73">
        <f>'Electricity demand (power, aver'!AY185*$AC$1*$AC$3*24/$AC$2</f>
        <v>0</v>
      </c>
      <c r="AZ185" s="73">
        <f>'Electricity demand (power, aver'!AZ185*$AC$1*$AC$3*24/$AC$2</f>
        <v>0</v>
      </c>
      <c r="BA185" s="73">
        <f>'Electricity demand (power, aver'!BA185*$AC$1*$AC$3*24/$AC$2</f>
        <v>0</v>
      </c>
      <c r="BB185" s="73">
        <f>'Electricity demand (power, aver'!BB185*$AC$1*$AC$3*24/$AC$2</f>
        <v>0</v>
      </c>
      <c r="BC185" s="73">
        <f>'Electricity demand (power, aver'!BC185*$AC$1*$AC$3*24/$AC$2</f>
        <v>0</v>
      </c>
      <c r="BD185" s="74">
        <f>'Electricity demand (power, aver'!BD185*$AC$1*$AC$3*24/$AC$2</f>
        <v>0</v>
      </c>
      <c r="BE185" s="3"/>
      <c r="BF185" s="3"/>
      <c r="BG185" s="3"/>
      <c r="BH185" s="3"/>
      <c r="BI185" s="3"/>
      <c r="BJ185" s="3"/>
      <c r="BK185" s="3"/>
      <c r="BL185" s="3"/>
      <c r="BM185" s="3"/>
      <c r="BN185" s="3"/>
    </row>
    <row r="186">
      <c r="A186" s="75"/>
      <c r="C186" s="77" t="s">
        <v>71</v>
      </c>
      <c r="D186" s="71" t="s">
        <v>57</v>
      </c>
      <c r="E186" s="76" t="s">
        <v>57</v>
      </c>
      <c r="F186" s="73">
        <f>'Electricity demand (power, aver'!F186*$AC$1*$AC$3*24/$AC$2</f>
        <v>0</v>
      </c>
      <c r="G186" s="73">
        <f>'Electricity demand (power, aver'!G186*$AC$1*$AC$3*24/$AC$2</f>
        <v>0</v>
      </c>
      <c r="H186" s="73">
        <f>'Electricity demand (power, aver'!H186*$AC$1*$AC$3*24/$AC$2</f>
        <v>0</v>
      </c>
      <c r="I186" s="73">
        <f>'Electricity demand (power, aver'!I186*$AC$1*$AC$3*24/$AC$2</f>
        <v>0</v>
      </c>
      <c r="J186" s="73">
        <f>'Electricity demand (power, aver'!J186*$AC$1*$AC$3*24/$AC$2</f>
        <v>0</v>
      </c>
      <c r="K186" s="73">
        <f>'Electricity demand (power, aver'!K186*$AC$1*$AC$3*24/$AC$2</f>
        <v>0</v>
      </c>
      <c r="L186" s="73">
        <f>'Electricity demand (power, aver'!L186*$AC$1*$AC$3*24/$AC$2</f>
        <v>0</v>
      </c>
      <c r="M186" s="73">
        <f>'Electricity demand (power, aver'!M186*$AC$1*$AC$3*24/$AC$2</f>
        <v>0</v>
      </c>
      <c r="N186" s="73">
        <f>'Electricity demand (power, aver'!N186*$AC$1*$AC$3*24/$AC$2</f>
        <v>0</v>
      </c>
      <c r="O186" s="73">
        <f>'Electricity demand (power, aver'!O186*$AC$1*$AC$3*24/$AC$2</f>
        <v>0</v>
      </c>
      <c r="P186" s="73">
        <f>'Electricity demand (power, aver'!P186*$AC$1*$AC$3*24/$AC$2</f>
        <v>0</v>
      </c>
      <c r="Q186" s="73">
        <f>'Electricity demand (power, aver'!Q186*$AC$1*$AC$3*24/$AC$2</f>
        <v>0</v>
      </c>
      <c r="R186" s="73">
        <f>'Electricity demand (power, aver'!R186*$AC$1*$AC$3*24/$AC$2</f>
        <v>0</v>
      </c>
      <c r="S186" s="73">
        <f>'Electricity demand (power, aver'!S186*$AC$1*$AC$3*24/$AC$2</f>
        <v>0</v>
      </c>
      <c r="T186" s="73">
        <f>'Electricity demand (power, aver'!T186*$AC$1*$AC$3*24/$AC$2</f>
        <v>0</v>
      </c>
      <c r="U186" s="73">
        <f>'Electricity demand (power, aver'!U186*$AC$1*$AC$3*24/$AC$2</f>
        <v>0</v>
      </c>
      <c r="V186" s="73">
        <f>'Electricity demand (power, aver'!V186*$AC$1*$AC$3*24/$AC$2</f>
        <v>0</v>
      </c>
      <c r="W186" s="73">
        <f>'Electricity demand (power, aver'!W186*$AC$1*$AC$3*24/$AC$2</f>
        <v>0</v>
      </c>
      <c r="X186" s="73">
        <f>'Electricity demand (power, aver'!X186*$AC$1*$AC$3*24/$AC$2</f>
        <v>0</v>
      </c>
      <c r="Y186" s="73">
        <f>'Electricity demand (power, aver'!Y186*$AC$1*$AC$3*24/$AC$2</f>
        <v>0</v>
      </c>
      <c r="Z186" s="73">
        <f>'Electricity demand (power, aver'!Z186*$AC$1*$AC$3*24/$AC$2</f>
        <v>0</v>
      </c>
      <c r="AA186" s="73">
        <f>'Electricity demand (power, aver'!AA186*$AC$1*$AC$3*24/$AC$2</f>
        <v>0</v>
      </c>
      <c r="AB186" s="73">
        <f>'Electricity demand (power, aver'!AB186*$AC$1*$AC$3*24/$AC$2</f>
        <v>0</v>
      </c>
      <c r="AC186" s="73">
        <f>'Electricity demand (power, aver'!AC186*$AC$1*$AC$3*24/$AC$2</f>
        <v>0.4447351749</v>
      </c>
      <c r="AD186" s="73">
        <f>'Electricity demand (power, aver'!AD186*$AC$1*$AC$3*24/$AC$2</f>
        <v>0.8128520778</v>
      </c>
      <c r="AE186" s="73">
        <f>'Electricity demand (power, aver'!AE186*$AC$1*$AC$3*24/$AC$2</f>
        <v>1.513028524</v>
      </c>
      <c r="AF186" s="73">
        <f>'Electricity demand (power, aver'!AF186*$AC$1*$AC$3*24/$AC$2</f>
        <v>2.79757949</v>
      </c>
      <c r="AG186" s="73">
        <f>'Electricity demand (power, aver'!AG186*$AC$1*$AC$3*24/$AC$2</f>
        <v>5.127657548</v>
      </c>
      <c r="AH186" s="73">
        <f>'Electricity demand (power, aver'!AH186*$AC$1*$AC$3*24/$AC$2</f>
        <v>9.292618938</v>
      </c>
      <c r="AI186" s="73">
        <f>'Electricity demand (power, aver'!AI186*$AC$1*$AC$3*24/$AC$2</f>
        <v>16.59916745</v>
      </c>
      <c r="AJ186" s="73">
        <f>'Electricity demand (power, aver'!AJ186*$AC$1*$AC$3*24/$AC$2</f>
        <v>29.11962819</v>
      </c>
      <c r="AK186" s="73">
        <f>'Electricity demand (power, aver'!AK186*$AC$1*$AC$3*24/$AC$2</f>
        <v>49.96694797</v>
      </c>
      <c r="AL186" s="73">
        <f>'Electricity demand (power, aver'!AL186*$AC$1*$AC$3*24/$AC$2</f>
        <v>85.03321733</v>
      </c>
      <c r="AM186" s="73">
        <f>'Electricity demand (power, aver'!AM186*$AC$1*$AC$3*24/$AC$2</f>
        <v>140.3692651</v>
      </c>
      <c r="AN186" s="73">
        <f>'Electricity demand (power, aver'!AN186*$AC$1*$AC$3*24/$AC$2</f>
        <v>223.954096</v>
      </c>
      <c r="AO186" s="73">
        <f>'Electricity demand (power, aver'!AO186*$AC$1*$AC$3*24/$AC$2</f>
        <v>344.3733579</v>
      </c>
      <c r="AP186" s="73">
        <f>'Electricity demand (power, aver'!AP186*$AC$1*$AC$3*24/$AC$2</f>
        <v>509.4694904</v>
      </c>
      <c r="AQ186" s="73">
        <f>'Electricity demand (power, aver'!AQ186*$AC$1*$AC$3*24/$AC$2</f>
        <v>724.6956066</v>
      </c>
      <c r="AR186" s="73">
        <f>'Electricity demand (power, aver'!AR186*$AC$1*$AC$3*24/$AC$2</f>
        <v>991.6506559</v>
      </c>
      <c r="AS186" s="73">
        <f>'Electricity demand (power, aver'!AS186*$AC$1*$AC$3*24/$AC$2</f>
        <v>1307.336185</v>
      </c>
      <c r="AT186" s="73">
        <f>'Electricity demand (power, aver'!AT186*$AC$1*$AC$3*24/$AC$2</f>
        <v>0</v>
      </c>
      <c r="AU186" s="73">
        <f>'Electricity demand (power, aver'!AU186*$AC$1*$AC$3*24/$AC$2</f>
        <v>0</v>
      </c>
      <c r="AV186" s="73">
        <f>'Electricity demand (power, aver'!AV186*$AC$1*$AC$3*24/$AC$2</f>
        <v>0</v>
      </c>
      <c r="AW186" s="73">
        <f>'Electricity demand (power, aver'!AW186*$AC$1*$AC$3*24/$AC$2</f>
        <v>0</v>
      </c>
      <c r="AX186" s="73">
        <f>'Electricity demand (power, aver'!AX186*$AC$1*$AC$3*24/$AC$2</f>
        <v>0</v>
      </c>
      <c r="AY186" s="73">
        <f>'Electricity demand (power, aver'!AY186*$AC$1*$AC$3*24/$AC$2</f>
        <v>0</v>
      </c>
      <c r="AZ186" s="73">
        <f>'Electricity demand (power, aver'!AZ186*$AC$1*$AC$3*24/$AC$2</f>
        <v>0</v>
      </c>
      <c r="BA186" s="73">
        <f>'Electricity demand (power, aver'!BA186*$AC$1*$AC$3*24/$AC$2</f>
        <v>0</v>
      </c>
      <c r="BB186" s="73">
        <f>'Electricity demand (power, aver'!BB186*$AC$1*$AC$3*24/$AC$2</f>
        <v>0</v>
      </c>
      <c r="BC186" s="73">
        <f>'Electricity demand (power, aver'!BC186*$AC$1*$AC$3*24/$AC$2</f>
        <v>0</v>
      </c>
      <c r="BD186" s="74">
        <f>'Electricity demand (power, aver'!BD186*$AC$1*$AC$3*24/$AC$2</f>
        <v>0</v>
      </c>
      <c r="BE186" s="3"/>
      <c r="BF186" s="3"/>
      <c r="BG186" s="3"/>
      <c r="BH186" s="3"/>
      <c r="BI186" s="3"/>
      <c r="BJ186" s="3"/>
      <c r="BK186" s="3"/>
      <c r="BL186" s="3"/>
      <c r="BM186" s="3"/>
      <c r="BN186" s="3"/>
    </row>
    <row r="187">
      <c r="A187" s="75"/>
      <c r="E187" s="76" t="s">
        <v>56</v>
      </c>
      <c r="F187" s="73">
        <f>'Electricity demand (power, aver'!F187*$AC$1*$AC$3*24/$AC$2</f>
        <v>0</v>
      </c>
      <c r="G187" s="73">
        <f>'Electricity demand (power, aver'!G187*$AC$1*$AC$3*24/$AC$2</f>
        <v>0</v>
      </c>
      <c r="H187" s="73">
        <f>'Electricity demand (power, aver'!H187*$AC$1*$AC$3*24/$AC$2</f>
        <v>0</v>
      </c>
      <c r="I187" s="73">
        <f>'Electricity demand (power, aver'!I187*$AC$1*$AC$3*24/$AC$2</f>
        <v>0</v>
      </c>
      <c r="J187" s="73">
        <f>'Electricity demand (power, aver'!J187*$AC$1*$AC$3*24/$AC$2</f>
        <v>0</v>
      </c>
      <c r="K187" s="73">
        <f>'Electricity demand (power, aver'!K187*$AC$1*$AC$3*24/$AC$2</f>
        <v>0</v>
      </c>
      <c r="L187" s="73">
        <f>'Electricity demand (power, aver'!L187*$AC$1*$AC$3*24/$AC$2</f>
        <v>0</v>
      </c>
      <c r="M187" s="73">
        <f>'Electricity demand (power, aver'!M187*$AC$1*$AC$3*24/$AC$2</f>
        <v>0</v>
      </c>
      <c r="N187" s="73">
        <f>'Electricity demand (power, aver'!N187*$AC$1*$AC$3*24/$AC$2</f>
        <v>0</v>
      </c>
      <c r="O187" s="73">
        <f>'Electricity demand (power, aver'!O187*$AC$1*$AC$3*24/$AC$2</f>
        <v>0</v>
      </c>
      <c r="P187" s="73">
        <f>'Electricity demand (power, aver'!P187*$AC$1*$AC$3*24/$AC$2</f>
        <v>0</v>
      </c>
      <c r="Q187" s="73">
        <f>'Electricity demand (power, aver'!Q187*$AC$1*$AC$3*24/$AC$2</f>
        <v>0</v>
      </c>
      <c r="R187" s="73">
        <f>'Electricity demand (power, aver'!R187*$AC$1*$AC$3*24/$AC$2</f>
        <v>0</v>
      </c>
      <c r="S187" s="73">
        <f>'Electricity demand (power, aver'!S187*$AC$1*$AC$3*24/$AC$2</f>
        <v>0</v>
      </c>
      <c r="T187" s="73">
        <f>'Electricity demand (power, aver'!T187*$AC$1*$AC$3*24/$AC$2</f>
        <v>0</v>
      </c>
      <c r="U187" s="73">
        <f>'Electricity demand (power, aver'!U187*$AC$1*$AC$3*24/$AC$2</f>
        <v>0</v>
      </c>
      <c r="V187" s="73">
        <f>'Electricity demand (power, aver'!V187*$AC$1*$AC$3*24/$AC$2</f>
        <v>0</v>
      </c>
      <c r="W187" s="73">
        <f>'Electricity demand (power, aver'!W187*$AC$1*$AC$3*24/$AC$2</f>
        <v>0</v>
      </c>
      <c r="X187" s="73">
        <f>'Electricity demand (power, aver'!X187*$AC$1*$AC$3*24/$AC$2</f>
        <v>0</v>
      </c>
      <c r="Y187" s="73">
        <f>'Electricity demand (power, aver'!Y187*$AC$1*$AC$3*24/$AC$2</f>
        <v>0</v>
      </c>
      <c r="Z187" s="73">
        <f>'Electricity demand (power, aver'!Z187*$AC$1*$AC$3*24/$AC$2</f>
        <v>0</v>
      </c>
      <c r="AA187" s="73">
        <f>'Electricity demand (power, aver'!AA187*$AC$1*$AC$3*24/$AC$2</f>
        <v>0</v>
      </c>
      <c r="AB187" s="73">
        <f>'Electricity demand (power, aver'!AB187*$AC$1*$AC$3*24/$AC$2</f>
        <v>0</v>
      </c>
      <c r="AC187" s="73">
        <f>'Electricity demand (power, aver'!AC187*$AC$1*$AC$3*24/$AC$2</f>
        <v>0.480495877</v>
      </c>
      <c r="AD187" s="73">
        <f>'Electricity demand (power, aver'!AD187*$AC$1*$AC$3*24/$AC$2</f>
        <v>0.9289845866</v>
      </c>
      <c r="AE187" s="73">
        <f>'Electricity demand (power, aver'!AE187*$AC$1*$AC$3*24/$AC$2</f>
        <v>1.824640099</v>
      </c>
      <c r="AF187" s="73">
        <f>'Electricity demand (power, aver'!AF187*$AC$1*$AC$3*24/$AC$2</f>
        <v>3.546883743</v>
      </c>
      <c r="AG187" s="73">
        <f>'Electricity demand (power, aver'!AG187*$AC$1*$AC$3*24/$AC$2</f>
        <v>6.798691009</v>
      </c>
      <c r="AH187" s="73">
        <f>'Electricity demand (power, aver'!AH187*$AC$1*$AC$3*24/$AC$2</f>
        <v>12.79188796</v>
      </c>
      <c r="AI187" s="73">
        <f>'Electricity demand (power, aver'!AI187*$AC$1*$AC$3*24/$AC$2</f>
        <v>23.49956069</v>
      </c>
      <c r="AJ187" s="73">
        <f>'Electricity demand (power, aver'!AJ187*$AC$1*$AC$3*24/$AC$2</f>
        <v>41.90843344</v>
      </c>
      <c r="AK187" s="73">
        <f>'Electricity demand (power, aver'!AK187*$AC$1*$AC$3*24/$AC$2</f>
        <v>72.15187264</v>
      </c>
      <c r="AL187" s="73">
        <f>'Electricity demand (power, aver'!AL187*$AC$1*$AC$3*24/$AC$2</f>
        <v>121.5519248</v>
      </c>
      <c r="AM187" s="73">
        <f>'Electricity demand (power, aver'!AM187*$AC$1*$AC$3*24/$AC$2</f>
        <v>196.2178447</v>
      </c>
      <c r="AN187" s="73">
        <f>'Electricity demand (power, aver'!AN187*$AC$1*$AC$3*24/$AC$2</f>
        <v>303.23199</v>
      </c>
      <c r="AO187" s="73">
        <f>'Electricity demand (power, aver'!AO187*$AC$1*$AC$3*24/$AC$2</f>
        <v>448.9856911</v>
      </c>
      <c r="AP187" s="73">
        <f>'Electricity demand (power, aver'!AP187*$AC$1*$AC$3*24/$AC$2</f>
        <v>638.2467534</v>
      </c>
      <c r="AQ187" s="73">
        <f>'Electricity demand (power, aver'!AQ187*$AC$1*$AC$3*24/$AC$2</f>
        <v>873.310136</v>
      </c>
      <c r="AR187" s="73">
        <f>'Electricity demand (power, aver'!AR187*$AC$1*$AC$3*24/$AC$2</f>
        <v>1153.35396</v>
      </c>
      <c r="AS187" s="73">
        <f>'Electricity demand (power, aver'!AS187*$AC$1*$AC$3*24/$AC$2</f>
        <v>1474.219626</v>
      </c>
      <c r="AT187" s="73">
        <f>'Electricity demand (power, aver'!AT187*$AC$1*$AC$3*24/$AC$2</f>
        <v>0</v>
      </c>
      <c r="AU187" s="73">
        <f>'Electricity demand (power, aver'!AU187*$AC$1*$AC$3*24/$AC$2</f>
        <v>0</v>
      </c>
      <c r="AV187" s="73">
        <f>'Electricity demand (power, aver'!AV187*$AC$1*$AC$3*24/$AC$2</f>
        <v>0</v>
      </c>
      <c r="AW187" s="73">
        <f>'Electricity demand (power, aver'!AW187*$AC$1*$AC$3*24/$AC$2</f>
        <v>0</v>
      </c>
      <c r="AX187" s="73">
        <f>'Electricity demand (power, aver'!AX187*$AC$1*$AC$3*24/$AC$2</f>
        <v>0</v>
      </c>
      <c r="AY187" s="73">
        <f>'Electricity demand (power, aver'!AY187*$AC$1*$AC$3*24/$AC$2</f>
        <v>0</v>
      </c>
      <c r="AZ187" s="73">
        <f>'Electricity demand (power, aver'!AZ187*$AC$1*$AC$3*24/$AC$2</f>
        <v>0</v>
      </c>
      <c r="BA187" s="73">
        <f>'Electricity demand (power, aver'!BA187*$AC$1*$AC$3*24/$AC$2</f>
        <v>0</v>
      </c>
      <c r="BB187" s="73">
        <f>'Electricity demand (power, aver'!BB187*$AC$1*$AC$3*24/$AC$2</f>
        <v>0</v>
      </c>
      <c r="BC187" s="73">
        <f>'Electricity demand (power, aver'!BC187*$AC$1*$AC$3*24/$AC$2</f>
        <v>0</v>
      </c>
      <c r="BD187" s="74">
        <f>'Electricity demand (power, aver'!BD187*$AC$1*$AC$3*24/$AC$2</f>
        <v>0</v>
      </c>
      <c r="BE187" s="3"/>
      <c r="BF187" s="3"/>
      <c r="BG187" s="3"/>
      <c r="BH187" s="3"/>
      <c r="BI187" s="3"/>
      <c r="BJ187" s="3"/>
      <c r="BK187" s="3"/>
      <c r="BL187" s="3"/>
      <c r="BM187" s="3"/>
      <c r="BN187" s="3"/>
    </row>
    <row r="188">
      <c r="A188" s="75"/>
      <c r="E188" s="76" t="s">
        <v>55</v>
      </c>
      <c r="F188" s="73">
        <f>'Electricity demand (power, aver'!F188*$AC$1*$AC$3*24/$AC$2</f>
        <v>0</v>
      </c>
      <c r="G188" s="73">
        <f>'Electricity demand (power, aver'!G188*$AC$1*$AC$3*24/$AC$2</f>
        <v>0</v>
      </c>
      <c r="H188" s="73">
        <f>'Electricity demand (power, aver'!H188*$AC$1*$AC$3*24/$AC$2</f>
        <v>0</v>
      </c>
      <c r="I188" s="73">
        <f>'Electricity demand (power, aver'!I188*$AC$1*$AC$3*24/$AC$2</f>
        <v>0</v>
      </c>
      <c r="J188" s="73">
        <f>'Electricity demand (power, aver'!J188*$AC$1*$AC$3*24/$AC$2</f>
        <v>0</v>
      </c>
      <c r="K188" s="73">
        <f>'Electricity demand (power, aver'!K188*$AC$1*$AC$3*24/$AC$2</f>
        <v>0</v>
      </c>
      <c r="L188" s="73">
        <f>'Electricity demand (power, aver'!L188*$AC$1*$AC$3*24/$AC$2</f>
        <v>0</v>
      </c>
      <c r="M188" s="73">
        <f>'Electricity demand (power, aver'!M188*$AC$1*$AC$3*24/$AC$2</f>
        <v>0</v>
      </c>
      <c r="N188" s="73">
        <f>'Electricity demand (power, aver'!N188*$AC$1*$AC$3*24/$AC$2</f>
        <v>0</v>
      </c>
      <c r="O188" s="73">
        <f>'Electricity demand (power, aver'!O188*$AC$1*$AC$3*24/$AC$2</f>
        <v>0</v>
      </c>
      <c r="P188" s="73">
        <f>'Electricity demand (power, aver'!P188*$AC$1*$AC$3*24/$AC$2</f>
        <v>0</v>
      </c>
      <c r="Q188" s="73">
        <f>'Electricity demand (power, aver'!Q188*$AC$1*$AC$3*24/$AC$2</f>
        <v>0</v>
      </c>
      <c r="R188" s="73">
        <f>'Electricity demand (power, aver'!R188*$AC$1*$AC$3*24/$AC$2</f>
        <v>0</v>
      </c>
      <c r="S188" s="73">
        <f>'Electricity demand (power, aver'!S188*$AC$1*$AC$3*24/$AC$2</f>
        <v>0</v>
      </c>
      <c r="T188" s="73">
        <f>'Electricity demand (power, aver'!T188*$AC$1*$AC$3*24/$AC$2</f>
        <v>0</v>
      </c>
      <c r="U188" s="73">
        <f>'Electricity demand (power, aver'!U188*$AC$1*$AC$3*24/$AC$2</f>
        <v>0</v>
      </c>
      <c r="V188" s="73">
        <f>'Electricity demand (power, aver'!V188*$AC$1*$AC$3*24/$AC$2</f>
        <v>0</v>
      </c>
      <c r="W188" s="73">
        <f>'Electricity demand (power, aver'!W188*$AC$1*$AC$3*24/$AC$2</f>
        <v>0</v>
      </c>
      <c r="X188" s="73">
        <f>'Electricity demand (power, aver'!X188*$AC$1*$AC$3*24/$AC$2</f>
        <v>0</v>
      </c>
      <c r="Y188" s="73">
        <f>'Electricity demand (power, aver'!Y188*$AC$1*$AC$3*24/$AC$2</f>
        <v>0</v>
      </c>
      <c r="Z188" s="73">
        <f>'Electricity demand (power, aver'!Z188*$AC$1*$AC$3*24/$AC$2</f>
        <v>0</v>
      </c>
      <c r="AA188" s="73">
        <f>'Electricity demand (power, aver'!AA188*$AC$1*$AC$3*24/$AC$2</f>
        <v>0</v>
      </c>
      <c r="AB188" s="73">
        <f>'Electricity demand (power, aver'!AB188*$AC$1*$AC$3*24/$AC$2</f>
        <v>0</v>
      </c>
      <c r="AC188" s="73">
        <f>'Electricity demand (power, aver'!AC188*$AC$1*$AC$3*24/$AC$2</f>
        <v>0.6981753955</v>
      </c>
      <c r="AD188" s="73">
        <f>'Electricity demand (power, aver'!AD188*$AC$1*$AC$3*24/$AC$2</f>
        <v>1.497933233</v>
      </c>
      <c r="AE188" s="73">
        <f>'Electricity demand (power, aver'!AE188*$AC$1*$AC$3*24/$AC$2</f>
        <v>3.228252875</v>
      </c>
      <c r="AF188" s="73">
        <f>'Electricity demand (power, aver'!AF188*$AC$1*$AC$3*24/$AC$2</f>
        <v>6.768110758</v>
      </c>
      <c r="AG188" s="73">
        <f>'Electricity demand (power, aver'!AG188*$AC$1*$AC$3*24/$AC$2</f>
        <v>13.65472406</v>
      </c>
      <c r="AH188" s="73">
        <f>'Electricity demand (power, aver'!AH188*$AC$1*$AC$3*24/$AC$2</f>
        <v>26.20732129</v>
      </c>
      <c r="AI188" s="73">
        <f>'Electricity demand (power, aver'!AI188*$AC$1*$AC$3*24/$AC$2</f>
        <v>47.40282496</v>
      </c>
      <c r="AJ188" s="73">
        <f>'Electricity demand (power, aver'!AJ188*$AC$1*$AC$3*24/$AC$2</f>
        <v>80.45620976</v>
      </c>
      <c r="AK188" s="73">
        <f>'Electricity demand (power, aver'!AK188*$AC$1*$AC$3*24/$AC$2</f>
        <v>128.4135904</v>
      </c>
      <c r="AL188" s="73">
        <f>'Electricity demand (power, aver'!AL188*$AC$1*$AC$3*24/$AC$2</f>
        <v>197.6573804</v>
      </c>
      <c r="AM188" s="73">
        <f>'Electricity demand (power, aver'!AM188*$AC$1*$AC$3*24/$AC$2</f>
        <v>290.7917759</v>
      </c>
      <c r="AN188" s="73">
        <f>'Electricity demand (power, aver'!AN188*$AC$1*$AC$3*24/$AC$2</f>
        <v>412.3270151</v>
      </c>
      <c r="AO188" s="73">
        <f>'Electricity demand (power, aver'!AO188*$AC$1*$AC$3*24/$AC$2</f>
        <v>566.9791814</v>
      </c>
      <c r="AP188" s="73">
        <f>'Electricity demand (power, aver'!AP188*$AC$1*$AC$3*24/$AC$2</f>
        <v>758.9555214</v>
      </c>
      <c r="AQ188" s="73">
        <f>'Electricity demand (power, aver'!AQ188*$AC$1*$AC$3*24/$AC$2</f>
        <v>990.9651144</v>
      </c>
      <c r="AR188" s="73">
        <f>'Electricity demand (power, aver'!AR188*$AC$1*$AC$3*24/$AC$2</f>
        <v>1263.263512</v>
      </c>
      <c r="AS188" s="73">
        <f>'Electricity demand (power, aver'!AS188*$AC$1*$AC$3*24/$AC$2</f>
        <v>1573.101411</v>
      </c>
      <c r="AT188" s="73">
        <f>'Electricity demand (power, aver'!AT188*$AC$1*$AC$3*24/$AC$2</f>
        <v>0</v>
      </c>
      <c r="AU188" s="73">
        <f>'Electricity demand (power, aver'!AU188*$AC$1*$AC$3*24/$AC$2</f>
        <v>0</v>
      </c>
      <c r="AV188" s="73">
        <f>'Electricity demand (power, aver'!AV188*$AC$1*$AC$3*24/$AC$2</f>
        <v>0</v>
      </c>
      <c r="AW188" s="73">
        <f>'Electricity demand (power, aver'!AW188*$AC$1*$AC$3*24/$AC$2</f>
        <v>0</v>
      </c>
      <c r="AX188" s="73">
        <f>'Electricity demand (power, aver'!AX188*$AC$1*$AC$3*24/$AC$2</f>
        <v>0</v>
      </c>
      <c r="AY188" s="73">
        <f>'Electricity demand (power, aver'!AY188*$AC$1*$AC$3*24/$AC$2</f>
        <v>0</v>
      </c>
      <c r="AZ188" s="73">
        <f>'Electricity demand (power, aver'!AZ188*$AC$1*$AC$3*24/$AC$2</f>
        <v>0</v>
      </c>
      <c r="BA188" s="73">
        <f>'Electricity demand (power, aver'!BA188*$AC$1*$AC$3*24/$AC$2</f>
        <v>0</v>
      </c>
      <c r="BB188" s="73">
        <f>'Electricity demand (power, aver'!BB188*$AC$1*$AC$3*24/$AC$2</f>
        <v>0</v>
      </c>
      <c r="BC188" s="73">
        <f>'Electricity demand (power, aver'!BC188*$AC$1*$AC$3*24/$AC$2</f>
        <v>0</v>
      </c>
      <c r="BD188" s="74">
        <f>'Electricity demand (power, aver'!BD188*$AC$1*$AC$3*24/$AC$2</f>
        <v>0</v>
      </c>
      <c r="BE188" s="3"/>
      <c r="BF188" s="3"/>
      <c r="BG188" s="3"/>
      <c r="BH188" s="3"/>
      <c r="BI188" s="3"/>
      <c r="BJ188" s="3"/>
      <c r="BK188" s="3"/>
      <c r="BL188" s="3"/>
      <c r="BM188" s="3"/>
      <c r="BN188" s="3"/>
    </row>
    <row r="189">
      <c r="A189" s="75"/>
      <c r="D189" s="77" t="s">
        <v>56</v>
      </c>
      <c r="E189" s="76" t="s">
        <v>57</v>
      </c>
      <c r="F189" s="73">
        <f>'Electricity demand (power, aver'!F189*$AC$1*$AC$3*24/$AC$2</f>
        <v>0</v>
      </c>
      <c r="G189" s="73">
        <f>'Electricity demand (power, aver'!G189*$AC$1*$AC$3*24/$AC$2</f>
        <v>0</v>
      </c>
      <c r="H189" s="73">
        <f>'Electricity demand (power, aver'!H189*$AC$1*$AC$3*24/$AC$2</f>
        <v>0</v>
      </c>
      <c r="I189" s="73">
        <f>'Electricity demand (power, aver'!I189*$AC$1*$AC$3*24/$AC$2</f>
        <v>0</v>
      </c>
      <c r="J189" s="73">
        <f>'Electricity demand (power, aver'!J189*$AC$1*$AC$3*24/$AC$2</f>
        <v>0</v>
      </c>
      <c r="K189" s="73">
        <f>'Electricity demand (power, aver'!K189*$AC$1*$AC$3*24/$AC$2</f>
        <v>0</v>
      </c>
      <c r="L189" s="73">
        <f>'Electricity demand (power, aver'!L189*$AC$1*$AC$3*24/$AC$2</f>
        <v>0</v>
      </c>
      <c r="M189" s="73">
        <f>'Electricity demand (power, aver'!M189*$AC$1*$AC$3*24/$AC$2</f>
        <v>0</v>
      </c>
      <c r="N189" s="73">
        <f>'Electricity demand (power, aver'!N189*$AC$1*$AC$3*24/$AC$2</f>
        <v>0</v>
      </c>
      <c r="O189" s="73">
        <f>'Electricity demand (power, aver'!O189*$AC$1*$AC$3*24/$AC$2</f>
        <v>0</v>
      </c>
      <c r="P189" s="73">
        <f>'Electricity demand (power, aver'!P189*$AC$1*$AC$3*24/$AC$2</f>
        <v>0</v>
      </c>
      <c r="Q189" s="73">
        <f>'Electricity demand (power, aver'!Q189*$AC$1*$AC$3*24/$AC$2</f>
        <v>0</v>
      </c>
      <c r="R189" s="73">
        <f>'Electricity demand (power, aver'!R189*$AC$1*$AC$3*24/$AC$2</f>
        <v>0</v>
      </c>
      <c r="S189" s="73">
        <f>'Electricity demand (power, aver'!S189*$AC$1*$AC$3*24/$AC$2</f>
        <v>0</v>
      </c>
      <c r="T189" s="73">
        <f>'Electricity demand (power, aver'!T189*$AC$1*$AC$3*24/$AC$2</f>
        <v>0</v>
      </c>
      <c r="U189" s="73">
        <f>'Electricity demand (power, aver'!U189*$AC$1*$AC$3*24/$AC$2</f>
        <v>0</v>
      </c>
      <c r="V189" s="73">
        <f>'Electricity demand (power, aver'!V189*$AC$1*$AC$3*24/$AC$2</f>
        <v>0</v>
      </c>
      <c r="W189" s="73">
        <f>'Electricity demand (power, aver'!W189*$AC$1*$AC$3*24/$AC$2</f>
        <v>0</v>
      </c>
      <c r="X189" s="73">
        <f>'Electricity demand (power, aver'!X189*$AC$1*$AC$3*24/$AC$2</f>
        <v>0</v>
      </c>
      <c r="Y189" s="73">
        <f>'Electricity demand (power, aver'!Y189*$AC$1*$AC$3*24/$AC$2</f>
        <v>0</v>
      </c>
      <c r="Z189" s="73">
        <f>'Electricity demand (power, aver'!Z189*$AC$1*$AC$3*24/$AC$2</f>
        <v>0</v>
      </c>
      <c r="AA189" s="73">
        <f>'Electricity demand (power, aver'!AA189*$AC$1*$AC$3*24/$AC$2</f>
        <v>0</v>
      </c>
      <c r="AB189" s="73">
        <f>'Electricity demand (power, aver'!AB189*$AC$1*$AC$3*24/$AC$2</f>
        <v>0</v>
      </c>
      <c r="AC189" s="73">
        <f>'Electricity demand (power, aver'!AC189*$AC$1*$AC$3*24/$AC$2</f>
        <v>1.606676332</v>
      </c>
      <c r="AD189" s="73">
        <f>'Electricity demand (power, aver'!AD189*$AC$1*$AC$3*24/$AC$2</f>
        <v>3.142746597</v>
      </c>
      <c r="AE189" s="73">
        <f>'Electricity demand (power, aver'!AE189*$AC$1*$AC$3*24/$AC$2</f>
        <v>6.226883254</v>
      </c>
      <c r="AF189" s="73">
        <f>'Electricity demand (power, aver'!AF189*$AC$1*$AC$3*24/$AC$2</f>
        <v>12.16348924</v>
      </c>
      <c r="AG189" s="73">
        <f>'Electricity demand (power, aver'!AG189*$AC$1*$AC$3*24/$AC$2</f>
        <v>23.31171246</v>
      </c>
      <c r="AH189" s="73">
        <f>'Electricity demand (power, aver'!AH189*$AC$1*$AC$3*24/$AC$2</f>
        <v>43.57464986</v>
      </c>
      <c r="AI189" s="73">
        <f>'Electricity demand (power, aver'!AI189*$AC$1*$AC$3*24/$AC$2</f>
        <v>78.89106978</v>
      </c>
      <c r="AJ189" s="73">
        <f>'Electricity demand (power, aver'!AJ189*$AC$1*$AC$3*24/$AC$2</f>
        <v>137.3151768</v>
      </c>
      <c r="AK189" s="73">
        <f>'Electricity demand (power, aver'!AK189*$AC$1*$AC$3*24/$AC$2</f>
        <v>228.1351635</v>
      </c>
      <c r="AL189" s="73">
        <f>'Electricity demand (power, aver'!AL189*$AC$1*$AC$3*24/$AC$2</f>
        <v>366.2417387</v>
      </c>
      <c r="AM189" s="73">
        <f>'Electricity demand (power, aver'!AM189*$AC$1*$AC$3*24/$AC$2</f>
        <v>556.0312801</v>
      </c>
      <c r="AN189" s="73">
        <f>'Electricity demand (power, aver'!AN189*$AC$1*$AC$3*24/$AC$2</f>
        <v>797.972344</v>
      </c>
      <c r="AO189" s="73">
        <f>'Electricity demand (power, aver'!AO189*$AC$1*$AC$3*24/$AC$2</f>
        <v>1085.248142</v>
      </c>
      <c r="AP189" s="73">
        <f>'Electricity demand (power, aver'!AP189*$AC$1*$AC$3*24/$AC$2</f>
        <v>1405.56759</v>
      </c>
      <c r="AQ189" s="73">
        <f>'Electricity demand (power, aver'!AQ189*$AC$1*$AC$3*24/$AC$2</f>
        <v>1744.698381</v>
      </c>
      <c r="AR189" s="73">
        <f>'Electricity demand (power, aver'!AR189*$AC$1*$AC$3*24/$AC$2</f>
        <v>2089.933984</v>
      </c>
      <c r="AS189" s="73">
        <f>'Electricity demand (power, aver'!AS189*$AC$1*$AC$3*24/$AC$2</f>
        <v>2432.208027</v>
      </c>
      <c r="AT189" s="73">
        <f>'Electricity demand (power, aver'!AT189*$AC$1*$AC$3*24/$AC$2</f>
        <v>0</v>
      </c>
      <c r="AU189" s="73">
        <f>'Electricity demand (power, aver'!AU189*$AC$1*$AC$3*24/$AC$2</f>
        <v>0</v>
      </c>
      <c r="AV189" s="73">
        <f>'Electricity demand (power, aver'!AV189*$AC$1*$AC$3*24/$AC$2</f>
        <v>0</v>
      </c>
      <c r="AW189" s="73">
        <f>'Electricity demand (power, aver'!AW189*$AC$1*$AC$3*24/$AC$2</f>
        <v>0</v>
      </c>
      <c r="AX189" s="73">
        <f>'Electricity demand (power, aver'!AX189*$AC$1*$AC$3*24/$AC$2</f>
        <v>0</v>
      </c>
      <c r="AY189" s="73">
        <f>'Electricity demand (power, aver'!AY189*$AC$1*$AC$3*24/$AC$2</f>
        <v>0</v>
      </c>
      <c r="AZ189" s="73">
        <f>'Electricity demand (power, aver'!AZ189*$AC$1*$AC$3*24/$AC$2</f>
        <v>0</v>
      </c>
      <c r="BA189" s="73">
        <f>'Electricity demand (power, aver'!BA189*$AC$1*$AC$3*24/$AC$2</f>
        <v>0</v>
      </c>
      <c r="BB189" s="73">
        <f>'Electricity demand (power, aver'!BB189*$AC$1*$AC$3*24/$AC$2</f>
        <v>0</v>
      </c>
      <c r="BC189" s="73">
        <f>'Electricity demand (power, aver'!BC189*$AC$1*$AC$3*24/$AC$2</f>
        <v>0</v>
      </c>
      <c r="BD189" s="74">
        <f>'Electricity demand (power, aver'!BD189*$AC$1*$AC$3*24/$AC$2</f>
        <v>0</v>
      </c>
      <c r="BE189" s="3"/>
      <c r="BF189" s="3"/>
      <c r="BG189" s="3"/>
      <c r="BH189" s="3"/>
      <c r="BI189" s="3"/>
      <c r="BJ189" s="3"/>
      <c r="BK189" s="3"/>
      <c r="BL189" s="3"/>
      <c r="BM189" s="3"/>
      <c r="BN189" s="3"/>
    </row>
    <row r="190">
      <c r="A190" s="75"/>
      <c r="E190" s="76" t="s">
        <v>56</v>
      </c>
      <c r="F190" s="73">
        <f>'Electricity demand (power, aver'!F190*$AC$1*$AC$3*24/$AC$2</f>
        <v>0</v>
      </c>
      <c r="G190" s="73">
        <f>'Electricity demand (power, aver'!G190*$AC$1*$AC$3*24/$AC$2</f>
        <v>0</v>
      </c>
      <c r="H190" s="73">
        <f>'Electricity demand (power, aver'!H190*$AC$1*$AC$3*24/$AC$2</f>
        <v>0</v>
      </c>
      <c r="I190" s="73">
        <f>'Electricity demand (power, aver'!I190*$AC$1*$AC$3*24/$AC$2</f>
        <v>0</v>
      </c>
      <c r="J190" s="73">
        <f>'Electricity demand (power, aver'!J190*$AC$1*$AC$3*24/$AC$2</f>
        <v>0</v>
      </c>
      <c r="K190" s="73">
        <f>'Electricity demand (power, aver'!K190*$AC$1*$AC$3*24/$AC$2</f>
        <v>0</v>
      </c>
      <c r="L190" s="73">
        <f>'Electricity demand (power, aver'!L190*$AC$1*$AC$3*24/$AC$2</f>
        <v>0</v>
      </c>
      <c r="M190" s="73">
        <f>'Electricity demand (power, aver'!M190*$AC$1*$AC$3*24/$AC$2</f>
        <v>0</v>
      </c>
      <c r="N190" s="73">
        <f>'Electricity demand (power, aver'!N190*$AC$1*$AC$3*24/$AC$2</f>
        <v>0</v>
      </c>
      <c r="O190" s="73">
        <f>'Electricity demand (power, aver'!O190*$AC$1*$AC$3*24/$AC$2</f>
        <v>0</v>
      </c>
      <c r="P190" s="73">
        <f>'Electricity demand (power, aver'!P190*$AC$1*$AC$3*24/$AC$2</f>
        <v>0</v>
      </c>
      <c r="Q190" s="73">
        <f>'Electricity demand (power, aver'!Q190*$AC$1*$AC$3*24/$AC$2</f>
        <v>0</v>
      </c>
      <c r="R190" s="73">
        <f>'Electricity demand (power, aver'!R190*$AC$1*$AC$3*24/$AC$2</f>
        <v>0</v>
      </c>
      <c r="S190" s="73">
        <f>'Electricity demand (power, aver'!S190*$AC$1*$AC$3*24/$AC$2</f>
        <v>0</v>
      </c>
      <c r="T190" s="73">
        <f>'Electricity demand (power, aver'!T190*$AC$1*$AC$3*24/$AC$2</f>
        <v>0</v>
      </c>
      <c r="U190" s="73">
        <f>'Electricity demand (power, aver'!U190*$AC$1*$AC$3*24/$AC$2</f>
        <v>0</v>
      </c>
      <c r="V190" s="73">
        <f>'Electricity demand (power, aver'!V190*$AC$1*$AC$3*24/$AC$2</f>
        <v>0</v>
      </c>
      <c r="W190" s="73">
        <f>'Electricity demand (power, aver'!W190*$AC$1*$AC$3*24/$AC$2</f>
        <v>0</v>
      </c>
      <c r="X190" s="73">
        <f>'Electricity demand (power, aver'!X190*$AC$1*$AC$3*24/$AC$2</f>
        <v>0</v>
      </c>
      <c r="Y190" s="73">
        <f>'Electricity demand (power, aver'!Y190*$AC$1*$AC$3*24/$AC$2</f>
        <v>0</v>
      </c>
      <c r="Z190" s="73">
        <f>'Electricity demand (power, aver'!Z190*$AC$1*$AC$3*24/$AC$2</f>
        <v>0</v>
      </c>
      <c r="AA190" s="73">
        <f>'Electricity demand (power, aver'!AA190*$AC$1*$AC$3*24/$AC$2</f>
        <v>0</v>
      </c>
      <c r="AB190" s="73">
        <f>'Electricity demand (power, aver'!AB190*$AC$1*$AC$3*24/$AC$2</f>
        <v>0</v>
      </c>
      <c r="AC190" s="73">
        <f>'Electricity demand (power, aver'!AC190*$AC$1*$AC$3*24/$AC$2</f>
        <v>1.735867538</v>
      </c>
      <c r="AD190" s="73">
        <f>'Electricity demand (power, aver'!AD190*$AC$1*$AC$3*24/$AC$2</f>
        <v>3.591752088</v>
      </c>
      <c r="AE190" s="73">
        <f>'Electricity demand (power, aver'!AE190*$AC$1*$AC$3*24/$AC$2</f>
        <v>7.509323652</v>
      </c>
      <c r="AF190" s="73">
        <f>'Electricity demand (power, aver'!AF190*$AC$1*$AC$3*24/$AC$2</f>
        <v>15.42136064</v>
      </c>
      <c r="AG190" s="73">
        <f>'Electricity demand (power, aver'!AG190*$AC$1*$AC$3*24/$AC$2</f>
        <v>30.9086807</v>
      </c>
      <c r="AH190" s="73">
        <f>'Electricity demand (power, aver'!AH190*$AC$1*$AC$3*24/$AC$2</f>
        <v>59.98330961</v>
      </c>
      <c r="AI190" s="73">
        <f>'Electricity demand (power, aver'!AI190*$AC$1*$AC$3*24/$AC$2</f>
        <v>111.6866546</v>
      </c>
      <c r="AJ190" s="73">
        <f>'Electricity demand (power, aver'!AJ190*$AC$1*$AC$3*24/$AC$2</f>
        <v>197.6214776</v>
      </c>
      <c r="AK190" s="73">
        <f>'Electricity demand (power, aver'!AK190*$AC$1*$AC$3*24/$AC$2</f>
        <v>329.4253488</v>
      </c>
      <c r="AL190" s="73">
        <f>'Electricity demand (power, aver'!AL190*$AC$1*$AC$3*24/$AC$2</f>
        <v>523.5293885</v>
      </c>
      <c r="AM190" s="73">
        <f>'Electricity demand (power, aver'!AM190*$AC$1*$AC$3*24/$AC$2</f>
        <v>777.2588914</v>
      </c>
      <c r="AN190" s="73">
        <f>'Electricity demand (power, aver'!AN190*$AC$1*$AC$3*24/$AC$2</f>
        <v>1080.447941</v>
      </c>
      <c r="AO190" s="73">
        <f>'Electricity demand (power, aver'!AO190*$AC$1*$AC$3*24/$AC$2</f>
        <v>1414.920393</v>
      </c>
      <c r="AP190" s="73">
        <f>'Electricity demand (power, aver'!AP190*$AC$1*$AC$3*24/$AC$2</f>
        <v>1760.849212</v>
      </c>
      <c r="AQ190" s="73">
        <f>'Electricity demand (power, aver'!AQ190*$AC$1*$AC$3*24/$AC$2</f>
        <v>2102.48657</v>
      </c>
      <c r="AR190" s="73">
        <f>'Electricity demand (power, aver'!AR190*$AC$1*$AC$3*24/$AC$2</f>
        <v>2430.728625</v>
      </c>
      <c r="AS190" s="73">
        <f>'Electricity demand (power, aver'!AS190*$AC$1*$AC$3*24/$AC$2</f>
        <v>2742.683059</v>
      </c>
      <c r="AT190" s="73">
        <f>'Electricity demand (power, aver'!AT190*$AC$1*$AC$3*24/$AC$2</f>
        <v>0</v>
      </c>
      <c r="AU190" s="73">
        <f>'Electricity demand (power, aver'!AU190*$AC$1*$AC$3*24/$AC$2</f>
        <v>0</v>
      </c>
      <c r="AV190" s="73">
        <f>'Electricity demand (power, aver'!AV190*$AC$1*$AC$3*24/$AC$2</f>
        <v>0</v>
      </c>
      <c r="AW190" s="73">
        <f>'Electricity demand (power, aver'!AW190*$AC$1*$AC$3*24/$AC$2</f>
        <v>0</v>
      </c>
      <c r="AX190" s="73">
        <f>'Electricity demand (power, aver'!AX190*$AC$1*$AC$3*24/$AC$2</f>
        <v>0</v>
      </c>
      <c r="AY190" s="73">
        <f>'Electricity demand (power, aver'!AY190*$AC$1*$AC$3*24/$AC$2</f>
        <v>0</v>
      </c>
      <c r="AZ190" s="73">
        <f>'Electricity demand (power, aver'!AZ190*$AC$1*$AC$3*24/$AC$2</f>
        <v>0</v>
      </c>
      <c r="BA190" s="73">
        <f>'Electricity demand (power, aver'!BA190*$AC$1*$AC$3*24/$AC$2</f>
        <v>0</v>
      </c>
      <c r="BB190" s="73">
        <f>'Electricity demand (power, aver'!BB190*$AC$1*$AC$3*24/$AC$2</f>
        <v>0</v>
      </c>
      <c r="BC190" s="73">
        <f>'Electricity demand (power, aver'!BC190*$AC$1*$AC$3*24/$AC$2</f>
        <v>0</v>
      </c>
      <c r="BD190" s="74">
        <f>'Electricity demand (power, aver'!BD190*$AC$1*$AC$3*24/$AC$2</f>
        <v>0</v>
      </c>
      <c r="BE190" s="3"/>
      <c r="BF190" s="3"/>
      <c r="BG190" s="3"/>
      <c r="BH190" s="3"/>
      <c r="BI190" s="3"/>
      <c r="BJ190" s="3"/>
      <c r="BK190" s="3"/>
      <c r="BL190" s="3"/>
      <c r="BM190" s="3"/>
      <c r="BN190" s="3"/>
    </row>
    <row r="191">
      <c r="A191" s="75"/>
      <c r="E191" s="76" t="s">
        <v>55</v>
      </c>
      <c r="F191" s="73">
        <f>'Electricity demand (power, aver'!F191*$AC$1*$AC$3*24/$AC$2</f>
        <v>0</v>
      </c>
      <c r="G191" s="73">
        <f>'Electricity demand (power, aver'!G191*$AC$1*$AC$3*24/$AC$2</f>
        <v>0</v>
      </c>
      <c r="H191" s="73">
        <f>'Electricity demand (power, aver'!H191*$AC$1*$AC$3*24/$AC$2</f>
        <v>0</v>
      </c>
      <c r="I191" s="73">
        <f>'Electricity demand (power, aver'!I191*$AC$1*$AC$3*24/$AC$2</f>
        <v>0</v>
      </c>
      <c r="J191" s="73">
        <f>'Electricity demand (power, aver'!J191*$AC$1*$AC$3*24/$AC$2</f>
        <v>0</v>
      </c>
      <c r="K191" s="73">
        <f>'Electricity demand (power, aver'!K191*$AC$1*$AC$3*24/$AC$2</f>
        <v>0</v>
      </c>
      <c r="L191" s="73">
        <f>'Electricity demand (power, aver'!L191*$AC$1*$AC$3*24/$AC$2</f>
        <v>0</v>
      </c>
      <c r="M191" s="73">
        <f>'Electricity demand (power, aver'!M191*$AC$1*$AC$3*24/$AC$2</f>
        <v>0</v>
      </c>
      <c r="N191" s="73">
        <f>'Electricity demand (power, aver'!N191*$AC$1*$AC$3*24/$AC$2</f>
        <v>0</v>
      </c>
      <c r="O191" s="73">
        <f>'Electricity demand (power, aver'!O191*$AC$1*$AC$3*24/$AC$2</f>
        <v>0</v>
      </c>
      <c r="P191" s="73">
        <f>'Electricity demand (power, aver'!P191*$AC$1*$AC$3*24/$AC$2</f>
        <v>0</v>
      </c>
      <c r="Q191" s="73">
        <f>'Electricity demand (power, aver'!Q191*$AC$1*$AC$3*24/$AC$2</f>
        <v>0</v>
      </c>
      <c r="R191" s="73">
        <f>'Electricity demand (power, aver'!R191*$AC$1*$AC$3*24/$AC$2</f>
        <v>0</v>
      </c>
      <c r="S191" s="73">
        <f>'Electricity demand (power, aver'!S191*$AC$1*$AC$3*24/$AC$2</f>
        <v>0</v>
      </c>
      <c r="T191" s="73">
        <f>'Electricity demand (power, aver'!T191*$AC$1*$AC$3*24/$AC$2</f>
        <v>0</v>
      </c>
      <c r="U191" s="73">
        <f>'Electricity demand (power, aver'!U191*$AC$1*$AC$3*24/$AC$2</f>
        <v>0</v>
      </c>
      <c r="V191" s="73">
        <f>'Electricity demand (power, aver'!V191*$AC$1*$AC$3*24/$AC$2</f>
        <v>0</v>
      </c>
      <c r="W191" s="73">
        <f>'Electricity demand (power, aver'!W191*$AC$1*$AC$3*24/$AC$2</f>
        <v>0</v>
      </c>
      <c r="X191" s="73">
        <f>'Electricity demand (power, aver'!X191*$AC$1*$AC$3*24/$AC$2</f>
        <v>0</v>
      </c>
      <c r="Y191" s="73">
        <f>'Electricity demand (power, aver'!Y191*$AC$1*$AC$3*24/$AC$2</f>
        <v>0</v>
      </c>
      <c r="Z191" s="73">
        <f>'Electricity demand (power, aver'!Z191*$AC$1*$AC$3*24/$AC$2</f>
        <v>0</v>
      </c>
      <c r="AA191" s="73">
        <f>'Electricity demand (power, aver'!AA191*$AC$1*$AC$3*24/$AC$2</f>
        <v>0</v>
      </c>
      <c r="AB191" s="73">
        <f>'Electricity demand (power, aver'!AB191*$AC$1*$AC$3*24/$AC$2</f>
        <v>0</v>
      </c>
      <c r="AC191" s="73">
        <f>'Electricity demand (power, aver'!AC191*$AC$1*$AC$3*24/$AC$2</f>
        <v>2.522269312</v>
      </c>
      <c r="AD191" s="73">
        <f>'Electricity demand (power, aver'!AD191*$AC$1*$AC$3*24/$AC$2</f>
        <v>5.791489865</v>
      </c>
      <c r="AE191" s="73">
        <f>'Electricity demand (power, aver'!AE191*$AC$1*$AC$3*24/$AC$2</f>
        <v>13.28590535</v>
      </c>
      <c r="AF191" s="73">
        <f>'Electricity demand (power, aver'!AF191*$AC$1*$AC$3*24/$AC$2</f>
        <v>29.42681081</v>
      </c>
      <c r="AG191" s="73">
        <f>'Electricity demand (power, aver'!AG191*$AC$1*$AC$3*24/$AC$2</f>
        <v>62.07805377</v>
      </c>
      <c r="AH191" s="73">
        <f>'Electricity demand (power, aver'!AH191*$AC$1*$AC$3*24/$AC$2</f>
        <v>122.8905281</v>
      </c>
      <c r="AI191" s="73">
        <f>'Electricity demand (power, aver'!AI191*$AC$1*$AC$3*24/$AC$2</f>
        <v>225.2919964</v>
      </c>
      <c r="AJ191" s="73">
        <f>'Electricity demand (power, aver'!AJ191*$AC$1*$AC$3*24/$AC$2</f>
        <v>379.3955953</v>
      </c>
      <c r="AK191" s="73">
        <f>'Electricity demand (power, aver'!AK191*$AC$1*$AC$3*24/$AC$2</f>
        <v>586.3006776</v>
      </c>
      <c r="AL191" s="73">
        <f>'Electricity demand (power, aver'!AL191*$AC$1*$AC$3*24/$AC$2</f>
        <v>851.3188722</v>
      </c>
      <c r="AM191" s="73">
        <f>'Electricity demand (power, aver'!AM191*$AC$1*$AC$3*24/$AC$2</f>
        <v>1151.885517</v>
      </c>
      <c r="AN191" s="73">
        <f>'Electricity demand (power, aver'!AN191*$AC$1*$AC$3*24/$AC$2</f>
        <v>1469.165157</v>
      </c>
      <c r="AO191" s="73">
        <f>'Electricity demand (power, aver'!AO191*$AC$1*$AC$3*24/$AC$2</f>
        <v>1786.761632</v>
      </c>
      <c r="AP191" s="73">
        <f>'Electricity demand (power, aver'!AP191*$AC$1*$AC$3*24/$AC$2</f>
        <v>2093.870787</v>
      </c>
      <c r="AQ191" s="73">
        <f>'Electricity demand (power, aver'!AQ191*$AC$1*$AC$3*24/$AC$2</f>
        <v>2385.739909</v>
      </c>
      <c r="AR191" s="73">
        <f>'Electricity demand (power, aver'!AR191*$AC$1*$AC$3*24/$AC$2</f>
        <v>2662.366357</v>
      </c>
      <c r="AS191" s="73">
        <f>'Electricity demand (power, aver'!AS191*$AC$1*$AC$3*24/$AC$2</f>
        <v>2926.645742</v>
      </c>
      <c r="AT191" s="73">
        <f>'Electricity demand (power, aver'!AT191*$AC$1*$AC$3*24/$AC$2</f>
        <v>0</v>
      </c>
      <c r="AU191" s="73">
        <f>'Electricity demand (power, aver'!AU191*$AC$1*$AC$3*24/$AC$2</f>
        <v>0</v>
      </c>
      <c r="AV191" s="73">
        <f>'Electricity demand (power, aver'!AV191*$AC$1*$AC$3*24/$AC$2</f>
        <v>0</v>
      </c>
      <c r="AW191" s="73">
        <f>'Electricity demand (power, aver'!AW191*$AC$1*$AC$3*24/$AC$2</f>
        <v>0</v>
      </c>
      <c r="AX191" s="73">
        <f>'Electricity demand (power, aver'!AX191*$AC$1*$AC$3*24/$AC$2</f>
        <v>0</v>
      </c>
      <c r="AY191" s="73">
        <f>'Electricity demand (power, aver'!AY191*$AC$1*$AC$3*24/$AC$2</f>
        <v>0</v>
      </c>
      <c r="AZ191" s="73">
        <f>'Electricity demand (power, aver'!AZ191*$AC$1*$AC$3*24/$AC$2</f>
        <v>0</v>
      </c>
      <c r="BA191" s="73">
        <f>'Electricity demand (power, aver'!BA191*$AC$1*$AC$3*24/$AC$2</f>
        <v>0</v>
      </c>
      <c r="BB191" s="73">
        <f>'Electricity demand (power, aver'!BB191*$AC$1*$AC$3*24/$AC$2</f>
        <v>0</v>
      </c>
      <c r="BC191" s="73">
        <f>'Electricity demand (power, aver'!BC191*$AC$1*$AC$3*24/$AC$2</f>
        <v>0</v>
      </c>
      <c r="BD191" s="74">
        <f>'Electricity demand (power, aver'!BD191*$AC$1*$AC$3*24/$AC$2</f>
        <v>0</v>
      </c>
      <c r="BE191" s="3"/>
      <c r="BF191" s="3"/>
      <c r="BG191" s="3"/>
      <c r="BH191" s="3"/>
      <c r="BI191" s="3"/>
      <c r="BJ191" s="3"/>
      <c r="BK191" s="3"/>
      <c r="BL191" s="3"/>
      <c r="BM191" s="3"/>
      <c r="BN191" s="3"/>
    </row>
    <row r="192">
      <c r="A192" s="75"/>
      <c r="D192" s="77" t="s">
        <v>55</v>
      </c>
      <c r="E192" s="76" t="s">
        <v>57</v>
      </c>
      <c r="F192" s="73">
        <f>'Electricity demand (power, aver'!F192*$AC$1*$AC$3*24/$AC$2</f>
        <v>0</v>
      </c>
      <c r="G192" s="73">
        <f>'Electricity demand (power, aver'!G192*$AC$1*$AC$3*24/$AC$2</f>
        <v>0</v>
      </c>
      <c r="H192" s="73">
        <f>'Electricity demand (power, aver'!H192*$AC$1*$AC$3*24/$AC$2</f>
        <v>0</v>
      </c>
      <c r="I192" s="73">
        <f>'Electricity demand (power, aver'!I192*$AC$1*$AC$3*24/$AC$2</f>
        <v>0</v>
      </c>
      <c r="J192" s="73">
        <f>'Electricity demand (power, aver'!J192*$AC$1*$AC$3*24/$AC$2</f>
        <v>0</v>
      </c>
      <c r="K192" s="73">
        <f>'Electricity demand (power, aver'!K192*$AC$1*$AC$3*24/$AC$2</f>
        <v>0</v>
      </c>
      <c r="L192" s="73">
        <f>'Electricity demand (power, aver'!L192*$AC$1*$AC$3*24/$AC$2</f>
        <v>0</v>
      </c>
      <c r="M192" s="73">
        <f>'Electricity demand (power, aver'!M192*$AC$1*$AC$3*24/$AC$2</f>
        <v>0</v>
      </c>
      <c r="N192" s="73">
        <f>'Electricity demand (power, aver'!N192*$AC$1*$AC$3*24/$AC$2</f>
        <v>0</v>
      </c>
      <c r="O192" s="73">
        <f>'Electricity demand (power, aver'!O192*$AC$1*$AC$3*24/$AC$2</f>
        <v>0</v>
      </c>
      <c r="P192" s="73">
        <f>'Electricity demand (power, aver'!P192*$AC$1*$AC$3*24/$AC$2</f>
        <v>0</v>
      </c>
      <c r="Q192" s="73">
        <f>'Electricity demand (power, aver'!Q192*$AC$1*$AC$3*24/$AC$2</f>
        <v>0</v>
      </c>
      <c r="R192" s="73">
        <f>'Electricity demand (power, aver'!R192*$AC$1*$AC$3*24/$AC$2</f>
        <v>0</v>
      </c>
      <c r="S192" s="73">
        <f>'Electricity demand (power, aver'!S192*$AC$1*$AC$3*24/$AC$2</f>
        <v>0</v>
      </c>
      <c r="T192" s="73">
        <f>'Electricity demand (power, aver'!T192*$AC$1*$AC$3*24/$AC$2</f>
        <v>0</v>
      </c>
      <c r="U192" s="73">
        <f>'Electricity demand (power, aver'!U192*$AC$1*$AC$3*24/$AC$2</f>
        <v>0</v>
      </c>
      <c r="V192" s="73">
        <f>'Electricity demand (power, aver'!V192*$AC$1*$AC$3*24/$AC$2</f>
        <v>0</v>
      </c>
      <c r="W192" s="73">
        <f>'Electricity demand (power, aver'!W192*$AC$1*$AC$3*24/$AC$2</f>
        <v>0</v>
      </c>
      <c r="X192" s="73">
        <f>'Electricity demand (power, aver'!X192*$AC$1*$AC$3*24/$AC$2</f>
        <v>0</v>
      </c>
      <c r="Y192" s="73">
        <f>'Electricity demand (power, aver'!Y192*$AC$1*$AC$3*24/$AC$2</f>
        <v>0</v>
      </c>
      <c r="Z192" s="73">
        <f>'Electricity demand (power, aver'!Z192*$AC$1*$AC$3*24/$AC$2</f>
        <v>0</v>
      </c>
      <c r="AA192" s="73">
        <f>'Electricity demand (power, aver'!AA192*$AC$1*$AC$3*24/$AC$2</f>
        <v>0</v>
      </c>
      <c r="AB192" s="73">
        <f>'Electricity demand (power, aver'!AB192*$AC$1*$AC$3*24/$AC$2</f>
        <v>0</v>
      </c>
      <c r="AC192" s="73">
        <f>'Electricity demand (power, aver'!AC192*$AC$1*$AC$3*24/$AC$2</f>
        <v>4.555015344</v>
      </c>
      <c r="AD192" s="73">
        <f>'Electricity demand (power, aver'!AD192*$AC$1*$AC$3*24/$AC$2</f>
        <v>11.82867127</v>
      </c>
      <c r="AE192" s="73">
        <f>'Electricity demand (power, aver'!AE192*$AC$1*$AC$3*24/$AC$2</f>
        <v>28.82159994</v>
      </c>
      <c r="AF192" s="73">
        <f>'Electricity demand (power, aver'!AF192*$AC$1*$AC$3*24/$AC$2</f>
        <v>62.07837957</v>
      </c>
      <c r="AG192" s="73">
        <f>'Electricity demand (power, aver'!AG192*$AC$1*$AC$3*24/$AC$2</f>
        <v>116.1521766</v>
      </c>
      <c r="AH192" s="73">
        <f>'Electricity demand (power, aver'!AH192*$AC$1*$AC$3*24/$AC$2</f>
        <v>191.4210699</v>
      </c>
      <c r="AI192" s="73">
        <f>'Electricity demand (power, aver'!AI192*$AC$1*$AC$3*24/$AC$2</f>
        <v>287.0938432</v>
      </c>
      <c r="AJ192" s="73">
        <f>'Electricity demand (power, aver'!AJ192*$AC$1*$AC$3*24/$AC$2</f>
        <v>404.1750208</v>
      </c>
      <c r="AK192" s="73">
        <f>'Electricity demand (power, aver'!AK192*$AC$1*$AC$3*24/$AC$2</f>
        <v>544.9414619</v>
      </c>
      <c r="AL192" s="73">
        <f>'Electricity demand (power, aver'!AL192*$AC$1*$AC$3*24/$AC$2</f>
        <v>723.94388</v>
      </c>
      <c r="AM192" s="73">
        <f>'Electricity demand (power, aver'!AM192*$AC$1*$AC$3*24/$AC$2</f>
        <v>934.8398892</v>
      </c>
      <c r="AN192" s="73">
        <f>'Electricity demand (power, aver'!AN192*$AC$1*$AC$3*24/$AC$2</f>
        <v>1175.539495</v>
      </c>
      <c r="AO192" s="73">
        <f>'Electricity demand (power, aver'!AO192*$AC$1*$AC$3*24/$AC$2</f>
        <v>1441.055189</v>
      </c>
      <c r="AP192" s="73">
        <f>'Electricity demand (power, aver'!AP192*$AC$1*$AC$3*24/$AC$2</f>
        <v>1724.473657</v>
      </c>
      <c r="AQ192" s="73">
        <f>'Electricity demand (power, aver'!AQ192*$AC$1*$AC$3*24/$AC$2</f>
        <v>2018.441158</v>
      </c>
      <c r="AR192" s="73">
        <f>'Electricity demand (power, aver'!AR192*$AC$1*$AC$3*24/$AC$2</f>
        <v>2316.59751</v>
      </c>
      <c r="AS192" s="73">
        <f>'Electricity demand (power, aver'!AS192*$AC$1*$AC$3*24/$AC$2</f>
        <v>2614.4988</v>
      </c>
      <c r="AT192" s="73">
        <f>'Electricity demand (power, aver'!AT192*$AC$1*$AC$3*24/$AC$2</f>
        <v>0</v>
      </c>
      <c r="AU192" s="73">
        <f>'Electricity demand (power, aver'!AU192*$AC$1*$AC$3*24/$AC$2</f>
        <v>0</v>
      </c>
      <c r="AV192" s="73">
        <f>'Electricity demand (power, aver'!AV192*$AC$1*$AC$3*24/$AC$2</f>
        <v>0</v>
      </c>
      <c r="AW192" s="73">
        <f>'Electricity demand (power, aver'!AW192*$AC$1*$AC$3*24/$AC$2</f>
        <v>0</v>
      </c>
      <c r="AX192" s="73">
        <f>'Electricity demand (power, aver'!AX192*$AC$1*$AC$3*24/$AC$2</f>
        <v>0</v>
      </c>
      <c r="AY192" s="73">
        <f>'Electricity demand (power, aver'!AY192*$AC$1*$AC$3*24/$AC$2</f>
        <v>0</v>
      </c>
      <c r="AZ192" s="73">
        <f>'Electricity demand (power, aver'!AZ192*$AC$1*$AC$3*24/$AC$2</f>
        <v>0</v>
      </c>
      <c r="BA192" s="73">
        <f>'Electricity demand (power, aver'!BA192*$AC$1*$AC$3*24/$AC$2</f>
        <v>0</v>
      </c>
      <c r="BB192" s="73">
        <f>'Electricity demand (power, aver'!BB192*$AC$1*$AC$3*24/$AC$2</f>
        <v>0</v>
      </c>
      <c r="BC192" s="73">
        <f>'Electricity demand (power, aver'!BC192*$AC$1*$AC$3*24/$AC$2</f>
        <v>0</v>
      </c>
      <c r="BD192" s="74">
        <f>'Electricity demand (power, aver'!BD192*$AC$1*$AC$3*24/$AC$2</f>
        <v>0</v>
      </c>
      <c r="BE192" s="3"/>
      <c r="BF192" s="3"/>
      <c r="BG192" s="3"/>
      <c r="BH192" s="3"/>
      <c r="BI192" s="3"/>
      <c r="BJ192" s="3"/>
      <c r="BK192" s="3"/>
      <c r="BL192" s="3"/>
      <c r="BM192" s="3"/>
      <c r="BN192" s="3"/>
    </row>
    <row r="193">
      <c r="A193" s="75"/>
      <c r="E193" s="76" t="s">
        <v>56</v>
      </c>
      <c r="F193" s="73">
        <f>'Electricity demand (power, aver'!F193*$AC$1*$AC$3*24/$AC$2</f>
        <v>0</v>
      </c>
      <c r="G193" s="73">
        <f>'Electricity demand (power, aver'!G193*$AC$1*$AC$3*24/$AC$2</f>
        <v>0</v>
      </c>
      <c r="H193" s="73">
        <f>'Electricity demand (power, aver'!H193*$AC$1*$AC$3*24/$AC$2</f>
        <v>0</v>
      </c>
      <c r="I193" s="73">
        <f>'Electricity demand (power, aver'!I193*$AC$1*$AC$3*24/$AC$2</f>
        <v>0</v>
      </c>
      <c r="J193" s="73">
        <f>'Electricity demand (power, aver'!J193*$AC$1*$AC$3*24/$AC$2</f>
        <v>0</v>
      </c>
      <c r="K193" s="73">
        <f>'Electricity demand (power, aver'!K193*$AC$1*$AC$3*24/$AC$2</f>
        <v>0</v>
      </c>
      <c r="L193" s="73">
        <f>'Electricity demand (power, aver'!L193*$AC$1*$AC$3*24/$AC$2</f>
        <v>0</v>
      </c>
      <c r="M193" s="73">
        <f>'Electricity demand (power, aver'!M193*$AC$1*$AC$3*24/$AC$2</f>
        <v>0</v>
      </c>
      <c r="N193" s="73">
        <f>'Electricity demand (power, aver'!N193*$AC$1*$AC$3*24/$AC$2</f>
        <v>0</v>
      </c>
      <c r="O193" s="73">
        <f>'Electricity demand (power, aver'!O193*$AC$1*$AC$3*24/$AC$2</f>
        <v>0</v>
      </c>
      <c r="P193" s="73">
        <f>'Electricity demand (power, aver'!P193*$AC$1*$AC$3*24/$AC$2</f>
        <v>0</v>
      </c>
      <c r="Q193" s="73">
        <f>'Electricity demand (power, aver'!Q193*$AC$1*$AC$3*24/$AC$2</f>
        <v>0</v>
      </c>
      <c r="R193" s="73">
        <f>'Electricity demand (power, aver'!R193*$AC$1*$AC$3*24/$AC$2</f>
        <v>0</v>
      </c>
      <c r="S193" s="73">
        <f>'Electricity demand (power, aver'!S193*$AC$1*$AC$3*24/$AC$2</f>
        <v>0</v>
      </c>
      <c r="T193" s="73">
        <f>'Electricity demand (power, aver'!T193*$AC$1*$AC$3*24/$AC$2</f>
        <v>0</v>
      </c>
      <c r="U193" s="73">
        <f>'Electricity demand (power, aver'!U193*$AC$1*$AC$3*24/$AC$2</f>
        <v>0</v>
      </c>
      <c r="V193" s="73">
        <f>'Electricity demand (power, aver'!V193*$AC$1*$AC$3*24/$AC$2</f>
        <v>0</v>
      </c>
      <c r="W193" s="73">
        <f>'Electricity demand (power, aver'!W193*$AC$1*$AC$3*24/$AC$2</f>
        <v>0</v>
      </c>
      <c r="X193" s="73">
        <f>'Electricity demand (power, aver'!X193*$AC$1*$AC$3*24/$AC$2</f>
        <v>0</v>
      </c>
      <c r="Y193" s="73">
        <f>'Electricity demand (power, aver'!Y193*$AC$1*$AC$3*24/$AC$2</f>
        <v>0</v>
      </c>
      <c r="Z193" s="73">
        <f>'Electricity demand (power, aver'!Z193*$AC$1*$AC$3*24/$AC$2</f>
        <v>0</v>
      </c>
      <c r="AA193" s="73">
        <f>'Electricity demand (power, aver'!AA193*$AC$1*$AC$3*24/$AC$2</f>
        <v>0</v>
      </c>
      <c r="AB193" s="73">
        <f>'Electricity demand (power, aver'!AB193*$AC$1*$AC$3*24/$AC$2</f>
        <v>0</v>
      </c>
      <c r="AC193" s="73">
        <f>'Electricity demand (power, aver'!AC193*$AC$1*$AC$3*24/$AC$2</f>
        <v>4.921279484</v>
      </c>
      <c r="AD193" s="73">
        <f>'Electricity demand (power, aver'!AD193*$AC$1*$AC$3*24/$AC$2</f>
        <v>13.51863838</v>
      </c>
      <c r="AE193" s="73">
        <f>'Electricity demand (power, aver'!AE193*$AC$1*$AC$3*24/$AC$2</f>
        <v>34.75747228</v>
      </c>
      <c r="AF193" s="73">
        <f>'Electricity demand (power, aver'!AF193*$AC$1*$AC$3*24/$AC$2</f>
        <v>78.70546524</v>
      </c>
      <c r="AG193" s="73">
        <f>'Electricity demand (power, aver'!AG193*$AC$1*$AC$3*24/$AC$2</f>
        <v>154.0045823</v>
      </c>
      <c r="AH193" s="73">
        <f>'Electricity demand (power, aver'!AH193*$AC$1*$AC$3*24/$AC$2</f>
        <v>263.5034209</v>
      </c>
      <c r="AI193" s="73">
        <f>'Electricity demand (power, aver'!AI193*$AC$1*$AC$3*24/$AC$2</f>
        <v>406.4408177</v>
      </c>
      <c r="AJ193" s="73">
        <f>'Electricity demand (power, aver'!AJ193*$AC$1*$AC$3*24/$AC$2</f>
        <v>581.681258</v>
      </c>
      <c r="AK193" s="73">
        <f>'Electricity demand (power, aver'!AK193*$AC$1*$AC$3*24/$AC$2</f>
        <v>786.8911061</v>
      </c>
      <c r="AL193" s="73">
        <f>'Electricity demand (power, aver'!AL193*$AC$1*$AC$3*24/$AC$2</f>
        <v>1034.85173</v>
      </c>
      <c r="AM193" s="73">
        <f>'Electricity demand (power, aver'!AM193*$AC$1*$AC$3*24/$AC$2</f>
        <v>1306.783704</v>
      </c>
      <c r="AN193" s="73">
        <f>'Electricity demand (power, aver'!AN193*$AC$1*$AC$3*24/$AC$2</f>
        <v>1591.670733</v>
      </c>
      <c r="AO193" s="73">
        <f>'Electricity demand (power, aver'!AO193*$AC$1*$AC$3*24/$AC$2</f>
        <v>1878.813053</v>
      </c>
      <c r="AP193" s="73">
        <f>'Electricity demand (power, aver'!AP193*$AC$1*$AC$3*24/$AC$2</f>
        <v>2160.364328</v>
      </c>
      <c r="AQ193" s="73">
        <f>'Electricity demand (power, aver'!AQ193*$AC$1*$AC$3*24/$AC$2</f>
        <v>2432.366232</v>
      </c>
      <c r="AR193" s="73">
        <f>'Electricity demand (power, aver'!AR193*$AC$1*$AC$3*24/$AC$2</f>
        <v>2694.352991</v>
      </c>
      <c r="AS193" s="73">
        <f>'Electricity demand (power, aver'!AS193*$AC$1*$AC$3*24/$AC$2</f>
        <v>2948.243526</v>
      </c>
      <c r="AT193" s="73">
        <f>'Electricity demand (power, aver'!AT193*$AC$1*$AC$3*24/$AC$2</f>
        <v>0</v>
      </c>
      <c r="AU193" s="73">
        <f>'Electricity demand (power, aver'!AU193*$AC$1*$AC$3*24/$AC$2</f>
        <v>0</v>
      </c>
      <c r="AV193" s="73">
        <f>'Electricity demand (power, aver'!AV193*$AC$1*$AC$3*24/$AC$2</f>
        <v>0</v>
      </c>
      <c r="AW193" s="73">
        <f>'Electricity demand (power, aver'!AW193*$AC$1*$AC$3*24/$AC$2</f>
        <v>0</v>
      </c>
      <c r="AX193" s="73">
        <f>'Electricity demand (power, aver'!AX193*$AC$1*$AC$3*24/$AC$2</f>
        <v>0</v>
      </c>
      <c r="AY193" s="73">
        <f>'Electricity demand (power, aver'!AY193*$AC$1*$AC$3*24/$AC$2</f>
        <v>0</v>
      </c>
      <c r="AZ193" s="73">
        <f>'Electricity demand (power, aver'!AZ193*$AC$1*$AC$3*24/$AC$2</f>
        <v>0</v>
      </c>
      <c r="BA193" s="73">
        <f>'Electricity demand (power, aver'!BA193*$AC$1*$AC$3*24/$AC$2</f>
        <v>0</v>
      </c>
      <c r="BB193" s="73">
        <f>'Electricity demand (power, aver'!BB193*$AC$1*$AC$3*24/$AC$2</f>
        <v>0</v>
      </c>
      <c r="BC193" s="73">
        <f>'Electricity demand (power, aver'!BC193*$AC$1*$AC$3*24/$AC$2</f>
        <v>0</v>
      </c>
      <c r="BD193" s="74">
        <f>'Electricity demand (power, aver'!BD193*$AC$1*$AC$3*24/$AC$2</f>
        <v>0</v>
      </c>
      <c r="BE193" s="3"/>
      <c r="BF193" s="3"/>
      <c r="BG193" s="3"/>
      <c r="BH193" s="3"/>
      <c r="BI193" s="3"/>
      <c r="BJ193" s="3"/>
      <c r="BK193" s="3"/>
      <c r="BL193" s="3"/>
      <c r="BM193" s="3"/>
      <c r="BN193" s="3"/>
    </row>
    <row r="194">
      <c r="A194" s="75"/>
      <c r="E194" s="76" t="s">
        <v>55</v>
      </c>
      <c r="F194" s="73">
        <f>'Electricity demand (power, aver'!F194*$AC$1*$AC$3*24/$AC$2</f>
        <v>0</v>
      </c>
      <c r="G194" s="73">
        <f>'Electricity demand (power, aver'!G194*$AC$1*$AC$3*24/$AC$2</f>
        <v>0</v>
      </c>
      <c r="H194" s="73">
        <f>'Electricity demand (power, aver'!H194*$AC$1*$AC$3*24/$AC$2</f>
        <v>0</v>
      </c>
      <c r="I194" s="73">
        <f>'Electricity demand (power, aver'!I194*$AC$1*$AC$3*24/$AC$2</f>
        <v>0</v>
      </c>
      <c r="J194" s="73">
        <f>'Electricity demand (power, aver'!J194*$AC$1*$AC$3*24/$AC$2</f>
        <v>0</v>
      </c>
      <c r="K194" s="73">
        <f>'Electricity demand (power, aver'!K194*$AC$1*$AC$3*24/$AC$2</f>
        <v>0</v>
      </c>
      <c r="L194" s="73">
        <f>'Electricity demand (power, aver'!L194*$AC$1*$AC$3*24/$AC$2</f>
        <v>0</v>
      </c>
      <c r="M194" s="73">
        <f>'Electricity demand (power, aver'!M194*$AC$1*$AC$3*24/$AC$2</f>
        <v>0</v>
      </c>
      <c r="N194" s="73">
        <f>'Electricity demand (power, aver'!N194*$AC$1*$AC$3*24/$AC$2</f>
        <v>0</v>
      </c>
      <c r="O194" s="73">
        <f>'Electricity demand (power, aver'!O194*$AC$1*$AC$3*24/$AC$2</f>
        <v>0</v>
      </c>
      <c r="P194" s="73">
        <f>'Electricity demand (power, aver'!P194*$AC$1*$AC$3*24/$AC$2</f>
        <v>0</v>
      </c>
      <c r="Q194" s="73">
        <f>'Electricity demand (power, aver'!Q194*$AC$1*$AC$3*24/$AC$2</f>
        <v>0</v>
      </c>
      <c r="R194" s="73">
        <f>'Electricity demand (power, aver'!R194*$AC$1*$AC$3*24/$AC$2</f>
        <v>0</v>
      </c>
      <c r="S194" s="73">
        <f>'Electricity demand (power, aver'!S194*$AC$1*$AC$3*24/$AC$2</f>
        <v>0</v>
      </c>
      <c r="T194" s="73">
        <f>'Electricity demand (power, aver'!T194*$AC$1*$AC$3*24/$AC$2</f>
        <v>0</v>
      </c>
      <c r="U194" s="73">
        <f>'Electricity demand (power, aver'!U194*$AC$1*$AC$3*24/$AC$2</f>
        <v>0</v>
      </c>
      <c r="V194" s="73">
        <f>'Electricity demand (power, aver'!V194*$AC$1*$AC$3*24/$AC$2</f>
        <v>0</v>
      </c>
      <c r="W194" s="73">
        <f>'Electricity demand (power, aver'!W194*$AC$1*$AC$3*24/$AC$2</f>
        <v>0</v>
      </c>
      <c r="X194" s="73">
        <f>'Electricity demand (power, aver'!X194*$AC$1*$AC$3*24/$AC$2</f>
        <v>0</v>
      </c>
      <c r="Y194" s="73">
        <f>'Electricity demand (power, aver'!Y194*$AC$1*$AC$3*24/$AC$2</f>
        <v>0</v>
      </c>
      <c r="Z194" s="73">
        <f>'Electricity demand (power, aver'!Z194*$AC$1*$AC$3*24/$AC$2</f>
        <v>0</v>
      </c>
      <c r="AA194" s="73">
        <f>'Electricity demand (power, aver'!AA194*$AC$1*$AC$3*24/$AC$2</f>
        <v>0</v>
      </c>
      <c r="AB194" s="73">
        <f>'Electricity demand (power, aver'!AB194*$AC$1*$AC$3*24/$AC$2</f>
        <v>0</v>
      </c>
      <c r="AC194" s="73">
        <f>'Electricity demand (power, aver'!AC194*$AC$1*$AC$3*24/$AC$2</f>
        <v>7.150771556</v>
      </c>
      <c r="AD194" s="73">
        <f>'Electricity demand (power, aver'!AD194*$AC$1*$AC$3*24/$AC$2</f>
        <v>21.79801256</v>
      </c>
      <c r="AE194" s="73">
        <f>'Electricity demand (power, aver'!AE194*$AC$1*$AC$3*24/$AC$2</f>
        <v>61.49481744</v>
      </c>
      <c r="AF194" s="73">
        <f>'Electricity demand (power, aver'!AF194*$AC$1*$AC$3*24/$AC$2</f>
        <v>150.1845971</v>
      </c>
      <c r="AG194" s="73">
        <f>'Electricity demand (power, aver'!AG194*$AC$1*$AC$3*24/$AC$2</f>
        <v>309.308082</v>
      </c>
      <c r="AH194" s="73">
        <f>'Electricity demand (power, aver'!AH194*$AC$1*$AC$3*24/$AC$2</f>
        <v>539.8514148</v>
      </c>
      <c r="AI194" s="73">
        <f>'Electricity demand (power, aver'!AI194*$AC$1*$AC$3*24/$AC$2</f>
        <v>819.8639624</v>
      </c>
      <c r="AJ194" s="73">
        <f>'Electricity demand (power, aver'!AJ194*$AC$1*$AC$3*24/$AC$2</f>
        <v>1116.71722</v>
      </c>
      <c r="AK194" s="73">
        <f>'Electricity demand (power, aver'!AK194*$AC$1*$AC$3*24/$AC$2</f>
        <v>1400.483571</v>
      </c>
      <c r="AL194" s="73">
        <f>'Electricity demand (power, aver'!AL194*$AC$1*$AC$3*24/$AC$2</f>
        <v>1682.787684</v>
      </c>
      <c r="AM194" s="73">
        <f>'Electricity demand (power, aver'!AM194*$AC$1*$AC$3*24/$AC$2</f>
        <v>1936.633005</v>
      </c>
      <c r="AN194" s="73">
        <f>'Electricity demand (power, aver'!AN194*$AC$1*$AC$3*24/$AC$2</f>
        <v>2164.312685</v>
      </c>
      <c r="AO194" s="73">
        <f>'Electricity demand (power, aver'!AO194*$AC$1*$AC$3*24/$AC$2</f>
        <v>2372.565336</v>
      </c>
      <c r="AP194" s="73">
        <f>'Electricity demand (power, aver'!AP194*$AC$1*$AC$3*24/$AC$2</f>
        <v>2568.944419</v>
      </c>
      <c r="AQ194" s="73">
        <f>'Electricity demand (power, aver'!AQ194*$AC$1*$AC$3*24/$AC$2</f>
        <v>2760.061955</v>
      </c>
      <c r="AR194" s="73">
        <f>'Electricity demand (power, aver'!AR194*$AC$1*$AC$3*24/$AC$2</f>
        <v>2951.112964</v>
      </c>
      <c r="AS194" s="73">
        <f>'Electricity demand (power, aver'!AS194*$AC$1*$AC$3*24/$AC$2</f>
        <v>3145.993968</v>
      </c>
      <c r="AT194" s="73">
        <f>'Electricity demand (power, aver'!AT194*$AC$1*$AC$3*24/$AC$2</f>
        <v>0</v>
      </c>
      <c r="AU194" s="73">
        <f>'Electricity demand (power, aver'!AU194*$AC$1*$AC$3*24/$AC$2</f>
        <v>0</v>
      </c>
      <c r="AV194" s="73">
        <f>'Electricity demand (power, aver'!AV194*$AC$1*$AC$3*24/$AC$2</f>
        <v>0</v>
      </c>
      <c r="AW194" s="73">
        <f>'Electricity demand (power, aver'!AW194*$AC$1*$AC$3*24/$AC$2</f>
        <v>0</v>
      </c>
      <c r="AX194" s="73">
        <f>'Electricity demand (power, aver'!AX194*$AC$1*$AC$3*24/$AC$2</f>
        <v>0</v>
      </c>
      <c r="AY194" s="73">
        <f>'Electricity demand (power, aver'!AY194*$AC$1*$AC$3*24/$AC$2</f>
        <v>0</v>
      </c>
      <c r="AZ194" s="73">
        <f>'Electricity demand (power, aver'!AZ194*$AC$1*$AC$3*24/$AC$2</f>
        <v>0</v>
      </c>
      <c r="BA194" s="73">
        <f>'Electricity demand (power, aver'!BA194*$AC$1*$AC$3*24/$AC$2</f>
        <v>0</v>
      </c>
      <c r="BB194" s="73">
        <f>'Electricity demand (power, aver'!BB194*$AC$1*$AC$3*24/$AC$2</f>
        <v>0</v>
      </c>
      <c r="BC194" s="73">
        <f>'Electricity demand (power, aver'!BC194*$AC$1*$AC$3*24/$AC$2</f>
        <v>0</v>
      </c>
      <c r="BD194" s="74">
        <f>'Electricity demand (power, aver'!BD194*$AC$1*$AC$3*24/$AC$2</f>
        <v>0</v>
      </c>
      <c r="BE194" s="3"/>
      <c r="BF194" s="3"/>
      <c r="BG194" s="3"/>
      <c r="BH194" s="3"/>
      <c r="BI194" s="3"/>
      <c r="BJ194" s="3"/>
      <c r="BK194" s="3"/>
      <c r="BL194" s="3"/>
      <c r="BM194" s="3"/>
      <c r="BN194" s="3"/>
    </row>
    <row r="195">
      <c r="A195" s="75"/>
      <c r="B195" s="70" t="s">
        <v>60</v>
      </c>
      <c r="C195" s="71" t="s">
        <v>70</v>
      </c>
      <c r="D195" s="71" t="s">
        <v>57</v>
      </c>
      <c r="E195" s="76" t="s">
        <v>57</v>
      </c>
      <c r="F195" s="73">
        <f>'Electricity demand (power, aver'!F195*$AC$1*$AC$3*24/$AC$2</f>
        <v>0</v>
      </c>
      <c r="G195" s="73">
        <f>'Electricity demand (power, aver'!G195*$AC$1*$AC$3*24/$AC$2</f>
        <v>0</v>
      </c>
      <c r="H195" s="73">
        <f>'Electricity demand (power, aver'!H195*$AC$1*$AC$3*24/$AC$2</f>
        <v>0</v>
      </c>
      <c r="I195" s="73">
        <f>'Electricity demand (power, aver'!I195*$AC$1*$AC$3*24/$AC$2</f>
        <v>0</v>
      </c>
      <c r="J195" s="73">
        <f>'Electricity demand (power, aver'!J195*$AC$1*$AC$3*24/$AC$2</f>
        <v>0</v>
      </c>
      <c r="K195" s="73">
        <f>'Electricity demand (power, aver'!K195*$AC$1*$AC$3*24/$AC$2</f>
        <v>0</v>
      </c>
      <c r="L195" s="73">
        <f>'Electricity demand (power, aver'!L195*$AC$1*$AC$3*24/$AC$2</f>
        <v>0</v>
      </c>
      <c r="M195" s="73">
        <f>'Electricity demand (power, aver'!M195*$AC$1*$AC$3*24/$AC$2</f>
        <v>0</v>
      </c>
      <c r="N195" s="73">
        <f>'Electricity demand (power, aver'!N195*$AC$1*$AC$3*24/$AC$2</f>
        <v>0</v>
      </c>
      <c r="O195" s="73">
        <f>'Electricity demand (power, aver'!O195*$AC$1*$AC$3*24/$AC$2</f>
        <v>0</v>
      </c>
      <c r="P195" s="73">
        <f>'Electricity demand (power, aver'!P195*$AC$1*$AC$3*24/$AC$2</f>
        <v>0</v>
      </c>
      <c r="Q195" s="73">
        <f>'Electricity demand (power, aver'!Q195*$AC$1*$AC$3*24/$AC$2</f>
        <v>0</v>
      </c>
      <c r="R195" s="73">
        <f>'Electricity demand (power, aver'!R195*$AC$1*$AC$3*24/$AC$2</f>
        <v>0</v>
      </c>
      <c r="S195" s="73">
        <f>'Electricity demand (power, aver'!S195*$AC$1*$AC$3*24/$AC$2</f>
        <v>0</v>
      </c>
      <c r="T195" s="73">
        <f>'Electricity demand (power, aver'!T195*$AC$1*$AC$3*24/$AC$2</f>
        <v>0</v>
      </c>
      <c r="U195" s="73">
        <f>'Electricity demand (power, aver'!U195*$AC$1*$AC$3*24/$AC$2</f>
        <v>0</v>
      </c>
      <c r="V195" s="73">
        <f>'Electricity demand (power, aver'!V195*$AC$1*$AC$3*24/$AC$2</f>
        <v>0</v>
      </c>
      <c r="W195" s="73">
        <f>'Electricity demand (power, aver'!W195*$AC$1*$AC$3*24/$AC$2</f>
        <v>0</v>
      </c>
      <c r="X195" s="73">
        <f>'Electricity demand (power, aver'!X195*$AC$1*$AC$3*24/$AC$2</f>
        <v>0</v>
      </c>
      <c r="Y195" s="73">
        <f>'Electricity demand (power, aver'!Y195*$AC$1*$AC$3*24/$AC$2</f>
        <v>0</v>
      </c>
      <c r="Z195" s="73">
        <f>'Electricity demand (power, aver'!Z195*$AC$1*$AC$3*24/$AC$2</f>
        <v>0</v>
      </c>
      <c r="AA195" s="73">
        <f>'Electricity demand (power, aver'!AA195*$AC$1*$AC$3*24/$AC$2</f>
        <v>0</v>
      </c>
      <c r="AB195" s="73">
        <f>'Electricity demand (power, aver'!AB195*$AC$1*$AC$3*24/$AC$2</f>
        <v>0</v>
      </c>
      <c r="AC195" s="73">
        <f>'Electricity demand (power, aver'!AC195*$AC$1*$AC$3*24/$AC$2</f>
        <v>1.491994893</v>
      </c>
      <c r="AD195" s="73">
        <f>'Electricity demand (power, aver'!AD195*$AC$1*$AC$3*24/$AC$2</f>
        <v>2.819647469</v>
      </c>
      <c r="AE195" s="73">
        <f>'Electricity demand (power, aver'!AE195*$AC$1*$AC$3*24/$AC$2</f>
        <v>5.407377039</v>
      </c>
      <c r="AF195" s="73">
        <f>'Electricity demand (power, aver'!AF195*$AC$1*$AC$3*24/$AC$2</f>
        <v>10.30988348</v>
      </c>
      <c r="AG195" s="73">
        <f>'Electricity demand (power, aver'!AG195*$AC$1*$AC$3*24/$AC$2</f>
        <v>19.50800036</v>
      </c>
      <c r="AH195" s="73">
        <f>'Electricity demand (power, aver'!AH195*$AC$1*$AC$3*24/$AC$2</f>
        <v>36.55036182</v>
      </c>
      <c r="AI195" s="73">
        <f>'Electricity demand (power, aver'!AI195*$AC$1*$AC$3*24/$AC$2</f>
        <v>67.62721926</v>
      </c>
      <c r="AJ195" s="73">
        <f>'Electricity demand (power, aver'!AJ195*$AC$1*$AC$3*24/$AC$2</f>
        <v>123.1833441</v>
      </c>
      <c r="AK195" s="73">
        <f>'Electricity demand (power, aver'!AK195*$AC$1*$AC$3*24/$AC$2</f>
        <v>220.1415835</v>
      </c>
      <c r="AL195" s="73">
        <f>'Electricity demand (power, aver'!AL195*$AC$1*$AC$3*24/$AC$2</f>
        <v>391.8940601</v>
      </c>
      <c r="AM195" s="73">
        <f>'Electricity demand (power, aver'!AM195*$AC$1*$AC$3*24/$AC$2</f>
        <v>679.8221616</v>
      </c>
      <c r="AN195" s="73">
        <f>'Electricity demand (power, aver'!AN195*$AC$1*$AC$3*24/$AC$2</f>
        <v>1145.921497</v>
      </c>
      <c r="AO195" s="73">
        <f>'Electricity demand (power, aver'!AO195*$AC$1*$AC$3*24/$AC$2</f>
        <v>1872.963768</v>
      </c>
      <c r="AP195" s="73">
        <f>'Electricity demand (power, aver'!AP195*$AC$1*$AC$3*24/$AC$2</f>
        <v>2964.44602</v>
      </c>
      <c r="AQ195" s="73">
        <f>'Electricity demand (power, aver'!AQ195*$AC$1*$AC$3*24/$AC$2</f>
        <v>4540.730261</v>
      </c>
      <c r="AR195" s="73">
        <f>'Electricity demand (power, aver'!AR195*$AC$1*$AC$3*24/$AC$2</f>
        <v>6730.095882</v>
      </c>
      <c r="AS195" s="73">
        <f>'Electricity demand (power, aver'!AS195*$AC$1*$AC$3*24/$AC$2</f>
        <v>9653.951493</v>
      </c>
      <c r="AT195" s="73">
        <f>'Electricity demand (power, aver'!AT195*$AC$1*$AC$3*24/$AC$2</f>
        <v>0</v>
      </c>
      <c r="AU195" s="73">
        <f>'Electricity demand (power, aver'!AU195*$AC$1*$AC$3*24/$AC$2</f>
        <v>0</v>
      </c>
      <c r="AV195" s="73">
        <f>'Electricity demand (power, aver'!AV195*$AC$1*$AC$3*24/$AC$2</f>
        <v>0</v>
      </c>
      <c r="AW195" s="73">
        <f>'Electricity demand (power, aver'!AW195*$AC$1*$AC$3*24/$AC$2</f>
        <v>0</v>
      </c>
      <c r="AX195" s="73">
        <f>'Electricity demand (power, aver'!AX195*$AC$1*$AC$3*24/$AC$2</f>
        <v>0</v>
      </c>
      <c r="AY195" s="73">
        <f>'Electricity demand (power, aver'!AY195*$AC$1*$AC$3*24/$AC$2</f>
        <v>0</v>
      </c>
      <c r="AZ195" s="73">
        <f>'Electricity demand (power, aver'!AZ195*$AC$1*$AC$3*24/$AC$2</f>
        <v>0</v>
      </c>
      <c r="BA195" s="73">
        <f>'Electricity demand (power, aver'!BA195*$AC$1*$AC$3*24/$AC$2</f>
        <v>0</v>
      </c>
      <c r="BB195" s="73">
        <f>'Electricity demand (power, aver'!BB195*$AC$1*$AC$3*24/$AC$2</f>
        <v>0</v>
      </c>
      <c r="BC195" s="73">
        <f>'Electricity demand (power, aver'!BC195*$AC$1*$AC$3*24/$AC$2</f>
        <v>0</v>
      </c>
      <c r="BD195" s="74">
        <f>'Electricity demand (power, aver'!BD195*$AC$1*$AC$3*24/$AC$2</f>
        <v>0</v>
      </c>
      <c r="BE195" s="3"/>
      <c r="BF195" s="3"/>
      <c r="BG195" s="3"/>
      <c r="BH195" s="3"/>
      <c r="BI195" s="3"/>
      <c r="BJ195" s="3"/>
      <c r="BK195" s="3"/>
      <c r="BL195" s="3"/>
      <c r="BM195" s="3"/>
      <c r="BN195" s="3"/>
    </row>
    <row r="196">
      <c r="A196" s="75"/>
      <c r="E196" s="76" t="s">
        <v>56</v>
      </c>
      <c r="F196" s="73">
        <f>'Electricity demand (power, aver'!F196*$AC$1*$AC$3*24/$AC$2</f>
        <v>0</v>
      </c>
      <c r="G196" s="73">
        <f>'Electricity demand (power, aver'!G196*$AC$1*$AC$3*24/$AC$2</f>
        <v>0</v>
      </c>
      <c r="H196" s="73">
        <f>'Electricity demand (power, aver'!H196*$AC$1*$AC$3*24/$AC$2</f>
        <v>0</v>
      </c>
      <c r="I196" s="73">
        <f>'Electricity demand (power, aver'!I196*$AC$1*$AC$3*24/$AC$2</f>
        <v>0</v>
      </c>
      <c r="J196" s="73">
        <f>'Electricity demand (power, aver'!J196*$AC$1*$AC$3*24/$AC$2</f>
        <v>0</v>
      </c>
      <c r="K196" s="73">
        <f>'Electricity demand (power, aver'!K196*$AC$1*$AC$3*24/$AC$2</f>
        <v>0</v>
      </c>
      <c r="L196" s="73">
        <f>'Electricity demand (power, aver'!L196*$AC$1*$AC$3*24/$AC$2</f>
        <v>0</v>
      </c>
      <c r="M196" s="73">
        <f>'Electricity demand (power, aver'!M196*$AC$1*$AC$3*24/$AC$2</f>
        <v>0</v>
      </c>
      <c r="N196" s="73">
        <f>'Electricity demand (power, aver'!N196*$AC$1*$AC$3*24/$AC$2</f>
        <v>0</v>
      </c>
      <c r="O196" s="73">
        <f>'Electricity demand (power, aver'!O196*$AC$1*$AC$3*24/$AC$2</f>
        <v>0</v>
      </c>
      <c r="P196" s="73">
        <f>'Electricity demand (power, aver'!P196*$AC$1*$AC$3*24/$AC$2</f>
        <v>0</v>
      </c>
      <c r="Q196" s="73">
        <f>'Electricity demand (power, aver'!Q196*$AC$1*$AC$3*24/$AC$2</f>
        <v>0</v>
      </c>
      <c r="R196" s="73">
        <f>'Electricity demand (power, aver'!R196*$AC$1*$AC$3*24/$AC$2</f>
        <v>0</v>
      </c>
      <c r="S196" s="73">
        <f>'Electricity demand (power, aver'!S196*$AC$1*$AC$3*24/$AC$2</f>
        <v>0</v>
      </c>
      <c r="T196" s="73">
        <f>'Electricity demand (power, aver'!T196*$AC$1*$AC$3*24/$AC$2</f>
        <v>0</v>
      </c>
      <c r="U196" s="73">
        <f>'Electricity demand (power, aver'!U196*$AC$1*$AC$3*24/$AC$2</f>
        <v>0</v>
      </c>
      <c r="V196" s="73">
        <f>'Electricity demand (power, aver'!V196*$AC$1*$AC$3*24/$AC$2</f>
        <v>0</v>
      </c>
      <c r="W196" s="73">
        <f>'Electricity demand (power, aver'!W196*$AC$1*$AC$3*24/$AC$2</f>
        <v>0</v>
      </c>
      <c r="X196" s="73">
        <f>'Electricity demand (power, aver'!X196*$AC$1*$AC$3*24/$AC$2</f>
        <v>0</v>
      </c>
      <c r="Y196" s="73">
        <f>'Electricity demand (power, aver'!Y196*$AC$1*$AC$3*24/$AC$2</f>
        <v>0</v>
      </c>
      <c r="Z196" s="73">
        <f>'Electricity demand (power, aver'!Z196*$AC$1*$AC$3*24/$AC$2</f>
        <v>0</v>
      </c>
      <c r="AA196" s="73">
        <f>'Electricity demand (power, aver'!AA196*$AC$1*$AC$3*24/$AC$2</f>
        <v>0</v>
      </c>
      <c r="AB196" s="73">
        <f>'Electricity demand (power, aver'!AB196*$AC$1*$AC$3*24/$AC$2</f>
        <v>0</v>
      </c>
      <c r="AC196" s="73">
        <f>'Electricity demand (power, aver'!AC196*$AC$1*$AC$3*24/$AC$2</f>
        <v>1.611964682</v>
      </c>
      <c r="AD196" s="73">
        <f>'Electricity demand (power, aver'!AD196*$AC$1*$AC$3*24/$AC$2</f>
        <v>3.222491657</v>
      </c>
      <c r="AE196" s="73">
        <f>'Electricity demand (power, aver'!AE196*$AC$1*$AC$3*24/$AC$2</f>
        <v>6.521038316</v>
      </c>
      <c r="AF196" s="73">
        <f>'Electricity demand (power, aver'!AF196*$AC$1*$AC$3*24/$AC$2</f>
        <v>13.07128475</v>
      </c>
      <c r="AG196" s="73">
        <f>'Electricity demand (power, aver'!AG196*$AC$1*$AC$3*24/$AC$2</f>
        <v>25.86539085</v>
      </c>
      <c r="AH196" s="73">
        <f>'Electricity demand (power, aver'!AH196*$AC$1*$AC$3*24/$AC$2</f>
        <v>50.3139251</v>
      </c>
      <c r="AI196" s="73">
        <f>'Electricity demand (power, aver'!AI196*$AC$1*$AC$3*24/$AC$2</f>
        <v>95.74034049</v>
      </c>
      <c r="AJ196" s="73">
        <f>'Electricity demand (power, aver'!AJ196*$AC$1*$AC$3*24/$AC$2</f>
        <v>177.2832037</v>
      </c>
      <c r="AK196" s="73">
        <f>'Electricity demand (power, aver'!AK196*$AC$1*$AC$3*24/$AC$2</f>
        <v>317.8826833</v>
      </c>
      <c r="AL196" s="73">
        <f>'Electricity demand (power, aver'!AL196*$AC$1*$AC$3*24/$AC$2</f>
        <v>560.1984589</v>
      </c>
      <c r="AM196" s="73">
        <f>'Electricity demand (power, aver'!AM196*$AC$1*$AC$3*24/$AC$2</f>
        <v>950.3023277</v>
      </c>
      <c r="AN196" s="73">
        <f>'Electricity demand (power, aver'!AN196*$AC$1*$AC$3*24/$AC$2</f>
        <v>1551.568211</v>
      </c>
      <c r="AO196" s="73">
        <f>'Electricity demand (power, aver'!AO196*$AC$1*$AC$3*24/$AC$2</f>
        <v>2441.925058</v>
      </c>
      <c r="AP196" s="73">
        <f>'Electricity demand (power, aver'!AP196*$AC$1*$AC$3*24/$AC$2</f>
        <v>3713.761242</v>
      </c>
      <c r="AQ196" s="73">
        <f>'Electricity demand (power, aver'!AQ196*$AC$1*$AC$3*24/$AC$2</f>
        <v>5471.905343</v>
      </c>
      <c r="AR196" s="73">
        <f>'Electricity demand (power, aver'!AR196*$AC$1*$AC$3*24/$AC$2</f>
        <v>7827.537539</v>
      </c>
      <c r="AS196" s="73">
        <f>'Electricity demand (power, aver'!AS196*$AC$1*$AC$3*24/$AC$2</f>
        <v>10886.293</v>
      </c>
      <c r="AT196" s="73">
        <f>'Electricity demand (power, aver'!AT196*$AC$1*$AC$3*24/$AC$2</f>
        <v>0</v>
      </c>
      <c r="AU196" s="73">
        <f>'Electricity demand (power, aver'!AU196*$AC$1*$AC$3*24/$AC$2</f>
        <v>0</v>
      </c>
      <c r="AV196" s="73">
        <f>'Electricity demand (power, aver'!AV196*$AC$1*$AC$3*24/$AC$2</f>
        <v>0</v>
      </c>
      <c r="AW196" s="73">
        <f>'Electricity demand (power, aver'!AW196*$AC$1*$AC$3*24/$AC$2</f>
        <v>0</v>
      </c>
      <c r="AX196" s="73">
        <f>'Electricity demand (power, aver'!AX196*$AC$1*$AC$3*24/$AC$2</f>
        <v>0</v>
      </c>
      <c r="AY196" s="73">
        <f>'Electricity demand (power, aver'!AY196*$AC$1*$AC$3*24/$AC$2</f>
        <v>0</v>
      </c>
      <c r="AZ196" s="73">
        <f>'Electricity demand (power, aver'!AZ196*$AC$1*$AC$3*24/$AC$2</f>
        <v>0</v>
      </c>
      <c r="BA196" s="73">
        <f>'Electricity demand (power, aver'!BA196*$AC$1*$AC$3*24/$AC$2</f>
        <v>0</v>
      </c>
      <c r="BB196" s="73">
        <f>'Electricity demand (power, aver'!BB196*$AC$1*$AC$3*24/$AC$2</f>
        <v>0</v>
      </c>
      <c r="BC196" s="73">
        <f>'Electricity demand (power, aver'!BC196*$AC$1*$AC$3*24/$AC$2</f>
        <v>0</v>
      </c>
      <c r="BD196" s="74">
        <f>'Electricity demand (power, aver'!BD196*$AC$1*$AC$3*24/$AC$2</f>
        <v>0</v>
      </c>
      <c r="BE196" s="3"/>
      <c r="BF196" s="3"/>
      <c r="BG196" s="3"/>
      <c r="BH196" s="3"/>
      <c r="BI196" s="3"/>
      <c r="BJ196" s="3"/>
      <c r="BK196" s="3"/>
      <c r="BL196" s="3"/>
      <c r="BM196" s="3"/>
      <c r="BN196" s="3"/>
    </row>
    <row r="197">
      <c r="A197" s="75"/>
      <c r="E197" s="76" t="s">
        <v>55</v>
      </c>
      <c r="F197" s="73">
        <f>'Electricity demand (power, aver'!F197*$AC$1*$AC$3*24/$AC$2</f>
        <v>0</v>
      </c>
      <c r="G197" s="73">
        <f>'Electricity demand (power, aver'!G197*$AC$1*$AC$3*24/$AC$2</f>
        <v>0</v>
      </c>
      <c r="H197" s="73">
        <f>'Electricity demand (power, aver'!H197*$AC$1*$AC$3*24/$AC$2</f>
        <v>0</v>
      </c>
      <c r="I197" s="73">
        <f>'Electricity demand (power, aver'!I197*$AC$1*$AC$3*24/$AC$2</f>
        <v>0</v>
      </c>
      <c r="J197" s="73">
        <f>'Electricity demand (power, aver'!J197*$AC$1*$AC$3*24/$AC$2</f>
        <v>0</v>
      </c>
      <c r="K197" s="73">
        <f>'Electricity demand (power, aver'!K197*$AC$1*$AC$3*24/$AC$2</f>
        <v>0</v>
      </c>
      <c r="L197" s="73">
        <f>'Electricity demand (power, aver'!L197*$AC$1*$AC$3*24/$AC$2</f>
        <v>0</v>
      </c>
      <c r="M197" s="73">
        <f>'Electricity demand (power, aver'!M197*$AC$1*$AC$3*24/$AC$2</f>
        <v>0</v>
      </c>
      <c r="N197" s="73">
        <f>'Electricity demand (power, aver'!N197*$AC$1*$AC$3*24/$AC$2</f>
        <v>0</v>
      </c>
      <c r="O197" s="73">
        <f>'Electricity demand (power, aver'!O197*$AC$1*$AC$3*24/$AC$2</f>
        <v>0</v>
      </c>
      <c r="P197" s="73">
        <f>'Electricity demand (power, aver'!P197*$AC$1*$AC$3*24/$AC$2</f>
        <v>0</v>
      </c>
      <c r="Q197" s="73">
        <f>'Electricity demand (power, aver'!Q197*$AC$1*$AC$3*24/$AC$2</f>
        <v>0</v>
      </c>
      <c r="R197" s="73">
        <f>'Electricity demand (power, aver'!R197*$AC$1*$AC$3*24/$AC$2</f>
        <v>0</v>
      </c>
      <c r="S197" s="73">
        <f>'Electricity demand (power, aver'!S197*$AC$1*$AC$3*24/$AC$2</f>
        <v>0</v>
      </c>
      <c r="T197" s="73">
        <f>'Electricity demand (power, aver'!T197*$AC$1*$AC$3*24/$AC$2</f>
        <v>0</v>
      </c>
      <c r="U197" s="73">
        <f>'Electricity demand (power, aver'!U197*$AC$1*$AC$3*24/$AC$2</f>
        <v>0</v>
      </c>
      <c r="V197" s="73">
        <f>'Electricity demand (power, aver'!V197*$AC$1*$AC$3*24/$AC$2</f>
        <v>0</v>
      </c>
      <c r="W197" s="73">
        <f>'Electricity demand (power, aver'!W197*$AC$1*$AC$3*24/$AC$2</f>
        <v>0</v>
      </c>
      <c r="X197" s="73">
        <f>'Electricity demand (power, aver'!X197*$AC$1*$AC$3*24/$AC$2</f>
        <v>0</v>
      </c>
      <c r="Y197" s="73">
        <f>'Electricity demand (power, aver'!Y197*$AC$1*$AC$3*24/$AC$2</f>
        <v>0</v>
      </c>
      <c r="Z197" s="73">
        <f>'Electricity demand (power, aver'!Z197*$AC$1*$AC$3*24/$AC$2</f>
        <v>0</v>
      </c>
      <c r="AA197" s="73">
        <f>'Electricity demand (power, aver'!AA197*$AC$1*$AC$3*24/$AC$2</f>
        <v>0</v>
      </c>
      <c r="AB197" s="73">
        <f>'Electricity demand (power, aver'!AB197*$AC$1*$AC$3*24/$AC$2</f>
        <v>0</v>
      </c>
      <c r="AC197" s="73">
        <f>'Electricity demand (power, aver'!AC197*$AC$1*$AC$3*24/$AC$2</f>
        <v>2.342234623</v>
      </c>
      <c r="AD197" s="73">
        <f>'Electricity demand (power, aver'!AD197*$AC$1*$AC$3*24/$AC$2</f>
        <v>5.196079047</v>
      </c>
      <c r="AE197" s="73">
        <f>'Electricity demand (power, aver'!AE197*$AC$1*$AC$3*24/$AC$2</f>
        <v>11.53737699</v>
      </c>
      <c r="AF197" s="73">
        <f>'Electricity demand (power, aver'!AF197*$AC$1*$AC$3*24/$AC$2</f>
        <v>24.94243098</v>
      </c>
      <c r="AG197" s="73">
        <f>'Electricity demand (power, aver'!AG197*$AC$1*$AC$3*24/$AC$2</f>
        <v>51.94893757</v>
      </c>
      <c r="AH197" s="73">
        <f>'Electricity demand (power, aver'!AH197*$AC$1*$AC$3*24/$AC$2</f>
        <v>103.0804213</v>
      </c>
      <c r="AI197" s="73">
        <f>'Electricity demand (power, aver'!AI197*$AC$1*$AC$3*24/$AC$2</f>
        <v>193.1254232</v>
      </c>
      <c r="AJ197" s="73">
        <f>'Electricity demand (power, aver'!AJ197*$AC$1*$AC$3*24/$AC$2</f>
        <v>340.3499834</v>
      </c>
      <c r="AK197" s="73">
        <f>'Electricity demand (power, aver'!AK197*$AC$1*$AC$3*24/$AC$2</f>
        <v>565.7574115</v>
      </c>
      <c r="AL197" s="73">
        <f>'Electricity demand (power, aver'!AL197*$AC$1*$AC$3*24/$AC$2</f>
        <v>910.9469894</v>
      </c>
      <c r="AM197" s="73">
        <f>'Electricity demand (power, aver'!AM197*$AC$1*$AC$3*24/$AC$2</f>
        <v>1408.333182</v>
      </c>
      <c r="AN197" s="73">
        <f>'Electricity demand (power, aver'!AN197*$AC$1*$AC$3*24/$AC$2</f>
        <v>2109.782312</v>
      </c>
      <c r="AO197" s="73">
        <f>'Electricity demand (power, aver'!AO197*$AC$1*$AC$3*24/$AC$2</f>
        <v>3083.663238</v>
      </c>
      <c r="AP197" s="73">
        <f>'Electricity demand (power, aver'!AP197*$AC$1*$AC$3*24/$AC$2</f>
        <v>4416.128378</v>
      </c>
      <c r="AQ197" s="73">
        <f>'Electricity demand (power, aver'!AQ197*$AC$1*$AC$3*24/$AC$2</f>
        <v>6209.096952</v>
      </c>
      <c r="AR197" s="73">
        <f>'Electricity demand (power, aver'!AR197*$AC$1*$AC$3*24/$AC$2</f>
        <v>8573.467391</v>
      </c>
      <c r="AS197" s="73">
        <f>'Electricity demand (power, aver'!AS197*$AC$1*$AC$3*24/$AC$2</f>
        <v>11616.48005</v>
      </c>
      <c r="AT197" s="73">
        <f>'Electricity demand (power, aver'!AT197*$AC$1*$AC$3*24/$AC$2</f>
        <v>0</v>
      </c>
      <c r="AU197" s="73">
        <f>'Electricity demand (power, aver'!AU197*$AC$1*$AC$3*24/$AC$2</f>
        <v>0</v>
      </c>
      <c r="AV197" s="73">
        <f>'Electricity demand (power, aver'!AV197*$AC$1*$AC$3*24/$AC$2</f>
        <v>0</v>
      </c>
      <c r="AW197" s="73">
        <f>'Electricity demand (power, aver'!AW197*$AC$1*$AC$3*24/$AC$2</f>
        <v>0</v>
      </c>
      <c r="AX197" s="73">
        <f>'Electricity demand (power, aver'!AX197*$AC$1*$AC$3*24/$AC$2</f>
        <v>0</v>
      </c>
      <c r="AY197" s="73">
        <f>'Electricity demand (power, aver'!AY197*$AC$1*$AC$3*24/$AC$2</f>
        <v>0</v>
      </c>
      <c r="AZ197" s="73">
        <f>'Electricity demand (power, aver'!AZ197*$AC$1*$AC$3*24/$AC$2</f>
        <v>0</v>
      </c>
      <c r="BA197" s="73">
        <f>'Electricity demand (power, aver'!BA197*$AC$1*$AC$3*24/$AC$2</f>
        <v>0</v>
      </c>
      <c r="BB197" s="73">
        <f>'Electricity demand (power, aver'!BB197*$AC$1*$AC$3*24/$AC$2</f>
        <v>0</v>
      </c>
      <c r="BC197" s="73">
        <f>'Electricity demand (power, aver'!BC197*$AC$1*$AC$3*24/$AC$2</f>
        <v>0</v>
      </c>
      <c r="BD197" s="74">
        <f>'Electricity demand (power, aver'!BD197*$AC$1*$AC$3*24/$AC$2</f>
        <v>0</v>
      </c>
      <c r="BE197" s="3"/>
      <c r="BF197" s="3"/>
      <c r="BG197" s="3"/>
      <c r="BH197" s="3"/>
      <c r="BI197" s="3"/>
      <c r="BJ197" s="3"/>
      <c r="BK197" s="3"/>
      <c r="BL197" s="3"/>
      <c r="BM197" s="3"/>
      <c r="BN197" s="3"/>
    </row>
    <row r="198">
      <c r="A198" s="75"/>
      <c r="D198" s="77" t="s">
        <v>56</v>
      </c>
      <c r="E198" s="76" t="s">
        <v>57</v>
      </c>
      <c r="F198" s="73">
        <f>'Electricity demand (power, aver'!F198*$AC$1*$AC$3*24/$AC$2</f>
        <v>0</v>
      </c>
      <c r="G198" s="73">
        <f>'Electricity demand (power, aver'!G198*$AC$1*$AC$3*24/$AC$2</f>
        <v>0</v>
      </c>
      <c r="H198" s="73">
        <f>'Electricity demand (power, aver'!H198*$AC$1*$AC$3*24/$AC$2</f>
        <v>0</v>
      </c>
      <c r="I198" s="73">
        <f>'Electricity demand (power, aver'!I198*$AC$1*$AC$3*24/$AC$2</f>
        <v>0</v>
      </c>
      <c r="J198" s="73">
        <f>'Electricity demand (power, aver'!J198*$AC$1*$AC$3*24/$AC$2</f>
        <v>0</v>
      </c>
      <c r="K198" s="73">
        <f>'Electricity demand (power, aver'!K198*$AC$1*$AC$3*24/$AC$2</f>
        <v>0</v>
      </c>
      <c r="L198" s="73">
        <f>'Electricity demand (power, aver'!L198*$AC$1*$AC$3*24/$AC$2</f>
        <v>0</v>
      </c>
      <c r="M198" s="73">
        <f>'Electricity demand (power, aver'!M198*$AC$1*$AC$3*24/$AC$2</f>
        <v>0</v>
      </c>
      <c r="N198" s="73">
        <f>'Electricity demand (power, aver'!N198*$AC$1*$AC$3*24/$AC$2</f>
        <v>0</v>
      </c>
      <c r="O198" s="73">
        <f>'Electricity demand (power, aver'!O198*$AC$1*$AC$3*24/$AC$2</f>
        <v>0</v>
      </c>
      <c r="P198" s="73">
        <f>'Electricity demand (power, aver'!P198*$AC$1*$AC$3*24/$AC$2</f>
        <v>0</v>
      </c>
      <c r="Q198" s="73">
        <f>'Electricity demand (power, aver'!Q198*$AC$1*$AC$3*24/$AC$2</f>
        <v>0</v>
      </c>
      <c r="R198" s="73">
        <f>'Electricity demand (power, aver'!R198*$AC$1*$AC$3*24/$AC$2</f>
        <v>0</v>
      </c>
      <c r="S198" s="73">
        <f>'Electricity demand (power, aver'!S198*$AC$1*$AC$3*24/$AC$2</f>
        <v>0</v>
      </c>
      <c r="T198" s="73">
        <f>'Electricity demand (power, aver'!T198*$AC$1*$AC$3*24/$AC$2</f>
        <v>0</v>
      </c>
      <c r="U198" s="73">
        <f>'Electricity demand (power, aver'!U198*$AC$1*$AC$3*24/$AC$2</f>
        <v>0</v>
      </c>
      <c r="V198" s="73">
        <f>'Electricity demand (power, aver'!V198*$AC$1*$AC$3*24/$AC$2</f>
        <v>0</v>
      </c>
      <c r="W198" s="73">
        <f>'Electricity demand (power, aver'!W198*$AC$1*$AC$3*24/$AC$2</f>
        <v>0</v>
      </c>
      <c r="X198" s="73">
        <f>'Electricity demand (power, aver'!X198*$AC$1*$AC$3*24/$AC$2</f>
        <v>0</v>
      </c>
      <c r="Y198" s="73">
        <f>'Electricity demand (power, aver'!Y198*$AC$1*$AC$3*24/$AC$2</f>
        <v>0</v>
      </c>
      <c r="Z198" s="73">
        <f>'Electricity demand (power, aver'!Z198*$AC$1*$AC$3*24/$AC$2</f>
        <v>0</v>
      </c>
      <c r="AA198" s="73">
        <f>'Electricity demand (power, aver'!AA198*$AC$1*$AC$3*24/$AC$2</f>
        <v>0</v>
      </c>
      <c r="AB198" s="73">
        <f>'Electricity demand (power, aver'!AB198*$AC$1*$AC$3*24/$AC$2</f>
        <v>0</v>
      </c>
      <c r="AC198" s="73">
        <f>'Electricity demand (power, aver'!AC198*$AC$1*$AC$3*24/$AC$2</f>
        <v>5.426269465</v>
      </c>
      <c r="AD198" s="73">
        <f>'Electricity demand (power, aver'!AD198*$AC$1*$AC$3*24/$AC$2</f>
        <v>11.27929056</v>
      </c>
      <c r="AE198" s="73">
        <f>'Electricity demand (power, aver'!AE198*$AC$1*$AC$3*24/$AC$2</f>
        <v>23.73344615</v>
      </c>
      <c r="AF198" s="73">
        <f>'Electricity demand (power, aver'!AF198*$AC$1*$AC$3*24/$AC$2</f>
        <v>49.46897626</v>
      </c>
      <c r="AG198" s="73">
        <f>'Electricity demand (power, aver'!AG198*$AC$1*$AC$3*24/$AC$2</f>
        <v>101.7826416</v>
      </c>
      <c r="AH198" s="73">
        <f>'Electricity demand (power, aver'!AH198*$AC$1*$AC$3*24/$AC$2</f>
        <v>205.765915</v>
      </c>
      <c r="AI198" s="73">
        <f>'Electricity demand (power, aver'!AI198*$AC$1*$AC$3*24/$AC$2</f>
        <v>406.3123952</v>
      </c>
      <c r="AJ198" s="73">
        <f>'Electricity demand (power, aver'!AJ198*$AC$1*$AC$3*24/$AC$2</f>
        <v>778.0028597</v>
      </c>
      <c r="AK198" s="73">
        <f>'Electricity demand (power, aver'!AK198*$AC$1*$AC$3*24/$AC$2</f>
        <v>1432.544757</v>
      </c>
      <c r="AL198" s="73">
        <f>'Electricity demand (power, aver'!AL198*$AC$1*$AC$3*24/$AC$2</f>
        <v>2561.832839</v>
      </c>
      <c r="AM198" s="73">
        <f>'Electricity demand (power, aver'!AM198*$AC$1*$AC$3*24/$AC$2</f>
        <v>4332.324645</v>
      </c>
      <c r="AN198" s="73">
        <f>'Electricity demand (power, aver'!AN198*$AC$1*$AC$3*24/$AC$2</f>
        <v>6888.808141</v>
      </c>
      <c r="AO198" s="73">
        <f>'Electricity demand (power, aver'!AO198*$AC$1*$AC$3*24/$AC$2</f>
        <v>10278.21236</v>
      </c>
      <c r="AP198" s="73">
        <f>'Electricity demand (power, aver'!AP198*$AC$1*$AC$3*24/$AC$2</f>
        <v>14419.29326</v>
      </c>
      <c r="AQ198" s="73">
        <f>'Electricity demand (power, aver'!AQ198*$AC$1*$AC$3*24/$AC$2</f>
        <v>19129.25159</v>
      </c>
      <c r="AR198" s="73">
        <f>'Electricity demand (power, aver'!AR198*$AC$1*$AC$3*24/$AC$2</f>
        <v>24190.76907</v>
      </c>
      <c r="AS198" s="73">
        <f>'Electricity demand (power, aver'!AS198*$AC$1*$AC$3*24/$AC$2</f>
        <v>29417.60123</v>
      </c>
      <c r="AT198" s="73">
        <f>'Electricity demand (power, aver'!AT198*$AC$1*$AC$3*24/$AC$2</f>
        <v>0</v>
      </c>
      <c r="AU198" s="73">
        <f>'Electricity demand (power, aver'!AU198*$AC$1*$AC$3*24/$AC$2</f>
        <v>0</v>
      </c>
      <c r="AV198" s="73">
        <f>'Electricity demand (power, aver'!AV198*$AC$1*$AC$3*24/$AC$2</f>
        <v>0</v>
      </c>
      <c r="AW198" s="73">
        <f>'Electricity demand (power, aver'!AW198*$AC$1*$AC$3*24/$AC$2</f>
        <v>0</v>
      </c>
      <c r="AX198" s="73">
        <f>'Electricity demand (power, aver'!AX198*$AC$1*$AC$3*24/$AC$2</f>
        <v>0</v>
      </c>
      <c r="AY198" s="73">
        <f>'Electricity demand (power, aver'!AY198*$AC$1*$AC$3*24/$AC$2</f>
        <v>0</v>
      </c>
      <c r="AZ198" s="73">
        <f>'Electricity demand (power, aver'!AZ198*$AC$1*$AC$3*24/$AC$2</f>
        <v>0</v>
      </c>
      <c r="BA198" s="73">
        <f>'Electricity demand (power, aver'!BA198*$AC$1*$AC$3*24/$AC$2</f>
        <v>0</v>
      </c>
      <c r="BB198" s="73">
        <f>'Electricity demand (power, aver'!BB198*$AC$1*$AC$3*24/$AC$2</f>
        <v>0</v>
      </c>
      <c r="BC198" s="73">
        <f>'Electricity demand (power, aver'!BC198*$AC$1*$AC$3*24/$AC$2</f>
        <v>0</v>
      </c>
      <c r="BD198" s="74">
        <f>'Electricity demand (power, aver'!BD198*$AC$1*$AC$3*24/$AC$2</f>
        <v>0</v>
      </c>
      <c r="BE198" s="3"/>
      <c r="BF198" s="3"/>
      <c r="BG198" s="3"/>
      <c r="BH198" s="3"/>
      <c r="BI198" s="3"/>
      <c r="BJ198" s="3"/>
      <c r="BK198" s="3"/>
      <c r="BL198" s="3"/>
      <c r="BM198" s="3"/>
      <c r="BN198" s="3"/>
    </row>
    <row r="199">
      <c r="A199" s="75"/>
      <c r="E199" s="76" t="s">
        <v>56</v>
      </c>
      <c r="F199" s="73">
        <f>'Electricity demand (power, aver'!F199*$AC$1*$AC$3*24/$AC$2</f>
        <v>0</v>
      </c>
      <c r="G199" s="73">
        <f>'Electricity demand (power, aver'!G199*$AC$1*$AC$3*24/$AC$2</f>
        <v>0</v>
      </c>
      <c r="H199" s="73">
        <f>'Electricity demand (power, aver'!H199*$AC$1*$AC$3*24/$AC$2</f>
        <v>0</v>
      </c>
      <c r="I199" s="73">
        <f>'Electricity demand (power, aver'!I199*$AC$1*$AC$3*24/$AC$2</f>
        <v>0</v>
      </c>
      <c r="J199" s="73">
        <f>'Electricity demand (power, aver'!J199*$AC$1*$AC$3*24/$AC$2</f>
        <v>0</v>
      </c>
      <c r="K199" s="73">
        <f>'Electricity demand (power, aver'!K199*$AC$1*$AC$3*24/$AC$2</f>
        <v>0</v>
      </c>
      <c r="L199" s="73">
        <f>'Electricity demand (power, aver'!L199*$AC$1*$AC$3*24/$AC$2</f>
        <v>0</v>
      </c>
      <c r="M199" s="73">
        <f>'Electricity demand (power, aver'!M199*$AC$1*$AC$3*24/$AC$2</f>
        <v>0</v>
      </c>
      <c r="N199" s="73">
        <f>'Electricity demand (power, aver'!N199*$AC$1*$AC$3*24/$AC$2</f>
        <v>0</v>
      </c>
      <c r="O199" s="73">
        <f>'Electricity demand (power, aver'!O199*$AC$1*$AC$3*24/$AC$2</f>
        <v>0</v>
      </c>
      <c r="P199" s="73">
        <f>'Electricity demand (power, aver'!P199*$AC$1*$AC$3*24/$AC$2</f>
        <v>0</v>
      </c>
      <c r="Q199" s="73">
        <f>'Electricity demand (power, aver'!Q199*$AC$1*$AC$3*24/$AC$2</f>
        <v>0</v>
      </c>
      <c r="R199" s="73">
        <f>'Electricity demand (power, aver'!R199*$AC$1*$AC$3*24/$AC$2</f>
        <v>0</v>
      </c>
      <c r="S199" s="73">
        <f>'Electricity demand (power, aver'!S199*$AC$1*$AC$3*24/$AC$2</f>
        <v>0</v>
      </c>
      <c r="T199" s="73">
        <f>'Electricity demand (power, aver'!T199*$AC$1*$AC$3*24/$AC$2</f>
        <v>0</v>
      </c>
      <c r="U199" s="73">
        <f>'Electricity demand (power, aver'!U199*$AC$1*$AC$3*24/$AC$2</f>
        <v>0</v>
      </c>
      <c r="V199" s="73">
        <f>'Electricity demand (power, aver'!V199*$AC$1*$AC$3*24/$AC$2</f>
        <v>0</v>
      </c>
      <c r="W199" s="73">
        <f>'Electricity demand (power, aver'!W199*$AC$1*$AC$3*24/$AC$2</f>
        <v>0</v>
      </c>
      <c r="X199" s="73">
        <f>'Electricity demand (power, aver'!X199*$AC$1*$AC$3*24/$AC$2</f>
        <v>0</v>
      </c>
      <c r="Y199" s="73">
        <f>'Electricity demand (power, aver'!Y199*$AC$1*$AC$3*24/$AC$2</f>
        <v>0</v>
      </c>
      <c r="Z199" s="73">
        <f>'Electricity demand (power, aver'!Z199*$AC$1*$AC$3*24/$AC$2</f>
        <v>0</v>
      </c>
      <c r="AA199" s="73">
        <f>'Electricity demand (power, aver'!AA199*$AC$1*$AC$3*24/$AC$2</f>
        <v>0</v>
      </c>
      <c r="AB199" s="73">
        <f>'Electricity demand (power, aver'!AB199*$AC$1*$AC$3*24/$AC$2</f>
        <v>0</v>
      </c>
      <c r="AC199" s="73">
        <f>'Electricity demand (power, aver'!AC199*$AC$1*$AC$3*24/$AC$2</f>
        <v>5.862590261</v>
      </c>
      <c r="AD199" s="73">
        <f>'Electricity demand (power, aver'!AD199*$AC$1*$AC$3*24/$AC$2</f>
        <v>12.89076741</v>
      </c>
      <c r="AE199" s="73">
        <f>'Electricity demand (power, aver'!AE199*$AC$1*$AC$3*24/$AC$2</f>
        <v>28.62140195</v>
      </c>
      <c r="AF199" s="73">
        <f>'Electricity demand (power, aver'!AF199*$AC$1*$AC$3*24/$AC$2</f>
        <v>62.71875681</v>
      </c>
      <c r="AG199" s="73">
        <f>'Electricity demand (power, aver'!AG199*$AC$1*$AC$3*24/$AC$2</f>
        <v>134.9522123</v>
      </c>
      <c r="AH199" s="73">
        <f>'Electricity demand (power, aver'!AH199*$AC$1*$AC$3*24/$AC$2</f>
        <v>283.2500233</v>
      </c>
      <c r="AI199" s="73">
        <f>'Electricity demand (power, aver'!AI199*$AC$1*$AC$3*24/$AC$2</f>
        <v>575.2193789</v>
      </c>
      <c r="AJ199" s="73">
        <f>'Electricity demand (power, aver'!AJ199*$AC$1*$AC$3*24/$AC$2</f>
        <v>1119.68741</v>
      </c>
      <c r="AK199" s="73">
        <f>'Electricity demand (power, aver'!AK199*$AC$1*$AC$3*24/$AC$2</f>
        <v>2068.583155</v>
      </c>
      <c r="AL199" s="73">
        <f>'Electricity demand (power, aver'!AL199*$AC$1*$AC$3*24/$AC$2</f>
        <v>3662.047871</v>
      </c>
      <c r="AM199" s="73">
        <f>'Electricity demand (power, aver'!AM199*$AC$1*$AC$3*24/$AC$2</f>
        <v>6056.022334</v>
      </c>
      <c r="AN199" s="73">
        <f>'Electricity demand (power, aver'!AN199*$AC$1*$AC$3*24/$AC$2</f>
        <v>9327.389132</v>
      </c>
      <c r="AO199" s="73">
        <f>'Electricity demand (power, aver'!AO199*$AC$1*$AC$3*24/$AC$2</f>
        <v>13400.48576</v>
      </c>
      <c r="AP199" s="73">
        <f>'Electricity demand (power, aver'!AP199*$AC$1*$AC$3*24/$AC$2</f>
        <v>18064.02009</v>
      </c>
      <c r="AQ199" s="73">
        <f>'Electricity demand (power, aver'!AQ199*$AC$1*$AC$3*24/$AC$2</f>
        <v>23052.11892</v>
      </c>
      <c r="AR199" s="73">
        <f>'Electricity demand (power, aver'!AR199*$AC$1*$AC$3*24/$AC$2</f>
        <v>28135.4317</v>
      </c>
      <c r="AS199" s="73">
        <f>'Electricity demand (power, aver'!AS199*$AC$1*$AC$3*24/$AC$2</f>
        <v>33172.80251</v>
      </c>
      <c r="AT199" s="73">
        <f>'Electricity demand (power, aver'!AT199*$AC$1*$AC$3*24/$AC$2</f>
        <v>0</v>
      </c>
      <c r="AU199" s="73">
        <f>'Electricity demand (power, aver'!AU199*$AC$1*$AC$3*24/$AC$2</f>
        <v>0</v>
      </c>
      <c r="AV199" s="73">
        <f>'Electricity demand (power, aver'!AV199*$AC$1*$AC$3*24/$AC$2</f>
        <v>0</v>
      </c>
      <c r="AW199" s="73">
        <f>'Electricity demand (power, aver'!AW199*$AC$1*$AC$3*24/$AC$2</f>
        <v>0</v>
      </c>
      <c r="AX199" s="73">
        <f>'Electricity demand (power, aver'!AX199*$AC$1*$AC$3*24/$AC$2</f>
        <v>0</v>
      </c>
      <c r="AY199" s="73">
        <f>'Electricity demand (power, aver'!AY199*$AC$1*$AC$3*24/$AC$2</f>
        <v>0</v>
      </c>
      <c r="AZ199" s="73">
        <f>'Electricity demand (power, aver'!AZ199*$AC$1*$AC$3*24/$AC$2</f>
        <v>0</v>
      </c>
      <c r="BA199" s="73">
        <f>'Electricity demand (power, aver'!BA199*$AC$1*$AC$3*24/$AC$2</f>
        <v>0</v>
      </c>
      <c r="BB199" s="73">
        <f>'Electricity demand (power, aver'!BB199*$AC$1*$AC$3*24/$AC$2</f>
        <v>0</v>
      </c>
      <c r="BC199" s="73">
        <f>'Electricity demand (power, aver'!BC199*$AC$1*$AC$3*24/$AC$2</f>
        <v>0</v>
      </c>
      <c r="BD199" s="74">
        <f>'Electricity demand (power, aver'!BD199*$AC$1*$AC$3*24/$AC$2</f>
        <v>0</v>
      </c>
      <c r="BE199" s="3"/>
      <c r="BF199" s="3"/>
      <c r="BG199" s="3"/>
      <c r="BH199" s="3"/>
      <c r="BI199" s="3"/>
      <c r="BJ199" s="3"/>
      <c r="BK199" s="3"/>
      <c r="BL199" s="3"/>
      <c r="BM199" s="3"/>
      <c r="BN199" s="3"/>
    </row>
    <row r="200">
      <c r="A200" s="75"/>
      <c r="E200" s="76" t="s">
        <v>55</v>
      </c>
      <c r="F200" s="73">
        <f>'Electricity demand (power, aver'!F200*$AC$1*$AC$3*24/$AC$2</f>
        <v>0</v>
      </c>
      <c r="G200" s="73">
        <f>'Electricity demand (power, aver'!G200*$AC$1*$AC$3*24/$AC$2</f>
        <v>0</v>
      </c>
      <c r="H200" s="73">
        <f>'Electricity demand (power, aver'!H200*$AC$1*$AC$3*24/$AC$2</f>
        <v>0</v>
      </c>
      <c r="I200" s="73">
        <f>'Electricity demand (power, aver'!I200*$AC$1*$AC$3*24/$AC$2</f>
        <v>0</v>
      </c>
      <c r="J200" s="73">
        <f>'Electricity demand (power, aver'!J200*$AC$1*$AC$3*24/$AC$2</f>
        <v>0</v>
      </c>
      <c r="K200" s="73">
        <f>'Electricity demand (power, aver'!K200*$AC$1*$AC$3*24/$AC$2</f>
        <v>0</v>
      </c>
      <c r="L200" s="73">
        <f>'Electricity demand (power, aver'!L200*$AC$1*$AC$3*24/$AC$2</f>
        <v>0</v>
      </c>
      <c r="M200" s="73">
        <f>'Electricity demand (power, aver'!M200*$AC$1*$AC$3*24/$AC$2</f>
        <v>0</v>
      </c>
      <c r="N200" s="73">
        <f>'Electricity demand (power, aver'!N200*$AC$1*$AC$3*24/$AC$2</f>
        <v>0</v>
      </c>
      <c r="O200" s="73">
        <f>'Electricity demand (power, aver'!O200*$AC$1*$AC$3*24/$AC$2</f>
        <v>0</v>
      </c>
      <c r="P200" s="73">
        <f>'Electricity demand (power, aver'!P200*$AC$1*$AC$3*24/$AC$2</f>
        <v>0</v>
      </c>
      <c r="Q200" s="73">
        <f>'Electricity demand (power, aver'!Q200*$AC$1*$AC$3*24/$AC$2</f>
        <v>0</v>
      </c>
      <c r="R200" s="73">
        <f>'Electricity demand (power, aver'!R200*$AC$1*$AC$3*24/$AC$2</f>
        <v>0</v>
      </c>
      <c r="S200" s="73">
        <f>'Electricity demand (power, aver'!S200*$AC$1*$AC$3*24/$AC$2</f>
        <v>0</v>
      </c>
      <c r="T200" s="73">
        <f>'Electricity demand (power, aver'!T200*$AC$1*$AC$3*24/$AC$2</f>
        <v>0</v>
      </c>
      <c r="U200" s="73">
        <f>'Electricity demand (power, aver'!U200*$AC$1*$AC$3*24/$AC$2</f>
        <v>0</v>
      </c>
      <c r="V200" s="73">
        <f>'Electricity demand (power, aver'!V200*$AC$1*$AC$3*24/$AC$2</f>
        <v>0</v>
      </c>
      <c r="W200" s="73">
        <f>'Electricity demand (power, aver'!W200*$AC$1*$AC$3*24/$AC$2</f>
        <v>0</v>
      </c>
      <c r="X200" s="73">
        <f>'Electricity demand (power, aver'!X200*$AC$1*$AC$3*24/$AC$2</f>
        <v>0</v>
      </c>
      <c r="Y200" s="73">
        <f>'Electricity demand (power, aver'!Y200*$AC$1*$AC$3*24/$AC$2</f>
        <v>0</v>
      </c>
      <c r="Z200" s="73">
        <f>'Electricity demand (power, aver'!Z200*$AC$1*$AC$3*24/$AC$2</f>
        <v>0</v>
      </c>
      <c r="AA200" s="73">
        <f>'Electricity demand (power, aver'!AA200*$AC$1*$AC$3*24/$AC$2</f>
        <v>0</v>
      </c>
      <c r="AB200" s="73">
        <f>'Electricity demand (power, aver'!AB200*$AC$1*$AC$3*24/$AC$2</f>
        <v>0</v>
      </c>
      <c r="AC200" s="73">
        <f>'Electricity demand (power, aver'!AC200*$AC$1*$AC$3*24/$AC$2</f>
        <v>8.518525277</v>
      </c>
      <c r="AD200" s="73">
        <f>'Electricity demand (power, aver'!AD200*$AC$1*$AC$3*24/$AC$2</f>
        <v>20.78560741</v>
      </c>
      <c r="AE200" s="73">
        <f>'Electricity demand (power, aver'!AE200*$AC$1*$AC$3*24/$AC$2</f>
        <v>50.63854683</v>
      </c>
      <c r="AF200" s="73">
        <f>'Electricity demand (power, aver'!AF200*$AC$1*$AC$3*24/$AC$2</f>
        <v>119.6789981</v>
      </c>
      <c r="AG200" s="73">
        <f>'Electricity demand (power, aver'!AG200*$AC$1*$AC$3*24/$AC$2</f>
        <v>271.042649</v>
      </c>
      <c r="AH200" s="73">
        <f>'Electricity demand (power, aver'!AH200*$AC$1*$AC$3*24/$AC$2</f>
        <v>580.3071752</v>
      </c>
      <c r="AI200" s="73">
        <f>'Electricity demand (power, aver'!AI200*$AC$1*$AC$3*24/$AC$2</f>
        <v>1160.320565</v>
      </c>
      <c r="AJ200" s="73">
        <f>'Electricity demand (power, aver'!AJ200*$AC$1*$AC$3*24/$AC$2</f>
        <v>2149.586556</v>
      </c>
      <c r="AK200" s="73">
        <f>'Electricity demand (power, aver'!AK200*$AC$1*$AC$3*24/$AC$2</f>
        <v>3681.598001</v>
      </c>
      <c r="AL200" s="73">
        <f>'Electricity demand (power, aver'!AL200*$AC$1*$AC$3*24/$AC$2</f>
        <v>5954.910139</v>
      </c>
      <c r="AM200" s="73">
        <f>'Electricity demand (power, aver'!AM200*$AC$1*$AC$3*24/$AC$2</f>
        <v>8974.93035</v>
      </c>
      <c r="AN200" s="73">
        <f>'Electricity demand (power, aver'!AN200*$AC$1*$AC$3*24/$AC$2</f>
        <v>12683.14243</v>
      </c>
      <c r="AO200" s="73">
        <f>'Electricity demand (power, aver'!AO200*$AC$1*$AC$3*24/$AC$2</f>
        <v>16922.13493</v>
      </c>
      <c r="AP200" s="73">
        <f>'Electricity demand (power, aver'!AP200*$AC$1*$AC$3*24/$AC$2</f>
        <v>21480.38782</v>
      </c>
      <c r="AQ200" s="73">
        <f>'Electricity demand (power, aver'!AQ200*$AC$1*$AC$3*24/$AC$2</f>
        <v>26157.76998</v>
      </c>
      <c r="AR200" s="73">
        <f>'Electricity demand (power, aver'!AR200*$AC$1*$AC$3*24/$AC$2</f>
        <v>30816.61442</v>
      </c>
      <c r="AS200" s="73">
        <f>'Electricity demand (power, aver'!AS200*$AC$1*$AC$3*24/$AC$2</f>
        <v>35397.83457</v>
      </c>
      <c r="AT200" s="73">
        <f>'Electricity demand (power, aver'!AT200*$AC$1*$AC$3*24/$AC$2</f>
        <v>0</v>
      </c>
      <c r="AU200" s="73">
        <f>'Electricity demand (power, aver'!AU200*$AC$1*$AC$3*24/$AC$2</f>
        <v>0</v>
      </c>
      <c r="AV200" s="73">
        <f>'Electricity demand (power, aver'!AV200*$AC$1*$AC$3*24/$AC$2</f>
        <v>0</v>
      </c>
      <c r="AW200" s="73">
        <f>'Electricity demand (power, aver'!AW200*$AC$1*$AC$3*24/$AC$2</f>
        <v>0</v>
      </c>
      <c r="AX200" s="73">
        <f>'Electricity demand (power, aver'!AX200*$AC$1*$AC$3*24/$AC$2</f>
        <v>0</v>
      </c>
      <c r="AY200" s="73">
        <f>'Electricity demand (power, aver'!AY200*$AC$1*$AC$3*24/$AC$2</f>
        <v>0</v>
      </c>
      <c r="AZ200" s="73">
        <f>'Electricity demand (power, aver'!AZ200*$AC$1*$AC$3*24/$AC$2</f>
        <v>0</v>
      </c>
      <c r="BA200" s="73">
        <f>'Electricity demand (power, aver'!BA200*$AC$1*$AC$3*24/$AC$2</f>
        <v>0</v>
      </c>
      <c r="BB200" s="73">
        <f>'Electricity demand (power, aver'!BB200*$AC$1*$AC$3*24/$AC$2</f>
        <v>0</v>
      </c>
      <c r="BC200" s="73">
        <f>'Electricity demand (power, aver'!BC200*$AC$1*$AC$3*24/$AC$2</f>
        <v>0</v>
      </c>
      <c r="BD200" s="74">
        <f>'Electricity demand (power, aver'!BD200*$AC$1*$AC$3*24/$AC$2</f>
        <v>0</v>
      </c>
      <c r="BE200" s="3"/>
      <c r="BF200" s="3"/>
      <c r="BG200" s="3"/>
      <c r="BH200" s="3"/>
      <c r="BI200" s="3"/>
      <c r="BJ200" s="3"/>
      <c r="BK200" s="3"/>
      <c r="BL200" s="3"/>
      <c r="BM200" s="3"/>
      <c r="BN200" s="3"/>
    </row>
    <row r="201">
      <c r="A201" s="75"/>
      <c r="D201" s="77" t="s">
        <v>55</v>
      </c>
      <c r="E201" s="76" t="s">
        <v>57</v>
      </c>
      <c r="F201" s="73">
        <f>'Electricity demand (power, aver'!F201*$AC$1*$AC$3*24/$AC$2</f>
        <v>0</v>
      </c>
      <c r="G201" s="73">
        <f>'Electricity demand (power, aver'!G201*$AC$1*$AC$3*24/$AC$2</f>
        <v>0</v>
      </c>
      <c r="H201" s="73">
        <f>'Electricity demand (power, aver'!H201*$AC$1*$AC$3*24/$AC$2</f>
        <v>0</v>
      </c>
      <c r="I201" s="73">
        <f>'Electricity demand (power, aver'!I201*$AC$1*$AC$3*24/$AC$2</f>
        <v>0</v>
      </c>
      <c r="J201" s="73">
        <f>'Electricity demand (power, aver'!J201*$AC$1*$AC$3*24/$AC$2</f>
        <v>0</v>
      </c>
      <c r="K201" s="73">
        <f>'Electricity demand (power, aver'!K201*$AC$1*$AC$3*24/$AC$2</f>
        <v>0</v>
      </c>
      <c r="L201" s="73">
        <f>'Electricity demand (power, aver'!L201*$AC$1*$AC$3*24/$AC$2</f>
        <v>0</v>
      </c>
      <c r="M201" s="73">
        <f>'Electricity demand (power, aver'!M201*$AC$1*$AC$3*24/$AC$2</f>
        <v>0</v>
      </c>
      <c r="N201" s="73">
        <f>'Electricity demand (power, aver'!N201*$AC$1*$AC$3*24/$AC$2</f>
        <v>0</v>
      </c>
      <c r="O201" s="73">
        <f>'Electricity demand (power, aver'!O201*$AC$1*$AC$3*24/$AC$2</f>
        <v>0</v>
      </c>
      <c r="P201" s="73">
        <f>'Electricity demand (power, aver'!P201*$AC$1*$AC$3*24/$AC$2</f>
        <v>0</v>
      </c>
      <c r="Q201" s="73">
        <f>'Electricity demand (power, aver'!Q201*$AC$1*$AC$3*24/$AC$2</f>
        <v>0</v>
      </c>
      <c r="R201" s="73">
        <f>'Electricity demand (power, aver'!R201*$AC$1*$AC$3*24/$AC$2</f>
        <v>0</v>
      </c>
      <c r="S201" s="73">
        <f>'Electricity demand (power, aver'!S201*$AC$1*$AC$3*24/$AC$2</f>
        <v>0</v>
      </c>
      <c r="T201" s="73">
        <f>'Electricity demand (power, aver'!T201*$AC$1*$AC$3*24/$AC$2</f>
        <v>0</v>
      </c>
      <c r="U201" s="73">
        <f>'Electricity demand (power, aver'!U201*$AC$1*$AC$3*24/$AC$2</f>
        <v>0</v>
      </c>
      <c r="V201" s="73">
        <f>'Electricity demand (power, aver'!V201*$AC$1*$AC$3*24/$AC$2</f>
        <v>0</v>
      </c>
      <c r="W201" s="73">
        <f>'Electricity demand (power, aver'!W201*$AC$1*$AC$3*24/$AC$2</f>
        <v>0</v>
      </c>
      <c r="X201" s="73">
        <f>'Electricity demand (power, aver'!X201*$AC$1*$AC$3*24/$AC$2</f>
        <v>0</v>
      </c>
      <c r="Y201" s="73">
        <f>'Electricity demand (power, aver'!Y201*$AC$1*$AC$3*24/$AC$2</f>
        <v>0</v>
      </c>
      <c r="Z201" s="73">
        <f>'Electricity demand (power, aver'!Z201*$AC$1*$AC$3*24/$AC$2</f>
        <v>0</v>
      </c>
      <c r="AA201" s="73">
        <f>'Electricity demand (power, aver'!AA201*$AC$1*$AC$3*24/$AC$2</f>
        <v>0</v>
      </c>
      <c r="AB201" s="73">
        <f>'Electricity demand (power, aver'!AB201*$AC$1*$AC$3*24/$AC$2</f>
        <v>0</v>
      </c>
      <c r="AC201" s="73">
        <f>'Electricity demand (power, aver'!AC201*$AC$1*$AC$3*24/$AC$2</f>
        <v>6.609911101</v>
      </c>
      <c r="AD201" s="73">
        <f>'Electricity demand (power, aver'!AD201*$AC$1*$AC$3*24/$AC$2</f>
        <v>16.67917917</v>
      </c>
      <c r="AE201" s="73">
        <f>'Electricity demand (power, aver'!AE201*$AC$1*$AC$3*24/$AC$2</f>
        <v>42.31979843</v>
      </c>
      <c r="AF201" s="73">
        <f>'Electricity demand (power, aver'!AF201*$AC$1*$AC$3*24/$AC$2</f>
        <v>105.0527822</v>
      </c>
      <c r="AG201" s="73">
        <f>'Electricity demand (power, aver'!AG201*$AC$1*$AC$3*24/$AC$2</f>
        <v>251.8653931</v>
      </c>
      <c r="AH201" s="73">
        <f>'Electricity demand (power, aver'!AH201*$AC$1*$AC$3*24/$AC$2</f>
        <v>572.6604011</v>
      </c>
      <c r="AI201" s="73">
        <f>'Electricity demand (power, aver'!AI201*$AC$1*$AC$3*24/$AC$2</f>
        <v>1207.807934</v>
      </c>
      <c r="AJ201" s="73">
        <f>'Electricity demand (power, aver'!AJ201*$AC$1*$AC$3*24/$AC$2</f>
        <v>2315.738125</v>
      </c>
      <c r="AK201" s="73">
        <f>'Electricity demand (power, aver'!AK201*$AC$1*$AC$3*24/$AC$2</f>
        <v>3995.81247</v>
      </c>
      <c r="AL201" s="73">
        <f>'Electricity demand (power, aver'!AL201*$AC$1*$AC$3*24/$AC$2</f>
        <v>6350.548288</v>
      </c>
      <c r="AM201" s="73">
        <f>'Electricity demand (power, aver'!AM201*$AC$1*$AC$3*24/$AC$2</f>
        <v>9264.055477</v>
      </c>
      <c r="AN201" s="73">
        <f>'Electricity demand (power, aver'!AN201*$AC$1*$AC$3*24/$AC$2</f>
        <v>12631.69479</v>
      </c>
      <c r="AO201" s="73">
        <f>'Electricity demand (power, aver'!AO201*$AC$1*$AC$3*24/$AC$2</f>
        <v>16353.70129</v>
      </c>
      <c r="AP201" s="73">
        <f>'Electricity demand (power, aver'!AP201*$AC$1*$AC$3*24/$AC$2</f>
        <v>20342.46743</v>
      </c>
      <c r="AQ201" s="73">
        <f>'Electricity demand (power, aver'!AQ201*$AC$1*$AC$3*24/$AC$2</f>
        <v>24523.13292</v>
      </c>
      <c r="AR201" s="73">
        <f>'Electricity demand (power, aver'!AR201*$AC$1*$AC$3*24/$AC$2</f>
        <v>28837.47598</v>
      </c>
      <c r="AS201" s="73">
        <f>'Electricity demand (power, aver'!AS201*$AC$1*$AC$3*24/$AC$2</f>
        <v>33248.67031</v>
      </c>
      <c r="AT201" s="73">
        <f>'Electricity demand (power, aver'!AT201*$AC$1*$AC$3*24/$AC$2</f>
        <v>0</v>
      </c>
      <c r="AU201" s="73">
        <f>'Electricity demand (power, aver'!AU201*$AC$1*$AC$3*24/$AC$2</f>
        <v>0</v>
      </c>
      <c r="AV201" s="73">
        <f>'Electricity demand (power, aver'!AV201*$AC$1*$AC$3*24/$AC$2</f>
        <v>0</v>
      </c>
      <c r="AW201" s="73">
        <f>'Electricity demand (power, aver'!AW201*$AC$1*$AC$3*24/$AC$2</f>
        <v>0</v>
      </c>
      <c r="AX201" s="73">
        <f>'Electricity demand (power, aver'!AX201*$AC$1*$AC$3*24/$AC$2</f>
        <v>0</v>
      </c>
      <c r="AY201" s="73">
        <f>'Electricity demand (power, aver'!AY201*$AC$1*$AC$3*24/$AC$2</f>
        <v>0</v>
      </c>
      <c r="AZ201" s="73">
        <f>'Electricity demand (power, aver'!AZ201*$AC$1*$AC$3*24/$AC$2</f>
        <v>0</v>
      </c>
      <c r="BA201" s="73">
        <f>'Electricity demand (power, aver'!BA201*$AC$1*$AC$3*24/$AC$2</f>
        <v>0</v>
      </c>
      <c r="BB201" s="73">
        <f>'Electricity demand (power, aver'!BB201*$AC$1*$AC$3*24/$AC$2</f>
        <v>0</v>
      </c>
      <c r="BC201" s="73">
        <f>'Electricity demand (power, aver'!BC201*$AC$1*$AC$3*24/$AC$2</f>
        <v>0</v>
      </c>
      <c r="BD201" s="74">
        <f>'Electricity demand (power, aver'!BD201*$AC$1*$AC$3*24/$AC$2</f>
        <v>0</v>
      </c>
      <c r="BE201" s="3"/>
      <c r="BF201" s="3"/>
      <c r="BG201" s="3"/>
      <c r="BH201" s="3"/>
      <c r="BI201" s="3"/>
      <c r="BJ201" s="3"/>
      <c r="BK201" s="3"/>
      <c r="BL201" s="3"/>
      <c r="BM201" s="3"/>
      <c r="BN201" s="3"/>
    </row>
    <row r="202">
      <c r="A202" s="75"/>
      <c r="E202" s="76" t="s">
        <v>56</v>
      </c>
      <c r="F202" s="73">
        <f>'Electricity demand (power, aver'!F202*$AC$1*$AC$3*24/$AC$2</f>
        <v>0</v>
      </c>
      <c r="G202" s="73">
        <f>'Electricity demand (power, aver'!G202*$AC$1*$AC$3*24/$AC$2</f>
        <v>0</v>
      </c>
      <c r="H202" s="73">
        <f>'Electricity demand (power, aver'!H202*$AC$1*$AC$3*24/$AC$2</f>
        <v>0</v>
      </c>
      <c r="I202" s="73">
        <f>'Electricity demand (power, aver'!I202*$AC$1*$AC$3*24/$AC$2</f>
        <v>0</v>
      </c>
      <c r="J202" s="73">
        <f>'Electricity demand (power, aver'!J202*$AC$1*$AC$3*24/$AC$2</f>
        <v>0</v>
      </c>
      <c r="K202" s="73">
        <f>'Electricity demand (power, aver'!K202*$AC$1*$AC$3*24/$AC$2</f>
        <v>0</v>
      </c>
      <c r="L202" s="73">
        <f>'Electricity demand (power, aver'!L202*$AC$1*$AC$3*24/$AC$2</f>
        <v>0</v>
      </c>
      <c r="M202" s="73">
        <f>'Electricity demand (power, aver'!M202*$AC$1*$AC$3*24/$AC$2</f>
        <v>0</v>
      </c>
      <c r="N202" s="73">
        <f>'Electricity demand (power, aver'!N202*$AC$1*$AC$3*24/$AC$2</f>
        <v>0</v>
      </c>
      <c r="O202" s="73">
        <f>'Electricity demand (power, aver'!O202*$AC$1*$AC$3*24/$AC$2</f>
        <v>0</v>
      </c>
      <c r="P202" s="73">
        <f>'Electricity demand (power, aver'!P202*$AC$1*$AC$3*24/$AC$2</f>
        <v>0</v>
      </c>
      <c r="Q202" s="73">
        <f>'Electricity demand (power, aver'!Q202*$AC$1*$AC$3*24/$AC$2</f>
        <v>0</v>
      </c>
      <c r="R202" s="73">
        <f>'Electricity demand (power, aver'!R202*$AC$1*$AC$3*24/$AC$2</f>
        <v>0</v>
      </c>
      <c r="S202" s="73">
        <f>'Electricity demand (power, aver'!S202*$AC$1*$AC$3*24/$AC$2</f>
        <v>0</v>
      </c>
      <c r="T202" s="73">
        <f>'Electricity demand (power, aver'!T202*$AC$1*$AC$3*24/$AC$2</f>
        <v>0</v>
      </c>
      <c r="U202" s="73">
        <f>'Electricity demand (power, aver'!U202*$AC$1*$AC$3*24/$AC$2</f>
        <v>0</v>
      </c>
      <c r="V202" s="73">
        <f>'Electricity demand (power, aver'!V202*$AC$1*$AC$3*24/$AC$2</f>
        <v>0</v>
      </c>
      <c r="W202" s="73">
        <f>'Electricity demand (power, aver'!W202*$AC$1*$AC$3*24/$AC$2</f>
        <v>0</v>
      </c>
      <c r="X202" s="73">
        <f>'Electricity demand (power, aver'!X202*$AC$1*$AC$3*24/$AC$2</f>
        <v>0</v>
      </c>
      <c r="Y202" s="73">
        <f>'Electricity demand (power, aver'!Y202*$AC$1*$AC$3*24/$AC$2</f>
        <v>0</v>
      </c>
      <c r="Z202" s="73">
        <f>'Electricity demand (power, aver'!Z202*$AC$1*$AC$3*24/$AC$2</f>
        <v>0</v>
      </c>
      <c r="AA202" s="73">
        <f>'Electricity demand (power, aver'!AA202*$AC$1*$AC$3*24/$AC$2</f>
        <v>0</v>
      </c>
      <c r="AB202" s="73">
        <f>'Electricity demand (power, aver'!AB202*$AC$1*$AC$3*24/$AC$2</f>
        <v>0</v>
      </c>
      <c r="AC202" s="73">
        <f>'Electricity demand (power, aver'!AC202*$AC$1*$AC$3*24/$AC$2</f>
        <v>7.141407315</v>
      </c>
      <c r="AD202" s="73">
        <f>'Electricity demand (power, aver'!AD202*$AC$1*$AC$3*24/$AC$2</f>
        <v>19.06214032</v>
      </c>
      <c r="AE202" s="73">
        <f>'Electricity demand (power, aver'!AE202*$AC$1*$AC$3*24/$AC$2</f>
        <v>51.03565465</v>
      </c>
      <c r="AF202" s="73">
        <f>'Electricity demand (power, aver'!AF202*$AC$1*$AC$3*24/$AC$2</f>
        <v>133.1901406</v>
      </c>
      <c r="AG202" s="73">
        <f>'Electricity demand (power, aver'!AG202*$AC$1*$AC$3*24/$AC$2</f>
        <v>333.9448798</v>
      </c>
      <c r="AH202" s="73">
        <f>'Electricity demand (power, aver'!AH202*$AC$1*$AC$3*24/$AC$2</f>
        <v>788.3038934</v>
      </c>
      <c r="AI202" s="73">
        <f>'Electricity demand (power, aver'!AI202*$AC$1*$AC$3*24/$AC$2</f>
        <v>1709.902375</v>
      </c>
      <c r="AJ202" s="73">
        <f>'Electricity demand (power, aver'!AJ202*$AC$1*$AC$3*24/$AC$2</f>
        <v>3332.767728</v>
      </c>
      <c r="AK202" s="73">
        <f>'Electricity demand (power, aver'!AK202*$AC$1*$AC$3*24/$AC$2</f>
        <v>5769.921201</v>
      </c>
      <c r="AL202" s="73">
        <f>'Electricity demand (power, aver'!AL202*$AC$1*$AC$3*24/$AC$2</f>
        <v>9077.88029</v>
      </c>
      <c r="AM202" s="73">
        <f>'Electricity demand (power, aver'!AM202*$AC$1*$AC$3*24/$AC$2</f>
        <v>12949.936</v>
      </c>
      <c r="AN202" s="73">
        <f>'Electricity demand (power, aver'!AN202*$AC$1*$AC$3*24/$AC$2</f>
        <v>17103.21005</v>
      </c>
      <c r="AO202" s="73">
        <f>'Electricity demand (power, aver'!AO202*$AC$1*$AC$3*24/$AC$2</f>
        <v>21321.56193</v>
      </c>
      <c r="AP202" s="73">
        <f>'Electricity demand (power, aver'!AP202*$AC$1*$AC$3*24/$AC$2</f>
        <v>25484.37941</v>
      </c>
      <c r="AQ202" s="73">
        <f>'Electricity demand (power, aver'!AQ202*$AC$1*$AC$3*24/$AC$2</f>
        <v>29552.13244</v>
      </c>
      <c r="AR202" s="73">
        <f>'Electricity demand (power, aver'!AR202*$AC$1*$AC$3*24/$AC$2</f>
        <v>33539.85288</v>
      </c>
      <c r="AS202" s="73">
        <f>'Electricity demand (power, aver'!AS202*$AC$1*$AC$3*24/$AC$2</f>
        <v>37492.91335</v>
      </c>
      <c r="AT202" s="73">
        <f>'Electricity demand (power, aver'!AT202*$AC$1*$AC$3*24/$AC$2</f>
        <v>0</v>
      </c>
      <c r="AU202" s="73">
        <f>'Electricity demand (power, aver'!AU202*$AC$1*$AC$3*24/$AC$2</f>
        <v>0</v>
      </c>
      <c r="AV202" s="73">
        <f>'Electricity demand (power, aver'!AV202*$AC$1*$AC$3*24/$AC$2</f>
        <v>0</v>
      </c>
      <c r="AW202" s="73">
        <f>'Electricity demand (power, aver'!AW202*$AC$1*$AC$3*24/$AC$2</f>
        <v>0</v>
      </c>
      <c r="AX202" s="73">
        <f>'Electricity demand (power, aver'!AX202*$AC$1*$AC$3*24/$AC$2</f>
        <v>0</v>
      </c>
      <c r="AY202" s="73">
        <f>'Electricity demand (power, aver'!AY202*$AC$1*$AC$3*24/$AC$2</f>
        <v>0</v>
      </c>
      <c r="AZ202" s="73">
        <f>'Electricity demand (power, aver'!AZ202*$AC$1*$AC$3*24/$AC$2</f>
        <v>0</v>
      </c>
      <c r="BA202" s="73">
        <f>'Electricity demand (power, aver'!BA202*$AC$1*$AC$3*24/$AC$2</f>
        <v>0</v>
      </c>
      <c r="BB202" s="73">
        <f>'Electricity demand (power, aver'!BB202*$AC$1*$AC$3*24/$AC$2</f>
        <v>0</v>
      </c>
      <c r="BC202" s="73">
        <f>'Electricity demand (power, aver'!BC202*$AC$1*$AC$3*24/$AC$2</f>
        <v>0</v>
      </c>
      <c r="BD202" s="74">
        <f>'Electricity demand (power, aver'!BD202*$AC$1*$AC$3*24/$AC$2</f>
        <v>0</v>
      </c>
      <c r="BE202" s="3"/>
      <c r="BF202" s="3"/>
      <c r="BG202" s="3"/>
      <c r="BH202" s="3"/>
      <c r="BI202" s="3"/>
      <c r="BJ202" s="3"/>
      <c r="BK202" s="3"/>
      <c r="BL202" s="3"/>
      <c r="BM202" s="3"/>
      <c r="BN202" s="3"/>
    </row>
    <row r="203">
      <c r="A203" s="75"/>
      <c r="E203" s="76" t="s">
        <v>55</v>
      </c>
      <c r="F203" s="73">
        <f>'Electricity demand (power, aver'!F203*$AC$1*$AC$3*24/$AC$2</f>
        <v>0</v>
      </c>
      <c r="G203" s="73">
        <f>'Electricity demand (power, aver'!G203*$AC$1*$AC$3*24/$AC$2</f>
        <v>0</v>
      </c>
      <c r="H203" s="73">
        <f>'Electricity demand (power, aver'!H203*$AC$1*$AC$3*24/$AC$2</f>
        <v>0</v>
      </c>
      <c r="I203" s="73">
        <f>'Electricity demand (power, aver'!I203*$AC$1*$AC$3*24/$AC$2</f>
        <v>0</v>
      </c>
      <c r="J203" s="73">
        <f>'Electricity demand (power, aver'!J203*$AC$1*$AC$3*24/$AC$2</f>
        <v>0</v>
      </c>
      <c r="K203" s="73">
        <f>'Electricity demand (power, aver'!K203*$AC$1*$AC$3*24/$AC$2</f>
        <v>0</v>
      </c>
      <c r="L203" s="73">
        <f>'Electricity demand (power, aver'!L203*$AC$1*$AC$3*24/$AC$2</f>
        <v>0</v>
      </c>
      <c r="M203" s="73">
        <f>'Electricity demand (power, aver'!M203*$AC$1*$AC$3*24/$AC$2</f>
        <v>0</v>
      </c>
      <c r="N203" s="73">
        <f>'Electricity demand (power, aver'!N203*$AC$1*$AC$3*24/$AC$2</f>
        <v>0</v>
      </c>
      <c r="O203" s="73">
        <f>'Electricity demand (power, aver'!O203*$AC$1*$AC$3*24/$AC$2</f>
        <v>0</v>
      </c>
      <c r="P203" s="73">
        <f>'Electricity demand (power, aver'!P203*$AC$1*$AC$3*24/$AC$2</f>
        <v>0</v>
      </c>
      <c r="Q203" s="73">
        <f>'Electricity demand (power, aver'!Q203*$AC$1*$AC$3*24/$AC$2</f>
        <v>0</v>
      </c>
      <c r="R203" s="73">
        <f>'Electricity demand (power, aver'!R203*$AC$1*$AC$3*24/$AC$2</f>
        <v>0</v>
      </c>
      <c r="S203" s="73">
        <f>'Electricity demand (power, aver'!S203*$AC$1*$AC$3*24/$AC$2</f>
        <v>0</v>
      </c>
      <c r="T203" s="73">
        <f>'Electricity demand (power, aver'!T203*$AC$1*$AC$3*24/$AC$2</f>
        <v>0</v>
      </c>
      <c r="U203" s="73">
        <f>'Electricity demand (power, aver'!U203*$AC$1*$AC$3*24/$AC$2</f>
        <v>0</v>
      </c>
      <c r="V203" s="73">
        <f>'Electricity demand (power, aver'!V203*$AC$1*$AC$3*24/$AC$2</f>
        <v>0</v>
      </c>
      <c r="W203" s="73">
        <f>'Electricity demand (power, aver'!W203*$AC$1*$AC$3*24/$AC$2</f>
        <v>0</v>
      </c>
      <c r="X203" s="73">
        <f>'Electricity demand (power, aver'!X203*$AC$1*$AC$3*24/$AC$2</f>
        <v>0</v>
      </c>
      <c r="Y203" s="73">
        <f>'Electricity demand (power, aver'!Y203*$AC$1*$AC$3*24/$AC$2</f>
        <v>0</v>
      </c>
      <c r="Z203" s="73">
        <f>'Electricity demand (power, aver'!Z203*$AC$1*$AC$3*24/$AC$2</f>
        <v>0</v>
      </c>
      <c r="AA203" s="73">
        <f>'Electricity demand (power, aver'!AA203*$AC$1*$AC$3*24/$AC$2</f>
        <v>0</v>
      </c>
      <c r="AB203" s="73">
        <f>'Electricity demand (power, aver'!AB203*$AC$1*$AC$3*24/$AC$2</f>
        <v>0</v>
      </c>
      <c r="AC203" s="73">
        <f>'Electricity demand (power, aver'!AC203*$AC$1*$AC$3*24/$AC$2</f>
        <v>10.37668608</v>
      </c>
      <c r="AD203" s="73">
        <f>'Electricity demand (power, aver'!AD203*$AC$1*$AC$3*24/$AC$2</f>
        <v>30.73658474</v>
      </c>
      <c r="AE203" s="73">
        <f>'Electricity demand (power, aver'!AE203*$AC$1*$AC$3*24/$AC$2</f>
        <v>90.29506635</v>
      </c>
      <c r="AF203" s="73">
        <f>'Electricity demand (power, aver'!AF203*$AC$1*$AC$3*24/$AC$2</f>
        <v>254.1514435</v>
      </c>
      <c r="AG203" s="73">
        <f>'Electricity demand (power, aver'!AG203*$AC$1*$AC$3*24/$AC$2</f>
        <v>670.7063432</v>
      </c>
      <c r="AH203" s="73">
        <f>'Electricity demand (power, aver'!AH203*$AC$1*$AC$3*24/$AC$2</f>
        <v>1615.033956</v>
      </c>
      <c r="AI203" s="73">
        <f>'Electricity demand (power, aver'!AI203*$AC$1*$AC$3*24/$AC$2</f>
        <v>3449.1795</v>
      </c>
      <c r="AJ203" s="73">
        <f>'Electricity demand (power, aver'!AJ203*$AC$1*$AC$3*24/$AC$2</f>
        <v>6398.279235</v>
      </c>
      <c r="AK203" s="73">
        <f>'Electricity demand (power, aver'!AK203*$AC$1*$AC$3*24/$AC$2</f>
        <v>10269.12083</v>
      </c>
      <c r="AL203" s="73">
        <f>'Electricity demand (power, aver'!AL203*$AC$1*$AC$3*24/$AC$2</f>
        <v>14761.67524</v>
      </c>
      <c r="AM203" s="73">
        <f>'Electricity demand (power, aver'!AM203*$AC$1*$AC$3*24/$AC$2</f>
        <v>19191.60254</v>
      </c>
      <c r="AN203" s="73">
        <f>'Electricity demand (power, aver'!AN203*$AC$1*$AC$3*24/$AC$2</f>
        <v>23256.50256</v>
      </c>
      <c r="AO203" s="73">
        <f>'Electricity demand (power, aver'!AO203*$AC$1*$AC$3*24/$AC$2</f>
        <v>26924.87081</v>
      </c>
      <c r="AP203" s="73">
        <f>'Electricity demand (power, aver'!AP203*$AC$1*$AC$3*24/$AC$2</f>
        <v>30304.12668</v>
      </c>
      <c r="AQ203" s="73">
        <f>'Electricity demand (power, aver'!AQ203*$AC$1*$AC$3*24/$AC$2</f>
        <v>33533.48495</v>
      </c>
      <c r="AR203" s="73">
        <f>'Electricity demand (power, aver'!AR203*$AC$1*$AC$3*24/$AC$2</f>
        <v>36736.05314</v>
      </c>
      <c r="AS203" s="73">
        <f>'Electricity demand (power, aver'!AS203*$AC$1*$AC$3*24/$AC$2</f>
        <v>40007.71246</v>
      </c>
      <c r="AT203" s="73">
        <f>'Electricity demand (power, aver'!AT203*$AC$1*$AC$3*24/$AC$2</f>
        <v>0</v>
      </c>
      <c r="AU203" s="73">
        <f>'Electricity demand (power, aver'!AU203*$AC$1*$AC$3*24/$AC$2</f>
        <v>0</v>
      </c>
      <c r="AV203" s="73">
        <f>'Electricity demand (power, aver'!AV203*$AC$1*$AC$3*24/$AC$2</f>
        <v>0</v>
      </c>
      <c r="AW203" s="73">
        <f>'Electricity demand (power, aver'!AW203*$AC$1*$AC$3*24/$AC$2</f>
        <v>0</v>
      </c>
      <c r="AX203" s="73">
        <f>'Electricity demand (power, aver'!AX203*$AC$1*$AC$3*24/$AC$2</f>
        <v>0</v>
      </c>
      <c r="AY203" s="73">
        <f>'Electricity demand (power, aver'!AY203*$AC$1*$AC$3*24/$AC$2</f>
        <v>0</v>
      </c>
      <c r="AZ203" s="73">
        <f>'Electricity demand (power, aver'!AZ203*$AC$1*$AC$3*24/$AC$2</f>
        <v>0</v>
      </c>
      <c r="BA203" s="73">
        <f>'Electricity demand (power, aver'!BA203*$AC$1*$AC$3*24/$AC$2</f>
        <v>0</v>
      </c>
      <c r="BB203" s="73">
        <f>'Electricity demand (power, aver'!BB203*$AC$1*$AC$3*24/$AC$2</f>
        <v>0</v>
      </c>
      <c r="BC203" s="73">
        <f>'Electricity demand (power, aver'!BC203*$AC$1*$AC$3*24/$AC$2</f>
        <v>0</v>
      </c>
      <c r="BD203" s="74">
        <f>'Electricity demand (power, aver'!BD203*$AC$1*$AC$3*24/$AC$2</f>
        <v>0</v>
      </c>
      <c r="BE203" s="3"/>
      <c r="BF203" s="3"/>
      <c r="BG203" s="3"/>
      <c r="BH203" s="3"/>
      <c r="BI203" s="3"/>
      <c r="BJ203" s="3"/>
      <c r="BK203" s="3"/>
      <c r="BL203" s="3"/>
      <c r="BM203" s="3"/>
      <c r="BN203" s="3"/>
    </row>
    <row r="204">
      <c r="A204" s="75"/>
      <c r="C204" s="77" t="s">
        <v>56</v>
      </c>
      <c r="D204" s="71" t="s">
        <v>57</v>
      </c>
      <c r="E204" s="76" t="s">
        <v>57</v>
      </c>
      <c r="F204" s="73">
        <f>'Electricity demand (power, aver'!F204*$AC$1*$AC$3*24/$AC$2</f>
        <v>0</v>
      </c>
      <c r="G204" s="73">
        <f>'Electricity demand (power, aver'!G204*$AC$1*$AC$3*24/$AC$2</f>
        <v>0</v>
      </c>
      <c r="H204" s="73">
        <f>'Electricity demand (power, aver'!H204*$AC$1*$AC$3*24/$AC$2</f>
        <v>0</v>
      </c>
      <c r="I204" s="73">
        <f>'Electricity demand (power, aver'!I204*$AC$1*$AC$3*24/$AC$2</f>
        <v>0</v>
      </c>
      <c r="J204" s="73">
        <f>'Electricity demand (power, aver'!J204*$AC$1*$AC$3*24/$AC$2</f>
        <v>0</v>
      </c>
      <c r="K204" s="73">
        <f>'Electricity demand (power, aver'!K204*$AC$1*$AC$3*24/$AC$2</f>
        <v>0</v>
      </c>
      <c r="L204" s="73">
        <f>'Electricity demand (power, aver'!L204*$AC$1*$AC$3*24/$AC$2</f>
        <v>0</v>
      </c>
      <c r="M204" s="73">
        <f>'Electricity demand (power, aver'!M204*$AC$1*$AC$3*24/$AC$2</f>
        <v>0</v>
      </c>
      <c r="N204" s="73">
        <f>'Electricity demand (power, aver'!N204*$AC$1*$AC$3*24/$AC$2</f>
        <v>0</v>
      </c>
      <c r="O204" s="73">
        <f>'Electricity demand (power, aver'!O204*$AC$1*$AC$3*24/$AC$2</f>
        <v>0</v>
      </c>
      <c r="P204" s="73">
        <f>'Electricity demand (power, aver'!P204*$AC$1*$AC$3*24/$AC$2</f>
        <v>0</v>
      </c>
      <c r="Q204" s="73">
        <f>'Electricity demand (power, aver'!Q204*$AC$1*$AC$3*24/$AC$2</f>
        <v>0</v>
      </c>
      <c r="R204" s="73">
        <f>'Electricity demand (power, aver'!R204*$AC$1*$AC$3*24/$AC$2</f>
        <v>0</v>
      </c>
      <c r="S204" s="73">
        <f>'Electricity demand (power, aver'!S204*$AC$1*$AC$3*24/$AC$2</f>
        <v>0</v>
      </c>
      <c r="T204" s="73">
        <f>'Electricity demand (power, aver'!T204*$AC$1*$AC$3*24/$AC$2</f>
        <v>0</v>
      </c>
      <c r="U204" s="73">
        <f>'Electricity demand (power, aver'!U204*$AC$1*$AC$3*24/$AC$2</f>
        <v>0</v>
      </c>
      <c r="V204" s="73">
        <f>'Electricity demand (power, aver'!V204*$AC$1*$AC$3*24/$AC$2</f>
        <v>0</v>
      </c>
      <c r="W204" s="73">
        <f>'Electricity demand (power, aver'!W204*$AC$1*$AC$3*24/$AC$2</f>
        <v>0</v>
      </c>
      <c r="X204" s="73">
        <f>'Electricity demand (power, aver'!X204*$AC$1*$AC$3*24/$AC$2</f>
        <v>0</v>
      </c>
      <c r="Y204" s="73">
        <f>'Electricity demand (power, aver'!Y204*$AC$1*$AC$3*24/$AC$2</f>
        <v>0</v>
      </c>
      <c r="Z204" s="73">
        <f>'Electricity demand (power, aver'!Z204*$AC$1*$AC$3*24/$AC$2</f>
        <v>0</v>
      </c>
      <c r="AA204" s="73">
        <f>'Electricity demand (power, aver'!AA204*$AC$1*$AC$3*24/$AC$2</f>
        <v>0</v>
      </c>
      <c r="AB204" s="73">
        <f>'Electricity demand (power, aver'!AB204*$AC$1*$AC$3*24/$AC$2</f>
        <v>0</v>
      </c>
      <c r="AC204" s="73">
        <f>'Electricity demand (power, aver'!AC204*$AC$1*$AC$3*24/$AC$2</f>
        <v>1.549931086</v>
      </c>
      <c r="AD204" s="73">
        <f>'Electricity demand (power, aver'!AD204*$AC$1*$AC$3*24/$AC$2</f>
        <v>2.985467799</v>
      </c>
      <c r="AE204" s="73">
        <f>'Electricity demand (power, aver'!AE204*$AC$1*$AC$3*24/$AC$2</f>
        <v>5.833404881</v>
      </c>
      <c r="AF204" s="73">
        <f>'Electricity demand (power, aver'!AF204*$AC$1*$AC$3*24/$AC$2</f>
        <v>11.33201434</v>
      </c>
      <c r="AG204" s="73">
        <f>'Electricity demand (power, aver'!AG204*$AC$1*$AC$3*24/$AC$2</f>
        <v>21.84660736</v>
      </c>
      <c r="AH204" s="73">
        <f>'Electricity demand (power, aver'!AH204*$AC$1*$AC$3*24/$AC$2</f>
        <v>41.70429839</v>
      </c>
      <c r="AI204" s="73">
        <f>'Electricity demand (power, aver'!AI204*$AC$1*$AC$3*24/$AC$2</f>
        <v>78.61918894</v>
      </c>
      <c r="AJ204" s="73">
        <f>'Electricity demand (power, aver'!AJ204*$AC$1*$AC$3*24/$AC$2</f>
        <v>145.9072624</v>
      </c>
      <c r="AK204" s="73">
        <f>'Electricity demand (power, aver'!AK204*$AC$1*$AC$3*24/$AC$2</f>
        <v>265.6714558</v>
      </c>
      <c r="AL204" s="73">
        <f>'Electricity demand (power, aver'!AL204*$AC$1*$AC$3*24/$AC$2</f>
        <v>481.7041857</v>
      </c>
      <c r="AM204" s="73">
        <f>'Electricity demand (power, aver'!AM204*$AC$1*$AC$3*24/$AC$2</f>
        <v>851.0909782</v>
      </c>
      <c r="AN204" s="73">
        <f>'Electricity demand (power, aver'!AN204*$AC$1*$AC$3*24/$AC$2</f>
        <v>1461.182511</v>
      </c>
      <c r="AO204" s="73">
        <f>'Electricity demand (power, aver'!AO204*$AC$1*$AC$3*24/$AC$2</f>
        <v>2432.472305</v>
      </c>
      <c r="AP204" s="73">
        <f>'Electricity demand (power, aver'!AP204*$AC$1*$AC$3*24/$AC$2</f>
        <v>3921.308442</v>
      </c>
      <c r="AQ204" s="73">
        <f>'Electricity demand (power, aver'!AQ204*$AC$1*$AC$3*24/$AC$2</f>
        <v>6117.614283</v>
      </c>
      <c r="AR204" s="73">
        <f>'Electricity demand (power, aver'!AR204*$AC$1*$AC$3*24/$AC$2</f>
        <v>9235.205607</v>
      </c>
      <c r="AS204" s="73">
        <f>'Electricity demand (power, aver'!AS204*$AC$1*$AC$3*24/$AC$2</f>
        <v>13492.71538</v>
      </c>
      <c r="AT204" s="73">
        <f>'Electricity demand (power, aver'!AT204*$AC$1*$AC$3*24/$AC$2</f>
        <v>0</v>
      </c>
      <c r="AU204" s="73">
        <f>'Electricity demand (power, aver'!AU204*$AC$1*$AC$3*24/$AC$2</f>
        <v>0</v>
      </c>
      <c r="AV204" s="73">
        <f>'Electricity demand (power, aver'!AV204*$AC$1*$AC$3*24/$AC$2</f>
        <v>0</v>
      </c>
      <c r="AW204" s="73">
        <f>'Electricity demand (power, aver'!AW204*$AC$1*$AC$3*24/$AC$2</f>
        <v>0</v>
      </c>
      <c r="AX204" s="73">
        <f>'Electricity demand (power, aver'!AX204*$AC$1*$AC$3*24/$AC$2</f>
        <v>0</v>
      </c>
      <c r="AY204" s="73">
        <f>'Electricity demand (power, aver'!AY204*$AC$1*$AC$3*24/$AC$2</f>
        <v>0</v>
      </c>
      <c r="AZ204" s="73">
        <f>'Electricity demand (power, aver'!AZ204*$AC$1*$AC$3*24/$AC$2</f>
        <v>0</v>
      </c>
      <c r="BA204" s="73">
        <f>'Electricity demand (power, aver'!BA204*$AC$1*$AC$3*24/$AC$2</f>
        <v>0</v>
      </c>
      <c r="BB204" s="73">
        <f>'Electricity demand (power, aver'!BB204*$AC$1*$AC$3*24/$AC$2</f>
        <v>0</v>
      </c>
      <c r="BC204" s="73">
        <f>'Electricity demand (power, aver'!BC204*$AC$1*$AC$3*24/$AC$2</f>
        <v>0</v>
      </c>
      <c r="BD204" s="74">
        <f>'Electricity demand (power, aver'!BD204*$AC$1*$AC$3*24/$AC$2</f>
        <v>0</v>
      </c>
      <c r="BE204" s="3"/>
      <c r="BF204" s="3"/>
      <c r="BG204" s="3"/>
      <c r="BH204" s="3"/>
      <c r="BI204" s="3"/>
      <c r="BJ204" s="3"/>
      <c r="BK204" s="3"/>
      <c r="BL204" s="3"/>
      <c r="BM204" s="3"/>
      <c r="BN204" s="3"/>
    </row>
    <row r="205">
      <c r="A205" s="75"/>
      <c r="E205" s="76" t="s">
        <v>56</v>
      </c>
      <c r="F205" s="73">
        <f>'Electricity demand (power, aver'!F205*$AC$1*$AC$3*24/$AC$2</f>
        <v>0</v>
      </c>
      <c r="G205" s="73">
        <f>'Electricity demand (power, aver'!G205*$AC$1*$AC$3*24/$AC$2</f>
        <v>0</v>
      </c>
      <c r="H205" s="73">
        <f>'Electricity demand (power, aver'!H205*$AC$1*$AC$3*24/$AC$2</f>
        <v>0</v>
      </c>
      <c r="I205" s="73">
        <f>'Electricity demand (power, aver'!I205*$AC$1*$AC$3*24/$AC$2</f>
        <v>0</v>
      </c>
      <c r="J205" s="73">
        <f>'Electricity demand (power, aver'!J205*$AC$1*$AC$3*24/$AC$2</f>
        <v>0</v>
      </c>
      <c r="K205" s="73">
        <f>'Electricity demand (power, aver'!K205*$AC$1*$AC$3*24/$AC$2</f>
        <v>0</v>
      </c>
      <c r="L205" s="73">
        <f>'Electricity demand (power, aver'!L205*$AC$1*$AC$3*24/$AC$2</f>
        <v>0</v>
      </c>
      <c r="M205" s="73">
        <f>'Electricity demand (power, aver'!M205*$AC$1*$AC$3*24/$AC$2</f>
        <v>0</v>
      </c>
      <c r="N205" s="73">
        <f>'Electricity demand (power, aver'!N205*$AC$1*$AC$3*24/$AC$2</f>
        <v>0</v>
      </c>
      <c r="O205" s="73">
        <f>'Electricity demand (power, aver'!O205*$AC$1*$AC$3*24/$AC$2</f>
        <v>0</v>
      </c>
      <c r="P205" s="73">
        <f>'Electricity demand (power, aver'!P205*$AC$1*$AC$3*24/$AC$2</f>
        <v>0</v>
      </c>
      <c r="Q205" s="73">
        <f>'Electricity demand (power, aver'!Q205*$AC$1*$AC$3*24/$AC$2</f>
        <v>0</v>
      </c>
      <c r="R205" s="73">
        <f>'Electricity demand (power, aver'!R205*$AC$1*$AC$3*24/$AC$2</f>
        <v>0</v>
      </c>
      <c r="S205" s="73">
        <f>'Electricity demand (power, aver'!S205*$AC$1*$AC$3*24/$AC$2</f>
        <v>0</v>
      </c>
      <c r="T205" s="73">
        <f>'Electricity demand (power, aver'!T205*$AC$1*$AC$3*24/$AC$2</f>
        <v>0</v>
      </c>
      <c r="U205" s="73">
        <f>'Electricity demand (power, aver'!U205*$AC$1*$AC$3*24/$AC$2</f>
        <v>0</v>
      </c>
      <c r="V205" s="73">
        <f>'Electricity demand (power, aver'!V205*$AC$1*$AC$3*24/$AC$2</f>
        <v>0</v>
      </c>
      <c r="W205" s="73">
        <f>'Electricity demand (power, aver'!W205*$AC$1*$AC$3*24/$AC$2</f>
        <v>0</v>
      </c>
      <c r="X205" s="73">
        <f>'Electricity demand (power, aver'!X205*$AC$1*$AC$3*24/$AC$2</f>
        <v>0</v>
      </c>
      <c r="Y205" s="73">
        <f>'Electricity demand (power, aver'!Y205*$AC$1*$AC$3*24/$AC$2</f>
        <v>0</v>
      </c>
      <c r="Z205" s="73">
        <f>'Electricity demand (power, aver'!Z205*$AC$1*$AC$3*24/$AC$2</f>
        <v>0</v>
      </c>
      <c r="AA205" s="73">
        <f>'Electricity demand (power, aver'!AA205*$AC$1*$AC$3*24/$AC$2</f>
        <v>0</v>
      </c>
      <c r="AB205" s="73">
        <f>'Electricity demand (power, aver'!AB205*$AC$1*$AC$3*24/$AC$2</f>
        <v>0</v>
      </c>
      <c r="AC205" s="73">
        <f>'Electricity demand (power, aver'!AC205*$AC$1*$AC$3*24/$AC$2</f>
        <v>1.674559464</v>
      </c>
      <c r="AD205" s="73">
        <f>'Electricity demand (power, aver'!AD205*$AC$1*$AC$3*24/$AC$2</f>
        <v>3.412002805</v>
      </c>
      <c r="AE205" s="73">
        <f>'Electricity demand (power, aver'!AE205*$AC$1*$AC$3*24/$AC$2</f>
        <v>7.034807536</v>
      </c>
      <c r="AF205" s="73">
        <f>'Electricity demand (power, aver'!AF205*$AC$1*$AC$3*24/$AC$2</f>
        <v>14.36718334</v>
      </c>
      <c r="AG205" s="73">
        <f>'Electricity demand (power, aver'!AG205*$AC$1*$AC$3*24/$AC$2</f>
        <v>28.96611789</v>
      </c>
      <c r="AH205" s="73">
        <f>'Electricity demand (power, aver'!AH205*$AC$1*$AC$3*24/$AC$2</f>
        <v>57.40865045</v>
      </c>
      <c r="AI205" s="73">
        <f>'Electricity demand (power, aver'!AI205*$AC$1*$AC$3*24/$AC$2</f>
        <v>111.301751</v>
      </c>
      <c r="AJ205" s="73">
        <f>'Electricity demand (power, aver'!AJ205*$AC$1*$AC$3*24/$AC$2</f>
        <v>209.9870491</v>
      </c>
      <c r="AK205" s="73">
        <f>'Electricity demand (power, aver'!AK205*$AC$1*$AC$3*24/$AC$2</f>
        <v>383.6274542</v>
      </c>
      <c r="AL205" s="73">
        <f>'Electricity demand (power, aver'!AL205*$AC$1*$AC$3*24/$AC$2</f>
        <v>688.5788022</v>
      </c>
      <c r="AM205" s="73">
        <f>'Electricity demand (power, aver'!AM205*$AC$1*$AC$3*24/$AC$2</f>
        <v>1189.713698</v>
      </c>
      <c r="AN205" s="73">
        <f>'Electricity demand (power, aver'!AN205*$AC$1*$AC$3*24/$AC$2</f>
        <v>1978.42901</v>
      </c>
      <c r="AO205" s="73">
        <f>'Electricity demand (power, aver'!AO205*$AC$1*$AC$3*24/$AC$2</f>
        <v>3171.398814</v>
      </c>
      <c r="AP205" s="73">
        <f>'Electricity demand (power, aver'!AP205*$AC$1*$AC$3*24/$AC$2</f>
        <v>4912.487262</v>
      </c>
      <c r="AQ205" s="73">
        <f>'Electricity demand (power, aver'!AQ205*$AC$1*$AC$3*24/$AC$2</f>
        <v>7372.163586</v>
      </c>
      <c r="AR205" s="73">
        <f>'Electricity demand (power, aver'!AR205*$AC$1*$AC$3*24/$AC$2</f>
        <v>10741.14245</v>
      </c>
      <c r="AS205" s="73">
        <f>'Electricity demand (power, aver'!AS205*$AC$1*$AC$3*24/$AC$2</f>
        <v>15215.0809</v>
      </c>
      <c r="AT205" s="73">
        <f>'Electricity demand (power, aver'!AT205*$AC$1*$AC$3*24/$AC$2</f>
        <v>0</v>
      </c>
      <c r="AU205" s="73">
        <f>'Electricity demand (power, aver'!AU205*$AC$1*$AC$3*24/$AC$2</f>
        <v>0</v>
      </c>
      <c r="AV205" s="73">
        <f>'Electricity demand (power, aver'!AV205*$AC$1*$AC$3*24/$AC$2</f>
        <v>0</v>
      </c>
      <c r="AW205" s="73">
        <f>'Electricity demand (power, aver'!AW205*$AC$1*$AC$3*24/$AC$2</f>
        <v>0</v>
      </c>
      <c r="AX205" s="73">
        <f>'Electricity demand (power, aver'!AX205*$AC$1*$AC$3*24/$AC$2</f>
        <v>0</v>
      </c>
      <c r="AY205" s="73">
        <f>'Electricity demand (power, aver'!AY205*$AC$1*$AC$3*24/$AC$2</f>
        <v>0</v>
      </c>
      <c r="AZ205" s="73">
        <f>'Electricity demand (power, aver'!AZ205*$AC$1*$AC$3*24/$AC$2</f>
        <v>0</v>
      </c>
      <c r="BA205" s="73">
        <f>'Electricity demand (power, aver'!BA205*$AC$1*$AC$3*24/$AC$2</f>
        <v>0</v>
      </c>
      <c r="BB205" s="73">
        <f>'Electricity demand (power, aver'!BB205*$AC$1*$AC$3*24/$AC$2</f>
        <v>0</v>
      </c>
      <c r="BC205" s="73">
        <f>'Electricity demand (power, aver'!BC205*$AC$1*$AC$3*24/$AC$2</f>
        <v>0</v>
      </c>
      <c r="BD205" s="74">
        <f>'Electricity demand (power, aver'!BD205*$AC$1*$AC$3*24/$AC$2</f>
        <v>0</v>
      </c>
      <c r="BE205" s="3"/>
      <c r="BF205" s="3"/>
      <c r="BG205" s="3"/>
      <c r="BH205" s="3"/>
      <c r="BI205" s="3"/>
      <c r="BJ205" s="3"/>
      <c r="BK205" s="3"/>
      <c r="BL205" s="3"/>
      <c r="BM205" s="3"/>
      <c r="BN205" s="3"/>
    </row>
    <row r="206">
      <c r="A206" s="75"/>
      <c r="E206" s="76" t="s">
        <v>55</v>
      </c>
      <c r="F206" s="73">
        <f>'Electricity demand (power, aver'!F206*$AC$1*$AC$3*24/$AC$2</f>
        <v>0</v>
      </c>
      <c r="G206" s="73">
        <f>'Electricity demand (power, aver'!G206*$AC$1*$AC$3*24/$AC$2</f>
        <v>0</v>
      </c>
      <c r="H206" s="73">
        <f>'Electricity demand (power, aver'!H206*$AC$1*$AC$3*24/$AC$2</f>
        <v>0</v>
      </c>
      <c r="I206" s="73">
        <f>'Electricity demand (power, aver'!I206*$AC$1*$AC$3*24/$AC$2</f>
        <v>0</v>
      </c>
      <c r="J206" s="73">
        <f>'Electricity demand (power, aver'!J206*$AC$1*$AC$3*24/$AC$2</f>
        <v>0</v>
      </c>
      <c r="K206" s="73">
        <f>'Electricity demand (power, aver'!K206*$AC$1*$AC$3*24/$AC$2</f>
        <v>0</v>
      </c>
      <c r="L206" s="73">
        <f>'Electricity demand (power, aver'!L206*$AC$1*$AC$3*24/$AC$2</f>
        <v>0</v>
      </c>
      <c r="M206" s="73">
        <f>'Electricity demand (power, aver'!M206*$AC$1*$AC$3*24/$AC$2</f>
        <v>0</v>
      </c>
      <c r="N206" s="73">
        <f>'Electricity demand (power, aver'!N206*$AC$1*$AC$3*24/$AC$2</f>
        <v>0</v>
      </c>
      <c r="O206" s="73">
        <f>'Electricity demand (power, aver'!O206*$AC$1*$AC$3*24/$AC$2</f>
        <v>0</v>
      </c>
      <c r="P206" s="73">
        <f>'Electricity demand (power, aver'!P206*$AC$1*$AC$3*24/$AC$2</f>
        <v>0</v>
      </c>
      <c r="Q206" s="73">
        <f>'Electricity demand (power, aver'!Q206*$AC$1*$AC$3*24/$AC$2</f>
        <v>0</v>
      </c>
      <c r="R206" s="73">
        <f>'Electricity demand (power, aver'!R206*$AC$1*$AC$3*24/$AC$2</f>
        <v>0</v>
      </c>
      <c r="S206" s="73">
        <f>'Electricity demand (power, aver'!S206*$AC$1*$AC$3*24/$AC$2</f>
        <v>0</v>
      </c>
      <c r="T206" s="73">
        <f>'Electricity demand (power, aver'!T206*$AC$1*$AC$3*24/$AC$2</f>
        <v>0</v>
      </c>
      <c r="U206" s="73">
        <f>'Electricity demand (power, aver'!U206*$AC$1*$AC$3*24/$AC$2</f>
        <v>0</v>
      </c>
      <c r="V206" s="73">
        <f>'Electricity demand (power, aver'!V206*$AC$1*$AC$3*24/$AC$2</f>
        <v>0</v>
      </c>
      <c r="W206" s="73">
        <f>'Electricity demand (power, aver'!W206*$AC$1*$AC$3*24/$AC$2</f>
        <v>0</v>
      </c>
      <c r="X206" s="73">
        <f>'Electricity demand (power, aver'!X206*$AC$1*$AC$3*24/$AC$2</f>
        <v>0</v>
      </c>
      <c r="Y206" s="73">
        <f>'Electricity demand (power, aver'!Y206*$AC$1*$AC$3*24/$AC$2</f>
        <v>0</v>
      </c>
      <c r="Z206" s="73">
        <f>'Electricity demand (power, aver'!Z206*$AC$1*$AC$3*24/$AC$2</f>
        <v>0</v>
      </c>
      <c r="AA206" s="73">
        <f>'Electricity demand (power, aver'!AA206*$AC$1*$AC$3*24/$AC$2</f>
        <v>0</v>
      </c>
      <c r="AB206" s="73">
        <f>'Electricity demand (power, aver'!AB206*$AC$1*$AC$3*24/$AC$2</f>
        <v>0</v>
      </c>
      <c r="AC206" s="73">
        <f>'Electricity demand (power, aver'!AC206*$AC$1*$AC$3*24/$AC$2</f>
        <v>2.433186781</v>
      </c>
      <c r="AD206" s="73">
        <f>'Electricity demand (power, aver'!AD206*$AC$1*$AC$3*24/$AC$2</f>
        <v>5.501654673</v>
      </c>
      <c r="AE206" s="73">
        <f>'Electricity demand (power, aver'!AE206*$AC$1*$AC$3*24/$AC$2</f>
        <v>12.44636554</v>
      </c>
      <c r="AF206" s="73">
        <f>'Electricity demand (power, aver'!AF206*$AC$1*$AC$3*24/$AC$2</f>
        <v>27.41524538</v>
      </c>
      <c r="AG206" s="73">
        <f>'Electricity demand (power, aver'!AG206*$AC$1*$AC$3*24/$AC$2</f>
        <v>58.17654405</v>
      </c>
      <c r="AH206" s="73">
        <f>'Electricity demand (power, aver'!AH206*$AC$1*$AC$3*24/$AC$2</f>
        <v>117.6157071</v>
      </c>
      <c r="AI206" s="73">
        <f>'Electricity demand (power, aver'!AI206*$AC$1*$AC$3*24/$AC$2</f>
        <v>224.5155767</v>
      </c>
      <c r="AJ206" s="73">
        <f>'Electricity demand (power, aver'!AJ206*$AC$1*$AC$3*24/$AC$2</f>
        <v>403.1351373</v>
      </c>
      <c r="AK206" s="73">
        <f>'Electricity demand (power, aver'!AK206*$AC$1*$AC$3*24/$AC$2</f>
        <v>682.7678476</v>
      </c>
      <c r="AL206" s="73">
        <f>'Electricity demand (power, aver'!AL206*$AC$1*$AC$3*24/$AC$2</f>
        <v>1119.708162</v>
      </c>
      <c r="AM206" s="73">
        <f>'Electricity demand (power, aver'!AM206*$AC$1*$AC$3*24/$AC$2</f>
        <v>1763.137086</v>
      </c>
      <c r="AN206" s="73">
        <f>'Electricity demand (power, aver'!AN206*$AC$1*$AC$3*24/$AC$2</f>
        <v>2690.216584</v>
      </c>
      <c r="AO206" s="73">
        <f>'Electricity demand (power, aver'!AO206*$AC$1*$AC$3*24/$AC$2</f>
        <v>4004.842781</v>
      </c>
      <c r="AP206" s="73">
        <f>'Electricity demand (power, aver'!AP206*$AC$1*$AC$3*24/$AC$2</f>
        <v>5841.564116</v>
      </c>
      <c r="AQ206" s="73">
        <f>'Electricity demand (power, aver'!AQ206*$AC$1*$AC$3*24/$AC$2</f>
        <v>8365.363723</v>
      </c>
      <c r="AR206" s="73">
        <f>'Electricity demand (power, aver'!AR206*$AC$1*$AC$3*24/$AC$2</f>
        <v>11764.72602</v>
      </c>
      <c r="AS206" s="73">
        <f>'Electricity demand (power, aver'!AS206*$AC$1*$AC$3*24/$AC$2</f>
        <v>16235.61701</v>
      </c>
      <c r="AT206" s="73">
        <f>'Electricity demand (power, aver'!AT206*$AC$1*$AC$3*24/$AC$2</f>
        <v>0</v>
      </c>
      <c r="AU206" s="73">
        <f>'Electricity demand (power, aver'!AU206*$AC$1*$AC$3*24/$AC$2</f>
        <v>0</v>
      </c>
      <c r="AV206" s="73">
        <f>'Electricity demand (power, aver'!AV206*$AC$1*$AC$3*24/$AC$2</f>
        <v>0</v>
      </c>
      <c r="AW206" s="73">
        <f>'Electricity demand (power, aver'!AW206*$AC$1*$AC$3*24/$AC$2</f>
        <v>0</v>
      </c>
      <c r="AX206" s="73">
        <f>'Electricity demand (power, aver'!AX206*$AC$1*$AC$3*24/$AC$2</f>
        <v>0</v>
      </c>
      <c r="AY206" s="73">
        <f>'Electricity demand (power, aver'!AY206*$AC$1*$AC$3*24/$AC$2</f>
        <v>0</v>
      </c>
      <c r="AZ206" s="73">
        <f>'Electricity demand (power, aver'!AZ206*$AC$1*$AC$3*24/$AC$2</f>
        <v>0</v>
      </c>
      <c r="BA206" s="73">
        <f>'Electricity demand (power, aver'!BA206*$AC$1*$AC$3*24/$AC$2</f>
        <v>0</v>
      </c>
      <c r="BB206" s="73">
        <f>'Electricity demand (power, aver'!BB206*$AC$1*$AC$3*24/$AC$2</f>
        <v>0</v>
      </c>
      <c r="BC206" s="73">
        <f>'Electricity demand (power, aver'!BC206*$AC$1*$AC$3*24/$AC$2</f>
        <v>0</v>
      </c>
      <c r="BD206" s="74">
        <f>'Electricity demand (power, aver'!BD206*$AC$1*$AC$3*24/$AC$2</f>
        <v>0</v>
      </c>
      <c r="BE206" s="3"/>
      <c r="BF206" s="3"/>
      <c r="BG206" s="3"/>
      <c r="BH206" s="3"/>
      <c r="BI206" s="3"/>
      <c r="BJ206" s="3"/>
      <c r="BK206" s="3"/>
      <c r="BL206" s="3"/>
      <c r="BM206" s="3"/>
      <c r="BN206" s="3"/>
    </row>
    <row r="207">
      <c r="A207" s="75"/>
      <c r="D207" s="77" t="s">
        <v>56</v>
      </c>
      <c r="E207" s="76" t="s">
        <v>57</v>
      </c>
      <c r="F207" s="73">
        <f>'Electricity demand (power, aver'!F207*$AC$1*$AC$3*24/$AC$2</f>
        <v>0</v>
      </c>
      <c r="G207" s="73">
        <f>'Electricity demand (power, aver'!G207*$AC$1*$AC$3*24/$AC$2</f>
        <v>0</v>
      </c>
      <c r="H207" s="73">
        <f>'Electricity demand (power, aver'!H207*$AC$1*$AC$3*24/$AC$2</f>
        <v>0</v>
      </c>
      <c r="I207" s="73">
        <f>'Electricity demand (power, aver'!I207*$AC$1*$AC$3*24/$AC$2</f>
        <v>0</v>
      </c>
      <c r="J207" s="73">
        <f>'Electricity demand (power, aver'!J207*$AC$1*$AC$3*24/$AC$2</f>
        <v>0</v>
      </c>
      <c r="K207" s="73">
        <f>'Electricity demand (power, aver'!K207*$AC$1*$AC$3*24/$AC$2</f>
        <v>0</v>
      </c>
      <c r="L207" s="73">
        <f>'Electricity demand (power, aver'!L207*$AC$1*$AC$3*24/$AC$2</f>
        <v>0</v>
      </c>
      <c r="M207" s="73">
        <f>'Electricity demand (power, aver'!M207*$AC$1*$AC$3*24/$AC$2</f>
        <v>0</v>
      </c>
      <c r="N207" s="73">
        <f>'Electricity demand (power, aver'!N207*$AC$1*$AC$3*24/$AC$2</f>
        <v>0</v>
      </c>
      <c r="O207" s="73">
        <f>'Electricity demand (power, aver'!O207*$AC$1*$AC$3*24/$AC$2</f>
        <v>0</v>
      </c>
      <c r="P207" s="73">
        <f>'Electricity demand (power, aver'!P207*$AC$1*$AC$3*24/$AC$2</f>
        <v>0</v>
      </c>
      <c r="Q207" s="73">
        <f>'Electricity demand (power, aver'!Q207*$AC$1*$AC$3*24/$AC$2</f>
        <v>0</v>
      </c>
      <c r="R207" s="73">
        <f>'Electricity demand (power, aver'!R207*$AC$1*$AC$3*24/$AC$2</f>
        <v>0</v>
      </c>
      <c r="S207" s="73">
        <f>'Electricity demand (power, aver'!S207*$AC$1*$AC$3*24/$AC$2</f>
        <v>0</v>
      </c>
      <c r="T207" s="73">
        <f>'Electricity demand (power, aver'!T207*$AC$1*$AC$3*24/$AC$2</f>
        <v>0</v>
      </c>
      <c r="U207" s="73">
        <f>'Electricity demand (power, aver'!U207*$AC$1*$AC$3*24/$AC$2</f>
        <v>0</v>
      </c>
      <c r="V207" s="73">
        <f>'Electricity demand (power, aver'!V207*$AC$1*$AC$3*24/$AC$2</f>
        <v>0</v>
      </c>
      <c r="W207" s="73">
        <f>'Electricity demand (power, aver'!W207*$AC$1*$AC$3*24/$AC$2</f>
        <v>0</v>
      </c>
      <c r="X207" s="73">
        <f>'Electricity demand (power, aver'!X207*$AC$1*$AC$3*24/$AC$2</f>
        <v>0</v>
      </c>
      <c r="Y207" s="73">
        <f>'Electricity demand (power, aver'!Y207*$AC$1*$AC$3*24/$AC$2</f>
        <v>0</v>
      </c>
      <c r="Z207" s="73">
        <f>'Electricity demand (power, aver'!Z207*$AC$1*$AC$3*24/$AC$2</f>
        <v>0</v>
      </c>
      <c r="AA207" s="73">
        <f>'Electricity demand (power, aver'!AA207*$AC$1*$AC$3*24/$AC$2</f>
        <v>0</v>
      </c>
      <c r="AB207" s="73">
        <f>'Electricity demand (power, aver'!AB207*$AC$1*$AC$3*24/$AC$2</f>
        <v>0</v>
      </c>
      <c r="AC207" s="73">
        <f>'Electricity demand (power, aver'!AC207*$AC$1*$AC$3*24/$AC$2</f>
        <v>5.636978893</v>
      </c>
      <c r="AD207" s="73">
        <f>'Electricity demand (power, aver'!AD207*$AC$1*$AC$3*24/$AC$2</f>
        <v>11.94261308</v>
      </c>
      <c r="AE207" s="73">
        <f>'Electricity demand (power, aver'!AE207*$AC$1*$AC$3*24/$AC$2</f>
        <v>25.60331925</v>
      </c>
      <c r="AF207" s="73">
        <f>'Electricity demand (power, aver'!AF207*$AC$1*$AC$3*24/$AC$2</f>
        <v>54.3733738</v>
      </c>
      <c r="AG207" s="73">
        <f>'Electricity demand (power, aver'!AG207*$AC$1*$AC$3*24/$AC$2</f>
        <v>113.9842816</v>
      </c>
      <c r="AH207" s="73">
        <f>'Electricity demand (power, aver'!AH207*$AC$1*$AC$3*24/$AC$2</f>
        <v>234.7807981</v>
      </c>
      <c r="AI207" s="73">
        <f>'Electricity demand (power, aver'!AI207*$AC$1*$AC$3*24/$AC$2</f>
        <v>472.3534594</v>
      </c>
      <c r="AJ207" s="73">
        <f>'Electricity demand (power, aver'!AJ207*$AC$1*$AC$3*24/$AC$2</f>
        <v>921.5228588</v>
      </c>
      <c r="AK207" s="73">
        <f>'Electricity demand (power, aver'!AK207*$AC$1*$AC$3*24/$AC$2</f>
        <v>1728.8249</v>
      </c>
      <c r="AL207" s="73">
        <f>'Electricity demand (power, aver'!AL207*$AC$1*$AC$3*24/$AC$2</f>
        <v>3148.926527</v>
      </c>
      <c r="AM207" s="73">
        <f>'Electricity demand (power, aver'!AM207*$AC$1*$AC$3*24/$AC$2</f>
        <v>5423.774963</v>
      </c>
      <c r="AN207" s="73">
        <f>'Electricity demand (power, aver'!AN207*$AC$1*$AC$3*24/$AC$2</f>
        <v>8784.027524</v>
      </c>
      <c r="AO207" s="73">
        <f>'Electricity demand (power, aver'!AO207*$AC$1*$AC$3*24/$AC$2</f>
        <v>13348.61215</v>
      </c>
      <c r="AP207" s="73">
        <f>'Electricity demand (power, aver'!AP207*$AC$1*$AC$3*24/$AC$2</f>
        <v>19073.54562</v>
      </c>
      <c r="AQ207" s="73">
        <f>'Electricity demand (power, aver'!AQ207*$AC$1*$AC$3*24/$AC$2</f>
        <v>25772.37052</v>
      </c>
      <c r="AR207" s="73">
        <f>'Electricity demand (power, aver'!AR207*$AC$1*$AC$3*24/$AC$2</f>
        <v>33195.17731</v>
      </c>
      <c r="AS207" s="73">
        <f>'Electricity demand (power, aver'!AS207*$AC$1*$AC$3*24/$AC$2</f>
        <v>41115.11444</v>
      </c>
      <c r="AT207" s="73">
        <f>'Electricity demand (power, aver'!AT207*$AC$1*$AC$3*24/$AC$2</f>
        <v>0</v>
      </c>
      <c r="AU207" s="73">
        <f>'Electricity demand (power, aver'!AU207*$AC$1*$AC$3*24/$AC$2</f>
        <v>0</v>
      </c>
      <c r="AV207" s="73">
        <f>'Electricity demand (power, aver'!AV207*$AC$1*$AC$3*24/$AC$2</f>
        <v>0</v>
      </c>
      <c r="AW207" s="73">
        <f>'Electricity demand (power, aver'!AW207*$AC$1*$AC$3*24/$AC$2</f>
        <v>0</v>
      </c>
      <c r="AX207" s="73">
        <f>'Electricity demand (power, aver'!AX207*$AC$1*$AC$3*24/$AC$2</f>
        <v>0</v>
      </c>
      <c r="AY207" s="73">
        <f>'Electricity demand (power, aver'!AY207*$AC$1*$AC$3*24/$AC$2</f>
        <v>0</v>
      </c>
      <c r="AZ207" s="73">
        <f>'Electricity demand (power, aver'!AZ207*$AC$1*$AC$3*24/$AC$2</f>
        <v>0</v>
      </c>
      <c r="BA207" s="73">
        <f>'Electricity demand (power, aver'!BA207*$AC$1*$AC$3*24/$AC$2</f>
        <v>0</v>
      </c>
      <c r="BB207" s="73">
        <f>'Electricity demand (power, aver'!BB207*$AC$1*$AC$3*24/$AC$2</f>
        <v>0</v>
      </c>
      <c r="BC207" s="73">
        <f>'Electricity demand (power, aver'!BC207*$AC$1*$AC$3*24/$AC$2</f>
        <v>0</v>
      </c>
      <c r="BD207" s="74">
        <f>'Electricity demand (power, aver'!BD207*$AC$1*$AC$3*24/$AC$2</f>
        <v>0</v>
      </c>
      <c r="BE207" s="3"/>
      <c r="BF207" s="3"/>
      <c r="BG207" s="3"/>
      <c r="BH207" s="3"/>
      <c r="BI207" s="3"/>
      <c r="BJ207" s="3"/>
      <c r="BK207" s="3"/>
      <c r="BL207" s="3"/>
      <c r="BM207" s="3"/>
      <c r="BN207" s="3"/>
    </row>
    <row r="208">
      <c r="A208" s="75"/>
      <c r="E208" s="76" t="s">
        <v>56</v>
      </c>
      <c r="F208" s="73">
        <f>'Electricity demand (power, aver'!F208*$AC$1*$AC$3*24/$AC$2</f>
        <v>0</v>
      </c>
      <c r="G208" s="73">
        <f>'Electricity demand (power, aver'!G208*$AC$1*$AC$3*24/$AC$2</f>
        <v>0</v>
      </c>
      <c r="H208" s="73">
        <f>'Electricity demand (power, aver'!H208*$AC$1*$AC$3*24/$AC$2</f>
        <v>0</v>
      </c>
      <c r="I208" s="73">
        <f>'Electricity demand (power, aver'!I208*$AC$1*$AC$3*24/$AC$2</f>
        <v>0</v>
      </c>
      <c r="J208" s="73">
        <f>'Electricity demand (power, aver'!J208*$AC$1*$AC$3*24/$AC$2</f>
        <v>0</v>
      </c>
      <c r="K208" s="73">
        <f>'Electricity demand (power, aver'!K208*$AC$1*$AC$3*24/$AC$2</f>
        <v>0</v>
      </c>
      <c r="L208" s="73">
        <f>'Electricity demand (power, aver'!L208*$AC$1*$AC$3*24/$AC$2</f>
        <v>0</v>
      </c>
      <c r="M208" s="73">
        <f>'Electricity demand (power, aver'!M208*$AC$1*$AC$3*24/$AC$2</f>
        <v>0</v>
      </c>
      <c r="N208" s="73">
        <f>'Electricity demand (power, aver'!N208*$AC$1*$AC$3*24/$AC$2</f>
        <v>0</v>
      </c>
      <c r="O208" s="73">
        <f>'Electricity demand (power, aver'!O208*$AC$1*$AC$3*24/$AC$2</f>
        <v>0</v>
      </c>
      <c r="P208" s="73">
        <f>'Electricity demand (power, aver'!P208*$AC$1*$AC$3*24/$AC$2</f>
        <v>0</v>
      </c>
      <c r="Q208" s="73">
        <f>'Electricity demand (power, aver'!Q208*$AC$1*$AC$3*24/$AC$2</f>
        <v>0</v>
      </c>
      <c r="R208" s="73">
        <f>'Electricity demand (power, aver'!R208*$AC$1*$AC$3*24/$AC$2</f>
        <v>0</v>
      </c>
      <c r="S208" s="73">
        <f>'Electricity demand (power, aver'!S208*$AC$1*$AC$3*24/$AC$2</f>
        <v>0</v>
      </c>
      <c r="T208" s="73">
        <f>'Electricity demand (power, aver'!T208*$AC$1*$AC$3*24/$AC$2</f>
        <v>0</v>
      </c>
      <c r="U208" s="73">
        <f>'Electricity demand (power, aver'!U208*$AC$1*$AC$3*24/$AC$2</f>
        <v>0</v>
      </c>
      <c r="V208" s="73">
        <f>'Electricity demand (power, aver'!V208*$AC$1*$AC$3*24/$AC$2</f>
        <v>0</v>
      </c>
      <c r="W208" s="73">
        <f>'Electricity demand (power, aver'!W208*$AC$1*$AC$3*24/$AC$2</f>
        <v>0</v>
      </c>
      <c r="X208" s="73">
        <f>'Electricity demand (power, aver'!X208*$AC$1*$AC$3*24/$AC$2</f>
        <v>0</v>
      </c>
      <c r="Y208" s="73">
        <f>'Electricity demand (power, aver'!Y208*$AC$1*$AC$3*24/$AC$2</f>
        <v>0</v>
      </c>
      <c r="Z208" s="73">
        <f>'Electricity demand (power, aver'!Z208*$AC$1*$AC$3*24/$AC$2</f>
        <v>0</v>
      </c>
      <c r="AA208" s="73">
        <f>'Electricity demand (power, aver'!AA208*$AC$1*$AC$3*24/$AC$2</f>
        <v>0</v>
      </c>
      <c r="AB208" s="73">
        <f>'Electricity demand (power, aver'!AB208*$AC$1*$AC$3*24/$AC$2</f>
        <v>0</v>
      </c>
      <c r="AC208" s="73">
        <f>'Electricity demand (power, aver'!AC208*$AC$1*$AC$3*24/$AC$2</f>
        <v>6.090242619</v>
      </c>
      <c r="AD208" s="73">
        <f>'Electricity demand (power, aver'!AD208*$AC$1*$AC$3*24/$AC$2</f>
        <v>13.6488591</v>
      </c>
      <c r="AE208" s="73">
        <f>'Electricity demand (power, aver'!AE208*$AC$1*$AC$3*24/$AC$2</f>
        <v>30.87637955</v>
      </c>
      <c r="AF208" s="73">
        <f>'Electricity demand (power, aver'!AF208*$AC$1*$AC$3*24/$AC$2</f>
        <v>68.93674918</v>
      </c>
      <c r="AG208" s="73">
        <f>'Electricity demand (power, aver'!AG208*$AC$1*$AC$3*24/$AC$2</f>
        <v>151.1302</v>
      </c>
      <c r="AH208" s="73">
        <f>'Electricity demand (power, aver'!AH208*$AC$1*$AC$3*24/$AC$2</f>
        <v>323.190877</v>
      </c>
      <c r="AI208" s="73">
        <f>'Electricity demand (power, aver'!AI208*$AC$1*$AC$3*24/$AC$2</f>
        <v>668.7141883</v>
      </c>
      <c r="AJ208" s="73">
        <f>'Electricity demand (power, aver'!AJ208*$AC$1*$AC$3*24/$AC$2</f>
        <v>1326.238754</v>
      </c>
      <c r="AK208" s="73">
        <f>'Electricity demand (power, aver'!AK208*$AC$1*$AC$3*24/$AC$2</f>
        <v>2496.409309</v>
      </c>
      <c r="AL208" s="73">
        <f>'Electricity demand (power, aver'!AL208*$AC$1*$AC$3*24/$AC$2</f>
        <v>4501.277175</v>
      </c>
      <c r="AM208" s="73">
        <f>'Electricity demand (power, aver'!AM208*$AC$1*$AC$3*24/$AC$2</f>
        <v>7581.726904</v>
      </c>
      <c r="AN208" s="73">
        <f>'Electricity demand (power, aver'!AN208*$AC$1*$AC$3*24/$AC$2</f>
        <v>11893.50047</v>
      </c>
      <c r="AO208" s="73">
        <f>'Electricity demand (power, aver'!AO208*$AC$1*$AC$3*24/$AC$2</f>
        <v>17403.59907</v>
      </c>
      <c r="AP208" s="73">
        <f>'Electricity demand (power, aver'!AP208*$AC$1*$AC$3*24/$AC$2</f>
        <v>23894.71557</v>
      </c>
      <c r="AQ208" s="73">
        <f>'Electricity demand (power, aver'!AQ208*$AC$1*$AC$3*24/$AC$2</f>
        <v>31057.55327</v>
      </c>
      <c r="AR208" s="73">
        <f>'Electricity demand (power, aver'!AR208*$AC$1*$AC$3*24/$AC$2</f>
        <v>38608.14186</v>
      </c>
      <c r="AS208" s="73">
        <f>'Electricity demand (power, aver'!AS208*$AC$1*$AC$3*24/$AC$2</f>
        <v>46363.52097</v>
      </c>
      <c r="AT208" s="73">
        <f>'Electricity demand (power, aver'!AT208*$AC$1*$AC$3*24/$AC$2</f>
        <v>0</v>
      </c>
      <c r="AU208" s="73">
        <f>'Electricity demand (power, aver'!AU208*$AC$1*$AC$3*24/$AC$2</f>
        <v>0</v>
      </c>
      <c r="AV208" s="73">
        <f>'Electricity demand (power, aver'!AV208*$AC$1*$AC$3*24/$AC$2</f>
        <v>0</v>
      </c>
      <c r="AW208" s="73">
        <f>'Electricity demand (power, aver'!AW208*$AC$1*$AC$3*24/$AC$2</f>
        <v>0</v>
      </c>
      <c r="AX208" s="73">
        <f>'Electricity demand (power, aver'!AX208*$AC$1*$AC$3*24/$AC$2</f>
        <v>0</v>
      </c>
      <c r="AY208" s="73">
        <f>'Electricity demand (power, aver'!AY208*$AC$1*$AC$3*24/$AC$2</f>
        <v>0</v>
      </c>
      <c r="AZ208" s="73">
        <f>'Electricity demand (power, aver'!AZ208*$AC$1*$AC$3*24/$AC$2</f>
        <v>0</v>
      </c>
      <c r="BA208" s="73">
        <f>'Electricity demand (power, aver'!BA208*$AC$1*$AC$3*24/$AC$2</f>
        <v>0</v>
      </c>
      <c r="BB208" s="73">
        <f>'Electricity demand (power, aver'!BB208*$AC$1*$AC$3*24/$AC$2</f>
        <v>0</v>
      </c>
      <c r="BC208" s="73">
        <f>'Electricity demand (power, aver'!BC208*$AC$1*$AC$3*24/$AC$2</f>
        <v>0</v>
      </c>
      <c r="BD208" s="74">
        <f>'Electricity demand (power, aver'!BD208*$AC$1*$AC$3*24/$AC$2</f>
        <v>0</v>
      </c>
      <c r="BE208" s="3"/>
      <c r="BF208" s="3"/>
      <c r="BG208" s="3"/>
      <c r="BH208" s="3"/>
      <c r="BI208" s="3"/>
      <c r="BJ208" s="3"/>
      <c r="BK208" s="3"/>
      <c r="BL208" s="3"/>
      <c r="BM208" s="3"/>
      <c r="BN208" s="3"/>
    </row>
    <row r="209">
      <c r="A209" s="75"/>
      <c r="E209" s="76" t="s">
        <v>55</v>
      </c>
      <c r="F209" s="73">
        <f>'Electricity demand (power, aver'!F209*$AC$1*$AC$3*24/$AC$2</f>
        <v>0</v>
      </c>
      <c r="G209" s="73">
        <f>'Electricity demand (power, aver'!G209*$AC$1*$AC$3*24/$AC$2</f>
        <v>0</v>
      </c>
      <c r="H209" s="73">
        <f>'Electricity demand (power, aver'!H209*$AC$1*$AC$3*24/$AC$2</f>
        <v>0</v>
      </c>
      <c r="I209" s="73">
        <f>'Electricity demand (power, aver'!I209*$AC$1*$AC$3*24/$AC$2</f>
        <v>0</v>
      </c>
      <c r="J209" s="73">
        <f>'Electricity demand (power, aver'!J209*$AC$1*$AC$3*24/$AC$2</f>
        <v>0</v>
      </c>
      <c r="K209" s="73">
        <f>'Electricity demand (power, aver'!K209*$AC$1*$AC$3*24/$AC$2</f>
        <v>0</v>
      </c>
      <c r="L209" s="73">
        <f>'Electricity demand (power, aver'!L209*$AC$1*$AC$3*24/$AC$2</f>
        <v>0</v>
      </c>
      <c r="M209" s="73">
        <f>'Electricity demand (power, aver'!M209*$AC$1*$AC$3*24/$AC$2</f>
        <v>0</v>
      </c>
      <c r="N209" s="73">
        <f>'Electricity demand (power, aver'!N209*$AC$1*$AC$3*24/$AC$2</f>
        <v>0</v>
      </c>
      <c r="O209" s="73">
        <f>'Electricity demand (power, aver'!O209*$AC$1*$AC$3*24/$AC$2</f>
        <v>0</v>
      </c>
      <c r="P209" s="73">
        <f>'Electricity demand (power, aver'!P209*$AC$1*$AC$3*24/$AC$2</f>
        <v>0</v>
      </c>
      <c r="Q209" s="73">
        <f>'Electricity demand (power, aver'!Q209*$AC$1*$AC$3*24/$AC$2</f>
        <v>0</v>
      </c>
      <c r="R209" s="73">
        <f>'Electricity demand (power, aver'!R209*$AC$1*$AC$3*24/$AC$2</f>
        <v>0</v>
      </c>
      <c r="S209" s="73">
        <f>'Electricity demand (power, aver'!S209*$AC$1*$AC$3*24/$AC$2</f>
        <v>0</v>
      </c>
      <c r="T209" s="73">
        <f>'Electricity demand (power, aver'!T209*$AC$1*$AC$3*24/$AC$2</f>
        <v>0</v>
      </c>
      <c r="U209" s="73">
        <f>'Electricity demand (power, aver'!U209*$AC$1*$AC$3*24/$AC$2</f>
        <v>0</v>
      </c>
      <c r="V209" s="73">
        <f>'Electricity demand (power, aver'!V209*$AC$1*$AC$3*24/$AC$2</f>
        <v>0</v>
      </c>
      <c r="W209" s="73">
        <f>'Electricity demand (power, aver'!W209*$AC$1*$AC$3*24/$AC$2</f>
        <v>0</v>
      </c>
      <c r="X209" s="73">
        <f>'Electricity demand (power, aver'!X209*$AC$1*$AC$3*24/$AC$2</f>
        <v>0</v>
      </c>
      <c r="Y209" s="73">
        <f>'Electricity demand (power, aver'!Y209*$AC$1*$AC$3*24/$AC$2</f>
        <v>0</v>
      </c>
      <c r="Z209" s="73">
        <f>'Electricity demand (power, aver'!Z209*$AC$1*$AC$3*24/$AC$2</f>
        <v>0</v>
      </c>
      <c r="AA209" s="73">
        <f>'Electricity demand (power, aver'!AA209*$AC$1*$AC$3*24/$AC$2</f>
        <v>0</v>
      </c>
      <c r="AB209" s="73">
        <f>'Electricity demand (power, aver'!AB209*$AC$1*$AC$3*24/$AC$2</f>
        <v>0</v>
      </c>
      <c r="AC209" s="73">
        <f>'Electricity demand (power, aver'!AC209*$AC$1*$AC$3*24/$AC$2</f>
        <v>8.849311207</v>
      </c>
      <c r="AD209" s="73">
        <f>'Electricity demand (power, aver'!AD209*$AC$1*$AC$3*24/$AC$2</f>
        <v>22.00798585</v>
      </c>
      <c r="AE209" s="73">
        <f>'Electricity demand (power, aver'!AE209*$AC$1*$AC$3*24/$AC$2</f>
        <v>54.62817631</v>
      </c>
      <c r="AF209" s="73">
        <f>'Electricity demand (power, aver'!AF209*$AC$1*$AC$3*24/$AC$2</f>
        <v>131.5440786</v>
      </c>
      <c r="AG209" s="73">
        <f>'Electricity demand (power, aver'!AG209*$AC$1*$AC$3*24/$AC$2</f>
        <v>303.535074</v>
      </c>
      <c r="AH209" s="73">
        <f>'Electricity demand (power, aver'!AH209*$AC$1*$AC$3*24/$AC$2</f>
        <v>662.1358145</v>
      </c>
      <c r="AI209" s="73">
        <f>'Electricity demand (power, aver'!AI209*$AC$1*$AC$3*24/$AC$2</f>
        <v>1348.91635</v>
      </c>
      <c r="AJ209" s="73">
        <f>'Electricity demand (power, aver'!AJ209*$AC$1*$AC$3*24/$AC$2</f>
        <v>2546.125794</v>
      </c>
      <c r="AK209" s="73">
        <f>'Electricity demand (power, aver'!AK209*$AC$1*$AC$3*24/$AC$2</f>
        <v>4443.029277</v>
      </c>
      <c r="AL209" s="73">
        <f>'Electricity demand (power, aver'!AL209*$AC$1*$AC$3*24/$AC$2</f>
        <v>7319.593308</v>
      </c>
      <c r="AM209" s="73">
        <f>'Electricity demand (power, aver'!AM209*$AC$1*$AC$3*24/$AC$2</f>
        <v>11236.00065</v>
      </c>
      <c r="AN209" s="73">
        <f>'Electricity demand (power, aver'!AN209*$AC$1*$AC$3*24/$AC$2</f>
        <v>16172.47424</v>
      </c>
      <c r="AO209" s="73">
        <f>'Electricity demand (power, aver'!AO209*$AC$1*$AC$3*24/$AC$2</f>
        <v>21977.26686</v>
      </c>
      <c r="AP209" s="73">
        <f>'Electricity demand (power, aver'!AP209*$AC$1*$AC$3*24/$AC$2</f>
        <v>28413.81679</v>
      </c>
      <c r="AQ209" s="73">
        <f>'Electricity demand (power, aver'!AQ209*$AC$1*$AC$3*24/$AC$2</f>
        <v>35241.72062</v>
      </c>
      <c r="AR209" s="73">
        <f>'Electricity demand (power, aver'!AR209*$AC$1*$AC$3*24/$AC$2</f>
        <v>42287.32773</v>
      </c>
      <c r="AS209" s="73">
        <f>'Electricity demand (power, aver'!AS209*$AC$1*$AC$3*24/$AC$2</f>
        <v>49473.30708</v>
      </c>
      <c r="AT209" s="73">
        <f>'Electricity demand (power, aver'!AT209*$AC$1*$AC$3*24/$AC$2</f>
        <v>0</v>
      </c>
      <c r="AU209" s="73">
        <f>'Electricity demand (power, aver'!AU209*$AC$1*$AC$3*24/$AC$2</f>
        <v>0</v>
      </c>
      <c r="AV209" s="73">
        <f>'Electricity demand (power, aver'!AV209*$AC$1*$AC$3*24/$AC$2</f>
        <v>0</v>
      </c>
      <c r="AW209" s="73">
        <f>'Electricity demand (power, aver'!AW209*$AC$1*$AC$3*24/$AC$2</f>
        <v>0</v>
      </c>
      <c r="AX209" s="73">
        <f>'Electricity demand (power, aver'!AX209*$AC$1*$AC$3*24/$AC$2</f>
        <v>0</v>
      </c>
      <c r="AY209" s="73">
        <f>'Electricity demand (power, aver'!AY209*$AC$1*$AC$3*24/$AC$2</f>
        <v>0</v>
      </c>
      <c r="AZ209" s="73">
        <f>'Electricity demand (power, aver'!AZ209*$AC$1*$AC$3*24/$AC$2</f>
        <v>0</v>
      </c>
      <c r="BA209" s="73">
        <f>'Electricity demand (power, aver'!BA209*$AC$1*$AC$3*24/$AC$2</f>
        <v>0</v>
      </c>
      <c r="BB209" s="73">
        <f>'Electricity demand (power, aver'!BB209*$AC$1*$AC$3*24/$AC$2</f>
        <v>0</v>
      </c>
      <c r="BC209" s="73">
        <f>'Electricity demand (power, aver'!BC209*$AC$1*$AC$3*24/$AC$2</f>
        <v>0</v>
      </c>
      <c r="BD209" s="74">
        <f>'Electricity demand (power, aver'!BD209*$AC$1*$AC$3*24/$AC$2</f>
        <v>0</v>
      </c>
      <c r="BE209" s="3"/>
      <c r="BF209" s="3"/>
      <c r="BG209" s="3"/>
      <c r="BH209" s="3"/>
      <c r="BI209" s="3"/>
      <c r="BJ209" s="3"/>
      <c r="BK209" s="3"/>
      <c r="BL209" s="3"/>
      <c r="BM209" s="3"/>
      <c r="BN209" s="3"/>
    </row>
    <row r="210">
      <c r="A210" s="75"/>
      <c r="D210" s="77" t="s">
        <v>55</v>
      </c>
      <c r="E210" s="76" t="s">
        <v>57</v>
      </c>
      <c r="F210" s="73">
        <f>'Electricity demand (power, aver'!F210*$AC$1*$AC$3*24/$AC$2</f>
        <v>0</v>
      </c>
      <c r="G210" s="73">
        <f>'Electricity demand (power, aver'!G210*$AC$1*$AC$3*24/$AC$2</f>
        <v>0</v>
      </c>
      <c r="H210" s="73">
        <f>'Electricity demand (power, aver'!H210*$AC$1*$AC$3*24/$AC$2</f>
        <v>0</v>
      </c>
      <c r="I210" s="73">
        <f>'Electricity demand (power, aver'!I210*$AC$1*$AC$3*24/$AC$2</f>
        <v>0</v>
      </c>
      <c r="J210" s="73">
        <f>'Electricity demand (power, aver'!J210*$AC$1*$AC$3*24/$AC$2</f>
        <v>0</v>
      </c>
      <c r="K210" s="73">
        <f>'Electricity demand (power, aver'!K210*$AC$1*$AC$3*24/$AC$2</f>
        <v>0</v>
      </c>
      <c r="L210" s="73">
        <f>'Electricity demand (power, aver'!L210*$AC$1*$AC$3*24/$AC$2</f>
        <v>0</v>
      </c>
      <c r="M210" s="73">
        <f>'Electricity demand (power, aver'!M210*$AC$1*$AC$3*24/$AC$2</f>
        <v>0</v>
      </c>
      <c r="N210" s="73">
        <f>'Electricity demand (power, aver'!N210*$AC$1*$AC$3*24/$AC$2</f>
        <v>0</v>
      </c>
      <c r="O210" s="73">
        <f>'Electricity demand (power, aver'!O210*$AC$1*$AC$3*24/$AC$2</f>
        <v>0</v>
      </c>
      <c r="P210" s="73">
        <f>'Electricity demand (power, aver'!P210*$AC$1*$AC$3*24/$AC$2</f>
        <v>0</v>
      </c>
      <c r="Q210" s="73">
        <f>'Electricity demand (power, aver'!Q210*$AC$1*$AC$3*24/$AC$2</f>
        <v>0</v>
      </c>
      <c r="R210" s="73">
        <f>'Electricity demand (power, aver'!R210*$AC$1*$AC$3*24/$AC$2</f>
        <v>0</v>
      </c>
      <c r="S210" s="73">
        <f>'Electricity demand (power, aver'!S210*$AC$1*$AC$3*24/$AC$2</f>
        <v>0</v>
      </c>
      <c r="T210" s="73">
        <f>'Electricity demand (power, aver'!T210*$AC$1*$AC$3*24/$AC$2</f>
        <v>0</v>
      </c>
      <c r="U210" s="73">
        <f>'Electricity demand (power, aver'!U210*$AC$1*$AC$3*24/$AC$2</f>
        <v>0</v>
      </c>
      <c r="V210" s="73">
        <f>'Electricity demand (power, aver'!V210*$AC$1*$AC$3*24/$AC$2</f>
        <v>0</v>
      </c>
      <c r="W210" s="73">
        <f>'Electricity demand (power, aver'!W210*$AC$1*$AC$3*24/$AC$2</f>
        <v>0</v>
      </c>
      <c r="X210" s="73">
        <f>'Electricity demand (power, aver'!X210*$AC$1*$AC$3*24/$AC$2</f>
        <v>0</v>
      </c>
      <c r="Y210" s="73">
        <f>'Electricity demand (power, aver'!Y210*$AC$1*$AC$3*24/$AC$2</f>
        <v>0</v>
      </c>
      <c r="Z210" s="73">
        <f>'Electricity demand (power, aver'!Z210*$AC$1*$AC$3*24/$AC$2</f>
        <v>0</v>
      </c>
      <c r="AA210" s="73">
        <f>'Electricity demand (power, aver'!AA210*$AC$1*$AC$3*24/$AC$2</f>
        <v>0</v>
      </c>
      <c r="AB210" s="73">
        <f>'Electricity demand (power, aver'!AB210*$AC$1*$AC$3*24/$AC$2</f>
        <v>0</v>
      </c>
      <c r="AC210" s="73">
        <f>'Electricity demand (power, aver'!AC210*$AC$1*$AC$3*24/$AC$2</f>
        <v>6.866582945</v>
      </c>
      <c r="AD210" s="73">
        <f>'Electricity demand (power, aver'!AD210*$AC$1*$AC$3*24/$AC$2</f>
        <v>17.66006313</v>
      </c>
      <c r="AE210" s="73">
        <f>'Electricity demand (power, aver'!AE210*$AC$1*$AC$3*24/$AC$2</f>
        <v>45.65402356</v>
      </c>
      <c r="AF210" s="73">
        <f>'Electricity demand (power, aver'!AF210*$AC$1*$AC$3*24/$AC$2</f>
        <v>115.4678069</v>
      </c>
      <c r="AG210" s="73">
        <f>'Electricity demand (power, aver'!AG210*$AC$1*$AC$3*24/$AC$2</f>
        <v>282.0588605</v>
      </c>
      <c r="AH210" s="73">
        <f>'Electricity demand (power, aver'!AH210*$AC$1*$AC$3*24/$AC$2</f>
        <v>653.410775</v>
      </c>
      <c r="AI210" s="73">
        <f>'Electricity demand (power, aver'!AI210*$AC$1*$AC$3*24/$AC$2</f>
        <v>1404.122204</v>
      </c>
      <c r="AJ210" s="73">
        <f>'Electricity demand (power, aver'!AJ210*$AC$1*$AC$3*24/$AC$2</f>
        <v>2742.927729</v>
      </c>
      <c r="AK210" s="73">
        <f>'Electricity demand (power, aver'!AK210*$AC$1*$AC$3*24/$AC$2</f>
        <v>4822.229853</v>
      </c>
      <c r="AL210" s="73">
        <f>'Electricity demand (power, aver'!AL210*$AC$1*$AC$3*24/$AC$2</f>
        <v>7805.899612</v>
      </c>
      <c r="AM210" s="73">
        <f>'Electricity demand (power, aver'!AM210*$AC$1*$AC$3*24/$AC$2</f>
        <v>11597.96559</v>
      </c>
      <c r="AN210" s="73">
        <f>'Electricity demand (power, aver'!AN210*$AC$1*$AC$3*24/$AC$2</f>
        <v>16106.87254</v>
      </c>
      <c r="AO210" s="73">
        <f>'Electricity demand (power, aver'!AO210*$AC$1*$AC$3*24/$AC$2</f>
        <v>21239.02563</v>
      </c>
      <c r="AP210" s="73">
        <f>'Electricity demand (power, aver'!AP210*$AC$1*$AC$3*24/$AC$2</f>
        <v>26908.59903</v>
      </c>
      <c r="AQ210" s="73">
        <f>'Electricity demand (power, aver'!AQ210*$AC$1*$AC$3*24/$AC$2</f>
        <v>33039.41428</v>
      </c>
      <c r="AR210" s="73">
        <f>'Electricity demand (power, aver'!AR210*$AC$1*$AC$3*24/$AC$2</f>
        <v>39571.50455</v>
      </c>
      <c r="AS210" s="73">
        <f>'Electricity demand (power, aver'!AS210*$AC$1*$AC$3*24/$AC$2</f>
        <v>46469.55658</v>
      </c>
      <c r="AT210" s="73">
        <f>'Electricity demand (power, aver'!AT210*$AC$1*$AC$3*24/$AC$2</f>
        <v>0</v>
      </c>
      <c r="AU210" s="73">
        <f>'Electricity demand (power, aver'!AU210*$AC$1*$AC$3*24/$AC$2</f>
        <v>0</v>
      </c>
      <c r="AV210" s="73">
        <f>'Electricity demand (power, aver'!AV210*$AC$1*$AC$3*24/$AC$2</f>
        <v>0</v>
      </c>
      <c r="AW210" s="73">
        <f>'Electricity demand (power, aver'!AW210*$AC$1*$AC$3*24/$AC$2</f>
        <v>0</v>
      </c>
      <c r="AX210" s="73">
        <f>'Electricity demand (power, aver'!AX210*$AC$1*$AC$3*24/$AC$2</f>
        <v>0</v>
      </c>
      <c r="AY210" s="73">
        <f>'Electricity demand (power, aver'!AY210*$AC$1*$AC$3*24/$AC$2</f>
        <v>0</v>
      </c>
      <c r="AZ210" s="73">
        <f>'Electricity demand (power, aver'!AZ210*$AC$1*$AC$3*24/$AC$2</f>
        <v>0</v>
      </c>
      <c r="BA210" s="73">
        <f>'Electricity demand (power, aver'!BA210*$AC$1*$AC$3*24/$AC$2</f>
        <v>0</v>
      </c>
      <c r="BB210" s="73">
        <f>'Electricity demand (power, aver'!BB210*$AC$1*$AC$3*24/$AC$2</f>
        <v>0</v>
      </c>
      <c r="BC210" s="73">
        <f>'Electricity demand (power, aver'!BC210*$AC$1*$AC$3*24/$AC$2</f>
        <v>0</v>
      </c>
      <c r="BD210" s="74">
        <f>'Electricity demand (power, aver'!BD210*$AC$1*$AC$3*24/$AC$2</f>
        <v>0</v>
      </c>
      <c r="BE210" s="3"/>
      <c r="BF210" s="3"/>
      <c r="BG210" s="3"/>
      <c r="BH210" s="3"/>
      <c r="BI210" s="3"/>
      <c r="BJ210" s="3"/>
      <c r="BK210" s="3"/>
      <c r="BL210" s="3"/>
      <c r="BM210" s="3"/>
      <c r="BN210" s="3"/>
    </row>
    <row r="211">
      <c r="A211" s="75"/>
      <c r="E211" s="76" t="s">
        <v>56</v>
      </c>
      <c r="F211" s="73">
        <f>'Electricity demand (power, aver'!F211*$AC$1*$AC$3*24/$AC$2</f>
        <v>0</v>
      </c>
      <c r="G211" s="73">
        <f>'Electricity demand (power, aver'!G211*$AC$1*$AC$3*24/$AC$2</f>
        <v>0</v>
      </c>
      <c r="H211" s="73">
        <f>'Electricity demand (power, aver'!H211*$AC$1*$AC$3*24/$AC$2</f>
        <v>0</v>
      </c>
      <c r="I211" s="73">
        <f>'Electricity demand (power, aver'!I211*$AC$1*$AC$3*24/$AC$2</f>
        <v>0</v>
      </c>
      <c r="J211" s="73">
        <f>'Electricity demand (power, aver'!J211*$AC$1*$AC$3*24/$AC$2</f>
        <v>0</v>
      </c>
      <c r="K211" s="73">
        <f>'Electricity demand (power, aver'!K211*$AC$1*$AC$3*24/$AC$2</f>
        <v>0</v>
      </c>
      <c r="L211" s="73">
        <f>'Electricity demand (power, aver'!L211*$AC$1*$AC$3*24/$AC$2</f>
        <v>0</v>
      </c>
      <c r="M211" s="73">
        <f>'Electricity demand (power, aver'!M211*$AC$1*$AC$3*24/$AC$2</f>
        <v>0</v>
      </c>
      <c r="N211" s="73">
        <f>'Electricity demand (power, aver'!N211*$AC$1*$AC$3*24/$AC$2</f>
        <v>0</v>
      </c>
      <c r="O211" s="73">
        <f>'Electricity demand (power, aver'!O211*$AC$1*$AC$3*24/$AC$2</f>
        <v>0</v>
      </c>
      <c r="P211" s="73">
        <f>'Electricity demand (power, aver'!P211*$AC$1*$AC$3*24/$AC$2</f>
        <v>0</v>
      </c>
      <c r="Q211" s="73">
        <f>'Electricity demand (power, aver'!Q211*$AC$1*$AC$3*24/$AC$2</f>
        <v>0</v>
      </c>
      <c r="R211" s="73">
        <f>'Electricity demand (power, aver'!R211*$AC$1*$AC$3*24/$AC$2</f>
        <v>0</v>
      </c>
      <c r="S211" s="73">
        <f>'Electricity demand (power, aver'!S211*$AC$1*$AC$3*24/$AC$2</f>
        <v>0</v>
      </c>
      <c r="T211" s="73">
        <f>'Electricity demand (power, aver'!T211*$AC$1*$AC$3*24/$AC$2</f>
        <v>0</v>
      </c>
      <c r="U211" s="73">
        <f>'Electricity demand (power, aver'!U211*$AC$1*$AC$3*24/$AC$2</f>
        <v>0</v>
      </c>
      <c r="V211" s="73">
        <f>'Electricity demand (power, aver'!V211*$AC$1*$AC$3*24/$AC$2</f>
        <v>0</v>
      </c>
      <c r="W211" s="73">
        <f>'Electricity demand (power, aver'!W211*$AC$1*$AC$3*24/$AC$2</f>
        <v>0</v>
      </c>
      <c r="X211" s="73">
        <f>'Electricity demand (power, aver'!X211*$AC$1*$AC$3*24/$AC$2</f>
        <v>0</v>
      </c>
      <c r="Y211" s="73">
        <f>'Electricity demand (power, aver'!Y211*$AC$1*$AC$3*24/$AC$2</f>
        <v>0</v>
      </c>
      <c r="Z211" s="73">
        <f>'Electricity demand (power, aver'!Z211*$AC$1*$AC$3*24/$AC$2</f>
        <v>0</v>
      </c>
      <c r="AA211" s="73">
        <f>'Electricity demand (power, aver'!AA211*$AC$1*$AC$3*24/$AC$2</f>
        <v>0</v>
      </c>
      <c r="AB211" s="73">
        <f>'Electricity demand (power, aver'!AB211*$AC$1*$AC$3*24/$AC$2</f>
        <v>0</v>
      </c>
      <c r="AC211" s="73">
        <f>'Electricity demand (power, aver'!AC211*$AC$1*$AC$3*24/$AC$2</f>
        <v>7.41871788</v>
      </c>
      <c r="AD211" s="73">
        <f>'Electricity demand (power, aver'!AD211*$AC$1*$AC$3*24/$AC$2</f>
        <v>20.18316357</v>
      </c>
      <c r="AE211" s="73">
        <f>'Electricity demand (power, aver'!AE211*$AC$1*$AC$3*24/$AC$2</f>
        <v>55.05657083</v>
      </c>
      <c r="AF211" s="73">
        <f>'Electricity demand (power, aver'!AF211*$AC$1*$AC$3*24/$AC$2</f>
        <v>146.3947275</v>
      </c>
      <c r="AG211" s="73">
        <f>'Electricity demand (power, aver'!AG211*$AC$1*$AC$3*24/$AC$2</f>
        <v>373.9779853</v>
      </c>
      <c r="AH211" s="73">
        <f>'Electricity demand (power, aver'!AH211*$AC$1*$AC$3*24/$AC$2</f>
        <v>899.4619795</v>
      </c>
      <c r="AI211" s="73">
        <f>'Electricity demand (power, aver'!AI211*$AC$1*$AC$3*24/$AC$2</f>
        <v>1987.825898</v>
      </c>
      <c r="AJ211" s="73">
        <f>'Electricity demand (power, aver'!AJ211*$AC$1*$AC$3*24/$AC$2</f>
        <v>3947.571151</v>
      </c>
      <c r="AK211" s="73">
        <f>'Electricity demand (power, aver'!AK211*$AC$1*$AC$3*24/$AC$2</f>
        <v>6963.261283</v>
      </c>
      <c r="AL211" s="73">
        <f>'Electricity demand (power, aver'!AL211*$AC$1*$AC$3*24/$AC$2</f>
        <v>11158.25265</v>
      </c>
      <c r="AM211" s="73">
        <f>'Electricity demand (power, aver'!AM211*$AC$1*$AC$3*24/$AC$2</f>
        <v>16212.4366</v>
      </c>
      <c r="AN211" s="73">
        <f>'Electricity demand (power, aver'!AN211*$AC$1*$AC$3*24/$AC$2</f>
        <v>21808.57193</v>
      </c>
      <c r="AO211" s="73">
        <f>'Electricity demand (power, aver'!AO211*$AC$1*$AC$3*24/$AC$2</f>
        <v>27690.93016</v>
      </c>
      <c r="AP211" s="73">
        <f>'Electricity demand (power, aver'!AP211*$AC$1*$AC$3*24/$AC$2</f>
        <v>33710.21482</v>
      </c>
      <c r="AQ211" s="73">
        <f>'Electricity demand (power, aver'!AQ211*$AC$1*$AC$3*24/$AC$2</f>
        <v>39814.86173</v>
      </c>
      <c r="AR211" s="73">
        <f>'Electricity demand (power, aver'!AR211*$AC$1*$AC$3*24/$AC$2</f>
        <v>46024.22355</v>
      </c>
      <c r="AS211" s="73">
        <f>'Electricity demand (power, aver'!AS211*$AC$1*$AC$3*24/$AC$2</f>
        <v>52401.46575</v>
      </c>
      <c r="AT211" s="73">
        <f>'Electricity demand (power, aver'!AT211*$AC$1*$AC$3*24/$AC$2</f>
        <v>0</v>
      </c>
      <c r="AU211" s="73">
        <f>'Electricity demand (power, aver'!AU211*$AC$1*$AC$3*24/$AC$2</f>
        <v>0</v>
      </c>
      <c r="AV211" s="73">
        <f>'Electricity demand (power, aver'!AV211*$AC$1*$AC$3*24/$AC$2</f>
        <v>0</v>
      </c>
      <c r="AW211" s="73">
        <f>'Electricity demand (power, aver'!AW211*$AC$1*$AC$3*24/$AC$2</f>
        <v>0</v>
      </c>
      <c r="AX211" s="73">
        <f>'Electricity demand (power, aver'!AX211*$AC$1*$AC$3*24/$AC$2</f>
        <v>0</v>
      </c>
      <c r="AY211" s="73">
        <f>'Electricity demand (power, aver'!AY211*$AC$1*$AC$3*24/$AC$2</f>
        <v>0</v>
      </c>
      <c r="AZ211" s="73">
        <f>'Electricity demand (power, aver'!AZ211*$AC$1*$AC$3*24/$AC$2</f>
        <v>0</v>
      </c>
      <c r="BA211" s="73">
        <f>'Electricity demand (power, aver'!BA211*$AC$1*$AC$3*24/$AC$2</f>
        <v>0</v>
      </c>
      <c r="BB211" s="73">
        <f>'Electricity demand (power, aver'!BB211*$AC$1*$AC$3*24/$AC$2</f>
        <v>0</v>
      </c>
      <c r="BC211" s="73">
        <f>'Electricity demand (power, aver'!BC211*$AC$1*$AC$3*24/$AC$2</f>
        <v>0</v>
      </c>
      <c r="BD211" s="74">
        <f>'Electricity demand (power, aver'!BD211*$AC$1*$AC$3*24/$AC$2</f>
        <v>0</v>
      </c>
      <c r="BE211" s="3"/>
      <c r="BF211" s="3"/>
      <c r="BG211" s="3"/>
      <c r="BH211" s="3"/>
      <c r="BI211" s="3"/>
      <c r="BJ211" s="3"/>
      <c r="BK211" s="3"/>
      <c r="BL211" s="3"/>
      <c r="BM211" s="3"/>
      <c r="BN211" s="3"/>
    </row>
    <row r="212">
      <c r="A212" s="75"/>
      <c r="E212" s="76" t="s">
        <v>55</v>
      </c>
      <c r="F212" s="73">
        <f>'Electricity demand (power, aver'!F212*$AC$1*$AC$3*24/$AC$2</f>
        <v>0</v>
      </c>
      <c r="G212" s="73">
        <f>'Electricity demand (power, aver'!G212*$AC$1*$AC$3*24/$AC$2</f>
        <v>0</v>
      </c>
      <c r="H212" s="73">
        <f>'Electricity demand (power, aver'!H212*$AC$1*$AC$3*24/$AC$2</f>
        <v>0</v>
      </c>
      <c r="I212" s="73">
        <f>'Electricity demand (power, aver'!I212*$AC$1*$AC$3*24/$AC$2</f>
        <v>0</v>
      </c>
      <c r="J212" s="73">
        <f>'Electricity demand (power, aver'!J212*$AC$1*$AC$3*24/$AC$2</f>
        <v>0</v>
      </c>
      <c r="K212" s="73">
        <f>'Electricity demand (power, aver'!K212*$AC$1*$AC$3*24/$AC$2</f>
        <v>0</v>
      </c>
      <c r="L212" s="73">
        <f>'Electricity demand (power, aver'!L212*$AC$1*$AC$3*24/$AC$2</f>
        <v>0</v>
      </c>
      <c r="M212" s="73">
        <f>'Electricity demand (power, aver'!M212*$AC$1*$AC$3*24/$AC$2</f>
        <v>0</v>
      </c>
      <c r="N212" s="73">
        <f>'Electricity demand (power, aver'!N212*$AC$1*$AC$3*24/$AC$2</f>
        <v>0</v>
      </c>
      <c r="O212" s="73">
        <f>'Electricity demand (power, aver'!O212*$AC$1*$AC$3*24/$AC$2</f>
        <v>0</v>
      </c>
      <c r="P212" s="73">
        <f>'Electricity demand (power, aver'!P212*$AC$1*$AC$3*24/$AC$2</f>
        <v>0</v>
      </c>
      <c r="Q212" s="73">
        <f>'Electricity demand (power, aver'!Q212*$AC$1*$AC$3*24/$AC$2</f>
        <v>0</v>
      </c>
      <c r="R212" s="73">
        <f>'Electricity demand (power, aver'!R212*$AC$1*$AC$3*24/$AC$2</f>
        <v>0</v>
      </c>
      <c r="S212" s="73">
        <f>'Electricity demand (power, aver'!S212*$AC$1*$AC$3*24/$AC$2</f>
        <v>0</v>
      </c>
      <c r="T212" s="73">
        <f>'Electricity demand (power, aver'!T212*$AC$1*$AC$3*24/$AC$2</f>
        <v>0</v>
      </c>
      <c r="U212" s="73">
        <f>'Electricity demand (power, aver'!U212*$AC$1*$AC$3*24/$AC$2</f>
        <v>0</v>
      </c>
      <c r="V212" s="73">
        <f>'Electricity demand (power, aver'!V212*$AC$1*$AC$3*24/$AC$2</f>
        <v>0</v>
      </c>
      <c r="W212" s="73">
        <f>'Electricity demand (power, aver'!W212*$AC$1*$AC$3*24/$AC$2</f>
        <v>0</v>
      </c>
      <c r="X212" s="73">
        <f>'Electricity demand (power, aver'!X212*$AC$1*$AC$3*24/$AC$2</f>
        <v>0</v>
      </c>
      <c r="Y212" s="73">
        <f>'Electricity demand (power, aver'!Y212*$AC$1*$AC$3*24/$AC$2</f>
        <v>0</v>
      </c>
      <c r="Z212" s="73">
        <f>'Electricity demand (power, aver'!Z212*$AC$1*$AC$3*24/$AC$2</f>
        <v>0</v>
      </c>
      <c r="AA212" s="73">
        <f>'Electricity demand (power, aver'!AA212*$AC$1*$AC$3*24/$AC$2</f>
        <v>0</v>
      </c>
      <c r="AB212" s="73">
        <f>'Electricity demand (power, aver'!AB212*$AC$1*$AC$3*24/$AC$2</f>
        <v>0</v>
      </c>
      <c r="AC212" s="73">
        <f>'Electricity demand (power, aver'!AC212*$AC$1*$AC$3*24/$AC$2</f>
        <v>10.77962692</v>
      </c>
      <c r="AD212" s="73">
        <f>'Electricity demand (power, aver'!AD212*$AC$1*$AC$3*24/$AC$2</f>
        <v>32.54416909</v>
      </c>
      <c r="AE212" s="73">
        <f>'Electricity demand (power, aver'!AE212*$AC$1*$AC$3*24/$AC$2</f>
        <v>97.40909077</v>
      </c>
      <c r="AF212" s="73">
        <f>'Electricity demand (power, aver'!AF212*$AC$1*$AC$3*24/$AC$2</f>
        <v>279.3482398</v>
      </c>
      <c r="AG212" s="73">
        <f>'Electricity demand (power, aver'!AG212*$AC$1*$AC$3*24/$AC$2</f>
        <v>751.1102044</v>
      </c>
      <c r="AH212" s="73">
        <f>'Electricity demand (power, aver'!AH212*$AC$1*$AC$3*24/$AC$2</f>
        <v>1842.76857</v>
      </c>
      <c r="AI212" s="73">
        <f>'Electricity demand (power, aver'!AI212*$AC$1*$AC$3*24/$AC$2</f>
        <v>4009.80105</v>
      </c>
      <c r="AJ212" s="73">
        <f>'Electricity demand (power, aver'!AJ212*$AC$1*$AC$3*24/$AC$2</f>
        <v>7578.584703</v>
      </c>
      <c r="AK212" s="73">
        <f>'Electricity demand (power, aver'!AK212*$AC$1*$AC$3*24/$AC$2</f>
        <v>12392.98926</v>
      </c>
      <c r="AL212" s="73">
        <f>'Electricity demand (power, aver'!AL212*$AC$1*$AC$3*24/$AC$2</f>
        <v>18144.59946</v>
      </c>
      <c r="AM212" s="73">
        <f>'Electricity demand (power, aver'!AM212*$AC$1*$AC$3*24/$AC$2</f>
        <v>24026.5774</v>
      </c>
      <c r="AN212" s="73">
        <f>'Electricity demand (power, aver'!AN212*$AC$1*$AC$3*24/$AC$2</f>
        <v>29654.7319</v>
      </c>
      <c r="AO212" s="73">
        <f>'Electricity demand (power, aver'!AO212*$AC$1*$AC$3*24/$AC$2</f>
        <v>34968.10973</v>
      </c>
      <c r="AP212" s="73">
        <f>'Electricity demand (power, aver'!AP212*$AC$1*$AC$3*24/$AC$2</f>
        <v>40085.67772</v>
      </c>
      <c r="AQ212" s="73">
        <f>'Electricity demand (power, aver'!AQ212*$AC$1*$AC$3*24/$AC$2</f>
        <v>45178.84012</v>
      </c>
      <c r="AR212" s="73">
        <f>'Electricity demand (power, aver'!AR212*$AC$1*$AC$3*24/$AC$2</f>
        <v>50410.12934</v>
      </c>
      <c r="AS212" s="73">
        <f>'Electricity demand (power, aver'!AS212*$AC$1*$AC$3*24/$AC$2</f>
        <v>55916.24088</v>
      </c>
      <c r="AT212" s="73">
        <f>'Electricity demand (power, aver'!AT212*$AC$1*$AC$3*24/$AC$2</f>
        <v>0</v>
      </c>
      <c r="AU212" s="73">
        <f>'Electricity demand (power, aver'!AU212*$AC$1*$AC$3*24/$AC$2</f>
        <v>0</v>
      </c>
      <c r="AV212" s="73">
        <f>'Electricity demand (power, aver'!AV212*$AC$1*$AC$3*24/$AC$2</f>
        <v>0</v>
      </c>
      <c r="AW212" s="73">
        <f>'Electricity demand (power, aver'!AW212*$AC$1*$AC$3*24/$AC$2</f>
        <v>0</v>
      </c>
      <c r="AX212" s="73">
        <f>'Electricity demand (power, aver'!AX212*$AC$1*$AC$3*24/$AC$2</f>
        <v>0</v>
      </c>
      <c r="AY212" s="73">
        <f>'Electricity demand (power, aver'!AY212*$AC$1*$AC$3*24/$AC$2</f>
        <v>0</v>
      </c>
      <c r="AZ212" s="73">
        <f>'Electricity demand (power, aver'!AZ212*$AC$1*$AC$3*24/$AC$2</f>
        <v>0</v>
      </c>
      <c r="BA212" s="73">
        <f>'Electricity demand (power, aver'!BA212*$AC$1*$AC$3*24/$AC$2</f>
        <v>0</v>
      </c>
      <c r="BB212" s="73">
        <f>'Electricity demand (power, aver'!BB212*$AC$1*$AC$3*24/$AC$2</f>
        <v>0</v>
      </c>
      <c r="BC212" s="73">
        <f>'Electricity demand (power, aver'!BC212*$AC$1*$AC$3*24/$AC$2</f>
        <v>0</v>
      </c>
      <c r="BD212" s="74">
        <f>'Electricity demand (power, aver'!BD212*$AC$1*$AC$3*24/$AC$2</f>
        <v>0</v>
      </c>
      <c r="BE212" s="3"/>
      <c r="BF212" s="3"/>
      <c r="BG212" s="3"/>
      <c r="BH212" s="3"/>
      <c r="BI212" s="3"/>
      <c r="BJ212" s="3"/>
      <c r="BK212" s="3"/>
      <c r="BL212" s="3"/>
      <c r="BM212" s="3"/>
      <c r="BN212" s="3"/>
    </row>
    <row r="213">
      <c r="A213" s="75"/>
      <c r="C213" s="77" t="s">
        <v>71</v>
      </c>
      <c r="D213" s="71" t="s">
        <v>57</v>
      </c>
      <c r="E213" s="76" t="s">
        <v>57</v>
      </c>
      <c r="F213" s="73">
        <f>'Electricity demand (power, aver'!F213*$AC$1*$AC$3*24/$AC$2</f>
        <v>0</v>
      </c>
      <c r="G213" s="73">
        <f>'Electricity demand (power, aver'!G213*$AC$1*$AC$3*24/$AC$2</f>
        <v>0</v>
      </c>
      <c r="H213" s="73">
        <f>'Electricity demand (power, aver'!H213*$AC$1*$AC$3*24/$AC$2</f>
        <v>0</v>
      </c>
      <c r="I213" s="73">
        <f>'Electricity demand (power, aver'!I213*$AC$1*$AC$3*24/$AC$2</f>
        <v>0</v>
      </c>
      <c r="J213" s="73">
        <f>'Electricity demand (power, aver'!J213*$AC$1*$AC$3*24/$AC$2</f>
        <v>0</v>
      </c>
      <c r="K213" s="73">
        <f>'Electricity demand (power, aver'!K213*$AC$1*$AC$3*24/$AC$2</f>
        <v>0</v>
      </c>
      <c r="L213" s="73">
        <f>'Electricity demand (power, aver'!L213*$AC$1*$AC$3*24/$AC$2</f>
        <v>0</v>
      </c>
      <c r="M213" s="73">
        <f>'Electricity demand (power, aver'!M213*$AC$1*$AC$3*24/$AC$2</f>
        <v>0</v>
      </c>
      <c r="N213" s="73">
        <f>'Electricity demand (power, aver'!N213*$AC$1*$AC$3*24/$AC$2</f>
        <v>0</v>
      </c>
      <c r="O213" s="73">
        <f>'Electricity demand (power, aver'!O213*$AC$1*$AC$3*24/$AC$2</f>
        <v>0</v>
      </c>
      <c r="P213" s="73">
        <f>'Electricity demand (power, aver'!P213*$AC$1*$AC$3*24/$AC$2</f>
        <v>0</v>
      </c>
      <c r="Q213" s="73">
        <f>'Electricity demand (power, aver'!Q213*$AC$1*$AC$3*24/$AC$2</f>
        <v>0</v>
      </c>
      <c r="R213" s="73">
        <f>'Electricity demand (power, aver'!R213*$AC$1*$AC$3*24/$AC$2</f>
        <v>0</v>
      </c>
      <c r="S213" s="73">
        <f>'Electricity demand (power, aver'!S213*$AC$1*$AC$3*24/$AC$2</f>
        <v>0</v>
      </c>
      <c r="T213" s="73">
        <f>'Electricity demand (power, aver'!T213*$AC$1*$AC$3*24/$AC$2</f>
        <v>0</v>
      </c>
      <c r="U213" s="73">
        <f>'Electricity demand (power, aver'!U213*$AC$1*$AC$3*24/$AC$2</f>
        <v>0</v>
      </c>
      <c r="V213" s="73">
        <f>'Electricity demand (power, aver'!V213*$AC$1*$AC$3*24/$AC$2</f>
        <v>0</v>
      </c>
      <c r="W213" s="73">
        <f>'Electricity demand (power, aver'!W213*$AC$1*$AC$3*24/$AC$2</f>
        <v>0</v>
      </c>
      <c r="X213" s="73">
        <f>'Electricity demand (power, aver'!X213*$AC$1*$AC$3*24/$AC$2</f>
        <v>0</v>
      </c>
      <c r="Y213" s="73">
        <f>'Electricity demand (power, aver'!Y213*$AC$1*$AC$3*24/$AC$2</f>
        <v>0</v>
      </c>
      <c r="Z213" s="73">
        <f>'Electricity demand (power, aver'!Z213*$AC$1*$AC$3*24/$AC$2</f>
        <v>0</v>
      </c>
      <c r="AA213" s="73">
        <f>'Electricity demand (power, aver'!AA213*$AC$1*$AC$3*24/$AC$2</f>
        <v>0</v>
      </c>
      <c r="AB213" s="73">
        <f>'Electricity demand (power, aver'!AB213*$AC$1*$AC$3*24/$AC$2</f>
        <v>0</v>
      </c>
      <c r="AC213" s="73">
        <f>'Electricity demand (power, aver'!AC213*$AC$1*$AC$3*24/$AC$2</f>
        <v>1.608970824</v>
      </c>
      <c r="AD213" s="73">
        <f>'Electricity demand (power, aver'!AD213*$AC$1*$AC$3*24/$AC$2</f>
        <v>3.157665063</v>
      </c>
      <c r="AE213" s="73">
        <f>'Electricity demand (power, aver'!AE213*$AC$1*$AC$3*24/$AC$2</f>
        <v>6.284123638</v>
      </c>
      <c r="AF213" s="73">
        <f>'Electricity demand (power, aver'!AF213*$AC$1*$AC$3*24/$AC$2</f>
        <v>12.43365021</v>
      </c>
      <c r="AG213" s="73">
        <f>'Electricity demand (power, aver'!AG213*$AC$1*$AC$3*24/$AC$2</f>
        <v>24.41431047</v>
      </c>
      <c r="AH213" s="73">
        <f>'Electricity demand (power, aver'!AH213*$AC$1*$AC$3*24/$AC$2</f>
        <v>47.46901375</v>
      </c>
      <c r="AI213" s="73">
        <f>'Electricity demand (power, aver'!AI213*$AC$1*$AC$3*24/$AC$2</f>
        <v>91.14374687</v>
      </c>
      <c r="AJ213" s="73">
        <f>'Electricity demand (power, aver'!AJ213*$AC$1*$AC$3*24/$AC$2</f>
        <v>172.2836871</v>
      </c>
      <c r="AK213" s="73">
        <f>'Electricity demand (power, aver'!AK213*$AC$1*$AC$3*24/$AC$2</f>
        <v>319.5075124</v>
      </c>
      <c r="AL213" s="73">
        <f>'Electricity demand (power, aver'!AL213*$AC$1*$AC$3*24/$AC$2</f>
        <v>589.8504784</v>
      </c>
      <c r="AM213" s="73">
        <f>'Electricity demand (power, aver'!AM213*$AC$1*$AC$3*24/$AC$2</f>
        <v>1061.115944</v>
      </c>
      <c r="AN213" s="73">
        <f>'Electricity demand (power, aver'!AN213*$AC$1*$AC$3*24/$AC$2</f>
        <v>1854.883578</v>
      </c>
      <c r="AO213" s="73">
        <f>'Electricity demand (power, aver'!AO213*$AC$1*$AC$3*24/$AC$2</f>
        <v>3144.02096</v>
      </c>
      <c r="AP213" s="73">
        <f>'Electricity demand (power, aver'!AP213*$AC$1*$AC$3*24/$AC$2</f>
        <v>5160.52481</v>
      </c>
      <c r="AQ213" s="73">
        <f>'Electricity demand (power, aver'!AQ213*$AC$1*$AC$3*24/$AC$2</f>
        <v>8197.289905</v>
      </c>
      <c r="AR213" s="73">
        <f>'Electricity demand (power, aver'!AR213*$AC$1*$AC$3*24/$AC$2</f>
        <v>12599.69724</v>
      </c>
      <c r="AS213" s="73">
        <f>'Electricity demand (power, aver'!AS213*$AC$1*$AC$3*24/$AC$2</f>
        <v>18742.96256</v>
      </c>
      <c r="AT213" s="73">
        <f>'Electricity demand (power, aver'!AT213*$AC$1*$AC$3*24/$AC$2</f>
        <v>0</v>
      </c>
      <c r="AU213" s="73">
        <f>'Electricity demand (power, aver'!AU213*$AC$1*$AC$3*24/$AC$2</f>
        <v>0</v>
      </c>
      <c r="AV213" s="73">
        <f>'Electricity demand (power, aver'!AV213*$AC$1*$AC$3*24/$AC$2</f>
        <v>0</v>
      </c>
      <c r="AW213" s="73">
        <f>'Electricity demand (power, aver'!AW213*$AC$1*$AC$3*24/$AC$2</f>
        <v>0</v>
      </c>
      <c r="AX213" s="73">
        <f>'Electricity demand (power, aver'!AX213*$AC$1*$AC$3*24/$AC$2</f>
        <v>0</v>
      </c>
      <c r="AY213" s="73">
        <f>'Electricity demand (power, aver'!AY213*$AC$1*$AC$3*24/$AC$2</f>
        <v>0</v>
      </c>
      <c r="AZ213" s="73">
        <f>'Electricity demand (power, aver'!AZ213*$AC$1*$AC$3*24/$AC$2</f>
        <v>0</v>
      </c>
      <c r="BA213" s="73">
        <f>'Electricity demand (power, aver'!BA213*$AC$1*$AC$3*24/$AC$2</f>
        <v>0</v>
      </c>
      <c r="BB213" s="73">
        <f>'Electricity demand (power, aver'!BB213*$AC$1*$AC$3*24/$AC$2</f>
        <v>0</v>
      </c>
      <c r="BC213" s="73">
        <f>'Electricity demand (power, aver'!BC213*$AC$1*$AC$3*24/$AC$2</f>
        <v>0</v>
      </c>
      <c r="BD213" s="74">
        <f>'Electricity demand (power, aver'!BD213*$AC$1*$AC$3*24/$AC$2</f>
        <v>0</v>
      </c>
      <c r="BE213" s="3"/>
      <c r="BF213" s="3"/>
      <c r="BG213" s="3"/>
      <c r="BH213" s="3"/>
      <c r="BI213" s="3"/>
      <c r="BJ213" s="3"/>
      <c r="BK213" s="3"/>
      <c r="BL213" s="3"/>
      <c r="BM213" s="3"/>
      <c r="BN213" s="3"/>
    </row>
    <row r="214">
      <c r="A214" s="75"/>
      <c r="E214" s="76" t="s">
        <v>56</v>
      </c>
      <c r="F214" s="73">
        <f>'Electricity demand (power, aver'!F214*$AC$1*$AC$3*24/$AC$2</f>
        <v>0</v>
      </c>
      <c r="G214" s="73">
        <f>'Electricity demand (power, aver'!G214*$AC$1*$AC$3*24/$AC$2</f>
        <v>0</v>
      </c>
      <c r="H214" s="73">
        <f>'Electricity demand (power, aver'!H214*$AC$1*$AC$3*24/$AC$2</f>
        <v>0</v>
      </c>
      <c r="I214" s="73">
        <f>'Electricity demand (power, aver'!I214*$AC$1*$AC$3*24/$AC$2</f>
        <v>0</v>
      </c>
      <c r="J214" s="73">
        <f>'Electricity demand (power, aver'!J214*$AC$1*$AC$3*24/$AC$2</f>
        <v>0</v>
      </c>
      <c r="K214" s="73">
        <f>'Electricity demand (power, aver'!K214*$AC$1*$AC$3*24/$AC$2</f>
        <v>0</v>
      </c>
      <c r="L214" s="73">
        <f>'Electricity demand (power, aver'!L214*$AC$1*$AC$3*24/$AC$2</f>
        <v>0</v>
      </c>
      <c r="M214" s="73">
        <f>'Electricity demand (power, aver'!M214*$AC$1*$AC$3*24/$AC$2</f>
        <v>0</v>
      </c>
      <c r="N214" s="73">
        <f>'Electricity demand (power, aver'!N214*$AC$1*$AC$3*24/$AC$2</f>
        <v>0</v>
      </c>
      <c r="O214" s="73">
        <f>'Electricity demand (power, aver'!O214*$AC$1*$AC$3*24/$AC$2</f>
        <v>0</v>
      </c>
      <c r="P214" s="73">
        <f>'Electricity demand (power, aver'!P214*$AC$1*$AC$3*24/$AC$2</f>
        <v>0</v>
      </c>
      <c r="Q214" s="73">
        <f>'Electricity demand (power, aver'!Q214*$AC$1*$AC$3*24/$AC$2</f>
        <v>0</v>
      </c>
      <c r="R214" s="73">
        <f>'Electricity demand (power, aver'!R214*$AC$1*$AC$3*24/$AC$2</f>
        <v>0</v>
      </c>
      <c r="S214" s="73">
        <f>'Electricity demand (power, aver'!S214*$AC$1*$AC$3*24/$AC$2</f>
        <v>0</v>
      </c>
      <c r="T214" s="73">
        <f>'Electricity demand (power, aver'!T214*$AC$1*$AC$3*24/$AC$2</f>
        <v>0</v>
      </c>
      <c r="U214" s="73">
        <f>'Electricity demand (power, aver'!U214*$AC$1*$AC$3*24/$AC$2</f>
        <v>0</v>
      </c>
      <c r="V214" s="73">
        <f>'Electricity demand (power, aver'!V214*$AC$1*$AC$3*24/$AC$2</f>
        <v>0</v>
      </c>
      <c r="W214" s="73">
        <f>'Electricity demand (power, aver'!W214*$AC$1*$AC$3*24/$AC$2</f>
        <v>0</v>
      </c>
      <c r="X214" s="73">
        <f>'Electricity demand (power, aver'!X214*$AC$1*$AC$3*24/$AC$2</f>
        <v>0</v>
      </c>
      <c r="Y214" s="73">
        <f>'Electricity demand (power, aver'!Y214*$AC$1*$AC$3*24/$AC$2</f>
        <v>0</v>
      </c>
      <c r="Z214" s="73">
        <f>'Electricity demand (power, aver'!Z214*$AC$1*$AC$3*24/$AC$2</f>
        <v>0</v>
      </c>
      <c r="AA214" s="73">
        <f>'Electricity demand (power, aver'!AA214*$AC$1*$AC$3*24/$AC$2</f>
        <v>0</v>
      </c>
      <c r="AB214" s="73">
        <f>'Electricity demand (power, aver'!AB214*$AC$1*$AC$3*24/$AC$2</f>
        <v>0</v>
      </c>
      <c r="AC214" s="73">
        <f>'Electricity demand (power, aver'!AC214*$AC$1*$AC$3*24/$AC$2</f>
        <v>1.738346528</v>
      </c>
      <c r="AD214" s="73">
        <f>'Electricity demand (power, aver'!AD214*$AC$1*$AC$3*24/$AC$2</f>
        <v>3.608801962</v>
      </c>
      <c r="AE214" s="73">
        <f>'Electricity demand (power, aver'!AE214*$AC$1*$AC$3*24/$AC$2</f>
        <v>7.578352819</v>
      </c>
      <c r="AF214" s="73">
        <f>'Electricity demand (power, aver'!AF214*$AC$1*$AC$3*24/$AC$2</f>
        <v>15.76388159</v>
      </c>
      <c r="AG214" s="73">
        <f>'Electricity demand (power, aver'!AG214*$AC$1*$AC$3*24/$AC$2</f>
        <v>32.37060033</v>
      </c>
      <c r="AH214" s="73">
        <f>'Electricity demand (power, aver'!AH214*$AC$1*$AC$3*24/$AC$2</f>
        <v>65.34415211</v>
      </c>
      <c r="AI214" s="73">
        <f>'Electricity demand (power, aver'!AI214*$AC$1*$AC$3*24/$AC$2</f>
        <v>129.0328577</v>
      </c>
      <c r="AJ214" s="73">
        <f>'Electricity demand (power, aver'!AJ214*$AC$1*$AC$3*24/$AC$2</f>
        <v>247.9475146</v>
      </c>
      <c r="AK214" s="73">
        <f>'Electricity demand (power, aver'!AK214*$AC$1*$AC$3*24/$AC$2</f>
        <v>461.3662887</v>
      </c>
      <c r="AL214" s="73">
        <f>'Electricity demand (power, aver'!AL214*$AC$1*$AC$3*24/$AC$2</f>
        <v>843.1700366</v>
      </c>
      <c r="AM214" s="73">
        <f>'Electricity demand (power, aver'!AM214*$AC$1*$AC$3*24/$AC$2</f>
        <v>1483.301088</v>
      </c>
      <c r="AN214" s="73">
        <f>'Electricity demand (power, aver'!AN214*$AC$1*$AC$3*24/$AC$2</f>
        <v>2511.496992</v>
      </c>
      <c r="AO214" s="73">
        <f>'Electricity demand (power, aver'!AO214*$AC$1*$AC$3*24/$AC$2</f>
        <v>4099.098816</v>
      </c>
      <c r="AP214" s="73">
        <f>'Electricity demand (power, aver'!AP214*$AC$1*$AC$3*24/$AC$2</f>
        <v>6464.937091</v>
      </c>
      <c r="AQ214" s="73">
        <f>'Electricity demand (power, aver'!AQ214*$AC$1*$AC$3*24/$AC$2</f>
        <v>9878.321735</v>
      </c>
      <c r="AR214" s="73">
        <f>'Electricity demand (power, aver'!AR214*$AC$1*$AC$3*24/$AC$2</f>
        <v>14654.2642</v>
      </c>
      <c r="AS214" s="73">
        <f>'Electricity demand (power, aver'!AS214*$AC$1*$AC$3*24/$AC$2</f>
        <v>21135.53007</v>
      </c>
      <c r="AT214" s="73">
        <f>'Electricity demand (power, aver'!AT214*$AC$1*$AC$3*24/$AC$2</f>
        <v>0</v>
      </c>
      <c r="AU214" s="73">
        <f>'Electricity demand (power, aver'!AU214*$AC$1*$AC$3*24/$AC$2</f>
        <v>0</v>
      </c>
      <c r="AV214" s="73">
        <f>'Electricity demand (power, aver'!AV214*$AC$1*$AC$3*24/$AC$2</f>
        <v>0</v>
      </c>
      <c r="AW214" s="73">
        <f>'Electricity demand (power, aver'!AW214*$AC$1*$AC$3*24/$AC$2</f>
        <v>0</v>
      </c>
      <c r="AX214" s="73">
        <f>'Electricity demand (power, aver'!AX214*$AC$1*$AC$3*24/$AC$2</f>
        <v>0</v>
      </c>
      <c r="AY214" s="73">
        <f>'Electricity demand (power, aver'!AY214*$AC$1*$AC$3*24/$AC$2</f>
        <v>0</v>
      </c>
      <c r="AZ214" s="73">
        <f>'Electricity demand (power, aver'!AZ214*$AC$1*$AC$3*24/$AC$2</f>
        <v>0</v>
      </c>
      <c r="BA214" s="73">
        <f>'Electricity demand (power, aver'!BA214*$AC$1*$AC$3*24/$AC$2</f>
        <v>0</v>
      </c>
      <c r="BB214" s="73">
        <f>'Electricity demand (power, aver'!BB214*$AC$1*$AC$3*24/$AC$2</f>
        <v>0</v>
      </c>
      <c r="BC214" s="73">
        <f>'Electricity demand (power, aver'!BC214*$AC$1*$AC$3*24/$AC$2</f>
        <v>0</v>
      </c>
      <c r="BD214" s="74">
        <f>'Electricity demand (power, aver'!BD214*$AC$1*$AC$3*24/$AC$2</f>
        <v>0</v>
      </c>
      <c r="BE214" s="3"/>
      <c r="BF214" s="3"/>
      <c r="BG214" s="3"/>
      <c r="BH214" s="3"/>
      <c r="BI214" s="3"/>
      <c r="BJ214" s="3"/>
      <c r="BK214" s="3"/>
      <c r="BL214" s="3"/>
      <c r="BM214" s="3"/>
      <c r="BN214" s="3"/>
    </row>
    <row r="215">
      <c r="A215" s="75"/>
      <c r="E215" s="76" t="s">
        <v>55</v>
      </c>
      <c r="F215" s="73">
        <f>'Electricity demand (power, aver'!F215*$AC$1*$AC$3*24/$AC$2</f>
        <v>0</v>
      </c>
      <c r="G215" s="73">
        <f>'Electricity demand (power, aver'!G215*$AC$1*$AC$3*24/$AC$2</f>
        <v>0</v>
      </c>
      <c r="H215" s="73">
        <f>'Electricity demand (power, aver'!H215*$AC$1*$AC$3*24/$AC$2</f>
        <v>0</v>
      </c>
      <c r="I215" s="73">
        <f>'Electricity demand (power, aver'!I215*$AC$1*$AC$3*24/$AC$2</f>
        <v>0</v>
      </c>
      <c r="J215" s="73">
        <f>'Electricity demand (power, aver'!J215*$AC$1*$AC$3*24/$AC$2</f>
        <v>0</v>
      </c>
      <c r="K215" s="73">
        <f>'Electricity demand (power, aver'!K215*$AC$1*$AC$3*24/$AC$2</f>
        <v>0</v>
      </c>
      <c r="L215" s="73">
        <f>'Electricity demand (power, aver'!L215*$AC$1*$AC$3*24/$AC$2</f>
        <v>0</v>
      </c>
      <c r="M215" s="73">
        <f>'Electricity demand (power, aver'!M215*$AC$1*$AC$3*24/$AC$2</f>
        <v>0</v>
      </c>
      <c r="N215" s="73">
        <f>'Electricity demand (power, aver'!N215*$AC$1*$AC$3*24/$AC$2</f>
        <v>0</v>
      </c>
      <c r="O215" s="73">
        <f>'Electricity demand (power, aver'!O215*$AC$1*$AC$3*24/$AC$2</f>
        <v>0</v>
      </c>
      <c r="P215" s="73">
        <f>'Electricity demand (power, aver'!P215*$AC$1*$AC$3*24/$AC$2</f>
        <v>0</v>
      </c>
      <c r="Q215" s="73">
        <f>'Electricity demand (power, aver'!Q215*$AC$1*$AC$3*24/$AC$2</f>
        <v>0</v>
      </c>
      <c r="R215" s="73">
        <f>'Electricity demand (power, aver'!R215*$AC$1*$AC$3*24/$AC$2</f>
        <v>0</v>
      </c>
      <c r="S215" s="73">
        <f>'Electricity demand (power, aver'!S215*$AC$1*$AC$3*24/$AC$2</f>
        <v>0</v>
      </c>
      <c r="T215" s="73">
        <f>'Electricity demand (power, aver'!T215*$AC$1*$AC$3*24/$AC$2</f>
        <v>0</v>
      </c>
      <c r="U215" s="73">
        <f>'Electricity demand (power, aver'!U215*$AC$1*$AC$3*24/$AC$2</f>
        <v>0</v>
      </c>
      <c r="V215" s="73">
        <f>'Electricity demand (power, aver'!V215*$AC$1*$AC$3*24/$AC$2</f>
        <v>0</v>
      </c>
      <c r="W215" s="73">
        <f>'Electricity demand (power, aver'!W215*$AC$1*$AC$3*24/$AC$2</f>
        <v>0</v>
      </c>
      <c r="X215" s="73">
        <f>'Electricity demand (power, aver'!X215*$AC$1*$AC$3*24/$AC$2</f>
        <v>0</v>
      </c>
      <c r="Y215" s="73">
        <f>'Electricity demand (power, aver'!Y215*$AC$1*$AC$3*24/$AC$2</f>
        <v>0</v>
      </c>
      <c r="Z215" s="73">
        <f>'Electricity demand (power, aver'!Z215*$AC$1*$AC$3*24/$AC$2</f>
        <v>0</v>
      </c>
      <c r="AA215" s="73">
        <f>'Electricity demand (power, aver'!AA215*$AC$1*$AC$3*24/$AC$2</f>
        <v>0</v>
      </c>
      <c r="AB215" s="73">
        <f>'Electricity demand (power, aver'!AB215*$AC$1*$AC$3*24/$AC$2</f>
        <v>0</v>
      </c>
      <c r="AC215" s="73">
        <f>'Electricity demand (power, aver'!AC215*$AC$1*$AC$3*24/$AC$2</f>
        <v>2.525871361</v>
      </c>
      <c r="AD215" s="73">
        <f>'Electricity demand (power, aver'!AD215*$AC$1*$AC$3*24/$AC$2</f>
        <v>5.818981787</v>
      </c>
      <c r="AE215" s="73">
        <f>'Electricity demand (power, aver'!AE215*$AC$1*$AC$3*24/$AC$2</f>
        <v>13.40803553</v>
      </c>
      <c r="AF215" s="73">
        <f>'Electricity demand (power, aver'!AF215*$AC$1*$AC$3*24/$AC$2</f>
        <v>30.08040418</v>
      </c>
      <c r="AG215" s="73">
        <f>'Electricity demand (power, aver'!AG215*$AC$1*$AC$3*24/$AC$2</f>
        <v>65.01422326</v>
      </c>
      <c r="AH215" s="73">
        <f>'Electricity demand (power, aver'!AH215*$AC$1*$AC$3*24/$AC$2</f>
        <v>133.8735294</v>
      </c>
      <c r="AI215" s="73">
        <f>'Electricity demand (power, aver'!AI215*$AC$1*$AC$3*24/$AC$2</f>
        <v>260.2823963</v>
      </c>
      <c r="AJ215" s="73">
        <f>'Electricity demand (power, aver'!AJ215*$AC$1*$AC$3*24/$AC$2</f>
        <v>476.0120006</v>
      </c>
      <c r="AK215" s="73">
        <f>'Electricity demand (power, aver'!AK215*$AC$1*$AC$3*24/$AC$2</f>
        <v>821.1249337</v>
      </c>
      <c r="AL215" s="73">
        <f>'Electricity demand (power, aver'!AL215*$AC$1*$AC$3*24/$AC$2</f>
        <v>1371.091252</v>
      </c>
      <c r="AM215" s="73">
        <f>'Electricity demand (power, aver'!AM215*$AC$1*$AC$3*24/$AC$2</f>
        <v>2198.229005</v>
      </c>
      <c r="AN215" s="73">
        <f>'Electricity demand (power, aver'!AN215*$AC$1*$AC$3*24/$AC$2</f>
        <v>3415.068635</v>
      </c>
      <c r="AO215" s="73">
        <f>'Electricity demand (power, aver'!AO215*$AC$1*$AC$3*24/$AC$2</f>
        <v>5176.342448</v>
      </c>
      <c r="AP215" s="73">
        <f>'Electricity demand (power, aver'!AP215*$AC$1*$AC$3*24/$AC$2</f>
        <v>7687.621872</v>
      </c>
      <c r="AQ215" s="73">
        <f>'Electricity demand (power, aver'!AQ215*$AC$1*$AC$3*24/$AC$2</f>
        <v>11209.15907</v>
      </c>
      <c r="AR215" s="73">
        <f>'Electricity demand (power, aver'!AR215*$AC$1*$AC$3*24/$AC$2</f>
        <v>16050.75104</v>
      </c>
      <c r="AS215" s="73">
        <f>'Electricity demand (power, aver'!AS215*$AC$1*$AC$3*24/$AC$2</f>
        <v>22553.1743</v>
      </c>
      <c r="AT215" s="73">
        <f>'Electricity demand (power, aver'!AT215*$AC$1*$AC$3*24/$AC$2</f>
        <v>0</v>
      </c>
      <c r="AU215" s="73">
        <f>'Electricity demand (power, aver'!AU215*$AC$1*$AC$3*24/$AC$2</f>
        <v>0</v>
      </c>
      <c r="AV215" s="73">
        <f>'Electricity demand (power, aver'!AV215*$AC$1*$AC$3*24/$AC$2</f>
        <v>0</v>
      </c>
      <c r="AW215" s="73">
        <f>'Electricity demand (power, aver'!AW215*$AC$1*$AC$3*24/$AC$2</f>
        <v>0</v>
      </c>
      <c r="AX215" s="73">
        <f>'Electricity demand (power, aver'!AX215*$AC$1*$AC$3*24/$AC$2</f>
        <v>0</v>
      </c>
      <c r="AY215" s="73">
        <f>'Electricity demand (power, aver'!AY215*$AC$1*$AC$3*24/$AC$2</f>
        <v>0</v>
      </c>
      <c r="AZ215" s="73">
        <f>'Electricity demand (power, aver'!AZ215*$AC$1*$AC$3*24/$AC$2</f>
        <v>0</v>
      </c>
      <c r="BA215" s="73">
        <f>'Electricity demand (power, aver'!BA215*$AC$1*$AC$3*24/$AC$2</f>
        <v>0</v>
      </c>
      <c r="BB215" s="73">
        <f>'Electricity demand (power, aver'!BB215*$AC$1*$AC$3*24/$AC$2</f>
        <v>0</v>
      </c>
      <c r="BC215" s="73">
        <f>'Electricity demand (power, aver'!BC215*$AC$1*$AC$3*24/$AC$2</f>
        <v>0</v>
      </c>
      <c r="BD215" s="74">
        <f>'Electricity demand (power, aver'!BD215*$AC$1*$AC$3*24/$AC$2</f>
        <v>0</v>
      </c>
      <c r="BE215" s="3"/>
      <c r="BF215" s="3"/>
      <c r="BG215" s="3"/>
      <c r="BH215" s="3"/>
      <c r="BI215" s="3"/>
      <c r="BJ215" s="3"/>
      <c r="BK215" s="3"/>
      <c r="BL215" s="3"/>
      <c r="BM215" s="3"/>
      <c r="BN215" s="3"/>
    </row>
    <row r="216">
      <c r="A216" s="75"/>
      <c r="D216" s="77" t="s">
        <v>56</v>
      </c>
      <c r="E216" s="76" t="s">
        <v>57</v>
      </c>
      <c r="F216" s="73">
        <f>'Electricity demand (power, aver'!F216*$AC$1*$AC$3*24/$AC$2</f>
        <v>0</v>
      </c>
      <c r="G216" s="73">
        <f>'Electricity demand (power, aver'!G216*$AC$1*$AC$3*24/$AC$2</f>
        <v>0</v>
      </c>
      <c r="H216" s="73">
        <f>'Electricity demand (power, aver'!H216*$AC$1*$AC$3*24/$AC$2</f>
        <v>0</v>
      </c>
      <c r="I216" s="73">
        <f>'Electricity demand (power, aver'!I216*$AC$1*$AC$3*24/$AC$2</f>
        <v>0</v>
      </c>
      <c r="J216" s="73">
        <f>'Electricity demand (power, aver'!J216*$AC$1*$AC$3*24/$AC$2</f>
        <v>0</v>
      </c>
      <c r="K216" s="73">
        <f>'Electricity demand (power, aver'!K216*$AC$1*$AC$3*24/$AC$2</f>
        <v>0</v>
      </c>
      <c r="L216" s="73">
        <f>'Electricity demand (power, aver'!L216*$AC$1*$AC$3*24/$AC$2</f>
        <v>0</v>
      </c>
      <c r="M216" s="73">
        <f>'Electricity demand (power, aver'!M216*$AC$1*$AC$3*24/$AC$2</f>
        <v>0</v>
      </c>
      <c r="N216" s="73">
        <f>'Electricity demand (power, aver'!N216*$AC$1*$AC$3*24/$AC$2</f>
        <v>0</v>
      </c>
      <c r="O216" s="73">
        <f>'Electricity demand (power, aver'!O216*$AC$1*$AC$3*24/$AC$2</f>
        <v>0</v>
      </c>
      <c r="P216" s="73">
        <f>'Electricity demand (power, aver'!P216*$AC$1*$AC$3*24/$AC$2</f>
        <v>0</v>
      </c>
      <c r="Q216" s="73">
        <f>'Electricity demand (power, aver'!Q216*$AC$1*$AC$3*24/$AC$2</f>
        <v>0</v>
      </c>
      <c r="R216" s="73">
        <f>'Electricity demand (power, aver'!R216*$AC$1*$AC$3*24/$AC$2</f>
        <v>0</v>
      </c>
      <c r="S216" s="73">
        <f>'Electricity demand (power, aver'!S216*$AC$1*$AC$3*24/$AC$2</f>
        <v>0</v>
      </c>
      <c r="T216" s="73">
        <f>'Electricity demand (power, aver'!T216*$AC$1*$AC$3*24/$AC$2</f>
        <v>0</v>
      </c>
      <c r="U216" s="73">
        <f>'Electricity demand (power, aver'!U216*$AC$1*$AC$3*24/$AC$2</f>
        <v>0</v>
      </c>
      <c r="V216" s="73">
        <f>'Electricity demand (power, aver'!V216*$AC$1*$AC$3*24/$AC$2</f>
        <v>0</v>
      </c>
      <c r="W216" s="73">
        <f>'Electricity demand (power, aver'!W216*$AC$1*$AC$3*24/$AC$2</f>
        <v>0</v>
      </c>
      <c r="X216" s="73">
        <f>'Electricity demand (power, aver'!X216*$AC$1*$AC$3*24/$AC$2</f>
        <v>0</v>
      </c>
      <c r="Y216" s="73">
        <f>'Electricity demand (power, aver'!Y216*$AC$1*$AC$3*24/$AC$2</f>
        <v>0</v>
      </c>
      <c r="Z216" s="73">
        <f>'Electricity demand (power, aver'!Z216*$AC$1*$AC$3*24/$AC$2</f>
        <v>0</v>
      </c>
      <c r="AA216" s="73">
        <f>'Electricity demand (power, aver'!AA216*$AC$1*$AC$3*24/$AC$2</f>
        <v>0</v>
      </c>
      <c r="AB216" s="73">
        <f>'Electricity demand (power, aver'!AB216*$AC$1*$AC$3*24/$AC$2</f>
        <v>0</v>
      </c>
      <c r="AC216" s="73">
        <f>'Electricity demand (power, aver'!AC216*$AC$1*$AC$3*24/$AC$2</f>
        <v>5.851701834</v>
      </c>
      <c r="AD216" s="73">
        <f>'Electricity demand (power, aver'!AD216*$AC$1*$AC$3*24/$AC$2</f>
        <v>12.63144493</v>
      </c>
      <c r="AE216" s="73">
        <f>'Electricity demand (power, aver'!AE216*$AC$1*$AC$3*24/$AC$2</f>
        <v>27.58156291</v>
      </c>
      <c r="AF216" s="73">
        <f>'Electricity demand (power, aver'!AF216*$AC$1*$AC$3*24/$AC$2</f>
        <v>59.65925301</v>
      </c>
      <c r="AG216" s="73">
        <f>'Electricity demand (power, aver'!AG216*$AC$1*$AC$3*24/$AC$2</f>
        <v>127.3812265</v>
      </c>
      <c r="AH216" s="73">
        <f>'Electricity demand (power, aver'!AH216*$AC$1*$AC$3*24/$AC$2</f>
        <v>267.2341549</v>
      </c>
      <c r="AI216" s="73">
        <f>'Electricity demand (power, aver'!AI216*$AC$1*$AC$3*24/$AC$2</f>
        <v>547.6024965</v>
      </c>
      <c r="AJ216" s="73">
        <f>'Electricity demand (power, aver'!AJ216*$AC$1*$AC$3*24/$AC$2</f>
        <v>1088.111402</v>
      </c>
      <c r="AK216" s="73">
        <f>'Electricity demand (power, aver'!AK216*$AC$1*$AC$3*24/$AC$2</f>
        <v>2079.156534</v>
      </c>
      <c r="AL216" s="73">
        <f>'Electricity demand (power, aver'!AL216*$AC$1*$AC$3*24/$AC$2</f>
        <v>3855.884739</v>
      </c>
      <c r="AM216" s="73">
        <f>'Electricity demand (power, aver'!AM216*$AC$1*$AC$3*24/$AC$2</f>
        <v>6762.207848</v>
      </c>
      <c r="AN216" s="73">
        <f>'Electricity demand (power, aver'!AN216*$AC$1*$AC$3*24/$AC$2</f>
        <v>11150.79621</v>
      </c>
      <c r="AO216" s="73">
        <f>'Electricity demand (power, aver'!AO216*$AC$1*$AC$3*24/$AC$2</f>
        <v>17253.35836</v>
      </c>
      <c r="AP216" s="73">
        <f>'Electricity demand (power, aver'!AP216*$AC$1*$AC$3*24/$AC$2</f>
        <v>25101.18927</v>
      </c>
      <c r="AQ216" s="73">
        <f>'Electricity demand (power, aver'!AQ216*$AC$1*$AC$3*24/$AC$2</f>
        <v>34533.6569</v>
      </c>
      <c r="AR216" s="73">
        <f>'Electricity demand (power, aver'!AR216*$AC$1*$AC$3*24/$AC$2</f>
        <v>45288.56226</v>
      </c>
      <c r="AS216" s="73">
        <f>'Electricity demand (power, aver'!AS216*$AC$1*$AC$3*24/$AC$2</f>
        <v>57113.71129</v>
      </c>
      <c r="AT216" s="73">
        <f>'Electricity demand (power, aver'!AT216*$AC$1*$AC$3*24/$AC$2</f>
        <v>0</v>
      </c>
      <c r="AU216" s="73">
        <f>'Electricity demand (power, aver'!AU216*$AC$1*$AC$3*24/$AC$2</f>
        <v>0</v>
      </c>
      <c r="AV216" s="73">
        <f>'Electricity demand (power, aver'!AV216*$AC$1*$AC$3*24/$AC$2</f>
        <v>0</v>
      </c>
      <c r="AW216" s="73">
        <f>'Electricity demand (power, aver'!AW216*$AC$1*$AC$3*24/$AC$2</f>
        <v>0</v>
      </c>
      <c r="AX216" s="73">
        <f>'Electricity demand (power, aver'!AX216*$AC$1*$AC$3*24/$AC$2</f>
        <v>0</v>
      </c>
      <c r="AY216" s="73">
        <f>'Electricity demand (power, aver'!AY216*$AC$1*$AC$3*24/$AC$2</f>
        <v>0</v>
      </c>
      <c r="AZ216" s="73">
        <f>'Electricity demand (power, aver'!AZ216*$AC$1*$AC$3*24/$AC$2</f>
        <v>0</v>
      </c>
      <c r="BA216" s="73">
        <f>'Electricity demand (power, aver'!BA216*$AC$1*$AC$3*24/$AC$2</f>
        <v>0</v>
      </c>
      <c r="BB216" s="73">
        <f>'Electricity demand (power, aver'!BB216*$AC$1*$AC$3*24/$AC$2</f>
        <v>0</v>
      </c>
      <c r="BC216" s="73">
        <f>'Electricity demand (power, aver'!BC216*$AC$1*$AC$3*24/$AC$2</f>
        <v>0</v>
      </c>
      <c r="BD216" s="74">
        <f>'Electricity demand (power, aver'!BD216*$AC$1*$AC$3*24/$AC$2</f>
        <v>0</v>
      </c>
      <c r="BE216" s="3"/>
      <c r="BF216" s="3"/>
      <c r="BG216" s="3"/>
      <c r="BH216" s="3"/>
      <c r="BI216" s="3"/>
      <c r="BJ216" s="3"/>
      <c r="BK216" s="3"/>
      <c r="BL216" s="3"/>
      <c r="BM216" s="3"/>
      <c r="BN216" s="3"/>
    </row>
    <row r="217">
      <c r="A217" s="75"/>
      <c r="E217" s="76" t="s">
        <v>56</v>
      </c>
      <c r="F217" s="73">
        <f>'Electricity demand (power, aver'!F217*$AC$1*$AC$3*24/$AC$2</f>
        <v>0</v>
      </c>
      <c r="G217" s="73">
        <f>'Electricity demand (power, aver'!G217*$AC$1*$AC$3*24/$AC$2</f>
        <v>0</v>
      </c>
      <c r="H217" s="73">
        <f>'Electricity demand (power, aver'!H217*$AC$1*$AC$3*24/$AC$2</f>
        <v>0</v>
      </c>
      <c r="I217" s="73">
        <f>'Electricity demand (power, aver'!I217*$AC$1*$AC$3*24/$AC$2</f>
        <v>0</v>
      </c>
      <c r="J217" s="73">
        <f>'Electricity demand (power, aver'!J217*$AC$1*$AC$3*24/$AC$2</f>
        <v>0</v>
      </c>
      <c r="K217" s="73">
        <f>'Electricity demand (power, aver'!K217*$AC$1*$AC$3*24/$AC$2</f>
        <v>0</v>
      </c>
      <c r="L217" s="73">
        <f>'Electricity demand (power, aver'!L217*$AC$1*$AC$3*24/$AC$2</f>
        <v>0</v>
      </c>
      <c r="M217" s="73">
        <f>'Electricity demand (power, aver'!M217*$AC$1*$AC$3*24/$AC$2</f>
        <v>0</v>
      </c>
      <c r="N217" s="73">
        <f>'Electricity demand (power, aver'!N217*$AC$1*$AC$3*24/$AC$2</f>
        <v>0</v>
      </c>
      <c r="O217" s="73">
        <f>'Electricity demand (power, aver'!O217*$AC$1*$AC$3*24/$AC$2</f>
        <v>0</v>
      </c>
      <c r="P217" s="73">
        <f>'Electricity demand (power, aver'!P217*$AC$1*$AC$3*24/$AC$2</f>
        <v>0</v>
      </c>
      <c r="Q217" s="73">
        <f>'Electricity demand (power, aver'!Q217*$AC$1*$AC$3*24/$AC$2</f>
        <v>0</v>
      </c>
      <c r="R217" s="73">
        <f>'Electricity demand (power, aver'!R217*$AC$1*$AC$3*24/$AC$2</f>
        <v>0</v>
      </c>
      <c r="S217" s="73">
        <f>'Electricity demand (power, aver'!S217*$AC$1*$AC$3*24/$AC$2</f>
        <v>0</v>
      </c>
      <c r="T217" s="73">
        <f>'Electricity demand (power, aver'!T217*$AC$1*$AC$3*24/$AC$2</f>
        <v>0</v>
      </c>
      <c r="U217" s="73">
        <f>'Electricity demand (power, aver'!U217*$AC$1*$AC$3*24/$AC$2</f>
        <v>0</v>
      </c>
      <c r="V217" s="73">
        <f>'Electricity demand (power, aver'!V217*$AC$1*$AC$3*24/$AC$2</f>
        <v>0</v>
      </c>
      <c r="W217" s="73">
        <f>'Electricity demand (power, aver'!W217*$AC$1*$AC$3*24/$AC$2</f>
        <v>0</v>
      </c>
      <c r="X217" s="73">
        <f>'Electricity demand (power, aver'!X217*$AC$1*$AC$3*24/$AC$2</f>
        <v>0</v>
      </c>
      <c r="Y217" s="73">
        <f>'Electricity demand (power, aver'!Y217*$AC$1*$AC$3*24/$AC$2</f>
        <v>0</v>
      </c>
      <c r="Z217" s="73">
        <f>'Electricity demand (power, aver'!Z217*$AC$1*$AC$3*24/$AC$2</f>
        <v>0</v>
      </c>
      <c r="AA217" s="73">
        <f>'Electricity demand (power, aver'!AA217*$AC$1*$AC$3*24/$AC$2</f>
        <v>0</v>
      </c>
      <c r="AB217" s="73">
        <f>'Electricity demand (power, aver'!AB217*$AC$1*$AC$3*24/$AC$2</f>
        <v>0</v>
      </c>
      <c r="AC217" s="73">
        <f>'Electricity demand (power, aver'!AC217*$AC$1*$AC$3*24/$AC$2</f>
        <v>6.322231213</v>
      </c>
      <c r="AD217" s="73">
        <f>'Electricity demand (power, aver'!AD217*$AC$1*$AC$3*24/$AC$2</f>
        <v>14.43610463</v>
      </c>
      <c r="AE217" s="73">
        <f>'Electricity demand (power, aver'!AE217*$AC$1*$AC$3*24/$AC$2</f>
        <v>33.26204687</v>
      </c>
      <c r="AF217" s="73">
        <f>'Electricity demand (power, aver'!AF217*$AC$1*$AC$3*24/$AC$2</f>
        <v>75.63839934</v>
      </c>
      <c r="AG217" s="73">
        <f>'Electricity demand (power, aver'!AG217*$AC$1*$AC$3*24/$AC$2</f>
        <v>168.893026</v>
      </c>
      <c r="AH217" s="73">
        <f>'Electricity demand (power, aver'!AH217*$AC$1*$AC$3*24/$AC$2</f>
        <v>367.865011</v>
      </c>
      <c r="AI217" s="73">
        <f>'Electricity demand (power, aver'!AI217*$AC$1*$AC$3*24/$AC$2</f>
        <v>775.2447911</v>
      </c>
      <c r="AJ217" s="73">
        <f>'Electricity demand (power, aver'!AJ217*$AC$1*$AC$3*24/$AC$2</f>
        <v>1565.989922</v>
      </c>
      <c r="AK217" s="73">
        <f>'Electricity demand (power, aver'!AK217*$AC$1*$AC$3*24/$AC$2</f>
        <v>3002.285382</v>
      </c>
      <c r="AL217" s="73">
        <f>'Electricity demand (power, aver'!AL217*$AC$1*$AC$3*24/$AC$2</f>
        <v>5511.848503</v>
      </c>
      <c r="AM217" s="73">
        <f>'Electricity demand (power, aver'!AM217*$AC$1*$AC$3*24/$AC$2</f>
        <v>9452.680746</v>
      </c>
      <c r="AN217" s="73">
        <f>'Electricity demand (power, aver'!AN217*$AC$1*$AC$3*24/$AC$2</f>
        <v>15098.08566</v>
      </c>
      <c r="AO217" s="73">
        <f>'Electricity demand (power, aver'!AO217*$AC$1*$AC$3*24/$AC$2</f>
        <v>22494.51315</v>
      </c>
      <c r="AP217" s="73">
        <f>'Electricity demand (power, aver'!AP217*$AC$1*$AC$3*24/$AC$2</f>
        <v>31445.95085</v>
      </c>
      <c r="AQ217" s="73">
        <f>'Electricity demand (power, aver'!AQ217*$AC$1*$AC$3*24/$AC$2</f>
        <v>41615.53117</v>
      </c>
      <c r="AR217" s="73">
        <f>'Electricity demand (power, aver'!AR217*$AC$1*$AC$3*24/$AC$2</f>
        <v>52673.53206</v>
      </c>
      <c r="AS217" s="73">
        <f>'Electricity demand (power, aver'!AS217*$AC$1*$AC$3*24/$AC$2</f>
        <v>64404.3629</v>
      </c>
      <c r="AT217" s="73">
        <f>'Electricity demand (power, aver'!AT217*$AC$1*$AC$3*24/$AC$2</f>
        <v>0</v>
      </c>
      <c r="AU217" s="73">
        <f>'Electricity demand (power, aver'!AU217*$AC$1*$AC$3*24/$AC$2</f>
        <v>0</v>
      </c>
      <c r="AV217" s="73">
        <f>'Electricity demand (power, aver'!AV217*$AC$1*$AC$3*24/$AC$2</f>
        <v>0</v>
      </c>
      <c r="AW217" s="73">
        <f>'Electricity demand (power, aver'!AW217*$AC$1*$AC$3*24/$AC$2</f>
        <v>0</v>
      </c>
      <c r="AX217" s="73">
        <f>'Electricity demand (power, aver'!AX217*$AC$1*$AC$3*24/$AC$2</f>
        <v>0</v>
      </c>
      <c r="AY217" s="73">
        <f>'Electricity demand (power, aver'!AY217*$AC$1*$AC$3*24/$AC$2</f>
        <v>0</v>
      </c>
      <c r="AZ217" s="73">
        <f>'Electricity demand (power, aver'!AZ217*$AC$1*$AC$3*24/$AC$2</f>
        <v>0</v>
      </c>
      <c r="BA217" s="73">
        <f>'Electricity demand (power, aver'!BA217*$AC$1*$AC$3*24/$AC$2</f>
        <v>0</v>
      </c>
      <c r="BB217" s="73">
        <f>'Electricity demand (power, aver'!BB217*$AC$1*$AC$3*24/$AC$2</f>
        <v>0</v>
      </c>
      <c r="BC217" s="73">
        <f>'Electricity demand (power, aver'!BC217*$AC$1*$AC$3*24/$AC$2</f>
        <v>0</v>
      </c>
      <c r="BD217" s="74">
        <f>'Electricity demand (power, aver'!BD217*$AC$1*$AC$3*24/$AC$2</f>
        <v>0</v>
      </c>
      <c r="BE217" s="3"/>
      <c r="BF217" s="3"/>
      <c r="BG217" s="3"/>
      <c r="BH217" s="3"/>
      <c r="BI217" s="3"/>
      <c r="BJ217" s="3"/>
      <c r="BK217" s="3"/>
      <c r="BL217" s="3"/>
      <c r="BM217" s="3"/>
      <c r="BN217" s="3"/>
    </row>
    <row r="218">
      <c r="A218" s="75"/>
      <c r="E218" s="76" t="s">
        <v>55</v>
      </c>
      <c r="F218" s="73">
        <f>'Electricity demand (power, aver'!F218*$AC$1*$AC$3*24/$AC$2</f>
        <v>0</v>
      </c>
      <c r="G218" s="73">
        <f>'Electricity demand (power, aver'!G218*$AC$1*$AC$3*24/$AC$2</f>
        <v>0</v>
      </c>
      <c r="H218" s="73">
        <f>'Electricity demand (power, aver'!H218*$AC$1*$AC$3*24/$AC$2</f>
        <v>0</v>
      </c>
      <c r="I218" s="73">
        <f>'Electricity demand (power, aver'!I218*$AC$1*$AC$3*24/$AC$2</f>
        <v>0</v>
      </c>
      <c r="J218" s="73">
        <f>'Electricity demand (power, aver'!J218*$AC$1*$AC$3*24/$AC$2</f>
        <v>0</v>
      </c>
      <c r="K218" s="73">
        <f>'Electricity demand (power, aver'!K218*$AC$1*$AC$3*24/$AC$2</f>
        <v>0</v>
      </c>
      <c r="L218" s="73">
        <f>'Electricity demand (power, aver'!L218*$AC$1*$AC$3*24/$AC$2</f>
        <v>0</v>
      </c>
      <c r="M218" s="73">
        <f>'Electricity demand (power, aver'!M218*$AC$1*$AC$3*24/$AC$2</f>
        <v>0</v>
      </c>
      <c r="N218" s="73">
        <f>'Electricity demand (power, aver'!N218*$AC$1*$AC$3*24/$AC$2</f>
        <v>0</v>
      </c>
      <c r="O218" s="73">
        <f>'Electricity demand (power, aver'!O218*$AC$1*$AC$3*24/$AC$2</f>
        <v>0</v>
      </c>
      <c r="P218" s="73">
        <f>'Electricity demand (power, aver'!P218*$AC$1*$AC$3*24/$AC$2</f>
        <v>0</v>
      </c>
      <c r="Q218" s="73">
        <f>'Electricity demand (power, aver'!Q218*$AC$1*$AC$3*24/$AC$2</f>
        <v>0</v>
      </c>
      <c r="R218" s="73">
        <f>'Electricity demand (power, aver'!R218*$AC$1*$AC$3*24/$AC$2</f>
        <v>0</v>
      </c>
      <c r="S218" s="73">
        <f>'Electricity demand (power, aver'!S218*$AC$1*$AC$3*24/$AC$2</f>
        <v>0</v>
      </c>
      <c r="T218" s="73">
        <f>'Electricity demand (power, aver'!T218*$AC$1*$AC$3*24/$AC$2</f>
        <v>0</v>
      </c>
      <c r="U218" s="73">
        <f>'Electricity demand (power, aver'!U218*$AC$1*$AC$3*24/$AC$2</f>
        <v>0</v>
      </c>
      <c r="V218" s="73">
        <f>'Electricity demand (power, aver'!V218*$AC$1*$AC$3*24/$AC$2</f>
        <v>0</v>
      </c>
      <c r="W218" s="73">
        <f>'Electricity demand (power, aver'!W218*$AC$1*$AC$3*24/$AC$2</f>
        <v>0</v>
      </c>
      <c r="X218" s="73">
        <f>'Electricity demand (power, aver'!X218*$AC$1*$AC$3*24/$AC$2</f>
        <v>0</v>
      </c>
      <c r="Y218" s="73">
        <f>'Electricity demand (power, aver'!Y218*$AC$1*$AC$3*24/$AC$2</f>
        <v>0</v>
      </c>
      <c r="Z218" s="73">
        <f>'Electricity demand (power, aver'!Z218*$AC$1*$AC$3*24/$AC$2</f>
        <v>0</v>
      </c>
      <c r="AA218" s="73">
        <f>'Electricity demand (power, aver'!AA218*$AC$1*$AC$3*24/$AC$2</f>
        <v>0</v>
      </c>
      <c r="AB218" s="73">
        <f>'Electricity demand (power, aver'!AB218*$AC$1*$AC$3*24/$AC$2</f>
        <v>0</v>
      </c>
      <c r="AC218" s="73">
        <f>'Electricity demand (power, aver'!AC218*$AC$1*$AC$3*24/$AC$2</f>
        <v>9.186397821</v>
      </c>
      <c r="AD218" s="73">
        <f>'Electricity demand (power, aver'!AD218*$AC$1*$AC$3*24/$AC$2</f>
        <v>23.27737316</v>
      </c>
      <c r="AE218" s="73">
        <f>'Electricity demand (power, aver'!AE218*$AC$1*$AC$3*24/$AC$2</f>
        <v>58.84902917</v>
      </c>
      <c r="AF218" s="73">
        <f>'Electricity demand (power, aver'!AF218*$AC$1*$AC$3*24/$AC$2</f>
        <v>144.3320676</v>
      </c>
      <c r="AG218" s="73">
        <f>'Electricity demand (power, aver'!AG218*$AC$1*$AC$3*24/$AC$2</f>
        <v>339.2105425</v>
      </c>
      <c r="AH218" s="73">
        <f>'Electricity demand (power, aver'!AH218*$AC$1*$AC$3*24/$AC$2</f>
        <v>753.6617398</v>
      </c>
      <c r="AI218" s="73">
        <f>'Electricity demand (power, aver'!AI218*$AC$1*$AC$3*24/$AC$2</f>
        <v>1563.807665</v>
      </c>
      <c r="AJ218" s="73">
        <f>'Electricity demand (power, aver'!AJ218*$AC$1*$AC$3*24/$AC$2</f>
        <v>3006.402371</v>
      </c>
      <c r="AK218" s="73">
        <f>'Electricity demand (power, aver'!AK218*$AC$1*$AC$3*24/$AC$2</f>
        <v>5343.371298</v>
      </c>
      <c r="AL218" s="73">
        <f>'Electricity demand (power, aver'!AL218*$AC$1*$AC$3*24/$AC$2</f>
        <v>8962.898272</v>
      </c>
      <c r="AM218" s="73">
        <f>'Electricity demand (power, aver'!AM218*$AC$1*$AC$3*24/$AC$2</f>
        <v>14008.72497</v>
      </c>
      <c r="AN218" s="73">
        <f>'Electricity demand (power, aver'!AN218*$AC$1*$AC$3*24/$AC$2</f>
        <v>20529.98628</v>
      </c>
      <c r="AO218" s="73">
        <f>'Electricity demand (power, aver'!AO218*$AC$1*$AC$3*24/$AC$2</f>
        <v>28406.07374</v>
      </c>
      <c r="AP218" s="73">
        <f>'Electricity demand (power, aver'!AP218*$AC$1*$AC$3*24/$AC$2</f>
        <v>37393.18359</v>
      </c>
      <c r="AQ218" s="73">
        <f>'Electricity demand (power, aver'!AQ218*$AC$1*$AC$3*24/$AC$2</f>
        <v>47222.10118</v>
      </c>
      <c r="AR218" s="73">
        <f>'Electricity demand (power, aver'!AR218*$AC$1*$AC$3*24/$AC$2</f>
        <v>57693.08767</v>
      </c>
      <c r="AS218" s="73">
        <f>'Electricity demand (power, aver'!AS218*$AC$1*$AC$3*24/$AC$2</f>
        <v>68724.22017</v>
      </c>
      <c r="AT218" s="73">
        <f>'Electricity demand (power, aver'!AT218*$AC$1*$AC$3*24/$AC$2</f>
        <v>0</v>
      </c>
      <c r="AU218" s="73">
        <f>'Electricity demand (power, aver'!AU218*$AC$1*$AC$3*24/$AC$2</f>
        <v>0</v>
      </c>
      <c r="AV218" s="73">
        <f>'Electricity demand (power, aver'!AV218*$AC$1*$AC$3*24/$AC$2</f>
        <v>0</v>
      </c>
      <c r="AW218" s="73">
        <f>'Electricity demand (power, aver'!AW218*$AC$1*$AC$3*24/$AC$2</f>
        <v>0</v>
      </c>
      <c r="AX218" s="73">
        <f>'Electricity demand (power, aver'!AX218*$AC$1*$AC$3*24/$AC$2</f>
        <v>0</v>
      </c>
      <c r="AY218" s="73">
        <f>'Electricity demand (power, aver'!AY218*$AC$1*$AC$3*24/$AC$2</f>
        <v>0</v>
      </c>
      <c r="AZ218" s="73">
        <f>'Electricity demand (power, aver'!AZ218*$AC$1*$AC$3*24/$AC$2</f>
        <v>0</v>
      </c>
      <c r="BA218" s="73">
        <f>'Electricity demand (power, aver'!BA218*$AC$1*$AC$3*24/$AC$2</f>
        <v>0</v>
      </c>
      <c r="BB218" s="73">
        <f>'Electricity demand (power, aver'!BB218*$AC$1*$AC$3*24/$AC$2</f>
        <v>0</v>
      </c>
      <c r="BC218" s="73">
        <f>'Electricity demand (power, aver'!BC218*$AC$1*$AC$3*24/$AC$2</f>
        <v>0</v>
      </c>
      <c r="BD218" s="74">
        <f>'Electricity demand (power, aver'!BD218*$AC$1*$AC$3*24/$AC$2</f>
        <v>0</v>
      </c>
      <c r="BE218" s="3"/>
      <c r="BF218" s="3"/>
      <c r="BG218" s="3"/>
      <c r="BH218" s="3"/>
      <c r="BI218" s="3"/>
      <c r="BJ218" s="3"/>
      <c r="BK218" s="3"/>
      <c r="BL218" s="3"/>
      <c r="BM218" s="3"/>
      <c r="BN218" s="3"/>
    </row>
    <row r="219">
      <c r="A219" s="75"/>
      <c r="D219" s="77" t="s">
        <v>55</v>
      </c>
      <c r="E219" s="76" t="s">
        <v>57</v>
      </c>
      <c r="F219" s="73">
        <f>'Electricity demand (power, aver'!F219*$AC$1*$AC$3*24/$AC$2</f>
        <v>0</v>
      </c>
      <c r="G219" s="73">
        <f>'Electricity demand (power, aver'!G219*$AC$1*$AC$3*24/$AC$2</f>
        <v>0</v>
      </c>
      <c r="H219" s="73">
        <f>'Electricity demand (power, aver'!H219*$AC$1*$AC$3*24/$AC$2</f>
        <v>0</v>
      </c>
      <c r="I219" s="73">
        <f>'Electricity demand (power, aver'!I219*$AC$1*$AC$3*24/$AC$2</f>
        <v>0</v>
      </c>
      <c r="J219" s="73">
        <f>'Electricity demand (power, aver'!J219*$AC$1*$AC$3*24/$AC$2</f>
        <v>0</v>
      </c>
      <c r="K219" s="73">
        <f>'Electricity demand (power, aver'!K219*$AC$1*$AC$3*24/$AC$2</f>
        <v>0</v>
      </c>
      <c r="L219" s="73">
        <f>'Electricity demand (power, aver'!L219*$AC$1*$AC$3*24/$AC$2</f>
        <v>0</v>
      </c>
      <c r="M219" s="73">
        <f>'Electricity demand (power, aver'!M219*$AC$1*$AC$3*24/$AC$2</f>
        <v>0</v>
      </c>
      <c r="N219" s="73">
        <f>'Electricity demand (power, aver'!N219*$AC$1*$AC$3*24/$AC$2</f>
        <v>0</v>
      </c>
      <c r="O219" s="73">
        <f>'Electricity demand (power, aver'!O219*$AC$1*$AC$3*24/$AC$2</f>
        <v>0</v>
      </c>
      <c r="P219" s="73">
        <f>'Electricity demand (power, aver'!P219*$AC$1*$AC$3*24/$AC$2</f>
        <v>0</v>
      </c>
      <c r="Q219" s="73">
        <f>'Electricity demand (power, aver'!Q219*$AC$1*$AC$3*24/$AC$2</f>
        <v>0</v>
      </c>
      <c r="R219" s="73">
        <f>'Electricity demand (power, aver'!R219*$AC$1*$AC$3*24/$AC$2</f>
        <v>0</v>
      </c>
      <c r="S219" s="73">
        <f>'Electricity demand (power, aver'!S219*$AC$1*$AC$3*24/$AC$2</f>
        <v>0</v>
      </c>
      <c r="T219" s="73">
        <f>'Electricity demand (power, aver'!T219*$AC$1*$AC$3*24/$AC$2</f>
        <v>0</v>
      </c>
      <c r="U219" s="73">
        <f>'Electricity demand (power, aver'!U219*$AC$1*$AC$3*24/$AC$2</f>
        <v>0</v>
      </c>
      <c r="V219" s="73">
        <f>'Electricity demand (power, aver'!V219*$AC$1*$AC$3*24/$AC$2</f>
        <v>0</v>
      </c>
      <c r="W219" s="73">
        <f>'Electricity demand (power, aver'!W219*$AC$1*$AC$3*24/$AC$2</f>
        <v>0</v>
      </c>
      <c r="X219" s="73">
        <f>'Electricity demand (power, aver'!X219*$AC$1*$AC$3*24/$AC$2</f>
        <v>0</v>
      </c>
      <c r="Y219" s="73">
        <f>'Electricity demand (power, aver'!Y219*$AC$1*$AC$3*24/$AC$2</f>
        <v>0</v>
      </c>
      <c r="Z219" s="73">
        <f>'Electricity demand (power, aver'!Z219*$AC$1*$AC$3*24/$AC$2</f>
        <v>0</v>
      </c>
      <c r="AA219" s="73">
        <f>'Electricity demand (power, aver'!AA219*$AC$1*$AC$3*24/$AC$2</f>
        <v>0</v>
      </c>
      <c r="AB219" s="73">
        <f>'Electricity demand (power, aver'!AB219*$AC$1*$AC$3*24/$AC$2</f>
        <v>0</v>
      </c>
      <c r="AC219" s="73">
        <f>'Electricity demand (power, aver'!AC219*$AC$1*$AC$3*24/$AC$2</f>
        <v>7.128143777</v>
      </c>
      <c r="AD219" s="73">
        <f>'Electricity demand (power, aver'!AD219*$AC$1*$AC$3*24/$AC$2</f>
        <v>18.67866884</v>
      </c>
      <c r="AE219" s="73">
        <f>'Electricity demand (power, aver'!AE219*$AC$1*$AC$3*24/$AC$2</f>
        <v>49.1814874</v>
      </c>
      <c r="AF219" s="73">
        <f>'Electricity demand (power, aver'!AF219*$AC$1*$AC$3*24/$AC$2</f>
        <v>126.6929496</v>
      </c>
      <c r="AG219" s="73">
        <f>'Electricity demand (power, aver'!AG219*$AC$1*$AC$3*24/$AC$2</f>
        <v>315.2101595</v>
      </c>
      <c r="AH219" s="73">
        <f>'Electricity demand (power, aver'!AH219*$AC$1*$AC$3*24/$AC$2</f>
        <v>743.7306528</v>
      </c>
      <c r="AI219" s="73">
        <f>'Electricity demand (power, aver'!AI219*$AC$1*$AC$3*24/$AC$2</f>
        <v>1627.808178</v>
      </c>
      <c r="AJ219" s="73">
        <f>'Electricity demand (power, aver'!AJ219*$AC$1*$AC$3*24/$AC$2</f>
        <v>3238.781229</v>
      </c>
      <c r="AK219" s="73">
        <f>'Electricity demand (power, aver'!AK219*$AC$1*$AC$3*24/$AC$2</f>
        <v>5799.41364</v>
      </c>
      <c r="AL219" s="73">
        <f>'Electricity demand (power, aver'!AL219*$AC$1*$AC$3*24/$AC$2</f>
        <v>9558.384081</v>
      </c>
      <c r="AM219" s="73">
        <f>'Electricity demand (power, aver'!AM219*$AC$1*$AC$3*24/$AC$2</f>
        <v>14460.01253</v>
      </c>
      <c r="AN219" s="73">
        <f>'Electricity demand (power, aver'!AN219*$AC$1*$AC$3*24/$AC$2</f>
        <v>20446.70884</v>
      </c>
      <c r="AO219" s="73">
        <f>'Electricity demand (power, aver'!AO219*$AC$1*$AC$3*24/$AC$2</f>
        <v>27451.88162</v>
      </c>
      <c r="AP219" s="73">
        <f>'Electricity demand (power, aver'!AP219*$AC$1*$AC$3*24/$AC$2</f>
        <v>35412.28519</v>
      </c>
      <c r="AQ219" s="73">
        <f>'Electricity demand (power, aver'!AQ219*$AC$1*$AC$3*24/$AC$2</f>
        <v>44271.12345</v>
      </c>
      <c r="AR219" s="73">
        <f>'Electricity demand (power, aver'!AR219*$AC$1*$AC$3*24/$AC$2</f>
        <v>53987.85887</v>
      </c>
      <c r="AS219" s="73">
        <f>'Electricity demand (power, aver'!AS219*$AC$1*$AC$3*24/$AC$2</f>
        <v>64551.65879</v>
      </c>
      <c r="AT219" s="73">
        <f>'Electricity demand (power, aver'!AT219*$AC$1*$AC$3*24/$AC$2</f>
        <v>0</v>
      </c>
      <c r="AU219" s="73">
        <f>'Electricity demand (power, aver'!AU219*$AC$1*$AC$3*24/$AC$2</f>
        <v>0</v>
      </c>
      <c r="AV219" s="73">
        <f>'Electricity demand (power, aver'!AV219*$AC$1*$AC$3*24/$AC$2</f>
        <v>0</v>
      </c>
      <c r="AW219" s="73">
        <f>'Electricity demand (power, aver'!AW219*$AC$1*$AC$3*24/$AC$2</f>
        <v>0</v>
      </c>
      <c r="AX219" s="73">
        <f>'Electricity demand (power, aver'!AX219*$AC$1*$AC$3*24/$AC$2</f>
        <v>0</v>
      </c>
      <c r="AY219" s="73">
        <f>'Electricity demand (power, aver'!AY219*$AC$1*$AC$3*24/$AC$2</f>
        <v>0</v>
      </c>
      <c r="AZ219" s="73">
        <f>'Electricity demand (power, aver'!AZ219*$AC$1*$AC$3*24/$AC$2</f>
        <v>0</v>
      </c>
      <c r="BA219" s="73">
        <f>'Electricity demand (power, aver'!BA219*$AC$1*$AC$3*24/$AC$2</f>
        <v>0</v>
      </c>
      <c r="BB219" s="73">
        <f>'Electricity demand (power, aver'!BB219*$AC$1*$AC$3*24/$AC$2</f>
        <v>0</v>
      </c>
      <c r="BC219" s="73">
        <f>'Electricity demand (power, aver'!BC219*$AC$1*$AC$3*24/$AC$2</f>
        <v>0</v>
      </c>
      <c r="BD219" s="74">
        <f>'Electricity demand (power, aver'!BD219*$AC$1*$AC$3*24/$AC$2</f>
        <v>0</v>
      </c>
      <c r="BE219" s="3"/>
      <c r="BF219" s="3"/>
      <c r="BG219" s="3"/>
      <c r="BH219" s="3"/>
      <c r="BI219" s="3"/>
      <c r="BJ219" s="3"/>
      <c r="BK219" s="3"/>
      <c r="BL219" s="3"/>
      <c r="BM219" s="3"/>
      <c r="BN219" s="3"/>
    </row>
    <row r="220">
      <c r="A220" s="75"/>
      <c r="E220" s="76" t="s">
        <v>56</v>
      </c>
      <c r="F220" s="73">
        <f>'Electricity demand (power, aver'!F220*$AC$1*$AC$3*24/$AC$2</f>
        <v>0</v>
      </c>
      <c r="G220" s="73">
        <f>'Electricity demand (power, aver'!G220*$AC$1*$AC$3*24/$AC$2</f>
        <v>0</v>
      </c>
      <c r="H220" s="73">
        <f>'Electricity demand (power, aver'!H220*$AC$1*$AC$3*24/$AC$2</f>
        <v>0</v>
      </c>
      <c r="I220" s="73">
        <f>'Electricity demand (power, aver'!I220*$AC$1*$AC$3*24/$AC$2</f>
        <v>0</v>
      </c>
      <c r="J220" s="73">
        <f>'Electricity demand (power, aver'!J220*$AC$1*$AC$3*24/$AC$2</f>
        <v>0</v>
      </c>
      <c r="K220" s="73">
        <f>'Electricity demand (power, aver'!K220*$AC$1*$AC$3*24/$AC$2</f>
        <v>0</v>
      </c>
      <c r="L220" s="73">
        <f>'Electricity demand (power, aver'!L220*$AC$1*$AC$3*24/$AC$2</f>
        <v>0</v>
      </c>
      <c r="M220" s="73">
        <f>'Electricity demand (power, aver'!M220*$AC$1*$AC$3*24/$AC$2</f>
        <v>0</v>
      </c>
      <c r="N220" s="73">
        <f>'Electricity demand (power, aver'!N220*$AC$1*$AC$3*24/$AC$2</f>
        <v>0</v>
      </c>
      <c r="O220" s="73">
        <f>'Electricity demand (power, aver'!O220*$AC$1*$AC$3*24/$AC$2</f>
        <v>0</v>
      </c>
      <c r="P220" s="73">
        <f>'Electricity demand (power, aver'!P220*$AC$1*$AC$3*24/$AC$2</f>
        <v>0</v>
      </c>
      <c r="Q220" s="73">
        <f>'Electricity demand (power, aver'!Q220*$AC$1*$AC$3*24/$AC$2</f>
        <v>0</v>
      </c>
      <c r="R220" s="73">
        <f>'Electricity demand (power, aver'!R220*$AC$1*$AC$3*24/$AC$2</f>
        <v>0</v>
      </c>
      <c r="S220" s="73">
        <f>'Electricity demand (power, aver'!S220*$AC$1*$AC$3*24/$AC$2</f>
        <v>0</v>
      </c>
      <c r="T220" s="73">
        <f>'Electricity demand (power, aver'!T220*$AC$1*$AC$3*24/$AC$2</f>
        <v>0</v>
      </c>
      <c r="U220" s="73">
        <f>'Electricity demand (power, aver'!U220*$AC$1*$AC$3*24/$AC$2</f>
        <v>0</v>
      </c>
      <c r="V220" s="73">
        <f>'Electricity demand (power, aver'!V220*$AC$1*$AC$3*24/$AC$2</f>
        <v>0</v>
      </c>
      <c r="W220" s="73">
        <f>'Electricity demand (power, aver'!W220*$AC$1*$AC$3*24/$AC$2</f>
        <v>0</v>
      </c>
      <c r="X220" s="73">
        <f>'Electricity demand (power, aver'!X220*$AC$1*$AC$3*24/$AC$2</f>
        <v>0</v>
      </c>
      <c r="Y220" s="73">
        <f>'Electricity demand (power, aver'!Y220*$AC$1*$AC$3*24/$AC$2</f>
        <v>0</v>
      </c>
      <c r="Z220" s="73">
        <f>'Electricity demand (power, aver'!Z220*$AC$1*$AC$3*24/$AC$2</f>
        <v>0</v>
      </c>
      <c r="AA220" s="73">
        <f>'Electricity demand (power, aver'!AA220*$AC$1*$AC$3*24/$AC$2</f>
        <v>0</v>
      </c>
      <c r="AB220" s="73">
        <f>'Electricity demand (power, aver'!AB220*$AC$1*$AC$3*24/$AC$2</f>
        <v>0</v>
      </c>
      <c r="AC220" s="73">
        <f>'Electricity demand (power, aver'!AC220*$AC$1*$AC$3*24/$AC$2</f>
        <v>7.701310551</v>
      </c>
      <c r="AD220" s="73">
        <f>'Electricity demand (power, aver'!AD220*$AC$1*$AC$3*24/$AC$2</f>
        <v>21.3472979</v>
      </c>
      <c r="AE220" s="73">
        <f>'Electricity demand (power, aver'!AE220*$AC$1*$AC$3*24/$AC$2</f>
        <v>59.31052365</v>
      </c>
      <c r="AF220" s="73">
        <f>'Electricity demand (power, aver'!AF220*$AC$1*$AC$3*24/$AC$2</f>
        <v>160.6264147</v>
      </c>
      <c r="AG220" s="73">
        <f>'Electricity demand (power, aver'!AG220*$AC$1*$AC$3*24/$AC$2</f>
        <v>417.9328392</v>
      </c>
      <c r="AH220" s="73">
        <f>'Electricity demand (power, aver'!AH220*$AC$1*$AC$3*24/$AC$2</f>
        <v>1023.793103</v>
      </c>
      <c r="AI220" s="73">
        <f>'Electricity demand (power, aver'!AI220*$AC$1*$AC$3*24/$AC$2</f>
        <v>2304.49974</v>
      </c>
      <c r="AJ220" s="73">
        <f>'Electricity demand (power, aver'!AJ220*$AC$1*$AC$3*24/$AC$2</f>
        <v>4661.194391</v>
      </c>
      <c r="AK220" s="73">
        <f>'Electricity demand (power, aver'!AK220*$AC$1*$AC$3*24/$AC$2</f>
        <v>8374.306844</v>
      </c>
      <c r="AL220" s="73">
        <f>'Electricity demand (power, aver'!AL220*$AC$1*$AC$3*24/$AC$2</f>
        <v>13663.36614</v>
      </c>
      <c r="AM220" s="73">
        <f>'Electricity demand (power, aver'!AM220*$AC$1*$AC$3*24/$AC$2</f>
        <v>20213.20331</v>
      </c>
      <c r="AN220" s="73">
        <f>'Electricity demand (power, aver'!AN220*$AC$1*$AC$3*24/$AC$2</f>
        <v>27684.67432</v>
      </c>
      <c r="AO220" s="73">
        <f>'Electricity demand (power, aver'!AO220*$AC$1*$AC$3*24/$AC$2</f>
        <v>35791.10219</v>
      </c>
      <c r="AP220" s="73">
        <f>'Electricity demand (power, aver'!AP220*$AC$1*$AC$3*24/$AC$2</f>
        <v>44363.35536</v>
      </c>
      <c r="AQ220" s="73">
        <f>'Electricity demand (power, aver'!AQ220*$AC$1*$AC$3*24/$AC$2</f>
        <v>53349.87612</v>
      </c>
      <c r="AR220" s="73">
        <f>'Electricity demand (power, aver'!AR220*$AC$1*$AC$3*24/$AC$2</f>
        <v>62791.37762</v>
      </c>
      <c r="AS220" s="73">
        <f>'Electricity demand (power, aver'!AS220*$AC$1*$AC$3*24/$AC$2</f>
        <v>72791.77565</v>
      </c>
      <c r="AT220" s="73">
        <f>'Electricity demand (power, aver'!AT220*$AC$1*$AC$3*24/$AC$2</f>
        <v>0</v>
      </c>
      <c r="AU220" s="73">
        <f>'Electricity demand (power, aver'!AU220*$AC$1*$AC$3*24/$AC$2</f>
        <v>0</v>
      </c>
      <c r="AV220" s="73">
        <f>'Electricity demand (power, aver'!AV220*$AC$1*$AC$3*24/$AC$2</f>
        <v>0</v>
      </c>
      <c r="AW220" s="73">
        <f>'Electricity demand (power, aver'!AW220*$AC$1*$AC$3*24/$AC$2</f>
        <v>0</v>
      </c>
      <c r="AX220" s="73">
        <f>'Electricity demand (power, aver'!AX220*$AC$1*$AC$3*24/$AC$2</f>
        <v>0</v>
      </c>
      <c r="AY220" s="73">
        <f>'Electricity demand (power, aver'!AY220*$AC$1*$AC$3*24/$AC$2</f>
        <v>0</v>
      </c>
      <c r="AZ220" s="73">
        <f>'Electricity demand (power, aver'!AZ220*$AC$1*$AC$3*24/$AC$2</f>
        <v>0</v>
      </c>
      <c r="BA220" s="73">
        <f>'Electricity demand (power, aver'!BA220*$AC$1*$AC$3*24/$AC$2</f>
        <v>0</v>
      </c>
      <c r="BB220" s="73">
        <f>'Electricity demand (power, aver'!BB220*$AC$1*$AC$3*24/$AC$2</f>
        <v>0</v>
      </c>
      <c r="BC220" s="73">
        <f>'Electricity demand (power, aver'!BC220*$AC$1*$AC$3*24/$AC$2</f>
        <v>0</v>
      </c>
      <c r="BD220" s="74">
        <f>'Electricity demand (power, aver'!BD220*$AC$1*$AC$3*24/$AC$2</f>
        <v>0</v>
      </c>
      <c r="BE220" s="3"/>
      <c r="BF220" s="3"/>
      <c r="BG220" s="3"/>
      <c r="BH220" s="3"/>
      <c r="BI220" s="3"/>
      <c r="BJ220" s="3"/>
      <c r="BK220" s="3"/>
      <c r="BL220" s="3"/>
      <c r="BM220" s="3"/>
      <c r="BN220" s="3"/>
    </row>
    <row r="221">
      <c r="A221" s="75"/>
      <c r="E221" s="76" t="s">
        <v>55</v>
      </c>
      <c r="F221" s="73">
        <f>'Electricity demand (power, aver'!F221*$AC$1*$AC$3*24/$AC$2</f>
        <v>0</v>
      </c>
      <c r="G221" s="73">
        <f>'Electricity demand (power, aver'!G221*$AC$1*$AC$3*24/$AC$2</f>
        <v>0</v>
      </c>
      <c r="H221" s="73">
        <f>'Electricity demand (power, aver'!H221*$AC$1*$AC$3*24/$AC$2</f>
        <v>0</v>
      </c>
      <c r="I221" s="73">
        <f>'Electricity demand (power, aver'!I221*$AC$1*$AC$3*24/$AC$2</f>
        <v>0</v>
      </c>
      <c r="J221" s="73">
        <f>'Electricity demand (power, aver'!J221*$AC$1*$AC$3*24/$AC$2</f>
        <v>0</v>
      </c>
      <c r="K221" s="73">
        <f>'Electricity demand (power, aver'!K221*$AC$1*$AC$3*24/$AC$2</f>
        <v>0</v>
      </c>
      <c r="L221" s="73">
        <f>'Electricity demand (power, aver'!L221*$AC$1*$AC$3*24/$AC$2</f>
        <v>0</v>
      </c>
      <c r="M221" s="73">
        <f>'Electricity demand (power, aver'!M221*$AC$1*$AC$3*24/$AC$2</f>
        <v>0</v>
      </c>
      <c r="N221" s="73">
        <f>'Electricity demand (power, aver'!N221*$AC$1*$AC$3*24/$AC$2</f>
        <v>0</v>
      </c>
      <c r="O221" s="73">
        <f>'Electricity demand (power, aver'!O221*$AC$1*$AC$3*24/$AC$2</f>
        <v>0</v>
      </c>
      <c r="P221" s="73">
        <f>'Electricity demand (power, aver'!P221*$AC$1*$AC$3*24/$AC$2</f>
        <v>0</v>
      </c>
      <c r="Q221" s="73">
        <f>'Electricity demand (power, aver'!Q221*$AC$1*$AC$3*24/$AC$2</f>
        <v>0</v>
      </c>
      <c r="R221" s="73">
        <f>'Electricity demand (power, aver'!R221*$AC$1*$AC$3*24/$AC$2</f>
        <v>0</v>
      </c>
      <c r="S221" s="73">
        <f>'Electricity demand (power, aver'!S221*$AC$1*$AC$3*24/$AC$2</f>
        <v>0</v>
      </c>
      <c r="T221" s="73">
        <f>'Electricity demand (power, aver'!T221*$AC$1*$AC$3*24/$AC$2</f>
        <v>0</v>
      </c>
      <c r="U221" s="73">
        <f>'Electricity demand (power, aver'!U221*$AC$1*$AC$3*24/$AC$2</f>
        <v>0</v>
      </c>
      <c r="V221" s="73">
        <f>'Electricity demand (power, aver'!V221*$AC$1*$AC$3*24/$AC$2</f>
        <v>0</v>
      </c>
      <c r="W221" s="73">
        <f>'Electricity demand (power, aver'!W221*$AC$1*$AC$3*24/$AC$2</f>
        <v>0</v>
      </c>
      <c r="X221" s="73">
        <f>'Electricity demand (power, aver'!X221*$AC$1*$AC$3*24/$AC$2</f>
        <v>0</v>
      </c>
      <c r="Y221" s="73">
        <f>'Electricity demand (power, aver'!Y221*$AC$1*$AC$3*24/$AC$2</f>
        <v>0</v>
      </c>
      <c r="Z221" s="73">
        <f>'Electricity demand (power, aver'!Z221*$AC$1*$AC$3*24/$AC$2</f>
        <v>0</v>
      </c>
      <c r="AA221" s="73">
        <f>'Electricity demand (power, aver'!AA221*$AC$1*$AC$3*24/$AC$2</f>
        <v>0</v>
      </c>
      <c r="AB221" s="73">
        <f>'Electricity demand (power, aver'!AB221*$AC$1*$AC$3*24/$AC$2</f>
        <v>0</v>
      </c>
      <c r="AC221" s="73">
        <f>'Electricity demand (power, aver'!AC221*$AC$1*$AC$3*24/$AC$2</f>
        <v>11.19024282</v>
      </c>
      <c r="AD221" s="73">
        <f>'Electricity demand (power, aver'!AD221*$AC$1*$AC$3*24/$AC$2</f>
        <v>34.4212675</v>
      </c>
      <c r="AE221" s="73">
        <f>'Electricity demand (power, aver'!AE221*$AC$1*$AC$3*24/$AC$2</f>
        <v>104.9354163</v>
      </c>
      <c r="AF221" s="73">
        <f>'Electricity demand (power, aver'!AF221*$AC$1*$AC$3*24/$AC$2</f>
        <v>306.5049334</v>
      </c>
      <c r="AG221" s="73">
        <f>'Electricity demand (power, aver'!AG221*$AC$1*$AC$3*24/$AC$2</f>
        <v>839.3906397</v>
      </c>
      <c r="AH221" s="73">
        <f>'Electricity demand (power, aver'!AH221*$AC$1*$AC$3*24/$AC$2</f>
        <v>2097.491385</v>
      </c>
      <c r="AI221" s="73">
        <f>'Electricity demand (power, aver'!AI221*$AC$1*$AC$3*24/$AC$2</f>
        <v>4648.588936</v>
      </c>
      <c r="AJ221" s="73">
        <f>'Electricity demand (power, aver'!AJ221*$AC$1*$AC$3*24/$AC$2</f>
        <v>8948.605398</v>
      </c>
      <c r="AK221" s="73">
        <f>'Electricity demand (power, aver'!AK221*$AC$1*$AC$3*24/$AC$2</f>
        <v>14904.32292</v>
      </c>
      <c r="AL221" s="73">
        <f>'Electricity demand (power, aver'!AL221*$AC$1*$AC$3*24/$AC$2</f>
        <v>22218.20152</v>
      </c>
      <c r="AM221" s="73">
        <f>'Electricity demand (power, aver'!AM221*$AC$1*$AC$3*24/$AC$2</f>
        <v>29955.65106</v>
      </c>
      <c r="AN221" s="73">
        <f>'Electricity demand (power, aver'!AN221*$AC$1*$AC$3*24/$AC$2</f>
        <v>37644.90392</v>
      </c>
      <c r="AO221" s="73">
        <f>'Electricity demand (power, aver'!AO221*$AC$1*$AC$3*24/$AC$2</f>
        <v>45197.00788</v>
      </c>
      <c r="AP221" s="73">
        <f>'Electricity demand (power, aver'!AP221*$AC$1*$AC$3*24/$AC$2</f>
        <v>52753.59933</v>
      </c>
      <c r="AQ221" s="73">
        <f>'Electricity demand (power, aver'!AQ221*$AC$1*$AC$3*24/$AC$2</f>
        <v>60537.33252</v>
      </c>
      <c r="AR221" s="73">
        <f>'Electricity demand (power, aver'!AR221*$AC$1*$AC$3*24/$AC$2</f>
        <v>68775.11934</v>
      </c>
      <c r="AS221" s="73">
        <f>'Electricity demand (power, aver'!AS221*$AC$1*$AC$3*24/$AC$2</f>
        <v>77674.21012</v>
      </c>
      <c r="AT221" s="73">
        <f>'Electricity demand (power, aver'!AT221*$AC$1*$AC$3*24/$AC$2</f>
        <v>0</v>
      </c>
      <c r="AU221" s="73">
        <f>'Electricity demand (power, aver'!AU221*$AC$1*$AC$3*24/$AC$2</f>
        <v>0</v>
      </c>
      <c r="AV221" s="73">
        <f>'Electricity demand (power, aver'!AV221*$AC$1*$AC$3*24/$AC$2</f>
        <v>0</v>
      </c>
      <c r="AW221" s="73">
        <f>'Electricity demand (power, aver'!AW221*$AC$1*$AC$3*24/$AC$2</f>
        <v>0</v>
      </c>
      <c r="AX221" s="73">
        <f>'Electricity demand (power, aver'!AX221*$AC$1*$AC$3*24/$AC$2</f>
        <v>0</v>
      </c>
      <c r="AY221" s="73">
        <f>'Electricity demand (power, aver'!AY221*$AC$1*$AC$3*24/$AC$2</f>
        <v>0</v>
      </c>
      <c r="AZ221" s="73">
        <f>'Electricity demand (power, aver'!AZ221*$AC$1*$AC$3*24/$AC$2</f>
        <v>0</v>
      </c>
      <c r="BA221" s="73">
        <f>'Electricity demand (power, aver'!BA221*$AC$1*$AC$3*24/$AC$2</f>
        <v>0</v>
      </c>
      <c r="BB221" s="73">
        <f>'Electricity demand (power, aver'!BB221*$AC$1*$AC$3*24/$AC$2</f>
        <v>0</v>
      </c>
      <c r="BC221" s="73">
        <f>'Electricity demand (power, aver'!BC221*$AC$1*$AC$3*24/$AC$2</f>
        <v>0</v>
      </c>
      <c r="BD221" s="74">
        <f>'Electricity demand (power, aver'!BD221*$AC$1*$AC$3*24/$AC$2</f>
        <v>0</v>
      </c>
      <c r="BE221" s="3"/>
      <c r="BF221" s="3"/>
      <c r="BG221" s="3"/>
      <c r="BH221" s="3"/>
      <c r="BI221" s="3"/>
      <c r="BJ221" s="3"/>
      <c r="BK221" s="3"/>
      <c r="BL221" s="3"/>
      <c r="BM221" s="3"/>
      <c r="BN221" s="3"/>
    </row>
    <row r="222">
      <c r="A222" s="75"/>
      <c r="B222" s="70" t="s">
        <v>61</v>
      </c>
      <c r="C222" s="71" t="s">
        <v>70</v>
      </c>
      <c r="D222" s="71" t="s">
        <v>57</v>
      </c>
      <c r="E222" s="76" t="s">
        <v>57</v>
      </c>
      <c r="F222" s="73">
        <f>'Electricity demand (power, aver'!F222*$AC$1*$AC$3*24/$AC$2</f>
        <v>0</v>
      </c>
      <c r="G222" s="73">
        <f>'Electricity demand (power, aver'!G222*$AC$1*$AC$3*24/$AC$2</f>
        <v>0</v>
      </c>
      <c r="H222" s="73">
        <f>'Electricity demand (power, aver'!H222*$AC$1*$AC$3*24/$AC$2</f>
        <v>0</v>
      </c>
      <c r="I222" s="73">
        <f>'Electricity demand (power, aver'!I222*$AC$1*$AC$3*24/$AC$2</f>
        <v>0</v>
      </c>
      <c r="J222" s="73">
        <f>'Electricity demand (power, aver'!J222*$AC$1*$AC$3*24/$AC$2</f>
        <v>0</v>
      </c>
      <c r="K222" s="73">
        <f>'Electricity demand (power, aver'!K222*$AC$1*$AC$3*24/$AC$2</f>
        <v>0</v>
      </c>
      <c r="L222" s="73">
        <f>'Electricity demand (power, aver'!L222*$AC$1*$AC$3*24/$AC$2</f>
        <v>0</v>
      </c>
      <c r="M222" s="73">
        <f>'Electricity demand (power, aver'!M222*$AC$1*$AC$3*24/$AC$2</f>
        <v>0</v>
      </c>
      <c r="N222" s="73">
        <f>'Electricity demand (power, aver'!N222*$AC$1*$AC$3*24/$AC$2</f>
        <v>0</v>
      </c>
      <c r="O222" s="73">
        <f>'Electricity demand (power, aver'!O222*$AC$1*$AC$3*24/$AC$2</f>
        <v>0</v>
      </c>
      <c r="P222" s="73">
        <f>'Electricity demand (power, aver'!P222*$AC$1*$AC$3*24/$AC$2</f>
        <v>0</v>
      </c>
      <c r="Q222" s="73">
        <f>'Electricity demand (power, aver'!Q222*$AC$1*$AC$3*24/$AC$2</f>
        <v>0</v>
      </c>
      <c r="R222" s="73">
        <f>'Electricity demand (power, aver'!R222*$AC$1*$AC$3*24/$AC$2</f>
        <v>0</v>
      </c>
      <c r="S222" s="73">
        <f>'Electricity demand (power, aver'!S222*$AC$1*$AC$3*24/$AC$2</f>
        <v>0</v>
      </c>
      <c r="T222" s="73">
        <f>'Electricity demand (power, aver'!T222*$AC$1*$AC$3*24/$AC$2</f>
        <v>0</v>
      </c>
      <c r="U222" s="73">
        <f>'Electricity demand (power, aver'!U222*$AC$1*$AC$3*24/$AC$2</f>
        <v>0</v>
      </c>
      <c r="V222" s="73">
        <f>'Electricity demand (power, aver'!V222*$AC$1*$AC$3*24/$AC$2</f>
        <v>0</v>
      </c>
      <c r="W222" s="73">
        <f>'Electricity demand (power, aver'!W222*$AC$1*$AC$3*24/$AC$2</f>
        <v>0</v>
      </c>
      <c r="X222" s="73">
        <f>'Electricity demand (power, aver'!X222*$AC$1*$AC$3*24/$AC$2</f>
        <v>0</v>
      </c>
      <c r="Y222" s="73">
        <f>'Electricity demand (power, aver'!Y222*$AC$1*$AC$3*24/$AC$2</f>
        <v>0</v>
      </c>
      <c r="Z222" s="73">
        <f>'Electricity demand (power, aver'!Z222*$AC$1*$AC$3*24/$AC$2</f>
        <v>0</v>
      </c>
      <c r="AA222" s="73">
        <f>'Electricity demand (power, aver'!AA222*$AC$1*$AC$3*24/$AC$2</f>
        <v>0</v>
      </c>
      <c r="AB222" s="73">
        <f>'Electricity demand (power, aver'!AB222*$AC$1*$AC$3*24/$AC$2</f>
        <v>0</v>
      </c>
      <c r="AC222" s="73">
        <f>'Electricity demand (power, aver'!AC222*$AC$1*$AC$3*24/$AC$2</f>
        <v>0</v>
      </c>
      <c r="AD222" s="73">
        <f>'Electricity demand (power, aver'!AD222*$AC$1*$AC$3*24/$AC$2</f>
        <v>0</v>
      </c>
      <c r="AE222" s="73">
        <f>'Electricity demand (power, aver'!AE222*$AC$1*$AC$3*24/$AC$2</f>
        <v>0</v>
      </c>
      <c r="AF222" s="73">
        <f>'Electricity demand (power, aver'!AF222*$AC$1*$AC$3*24/$AC$2</f>
        <v>0</v>
      </c>
      <c r="AG222" s="73">
        <f>'Electricity demand (power, aver'!AG222*$AC$1*$AC$3*24/$AC$2</f>
        <v>0</v>
      </c>
      <c r="AH222" s="73">
        <f>'Electricity demand (power, aver'!AH222*$AC$1*$AC$3*24/$AC$2</f>
        <v>0</v>
      </c>
      <c r="AI222" s="73">
        <f>'Electricity demand (power, aver'!AI222*$AC$1*$AC$3*24/$AC$2</f>
        <v>0</v>
      </c>
      <c r="AJ222" s="73">
        <f>'Electricity demand (power, aver'!AJ222*$AC$1*$AC$3*24/$AC$2</f>
        <v>0</v>
      </c>
      <c r="AK222" s="73">
        <f>'Electricity demand (power, aver'!AK222*$AC$1*$AC$3*24/$AC$2</f>
        <v>0</v>
      </c>
      <c r="AL222" s="73">
        <f>'Electricity demand (power, aver'!AL222*$AC$1*$AC$3*24/$AC$2</f>
        <v>0</v>
      </c>
      <c r="AM222" s="73">
        <f>'Electricity demand (power, aver'!AM222*$AC$1*$AC$3*24/$AC$2</f>
        <v>0</v>
      </c>
      <c r="AN222" s="73">
        <f>'Electricity demand (power, aver'!AN222*$AC$1*$AC$3*24/$AC$2</f>
        <v>0</v>
      </c>
      <c r="AO222" s="73">
        <f>'Electricity demand (power, aver'!AO222*$AC$1*$AC$3*24/$AC$2</f>
        <v>0</v>
      </c>
      <c r="AP222" s="73">
        <f>'Electricity demand (power, aver'!AP222*$AC$1*$AC$3*24/$AC$2</f>
        <v>0</v>
      </c>
      <c r="AQ222" s="73">
        <f>'Electricity demand (power, aver'!AQ222*$AC$1*$AC$3*24/$AC$2</f>
        <v>0</v>
      </c>
      <c r="AR222" s="73">
        <f>'Electricity demand (power, aver'!AR222*$AC$1*$AC$3*24/$AC$2</f>
        <v>0</v>
      </c>
      <c r="AS222" s="73">
        <f>'Electricity demand (power, aver'!AS222*$AC$1*$AC$3*24/$AC$2</f>
        <v>0</v>
      </c>
      <c r="AT222" s="73">
        <f>'Electricity demand (power, aver'!AT222*$AC$1*$AC$3*24/$AC$2</f>
        <v>359.1901259</v>
      </c>
      <c r="AU222" s="73">
        <f>'Electricity demand (power, aver'!AU222*$AC$1*$AC$3*24/$AC$2</f>
        <v>364.1213069</v>
      </c>
      <c r="AV222" s="73">
        <f>'Electricity demand (power, aver'!AV222*$AC$1*$AC$3*24/$AC$2</f>
        <v>374.518282</v>
      </c>
      <c r="AW222" s="73">
        <f>'Electricity demand (power, aver'!AW222*$AC$1*$AC$3*24/$AC$2</f>
        <v>396.3408103</v>
      </c>
      <c r="AX222" s="73">
        <f>'Electricity demand (power, aver'!AX222*$AC$1*$AC$3*24/$AC$2</f>
        <v>441.7144439</v>
      </c>
      <c r="AY222" s="73">
        <f>'Electricity demand (power, aver'!AY222*$AC$1*$AC$3*24/$AC$2</f>
        <v>534.2313664</v>
      </c>
      <c r="AZ222" s="73">
        <f>'Electricity demand (power, aver'!AZ222*$AC$1*$AC$3*24/$AC$2</f>
        <v>715.5816588</v>
      </c>
      <c r="BA222" s="73">
        <f>'Electricity demand (power, aver'!BA222*$AC$1*$AC$3*24/$AC$2</f>
        <v>1045.09095</v>
      </c>
      <c r="BB222" s="73">
        <f>'Electricity demand (power, aver'!BB222*$AC$1*$AC$3*24/$AC$2</f>
        <v>1568.802002</v>
      </c>
      <c r="BC222" s="73">
        <f>'Electricity demand (power, aver'!BC222*$AC$1*$AC$3*24/$AC$2</f>
        <v>2246.841947</v>
      </c>
      <c r="BD222" s="74">
        <f>'Electricity demand (power, aver'!BD222*$AC$1*$AC$3*24/$AC$2</f>
        <v>2924.881892</v>
      </c>
      <c r="BE222" s="3"/>
      <c r="BF222" s="3"/>
      <c r="BG222" s="3"/>
      <c r="BH222" s="3"/>
      <c r="BI222" s="3"/>
      <c r="BJ222" s="3"/>
      <c r="BK222" s="3"/>
      <c r="BL222" s="3"/>
      <c r="BM222" s="3"/>
      <c r="BN222" s="3"/>
    </row>
    <row r="223">
      <c r="A223" s="75"/>
      <c r="E223" s="76" t="s">
        <v>56</v>
      </c>
      <c r="F223" s="73">
        <f>'Electricity demand (power, aver'!F223*$AC$1*$AC$3*24/$AC$2</f>
        <v>0</v>
      </c>
      <c r="G223" s="73">
        <f>'Electricity demand (power, aver'!G223*$AC$1*$AC$3*24/$AC$2</f>
        <v>0</v>
      </c>
      <c r="H223" s="73">
        <f>'Electricity demand (power, aver'!H223*$AC$1*$AC$3*24/$AC$2</f>
        <v>0</v>
      </c>
      <c r="I223" s="73">
        <f>'Electricity demand (power, aver'!I223*$AC$1*$AC$3*24/$AC$2</f>
        <v>0</v>
      </c>
      <c r="J223" s="73">
        <f>'Electricity demand (power, aver'!J223*$AC$1*$AC$3*24/$AC$2</f>
        <v>0</v>
      </c>
      <c r="K223" s="73">
        <f>'Electricity demand (power, aver'!K223*$AC$1*$AC$3*24/$AC$2</f>
        <v>0</v>
      </c>
      <c r="L223" s="73">
        <f>'Electricity demand (power, aver'!L223*$AC$1*$AC$3*24/$AC$2</f>
        <v>0</v>
      </c>
      <c r="M223" s="73">
        <f>'Electricity demand (power, aver'!M223*$AC$1*$AC$3*24/$AC$2</f>
        <v>0</v>
      </c>
      <c r="N223" s="73">
        <f>'Electricity demand (power, aver'!N223*$AC$1*$AC$3*24/$AC$2</f>
        <v>0</v>
      </c>
      <c r="O223" s="73">
        <f>'Electricity demand (power, aver'!O223*$AC$1*$AC$3*24/$AC$2</f>
        <v>0</v>
      </c>
      <c r="P223" s="73">
        <f>'Electricity demand (power, aver'!P223*$AC$1*$AC$3*24/$AC$2</f>
        <v>0</v>
      </c>
      <c r="Q223" s="73">
        <f>'Electricity demand (power, aver'!Q223*$AC$1*$AC$3*24/$AC$2</f>
        <v>0</v>
      </c>
      <c r="R223" s="73">
        <f>'Electricity demand (power, aver'!R223*$AC$1*$AC$3*24/$AC$2</f>
        <v>0</v>
      </c>
      <c r="S223" s="73">
        <f>'Electricity demand (power, aver'!S223*$AC$1*$AC$3*24/$AC$2</f>
        <v>0</v>
      </c>
      <c r="T223" s="73">
        <f>'Electricity demand (power, aver'!T223*$AC$1*$AC$3*24/$AC$2</f>
        <v>0</v>
      </c>
      <c r="U223" s="73">
        <f>'Electricity demand (power, aver'!U223*$AC$1*$AC$3*24/$AC$2</f>
        <v>0</v>
      </c>
      <c r="V223" s="73">
        <f>'Electricity demand (power, aver'!V223*$AC$1*$AC$3*24/$AC$2</f>
        <v>0</v>
      </c>
      <c r="W223" s="73">
        <f>'Electricity demand (power, aver'!W223*$AC$1*$AC$3*24/$AC$2</f>
        <v>0</v>
      </c>
      <c r="X223" s="73">
        <f>'Electricity demand (power, aver'!X223*$AC$1*$AC$3*24/$AC$2</f>
        <v>0</v>
      </c>
      <c r="Y223" s="73">
        <f>'Electricity demand (power, aver'!Y223*$AC$1*$AC$3*24/$AC$2</f>
        <v>0</v>
      </c>
      <c r="Z223" s="73">
        <f>'Electricity demand (power, aver'!Z223*$AC$1*$AC$3*24/$AC$2</f>
        <v>0</v>
      </c>
      <c r="AA223" s="73">
        <f>'Electricity demand (power, aver'!AA223*$AC$1*$AC$3*24/$AC$2</f>
        <v>0</v>
      </c>
      <c r="AB223" s="73">
        <f>'Electricity demand (power, aver'!AB223*$AC$1*$AC$3*24/$AC$2</f>
        <v>0</v>
      </c>
      <c r="AC223" s="73">
        <f>'Electricity demand (power, aver'!AC223*$AC$1*$AC$3*24/$AC$2</f>
        <v>0</v>
      </c>
      <c r="AD223" s="73">
        <f>'Electricity demand (power, aver'!AD223*$AC$1*$AC$3*24/$AC$2</f>
        <v>0</v>
      </c>
      <c r="AE223" s="73">
        <f>'Electricity demand (power, aver'!AE223*$AC$1*$AC$3*24/$AC$2</f>
        <v>0</v>
      </c>
      <c r="AF223" s="73">
        <f>'Electricity demand (power, aver'!AF223*$AC$1*$AC$3*24/$AC$2</f>
        <v>0</v>
      </c>
      <c r="AG223" s="73">
        <f>'Electricity demand (power, aver'!AG223*$AC$1*$AC$3*24/$AC$2</f>
        <v>0</v>
      </c>
      <c r="AH223" s="73">
        <f>'Electricity demand (power, aver'!AH223*$AC$1*$AC$3*24/$AC$2</f>
        <v>0</v>
      </c>
      <c r="AI223" s="73">
        <f>'Electricity demand (power, aver'!AI223*$AC$1*$AC$3*24/$AC$2</f>
        <v>0</v>
      </c>
      <c r="AJ223" s="73">
        <f>'Electricity demand (power, aver'!AJ223*$AC$1*$AC$3*24/$AC$2</f>
        <v>0</v>
      </c>
      <c r="AK223" s="73">
        <f>'Electricity demand (power, aver'!AK223*$AC$1*$AC$3*24/$AC$2</f>
        <v>0</v>
      </c>
      <c r="AL223" s="73">
        <f>'Electricity demand (power, aver'!AL223*$AC$1*$AC$3*24/$AC$2</f>
        <v>0</v>
      </c>
      <c r="AM223" s="73">
        <f>'Electricity demand (power, aver'!AM223*$AC$1*$AC$3*24/$AC$2</f>
        <v>0</v>
      </c>
      <c r="AN223" s="73">
        <f>'Electricity demand (power, aver'!AN223*$AC$1*$AC$3*24/$AC$2</f>
        <v>0</v>
      </c>
      <c r="AO223" s="73">
        <f>'Electricity demand (power, aver'!AO223*$AC$1*$AC$3*24/$AC$2</f>
        <v>0</v>
      </c>
      <c r="AP223" s="73">
        <f>'Electricity demand (power, aver'!AP223*$AC$1*$AC$3*24/$AC$2</f>
        <v>0</v>
      </c>
      <c r="AQ223" s="73">
        <f>'Electricity demand (power, aver'!AQ223*$AC$1*$AC$3*24/$AC$2</f>
        <v>0</v>
      </c>
      <c r="AR223" s="73">
        <f>'Electricity demand (power, aver'!AR223*$AC$1*$AC$3*24/$AC$2</f>
        <v>0</v>
      </c>
      <c r="AS223" s="73">
        <f>'Electricity demand (power, aver'!AS223*$AC$1*$AC$3*24/$AC$2</f>
        <v>0</v>
      </c>
      <c r="AT223" s="73">
        <f>'Electricity demand (power, aver'!AT223*$AC$1*$AC$3*24/$AC$2</f>
        <v>361.2646296</v>
      </c>
      <c r="AU223" s="73">
        <f>'Electricity demand (power, aver'!AU223*$AC$1*$AC$3*24/$AC$2</f>
        <v>368.5073017</v>
      </c>
      <c r="AV223" s="73">
        <f>'Electricity demand (power, aver'!AV223*$AC$1*$AC$3*24/$AC$2</f>
        <v>383.7778589</v>
      </c>
      <c r="AW223" s="73">
        <f>'Electricity demand (power, aver'!AW223*$AC$1*$AC$3*24/$AC$2</f>
        <v>415.8296973</v>
      </c>
      <c r="AX223" s="73">
        <f>'Electricity demand (power, aver'!AX223*$AC$1*$AC$3*24/$AC$2</f>
        <v>482.4722217</v>
      </c>
      <c r="AY223" s="73">
        <f>'Electricity demand (power, aver'!AY223*$AC$1*$AC$3*24/$AC$2</f>
        <v>618.3564516</v>
      </c>
      <c r="AZ223" s="73">
        <f>'Electricity demand (power, aver'!AZ223*$AC$1*$AC$3*24/$AC$2</f>
        <v>884.7146936</v>
      </c>
      <c r="BA223" s="73">
        <f>'Electricity demand (power, aver'!BA223*$AC$1*$AC$3*24/$AC$2</f>
        <v>1368.681465</v>
      </c>
      <c r="BB223" s="73">
        <f>'Electricity demand (power, aver'!BB223*$AC$1*$AC$3*24/$AC$2</f>
        <v>2137.882073</v>
      </c>
      <c r="BC223" s="73">
        <f>'Electricity demand (power, aver'!BC223*$AC$1*$AC$3*24/$AC$2</f>
        <v>3133.753242</v>
      </c>
      <c r="BD223" s="74">
        <f>'Electricity demand (power, aver'!BD223*$AC$1*$AC$3*24/$AC$2</f>
        <v>4129.624411</v>
      </c>
      <c r="BE223" s="3"/>
      <c r="BF223" s="3"/>
      <c r="BG223" s="3"/>
      <c r="BH223" s="3"/>
      <c r="BI223" s="3"/>
      <c r="BJ223" s="3"/>
      <c r="BK223" s="3"/>
      <c r="BL223" s="3"/>
      <c r="BM223" s="3"/>
      <c r="BN223" s="3"/>
    </row>
    <row r="224">
      <c r="A224" s="75"/>
      <c r="E224" s="76" t="s">
        <v>55</v>
      </c>
      <c r="F224" s="73">
        <f>'Electricity demand (power, aver'!F224*$AC$1*$AC$3*24/$AC$2</f>
        <v>0</v>
      </c>
      <c r="G224" s="73">
        <f>'Electricity demand (power, aver'!G224*$AC$1*$AC$3*24/$AC$2</f>
        <v>0</v>
      </c>
      <c r="H224" s="73">
        <f>'Electricity demand (power, aver'!H224*$AC$1*$AC$3*24/$AC$2</f>
        <v>0</v>
      </c>
      <c r="I224" s="73">
        <f>'Electricity demand (power, aver'!I224*$AC$1*$AC$3*24/$AC$2</f>
        <v>0</v>
      </c>
      <c r="J224" s="73">
        <f>'Electricity demand (power, aver'!J224*$AC$1*$AC$3*24/$AC$2</f>
        <v>0</v>
      </c>
      <c r="K224" s="73">
        <f>'Electricity demand (power, aver'!K224*$AC$1*$AC$3*24/$AC$2</f>
        <v>0</v>
      </c>
      <c r="L224" s="73">
        <f>'Electricity demand (power, aver'!L224*$AC$1*$AC$3*24/$AC$2</f>
        <v>0</v>
      </c>
      <c r="M224" s="73">
        <f>'Electricity demand (power, aver'!M224*$AC$1*$AC$3*24/$AC$2</f>
        <v>0</v>
      </c>
      <c r="N224" s="73">
        <f>'Electricity demand (power, aver'!N224*$AC$1*$AC$3*24/$AC$2</f>
        <v>0</v>
      </c>
      <c r="O224" s="73">
        <f>'Electricity demand (power, aver'!O224*$AC$1*$AC$3*24/$AC$2</f>
        <v>0</v>
      </c>
      <c r="P224" s="73">
        <f>'Electricity demand (power, aver'!P224*$AC$1*$AC$3*24/$AC$2</f>
        <v>0</v>
      </c>
      <c r="Q224" s="73">
        <f>'Electricity demand (power, aver'!Q224*$AC$1*$AC$3*24/$AC$2</f>
        <v>0</v>
      </c>
      <c r="R224" s="73">
        <f>'Electricity demand (power, aver'!R224*$AC$1*$AC$3*24/$AC$2</f>
        <v>0</v>
      </c>
      <c r="S224" s="73">
        <f>'Electricity demand (power, aver'!S224*$AC$1*$AC$3*24/$AC$2</f>
        <v>0</v>
      </c>
      <c r="T224" s="73">
        <f>'Electricity demand (power, aver'!T224*$AC$1*$AC$3*24/$AC$2</f>
        <v>0</v>
      </c>
      <c r="U224" s="73">
        <f>'Electricity demand (power, aver'!U224*$AC$1*$AC$3*24/$AC$2</f>
        <v>0</v>
      </c>
      <c r="V224" s="73">
        <f>'Electricity demand (power, aver'!V224*$AC$1*$AC$3*24/$AC$2</f>
        <v>0</v>
      </c>
      <c r="W224" s="73">
        <f>'Electricity demand (power, aver'!W224*$AC$1*$AC$3*24/$AC$2</f>
        <v>0</v>
      </c>
      <c r="X224" s="73">
        <f>'Electricity demand (power, aver'!X224*$AC$1*$AC$3*24/$AC$2</f>
        <v>0</v>
      </c>
      <c r="Y224" s="73">
        <f>'Electricity demand (power, aver'!Y224*$AC$1*$AC$3*24/$AC$2</f>
        <v>0</v>
      </c>
      <c r="Z224" s="73">
        <f>'Electricity demand (power, aver'!Z224*$AC$1*$AC$3*24/$AC$2</f>
        <v>0</v>
      </c>
      <c r="AA224" s="73">
        <f>'Electricity demand (power, aver'!AA224*$AC$1*$AC$3*24/$AC$2</f>
        <v>0</v>
      </c>
      <c r="AB224" s="73">
        <f>'Electricity demand (power, aver'!AB224*$AC$1*$AC$3*24/$AC$2</f>
        <v>0</v>
      </c>
      <c r="AC224" s="73">
        <f>'Electricity demand (power, aver'!AC224*$AC$1*$AC$3*24/$AC$2</f>
        <v>0</v>
      </c>
      <c r="AD224" s="73">
        <f>'Electricity demand (power, aver'!AD224*$AC$1*$AC$3*24/$AC$2</f>
        <v>0</v>
      </c>
      <c r="AE224" s="73">
        <f>'Electricity demand (power, aver'!AE224*$AC$1*$AC$3*24/$AC$2</f>
        <v>0</v>
      </c>
      <c r="AF224" s="73">
        <f>'Electricity demand (power, aver'!AF224*$AC$1*$AC$3*24/$AC$2</f>
        <v>0</v>
      </c>
      <c r="AG224" s="73">
        <f>'Electricity demand (power, aver'!AG224*$AC$1*$AC$3*24/$AC$2</f>
        <v>0</v>
      </c>
      <c r="AH224" s="73">
        <f>'Electricity demand (power, aver'!AH224*$AC$1*$AC$3*24/$AC$2</f>
        <v>0</v>
      </c>
      <c r="AI224" s="73">
        <f>'Electricity demand (power, aver'!AI224*$AC$1*$AC$3*24/$AC$2</f>
        <v>0</v>
      </c>
      <c r="AJ224" s="73">
        <f>'Electricity demand (power, aver'!AJ224*$AC$1*$AC$3*24/$AC$2</f>
        <v>0</v>
      </c>
      <c r="AK224" s="73">
        <f>'Electricity demand (power, aver'!AK224*$AC$1*$AC$3*24/$AC$2</f>
        <v>0</v>
      </c>
      <c r="AL224" s="73">
        <f>'Electricity demand (power, aver'!AL224*$AC$1*$AC$3*24/$AC$2</f>
        <v>0</v>
      </c>
      <c r="AM224" s="73">
        <f>'Electricity demand (power, aver'!AM224*$AC$1*$AC$3*24/$AC$2</f>
        <v>0</v>
      </c>
      <c r="AN224" s="73">
        <f>'Electricity demand (power, aver'!AN224*$AC$1*$AC$3*24/$AC$2</f>
        <v>0</v>
      </c>
      <c r="AO224" s="73">
        <f>'Electricity demand (power, aver'!AO224*$AC$1*$AC$3*24/$AC$2</f>
        <v>0</v>
      </c>
      <c r="AP224" s="73">
        <f>'Electricity demand (power, aver'!AP224*$AC$1*$AC$3*24/$AC$2</f>
        <v>0</v>
      </c>
      <c r="AQ224" s="73">
        <f>'Electricity demand (power, aver'!AQ224*$AC$1*$AC$3*24/$AC$2</f>
        <v>0</v>
      </c>
      <c r="AR224" s="73">
        <f>'Electricity demand (power, aver'!AR224*$AC$1*$AC$3*24/$AC$2</f>
        <v>0</v>
      </c>
      <c r="AS224" s="73">
        <f>'Electricity demand (power, aver'!AS224*$AC$1*$AC$3*24/$AC$2</f>
        <v>0</v>
      </c>
      <c r="AT224" s="73">
        <f>'Electricity demand (power, aver'!AT224*$AC$1*$AC$3*24/$AC$2</f>
        <v>366.1051383</v>
      </c>
      <c r="AU224" s="73">
        <f>'Electricity demand (power, aver'!AU224*$AC$1*$AC$3*24/$AC$2</f>
        <v>378.7412896</v>
      </c>
      <c r="AV224" s="73">
        <f>'Electricity demand (power, aver'!AV224*$AC$1*$AC$3*24/$AC$2</f>
        <v>405.3835382</v>
      </c>
      <c r="AW224" s="73">
        <f>'Electricity demand (power, aver'!AW224*$AC$1*$AC$3*24/$AC$2</f>
        <v>461.3037671</v>
      </c>
      <c r="AX224" s="73">
        <f>'Electricity demand (power, aver'!AX224*$AC$1*$AC$3*24/$AC$2</f>
        <v>577.5737033</v>
      </c>
      <c r="AY224" s="73">
        <f>'Electricity demand (power, aver'!AY224*$AC$1*$AC$3*24/$AC$2</f>
        <v>814.648317</v>
      </c>
      <c r="AZ224" s="73">
        <f>'Electricity demand (power, aver'!AZ224*$AC$1*$AC$3*24/$AC$2</f>
        <v>1279.358441</v>
      </c>
      <c r="BA224" s="73">
        <f>'Electricity demand (power, aver'!BA224*$AC$1*$AC$3*24/$AC$2</f>
        <v>2123.726</v>
      </c>
      <c r="BB224" s="73">
        <f>'Electricity demand (power, aver'!BB224*$AC$1*$AC$3*24/$AC$2</f>
        <v>3465.735571</v>
      </c>
      <c r="BC224" s="73">
        <f>'Electricity demand (power, aver'!BC224*$AC$1*$AC$3*24/$AC$2</f>
        <v>5203.21293</v>
      </c>
      <c r="BD224" s="74">
        <f>'Electricity demand (power, aver'!BD224*$AC$1*$AC$3*24/$AC$2</f>
        <v>6940.690289</v>
      </c>
      <c r="BE224" s="3"/>
      <c r="BF224" s="3"/>
      <c r="BG224" s="3"/>
      <c r="BH224" s="3"/>
      <c r="BI224" s="3"/>
      <c r="BJ224" s="3"/>
      <c r="BK224" s="3"/>
      <c r="BL224" s="3"/>
      <c r="BM224" s="3"/>
      <c r="BN224" s="3"/>
    </row>
    <row r="225">
      <c r="A225" s="75"/>
      <c r="D225" s="77" t="s">
        <v>56</v>
      </c>
      <c r="E225" s="76" t="s">
        <v>57</v>
      </c>
      <c r="F225" s="73">
        <f>'Electricity demand (power, aver'!F225*$AC$1*$AC$3*24/$AC$2</f>
        <v>0</v>
      </c>
      <c r="G225" s="73">
        <f>'Electricity demand (power, aver'!G225*$AC$1*$AC$3*24/$AC$2</f>
        <v>0</v>
      </c>
      <c r="H225" s="73">
        <f>'Electricity demand (power, aver'!H225*$AC$1*$AC$3*24/$AC$2</f>
        <v>0</v>
      </c>
      <c r="I225" s="73">
        <f>'Electricity demand (power, aver'!I225*$AC$1*$AC$3*24/$AC$2</f>
        <v>0</v>
      </c>
      <c r="J225" s="73">
        <f>'Electricity demand (power, aver'!J225*$AC$1*$AC$3*24/$AC$2</f>
        <v>0</v>
      </c>
      <c r="K225" s="73">
        <f>'Electricity demand (power, aver'!K225*$AC$1*$AC$3*24/$AC$2</f>
        <v>0</v>
      </c>
      <c r="L225" s="73">
        <f>'Electricity demand (power, aver'!L225*$AC$1*$AC$3*24/$AC$2</f>
        <v>0</v>
      </c>
      <c r="M225" s="73">
        <f>'Electricity demand (power, aver'!M225*$AC$1*$AC$3*24/$AC$2</f>
        <v>0</v>
      </c>
      <c r="N225" s="73">
        <f>'Electricity demand (power, aver'!N225*$AC$1*$AC$3*24/$AC$2</f>
        <v>0</v>
      </c>
      <c r="O225" s="73">
        <f>'Electricity demand (power, aver'!O225*$AC$1*$AC$3*24/$AC$2</f>
        <v>0</v>
      </c>
      <c r="P225" s="73">
        <f>'Electricity demand (power, aver'!P225*$AC$1*$AC$3*24/$AC$2</f>
        <v>0</v>
      </c>
      <c r="Q225" s="73">
        <f>'Electricity demand (power, aver'!Q225*$AC$1*$AC$3*24/$AC$2</f>
        <v>0</v>
      </c>
      <c r="R225" s="73">
        <f>'Electricity demand (power, aver'!R225*$AC$1*$AC$3*24/$AC$2</f>
        <v>0</v>
      </c>
      <c r="S225" s="73">
        <f>'Electricity demand (power, aver'!S225*$AC$1*$AC$3*24/$AC$2</f>
        <v>0</v>
      </c>
      <c r="T225" s="73">
        <f>'Electricity demand (power, aver'!T225*$AC$1*$AC$3*24/$AC$2</f>
        <v>0</v>
      </c>
      <c r="U225" s="73">
        <f>'Electricity demand (power, aver'!U225*$AC$1*$AC$3*24/$AC$2</f>
        <v>0</v>
      </c>
      <c r="V225" s="73">
        <f>'Electricity demand (power, aver'!V225*$AC$1*$AC$3*24/$AC$2</f>
        <v>0</v>
      </c>
      <c r="W225" s="73">
        <f>'Electricity demand (power, aver'!W225*$AC$1*$AC$3*24/$AC$2</f>
        <v>0</v>
      </c>
      <c r="X225" s="73">
        <f>'Electricity demand (power, aver'!X225*$AC$1*$AC$3*24/$AC$2</f>
        <v>0</v>
      </c>
      <c r="Y225" s="73">
        <f>'Electricity demand (power, aver'!Y225*$AC$1*$AC$3*24/$AC$2</f>
        <v>0</v>
      </c>
      <c r="Z225" s="73">
        <f>'Electricity demand (power, aver'!Z225*$AC$1*$AC$3*24/$AC$2</f>
        <v>0</v>
      </c>
      <c r="AA225" s="73">
        <f>'Electricity demand (power, aver'!AA225*$AC$1*$AC$3*24/$AC$2</f>
        <v>0</v>
      </c>
      <c r="AB225" s="73">
        <f>'Electricity demand (power, aver'!AB225*$AC$1*$AC$3*24/$AC$2</f>
        <v>0</v>
      </c>
      <c r="AC225" s="73">
        <f>'Electricity demand (power, aver'!AC225*$AC$1*$AC$3*24/$AC$2</f>
        <v>0</v>
      </c>
      <c r="AD225" s="73">
        <f>'Electricity demand (power, aver'!AD225*$AC$1*$AC$3*24/$AC$2</f>
        <v>0</v>
      </c>
      <c r="AE225" s="73">
        <f>'Electricity demand (power, aver'!AE225*$AC$1*$AC$3*24/$AC$2</f>
        <v>0</v>
      </c>
      <c r="AF225" s="73">
        <f>'Electricity demand (power, aver'!AF225*$AC$1*$AC$3*24/$AC$2</f>
        <v>0</v>
      </c>
      <c r="AG225" s="73">
        <f>'Electricity demand (power, aver'!AG225*$AC$1*$AC$3*24/$AC$2</f>
        <v>0</v>
      </c>
      <c r="AH225" s="73">
        <f>'Electricity demand (power, aver'!AH225*$AC$1*$AC$3*24/$AC$2</f>
        <v>0</v>
      </c>
      <c r="AI225" s="73">
        <f>'Electricity demand (power, aver'!AI225*$AC$1*$AC$3*24/$AC$2</f>
        <v>0</v>
      </c>
      <c r="AJ225" s="73">
        <f>'Electricity demand (power, aver'!AJ225*$AC$1*$AC$3*24/$AC$2</f>
        <v>0</v>
      </c>
      <c r="AK225" s="73">
        <f>'Electricity demand (power, aver'!AK225*$AC$1*$AC$3*24/$AC$2</f>
        <v>0</v>
      </c>
      <c r="AL225" s="73">
        <f>'Electricity demand (power, aver'!AL225*$AC$1*$AC$3*24/$AC$2</f>
        <v>0</v>
      </c>
      <c r="AM225" s="73">
        <f>'Electricity demand (power, aver'!AM225*$AC$1*$AC$3*24/$AC$2</f>
        <v>0</v>
      </c>
      <c r="AN225" s="73">
        <f>'Electricity demand (power, aver'!AN225*$AC$1*$AC$3*24/$AC$2</f>
        <v>0</v>
      </c>
      <c r="AO225" s="73">
        <f>'Electricity demand (power, aver'!AO225*$AC$1*$AC$3*24/$AC$2</f>
        <v>359.1901259</v>
      </c>
      <c r="AP225" s="73">
        <f>'Electricity demand (power, aver'!AP225*$AC$1*$AC$3*24/$AC$2</f>
        <v>364.1213069</v>
      </c>
      <c r="AQ225" s="73">
        <f>'Electricity demand (power, aver'!AQ225*$AC$1*$AC$3*24/$AC$2</f>
        <v>374.518282</v>
      </c>
      <c r="AR225" s="73">
        <f>'Electricity demand (power, aver'!AR225*$AC$1*$AC$3*24/$AC$2</f>
        <v>396.3408103</v>
      </c>
      <c r="AS225" s="73">
        <f>'Electricity demand (power, aver'!AS225*$AC$1*$AC$3*24/$AC$2</f>
        <v>441.7144439</v>
      </c>
      <c r="AT225" s="73">
        <f>'Electricity demand (power, aver'!AT225*$AC$1*$AC$3*24/$AC$2</f>
        <v>534.2313664</v>
      </c>
      <c r="AU225" s="73">
        <f>'Electricity demand (power, aver'!AU225*$AC$1*$AC$3*24/$AC$2</f>
        <v>715.5816588</v>
      </c>
      <c r="AV225" s="73">
        <f>'Electricity demand (power, aver'!AV225*$AC$1*$AC$3*24/$AC$2</f>
        <v>1045.09095</v>
      </c>
      <c r="AW225" s="73">
        <f>'Electricity demand (power, aver'!AW225*$AC$1*$AC$3*24/$AC$2</f>
        <v>1568.802002</v>
      </c>
      <c r="AX225" s="73">
        <f>'Electricity demand (power, aver'!AX225*$AC$1*$AC$3*24/$AC$2</f>
        <v>2246.841947</v>
      </c>
      <c r="AY225" s="73">
        <f>'Electricity demand (power, aver'!AY225*$AC$1*$AC$3*24/$AC$2</f>
        <v>2924.881892</v>
      </c>
      <c r="AZ225" s="73">
        <f>'Electricity demand (power, aver'!AZ225*$AC$1*$AC$3*24/$AC$2</f>
        <v>3448.592944</v>
      </c>
      <c r="BA225" s="73">
        <f>'Electricity demand (power, aver'!BA225*$AC$1*$AC$3*24/$AC$2</f>
        <v>3778.102235</v>
      </c>
      <c r="BB225" s="73">
        <f>'Electricity demand (power, aver'!BB225*$AC$1*$AC$3*24/$AC$2</f>
        <v>3959.452528</v>
      </c>
      <c r="BC225" s="73">
        <f>'Electricity demand (power, aver'!BC225*$AC$1*$AC$3*24/$AC$2</f>
        <v>4051.96945</v>
      </c>
      <c r="BD225" s="74">
        <f>'Electricity demand (power, aver'!BD225*$AC$1*$AC$3*24/$AC$2</f>
        <v>4097.343084</v>
      </c>
      <c r="BE225" s="3"/>
      <c r="BF225" s="3"/>
      <c r="BG225" s="3"/>
      <c r="BH225" s="3"/>
      <c r="BI225" s="3"/>
      <c r="BJ225" s="3"/>
      <c r="BK225" s="3"/>
      <c r="BL225" s="3"/>
      <c r="BM225" s="3"/>
      <c r="BN225" s="3"/>
    </row>
    <row r="226">
      <c r="A226" s="75"/>
      <c r="E226" s="76" t="s">
        <v>56</v>
      </c>
      <c r="F226" s="73">
        <f>'Electricity demand (power, aver'!F226*$AC$1*$AC$3*24/$AC$2</f>
        <v>0</v>
      </c>
      <c r="G226" s="73">
        <f>'Electricity demand (power, aver'!G226*$AC$1*$AC$3*24/$AC$2</f>
        <v>0</v>
      </c>
      <c r="H226" s="73">
        <f>'Electricity demand (power, aver'!H226*$AC$1*$AC$3*24/$AC$2</f>
        <v>0</v>
      </c>
      <c r="I226" s="73">
        <f>'Electricity demand (power, aver'!I226*$AC$1*$AC$3*24/$AC$2</f>
        <v>0</v>
      </c>
      <c r="J226" s="73">
        <f>'Electricity demand (power, aver'!J226*$AC$1*$AC$3*24/$AC$2</f>
        <v>0</v>
      </c>
      <c r="K226" s="73">
        <f>'Electricity demand (power, aver'!K226*$AC$1*$AC$3*24/$AC$2</f>
        <v>0</v>
      </c>
      <c r="L226" s="73">
        <f>'Electricity demand (power, aver'!L226*$AC$1*$AC$3*24/$AC$2</f>
        <v>0</v>
      </c>
      <c r="M226" s="73">
        <f>'Electricity demand (power, aver'!M226*$AC$1*$AC$3*24/$AC$2</f>
        <v>0</v>
      </c>
      <c r="N226" s="73">
        <f>'Electricity demand (power, aver'!N226*$AC$1*$AC$3*24/$AC$2</f>
        <v>0</v>
      </c>
      <c r="O226" s="73">
        <f>'Electricity demand (power, aver'!O226*$AC$1*$AC$3*24/$AC$2</f>
        <v>0</v>
      </c>
      <c r="P226" s="73">
        <f>'Electricity demand (power, aver'!P226*$AC$1*$AC$3*24/$AC$2</f>
        <v>0</v>
      </c>
      <c r="Q226" s="73">
        <f>'Electricity demand (power, aver'!Q226*$AC$1*$AC$3*24/$AC$2</f>
        <v>0</v>
      </c>
      <c r="R226" s="73">
        <f>'Electricity demand (power, aver'!R226*$AC$1*$AC$3*24/$AC$2</f>
        <v>0</v>
      </c>
      <c r="S226" s="73">
        <f>'Electricity demand (power, aver'!S226*$AC$1*$AC$3*24/$AC$2</f>
        <v>0</v>
      </c>
      <c r="T226" s="73">
        <f>'Electricity demand (power, aver'!T226*$AC$1*$AC$3*24/$AC$2</f>
        <v>0</v>
      </c>
      <c r="U226" s="73">
        <f>'Electricity demand (power, aver'!U226*$AC$1*$AC$3*24/$AC$2</f>
        <v>0</v>
      </c>
      <c r="V226" s="73">
        <f>'Electricity demand (power, aver'!V226*$AC$1*$AC$3*24/$AC$2</f>
        <v>0</v>
      </c>
      <c r="W226" s="73">
        <f>'Electricity demand (power, aver'!W226*$AC$1*$AC$3*24/$AC$2</f>
        <v>0</v>
      </c>
      <c r="X226" s="73">
        <f>'Electricity demand (power, aver'!X226*$AC$1*$AC$3*24/$AC$2</f>
        <v>0</v>
      </c>
      <c r="Y226" s="73">
        <f>'Electricity demand (power, aver'!Y226*$AC$1*$AC$3*24/$AC$2</f>
        <v>0</v>
      </c>
      <c r="Z226" s="73">
        <f>'Electricity demand (power, aver'!Z226*$AC$1*$AC$3*24/$AC$2</f>
        <v>0</v>
      </c>
      <c r="AA226" s="73">
        <f>'Electricity demand (power, aver'!AA226*$AC$1*$AC$3*24/$AC$2</f>
        <v>0</v>
      </c>
      <c r="AB226" s="73">
        <f>'Electricity demand (power, aver'!AB226*$AC$1*$AC$3*24/$AC$2</f>
        <v>0</v>
      </c>
      <c r="AC226" s="73">
        <f>'Electricity demand (power, aver'!AC226*$AC$1*$AC$3*24/$AC$2</f>
        <v>0</v>
      </c>
      <c r="AD226" s="73">
        <f>'Electricity demand (power, aver'!AD226*$AC$1*$AC$3*24/$AC$2</f>
        <v>0</v>
      </c>
      <c r="AE226" s="73">
        <f>'Electricity demand (power, aver'!AE226*$AC$1*$AC$3*24/$AC$2</f>
        <v>0</v>
      </c>
      <c r="AF226" s="73">
        <f>'Electricity demand (power, aver'!AF226*$AC$1*$AC$3*24/$AC$2</f>
        <v>0</v>
      </c>
      <c r="AG226" s="73">
        <f>'Electricity demand (power, aver'!AG226*$AC$1*$AC$3*24/$AC$2</f>
        <v>0</v>
      </c>
      <c r="AH226" s="73">
        <f>'Electricity demand (power, aver'!AH226*$AC$1*$AC$3*24/$AC$2</f>
        <v>0</v>
      </c>
      <c r="AI226" s="73">
        <f>'Electricity demand (power, aver'!AI226*$AC$1*$AC$3*24/$AC$2</f>
        <v>0</v>
      </c>
      <c r="AJ226" s="73">
        <f>'Electricity demand (power, aver'!AJ226*$AC$1*$AC$3*24/$AC$2</f>
        <v>0</v>
      </c>
      <c r="AK226" s="73">
        <f>'Electricity demand (power, aver'!AK226*$AC$1*$AC$3*24/$AC$2</f>
        <v>0</v>
      </c>
      <c r="AL226" s="73">
        <f>'Electricity demand (power, aver'!AL226*$AC$1*$AC$3*24/$AC$2</f>
        <v>0</v>
      </c>
      <c r="AM226" s="73">
        <f>'Electricity demand (power, aver'!AM226*$AC$1*$AC$3*24/$AC$2</f>
        <v>0</v>
      </c>
      <c r="AN226" s="73">
        <f>'Electricity demand (power, aver'!AN226*$AC$1*$AC$3*24/$AC$2</f>
        <v>0</v>
      </c>
      <c r="AO226" s="73">
        <f>'Electricity demand (power, aver'!AO226*$AC$1*$AC$3*24/$AC$2</f>
        <v>361.2646296</v>
      </c>
      <c r="AP226" s="73">
        <f>'Electricity demand (power, aver'!AP226*$AC$1*$AC$3*24/$AC$2</f>
        <v>368.5073017</v>
      </c>
      <c r="AQ226" s="73">
        <f>'Electricity demand (power, aver'!AQ226*$AC$1*$AC$3*24/$AC$2</f>
        <v>383.7778589</v>
      </c>
      <c r="AR226" s="73">
        <f>'Electricity demand (power, aver'!AR226*$AC$1*$AC$3*24/$AC$2</f>
        <v>415.8296973</v>
      </c>
      <c r="AS226" s="73">
        <f>'Electricity demand (power, aver'!AS226*$AC$1*$AC$3*24/$AC$2</f>
        <v>482.4722217</v>
      </c>
      <c r="AT226" s="73">
        <f>'Electricity demand (power, aver'!AT226*$AC$1*$AC$3*24/$AC$2</f>
        <v>618.3564516</v>
      </c>
      <c r="AU226" s="73">
        <f>'Electricity demand (power, aver'!AU226*$AC$1*$AC$3*24/$AC$2</f>
        <v>884.7146936</v>
      </c>
      <c r="AV226" s="73">
        <f>'Electricity demand (power, aver'!AV226*$AC$1*$AC$3*24/$AC$2</f>
        <v>1368.681465</v>
      </c>
      <c r="AW226" s="73">
        <f>'Electricity demand (power, aver'!AW226*$AC$1*$AC$3*24/$AC$2</f>
        <v>2137.882073</v>
      </c>
      <c r="AX226" s="73">
        <f>'Electricity demand (power, aver'!AX226*$AC$1*$AC$3*24/$AC$2</f>
        <v>3133.753242</v>
      </c>
      <c r="AY226" s="73">
        <f>'Electricity demand (power, aver'!AY226*$AC$1*$AC$3*24/$AC$2</f>
        <v>4129.624411</v>
      </c>
      <c r="AZ226" s="73">
        <f>'Electricity demand (power, aver'!AZ226*$AC$1*$AC$3*24/$AC$2</f>
        <v>4898.825019</v>
      </c>
      <c r="BA226" s="73">
        <f>'Electricity demand (power, aver'!BA226*$AC$1*$AC$3*24/$AC$2</f>
        <v>5382.791791</v>
      </c>
      <c r="BB226" s="73">
        <f>'Electricity demand (power, aver'!BB226*$AC$1*$AC$3*24/$AC$2</f>
        <v>5649.150033</v>
      </c>
      <c r="BC226" s="73">
        <f>'Electricity demand (power, aver'!BC226*$AC$1*$AC$3*24/$AC$2</f>
        <v>5785.034262</v>
      </c>
      <c r="BD226" s="74">
        <f>'Electricity demand (power, aver'!BD226*$AC$1*$AC$3*24/$AC$2</f>
        <v>5851.676787</v>
      </c>
      <c r="BE226" s="3"/>
      <c r="BF226" s="3"/>
      <c r="BG226" s="3"/>
      <c r="BH226" s="3"/>
      <c r="BI226" s="3"/>
      <c r="BJ226" s="3"/>
      <c r="BK226" s="3"/>
      <c r="BL226" s="3"/>
      <c r="BM226" s="3"/>
      <c r="BN226" s="3"/>
    </row>
    <row r="227">
      <c r="A227" s="75"/>
      <c r="E227" s="76" t="s">
        <v>55</v>
      </c>
      <c r="F227" s="73">
        <f>'Electricity demand (power, aver'!F227*$AC$1*$AC$3*24/$AC$2</f>
        <v>0</v>
      </c>
      <c r="G227" s="73">
        <f>'Electricity demand (power, aver'!G227*$AC$1*$AC$3*24/$AC$2</f>
        <v>0</v>
      </c>
      <c r="H227" s="73">
        <f>'Electricity demand (power, aver'!H227*$AC$1*$AC$3*24/$AC$2</f>
        <v>0</v>
      </c>
      <c r="I227" s="73">
        <f>'Electricity demand (power, aver'!I227*$AC$1*$AC$3*24/$AC$2</f>
        <v>0</v>
      </c>
      <c r="J227" s="73">
        <f>'Electricity demand (power, aver'!J227*$AC$1*$AC$3*24/$AC$2</f>
        <v>0</v>
      </c>
      <c r="K227" s="73">
        <f>'Electricity demand (power, aver'!K227*$AC$1*$AC$3*24/$AC$2</f>
        <v>0</v>
      </c>
      <c r="L227" s="73">
        <f>'Electricity demand (power, aver'!L227*$AC$1*$AC$3*24/$AC$2</f>
        <v>0</v>
      </c>
      <c r="M227" s="73">
        <f>'Electricity demand (power, aver'!M227*$AC$1*$AC$3*24/$AC$2</f>
        <v>0</v>
      </c>
      <c r="N227" s="73">
        <f>'Electricity demand (power, aver'!N227*$AC$1*$AC$3*24/$AC$2</f>
        <v>0</v>
      </c>
      <c r="O227" s="73">
        <f>'Electricity demand (power, aver'!O227*$AC$1*$AC$3*24/$AC$2</f>
        <v>0</v>
      </c>
      <c r="P227" s="73">
        <f>'Electricity demand (power, aver'!P227*$AC$1*$AC$3*24/$AC$2</f>
        <v>0</v>
      </c>
      <c r="Q227" s="73">
        <f>'Electricity demand (power, aver'!Q227*$AC$1*$AC$3*24/$AC$2</f>
        <v>0</v>
      </c>
      <c r="R227" s="73">
        <f>'Electricity demand (power, aver'!R227*$AC$1*$AC$3*24/$AC$2</f>
        <v>0</v>
      </c>
      <c r="S227" s="73">
        <f>'Electricity demand (power, aver'!S227*$AC$1*$AC$3*24/$AC$2</f>
        <v>0</v>
      </c>
      <c r="T227" s="73">
        <f>'Electricity demand (power, aver'!T227*$AC$1*$AC$3*24/$AC$2</f>
        <v>0</v>
      </c>
      <c r="U227" s="73">
        <f>'Electricity demand (power, aver'!U227*$AC$1*$AC$3*24/$AC$2</f>
        <v>0</v>
      </c>
      <c r="V227" s="73">
        <f>'Electricity demand (power, aver'!V227*$AC$1*$AC$3*24/$AC$2</f>
        <v>0</v>
      </c>
      <c r="W227" s="73">
        <f>'Electricity demand (power, aver'!W227*$AC$1*$AC$3*24/$AC$2</f>
        <v>0</v>
      </c>
      <c r="X227" s="73">
        <f>'Electricity demand (power, aver'!X227*$AC$1*$AC$3*24/$AC$2</f>
        <v>0</v>
      </c>
      <c r="Y227" s="73">
        <f>'Electricity demand (power, aver'!Y227*$AC$1*$AC$3*24/$AC$2</f>
        <v>0</v>
      </c>
      <c r="Z227" s="73">
        <f>'Electricity demand (power, aver'!Z227*$AC$1*$AC$3*24/$AC$2</f>
        <v>0</v>
      </c>
      <c r="AA227" s="73">
        <f>'Electricity demand (power, aver'!AA227*$AC$1*$AC$3*24/$AC$2</f>
        <v>0</v>
      </c>
      <c r="AB227" s="73">
        <f>'Electricity demand (power, aver'!AB227*$AC$1*$AC$3*24/$AC$2</f>
        <v>0</v>
      </c>
      <c r="AC227" s="73">
        <f>'Electricity demand (power, aver'!AC227*$AC$1*$AC$3*24/$AC$2</f>
        <v>0</v>
      </c>
      <c r="AD227" s="73">
        <f>'Electricity demand (power, aver'!AD227*$AC$1*$AC$3*24/$AC$2</f>
        <v>0</v>
      </c>
      <c r="AE227" s="73">
        <f>'Electricity demand (power, aver'!AE227*$AC$1*$AC$3*24/$AC$2</f>
        <v>0</v>
      </c>
      <c r="AF227" s="73">
        <f>'Electricity demand (power, aver'!AF227*$AC$1*$AC$3*24/$AC$2</f>
        <v>0</v>
      </c>
      <c r="AG227" s="73">
        <f>'Electricity demand (power, aver'!AG227*$AC$1*$AC$3*24/$AC$2</f>
        <v>0</v>
      </c>
      <c r="AH227" s="73">
        <f>'Electricity demand (power, aver'!AH227*$AC$1*$AC$3*24/$AC$2</f>
        <v>0</v>
      </c>
      <c r="AI227" s="73">
        <f>'Electricity demand (power, aver'!AI227*$AC$1*$AC$3*24/$AC$2</f>
        <v>0</v>
      </c>
      <c r="AJ227" s="73">
        <f>'Electricity demand (power, aver'!AJ227*$AC$1*$AC$3*24/$AC$2</f>
        <v>0</v>
      </c>
      <c r="AK227" s="73">
        <f>'Electricity demand (power, aver'!AK227*$AC$1*$AC$3*24/$AC$2</f>
        <v>0</v>
      </c>
      <c r="AL227" s="73">
        <f>'Electricity demand (power, aver'!AL227*$AC$1*$AC$3*24/$AC$2</f>
        <v>0</v>
      </c>
      <c r="AM227" s="73">
        <f>'Electricity demand (power, aver'!AM227*$AC$1*$AC$3*24/$AC$2</f>
        <v>0</v>
      </c>
      <c r="AN227" s="73">
        <f>'Electricity demand (power, aver'!AN227*$AC$1*$AC$3*24/$AC$2</f>
        <v>0</v>
      </c>
      <c r="AO227" s="73">
        <f>'Electricity demand (power, aver'!AO227*$AC$1*$AC$3*24/$AC$2</f>
        <v>366.1051383</v>
      </c>
      <c r="AP227" s="73">
        <f>'Electricity demand (power, aver'!AP227*$AC$1*$AC$3*24/$AC$2</f>
        <v>378.7412896</v>
      </c>
      <c r="AQ227" s="73">
        <f>'Electricity demand (power, aver'!AQ227*$AC$1*$AC$3*24/$AC$2</f>
        <v>405.3835382</v>
      </c>
      <c r="AR227" s="73">
        <f>'Electricity demand (power, aver'!AR227*$AC$1*$AC$3*24/$AC$2</f>
        <v>461.3037671</v>
      </c>
      <c r="AS227" s="73">
        <f>'Electricity demand (power, aver'!AS227*$AC$1*$AC$3*24/$AC$2</f>
        <v>577.5737033</v>
      </c>
      <c r="AT227" s="73">
        <f>'Electricity demand (power, aver'!AT227*$AC$1*$AC$3*24/$AC$2</f>
        <v>814.648317</v>
      </c>
      <c r="AU227" s="73">
        <f>'Electricity demand (power, aver'!AU227*$AC$1*$AC$3*24/$AC$2</f>
        <v>1279.358441</v>
      </c>
      <c r="AV227" s="73">
        <f>'Electricity demand (power, aver'!AV227*$AC$1*$AC$3*24/$AC$2</f>
        <v>2123.726</v>
      </c>
      <c r="AW227" s="73">
        <f>'Electricity demand (power, aver'!AW227*$AC$1*$AC$3*24/$AC$2</f>
        <v>3465.735571</v>
      </c>
      <c r="AX227" s="73">
        <f>'Electricity demand (power, aver'!AX227*$AC$1*$AC$3*24/$AC$2</f>
        <v>5203.21293</v>
      </c>
      <c r="AY227" s="73">
        <f>'Electricity demand (power, aver'!AY227*$AC$1*$AC$3*24/$AC$2</f>
        <v>6940.690289</v>
      </c>
      <c r="AZ227" s="73">
        <f>'Electricity demand (power, aver'!AZ227*$AC$1*$AC$3*24/$AC$2</f>
        <v>8282.69986</v>
      </c>
      <c r="BA227" s="73">
        <f>'Electricity demand (power, aver'!BA227*$AC$1*$AC$3*24/$AC$2</f>
        <v>9127.067419</v>
      </c>
      <c r="BB227" s="73">
        <f>'Electricity demand (power, aver'!BB227*$AC$1*$AC$3*24/$AC$2</f>
        <v>9591.777543</v>
      </c>
      <c r="BC227" s="73">
        <f>'Electricity demand (power, aver'!BC227*$AC$1*$AC$3*24/$AC$2</f>
        <v>9828.852157</v>
      </c>
      <c r="BD227" s="74">
        <f>'Electricity demand (power, aver'!BD227*$AC$1*$AC$3*24/$AC$2</f>
        <v>9945.122093</v>
      </c>
      <c r="BE227" s="3"/>
      <c r="BF227" s="3"/>
      <c r="BG227" s="3"/>
      <c r="BH227" s="3"/>
      <c r="BI227" s="3"/>
      <c r="BJ227" s="3"/>
      <c r="BK227" s="3"/>
      <c r="BL227" s="3"/>
      <c r="BM227" s="3"/>
      <c r="BN227" s="3"/>
    </row>
    <row r="228">
      <c r="A228" s="75"/>
      <c r="D228" s="77" t="s">
        <v>55</v>
      </c>
      <c r="E228" s="76" t="s">
        <v>57</v>
      </c>
      <c r="F228" s="73">
        <f>'Electricity demand (power, aver'!F228*$AC$1*$AC$3*24/$AC$2</f>
        <v>0</v>
      </c>
      <c r="G228" s="73">
        <f>'Electricity demand (power, aver'!G228*$AC$1*$AC$3*24/$AC$2</f>
        <v>0</v>
      </c>
      <c r="H228" s="73">
        <f>'Electricity demand (power, aver'!H228*$AC$1*$AC$3*24/$AC$2</f>
        <v>0</v>
      </c>
      <c r="I228" s="73">
        <f>'Electricity demand (power, aver'!I228*$AC$1*$AC$3*24/$AC$2</f>
        <v>0</v>
      </c>
      <c r="J228" s="73">
        <f>'Electricity demand (power, aver'!J228*$AC$1*$AC$3*24/$AC$2</f>
        <v>0</v>
      </c>
      <c r="K228" s="73">
        <f>'Electricity demand (power, aver'!K228*$AC$1*$AC$3*24/$AC$2</f>
        <v>0</v>
      </c>
      <c r="L228" s="73">
        <f>'Electricity demand (power, aver'!L228*$AC$1*$AC$3*24/$AC$2</f>
        <v>0</v>
      </c>
      <c r="M228" s="73">
        <f>'Electricity demand (power, aver'!M228*$AC$1*$AC$3*24/$AC$2</f>
        <v>0</v>
      </c>
      <c r="N228" s="73">
        <f>'Electricity demand (power, aver'!N228*$AC$1*$AC$3*24/$AC$2</f>
        <v>0</v>
      </c>
      <c r="O228" s="73">
        <f>'Electricity demand (power, aver'!O228*$AC$1*$AC$3*24/$AC$2</f>
        <v>0</v>
      </c>
      <c r="P228" s="73">
        <f>'Electricity demand (power, aver'!P228*$AC$1*$AC$3*24/$AC$2</f>
        <v>0</v>
      </c>
      <c r="Q228" s="73">
        <f>'Electricity demand (power, aver'!Q228*$AC$1*$AC$3*24/$AC$2</f>
        <v>0</v>
      </c>
      <c r="R228" s="73">
        <f>'Electricity demand (power, aver'!R228*$AC$1*$AC$3*24/$AC$2</f>
        <v>0</v>
      </c>
      <c r="S228" s="73">
        <f>'Electricity demand (power, aver'!S228*$AC$1*$AC$3*24/$AC$2</f>
        <v>0</v>
      </c>
      <c r="T228" s="73">
        <f>'Electricity demand (power, aver'!T228*$AC$1*$AC$3*24/$AC$2</f>
        <v>0</v>
      </c>
      <c r="U228" s="73">
        <f>'Electricity demand (power, aver'!U228*$AC$1*$AC$3*24/$AC$2</f>
        <v>0</v>
      </c>
      <c r="V228" s="73">
        <f>'Electricity demand (power, aver'!V228*$AC$1*$AC$3*24/$AC$2</f>
        <v>0</v>
      </c>
      <c r="W228" s="73">
        <f>'Electricity demand (power, aver'!W228*$AC$1*$AC$3*24/$AC$2</f>
        <v>0</v>
      </c>
      <c r="X228" s="73">
        <f>'Electricity demand (power, aver'!X228*$AC$1*$AC$3*24/$AC$2</f>
        <v>0</v>
      </c>
      <c r="Y228" s="73">
        <f>'Electricity demand (power, aver'!Y228*$AC$1*$AC$3*24/$AC$2</f>
        <v>0</v>
      </c>
      <c r="Z228" s="73">
        <f>'Electricity demand (power, aver'!Z228*$AC$1*$AC$3*24/$AC$2</f>
        <v>0</v>
      </c>
      <c r="AA228" s="73">
        <f>'Electricity demand (power, aver'!AA228*$AC$1*$AC$3*24/$AC$2</f>
        <v>0</v>
      </c>
      <c r="AB228" s="73">
        <f>'Electricity demand (power, aver'!AB228*$AC$1*$AC$3*24/$AC$2</f>
        <v>0</v>
      </c>
      <c r="AC228" s="73">
        <f>'Electricity demand (power, aver'!AC228*$AC$1*$AC$3*24/$AC$2</f>
        <v>0</v>
      </c>
      <c r="AD228" s="73">
        <f>'Electricity demand (power, aver'!AD228*$AC$1*$AC$3*24/$AC$2</f>
        <v>0</v>
      </c>
      <c r="AE228" s="73">
        <f>'Electricity demand (power, aver'!AE228*$AC$1*$AC$3*24/$AC$2</f>
        <v>0</v>
      </c>
      <c r="AF228" s="73">
        <f>'Electricity demand (power, aver'!AF228*$AC$1*$AC$3*24/$AC$2</f>
        <v>0</v>
      </c>
      <c r="AG228" s="73">
        <f>'Electricity demand (power, aver'!AG228*$AC$1*$AC$3*24/$AC$2</f>
        <v>0</v>
      </c>
      <c r="AH228" s="73">
        <f>'Electricity demand (power, aver'!AH228*$AC$1*$AC$3*24/$AC$2</f>
        <v>0</v>
      </c>
      <c r="AI228" s="73">
        <f>'Electricity demand (power, aver'!AI228*$AC$1*$AC$3*24/$AC$2</f>
        <v>0</v>
      </c>
      <c r="AJ228" s="73">
        <f>'Electricity demand (power, aver'!AJ228*$AC$1*$AC$3*24/$AC$2</f>
        <v>359.1901259</v>
      </c>
      <c r="AK228" s="73">
        <f>'Electricity demand (power, aver'!AK228*$AC$1*$AC$3*24/$AC$2</f>
        <v>364.1213069</v>
      </c>
      <c r="AL228" s="73">
        <f>'Electricity demand (power, aver'!AL228*$AC$1*$AC$3*24/$AC$2</f>
        <v>374.518282</v>
      </c>
      <c r="AM228" s="73">
        <f>'Electricity demand (power, aver'!AM228*$AC$1*$AC$3*24/$AC$2</f>
        <v>396.3408103</v>
      </c>
      <c r="AN228" s="73">
        <f>'Electricity demand (power, aver'!AN228*$AC$1*$AC$3*24/$AC$2</f>
        <v>441.7144439</v>
      </c>
      <c r="AO228" s="73">
        <f>'Electricity demand (power, aver'!AO228*$AC$1*$AC$3*24/$AC$2</f>
        <v>534.2313664</v>
      </c>
      <c r="AP228" s="73">
        <f>'Electricity demand (power, aver'!AP228*$AC$1*$AC$3*24/$AC$2</f>
        <v>715.5816588</v>
      </c>
      <c r="AQ228" s="73">
        <f>'Electricity demand (power, aver'!AQ228*$AC$1*$AC$3*24/$AC$2</f>
        <v>1045.09095</v>
      </c>
      <c r="AR228" s="73">
        <f>'Electricity demand (power, aver'!AR228*$AC$1*$AC$3*24/$AC$2</f>
        <v>1568.802002</v>
      </c>
      <c r="AS228" s="73">
        <f>'Electricity demand (power, aver'!AS228*$AC$1*$AC$3*24/$AC$2</f>
        <v>2246.841947</v>
      </c>
      <c r="AT228" s="73">
        <f>'Electricity demand (power, aver'!AT228*$AC$1*$AC$3*24/$AC$2</f>
        <v>2924.881892</v>
      </c>
      <c r="AU228" s="73">
        <f>'Electricity demand (power, aver'!AU228*$AC$1*$AC$3*24/$AC$2</f>
        <v>3448.592944</v>
      </c>
      <c r="AV228" s="73">
        <f>'Electricity demand (power, aver'!AV228*$AC$1*$AC$3*24/$AC$2</f>
        <v>3778.102235</v>
      </c>
      <c r="AW228" s="73">
        <f>'Electricity demand (power, aver'!AW228*$AC$1*$AC$3*24/$AC$2</f>
        <v>3959.452528</v>
      </c>
      <c r="AX228" s="73">
        <f>'Electricity demand (power, aver'!AX228*$AC$1*$AC$3*24/$AC$2</f>
        <v>4051.96945</v>
      </c>
      <c r="AY228" s="73">
        <f>'Electricity demand (power, aver'!AY228*$AC$1*$AC$3*24/$AC$2</f>
        <v>4097.343084</v>
      </c>
      <c r="AZ228" s="73">
        <f>'Electricity demand (power, aver'!AZ228*$AC$1*$AC$3*24/$AC$2</f>
        <v>4119.165612</v>
      </c>
      <c r="BA228" s="73">
        <f>'Electricity demand (power, aver'!BA228*$AC$1*$AC$3*24/$AC$2</f>
        <v>4129.562587</v>
      </c>
      <c r="BB228" s="73">
        <f>'Electricity demand (power, aver'!BB228*$AC$1*$AC$3*24/$AC$2</f>
        <v>4134.493768</v>
      </c>
      <c r="BC228" s="73">
        <f>'Electricity demand (power, aver'!BC228*$AC$1*$AC$3*24/$AC$2</f>
        <v>4136.827576</v>
      </c>
      <c r="BD228" s="74">
        <f>'Electricity demand (power, aver'!BD228*$AC$1*$AC$3*24/$AC$2</f>
        <v>4137.930992</v>
      </c>
      <c r="BE228" s="3"/>
      <c r="BF228" s="3"/>
      <c r="BG228" s="3"/>
      <c r="BH228" s="3"/>
      <c r="BI228" s="3"/>
      <c r="BJ228" s="3"/>
      <c r="BK228" s="3"/>
      <c r="BL228" s="3"/>
      <c r="BM228" s="3"/>
      <c r="BN228" s="3"/>
    </row>
    <row r="229">
      <c r="A229" s="75"/>
      <c r="E229" s="76" t="s">
        <v>56</v>
      </c>
      <c r="F229" s="73">
        <f>'Electricity demand (power, aver'!F229*$AC$1*$AC$3*24/$AC$2</f>
        <v>0</v>
      </c>
      <c r="G229" s="73">
        <f>'Electricity demand (power, aver'!G229*$AC$1*$AC$3*24/$AC$2</f>
        <v>0</v>
      </c>
      <c r="H229" s="73">
        <f>'Electricity demand (power, aver'!H229*$AC$1*$AC$3*24/$AC$2</f>
        <v>0</v>
      </c>
      <c r="I229" s="73">
        <f>'Electricity demand (power, aver'!I229*$AC$1*$AC$3*24/$AC$2</f>
        <v>0</v>
      </c>
      <c r="J229" s="73">
        <f>'Electricity demand (power, aver'!J229*$AC$1*$AC$3*24/$AC$2</f>
        <v>0</v>
      </c>
      <c r="K229" s="73">
        <f>'Electricity demand (power, aver'!K229*$AC$1*$AC$3*24/$AC$2</f>
        <v>0</v>
      </c>
      <c r="L229" s="73">
        <f>'Electricity demand (power, aver'!L229*$AC$1*$AC$3*24/$AC$2</f>
        <v>0</v>
      </c>
      <c r="M229" s="73">
        <f>'Electricity demand (power, aver'!M229*$AC$1*$AC$3*24/$AC$2</f>
        <v>0</v>
      </c>
      <c r="N229" s="73">
        <f>'Electricity demand (power, aver'!N229*$AC$1*$AC$3*24/$AC$2</f>
        <v>0</v>
      </c>
      <c r="O229" s="73">
        <f>'Electricity demand (power, aver'!O229*$AC$1*$AC$3*24/$AC$2</f>
        <v>0</v>
      </c>
      <c r="P229" s="73">
        <f>'Electricity demand (power, aver'!P229*$AC$1*$AC$3*24/$AC$2</f>
        <v>0</v>
      </c>
      <c r="Q229" s="73">
        <f>'Electricity demand (power, aver'!Q229*$AC$1*$AC$3*24/$AC$2</f>
        <v>0</v>
      </c>
      <c r="R229" s="73">
        <f>'Electricity demand (power, aver'!R229*$AC$1*$AC$3*24/$AC$2</f>
        <v>0</v>
      </c>
      <c r="S229" s="73">
        <f>'Electricity demand (power, aver'!S229*$AC$1*$AC$3*24/$AC$2</f>
        <v>0</v>
      </c>
      <c r="T229" s="73">
        <f>'Electricity demand (power, aver'!T229*$AC$1*$AC$3*24/$AC$2</f>
        <v>0</v>
      </c>
      <c r="U229" s="73">
        <f>'Electricity demand (power, aver'!U229*$AC$1*$AC$3*24/$AC$2</f>
        <v>0</v>
      </c>
      <c r="V229" s="73">
        <f>'Electricity demand (power, aver'!V229*$AC$1*$AC$3*24/$AC$2</f>
        <v>0</v>
      </c>
      <c r="W229" s="73">
        <f>'Electricity demand (power, aver'!W229*$AC$1*$AC$3*24/$AC$2</f>
        <v>0</v>
      </c>
      <c r="X229" s="73">
        <f>'Electricity demand (power, aver'!X229*$AC$1*$AC$3*24/$AC$2</f>
        <v>0</v>
      </c>
      <c r="Y229" s="73">
        <f>'Electricity demand (power, aver'!Y229*$AC$1*$AC$3*24/$AC$2</f>
        <v>0</v>
      </c>
      <c r="Z229" s="73">
        <f>'Electricity demand (power, aver'!Z229*$AC$1*$AC$3*24/$AC$2</f>
        <v>0</v>
      </c>
      <c r="AA229" s="73">
        <f>'Electricity demand (power, aver'!AA229*$AC$1*$AC$3*24/$AC$2</f>
        <v>0</v>
      </c>
      <c r="AB229" s="73">
        <f>'Electricity demand (power, aver'!AB229*$AC$1*$AC$3*24/$AC$2</f>
        <v>0</v>
      </c>
      <c r="AC229" s="73">
        <f>'Electricity demand (power, aver'!AC229*$AC$1*$AC$3*24/$AC$2</f>
        <v>0</v>
      </c>
      <c r="AD229" s="73">
        <f>'Electricity demand (power, aver'!AD229*$AC$1*$AC$3*24/$AC$2</f>
        <v>0</v>
      </c>
      <c r="AE229" s="73">
        <f>'Electricity demand (power, aver'!AE229*$AC$1*$AC$3*24/$AC$2</f>
        <v>0</v>
      </c>
      <c r="AF229" s="73">
        <f>'Electricity demand (power, aver'!AF229*$AC$1*$AC$3*24/$AC$2</f>
        <v>0</v>
      </c>
      <c r="AG229" s="73">
        <f>'Electricity demand (power, aver'!AG229*$AC$1*$AC$3*24/$AC$2</f>
        <v>0</v>
      </c>
      <c r="AH229" s="73">
        <f>'Electricity demand (power, aver'!AH229*$AC$1*$AC$3*24/$AC$2</f>
        <v>0</v>
      </c>
      <c r="AI229" s="73">
        <f>'Electricity demand (power, aver'!AI229*$AC$1*$AC$3*24/$AC$2</f>
        <v>0</v>
      </c>
      <c r="AJ229" s="73">
        <f>'Electricity demand (power, aver'!AJ229*$AC$1*$AC$3*24/$AC$2</f>
        <v>361.2646296</v>
      </c>
      <c r="AK229" s="73">
        <f>'Electricity demand (power, aver'!AK229*$AC$1*$AC$3*24/$AC$2</f>
        <v>368.5073017</v>
      </c>
      <c r="AL229" s="73">
        <f>'Electricity demand (power, aver'!AL229*$AC$1*$AC$3*24/$AC$2</f>
        <v>383.7778589</v>
      </c>
      <c r="AM229" s="73">
        <f>'Electricity demand (power, aver'!AM229*$AC$1*$AC$3*24/$AC$2</f>
        <v>415.8296973</v>
      </c>
      <c r="AN229" s="73">
        <f>'Electricity demand (power, aver'!AN229*$AC$1*$AC$3*24/$AC$2</f>
        <v>482.4722217</v>
      </c>
      <c r="AO229" s="73">
        <f>'Electricity demand (power, aver'!AO229*$AC$1*$AC$3*24/$AC$2</f>
        <v>618.3564516</v>
      </c>
      <c r="AP229" s="73">
        <f>'Electricity demand (power, aver'!AP229*$AC$1*$AC$3*24/$AC$2</f>
        <v>884.7146936</v>
      </c>
      <c r="AQ229" s="73">
        <f>'Electricity demand (power, aver'!AQ229*$AC$1*$AC$3*24/$AC$2</f>
        <v>1368.681465</v>
      </c>
      <c r="AR229" s="73">
        <f>'Electricity demand (power, aver'!AR229*$AC$1*$AC$3*24/$AC$2</f>
        <v>2137.882073</v>
      </c>
      <c r="AS229" s="73">
        <f>'Electricity demand (power, aver'!AS229*$AC$1*$AC$3*24/$AC$2</f>
        <v>3133.753242</v>
      </c>
      <c r="AT229" s="73">
        <f>'Electricity demand (power, aver'!AT229*$AC$1*$AC$3*24/$AC$2</f>
        <v>4129.624411</v>
      </c>
      <c r="AU229" s="73">
        <f>'Electricity demand (power, aver'!AU229*$AC$1*$AC$3*24/$AC$2</f>
        <v>4898.825019</v>
      </c>
      <c r="AV229" s="73">
        <f>'Electricity demand (power, aver'!AV229*$AC$1*$AC$3*24/$AC$2</f>
        <v>5382.791791</v>
      </c>
      <c r="AW229" s="73">
        <f>'Electricity demand (power, aver'!AW229*$AC$1*$AC$3*24/$AC$2</f>
        <v>5649.150033</v>
      </c>
      <c r="AX229" s="73">
        <f>'Electricity demand (power, aver'!AX229*$AC$1*$AC$3*24/$AC$2</f>
        <v>5785.034262</v>
      </c>
      <c r="AY229" s="73">
        <f>'Electricity demand (power, aver'!AY229*$AC$1*$AC$3*24/$AC$2</f>
        <v>5851.676787</v>
      </c>
      <c r="AZ229" s="73">
        <f>'Electricity demand (power, aver'!AZ229*$AC$1*$AC$3*24/$AC$2</f>
        <v>5883.728625</v>
      </c>
      <c r="BA229" s="73">
        <f>'Electricity demand (power, aver'!BA229*$AC$1*$AC$3*24/$AC$2</f>
        <v>5898.999182</v>
      </c>
      <c r="BB229" s="73">
        <f>'Electricity demand (power, aver'!BB229*$AC$1*$AC$3*24/$AC$2</f>
        <v>5906.241854</v>
      </c>
      <c r="BC229" s="73">
        <f>'Electricity demand (power, aver'!BC229*$AC$1*$AC$3*24/$AC$2</f>
        <v>5909.669635</v>
      </c>
      <c r="BD229" s="74">
        <f>'Electricity demand (power, aver'!BD229*$AC$1*$AC$3*24/$AC$2</f>
        <v>5911.290276</v>
      </c>
      <c r="BE229" s="3"/>
      <c r="BF229" s="3"/>
      <c r="BG229" s="3"/>
      <c r="BH229" s="3"/>
      <c r="BI229" s="3"/>
      <c r="BJ229" s="3"/>
      <c r="BK229" s="3"/>
      <c r="BL229" s="3"/>
      <c r="BM229" s="3"/>
      <c r="BN229" s="3"/>
    </row>
    <row r="230">
      <c r="A230" s="75"/>
      <c r="E230" s="76" t="s">
        <v>55</v>
      </c>
      <c r="F230" s="73">
        <f>'Electricity demand (power, aver'!F230*$AC$1*$AC$3*24/$AC$2</f>
        <v>0</v>
      </c>
      <c r="G230" s="73">
        <f>'Electricity demand (power, aver'!G230*$AC$1*$AC$3*24/$AC$2</f>
        <v>0</v>
      </c>
      <c r="H230" s="73">
        <f>'Electricity demand (power, aver'!H230*$AC$1*$AC$3*24/$AC$2</f>
        <v>0</v>
      </c>
      <c r="I230" s="73">
        <f>'Electricity demand (power, aver'!I230*$AC$1*$AC$3*24/$AC$2</f>
        <v>0</v>
      </c>
      <c r="J230" s="73">
        <f>'Electricity demand (power, aver'!J230*$AC$1*$AC$3*24/$AC$2</f>
        <v>0</v>
      </c>
      <c r="K230" s="73">
        <f>'Electricity demand (power, aver'!K230*$AC$1*$AC$3*24/$AC$2</f>
        <v>0</v>
      </c>
      <c r="L230" s="73">
        <f>'Electricity demand (power, aver'!L230*$AC$1*$AC$3*24/$AC$2</f>
        <v>0</v>
      </c>
      <c r="M230" s="73">
        <f>'Electricity demand (power, aver'!M230*$AC$1*$AC$3*24/$AC$2</f>
        <v>0</v>
      </c>
      <c r="N230" s="73">
        <f>'Electricity demand (power, aver'!N230*$AC$1*$AC$3*24/$AC$2</f>
        <v>0</v>
      </c>
      <c r="O230" s="73">
        <f>'Electricity demand (power, aver'!O230*$AC$1*$AC$3*24/$AC$2</f>
        <v>0</v>
      </c>
      <c r="P230" s="73">
        <f>'Electricity demand (power, aver'!P230*$AC$1*$AC$3*24/$AC$2</f>
        <v>0</v>
      </c>
      <c r="Q230" s="73">
        <f>'Electricity demand (power, aver'!Q230*$AC$1*$AC$3*24/$AC$2</f>
        <v>0</v>
      </c>
      <c r="R230" s="73">
        <f>'Electricity demand (power, aver'!R230*$AC$1*$AC$3*24/$AC$2</f>
        <v>0</v>
      </c>
      <c r="S230" s="73">
        <f>'Electricity demand (power, aver'!S230*$AC$1*$AC$3*24/$AC$2</f>
        <v>0</v>
      </c>
      <c r="T230" s="73">
        <f>'Electricity demand (power, aver'!T230*$AC$1*$AC$3*24/$AC$2</f>
        <v>0</v>
      </c>
      <c r="U230" s="73">
        <f>'Electricity demand (power, aver'!U230*$AC$1*$AC$3*24/$AC$2</f>
        <v>0</v>
      </c>
      <c r="V230" s="73">
        <f>'Electricity demand (power, aver'!V230*$AC$1*$AC$3*24/$AC$2</f>
        <v>0</v>
      </c>
      <c r="W230" s="73">
        <f>'Electricity demand (power, aver'!W230*$AC$1*$AC$3*24/$AC$2</f>
        <v>0</v>
      </c>
      <c r="X230" s="73">
        <f>'Electricity demand (power, aver'!X230*$AC$1*$AC$3*24/$AC$2</f>
        <v>0</v>
      </c>
      <c r="Y230" s="73">
        <f>'Electricity demand (power, aver'!Y230*$AC$1*$AC$3*24/$AC$2</f>
        <v>0</v>
      </c>
      <c r="Z230" s="73">
        <f>'Electricity demand (power, aver'!Z230*$AC$1*$AC$3*24/$AC$2</f>
        <v>0</v>
      </c>
      <c r="AA230" s="73">
        <f>'Electricity demand (power, aver'!AA230*$AC$1*$AC$3*24/$AC$2</f>
        <v>0</v>
      </c>
      <c r="AB230" s="73">
        <f>'Electricity demand (power, aver'!AB230*$AC$1*$AC$3*24/$AC$2</f>
        <v>0</v>
      </c>
      <c r="AC230" s="73">
        <f>'Electricity demand (power, aver'!AC230*$AC$1*$AC$3*24/$AC$2</f>
        <v>0</v>
      </c>
      <c r="AD230" s="73">
        <f>'Electricity demand (power, aver'!AD230*$AC$1*$AC$3*24/$AC$2</f>
        <v>0</v>
      </c>
      <c r="AE230" s="73">
        <f>'Electricity demand (power, aver'!AE230*$AC$1*$AC$3*24/$AC$2</f>
        <v>0</v>
      </c>
      <c r="AF230" s="73">
        <f>'Electricity demand (power, aver'!AF230*$AC$1*$AC$3*24/$AC$2</f>
        <v>0</v>
      </c>
      <c r="AG230" s="73">
        <f>'Electricity demand (power, aver'!AG230*$AC$1*$AC$3*24/$AC$2</f>
        <v>0</v>
      </c>
      <c r="AH230" s="73">
        <f>'Electricity demand (power, aver'!AH230*$AC$1*$AC$3*24/$AC$2</f>
        <v>0</v>
      </c>
      <c r="AI230" s="73">
        <f>'Electricity demand (power, aver'!AI230*$AC$1*$AC$3*24/$AC$2</f>
        <v>0</v>
      </c>
      <c r="AJ230" s="73">
        <f>'Electricity demand (power, aver'!AJ230*$AC$1*$AC$3*24/$AC$2</f>
        <v>366.1051383</v>
      </c>
      <c r="AK230" s="73">
        <f>'Electricity demand (power, aver'!AK230*$AC$1*$AC$3*24/$AC$2</f>
        <v>378.7412896</v>
      </c>
      <c r="AL230" s="73">
        <f>'Electricity demand (power, aver'!AL230*$AC$1*$AC$3*24/$AC$2</f>
        <v>405.3835382</v>
      </c>
      <c r="AM230" s="73">
        <f>'Electricity demand (power, aver'!AM230*$AC$1*$AC$3*24/$AC$2</f>
        <v>461.3037671</v>
      </c>
      <c r="AN230" s="73">
        <f>'Electricity demand (power, aver'!AN230*$AC$1*$AC$3*24/$AC$2</f>
        <v>577.5737033</v>
      </c>
      <c r="AO230" s="73">
        <f>'Electricity demand (power, aver'!AO230*$AC$1*$AC$3*24/$AC$2</f>
        <v>814.648317</v>
      </c>
      <c r="AP230" s="73">
        <f>'Electricity demand (power, aver'!AP230*$AC$1*$AC$3*24/$AC$2</f>
        <v>1279.358441</v>
      </c>
      <c r="AQ230" s="73">
        <f>'Electricity demand (power, aver'!AQ230*$AC$1*$AC$3*24/$AC$2</f>
        <v>2123.726</v>
      </c>
      <c r="AR230" s="73">
        <f>'Electricity demand (power, aver'!AR230*$AC$1*$AC$3*24/$AC$2</f>
        <v>3465.735571</v>
      </c>
      <c r="AS230" s="73">
        <f>'Electricity demand (power, aver'!AS230*$AC$1*$AC$3*24/$AC$2</f>
        <v>5203.21293</v>
      </c>
      <c r="AT230" s="73">
        <f>'Electricity demand (power, aver'!AT230*$AC$1*$AC$3*24/$AC$2</f>
        <v>6940.690289</v>
      </c>
      <c r="AU230" s="73">
        <f>'Electricity demand (power, aver'!AU230*$AC$1*$AC$3*24/$AC$2</f>
        <v>8282.69986</v>
      </c>
      <c r="AV230" s="73">
        <f>'Electricity demand (power, aver'!AV230*$AC$1*$AC$3*24/$AC$2</f>
        <v>9127.067419</v>
      </c>
      <c r="AW230" s="73">
        <f>'Electricity demand (power, aver'!AW230*$AC$1*$AC$3*24/$AC$2</f>
        <v>9591.777543</v>
      </c>
      <c r="AX230" s="73">
        <f>'Electricity demand (power, aver'!AX230*$AC$1*$AC$3*24/$AC$2</f>
        <v>9828.852157</v>
      </c>
      <c r="AY230" s="73">
        <f>'Electricity demand (power, aver'!AY230*$AC$1*$AC$3*24/$AC$2</f>
        <v>9945.122093</v>
      </c>
      <c r="AZ230" s="73">
        <f>'Electricity demand (power, aver'!AZ230*$AC$1*$AC$3*24/$AC$2</f>
        <v>10001.04232</v>
      </c>
      <c r="BA230" s="73">
        <f>'Electricity demand (power, aver'!BA230*$AC$1*$AC$3*24/$AC$2</f>
        <v>10027.68457</v>
      </c>
      <c r="BB230" s="73">
        <f>'Electricity demand (power, aver'!BB230*$AC$1*$AC$3*24/$AC$2</f>
        <v>10040.32072</v>
      </c>
      <c r="BC230" s="73">
        <f>'Electricity demand (power, aver'!BC230*$AC$1*$AC$3*24/$AC$2</f>
        <v>10046.30111</v>
      </c>
      <c r="BD230" s="74">
        <f>'Electricity demand (power, aver'!BD230*$AC$1*$AC$3*24/$AC$2</f>
        <v>10049.12861</v>
      </c>
      <c r="BE230" s="3"/>
      <c r="BF230" s="3"/>
      <c r="BG230" s="3"/>
      <c r="BH230" s="3"/>
      <c r="BI230" s="3"/>
      <c r="BJ230" s="3"/>
      <c r="BK230" s="3"/>
      <c r="BL230" s="3"/>
      <c r="BM230" s="3"/>
      <c r="BN230" s="3"/>
    </row>
    <row r="231">
      <c r="A231" s="75"/>
      <c r="C231" s="77" t="s">
        <v>56</v>
      </c>
      <c r="D231" s="71" t="s">
        <v>57</v>
      </c>
      <c r="E231" s="76" t="s">
        <v>57</v>
      </c>
      <c r="F231" s="73">
        <f>'Electricity demand (power, aver'!F231*$AC$1*$AC$3*24/$AC$2</f>
        <v>0</v>
      </c>
      <c r="G231" s="73">
        <f>'Electricity demand (power, aver'!G231*$AC$1*$AC$3*24/$AC$2</f>
        <v>0</v>
      </c>
      <c r="H231" s="73">
        <f>'Electricity demand (power, aver'!H231*$AC$1*$AC$3*24/$AC$2</f>
        <v>0</v>
      </c>
      <c r="I231" s="73">
        <f>'Electricity demand (power, aver'!I231*$AC$1*$AC$3*24/$AC$2</f>
        <v>0</v>
      </c>
      <c r="J231" s="73">
        <f>'Electricity demand (power, aver'!J231*$AC$1*$AC$3*24/$AC$2</f>
        <v>0</v>
      </c>
      <c r="K231" s="73">
        <f>'Electricity demand (power, aver'!K231*$AC$1*$AC$3*24/$AC$2</f>
        <v>0</v>
      </c>
      <c r="L231" s="73">
        <f>'Electricity demand (power, aver'!L231*$AC$1*$AC$3*24/$AC$2</f>
        <v>0</v>
      </c>
      <c r="M231" s="73">
        <f>'Electricity demand (power, aver'!M231*$AC$1*$AC$3*24/$AC$2</f>
        <v>0</v>
      </c>
      <c r="N231" s="73">
        <f>'Electricity demand (power, aver'!N231*$AC$1*$AC$3*24/$AC$2</f>
        <v>0</v>
      </c>
      <c r="O231" s="73">
        <f>'Electricity demand (power, aver'!O231*$AC$1*$AC$3*24/$AC$2</f>
        <v>0</v>
      </c>
      <c r="P231" s="73">
        <f>'Electricity demand (power, aver'!P231*$AC$1*$AC$3*24/$AC$2</f>
        <v>0</v>
      </c>
      <c r="Q231" s="73">
        <f>'Electricity demand (power, aver'!Q231*$AC$1*$AC$3*24/$AC$2</f>
        <v>0</v>
      </c>
      <c r="R231" s="73">
        <f>'Electricity demand (power, aver'!R231*$AC$1*$AC$3*24/$AC$2</f>
        <v>0</v>
      </c>
      <c r="S231" s="73">
        <f>'Electricity demand (power, aver'!S231*$AC$1*$AC$3*24/$AC$2</f>
        <v>0</v>
      </c>
      <c r="T231" s="73">
        <f>'Electricity demand (power, aver'!T231*$AC$1*$AC$3*24/$AC$2</f>
        <v>0</v>
      </c>
      <c r="U231" s="73">
        <f>'Electricity demand (power, aver'!U231*$AC$1*$AC$3*24/$AC$2</f>
        <v>0</v>
      </c>
      <c r="V231" s="73">
        <f>'Electricity demand (power, aver'!V231*$AC$1*$AC$3*24/$AC$2</f>
        <v>0</v>
      </c>
      <c r="W231" s="73">
        <f>'Electricity demand (power, aver'!W231*$AC$1*$AC$3*24/$AC$2</f>
        <v>0</v>
      </c>
      <c r="X231" s="73">
        <f>'Electricity demand (power, aver'!X231*$AC$1*$AC$3*24/$AC$2</f>
        <v>0</v>
      </c>
      <c r="Y231" s="73">
        <f>'Electricity demand (power, aver'!Y231*$AC$1*$AC$3*24/$AC$2</f>
        <v>0</v>
      </c>
      <c r="Z231" s="73">
        <f>'Electricity demand (power, aver'!Z231*$AC$1*$AC$3*24/$AC$2</f>
        <v>0</v>
      </c>
      <c r="AA231" s="73">
        <f>'Electricity demand (power, aver'!AA231*$AC$1*$AC$3*24/$AC$2</f>
        <v>0</v>
      </c>
      <c r="AB231" s="73">
        <f>'Electricity demand (power, aver'!AB231*$AC$1*$AC$3*24/$AC$2</f>
        <v>0</v>
      </c>
      <c r="AC231" s="73">
        <f>'Electricity demand (power, aver'!AC231*$AC$1*$AC$3*24/$AC$2</f>
        <v>0</v>
      </c>
      <c r="AD231" s="73">
        <f>'Electricity demand (power, aver'!AD231*$AC$1*$AC$3*24/$AC$2</f>
        <v>0</v>
      </c>
      <c r="AE231" s="73">
        <f>'Electricity demand (power, aver'!AE231*$AC$1*$AC$3*24/$AC$2</f>
        <v>0</v>
      </c>
      <c r="AF231" s="73">
        <f>'Electricity demand (power, aver'!AF231*$AC$1*$AC$3*24/$AC$2</f>
        <v>0</v>
      </c>
      <c r="AG231" s="73">
        <f>'Electricity demand (power, aver'!AG231*$AC$1*$AC$3*24/$AC$2</f>
        <v>0</v>
      </c>
      <c r="AH231" s="73">
        <f>'Electricity demand (power, aver'!AH231*$AC$1*$AC$3*24/$AC$2</f>
        <v>0</v>
      </c>
      <c r="AI231" s="73">
        <f>'Electricity demand (power, aver'!AI231*$AC$1*$AC$3*24/$AC$2</f>
        <v>0</v>
      </c>
      <c r="AJ231" s="73">
        <f>'Electricity demand (power, aver'!AJ231*$AC$1*$AC$3*24/$AC$2</f>
        <v>0</v>
      </c>
      <c r="AK231" s="73">
        <f>'Electricity demand (power, aver'!AK231*$AC$1*$AC$3*24/$AC$2</f>
        <v>0</v>
      </c>
      <c r="AL231" s="73">
        <f>'Electricity demand (power, aver'!AL231*$AC$1*$AC$3*24/$AC$2</f>
        <v>0</v>
      </c>
      <c r="AM231" s="73">
        <f>'Electricity demand (power, aver'!AM231*$AC$1*$AC$3*24/$AC$2</f>
        <v>0</v>
      </c>
      <c r="AN231" s="73">
        <f>'Electricity demand (power, aver'!AN231*$AC$1*$AC$3*24/$AC$2</f>
        <v>0</v>
      </c>
      <c r="AO231" s="73">
        <f>'Electricity demand (power, aver'!AO231*$AC$1*$AC$3*24/$AC$2</f>
        <v>0</v>
      </c>
      <c r="AP231" s="73">
        <f>'Electricity demand (power, aver'!AP231*$AC$1*$AC$3*24/$AC$2</f>
        <v>0</v>
      </c>
      <c r="AQ231" s="73">
        <f>'Electricity demand (power, aver'!AQ231*$AC$1*$AC$3*24/$AC$2</f>
        <v>0</v>
      </c>
      <c r="AR231" s="73">
        <f>'Electricity demand (power, aver'!AR231*$AC$1*$AC$3*24/$AC$2</f>
        <v>0</v>
      </c>
      <c r="AS231" s="73">
        <f>'Electricity demand (power, aver'!AS231*$AC$1*$AC$3*24/$AC$2</f>
        <v>0</v>
      </c>
      <c r="AT231" s="73">
        <f>'Electricity demand (power, aver'!AT231*$AC$1*$AC$3*24/$AC$2</f>
        <v>374.518282</v>
      </c>
      <c r="AU231" s="73">
        <f>'Electricity demand (power, aver'!AU231*$AC$1*$AC$3*24/$AC$2</f>
        <v>396.3408103</v>
      </c>
      <c r="AV231" s="73">
        <f>'Electricity demand (power, aver'!AV231*$AC$1*$AC$3*24/$AC$2</f>
        <v>441.7144439</v>
      </c>
      <c r="AW231" s="73">
        <f>'Electricity demand (power, aver'!AW231*$AC$1*$AC$3*24/$AC$2</f>
        <v>534.2313664</v>
      </c>
      <c r="AX231" s="73">
        <f>'Electricity demand (power, aver'!AX231*$AC$1*$AC$3*24/$AC$2</f>
        <v>715.5816588</v>
      </c>
      <c r="AY231" s="73">
        <f>'Electricity demand (power, aver'!AY231*$AC$1*$AC$3*24/$AC$2</f>
        <v>1045.09095</v>
      </c>
      <c r="AZ231" s="73">
        <f>'Electricity demand (power, aver'!AZ231*$AC$1*$AC$3*24/$AC$2</f>
        <v>1568.802002</v>
      </c>
      <c r="BA231" s="73">
        <f>'Electricity demand (power, aver'!BA231*$AC$1*$AC$3*24/$AC$2</f>
        <v>2246.841947</v>
      </c>
      <c r="BB231" s="73">
        <f>'Electricity demand (power, aver'!BB231*$AC$1*$AC$3*24/$AC$2</f>
        <v>2924.881892</v>
      </c>
      <c r="BC231" s="73">
        <f>'Electricity demand (power, aver'!BC231*$AC$1*$AC$3*24/$AC$2</f>
        <v>3448.592944</v>
      </c>
      <c r="BD231" s="74">
        <f>'Electricity demand (power, aver'!BD231*$AC$1*$AC$3*24/$AC$2</f>
        <v>3778.102235</v>
      </c>
      <c r="BE231" s="3"/>
      <c r="BF231" s="3"/>
      <c r="BG231" s="3"/>
      <c r="BH231" s="3"/>
      <c r="BI231" s="3"/>
      <c r="BJ231" s="3"/>
      <c r="BK231" s="3"/>
      <c r="BL231" s="3"/>
      <c r="BM231" s="3"/>
      <c r="BN231" s="3"/>
    </row>
    <row r="232">
      <c r="A232" s="75"/>
      <c r="E232" s="76" t="s">
        <v>56</v>
      </c>
      <c r="F232" s="73">
        <f>'Electricity demand (power, aver'!F232*$AC$1*$AC$3*24/$AC$2</f>
        <v>0</v>
      </c>
      <c r="G232" s="73">
        <f>'Electricity demand (power, aver'!G232*$AC$1*$AC$3*24/$AC$2</f>
        <v>0</v>
      </c>
      <c r="H232" s="73">
        <f>'Electricity demand (power, aver'!H232*$AC$1*$AC$3*24/$AC$2</f>
        <v>0</v>
      </c>
      <c r="I232" s="73">
        <f>'Electricity demand (power, aver'!I232*$AC$1*$AC$3*24/$AC$2</f>
        <v>0</v>
      </c>
      <c r="J232" s="73">
        <f>'Electricity demand (power, aver'!J232*$AC$1*$AC$3*24/$AC$2</f>
        <v>0</v>
      </c>
      <c r="K232" s="73">
        <f>'Electricity demand (power, aver'!K232*$AC$1*$AC$3*24/$AC$2</f>
        <v>0</v>
      </c>
      <c r="L232" s="73">
        <f>'Electricity demand (power, aver'!L232*$AC$1*$AC$3*24/$AC$2</f>
        <v>0</v>
      </c>
      <c r="M232" s="73">
        <f>'Electricity demand (power, aver'!M232*$AC$1*$AC$3*24/$AC$2</f>
        <v>0</v>
      </c>
      <c r="N232" s="73">
        <f>'Electricity demand (power, aver'!N232*$AC$1*$AC$3*24/$AC$2</f>
        <v>0</v>
      </c>
      <c r="O232" s="73">
        <f>'Electricity demand (power, aver'!O232*$AC$1*$AC$3*24/$AC$2</f>
        <v>0</v>
      </c>
      <c r="P232" s="73">
        <f>'Electricity demand (power, aver'!P232*$AC$1*$AC$3*24/$AC$2</f>
        <v>0</v>
      </c>
      <c r="Q232" s="73">
        <f>'Electricity demand (power, aver'!Q232*$AC$1*$AC$3*24/$AC$2</f>
        <v>0</v>
      </c>
      <c r="R232" s="73">
        <f>'Electricity demand (power, aver'!R232*$AC$1*$AC$3*24/$AC$2</f>
        <v>0</v>
      </c>
      <c r="S232" s="73">
        <f>'Electricity demand (power, aver'!S232*$AC$1*$AC$3*24/$AC$2</f>
        <v>0</v>
      </c>
      <c r="T232" s="73">
        <f>'Electricity demand (power, aver'!T232*$AC$1*$AC$3*24/$AC$2</f>
        <v>0</v>
      </c>
      <c r="U232" s="73">
        <f>'Electricity demand (power, aver'!U232*$AC$1*$AC$3*24/$AC$2</f>
        <v>0</v>
      </c>
      <c r="V232" s="73">
        <f>'Electricity demand (power, aver'!V232*$AC$1*$AC$3*24/$AC$2</f>
        <v>0</v>
      </c>
      <c r="W232" s="73">
        <f>'Electricity demand (power, aver'!W232*$AC$1*$AC$3*24/$AC$2</f>
        <v>0</v>
      </c>
      <c r="X232" s="73">
        <f>'Electricity demand (power, aver'!X232*$AC$1*$AC$3*24/$AC$2</f>
        <v>0</v>
      </c>
      <c r="Y232" s="73">
        <f>'Electricity demand (power, aver'!Y232*$AC$1*$AC$3*24/$AC$2</f>
        <v>0</v>
      </c>
      <c r="Z232" s="73">
        <f>'Electricity demand (power, aver'!Z232*$AC$1*$AC$3*24/$AC$2</f>
        <v>0</v>
      </c>
      <c r="AA232" s="73">
        <f>'Electricity demand (power, aver'!AA232*$AC$1*$AC$3*24/$AC$2</f>
        <v>0</v>
      </c>
      <c r="AB232" s="73">
        <f>'Electricity demand (power, aver'!AB232*$AC$1*$AC$3*24/$AC$2</f>
        <v>0</v>
      </c>
      <c r="AC232" s="73">
        <f>'Electricity demand (power, aver'!AC232*$AC$1*$AC$3*24/$AC$2</f>
        <v>0</v>
      </c>
      <c r="AD232" s="73">
        <f>'Electricity demand (power, aver'!AD232*$AC$1*$AC$3*24/$AC$2</f>
        <v>0</v>
      </c>
      <c r="AE232" s="73">
        <f>'Electricity demand (power, aver'!AE232*$AC$1*$AC$3*24/$AC$2</f>
        <v>0</v>
      </c>
      <c r="AF232" s="73">
        <f>'Electricity demand (power, aver'!AF232*$AC$1*$AC$3*24/$AC$2</f>
        <v>0</v>
      </c>
      <c r="AG232" s="73">
        <f>'Electricity demand (power, aver'!AG232*$AC$1*$AC$3*24/$AC$2</f>
        <v>0</v>
      </c>
      <c r="AH232" s="73">
        <f>'Electricity demand (power, aver'!AH232*$AC$1*$AC$3*24/$AC$2</f>
        <v>0</v>
      </c>
      <c r="AI232" s="73">
        <f>'Electricity demand (power, aver'!AI232*$AC$1*$AC$3*24/$AC$2</f>
        <v>0</v>
      </c>
      <c r="AJ232" s="73">
        <f>'Electricity demand (power, aver'!AJ232*$AC$1*$AC$3*24/$AC$2</f>
        <v>0</v>
      </c>
      <c r="AK232" s="73">
        <f>'Electricity demand (power, aver'!AK232*$AC$1*$AC$3*24/$AC$2</f>
        <v>0</v>
      </c>
      <c r="AL232" s="73">
        <f>'Electricity demand (power, aver'!AL232*$AC$1*$AC$3*24/$AC$2</f>
        <v>0</v>
      </c>
      <c r="AM232" s="73">
        <f>'Electricity demand (power, aver'!AM232*$AC$1*$AC$3*24/$AC$2</f>
        <v>0</v>
      </c>
      <c r="AN232" s="73">
        <f>'Electricity demand (power, aver'!AN232*$AC$1*$AC$3*24/$AC$2</f>
        <v>0</v>
      </c>
      <c r="AO232" s="73">
        <f>'Electricity demand (power, aver'!AO232*$AC$1*$AC$3*24/$AC$2</f>
        <v>0</v>
      </c>
      <c r="AP232" s="73">
        <f>'Electricity demand (power, aver'!AP232*$AC$1*$AC$3*24/$AC$2</f>
        <v>0</v>
      </c>
      <c r="AQ232" s="73">
        <f>'Electricity demand (power, aver'!AQ232*$AC$1*$AC$3*24/$AC$2</f>
        <v>0</v>
      </c>
      <c r="AR232" s="73">
        <f>'Electricity demand (power, aver'!AR232*$AC$1*$AC$3*24/$AC$2</f>
        <v>0</v>
      </c>
      <c r="AS232" s="73">
        <f>'Electricity demand (power, aver'!AS232*$AC$1*$AC$3*24/$AC$2</f>
        <v>0</v>
      </c>
      <c r="AT232" s="73">
        <f>'Electricity demand (power, aver'!AT232*$AC$1*$AC$3*24/$AC$2</f>
        <v>383.7778589</v>
      </c>
      <c r="AU232" s="73">
        <f>'Electricity demand (power, aver'!AU232*$AC$1*$AC$3*24/$AC$2</f>
        <v>415.8296973</v>
      </c>
      <c r="AV232" s="73">
        <f>'Electricity demand (power, aver'!AV232*$AC$1*$AC$3*24/$AC$2</f>
        <v>482.4722217</v>
      </c>
      <c r="AW232" s="73">
        <f>'Electricity demand (power, aver'!AW232*$AC$1*$AC$3*24/$AC$2</f>
        <v>618.3564516</v>
      </c>
      <c r="AX232" s="73">
        <f>'Electricity demand (power, aver'!AX232*$AC$1*$AC$3*24/$AC$2</f>
        <v>884.7146936</v>
      </c>
      <c r="AY232" s="73">
        <f>'Electricity demand (power, aver'!AY232*$AC$1*$AC$3*24/$AC$2</f>
        <v>1368.681465</v>
      </c>
      <c r="AZ232" s="73">
        <f>'Electricity demand (power, aver'!AZ232*$AC$1*$AC$3*24/$AC$2</f>
        <v>2137.882073</v>
      </c>
      <c r="BA232" s="73">
        <f>'Electricity demand (power, aver'!BA232*$AC$1*$AC$3*24/$AC$2</f>
        <v>3133.753242</v>
      </c>
      <c r="BB232" s="73">
        <f>'Electricity demand (power, aver'!BB232*$AC$1*$AC$3*24/$AC$2</f>
        <v>4129.624411</v>
      </c>
      <c r="BC232" s="73">
        <f>'Electricity demand (power, aver'!BC232*$AC$1*$AC$3*24/$AC$2</f>
        <v>4898.825019</v>
      </c>
      <c r="BD232" s="74">
        <f>'Electricity demand (power, aver'!BD232*$AC$1*$AC$3*24/$AC$2</f>
        <v>5382.791791</v>
      </c>
      <c r="BE232" s="3"/>
      <c r="BF232" s="3"/>
      <c r="BG232" s="3"/>
      <c r="BH232" s="3"/>
      <c r="BI232" s="3"/>
      <c r="BJ232" s="3"/>
      <c r="BK232" s="3"/>
      <c r="BL232" s="3"/>
      <c r="BM232" s="3"/>
      <c r="BN232" s="3"/>
    </row>
    <row r="233">
      <c r="A233" s="75"/>
      <c r="E233" s="76" t="s">
        <v>55</v>
      </c>
      <c r="F233" s="73">
        <f>'Electricity demand (power, aver'!F233*$AC$1*$AC$3*24/$AC$2</f>
        <v>0</v>
      </c>
      <c r="G233" s="73">
        <f>'Electricity demand (power, aver'!G233*$AC$1*$AC$3*24/$AC$2</f>
        <v>0</v>
      </c>
      <c r="H233" s="73">
        <f>'Electricity demand (power, aver'!H233*$AC$1*$AC$3*24/$AC$2</f>
        <v>0</v>
      </c>
      <c r="I233" s="73">
        <f>'Electricity demand (power, aver'!I233*$AC$1*$AC$3*24/$AC$2</f>
        <v>0</v>
      </c>
      <c r="J233" s="73">
        <f>'Electricity demand (power, aver'!J233*$AC$1*$AC$3*24/$AC$2</f>
        <v>0</v>
      </c>
      <c r="K233" s="73">
        <f>'Electricity demand (power, aver'!K233*$AC$1*$AC$3*24/$AC$2</f>
        <v>0</v>
      </c>
      <c r="L233" s="73">
        <f>'Electricity demand (power, aver'!L233*$AC$1*$AC$3*24/$AC$2</f>
        <v>0</v>
      </c>
      <c r="M233" s="73">
        <f>'Electricity demand (power, aver'!M233*$AC$1*$AC$3*24/$AC$2</f>
        <v>0</v>
      </c>
      <c r="N233" s="73">
        <f>'Electricity demand (power, aver'!N233*$AC$1*$AC$3*24/$AC$2</f>
        <v>0</v>
      </c>
      <c r="O233" s="73">
        <f>'Electricity demand (power, aver'!O233*$AC$1*$AC$3*24/$AC$2</f>
        <v>0</v>
      </c>
      <c r="P233" s="73">
        <f>'Electricity demand (power, aver'!P233*$AC$1*$AC$3*24/$AC$2</f>
        <v>0</v>
      </c>
      <c r="Q233" s="73">
        <f>'Electricity demand (power, aver'!Q233*$AC$1*$AC$3*24/$AC$2</f>
        <v>0</v>
      </c>
      <c r="R233" s="73">
        <f>'Electricity demand (power, aver'!R233*$AC$1*$AC$3*24/$AC$2</f>
        <v>0</v>
      </c>
      <c r="S233" s="73">
        <f>'Electricity demand (power, aver'!S233*$AC$1*$AC$3*24/$AC$2</f>
        <v>0</v>
      </c>
      <c r="T233" s="73">
        <f>'Electricity demand (power, aver'!T233*$AC$1*$AC$3*24/$AC$2</f>
        <v>0</v>
      </c>
      <c r="U233" s="73">
        <f>'Electricity demand (power, aver'!U233*$AC$1*$AC$3*24/$AC$2</f>
        <v>0</v>
      </c>
      <c r="V233" s="73">
        <f>'Electricity demand (power, aver'!V233*$AC$1*$AC$3*24/$AC$2</f>
        <v>0</v>
      </c>
      <c r="W233" s="73">
        <f>'Electricity demand (power, aver'!W233*$AC$1*$AC$3*24/$AC$2</f>
        <v>0</v>
      </c>
      <c r="X233" s="73">
        <f>'Electricity demand (power, aver'!X233*$AC$1*$AC$3*24/$AC$2</f>
        <v>0</v>
      </c>
      <c r="Y233" s="73">
        <f>'Electricity demand (power, aver'!Y233*$AC$1*$AC$3*24/$AC$2</f>
        <v>0</v>
      </c>
      <c r="Z233" s="73">
        <f>'Electricity demand (power, aver'!Z233*$AC$1*$AC$3*24/$AC$2</f>
        <v>0</v>
      </c>
      <c r="AA233" s="73">
        <f>'Electricity demand (power, aver'!AA233*$AC$1*$AC$3*24/$AC$2</f>
        <v>0</v>
      </c>
      <c r="AB233" s="73">
        <f>'Electricity demand (power, aver'!AB233*$AC$1*$AC$3*24/$AC$2</f>
        <v>0</v>
      </c>
      <c r="AC233" s="73">
        <f>'Electricity demand (power, aver'!AC233*$AC$1*$AC$3*24/$AC$2</f>
        <v>0</v>
      </c>
      <c r="AD233" s="73">
        <f>'Electricity demand (power, aver'!AD233*$AC$1*$AC$3*24/$AC$2</f>
        <v>0</v>
      </c>
      <c r="AE233" s="73">
        <f>'Electricity demand (power, aver'!AE233*$AC$1*$AC$3*24/$AC$2</f>
        <v>0</v>
      </c>
      <c r="AF233" s="73">
        <f>'Electricity demand (power, aver'!AF233*$AC$1*$AC$3*24/$AC$2</f>
        <v>0</v>
      </c>
      <c r="AG233" s="73">
        <f>'Electricity demand (power, aver'!AG233*$AC$1*$AC$3*24/$AC$2</f>
        <v>0</v>
      </c>
      <c r="AH233" s="73">
        <f>'Electricity demand (power, aver'!AH233*$AC$1*$AC$3*24/$AC$2</f>
        <v>0</v>
      </c>
      <c r="AI233" s="73">
        <f>'Electricity demand (power, aver'!AI233*$AC$1*$AC$3*24/$AC$2</f>
        <v>0</v>
      </c>
      <c r="AJ233" s="73">
        <f>'Electricity demand (power, aver'!AJ233*$AC$1*$AC$3*24/$AC$2</f>
        <v>0</v>
      </c>
      <c r="AK233" s="73">
        <f>'Electricity demand (power, aver'!AK233*$AC$1*$AC$3*24/$AC$2</f>
        <v>0</v>
      </c>
      <c r="AL233" s="73">
        <f>'Electricity demand (power, aver'!AL233*$AC$1*$AC$3*24/$AC$2</f>
        <v>0</v>
      </c>
      <c r="AM233" s="73">
        <f>'Electricity demand (power, aver'!AM233*$AC$1*$AC$3*24/$AC$2</f>
        <v>0</v>
      </c>
      <c r="AN233" s="73">
        <f>'Electricity demand (power, aver'!AN233*$AC$1*$AC$3*24/$AC$2</f>
        <v>0</v>
      </c>
      <c r="AO233" s="73">
        <f>'Electricity demand (power, aver'!AO233*$AC$1*$AC$3*24/$AC$2</f>
        <v>0</v>
      </c>
      <c r="AP233" s="73">
        <f>'Electricity demand (power, aver'!AP233*$AC$1*$AC$3*24/$AC$2</f>
        <v>0</v>
      </c>
      <c r="AQ233" s="73">
        <f>'Electricity demand (power, aver'!AQ233*$AC$1*$AC$3*24/$AC$2</f>
        <v>0</v>
      </c>
      <c r="AR233" s="73">
        <f>'Electricity demand (power, aver'!AR233*$AC$1*$AC$3*24/$AC$2</f>
        <v>0</v>
      </c>
      <c r="AS233" s="73">
        <f>'Electricity demand (power, aver'!AS233*$AC$1*$AC$3*24/$AC$2</f>
        <v>0</v>
      </c>
      <c r="AT233" s="73">
        <f>'Electricity demand (power, aver'!AT233*$AC$1*$AC$3*24/$AC$2</f>
        <v>405.3835382</v>
      </c>
      <c r="AU233" s="73">
        <f>'Electricity demand (power, aver'!AU233*$AC$1*$AC$3*24/$AC$2</f>
        <v>461.3037671</v>
      </c>
      <c r="AV233" s="73">
        <f>'Electricity demand (power, aver'!AV233*$AC$1*$AC$3*24/$AC$2</f>
        <v>577.5737033</v>
      </c>
      <c r="AW233" s="73">
        <f>'Electricity demand (power, aver'!AW233*$AC$1*$AC$3*24/$AC$2</f>
        <v>814.648317</v>
      </c>
      <c r="AX233" s="73">
        <f>'Electricity demand (power, aver'!AX233*$AC$1*$AC$3*24/$AC$2</f>
        <v>1279.358441</v>
      </c>
      <c r="AY233" s="73">
        <f>'Electricity demand (power, aver'!AY233*$AC$1*$AC$3*24/$AC$2</f>
        <v>2123.726</v>
      </c>
      <c r="AZ233" s="73">
        <f>'Electricity demand (power, aver'!AZ233*$AC$1*$AC$3*24/$AC$2</f>
        <v>3465.735571</v>
      </c>
      <c r="BA233" s="73">
        <f>'Electricity demand (power, aver'!BA233*$AC$1*$AC$3*24/$AC$2</f>
        <v>5203.21293</v>
      </c>
      <c r="BB233" s="73">
        <f>'Electricity demand (power, aver'!BB233*$AC$1*$AC$3*24/$AC$2</f>
        <v>6940.690289</v>
      </c>
      <c r="BC233" s="73">
        <f>'Electricity demand (power, aver'!BC233*$AC$1*$AC$3*24/$AC$2</f>
        <v>8282.69986</v>
      </c>
      <c r="BD233" s="74">
        <f>'Electricity demand (power, aver'!BD233*$AC$1*$AC$3*24/$AC$2</f>
        <v>9127.067419</v>
      </c>
      <c r="BE233" s="3"/>
      <c r="BF233" s="3"/>
      <c r="BG233" s="3"/>
      <c r="BH233" s="3"/>
      <c r="BI233" s="3"/>
      <c r="BJ233" s="3"/>
      <c r="BK233" s="3"/>
      <c r="BL233" s="3"/>
      <c r="BM233" s="3"/>
      <c r="BN233" s="3"/>
    </row>
    <row r="234">
      <c r="A234" s="75"/>
      <c r="D234" s="77" t="s">
        <v>56</v>
      </c>
      <c r="E234" s="76" t="s">
        <v>57</v>
      </c>
      <c r="F234" s="73">
        <f>'Electricity demand (power, aver'!F234*$AC$1*$AC$3*24/$AC$2</f>
        <v>0</v>
      </c>
      <c r="G234" s="73">
        <f>'Electricity demand (power, aver'!G234*$AC$1*$AC$3*24/$AC$2</f>
        <v>0</v>
      </c>
      <c r="H234" s="73">
        <f>'Electricity demand (power, aver'!H234*$AC$1*$AC$3*24/$AC$2</f>
        <v>0</v>
      </c>
      <c r="I234" s="73">
        <f>'Electricity demand (power, aver'!I234*$AC$1*$AC$3*24/$AC$2</f>
        <v>0</v>
      </c>
      <c r="J234" s="73">
        <f>'Electricity demand (power, aver'!J234*$AC$1*$AC$3*24/$AC$2</f>
        <v>0</v>
      </c>
      <c r="K234" s="73">
        <f>'Electricity demand (power, aver'!K234*$AC$1*$AC$3*24/$AC$2</f>
        <v>0</v>
      </c>
      <c r="L234" s="73">
        <f>'Electricity demand (power, aver'!L234*$AC$1*$AC$3*24/$AC$2</f>
        <v>0</v>
      </c>
      <c r="M234" s="73">
        <f>'Electricity demand (power, aver'!M234*$AC$1*$AC$3*24/$AC$2</f>
        <v>0</v>
      </c>
      <c r="N234" s="73">
        <f>'Electricity demand (power, aver'!N234*$AC$1*$AC$3*24/$AC$2</f>
        <v>0</v>
      </c>
      <c r="O234" s="73">
        <f>'Electricity demand (power, aver'!O234*$AC$1*$AC$3*24/$AC$2</f>
        <v>0</v>
      </c>
      <c r="P234" s="73">
        <f>'Electricity demand (power, aver'!P234*$AC$1*$AC$3*24/$AC$2</f>
        <v>0</v>
      </c>
      <c r="Q234" s="73">
        <f>'Electricity demand (power, aver'!Q234*$AC$1*$AC$3*24/$AC$2</f>
        <v>0</v>
      </c>
      <c r="R234" s="73">
        <f>'Electricity demand (power, aver'!R234*$AC$1*$AC$3*24/$AC$2</f>
        <v>0</v>
      </c>
      <c r="S234" s="73">
        <f>'Electricity demand (power, aver'!S234*$AC$1*$AC$3*24/$AC$2</f>
        <v>0</v>
      </c>
      <c r="T234" s="73">
        <f>'Electricity demand (power, aver'!T234*$AC$1*$AC$3*24/$AC$2</f>
        <v>0</v>
      </c>
      <c r="U234" s="73">
        <f>'Electricity demand (power, aver'!U234*$AC$1*$AC$3*24/$AC$2</f>
        <v>0</v>
      </c>
      <c r="V234" s="73">
        <f>'Electricity demand (power, aver'!V234*$AC$1*$AC$3*24/$AC$2</f>
        <v>0</v>
      </c>
      <c r="W234" s="73">
        <f>'Electricity demand (power, aver'!W234*$AC$1*$AC$3*24/$AC$2</f>
        <v>0</v>
      </c>
      <c r="X234" s="73">
        <f>'Electricity demand (power, aver'!X234*$AC$1*$AC$3*24/$AC$2</f>
        <v>0</v>
      </c>
      <c r="Y234" s="73">
        <f>'Electricity demand (power, aver'!Y234*$AC$1*$AC$3*24/$AC$2</f>
        <v>0</v>
      </c>
      <c r="Z234" s="73">
        <f>'Electricity demand (power, aver'!Z234*$AC$1*$AC$3*24/$AC$2</f>
        <v>0</v>
      </c>
      <c r="AA234" s="73">
        <f>'Electricity demand (power, aver'!AA234*$AC$1*$AC$3*24/$AC$2</f>
        <v>0</v>
      </c>
      <c r="AB234" s="73">
        <f>'Electricity demand (power, aver'!AB234*$AC$1*$AC$3*24/$AC$2</f>
        <v>0</v>
      </c>
      <c r="AC234" s="73">
        <f>'Electricity demand (power, aver'!AC234*$AC$1*$AC$3*24/$AC$2</f>
        <v>0</v>
      </c>
      <c r="AD234" s="73">
        <f>'Electricity demand (power, aver'!AD234*$AC$1*$AC$3*24/$AC$2</f>
        <v>0</v>
      </c>
      <c r="AE234" s="73">
        <f>'Electricity demand (power, aver'!AE234*$AC$1*$AC$3*24/$AC$2</f>
        <v>0</v>
      </c>
      <c r="AF234" s="73">
        <f>'Electricity demand (power, aver'!AF234*$AC$1*$AC$3*24/$AC$2</f>
        <v>0</v>
      </c>
      <c r="AG234" s="73">
        <f>'Electricity demand (power, aver'!AG234*$AC$1*$AC$3*24/$AC$2</f>
        <v>0</v>
      </c>
      <c r="AH234" s="73">
        <f>'Electricity demand (power, aver'!AH234*$AC$1*$AC$3*24/$AC$2</f>
        <v>0</v>
      </c>
      <c r="AI234" s="73">
        <f>'Electricity demand (power, aver'!AI234*$AC$1*$AC$3*24/$AC$2</f>
        <v>0</v>
      </c>
      <c r="AJ234" s="73">
        <f>'Electricity demand (power, aver'!AJ234*$AC$1*$AC$3*24/$AC$2</f>
        <v>0</v>
      </c>
      <c r="AK234" s="73">
        <f>'Electricity demand (power, aver'!AK234*$AC$1*$AC$3*24/$AC$2</f>
        <v>0</v>
      </c>
      <c r="AL234" s="73">
        <f>'Electricity demand (power, aver'!AL234*$AC$1*$AC$3*24/$AC$2</f>
        <v>0</v>
      </c>
      <c r="AM234" s="73">
        <f>'Electricity demand (power, aver'!AM234*$AC$1*$AC$3*24/$AC$2</f>
        <v>0</v>
      </c>
      <c r="AN234" s="73">
        <f>'Electricity demand (power, aver'!AN234*$AC$1*$AC$3*24/$AC$2</f>
        <v>0</v>
      </c>
      <c r="AO234" s="73">
        <f>'Electricity demand (power, aver'!AO234*$AC$1*$AC$3*24/$AC$2</f>
        <v>374.518282</v>
      </c>
      <c r="AP234" s="73">
        <f>'Electricity demand (power, aver'!AP234*$AC$1*$AC$3*24/$AC$2</f>
        <v>396.3408103</v>
      </c>
      <c r="AQ234" s="73">
        <f>'Electricity demand (power, aver'!AQ234*$AC$1*$AC$3*24/$AC$2</f>
        <v>441.7144439</v>
      </c>
      <c r="AR234" s="73">
        <f>'Electricity demand (power, aver'!AR234*$AC$1*$AC$3*24/$AC$2</f>
        <v>534.2313664</v>
      </c>
      <c r="AS234" s="73">
        <f>'Electricity demand (power, aver'!AS234*$AC$1*$AC$3*24/$AC$2</f>
        <v>715.5816588</v>
      </c>
      <c r="AT234" s="73">
        <f>'Electricity demand (power, aver'!AT234*$AC$1*$AC$3*24/$AC$2</f>
        <v>1045.09095</v>
      </c>
      <c r="AU234" s="73">
        <f>'Electricity demand (power, aver'!AU234*$AC$1*$AC$3*24/$AC$2</f>
        <v>1568.802002</v>
      </c>
      <c r="AV234" s="73">
        <f>'Electricity demand (power, aver'!AV234*$AC$1*$AC$3*24/$AC$2</f>
        <v>2246.841947</v>
      </c>
      <c r="AW234" s="73">
        <f>'Electricity demand (power, aver'!AW234*$AC$1*$AC$3*24/$AC$2</f>
        <v>2924.881892</v>
      </c>
      <c r="AX234" s="73">
        <f>'Electricity demand (power, aver'!AX234*$AC$1*$AC$3*24/$AC$2</f>
        <v>3448.592944</v>
      </c>
      <c r="AY234" s="73">
        <f>'Electricity demand (power, aver'!AY234*$AC$1*$AC$3*24/$AC$2</f>
        <v>3778.102235</v>
      </c>
      <c r="AZ234" s="73">
        <f>'Electricity demand (power, aver'!AZ234*$AC$1*$AC$3*24/$AC$2</f>
        <v>3959.452528</v>
      </c>
      <c r="BA234" s="73">
        <f>'Electricity demand (power, aver'!BA234*$AC$1*$AC$3*24/$AC$2</f>
        <v>4051.96945</v>
      </c>
      <c r="BB234" s="73">
        <f>'Electricity demand (power, aver'!BB234*$AC$1*$AC$3*24/$AC$2</f>
        <v>4097.343084</v>
      </c>
      <c r="BC234" s="73">
        <f>'Electricity demand (power, aver'!BC234*$AC$1*$AC$3*24/$AC$2</f>
        <v>4119.165612</v>
      </c>
      <c r="BD234" s="74">
        <f>'Electricity demand (power, aver'!BD234*$AC$1*$AC$3*24/$AC$2</f>
        <v>4129.562587</v>
      </c>
      <c r="BE234" s="3"/>
      <c r="BF234" s="3"/>
      <c r="BG234" s="3"/>
      <c r="BH234" s="3"/>
      <c r="BI234" s="3"/>
      <c r="BJ234" s="3"/>
      <c r="BK234" s="3"/>
      <c r="BL234" s="3"/>
      <c r="BM234" s="3"/>
      <c r="BN234" s="3"/>
    </row>
    <row r="235">
      <c r="A235" s="75"/>
      <c r="E235" s="76" t="s">
        <v>56</v>
      </c>
      <c r="F235" s="73">
        <f>'Electricity demand (power, aver'!F235*$AC$1*$AC$3*24/$AC$2</f>
        <v>0</v>
      </c>
      <c r="G235" s="73">
        <f>'Electricity demand (power, aver'!G235*$AC$1*$AC$3*24/$AC$2</f>
        <v>0</v>
      </c>
      <c r="H235" s="73">
        <f>'Electricity demand (power, aver'!H235*$AC$1*$AC$3*24/$AC$2</f>
        <v>0</v>
      </c>
      <c r="I235" s="73">
        <f>'Electricity demand (power, aver'!I235*$AC$1*$AC$3*24/$AC$2</f>
        <v>0</v>
      </c>
      <c r="J235" s="73">
        <f>'Electricity demand (power, aver'!J235*$AC$1*$AC$3*24/$AC$2</f>
        <v>0</v>
      </c>
      <c r="K235" s="73">
        <f>'Electricity demand (power, aver'!K235*$AC$1*$AC$3*24/$AC$2</f>
        <v>0</v>
      </c>
      <c r="L235" s="73">
        <f>'Electricity demand (power, aver'!L235*$AC$1*$AC$3*24/$AC$2</f>
        <v>0</v>
      </c>
      <c r="M235" s="73">
        <f>'Electricity demand (power, aver'!M235*$AC$1*$AC$3*24/$AC$2</f>
        <v>0</v>
      </c>
      <c r="N235" s="73">
        <f>'Electricity demand (power, aver'!N235*$AC$1*$AC$3*24/$AC$2</f>
        <v>0</v>
      </c>
      <c r="O235" s="73">
        <f>'Electricity demand (power, aver'!O235*$AC$1*$AC$3*24/$AC$2</f>
        <v>0</v>
      </c>
      <c r="P235" s="73">
        <f>'Electricity demand (power, aver'!P235*$AC$1*$AC$3*24/$AC$2</f>
        <v>0</v>
      </c>
      <c r="Q235" s="73">
        <f>'Electricity demand (power, aver'!Q235*$AC$1*$AC$3*24/$AC$2</f>
        <v>0</v>
      </c>
      <c r="R235" s="73">
        <f>'Electricity demand (power, aver'!R235*$AC$1*$AC$3*24/$AC$2</f>
        <v>0</v>
      </c>
      <c r="S235" s="73">
        <f>'Electricity demand (power, aver'!S235*$AC$1*$AC$3*24/$AC$2</f>
        <v>0</v>
      </c>
      <c r="T235" s="73">
        <f>'Electricity demand (power, aver'!T235*$AC$1*$AC$3*24/$AC$2</f>
        <v>0</v>
      </c>
      <c r="U235" s="73">
        <f>'Electricity demand (power, aver'!U235*$AC$1*$AC$3*24/$AC$2</f>
        <v>0</v>
      </c>
      <c r="V235" s="73">
        <f>'Electricity demand (power, aver'!V235*$AC$1*$AC$3*24/$AC$2</f>
        <v>0</v>
      </c>
      <c r="W235" s="73">
        <f>'Electricity demand (power, aver'!W235*$AC$1*$AC$3*24/$AC$2</f>
        <v>0</v>
      </c>
      <c r="X235" s="73">
        <f>'Electricity demand (power, aver'!X235*$AC$1*$AC$3*24/$AC$2</f>
        <v>0</v>
      </c>
      <c r="Y235" s="73">
        <f>'Electricity demand (power, aver'!Y235*$AC$1*$AC$3*24/$AC$2</f>
        <v>0</v>
      </c>
      <c r="Z235" s="73">
        <f>'Electricity demand (power, aver'!Z235*$AC$1*$AC$3*24/$AC$2</f>
        <v>0</v>
      </c>
      <c r="AA235" s="73">
        <f>'Electricity demand (power, aver'!AA235*$AC$1*$AC$3*24/$AC$2</f>
        <v>0</v>
      </c>
      <c r="AB235" s="73">
        <f>'Electricity demand (power, aver'!AB235*$AC$1*$AC$3*24/$AC$2</f>
        <v>0</v>
      </c>
      <c r="AC235" s="73">
        <f>'Electricity demand (power, aver'!AC235*$AC$1*$AC$3*24/$AC$2</f>
        <v>0</v>
      </c>
      <c r="AD235" s="73">
        <f>'Electricity demand (power, aver'!AD235*$AC$1*$AC$3*24/$AC$2</f>
        <v>0</v>
      </c>
      <c r="AE235" s="73">
        <f>'Electricity demand (power, aver'!AE235*$AC$1*$AC$3*24/$AC$2</f>
        <v>0</v>
      </c>
      <c r="AF235" s="73">
        <f>'Electricity demand (power, aver'!AF235*$AC$1*$AC$3*24/$AC$2</f>
        <v>0</v>
      </c>
      <c r="AG235" s="73">
        <f>'Electricity demand (power, aver'!AG235*$AC$1*$AC$3*24/$AC$2</f>
        <v>0</v>
      </c>
      <c r="AH235" s="73">
        <f>'Electricity demand (power, aver'!AH235*$AC$1*$AC$3*24/$AC$2</f>
        <v>0</v>
      </c>
      <c r="AI235" s="73">
        <f>'Electricity demand (power, aver'!AI235*$AC$1*$AC$3*24/$AC$2</f>
        <v>0</v>
      </c>
      <c r="AJ235" s="73">
        <f>'Electricity demand (power, aver'!AJ235*$AC$1*$AC$3*24/$AC$2</f>
        <v>0</v>
      </c>
      <c r="AK235" s="73">
        <f>'Electricity demand (power, aver'!AK235*$AC$1*$AC$3*24/$AC$2</f>
        <v>0</v>
      </c>
      <c r="AL235" s="73">
        <f>'Electricity demand (power, aver'!AL235*$AC$1*$AC$3*24/$AC$2</f>
        <v>0</v>
      </c>
      <c r="AM235" s="73">
        <f>'Electricity demand (power, aver'!AM235*$AC$1*$AC$3*24/$AC$2</f>
        <v>0</v>
      </c>
      <c r="AN235" s="73">
        <f>'Electricity demand (power, aver'!AN235*$AC$1*$AC$3*24/$AC$2</f>
        <v>0</v>
      </c>
      <c r="AO235" s="73">
        <f>'Electricity demand (power, aver'!AO235*$AC$1*$AC$3*24/$AC$2</f>
        <v>383.7778589</v>
      </c>
      <c r="AP235" s="73">
        <f>'Electricity demand (power, aver'!AP235*$AC$1*$AC$3*24/$AC$2</f>
        <v>415.8296973</v>
      </c>
      <c r="AQ235" s="73">
        <f>'Electricity demand (power, aver'!AQ235*$AC$1*$AC$3*24/$AC$2</f>
        <v>482.4722217</v>
      </c>
      <c r="AR235" s="73">
        <f>'Electricity demand (power, aver'!AR235*$AC$1*$AC$3*24/$AC$2</f>
        <v>618.3564516</v>
      </c>
      <c r="AS235" s="73">
        <f>'Electricity demand (power, aver'!AS235*$AC$1*$AC$3*24/$AC$2</f>
        <v>884.7146936</v>
      </c>
      <c r="AT235" s="73">
        <f>'Electricity demand (power, aver'!AT235*$AC$1*$AC$3*24/$AC$2</f>
        <v>1368.681465</v>
      </c>
      <c r="AU235" s="73">
        <f>'Electricity demand (power, aver'!AU235*$AC$1*$AC$3*24/$AC$2</f>
        <v>2137.882073</v>
      </c>
      <c r="AV235" s="73">
        <f>'Electricity demand (power, aver'!AV235*$AC$1*$AC$3*24/$AC$2</f>
        <v>3133.753242</v>
      </c>
      <c r="AW235" s="73">
        <f>'Electricity demand (power, aver'!AW235*$AC$1*$AC$3*24/$AC$2</f>
        <v>4129.624411</v>
      </c>
      <c r="AX235" s="73">
        <f>'Electricity demand (power, aver'!AX235*$AC$1*$AC$3*24/$AC$2</f>
        <v>4898.825019</v>
      </c>
      <c r="AY235" s="73">
        <f>'Electricity demand (power, aver'!AY235*$AC$1*$AC$3*24/$AC$2</f>
        <v>5382.791791</v>
      </c>
      <c r="AZ235" s="73">
        <f>'Electricity demand (power, aver'!AZ235*$AC$1*$AC$3*24/$AC$2</f>
        <v>5649.150033</v>
      </c>
      <c r="BA235" s="73">
        <f>'Electricity demand (power, aver'!BA235*$AC$1*$AC$3*24/$AC$2</f>
        <v>5785.034262</v>
      </c>
      <c r="BB235" s="73">
        <f>'Electricity demand (power, aver'!BB235*$AC$1*$AC$3*24/$AC$2</f>
        <v>5851.676787</v>
      </c>
      <c r="BC235" s="73">
        <f>'Electricity demand (power, aver'!BC235*$AC$1*$AC$3*24/$AC$2</f>
        <v>5883.728625</v>
      </c>
      <c r="BD235" s="74">
        <f>'Electricity demand (power, aver'!BD235*$AC$1*$AC$3*24/$AC$2</f>
        <v>5898.999182</v>
      </c>
      <c r="BE235" s="3"/>
      <c r="BF235" s="3"/>
      <c r="BG235" s="3"/>
      <c r="BH235" s="3"/>
      <c r="BI235" s="3"/>
      <c r="BJ235" s="3"/>
      <c r="BK235" s="3"/>
      <c r="BL235" s="3"/>
      <c r="BM235" s="3"/>
      <c r="BN235" s="3"/>
    </row>
    <row r="236">
      <c r="A236" s="75"/>
      <c r="E236" s="76" t="s">
        <v>55</v>
      </c>
      <c r="F236" s="73">
        <f>'Electricity demand (power, aver'!F236*$AC$1*$AC$3*24/$AC$2</f>
        <v>0</v>
      </c>
      <c r="G236" s="73">
        <f>'Electricity demand (power, aver'!G236*$AC$1*$AC$3*24/$AC$2</f>
        <v>0</v>
      </c>
      <c r="H236" s="73">
        <f>'Electricity demand (power, aver'!H236*$AC$1*$AC$3*24/$AC$2</f>
        <v>0</v>
      </c>
      <c r="I236" s="73">
        <f>'Electricity demand (power, aver'!I236*$AC$1*$AC$3*24/$AC$2</f>
        <v>0</v>
      </c>
      <c r="J236" s="73">
        <f>'Electricity demand (power, aver'!J236*$AC$1*$AC$3*24/$AC$2</f>
        <v>0</v>
      </c>
      <c r="K236" s="73">
        <f>'Electricity demand (power, aver'!K236*$AC$1*$AC$3*24/$AC$2</f>
        <v>0</v>
      </c>
      <c r="L236" s="73">
        <f>'Electricity demand (power, aver'!L236*$AC$1*$AC$3*24/$AC$2</f>
        <v>0</v>
      </c>
      <c r="M236" s="73">
        <f>'Electricity demand (power, aver'!M236*$AC$1*$AC$3*24/$AC$2</f>
        <v>0</v>
      </c>
      <c r="N236" s="73">
        <f>'Electricity demand (power, aver'!N236*$AC$1*$AC$3*24/$AC$2</f>
        <v>0</v>
      </c>
      <c r="O236" s="73">
        <f>'Electricity demand (power, aver'!O236*$AC$1*$AC$3*24/$AC$2</f>
        <v>0</v>
      </c>
      <c r="P236" s="73">
        <f>'Electricity demand (power, aver'!P236*$AC$1*$AC$3*24/$AC$2</f>
        <v>0</v>
      </c>
      <c r="Q236" s="73">
        <f>'Electricity demand (power, aver'!Q236*$AC$1*$AC$3*24/$AC$2</f>
        <v>0</v>
      </c>
      <c r="R236" s="73">
        <f>'Electricity demand (power, aver'!R236*$AC$1*$AC$3*24/$AC$2</f>
        <v>0</v>
      </c>
      <c r="S236" s="73">
        <f>'Electricity demand (power, aver'!S236*$AC$1*$AC$3*24/$AC$2</f>
        <v>0</v>
      </c>
      <c r="T236" s="73">
        <f>'Electricity demand (power, aver'!T236*$AC$1*$AC$3*24/$AC$2</f>
        <v>0</v>
      </c>
      <c r="U236" s="73">
        <f>'Electricity demand (power, aver'!U236*$AC$1*$AC$3*24/$AC$2</f>
        <v>0</v>
      </c>
      <c r="V236" s="73">
        <f>'Electricity demand (power, aver'!V236*$AC$1*$AC$3*24/$AC$2</f>
        <v>0</v>
      </c>
      <c r="W236" s="73">
        <f>'Electricity demand (power, aver'!W236*$AC$1*$AC$3*24/$AC$2</f>
        <v>0</v>
      </c>
      <c r="X236" s="73">
        <f>'Electricity demand (power, aver'!X236*$AC$1*$AC$3*24/$AC$2</f>
        <v>0</v>
      </c>
      <c r="Y236" s="73">
        <f>'Electricity demand (power, aver'!Y236*$AC$1*$AC$3*24/$AC$2</f>
        <v>0</v>
      </c>
      <c r="Z236" s="73">
        <f>'Electricity demand (power, aver'!Z236*$AC$1*$AC$3*24/$AC$2</f>
        <v>0</v>
      </c>
      <c r="AA236" s="73">
        <f>'Electricity demand (power, aver'!AA236*$AC$1*$AC$3*24/$AC$2</f>
        <v>0</v>
      </c>
      <c r="AB236" s="73">
        <f>'Electricity demand (power, aver'!AB236*$AC$1*$AC$3*24/$AC$2</f>
        <v>0</v>
      </c>
      <c r="AC236" s="73">
        <f>'Electricity demand (power, aver'!AC236*$AC$1*$AC$3*24/$AC$2</f>
        <v>0</v>
      </c>
      <c r="AD236" s="73">
        <f>'Electricity demand (power, aver'!AD236*$AC$1*$AC$3*24/$AC$2</f>
        <v>0</v>
      </c>
      <c r="AE236" s="73">
        <f>'Electricity demand (power, aver'!AE236*$AC$1*$AC$3*24/$AC$2</f>
        <v>0</v>
      </c>
      <c r="AF236" s="73">
        <f>'Electricity demand (power, aver'!AF236*$AC$1*$AC$3*24/$AC$2</f>
        <v>0</v>
      </c>
      <c r="AG236" s="73">
        <f>'Electricity demand (power, aver'!AG236*$AC$1*$AC$3*24/$AC$2</f>
        <v>0</v>
      </c>
      <c r="AH236" s="73">
        <f>'Electricity demand (power, aver'!AH236*$AC$1*$AC$3*24/$AC$2</f>
        <v>0</v>
      </c>
      <c r="AI236" s="73">
        <f>'Electricity demand (power, aver'!AI236*$AC$1*$AC$3*24/$AC$2</f>
        <v>0</v>
      </c>
      <c r="AJ236" s="73">
        <f>'Electricity demand (power, aver'!AJ236*$AC$1*$AC$3*24/$AC$2</f>
        <v>0</v>
      </c>
      <c r="AK236" s="73">
        <f>'Electricity demand (power, aver'!AK236*$AC$1*$AC$3*24/$AC$2</f>
        <v>0</v>
      </c>
      <c r="AL236" s="73">
        <f>'Electricity demand (power, aver'!AL236*$AC$1*$AC$3*24/$AC$2</f>
        <v>0</v>
      </c>
      <c r="AM236" s="73">
        <f>'Electricity demand (power, aver'!AM236*$AC$1*$AC$3*24/$AC$2</f>
        <v>0</v>
      </c>
      <c r="AN236" s="73">
        <f>'Electricity demand (power, aver'!AN236*$AC$1*$AC$3*24/$AC$2</f>
        <v>0</v>
      </c>
      <c r="AO236" s="73">
        <f>'Electricity demand (power, aver'!AO236*$AC$1*$AC$3*24/$AC$2</f>
        <v>405.3835382</v>
      </c>
      <c r="AP236" s="73">
        <f>'Electricity demand (power, aver'!AP236*$AC$1*$AC$3*24/$AC$2</f>
        <v>461.3037671</v>
      </c>
      <c r="AQ236" s="73">
        <f>'Electricity demand (power, aver'!AQ236*$AC$1*$AC$3*24/$AC$2</f>
        <v>577.5737033</v>
      </c>
      <c r="AR236" s="73">
        <f>'Electricity demand (power, aver'!AR236*$AC$1*$AC$3*24/$AC$2</f>
        <v>814.648317</v>
      </c>
      <c r="AS236" s="73">
        <f>'Electricity demand (power, aver'!AS236*$AC$1*$AC$3*24/$AC$2</f>
        <v>1279.358441</v>
      </c>
      <c r="AT236" s="73">
        <f>'Electricity demand (power, aver'!AT236*$AC$1*$AC$3*24/$AC$2</f>
        <v>2123.726</v>
      </c>
      <c r="AU236" s="73">
        <f>'Electricity demand (power, aver'!AU236*$AC$1*$AC$3*24/$AC$2</f>
        <v>3465.735571</v>
      </c>
      <c r="AV236" s="73">
        <f>'Electricity demand (power, aver'!AV236*$AC$1*$AC$3*24/$AC$2</f>
        <v>5203.21293</v>
      </c>
      <c r="AW236" s="73">
        <f>'Electricity demand (power, aver'!AW236*$AC$1*$AC$3*24/$AC$2</f>
        <v>6940.690289</v>
      </c>
      <c r="AX236" s="73">
        <f>'Electricity demand (power, aver'!AX236*$AC$1*$AC$3*24/$AC$2</f>
        <v>8282.69986</v>
      </c>
      <c r="AY236" s="73">
        <f>'Electricity demand (power, aver'!AY236*$AC$1*$AC$3*24/$AC$2</f>
        <v>9127.067419</v>
      </c>
      <c r="AZ236" s="73">
        <f>'Electricity demand (power, aver'!AZ236*$AC$1*$AC$3*24/$AC$2</f>
        <v>9591.777543</v>
      </c>
      <c r="BA236" s="73">
        <f>'Electricity demand (power, aver'!BA236*$AC$1*$AC$3*24/$AC$2</f>
        <v>9828.852157</v>
      </c>
      <c r="BB236" s="73">
        <f>'Electricity demand (power, aver'!BB236*$AC$1*$AC$3*24/$AC$2</f>
        <v>9945.122093</v>
      </c>
      <c r="BC236" s="73">
        <f>'Electricity demand (power, aver'!BC236*$AC$1*$AC$3*24/$AC$2</f>
        <v>10001.04232</v>
      </c>
      <c r="BD236" s="74">
        <f>'Electricity demand (power, aver'!BD236*$AC$1*$AC$3*24/$AC$2</f>
        <v>10027.68457</v>
      </c>
      <c r="BE236" s="3"/>
      <c r="BF236" s="3"/>
      <c r="BG236" s="3"/>
      <c r="BH236" s="3"/>
      <c r="BI236" s="3"/>
      <c r="BJ236" s="3"/>
      <c r="BK236" s="3"/>
      <c r="BL236" s="3"/>
      <c r="BM236" s="3"/>
      <c r="BN236" s="3"/>
    </row>
    <row r="237">
      <c r="A237" s="75"/>
      <c r="D237" s="77" t="s">
        <v>55</v>
      </c>
      <c r="E237" s="76" t="s">
        <v>57</v>
      </c>
      <c r="F237" s="73">
        <f>'Electricity demand (power, aver'!F237*$AC$1*$AC$3*24/$AC$2</f>
        <v>0</v>
      </c>
      <c r="G237" s="73">
        <f>'Electricity demand (power, aver'!G237*$AC$1*$AC$3*24/$AC$2</f>
        <v>0</v>
      </c>
      <c r="H237" s="73">
        <f>'Electricity demand (power, aver'!H237*$AC$1*$AC$3*24/$AC$2</f>
        <v>0</v>
      </c>
      <c r="I237" s="73">
        <f>'Electricity demand (power, aver'!I237*$AC$1*$AC$3*24/$AC$2</f>
        <v>0</v>
      </c>
      <c r="J237" s="73">
        <f>'Electricity demand (power, aver'!J237*$AC$1*$AC$3*24/$AC$2</f>
        <v>0</v>
      </c>
      <c r="K237" s="73">
        <f>'Electricity demand (power, aver'!K237*$AC$1*$AC$3*24/$AC$2</f>
        <v>0</v>
      </c>
      <c r="L237" s="73">
        <f>'Electricity demand (power, aver'!L237*$AC$1*$AC$3*24/$AC$2</f>
        <v>0</v>
      </c>
      <c r="M237" s="73">
        <f>'Electricity demand (power, aver'!M237*$AC$1*$AC$3*24/$AC$2</f>
        <v>0</v>
      </c>
      <c r="N237" s="73">
        <f>'Electricity demand (power, aver'!N237*$AC$1*$AC$3*24/$AC$2</f>
        <v>0</v>
      </c>
      <c r="O237" s="73">
        <f>'Electricity demand (power, aver'!O237*$AC$1*$AC$3*24/$AC$2</f>
        <v>0</v>
      </c>
      <c r="P237" s="73">
        <f>'Electricity demand (power, aver'!P237*$AC$1*$AC$3*24/$AC$2</f>
        <v>0</v>
      </c>
      <c r="Q237" s="73">
        <f>'Electricity demand (power, aver'!Q237*$AC$1*$AC$3*24/$AC$2</f>
        <v>0</v>
      </c>
      <c r="R237" s="73">
        <f>'Electricity demand (power, aver'!R237*$AC$1*$AC$3*24/$AC$2</f>
        <v>0</v>
      </c>
      <c r="S237" s="73">
        <f>'Electricity demand (power, aver'!S237*$AC$1*$AC$3*24/$AC$2</f>
        <v>0</v>
      </c>
      <c r="T237" s="73">
        <f>'Electricity demand (power, aver'!T237*$AC$1*$AC$3*24/$AC$2</f>
        <v>0</v>
      </c>
      <c r="U237" s="73">
        <f>'Electricity demand (power, aver'!U237*$AC$1*$AC$3*24/$AC$2</f>
        <v>0</v>
      </c>
      <c r="V237" s="73">
        <f>'Electricity demand (power, aver'!V237*$AC$1*$AC$3*24/$AC$2</f>
        <v>0</v>
      </c>
      <c r="W237" s="73">
        <f>'Electricity demand (power, aver'!W237*$AC$1*$AC$3*24/$AC$2</f>
        <v>0</v>
      </c>
      <c r="X237" s="73">
        <f>'Electricity demand (power, aver'!X237*$AC$1*$AC$3*24/$AC$2</f>
        <v>0</v>
      </c>
      <c r="Y237" s="73">
        <f>'Electricity demand (power, aver'!Y237*$AC$1*$AC$3*24/$AC$2</f>
        <v>0</v>
      </c>
      <c r="Z237" s="73">
        <f>'Electricity demand (power, aver'!Z237*$AC$1*$AC$3*24/$AC$2</f>
        <v>0</v>
      </c>
      <c r="AA237" s="73">
        <f>'Electricity demand (power, aver'!AA237*$AC$1*$AC$3*24/$AC$2</f>
        <v>0</v>
      </c>
      <c r="AB237" s="73">
        <f>'Electricity demand (power, aver'!AB237*$AC$1*$AC$3*24/$AC$2</f>
        <v>0</v>
      </c>
      <c r="AC237" s="73">
        <f>'Electricity demand (power, aver'!AC237*$AC$1*$AC$3*24/$AC$2</f>
        <v>0</v>
      </c>
      <c r="AD237" s="73">
        <f>'Electricity demand (power, aver'!AD237*$AC$1*$AC$3*24/$AC$2</f>
        <v>0</v>
      </c>
      <c r="AE237" s="73">
        <f>'Electricity demand (power, aver'!AE237*$AC$1*$AC$3*24/$AC$2</f>
        <v>0</v>
      </c>
      <c r="AF237" s="73">
        <f>'Electricity demand (power, aver'!AF237*$AC$1*$AC$3*24/$AC$2</f>
        <v>0</v>
      </c>
      <c r="AG237" s="73">
        <f>'Electricity demand (power, aver'!AG237*$AC$1*$AC$3*24/$AC$2</f>
        <v>0</v>
      </c>
      <c r="AH237" s="73">
        <f>'Electricity demand (power, aver'!AH237*$AC$1*$AC$3*24/$AC$2</f>
        <v>0</v>
      </c>
      <c r="AI237" s="73">
        <f>'Electricity demand (power, aver'!AI237*$AC$1*$AC$3*24/$AC$2</f>
        <v>0</v>
      </c>
      <c r="AJ237" s="73">
        <f>'Electricity demand (power, aver'!AJ237*$AC$1*$AC$3*24/$AC$2</f>
        <v>374.518282</v>
      </c>
      <c r="AK237" s="73">
        <f>'Electricity demand (power, aver'!AK237*$AC$1*$AC$3*24/$AC$2</f>
        <v>396.3408103</v>
      </c>
      <c r="AL237" s="73">
        <f>'Electricity demand (power, aver'!AL237*$AC$1*$AC$3*24/$AC$2</f>
        <v>441.7144439</v>
      </c>
      <c r="AM237" s="73">
        <f>'Electricity demand (power, aver'!AM237*$AC$1*$AC$3*24/$AC$2</f>
        <v>534.2313664</v>
      </c>
      <c r="AN237" s="73">
        <f>'Electricity demand (power, aver'!AN237*$AC$1*$AC$3*24/$AC$2</f>
        <v>715.5816588</v>
      </c>
      <c r="AO237" s="73">
        <f>'Electricity demand (power, aver'!AO237*$AC$1*$AC$3*24/$AC$2</f>
        <v>1045.09095</v>
      </c>
      <c r="AP237" s="73">
        <f>'Electricity demand (power, aver'!AP237*$AC$1*$AC$3*24/$AC$2</f>
        <v>1568.802002</v>
      </c>
      <c r="AQ237" s="73">
        <f>'Electricity demand (power, aver'!AQ237*$AC$1*$AC$3*24/$AC$2</f>
        <v>2246.841947</v>
      </c>
      <c r="AR237" s="73">
        <f>'Electricity demand (power, aver'!AR237*$AC$1*$AC$3*24/$AC$2</f>
        <v>2924.881892</v>
      </c>
      <c r="AS237" s="73">
        <f>'Electricity demand (power, aver'!AS237*$AC$1*$AC$3*24/$AC$2</f>
        <v>3448.592944</v>
      </c>
      <c r="AT237" s="73">
        <f>'Electricity demand (power, aver'!AT237*$AC$1*$AC$3*24/$AC$2</f>
        <v>3778.102235</v>
      </c>
      <c r="AU237" s="73">
        <f>'Electricity demand (power, aver'!AU237*$AC$1*$AC$3*24/$AC$2</f>
        <v>3959.452528</v>
      </c>
      <c r="AV237" s="73">
        <f>'Electricity demand (power, aver'!AV237*$AC$1*$AC$3*24/$AC$2</f>
        <v>4051.96945</v>
      </c>
      <c r="AW237" s="73">
        <f>'Electricity demand (power, aver'!AW237*$AC$1*$AC$3*24/$AC$2</f>
        <v>4097.343084</v>
      </c>
      <c r="AX237" s="73">
        <f>'Electricity demand (power, aver'!AX237*$AC$1*$AC$3*24/$AC$2</f>
        <v>4119.165612</v>
      </c>
      <c r="AY237" s="73">
        <f>'Electricity demand (power, aver'!AY237*$AC$1*$AC$3*24/$AC$2</f>
        <v>4129.562587</v>
      </c>
      <c r="AZ237" s="73">
        <f>'Electricity demand (power, aver'!AZ237*$AC$1*$AC$3*24/$AC$2</f>
        <v>4134.493768</v>
      </c>
      <c r="BA237" s="73">
        <f>'Electricity demand (power, aver'!BA237*$AC$1*$AC$3*24/$AC$2</f>
        <v>4136.827576</v>
      </c>
      <c r="BB237" s="73">
        <f>'Electricity demand (power, aver'!BB237*$AC$1*$AC$3*24/$AC$2</f>
        <v>4137.930992</v>
      </c>
      <c r="BC237" s="73">
        <f>'Electricity demand (power, aver'!BC237*$AC$1*$AC$3*24/$AC$2</f>
        <v>4138.452432</v>
      </c>
      <c r="BD237" s="74">
        <f>'Electricity demand (power, aver'!BD237*$AC$1*$AC$3*24/$AC$2</f>
        <v>4138.698793</v>
      </c>
      <c r="BE237" s="3"/>
      <c r="BF237" s="3"/>
      <c r="BG237" s="3"/>
      <c r="BH237" s="3"/>
      <c r="BI237" s="3"/>
      <c r="BJ237" s="3"/>
      <c r="BK237" s="3"/>
      <c r="BL237" s="3"/>
      <c r="BM237" s="3"/>
      <c r="BN237" s="3"/>
    </row>
    <row r="238">
      <c r="A238" s="75"/>
      <c r="E238" s="76" t="s">
        <v>56</v>
      </c>
      <c r="F238" s="73">
        <f>'Electricity demand (power, aver'!F238*$AC$1*$AC$3*24/$AC$2</f>
        <v>0</v>
      </c>
      <c r="G238" s="73">
        <f>'Electricity demand (power, aver'!G238*$AC$1*$AC$3*24/$AC$2</f>
        <v>0</v>
      </c>
      <c r="H238" s="73">
        <f>'Electricity demand (power, aver'!H238*$AC$1*$AC$3*24/$AC$2</f>
        <v>0</v>
      </c>
      <c r="I238" s="73">
        <f>'Electricity demand (power, aver'!I238*$AC$1*$AC$3*24/$AC$2</f>
        <v>0</v>
      </c>
      <c r="J238" s="73">
        <f>'Electricity demand (power, aver'!J238*$AC$1*$AC$3*24/$AC$2</f>
        <v>0</v>
      </c>
      <c r="K238" s="73">
        <f>'Electricity demand (power, aver'!K238*$AC$1*$AC$3*24/$AC$2</f>
        <v>0</v>
      </c>
      <c r="L238" s="73">
        <f>'Electricity demand (power, aver'!L238*$AC$1*$AC$3*24/$AC$2</f>
        <v>0</v>
      </c>
      <c r="M238" s="73">
        <f>'Electricity demand (power, aver'!M238*$AC$1*$AC$3*24/$AC$2</f>
        <v>0</v>
      </c>
      <c r="N238" s="73">
        <f>'Electricity demand (power, aver'!N238*$AC$1*$AC$3*24/$AC$2</f>
        <v>0</v>
      </c>
      <c r="O238" s="73">
        <f>'Electricity demand (power, aver'!O238*$AC$1*$AC$3*24/$AC$2</f>
        <v>0</v>
      </c>
      <c r="P238" s="73">
        <f>'Electricity demand (power, aver'!P238*$AC$1*$AC$3*24/$AC$2</f>
        <v>0</v>
      </c>
      <c r="Q238" s="73">
        <f>'Electricity demand (power, aver'!Q238*$AC$1*$AC$3*24/$AC$2</f>
        <v>0</v>
      </c>
      <c r="R238" s="73">
        <f>'Electricity demand (power, aver'!R238*$AC$1*$AC$3*24/$AC$2</f>
        <v>0</v>
      </c>
      <c r="S238" s="73">
        <f>'Electricity demand (power, aver'!S238*$AC$1*$AC$3*24/$AC$2</f>
        <v>0</v>
      </c>
      <c r="T238" s="73">
        <f>'Electricity demand (power, aver'!T238*$AC$1*$AC$3*24/$AC$2</f>
        <v>0</v>
      </c>
      <c r="U238" s="73">
        <f>'Electricity demand (power, aver'!U238*$AC$1*$AC$3*24/$AC$2</f>
        <v>0</v>
      </c>
      <c r="V238" s="73">
        <f>'Electricity demand (power, aver'!V238*$AC$1*$AC$3*24/$AC$2</f>
        <v>0</v>
      </c>
      <c r="W238" s="73">
        <f>'Electricity demand (power, aver'!W238*$AC$1*$AC$3*24/$AC$2</f>
        <v>0</v>
      </c>
      <c r="X238" s="73">
        <f>'Electricity demand (power, aver'!X238*$AC$1*$AC$3*24/$AC$2</f>
        <v>0</v>
      </c>
      <c r="Y238" s="73">
        <f>'Electricity demand (power, aver'!Y238*$AC$1*$AC$3*24/$AC$2</f>
        <v>0</v>
      </c>
      <c r="Z238" s="73">
        <f>'Electricity demand (power, aver'!Z238*$AC$1*$AC$3*24/$AC$2</f>
        <v>0</v>
      </c>
      <c r="AA238" s="73">
        <f>'Electricity demand (power, aver'!AA238*$AC$1*$AC$3*24/$AC$2</f>
        <v>0</v>
      </c>
      <c r="AB238" s="73">
        <f>'Electricity demand (power, aver'!AB238*$AC$1*$AC$3*24/$AC$2</f>
        <v>0</v>
      </c>
      <c r="AC238" s="73">
        <f>'Electricity demand (power, aver'!AC238*$AC$1*$AC$3*24/$AC$2</f>
        <v>0</v>
      </c>
      <c r="AD238" s="73">
        <f>'Electricity demand (power, aver'!AD238*$AC$1*$AC$3*24/$AC$2</f>
        <v>0</v>
      </c>
      <c r="AE238" s="73">
        <f>'Electricity demand (power, aver'!AE238*$AC$1*$AC$3*24/$AC$2</f>
        <v>0</v>
      </c>
      <c r="AF238" s="73">
        <f>'Electricity demand (power, aver'!AF238*$AC$1*$AC$3*24/$AC$2</f>
        <v>0</v>
      </c>
      <c r="AG238" s="73">
        <f>'Electricity demand (power, aver'!AG238*$AC$1*$AC$3*24/$AC$2</f>
        <v>0</v>
      </c>
      <c r="AH238" s="73">
        <f>'Electricity demand (power, aver'!AH238*$AC$1*$AC$3*24/$AC$2</f>
        <v>0</v>
      </c>
      <c r="AI238" s="73">
        <f>'Electricity demand (power, aver'!AI238*$AC$1*$AC$3*24/$AC$2</f>
        <v>0</v>
      </c>
      <c r="AJ238" s="73">
        <f>'Electricity demand (power, aver'!AJ238*$AC$1*$AC$3*24/$AC$2</f>
        <v>383.7778589</v>
      </c>
      <c r="AK238" s="73">
        <f>'Electricity demand (power, aver'!AK238*$AC$1*$AC$3*24/$AC$2</f>
        <v>415.8296973</v>
      </c>
      <c r="AL238" s="73">
        <f>'Electricity demand (power, aver'!AL238*$AC$1*$AC$3*24/$AC$2</f>
        <v>482.4722217</v>
      </c>
      <c r="AM238" s="73">
        <f>'Electricity demand (power, aver'!AM238*$AC$1*$AC$3*24/$AC$2</f>
        <v>618.3564516</v>
      </c>
      <c r="AN238" s="73">
        <f>'Electricity demand (power, aver'!AN238*$AC$1*$AC$3*24/$AC$2</f>
        <v>884.7146936</v>
      </c>
      <c r="AO238" s="73">
        <f>'Electricity demand (power, aver'!AO238*$AC$1*$AC$3*24/$AC$2</f>
        <v>1368.681465</v>
      </c>
      <c r="AP238" s="73">
        <f>'Electricity demand (power, aver'!AP238*$AC$1*$AC$3*24/$AC$2</f>
        <v>2137.882073</v>
      </c>
      <c r="AQ238" s="73">
        <f>'Electricity demand (power, aver'!AQ238*$AC$1*$AC$3*24/$AC$2</f>
        <v>3133.753242</v>
      </c>
      <c r="AR238" s="73">
        <f>'Electricity demand (power, aver'!AR238*$AC$1*$AC$3*24/$AC$2</f>
        <v>4129.624411</v>
      </c>
      <c r="AS238" s="73">
        <f>'Electricity demand (power, aver'!AS238*$AC$1*$AC$3*24/$AC$2</f>
        <v>4898.825019</v>
      </c>
      <c r="AT238" s="73">
        <f>'Electricity demand (power, aver'!AT238*$AC$1*$AC$3*24/$AC$2</f>
        <v>5382.791791</v>
      </c>
      <c r="AU238" s="73">
        <f>'Electricity demand (power, aver'!AU238*$AC$1*$AC$3*24/$AC$2</f>
        <v>5649.150033</v>
      </c>
      <c r="AV238" s="73">
        <f>'Electricity demand (power, aver'!AV238*$AC$1*$AC$3*24/$AC$2</f>
        <v>5785.034262</v>
      </c>
      <c r="AW238" s="73">
        <f>'Electricity demand (power, aver'!AW238*$AC$1*$AC$3*24/$AC$2</f>
        <v>5851.676787</v>
      </c>
      <c r="AX238" s="73">
        <f>'Electricity demand (power, aver'!AX238*$AC$1*$AC$3*24/$AC$2</f>
        <v>5883.728625</v>
      </c>
      <c r="AY238" s="73">
        <f>'Electricity demand (power, aver'!AY238*$AC$1*$AC$3*24/$AC$2</f>
        <v>5898.999182</v>
      </c>
      <c r="AZ238" s="73">
        <f>'Electricity demand (power, aver'!AZ238*$AC$1*$AC$3*24/$AC$2</f>
        <v>5906.241854</v>
      </c>
      <c r="BA238" s="73">
        <f>'Electricity demand (power, aver'!BA238*$AC$1*$AC$3*24/$AC$2</f>
        <v>5909.669635</v>
      </c>
      <c r="BB238" s="73">
        <f>'Electricity demand (power, aver'!BB238*$AC$1*$AC$3*24/$AC$2</f>
        <v>5911.290276</v>
      </c>
      <c r="BC238" s="73">
        <f>'Electricity demand (power, aver'!BC238*$AC$1*$AC$3*24/$AC$2</f>
        <v>5912.056142</v>
      </c>
      <c r="BD238" s="74">
        <f>'Electricity demand (power, aver'!BD238*$AC$1*$AC$3*24/$AC$2</f>
        <v>5912.417985</v>
      </c>
      <c r="BE238" s="3"/>
      <c r="BF238" s="3"/>
      <c r="BG238" s="3"/>
      <c r="BH238" s="3"/>
      <c r="BI238" s="3"/>
      <c r="BJ238" s="3"/>
      <c r="BK238" s="3"/>
      <c r="BL238" s="3"/>
      <c r="BM238" s="3"/>
      <c r="BN238" s="3"/>
    </row>
    <row r="239">
      <c r="A239" s="75"/>
      <c r="E239" s="76" t="s">
        <v>55</v>
      </c>
      <c r="F239" s="73">
        <f>'Electricity demand (power, aver'!F239*$AC$1*$AC$3*24/$AC$2</f>
        <v>0</v>
      </c>
      <c r="G239" s="73">
        <f>'Electricity demand (power, aver'!G239*$AC$1*$AC$3*24/$AC$2</f>
        <v>0</v>
      </c>
      <c r="H239" s="73">
        <f>'Electricity demand (power, aver'!H239*$AC$1*$AC$3*24/$AC$2</f>
        <v>0</v>
      </c>
      <c r="I239" s="73">
        <f>'Electricity demand (power, aver'!I239*$AC$1*$AC$3*24/$AC$2</f>
        <v>0</v>
      </c>
      <c r="J239" s="73">
        <f>'Electricity demand (power, aver'!J239*$AC$1*$AC$3*24/$AC$2</f>
        <v>0</v>
      </c>
      <c r="K239" s="73">
        <f>'Electricity demand (power, aver'!K239*$AC$1*$AC$3*24/$AC$2</f>
        <v>0</v>
      </c>
      <c r="L239" s="73">
        <f>'Electricity demand (power, aver'!L239*$AC$1*$AC$3*24/$AC$2</f>
        <v>0</v>
      </c>
      <c r="M239" s="73">
        <f>'Electricity demand (power, aver'!M239*$AC$1*$AC$3*24/$AC$2</f>
        <v>0</v>
      </c>
      <c r="N239" s="73">
        <f>'Electricity demand (power, aver'!N239*$AC$1*$AC$3*24/$AC$2</f>
        <v>0</v>
      </c>
      <c r="O239" s="73">
        <f>'Electricity demand (power, aver'!O239*$AC$1*$AC$3*24/$AC$2</f>
        <v>0</v>
      </c>
      <c r="P239" s="73">
        <f>'Electricity demand (power, aver'!P239*$AC$1*$AC$3*24/$AC$2</f>
        <v>0</v>
      </c>
      <c r="Q239" s="73">
        <f>'Electricity demand (power, aver'!Q239*$AC$1*$AC$3*24/$AC$2</f>
        <v>0</v>
      </c>
      <c r="R239" s="73">
        <f>'Electricity demand (power, aver'!R239*$AC$1*$AC$3*24/$AC$2</f>
        <v>0</v>
      </c>
      <c r="S239" s="73">
        <f>'Electricity demand (power, aver'!S239*$AC$1*$AC$3*24/$AC$2</f>
        <v>0</v>
      </c>
      <c r="T239" s="73">
        <f>'Electricity demand (power, aver'!T239*$AC$1*$AC$3*24/$AC$2</f>
        <v>0</v>
      </c>
      <c r="U239" s="73">
        <f>'Electricity demand (power, aver'!U239*$AC$1*$AC$3*24/$AC$2</f>
        <v>0</v>
      </c>
      <c r="V239" s="73">
        <f>'Electricity demand (power, aver'!V239*$AC$1*$AC$3*24/$AC$2</f>
        <v>0</v>
      </c>
      <c r="W239" s="73">
        <f>'Electricity demand (power, aver'!W239*$AC$1*$AC$3*24/$AC$2</f>
        <v>0</v>
      </c>
      <c r="X239" s="73">
        <f>'Electricity demand (power, aver'!X239*$AC$1*$AC$3*24/$AC$2</f>
        <v>0</v>
      </c>
      <c r="Y239" s="73">
        <f>'Electricity demand (power, aver'!Y239*$AC$1*$AC$3*24/$AC$2</f>
        <v>0</v>
      </c>
      <c r="Z239" s="73">
        <f>'Electricity demand (power, aver'!Z239*$AC$1*$AC$3*24/$AC$2</f>
        <v>0</v>
      </c>
      <c r="AA239" s="73">
        <f>'Electricity demand (power, aver'!AA239*$AC$1*$AC$3*24/$AC$2</f>
        <v>0</v>
      </c>
      <c r="AB239" s="73">
        <f>'Electricity demand (power, aver'!AB239*$AC$1*$AC$3*24/$AC$2</f>
        <v>0</v>
      </c>
      <c r="AC239" s="73">
        <f>'Electricity demand (power, aver'!AC239*$AC$1*$AC$3*24/$AC$2</f>
        <v>0</v>
      </c>
      <c r="AD239" s="73">
        <f>'Electricity demand (power, aver'!AD239*$AC$1*$AC$3*24/$AC$2</f>
        <v>0</v>
      </c>
      <c r="AE239" s="73">
        <f>'Electricity demand (power, aver'!AE239*$AC$1*$AC$3*24/$AC$2</f>
        <v>0</v>
      </c>
      <c r="AF239" s="73">
        <f>'Electricity demand (power, aver'!AF239*$AC$1*$AC$3*24/$AC$2</f>
        <v>0</v>
      </c>
      <c r="AG239" s="73">
        <f>'Electricity demand (power, aver'!AG239*$AC$1*$AC$3*24/$AC$2</f>
        <v>0</v>
      </c>
      <c r="AH239" s="73">
        <f>'Electricity demand (power, aver'!AH239*$AC$1*$AC$3*24/$AC$2</f>
        <v>0</v>
      </c>
      <c r="AI239" s="73">
        <f>'Electricity demand (power, aver'!AI239*$AC$1*$AC$3*24/$AC$2</f>
        <v>0</v>
      </c>
      <c r="AJ239" s="73">
        <f>'Electricity demand (power, aver'!AJ239*$AC$1*$AC$3*24/$AC$2</f>
        <v>405.3835382</v>
      </c>
      <c r="AK239" s="73">
        <f>'Electricity demand (power, aver'!AK239*$AC$1*$AC$3*24/$AC$2</f>
        <v>461.3037671</v>
      </c>
      <c r="AL239" s="73">
        <f>'Electricity demand (power, aver'!AL239*$AC$1*$AC$3*24/$AC$2</f>
        <v>577.5737033</v>
      </c>
      <c r="AM239" s="73">
        <f>'Electricity demand (power, aver'!AM239*$AC$1*$AC$3*24/$AC$2</f>
        <v>814.648317</v>
      </c>
      <c r="AN239" s="73">
        <f>'Electricity demand (power, aver'!AN239*$AC$1*$AC$3*24/$AC$2</f>
        <v>1279.358441</v>
      </c>
      <c r="AO239" s="73">
        <f>'Electricity demand (power, aver'!AO239*$AC$1*$AC$3*24/$AC$2</f>
        <v>2123.726</v>
      </c>
      <c r="AP239" s="73">
        <f>'Electricity demand (power, aver'!AP239*$AC$1*$AC$3*24/$AC$2</f>
        <v>3465.735571</v>
      </c>
      <c r="AQ239" s="73">
        <f>'Electricity demand (power, aver'!AQ239*$AC$1*$AC$3*24/$AC$2</f>
        <v>5203.21293</v>
      </c>
      <c r="AR239" s="73">
        <f>'Electricity demand (power, aver'!AR239*$AC$1*$AC$3*24/$AC$2</f>
        <v>6940.690289</v>
      </c>
      <c r="AS239" s="73">
        <f>'Electricity demand (power, aver'!AS239*$AC$1*$AC$3*24/$AC$2</f>
        <v>8282.69986</v>
      </c>
      <c r="AT239" s="73">
        <f>'Electricity demand (power, aver'!AT239*$AC$1*$AC$3*24/$AC$2</f>
        <v>9127.067419</v>
      </c>
      <c r="AU239" s="73">
        <f>'Electricity demand (power, aver'!AU239*$AC$1*$AC$3*24/$AC$2</f>
        <v>9591.777543</v>
      </c>
      <c r="AV239" s="73">
        <f>'Electricity demand (power, aver'!AV239*$AC$1*$AC$3*24/$AC$2</f>
        <v>9828.852157</v>
      </c>
      <c r="AW239" s="73">
        <f>'Electricity demand (power, aver'!AW239*$AC$1*$AC$3*24/$AC$2</f>
        <v>9945.122093</v>
      </c>
      <c r="AX239" s="73">
        <f>'Electricity demand (power, aver'!AX239*$AC$1*$AC$3*24/$AC$2</f>
        <v>10001.04232</v>
      </c>
      <c r="AY239" s="73">
        <f>'Electricity demand (power, aver'!AY239*$AC$1*$AC$3*24/$AC$2</f>
        <v>10027.68457</v>
      </c>
      <c r="AZ239" s="73">
        <f>'Electricity demand (power, aver'!AZ239*$AC$1*$AC$3*24/$AC$2</f>
        <v>10040.32072</v>
      </c>
      <c r="BA239" s="73">
        <f>'Electricity demand (power, aver'!BA239*$AC$1*$AC$3*24/$AC$2</f>
        <v>10046.30111</v>
      </c>
      <c r="BB239" s="73">
        <f>'Electricity demand (power, aver'!BB239*$AC$1*$AC$3*24/$AC$2</f>
        <v>10049.12861</v>
      </c>
      <c r="BC239" s="73">
        <f>'Electricity demand (power, aver'!BC239*$AC$1*$AC$3*24/$AC$2</f>
        <v>10050.4648</v>
      </c>
      <c r="BD239" s="74">
        <f>'Electricity demand (power, aver'!BD239*$AC$1*$AC$3*24/$AC$2</f>
        <v>10051.0961</v>
      </c>
      <c r="BE239" s="3"/>
      <c r="BF239" s="3"/>
      <c r="BG239" s="3"/>
      <c r="BH239" s="3"/>
      <c r="BI239" s="3"/>
      <c r="BJ239" s="3"/>
      <c r="BK239" s="3"/>
      <c r="BL239" s="3"/>
      <c r="BM239" s="3"/>
      <c r="BN239" s="3"/>
    </row>
    <row r="240">
      <c r="A240" s="75"/>
      <c r="C240" s="77" t="s">
        <v>71</v>
      </c>
      <c r="D240" s="71" t="s">
        <v>57</v>
      </c>
      <c r="E240" s="76" t="s">
        <v>57</v>
      </c>
      <c r="F240" s="73">
        <f>'Electricity demand (power, aver'!F240*$AC$1*$AC$3*24/$AC$2</f>
        <v>0</v>
      </c>
      <c r="G240" s="73">
        <f>'Electricity demand (power, aver'!G240*$AC$1*$AC$3*24/$AC$2</f>
        <v>0</v>
      </c>
      <c r="H240" s="73">
        <f>'Electricity demand (power, aver'!H240*$AC$1*$AC$3*24/$AC$2</f>
        <v>0</v>
      </c>
      <c r="I240" s="73">
        <f>'Electricity demand (power, aver'!I240*$AC$1*$AC$3*24/$AC$2</f>
        <v>0</v>
      </c>
      <c r="J240" s="73">
        <f>'Electricity demand (power, aver'!J240*$AC$1*$AC$3*24/$AC$2</f>
        <v>0</v>
      </c>
      <c r="K240" s="73">
        <f>'Electricity demand (power, aver'!K240*$AC$1*$AC$3*24/$AC$2</f>
        <v>0</v>
      </c>
      <c r="L240" s="73">
        <f>'Electricity demand (power, aver'!L240*$AC$1*$AC$3*24/$AC$2</f>
        <v>0</v>
      </c>
      <c r="M240" s="73">
        <f>'Electricity demand (power, aver'!M240*$AC$1*$AC$3*24/$AC$2</f>
        <v>0</v>
      </c>
      <c r="N240" s="73">
        <f>'Electricity demand (power, aver'!N240*$AC$1*$AC$3*24/$AC$2</f>
        <v>0</v>
      </c>
      <c r="O240" s="73">
        <f>'Electricity demand (power, aver'!O240*$AC$1*$AC$3*24/$AC$2</f>
        <v>0</v>
      </c>
      <c r="P240" s="73">
        <f>'Electricity demand (power, aver'!P240*$AC$1*$AC$3*24/$AC$2</f>
        <v>0</v>
      </c>
      <c r="Q240" s="73">
        <f>'Electricity demand (power, aver'!Q240*$AC$1*$AC$3*24/$AC$2</f>
        <v>0</v>
      </c>
      <c r="R240" s="73">
        <f>'Electricity demand (power, aver'!R240*$AC$1*$AC$3*24/$AC$2</f>
        <v>0</v>
      </c>
      <c r="S240" s="73">
        <f>'Electricity demand (power, aver'!S240*$AC$1*$AC$3*24/$AC$2</f>
        <v>0</v>
      </c>
      <c r="T240" s="73">
        <f>'Electricity demand (power, aver'!T240*$AC$1*$AC$3*24/$AC$2</f>
        <v>0</v>
      </c>
      <c r="U240" s="73">
        <f>'Electricity demand (power, aver'!U240*$AC$1*$AC$3*24/$AC$2</f>
        <v>0</v>
      </c>
      <c r="V240" s="73">
        <f>'Electricity demand (power, aver'!V240*$AC$1*$AC$3*24/$AC$2</f>
        <v>0</v>
      </c>
      <c r="W240" s="73">
        <f>'Electricity demand (power, aver'!W240*$AC$1*$AC$3*24/$AC$2</f>
        <v>0</v>
      </c>
      <c r="X240" s="73">
        <f>'Electricity demand (power, aver'!X240*$AC$1*$AC$3*24/$AC$2</f>
        <v>0</v>
      </c>
      <c r="Y240" s="73">
        <f>'Electricity demand (power, aver'!Y240*$AC$1*$AC$3*24/$AC$2</f>
        <v>0</v>
      </c>
      <c r="Z240" s="73">
        <f>'Electricity demand (power, aver'!Z240*$AC$1*$AC$3*24/$AC$2</f>
        <v>0</v>
      </c>
      <c r="AA240" s="73">
        <f>'Electricity demand (power, aver'!AA240*$AC$1*$AC$3*24/$AC$2</f>
        <v>0</v>
      </c>
      <c r="AB240" s="73">
        <f>'Electricity demand (power, aver'!AB240*$AC$1*$AC$3*24/$AC$2</f>
        <v>0</v>
      </c>
      <c r="AC240" s="73">
        <f>'Electricity demand (power, aver'!AC240*$AC$1*$AC$3*24/$AC$2</f>
        <v>0</v>
      </c>
      <c r="AD240" s="73">
        <f>'Electricity demand (power, aver'!AD240*$AC$1*$AC$3*24/$AC$2</f>
        <v>0</v>
      </c>
      <c r="AE240" s="73">
        <f>'Electricity demand (power, aver'!AE240*$AC$1*$AC$3*24/$AC$2</f>
        <v>0</v>
      </c>
      <c r="AF240" s="73">
        <f>'Electricity demand (power, aver'!AF240*$AC$1*$AC$3*24/$AC$2</f>
        <v>0</v>
      </c>
      <c r="AG240" s="73">
        <f>'Electricity demand (power, aver'!AG240*$AC$1*$AC$3*24/$AC$2</f>
        <v>0</v>
      </c>
      <c r="AH240" s="73">
        <f>'Electricity demand (power, aver'!AH240*$AC$1*$AC$3*24/$AC$2</f>
        <v>0</v>
      </c>
      <c r="AI240" s="73">
        <f>'Electricity demand (power, aver'!AI240*$AC$1*$AC$3*24/$AC$2</f>
        <v>0</v>
      </c>
      <c r="AJ240" s="73">
        <f>'Electricity demand (power, aver'!AJ240*$AC$1*$AC$3*24/$AC$2</f>
        <v>0</v>
      </c>
      <c r="AK240" s="73">
        <f>'Electricity demand (power, aver'!AK240*$AC$1*$AC$3*24/$AC$2</f>
        <v>0</v>
      </c>
      <c r="AL240" s="73">
        <f>'Electricity demand (power, aver'!AL240*$AC$1*$AC$3*24/$AC$2</f>
        <v>0</v>
      </c>
      <c r="AM240" s="73">
        <f>'Electricity demand (power, aver'!AM240*$AC$1*$AC$3*24/$AC$2</f>
        <v>0</v>
      </c>
      <c r="AN240" s="73">
        <f>'Electricity demand (power, aver'!AN240*$AC$1*$AC$3*24/$AC$2</f>
        <v>0</v>
      </c>
      <c r="AO240" s="73">
        <f>'Electricity demand (power, aver'!AO240*$AC$1*$AC$3*24/$AC$2</f>
        <v>0</v>
      </c>
      <c r="AP240" s="73">
        <f>'Electricity demand (power, aver'!AP240*$AC$1*$AC$3*24/$AC$2</f>
        <v>0</v>
      </c>
      <c r="AQ240" s="73">
        <f>'Electricity demand (power, aver'!AQ240*$AC$1*$AC$3*24/$AC$2</f>
        <v>0</v>
      </c>
      <c r="AR240" s="73">
        <f>'Electricity demand (power, aver'!AR240*$AC$1*$AC$3*24/$AC$2</f>
        <v>0</v>
      </c>
      <c r="AS240" s="73">
        <f>'Electricity demand (power, aver'!AS240*$AC$1*$AC$3*24/$AC$2</f>
        <v>0</v>
      </c>
      <c r="AT240" s="73">
        <f>'Electricity demand (power, aver'!AT240*$AC$1*$AC$3*24/$AC$2</f>
        <v>534.2313664</v>
      </c>
      <c r="AU240" s="73">
        <f>'Electricity demand (power, aver'!AU240*$AC$1*$AC$3*24/$AC$2</f>
        <v>715.5816588</v>
      </c>
      <c r="AV240" s="73">
        <f>'Electricity demand (power, aver'!AV240*$AC$1*$AC$3*24/$AC$2</f>
        <v>1045.09095</v>
      </c>
      <c r="AW240" s="73">
        <f>'Electricity demand (power, aver'!AW240*$AC$1*$AC$3*24/$AC$2</f>
        <v>1568.802002</v>
      </c>
      <c r="AX240" s="73">
        <f>'Electricity demand (power, aver'!AX240*$AC$1*$AC$3*24/$AC$2</f>
        <v>2246.841947</v>
      </c>
      <c r="AY240" s="73">
        <f>'Electricity demand (power, aver'!AY240*$AC$1*$AC$3*24/$AC$2</f>
        <v>2924.881892</v>
      </c>
      <c r="AZ240" s="73">
        <f>'Electricity demand (power, aver'!AZ240*$AC$1*$AC$3*24/$AC$2</f>
        <v>3448.592944</v>
      </c>
      <c r="BA240" s="73">
        <f>'Electricity demand (power, aver'!BA240*$AC$1*$AC$3*24/$AC$2</f>
        <v>3778.102235</v>
      </c>
      <c r="BB240" s="73">
        <f>'Electricity demand (power, aver'!BB240*$AC$1*$AC$3*24/$AC$2</f>
        <v>3959.452528</v>
      </c>
      <c r="BC240" s="73">
        <f>'Electricity demand (power, aver'!BC240*$AC$1*$AC$3*24/$AC$2</f>
        <v>4051.96945</v>
      </c>
      <c r="BD240" s="74">
        <f>'Electricity demand (power, aver'!BD240*$AC$1*$AC$3*24/$AC$2</f>
        <v>4097.343084</v>
      </c>
      <c r="BE240" s="3"/>
      <c r="BF240" s="3"/>
      <c r="BG240" s="3"/>
      <c r="BH240" s="3"/>
      <c r="BI240" s="3"/>
      <c r="BJ240" s="3"/>
      <c r="BK240" s="3"/>
      <c r="BL240" s="3"/>
      <c r="BM240" s="3"/>
      <c r="BN240" s="3"/>
    </row>
    <row r="241">
      <c r="A241" s="75"/>
      <c r="E241" s="76" t="s">
        <v>56</v>
      </c>
      <c r="F241" s="73">
        <f>'Electricity demand (power, aver'!F241*$AC$1*$AC$3*24/$AC$2</f>
        <v>0</v>
      </c>
      <c r="G241" s="73">
        <f>'Electricity demand (power, aver'!G241*$AC$1*$AC$3*24/$AC$2</f>
        <v>0</v>
      </c>
      <c r="H241" s="73">
        <f>'Electricity demand (power, aver'!H241*$AC$1*$AC$3*24/$AC$2</f>
        <v>0</v>
      </c>
      <c r="I241" s="73">
        <f>'Electricity demand (power, aver'!I241*$AC$1*$AC$3*24/$AC$2</f>
        <v>0</v>
      </c>
      <c r="J241" s="73">
        <f>'Electricity demand (power, aver'!J241*$AC$1*$AC$3*24/$AC$2</f>
        <v>0</v>
      </c>
      <c r="K241" s="73">
        <f>'Electricity demand (power, aver'!K241*$AC$1*$AC$3*24/$AC$2</f>
        <v>0</v>
      </c>
      <c r="L241" s="73">
        <f>'Electricity demand (power, aver'!L241*$AC$1*$AC$3*24/$AC$2</f>
        <v>0</v>
      </c>
      <c r="M241" s="73">
        <f>'Electricity demand (power, aver'!M241*$AC$1*$AC$3*24/$AC$2</f>
        <v>0</v>
      </c>
      <c r="N241" s="73">
        <f>'Electricity demand (power, aver'!N241*$AC$1*$AC$3*24/$AC$2</f>
        <v>0</v>
      </c>
      <c r="O241" s="73">
        <f>'Electricity demand (power, aver'!O241*$AC$1*$AC$3*24/$AC$2</f>
        <v>0</v>
      </c>
      <c r="P241" s="73">
        <f>'Electricity demand (power, aver'!P241*$AC$1*$AC$3*24/$AC$2</f>
        <v>0</v>
      </c>
      <c r="Q241" s="73">
        <f>'Electricity demand (power, aver'!Q241*$AC$1*$AC$3*24/$AC$2</f>
        <v>0</v>
      </c>
      <c r="R241" s="73">
        <f>'Electricity demand (power, aver'!R241*$AC$1*$AC$3*24/$AC$2</f>
        <v>0</v>
      </c>
      <c r="S241" s="73">
        <f>'Electricity demand (power, aver'!S241*$AC$1*$AC$3*24/$AC$2</f>
        <v>0</v>
      </c>
      <c r="T241" s="73">
        <f>'Electricity demand (power, aver'!T241*$AC$1*$AC$3*24/$AC$2</f>
        <v>0</v>
      </c>
      <c r="U241" s="73">
        <f>'Electricity demand (power, aver'!U241*$AC$1*$AC$3*24/$AC$2</f>
        <v>0</v>
      </c>
      <c r="V241" s="73">
        <f>'Electricity demand (power, aver'!V241*$AC$1*$AC$3*24/$AC$2</f>
        <v>0</v>
      </c>
      <c r="W241" s="73">
        <f>'Electricity demand (power, aver'!W241*$AC$1*$AC$3*24/$AC$2</f>
        <v>0</v>
      </c>
      <c r="X241" s="73">
        <f>'Electricity demand (power, aver'!X241*$AC$1*$AC$3*24/$AC$2</f>
        <v>0</v>
      </c>
      <c r="Y241" s="73">
        <f>'Electricity demand (power, aver'!Y241*$AC$1*$AC$3*24/$AC$2</f>
        <v>0</v>
      </c>
      <c r="Z241" s="73">
        <f>'Electricity demand (power, aver'!Z241*$AC$1*$AC$3*24/$AC$2</f>
        <v>0</v>
      </c>
      <c r="AA241" s="73">
        <f>'Electricity demand (power, aver'!AA241*$AC$1*$AC$3*24/$AC$2</f>
        <v>0</v>
      </c>
      <c r="AB241" s="73">
        <f>'Electricity demand (power, aver'!AB241*$AC$1*$AC$3*24/$AC$2</f>
        <v>0</v>
      </c>
      <c r="AC241" s="73">
        <f>'Electricity demand (power, aver'!AC241*$AC$1*$AC$3*24/$AC$2</f>
        <v>0</v>
      </c>
      <c r="AD241" s="73">
        <f>'Electricity demand (power, aver'!AD241*$AC$1*$AC$3*24/$AC$2</f>
        <v>0</v>
      </c>
      <c r="AE241" s="73">
        <f>'Electricity demand (power, aver'!AE241*$AC$1*$AC$3*24/$AC$2</f>
        <v>0</v>
      </c>
      <c r="AF241" s="73">
        <f>'Electricity demand (power, aver'!AF241*$AC$1*$AC$3*24/$AC$2</f>
        <v>0</v>
      </c>
      <c r="AG241" s="73">
        <f>'Electricity demand (power, aver'!AG241*$AC$1*$AC$3*24/$AC$2</f>
        <v>0</v>
      </c>
      <c r="AH241" s="73">
        <f>'Electricity demand (power, aver'!AH241*$AC$1*$AC$3*24/$AC$2</f>
        <v>0</v>
      </c>
      <c r="AI241" s="73">
        <f>'Electricity demand (power, aver'!AI241*$AC$1*$AC$3*24/$AC$2</f>
        <v>0</v>
      </c>
      <c r="AJ241" s="73">
        <f>'Electricity demand (power, aver'!AJ241*$AC$1*$AC$3*24/$AC$2</f>
        <v>0</v>
      </c>
      <c r="AK241" s="73">
        <f>'Electricity demand (power, aver'!AK241*$AC$1*$AC$3*24/$AC$2</f>
        <v>0</v>
      </c>
      <c r="AL241" s="73">
        <f>'Electricity demand (power, aver'!AL241*$AC$1*$AC$3*24/$AC$2</f>
        <v>0</v>
      </c>
      <c r="AM241" s="73">
        <f>'Electricity demand (power, aver'!AM241*$AC$1*$AC$3*24/$AC$2</f>
        <v>0</v>
      </c>
      <c r="AN241" s="73">
        <f>'Electricity demand (power, aver'!AN241*$AC$1*$AC$3*24/$AC$2</f>
        <v>0</v>
      </c>
      <c r="AO241" s="73">
        <f>'Electricity demand (power, aver'!AO241*$AC$1*$AC$3*24/$AC$2</f>
        <v>0</v>
      </c>
      <c r="AP241" s="73">
        <f>'Electricity demand (power, aver'!AP241*$AC$1*$AC$3*24/$AC$2</f>
        <v>0</v>
      </c>
      <c r="AQ241" s="73">
        <f>'Electricity demand (power, aver'!AQ241*$AC$1*$AC$3*24/$AC$2</f>
        <v>0</v>
      </c>
      <c r="AR241" s="73">
        <f>'Electricity demand (power, aver'!AR241*$AC$1*$AC$3*24/$AC$2</f>
        <v>0</v>
      </c>
      <c r="AS241" s="73">
        <f>'Electricity demand (power, aver'!AS241*$AC$1*$AC$3*24/$AC$2</f>
        <v>0</v>
      </c>
      <c r="AT241" s="73">
        <f>'Electricity demand (power, aver'!AT241*$AC$1*$AC$3*24/$AC$2</f>
        <v>618.3564516</v>
      </c>
      <c r="AU241" s="73">
        <f>'Electricity demand (power, aver'!AU241*$AC$1*$AC$3*24/$AC$2</f>
        <v>884.7146936</v>
      </c>
      <c r="AV241" s="73">
        <f>'Electricity demand (power, aver'!AV241*$AC$1*$AC$3*24/$AC$2</f>
        <v>1368.681465</v>
      </c>
      <c r="AW241" s="73">
        <f>'Electricity demand (power, aver'!AW241*$AC$1*$AC$3*24/$AC$2</f>
        <v>2137.882073</v>
      </c>
      <c r="AX241" s="73">
        <f>'Electricity demand (power, aver'!AX241*$AC$1*$AC$3*24/$AC$2</f>
        <v>3133.753242</v>
      </c>
      <c r="AY241" s="73">
        <f>'Electricity demand (power, aver'!AY241*$AC$1*$AC$3*24/$AC$2</f>
        <v>4129.624411</v>
      </c>
      <c r="AZ241" s="73">
        <f>'Electricity demand (power, aver'!AZ241*$AC$1*$AC$3*24/$AC$2</f>
        <v>4898.825019</v>
      </c>
      <c r="BA241" s="73">
        <f>'Electricity demand (power, aver'!BA241*$AC$1*$AC$3*24/$AC$2</f>
        <v>5382.791791</v>
      </c>
      <c r="BB241" s="73">
        <f>'Electricity demand (power, aver'!BB241*$AC$1*$AC$3*24/$AC$2</f>
        <v>5649.150033</v>
      </c>
      <c r="BC241" s="73">
        <f>'Electricity demand (power, aver'!BC241*$AC$1*$AC$3*24/$AC$2</f>
        <v>5785.034262</v>
      </c>
      <c r="BD241" s="74">
        <f>'Electricity demand (power, aver'!BD241*$AC$1*$AC$3*24/$AC$2</f>
        <v>5851.676787</v>
      </c>
      <c r="BE241" s="3"/>
      <c r="BF241" s="3"/>
      <c r="BG241" s="3"/>
      <c r="BH241" s="3"/>
      <c r="BI241" s="3"/>
      <c r="BJ241" s="3"/>
      <c r="BK241" s="3"/>
      <c r="BL241" s="3"/>
      <c r="BM241" s="3"/>
      <c r="BN241" s="3"/>
    </row>
    <row r="242">
      <c r="A242" s="75"/>
      <c r="E242" s="76" t="s">
        <v>55</v>
      </c>
      <c r="F242" s="73">
        <f>'Electricity demand (power, aver'!F242*$AC$1*$AC$3*24/$AC$2</f>
        <v>0</v>
      </c>
      <c r="G242" s="73">
        <f>'Electricity demand (power, aver'!G242*$AC$1*$AC$3*24/$AC$2</f>
        <v>0</v>
      </c>
      <c r="H242" s="73">
        <f>'Electricity demand (power, aver'!H242*$AC$1*$AC$3*24/$AC$2</f>
        <v>0</v>
      </c>
      <c r="I242" s="73">
        <f>'Electricity demand (power, aver'!I242*$AC$1*$AC$3*24/$AC$2</f>
        <v>0</v>
      </c>
      <c r="J242" s="73">
        <f>'Electricity demand (power, aver'!J242*$AC$1*$AC$3*24/$AC$2</f>
        <v>0</v>
      </c>
      <c r="K242" s="73">
        <f>'Electricity demand (power, aver'!K242*$AC$1*$AC$3*24/$AC$2</f>
        <v>0</v>
      </c>
      <c r="L242" s="73">
        <f>'Electricity demand (power, aver'!L242*$AC$1*$AC$3*24/$AC$2</f>
        <v>0</v>
      </c>
      <c r="M242" s="73">
        <f>'Electricity demand (power, aver'!M242*$AC$1*$AC$3*24/$AC$2</f>
        <v>0</v>
      </c>
      <c r="N242" s="73">
        <f>'Electricity demand (power, aver'!N242*$AC$1*$AC$3*24/$AC$2</f>
        <v>0</v>
      </c>
      <c r="O242" s="73">
        <f>'Electricity demand (power, aver'!O242*$AC$1*$AC$3*24/$AC$2</f>
        <v>0</v>
      </c>
      <c r="P242" s="73">
        <f>'Electricity demand (power, aver'!P242*$AC$1*$AC$3*24/$AC$2</f>
        <v>0</v>
      </c>
      <c r="Q242" s="73">
        <f>'Electricity demand (power, aver'!Q242*$AC$1*$AC$3*24/$AC$2</f>
        <v>0</v>
      </c>
      <c r="R242" s="73">
        <f>'Electricity demand (power, aver'!R242*$AC$1*$AC$3*24/$AC$2</f>
        <v>0</v>
      </c>
      <c r="S242" s="73">
        <f>'Electricity demand (power, aver'!S242*$AC$1*$AC$3*24/$AC$2</f>
        <v>0</v>
      </c>
      <c r="T242" s="73">
        <f>'Electricity demand (power, aver'!T242*$AC$1*$AC$3*24/$AC$2</f>
        <v>0</v>
      </c>
      <c r="U242" s="73">
        <f>'Electricity demand (power, aver'!U242*$AC$1*$AC$3*24/$AC$2</f>
        <v>0</v>
      </c>
      <c r="V242" s="73">
        <f>'Electricity demand (power, aver'!V242*$AC$1*$AC$3*24/$AC$2</f>
        <v>0</v>
      </c>
      <c r="W242" s="73">
        <f>'Electricity demand (power, aver'!W242*$AC$1*$AC$3*24/$AC$2</f>
        <v>0</v>
      </c>
      <c r="X242" s="73">
        <f>'Electricity demand (power, aver'!X242*$AC$1*$AC$3*24/$AC$2</f>
        <v>0</v>
      </c>
      <c r="Y242" s="73">
        <f>'Electricity demand (power, aver'!Y242*$AC$1*$AC$3*24/$AC$2</f>
        <v>0</v>
      </c>
      <c r="Z242" s="73">
        <f>'Electricity demand (power, aver'!Z242*$AC$1*$AC$3*24/$AC$2</f>
        <v>0</v>
      </c>
      <c r="AA242" s="73">
        <f>'Electricity demand (power, aver'!AA242*$AC$1*$AC$3*24/$AC$2</f>
        <v>0</v>
      </c>
      <c r="AB242" s="73">
        <f>'Electricity demand (power, aver'!AB242*$AC$1*$AC$3*24/$AC$2</f>
        <v>0</v>
      </c>
      <c r="AC242" s="73">
        <f>'Electricity demand (power, aver'!AC242*$AC$1*$AC$3*24/$AC$2</f>
        <v>0</v>
      </c>
      <c r="AD242" s="73">
        <f>'Electricity demand (power, aver'!AD242*$AC$1*$AC$3*24/$AC$2</f>
        <v>0</v>
      </c>
      <c r="AE242" s="73">
        <f>'Electricity demand (power, aver'!AE242*$AC$1*$AC$3*24/$AC$2</f>
        <v>0</v>
      </c>
      <c r="AF242" s="73">
        <f>'Electricity demand (power, aver'!AF242*$AC$1*$AC$3*24/$AC$2</f>
        <v>0</v>
      </c>
      <c r="AG242" s="73">
        <f>'Electricity demand (power, aver'!AG242*$AC$1*$AC$3*24/$AC$2</f>
        <v>0</v>
      </c>
      <c r="AH242" s="73">
        <f>'Electricity demand (power, aver'!AH242*$AC$1*$AC$3*24/$AC$2</f>
        <v>0</v>
      </c>
      <c r="AI242" s="73">
        <f>'Electricity demand (power, aver'!AI242*$AC$1*$AC$3*24/$AC$2</f>
        <v>0</v>
      </c>
      <c r="AJ242" s="73">
        <f>'Electricity demand (power, aver'!AJ242*$AC$1*$AC$3*24/$AC$2</f>
        <v>0</v>
      </c>
      <c r="AK242" s="73">
        <f>'Electricity demand (power, aver'!AK242*$AC$1*$AC$3*24/$AC$2</f>
        <v>0</v>
      </c>
      <c r="AL242" s="73">
        <f>'Electricity demand (power, aver'!AL242*$AC$1*$AC$3*24/$AC$2</f>
        <v>0</v>
      </c>
      <c r="AM242" s="73">
        <f>'Electricity demand (power, aver'!AM242*$AC$1*$AC$3*24/$AC$2</f>
        <v>0</v>
      </c>
      <c r="AN242" s="73">
        <f>'Electricity demand (power, aver'!AN242*$AC$1*$AC$3*24/$AC$2</f>
        <v>0</v>
      </c>
      <c r="AO242" s="73">
        <f>'Electricity demand (power, aver'!AO242*$AC$1*$AC$3*24/$AC$2</f>
        <v>0</v>
      </c>
      <c r="AP242" s="73">
        <f>'Electricity demand (power, aver'!AP242*$AC$1*$AC$3*24/$AC$2</f>
        <v>0</v>
      </c>
      <c r="AQ242" s="73">
        <f>'Electricity demand (power, aver'!AQ242*$AC$1*$AC$3*24/$AC$2</f>
        <v>0</v>
      </c>
      <c r="AR242" s="73">
        <f>'Electricity demand (power, aver'!AR242*$AC$1*$AC$3*24/$AC$2</f>
        <v>0</v>
      </c>
      <c r="AS242" s="73">
        <f>'Electricity demand (power, aver'!AS242*$AC$1*$AC$3*24/$AC$2</f>
        <v>0</v>
      </c>
      <c r="AT242" s="73">
        <f>'Electricity demand (power, aver'!AT242*$AC$1*$AC$3*24/$AC$2</f>
        <v>814.648317</v>
      </c>
      <c r="AU242" s="73">
        <f>'Electricity demand (power, aver'!AU242*$AC$1*$AC$3*24/$AC$2</f>
        <v>1279.358441</v>
      </c>
      <c r="AV242" s="73">
        <f>'Electricity demand (power, aver'!AV242*$AC$1*$AC$3*24/$AC$2</f>
        <v>2123.726</v>
      </c>
      <c r="AW242" s="73">
        <f>'Electricity demand (power, aver'!AW242*$AC$1*$AC$3*24/$AC$2</f>
        <v>3465.735571</v>
      </c>
      <c r="AX242" s="73">
        <f>'Electricity demand (power, aver'!AX242*$AC$1*$AC$3*24/$AC$2</f>
        <v>5203.21293</v>
      </c>
      <c r="AY242" s="73">
        <f>'Electricity demand (power, aver'!AY242*$AC$1*$AC$3*24/$AC$2</f>
        <v>6940.690289</v>
      </c>
      <c r="AZ242" s="73">
        <f>'Electricity demand (power, aver'!AZ242*$AC$1*$AC$3*24/$AC$2</f>
        <v>8282.69986</v>
      </c>
      <c r="BA242" s="73">
        <f>'Electricity demand (power, aver'!BA242*$AC$1*$AC$3*24/$AC$2</f>
        <v>9127.067419</v>
      </c>
      <c r="BB242" s="73">
        <f>'Electricity demand (power, aver'!BB242*$AC$1*$AC$3*24/$AC$2</f>
        <v>9591.777543</v>
      </c>
      <c r="BC242" s="73">
        <f>'Electricity demand (power, aver'!BC242*$AC$1*$AC$3*24/$AC$2</f>
        <v>9828.852157</v>
      </c>
      <c r="BD242" s="74">
        <f>'Electricity demand (power, aver'!BD242*$AC$1*$AC$3*24/$AC$2</f>
        <v>9945.122093</v>
      </c>
      <c r="BE242" s="3"/>
      <c r="BF242" s="3"/>
      <c r="BG242" s="3"/>
      <c r="BH242" s="3"/>
      <c r="BI242" s="3"/>
      <c r="BJ242" s="3"/>
      <c r="BK242" s="3"/>
      <c r="BL242" s="3"/>
      <c r="BM242" s="3"/>
      <c r="BN242" s="3"/>
    </row>
    <row r="243">
      <c r="A243" s="75"/>
      <c r="D243" s="77" t="s">
        <v>56</v>
      </c>
      <c r="E243" s="76" t="s">
        <v>57</v>
      </c>
      <c r="F243" s="73">
        <f>'Electricity demand (power, aver'!F243*$AC$1*$AC$3*24/$AC$2</f>
        <v>0</v>
      </c>
      <c r="G243" s="73">
        <f>'Electricity demand (power, aver'!G243*$AC$1*$AC$3*24/$AC$2</f>
        <v>0</v>
      </c>
      <c r="H243" s="73">
        <f>'Electricity demand (power, aver'!H243*$AC$1*$AC$3*24/$AC$2</f>
        <v>0</v>
      </c>
      <c r="I243" s="73">
        <f>'Electricity demand (power, aver'!I243*$AC$1*$AC$3*24/$AC$2</f>
        <v>0</v>
      </c>
      <c r="J243" s="73">
        <f>'Electricity demand (power, aver'!J243*$AC$1*$AC$3*24/$AC$2</f>
        <v>0</v>
      </c>
      <c r="K243" s="73">
        <f>'Electricity demand (power, aver'!K243*$AC$1*$AC$3*24/$AC$2</f>
        <v>0</v>
      </c>
      <c r="L243" s="73">
        <f>'Electricity demand (power, aver'!L243*$AC$1*$AC$3*24/$AC$2</f>
        <v>0</v>
      </c>
      <c r="M243" s="73">
        <f>'Electricity demand (power, aver'!M243*$AC$1*$AC$3*24/$AC$2</f>
        <v>0</v>
      </c>
      <c r="N243" s="73">
        <f>'Electricity demand (power, aver'!N243*$AC$1*$AC$3*24/$AC$2</f>
        <v>0</v>
      </c>
      <c r="O243" s="73">
        <f>'Electricity demand (power, aver'!O243*$AC$1*$AC$3*24/$AC$2</f>
        <v>0</v>
      </c>
      <c r="P243" s="73">
        <f>'Electricity demand (power, aver'!P243*$AC$1*$AC$3*24/$AC$2</f>
        <v>0</v>
      </c>
      <c r="Q243" s="73">
        <f>'Electricity demand (power, aver'!Q243*$AC$1*$AC$3*24/$AC$2</f>
        <v>0</v>
      </c>
      <c r="R243" s="73">
        <f>'Electricity demand (power, aver'!R243*$AC$1*$AC$3*24/$AC$2</f>
        <v>0</v>
      </c>
      <c r="S243" s="73">
        <f>'Electricity demand (power, aver'!S243*$AC$1*$AC$3*24/$AC$2</f>
        <v>0</v>
      </c>
      <c r="T243" s="73">
        <f>'Electricity demand (power, aver'!T243*$AC$1*$AC$3*24/$AC$2</f>
        <v>0</v>
      </c>
      <c r="U243" s="73">
        <f>'Electricity demand (power, aver'!U243*$AC$1*$AC$3*24/$AC$2</f>
        <v>0</v>
      </c>
      <c r="V243" s="73">
        <f>'Electricity demand (power, aver'!V243*$AC$1*$AC$3*24/$AC$2</f>
        <v>0</v>
      </c>
      <c r="W243" s="73">
        <f>'Electricity demand (power, aver'!W243*$AC$1*$AC$3*24/$AC$2</f>
        <v>0</v>
      </c>
      <c r="X243" s="73">
        <f>'Electricity demand (power, aver'!X243*$AC$1*$AC$3*24/$AC$2</f>
        <v>0</v>
      </c>
      <c r="Y243" s="73">
        <f>'Electricity demand (power, aver'!Y243*$AC$1*$AC$3*24/$AC$2</f>
        <v>0</v>
      </c>
      <c r="Z243" s="73">
        <f>'Electricity demand (power, aver'!Z243*$AC$1*$AC$3*24/$AC$2</f>
        <v>0</v>
      </c>
      <c r="AA243" s="73">
        <f>'Electricity demand (power, aver'!AA243*$AC$1*$AC$3*24/$AC$2</f>
        <v>0</v>
      </c>
      <c r="AB243" s="73">
        <f>'Electricity demand (power, aver'!AB243*$AC$1*$AC$3*24/$AC$2</f>
        <v>0</v>
      </c>
      <c r="AC243" s="73">
        <f>'Electricity demand (power, aver'!AC243*$AC$1*$AC$3*24/$AC$2</f>
        <v>0</v>
      </c>
      <c r="AD243" s="73">
        <f>'Electricity demand (power, aver'!AD243*$AC$1*$AC$3*24/$AC$2</f>
        <v>0</v>
      </c>
      <c r="AE243" s="73">
        <f>'Electricity demand (power, aver'!AE243*$AC$1*$AC$3*24/$AC$2</f>
        <v>0</v>
      </c>
      <c r="AF243" s="73">
        <f>'Electricity demand (power, aver'!AF243*$AC$1*$AC$3*24/$AC$2</f>
        <v>0</v>
      </c>
      <c r="AG243" s="73">
        <f>'Electricity demand (power, aver'!AG243*$AC$1*$AC$3*24/$AC$2</f>
        <v>0</v>
      </c>
      <c r="AH243" s="73">
        <f>'Electricity demand (power, aver'!AH243*$AC$1*$AC$3*24/$AC$2</f>
        <v>0</v>
      </c>
      <c r="AI243" s="73">
        <f>'Electricity demand (power, aver'!AI243*$AC$1*$AC$3*24/$AC$2</f>
        <v>0</v>
      </c>
      <c r="AJ243" s="73">
        <f>'Electricity demand (power, aver'!AJ243*$AC$1*$AC$3*24/$AC$2</f>
        <v>0</v>
      </c>
      <c r="AK243" s="73">
        <f>'Electricity demand (power, aver'!AK243*$AC$1*$AC$3*24/$AC$2</f>
        <v>0</v>
      </c>
      <c r="AL243" s="73">
        <f>'Electricity demand (power, aver'!AL243*$AC$1*$AC$3*24/$AC$2</f>
        <v>0</v>
      </c>
      <c r="AM243" s="73">
        <f>'Electricity demand (power, aver'!AM243*$AC$1*$AC$3*24/$AC$2</f>
        <v>0</v>
      </c>
      <c r="AN243" s="73">
        <f>'Electricity demand (power, aver'!AN243*$AC$1*$AC$3*24/$AC$2</f>
        <v>0</v>
      </c>
      <c r="AO243" s="73">
        <f>'Electricity demand (power, aver'!AO243*$AC$1*$AC$3*24/$AC$2</f>
        <v>534.2313664</v>
      </c>
      <c r="AP243" s="73">
        <f>'Electricity demand (power, aver'!AP243*$AC$1*$AC$3*24/$AC$2</f>
        <v>715.5816588</v>
      </c>
      <c r="AQ243" s="73">
        <f>'Electricity demand (power, aver'!AQ243*$AC$1*$AC$3*24/$AC$2</f>
        <v>1045.09095</v>
      </c>
      <c r="AR243" s="73">
        <f>'Electricity demand (power, aver'!AR243*$AC$1*$AC$3*24/$AC$2</f>
        <v>1568.802002</v>
      </c>
      <c r="AS243" s="73">
        <f>'Electricity demand (power, aver'!AS243*$AC$1*$AC$3*24/$AC$2</f>
        <v>2246.841947</v>
      </c>
      <c r="AT243" s="73">
        <f>'Electricity demand (power, aver'!AT243*$AC$1*$AC$3*24/$AC$2</f>
        <v>2924.881892</v>
      </c>
      <c r="AU243" s="73">
        <f>'Electricity demand (power, aver'!AU243*$AC$1*$AC$3*24/$AC$2</f>
        <v>3448.592944</v>
      </c>
      <c r="AV243" s="73">
        <f>'Electricity demand (power, aver'!AV243*$AC$1*$AC$3*24/$AC$2</f>
        <v>3778.102235</v>
      </c>
      <c r="AW243" s="73">
        <f>'Electricity demand (power, aver'!AW243*$AC$1*$AC$3*24/$AC$2</f>
        <v>3959.452528</v>
      </c>
      <c r="AX243" s="73">
        <f>'Electricity demand (power, aver'!AX243*$AC$1*$AC$3*24/$AC$2</f>
        <v>4051.96945</v>
      </c>
      <c r="AY243" s="73">
        <f>'Electricity demand (power, aver'!AY243*$AC$1*$AC$3*24/$AC$2</f>
        <v>4097.343084</v>
      </c>
      <c r="AZ243" s="73">
        <f>'Electricity demand (power, aver'!AZ243*$AC$1*$AC$3*24/$AC$2</f>
        <v>4119.165612</v>
      </c>
      <c r="BA243" s="73">
        <f>'Electricity demand (power, aver'!BA243*$AC$1*$AC$3*24/$AC$2</f>
        <v>4129.562587</v>
      </c>
      <c r="BB243" s="73">
        <f>'Electricity demand (power, aver'!BB243*$AC$1*$AC$3*24/$AC$2</f>
        <v>4134.493768</v>
      </c>
      <c r="BC243" s="73">
        <f>'Electricity demand (power, aver'!BC243*$AC$1*$AC$3*24/$AC$2</f>
        <v>4136.827576</v>
      </c>
      <c r="BD243" s="74">
        <f>'Electricity demand (power, aver'!BD243*$AC$1*$AC$3*24/$AC$2</f>
        <v>4137.930992</v>
      </c>
      <c r="BE243" s="3"/>
      <c r="BF243" s="3"/>
      <c r="BG243" s="3"/>
      <c r="BH243" s="3"/>
      <c r="BI243" s="3"/>
      <c r="BJ243" s="3"/>
      <c r="BK243" s="3"/>
      <c r="BL243" s="3"/>
      <c r="BM243" s="3"/>
      <c r="BN243" s="3"/>
    </row>
    <row r="244">
      <c r="A244" s="75"/>
      <c r="E244" s="76" t="s">
        <v>56</v>
      </c>
      <c r="F244" s="73">
        <f>'Electricity demand (power, aver'!F244*$AC$1*$AC$3*24/$AC$2</f>
        <v>0</v>
      </c>
      <c r="G244" s="73">
        <f>'Electricity demand (power, aver'!G244*$AC$1*$AC$3*24/$AC$2</f>
        <v>0</v>
      </c>
      <c r="H244" s="73">
        <f>'Electricity demand (power, aver'!H244*$AC$1*$AC$3*24/$AC$2</f>
        <v>0</v>
      </c>
      <c r="I244" s="73">
        <f>'Electricity demand (power, aver'!I244*$AC$1*$AC$3*24/$AC$2</f>
        <v>0</v>
      </c>
      <c r="J244" s="73">
        <f>'Electricity demand (power, aver'!J244*$AC$1*$AC$3*24/$AC$2</f>
        <v>0</v>
      </c>
      <c r="K244" s="73">
        <f>'Electricity demand (power, aver'!K244*$AC$1*$AC$3*24/$AC$2</f>
        <v>0</v>
      </c>
      <c r="L244" s="73">
        <f>'Electricity demand (power, aver'!L244*$AC$1*$AC$3*24/$AC$2</f>
        <v>0</v>
      </c>
      <c r="M244" s="73">
        <f>'Electricity demand (power, aver'!M244*$AC$1*$AC$3*24/$AC$2</f>
        <v>0</v>
      </c>
      <c r="N244" s="73">
        <f>'Electricity demand (power, aver'!N244*$AC$1*$AC$3*24/$AC$2</f>
        <v>0</v>
      </c>
      <c r="O244" s="73">
        <f>'Electricity demand (power, aver'!O244*$AC$1*$AC$3*24/$AC$2</f>
        <v>0</v>
      </c>
      <c r="P244" s="73">
        <f>'Electricity demand (power, aver'!P244*$AC$1*$AC$3*24/$AC$2</f>
        <v>0</v>
      </c>
      <c r="Q244" s="73">
        <f>'Electricity demand (power, aver'!Q244*$AC$1*$AC$3*24/$AC$2</f>
        <v>0</v>
      </c>
      <c r="R244" s="73">
        <f>'Electricity demand (power, aver'!R244*$AC$1*$AC$3*24/$AC$2</f>
        <v>0</v>
      </c>
      <c r="S244" s="73">
        <f>'Electricity demand (power, aver'!S244*$AC$1*$AC$3*24/$AC$2</f>
        <v>0</v>
      </c>
      <c r="T244" s="73">
        <f>'Electricity demand (power, aver'!T244*$AC$1*$AC$3*24/$AC$2</f>
        <v>0</v>
      </c>
      <c r="U244" s="73">
        <f>'Electricity demand (power, aver'!U244*$AC$1*$AC$3*24/$AC$2</f>
        <v>0</v>
      </c>
      <c r="V244" s="73">
        <f>'Electricity demand (power, aver'!V244*$AC$1*$AC$3*24/$AC$2</f>
        <v>0</v>
      </c>
      <c r="W244" s="73">
        <f>'Electricity demand (power, aver'!W244*$AC$1*$AC$3*24/$AC$2</f>
        <v>0</v>
      </c>
      <c r="X244" s="73">
        <f>'Electricity demand (power, aver'!X244*$AC$1*$AC$3*24/$AC$2</f>
        <v>0</v>
      </c>
      <c r="Y244" s="73">
        <f>'Electricity demand (power, aver'!Y244*$AC$1*$AC$3*24/$AC$2</f>
        <v>0</v>
      </c>
      <c r="Z244" s="73">
        <f>'Electricity demand (power, aver'!Z244*$AC$1*$AC$3*24/$AC$2</f>
        <v>0</v>
      </c>
      <c r="AA244" s="73">
        <f>'Electricity demand (power, aver'!AA244*$AC$1*$AC$3*24/$AC$2</f>
        <v>0</v>
      </c>
      <c r="AB244" s="73">
        <f>'Electricity demand (power, aver'!AB244*$AC$1*$AC$3*24/$AC$2</f>
        <v>0</v>
      </c>
      <c r="AC244" s="73">
        <f>'Electricity demand (power, aver'!AC244*$AC$1*$AC$3*24/$AC$2</f>
        <v>0</v>
      </c>
      <c r="AD244" s="73">
        <f>'Electricity demand (power, aver'!AD244*$AC$1*$AC$3*24/$AC$2</f>
        <v>0</v>
      </c>
      <c r="AE244" s="73">
        <f>'Electricity demand (power, aver'!AE244*$AC$1*$AC$3*24/$AC$2</f>
        <v>0</v>
      </c>
      <c r="AF244" s="73">
        <f>'Electricity demand (power, aver'!AF244*$AC$1*$AC$3*24/$AC$2</f>
        <v>0</v>
      </c>
      <c r="AG244" s="73">
        <f>'Electricity demand (power, aver'!AG244*$AC$1*$AC$3*24/$AC$2</f>
        <v>0</v>
      </c>
      <c r="AH244" s="73">
        <f>'Electricity demand (power, aver'!AH244*$AC$1*$AC$3*24/$AC$2</f>
        <v>0</v>
      </c>
      <c r="AI244" s="73">
        <f>'Electricity demand (power, aver'!AI244*$AC$1*$AC$3*24/$AC$2</f>
        <v>0</v>
      </c>
      <c r="AJ244" s="73">
        <f>'Electricity demand (power, aver'!AJ244*$AC$1*$AC$3*24/$AC$2</f>
        <v>0</v>
      </c>
      <c r="AK244" s="73">
        <f>'Electricity demand (power, aver'!AK244*$AC$1*$AC$3*24/$AC$2</f>
        <v>0</v>
      </c>
      <c r="AL244" s="73">
        <f>'Electricity demand (power, aver'!AL244*$AC$1*$AC$3*24/$AC$2</f>
        <v>0</v>
      </c>
      <c r="AM244" s="73">
        <f>'Electricity demand (power, aver'!AM244*$AC$1*$AC$3*24/$AC$2</f>
        <v>0</v>
      </c>
      <c r="AN244" s="73">
        <f>'Electricity demand (power, aver'!AN244*$AC$1*$AC$3*24/$AC$2</f>
        <v>0</v>
      </c>
      <c r="AO244" s="73">
        <f>'Electricity demand (power, aver'!AO244*$AC$1*$AC$3*24/$AC$2</f>
        <v>618.3564516</v>
      </c>
      <c r="AP244" s="73">
        <f>'Electricity demand (power, aver'!AP244*$AC$1*$AC$3*24/$AC$2</f>
        <v>884.7146936</v>
      </c>
      <c r="AQ244" s="73">
        <f>'Electricity demand (power, aver'!AQ244*$AC$1*$AC$3*24/$AC$2</f>
        <v>1368.681465</v>
      </c>
      <c r="AR244" s="73">
        <f>'Electricity demand (power, aver'!AR244*$AC$1*$AC$3*24/$AC$2</f>
        <v>2137.882073</v>
      </c>
      <c r="AS244" s="73">
        <f>'Electricity demand (power, aver'!AS244*$AC$1*$AC$3*24/$AC$2</f>
        <v>3133.753242</v>
      </c>
      <c r="AT244" s="73">
        <f>'Electricity demand (power, aver'!AT244*$AC$1*$AC$3*24/$AC$2</f>
        <v>4129.624411</v>
      </c>
      <c r="AU244" s="73">
        <f>'Electricity demand (power, aver'!AU244*$AC$1*$AC$3*24/$AC$2</f>
        <v>4898.825019</v>
      </c>
      <c r="AV244" s="73">
        <f>'Electricity demand (power, aver'!AV244*$AC$1*$AC$3*24/$AC$2</f>
        <v>5382.791791</v>
      </c>
      <c r="AW244" s="73">
        <f>'Electricity demand (power, aver'!AW244*$AC$1*$AC$3*24/$AC$2</f>
        <v>5649.150033</v>
      </c>
      <c r="AX244" s="73">
        <f>'Electricity demand (power, aver'!AX244*$AC$1*$AC$3*24/$AC$2</f>
        <v>5785.034262</v>
      </c>
      <c r="AY244" s="73">
        <f>'Electricity demand (power, aver'!AY244*$AC$1*$AC$3*24/$AC$2</f>
        <v>5851.676787</v>
      </c>
      <c r="AZ244" s="73">
        <f>'Electricity demand (power, aver'!AZ244*$AC$1*$AC$3*24/$AC$2</f>
        <v>5883.728625</v>
      </c>
      <c r="BA244" s="73">
        <f>'Electricity demand (power, aver'!BA244*$AC$1*$AC$3*24/$AC$2</f>
        <v>5898.999182</v>
      </c>
      <c r="BB244" s="73">
        <f>'Electricity demand (power, aver'!BB244*$AC$1*$AC$3*24/$AC$2</f>
        <v>5906.241854</v>
      </c>
      <c r="BC244" s="73">
        <f>'Electricity demand (power, aver'!BC244*$AC$1*$AC$3*24/$AC$2</f>
        <v>5909.669635</v>
      </c>
      <c r="BD244" s="74">
        <f>'Electricity demand (power, aver'!BD244*$AC$1*$AC$3*24/$AC$2</f>
        <v>5911.290276</v>
      </c>
      <c r="BE244" s="3"/>
      <c r="BF244" s="3"/>
      <c r="BG244" s="3"/>
      <c r="BH244" s="3"/>
      <c r="BI244" s="3"/>
      <c r="BJ244" s="3"/>
      <c r="BK244" s="3"/>
      <c r="BL244" s="3"/>
      <c r="BM244" s="3"/>
      <c r="BN244" s="3"/>
    </row>
    <row r="245">
      <c r="A245" s="75"/>
      <c r="E245" s="76" t="s">
        <v>55</v>
      </c>
      <c r="F245" s="73">
        <f>'Electricity demand (power, aver'!F245*$AC$1*$AC$3*24/$AC$2</f>
        <v>0</v>
      </c>
      <c r="G245" s="73">
        <f>'Electricity demand (power, aver'!G245*$AC$1*$AC$3*24/$AC$2</f>
        <v>0</v>
      </c>
      <c r="H245" s="73">
        <f>'Electricity demand (power, aver'!H245*$AC$1*$AC$3*24/$AC$2</f>
        <v>0</v>
      </c>
      <c r="I245" s="73">
        <f>'Electricity demand (power, aver'!I245*$AC$1*$AC$3*24/$AC$2</f>
        <v>0</v>
      </c>
      <c r="J245" s="73">
        <f>'Electricity demand (power, aver'!J245*$AC$1*$AC$3*24/$AC$2</f>
        <v>0</v>
      </c>
      <c r="K245" s="73">
        <f>'Electricity demand (power, aver'!K245*$AC$1*$AC$3*24/$AC$2</f>
        <v>0</v>
      </c>
      <c r="L245" s="73">
        <f>'Electricity demand (power, aver'!L245*$AC$1*$AC$3*24/$AC$2</f>
        <v>0</v>
      </c>
      <c r="M245" s="73">
        <f>'Electricity demand (power, aver'!M245*$AC$1*$AC$3*24/$AC$2</f>
        <v>0</v>
      </c>
      <c r="N245" s="73">
        <f>'Electricity demand (power, aver'!N245*$AC$1*$AC$3*24/$AC$2</f>
        <v>0</v>
      </c>
      <c r="O245" s="73">
        <f>'Electricity demand (power, aver'!O245*$AC$1*$AC$3*24/$AC$2</f>
        <v>0</v>
      </c>
      <c r="P245" s="73">
        <f>'Electricity demand (power, aver'!P245*$AC$1*$AC$3*24/$AC$2</f>
        <v>0</v>
      </c>
      <c r="Q245" s="73">
        <f>'Electricity demand (power, aver'!Q245*$AC$1*$AC$3*24/$AC$2</f>
        <v>0</v>
      </c>
      <c r="R245" s="73">
        <f>'Electricity demand (power, aver'!R245*$AC$1*$AC$3*24/$AC$2</f>
        <v>0</v>
      </c>
      <c r="S245" s="73">
        <f>'Electricity demand (power, aver'!S245*$AC$1*$AC$3*24/$AC$2</f>
        <v>0</v>
      </c>
      <c r="T245" s="73">
        <f>'Electricity demand (power, aver'!T245*$AC$1*$AC$3*24/$AC$2</f>
        <v>0</v>
      </c>
      <c r="U245" s="73">
        <f>'Electricity demand (power, aver'!U245*$AC$1*$AC$3*24/$AC$2</f>
        <v>0</v>
      </c>
      <c r="V245" s="73">
        <f>'Electricity demand (power, aver'!V245*$AC$1*$AC$3*24/$AC$2</f>
        <v>0</v>
      </c>
      <c r="W245" s="73">
        <f>'Electricity demand (power, aver'!W245*$AC$1*$AC$3*24/$AC$2</f>
        <v>0</v>
      </c>
      <c r="X245" s="73">
        <f>'Electricity demand (power, aver'!X245*$AC$1*$AC$3*24/$AC$2</f>
        <v>0</v>
      </c>
      <c r="Y245" s="73">
        <f>'Electricity demand (power, aver'!Y245*$AC$1*$AC$3*24/$AC$2</f>
        <v>0</v>
      </c>
      <c r="Z245" s="73">
        <f>'Electricity demand (power, aver'!Z245*$AC$1*$AC$3*24/$AC$2</f>
        <v>0</v>
      </c>
      <c r="AA245" s="73">
        <f>'Electricity demand (power, aver'!AA245*$AC$1*$AC$3*24/$AC$2</f>
        <v>0</v>
      </c>
      <c r="AB245" s="73">
        <f>'Electricity demand (power, aver'!AB245*$AC$1*$AC$3*24/$AC$2</f>
        <v>0</v>
      </c>
      <c r="AC245" s="73">
        <f>'Electricity demand (power, aver'!AC245*$AC$1*$AC$3*24/$AC$2</f>
        <v>0</v>
      </c>
      <c r="AD245" s="73">
        <f>'Electricity demand (power, aver'!AD245*$AC$1*$AC$3*24/$AC$2</f>
        <v>0</v>
      </c>
      <c r="AE245" s="73">
        <f>'Electricity demand (power, aver'!AE245*$AC$1*$AC$3*24/$AC$2</f>
        <v>0</v>
      </c>
      <c r="AF245" s="73">
        <f>'Electricity demand (power, aver'!AF245*$AC$1*$AC$3*24/$AC$2</f>
        <v>0</v>
      </c>
      <c r="AG245" s="73">
        <f>'Electricity demand (power, aver'!AG245*$AC$1*$AC$3*24/$AC$2</f>
        <v>0</v>
      </c>
      <c r="AH245" s="73">
        <f>'Electricity demand (power, aver'!AH245*$AC$1*$AC$3*24/$AC$2</f>
        <v>0</v>
      </c>
      <c r="AI245" s="73">
        <f>'Electricity demand (power, aver'!AI245*$AC$1*$AC$3*24/$AC$2</f>
        <v>0</v>
      </c>
      <c r="AJ245" s="73">
        <f>'Electricity demand (power, aver'!AJ245*$AC$1*$AC$3*24/$AC$2</f>
        <v>0</v>
      </c>
      <c r="AK245" s="73">
        <f>'Electricity demand (power, aver'!AK245*$AC$1*$AC$3*24/$AC$2</f>
        <v>0</v>
      </c>
      <c r="AL245" s="73">
        <f>'Electricity demand (power, aver'!AL245*$AC$1*$AC$3*24/$AC$2</f>
        <v>0</v>
      </c>
      <c r="AM245" s="73">
        <f>'Electricity demand (power, aver'!AM245*$AC$1*$AC$3*24/$AC$2</f>
        <v>0</v>
      </c>
      <c r="AN245" s="73">
        <f>'Electricity demand (power, aver'!AN245*$AC$1*$AC$3*24/$AC$2</f>
        <v>0</v>
      </c>
      <c r="AO245" s="73">
        <f>'Electricity demand (power, aver'!AO245*$AC$1*$AC$3*24/$AC$2</f>
        <v>814.648317</v>
      </c>
      <c r="AP245" s="73">
        <f>'Electricity demand (power, aver'!AP245*$AC$1*$AC$3*24/$AC$2</f>
        <v>1279.358441</v>
      </c>
      <c r="AQ245" s="73">
        <f>'Electricity demand (power, aver'!AQ245*$AC$1*$AC$3*24/$AC$2</f>
        <v>2123.726</v>
      </c>
      <c r="AR245" s="73">
        <f>'Electricity demand (power, aver'!AR245*$AC$1*$AC$3*24/$AC$2</f>
        <v>3465.735571</v>
      </c>
      <c r="AS245" s="73">
        <f>'Electricity demand (power, aver'!AS245*$AC$1*$AC$3*24/$AC$2</f>
        <v>5203.21293</v>
      </c>
      <c r="AT245" s="73">
        <f>'Electricity demand (power, aver'!AT245*$AC$1*$AC$3*24/$AC$2</f>
        <v>6940.690289</v>
      </c>
      <c r="AU245" s="73">
        <f>'Electricity demand (power, aver'!AU245*$AC$1*$AC$3*24/$AC$2</f>
        <v>8282.69986</v>
      </c>
      <c r="AV245" s="73">
        <f>'Electricity demand (power, aver'!AV245*$AC$1*$AC$3*24/$AC$2</f>
        <v>9127.067419</v>
      </c>
      <c r="AW245" s="73">
        <f>'Electricity demand (power, aver'!AW245*$AC$1*$AC$3*24/$AC$2</f>
        <v>9591.777543</v>
      </c>
      <c r="AX245" s="73">
        <f>'Electricity demand (power, aver'!AX245*$AC$1*$AC$3*24/$AC$2</f>
        <v>9828.852157</v>
      </c>
      <c r="AY245" s="73">
        <f>'Electricity demand (power, aver'!AY245*$AC$1*$AC$3*24/$AC$2</f>
        <v>9945.122093</v>
      </c>
      <c r="AZ245" s="73">
        <f>'Electricity demand (power, aver'!AZ245*$AC$1*$AC$3*24/$AC$2</f>
        <v>10001.04232</v>
      </c>
      <c r="BA245" s="73">
        <f>'Electricity demand (power, aver'!BA245*$AC$1*$AC$3*24/$AC$2</f>
        <v>10027.68457</v>
      </c>
      <c r="BB245" s="73">
        <f>'Electricity demand (power, aver'!BB245*$AC$1*$AC$3*24/$AC$2</f>
        <v>10040.32072</v>
      </c>
      <c r="BC245" s="73">
        <f>'Electricity demand (power, aver'!BC245*$AC$1*$AC$3*24/$AC$2</f>
        <v>10046.30111</v>
      </c>
      <c r="BD245" s="74">
        <f>'Electricity demand (power, aver'!BD245*$AC$1*$AC$3*24/$AC$2</f>
        <v>10049.12861</v>
      </c>
      <c r="BE245" s="3"/>
      <c r="BF245" s="3"/>
      <c r="BG245" s="3"/>
      <c r="BH245" s="3"/>
      <c r="BI245" s="3"/>
      <c r="BJ245" s="3"/>
      <c r="BK245" s="3"/>
      <c r="BL245" s="3"/>
      <c r="BM245" s="3"/>
      <c r="BN245" s="3"/>
    </row>
    <row r="246">
      <c r="A246" s="75"/>
      <c r="D246" s="77" t="s">
        <v>55</v>
      </c>
      <c r="E246" s="76" t="s">
        <v>57</v>
      </c>
      <c r="F246" s="73">
        <f>'Electricity demand (power, aver'!F246*$AC$1*$AC$3*24/$AC$2</f>
        <v>0</v>
      </c>
      <c r="G246" s="73">
        <f>'Electricity demand (power, aver'!G246*$AC$1*$AC$3*24/$AC$2</f>
        <v>0</v>
      </c>
      <c r="H246" s="73">
        <f>'Electricity demand (power, aver'!H246*$AC$1*$AC$3*24/$AC$2</f>
        <v>0</v>
      </c>
      <c r="I246" s="73">
        <f>'Electricity demand (power, aver'!I246*$AC$1*$AC$3*24/$AC$2</f>
        <v>0</v>
      </c>
      <c r="J246" s="73">
        <f>'Electricity demand (power, aver'!J246*$AC$1*$AC$3*24/$AC$2</f>
        <v>0</v>
      </c>
      <c r="K246" s="73">
        <f>'Electricity demand (power, aver'!K246*$AC$1*$AC$3*24/$AC$2</f>
        <v>0</v>
      </c>
      <c r="L246" s="73">
        <f>'Electricity demand (power, aver'!L246*$AC$1*$AC$3*24/$AC$2</f>
        <v>0</v>
      </c>
      <c r="M246" s="73">
        <f>'Electricity demand (power, aver'!M246*$AC$1*$AC$3*24/$AC$2</f>
        <v>0</v>
      </c>
      <c r="N246" s="73">
        <f>'Electricity demand (power, aver'!N246*$AC$1*$AC$3*24/$AC$2</f>
        <v>0</v>
      </c>
      <c r="O246" s="73">
        <f>'Electricity demand (power, aver'!O246*$AC$1*$AC$3*24/$AC$2</f>
        <v>0</v>
      </c>
      <c r="P246" s="73">
        <f>'Electricity demand (power, aver'!P246*$AC$1*$AC$3*24/$AC$2</f>
        <v>0</v>
      </c>
      <c r="Q246" s="73">
        <f>'Electricity demand (power, aver'!Q246*$AC$1*$AC$3*24/$AC$2</f>
        <v>0</v>
      </c>
      <c r="R246" s="73">
        <f>'Electricity demand (power, aver'!R246*$AC$1*$AC$3*24/$AC$2</f>
        <v>0</v>
      </c>
      <c r="S246" s="73">
        <f>'Electricity demand (power, aver'!S246*$AC$1*$AC$3*24/$AC$2</f>
        <v>0</v>
      </c>
      <c r="T246" s="73">
        <f>'Electricity demand (power, aver'!T246*$AC$1*$AC$3*24/$AC$2</f>
        <v>0</v>
      </c>
      <c r="U246" s="73">
        <f>'Electricity demand (power, aver'!U246*$AC$1*$AC$3*24/$AC$2</f>
        <v>0</v>
      </c>
      <c r="V246" s="73">
        <f>'Electricity demand (power, aver'!V246*$AC$1*$AC$3*24/$AC$2</f>
        <v>0</v>
      </c>
      <c r="W246" s="73">
        <f>'Electricity demand (power, aver'!W246*$AC$1*$AC$3*24/$AC$2</f>
        <v>0</v>
      </c>
      <c r="X246" s="73">
        <f>'Electricity demand (power, aver'!X246*$AC$1*$AC$3*24/$AC$2</f>
        <v>0</v>
      </c>
      <c r="Y246" s="73">
        <f>'Electricity demand (power, aver'!Y246*$AC$1*$AC$3*24/$AC$2</f>
        <v>0</v>
      </c>
      <c r="Z246" s="73">
        <f>'Electricity demand (power, aver'!Z246*$AC$1*$AC$3*24/$AC$2</f>
        <v>0</v>
      </c>
      <c r="AA246" s="73">
        <f>'Electricity demand (power, aver'!AA246*$AC$1*$AC$3*24/$AC$2</f>
        <v>0</v>
      </c>
      <c r="AB246" s="73">
        <f>'Electricity demand (power, aver'!AB246*$AC$1*$AC$3*24/$AC$2</f>
        <v>0</v>
      </c>
      <c r="AC246" s="73">
        <f>'Electricity demand (power, aver'!AC246*$AC$1*$AC$3*24/$AC$2</f>
        <v>0</v>
      </c>
      <c r="AD246" s="73">
        <f>'Electricity demand (power, aver'!AD246*$AC$1*$AC$3*24/$AC$2</f>
        <v>0</v>
      </c>
      <c r="AE246" s="73">
        <f>'Electricity demand (power, aver'!AE246*$AC$1*$AC$3*24/$AC$2</f>
        <v>0</v>
      </c>
      <c r="AF246" s="73">
        <f>'Electricity demand (power, aver'!AF246*$AC$1*$AC$3*24/$AC$2</f>
        <v>0</v>
      </c>
      <c r="AG246" s="73">
        <f>'Electricity demand (power, aver'!AG246*$AC$1*$AC$3*24/$AC$2</f>
        <v>0</v>
      </c>
      <c r="AH246" s="73">
        <f>'Electricity demand (power, aver'!AH246*$AC$1*$AC$3*24/$AC$2</f>
        <v>0</v>
      </c>
      <c r="AI246" s="73">
        <f>'Electricity demand (power, aver'!AI246*$AC$1*$AC$3*24/$AC$2</f>
        <v>0</v>
      </c>
      <c r="AJ246" s="73">
        <f>'Electricity demand (power, aver'!AJ246*$AC$1*$AC$3*24/$AC$2</f>
        <v>534.2313664</v>
      </c>
      <c r="AK246" s="73">
        <f>'Electricity demand (power, aver'!AK246*$AC$1*$AC$3*24/$AC$2</f>
        <v>715.5816588</v>
      </c>
      <c r="AL246" s="73">
        <f>'Electricity demand (power, aver'!AL246*$AC$1*$AC$3*24/$AC$2</f>
        <v>1045.09095</v>
      </c>
      <c r="AM246" s="73">
        <f>'Electricity demand (power, aver'!AM246*$AC$1*$AC$3*24/$AC$2</f>
        <v>1568.802002</v>
      </c>
      <c r="AN246" s="73">
        <f>'Electricity demand (power, aver'!AN246*$AC$1*$AC$3*24/$AC$2</f>
        <v>2246.841947</v>
      </c>
      <c r="AO246" s="73">
        <f>'Electricity demand (power, aver'!AO246*$AC$1*$AC$3*24/$AC$2</f>
        <v>2924.881892</v>
      </c>
      <c r="AP246" s="73">
        <f>'Electricity demand (power, aver'!AP246*$AC$1*$AC$3*24/$AC$2</f>
        <v>3448.592944</v>
      </c>
      <c r="AQ246" s="73">
        <f>'Electricity demand (power, aver'!AQ246*$AC$1*$AC$3*24/$AC$2</f>
        <v>3778.102235</v>
      </c>
      <c r="AR246" s="73">
        <f>'Electricity demand (power, aver'!AR246*$AC$1*$AC$3*24/$AC$2</f>
        <v>3959.452528</v>
      </c>
      <c r="AS246" s="73">
        <f>'Electricity demand (power, aver'!AS246*$AC$1*$AC$3*24/$AC$2</f>
        <v>4051.96945</v>
      </c>
      <c r="AT246" s="73">
        <f>'Electricity demand (power, aver'!AT246*$AC$1*$AC$3*24/$AC$2</f>
        <v>4097.343084</v>
      </c>
      <c r="AU246" s="73">
        <f>'Electricity demand (power, aver'!AU246*$AC$1*$AC$3*24/$AC$2</f>
        <v>4119.165612</v>
      </c>
      <c r="AV246" s="73">
        <f>'Electricity demand (power, aver'!AV246*$AC$1*$AC$3*24/$AC$2</f>
        <v>4129.562587</v>
      </c>
      <c r="AW246" s="73">
        <f>'Electricity demand (power, aver'!AW246*$AC$1*$AC$3*24/$AC$2</f>
        <v>4134.493768</v>
      </c>
      <c r="AX246" s="73">
        <f>'Electricity demand (power, aver'!AX246*$AC$1*$AC$3*24/$AC$2</f>
        <v>4136.827576</v>
      </c>
      <c r="AY246" s="73">
        <f>'Electricity demand (power, aver'!AY246*$AC$1*$AC$3*24/$AC$2</f>
        <v>4137.930992</v>
      </c>
      <c r="AZ246" s="73">
        <f>'Electricity demand (power, aver'!AZ246*$AC$1*$AC$3*24/$AC$2</f>
        <v>4138.452432</v>
      </c>
      <c r="BA246" s="73">
        <f>'Electricity demand (power, aver'!BA246*$AC$1*$AC$3*24/$AC$2</f>
        <v>4138.698793</v>
      </c>
      <c r="BB246" s="73">
        <f>'Electricity demand (power, aver'!BB246*$AC$1*$AC$3*24/$AC$2</f>
        <v>4138.815177</v>
      </c>
      <c r="BC246" s="73">
        <f>'Electricity demand (power, aver'!BC246*$AC$1*$AC$3*24/$AC$2</f>
        <v>4138.870155</v>
      </c>
      <c r="BD246" s="74">
        <f>'Electricity demand (power, aver'!BD246*$AC$1*$AC$3*24/$AC$2</f>
        <v>4138.896126</v>
      </c>
      <c r="BE246" s="3"/>
      <c r="BF246" s="3"/>
      <c r="BG246" s="3"/>
      <c r="BH246" s="3"/>
      <c r="BI246" s="3"/>
      <c r="BJ246" s="3"/>
      <c r="BK246" s="3"/>
      <c r="BL246" s="3"/>
      <c r="BM246" s="3"/>
      <c r="BN246" s="3"/>
    </row>
    <row r="247">
      <c r="A247" s="75"/>
      <c r="E247" s="76" t="s">
        <v>56</v>
      </c>
      <c r="F247" s="73">
        <f>'Electricity demand (power, aver'!F247*$AC$1*$AC$3*24/$AC$2</f>
        <v>0</v>
      </c>
      <c r="G247" s="73">
        <f>'Electricity demand (power, aver'!G247*$AC$1*$AC$3*24/$AC$2</f>
        <v>0</v>
      </c>
      <c r="H247" s="73">
        <f>'Electricity demand (power, aver'!H247*$AC$1*$AC$3*24/$AC$2</f>
        <v>0</v>
      </c>
      <c r="I247" s="73">
        <f>'Electricity demand (power, aver'!I247*$AC$1*$AC$3*24/$AC$2</f>
        <v>0</v>
      </c>
      <c r="J247" s="73">
        <f>'Electricity demand (power, aver'!J247*$AC$1*$AC$3*24/$AC$2</f>
        <v>0</v>
      </c>
      <c r="K247" s="73">
        <f>'Electricity demand (power, aver'!K247*$AC$1*$AC$3*24/$AC$2</f>
        <v>0</v>
      </c>
      <c r="L247" s="73">
        <f>'Electricity demand (power, aver'!L247*$AC$1*$AC$3*24/$AC$2</f>
        <v>0</v>
      </c>
      <c r="M247" s="73">
        <f>'Electricity demand (power, aver'!M247*$AC$1*$AC$3*24/$AC$2</f>
        <v>0</v>
      </c>
      <c r="N247" s="73">
        <f>'Electricity demand (power, aver'!N247*$AC$1*$AC$3*24/$AC$2</f>
        <v>0</v>
      </c>
      <c r="O247" s="73">
        <f>'Electricity demand (power, aver'!O247*$AC$1*$AC$3*24/$AC$2</f>
        <v>0</v>
      </c>
      <c r="P247" s="73">
        <f>'Electricity demand (power, aver'!P247*$AC$1*$AC$3*24/$AC$2</f>
        <v>0</v>
      </c>
      <c r="Q247" s="73">
        <f>'Electricity demand (power, aver'!Q247*$AC$1*$AC$3*24/$AC$2</f>
        <v>0</v>
      </c>
      <c r="R247" s="73">
        <f>'Electricity demand (power, aver'!R247*$AC$1*$AC$3*24/$AC$2</f>
        <v>0</v>
      </c>
      <c r="S247" s="73">
        <f>'Electricity demand (power, aver'!S247*$AC$1*$AC$3*24/$AC$2</f>
        <v>0</v>
      </c>
      <c r="T247" s="73">
        <f>'Electricity demand (power, aver'!T247*$AC$1*$AC$3*24/$AC$2</f>
        <v>0</v>
      </c>
      <c r="U247" s="73">
        <f>'Electricity demand (power, aver'!U247*$AC$1*$AC$3*24/$AC$2</f>
        <v>0</v>
      </c>
      <c r="V247" s="73">
        <f>'Electricity demand (power, aver'!V247*$AC$1*$AC$3*24/$AC$2</f>
        <v>0</v>
      </c>
      <c r="W247" s="73">
        <f>'Electricity demand (power, aver'!W247*$AC$1*$AC$3*24/$AC$2</f>
        <v>0</v>
      </c>
      <c r="X247" s="73">
        <f>'Electricity demand (power, aver'!X247*$AC$1*$AC$3*24/$AC$2</f>
        <v>0</v>
      </c>
      <c r="Y247" s="73">
        <f>'Electricity demand (power, aver'!Y247*$AC$1*$AC$3*24/$AC$2</f>
        <v>0</v>
      </c>
      <c r="Z247" s="73">
        <f>'Electricity demand (power, aver'!Z247*$AC$1*$AC$3*24/$AC$2</f>
        <v>0</v>
      </c>
      <c r="AA247" s="73">
        <f>'Electricity demand (power, aver'!AA247*$AC$1*$AC$3*24/$AC$2</f>
        <v>0</v>
      </c>
      <c r="AB247" s="73">
        <f>'Electricity demand (power, aver'!AB247*$AC$1*$AC$3*24/$AC$2</f>
        <v>0</v>
      </c>
      <c r="AC247" s="73">
        <f>'Electricity demand (power, aver'!AC247*$AC$1*$AC$3*24/$AC$2</f>
        <v>0</v>
      </c>
      <c r="AD247" s="73">
        <f>'Electricity demand (power, aver'!AD247*$AC$1*$AC$3*24/$AC$2</f>
        <v>0</v>
      </c>
      <c r="AE247" s="73">
        <f>'Electricity demand (power, aver'!AE247*$AC$1*$AC$3*24/$AC$2</f>
        <v>0</v>
      </c>
      <c r="AF247" s="73">
        <f>'Electricity demand (power, aver'!AF247*$AC$1*$AC$3*24/$AC$2</f>
        <v>0</v>
      </c>
      <c r="AG247" s="73">
        <f>'Electricity demand (power, aver'!AG247*$AC$1*$AC$3*24/$AC$2</f>
        <v>0</v>
      </c>
      <c r="AH247" s="73">
        <f>'Electricity demand (power, aver'!AH247*$AC$1*$AC$3*24/$AC$2</f>
        <v>0</v>
      </c>
      <c r="AI247" s="73">
        <f>'Electricity demand (power, aver'!AI247*$AC$1*$AC$3*24/$AC$2</f>
        <v>0</v>
      </c>
      <c r="AJ247" s="73">
        <f>'Electricity demand (power, aver'!AJ247*$AC$1*$AC$3*24/$AC$2</f>
        <v>618.3564516</v>
      </c>
      <c r="AK247" s="73">
        <f>'Electricity demand (power, aver'!AK247*$AC$1*$AC$3*24/$AC$2</f>
        <v>884.7146936</v>
      </c>
      <c r="AL247" s="73">
        <f>'Electricity demand (power, aver'!AL247*$AC$1*$AC$3*24/$AC$2</f>
        <v>1368.681465</v>
      </c>
      <c r="AM247" s="73">
        <f>'Electricity demand (power, aver'!AM247*$AC$1*$AC$3*24/$AC$2</f>
        <v>2137.882073</v>
      </c>
      <c r="AN247" s="73">
        <f>'Electricity demand (power, aver'!AN247*$AC$1*$AC$3*24/$AC$2</f>
        <v>3133.753242</v>
      </c>
      <c r="AO247" s="73">
        <f>'Electricity demand (power, aver'!AO247*$AC$1*$AC$3*24/$AC$2</f>
        <v>4129.624411</v>
      </c>
      <c r="AP247" s="73">
        <f>'Electricity demand (power, aver'!AP247*$AC$1*$AC$3*24/$AC$2</f>
        <v>4898.825019</v>
      </c>
      <c r="AQ247" s="73">
        <f>'Electricity demand (power, aver'!AQ247*$AC$1*$AC$3*24/$AC$2</f>
        <v>5382.791791</v>
      </c>
      <c r="AR247" s="73">
        <f>'Electricity demand (power, aver'!AR247*$AC$1*$AC$3*24/$AC$2</f>
        <v>5649.150033</v>
      </c>
      <c r="AS247" s="73">
        <f>'Electricity demand (power, aver'!AS247*$AC$1*$AC$3*24/$AC$2</f>
        <v>5785.034262</v>
      </c>
      <c r="AT247" s="73">
        <f>'Electricity demand (power, aver'!AT247*$AC$1*$AC$3*24/$AC$2</f>
        <v>5851.676787</v>
      </c>
      <c r="AU247" s="73">
        <f>'Electricity demand (power, aver'!AU247*$AC$1*$AC$3*24/$AC$2</f>
        <v>5883.728625</v>
      </c>
      <c r="AV247" s="73">
        <f>'Electricity demand (power, aver'!AV247*$AC$1*$AC$3*24/$AC$2</f>
        <v>5898.999182</v>
      </c>
      <c r="AW247" s="73">
        <f>'Electricity demand (power, aver'!AW247*$AC$1*$AC$3*24/$AC$2</f>
        <v>5906.241854</v>
      </c>
      <c r="AX247" s="73">
        <f>'Electricity demand (power, aver'!AX247*$AC$1*$AC$3*24/$AC$2</f>
        <v>5909.669635</v>
      </c>
      <c r="AY247" s="73">
        <f>'Electricity demand (power, aver'!AY247*$AC$1*$AC$3*24/$AC$2</f>
        <v>5911.290276</v>
      </c>
      <c r="AZ247" s="73">
        <f>'Electricity demand (power, aver'!AZ247*$AC$1*$AC$3*24/$AC$2</f>
        <v>5912.056142</v>
      </c>
      <c r="BA247" s="73">
        <f>'Electricity demand (power, aver'!BA247*$AC$1*$AC$3*24/$AC$2</f>
        <v>5912.417985</v>
      </c>
      <c r="BB247" s="73">
        <f>'Electricity demand (power, aver'!BB247*$AC$1*$AC$3*24/$AC$2</f>
        <v>5912.588923</v>
      </c>
      <c r="BC247" s="73">
        <f>'Electricity demand (power, aver'!BC247*$AC$1*$AC$3*24/$AC$2</f>
        <v>5912.669673</v>
      </c>
      <c r="BD247" s="74">
        <f>'Electricity demand (power, aver'!BD247*$AC$1*$AC$3*24/$AC$2</f>
        <v>5912.707817</v>
      </c>
      <c r="BE247" s="3"/>
      <c r="BF247" s="3"/>
      <c r="BG247" s="3"/>
      <c r="BH247" s="3"/>
      <c r="BI247" s="3"/>
      <c r="BJ247" s="3"/>
      <c r="BK247" s="3"/>
      <c r="BL247" s="3"/>
      <c r="BM247" s="3"/>
      <c r="BN247" s="3"/>
    </row>
    <row r="248">
      <c r="A248" s="75"/>
      <c r="E248" s="76" t="s">
        <v>55</v>
      </c>
      <c r="F248" s="73">
        <f>'Electricity demand (power, aver'!F248*$AC$1*$AC$3*24/$AC$2</f>
        <v>0</v>
      </c>
      <c r="G248" s="73">
        <f>'Electricity demand (power, aver'!G248*$AC$1*$AC$3*24/$AC$2</f>
        <v>0</v>
      </c>
      <c r="H248" s="73">
        <f>'Electricity demand (power, aver'!H248*$AC$1*$AC$3*24/$AC$2</f>
        <v>0</v>
      </c>
      <c r="I248" s="73">
        <f>'Electricity demand (power, aver'!I248*$AC$1*$AC$3*24/$AC$2</f>
        <v>0</v>
      </c>
      <c r="J248" s="73">
        <f>'Electricity demand (power, aver'!J248*$AC$1*$AC$3*24/$AC$2</f>
        <v>0</v>
      </c>
      <c r="K248" s="73">
        <f>'Electricity demand (power, aver'!K248*$AC$1*$AC$3*24/$AC$2</f>
        <v>0</v>
      </c>
      <c r="L248" s="73">
        <f>'Electricity demand (power, aver'!L248*$AC$1*$AC$3*24/$AC$2</f>
        <v>0</v>
      </c>
      <c r="M248" s="73">
        <f>'Electricity demand (power, aver'!M248*$AC$1*$AC$3*24/$AC$2</f>
        <v>0</v>
      </c>
      <c r="N248" s="73">
        <f>'Electricity demand (power, aver'!N248*$AC$1*$AC$3*24/$AC$2</f>
        <v>0</v>
      </c>
      <c r="O248" s="73">
        <f>'Electricity demand (power, aver'!O248*$AC$1*$AC$3*24/$AC$2</f>
        <v>0</v>
      </c>
      <c r="P248" s="73">
        <f>'Electricity demand (power, aver'!P248*$AC$1*$AC$3*24/$AC$2</f>
        <v>0</v>
      </c>
      <c r="Q248" s="73">
        <f>'Electricity demand (power, aver'!Q248*$AC$1*$AC$3*24/$AC$2</f>
        <v>0</v>
      </c>
      <c r="R248" s="73">
        <f>'Electricity demand (power, aver'!R248*$AC$1*$AC$3*24/$AC$2</f>
        <v>0</v>
      </c>
      <c r="S248" s="73">
        <f>'Electricity demand (power, aver'!S248*$AC$1*$AC$3*24/$AC$2</f>
        <v>0</v>
      </c>
      <c r="T248" s="73">
        <f>'Electricity demand (power, aver'!T248*$AC$1*$AC$3*24/$AC$2</f>
        <v>0</v>
      </c>
      <c r="U248" s="73">
        <f>'Electricity demand (power, aver'!U248*$AC$1*$AC$3*24/$AC$2</f>
        <v>0</v>
      </c>
      <c r="V248" s="73">
        <f>'Electricity demand (power, aver'!V248*$AC$1*$AC$3*24/$AC$2</f>
        <v>0</v>
      </c>
      <c r="W248" s="73">
        <f>'Electricity demand (power, aver'!W248*$AC$1*$AC$3*24/$AC$2</f>
        <v>0</v>
      </c>
      <c r="X248" s="73">
        <f>'Electricity demand (power, aver'!X248*$AC$1*$AC$3*24/$AC$2</f>
        <v>0</v>
      </c>
      <c r="Y248" s="73">
        <f>'Electricity demand (power, aver'!Y248*$AC$1*$AC$3*24/$AC$2</f>
        <v>0</v>
      </c>
      <c r="Z248" s="73">
        <f>'Electricity demand (power, aver'!Z248*$AC$1*$AC$3*24/$AC$2</f>
        <v>0</v>
      </c>
      <c r="AA248" s="73">
        <f>'Electricity demand (power, aver'!AA248*$AC$1*$AC$3*24/$AC$2</f>
        <v>0</v>
      </c>
      <c r="AB248" s="73">
        <f>'Electricity demand (power, aver'!AB248*$AC$1*$AC$3*24/$AC$2</f>
        <v>0</v>
      </c>
      <c r="AC248" s="73">
        <f>'Electricity demand (power, aver'!AC248*$AC$1*$AC$3*24/$AC$2</f>
        <v>0</v>
      </c>
      <c r="AD248" s="73">
        <f>'Electricity demand (power, aver'!AD248*$AC$1*$AC$3*24/$AC$2</f>
        <v>0</v>
      </c>
      <c r="AE248" s="73">
        <f>'Electricity demand (power, aver'!AE248*$AC$1*$AC$3*24/$AC$2</f>
        <v>0</v>
      </c>
      <c r="AF248" s="73">
        <f>'Electricity demand (power, aver'!AF248*$AC$1*$AC$3*24/$AC$2</f>
        <v>0</v>
      </c>
      <c r="AG248" s="73">
        <f>'Electricity demand (power, aver'!AG248*$AC$1*$AC$3*24/$AC$2</f>
        <v>0</v>
      </c>
      <c r="AH248" s="73">
        <f>'Electricity demand (power, aver'!AH248*$AC$1*$AC$3*24/$AC$2</f>
        <v>0</v>
      </c>
      <c r="AI248" s="73">
        <f>'Electricity demand (power, aver'!AI248*$AC$1*$AC$3*24/$AC$2</f>
        <v>0</v>
      </c>
      <c r="AJ248" s="73">
        <f>'Electricity demand (power, aver'!AJ248*$AC$1*$AC$3*24/$AC$2</f>
        <v>814.648317</v>
      </c>
      <c r="AK248" s="73">
        <f>'Electricity demand (power, aver'!AK248*$AC$1*$AC$3*24/$AC$2</f>
        <v>1279.358441</v>
      </c>
      <c r="AL248" s="73">
        <f>'Electricity demand (power, aver'!AL248*$AC$1*$AC$3*24/$AC$2</f>
        <v>2123.726</v>
      </c>
      <c r="AM248" s="73">
        <f>'Electricity demand (power, aver'!AM248*$AC$1*$AC$3*24/$AC$2</f>
        <v>3465.735571</v>
      </c>
      <c r="AN248" s="73">
        <f>'Electricity demand (power, aver'!AN248*$AC$1*$AC$3*24/$AC$2</f>
        <v>5203.21293</v>
      </c>
      <c r="AO248" s="73">
        <f>'Electricity demand (power, aver'!AO248*$AC$1*$AC$3*24/$AC$2</f>
        <v>6940.690289</v>
      </c>
      <c r="AP248" s="73">
        <f>'Electricity demand (power, aver'!AP248*$AC$1*$AC$3*24/$AC$2</f>
        <v>8282.69986</v>
      </c>
      <c r="AQ248" s="73">
        <f>'Electricity demand (power, aver'!AQ248*$AC$1*$AC$3*24/$AC$2</f>
        <v>9127.067419</v>
      </c>
      <c r="AR248" s="73">
        <f>'Electricity demand (power, aver'!AR248*$AC$1*$AC$3*24/$AC$2</f>
        <v>9591.777543</v>
      </c>
      <c r="AS248" s="73">
        <f>'Electricity demand (power, aver'!AS248*$AC$1*$AC$3*24/$AC$2</f>
        <v>9828.852157</v>
      </c>
      <c r="AT248" s="73">
        <f>'Electricity demand (power, aver'!AT248*$AC$1*$AC$3*24/$AC$2</f>
        <v>9945.122093</v>
      </c>
      <c r="AU248" s="73">
        <f>'Electricity demand (power, aver'!AU248*$AC$1*$AC$3*24/$AC$2</f>
        <v>10001.04232</v>
      </c>
      <c r="AV248" s="73">
        <f>'Electricity demand (power, aver'!AV248*$AC$1*$AC$3*24/$AC$2</f>
        <v>10027.68457</v>
      </c>
      <c r="AW248" s="73">
        <f>'Electricity demand (power, aver'!AW248*$AC$1*$AC$3*24/$AC$2</f>
        <v>10040.32072</v>
      </c>
      <c r="AX248" s="73">
        <f>'Electricity demand (power, aver'!AX248*$AC$1*$AC$3*24/$AC$2</f>
        <v>10046.30111</v>
      </c>
      <c r="AY248" s="73">
        <f>'Electricity demand (power, aver'!AY248*$AC$1*$AC$3*24/$AC$2</f>
        <v>10049.12861</v>
      </c>
      <c r="AZ248" s="73">
        <f>'Electricity demand (power, aver'!AZ248*$AC$1*$AC$3*24/$AC$2</f>
        <v>10050.4648</v>
      </c>
      <c r="BA248" s="73">
        <f>'Electricity demand (power, aver'!BA248*$AC$1*$AC$3*24/$AC$2</f>
        <v>10051.0961</v>
      </c>
      <c r="BB248" s="73">
        <f>'Electricity demand (power, aver'!BB248*$AC$1*$AC$3*24/$AC$2</f>
        <v>10051.39433</v>
      </c>
      <c r="BC248" s="73">
        <f>'Electricity demand (power, aver'!BC248*$AC$1*$AC$3*24/$AC$2</f>
        <v>10051.53521</v>
      </c>
      <c r="BD248" s="74">
        <f>'Electricity demand (power, aver'!BD248*$AC$1*$AC$3*24/$AC$2</f>
        <v>10051.60176</v>
      </c>
      <c r="BE248" s="3"/>
      <c r="BF248" s="3"/>
      <c r="BG248" s="3"/>
      <c r="BH248" s="3"/>
      <c r="BI248" s="3"/>
      <c r="BJ248" s="3"/>
      <c r="BK248" s="3"/>
      <c r="BL248" s="3"/>
      <c r="BM248" s="3"/>
      <c r="BN248" s="3"/>
    </row>
    <row r="249">
      <c r="A249" s="75"/>
      <c r="B249" s="70" t="s">
        <v>72</v>
      </c>
      <c r="C249" s="71" t="s">
        <v>70</v>
      </c>
      <c r="D249" s="71" t="s">
        <v>57</v>
      </c>
      <c r="E249" s="76" t="s">
        <v>57</v>
      </c>
      <c r="F249" s="78">
        <f>'Electricity demand (power, aver'!F249*$AC$1*$AC$3*24/$AC$2</f>
        <v>0</v>
      </c>
      <c r="G249" s="78">
        <f>'Electricity demand (power, aver'!G249*$AC$1*$AC$3*24/$AC$2</f>
        <v>0</v>
      </c>
      <c r="H249" s="78">
        <f>'Electricity demand (power, aver'!H249*$AC$1*$AC$3*24/$AC$2</f>
        <v>0</v>
      </c>
      <c r="I249" s="78">
        <f>'Electricity demand (power, aver'!I249*$AC$1*$AC$3*24/$AC$2</f>
        <v>0</v>
      </c>
      <c r="J249" s="78">
        <f>'Electricity demand (power, aver'!J249*$AC$1*$AC$3*24/$AC$2</f>
        <v>0</v>
      </c>
      <c r="K249" s="78">
        <f>'Electricity demand (power, aver'!K249*$AC$1*$AC$3*24/$AC$2</f>
        <v>0</v>
      </c>
      <c r="L249" s="78">
        <f>'Electricity demand (power, aver'!L249*$AC$1*$AC$3*24/$AC$2</f>
        <v>0</v>
      </c>
      <c r="M249" s="78">
        <f>'Electricity demand (power, aver'!M249*$AC$1*$AC$3*24/$AC$2</f>
        <v>0</v>
      </c>
      <c r="N249" s="78">
        <f>'Electricity demand (power, aver'!N249*$AC$1*$AC$3*24/$AC$2</f>
        <v>0</v>
      </c>
      <c r="O249" s="78">
        <f>'Electricity demand (power, aver'!O249*$AC$1*$AC$3*24/$AC$2</f>
        <v>0</v>
      </c>
      <c r="P249" s="78">
        <f>'Electricity demand (power, aver'!P249*$AC$1*$AC$3*24/$AC$2</f>
        <v>0</v>
      </c>
      <c r="Q249" s="78">
        <f>'Electricity demand (power, aver'!Q249*$AC$1*$AC$3*24/$AC$2</f>
        <v>0</v>
      </c>
      <c r="R249" s="78">
        <f>'Electricity demand (power, aver'!R249*$AC$1*$AC$3*24/$AC$2</f>
        <v>0</v>
      </c>
      <c r="S249" s="78">
        <f>'Electricity demand (power, aver'!S249*$AC$1*$AC$3*24/$AC$2</f>
        <v>0</v>
      </c>
      <c r="T249" s="78">
        <f>'Electricity demand (power, aver'!T249*$AC$1*$AC$3*24/$AC$2</f>
        <v>0</v>
      </c>
      <c r="U249" s="78">
        <f>'Electricity demand (power, aver'!U249*$AC$1*$AC$3*24/$AC$2</f>
        <v>0</v>
      </c>
      <c r="V249" s="78">
        <f>'Electricity demand (power, aver'!V249*$AC$1*$AC$3*24/$AC$2</f>
        <v>0</v>
      </c>
      <c r="W249" s="78">
        <f>'Electricity demand (power, aver'!W249*$AC$1*$AC$3*24/$AC$2</f>
        <v>0</v>
      </c>
      <c r="X249" s="78">
        <f>'Electricity demand (power, aver'!X249*$AC$1*$AC$3*24/$AC$2</f>
        <v>0</v>
      </c>
      <c r="Y249" s="78">
        <f>'Electricity demand (power, aver'!Y249*$AC$1*$AC$3*24/$AC$2</f>
        <v>0</v>
      </c>
      <c r="Z249" s="78">
        <f>'Electricity demand (power, aver'!Z249*$AC$1*$AC$3*24/$AC$2</f>
        <v>0</v>
      </c>
      <c r="AA249" s="78">
        <f>'Electricity demand (power, aver'!AA249*$AC$1*$AC$3*24/$AC$2</f>
        <v>0</v>
      </c>
      <c r="AB249" s="78">
        <f>'Electricity demand (power, aver'!AB249*$AC$1*$AC$3*24/$AC$2</f>
        <v>0</v>
      </c>
      <c r="AC249" s="78">
        <f>'Electricity demand (power, aver'!AC249*$AC$1*$AC$3*24/$AC$2</f>
        <v>2.502230317</v>
      </c>
      <c r="AD249" s="78">
        <f>'Electricity demand (power, aver'!AD249*$AC$1*$AC$3*24/$AC$2</f>
        <v>5.965135957</v>
      </c>
      <c r="AE249" s="78">
        <f>'Electricity demand (power, aver'!AE249*$AC$1*$AC$3*24/$AC$2</f>
        <v>15.18283512</v>
      </c>
      <c r="AF249" s="78">
        <f>'Electricity demand (power, aver'!AF249*$AC$1*$AC$3*24/$AC$2</f>
        <v>40.28345868</v>
      </c>
      <c r="AG249" s="78">
        <f>'Electricity demand (power, aver'!AG249*$AC$1*$AC$3*24/$AC$2</f>
        <v>99.51570095</v>
      </c>
      <c r="AH249" s="78">
        <f>'Electricity demand (power, aver'!AH249*$AC$1*$AC$3*24/$AC$2</f>
        <v>208.1891512</v>
      </c>
      <c r="AI249" s="78">
        <f>'Electricity demand (power, aver'!AI249*$AC$1*$AC$3*24/$AC$2</f>
        <v>374.33082</v>
      </c>
      <c r="AJ249" s="78">
        <f>'Electricity demand (power, aver'!AJ249*$AC$1*$AC$3*24/$AC$2</f>
        <v>598.0744778</v>
      </c>
      <c r="AK249" s="78">
        <f>'Electricity demand (power, aver'!AK249*$AC$1*$AC$3*24/$AC$2</f>
        <v>882.33153</v>
      </c>
      <c r="AL249" s="78">
        <f>'Electricity demand (power, aver'!AL249*$AC$1*$AC$3*24/$AC$2</f>
        <v>1249.436175</v>
      </c>
      <c r="AM249" s="78">
        <f>'Electricity demand (power, aver'!AM249*$AC$1*$AC$3*24/$AC$2</f>
        <v>1727.236806</v>
      </c>
      <c r="AN249" s="78">
        <f>'Electricity demand (power, aver'!AN249*$AC$1*$AC$3*24/$AC$2</f>
        <v>2373.585997</v>
      </c>
      <c r="AO249" s="78">
        <f>'Electricity demand (power, aver'!AO249*$AC$1*$AC$3*24/$AC$2</f>
        <v>3276.500992</v>
      </c>
      <c r="AP249" s="78">
        <f>'Electricity demand (power, aver'!AP249*$AC$1*$AC$3*24/$AC$2</f>
        <v>4548.006228</v>
      </c>
      <c r="AQ249" s="78">
        <f>'Electricity demand (power, aver'!AQ249*$AC$1*$AC$3*24/$AC$2</f>
        <v>6317.21349</v>
      </c>
      <c r="AR249" s="78">
        <f>'Electricity demand (power, aver'!AR249*$AC$1*$AC$3*24/$AC$2</f>
        <v>8717.592682</v>
      </c>
      <c r="AS249" s="78">
        <f>'Electricity demand (power, aver'!AS249*$AC$1*$AC$3*24/$AC$2</f>
        <v>11870.81603</v>
      </c>
      <c r="AT249" s="78">
        <f>'Electricity demand (power, aver'!AT249*$AC$1*$AC$3*24/$AC$2</f>
        <v>359.1901259</v>
      </c>
      <c r="AU249" s="78">
        <f>'Electricity demand (power, aver'!AU249*$AC$1*$AC$3*24/$AC$2</f>
        <v>364.1213069</v>
      </c>
      <c r="AV249" s="78">
        <f>'Electricity demand (power, aver'!AV249*$AC$1*$AC$3*24/$AC$2</f>
        <v>374.518282</v>
      </c>
      <c r="AW249" s="78">
        <f>'Electricity demand (power, aver'!AW249*$AC$1*$AC$3*24/$AC$2</f>
        <v>396.3408103</v>
      </c>
      <c r="AX249" s="78">
        <f>'Electricity demand (power, aver'!AX249*$AC$1*$AC$3*24/$AC$2</f>
        <v>441.7144439</v>
      </c>
      <c r="AY249" s="78">
        <f>'Electricity demand (power, aver'!AY249*$AC$1*$AC$3*24/$AC$2</f>
        <v>534.2313664</v>
      </c>
      <c r="AZ249" s="78">
        <f>'Electricity demand (power, aver'!AZ249*$AC$1*$AC$3*24/$AC$2</f>
        <v>715.5816588</v>
      </c>
      <c r="BA249" s="78">
        <f>'Electricity demand (power, aver'!BA249*$AC$1*$AC$3*24/$AC$2</f>
        <v>1045.09095</v>
      </c>
      <c r="BB249" s="78">
        <f>'Electricity demand (power, aver'!BB249*$AC$1*$AC$3*24/$AC$2</f>
        <v>1568.802002</v>
      </c>
      <c r="BC249" s="78">
        <f>'Electricity demand (power, aver'!BC249*$AC$1*$AC$3*24/$AC$2</f>
        <v>2246.841947</v>
      </c>
      <c r="BD249" s="79">
        <f>'Electricity demand (power, aver'!BD249*$AC$1*$AC$3*24/$AC$2</f>
        <v>2924.881892</v>
      </c>
      <c r="BE249" s="3"/>
      <c r="BF249" s="3"/>
      <c r="BG249" s="3"/>
      <c r="BH249" s="3"/>
      <c r="BI249" s="3"/>
      <c r="BJ249" s="3"/>
      <c r="BK249" s="3"/>
      <c r="BL249" s="3"/>
      <c r="BM249" s="3"/>
      <c r="BN249" s="3"/>
    </row>
    <row r="250">
      <c r="A250" s="75"/>
      <c r="E250" s="76" t="s">
        <v>56</v>
      </c>
      <c r="F250" s="78">
        <f>'Electricity demand (power, aver'!F250*$AC$1*$AC$3*24/$AC$2</f>
        <v>0</v>
      </c>
      <c r="G250" s="78">
        <f>'Electricity demand (power, aver'!G250*$AC$1*$AC$3*24/$AC$2</f>
        <v>0</v>
      </c>
      <c r="H250" s="78">
        <f>'Electricity demand (power, aver'!H250*$AC$1*$AC$3*24/$AC$2</f>
        <v>0</v>
      </c>
      <c r="I250" s="78">
        <f>'Electricity demand (power, aver'!I250*$AC$1*$AC$3*24/$AC$2</f>
        <v>0</v>
      </c>
      <c r="J250" s="78">
        <f>'Electricity demand (power, aver'!J250*$AC$1*$AC$3*24/$AC$2</f>
        <v>0</v>
      </c>
      <c r="K250" s="78">
        <f>'Electricity demand (power, aver'!K250*$AC$1*$AC$3*24/$AC$2</f>
        <v>0</v>
      </c>
      <c r="L250" s="78">
        <f>'Electricity demand (power, aver'!L250*$AC$1*$AC$3*24/$AC$2</f>
        <v>0</v>
      </c>
      <c r="M250" s="78">
        <f>'Electricity demand (power, aver'!M250*$AC$1*$AC$3*24/$AC$2</f>
        <v>0</v>
      </c>
      <c r="N250" s="78">
        <f>'Electricity demand (power, aver'!N250*$AC$1*$AC$3*24/$AC$2</f>
        <v>0</v>
      </c>
      <c r="O250" s="78">
        <f>'Electricity demand (power, aver'!O250*$AC$1*$AC$3*24/$AC$2</f>
        <v>0</v>
      </c>
      <c r="P250" s="78">
        <f>'Electricity demand (power, aver'!P250*$AC$1*$AC$3*24/$AC$2</f>
        <v>0</v>
      </c>
      <c r="Q250" s="78">
        <f>'Electricity demand (power, aver'!Q250*$AC$1*$AC$3*24/$AC$2</f>
        <v>0</v>
      </c>
      <c r="R250" s="78">
        <f>'Electricity demand (power, aver'!R250*$AC$1*$AC$3*24/$AC$2</f>
        <v>0</v>
      </c>
      <c r="S250" s="78">
        <f>'Electricity demand (power, aver'!S250*$AC$1*$AC$3*24/$AC$2</f>
        <v>0</v>
      </c>
      <c r="T250" s="78">
        <f>'Electricity demand (power, aver'!T250*$AC$1*$AC$3*24/$AC$2</f>
        <v>0</v>
      </c>
      <c r="U250" s="78">
        <f>'Electricity demand (power, aver'!U250*$AC$1*$AC$3*24/$AC$2</f>
        <v>0</v>
      </c>
      <c r="V250" s="78">
        <f>'Electricity demand (power, aver'!V250*$AC$1*$AC$3*24/$AC$2</f>
        <v>0</v>
      </c>
      <c r="W250" s="78">
        <f>'Electricity demand (power, aver'!W250*$AC$1*$AC$3*24/$AC$2</f>
        <v>0</v>
      </c>
      <c r="X250" s="78">
        <f>'Electricity demand (power, aver'!X250*$AC$1*$AC$3*24/$AC$2</f>
        <v>0</v>
      </c>
      <c r="Y250" s="78">
        <f>'Electricity demand (power, aver'!Y250*$AC$1*$AC$3*24/$AC$2</f>
        <v>0</v>
      </c>
      <c r="Z250" s="78">
        <f>'Electricity demand (power, aver'!Z250*$AC$1*$AC$3*24/$AC$2</f>
        <v>0</v>
      </c>
      <c r="AA250" s="78">
        <f>'Electricity demand (power, aver'!AA250*$AC$1*$AC$3*24/$AC$2</f>
        <v>0</v>
      </c>
      <c r="AB250" s="78">
        <f>'Electricity demand (power, aver'!AB250*$AC$1*$AC$3*24/$AC$2</f>
        <v>0</v>
      </c>
      <c r="AC250" s="78">
        <f>'Electricity demand (power, aver'!AC250*$AC$1*$AC$3*24/$AC$2</f>
        <v>3.598444257</v>
      </c>
      <c r="AD250" s="78">
        <f>'Electricity demand (power, aver'!AD250*$AC$1*$AC$3*24/$AC$2</f>
        <v>10.81444346</v>
      </c>
      <c r="AE250" s="78">
        <f>'Electricity demand (power, aver'!AE250*$AC$1*$AC$3*24/$AC$2</f>
        <v>33.2004576</v>
      </c>
      <c r="AF250" s="78">
        <f>'Electricity demand (power, aver'!AF250*$AC$1*$AC$3*24/$AC$2</f>
        <v>99.90535855</v>
      </c>
      <c r="AG250" s="78">
        <f>'Electricity demand (power, aver'!AG250*$AC$1*$AC$3*24/$AC$2</f>
        <v>256.0307799</v>
      </c>
      <c r="AH250" s="78">
        <f>'Electricity demand (power, aver'!AH250*$AC$1*$AC$3*24/$AC$2</f>
        <v>509.4819477</v>
      </c>
      <c r="AI250" s="78">
        <f>'Electricity demand (power, aver'!AI250*$AC$1*$AC$3*24/$AC$2</f>
        <v>817.828897</v>
      </c>
      <c r="AJ250" s="78">
        <f>'Electricity demand (power, aver'!AJ250*$AC$1*$AC$3*24/$AC$2</f>
        <v>1129.184881</v>
      </c>
      <c r="AK250" s="78">
        <f>'Electricity demand (power, aver'!AK250*$AC$1*$AC$3*24/$AC$2</f>
        <v>1443.055292</v>
      </c>
      <c r="AL250" s="78">
        <f>'Electricity demand (power, aver'!AL250*$AC$1*$AC$3*24/$AC$2</f>
        <v>1820.262981</v>
      </c>
      <c r="AM250" s="78">
        <f>'Electricity demand (power, aver'!AM250*$AC$1*$AC$3*24/$AC$2</f>
        <v>2325.755819</v>
      </c>
      <c r="AN250" s="78">
        <f>'Electricity demand (power, aver'!AN250*$AC$1*$AC$3*24/$AC$2</f>
        <v>3041.95271</v>
      </c>
      <c r="AO250" s="78">
        <f>'Electricity demand (power, aver'!AO250*$AC$1*$AC$3*24/$AC$2</f>
        <v>4060.953062</v>
      </c>
      <c r="AP250" s="78">
        <f>'Electricity demand (power, aver'!AP250*$AC$1*$AC$3*24/$AC$2</f>
        <v>5482.310202</v>
      </c>
      <c r="AQ250" s="78">
        <f>'Electricity demand (power, aver'!AQ250*$AC$1*$AC$3*24/$AC$2</f>
        <v>7414.186256</v>
      </c>
      <c r="AR250" s="78">
        <f>'Electricity demand (power, aver'!AR250*$AC$1*$AC$3*24/$AC$2</f>
        <v>9967.313368</v>
      </c>
      <c r="AS250" s="78">
        <f>'Electricity demand (power, aver'!AS250*$AC$1*$AC$3*24/$AC$2</f>
        <v>13243.52557</v>
      </c>
      <c r="AT250" s="78">
        <f>'Electricity demand (power, aver'!AT250*$AC$1*$AC$3*24/$AC$2</f>
        <v>361.2646296</v>
      </c>
      <c r="AU250" s="78">
        <f>'Electricity demand (power, aver'!AU250*$AC$1*$AC$3*24/$AC$2</f>
        <v>368.5073017</v>
      </c>
      <c r="AV250" s="78">
        <f>'Electricity demand (power, aver'!AV250*$AC$1*$AC$3*24/$AC$2</f>
        <v>383.7778589</v>
      </c>
      <c r="AW250" s="78">
        <f>'Electricity demand (power, aver'!AW250*$AC$1*$AC$3*24/$AC$2</f>
        <v>415.8296973</v>
      </c>
      <c r="AX250" s="78">
        <f>'Electricity demand (power, aver'!AX250*$AC$1*$AC$3*24/$AC$2</f>
        <v>482.4722217</v>
      </c>
      <c r="AY250" s="78">
        <f>'Electricity demand (power, aver'!AY250*$AC$1*$AC$3*24/$AC$2</f>
        <v>618.3564516</v>
      </c>
      <c r="AZ250" s="78">
        <f>'Electricity demand (power, aver'!AZ250*$AC$1*$AC$3*24/$AC$2</f>
        <v>884.7146936</v>
      </c>
      <c r="BA250" s="78">
        <f>'Electricity demand (power, aver'!BA250*$AC$1*$AC$3*24/$AC$2</f>
        <v>1368.681465</v>
      </c>
      <c r="BB250" s="78">
        <f>'Electricity demand (power, aver'!BB250*$AC$1*$AC$3*24/$AC$2</f>
        <v>2137.882073</v>
      </c>
      <c r="BC250" s="78">
        <f>'Electricity demand (power, aver'!BC250*$AC$1*$AC$3*24/$AC$2</f>
        <v>3133.753242</v>
      </c>
      <c r="BD250" s="79">
        <f>'Electricity demand (power, aver'!BD250*$AC$1*$AC$3*24/$AC$2</f>
        <v>4129.624411</v>
      </c>
      <c r="BE250" s="3"/>
      <c r="BF250" s="3"/>
      <c r="BG250" s="3"/>
      <c r="BH250" s="3"/>
      <c r="BI250" s="3"/>
      <c r="BJ250" s="3"/>
      <c r="BK250" s="3"/>
      <c r="BL250" s="3"/>
      <c r="BM250" s="3"/>
      <c r="BN250" s="3"/>
    </row>
    <row r="251">
      <c r="A251" s="75"/>
      <c r="E251" s="76" t="s">
        <v>55</v>
      </c>
      <c r="F251" s="78">
        <f>'Electricity demand (power, aver'!F251*$AC$1*$AC$3*24/$AC$2</f>
        <v>0</v>
      </c>
      <c r="G251" s="78">
        <f>'Electricity demand (power, aver'!G251*$AC$1*$AC$3*24/$AC$2</f>
        <v>0</v>
      </c>
      <c r="H251" s="78">
        <f>'Electricity demand (power, aver'!H251*$AC$1*$AC$3*24/$AC$2</f>
        <v>0</v>
      </c>
      <c r="I251" s="78">
        <f>'Electricity demand (power, aver'!I251*$AC$1*$AC$3*24/$AC$2</f>
        <v>0</v>
      </c>
      <c r="J251" s="78">
        <f>'Electricity demand (power, aver'!J251*$AC$1*$AC$3*24/$AC$2</f>
        <v>0</v>
      </c>
      <c r="K251" s="78">
        <f>'Electricity demand (power, aver'!K251*$AC$1*$AC$3*24/$AC$2</f>
        <v>0</v>
      </c>
      <c r="L251" s="78">
        <f>'Electricity demand (power, aver'!L251*$AC$1*$AC$3*24/$AC$2</f>
        <v>0</v>
      </c>
      <c r="M251" s="78">
        <f>'Electricity demand (power, aver'!M251*$AC$1*$AC$3*24/$AC$2</f>
        <v>0</v>
      </c>
      <c r="N251" s="78">
        <f>'Electricity demand (power, aver'!N251*$AC$1*$AC$3*24/$AC$2</f>
        <v>0</v>
      </c>
      <c r="O251" s="78">
        <f>'Electricity demand (power, aver'!O251*$AC$1*$AC$3*24/$AC$2</f>
        <v>0</v>
      </c>
      <c r="P251" s="78">
        <f>'Electricity demand (power, aver'!P251*$AC$1*$AC$3*24/$AC$2</f>
        <v>0</v>
      </c>
      <c r="Q251" s="78">
        <f>'Electricity demand (power, aver'!Q251*$AC$1*$AC$3*24/$AC$2</f>
        <v>0</v>
      </c>
      <c r="R251" s="78">
        <f>'Electricity demand (power, aver'!R251*$AC$1*$AC$3*24/$AC$2</f>
        <v>0</v>
      </c>
      <c r="S251" s="78">
        <f>'Electricity demand (power, aver'!S251*$AC$1*$AC$3*24/$AC$2</f>
        <v>0</v>
      </c>
      <c r="T251" s="78">
        <f>'Electricity demand (power, aver'!T251*$AC$1*$AC$3*24/$AC$2</f>
        <v>0</v>
      </c>
      <c r="U251" s="78">
        <f>'Electricity demand (power, aver'!U251*$AC$1*$AC$3*24/$AC$2</f>
        <v>0</v>
      </c>
      <c r="V251" s="78">
        <f>'Electricity demand (power, aver'!V251*$AC$1*$AC$3*24/$AC$2</f>
        <v>0</v>
      </c>
      <c r="W251" s="78">
        <f>'Electricity demand (power, aver'!W251*$AC$1*$AC$3*24/$AC$2</f>
        <v>0</v>
      </c>
      <c r="X251" s="78">
        <f>'Electricity demand (power, aver'!X251*$AC$1*$AC$3*24/$AC$2</f>
        <v>0</v>
      </c>
      <c r="Y251" s="78">
        <f>'Electricity demand (power, aver'!Y251*$AC$1*$AC$3*24/$AC$2</f>
        <v>0</v>
      </c>
      <c r="Z251" s="78">
        <f>'Electricity demand (power, aver'!Z251*$AC$1*$AC$3*24/$AC$2</f>
        <v>0</v>
      </c>
      <c r="AA251" s="78">
        <f>'Electricity demand (power, aver'!AA251*$AC$1*$AC$3*24/$AC$2</f>
        <v>0</v>
      </c>
      <c r="AB251" s="78">
        <f>'Electricity demand (power, aver'!AB251*$AC$1*$AC$3*24/$AC$2</f>
        <v>0</v>
      </c>
      <c r="AC251" s="78">
        <f>'Electricity demand (power, aver'!AC251*$AC$1*$AC$3*24/$AC$2</f>
        <v>7.560700137</v>
      </c>
      <c r="AD251" s="78">
        <f>'Electricity demand (power, aver'!AD251*$AC$1*$AC$3*24/$AC$2</f>
        <v>29.90535142</v>
      </c>
      <c r="AE251" s="78">
        <f>'Electricity demand (power, aver'!AE251*$AC$1*$AC$3*24/$AC$2</f>
        <v>102.5425295</v>
      </c>
      <c r="AF251" s="78">
        <f>'Electricity demand (power, aver'!AF251*$AC$1*$AC$3*24/$AC$2</f>
        <v>287.8167165</v>
      </c>
      <c r="AG251" s="78">
        <f>'Electricity demand (power, aver'!AG251*$AC$1*$AC$3*24/$AC$2</f>
        <v>606.8115443</v>
      </c>
      <c r="AH251" s="78">
        <f>'Electricity demand (power, aver'!AH251*$AC$1*$AC$3*24/$AC$2</f>
        <v>965.5717799</v>
      </c>
      <c r="AI251" s="78">
        <f>'Electricity demand (power, aver'!AI251*$AC$1*$AC$3*24/$AC$2</f>
        <v>1292.176559</v>
      </c>
      <c r="AJ251" s="78">
        <f>'Electricity demand (power, aver'!AJ251*$AC$1*$AC$3*24/$AC$2</f>
        <v>1587.938744</v>
      </c>
      <c r="AK251" s="78">
        <f>'Electricity demand (power, aver'!AK251*$AC$1*$AC$3*24/$AC$2</f>
        <v>1908.298573</v>
      </c>
      <c r="AL251" s="78">
        <f>'Electricity demand (power, aver'!AL251*$AC$1*$AC$3*24/$AC$2</f>
        <v>2336.1789</v>
      </c>
      <c r="AM251" s="78">
        <f>'Electricity demand (power, aver'!AM251*$AC$1*$AC$3*24/$AC$2</f>
        <v>2919.23719</v>
      </c>
      <c r="AN251" s="78">
        <f>'Electricity demand (power, aver'!AN251*$AC$1*$AC$3*24/$AC$2</f>
        <v>3719.645092</v>
      </c>
      <c r="AO251" s="78">
        <f>'Electricity demand (power, aver'!AO251*$AC$1*$AC$3*24/$AC$2</f>
        <v>4812.432091</v>
      </c>
      <c r="AP251" s="78">
        <f>'Electricity demand (power, aver'!AP251*$AC$1*$AC$3*24/$AC$2</f>
        <v>6286.259114</v>
      </c>
      <c r="AQ251" s="78">
        <f>'Electricity demand (power, aver'!AQ251*$AC$1*$AC$3*24/$AC$2</f>
        <v>8244.201489</v>
      </c>
      <c r="AR251" s="78">
        <f>'Electricity demand (power, aver'!AR251*$AC$1*$AC$3*24/$AC$2</f>
        <v>10796.12306</v>
      </c>
      <c r="AS251" s="78">
        <f>'Electricity demand (power, aver'!AS251*$AC$1*$AC$3*24/$AC$2</f>
        <v>14045.73788</v>
      </c>
      <c r="AT251" s="78">
        <f>'Electricity demand (power, aver'!AT251*$AC$1*$AC$3*24/$AC$2</f>
        <v>366.1051383</v>
      </c>
      <c r="AU251" s="78">
        <f>'Electricity demand (power, aver'!AU251*$AC$1*$AC$3*24/$AC$2</f>
        <v>378.7412896</v>
      </c>
      <c r="AV251" s="78">
        <f>'Electricity demand (power, aver'!AV251*$AC$1*$AC$3*24/$AC$2</f>
        <v>405.3835382</v>
      </c>
      <c r="AW251" s="78">
        <f>'Electricity demand (power, aver'!AW251*$AC$1*$AC$3*24/$AC$2</f>
        <v>461.3037671</v>
      </c>
      <c r="AX251" s="78">
        <f>'Electricity demand (power, aver'!AX251*$AC$1*$AC$3*24/$AC$2</f>
        <v>577.5737033</v>
      </c>
      <c r="AY251" s="78">
        <f>'Electricity demand (power, aver'!AY251*$AC$1*$AC$3*24/$AC$2</f>
        <v>814.648317</v>
      </c>
      <c r="AZ251" s="78">
        <f>'Electricity demand (power, aver'!AZ251*$AC$1*$AC$3*24/$AC$2</f>
        <v>1279.358441</v>
      </c>
      <c r="BA251" s="78">
        <f>'Electricity demand (power, aver'!BA251*$AC$1*$AC$3*24/$AC$2</f>
        <v>2123.726</v>
      </c>
      <c r="BB251" s="78">
        <f>'Electricity demand (power, aver'!BB251*$AC$1*$AC$3*24/$AC$2</f>
        <v>3465.735571</v>
      </c>
      <c r="BC251" s="78">
        <f>'Electricity demand (power, aver'!BC251*$AC$1*$AC$3*24/$AC$2</f>
        <v>5203.21293</v>
      </c>
      <c r="BD251" s="79">
        <f>'Electricity demand (power, aver'!BD251*$AC$1*$AC$3*24/$AC$2</f>
        <v>6940.690289</v>
      </c>
      <c r="BE251" s="3"/>
      <c r="BF251" s="3"/>
      <c r="BG251" s="3"/>
      <c r="BH251" s="3"/>
      <c r="BI251" s="3"/>
      <c r="BJ251" s="3"/>
      <c r="BK251" s="3"/>
      <c r="BL251" s="3"/>
      <c r="BM251" s="3"/>
      <c r="BN251" s="3"/>
    </row>
    <row r="252">
      <c r="A252" s="75"/>
      <c r="D252" s="77" t="s">
        <v>56</v>
      </c>
      <c r="E252" s="76" t="s">
        <v>57</v>
      </c>
      <c r="F252" s="78">
        <f>'Electricity demand (power, aver'!F252*$AC$1*$AC$3*24/$AC$2</f>
        <v>0</v>
      </c>
      <c r="G252" s="78">
        <f>'Electricity demand (power, aver'!G252*$AC$1*$AC$3*24/$AC$2</f>
        <v>0</v>
      </c>
      <c r="H252" s="78">
        <f>'Electricity demand (power, aver'!H252*$AC$1*$AC$3*24/$AC$2</f>
        <v>0</v>
      </c>
      <c r="I252" s="78">
        <f>'Electricity demand (power, aver'!I252*$AC$1*$AC$3*24/$AC$2</f>
        <v>0</v>
      </c>
      <c r="J252" s="78">
        <f>'Electricity demand (power, aver'!J252*$AC$1*$AC$3*24/$AC$2</f>
        <v>0</v>
      </c>
      <c r="K252" s="78">
        <f>'Electricity demand (power, aver'!K252*$AC$1*$AC$3*24/$AC$2</f>
        <v>0</v>
      </c>
      <c r="L252" s="78">
        <f>'Electricity demand (power, aver'!L252*$AC$1*$AC$3*24/$AC$2</f>
        <v>0</v>
      </c>
      <c r="M252" s="78">
        <f>'Electricity demand (power, aver'!M252*$AC$1*$AC$3*24/$AC$2</f>
        <v>0</v>
      </c>
      <c r="N252" s="78">
        <f>'Electricity demand (power, aver'!N252*$AC$1*$AC$3*24/$AC$2</f>
        <v>0</v>
      </c>
      <c r="O252" s="78">
        <f>'Electricity demand (power, aver'!O252*$AC$1*$AC$3*24/$AC$2</f>
        <v>0</v>
      </c>
      <c r="P252" s="78">
        <f>'Electricity demand (power, aver'!P252*$AC$1*$AC$3*24/$AC$2</f>
        <v>0</v>
      </c>
      <c r="Q252" s="78">
        <f>'Electricity demand (power, aver'!Q252*$AC$1*$AC$3*24/$AC$2</f>
        <v>0</v>
      </c>
      <c r="R252" s="78">
        <f>'Electricity demand (power, aver'!R252*$AC$1*$AC$3*24/$AC$2</f>
        <v>0</v>
      </c>
      <c r="S252" s="78">
        <f>'Electricity demand (power, aver'!S252*$AC$1*$AC$3*24/$AC$2</f>
        <v>0</v>
      </c>
      <c r="T252" s="78">
        <f>'Electricity demand (power, aver'!T252*$AC$1*$AC$3*24/$AC$2</f>
        <v>0</v>
      </c>
      <c r="U252" s="78">
        <f>'Electricity demand (power, aver'!U252*$AC$1*$AC$3*24/$AC$2</f>
        <v>0</v>
      </c>
      <c r="V252" s="78">
        <f>'Electricity demand (power, aver'!V252*$AC$1*$AC$3*24/$AC$2</f>
        <v>0</v>
      </c>
      <c r="W252" s="78">
        <f>'Electricity demand (power, aver'!W252*$AC$1*$AC$3*24/$AC$2</f>
        <v>0</v>
      </c>
      <c r="X252" s="78">
        <f>'Electricity demand (power, aver'!X252*$AC$1*$AC$3*24/$AC$2</f>
        <v>0</v>
      </c>
      <c r="Y252" s="78">
        <f>'Electricity demand (power, aver'!Y252*$AC$1*$AC$3*24/$AC$2</f>
        <v>0</v>
      </c>
      <c r="Z252" s="78">
        <f>'Electricity demand (power, aver'!Z252*$AC$1*$AC$3*24/$AC$2</f>
        <v>0</v>
      </c>
      <c r="AA252" s="78">
        <f>'Electricity demand (power, aver'!AA252*$AC$1*$AC$3*24/$AC$2</f>
        <v>0</v>
      </c>
      <c r="AB252" s="78">
        <f>'Electricity demand (power, aver'!AB252*$AC$1*$AC$3*24/$AC$2</f>
        <v>0</v>
      </c>
      <c r="AC252" s="78">
        <f>'Electricity demand (power, aver'!AC252*$AC$1*$AC$3*24/$AC$2</f>
        <v>9.860820692</v>
      </c>
      <c r="AD252" s="78">
        <f>'Electricity demand (power, aver'!AD252*$AC$1*$AC$3*24/$AC$2</f>
        <v>24.84253777</v>
      </c>
      <c r="AE252" s="78">
        <f>'Electricity demand (power, aver'!AE252*$AC$1*$AC$3*24/$AC$2</f>
        <v>59.03701339</v>
      </c>
      <c r="AF252" s="78">
        <f>'Electricity demand (power, aver'!AF252*$AC$1*$AC$3*24/$AC$2</f>
        <v>128.8635816</v>
      </c>
      <c r="AG252" s="78">
        <f>'Electricity demand (power, aver'!AG252*$AC$1*$AC$3*24/$AC$2</f>
        <v>253.7004668</v>
      </c>
      <c r="AH252" s="78">
        <f>'Electricity demand (power, aver'!AH252*$AC$1*$AC$3*24/$AC$2</f>
        <v>461.3706747</v>
      </c>
      <c r="AI252" s="78">
        <f>'Electricity demand (power, aver'!AI252*$AC$1*$AC$3*24/$AC$2</f>
        <v>807.7697791</v>
      </c>
      <c r="AJ252" s="78">
        <f>'Electricity demand (power, aver'!AJ252*$AC$1*$AC$3*24/$AC$2</f>
        <v>1370.953447</v>
      </c>
      <c r="AK252" s="78">
        <f>'Electricity demand (power, aver'!AK252*$AC$1*$AC$3*24/$AC$2</f>
        <v>2257.959153</v>
      </c>
      <c r="AL252" s="78">
        <f>'Electricity demand (power, aver'!AL252*$AC$1*$AC$3*24/$AC$2</f>
        <v>3656.80859</v>
      </c>
      <c r="AM252" s="78">
        <f>'Electricity demand (power, aver'!AM252*$AC$1*$AC$3*24/$AC$2</f>
        <v>5716.379926</v>
      </c>
      <c r="AN252" s="78">
        <f>'Electricity demand (power, aver'!AN252*$AC$1*$AC$3*24/$AC$2</f>
        <v>8568.843929</v>
      </c>
      <c r="AO252" s="78">
        <f>'Electricity demand (power, aver'!AO252*$AC$1*$AC$3*24/$AC$2</f>
        <v>12611.84514</v>
      </c>
      <c r="AP252" s="78">
        <f>'Electricity demand (power, aver'!AP252*$AC$1*$AC$3*24/$AC$2</f>
        <v>17043.25471</v>
      </c>
      <c r="AQ252" s="78">
        <f>'Electricity demand (power, aver'!AQ252*$AC$1*$AC$3*24/$AC$2</f>
        <v>22034.58152</v>
      </c>
      <c r="AR252" s="78">
        <f>'Electricity demand (power, aver'!AR252*$AC$1*$AC$3*24/$AC$2</f>
        <v>27370.66273</v>
      </c>
      <c r="AS252" s="78">
        <f>'Electricity demand (power, aver'!AS252*$AC$1*$AC$3*24/$AC$2</f>
        <v>32875.33677</v>
      </c>
      <c r="AT252" s="78">
        <f>'Electricity demand (power, aver'!AT252*$AC$1*$AC$3*24/$AC$2</f>
        <v>534.2313664</v>
      </c>
      <c r="AU252" s="78">
        <f>'Electricity demand (power, aver'!AU252*$AC$1*$AC$3*24/$AC$2</f>
        <v>715.5816588</v>
      </c>
      <c r="AV252" s="78">
        <f>'Electricity demand (power, aver'!AV252*$AC$1*$AC$3*24/$AC$2</f>
        <v>1045.09095</v>
      </c>
      <c r="AW252" s="78">
        <f>'Electricity demand (power, aver'!AW252*$AC$1*$AC$3*24/$AC$2</f>
        <v>1568.802002</v>
      </c>
      <c r="AX252" s="78">
        <f>'Electricity demand (power, aver'!AX252*$AC$1*$AC$3*24/$AC$2</f>
        <v>2246.841947</v>
      </c>
      <c r="AY252" s="78">
        <f>'Electricity demand (power, aver'!AY252*$AC$1*$AC$3*24/$AC$2</f>
        <v>2924.881892</v>
      </c>
      <c r="AZ252" s="78">
        <f>'Electricity demand (power, aver'!AZ252*$AC$1*$AC$3*24/$AC$2</f>
        <v>3448.592944</v>
      </c>
      <c r="BA252" s="78">
        <f>'Electricity demand (power, aver'!BA252*$AC$1*$AC$3*24/$AC$2</f>
        <v>3778.102235</v>
      </c>
      <c r="BB252" s="78">
        <f>'Electricity demand (power, aver'!BB252*$AC$1*$AC$3*24/$AC$2</f>
        <v>3959.452528</v>
      </c>
      <c r="BC252" s="78">
        <f>'Electricity demand (power, aver'!BC252*$AC$1*$AC$3*24/$AC$2</f>
        <v>4051.96945</v>
      </c>
      <c r="BD252" s="79">
        <f>'Electricity demand (power, aver'!BD252*$AC$1*$AC$3*24/$AC$2</f>
        <v>4097.343084</v>
      </c>
      <c r="BE252" s="3"/>
      <c r="BF252" s="3"/>
      <c r="BG252" s="3"/>
      <c r="BH252" s="3"/>
      <c r="BI252" s="3"/>
      <c r="BJ252" s="3"/>
      <c r="BK252" s="3"/>
      <c r="BL252" s="3"/>
      <c r="BM252" s="3"/>
      <c r="BN252" s="3"/>
    </row>
    <row r="253">
      <c r="A253" s="75"/>
      <c r="E253" s="76" t="s">
        <v>56</v>
      </c>
      <c r="F253" s="78">
        <f>'Electricity demand (power, aver'!F253*$AC$1*$AC$3*24/$AC$2</f>
        <v>0</v>
      </c>
      <c r="G253" s="78">
        <f>'Electricity demand (power, aver'!G253*$AC$1*$AC$3*24/$AC$2</f>
        <v>0</v>
      </c>
      <c r="H253" s="78">
        <f>'Electricity demand (power, aver'!H253*$AC$1*$AC$3*24/$AC$2</f>
        <v>0</v>
      </c>
      <c r="I253" s="78">
        <f>'Electricity demand (power, aver'!I253*$AC$1*$AC$3*24/$AC$2</f>
        <v>0</v>
      </c>
      <c r="J253" s="78">
        <f>'Electricity demand (power, aver'!J253*$AC$1*$AC$3*24/$AC$2</f>
        <v>0</v>
      </c>
      <c r="K253" s="78">
        <f>'Electricity demand (power, aver'!K253*$AC$1*$AC$3*24/$AC$2</f>
        <v>0</v>
      </c>
      <c r="L253" s="78">
        <f>'Electricity demand (power, aver'!L253*$AC$1*$AC$3*24/$AC$2</f>
        <v>0</v>
      </c>
      <c r="M253" s="78">
        <f>'Electricity demand (power, aver'!M253*$AC$1*$AC$3*24/$AC$2</f>
        <v>0</v>
      </c>
      <c r="N253" s="78">
        <f>'Electricity demand (power, aver'!N253*$AC$1*$AC$3*24/$AC$2</f>
        <v>0</v>
      </c>
      <c r="O253" s="78">
        <f>'Electricity demand (power, aver'!O253*$AC$1*$AC$3*24/$AC$2</f>
        <v>0</v>
      </c>
      <c r="P253" s="78">
        <f>'Electricity demand (power, aver'!P253*$AC$1*$AC$3*24/$AC$2</f>
        <v>0</v>
      </c>
      <c r="Q253" s="78">
        <f>'Electricity demand (power, aver'!Q253*$AC$1*$AC$3*24/$AC$2</f>
        <v>0</v>
      </c>
      <c r="R253" s="78">
        <f>'Electricity demand (power, aver'!R253*$AC$1*$AC$3*24/$AC$2</f>
        <v>0</v>
      </c>
      <c r="S253" s="78">
        <f>'Electricity demand (power, aver'!S253*$AC$1*$AC$3*24/$AC$2</f>
        <v>0</v>
      </c>
      <c r="T253" s="78">
        <f>'Electricity demand (power, aver'!T253*$AC$1*$AC$3*24/$AC$2</f>
        <v>0</v>
      </c>
      <c r="U253" s="78">
        <f>'Electricity demand (power, aver'!U253*$AC$1*$AC$3*24/$AC$2</f>
        <v>0</v>
      </c>
      <c r="V253" s="78">
        <f>'Electricity demand (power, aver'!V253*$AC$1*$AC$3*24/$AC$2</f>
        <v>0</v>
      </c>
      <c r="W253" s="78">
        <f>'Electricity demand (power, aver'!W253*$AC$1*$AC$3*24/$AC$2</f>
        <v>0</v>
      </c>
      <c r="X253" s="78">
        <f>'Electricity demand (power, aver'!X253*$AC$1*$AC$3*24/$AC$2</f>
        <v>0</v>
      </c>
      <c r="Y253" s="78">
        <f>'Electricity demand (power, aver'!Y253*$AC$1*$AC$3*24/$AC$2</f>
        <v>0</v>
      </c>
      <c r="Z253" s="78">
        <f>'Electricity demand (power, aver'!Z253*$AC$1*$AC$3*24/$AC$2</f>
        <v>0</v>
      </c>
      <c r="AA253" s="78">
        <f>'Electricity demand (power, aver'!AA253*$AC$1*$AC$3*24/$AC$2</f>
        <v>0</v>
      </c>
      <c r="AB253" s="78">
        <f>'Electricity demand (power, aver'!AB253*$AC$1*$AC$3*24/$AC$2</f>
        <v>0</v>
      </c>
      <c r="AC253" s="78">
        <f>'Electricity demand (power, aver'!AC253*$AC$1*$AC$3*24/$AC$2</f>
        <v>15.10872089</v>
      </c>
      <c r="AD253" s="78">
        <f>'Electricity demand (power, aver'!AD253*$AC$1*$AC$3*24/$AC$2</f>
        <v>46.22120258</v>
      </c>
      <c r="AE253" s="78">
        <f>'Electricity demand (power, aver'!AE253*$AC$1*$AC$3*24/$AC$2</f>
        <v>123.6828532</v>
      </c>
      <c r="AF253" s="78">
        <f>'Electricity demand (power, aver'!AF253*$AC$1*$AC$3*24/$AC$2</f>
        <v>284.8635711</v>
      </c>
      <c r="AG253" s="78">
        <f>'Electricity demand (power, aver'!AG253*$AC$1*$AC$3*24/$AC$2</f>
        <v>551.6917709</v>
      </c>
      <c r="AH253" s="78">
        <f>'Electricity demand (power, aver'!AH253*$AC$1*$AC$3*24/$AC$2</f>
        <v>930.989069</v>
      </c>
      <c r="AI253" s="78">
        <f>'Electricity demand (power, aver'!AI253*$AC$1*$AC$3*24/$AC$2</f>
        <v>1471.405453</v>
      </c>
      <c r="AJ253" s="78">
        <f>'Electricity demand (power, aver'!AJ253*$AC$1*$AC$3*24/$AC$2</f>
        <v>2256.957003</v>
      </c>
      <c r="AK253" s="78">
        <f>'Electricity demand (power, aver'!AK253*$AC$1*$AC$3*24/$AC$2</f>
        <v>3433.453035</v>
      </c>
      <c r="AL253" s="78">
        <f>'Electricity demand (power, aver'!AL253*$AC$1*$AC$3*24/$AC$2</f>
        <v>5261.847614</v>
      </c>
      <c r="AM253" s="78">
        <f>'Electricity demand (power, aver'!AM253*$AC$1*$AC$3*24/$AC$2</f>
        <v>7901.703015</v>
      </c>
      <c r="AN253" s="78">
        <f>'Electricity demand (power, aver'!AN253*$AC$1*$AC$3*24/$AC$2</f>
        <v>11430.00147</v>
      </c>
      <c r="AO253" s="78">
        <f>'Electricity demand (power, aver'!AO253*$AC$1*$AC$3*24/$AC$2</f>
        <v>16124.97117</v>
      </c>
      <c r="AP253" s="78">
        <f>'Electricity demand (power, aver'!AP253*$AC$1*$AC$3*24/$AC$2</f>
        <v>21048.2394</v>
      </c>
      <c r="AQ253" s="78">
        <f>'Electricity demand (power, aver'!AQ253*$AC$1*$AC$3*24/$AC$2</f>
        <v>26287.1755</v>
      </c>
      <c r="AR253" s="78">
        <f>'Electricity demand (power, aver'!AR253*$AC$1*$AC$3*24/$AC$2</f>
        <v>31616.8942</v>
      </c>
      <c r="AS253" s="78">
        <f>'Electricity demand (power, aver'!AS253*$AC$1*$AC$3*24/$AC$2</f>
        <v>36913.67477</v>
      </c>
      <c r="AT253" s="78">
        <f>'Electricity demand (power, aver'!AT253*$AC$1*$AC$3*24/$AC$2</f>
        <v>618.3564516</v>
      </c>
      <c r="AU253" s="78">
        <f>'Electricity demand (power, aver'!AU253*$AC$1*$AC$3*24/$AC$2</f>
        <v>884.7146936</v>
      </c>
      <c r="AV253" s="78">
        <f>'Electricity demand (power, aver'!AV253*$AC$1*$AC$3*24/$AC$2</f>
        <v>1368.681465</v>
      </c>
      <c r="AW253" s="78">
        <f>'Electricity demand (power, aver'!AW253*$AC$1*$AC$3*24/$AC$2</f>
        <v>2137.882073</v>
      </c>
      <c r="AX253" s="78">
        <f>'Electricity demand (power, aver'!AX253*$AC$1*$AC$3*24/$AC$2</f>
        <v>3133.753242</v>
      </c>
      <c r="AY253" s="78">
        <f>'Electricity demand (power, aver'!AY253*$AC$1*$AC$3*24/$AC$2</f>
        <v>4129.624411</v>
      </c>
      <c r="AZ253" s="78">
        <f>'Electricity demand (power, aver'!AZ253*$AC$1*$AC$3*24/$AC$2</f>
        <v>4898.825019</v>
      </c>
      <c r="BA253" s="78">
        <f>'Electricity demand (power, aver'!BA253*$AC$1*$AC$3*24/$AC$2</f>
        <v>5382.791791</v>
      </c>
      <c r="BB253" s="78">
        <f>'Electricity demand (power, aver'!BB253*$AC$1*$AC$3*24/$AC$2</f>
        <v>5649.150033</v>
      </c>
      <c r="BC253" s="78">
        <f>'Electricity demand (power, aver'!BC253*$AC$1*$AC$3*24/$AC$2</f>
        <v>5785.034262</v>
      </c>
      <c r="BD253" s="79">
        <f>'Electricity demand (power, aver'!BD253*$AC$1*$AC$3*24/$AC$2</f>
        <v>5851.676787</v>
      </c>
      <c r="BE253" s="3"/>
      <c r="BF253" s="3"/>
      <c r="BG253" s="3"/>
      <c r="BH253" s="3"/>
      <c r="BI253" s="3"/>
      <c r="BJ253" s="3"/>
      <c r="BK253" s="3"/>
      <c r="BL253" s="3"/>
      <c r="BM253" s="3"/>
      <c r="BN253" s="3"/>
    </row>
    <row r="254">
      <c r="A254" s="75"/>
      <c r="E254" s="76" t="s">
        <v>55</v>
      </c>
      <c r="F254" s="78">
        <f>'Electricity demand (power, aver'!F254*$AC$1*$AC$3*24/$AC$2</f>
        <v>0</v>
      </c>
      <c r="G254" s="78">
        <f>'Electricity demand (power, aver'!G254*$AC$1*$AC$3*24/$AC$2</f>
        <v>0</v>
      </c>
      <c r="H254" s="78">
        <f>'Electricity demand (power, aver'!H254*$AC$1*$AC$3*24/$AC$2</f>
        <v>0</v>
      </c>
      <c r="I254" s="78">
        <f>'Electricity demand (power, aver'!I254*$AC$1*$AC$3*24/$AC$2</f>
        <v>0</v>
      </c>
      <c r="J254" s="78">
        <f>'Electricity demand (power, aver'!J254*$AC$1*$AC$3*24/$AC$2</f>
        <v>0</v>
      </c>
      <c r="K254" s="78">
        <f>'Electricity demand (power, aver'!K254*$AC$1*$AC$3*24/$AC$2</f>
        <v>0</v>
      </c>
      <c r="L254" s="78">
        <f>'Electricity demand (power, aver'!L254*$AC$1*$AC$3*24/$AC$2</f>
        <v>0</v>
      </c>
      <c r="M254" s="78">
        <f>'Electricity demand (power, aver'!M254*$AC$1*$AC$3*24/$AC$2</f>
        <v>0</v>
      </c>
      <c r="N254" s="78">
        <f>'Electricity demand (power, aver'!N254*$AC$1*$AC$3*24/$AC$2</f>
        <v>0</v>
      </c>
      <c r="O254" s="78">
        <f>'Electricity demand (power, aver'!O254*$AC$1*$AC$3*24/$AC$2</f>
        <v>0</v>
      </c>
      <c r="P254" s="78">
        <f>'Electricity demand (power, aver'!P254*$AC$1*$AC$3*24/$AC$2</f>
        <v>0</v>
      </c>
      <c r="Q254" s="78">
        <f>'Electricity demand (power, aver'!Q254*$AC$1*$AC$3*24/$AC$2</f>
        <v>0</v>
      </c>
      <c r="R254" s="78">
        <f>'Electricity demand (power, aver'!R254*$AC$1*$AC$3*24/$AC$2</f>
        <v>0</v>
      </c>
      <c r="S254" s="78">
        <f>'Electricity demand (power, aver'!S254*$AC$1*$AC$3*24/$AC$2</f>
        <v>0</v>
      </c>
      <c r="T254" s="78">
        <f>'Electricity demand (power, aver'!T254*$AC$1*$AC$3*24/$AC$2</f>
        <v>0</v>
      </c>
      <c r="U254" s="78">
        <f>'Electricity demand (power, aver'!U254*$AC$1*$AC$3*24/$AC$2</f>
        <v>0</v>
      </c>
      <c r="V254" s="78">
        <f>'Electricity demand (power, aver'!V254*$AC$1*$AC$3*24/$AC$2</f>
        <v>0</v>
      </c>
      <c r="W254" s="78">
        <f>'Electricity demand (power, aver'!W254*$AC$1*$AC$3*24/$AC$2</f>
        <v>0</v>
      </c>
      <c r="X254" s="78">
        <f>'Electricity demand (power, aver'!X254*$AC$1*$AC$3*24/$AC$2</f>
        <v>0</v>
      </c>
      <c r="Y254" s="78">
        <f>'Electricity demand (power, aver'!Y254*$AC$1*$AC$3*24/$AC$2</f>
        <v>0</v>
      </c>
      <c r="Z254" s="78">
        <f>'Electricity demand (power, aver'!Z254*$AC$1*$AC$3*24/$AC$2</f>
        <v>0</v>
      </c>
      <c r="AA254" s="78">
        <f>'Electricity demand (power, aver'!AA254*$AC$1*$AC$3*24/$AC$2</f>
        <v>0</v>
      </c>
      <c r="AB254" s="78">
        <f>'Electricity demand (power, aver'!AB254*$AC$1*$AC$3*24/$AC$2</f>
        <v>0</v>
      </c>
      <c r="AC254" s="78">
        <f>'Electricity demand (power, aver'!AC254*$AC$1*$AC$3*24/$AC$2</f>
        <v>33.56141917</v>
      </c>
      <c r="AD254" s="78">
        <f>'Electricity demand (power, aver'!AD254*$AC$1*$AC$3*24/$AC$2</f>
        <v>130.1426564</v>
      </c>
      <c r="AE254" s="78">
        <f>'Electricity demand (power, aver'!AE254*$AC$1*$AC$3*24/$AC$2</f>
        <v>373.2224328</v>
      </c>
      <c r="AF254" s="78">
        <f>'Electricity demand (power, aver'!AF254*$AC$1*$AC$3*24/$AC$2</f>
        <v>785.3337838</v>
      </c>
      <c r="AG254" s="78">
        <f>'Electricity demand (power, aver'!AG254*$AC$1*$AC$3*24/$AC$2</f>
        <v>1268.701846</v>
      </c>
      <c r="AH254" s="78">
        <f>'Electricity demand (power, aver'!AH254*$AC$1*$AC$3*24/$AC$2</f>
        <v>1803.517426</v>
      </c>
      <c r="AI254" s="78">
        <f>'Electricity demand (power, aver'!AI254*$AC$1*$AC$3*24/$AC$2</f>
        <v>2560.938118</v>
      </c>
      <c r="AJ254" s="78">
        <f>'Electricity demand (power, aver'!AJ254*$AC$1*$AC$3*24/$AC$2</f>
        <v>3719.653098</v>
      </c>
      <c r="AK254" s="78">
        <f>'Electricity demand (power, aver'!AK254*$AC$1*$AC$3*24/$AC$2</f>
        <v>5435.111345</v>
      </c>
      <c r="AL254" s="78">
        <f>'Electricity demand (power, aver'!AL254*$AC$1*$AC$3*24/$AC$2</f>
        <v>7926.535079</v>
      </c>
      <c r="AM254" s="78">
        <f>'Electricity demand (power, aver'!AM254*$AC$1*$AC$3*24/$AC$2</f>
        <v>11180.60833</v>
      </c>
      <c r="AN254" s="78">
        <f>'Electricity demand (power, aver'!AN254*$AC$1*$AC$3*24/$AC$2</f>
        <v>15124.81995</v>
      </c>
      <c r="AO254" s="78">
        <f>'Electricity demand (power, aver'!AO254*$AC$1*$AC$3*24/$AC$2</f>
        <v>19956.56606</v>
      </c>
      <c r="AP254" s="78">
        <f>'Electricity demand (power, aver'!AP254*$AC$1*$AC$3*24/$AC$2</f>
        <v>24736.57991</v>
      </c>
      <c r="AQ254" s="78">
        <f>'Electricity demand (power, aver'!AQ254*$AC$1*$AC$3*24/$AC$2</f>
        <v>29629.70009</v>
      </c>
      <c r="AR254" s="78">
        <f>'Electricity demand (power, aver'!AR254*$AC$1*$AC$3*24/$AC$2</f>
        <v>34514.65545</v>
      </c>
      <c r="AS254" s="78">
        <f>'Electricity demand (power, aver'!AS254*$AC$1*$AC$3*24/$AC$2</f>
        <v>39366.27687</v>
      </c>
      <c r="AT254" s="78">
        <f>'Electricity demand (power, aver'!AT254*$AC$1*$AC$3*24/$AC$2</f>
        <v>814.648317</v>
      </c>
      <c r="AU254" s="78">
        <f>'Electricity demand (power, aver'!AU254*$AC$1*$AC$3*24/$AC$2</f>
        <v>1279.358441</v>
      </c>
      <c r="AV254" s="78">
        <f>'Electricity demand (power, aver'!AV254*$AC$1*$AC$3*24/$AC$2</f>
        <v>2123.726</v>
      </c>
      <c r="AW254" s="78">
        <f>'Electricity demand (power, aver'!AW254*$AC$1*$AC$3*24/$AC$2</f>
        <v>3465.735571</v>
      </c>
      <c r="AX254" s="78">
        <f>'Electricity demand (power, aver'!AX254*$AC$1*$AC$3*24/$AC$2</f>
        <v>5203.21293</v>
      </c>
      <c r="AY254" s="78">
        <f>'Electricity demand (power, aver'!AY254*$AC$1*$AC$3*24/$AC$2</f>
        <v>6940.690289</v>
      </c>
      <c r="AZ254" s="78">
        <f>'Electricity demand (power, aver'!AZ254*$AC$1*$AC$3*24/$AC$2</f>
        <v>8282.69986</v>
      </c>
      <c r="BA254" s="78">
        <f>'Electricity demand (power, aver'!BA254*$AC$1*$AC$3*24/$AC$2</f>
        <v>9127.067419</v>
      </c>
      <c r="BB254" s="78">
        <f>'Electricity demand (power, aver'!BB254*$AC$1*$AC$3*24/$AC$2</f>
        <v>9591.777543</v>
      </c>
      <c r="BC254" s="78">
        <f>'Electricity demand (power, aver'!BC254*$AC$1*$AC$3*24/$AC$2</f>
        <v>9828.852157</v>
      </c>
      <c r="BD254" s="79">
        <f>'Electricity demand (power, aver'!BD254*$AC$1*$AC$3*24/$AC$2</f>
        <v>9945.122093</v>
      </c>
      <c r="BE254" s="3"/>
      <c r="BF254" s="3"/>
      <c r="BG254" s="3"/>
      <c r="BH254" s="3"/>
      <c r="BI254" s="3"/>
      <c r="BJ254" s="3"/>
      <c r="BK254" s="3"/>
      <c r="BL254" s="3"/>
      <c r="BM254" s="3"/>
      <c r="BN254" s="3"/>
    </row>
    <row r="255">
      <c r="A255" s="75"/>
      <c r="D255" s="77" t="s">
        <v>55</v>
      </c>
      <c r="E255" s="76" t="s">
        <v>57</v>
      </c>
      <c r="F255" s="78">
        <f>'Electricity demand (power, aver'!F255*$AC$1*$AC$3*24/$AC$2</f>
        <v>0</v>
      </c>
      <c r="G255" s="78">
        <f>'Electricity demand (power, aver'!G255*$AC$1*$AC$3*24/$AC$2</f>
        <v>0</v>
      </c>
      <c r="H255" s="78">
        <f>'Electricity demand (power, aver'!H255*$AC$1*$AC$3*24/$AC$2</f>
        <v>0</v>
      </c>
      <c r="I255" s="78">
        <f>'Electricity demand (power, aver'!I255*$AC$1*$AC$3*24/$AC$2</f>
        <v>0</v>
      </c>
      <c r="J255" s="78">
        <f>'Electricity demand (power, aver'!J255*$AC$1*$AC$3*24/$AC$2</f>
        <v>0</v>
      </c>
      <c r="K255" s="78">
        <f>'Electricity demand (power, aver'!K255*$AC$1*$AC$3*24/$AC$2</f>
        <v>0</v>
      </c>
      <c r="L255" s="78">
        <f>'Electricity demand (power, aver'!L255*$AC$1*$AC$3*24/$AC$2</f>
        <v>0</v>
      </c>
      <c r="M255" s="78">
        <f>'Electricity demand (power, aver'!M255*$AC$1*$AC$3*24/$AC$2</f>
        <v>0</v>
      </c>
      <c r="N255" s="78">
        <f>'Electricity demand (power, aver'!N255*$AC$1*$AC$3*24/$AC$2</f>
        <v>0</v>
      </c>
      <c r="O255" s="78">
        <f>'Electricity demand (power, aver'!O255*$AC$1*$AC$3*24/$AC$2</f>
        <v>0</v>
      </c>
      <c r="P255" s="78">
        <f>'Electricity demand (power, aver'!P255*$AC$1*$AC$3*24/$AC$2</f>
        <v>0</v>
      </c>
      <c r="Q255" s="78">
        <f>'Electricity demand (power, aver'!Q255*$AC$1*$AC$3*24/$AC$2</f>
        <v>0</v>
      </c>
      <c r="R255" s="78">
        <f>'Electricity demand (power, aver'!R255*$AC$1*$AC$3*24/$AC$2</f>
        <v>0</v>
      </c>
      <c r="S255" s="78">
        <f>'Electricity demand (power, aver'!S255*$AC$1*$AC$3*24/$AC$2</f>
        <v>0</v>
      </c>
      <c r="T255" s="78">
        <f>'Electricity demand (power, aver'!T255*$AC$1*$AC$3*24/$AC$2</f>
        <v>0</v>
      </c>
      <c r="U255" s="78">
        <f>'Electricity demand (power, aver'!U255*$AC$1*$AC$3*24/$AC$2</f>
        <v>0</v>
      </c>
      <c r="V255" s="78">
        <f>'Electricity demand (power, aver'!V255*$AC$1*$AC$3*24/$AC$2</f>
        <v>0</v>
      </c>
      <c r="W255" s="78">
        <f>'Electricity demand (power, aver'!W255*$AC$1*$AC$3*24/$AC$2</f>
        <v>0</v>
      </c>
      <c r="X255" s="78">
        <f>'Electricity demand (power, aver'!X255*$AC$1*$AC$3*24/$AC$2</f>
        <v>0</v>
      </c>
      <c r="Y255" s="78">
        <f>'Electricity demand (power, aver'!Y255*$AC$1*$AC$3*24/$AC$2</f>
        <v>0</v>
      </c>
      <c r="Z255" s="78">
        <f>'Electricity demand (power, aver'!Z255*$AC$1*$AC$3*24/$AC$2</f>
        <v>0</v>
      </c>
      <c r="AA255" s="78">
        <f>'Electricity demand (power, aver'!AA255*$AC$1*$AC$3*24/$AC$2</f>
        <v>0</v>
      </c>
      <c r="AB255" s="78">
        <f>'Electricity demand (power, aver'!AB255*$AC$1*$AC$3*24/$AC$2</f>
        <v>0</v>
      </c>
      <c r="AC255" s="78">
        <f>'Electricity demand (power, aver'!AC255*$AC$1*$AC$3*24/$AC$2</f>
        <v>19.25533119</v>
      </c>
      <c r="AD255" s="78">
        <f>'Electricity demand (power, aver'!AD255*$AC$1*$AC$3*24/$AC$2</f>
        <v>51.39906179</v>
      </c>
      <c r="AE255" s="78">
        <f>'Electricity demand (power, aver'!AE255*$AC$1*$AC$3*24/$AC$2</f>
        <v>117.5752633</v>
      </c>
      <c r="AF255" s="78">
        <f>'Electricity demand (power, aver'!AF255*$AC$1*$AC$3*24/$AC$2</f>
        <v>249.996833</v>
      </c>
      <c r="AG255" s="78">
        <f>'Electricity demand (power, aver'!AG255*$AC$1*$AC$3*24/$AC$2</f>
        <v>503.4554702</v>
      </c>
      <c r="AH255" s="78">
        <f>'Electricity demand (power, aver'!AH255*$AC$1*$AC$3*24/$AC$2</f>
        <v>969.9497292</v>
      </c>
      <c r="AI255" s="78">
        <f>'Electricity demand (power, aver'!AI255*$AC$1*$AC$3*24/$AC$2</f>
        <v>1796.681932</v>
      </c>
      <c r="AJ255" s="78">
        <f>'Electricity demand (power, aver'!AJ255*$AC$1*$AC$3*24/$AC$2</f>
        <v>3498.698879</v>
      </c>
      <c r="AK255" s="78">
        <f>'Electricity demand (power, aver'!AK255*$AC$1*$AC$3*24/$AC$2</f>
        <v>5451.323829</v>
      </c>
      <c r="AL255" s="78">
        <f>'Electricity demand (power, aver'!AL255*$AC$1*$AC$3*24/$AC$2</f>
        <v>8113.258684</v>
      </c>
      <c r="AM255" s="78">
        <f>'Electricity demand (power, aver'!AM255*$AC$1*$AC$3*24/$AC$2</f>
        <v>11348.29185</v>
      </c>
      <c r="AN255" s="78">
        <f>'Electricity demand (power, aver'!AN255*$AC$1*$AC$3*24/$AC$2</f>
        <v>15050.06465</v>
      </c>
      <c r="AO255" s="78">
        <f>'Electricity demand (power, aver'!AO255*$AC$1*$AC$3*24/$AC$2</f>
        <v>19136.27248</v>
      </c>
      <c r="AP255" s="78">
        <f>'Electricity demand (power, aver'!AP255*$AC$1*$AC$3*24/$AC$2</f>
        <v>23558.4837</v>
      </c>
      <c r="AQ255" s="78">
        <f>'Electricity demand (power, aver'!AQ255*$AC$1*$AC$3*24/$AC$2</f>
        <v>28301.45489</v>
      </c>
      <c r="AR255" s="78">
        <f>'Electricity demand (power, aver'!AR255*$AC$1*$AC$3*24/$AC$2</f>
        <v>33354.11441</v>
      </c>
      <c r="AS255" s="78">
        <f>'Electricity demand (power, aver'!AS255*$AC$1*$AC$3*24/$AC$2</f>
        <v>38641.03878</v>
      </c>
      <c r="AT255" s="78">
        <f>'Electricity demand (power, aver'!AT255*$AC$1*$AC$3*24/$AC$2</f>
        <v>2924.881892</v>
      </c>
      <c r="AU255" s="78">
        <f>'Electricity demand (power, aver'!AU255*$AC$1*$AC$3*24/$AC$2</f>
        <v>3448.592944</v>
      </c>
      <c r="AV255" s="78">
        <f>'Electricity demand (power, aver'!AV255*$AC$1*$AC$3*24/$AC$2</f>
        <v>3778.102235</v>
      </c>
      <c r="AW255" s="78">
        <f>'Electricity demand (power, aver'!AW255*$AC$1*$AC$3*24/$AC$2</f>
        <v>3959.452528</v>
      </c>
      <c r="AX255" s="78">
        <f>'Electricity demand (power, aver'!AX255*$AC$1*$AC$3*24/$AC$2</f>
        <v>4051.96945</v>
      </c>
      <c r="AY255" s="78">
        <f>'Electricity demand (power, aver'!AY255*$AC$1*$AC$3*24/$AC$2</f>
        <v>4097.343084</v>
      </c>
      <c r="AZ255" s="78">
        <f>'Electricity demand (power, aver'!AZ255*$AC$1*$AC$3*24/$AC$2</f>
        <v>4119.165612</v>
      </c>
      <c r="BA255" s="78">
        <f>'Electricity demand (power, aver'!BA255*$AC$1*$AC$3*24/$AC$2</f>
        <v>4129.562587</v>
      </c>
      <c r="BB255" s="78">
        <f>'Electricity demand (power, aver'!BB255*$AC$1*$AC$3*24/$AC$2</f>
        <v>4134.493768</v>
      </c>
      <c r="BC255" s="78">
        <f>'Electricity demand (power, aver'!BC255*$AC$1*$AC$3*24/$AC$2</f>
        <v>4136.827576</v>
      </c>
      <c r="BD255" s="79">
        <f>'Electricity demand (power, aver'!BD255*$AC$1*$AC$3*24/$AC$2</f>
        <v>4137.930992</v>
      </c>
      <c r="BE255" s="3"/>
      <c r="BF255" s="3"/>
      <c r="BG255" s="3"/>
      <c r="BH255" s="3"/>
      <c r="BI255" s="3"/>
      <c r="BJ255" s="3"/>
      <c r="BK255" s="3"/>
      <c r="BL255" s="3"/>
      <c r="BM255" s="3"/>
      <c r="BN255" s="3"/>
    </row>
    <row r="256">
      <c r="A256" s="75"/>
      <c r="E256" s="76" t="s">
        <v>56</v>
      </c>
      <c r="F256" s="78">
        <f>'Electricity demand (power, aver'!F256*$AC$1*$AC$3*24/$AC$2</f>
        <v>0</v>
      </c>
      <c r="G256" s="78">
        <f>'Electricity demand (power, aver'!G256*$AC$1*$AC$3*24/$AC$2</f>
        <v>0</v>
      </c>
      <c r="H256" s="78">
        <f>'Electricity demand (power, aver'!H256*$AC$1*$AC$3*24/$AC$2</f>
        <v>0</v>
      </c>
      <c r="I256" s="78">
        <f>'Electricity demand (power, aver'!I256*$AC$1*$AC$3*24/$AC$2</f>
        <v>0</v>
      </c>
      <c r="J256" s="78">
        <f>'Electricity demand (power, aver'!J256*$AC$1*$AC$3*24/$AC$2</f>
        <v>0</v>
      </c>
      <c r="K256" s="78">
        <f>'Electricity demand (power, aver'!K256*$AC$1*$AC$3*24/$AC$2</f>
        <v>0</v>
      </c>
      <c r="L256" s="78">
        <f>'Electricity demand (power, aver'!L256*$AC$1*$AC$3*24/$AC$2</f>
        <v>0</v>
      </c>
      <c r="M256" s="78">
        <f>'Electricity demand (power, aver'!M256*$AC$1*$AC$3*24/$AC$2</f>
        <v>0</v>
      </c>
      <c r="N256" s="78">
        <f>'Electricity demand (power, aver'!N256*$AC$1*$AC$3*24/$AC$2</f>
        <v>0</v>
      </c>
      <c r="O256" s="78">
        <f>'Electricity demand (power, aver'!O256*$AC$1*$AC$3*24/$AC$2</f>
        <v>0</v>
      </c>
      <c r="P256" s="78">
        <f>'Electricity demand (power, aver'!P256*$AC$1*$AC$3*24/$AC$2</f>
        <v>0</v>
      </c>
      <c r="Q256" s="78">
        <f>'Electricity demand (power, aver'!Q256*$AC$1*$AC$3*24/$AC$2</f>
        <v>0</v>
      </c>
      <c r="R256" s="78">
        <f>'Electricity demand (power, aver'!R256*$AC$1*$AC$3*24/$AC$2</f>
        <v>0</v>
      </c>
      <c r="S256" s="78">
        <f>'Electricity demand (power, aver'!S256*$AC$1*$AC$3*24/$AC$2</f>
        <v>0</v>
      </c>
      <c r="T256" s="78">
        <f>'Electricity demand (power, aver'!T256*$AC$1*$AC$3*24/$AC$2</f>
        <v>0</v>
      </c>
      <c r="U256" s="78">
        <f>'Electricity demand (power, aver'!U256*$AC$1*$AC$3*24/$AC$2</f>
        <v>0</v>
      </c>
      <c r="V256" s="78">
        <f>'Electricity demand (power, aver'!V256*$AC$1*$AC$3*24/$AC$2</f>
        <v>0</v>
      </c>
      <c r="W256" s="78">
        <f>'Electricity demand (power, aver'!W256*$AC$1*$AC$3*24/$AC$2</f>
        <v>0</v>
      </c>
      <c r="X256" s="78">
        <f>'Electricity demand (power, aver'!X256*$AC$1*$AC$3*24/$AC$2</f>
        <v>0</v>
      </c>
      <c r="Y256" s="78">
        <f>'Electricity demand (power, aver'!Y256*$AC$1*$AC$3*24/$AC$2</f>
        <v>0</v>
      </c>
      <c r="Z256" s="78">
        <f>'Electricity demand (power, aver'!Z256*$AC$1*$AC$3*24/$AC$2</f>
        <v>0</v>
      </c>
      <c r="AA256" s="78">
        <f>'Electricity demand (power, aver'!AA256*$AC$1*$AC$3*24/$AC$2</f>
        <v>0</v>
      </c>
      <c r="AB256" s="78">
        <f>'Electricity demand (power, aver'!AB256*$AC$1*$AC$3*24/$AC$2</f>
        <v>0</v>
      </c>
      <c r="AC256" s="78">
        <f>'Electricity demand (power, aver'!AC256*$AC$1*$AC$3*24/$AC$2</f>
        <v>33.54777177</v>
      </c>
      <c r="AD256" s="78">
        <f>'Electricity demand (power, aver'!AD256*$AC$1*$AC$3*24/$AC$2</f>
        <v>98.17678866</v>
      </c>
      <c r="AE256" s="78">
        <f>'Electricity demand (power, aver'!AE256*$AC$1*$AC$3*24/$AC$2</f>
        <v>227.3783041</v>
      </c>
      <c r="AF256" s="78">
        <f>'Electricity demand (power, aver'!AF256*$AC$1*$AC$3*24/$AC$2</f>
        <v>472.7818855</v>
      </c>
      <c r="AG256" s="78">
        <f>'Electricity demand (power, aver'!AG256*$AC$1*$AC$3*24/$AC$2</f>
        <v>908.1676408</v>
      </c>
      <c r="AH256" s="78">
        <f>'Electricity demand (power, aver'!AH256*$AC$1*$AC$3*24/$AC$2</f>
        <v>1645.115887</v>
      </c>
      <c r="AI256" s="78">
        <f>'Electricity demand (power, aver'!AI256*$AC$1*$AC$3*24/$AC$2</f>
        <v>2877.606545</v>
      </c>
      <c r="AJ256" s="78">
        <f>'Electricity demand (power, aver'!AJ256*$AC$1*$AC$3*24/$AC$2</f>
        <v>5165.617205</v>
      </c>
      <c r="AK256" s="78">
        <f>'Electricity demand (power, aver'!AK256*$AC$1*$AC$3*24/$AC$2</f>
        <v>7887.876241</v>
      </c>
      <c r="AL256" s="78">
        <f>'Electricity demand (power, aver'!AL256*$AC$1*$AC$3*24/$AC$2</f>
        <v>11480.64045</v>
      </c>
      <c r="AM256" s="78">
        <f>'Electricity demand (power, aver'!AM256*$AC$1*$AC$3*24/$AC$2</f>
        <v>15636.13434</v>
      </c>
      <c r="AN256" s="78">
        <f>'Electricity demand (power, aver'!AN256*$AC$1*$AC$3*24/$AC$2</f>
        <v>20089.88394</v>
      </c>
      <c r="AO256" s="78">
        <f>'Electricity demand (power, aver'!AO256*$AC$1*$AC$3*24/$AC$2</f>
        <v>24660.22464</v>
      </c>
      <c r="AP256" s="78">
        <f>'Electricity demand (power, aver'!AP256*$AC$1*$AC$3*24/$AC$2</f>
        <v>29286.20897</v>
      </c>
      <c r="AQ256" s="78">
        <f>'Electricity demand (power, aver'!AQ256*$AC$1*$AC$3*24/$AC$2</f>
        <v>34016.02028</v>
      </c>
      <c r="AR256" s="78">
        <f>'Electricity demand (power, aver'!AR256*$AC$1*$AC$3*24/$AC$2</f>
        <v>38934.43947</v>
      </c>
      <c r="AS256" s="78">
        <f>'Electricity demand (power, aver'!AS256*$AC$1*$AC$3*24/$AC$2</f>
        <v>44031.10338</v>
      </c>
      <c r="AT256" s="78">
        <f>'Electricity demand (power, aver'!AT256*$AC$1*$AC$3*24/$AC$2</f>
        <v>4129.624411</v>
      </c>
      <c r="AU256" s="78">
        <f>'Electricity demand (power, aver'!AU256*$AC$1*$AC$3*24/$AC$2</f>
        <v>4898.825019</v>
      </c>
      <c r="AV256" s="78">
        <f>'Electricity demand (power, aver'!AV256*$AC$1*$AC$3*24/$AC$2</f>
        <v>5382.791791</v>
      </c>
      <c r="AW256" s="78">
        <f>'Electricity demand (power, aver'!AW256*$AC$1*$AC$3*24/$AC$2</f>
        <v>5649.150033</v>
      </c>
      <c r="AX256" s="78">
        <f>'Electricity demand (power, aver'!AX256*$AC$1*$AC$3*24/$AC$2</f>
        <v>5785.034262</v>
      </c>
      <c r="AY256" s="78">
        <f>'Electricity demand (power, aver'!AY256*$AC$1*$AC$3*24/$AC$2</f>
        <v>5851.676787</v>
      </c>
      <c r="AZ256" s="78">
        <f>'Electricity demand (power, aver'!AZ256*$AC$1*$AC$3*24/$AC$2</f>
        <v>5883.728625</v>
      </c>
      <c r="BA256" s="78">
        <f>'Electricity demand (power, aver'!BA256*$AC$1*$AC$3*24/$AC$2</f>
        <v>5898.999182</v>
      </c>
      <c r="BB256" s="78">
        <f>'Electricity demand (power, aver'!BB256*$AC$1*$AC$3*24/$AC$2</f>
        <v>5906.241854</v>
      </c>
      <c r="BC256" s="78">
        <f>'Electricity demand (power, aver'!BC256*$AC$1*$AC$3*24/$AC$2</f>
        <v>5909.669635</v>
      </c>
      <c r="BD256" s="79">
        <f>'Electricity demand (power, aver'!BD256*$AC$1*$AC$3*24/$AC$2</f>
        <v>5911.290276</v>
      </c>
      <c r="BE256" s="3"/>
      <c r="BF256" s="3"/>
      <c r="BG256" s="3"/>
      <c r="BH256" s="3"/>
      <c r="BI256" s="3"/>
      <c r="BJ256" s="3"/>
      <c r="BK256" s="3"/>
      <c r="BL256" s="3"/>
      <c r="BM256" s="3"/>
      <c r="BN256" s="3"/>
    </row>
    <row r="257">
      <c r="A257" s="75"/>
      <c r="E257" s="76" t="s">
        <v>55</v>
      </c>
      <c r="F257" s="78">
        <f>'Electricity demand (power, aver'!F257*$AC$1*$AC$3*24/$AC$2</f>
        <v>0</v>
      </c>
      <c r="G257" s="78">
        <f>'Electricity demand (power, aver'!G257*$AC$1*$AC$3*24/$AC$2</f>
        <v>0</v>
      </c>
      <c r="H257" s="78">
        <f>'Electricity demand (power, aver'!H257*$AC$1*$AC$3*24/$AC$2</f>
        <v>0</v>
      </c>
      <c r="I257" s="78">
        <f>'Electricity demand (power, aver'!I257*$AC$1*$AC$3*24/$AC$2</f>
        <v>0</v>
      </c>
      <c r="J257" s="78">
        <f>'Electricity demand (power, aver'!J257*$AC$1*$AC$3*24/$AC$2</f>
        <v>0</v>
      </c>
      <c r="K257" s="78">
        <f>'Electricity demand (power, aver'!K257*$AC$1*$AC$3*24/$AC$2</f>
        <v>0</v>
      </c>
      <c r="L257" s="78">
        <f>'Electricity demand (power, aver'!L257*$AC$1*$AC$3*24/$AC$2</f>
        <v>0</v>
      </c>
      <c r="M257" s="78">
        <f>'Electricity demand (power, aver'!M257*$AC$1*$AC$3*24/$AC$2</f>
        <v>0</v>
      </c>
      <c r="N257" s="78">
        <f>'Electricity demand (power, aver'!N257*$AC$1*$AC$3*24/$AC$2</f>
        <v>0</v>
      </c>
      <c r="O257" s="78">
        <f>'Electricity demand (power, aver'!O257*$AC$1*$AC$3*24/$AC$2</f>
        <v>0</v>
      </c>
      <c r="P257" s="78">
        <f>'Electricity demand (power, aver'!P257*$AC$1*$AC$3*24/$AC$2</f>
        <v>0</v>
      </c>
      <c r="Q257" s="78">
        <f>'Electricity demand (power, aver'!Q257*$AC$1*$AC$3*24/$AC$2</f>
        <v>0</v>
      </c>
      <c r="R257" s="78">
        <f>'Electricity demand (power, aver'!R257*$AC$1*$AC$3*24/$AC$2</f>
        <v>0</v>
      </c>
      <c r="S257" s="78">
        <f>'Electricity demand (power, aver'!S257*$AC$1*$AC$3*24/$AC$2</f>
        <v>0</v>
      </c>
      <c r="T257" s="78">
        <f>'Electricity demand (power, aver'!T257*$AC$1*$AC$3*24/$AC$2</f>
        <v>0</v>
      </c>
      <c r="U257" s="78">
        <f>'Electricity demand (power, aver'!U257*$AC$1*$AC$3*24/$AC$2</f>
        <v>0</v>
      </c>
      <c r="V257" s="78">
        <f>'Electricity demand (power, aver'!V257*$AC$1*$AC$3*24/$AC$2</f>
        <v>0</v>
      </c>
      <c r="W257" s="78">
        <f>'Electricity demand (power, aver'!W257*$AC$1*$AC$3*24/$AC$2</f>
        <v>0</v>
      </c>
      <c r="X257" s="78">
        <f>'Electricity demand (power, aver'!X257*$AC$1*$AC$3*24/$AC$2</f>
        <v>0</v>
      </c>
      <c r="Y257" s="78">
        <f>'Electricity demand (power, aver'!Y257*$AC$1*$AC$3*24/$AC$2</f>
        <v>0</v>
      </c>
      <c r="Z257" s="78">
        <f>'Electricity demand (power, aver'!Z257*$AC$1*$AC$3*24/$AC$2</f>
        <v>0</v>
      </c>
      <c r="AA257" s="78">
        <f>'Electricity demand (power, aver'!AA257*$AC$1*$AC$3*24/$AC$2</f>
        <v>0</v>
      </c>
      <c r="AB257" s="78">
        <f>'Electricity demand (power, aver'!AB257*$AC$1*$AC$3*24/$AC$2</f>
        <v>0</v>
      </c>
      <c r="AC257" s="78">
        <f>'Electricity demand (power, aver'!AC257*$AC$1*$AC$3*24/$AC$2</f>
        <v>81.95215854</v>
      </c>
      <c r="AD257" s="78">
        <f>'Electricity demand (power, aver'!AD257*$AC$1*$AC$3*24/$AC$2</f>
        <v>281.3083139</v>
      </c>
      <c r="AE257" s="78">
        <f>'Electricity demand (power, aver'!AE257*$AC$1*$AC$3*24/$AC$2</f>
        <v>654.0564064</v>
      </c>
      <c r="AF257" s="78">
        <f>'Electricity demand (power, aver'!AF257*$AC$1*$AC$3*24/$AC$2</f>
        <v>1212.256399</v>
      </c>
      <c r="AG257" s="78">
        <f>'Electricity demand (power, aver'!AG257*$AC$1*$AC$3*24/$AC$2</f>
        <v>2003.560565</v>
      </c>
      <c r="AH257" s="78">
        <f>'Electricity demand (power, aver'!AH257*$AC$1*$AC$3*24/$AC$2</f>
        <v>3261.65575</v>
      </c>
      <c r="AI257" s="78">
        <f>'Electricity demand (power, aver'!AI257*$AC$1*$AC$3*24/$AC$2</f>
        <v>5389.808934</v>
      </c>
      <c r="AJ257" s="78">
        <f>'Electricity demand (power, aver'!AJ257*$AC$1*$AC$3*24/$AC$2</f>
        <v>8971.685925</v>
      </c>
      <c r="AK257" s="78">
        <f>'Electricity demand (power, aver'!AK257*$AC$1*$AC$3*24/$AC$2</f>
        <v>13083.83833</v>
      </c>
      <c r="AL257" s="78">
        <f>'Electricity demand (power, aver'!AL257*$AC$1*$AC$3*24/$AC$2</f>
        <v>17819.58823</v>
      </c>
      <c r="AM257" s="78">
        <f>'Electricity demand (power, aver'!AM257*$AC$1*$AC$3*24/$AC$2</f>
        <v>22487.7217</v>
      </c>
      <c r="AN257" s="78">
        <f>'Electricity demand (power, aver'!AN257*$AC$1*$AC$3*24/$AC$2</f>
        <v>26821.74893</v>
      </c>
      <c r="AO257" s="78">
        <f>'Electricity demand (power, aver'!AO257*$AC$1*$AC$3*24/$AC$2</f>
        <v>30858.75015</v>
      </c>
      <c r="AP257" s="78">
        <f>'Electricity demand (power, aver'!AP257*$AC$1*$AC$3*24/$AC$2</f>
        <v>34819.3352</v>
      </c>
      <c r="AQ257" s="78">
        <f>'Electricity demand (power, aver'!AQ257*$AC$1*$AC$3*24/$AC$2</f>
        <v>39000.54598</v>
      </c>
      <c r="AR257" s="78">
        <f>'Electricity demand (power, aver'!AR257*$AC$1*$AC$3*24/$AC$2</f>
        <v>43647.80544</v>
      </c>
      <c r="AS257" s="78">
        <f>'Electricity demand (power, aver'!AS257*$AC$1*$AC$3*24/$AC$2</f>
        <v>48757.62585</v>
      </c>
      <c r="AT257" s="78">
        <f>'Electricity demand (power, aver'!AT257*$AC$1*$AC$3*24/$AC$2</f>
        <v>6940.690289</v>
      </c>
      <c r="AU257" s="78">
        <f>'Electricity demand (power, aver'!AU257*$AC$1*$AC$3*24/$AC$2</f>
        <v>8282.69986</v>
      </c>
      <c r="AV257" s="78">
        <f>'Electricity demand (power, aver'!AV257*$AC$1*$AC$3*24/$AC$2</f>
        <v>9127.067419</v>
      </c>
      <c r="AW257" s="78">
        <f>'Electricity demand (power, aver'!AW257*$AC$1*$AC$3*24/$AC$2</f>
        <v>9591.777543</v>
      </c>
      <c r="AX257" s="78">
        <f>'Electricity demand (power, aver'!AX257*$AC$1*$AC$3*24/$AC$2</f>
        <v>9828.852157</v>
      </c>
      <c r="AY257" s="78">
        <f>'Electricity demand (power, aver'!AY257*$AC$1*$AC$3*24/$AC$2</f>
        <v>9945.122093</v>
      </c>
      <c r="AZ257" s="78">
        <f>'Electricity demand (power, aver'!AZ257*$AC$1*$AC$3*24/$AC$2</f>
        <v>10001.04232</v>
      </c>
      <c r="BA257" s="78">
        <f>'Electricity demand (power, aver'!BA257*$AC$1*$AC$3*24/$AC$2</f>
        <v>10027.68457</v>
      </c>
      <c r="BB257" s="78">
        <f>'Electricity demand (power, aver'!BB257*$AC$1*$AC$3*24/$AC$2</f>
        <v>10040.32072</v>
      </c>
      <c r="BC257" s="78">
        <f>'Electricity demand (power, aver'!BC257*$AC$1*$AC$3*24/$AC$2</f>
        <v>10046.30111</v>
      </c>
      <c r="BD257" s="79">
        <f>'Electricity demand (power, aver'!BD257*$AC$1*$AC$3*24/$AC$2</f>
        <v>10049.12861</v>
      </c>
      <c r="BE257" s="3"/>
      <c r="BF257" s="3"/>
      <c r="BG257" s="3"/>
      <c r="BH257" s="3"/>
      <c r="BI257" s="3"/>
      <c r="BJ257" s="3"/>
      <c r="BK257" s="3"/>
      <c r="BL257" s="3"/>
      <c r="BM257" s="3"/>
      <c r="BN257" s="3"/>
    </row>
    <row r="258">
      <c r="A258" s="75"/>
      <c r="C258" s="77" t="s">
        <v>56</v>
      </c>
      <c r="D258" s="71" t="s">
        <v>57</v>
      </c>
      <c r="E258" s="76" t="s">
        <v>57</v>
      </c>
      <c r="F258" s="78">
        <f>'Electricity demand (power, aver'!F258*$AC$1*$AC$3*24/$AC$2</f>
        <v>0</v>
      </c>
      <c r="G258" s="78">
        <f>'Electricity demand (power, aver'!G258*$AC$1*$AC$3*24/$AC$2</f>
        <v>0</v>
      </c>
      <c r="H258" s="78">
        <f>'Electricity demand (power, aver'!H258*$AC$1*$AC$3*24/$AC$2</f>
        <v>0</v>
      </c>
      <c r="I258" s="78">
        <f>'Electricity demand (power, aver'!I258*$AC$1*$AC$3*24/$AC$2</f>
        <v>0</v>
      </c>
      <c r="J258" s="78">
        <f>'Electricity demand (power, aver'!J258*$AC$1*$AC$3*24/$AC$2</f>
        <v>0</v>
      </c>
      <c r="K258" s="78">
        <f>'Electricity demand (power, aver'!K258*$AC$1*$AC$3*24/$AC$2</f>
        <v>0</v>
      </c>
      <c r="L258" s="78">
        <f>'Electricity demand (power, aver'!L258*$AC$1*$AC$3*24/$AC$2</f>
        <v>0</v>
      </c>
      <c r="M258" s="78">
        <f>'Electricity demand (power, aver'!M258*$AC$1*$AC$3*24/$AC$2</f>
        <v>0</v>
      </c>
      <c r="N258" s="78">
        <f>'Electricity demand (power, aver'!N258*$AC$1*$AC$3*24/$AC$2</f>
        <v>0</v>
      </c>
      <c r="O258" s="78">
        <f>'Electricity demand (power, aver'!O258*$AC$1*$AC$3*24/$AC$2</f>
        <v>0</v>
      </c>
      <c r="P258" s="78">
        <f>'Electricity demand (power, aver'!P258*$AC$1*$AC$3*24/$AC$2</f>
        <v>0</v>
      </c>
      <c r="Q258" s="78">
        <f>'Electricity demand (power, aver'!Q258*$AC$1*$AC$3*24/$AC$2</f>
        <v>0</v>
      </c>
      <c r="R258" s="78">
        <f>'Electricity demand (power, aver'!R258*$AC$1*$AC$3*24/$AC$2</f>
        <v>0</v>
      </c>
      <c r="S258" s="78">
        <f>'Electricity demand (power, aver'!S258*$AC$1*$AC$3*24/$AC$2</f>
        <v>0</v>
      </c>
      <c r="T258" s="78">
        <f>'Electricity demand (power, aver'!T258*$AC$1*$AC$3*24/$AC$2</f>
        <v>0</v>
      </c>
      <c r="U258" s="78">
        <f>'Electricity demand (power, aver'!U258*$AC$1*$AC$3*24/$AC$2</f>
        <v>0</v>
      </c>
      <c r="V258" s="78">
        <f>'Electricity demand (power, aver'!V258*$AC$1*$AC$3*24/$AC$2</f>
        <v>0</v>
      </c>
      <c r="W258" s="78">
        <f>'Electricity demand (power, aver'!W258*$AC$1*$AC$3*24/$AC$2</f>
        <v>0</v>
      </c>
      <c r="X258" s="78">
        <f>'Electricity demand (power, aver'!X258*$AC$1*$AC$3*24/$AC$2</f>
        <v>0</v>
      </c>
      <c r="Y258" s="78">
        <f>'Electricity demand (power, aver'!Y258*$AC$1*$AC$3*24/$AC$2</f>
        <v>0</v>
      </c>
      <c r="Z258" s="78">
        <f>'Electricity demand (power, aver'!Z258*$AC$1*$AC$3*24/$AC$2</f>
        <v>0</v>
      </c>
      <c r="AA258" s="78">
        <f>'Electricity demand (power, aver'!AA258*$AC$1*$AC$3*24/$AC$2</f>
        <v>0</v>
      </c>
      <c r="AB258" s="78">
        <f>'Electricity demand (power, aver'!AB258*$AC$1*$AC$3*24/$AC$2</f>
        <v>0</v>
      </c>
      <c r="AC258" s="78">
        <f>'Electricity demand (power, aver'!AC258*$AC$1*$AC$3*24/$AC$2</f>
        <v>2.567354057</v>
      </c>
      <c r="AD258" s="78">
        <f>'Electricity demand (power, aver'!AD258*$AC$1*$AC$3*24/$AC$2</f>
        <v>6.154445857</v>
      </c>
      <c r="AE258" s="78">
        <f>'Electricity demand (power, aver'!AE258*$AC$1*$AC$3*24/$AC$2</f>
        <v>15.68886117</v>
      </c>
      <c r="AF258" s="78">
        <f>'Electricity demand (power, aver'!AF258*$AC$1*$AC$3*24/$AC$2</f>
        <v>41.54270576</v>
      </c>
      <c r="AG258" s="78">
        <f>'Electricity demand (power, aver'!AG258*$AC$1*$AC$3*24/$AC$2</f>
        <v>102.4668807</v>
      </c>
      <c r="AH258" s="78">
        <f>'Electricity demand (power, aver'!AH258*$AC$1*$AC$3*24/$AC$2</f>
        <v>214.6794208</v>
      </c>
      <c r="AI258" s="78">
        <f>'Electricity demand (power, aver'!AI258*$AC$1*$AC$3*24/$AC$2</f>
        <v>387.872829</v>
      </c>
      <c r="AJ258" s="78">
        <f>'Electricity demand (power, aver'!AJ258*$AC$1*$AC$3*24/$AC$2</f>
        <v>625.2342146</v>
      </c>
      <c r="AK258" s="78">
        <f>'Electricity demand (power, aver'!AK258*$AC$1*$AC$3*24/$AC$2</f>
        <v>935.1730532</v>
      </c>
      <c r="AL258" s="78">
        <f>'Electricity demand (power, aver'!AL258*$AC$1*$AC$3*24/$AC$2</f>
        <v>1350.216194</v>
      </c>
      <c r="AM258" s="78">
        <f>'Electricity demand (power, aver'!AM258*$AC$1*$AC$3*24/$AC$2</f>
        <v>1914.566858</v>
      </c>
      <c r="AN258" s="78">
        <f>'Electricity demand (power, aver'!AN258*$AC$1*$AC$3*24/$AC$2</f>
        <v>2711.927346</v>
      </c>
      <c r="AO258" s="78">
        <f>'Electricity demand (power, aver'!AO258*$AC$1*$AC$3*24/$AC$2</f>
        <v>3868.578786</v>
      </c>
      <c r="AP258" s="78">
        <f>'Electricity demand (power, aver'!AP258*$AC$1*$AC$3*24/$AC$2</f>
        <v>5549.855222</v>
      </c>
      <c r="AQ258" s="78">
        <f>'Electricity demand (power, aver'!AQ258*$AC$1*$AC$3*24/$AC$2</f>
        <v>7954.679814</v>
      </c>
      <c r="AR258" s="78">
        <f>'Electricity demand (power, aver'!AR258*$AC$1*$AC$3*24/$AC$2</f>
        <v>11301.9979</v>
      </c>
      <c r="AS258" s="78">
        <f>'Electricity demand (power, aver'!AS258*$AC$1*$AC$3*24/$AC$2</f>
        <v>15810.30435</v>
      </c>
      <c r="AT258" s="78">
        <f>'Electricity demand (power, aver'!AT258*$AC$1*$AC$3*24/$AC$2</f>
        <v>374.518282</v>
      </c>
      <c r="AU258" s="78">
        <f>'Electricity demand (power, aver'!AU258*$AC$1*$AC$3*24/$AC$2</f>
        <v>396.3408103</v>
      </c>
      <c r="AV258" s="78">
        <f>'Electricity demand (power, aver'!AV258*$AC$1*$AC$3*24/$AC$2</f>
        <v>441.7144439</v>
      </c>
      <c r="AW258" s="78">
        <f>'Electricity demand (power, aver'!AW258*$AC$1*$AC$3*24/$AC$2</f>
        <v>534.2313664</v>
      </c>
      <c r="AX258" s="78">
        <f>'Electricity demand (power, aver'!AX258*$AC$1*$AC$3*24/$AC$2</f>
        <v>715.5816588</v>
      </c>
      <c r="AY258" s="78">
        <f>'Electricity demand (power, aver'!AY258*$AC$1*$AC$3*24/$AC$2</f>
        <v>1045.09095</v>
      </c>
      <c r="AZ258" s="78">
        <f>'Electricity demand (power, aver'!AZ258*$AC$1*$AC$3*24/$AC$2</f>
        <v>1568.802002</v>
      </c>
      <c r="BA258" s="78">
        <f>'Electricity demand (power, aver'!BA258*$AC$1*$AC$3*24/$AC$2</f>
        <v>2246.841947</v>
      </c>
      <c r="BB258" s="78">
        <f>'Electricity demand (power, aver'!BB258*$AC$1*$AC$3*24/$AC$2</f>
        <v>2924.881892</v>
      </c>
      <c r="BC258" s="78">
        <f>'Electricity demand (power, aver'!BC258*$AC$1*$AC$3*24/$AC$2</f>
        <v>3448.592944</v>
      </c>
      <c r="BD258" s="79">
        <f>'Electricity demand (power, aver'!BD258*$AC$1*$AC$3*24/$AC$2</f>
        <v>3778.102235</v>
      </c>
      <c r="BE258" s="3"/>
      <c r="BF258" s="3"/>
      <c r="BG258" s="3"/>
      <c r="BH258" s="3"/>
      <c r="BI258" s="3"/>
      <c r="BJ258" s="3"/>
      <c r="BK258" s="3"/>
      <c r="BL258" s="3"/>
      <c r="BM258" s="3"/>
      <c r="BN258" s="3"/>
    </row>
    <row r="259">
      <c r="A259" s="75"/>
      <c r="E259" s="76" t="s">
        <v>56</v>
      </c>
      <c r="F259" s="78">
        <f>'Electricity demand (power, aver'!F259*$AC$1*$AC$3*24/$AC$2</f>
        <v>0</v>
      </c>
      <c r="G259" s="78">
        <f>'Electricity demand (power, aver'!G259*$AC$1*$AC$3*24/$AC$2</f>
        <v>0</v>
      </c>
      <c r="H259" s="78">
        <f>'Electricity demand (power, aver'!H259*$AC$1*$AC$3*24/$AC$2</f>
        <v>0</v>
      </c>
      <c r="I259" s="78">
        <f>'Electricity demand (power, aver'!I259*$AC$1*$AC$3*24/$AC$2</f>
        <v>0</v>
      </c>
      <c r="J259" s="78">
        <f>'Electricity demand (power, aver'!J259*$AC$1*$AC$3*24/$AC$2</f>
        <v>0</v>
      </c>
      <c r="K259" s="78">
        <f>'Electricity demand (power, aver'!K259*$AC$1*$AC$3*24/$AC$2</f>
        <v>0</v>
      </c>
      <c r="L259" s="78">
        <f>'Electricity demand (power, aver'!L259*$AC$1*$AC$3*24/$AC$2</f>
        <v>0</v>
      </c>
      <c r="M259" s="78">
        <f>'Electricity demand (power, aver'!M259*$AC$1*$AC$3*24/$AC$2</f>
        <v>0</v>
      </c>
      <c r="N259" s="78">
        <f>'Electricity demand (power, aver'!N259*$AC$1*$AC$3*24/$AC$2</f>
        <v>0</v>
      </c>
      <c r="O259" s="78">
        <f>'Electricity demand (power, aver'!O259*$AC$1*$AC$3*24/$AC$2</f>
        <v>0</v>
      </c>
      <c r="P259" s="78">
        <f>'Electricity demand (power, aver'!P259*$AC$1*$AC$3*24/$AC$2</f>
        <v>0</v>
      </c>
      <c r="Q259" s="78">
        <f>'Electricity demand (power, aver'!Q259*$AC$1*$AC$3*24/$AC$2</f>
        <v>0</v>
      </c>
      <c r="R259" s="78">
        <f>'Electricity demand (power, aver'!R259*$AC$1*$AC$3*24/$AC$2</f>
        <v>0</v>
      </c>
      <c r="S259" s="78">
        <f>'Electricity demand (power, aver'!S259*$AC$1*$AC$3*24/$AC$2</f>
        <v>0</v>
      </c>
      <c r="T259" s="78">
        <f>'Electricity demand (power, aver'!T259*$AC$1*$AC$3*24/$AC$2</f>
        <v>0</v>
      </c>
      <c r="U259" s="78">
        <f>'Electricity demand (power, aver'!U259*$AC$1*$AC$3*24/$AC$2</f>
        <v>0</v>
      </c>
      <c r="V259" s="78">
        <f>'Electricity demand (power, aver'!V259*$AC$1*$AC$3*24/$AC$2</f>
        <v>0</v>
      </c>
      <c r="W259" s="78">
        <f>'Electricity demand (power, aver'!W259*$AC$1*$AC$3*24/$AC$2</f>
        <v>0</v>
      </c>
      <c r="X259" s="78">
        <f>'Electricity demand (power, aver'!X259*$AC$1*$AC$3*24/$AC$2</f>
        <v>0</v>
      </c>
      <c r="Y259" s="78">
        <f>'Electricity demand (power, aver'!Y259*$AC$1*$AC$3*24/$AC$2</f>
        <v>0</v>
      </c>
      <c r="Z259" s="78">
        <f>'Electricity demand (power, aver'!Z259*$AC$1*$AC$3*24/$AC$2</f>
        <v>0</v>
      </c>
      <c r="AA259" s="78">
        <f>'Electricity demand (power, aver'!AA259*$AC$1*$AC$3*24/$AC$2</f>
        <v>0</v>
      </c>
      <c r="AB259" s="78">
        <f>'Electricity demand (power, aver'!AB259*$AC$1*$AC$3*24/$AC$2</f>
        <v>0</v>
      </c>
      <c r="AC259" s="78">
        <f>'Electricity demand (power, aver'!AC259*$AC$1*$AC$3*24/$AC$2</f>
        <v>3.673248483</v>
      </c>
      <c r="AD259" s="78">
        <f>'Electricity demand (power, aver'!AD259*$AC$1*$AC$3*24/$AC$2</f>
        <v>11.05064655</v>
      </c>
      <c r="AE259" s="78">
        <f>'Electricity demand (power, aver'!AE259*$AC$1*$AC$3*24/$AC$2</f>
        <v>33.8846367</v>
      </c>
      <c r="AF259" s="78">
        <f>'Electricity demand (power, aver'!AF259*$AC$1*$AC$3*24/$AC$2</f>
        <v>101.7443472</v>
      </c>
      <c r="AG259" s="78">
        <f>'Electricity demand (power, aver'!AG259*$AC$1*$AC$3*24/$AC$2</f>
        <v>260.5598174</v>
      </c>
      <c r="AH259" s="78">
        <f>'Electricity demand (power, aver'!AH259*$AC$1*$AC$3*24/$AC$2</f>
        <v>519.5229553</v>
      </c>
      <c r="AI259" s="78">
        <f>'Electricity demand (power, aver'!AI259*$AC$1*$AC$3*24/$AC$2</f>
        <v>838.4298408</v>
      </c>
      <c r="AJ259" s="78">
        <f>'Electricity demand (power, aver'!AJ259*$AC$1*$AC$3*24/$AC$2</f>
        <v>1169.60558</v>
      </c>
      <c r="AK259" s="78">
        <f>'Electricity demand (power, aver'!AK259*$AC$1*$AC$3*24/$AC$2</f>
        <v>1520.197033</v>
      </c>
      <c r="AL259" s="78">
        <f>'Electricity demand (power, aver'!AL259*$AC$1*$AC$3*24/$AC$2</f>
        <v>1964.494396</v>
      </c>
      <c r="AM259" s="78">
        <f>'Electricity demand (power, aver'!AM259*$AC$1*$AC$3*24/$AC$2</f>
        <v>2587.178301</v>
      </c>
      <c r="AN259" s="78">
        <f>'Electricity demand (power, aver'!AN259*$AC$1*$AC$3*24/$AC$2</f>
        <v>3499.210752</v>
      </c>
      <c r="AO259" s="78">
        <f>'Electricity demand (power, aver'!AO259*$AC$1*$AC$3*24/$AC$2</f>
        <v>4831.842811</v>
      </c>
      <c r="AP259" s="78">
        <f>'Electricity demand (power, aver'!AP259*$AC$1*$AC$3*24/$AC$2</f>
        <v>6736.324996</v>
      </c>
      <c r="AQ259" s="78">
        <f>'Electricity demand (power, aver'!AQ259*$AC$1*$AC$3*24/$AC$2</f>
        <v>9386.464869</v>
      </c>
      <c r="AR259" s="78">
        <f>'Electricity demand (power, aver'!AR259*$AC$1*$AC$3*24/$AC$2</f>
        <v>12972.29099</v>
      </c>
      <c r="AS259" s="78">
        <f>'Electricity demand (power, aver'!AS259*$AC$1*$AC$3*24/$AC$2</f>
        <v>17685.18739</v>
      </c>
      <c r="AT259" s="78">
        <f>'Electricity demand (power, aver'!AT259*$AC$1*$AC$3*24/$AC$2</f>
        <v>383.7778589</v>
      </c>
      <c r="AU259" s="78">
        <f>'Electricity demand (power, aver'!AU259*$AC$1*$AC$3*24/$AC$2</f>
        <v>415.8296973</v>
      </c>
      <c r="AV259" s="78">
        <f>'Electricity demand (power, aver'!AV259*$AC$1*$AC$3*24/$AC$2</f>
        <v>482.4722217</v>
      </c>
      <c r="AW259" s="78">
        <f>'Electricity demand (power, aver'!AW259*$AC$1*$AC$3*24/$AC$2</f>
        <v>618.3564516</v>
      </c>
      <c r="AX259" s="78">
        <f>'Electricity demand (power, aver'!AX259*$AC$1*$AC$3*24/$AC$2</f>
        <v>884.7146936</v>
      </c>
      <c r="AY259" s="78">
        <f>'Electricity demand (power, aver'!AY259*$AC$1*$AC$3*24/$AC$2</f>
        <v>1368.681465</v>
      </c>
      <c r="AZ259" s="78">
        <f>'Electricity demand (power, aver'!AZ259*$AC$1*$AC$3*24/$AC$2</f>
        <v>2137.882073</v>
      </c>
      <c r="BA259" s="78">
        <f>'Electricity demand (power, aver'!BA259*$AC$1*$AC$3*24/$AC$2</f>
        <v>3133.753242</v>
      </c>
      <c r="BB259" s="78">
        <f>'Electricity demand (power, aver'!BB259*$AC$1*$AC$3*24/$AC$2</f>
        <v>4129.624411</v>
      </c>
      <c r="BC259" s="78">
        <f>'Electricity demand (power, aver'!BC259*$AC$1*$AC$3*24/$AC$2</f>
        <v>4898.825019</v>
      </c>
      <c r="BD259" s="79">
        <f>'Electricity demand (power, aver'!BD259*$AC$1*$AC$3*24/$AC$2</f>
        <v>5382.791791</v>
      </c>
      <c r="BE259" s="3"/>
      <c r="BF259" s="3"/>
      <c r="BG259" s="3"/>
      <c r="BH259" s="3"/>
      <c r="BI259" s="3"/>
      <c r="BJ259" s="3"/>
      <c r="BK259" s="3"/>
      <c r="BL259" s="3"/>
      <c r="BM259" s="3"/>
      <c r="BN259" s="3"/>
    </row>
    <row r="260">
      <c r="A260" s="75"/>
      <c r="E260" s="76" t="s">
        <v>55</v>
      </c>
      <c r="F260" s="78">
        <f>'Electricity demand (power, aver'!F260*$AC$1*$AC$3*24/$AC$2</f>
        <v>0</v>
      </c>
      <c r="G260" s="78">
        <f>'Electricity demand (power, aver'!G260*$AC$1*$AC$3*24/$AC$2</f>
        <v>0</v>
      </c>
      <c r="H260" s="78">
        <f>'Electricity demand (power, aver'!H260*$AC$1*$AC$3*24/$AC$2</f>
        <v>0</v>
      </c>
      <c r="I260" s="78">
        <f>'Electricity demand (power, aver'!I260*$AC$1*$AC$3*24/$AC$2</f>
        <v>0</v>
      </c>
      <c r="J260" s="78">
        <f>'Electricity demand (power, aver'!J260*$AC$1*$AC$3*24/$AC$2</f>
        <v>0</v>
      </c>
      <c r="K260" s="78">
        <f>'Electricity demand (power, aver'!K260*$AC$1*$AC$3*24/$AC$2</f>
        <v>0</v>
      </c>
      <c r="L260" s="78">
        <f>'Electricity demand (power, aver'!L260*$AC$1*$AC$3*24/$AC$2</f>
        <v>0</v>
      </c>
      <c r="M260" s="78">
        <f>'Electricity demand (power, aver'!M260*$AC$1*$AC$3*24/$AC$2</f>
        <v>0</v>
      </c>
      <c r="N260" s="78">
        <f>'Electricity demand (power, aver'!N260*$AC$1*$AC$3*24/$AC$2</f>
        <v>0</v>
      </c>
      <c r="O260" s="78">
        <f>'Electricity demand (power, aver'!O260*$AC$1*$AC$3*24/$AC$2</f>
        <v>0</v>
      </c>
      <c r="P260" s="78">
        <f>'Electricity demand (power, aver'!P260*$AC$1*$AC$3*24/$AC$2</f>
        <v>0</v>
      </c>
      <c r="Q260" s="78">
        <f>'Electricity demand (power, aver'!Q260*$AC$1*$AC$3*24/$AC$2</f>
        <v>0</v>
      </c>
      <c r="R260" s="78">
        <f>'Electricity demand (power, aver'!R260*$AC$1*$AC$3*24/$AC$2</f>
        <v>0</v>
      </c>
      <c r="S260" s="78">
        <f>'Electricity demand (power, aver'!S260*$AC$1*$AC$3*24/$AC$2</f>
        <v>0</v>
      </c>
      <c r="T260" s="78">
        <f>'Electricity demand (power, aver'!T260*$AC$1*$AC$3*24/$AC$2</f>
        <v>0</v>
      </c>
      <c r="U260" s="78">
        <f>'Electricity demand (power, aver'!U260*$AC$1*$AC$3*24/$AC$2</f>
        <v>0</v>
      </c>
      <c r="V260" s="78">
        <f>'Electricity demand (power, aver'!V260*$AC$1*$AC$3*24/$AC$2</f>
        <v>0</v>
      </c>
      <c r="W260" s="78">
        <f>'Electricity demand (power, aver'!W260*$AC$1*$AC$3*24/$AC$2</f>
        <v>0</v>
      </c>
      <c r="X260" s="78">
        <f>'Electricity demand (power, aver'!X260*$AC$1*$AC$3*24/$AC$2</f>
        <v>0</v>
      </c>
      <c r="Y260" s="78">
        <f>'Electricity demand (power, aver'!Y260*$AC$1*$AC$3*24/$AC$2</f>
        <v>0</v>
      </c>
      <c r="Z260" s="78">
        <f>'Electricity demand (power, aver'!Z260*$AC$1*$AC$3*24/$AC$2</f>
        <v>0</v>
      </c>
      <c r="AA260" s="78">
        <f>'Electricity demand (power, aver'!AA260*$AC$1*$AC$3*24/$AC$2</f>
        <v>0</v>
      </c>
      <c r="AB260" s="78">
        <f>'Electricity demand (power, aver'!AB260*$AC$1*$AC$3*24/$AC$2</f>
        <v>0</v>
      </c>
      <c r="AC260" s="78">
        <f>'Electricity demand (power, aver'!AC260*$AC$1*$AC$3*24/$AC$2</f>
        <v>7.680972187</v>
      </c>
      <c r="AD260" s="78">
        <f>'Electricity demand (power, aver'!AD260*$AC$1*$AC$3*24/$AC$2</f>
        <v>30.3481202</v>
      </c>
      <c r="AE260" s="78">
        <f>'Electricity demand (power, aver'!AE260*$AC$1*$AC$3*24/$AC$2</f>
        <v>103.9705064</v>
      </c>
      <c r="AF260" s="78">
        <f>'Electricity demand (power, aver'!AF260*$AC$1*$AC$3*24/$AC$2</f>
        <v>291.8083637</v>
      </c>
      <c r="AG260" s="78">
        <f>'Electricity demand (power, aver'!AG260*$AC$1*$AC$3*24/$AC$2</f>
        <v>616.367553</v>
      </c>
      <c r="AH260" s="78">
        <f>'Electricity demand (power, aver'!AH260*$AC$1*$AC$3*24/$AC$2</f>
        <v>985.7548317</v>
      </c>
      <c r="AI260" s="78">
        <f>'Electricity demand (power, aver'!AI260*$AC$1*$AC$3*24/$AC$2</f>
        <v>1331.957126</v>
      </c>
      <c r="AJ260" s="78">
        <f>'Electricity demand (power, aver'!AJ260*$AC$1*$AC$3*24/$AC$2</f>
        <v>1662.659536</v>
      </c>
      <c r="AK260" s="78">
        <f>'Electricity demand (power, aver'!AK260*$AC$1*$AC$3*24/$AC$2</f>
        <v>2042.315887</v>
      </c>
      <c r="AL260" s="78">
        <f>'Electricity demand (power, aver'!AL260*$AC$1*$AC$3*24/$AC$2</f>
        <v>2567.618527</v>
      </c>
      <c r="AM260" s="78">
        <f>'Electricity demand (power, aver'!AM260*$AC$1*$AC$3*24/$AC$2</f>
        <v>3304.042069</v>
      </c>
      <c r="AN260" s="78">
        <f>'Electricity demand (power, aver'!AN260*$AC$1*$AC$3*24/$AC$2</f>
        <v>4339.343613</v>
      </c>
      <c r="AO260" s="78">
        <f>'Electricity demand (power, aver'!AO260*$AC$1*$AC$3*24/$AC$2</f>
        <v>5784.344027</v>
      </c>
      <c r="AP260" s="78">
        <f>'Electricity demand (power, aver'!AP260*$AC$1*$AC$3*24/$AC$2</f>
        <v>7776.28376</v>
      </c>
      <c r="AQ260" s="78">
        <f>'Electricity demand (power, aver'!AQ260*$AC$1*$AC$3*24/$AC$2</f>
        <v>10481.35307</v>
      </c>
      <c r="AR260" s="78">
        <f>'Electricity demand (power, aver'!AR260*$AC$1*$AC$3*24/$AC$2</f>
        <v>14086.86087</v>
      </c>
      <c r="AS260" s="78">
        <f>'Electricity demand (power, aver'!AS260*$AC$1*$AC$3*24/$AC$2</f>
        <v>18784.89224</v>
      </c>
      <c r="AT260" s="78">
        <f>'Electricity demand (power, aver'!AT260*$AC$1*$AC$3*24/$AC$2</f>
        <v>405.3835382</v>
      </c>
      <c r="AU260" s="78">
        <f>'Electricity demand (power, aver'!AU260*$AC$1*$AC$3*24/$AC$2</f>
        <v>461.3037671</v>
      </c>
      <c r="AV260" s="78">
        <f>'Electricity demand (power, aver'!AV260*$AC$1*$AC$3*24/$AC$2</f>
        <v>577.5737033</v>
      </c>
      <c r="AW260" s="78">
        <f>'Electricity demand (power, aver'!AW260*$AC$1*$AC$3*24/$AC$2</f>
        <v>814.648317</v>
      </c>
      <c r="AX260" s="78">
        <f>'Electricity demand (power, aver'!AX260*$AC$1*$AC$3*24/$AC$2</f>
        <v>1279.358441</v>
      </c>
      <c r="AY260" s="78">
        <f>'Electricity demand (power, aver'!AY260*$AC$1*$AC$3*24/$AC$2</f>
        <v>2123.726</v>
      </c>
      <c r="AZ260" s="78">
        <f>'Electricity demand (power, aver'!AZ260*$AC$1*$AC$3*24/$AC$2</f>
        <v>3465.735571</v>
      </c>
      <c r="BA260" s="78">
        <f>'Electricity demand (power, aver'!BA260*$AC$1*$AC$3*24/$AC$2</f>
        <v>5203.21293</v>
      </c>
      <c r="BB260" s="78">
        <f>'Electricity demand (power, aver'!BB260*$AC$1*$AC$3*24/$AC$2</f>
        <v>6940.690289</v>
      </c>
      <c r="BC260" s="78">
        <f>'Electricity demand (power, aver'!BC260*$AC$1*$AC$3*24/$AC$2</f>
        <v>8282.69986</v>
      </c>
      <c r="BD260" s="79">
        <f>'Electricity demand (power, aver'!BD260*$AC$1*$AC$3*24/$AC$2</f>
        <v>9127.067419</v>
      </c>
      <c r="BE260" s="3"/>
      <c r="BF260" s="3"/>
      <c r="BG260" s="3"/>
      <c r="BH260" s="3"/>
      <c r="BI260" s="3"/>
      <c r="BJ260" s="3"/>
      <c r="BK260" s="3"/>
      <c r="BL260" s="3"/>
      <c r="BM260" s="3"/>
      <c r="BN260" s="3"/>
    </row>
    <row r="261">
      <c r="A261" s="75"/>
      <c r="D261" s="77" t="s">
        <v>56</v>
      </c>
      <c r="E261" s="76" t="s">
        <v>57</v>
      </c>
      <c r="F261" s="78">
        <f>'Electricity demand (power, aver'!F261*$AC$1*$AC$3*24/$AC$2</f>
        <v>0</v>
      </c>
      <c r="G261" s="78">
        <f>'Electricity demand (power, aver'!G261*$AC$1*$AC$3*24/$AC$2</f>
        <v>0</v>
      </c>
      <c r="H261" s="78">
        <f>'Electricity demand (power, aver'!H261*$AC$1*$AC$3*24/$AC$2</f>
        <v>0</v>
      </c>
      <c r="I261" s="78">
        <f>'Electricity demand (power, aver'!I261*$AC$1*$AC$3*24/$AC$2</f>
        <v>0</v>
      </c>
      <c r="J261" s="78">
        <f>'Electricity demand (power, aver'!J261*$AC$1*$AC$3*24/$AC$2</f>
        <v>0</v>
      </c>
      <c r="K261" s="78">
        <f>'Electricity demand (power, aver'!K261*$AC$1*$AC$3*24/$AC$2</f>
        <v>0</v>
      </c>
      <c r="L261" s="78">
        <f>'Electricity demand (power, aver'!L261*$AC$1*$AC$3*24/$AC$2</f>
        <v>0</v>
      </c>
      <c r="M261" s="78">
        <f>'Electricity demand (power, aver'!M261*$AC$1*$AC$3*24/$AC$2</f>
        <v>0</v>
      </c>
      <c r="N261" s="78">
        <f>'Electricity demand (power, aver'!N261*$AC$1*$AC$3*24/$AC$2</f>
        <v>0</v>
      </c>
      <c r="O261" s="78">
        <f>'Electricity demand (power, aver'!O261*$AC$1*$AC$3*24/$AC$2</f>
        <v>0</v>
      </c>
      <c r="P261" s="78">
        <f>'Electricity demand (power, aver'!P261*$AC$1*$AC$3*24/$AC$2</f>
        <v>0</v>
      </c>
      <c r="Q261" s="78">
        <f>'Electricity demand (power, aver'!Q261*$AC$1*$AC$3*24/$AC$2</f>
        <v>0</v>
      </c>
      <c r="R261" s="78">
        <f>'Electricity demand (power, aver'!R261*$AC$1*$AC$3*24/$AC$2</f>
        <v>0</v>
      </c>
      <c r="S261" s="78">
        <f>'Electricity demand (power, aver'!S261*$AC$1*$AC$3*24/$AC$2</f>
        <v>0</v>
      </c>
      <c r="T261" s="78">
        <f>'Electricity demand (power, aver'!T261*$AC$1*$AC$3*24/$AC$2</f>
        <v>0</v>
      </c>
      <c r="U261" s="78">
        <f>'Electricity demand (power, aver'!U261*$AC$1*$AC$3*24/$AC$2</f>
        <v>0</v>
      </c>
      <c r="V261" s="78">
        <f>'Electricity demand (power, aver'!V261*$AC$1*$AC$3*24/$AC$2</f>
        <v>0</v>
      </c>
      <c r="W261" s="78">
        <f>'Electricity demand (power, aver'!W261*$AC$1*$AC$3*24/$AC$2</f>
        <v>0</v>
      </c>
      <c r="X261" s="78">
        <f>'Electricity demand (power, aver'!X261*$AC$1*$AC$3*24/$AC$2</f>
        <v>0</v>
      </c>
      <c r="Y261" s="78">
        <f>'Electricity demand (power, aver'!Y261*$AC$1*$AC$3*24/$AC$2</f>
        <v>0</v>
      </c>
      <c r="Z261" s="78">
        <f>'Electricity demand (power, aver'!Z261*$AC$1*$AC$3*24/$AC$2</f>
        <v>0</v>
      </c>
      <c r="AA261" s="78">
        <f>'Electricity demand (power, aver'!AA261*$AC$1*$AC$3*24/$AC$2</f>
        <v>0</v>
      </c>
      <c r="AB261" s="78">
        <f>'Electricity demand (power, aver'!AB261*$AC$1*$AC$3*24/$AC$2</f>
        <v>0</v>
      </c>
      <c r="AC261" s="78">
        <f>'Electricity demand (power, aver'!AC261*$AC$1*$AC$3*24/$AC$2</f>
        <v>10.10139357</v>
      </c>
      <c r="AD261" s="78">
        <f>'Electricity demand (power, aver'!AD261*$AC$1*$AC$3*24/$AC$2</f>
        <v>25.60363869</v>
      </c>
      <c r="AE261" s="78">
        <f>'Electricity demand (power, aver'!AE261*$AC$1*$AC$3*24/$AC$2</f>
        <v>61.21165397</v>
      </c>
      <c r="AF261" s="78">
        <f>'Electricity demand (power, aver'!AF261*$AC$1*$AC$3*24/$AC$2</f>
        <v>134.546066</v>
      </c>
      <c r="AG261" s="78">
        <f>'Electricity demand (power, aver'!AG261*$AC$1*$AC$3*24/$AC$2</f>
        <v>267.635296</v>
      </c>
      <c r="AH261" s="78">
        <f>'Electricity demand (power, aver'!AH261*$AC$1*$AC$3*24/$AC$2</f>
        <v>493.924746</v>
      </c>
      <c r="AI261" s="78">
        <f>'Electricity demand (power, aver'!AI261*$AC$1*$AC$3*24/$AC$2</f>
        <v>880.6860741</v>
      </c>
      <c r="AJ261" s="78">
        <f>'Electricity demand (power, aver'!AJ261*$AC$1*$AC$3*24/$AC$2</f>
        <v>1527.215891</v>
      </c>
      <c r="AK261" s="78">
        <f>'Electricity demand (power, aver'!AK261*$AC$1*$AC$3*24/$AC$2</f>
        <v>2576.708849</v>
      </c>
      <c r="AL261" s="78">
        <f>'Electricity demand (power, aver'!AL261*$AC$1*$AC$3*24/$AC$2</f>
        <v>4278.24792</v>
      </c>
      <c r="AM261" s="78">
        <f>'Electricity demand (power, aver'!AM261*$AC$1*$AC$3*24/$AC$2</f>
        <v>6857.723339</v>
      </c>
      <c r="AN261" s="78">
        <f>'Electricity demand (power, aver'!AN261*$AC$1*$AC$3*24/$AC$2</f>
        <v>10532.92334</v>
      </c>
      <c r="AO261" s="78">
        <f>'Electricity demand (power, aver'!AO261*$AC$1*$AC$3*24/$AC$2</f>
        <v>15788.05288</v>
      </c>
      <c r="AP261" s="78">
        <f>'Electricity demand (power, aver'!AP261*$AC$1*$AC$3*24/$AC$2</f>
        <v>21843.36755</v>
      </c>
      <c r="AQ261" s="78">
        <f>'Electricity demand (power, aver'!AQ261*$AC$1*$AC$3*24/$AC$2</f>
        <v>28882.07839</v>
      </c>
      <c r="AR261" s="78">
        <f>'Electricity demand (power, aver'!AR261*$AC$1*$AC$3*24/$AC$2</f>
        <v>36673.10225</v>
      </c>
      <c r="AS261" s="78">
        <f>'Electricity demand (power, aver'!AS261*$AC$1*$AC$3*24/$AC$2</f>
        <v>45028.605</v>
      </c>
      <c r="AT261" s="78">
        <f>'Electricity demand (power, aver'!AT261*$AC$1*$AC$3*24/$AC$2</f>
        <v>1045.09095</v>
      </c>
      <c r="AU261" s="78">
        <f>'Electricity demand (power, aver'!AU261*$AC$1*$AC$3*24/$AC$2</f>
        <v>1568.802002</v>
      </c>
      <c r="AV261" s="78">
        <f>'Electricity demand (power, aver'!AV261*$AC$1*$AC$3*24/$AC$2</f>
        <v>2246.841947</v>
      </c>
      <c r="AW261" s="78">
        <f>'Electricity demand (power, aver'!AW261*$AC$1*$AC$3*24/$AC$2</f>
        <v>2924.881892</v>
      </c>
      <c r="AX261" s="78">
        <f>'Electricity demand (power, aver'!AX261*$AC$1*$AC$3*24/$AC$2</f>
        <v>3448.592944</v>
      </c>
      <c r="AY261" s="78">
        <f>'Electricity demand (power, aver'!AY261*$AC$1*$AC$3*24/$AC$2</f>
        <v>3778.102235</v>
      </c>
      <c r="AZ261" s="78">
        <f>'Electricity demand (power, aver'!AZ261*$AC$1*$AC$3*24/$AC$2</f>
        <v>3959.452528</v>
      </c>
      <c r="BA261" s="78">
        <f>'Electricity demand (power, aver'!BA261*$AC$1*$AC$3*24/$AC$2</f>
        <v>4051.96945</v>
      </c>
      <c r="BB261" s="78">
        <f>'Electricity demand (power, aver'!BB261*$AC$1*$AC$3*24/$AC$2</f>
        <v>4097.343084</v>
      </c>
      <c r="BC261" s="78">
        <f>'Electricity demand (power, aver'!BC261*$AC$1*$AC$3*24/$AC$2</f>
        <v>4119.165612</v>
      </c>
      <c r="BD261" s="79">
        <f>'Electricity demand (power, aver'!BD261*$AC$1*$AC$3*24/$AC$2</f>
        <v>4129.562587</v>
      </c>
      <c r="BE261" s="3"/>
      <c r="BF261" s="3"/>
      <c r="BG261" s="3"/>
      <c r="BH261" s="3"/>
      <c r="BI261" s="3"/>
      <c r="BJ261" s="3"/>
      <c r="BK261" s="3"/>
      <c r="BL261" s="3"/>
      <c r="BM261" s="3"/>
      <c r="BN261" s="3"/>
    </row>
    <row r="262">
      <c r="A262" s="75"/>
      <c r="E262" s="76" t="s">
        <v>56</v>
      </c>
      <c r="F262" s="78">
        <f>'Electricity demand (power, aver'!F262*$AC$1*$AC$3*24/$AC$2</f>
        <v>0</v>
      </c>
      <c r="G262" s="78">
        <f>'Electricity demand (power, aver'!G262*$AC$1*$AC$3*24/$AC$2</f>
        <v>0</v>
      </c>
      <c r="H262" s="78">
        <f>'Electricity demand (power, aver'!H262*$AC$1*$AC$3*24/$AC$2</f>
        <v>0</v>
      </c>
      <c r="I262" s="78">
        <f>'Electricity demand (power, aver'!I262*$AC$1*$AC$3*24/$AC$2</f>
        <v>0</v>
      </c>
      <c r="J262" s="78">
        <f>'Electricity demand (power, aver'!J262*$AC$1*$AC$3*24/$AC$2</f>
        <v>0</v>
      </c>
      <c r="K262" s="78">
        <f>'Electricity demand (power, aver'!K262*$AC$1*$AC$3*24/$AC$2</f>
        <v>0</v>
      </c>
      <c r="L262" s="78">
        <f>'Electricity demand (power, aver'!L262*$AC$1*$AC$3*24/$AC$2</f>
        <v>0</v>
      </c>
      <c r="M262" s="78">
        <f>'Electricity demand (power, aver'!M262*$AC$1*$AC$3*24/$AC$2</f>
        <v>0</v>
      </c>
      <c r="N262" s="78">
        <f>'Electricity demand (power, aver'!N262*$AC$1*$AC$3*24/$AC$2</f>
        <v>0</v>
      </c>
      <c r="O262" s="78">
        <f>'Electricity demand (power, aver'!O262*$AC$1*$AC$3*24/$AC$2</f>
        <v>0</v>
      </c>
      <c r="P262" s="78">
        <f>'Electricity demand (power, aver'!P262*$AC$1*$AC$3*24/$AC$2</f>
        <v>0</v>
      </c>
      <c r="Q262" s="78">
        <f>'Electricity demand (power, aver'!Q262*$AC$1*$AC$3*24/$AC$2</f>
        <v>0</v>
      </c>
      <c r="R262" s="78">
        <f>'Electricity demand (power, aver'!R262*$AC$1*$AC$3*24/$AC$2</f>
        <v>0</v>
      </c>
      <c r="S262" s="78">
        <f>'Electricity demand (power, aver'!S262*$AC$1*$AC$3*24/$AC$2</f>
        <v>0</v>
      </c>
      <c r="T262" s="78">
        <f>'Electricity demand (power, aver'!T262*$AC$1*$AC$3*24/$AC$2</f>
        <v>0</v>
      </c>
      <c r="U262" s="78">
        <f>'Electricity demand (power, aver'!U262*$AC$1*$AC$3*24/$AC$2</f>
        <v>0</v>
      </c>
      <c r="V262" s="78">
        <f>'Electricity demand (power, aver'!V262*$AC$1*$AC$3*24/$AC$2</f>
        <v>0</v>
      </c>
      <c r="W262" s="78">
        <f>'Electricity demand (power, aver'!W262*$AC$1*$AC$3*24/$AC$2</f>
        <v>0</v>
      </c>
      <c r="X262" s="78">
        <f>'Electricity demand (power, aver'!X262*$AC$1*$AC$3*24/$AC$2</f>
        <v>0</v>
      </c>
      <c r="Y262" s="78">
        <f>'Electricity demand (power, aver'!Y262*$AC$1*$AC$3*24/$AC$2</f>
        <v>0</v>
      </c>
      <c r="Z262" s="78">
        <f>'Electricity demand (power, aver'!Z262*$AC$1*$AC$3*24/$AC$2</f>
        <v>0</v>
      </c>
      <c r="AA262" s="78">
        <f>'Electricity demand (power, aver'!AA262*$AC$1*$AC$3*24/$AC$2</f>
        <v>0</v>
      </c>
      <c r="AB262" s="78">
        <f>'Electricity demand (power, aver'!AB262*$AC$1*$AC$3*24/$AC$2</f>
        <v>0</v>
      </c>
      <c r="AC262" s="78">
        <f>'Electricity demand (power, aver'!AC262*$AC$1*$AC$3*24/$AC$2</f>
        <v>15.39075815</v>
      </c>
      <c r="AD262" s="78">
        <f>'Electricity demand (power, aver'!AD262*$AC$1*$AC$3*24/$AC$2</f>
        <v>47.17956961</v>
      </c>
      <c r="AE262" s="78">
        <f>'Electricity demand (power, aver'!AE262*$AC$1*$AC$3*24/$AC$2</f>
        <v>126.5659768</v>
      </c>
      <c r="AF262" s="78">
        <f>'Electricity demand (power, aver'!AF262*$AC$1*$AC$3*24/$AC$2</f>
        <v>292.6712565</v>
      </c>
      <c r="AG262" s="78">
        <f>'Electricity demand (power, aver'!AG262*$AC$1*$AC$3*24/$AC$2</f>
        <v>571.2368558</v>
      </c>
      <c r="AH262" s="78">
        <f>'Electricity demand (power, aver'!AH262*$AC$1*$AC$3*24/$AC$2</f>
        <v>977.2709723</v>
      </c>
      <c r="AI262" s="78">
        <f>'Electricity demand (power, aver'!AI262*$AC$1*$AC$3*24/$AC$2</f>
        <v>1576.261381</v>
      </c>
      <c r="AJ262" s="78">
        <f>'Electricity demand (power, aver'!AJ262*$AC$1*$AC$3*24/$AC$2</f>
        <v>2483.256701</v>
      </c>
      <c r="AK262" s="78">
        <f>'Electricity demand (power, aver'!AK262*$AC$1*$AC$3*24/$AC$2</f>
        <v>3894.583922</v>
      </c>
      <c r="AL262" s="78">
        <f>'Electricity demand (power, aver'!AL262*$AC$1*$AC$3*24/$AC$2</f>
        <v>6150.344432</v>
      </c>
      <c r="AM262" s="78">
        <f>'Electricity demand (power, aver'!AM262*$AC$1*$AC$3*24/$AC$2</f>
        <v>9496.709452</v>
      </c>
      <c r="AN262" s="78">
        <f>'Electricity demand (power, aver'!AN262*$AC$1*$AC$3*24/$AC$2</f>
        <v>14088.49398</v>
      </c>
      <c r="AO262" s="78">
        <f>'Electricity demand (power, aver'!AO262*$AC$1*$AC$3*24/$AC$2</f>
        <v>20267.51537</v>
      </c>
      <c r="AP262" s="78">
        <f>'Electricity demand (power, aver'!AP262*$AC$1*$AC$3*24/$AC$2</f>
        <v>27067.55375</v>
      </c>
      <c r="AQ262" s="78">
        <f>'Electricity demand (power, aver'!AQ262*$AC$1*$AC$3*24/$AC$2</f>
        <v>34555.63233</v>
      </c>
      <c r="AR262" s="78">
        <f>'Electricity demand (power, aver'!AR262*$AC$1*$AC$3*24/$AC$2</f>
        <v>42477.53204</v>
      </c>
      <c r="AS262" s="78">
        <f>'Electricity demand (power, aver'!AS262*$AC$1*$AC$3*24/$AC$2</f>
        <v>50711.03362</v>
      </c>
      <c r="AT262" s="78">
        <f>'Electricity demand (power, aver'!AT262*$AC$1*$AC$3*24/$AC$2</f>
        <v>1368.681465</v>
      </c>
      <c r="AU262" s="78">
        <f>'Electricity demand (power, aver'!AU262*$AC$1*$AC$3*24/$AC$2</f>
        <v>2137.882073</v>
      </c>
      <c r="AV262" s="78">
        <f>'Electricity demand (power, aver'!AV262*$AC$1*$AC$3*24/$AC$2</f>
        <v>3133.753242</v>
      </c>
      <c r="AW262" s="78">
        <f>'Electricity demand (power, aver'!AW262*$AC$1*$AC$3*24/$AC$2</f>
        <v>4129.624411</v>
      </c>
      <c r="AX262" s="78">
        <f>'Electricity demand (power, aver'!AX262*$AC$1*$AC$3*24/$AC$2</f>
        <v>4898.825019</v>
      </c>
      <c r="AY262" s="78">
        <f>'Electricity demand (power, aver'!AY262*$AC$1*$AC$3*24/$AC$2</f>
        <v>5382.791791</v>
      </c>
      <c r="AZ262" s="78">
        <f>'Electricity demand (power, aver'!AZ262*$AC$1*$AC$3*24/$AC$2</f>
        <v>5649.150033</v>
      </c>
      <c r="BA262" s="78">
        <f>'Electricity demand (power, aver'!BA262*$AC$1*$AC$3*24/$AC$2</f>
        <v>5785.034262</v>
      </c>
      <c r="BB262" s="78">
        <f>'Electricity demand (power, aver'!BB262*$AC$1*$AC$3*24/$AC$2</f>
        <v>5851.676787</v>
      </c>
      <c r="BC262" s="78">
        <f>'Electricity demand (power, aver'!BC262*$AC$1*$AC$3*24/$AC$2</f>
        <v>5883.728625</v>
      </c>
      <c r="BD262" s="79">
        <f>'Electricity demand (power, aver'!BD262*$AC$1*$AC$3*24/$AC$2</f>
        <v>5898.999182</v>
      </c>
      <c r="BE262" s="3"/>
      <c r="BF262" s="3"/>
      <c r="BG262" s="3"/>
      <c r="BH262" s="3"/>
      <c r="BI262" s="3"/>
      <c r="BJ262" s="3"/>
      <c r="BK262" s="3"/>
      <c r="BL262" s="3"/>
      <c r="BM262" s="3"/>
      <c r="BN262" s="3"/>
    </row>
    <row r="263">
      <c r="A263" s="75"/>
      <c r="E263" s="76" t="s">
        <v>55</v>
      </c>
      <c r="F263" s="78">
        <f>'Electricity demand (power, aver'!F263*$AC$1*$AC$3*24/$AC$2</f>
        <v>0</v>
      </c>
      <c r="G263" s="78">
        <f>'Electricity demand (power, aver'!G263*$AC$1*$AC$3*24/$AC$2</f>
        <v>0</v>
      </c>
      <c r="H263" s="78">
        <f>'Electricity demand (power, aver'!H263*$AC$1*$AC$3*24/$AC$2</f>
        <v>0</v>
      </c>
      <c r="I263" s="78">
        <f>'Electricity demand (power, aver'!I263*$AC$1*$AC$3*24/$AC$2</f>
        <v>0</v>
      </c>
      <c r="J263" s="78">
        <f>'Electricity demand (power, aver'!J263*$AC$1*$AC$3*24/$AC$2</f>
        <v>0</v>
      </c>
      <c r="K263" s="78">
        <f>'Electricity demand (power, aver'!K263*$AC$1*$AC$3*24/$AC$2</f>
        <v>0</v>
      </c>
      <c r="L263" s="78">
        <f>'Electricity demand (power, aver'!L263*$AC$1*$AC$3*24/$AC$2</f>
        <v>0</v>
      </c>
      <c r="M263" s="78">
        <f>'Electricity demand (power, aver'!M263*$AC$1*$AC$3*24/$AC$2</f>
        <v>0</v>
      </c>
      <c r="N263" s="78">
        <f>'Electricity demand (power, aver'!N263*$AC$1*$AC$3*24/$AC$2</f>
        <v>0</v>
      </c>
      <c r="O263" s="78">
        <f>'Electricity demand (power, aver'!O263*$AC$1*$AC$3*24/$AC$2</f>
        <v>0</v>
      </c>
      <c r="P263" s="78">
        <f>'Electricity demand (power, aver'!P263*$AC$1*$AC$3*24/$AC$2</f>
        <v>0</v>
      </c>
      <c r="Q263" s="78">
        <f>'Electricity demand (power, aver'!Q263*$AC$1*$AC$3*24/$AC$2</f>
        <v>0</v>
      </c>
      <c r="R263" s="78">
        <f>'Electricity demand (power, aver'!R263*$AC$1*$AC$3*24/$AC$2</f>
        <v>0</v>
      </c>
      <c r="S263" s="78">
        <f>'Electricity demand (power, aver'!S263*$AC$1*$AC$3*24/$AC$2</f>
        <v>0</v>
      </c>
      <c r="T263" s="78">
        <f>'Electricity demand (power, aver'!T263*$AC$1*$AC$3*24/$AC$2</f>
        <v>0</v>
      </c>
      <c r="U263" s="78">
        <f>'Electricity demand (power, aver'!U263*$AC$1*$AC$3*24/$AC$2</f>
        <v>0</v>
      </c>
      <c r="V263" s="78">
        <f>'Electricity demand (power, aver'!V263*$AC$1*$AC$3*24/$AC$2</f>
        <v>0</v>
      </c>
      <c r="W263" s="78">
        <f>'Electricity demand (power, aver'!W263*$AC$1*$AC$3*24/$AC$2</f>
        <v>0</v>
      </c>
      <c r="X263" s="78">
        <f>'Electricity demand (power, aver'!X263*$AC$1*$AC$3*24/$AC$2</f>
        <v>0</v>
      </c>
      <c r="Y263" s="78">
        <f>'Electricity demand (power, aver'!Y263*$AC$1*$AC$3*24/$AC$2</f>
        <v>0</v>
      </c>
      <c r="Z263" s="78">
        <f>'Electricity demand (power, aver'!Z263*$AC$1*$AC$3*24/$AC$2</f>
        <v>0</v>
      </c>
      <c r="AA263" s="78">
        <f>'Electricity demand (power, aver'!AA263*$AC$1*$AC$3*24/$AC$2</f>
        <v>0</v>
      </c>
      <c r="AB263" s="78">
        <f>'Electricity demand (power, aver'!AB263*$AC$1*$AC$3*24/$AC$2</f>
        <v>0</v>
      </c>
      <c r="AC263" s="78">
        <f>'Electricity demand (power, aver'!AC263*$AC$1*$AC$3*24/$AC$2</f>
        <v>34.0288645</v>
      </c>
      <c r="AD263" s="78">
        <f>'Electricity demand (power, aver'!AD263*$AC$1*$AC$3*24/$AC$2</f>
        <v>131.9641026</v>
      </c>
      <c r="AE263" s="78">
        <f>'Electricity demand (power, aver'!AE263*$AC$1*$AC$3*24/$AC$2</f>
        <v>379.0900259</v>
      </c>
      <c r="AF263" s="78">
        <f>'Electricity demand (power, aver'!AF263*$AC$1*$AC$3*24/$AC$2</f>
        <v>801.4326969</v>
      </c>
      <c r="AG263" s="78">
        <f>'Electricity demand (power, aver'!AG263*$AC$1*$AC$3*24/$AC$2</f>
        <v>1308.754606</v>
      </c>
      <c r="AH263" s="78">
        <f>'Electricity demand (power, aver'!AH263*$AC$1*$AC$3*24/$AC$2</f>
        <v>1897.82166</v>
      </c>
      <c r="AI263" s="78">
        <f>'Electricity demand (power, aver'!AI263*$AC$1*$AC$3*24/$AC$2</f>
        <v>2770.429714</v>
      </c>
      <c r="AJ263" s="78">
        <f>'Electricity demand (power, aver'!AJ263*$AC$1*$AC$3*24/$AC$2</f>
        <v>4151.060358</v>
      </c>
      <c r="AK263" s="78">
        <f>'Electricity demand (power, aver'!AK263*$AC$1*$AC$3*24/$AC$2</f>
        <v>6252.462609</v>
      </c>
      <c r="AL263" s="78">
        <f>'Electricity demand (power, aver'!AL263*$AC$1*$AC$3*24/$AC$2</f>
        <v>9368.205606</v>
      </c>
      <c r="AM263" s="78">
        <f>'Electricity demand (power, aver'!AM263*$AC$1*$AC$3*24/$AC$2</f>
        <v>13541.75336</v>
      </c>
      <c r="AN263" s="78">
        <f>'Electricity demand (power, aver'!AN263*$AC$1*$AC$3*24/$AC$2</f>
        <v>18737.6968</v>
      </c>
      <c r="AO263" s="78">
        <f>'Electricity demand (power, aver'!AO263*$AC$1*$AC$3*24/$AC$2</f>
        <v>25197.05126</v>
      </c>
      <c r="AP263" s="78">
        <f>'Electricity demand (power, aver'!AP263*$AC$1*$AC$3*24/$AC$2</f>
        <v>31919.4339</v>
      </c>
      <c r="AQ263" s="78">
        <f>'Electricity demand (power, aver'!AQ263*$AC$1*$AC$3*24/$AC$2</f>
        <v>39071.46933</v>
      </c>
      <c r="AR263" s="78">
        <f>'Electricity demand (power, aver'!AR263*$AC$1*$AC$3*24/$AC$2</f>
        <v>46541.18115</v>
      </c>
      <c r="AS263" s="78">
        <f>'Electricity demand (power, aver'!AS263*$AC$1*$AC$3*24/$AC$2</f>
        <v>54361.21438</v>
      </c>
      <c r="AT263" s="78">
        <f>'Electricity demand (power, aver'!AT263*$AC$1*$AC$3*24/$AC$2</f>
        <v>2123.726</v>
      </c>
      <c r="AU263" s="78">
        <f>'Electricity demand (power, aver'!AU263*$AC$1*$AC$3*24/$AC$2</f>
        <v>3465.735571</v>
      </c>
      <c r="AV263" s="78">
        <f>'Electricity demand (power, aver'!AV263*$AC$1*$AC$3*24/$AC$2</f>
        <v>5203.21293</v>
      </c>
      <c r="AW263" s="78">
        <f>'Electricity demand (power, aver'!AW263*$AC$1*$AC$3*24/$AC$2</f>
        <v>6940.690289</v>
      </c>
      <c r="AX263" s="78">
        <f>'Electricity demand (power, aver'!AX263*$AC$1*$AC$3*24/$AC$2</f>
        <v>8282.69986</v>
      </c>
      <c r="AY263" s="78">
        <f>'Electricity demand (power, aver'!AY263*$AC$1*$AC$3*24/$AC$2</f>
        <v>9127.067419</v>
      </c>
      <c r="AZ263" s="78">
        <f>'Electricity demand (power, aver'!AZ263*$AC$1*$AC$3*24/$AC$2</f>
        <v>9591.777543</v>
      </c>
      <c r="BA263" s="78">
        <f>'Electricity demand (power, aver'!BA263*$AC$1*$AC$3*24/$AC$2</f>
        <v>9828.852157</v>
      </c>
      <c r="BB263" s="78">
        <f>'Electricity demand (power, aver'!BB263*$AC$1*$AC$3*24/$AC$2</f>
        <v>9945.122093</v>
      </c>
      <c r="BC263" s="78">
        <f>'Electricity demand (power, aver'!BC263*$AC$1*$AC$3*24/$AC$2</f>
        <v>10001.04232</v>
      </c>
      <c r="BD263" s="79">
        <f>'Electricity demand (power, aver'!BD263*$AC$1*$AC$3*24/$AC$2</f>
        <v>10027.68457</v>
      </c>
      <c r="BE263" s="3"/>
      <c r="BF263" s="3"/>
      <c r="BG263" s="3"/>
      <c r="BH263" s="3"/>
      <c r="BI263" s="3"/>
      <c r="BJ263" s="3"/>
      <c r="BK263" s="3"/>
      <c r="BL263" s="3"/>
      <c r="BM263" s="3"/>
      <c r="BN263" s="3"/>
    </row>
    <row r="264">
      <c r="A264" s="75"/>
      <c r="D264" s="77" t="s">
        <v>55</v>
      </c>
      <c r="E264" s="76" t="s">
        <v>57</v>
      </c>
      <c r="F264" s="78">
        <f>'Electricity demand (power, aver'!F264*$AC$1*$AC$3*24/$AC$2</f>
        <v>0</v>
      </c>
      <c r="G264" s="78">
        <f>'Electricity demand (power, aver'!G264*$AC$1*$AC$3*24/$AC$2</f>
        <v>0</v>
      </c>
      <c r="H264" s="78">
        <f>'Electricity demand (power, aver'!H264*$AC$1*$AC$3*24/$AC$2</f>
        <v>0</v>
      </c>
      <c r="I264" s="78">
        <f>'Electricity demand (power, aver'!I264*$AC$1*$AC$3*24/$AC$2</f>
        <v>0</v>
      </c>
      <c r="J264" s="78">
        <f>'Electricity demand (power, aver'!J264*$AC$1*$AC$3*24/$AC$2</f>
        <v>0</v>
      </c>
      <c r="K264" s="78">
        <f>'Electricity demand (power, aver'!K264*$AC$1*$AC$3*24/$AC$2</f>
        <v>0</v>
      </c>
      <c r="L264" s="78">
        <f>'Electricity demand (power, aver'!L264*$AC$1*$AC$3*24/$AC$2</f>
        <v>0</v>
      </c>
      <c r="M264" s="78">
        <f>'Electricity demand (power, aver'!M264*$AC$1*$AC$3*24/$AC$2</f>
        <v>0</v>
      </c>
      <c r="N264" s="78">
        <f>'Electricity demand (power, aver'!N264*$AC$1*$AC$3*24/$AC$2</f>
        <v>0</v>
      </c>
      <c r="O264" s="78">
        <f>'Electricity demand (power, aver'!O264*$AC$1*$AC$3*24/$AC$2</f>
        <v>0</v>
      </c>
      <c r="P264" s="78">
        <f>'Electricity demand (power, aver'!P264*$AC$1*$AC$3*24/$AC$2</f>
        <v>0</v>
      </c>
      <c r="Q264" s="78">
        <f>'Electricity demand (power, aver'!Q264*$AC$1*$AC$3*24/$AC$2</f>
        <v>0</v>
      </c>
      <c r="R264" s="78">
        <f>'Electricity demand (power, aver'!R264*$AC$1*$AC$3*24/$AC$2</f>
        <v>0</v>
      </c>
      <c r="S264" s="78">
        <f>'Electricity demand (power, aver'!S264*$AC$1*$AC$3*24/$AC$2</f>
        <v>0</v>
      </c>
      <c r="T264" s="78">
        <f>'Electricity demand (power, aver'!T264*$AC$1*$AC$3*24/$AC$2</f>
        <v>0</v>
      </c>
      <c r="U264" s="78">
        <f>'Electricity demand (power, aver'!U264*$AC$1*$AC$3*24/$AC$2</f>
        <v>0</v>
      </c>
      <c r="V264" s="78">
        <f>'Electricity demand (power, aver'!V264*$AC$1*$AC$3*24/$AC$2</f>
        <v>0</v>
      </c>
      <c r="W264" s="78">
        <f>'Electricity demand (power, aver'!W264*$AC$1*$AC$3*24/$AC$2</f>
        <v>0</v>
      </c>
      <c r="X264" s="78">
        <f>'Electricity demand (power, aver'!X264*$AC$1*$AC$3*24/$AC$2</f>
        <v>0</v>
      </c>
      <c r="Y264" s="78">
        <f>'Electricity demand (power, aver'!Y264*$AC$1*$AC$3*24/$AC$2</f>
        <v>0</v>
      </c>
      <c r="Z264" s="78">
        <f>'Electricity demand (power, aver'!Z264*$AC$1*$AC$3*24/$AC$2</f>
        <v>0</v>
      </c>
      <c r="AA264" s="78">
        <f>'Electricity demand (power, aver'!AA264*$AC$1*$AC$3*24/$AC$2</f>
        <v>0</v>
      </c>
      <c r="AB264" s="78">
        <f>'Electricity demand (power, aver'!AB264*$AC$1*$AC$3*24/$AC$2</f>
        <v>0</v>
      </c>
      <c r="AC264" s="78">
        <f>'Electricity demand (power, aver'!AC264*$AC$1*$AC$3*24/$AC$2</f>
        <v>19.59703114</v>
      </c>
      <c r="AD264" s="78">
        <f>'Electricity demand (power, aver'!AD264*$AC$1*$AC$3*24/$AC$2</f>
        <v>52.6668843</v>
      </c>
      <c r="AE264" s="78">
        <f>'Electricity demand (power, aver'!AE264*$AC$1*$AC$3*24/$AC$2</f>
        <v>121.8824427</v>
      </c>
      <c r="AF264" s="78">
        <f>'Electricity demand (power, aver'!AF264*$AC$1*$AC$3*24/$AC$2</f>
        <v>263.090701</v>
      </c>
      <c r="AG264" s="78">
        <f>'Electricity demand (power, aver'!AG264*$AC$1*$AC$3*24/$AC$2</f>
        <v>539.77548</v>
      </c>
      <c r="AH264" s="78">
        <f>'Electricity demand (power, aver'!AH264*$AC$1*$AC$3*24/$AC$2</f>
        <v>1062.64494</v>
      </c>
      <c r="AI264" s="78">
        <f>'Electricity demand (power, aver'!AI264*$AC$1*$AC$3*24/$AC$2</f>
        <v>2013.6859</v>
      </c>
      <c r="AJ264" s="78">
        <f>'Electricity demand (power, aver'!AJ264*$AC$1*$AC$3*24/$AC$2</f>
        <v>3974.147289</v>
      </c>
      <c r="AK264" s="78">
        <f>'Electricity demand (power, aver'!AK264*$AC$1*$AC$3*24/$AC$2</f>
        <v>6359.262543</v>
      </c>
      <c r="AL264" s="78">
        <f>'Electricity demand (power, aver'!AL264*$AC$1*$AC$3*24/$AC$2</f>
        <v>9699.842462</v>
      </c>
      <c r="AM264" s="78">
        <f>'Electricity demand (power, aver'!AM264*$AC$1*$AC$3*24/$AC$2</f>
        <v>13900.8032</v>
      </c>
      <c r="AN264" s="78">
        <f>'Electricity demand (power, aver'!AN264*$AC$1*$AC$3*24/$AC$2</f>
        <v>18898.07713</v>
      </c>
      <c r="AO264" s="78">
        <f>'Electricity demand (power, aver'!AO264*$AC$1*$AC$3*24/$AC$2</f>
        <v>24650.74649</v>
      </c>
      <c r="AP264" s="78">
        <f>'Electricity demand (power, aver'!AP264*$AC$1*$AC$3*24/$AC$2</f>
        <v>31115.90914</v>
      </c>
      <c r="AQ264" s="78">
        <f>'Electricity demand (power, aver'!AQ264*$AC$1*$AC$3*24/$AC$2</f>
        <v>38177.22625</v>
      </c>
      <c r="AR264" s="78">
        <f>'Electricity demand (power, aver'!AR264*$AC$1*$AC$3*24/$AC$2</f>
        <v>45621.04839</v>
      </c>
      <c r="AS264" s="78">
        <f>'Electricity demand (power, aver'!AS264*$AC$1*$AC$3*24/$AC$2</f>
        <v>53258.71676</v>
      </c>
      <c r="AT264" s="78">
        <f>'Electricity demand (power, aver'!AT264*$AC$1*$AC$3*24/$AC$2</f>
        <v>3778.102235</v>
      </c>
      <c r="AU264" s="78">
        <f>'Electricity demand (power, aver'!AU264*$AC$1*$AC$3*24/$AC$2</f>
        <v>3959.452528</v>
      </c>
      <c r="AV264" s="78">
        <f>'Electricity demand (power, aver'!AV264*$AC$1*$AC$3*24/$AC$2</f>
        <v>4051.96945</v>
      </c>
      <c r="AW264" s="78">
        <f>'Electricity demand (power, aver'!AW264*$AC$1*$AC$3*24/$AC$2</f>
        <v>4097.343084</v>
      </c>
      <c r="AX264" s="78">
        <f>'Electricity demand (power, aver'!AX264*$AC$1*$AC$3*24/$AC$2</f>
        <v>4119.165612</v>
      </c>
      <c r="AY264" s="78">
        <f>'Electricity demand (power, aver'!AY264*$AC$1*$AC$3*24/$AC$2</f>
        <v>4129.562587</v>
      </c>
      <c r="AZ264" s="78">
        <f>'Electricity demand (power, aver'!AZ264*$AC$1*$AC$3*24/$AC$2</f>
        <v>4134.493768</v>
      </c>
      <c r="BA264" s="78">
        <f>'Electricity demand (power, aver'!BA264*$AC$1*$AC$3*24/$AC$2</f>
        <v>4136.827576</v>
      </c>
      <c r="BB264" s="78">
        <f>'Electricity demand (power, aver'!BB264*$AC$1*$AC$3*24/$AC$2</f>
        <v>4137.930992</v>
      </c>
      <c r="BC264" s="78">
        <f>'Electricity demand (power, aver'!BC264*$AC$1*$AC$3*24/$AC$2</f>
        <v>4138.452432</v>
      </c>
      <c r="BD264" s="79">
        <f>'Electricity demand (power, aver'!BD264*$AC$1*$AC$3*24/$AC$2</f>
        <v>4138.698793</v>
      </c>
      <c r="BE264" s="3"/>
      <c r="BF264" s="3"/>
      <c r="BG264" s="3"/>
      <c r="BH264" s="3"/>
      <c r="BI264" s="3"/>
      <c r="BJ264" s="3"/>
      <c r="BK264" s="3"/>
      <c r="BL264" s="3"/>
      <c r="BM264" s="3"/>
      <c r="BN264" s="3"/>
    </row>
    <row r="265">
      <c r="A265" s="75"/>
      <c r="E265" s="76" t="s">
        <v>56</v>
      </c>
      <c r="F265" s="78">
        <f>'Electricity demand (power, aver'!F265*$AC$1*$AC$3*24/$AC$2</f>
        <v>0</v>
      </c>
      <c r="G265" s="78">
        <f>'Electricity demand (power, aver'!G265*$AC$1*$AC$3*24/$AC$2</f>
        <v>0</v>
      </c>
      <c r="H265" s="78">
        <f>'Electricity demand (power, aver'!H265*$AC$1*$AC$3*24/$AC$2</f>
        <v>0</v>
      </c>
      <c r="I265" s="78">
        <f>'Electricity demand (power, aver'!I265*$AC$1*$AC$3*24/$AC$2</f>
        <v>0</v>
      </c>
      <c r="J265" s="78">
        <f>'Electricity demand (power, aver'!J265*$AC$1*$AC$3*24/$AC$2</f>
        <v>0</v>
      </c>
      <c r="K265" s="78">
        <f>'Electricity demand (power, aver'!K265*$AC$1*$AC$3*24/$AC$2</f>
        <v>0</v>
      </c>
      <c r="L265" s="78">
        <f>'Electricity demand (power, aver'!L265*$AC$1*$AC$3*24/$AC$2</f>
        <v>0</v>
      </c>
      <c r="M265" s="78">
        <f>'Electricity demand (power, aver'!M265*$AC$1*$AC$3*24/$AC$2</f>
        <v>0</v>
      </c>
      <c r="N265" s="78">
        <f>'Electricity demand (power, aver'!N265*$AC$1*$AC$3*24/$AC$2</f>
        <v>0</v>
      </c>
      <c r="O265" s="78">
        <f>'Electricity demand (power, aver'!O265*$AC$1*$AC$3*24/$AC$2</f>
        <v>0</v>
      </c>
      <c r="P265" s="78">
        <f>'Electricity demand (power, aver'!P265*$AC$1*$AC$3*24/$AC$2</f>
        <v>0</v>
      </c>
      <c r="Q265" s="78">
        <f>'Electricity demand (power, aver'!Q265*$AC$1*$AC$3*24/$AC$2</f>
        <v>0</v>
      </c>
      <c r="R265" s="78">
        <f>'Electricity demand (power, aver'!R265*$AC$1*$AC$3*24/$AC$2</f>
        <v>0</v>
      </c>
      <c r="S265" s="78">
        <f>'Electricity demand (power, aver'!S265*$AC$1*$AC$3*24/$AC$2</f>
        <v>0</v>
      </c>
      <c r="T265" s="78">
        <f>'Electricity demand (power, aver'!T265*$AC$1*$AC$3*24/$AC$2</f>
        <v>0</v>
      </c>
      <c r="U265" s="78">
        <f>'Electricity demand (power, aver'!U265*$AC$1*$AC$3*24/$AC$2</f>
        <v>0</v>
      </c>
      <c r="V265" s="78">
        <f>'Electricity demand (power, aver'!V265*$AC$1*$AC$3*24/$AC$2</f>
        <v>0</v>
      </c>
      <c r="W265" s="78">
        <f>'Electricity demand (power, aver'!W265*$AC$1*$AC$3*24/$AC$2</f>
        <v>0</v>
      </c>
      <c r="X265" s="78">
        <f>'Electricity demand (power, aver'!X265*$AC$1*$AC$3*24/$AC$2</f>
        <v>0</v>
      </c>
      <c r="Y265" s="78">
        <f>'Electricity demand (power, aver'!Y265*$AC$1*$AC$3*24/$AC$2</f>
        <v>0</v>
      </c>
      <c r="Z265" s="78">
        <f>'Electricity demand (power, aver'!Z265*$AC$1*$AC$3*24/$AC$2</f>
        <v>0</v>
      </c>
      <c r="AA265" s="78">
        <f>'Electricity demand (power, aver'!AA265*$AC$1*$AC$3*24/$AC$2</f>
        <v>0</v>
      </c>
      <c r="AB265" s="78">
        <f>'Electricity demand (power, aver'!AB265*$AC$1*$AC$3*24/$AC$2</f>
        <v>0</v>
      </c>
      <c r="AC265" s="78">
        <f>'Electricity demand (power, aver'!AC265*$AC$1*$AC$3*24/$AC$2</f>
        <v>33.98022521</v>
      </c>
      <c r="AD265" s="78">
        <f>'Electricity demand (power, aver'!AD265*$AC$1*$AC$3*24/$AC$2</f>
        <v>99.82154649</v>
      </c>
      <c r="AE265" s="78">
        <f>'Electricity demand (power, aver'!AE265*$AC$1*$AC$3*24/$AC$2</f>
        <v>232.9975227</v>
      </c>
      <c r="AF265" s="78">
        <f>'Electricity demand (power, aver'!AF265*$AC$1*$AC$3*24/$AC$2</f>
        <v>490.1565309</v>
      </c>
      <c r="AG265" s="78">
        <f>'Electricity demand (power, aver'!AG265*$AC$1*$AC$3*24/$AC$2</f>
        <v>957.5186958</v>
      </c>
      <c r="AH265" s="78">
        <f>'Electricity demand (power, aver'!AH265*$AC$1*$AC$3*24/$AC$2</f>
        <v>1774.255626</v>
      </c>
      <c r="AI265" s="78">
        <f>'Electricity demand (power, aver'!AI265*$AC$1*$AC$3*24/$AC$2</f>
        <v>3186.479169</v>
      </c>
      <c r="AJ265" s="78">
        <f>'Electricity demand (power, aver'!AJ265*$AC$1*$AC$3*24/$AC$2</f>
        <v>5851.747248</v>
      </c>
      <c r="AK265" s="78">
        <f>'Electricity demand (power, aver'!AK265*$AC$1*$AC$3*24/$AC$2</f>
        <v>9200.59158</v>
      </c>
      <c r="AL265" s="78">
        <f>'Electricity demand (power, aver'!AL265*$AC$1*$AC$3*24/$AC$2</f>
        <v>13751.41659</v>
      </c>
      <c r="AM265" s="78">
        <f>'Electricity demand (power, aver'!AM265*$AC$1*$AC$3*24/$AC$2</f>
        <v>19213.54232</v>
      </c>
      <c r="AN265" s="78">
        <f>'Electricity demand (power, aver'!AN265*$AC$1*$AC$3*24/$AC$2</f>
        <v>25330.6346</v>
      </c>
      <c r="AO265" s="78">
        <f>'Electricity demand (power, aver'!AO265*$AC$1*$AC$3*24/$AC$2</f>
        <v>31933.09385</v>
      </c>
      <c r="AP265" s="78">
        <f>'Electricity demand (power, aver'!AP265*$AC$1*$AC$3*24/$AC$2</f>
        <v>38937.11646</v>
      </c>
      <c r="AQ265" s="78">
        <f>'Electricity demand (power, aver'!AQ265*$AC$1*$AC$3*24/$AC$2</f>
        <v>46232.92239</v>
      </c>
      <c r="AR265" s="78">
        <f>'Electricity demand (power, aver'!AR265*$AC$1*$AC$3*24/$AC$2</f>
        <v>53615.35888</v>
      </c>
      <c r="AS265" s="78">
        <f>'Electricity demand (power, aver'!AS265*$AC$1*$AC$3*24/$AC$2</f>
        <v>60923.95735</v>
      </c>
      <c r="AT265" s="78">
        <f>'Electricity demand (power, aver'!AT265*$AC$1*$AC$3*24/$AC$2</f>
        <v>5382.791791</v>
      </c>
      <c r="AU265" s="78">
        <f>'Electricity demand (power, aver'!AU265*$AC$1*$AC$3*24/$AC$2</f>
        <v>5649.150033</v>
      </c>
      <c r="AV265" s="78">
        <f>'Electricity demand (power, aver'!AV265*$AC$1*$AC$3*24/$AC$2</f>
        <v>5785.034262</v>
      </c>
      <c r="AW265" s="78">
        <f>'Electricity demand (power, aver'!AW265*$AC$1*$AC$3*24/$AC$2</f>
        <v>5851.676787</v>
      </c>
      <c r="AX265" s="78">
        <f>'Electricity demand (power, aver'!AX265*$AC$1*$AC$3*24/$AC$2</f>
        <v>5883.728625</v>
      </c>
      <c r="AY265" s="78">
        <f>'Electricity demand (power, aver'!AY265*$AC$1*$AC$3*24/$AC$2</f>
        <v>5898.999182</v>
      </c>
      <c r="AZ265" s="78">
        <f>'Electricity demand (power, aver'!AZ265*$AC$1*$AC$3*24/$AC$2</f>
        <v>5906.241854</v>
      </c>
      <c r="BA265" s="78">
        <f>'Electricity demand (power, aver'!BA265*$AC$1*$AC$3*24/$AC$2</f>
        <v>5909.669635</v>
      </c>
      <c r="BB265" s="78">
        <f>'Electricity demand (power, aver'!BB265*$AC$1*$AC$3*24/$AC$2</f>
        <v>5911.290276</v>
      </c>
      <c r="BC265" s="78">
        <f>'Electricity demand (power, aver'!BC265*$AC$1*$AC$3*24/$AC$2</f>
        <v>5912.056142</v>
      </c>
      <c r="BD265" s="79">
        <f>'Electricity demand (power, aver'!BD265*$AC$1*$AC$3*24/$AC$2</f>
        <v>5912.417985</v>
      </c>
      <c r="BE265" s="3"/>
      <c r="BF265" s="3"/>
      <c r="BG265" s="3"/>
      <c r="BH265" s="3"/>
      <c r="BI265" s="3"/>
      <c r="BJ265" s="3"/>
      <c r="BK265" s="3"/>
      <c r="BL265" s="3"/>
      <c r="BM265" s="3"/>
      <c r="BN265" s="3"/>
    </row>
    <row r="266">
      <c r="A266" s="75"/>
      <c r="E266" s="76" t="s">
        <v>55</v>
      </c>
      <c r="F266" s="78">
        <f>'Electricity demand (power, aver'!F266*$AC$1*$AC$3*24/$AC$2</f>
        <v>0</v>
      </c>
      <c r="G266" s="78">
        <f>'Electricity demand (power, aver'!G266*$AC$1*$AC$3*24/$AC$2</f>
        <v>0</v>
      </c>
      <c r="H266" s="78">
        <f>'Electricity demand (power, aver'!H266*$AC$1*$AC$3*24/$AC$2</f>
        <v>0</v>
      </c>
      <c r="I266" s="78">
        <f>'Electricity demand (power, aver'!I266*$AC$1*$AC$3*24/$AC$2</f>
        <v>0</v>
      </c>
      <c r="J266" s="78">
        <f>'Electricity demand (power, aver'!J266*$AC$1*$AC$3*24/$AC$2</f>
        <v>0</v>
      </c>
      <c r="K266" s="78">
        <f>'Electricity demand (power, aver'!K266*$AC$1*$AC$3*24/$AC$2</f>
        <v>0</v>
      </c>
      <c r="L266" s="78">
        <f>'Electricity demand (power, aver'!L266*$AC$1*$AC$3*24/$AC$2</f>
        <v>0</v>
      </c>
      <c r="M266" s="78">
        <f>'Electricity demand (power, aver'!M266*$AC$1*$AC$3*24/$AC$2</f>
        <v>0</v>
      </c>
      <c r="N266" s="78">
        <f>'Electricity demand (power, aver'!N266*$AC$1*$AC$3*24/$AC$2</f>
        <v>0</v>
      </c>
      <c r="O266" s="78">
        <f>'Electricity demand (power, aver'!O266*$AC$1*$AC$3*24/$AC$2</f>
        <v>0</v>
      </c>
      <c r="P266" s="78">
        <f>'Electricity demand (power, aver'!P266*$AC$1*$AC$3*24/$AC$2</f>
        <v>0</v>
      </c>
      <c r="Q266" s="78">
        <f>'Electricity demand (power, aver'!Q266*$AC$1*$AC$3*24/$AC$2</f>
        <v>0</v>
      </c>
      <c r="R266" s="78">
        <f>'Electricity demand (power, aver'!R266*$AC$1*$AC$3*24/$AC$2</f>
        <v>0</v>
      </c>
      <c r="S266" s="78">
        <f>'Electricity demand (power, aver'!S266*$AC$1*$AC$3*24/$AC$2</f>
        <v>0</v>
      </c>
      <c r="T266" s="78">
        <f>'Electricity demand (power, aver'!T266*$AC$1*$AC$3*24/$AC$2</f>
        <v>0</v>
      </c>
      <c r="U266" s="78">
        <f>'Electricity demand (power, aver'!U266*$AC$1*$AC$3*24/$AC$2</f>
        <v>0</v>
      </c>
      <c r="V266" s="78">
        <f>'Electricity demand (power, aver'!V266*$AC$1*$AC$3*24/$AC$2</f>
        <v>0</v>
      </c>
      <c r="W266" s="78">
        <f>'Electricity demand (power, aver'!W266*$AC$1*$AC$3*24/$AC$2</f>
        <v>0</v>
      </c>
      <c r="X266" s="78">
        <f>'Electricity demand (power, aver'!X266*$AC$1*$AC$3*24/$AC$2</f>
        <v>0</v>
      </c>
      <c r="Y266" s="78">
        <f>'Electricity demand (power, aver'!Y266*$AC$1*$AC$3*24/$AC$2</f>
        <v>0</v>
      </c>
      <c r="Z266" s="78">
        <f>'Electricity demand (power, aver'!Z266*$AC$1*$AC$3*24/$AC$2</f>
        <v>0</v>
      </c>
      <c r="AA266" s="78">
        <f>'Electricity demand (power, aver'!AA266*$AC$1*$AC$3*24/$AC$2</f>
        <v>0</v>
      </c>
      <c r="AB266" s="78">
        <f>'Electricity demand (power, aver'!AB266*$AC$1*$AC$3*24/$AC$2</f>
        <v>0</v>
      </c>
      <c r="AC266" s="78">
        <f>'Electricity demand (power, aver'!AC266*$AC$1*$AC$3*24/$AC$2</f>
        <v>82.74540368</v>
      </c>
      <c r="AD266" s="78">
        <f>'Electricity demand (power, aver'!AD266*$AC$1*$AC$3*24/$AC$2</f>
        <v>284.5711343</v>
      </c>
      <c r="AE266" s="78">
        <f>'Electricity demand (power, aver'!AE266*$AC$1*$AC$3*24/$AC$2</f>
        <v>665.2483156</v>
      </c>
      <c r="AF266" s="78">
        <f>'Electricity demand (power, aver'!AF266*$AC$1*$AC$3*24/$AC$2</f>
        <v>1246.950166</v>
      </c>
      <c r="AG266" s="78">
        <f>'Electricity demand (power, aver'!AG266*$AC$1*$AC$3*24/$AC$2</f>
        <v>2103.570502</v>
      </c>
      <c r="AH266" s="78">
        <f>'Electricity demand (power, aver'!AH266*$AC$1*$AC$3*24/$AC$2</f>
        <v>3525.690136</v>
      </c>
      <c r="AI266" s="78">
        <f>'Electricity demand (power, aver'!AI266*$AC$1*$AC$3*24/$AC$2</f>
        <v>6010.800587</v>
      </c>
      <c r="AJ266" s="78">
        <f>'Electricity demand (power, aver'!AJ266*$AC$1*$AC$3*24/$AC$2</f>
        <v>10281.91438</v>
      </c>
      <c r="AK266" s="78">
        <f>'Electricity demand (power, aver'!AK266*$AC$1*$AC$3*24/$AC$2</f>
        <v>15415.14199</v>
      </c>
      <c r="AL266" s="78">
        <f>'Electricity demand (power, aver'!AL266*$AC$1*$AC$3*24/$AC$2</f>
        <v>21520.70175</v>
      </c>
      <c r="AM266" s="78">
        <f>'Electricity demand (power, aver'!AM266*$AC$1*$AC$3*24/$AC$2</f>
        <v>27839.95667</v>
      </c>
      <c r="AN266" s="78">
        <f>'Electricity demand (power, aver'!AN266*$AC$1*$AC$3*24/$AC$2</f>
        <v>34100.73906</v>
      </c>
      <c r="AO266" s="78">
        <f>'Electricity demand (power, aver'!AO266*$AC$1*$AC$3*24/$AC$2</f>
        <v>40402.9285</v>
      </c>
      <c r="AP266" s="78">
        <f>'Electricity demand (power, aver'!AP266*$AC$1*$AC$3*24/$AC$2</f>
        <v>46990.52293</v>
      </c>
      <c r="AQ266" s="78">
        <f>'Electricity demand (power, aver'!AQ266*$AC$1*$AC$3*24/$AC$2</f>
        <v>53939.12692</v>
      </c>
      <c r="AR266" s="78">
        <f>'Electricity demand (power, aver'!AR266*$AC$1*$AC$3*24/$AC$2</f>
        <v>61020.55894</v>
      </c>
      <c r="AS266" s="78">
        <f>'Electricity demand (power, aver'!AS266*$AC$1*$AC$3*24/$AC$2</f>
        <v>67979.14818</v>
      </c>
      <c r="AT266" s="78">
        <f>'Electricity demand (power, aver'!AT266*$AC$1*$AC$3*24/$AC$2</f>
        <v>9127.067419</v>
      </c>
      <c r="AU266" s="78">
        <f>'Electricity demand (power, aver'!AU266*$AC$1*$AC$3*24/$AC$2</f>
        <v>9591.777543</v>
      </c>
      <c r="AV266" s="78">
        <f>'Electricity demand (power, aver'!AV266*$AC$1*$AC$3*24/$AC$2</f>
        <v>9828.852157</v>
      </c>
      <c r="AW266" s="78">
        <f>'Electricity demand (power, aver'!AW266*$AC$1*$AC$3*24/$AC$2</f>
        <v>9945.122093</v>
      </c>
      <c r="AX266" s="78">
        <f>'Electricity demand (power, aver'!AX266*$AC$1*$AC$3*24/$AC$2</f>
        <v>10001.04232</v>
      </c>
      <c r="AY266" s="78">
        <f>'Electricity demand (power, aver'!AY266*$AC$1*$AC$3*24/$AC$2</f>
        <v>10027.68457</v>
      </c>
      <c r="AZ266" s="78">
        <f>'Electricity demand (power, aver'!AZ266*$AC$1*$AC$3*24/$AC$2</f>
        <v>10040.32072</v>
      </c>
      <c r="BA266" s="78">
        <f>'Electricity demand (power, aver'!BA266*$AC$1*$AC$3*24/$AC$2</f>
        <v>10046.30111</v>
      </c>
      <c r="BB266" s="78">
        <f>'Electricity demand (power, aver'!BB266*$AC$1*$AC$3*24/$AC$2</f>
        <v>10049.12861</v>
      </c>
      <c r="BC266" s="78">
        <f>'Electricity demand (power, aver'!BC266*$AC$1*$AC$3*24/$AC$2</f>
        <v>10050.4648</v>
      </c>
      <c r="BD266" s="79">
        <f>'Electricity demand (power, aver'!BD266*$AC$1*$AC$3*24/$AC$2</f>
        <v>10051.0961</v>
      </c>
      <c r="BE266" s="3"/>
      <c r="BF266" s="3"/>
      <c r="BG266" s="3"/>
      <c r="BH266" s="3"/>
      <c r="BI266" s="3"/>
      <c r="BJ266" s="3"/>
      <c r="BK266" s="3"/>
      <c r="BL266" s="3"/>
      <c r="BM266" s="3"/>
      <c r="BN266" s="3"/>
    </row>
    <row r="267">
      <c r="A267" s="75"/>
      <c r="C267" s="77" t="s">
        <v>71</v>
      </c>
      <c r="D267" s="71" t="s">
        <v>57</v>
      </c>
      <c r="E267" s="76" t="s">
        <v>57</v>
      </c>
      <c r="F267" s="78">
        <f>'Electricity demand (power, aver'!F267*$AC$1*$AC$3*24/$AC$2</f>
        <v>0</v>
      </c>
      <c r="G267" s="78">
        <f>'Electricity demand (power, aver'!G267*$AC$1*$AC$3*24/$AC$2</f>
        <v>0</v>
      </c>
      <c r="H267" s="78">
        <f>'Electricity demand (power, aver'!H267*$AC$1*$AC$3*24/$AC$2</f>
        <v>0</v>
      </c>
      <c r="I267" s="78">
        <f>'Electricity demand (power, aver'!I267*$AC$1*$AC$3*24/$AC$2</f>
        <v>0</v>
      </c>
      <c r="J267" s="78">
        <f>'Electricity demand (power, aver'!J267*$AC$1*$AC$3*24/$AC$2</f>
        <v>0</v>
      </c>
      <c r="K267" s="78">
        <f>'Electricity demand (power, aver'!K267*$AC$1*$AC$3*24/$AC$2</f>
        <v>0</v>
      </c>
      <c r="L267" s="78">
        <f>'Electricity demand (power, aver'!L267*$AC$1*$AC$3*24/$AC$2</f>
        <v>0</v>
      </c>
      <c r="M267" s="78">
        <f>'Electricity demand (power, aver'!M267*$AC$1*$AC$3*24/$AC$2</f>
        <v>0</v>
      </c>
      <c r="N267" s="78">
        <f>'Electricity demand (power, aver'!N267*$AC$1*$AC$3*24/$AC$2</f>
        <v>0</v>
      </c>
      <c r="O267" s="78">
        <f>'Electricity demand (power, aver'!O267*$AC$1*$AC$3*24/$AC$2</f>
        <v>0</v>
      </c>
      <c r="P267" s="78">
        <f>'Electricity demand (power, aver'!P267*$AC$1*$AC$3*24/$AC$2</f>
        <v>0</v>
      </c>
      <c r="Q267" s="78">
        <f>'Electricity demand (power, aver'!Q267*$AC$1*$AC$3*24/$AC$2</f>
        <v>0</v>
      </c>
      <c r="R267" s="78">
        <f>'Electricity demand (power, aver'!R267*$AC$1*$AC$3*24/$AC$2</f>
        <v>0</v>
      </c>
      <c r="S267" s="78">
        <f>'Electricity demand (power, aver'!S267*$AC$1*$AC$3*24/$AC$2</f>
        <v>0</v>
      </c>
      <c r="T267" s="78">
        <f>'Electricity demand (power, aver'!T267*$AC$1*$AC$3*24/$AC$2</f>
        <v>0</v>
      </c>
      <c r="U267" s="78">
        <f>'Electricity demand (power, aver'!U267*$AC$1*$AC$3*24/$AC$2</f>
        <v>0</v>
      </c>
      <c r="V267" s="78">
        <f>'Electricity demand (power, aver'!V267*$AC$1*$AC$3*24/$AC$2</f>
        <v>0</v>
      </c>
      <c r="W267" s="78">
        <f>'Electricity demand (power, aver'!W267*$AC$1*$AC$3*24/$AC$2</f>
        <v>0</v>
      </c>
      <c r="X267" s="78">
        <f>'Electricity demand (power, aver'!X267*$AC$1*$AC$3*24/$AC$2</f>
        <v>0</v>
      </c>
      <c r="Y267" s="78">
        <f>'Electricity demand (power, aver'!Y267*$AC$1*$AC$3*24/$AC$2</f>
        <v>0</v>
      </c>
      <c r="Z267" s="78">
        <f>'Electricity demand (power, aver'!Z267*$AC$1*$AC$3*24/$AC$2</f>
        <v>0</v>
      </c>
      <c r="AA267" s="78">
        <f>'Electricity demand (power, aver'!AA267*$AC$1*$AC$3*24/$AC$2</f>
        <v>0</v>
      </c>
      <c r="AB267" s="78">
        <f>'Electricity demand (power, aver'!AB267*$AC$1*$AC$3*24/$AC$2</f>
        <v>0</v>
      </c>
      <c r="AC267" s="78">
        <f>'Electricity demand (power, aver'!AC267*$AC$1*$AC$3*24/$AC$2</f>
        <v>2.631620805</v>
      </c>
      <c r="AD267" s="78">
        <f>'Electricity demand (power, aver'!AD267*$AC$1*$AC$3*24/$AC$2</f>
        <v>6.340931206</v>
      </c>
      <c r="AE267" s="78">
        <f>'Electricity demand (power, aver'!AE267*$AC$1*$AC$3*24/$AC$2</f>
        <v>16.1804407</v>
      </c>
      <c r="AF267" s="78">
        <f>'Electricity demand (power, aver'!AF267*$AC$1*$AC$3*24/$AC$2</f>
        <v>42.74601605</v>
      </c>
      <c r="AG267" s="78">
        <f>'Electricity demand (power, aver'!AG267*$AC$1*$AC$3*24/$AC$2</f>
        <v>105.2683632</v>
      </c>
      <c r="AH267" s="78">
        <f>'Electricity demand (power, aver'!AH267*$AC$1*$AC$3*24/$AC$2</f>
        <v>220.9529186</v>
      </c>
      <c r="AI267" s="78">
        <f>'Electricity demand (power, aver'!AI267*$AC$1*$AC$3*24/$AC$2</f>
        <v>401.456791</v>
      </c>
      <c r="AJ267" s="78">
        <f>'Electricity demand (power, aver'!AJ267*$AC$1*$AC$3*24/$AC$2</f>
        <v>653.7307565</v>
      </c>
      <c r="AK267" s="78">
        <f>'Electricity demand (power, aver'!AK267*$AC$1*$AC$3*24/$AC$2</f>
        <v>993.0916771</v>
      </c>
      <c r="AL267" s="78">
        <f>'Electricity demand (power, aver'!AL267*$AC$1*$AC$3*24/$AC$2</f>
        <v>1466.855676</v>
      </c>
      <c r="AM267" s="78">
        <f>'Electricity demand (power, aver'!AM267*$AC$1*$AC$3*24/$AC$2</f>
        <v>2141.112807</v>
      </c>
      <c r="AN267" s="78">
        <f>'Electricity demand (power, aver'!AN267*$AC$1*$AC$3*24/$AC$2</f>
        <v>3135.897982</v>
      </c>
      <c r="AO267" s="78">
        <f>'Electricity demand (power, aver'!AO267*$AC$1*$AC$3*24/$AC$2</f>
        <v>4632.567645</v>
      </c>
      <c r="AP267" s="78">
        <f>'Electricity demand (power, aver'!AP267*$AC$1*$AC$3*24/$AC$2</f>
        <v>6875.200393</v>
      </c>
      <c r="AQ267" s="78">
        <f>'Electricity demand (power, aver'!AQ267*$AC$1*$AC$3*24/$AC$2</f>
        <v>10168.78824</v>
      </c>
      <c r="AR267" s="78">
        <f>'Electricity demand (power, aver'!AR267*$AC$1*$AC$3*24/$AC$2</f>
        <v>14866.42963</v>
      </c>
      <c r="AS267" s="78">
        <f>'Electricity demand (power, aver'!AS267*$AC$1*$AC$3*24/$AC$2</f>
        <v>21344.79975</v>
      </c>
      <c r="AT267" s="78">
        <f>'Electricity demand (power, aver'!AT267*$AC$1*$AC$3*24/$AC$2</f>
        <v>534.2313664</v>
      </c>
      <c r="AU267" s="78">
        <f>'Electricity demand (power, aver'!AU267*$AC$1*$AC$3*24/$AC$2</f>
        <v>715.5816588</v>
      </c>
      <c r="AV267" s="78">
        <f>'Electricity demand (power, aver'!AV267*$AC$1*$AC$3*24/$AC$2</f>
        <v>1045.09095</v>
      </c>
      <c r="AW267" s="78">
        <f>'Electricity demand (power, aver'!AW267*$AC$1*$AC$3*24/$AC$2</f>
        <v>1568.802002</v>
      </c>
      <c r="AX267" s="78">
        <f>'Electricity demand (power, aver'!AX267*$AC$1*$AC$3*24/$AC$2</f>
        <v>2246.841947</v>
      </c>
      <c r="AY267" s="78">
        <f>'Electricity demand (power, aver'!AY267*$AC$1*$AC$3*24/$AC$2</f>
        <v>2924.881892</v>
      </c>
      <c r="AZ267" s="78">
        <f>'Electricity demand (power, aver'!AZ267*$AC$1*$AC$3*24/$AC$2</f>
        <v>3448.592944</v>
      </c>
      <c r="BA267" s="78">
        <f>'Electricity demand (power, aver'!BA267*$AC$1*$AC$3*24/$AC$2</f>
        <v>3778.102235</v>
      </c>
      <c r="BB267" s="78">
        <f>'Electricity demand (power, aver'!BB267*$AC$1*$AC$3*24/$AC$2</f>
        <v>3959.452528</v>
      </c>
      <c r="BC267" s="78">
        <f>'Electricity demand (power, aver'!BC267*$AC$1*$AC$3*24/$AC$2</f>
        <v>4051.96945</v>
      </c>
      <c r="BD267" s="79">
        <f>'Electricity demand (power, aver'!BD267*$AC$1*$AC$3*24/$AC$2</f>
        <v>4097.343084</v>
      </c>
      <c r="BE267" s="3"/>
      <c r="BF267" s="3"/>
      <c r="BG267" s="3"/>
      <c r="BH267" s="3"/>
      <c r="BI267" s="3"/>
      <c r="BJ267" s="3"/>
      <c r="BK267" s="3"/>
      <c r="BL267" s="3"/>
      <c r="BM267" s="3"/>
      <c r="BN267" s="3"/>
    </row>
    <row r="268">
      <c r="A268" s="75"/>
      <c r="E268" s="76" t="s">
        <v>56</v>
      </c>
      <c r="F268" s="78">
        <f>'Electricity demand (power, aver'!F268*$AC$1*$AC$3*24/$AC$2</f>
        <v>0</v>
      </c>
      <c r="G268" s="78">
        <f>'Electricity demand (power, aver'!G268*$AC$1*$AC$3*24/$AC$2</f>
        <v>0</v>
      </c>
      <c r="H268" s="78">
        <f>'Electricity demand (power, aver'!H268*$AC$1*$AC$3*24/$AC$2</f>
        <v>0</v>
      </c>
      <c r="I268" s="78">
        <f>'Electricity demand (power, aver'!I268*$AC$1*$AC$3*24/$AC$2</f>
        <v>0</v>
      </c>
      <c r="J268" s="78">
        <f>'Electricity demand (power, aver'!J268*$AC$1*$AC$3*24/$AC$2</f>
        <v>0</v>
      </c>
      <c r="K268" s="78">
        <f>'Electricity demand (power, aver'!K268*$AC$1*$AC$3*24/$AC$2</f>
        <v>0</v>
      </c>
      <c r="L268" s="78">
        <f>'Electricity demand (power, aver'!L268*$AC$1*$AC$3*24/$AC$2</f>
        <v>0</v>
      </c>
      <c r="M268" s="78">
        <f>'Electricity demand (power, aver'!M268*$AC$1*$AC$3*24/$AC$2</f>
        <v>0</v>
      </c>
      <c r="N268" s="78">
        <f>'Electricity demand (power, aver'!N268*$AC$1*$AC$3*24/$AC$2</f>
        <v>0</v>
      </c>
      <c r="O268" s="78">
        <f>'Electricity demand (power, aver'!O268*$AC$1*$AC$3*24/$AC$2</f>
        <v>0</v>
      </c>
      <c r="P268" s="78">
        <f>'Electricity demand (power, aver'!P268*$AC$1*$AC$3*24/$AC$2</f>
        <v>0</v>
      </c>
      <c r="Q268" s="78">
        <f>'Electricity demand (power, aver'!Q268*$AC$1*$AC$3*24/$AC$2</f>
        <v>0</v>
      </c>
      <c r="R268" s="78">
        <f>'Electricity demand (power, aver'!R268*$AC$1*$AC$3*24/$AC$2</f>
        <v>0</v>
      </c>
      <c r="S268" s="78">
        <f>'Electricity demand (power, aver'!S268*$AC$1*$AC$3*24/$AC$2</f>
        <v>0</v>
      </c>
      <c r="T268" s="78">
        <f>'Electricity demand (power, aver'!T268*$AC$1*$AC$3*24/$AC$2</f>
        <v>0</v>
      </c>
      <c r="U268" s="78">
        <f>'Electricity demand (power, aver'!U268*$AC$1*$AC$3*24/$AC$2</f>
        <v>0</v>
      </c>
      <c r="V268" s="78">
        <f>'Electricity demand (power, aver'!V268*$AC$1*$AC$3*24/$AC$2</f>
        <v>0</v>
      </c>
      <c r="W268" s="78">
        <f>'Electricity demand (power, aver'!W268*$AC$1*$AC$3*24/$AC$2</f>
        <v>0</v>
      </c>
      <c r="X268" s="78">
        <f>'Electricity demand (power, aver'!X268*$AC$1*$AC$3*24/$AC$2</f>
        <v>0</v>
      </c>
      <c r="Y268" s="78">
        <f>'Electricity demand (power, aver'!Y268*$AC$1*$AC$3*24/$AC$2</f>
        <v>0</v>
      </c>
      <c r="Z268" s="78">
        <f>'Electricity demand (power, aver'!Z268*$AC$1*$AC$3*24/$AC$2</f>
        <v>0</v>
      </c>
      <c r="AA268" s="78">
        <f>'Electricity demand (power, aver'!AA268*$AC$1*$AC$3*24/$AC$2</f>
        <v>0</v>
      </c>
      <c r="AB268" s="78">
        <f>'Electricity demand (power, aver'!AB268*$AC$1*$AC$3*24/$AC$2</f>
        <v>0</v>
      </c>
      <c r="AC268" s="78">
        <f>'Electricity demand (power, aver'!AC268*$AC$1*$AC$3*24/$AC$2</f>
        <v>3.742682854</v>
      </c>
      <c r="AD268" s="78">
        <f>'Electricity demand (power, aver'!AD268*$AC$1*$AC$3*24/$AC$2</f>
        <v>11.26377514</v>
      </c>
      <c r="AE268" s="78">
        <f>'Electricity demand (power, aver'!AE268*$AC$1*$AC$3*24/$AC$2</f>
        <v>34.47745813</v>
      </c>
      <c r="AF268" s="78">
        <f>'Electricity demand (power, aver'!AF268*$AC$1*$AC$3*24/$AC$2</f>
        <v>103.2699524</v>
      </c>
      <c r="AG268" s="78">
        <f>'Electricity demand (power, aver'!AG268*$AC$1*$AC$3*24/$AC$2</f>
        <v>264.2742647</v>
      </c>
      <c r="AH268" s="78">
        <f>'Electricity demand (power, aver'!AH268*$AC$1*$AC$3*24/$AC$2</f>
        <v>528.1588287</v>
      </c>
      <c r="AI268" s="78">
        <f>'Electricity demand (power, aver'!AI268*$AC$1*$AC$3*24/$AC$2</f>
        <v>857.6607535</v>
      </c>
      <c r="AJ268" s="78">
        <f>'Electricity demand (power, aver'!AJ268*$AC$1*$AC$3*24/$AC$2</f>
        <v>1210.617279</v>
      </c>
      <c r="AK268" s="78">
        <f>'Electricity demand (power, aver'!AK268*$AC$1*$AC$3*24/$AC$2</f>
        <v>1603.831062</v>
      </c>
      <c r="AL268" s="78">
        <f>'Electricity demand (power, aver'!AL268*$AC$1*$AC$3*24/$AC$2</f>
        <v>2131.226339</v>
      </c>
      <c r="AM268" s="78">
        <f>'Electricity demand (power, aver'!AM268*$AC$1*$AC$3*24/$AC$2</f>
        <v>2903.85986</v>
      </c>
      <c r="AN268" s="78">
        <f>'Electricity demand (power, aver'!AN268*$AC$1*$AC$3*24/$AC$2</f>
        <v>4073.263479</v>
      </c>
      <c r="AO268" s="78">
        <f>'Electricity demand (power, aver'!AO268*$AC$1*$AC$3*24/$AC$2</f>
        <v>5827.913088</v>
      </c>
      <c r="AP268" s="78">
        <f>'Electricity demand (power, aver'!AP268*$AC$1*$AC$3*24/$AC$2</f>
        <v>8396.67418</v>
      </c>
      <c r="AQ268" s="78">
        <f>'Electricity demand (power, aver'!AQ268*$AC$1*$AC$3*24/$AC$2</f>
        <v>12054.62419</v>
      </c>
      <c r="AR268" s="78">
        <f>'Electricity demand (power, aver'!AR268*$AC$1*$AC$3*24/$AC$2</f>
        <v>17117.95602</v>
      </c>
      <c r="AS268" s="78">
        <f>'Electricity demand (power, aver'!AS268*$AC$1*$AC$3*24/$AC$2</f>
        <v>23926.1695</v>
      </c>
      <c r="AT268" s="78">
        <f>'Electricity demand (power, aver'!AT268*$AC$1*$AC$3*24/$AC$2</f>
        <v>618.3564516</v>
      </c>
      <c r="AU268" s="78">
        <f>'Electricity demand (power, aver'!AU268*$AC$1*$AC$3*24/$AC$2</f>
        <v>884.7146936</v>
      </c>
      <c r="AV268" s="78">
        <f>'Electricity demand (power, aver'!AV268*$AC$1*$AC$3*24/$AC$2</f>
        <v>1368.681465</v>
      </c>
      <c r="AW268" s="78">
        <f>'Electricity demand (power, aver'!AW268*$AC$1*$AC$3*24/$AC$2</f>
        <v>2137.882073</v>
      </c>
      <c r="AX268" s="78">
        <f>'Electricity demand (power, aver'!AX268*$AC$1*$AC$3*24/$AC$2</f>
        <v>3133.753242</v>
      </c>
      <c r="AY268" s="78">
        <f>'Electricity demand (power, aver'!AY268*$AC$1*$AC$3*24/$AC$2</f>
        <v>4129.624411</v>
      </c>
      <c r="AZ268" s="78">
        <f>'Electricity demand (power, aver'!AZ268*$AC$1*$AC$3*24/$AC$2</f>
        <v>4898.825019</v>
      </c>
      <c r="BA268" s="78">
        <f>'Electricity demand (power, aver'!BA268*$AC$1*$AC$3*24/$AC$2</f>
        <v>5382.791791</v>
      </c>
      <c r="BB268" s="78">
        <f>'Electricity demand (power, aver'!BB268*$AC$1*$AC$3*24/$AC$2</f>
        <v>5649.150033</v>
      </c>
      <c r="BC268" s="78">
        <f>'Electricity demand (power, aver'!BC268*$AC$1*$AC$3*24/$AC$2</f>
        <v>5785.034262</v>
      </c>
      <c r="BD268" s="79">
        <f>'Electricity demand (power, aver'!BD268*$AC$1*$AC$3*24/$AC$2</f>
        <v>5851.676787</v>
      </c>
      <c r="BE268" s="3"/>
      <c r="BF268" s="3"/>
      <c r="BG268" s="3"/>
      <c r="BH268" s="3"/>
      <c r="BI268" s="3"/>
      <c r="BJ268" s="3"/>
      <c r="BK268" s="3"/>
      <c r="BL268" s="3"/>
      <c r="BM268" s="3"/>
      <c r="BN268" s="3"/>
    </row>
    <row r="269">
      <c r="A269" s="75"/>
      <c r="E269" s="76" t="s">
        <v>55</v>
      </c>
      <c r="F269" s="78">
        <f>'Electricity demand (power, aver'!F269*$AC$1*$AC$3*24/$AC$2</f>
        <v>0</v>
      </c>
      <c r="G269" s="78">
        <f>'Electricity demand (power, aver'!G269*$AC$1*$AC$3*24/$AC$2</f>
        <v>0</v>
      </c>
      <c r="H269" s="78">
        <f>'Electricity demand (power, aver'!H269*$AC$1*$AC$3*24/$AC$2</f>
        <v>0</v>
      </c>
      <c r="I269" s="78">
        <f>'Electricity demand (power, aver'!I269*$AC$1*$AC$3*24/$AC$2</f>
        <v>0</v>
      </c>
      <c r="J269" s="78">
        <f>'Electricity demand (power, aver'!J269*$AC$1*$AC$3*24/$AC$2</f>
        <v>0</v>
      </c>
      <c r="K269" s="78">
        <f>'Electricity demand (power, aver'!K269*$AC$1*$AC$3*24/$AC$2</f>
        <v>0</v>
      </c>
      <c r="L269" s="78">
        <f>'Electricity demand (power, aver'!L269*$AC$1*$AC$3*24/$AC$2</f>
        <v>0</v>
      </c>
      <c r="M269" s="78">
        <f>'Electricity demand (power, aver'!M269*$AC$1*$AC$3*24/$AC$2</f>
        <v>0</v>
      </c>
      <c r="N269" s="78">
        <f>'Electricity demand (power, aver'!N269*$AC$1*$AC$3*24/$AC$2</f>
        <v>0</v>
      </c>
      <c r="O269" s="78">
        <f>'Electricity demand (power, aver'!O269*$AC$1*$AC$3*24/$AC$2</f>
        <v>0</v>
      </c>
      <c r="P269" s="78">
        <f>'Electricity demand (power, aver'!P269*$AC$1*$AC$3*24/$AC$2</f>
        <v>0</v>
      </c>
      <c r="Q269" s="78">
        <f>'Electricity demand (power, aver'!Q269*$AC$1*$AC$3*24/$AC$2</f>
        <v>0</v>
      </c>
      <c r="R269" s="78">
        <f>'Electricity demand (power, aver'!R269*$AC$1*$AC$3*24/$AC$2</f>
        <v>0</v>
      </c>
      <c r="S269" s="78">
        <f>'Electricity demand (power, aver'!S269*$AC$1*$AC$3*24/$AC$2</f>
        <v>0</v>
      </c>
      <c r="T269" s="78">
        <f>'Electricity demand (power, aver'!T269*$AC$1*$AC$3*24/$AC$2</f>
        <v>0</v>
      </c>
      <c r="U269" s="78">
        <f>'Electricity demand (power, aver'!U269*$AC$1*$AC$3*24/$AC$2</f>
        <v>0</v>
      </c>
      <c r="V269" s="78">
        <f>'Electricity demand (power, aver'!V269*$AC$1*$AC$3*24/$AC$2</f>
        <v>0</v>
      </c>
      <c r="W269" s="78">
        <f>'Electricity demand (power, aver'!W269*$AC$1*$AC$3*24/$AC$2</f>
        <v>0</v>
      </c>
      <c r="X269" s="78">
        <f>'Electricity demand (power, aver'!X269*$AC$1*$AC$3*24/$AC$2</f>
        <v>0</v>
      </c>
      <c r="Y269" s="78">
        <f>'Electricity demand (power, aver'!Y269*$AC$1*$AC$3*24/$AC$2</f>
        <v>0</v>
      </c>
      <c r="Z269" s="78">
        <f>'Electricity demand (power, aver'!Z269*$AC$1*$AC$3*24/$AC$2</f>
        <v>0</v>
      </c>
      <c r="AA269" s="78">
        <f>'Electricity demand (power, aver'!AA269*$AC$1*$AC$3*24/$AC$2</f>
        <v>0</v>
      </c>
      <c r="AB269" s="78">
        <f>'Electricity demand (power, aver'!AB269*$AC$1*$AC$3*24/$AC$2</f>
        <v>0</v>
      </c>
      <c r="AC269" s="78">
        <f>'Electricity demand (power, aver'!AC269*$AC$1*$AC$3*24/$AC$2</f>
        <v>7.781862479</v>
      </c>
      <c r="AD269" s="78">
        <f>'Electricity demand (power, aver'!AD269*$AC$1*$AC$3*24/$AC$2</f>
        <v>30.69177757</v>
      </c>
      <c r="AE269" s="78">
        <f>'Electricity demand (power, aver'!AE269*$AC$1*$AC$3*24/$AC$2</f>
        <v>105.0193584</v>
      </c>
      <c r="AF269" s="78">
        <f>'Electricity demand (power, aver'!AF269*$AC$1*$AC$3*24/$AC$2</f>
        <v>294.7195008</v>
      </c>
      <c r="AG269" s="78">
        <f>'Electricity demand (power, aver'!AG269*$AC$1*$AC$3*24/$AC$2</f>
        <v>623.8277764</v>
      </c>
      <c r="AH269" s="78">
        <f>'Electricity demand (power, aver'!AH269*$AC$1*$AC$3*24/$AC$2</f>
        <v>1003.447537</v>
      </c>
      <c r="AI269" s="78">
        <f>'Electricity demand (power, aver'!AI269*$AC$1*$AC$3*24/$AC$2</f>
        <v>1370.749323</v>
      </c>
      <c r="AJ269" s="78">
        <f>'Electricity demand (power, aver'!AJ269*$AC$1*$AC$3*24/$AC$2</f>
        <v>1741.394187</v>
      </c>
      <c r="AK269" s="78">
        <f>'Electricity demand (power, aver'!AK269*$AC$1*$AC$3*24/$AC$2</f>
        <v>2191.165051</v>
      </c>
      <c r="AL269" s="78">
        <f>'Electricity demand (power, aver'!AL269*$AC$1*$AC$3*24/$AC$2</f>
        <v>2838.743801</v>
      </c>
      <c r="AM269" s="78">
        <f>'Electricity demand (power, aver'!AM269*$AC$1*$AC$3*24/$AC$2</f>
        <v>3773.359186</v>
      </c>
      <c r="AN269" s="78">
        <f>'Electricity demand (power, aver'!AN269*$AC$1*$AC$3*24/$AC$2</f>
        <v>5119.925661</v>
      </c>
      <c r="AO269" s="78">
        <f>'Electricity demand (power, aver'!AO269*$AC$1*$AC$3*24/$AC$2</f>
        <v>7042.181686</v>
      </c>
      <c r="AP269" s="78">
        <f>'Electricity demand (power, aver'!AP269*$AC$1*$AC$3*24/$AC$2</f>
        <v>9750.647395</v>
      </c>
      <c r="AQ269" s="78">
        <f>'Electricity demand (power, aver'!AQ269*$AC$1*$AC$3*24/$AC$2</f>
        <v>13508.97486</v>
      </c>
      <c r="AR269" s="78">
        <f>'Electricity demand (power, aver'!AR269*$AC$1*$AC$3*24/$AC$2</f>
        <v>18627.58951</v>
      </c>
      <c r="AS269" s="78">
        <f>'Electricity demand (power, aver'!AS269*$AC$1*$AC$3*24/$AC$2</f>
        <v>25444.48188</v>
      </c>
      <c r="AT269" s="78">
        <f>'Electricity demand (power, aver'!AT269*$AC$1*$AC$3*24/$AC$2</f>
        <v>814.648317</v>
      </c>
      <c r="AU269" s="78">
        <f>'Electricity demand (power, aver'!AU269*$AC$1*$AC$3*24/$AC$2</f>
        <v>1279.358441</v>
      </c>
      <c r="AV269" s="78">
        <f>'Electricity demand (power, aver'!AV269*$AC$1*$AC$3*24/$AC$2</f>
        <v>2123.726</v>
      </c>
      <c r="AW269" s="78">
        <f>'Electricity demand (power, aver'!AW269*$AC$1*$AC$3*24/$AC$2</f>
        <v>3465.735571</v>
      </c>
      <c r="AX269" s="78">
        <f>'Electricity demand (power, aver'!AX269*$AC$1*$AC$3*24/$AC$2</f>
        <v>5203.21293</v>
      </c>
      <c r="AY269" s="78">
        <f>'Electricity demand (power, aver'!AY269*$AC$1*$AC$3*24/$AC$2</f>
        <v>6940.690289</v>
      </c>
      <c r="AZ269" s="78">
        <f>'Electricity demand (power, aver'!AZ269*$AC$1*$AC$3*24/$AC$2</f>
        <v>8282.69986</v>
      </c>
      <c r="BA269" s="78">
        <f>'Electricity demand (power, aver'!BA269*$AC$1*$AC$3*24/$AC$2</f>
        <v>9127.067419</v>
      </c>
      <c r="BB269" s="78">
        <f>'Electricity demand (power, aver'!BB269*$AC$1*$AC$3*24/$AC$2</f>
        <v>9591.777543</v>
      </c>
      <c r="BC269" s="78">
        <f>'Electricity demand (power, aver'!BC269*$AC$1*$AC$3*24/$AC$2</f>
        <v>9828.852157</v>
      </c>
      <c r="BD269" s="79">
        <f>'Electricity demand (power, aver'!BD269*$AC$1*$AC$3*24/$AC$2</f>
        <v>9945.122093</v>
      </c>
      <c r="BE269" s="3"/>
      <c r="BF269" s="3"/>
      <c r="BG269" s="3"/>
      <c r="BH269" s="3"/>
      <c r="BI269" s="3"/>
      <c r="BJ269" s="3"/>
      <c r="BK269" s="3"/>
      <c r="BL269" s="3"/>
      <c r="BM269" s="3"/>
      <c r="BN269" s="3"/>
    </row>
    <row r="270">
      <c r="A270" s="75"/>
      <c r="D270" s="77" t="s">
        <v>56</v>
      </c>
      <c r="E270" s="76" t="s">
        <v>57</v>
      </c>
      <c r="F270" s="78">
        <f>'Electricity demand (power, aver'!F270*$AC$1*$AC$3*24/$AC$2</f>
        <v>0</v>
      </c>
      <c r="G270" s="78">
        <f>'Electricity demand (power, aver'!G270*$AC$1*$AC$3*24/$AC$2</f>
        <v>0</v>
      </c>
      <c r="H270" s="78">
        <f>'Electricity demand (power, aver'!H270*$AC$1*$AC$3*24/$AC$2</f>
        <v>0</v>
      </c>
      <c r="I270" s="78">
        <f>'Electricity demand (power, aver'!I270*$AC$1*$AC$3*24/$AC$2</f>
        <v>0</v>
      </c>
      <c r="J270" s="78">
        <f>'Electricity demand (power, aver'!J270*$AC$1*$AC$3*24/$AC$2</f>
        <v>0</v>
      </c>
      <c r="K270" s="78">
        <f>'Electricity demand (power, aver'!K270*$AC$1*$AC$3*24/$AC$2</f>
        <v>0</v>
      </c>
      <c r="L270" s="78">
        <f>'Electricity demand (power, aver'!L270*$AC$1*$AC$3*24/$AC$2</f>
        <v>0</v>
      </c>
      <c r="M270" s="78">
        <f>'Electricity demand (power, aver'!M270*$AC$1*$AC$3*24/$AC$2</f>
        <v>0</v>
      </c>
      <c r="N270" s="78">
        <f>'Electricity demand (power, aver'!N270*$AC$1*$AC$3*24/$AC$2</f>
        <v>0</v>
      </c>
      <c r="O270" s="78">
        <f>'Electricity demand (power, aver'!O270*$AC$1*$AC$3*24/$AC$2</f>
        <v>0</v>
      </c>
      <c r="P270" s="78">
        <f>'Electricity demand (power, aver'!P270*$AC$1*$AC$3*24/$AC$2</f>
        <v>0</v>
      </c>
      <c r="Q270" s="78">
        <f>'Electricity demand (power, aver'!Q270*$AC$1*$AC$3*24/$AC$2</f>
        <v>0</v>
      </c>
      <c r="R270" s="78">
        <f>'Electricity demand (power, aver'!R270*$AC$1*$AC$3*24/$AC$2</f>
        <v>0</v>
      </c>
      <c r="S270" s="78">
        <f>'Electricity demand (power, aver'!S270*$AC$1*$AC$3*24/$AC$2</f>
        <v>0</v>
      </c>
      <c r="T270" s="78">
        <f>'Electricity demand (power, aver'!T270*$AC$1*$AC$3*24/$AC$2</f>
        <v>0</v>
      </c>
      <c r="U270" s="78">
        <f>'Electricity demand (power, aver'!U270*$AC$1*$AC$3*24/$AC$2</f>
        <v>0</v>
      </c>
      <c r="V270" s="78">
        <f>'Electricity demand (power, aver'!V270*$AC$1*$AC$3*24/$AC$2</f>
        <v>0</v>
      </c>
      <c r="W270" s="78">
        <f>'Electricity demand (power, aver'!W270*$AC$1*$AC$3*24/$AC$2</f>
        <v>0</v>
      </c>
      <c r="X270" s="78">
        <f>'Electricity demand (power, aver'!X270*$AC$1*$AC$3*24/$AC$2</f>
        <v>0</v>
      </c>
      <c r="Y270" s="78">
        <f>'Electricity demand (power, aver'!Y270*$AC$1*$AC$3*24/$AC$2</f>
        <v>0</v>
      </c>
      <c r="Z270" s="78">
        <f>'Electricity demand (power, aver'!Z270*$AC$1*$AC$3*24/$AC$2</f>
        <v>0</v>
      </c>
      <c r="AA270" s="78">
        <f>'Electricity demand (power, aver'!AA270*$AC$1*$AC$3*24/$AC$2</f>
        <v>0</v>
      </c>
      <c r="AB270" s="78">
        <f>'Electricity demand (power, aver'!AB270*$AC$1*$AC$3*24/$AC$2</f>
        <v>0</v>
      </c>
      <c r="AC270" s="78">
        <f>'Electricity demand (power, aver'!AC270*$AC$1*$AC$3*24/$AC$2</f>
        <v>10.33499991</v>
      </c>
      <c r="AD270" s="78">
        <f>'Electricity demand (power, aver'!AD270*$AC$1*$AC$3*24/$AC$2</f>
        <v>26.34771285</v>
      </c>
      <c r="AE270" s="78">
        <f>'Electricity demand (power, aver'!AE270*$AC$1*$AC$3*24/$AC$2</f>
        <v>63.35806057</v>
      </c>
      <c r="AF270" s="78">
        <f>'Electricity demand (power, aver'!AF270*$AC$1*$AC$3*24/$AC$2</f>
        <v>140.2740115</v>
      </c>
      <c r="AG270" s="78">
        <f>'Electricity demand (power, aver'!AG270*$AC$1*$AC$3*24/$AC$2</f>
        <v>282.095065</v>
      </c>
      <c r="AH270" s="78">
        <f>'Electricity demand (power, aver'!AH270*$AC$1*$AC$3*24/$AC$2</f>
        <v>528.7638688</v>
      </c>
      <c r="AI270" s="78">
        <f>'Electricity demand (power, aver'!AI270*$AC$1*$AC$3*24/$AC$2</f>
        <v>960.9701542</v>
      </c>
      <c r="AJ270" s="78">
        <f>'Electricity demand (power, aver'!AJ270*$AC$1*$AC$3*24/$AC$2</f>
        <v>1703.801961</v>
      </c>
      <c r="AK270" s="78">
        <f>'Electricity demand (power, aver'!AK270*$AC$1*$AC$3*24/$AC$2</f>
        <v>2945.680347</v>
      </c>
      <c r="AL270" s="78">
        <f>'Electricity demand (power, aver'!AL270*$AC$1*$AC$3*24/$AC$2</f>
        <v>5021.786664</v>
      </c>
      <c r="AM270" s="78">
        <f>'Electricity demand (power, aver'!AM270*$AC$1*$AC$3*24/$AC$2</f>
        <v>8261.599203</v>
      </c>
      <c r="AN270" s="78">
        <f>'Electricity demand (power, aver'!AN270*$AC$1*$AC$3*24/$AC$2</f>
        <v>13007.54573</v>
      </c>
      <c r="AO270" s="78">
        <f>'Electricity demand (power, aver'!AO270*$AC$1*$AC$3*24/$AC$2</f>
        <v>20017.7707</v>
      </c>
      <c r="AP270" s="78">
        <f>'Electricity demand (power, aver'!AP270*$AC$1*$AC$3*24/$AC$2</f>
        <v>28427.87148</v>
      </c>
      <c r="AQ270" s="78">
        <f>'Electricity demand (power, aver'!AQ270*$AC$1*$AC$3*24/$AC$2</f>
        <v>38570.38709</v>
      </c>
      <c r="AR270" s="78">
        <f>'Electricity demand (power, aver'!AR270*$AC$1*$AC$3*24/$AC$2</f>
        <v>50222.43766</v>
      </c>
      <c r="AS270" s="78">
        <f>'Electricity demand (power, aver'!AS270*$AC$1*$AC$3*24/$AC$2</f>
        <v>63087.28618</v>
      </c>
      <c r="AT270" s="78">
        <f>'Electricity demand (power, aver'!AT270*$AC$1*$AC$3*24/$AC$2</f>
        <v>2924.881892</v>
      </c>
      <c r="AU270" s="78">
        <f>'Electricity demand (power, aver'!AU270*$AC$1*$AC$3*24/$AC$2</f>
        <v>3448.592944</v>
      </c>
      <c r="AV270" s="78">
        <f>'Electricity demand (power, aver'!AV270*$AC$1*$AC$3*24/$AC$2</f>
        <v>3778.102235</v>
      </c>
      <c r="AW270" s="78">
        <f>'Electricity demand (power, aver'!AW270*$AC$1*$AC$3*24/$AC$2</f>
        <v>3959.452528</v>
      </c>
      <c r="AX270" s="78">
        <f>'Electricity demand (power, aver'!AX270*$AC$1*$AC$3*24/$AC$2</f>
        <v>4051.96945</v>
      </c>
      <c r="AY270" s="78">
        <f>'Electricity demand (power, aver'!AY270*$AC$1*$AC$3*24/$AC$2</f>
        <v>4097.343084</v>
      </c>
      <c r="AZ270" s="78">
        <f>'Electricity demand (power, aver'!AZ270*$AC$1*$AC$3*24/$AC$2</f>
        <v>4119.165612</v>
      </c>
      <c r="BA270" s="78">
        <f>'Electricity demand (power, aver'!BA270*$AC$1*$AC$3*24/$AC$2</f>
        <v>4129.562587</v>
      </c>
      <c r="BB270" s="78">
        <f>'Electricity demand (power, aver'!BB270*$AC$1*$AC$3*24/$AC$2</f>
        <v>4134.493768</v>
      </c>
      <c r="BC270" s="78">
        <f>'Electricity demand (power, aver'!BC270*$AC$1*$AC$3*24/$AC$2</f>
        <v>4136.827576</v>
      </c>
      <c r="BD270" s="79">
        <f>'Electricity demand (power, aver'!BD270*$AC$1*$AC$3*24/$AC$2</f>
        <v>4137.930992</v>
      </c>
      <c r="BE270" s="3"/>
      <c r="BF270" s="3"/>
      <c r="BG270" s="3"/>
      <c r="BH270" s="3"/>
      <c r="BI270" s="3"/>
      <c r="BJ270" s="3"/>
      <c r="BK270" s="3"/>
      <c r="BL270" s="3"/>
      <c r="BM270" s="3"/>
      <c r="BN270" s="3"/>
    </row>
    <row r="271">
      <c r="A271" s="75"/>
      <c r="E271" s="76" t="s">
        <v>56</v>
      </c>
      <c r="F271" s="78">
        <f>'Electricity demand (power, aver'!F271*$AC$1*$AC$3*24/$AC$2</f>
        <v>0</v>
      </c>
      <c r="G271" s="78">
        <f>'Electricity demand (power, aver'!G271*$AC$1*$AC$3*24/$AC$2</f>
        <v>0</v>
      </c>
      <c r="H271" s="78">
        <f>'Electricity demand (power, aver'!H271*$AC$1*$AC$3*24/$AC$2</f>
        <v>0</v>
      </c>
      <c r="I271" s="78">
        <f>'Electricity demand (power, aver'!I271*$AC$1*$AC$3*24/$AC$2</f>
        <v>0</v>
      </c>
      <c r="J271" s="78">
        <f>'Electricity demand (power, aver'!J271*$AC$1*$AC$3*24/$AC$2</f>
        <v>0</v>
      </c>
      <c r="K271" s="78">
        <f>'Electricity demand (power, aver'!K271*$AC$1*$AC$3*24/$AC$2</f>
        <v>0</v>
      </c>
      <c r="L271" s="78">
        <f>'Electricity demand (power, aver'!L271*$AC$1*$AC$3*24/$AC$2</f>
        <v>0</v>
      </c>
      <c r="M271" s="78">
        <f>'Electricity demand (power, aver'!M271*$AC$1*$AC$3*24/$AC$2</f>
        <v>0</v>
      </c>
      <c r="N271" s="78">
        <f>'Electricity demand (power, aver'!N271*$AC$1*$AC$3*24/$AC$2</f>
        <v>0</v>
      </c>
      <c r="O271" s="78">
        <f>'Electricity demand (power, aver'!O271*$AC$1*$AC$3*24/$AC$2</f>
        <v>0</v>
      </c>
      <c r="P271" s="78">
        <f>'Electricity demand (power, aver'!P271*$AC$1*$AC$3*24/$AC$2</f>
        <v>0</v>
      </c>
      <c r="Q271" s="78">
        <f>'Electricity demand (power, aver'!Q271*$AC$1*$AC$3*24/$AC$2</f>
        <v>0</v>
      </c>
      <c r="R271" s="78">
        <f>'Electricity demand (power, aver'!R271*$AC$1*$AC$3*24/$AC$2</f>
        <v>0</v>
      </c>
      <c r="S271" s="78">
        <f>'Electricity demand (power, aver'!S271*$AC$1*$AC$3*24/$AC$2</f>
        <v>0</v>
      </c>
      <c r="T271" s="78">
        <f>'Electricity demand (power, aver'!T271*$AC$1*$AC$3*24/$AC$2</f>
        <v>0</v>
      </c>
      <c r="U271" s="78">
        <f>'Electricity demand (power, aver'!U271*$AC$1*$AC$3*24/$AC$2</f>
        <v>0</v>
      </c>
      <c r="V271" s="78">
        <f>'Electricity demand (power, aver'!V271*$AC$1*$AC$3*24/$AC$2</f>
        <v>0</v>
      </c>
      <c r="W271" s="78">
        <f>'Electricity demand (power, aver'!W271*$AC$1*$AC$3*24/$AC$2</f>
        <v>0</v>
      </c>
      <c r="X271" s="78">
        <f>'Electricity demand (power, aver'!X271*$AC$1*$AC$3*24/$AC$2</f>
        <v>0</v>
      </c>
      <c r="Y271" s="78">
        <f>'Electricity demand (power, aver'!Y271*$AC$1*$AC$3*24/$AC$2</f>
        <v>0</v>
      </c>
      <c r="Z271" s="78">
        <f>'Electricity demand (power, aver'!Z271*$AC$1*$AC$3*24/$AC$2</f>
        <v>0</v>
      </c>
      <c r="AA271" s="78">
        <f>'Electricity demand (power, aver'!AA271*$AC$1*$AC$3*24/$AC$2</f>
        <v>0</v>
      </c>
      <c r="AB271" s="78">
        <f>'Electricity demand (power, aver'!AB271*$AC$1*$AC$3*24/$AC$2</f>
        <v>0</v>
      </c>
      <c r="AC271" s="78">
        <f>'Electricity demand (power, aver'!AC271*$AC$1*$AC$3*24/$AC$2</f>
        <v>15.64314854</v>
      </c>
      <c r="AD271" s="78">
        <f>'Electricity demand (power, aver'!AD271*$AC$1*$AC$3*24/$AC$2</f>
        <v>48.02994996</v>
      </c>
      <c r="AE271" s="78">
        <f>'Electricity demand (power, aver'!AE271*$AC$1*$AC$3*24/$AC$2</f>
        <v>129.1544406</v>
      </c>
      <c r="AF271" s="78">
        <f>'Electricity demand (power, aver'!AF271*$AC$1*$AC$3*24/$AC$2</f>
        <v>299.9333762</v>
      </c>
      <c r="AG271" s="78">
        <f>'Electricity demand (power, aver'!AG271*$AC$1*$AC$3*24/$AC$2</f>
        <v>590.4088657</v>
      </c>
      <c r="AH271" s="78">
        <f>'Electricity demand (power, aver'!AH271*$AC$1*$AC$3*24/$AC$2</f>
        <v>1025.229267</v>
      </c>
      <c r="AI271" s="78">
        <f>'Electricity demand (power, aver'!AI271*$AC$1*$AC$3*24/$AC$2</f>
        <v>1689.920131</v>
      </c>
      <c r="AJ271" s="78">
        <f>'Electricity demand (power, aver'!AJ271*$AC$1*$AC$3*24/$AC$2</f>
        <v>2737.396126</v>
      </c>
      <c r="AK271" s="78">
        <f>'Electricity demand (power, aver'!AK271*$AC$1*$AC$3*24/$AC$2</f>
        <v>4427.37581</v>
      </c>
      <c r="AL271" s="78">
        <f>'Electricity demand (power, aver'!AL271*$AC$1*$AC$3*24/$AC$2</f>
        <v>7213.206314</v>
      </c>
      <c r="AM271" s="78">
        <f>'Electricity demand (power, aver'!AM271*$AC$1*$AC$3*24/$AC$2</f>
        <v>11459.14401</v>
      </c>
      <c r="AN271" s="78">
        <f>'Electricity demand (power, aver'!AN271*$AC$1*$AC$3*24/$AC$2</f>
        <v>17439.11219</v>
      </c>
      <c r="AO271" s="78">
        <f>'Electricity demand (power, aver'!AO271*$AC$1*$AC$3*24/$AC$2</f>
        <v>25808.46813</v>
      </c>
      <c r="AP271" s="78">
        <f>'Electricity demand (power, aver'!AP271*$AC$1*$AC$3*24/$AC$2</f>
        <v>35385.35591</v>
      </c>
      <c r="AQ271" s="78">
        <f>'Electricity demand (power, aver'!AQ271*$AC$1*$AC$3*24/$AC$2</f>
        <v>46389.83587</v>
      </c>
      <c r="AR271" s="78">
        <f>'Electricity demand (power, aver'!AR271*$AC$1*$AC$3*24/$AC$2</f>
        <v>58552.5399</v>
      </c>
      <c r="AS271" s="78">
        <f>'Electricity demand (power, aver'!AS271*$AC$1*$AC$3*24/$AC$2</f>
        <v>71597.24332</v>
      </c>
      <c r="AT271" s="78">
        <f>'Electricity demand (power, aver'!AT271*$AC$1*$AC$3*24/$AC$2</f>
        <v>4129.624411</v>
      </c>
      <c r="AU271" s="78">
        <f>'Electricity demand (power, aver'!AU271*$AC$1*$AC$3*24/$AC$2</f>
        <v>4898.825019</v>
      </c>
      <c r="AV271" s="78">
        <f>'Electricity demand (power, aver'!AV271*$AC$1*$AC$3*24/$AC$2</f>
        <v>5382.791791</v>
      </c>
      <c r="AW271" s="78">
        <f>'Electricity demand (power, aver'!AW271*$AC$1*$AC$3*24/$AC$2</f>
        <v>5649.150033</v>
      </c>
      <c r="AX271" s="78">
        <f>'Electricity demand (power, aver'!AX271*$AC$1*$AC$3*24/$AC$2</f>
        <v>5785.034262</v>
      </c>
      <c r="AY271" s="78">
        <f>'Electricity demand (power, aver'!AY271*$AC$1*$AC$3*24/$AC$2</f>
        <v>5851.676787</v>
      </c>
      <c r="AZ271" s="78">
        <f>'Electricity demand (power, aver'!AZ271*$AC$1*$AC$3*24/$AC$2</f>
        <v>5883.728625</v>
      </c>
      <c r="BA271" s="78">
        <f>'Electricity demand (power, aver'!BA271*$AC$1*$AC$3*24/$AC$2</f>
        <v>5898.999182</v>
      </c>
      <c r="BB271" s="78">
        <f>'Electricity demand (power, aver'!BB271*$AC$1*$AC$3*24/$AC$2</f>
        <v>5906.241854</v>
      </c>
      <c r="BC271" s="78">
        <f>'Electricity demand (power, aver'!BC271*$AC$1*$AC$3*24/$AC$2</f>
        <v>5909.669635</v>
      </c>
      <c r="BD271" s="79">
        <f>'Electricity demand (power, aver'!BD271*$AC$1*$AC$3*24/$AC$2</f>
        <v>5911.290276</v>
      </c>
      <c r="BE271" s="3"/>
      <c r="BF271" s="3"/>
      <c r="BG271" s="3"/>
      <c r="BH271" s="3"/>
      <c r="BI271" s="3"/>
      <c r="BJ271" s="3"/>
      <c r="BK271" s="3"/>
      <c r="BL271" s="3"/>
      <c r="BM271" s="3"/>
      <c r="BN271" s="3"/>
    </row>
    <row r="272">
      <c r="A272" s="75"/>
      <c r="E272" s="76" t="s">
        <v>55</v>
      </c>
      <c r="F272" s="78">
        <f>'Electricity demand (power, aver'!F272*$AC$1*$AC$3*24/$AC$2</f>
        <v>0</v>
      </c>
      <c r="G272" s="78">
        <f>'Electricity demand (power, aver'!G272*$AC$1*$AC$3*24/$AC$2</f>
        <v>0</v>
      </c>
      <c r="H272" s="78">
        <f>'Electricity demand (power, aver'!H272*$AC$1*$AC$3*24/$AC$2</f>
        <v>0</v>
      </c>
      <c r="I272" s="78">
        <f>'Electricity demand (power, aver'!I272*$AC$1*$AC$3*24/$AC$2</f>
        <v>0</v>
      </c>
      <c r="J272" s="78">
        <f>'Electricity demand (power, aver'!J272*$AC$1*$AC$3*24/$AC$2</f>
        <v>0</v>
      </c>
      <c r="K272" s="78">
        <f>'Electricity demand (power, aver'!K272*$AC$1*$AC$3*24/$AC$2</f>
        <v>0</v>
      </c>
      <c r="L272" s="78">
        <f>'Electricity demand (power, aver'!L272*$AC$1*$AC$3*24/$AC$2</f>
        <v>0</v>
      </c>
      <c r="M272" s="78">
        <f>'Electricity demand (power, aver'!M272*$AC$1*$AC$3*24/$AC$2</f>
        <v>0</v>
      </c>
      <c r="N272" s="78">
        <f>'Electricity demand (power, aver'!N272*$AC$1*$AC$3*24/$AC$2</f>
        <v>0</v>
      </c>
      <c r="O272" s="78">
        <f>'Electricity demand (power, aver'!O272*$AC$1*$AC$3*24/$AC$2</f>
        <v>0</v>
      </c>
      <c r="P272" s="78">
        <f>'Electricity demand (power, aver'!P272*$AC$1*$AC$3*24/$AC$2</f>
        <v>0</v>
      </c>
      <c r="Q272" s="78">
        <f>'Electricity demand (power, aver'!Q272*$AC$1*$AC$3*24/$AC$2</f>
        <v>0</v>
      </c>
      <c r="R272" s="78">
        <f>'Electricity demand (power, aver'!R272*$AC$1*$AC$3*24/$AC$2</f>
        <v>0</v>
      </c>
      <c r="S272" s="78">
        <f>'Electricity demand (power, aver'!S272*$AC$1*$AC$3*24/$AC$2</f>
        <v>0</v>
      </c>
      <c r="T272" s="78">
        <f>'Electricity demand (power, aver'!T272*$AC$1*$AC$3*24/$AC$2</f>
        <v>0</v>
      </c>
      <c r="U272" s="78">
        <f>'Electricity demand (power, aver'!U272*$AC$1*$AC$3*24/$AC$2</f>
        <v>0</v>
      </c>
      <c r="V272" s="78">
        <f>'Electricity demand (power, aver'!V272*$AC$1*$AC$3*24/$AC$2</f>
        <v>0</v>
      </c>
      <c r="W272" s="78">
        <f>'Electricity demand (power, aver'!W272*$AC$1*$AC$3*24/$AC$2</f>
        <v>0</v>
      </c>
      <c r="X272" s="78">
        <f>'Electricity demand (power, aver'!X272*$AC$1*$AC$3*24/$AC$2</f>
        <v>0</v>
      </c>
      <c r="Y272" s="78">
        <f>'Electricity demand (power, aver'!Y272*$AC$1*$AC$3*24/$AC$2</f>
        <v>0</v>
      </c>
      <c r="Z272" s="78">
        <f>'Electricity demand (power, aver'!Z272*$AC$1*$AC$3*24/$AC$2</f>
        <v>0</v>
      </c>
      <c r="AA272" s="78">
        <f>'Electricity demand (power, aver'!AA272*$AC$1*$AC$3*24/$AC$2</f>
        <v>0</v>
      </c>
      <c r="AB272" s="78">
        <f>'Electricity demand (power, aver'!AB272*$AC$1*$AC$3*24/$AC$2</f>
        <v>0</v>
      </c>
      <c r="AC272" s="78">
        <f>'Electricity demand (power, aver'!AC272*$AC$1*$AC$3*24/$AC$2</f>
        <v>34.39559555</v>
      </c>
      <c r="AD272" s="78">
        <f>'Electricity demand (power, aver'!AD272*$AC$1*$AC$3*24/$AC$2</f>
        <v>133.335291</v>
      </c>
      <c r="AE272" s="78">
        <f>'Electricity demand (power, aver'!AE272*$AC$1*$AC$3*24/$AC$2</f>
        <v>383.6696774</v>
      </c>
      <c r="AF272" s="78">
        <f>'Electricity demand (power, aver'!AF272*$AC$1*$AC$3*24/$AC$2</f>
        <v>815.2901654</v>
      </c>
      <c r="AG272" s="78">
        <f>'Electricity demand (power, aver'!AG272*$AC$1*$AC$3*24/$AC$2</f>
        <v>1347.260328</v>
      </c>
      <c r="AH272" s="78">
        <f>'Electricity demand (power, aver'!AH272*$AC$1*$AC$3*24/$AC$2</f>
        <v>1996.075994</v>
      </c>
      <c r="AI272" s="78">
        <f>'Electricity demand (power, aver'!AI272*$AC$1*$AC$3*24/$AC$2</f>
        <v>2999.699779</v>
      </c>
      <c r="AJ272" s="78">
        <f>'Electricity demand (power, aver'!AJ272*$AC$1*$AC$3*24/$AC$2</f>
        <v>4638.959648</v>
      </c>
      <c r="AK272" s="78">
        <f>'Electricity demand (power, aver'!AK272*$AC$1*$AC$3*24/$AC$2</f>
        <v>7200.708536</v>
      </c>
      <c r="AL272" s="78">
        <f>'Electricity demand (power, aver'!AL272*$AC$1*$AC$3*24/$AC$2</f>
        <v>11096.54101</v>
      </c>
      <c r="AM272" s="78">
        <f>'Electricity demand (power, aver'!AM272*$AC$1*$AC$3*24/$AC$2</f>
        <v>16450.05067</v>
      </c>
      <c r="AN272" s="78">
        <f>'Electricity demand (power, aver'!AN272*$AC$1*$AC$3*24/$AC$2</f>
        <v>23293.78076</v>
      </c>
      <c r="AO272" s="78">
        <f>'Electricity demand (power, aver'!AO272*$AC$1*$AC$3*24/$AC$2</f>
        <v>32307.20594</v>
      </c>
      <c r="AP272" s="78">
        <f>'Electricity demand (power, aver'!AP272*$AC$1*$AC$3*24/$AC$2</f>
        <v>42070.8365</v>
      </c>
      <c r="AQ272" s="78">
        <f>'Electricity demand (power, aver'!AQ272*$AC$1*$AC$3*24/$AC$2</f>
        <v>53040.56278</v>
      </c>
      <c r="AR272" s="78">
        <f>'Electricity demand (power, aver'!AR272*$AC$1*$AC$3*24/$AC$2</f>
        <v>65134.82399</v>
      </c>
      <c r="AS272" s="78">
        <f>'Electricity demand (power, aver'!AS272*$AC$1*$AC$3*24/$AC$2</f>
        <v>78172.30937</v>
      </c>
      <c r="AT272" s="78">
        <f>'Electricity demand (power, aver'!AT272*$AC$1*$AC$3*24/$AC$2</f>
        <v>6940.690289</v>
      </c>
      <c r="AU272" s="78">
        <f>'Electricity demand (power, aver'!AU272*$AC$1*$AC$3*24/$AC$2</f>
        <v>8282.69986</v>
      </c>
      <c r="AV272" s="78">
        <f>'Electricity demand (power, aver'!AV272*$AC$1*$AC$3*24/$AC$2</f>
        <v>9127.067419</v>
      </c>
      <c r="AW272" s="78">
        <f>'Electricity demand (power, aver'!AW272*$AC$1*$AC$3*24/$AC$2</f>
        <v>9591.777543</v>
      </c>
      <c r="AX272" s="78">
        <f>'Electricity demand (power, aver'!AX272*$AC$1*$AC$3*24/$AC$2</f>
        <v>9828.852157</v>
      </c>
      <c r="AY272" s="78">
        <f>'Electricity demand (power, aver'!AY272*$AC$1*$AC$3*24/$AC$2</f>
        <v>9945.122093</v>
      </c>
      <c r="AZ272" s="78">
        <f>'Electricity demand (power, aver'!AZ272*$AC$1*$AC$3*24/$AC$2</f>
        <v>10001.04232</v>
      </c>
      <c r="BA272" s="78">
        <f>'Electricity demand (power, aver'!BA272*$AC$1*$AC$3*24/$AC$2</f>
        <v>10027.68457</v>
      </c>
      <c r="BB272" s="78">
        <f>'Electricity demand (power, aver'!BB272*$AC$1*$AC$3*24/$AC$2</f>
        <v>10040.32072</v>
      </c>
      <c r="BC272" s="78">
        <f>'Electricity demand (power, aver'!BC272*$AC$1*$AC$3*24/$AC$2</f>
        <v>10046.30111</v>
      </c>
      <c r="BD272" s="79">
        <f>'Electricity demand (power, aver'!BD272*$AC$1*$AC$3*24/$AC$2</f>
        <v>10049.12861</v>
      </c>
      <c r="BE272" s="3"/>
      <c r="BF272" s="3"/>
      <c r="BG272" s="3"/>
      <c r="BH272" s="3"/>
      <c r="BI272" s="3"/>
      <c r="BJ272" s="3"/>
      <c r="BK272" s="3"/>
      <c r="BL272" s="3"/>
      <c r="BM272" s="3"/>
      <c r="BN272" s="3"/>
    </row>
    <row r="273">
      <c r="A273" s="75"/>
      <c r="D273" s="77" t="s">
        <v>55</v>
      </c>
      <c r="E273" s="76" t="s">
        <v>57</v>
      </c>
      <c r="F273" s="78">
        <f>'Electricity demand (power, aver'!F273*$AC$1*$AC$3*24/$AC$2</f>
        <v>0</v>
      </c>
      <c r="G273" s="78">
        <f>'Electricity demand (power, aver'!G273*$AC$1*$AC$3*24/$AC$2</f>
        <v>0</v>
      </c>
      <c r="H273" s="78">
        <f>'Electricity demand (power, aver'!H273*$AC$1*$AC$3*24/$AC$2</f>
        <v>0</v>
      </c>
      <c r="I273" s="78">
        <f>'Electricity demand (power, aver'!I273*$AC$1*$AC$3*24/$AC$2</f>
        <v>0</v>
      </c>
      <c r="J273" s="78">
        <f>'Electricity demand (power, aver'!J273*$AC$1*$AC$3*24/$AC$2</f>
        <v>0</v>
      </c>
      <c r="K273" s="78">
        <f>'Electricity demand (power, aver'!K273*$AC$1*$AC$3*24/$AC$2</f>
        <v>0</v>
      </c>
      <c r="L273" s="78">
        <f>'Electricity demand (power, aver'!L273*$AC$1*$AC$3*24/$AC$2</f>
        <v>0</v>
      </c>
      <c r="M273" s="78">
        <f>'Electricity demand (power, aver'!M273*$AC$1*$AC$3*24/$AC$2</f>
        <v>0</v>
      </c>
      <c r="N273" s="78">
        <f>'Electricity demand (power, aver'!N273*$AC$1*$AC$3*24/$AC$2</f>
        <v>0</v>
      </c>
      <c r="O273" s="78">
        <f>'Electricity demand (power, aver'!O273*$AC$1*$AC$3*24/$AC$2</f>
        <v>0</v>
      </c>
      <c r="P273" s="78">
        <f>'Electricity demand (power, aver'!P273*$AC$1*$AC$3*24/$AC$2</f>
        <v>0</v>
      </c>
      <c r="Q273" s="78">
        <f>'Electricity demand (power, aver'!Q273*$AC$1*$AC$3*24/$AC$2</f>
        <v>0</v>
      </c>
      <c r="R273" s="78">
        <f>'Electricity demand (power, aver'!R273*$AC$1*$AC$3*24/$AC$2</f>
        <v>0</v>
      </c>
      <c r="S273" s="78">
        <f>'Electricity demand (power, aver'!S273*$AC$1*$AC$3*24/$AC$2</f>
        <v>0</v>
      </c>
      <c r="T273" s="78">
        <f>'Electricity demand (power, aver'!T273*$AC$1*$AC$3*24/$AC$2</f>
        <v>0</v>
      </c>
      <c r="U273" s="78">
        <f>'Electricity demand (power, aver'!U273*$AC$1*$AC$3*24/$AC$2</f>
        <v>0</v>
      </c>
      <c r="V273" s="78">
        <f>'Electricity demand (power, aver'!V273*$AC$1*$AC$3*24/$AC$2</f>
        <v>0</v>
      </c>
      <c r="W273" s="78">
        <f>'Electricity demand (power, aver'!W273*$AC$1*$AC$3*24/$AC$2</f>
        <v>0</v>
      </c>
      <c r="X273" s="78">
        <f>'Electricity demand (power, aver'!X273*$AC$1*$AC$3*24/$AC$2</f>
        <v>0</v>
      </c>
      <c r="Y273" s="78">
        <f>'Electricity demand (power, aver'!Y273*$AC$1*$AC$3*24/$AC$2</f>
        <v>0</v>
      </c>
      <c r="Z273" s="78">
        <f>'Electricity demand (power, aver'!Z273*$AC$1*$AC$3*24/$AC$2</f>
        <v>0</v>
      </c>
      <c r="AA273" s="78">
        <f>'Electricity demand (power, aver'!AA273*$AC$1*$AC$3*24/$AC$2</f>
        <v>0</v>
      </c>
      <c r="AB273" s="78">
        <f>'Electricity demand (power, aver'!AB273*$AC$1*$AC$3*24/$AC$2</f>
        <v>0</v>
      </c>
      <c r="AC273" s="78">
        <f>'Electricity demand (power, aver'!AC273*$AC$1*$AC$3*24/$AC$2</f>
        <v>19.91212743</v>
      </c>
      <c r="AD273" s="78">
        <f>'Electricity demand (power, aver'!AD273*$AC$1*$AC$3*24/$AC$2</f>
        <v>53.89341107</v>
      </c>
      <c r="AE273" s="78">
        <f>'Electricity demand (power, aver'!AE273*$AC$1*$AC$3*24/$AC$2</f>
        <v>126.1882614</v>
      </c>
      <c r="AF273" s="78">
        <f>'Electricity demand (power, aver'!AF273*$AC$1*$AC$3*24/$AC$2</f>
        <v>276.5720024</v>
      </c>
      <c r="AG273" s="78">
        <f>'Electricity demand (power, aver'!AG273*$AC$1*$AC$3*24/$AC$2</f>
        <v>578.2223718</v>
      </c>
      <c r="AH273" s="78">
        <f>'Electricity demand (power, aver'!AH273*$AC$1*$AC$3*24/$AC$2</f>
        <v>1163.445359</v>
      </c>
      <c r="AI273" s="78">
        <f>'Electricity demand (power, aver'!AI273*$AC$1*$AC$3*24/$AC$2</f>
        <v>2255.694986</v>
      </c>
      <c r="AJ273" s="78">
        <f>'Electricity demand (power, aver'!AJ273*$AC$1*$AC$3*24/$AC$2</f>
        <v>4659.140706</v>
      </c>
      <c r="AK273" s="78">
        <f>'Electricity demand (power, aver'!AK273*$AC$1*$AC$3*24/$AC$2</f>
        <v>7700.211814</v>
      </c>
      <c r="AL273" s="78">
        <f>'Electricity demand (power, aver'!AL273*$AC$1*$AC$3*24/$AC$2</f>
        <v>12128.01156</v>
      </c>
      <c r="AM273" s="78">
        <f>'Electricity demand (power, aver'!AM273*$AC$1*$AC$3*24/$AC$2</f>
        <v>17907.44824</v>
      </c>
      <c r="AN273" s="78">
        <f>'Electricity demand (power, aver'!AN273*$AC$1*$AC$3*24/$AC$2</f>
        <v>24928.05929</v>
      </c>
      <c r="AO273" s="78">
        <f>'Electricity demand (power, aver'!AO273*$AC$1*$AC$3*24/$AC$2</f>
        <v>32962.83324</v>
      </c>
      <c r="AP273" s="78">
        <f>'Electricity demand (power, aver'!AP273*$AC$1*$AC$3*24/$AC$2</f>
        <v>41790.91862</v>
      </c>
      <c r="AQ273" s="78">
        <f>'Electricity demand (power, aver'!AQ273*$AC$1*$AC$3*24/$AC$2</f>
        <v>51314.62148</v>
      </c>
      <c r="AR273" s="78">
        <f>'Electricity demand (power, aver'!AR273*$AC$1*$AC$3*24/$AC$2</f>
        <v>61539.05386</v>
      </c>
      <c r="AS273" s="78">
        <f>'Electricity demand (power, aver'!AS273*$AC$1*$AC$3*24/$AC$2</f>
        <v>72512.65417</v>
      </c>
      <c r="AT273" s="78">
        <f>'Electricity demand (power, aver'!AT273*$AC$1*$AC$3*24/$AC$2</f>
        <v>4097.343084</v>
      </c>
      <c r="AU273" s="78">
        <f>'Electricity demand (power, aver'!AU273*$AC$1*$AC$3*24/$AC$2</f>
        <v>4119.165612</v>
      </c>
      <c r="AV273" s="78">
        <f>'Electricity demand (power, aver'!AV273*$AC$1*$AC$3*24/$AC$2</f>
        <v>4129.562587</v>
      </c>
      <c r="AW273" s="78">
        <f>'Electricity demand (power, aver'!AW273*$AC$1*$AC$3*24/$AC$2</f>
        <v>4134.493768</v>
      </c>
      <c r="AX273" s="78">
        <f>'Electricity demand (power, aver'!AX273*$AC$1*$AC$3*24/$AC$2</f>
        <v>4136.827576</v>
      </c>
      <c r="AY273" s="78">
        <f>'Electricity demand (power, aver'!AY273*$AC$1*$AC$3*24/$AC$2</f>
        <v>4137.930992</v>
      </c>
      <c r="AZ273" s="78">
        <f>'Electricity demand (power, aver'!AZ273*$AC$1*$AC$3*24/$AC$2</f>
        <v>4138.452432</v>
      </c>
      <c r="BA273" s="78">
        <f>'Electricity demand (power, aver'!BA273*$AC$1*$AC$3*24/$AC$2</f>
        <v>4138.698793</v>
      </c>
      <c r="BB273" s="78">
        <f>'Electricity demand (power, aver'!BB273*$AC$1*$AC$3*24/$AC$2</f>
        <v>4138.815177</v>
      </c>
      <c r="BC273" s="78">
        <f>'Electricity demand (power, aver'!BC273*$AC$1*$AC$3*24/$AC$2</f>
        <v>4138.870155</v>
      </c>
      <c r="BD273" s="79">
        <f>'Electricity demand (power, aver'!BD273*$AC$1*$AC$3*24/$AC$2</f>
        <v>4138.896126</v>
      </c>
      <c r="BE273" s="3"/>
      <c r="BF273" s="3"/>
      <c r="BG273" s="3"/>
      <c r="BH273" s="3"/>
      <c r="BI273" s="3"/>
      <c r="BJ273" s="3"/>
      <c r="BK273" s="3"/>
      <c r="BL273" s="3"/>
      <c r="BM273" s="3"/>
      <c r="BN273" s="3"/>
    </row>
    <row r="274">
      <c r="A274" s="75"/>
      <c r="E274" s="76" t="s">
        <v>56</v>
      </c>
      <c r="F274" s="78">
        <f>'Electricity demand (power, aver'!F274*$AC$1*$AC$3*24/$AC$2</f>
        <v>0</v>
      </c>
      <c r="G274" s="78">
        <f>'Electricity demand (power, aver'!G274*$AC$1*$AC$3*24/$AC$2</f>
        <v>0</v>
      </c>
      <c r="H274" s="78">
        <f>'Electricity demand (power, aver'!H274*$AC$1*$AC$3*24/$AC$2</f>
        <v>0</v>
      </c>
      <c r="I274" s="78">
        <f>'Electricity demand (power, aver'!I274*$AC$1*$AC$3*24/$AC$2</f>
        <v>0</v>
      </c>
      <c r="J274" s="78">
        <f>'Electricity demand (power, aver'!J274*$AC$1*$AC$3*24/$AC$2</f>
        <v>0</v>
      </c>
      <c r="K274" s="78">
        <f>'Electricity demand (power, aver'!K274*$AC$1*$AC$3*24/$AC$2</f>
        <v>0</v>
      </c>
      <c r="L274" s="78">
        <f>'Electricity demand (power, aver'!L274*$AC$1*$AC$3*24/$AC$2</f>
        <v>0</v>
      </c>
      <c r="M274" s="78">
        <f>'Electricity demand (power, aver'!M274*$AC$1*$AC$3*24/$AC$2</f>
        <v>0</v>
      </c>
      <c r="N274" s="78">
        <f>'Electricity demand (power, aver'!N274*$AC$1*$AC$3*24/$AC$2</f>
        <v>0</v>
      </c>
      <c r="O274" s="78">
        <f>'Electricity demand (power, aver'!O274*$AC$1*$AC$3*24/$AC$2</f>
        <v>0</v>
      </c>
      <c r="P274" s="78">
        <f>'Electricity demand (power, aver'!P274*$AC$1*$AC$3*24/$AC$2</f>
        <v>0</v>
      </c>
      <c r="Q274" s="78">
        <f>'Electricity demand (power, aver'!Q274*$AC$1*$AC$3*24/$AC$2</f>
        <v>0</v>
      </c>
      <c r="R274" s="78">
        <f>'Electricity demand (power, aver'!R274*$AC$1*$AC$3*24/$AC$2</f>
        <v>0</v>
      </c>
      <c r="S274" s="78">
        <f>'Electricity demand (power, aver'!S274*$AC$1*$AC$3*24/$AC$2</f>
        <v>0</v>
      </c>
      <c r="T274" s="78">
        <f>'Electricity demand (power, aver'!T274*$AC$1*$AC$3*24/$AC$2</f>
        <v>0</v>
      </c>
      <c r="U274" s="78">
        <f>'Electricity demand (power, aver'!U274*$AC$1*$AC$3*24/$AC$2</f>
        <v>0</v>
      </c>
      <c r="V274" s="78">
        <f>'Electricity demand (power, aver'!V274*$AC$1*$AC$3*24/$AC$2</f>
        <v>0</v>
      </c>
      <c r="W274" s="78">
        <f>'Electricity demand (power, aver'!W274*$AC$1*$AC$3*24/$AC$2</f>
        <v>0</v>
      </c>
      <c r="X274" s="78">
        <f>'Electricity demand (power, aver'!X274*$AC$1*$AC$3*24/$AC$2</f>
        <v>0</v>
      </c>
      <c r="Y274" s="78">
        <f>'Electricity demand (power, aver'!Y274*$AC$1*$AC$3*24/$AC$2</f>
        <v>0</v>
      </c>
      <c r="Z274" s="78">
        <f>'Electricity demand (power, aver'!Z274*$AC$1*$AC$3*24/$AC$2</f>
        <v>0</v>
      </c>
      <c r="AA274" s="78">
        <f>'Electricity demand (power, aver'!AA274*$AC$1*$AC$3*24/$AC$2</f>
        <v>0</v>
      </c>
      <c r="AB274" s="78">
        <f>'Electricity demand (power, aver'!AB274*$AC$1*$AC$3*24/$AC$2</f>
        <v>0</v>
      </c>
      <c r="AC274" s="78">
        <f>'Electricity demand (power, aver'!AC274*$AC$1*$AC$3*24/$AC$2</f>
        <v>34.32065808</v>
      </c>
      <c r="AD274" s="78">
        <f>'Electricity demand (power, aver'!AD274*$AC$1*$AC$3*24/$AC$2</f>
        <v>101.2233076</v>
      </c>
      <c r="AE274" s="78">
        <f>'Electricity demand (power, aver'!AE274*$AC$1*$AC$3*24/$AC$2</f>
        <v>238.1901343</v>
      </c>
      <c r="AF274" s="78">
        <f>'Electricity demand (power, aver'!AF274*$AC$1*$AC$3*24/$AC$2</f>
        <v>507.2486668</v>
      </c>
      <c r="AG274" s="78">
        <f>'Electricity demand (power, aver'!AG274*$AC$1*$AC$3*24/$AC$2</f>
        <v>1008.494904</v>
      </c>
      <c r="AH274" s="78">
        <f>'Electricity demand (power, aver'!AH274*$AC$1*$AC$3*24/$AC$2</f>
        <v>1913.013889</v>
      </c>
      <c r="AI274" s="78">
        <f>'Electricity demand (power, aver'!AI274*$AC$1*$AC$3*24/$AC$2</f>
        <v>3529.093171</v>
      </c>
      <c r="AJ274" s="78">
        <f>'Electricity demand (power, aver'!AJ274*$AC$1*$AC$3*24/$AC$2</f>
        <v>6842.299636</v>
      </c>
      <c r="AK274" s="78">
        <f>'Electricity demand (power, aver'!AK274*$AC$1*$AC$3*24/$AC$2</f>
        <v>11144.81535</v>
      </c>
      <c r="AL274" s="78">
        <f>'Electricity demand (power, aver'!AL274*$AC$1*$AC$3*24/$AC$2</f>
        <v>17246.10119</v>
      </c>
      <c r="AM274" s="78">
        <f>'Electricity demand (power, aver'!AM274*$AC$1*$AC$3*24/$AC$2</f>
        <v>24887.63862</v>
      </c>
      <c r="AN274" s="78">
        <f>'Electricity demand (power, aver'!AN274*$AC$1*$AC$3*24/$AC$2</f>
        <v>33670.90529</v>
      </c>
      <c r="AO274" s="78">
        <f>'Electricity demand (power, aver'!AO274*$AC$1*$AC$3*24/$AC$2</f>
        <v>43080.30918</v>
      </c>
      <c r="AP274" s="78">
        <f>'Electricity demand (power, aver'!AP274*$AC$1*$AC$3*24/$AC$2</f>
        <v>52716.42221</v>
      </c>
      <c r="AQ274" s="78">
        <f>'Electricity demand (power, aver'!AQ274*$AC$1*$AC$3*24/$AC$2</f>
        <v>62468.18522</v>
      </c>
      <c r="AR274" s="78">
        <f>'Electricity demand (power, aver'!AR274*$AC$1*$AC$3*24/$AC$2</f>
        <v>72445.28348</v>
      </c>
      <c r="AS274" s="78">
        <f>'Electricity demand (power, aver'!AS274*$AC$1*$AC$3*24/$AC$2</f>
        <v>82841.49981</v>
      </c>
      <c r="AT274" s="78">
        <f>'Electricity demand (power, aver'!AT274*$AC$1*$AC$3*24/$AC$2</f>
        <v>5851.676787</v>
      </c>
      <c r="AU274" s="78">
        <f>'Electricity demand (power, aver'!AU274*$AC$1*$AC$3*24/$AC$2</f>
        <v>5883.728625</v>
      </c>
      <c r="AV274" s="78">
        <f>'Electricity demand (power, aver'!AV274*$AC$1*$AC$3*24/$AC$2</f>
        <v>5898.999182</v>
      </c>
      <c r="AW274" s="78">
        <f>'Electricity demand (power, aver'!AW274*$AC$1*$AC$3*24/$AC$2</f>
        <v>5906.241854</v>
      </c>
      <c r="AX274" s="78">
        <f>'Electricity demand (power, aver'!AX274*$AC$1*$AC$3*24/$AC$2</f>
        <v>5909.669635</v>
      </c>
      <c r="AY274" s="78">
        <f>'Electricity demand (power, aver'!AY274*$AC$1*$AC$3*24/$AC$2</f>
        <v>5911.290276</v>
      </c>
      <c r="AZ274" s="78">
        <f>'Electricity demand (power, aver'!AZ274*$AC$1*$AC$3*24/$AC$2</f>
        <v>5912.056142</v>
      </c>
      <c r="BA274" s="78">
        <f>'Electricity demand (power, aver'!BA274*$AC$1*$AC$3*24/$AC$2</f>
        <v>5912.417985</v>
      </c>
      <c r="BB274" s="78">
        <f>'Electricity demand (power, aver'!BB274*$AC$1*$AC$3*24/$AC$2</f>
        <v>5912.588923</v>
      </c>
      <c r="BC274" s="78">
        <f>'Electricity demand (power, aver'!BC274*$AC$1*$AC$3*24/$AC$2</f>
        <v>5912.669673</v>
      </c>
      <c r="BD274" s="79">
        <f>'Electricity demand (power, aver'!BD274*$AC$1*$AC$3*24/$AC$2</f>
        <v>5912.707817</v>
      </c>
      <c r="BE274" s="3"/>
      <c r="BF274" s="3"/>
      <c r="BG274" s="3"/>
      <c r="BH274" s="3"/>
      <c r="BI274" s="3"/>
      <c r="BJ274" s="3"/>
      <c r="BK274" s="3"/>
      <c r="BL274" s="3"/>
      <c r="BM274" s="3"/>
      <c r="BN274" s="3"/>
    </row>
    <row r="275">
      <c r="A275" s="37"/>
      <c r="B275" s="80"/>
      <c r="C275" s="80"/>
      <c r="D275" s="80"/>
      <c r="E275" s="81" t="s">
        <v>55</v>
      </c>
      <c r="F275" s="82">
        <f>'Electricity demand (power, aver'!F275*$AC$1*$AC$3*24/$AC$2</f>
        <v>0</v>
      </c>
      <c r="G275" s="82">
        <f>'Electricity demand (power, aver'!G275*$AC$1*$AC$3*24/$AC$2</f>
        <v>0</v>
      </c>
      <c r="H275" s="82">
        <f>'Electricity demand (power, aver'!H275*$AC$1*$AC$3*24/$AC$2</f>
        <v>0</v>
      </c>
      <c r="I275" s="82">
        <f>'Electricity demand (power, aver'!I275*$AC$1*$AC$3*24/$AC$2</f>
        <v>0</v>
      </c>
      <c r="J275" s="82">
        <f>'Electricity demand (power, aver'!J275*$AC$1*$AC$3*24/$AC$2</f>
        <v>0</v>
      </c>
      <c r="K275" s="82">
        <f>'Electricity demand (power, aver'!K275*$AC$1*$AC$3*24/$AC$2</f>
        <v>0</v>
      </c>
      <c r="L275" s="82">
        <f>'Electricity demand (power, aver'!L275*$AC$1*$AC$3*24/$AC$2</f>
        <v>0</v>
      </c>
      <c r="M275" s="82">
        <f>'Electricity demand (power, aver'!M275*$AC$1*$AC$3*24/$AC$2</f>
        <v>0</v>
      </c>
      <c r="N275" s="82">
        <f>'Electricity demand (power, aver'!N275*$AC$1*$AC$3*24/$AC$2</f>
        <v>0</v>
      </c>
      <c r="O275" s="82">
        <f>'Electricity demand (power, aver'!O275*$AC$1*$AC$3*24/$AC$2</f>
        <v>0</v>
      </c>
      <c r="P275" s="82">
        <f>'Electricity demand (power, aver'!P275*$AC$1*$AC$3*24/$AC$2</f>
        <v>0</v>
      </c>
      <c r="Q275" s="82">
        <f>'Electricity demand (power, aver'!Q275*$AC$1*$AC$3*24/$AC$2</f>
        <v>0</v>
      </c>
      <c r="R275" s="82">
        <f>'Electricity demand (power, aver'!R275*$AC$1*$AC$3*24/$AC$2</f>
        <v>0</v>
      </c>
      <c r="S275" s="82">
        <f>'Electricity demand (power, aver'!S275*$AC$1*$AC$3*24/$AC$2</f>
        <v>0</v>
      </c>
      <c r="T275" s="82">
        <f>'Electricity demand (power, aver'!T275*$AC$1*$AC$3*24/$AC$2</f>
        <v>0</v>
      </c>
      <c r="U275" s="82">
        <f>'Electricity demand (power, aver'!U275*$AC$1*$AC$3*24/$AC$2</f>
        <v>0</v>
      </c>
      <c r="V275" s="82">
        <f>'Electricity demand (power, aver'!V275*$AC$1*$AC$3*24/$AC$2</f>
        <v>0</v>
      </c>
      <c r="W275" s="82">
        <f>'Electricity demand (power, aver'!W275*$AC$1*$AC$3*24/$AC$2</f>
        <v>0</v>
      </c>
      <c r="X275" s="82">
        <f>'Electricity demand (power, aver'!X275*$AC$1*$AC$3*24/$AC$2</f>
        <v>0</v>
      </c>
      <c r="Y275" s="82">
        <f>'Electricity demand (power, aver'!Y275*$AC$1*$AC$3*24/$AC$2</f>
        <v>0</v>
      </c>
      <c r="Z275" s="82">
        <f>'Electricity demand (power, aver'!Z275*$AC$1*$AC$3*24/$AC$2</f>
        <v>0</v>
      </c>
      <c r="AA275" s="82">
        <f>'Electricity demand (power, aver'!AA275*$AC$1*$AC$3*24/$AC$2</f>
        <v>0</v>
      </c>
      <c r="AB275" s="82">
        <f>'Electricity demand (power, aver'!AB275*$AC$1*$AC$3*24/$AC$2</f>
        <v>0</v>
      </c>
      <c r="AC275" s="82">
        <f>'Electricity demand (power, aver'!AC275*$AC$1*$AC$3*24/$AC$2</f>
        <v>83.24006318</v>
      </c>
      <c r="AD275" s="82">
        <f>'Electricity demand (power, aver'!AD275*$AC$1*$AC$3*24/$AC$2</f>
        <v>286.8313921</v>
      </c>
      <c r="AE275" s="82">
        <f>'Electricity demand (power, aver'!AE275*$AC$1*$AC$3*24/$AC$2</f>
        <v>674.4353675</v>
      </c>
      <c r="AF275" s="82">
        <f>'Electricity demand (power, aver'!AF275*$AC$1*$AC$3*24/$AC$2</f>
        <v>1279.565125</v>
      </c>
      <c r="AG275" s="82">
        <f>'Electricity demand (power, aver'!AG275*$AC$1*$AC$3*24/$AC$2</f>
        <v>2205.952865</v>
      </c>
      <c r="AH275" s="82">
        <f>'Electricity demand (power, aver'!AH275*$AC$1*$AC$3*24/$AC$2</f>
        <v>3809.970485</v>
      </c>
      <c r="AI275" s="82">
        <f>'Electricity demand (power, aver'!AI275*$AC$1*$AC$3*24/$AC$2</f>
        <v>6701.914425</v>
      </c>
      <c r="AJ275" s="82">
        <f>'Electricity demand (power, aver'!AJ275*$AC$1*$AC$3*24/$AC$2</f>
        <v>12142.50485</v>
      </c>
      <c r="AK275" s="82">
        <f>'Electricity demand (power, aver'!AK275*$AC$1*$AC$3*24/$AC$2</f>
        <v>18858.95734</v>
      </c>
      <c r="AL275" s="82">
        <f>'Electricity demand (power, aver'!AL275*$AC$1*$AC$3*24/$AC$2</f>
        <v>27308.53435</v>
      </c>
      <c r="AM275" s="82">
        <f>'Electricity demand (power, aver'!AM275*$AC$1*$AC$3*24/$AC$2</f>
        <v>36648.05267</v>
      </c>
      <c r="AN275" s="82">
        <f>'Electricity demand (power, aver'!AN275*$AC$1*$AC$3*24/$AC$2</f>
        <v>46307.29342</v>
      </c>
      <c r="AO275" s="82">
        <f>'Electricity demand (power, aver'!AO275*$AC$1*$AC$3*24/$AC$2</f>
        <v>55810.0785</v>
      </c>
      <c r="AP275" s="82">
        <f>'Electricity demand (power, aver'!AP275*$AC$1*$AC$3*24/$AC$2</f>
        <v>64909.70394</v>
      </c>
      <c r="AQ275" s="82">
        <f>'Electricity demand (power, aver'!AQ275*$AC$1*$AC$3*24/$AC$2</f>
        <v>73733.47205</v>
      </c>
      <c r="AR275" s="82">
        <f>'Electricity demand (power, aver'!AR275*$AC$1*$AC$3*24/$AC$2</f>
        <v>82631.64996</v>
      </c>
      <c r="AS275" s="82">
        <f>'Electricity demand (power, aver'!AS275*$AC$1*$AC$3*24/$AC$2</f>
        <v>91967.28902</v>
      </c>
      <c r="AT275" s="82">
        <f>'Electricity demand (power, aver'!AT275*$AC$1*$AC$3*24/$AC$2</f>
        <v>9945.122093</v>
      </c>
      <c r="AU275" s="82">
        <f>'Electricity demand (power, aver'!AU275*$AC$1*$AC$3*24/$AC$2</f>
        <v>10001.04232</v>
      </c>
      <c r="AV275" s="82">
        <f>'Electricity demand (power, aver'!AV275*$AC$1*$AC$3*24/$AC$2</f>
        <v>10027.68457</v>
      </c>
      <c r="AW275" s="82">
        <f>'Electricity demand (power, aver'!AW275*$AC$1*$AC$3*24/$AC$2</f>
        <v>10040.32072</v>
      </c>
      <c r="AX275" s="82">
        <f>'Electricity demand (power, aver'!AX275*$AC$1*$AC$3*24/$AC$2</f>
        <v>10046.30111</v>
      </c>
      <c r="AY275" s="82">
        <f>'Electricity demand (power, aver'!AY275*$AC$1*$AC$3*24/$AC$2</f>
        <v>10049.12861</v>
      </c>
      <c r="AZ275" s="82">
        <f>'Electricity demand (power, aver'!AZ275*$AC$1*$AC$3*24/$AC$2</f>
        <v>10050.4648</v>
      </c>
      <c r="BA275" s="82">
        <f>'Electricity demand (power, aver'!BA275*$AC$1*$AC$3*24/$AC$2</f>
        <v>10051.0961</v>
      </c>
      <c r="BB275" s="82">
        <f>'Electricity demand (power, aver'!BB275*$AC$1*$AC$3*24/$AC$2</f>
        <v>10051.39433</v>
      </c>
      <c r="BC275" s="82">
        <f>'Electricity demand (power, aver'!BC275*$AC$1*$AC$3*24/$AC$2</f>
        <v>10051.53521</v>
      </c>
      <c r="BD275" s="83">
        <f>'Electricity demand (power, aver'!BD275*$AC$1*$AC$3*24/$AC$2</f>
        <v>10051.60176</v>
      </c>
      <c r="BE275" s="3"/>
      <c r="BF275" s="3"/>
      <c r="BG275" s="3"/>
      <c r="BH275" s="3"/>
      <c r="BI275" s="3"/>
      <c r="BJ275" s="3"/>
      <c r="BK275" s="3"/>
      <c r="BL275" s="3"/>
      <c r="BM275" s="3"/>
      <c r="BN275" s="3"/>
    </row>
    <row r="276">
      <c r="A276" s="3"/>
      <c r="B276" s="68"/>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c r="AY276" s="3"/>
      <c r="AZ276" s="3"/>
      <c r="BA276" s="3"/>
      <c r="BB276" s="3"/>
      <c r="BC276" s="3"/>
      <c r="BD276" s="3"/>
      <c r="BE276" s="3"/>
      <c r="BF276" s="3"/>
      <c r="BG276" s="3"/>
      <c r="BH276" s="3"/>
      <c r="BI276" s="3"/>
      <c r="BJ276" s="3"/>
      <c r="BK276" s="3"/>
      <c r="BL276" s="3"/>
      <c r="BM276" s="3"/>
      <c r="BN276" s="3"/>
    </row>
    <row r="277">
      <c r="A277" s="3"/>
      <c r="B277" s="68"/>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3"/>
      <c r="AX277" s="3"/>
      <c r="AY277" s="3"/>
      <c r="AZ277" s="3"/>
      <c r="BA277" s="3"/>
      <c r="BB277" s="3"/>
      <c r="BC277" s="3"/>
      <c r="BD277" s="3"/>
      <c r="BE277" s="3"/>
      <c r="BF277" s="3"/>
      <c r="BG277" s="3"/>
      <c r="BH277" s="3"/>
      <c r="BI277" s="3"/>
      <c r="BJ277" s="3"/>
      <c r="BK277" s="3"/>
      <c r="BL277" s="3"/>
      <c r="BM277" s="3"/>
      <c r="BN277" s="3"/>
    </row>
    <row r="278">
      <c r="A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3"/>
      <c r="AX278" s="3"/>
      <c r="AY278" s="3"/>
      <c r="AZ278" s="3"/>
      <c r="BA278" s="3"/>
      <c r="BB278" s="3"/>
      <c r="BC278" s="3"/>
      <c r="BD278" s="3"/>
      <c r="BE278" s="3"/>
      <c r="BF278" s="3"/>
      <c r="BG278" s="3"/>
      <c r="BH278" s="3"/>
      <c r="BI278" s="3"/>
      <c r="BJ278" s="3"/>
      <c r="BK278" s="3"/>
      <c r="BL278" s="3"/>
      <c r="BM278" s="3"/>
      <c r="BN278" s="3"/>
    </row>
    <row r="279">
      <c r="A279" s="3"/>
      <c r="D279" s="15"/>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
      <c r="AX279" s="3"/>
      <c r="AY279" s="3"/>
      <c r="AZ279" s="3"/>
      <c r="BA279" s="3"/>
      <c r="BB279" s="3"/>
      <c r="BC279" s="3"/>
      <c r="BD279" s="3"/>
      <c r="BE279" s="3"/>
      <c r="BF279" s="3"/>
      <c r="BG279" s="3"/>
      <c r="BH279" s="3"/>
      <c r="BI279" s="3"/>
      <c r="BJ279" s="3"/>
      <c r="BK279" s="3"/>
      <c r="BL279" s="3"/>
      <c r="BM279" s="3"/>
      <c r="BN279" s="3"/>
    </row>
    <row r="280">
      <c r="A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3"/>
      <c r="AX280" s="3"/>
      <c r="AY280" s="3"/>
      <c r="AZ280" s="3"/>
      <c r="BA280" s="3"/>
      <c r="BB280" s="3"/>
      <c r="BC280" s="3"/>
      <c r="BD280" s="3"/>
      <c r="BE280" s="3"/>
      <c r="BF280" s="3"/>
      <c r="BG280" s="3"/>
      <c r="BH280" s="3"/>
      <c r="BI280" s="3"/>
      <c r="BJ280" s="3"/>
      <c r="BK280" s="3"/>
      <c r="BL280" s="3"/>
      <c r="BM280" s="3"/>
      <c r="BN280" s="3"/>
    </row>
    <row r="281">
      <c r="A281" s="3"/>
      <c r="B281" s="68"/>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c r="AW281" s="3"/>
      <c r="AX281" s="3"/>
      <c r="AY281" s="3"/>
      <c r="AZ281" s="3"/>
      <c r="BA281" s="3"/>
      <c r="BB281" s="3"/>
      <c r="BC281" s="3"/>
      <c r="BD281" s="3"/>
      <c r="BE281" s="3"/>
      <c r="BF281" s="3"/>
      <c r="BG281" s="3"/>
      <c r="BH281" s="3"/>
      <c r="BI281" s="3"/>
      <c r="BJ281" s="3"/>
      <c r="BK281" s="3"/>
      <c r="BL281" s="3"/>
      <c r="BM281" s="3"/>
      <c r="BN281" s="3"/>
    </row>
    <row r="282">
      <c r="A282" s="3"/>
      <c r="B282" s="68"/>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c r="AW282" s="3"/>
      <c r="AX282" s="3"/>
      <c r="AY282" s="3"/>
      <c r="AZ282" s="3"/>
      <c r="BA282" s="3"/>
      <c r="BB282" s="3"/>
      <c r="BC282" s="3"/>
      <c r="BD282" s="3"/>
      <c r="BE282" s="3"/>
      <c r="BF282" s="3"/>
      <c r="BG282" s="3"/>
      <c r="BH282" s="3"/>
      <c r="BI282" s="3"/>
      <c r="BJ282" s="3"/>
      <c r="BK282" s="3"/>
      <c r="BL282" s="3"/>
      <c r="BM282" s="3"/>
      <c r="BN282" s="3"/>
    </row>
    <row r="283">
      <c r="A283" s="3"/>
      <c r="B283" s="68"/>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c r="AW283" s="3"/>
      <c r="AX283" s="3"/>
      <c r="AY283" s="3"/>
      <c r="AZ283" s="3"/>
      <c r="BA283" s="3"/>
      <c r="BB283" s="3"/>
      <c r="BC283" s="3"/>
      <c r="BD283" s="3"/>
      <c r="BE283" s="3"/>
      <c r="BF283" s="3"/>
      <c r="BG283" s="3"/>
      <c r="BH283" s="3"/>
      <c r="BI283" s="3"/>
      <c r="BJ283" s="3"/>
      <c r="BK283" s="3"/>
      <c r="BL283" s="3"/>
      <c r="BM283" s="3"/>
      <c r="BN283" s="3"/>
    </row>
    <row r="284">
      <c r="A284" s="3"/>
      <c r="B284" s="68"/>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
      <c r="AX284" s="3"/>
      <c r="AY284" s="3"/>
      <c r="AZ284" s="3"/>
      <c r="BA284" s="3"/>
      <c r="BB284" s="3"/>
      <c r="BC284" s="3"/>
      <c r="BD284" s="3"/>
      <c r="BE284" s="3"/>
      <c r="BF284" s="3"/>
      <c r="BG284" s="3"/>
      <c r="BH284" s="3"/>
      <c r="BI284" s="3"/>
      <c r="BJ284" s="3"/>
      <c r="BK284" s="3"/>
      <c r="BL284" s="3"/>
      <c r="BM284" s="3"/>
      <c r="BN284" s="3"/>
    </row>
    <row r="285">
      <c r="A285" s="3"/>
      <c r="B285" s="68"/>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3"/>
      <c r="AX285" s="3"/>
      <c r="AY285" s="3"/>
      <c r="AZ285" s="3"/>
      <c r="BA285" s="3"/>
      <c r="BB285" s="3"/>
      <c r="BC285" s="3"/>
      <c r="BD285" s="3"/>
      <c r="BE285" s="3"/>
      <c r="BF285" s="3"/>
      <c r="BG285" s="3"/>
      <c r="BH285" s="3"/>
      <c r="BI285" s="3"/>
      <c r="BJ285" s="3"/>
      <c r="BK285" s="3"/>
      <c r="BL285" s="3"/>
      <c r="BM285" s="3"/>
      <c r="BN285" s="3"/>
    </row>
    <row r="286">
      <c r="A286" s="3"/>
      <c r="B286" s="68"/>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
      <c r="AX286" s="3"/>
      <c r="AY286" s="3"/>
      <c r="AZ286" s="3"/>
      <c r="BA286" s="3"/>
      <c r="BB286" s="3"/>
      <c r="BC286" s="3"/>
      <c r="BD286" s="3"/>
      <c r="BE286" s="3"/>
      <c r="BF286" s="3"/>
      <c r="BG286" s="3"/>
      <c r="BH286" s="3"/>
      <c r="BI286" s="3"/>
      <c r="BJ286" s="3"/>
      <c r="BK286" s="3"/>
      <c r="BL286" s="3"/>
      <c r="BM286" s="3"/>
      <c r="BN286" s="3"/>
    </row>
    <row r="287">
      <c r="A287" s="3"/>
      <c r="B287" s="68"/>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c r="AW287" s="3"/>
      <c r="AX287" s="3"/>
      <c r="AY287" s="3"/>
      <c r="AZ287" s="3"/>
      <c r="BA287" s="3"/>
      <c r="BB287" s="3"/>
      <c r="BC287" s="3"/>
      <c r="BD287" s="3"/>
      <c r="BE287" s="3"/>
      <c r="BF287" s="3"/>
      <c r="BG287" s="3"/>
      <c r="BH287" s="3"/>
      <c r="BI287" s="3"/>
      <c r="BJ287" s="3"/>
      <c r="BK287" s="3"/>
      <c r="BL287" s="3"/>
      <c r="BM287" s="3"/>
      <c r="BN287" s="3"/>
    </row>
    <row r="288">
      <c r="A288" s="3"/>
      <c r="B288" s="68"/>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3"/>
      <c r="AY288" s="3"/>
      <c r="AZ288" s="3"/>
      <c r="BA288" s="3"/>
      <c r="BB288" s="3"/>
      <c r="BC288" s="3"/>
      <c r="BD288" s="3"/>
      <c r="BE288" s="3"/>
      <c r="BF288" s="3"/>
      <c r="BG288" s="3"/>
      <c r="BH288" s="3"/>
      <c r="BI288" s="3"/>
      <c r="BJ288" s="3"/>
      <c r="BK288" s="3"/>
      <c r="BL288" s="3"/>
      <c r="BM288" s="3"/>
      <c r="BN288" s="3"/>
    </row>
    <row r="289">
      <c r="A289" s="3"/>
      <c r="B289" s="68"/>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c r="AW289" s="3"/>
      <c r="AX289" s="3"/>
      <c r="AY289" s="3"/>
      <c r="AZ289" s="3"/>
      <c r="BA289" s="3"/>
      <c r="BB289" s="3"/>
      <c r="BC289" s="3"/>
      <c r="BD289" s="3"/>
      <c r="BE289" s="3"/>
      <c r="BF289" s="3"/>
      <c r="BG289" s="3"/>
      <c r="BH289" s="3"/>
      <c r="BI289" s="3"/>
      <c r="BJ289" s="3"/>
      <c r="BK289" s="3"/>
      <c r="BL289" s="3"/>
      <c r="BM289" s="3"/>
      <c r="BN289" s="3"/>
    </row>
    <row r="290">
      <c r="A290" s="3"/>
      <c r="B290" s="68"/>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3"/>
      <c r="AX290" s="3"/>
      <c r="AY290" s="3"/>
      <c r="AZ290" s="3"/>
      <c r="BA290" s="3"/>
      <c r="BB290" s="3"/>
      <c r="BC290" s="3"/>
      <c r="BD290" s="3"/>
      <c r="BE290" s="3"/>
      <c r="BF290" s="3"/>
      <c r="BG290" s="3"/>
      <c r="BH290" s="3"/>
      <c r="BI290" s="3"/>
      <c r="BJ290" s="3"/>
      <c r="BK290" s="3"/>
      <c r="BL290" s="3"/>
      <c r="BM290" s="3"/>
      <c r="BN290" s="3"/>
    </row>
    <row r="291">
      <c r="A291" s="3"/>
      <c r="B291" s="68"/>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3"/>
      <c r="AX291" s="3"/>
      <c r="AY291" s="3"/>
      <c r="AZ291" s="3"/>
      <c r="BA291" s="3"/>
      <c r="BB291" s="3"/>
      <c r="BC291" s="3"/>
      <c r="BD291" s="3"/>
      <c r="BE291" s="3"/>
      <c r="BF291" s="3"/>
      <c r="BG291" s="3"/>
      <c r="BH291" s="3"/>
      <c r="BI291" s="3"/>
      <c r="BJ291" s="3"/>
      <c r="BK291" s="3"/>
      <c r="BL291" s="3"/>
      <c r="BM291" s="3"/>
      <c r="BN291" s="3"/>
    </row>
    <row r="292">
      <c r="A292" s="3"/>
      <c r="B292" s="68"/>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3"/>
      <c r="AX292" s="3"/>
      <c r="AY292" s="3"/>
      <c r="AZ292" s="3"/>
      <c r="BA292" s="3"/>
      <c r="BB292" s="3"/>
      <c r="BC292" s="3"/>
      <c r="BD292" s="3"/>
      <c r="BE292" s="3"/>
      <c r="BF292" s="3"/>
      <c r="BG292" s="3"/>
      <c r="BH292" s="3"/>
      <c r="BI292" s="3"/>
      <c r="BJ292" s="3"/>
      <c r="BK292" s="3"/>
      <c r="BL292" s="3"/>
      <c r="BM292" s="3"/>
      <c r="BN292" s="3"/>
    </row>
    <row r="293">
      <c r="A293" s="3"/>
      <c r="B293" s="68"/>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c r="AY293" s="3"/>
      <c r="AZ293" s="3"/>
      <c r="BA293" s="3"/>
      <c r="BB293" s="3"/>
      <c r="BC293" s="3"/>
      <c r="BD293" s="3"/>
      <c r="BE293" s="3"/>
      <c r="BF293" s="3"/>
      <c r="BG293" s="3"/>
      <c r="BH293" s="3"/>
      <c r="BI293" s="3"/>
      <c r="BJ293" s="3"/>
      <c r="BK293" s="3"/>
      <c r="BL293" s="3"/>
      <c r="BM293" s="3"/>
      <c r="BN293" s="3"/>
    </row>
    <row r="294">
      <c r="A294" s="3"/>
      <c r="B294" s="68"/>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
      <c r="AX294" s="3"/>
      <c r="AY294" s="3"/>
      <c r="AZ294" s="3"/>
      <c r="BA294" s="3"/>
      <c r="BB294" s="3"/>
      <c r="BC294" s="3"/>
      <c r="BD294" s="3"/>
      <c r="BE294" s="3"/>
      <c r="BF294" s="3"/>
      <c r="BG294" s="3"/>
      <c r="BH294" s="3"/>
      <c r="BI294" s="3"/>
      <c r="BJ294" s="3"/>
      <c r="BK294" s="3"/>
      <c r="BL294" s="3"/>
      <c r="BM294" s="3"/>
      <c r="BN294" s="3"/>
    </row>
    <row r="295">
      <c r="A295" s="3"/>
      <c r="B295" s="68"/>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
      <c r="AX295" s="3"/>
      <c r="AY295" s="3"/>
      <c r="AZ295" s="3"/>
      <c r="BA295" s="3"/>
      <c r="BB295" s="3"/>
      <c r="BC295" s="3"/>
      <c r="BD295" s="3"/>
      <c r="BE295" s="3"/>
      <c r="BF295" s="3"/>
      <c r="BG295" s="3"/>
      <c r="BH295" s="3"/>
      <c r="BI295" s="3"/>
      <c r="BJ295" s="3"/>
      <c r="BK295" s="3"/>
      <c r="BL295" s="3"/>
      <c r="BM295" s="3"/>
      <c r="BN295" s="3"/>
    </row>
    <row r="296">
      <c r="A296" s="3"/>
      <c r="B296" s="68"/>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
      <c r="AX296" s="3"/>
      <c r="AY296" s="3"/>
      <c r="AZ296" s="3"/>
      <c r="BA296" s="3"/>
      <c r="BB296" s="3"/>
      <c r="BC296" s="3"/>
      <c r="BD296" s="3"/>
      <c r="BE296" s="3"/>
      <c r="BF296" s="3"/>
      <c r="BG296" s="3"/>
      <c r="BH296" s="3"/>
      <c r="BI296" s="3"/>
      <c r="BJ296" s="3"/>
      <c r="BK296" s="3"/>
      <c r="BL296" s="3"/>
      <c r="BM296" s="3"/>
      <c r="BN296" s="3"/>
    </row>
    <row r="297">
      <c r="A297" s="3"/>
      <c r="B297" s="68"/>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c r="AX297" s="3"/>
      <c r="AY297" s="3"/>
      <c r="AZ297" s="3"/>
      <c r="BA297" s="3"/>
      <c r="BB297" s="3"/>
      <c r="BC297" s="3"/>
      <c r="BD297" s="3"/>
      <c r="BE297" s="3"/>
      <c r="BF297" s="3"/>
      <c r="BG297" s="3"/>
      <c r="BH297" s="3"/>
      <c r="BI297" s="3"/>
      <c r="BJ297" s="3"/>
      <c r="BK297" s="3"/>
      <c r="BL297" s="3"/>
      <c r="BM297" s="3"/>
      <c r="BN297" s="3"/>
    </row>
    <row r="298">
      <c r="A298" s="3"/>
      <c r="B298" s="68"/>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c r="AX298" s="3"/>
      <c r="AY298" s="3"/>
      <c r="AZ298" s="3"/>
      <c r="BA298" s="3"/>
      <c r="BB298" s="3"/>
      <c r="BC298" s="3"/>
      <c r="BD298" s="3"/>
      <c r="BE298" s="3"/>
      <c r="BF298" s="3"/>
      <c r="BG298" s="3"/>
      <c r="BH298" s="3"/>
      <c r="BI298" s="3"/>
      <c r="BJ298" s="3"/>
      <c r="BK298" s="3"/>
      <c r="BL298" s="3"/>
      <c r="BM298" s="3"/>
      <c r="BN298" s="3"/>
    </row>
    <row r="299">
      <c r="A299" s="3"/>
      <c r="B299" s="68"/>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c r="AX299" s="3"/>
      <c r="AY299" s="3"/>
      <c r="AZ299" s="3"/>
      <c r="BA299" s="3"/>
      <c r="BB299" s="3"/>
      <c r="BC299" s="3"/>
      <c r="BD299" s="3"/>
      <c r="BE299" s="3"/>
      <c r="BF299" s="3"/>
      <c r="BG299" s="3"/>
      <c r="BH299" s="3"/>
      <c r="BI299" s="3"/>
      <c r="BJ299" s="3"/>
      <c r="BK299" s="3"/>
      <c r="BL299" s="3"/>
      <c r="BM299" s="3"/>
      <c r="BN299" s="3"/>
    </row>
    <row r="300">
      <c r="A300" s="3"/>
      <c r="B300" s="68"/>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c r="AY300" s="3"/>
      <c r="AZ300" s="3"/>
      <c r="BA300" s="3"/>
      <c r="BB300" s="3"/>
      <c r="BC300" s="3"/>
      <c r="BD300" s="3"/>
      <c r="BE300" s="3"/>
      <c r="BF300" s="3"/>
      <c r="BG300" s="3"/>
      <c r="BH300" s="3"/>
      <c r="BI300" s="3"/>
      <c r="BJ300" s="3"/>
      <c r="BK300" s="3"/>
      <c r="BL300" s="3"/>
      <c r="BM300" s="3"/>
      <c r="BN300" s="3"/>
    </row>
    <row r="301">
      <c r="A301" s="3"/>
      <c r="B301" s="68"/>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c r="AX301" s="3"/>
      <c r="AY301" s="3"/>
      <c r="AZ301" s="3"/>
      <c r="BA301" s="3"/>
      <c r="BB301" s="3"/>
      <c r="BC301" s="3"/>
      <c r="BD301" s="3"/>
      <c r="BE301" s="3"/>
      <c r="BF301" s="3"/>
      <c r="BG301" s="3"/>
      <c r="BH301" s="3"/>
      <c r="BI301" s="3"/>
      <c r="BJ301" s="3"/>
      <c r="BK301" s="3"/>
      <c r="BL301" s="3"/>
      <c r="BM301" s="3"/>
      <c r="BN301" s="3"/>
    </row>
    <row r="302">
      <c r="A302" s="3"/>
      <c r="B302" s="68"/>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3"/>
      <c r="AX302" s="3"/>
      <c r="AY302" s="3"/>
      <c r="AZ302" s="3"/>
      <c r="BA302" s="3"/>
      <c r="BB302" s="3"/>
      <c r="BC302" s="3"/>
      <c r="BD302" s="3"/>
      <c r="BE302" s="3"/>
      <c r="BF302" s="3"/>
      <c r="BG302" s="3"/>
      <c r="BH302" s="3"/>
      <c r="BI302" s="3"/>
      <c r="BJ302" s="3"/>
      <c r="BK302" s="3"/>
      <c r="BL302" s="3"/>
      <c r="BM302" s="3"/>
      <c r="BN302" s="3"/>
    </row>
    <row r="303">
      <c r="A303" s="3"/>
      <c r="B303" s="68"/>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c r="AX303" s="3"/>
      <c r="AY303" s="3"/>
      <c r="AZ303" s="3"/>
      <c r="BA303" s="3"/>
      <c r="BB303" s="3"/>
      <c r="BC303" s="3"/>
      <c r="BD303" s="3"/>
      <c r="BE303" s="3"/>
      <c r="BF303" s="3"/>
      <c r="BG303" s="3"/>
      <c r="BH303" s="3"/>
      <c r="BI303" s="3"/>
      <c r="BJ303" s="3"/>
      <c r="BK303" s="3"/>
      <c r="BL303" s="3"/>
      <c r="BM303" s="3"/>
      <c r="BN303" s="3"/>
    </row>
    <row r="304">
      <c r="A304" s="3"/>
      <c r="B304" s="68"/>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3"/>
      <c r="AY304" s="3"/>
      <c r="AZ304" s="3"/>
      <c r="BA304" s="3"/>
      <c r="BB304" s="3"/>
      <c r="BC304" s="3"/>
      <c r="BD304" s="3"/>
      <c r="BE304" s="3"/>
      <c r="BF304" s="3"/>
      <c r="BG304" s="3"/>
      <c r="BH304" s="3"/>
      <c r="BI304" s="3"/>
      <c r="BJ304" s="3"/>
      <c r="BK304" s="3"/>
      <c r="BL304" s="3"/>
      <c r="BM304" s="3"/>
      <c r="BN304" s="3"/>
    </row>
    <row r="305">
      <c r="A305" s="3"/>
      <c r="B305" s="68"/>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
      <c r="AX305" s="3"/>
      <c r="AY305" s="3"/>
      <c r="AZ305" s="3"/>
      <c r="BA305" s="3"/>
      <c r="BB305" s="3"/>
      <c r="BC305" s="3"/>
      <c r="BD305" s="3"/>
      <c r="BE305" s="3"/>
      <c r="BF305" s="3"/>
      <c r="BG305" s="3"/>
      <c r="BH305" s="3"/>
      <c r="BI305" s="3"/>
      <c r="BJ305" s="3"/>
      <c r="BK305" s="3"/>
      <c r="BL305" s="3"/>
      <c r="BM305" s="3"/>
      <c r="BN305" s="3"/>
    </row>
    <row r="306">
      <c r="A306" s="3"/>
      <c r="B306" s="68"/>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
      <c r="AX306" s="3"/>
      <c r="AY306" s="3"/>
      <c r="AZ306" s="3"/>
      <c r="BA306" s="3"/>
      <c r="BB306" s="3"/>
      <c r="BC306" s="3"/>
      <c r="BD306" s="3"/>
      <c r="BE306" s="3"/>
      <c r="BF306" s="3"/>
      <c r="BG306" s="3"/>
      <c r="BH306" s="3"/>
      <c r="BI306" s="3"/>
      <c r="BJ306" s="3"/>
      <c r="BK306" s="3"/>
      <c r="BL306" s="3"/>
      <c r="BM306" s="3"/>
      <c r="BN306" s="3"/>
    </row>
    <row r="307">
      <c r="A307" s="3"/>
      <c r="B307" s="68"/>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3"/>
      <c r="AX307" s="3"/>
      <c r="AY307" s="3"/>
      <c r="AZ307" s="3"/>
      <c r="BA307" s="3"/>
      <c r="BB307" s="3"/>
      <c r="BC307" s="3"/>
      <c r="BD307" s="3"/>
      <c r="BE307" s="3"/>
      <c r="BF307" s="3"/>
      <c r="BG307" s="3"/>
      <c r="BH307" s="3"/>
      <c r="BI307" s="3"/>
      <c r="BJ307" s="3"/>
      <c r="BK307" s="3"/>
      <c r="BL307" s="3"/>
      <c r="BM307" s="3"/>
      <c r="BN307" s="3"/>
    </row>
    <row r="308">
      <c r="A308" s="3"/>
      <c r="B308" s="68"/>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3"/>
      <c r="AX308" s="3"/>
      <c r="AY308" s="3"/>
      <c r="AZ308" s="3"/>
      <c r="BA308" s="3"/>
      <c r="BB308" s="3"/>
      <c r="BC308" s="3"/>
      <c r="BD308" s="3"/>
      <c r="BE308" s="3"/>
      <c r="BF308" s="3"/>
      <c r="BG308" s="3"/>
      <c r="BH308" s="3"/>
      <c r="BI308" s="3"/>
      <c r="BJ308" s="3"/>
      <c r="BK308" s="3"/>
      <c r="BL308" s="3"/>
      <c r="BM308" s="3"/>
      <c r="BN308" s="3"/>
    </row>
    <row r="309">
      <c r="A309" s="3"/>
      <c r="B309" s="68"/>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3"/>
      <c r="AX309" s="3"/>
      <c r="AY309" s="3"/>
      <c r="AZ309" s="3"/>
      <c r="BA309" s="3"/>
      <c r="BB309" s="3"/>
      <c r="BC309" s="3"/>
      <c r="BD309" s="3"/>
      <c r="BE309" s="3"/>
      <c r="BF309" s="3"/>
      <c r="BG309" s="3"/>
      <c r="BH309" s="3"/>
      <c r="BI309" s="3"/>
      <c r="BJ309" s="3"/>
      <c r="BK309" s="3"/>
      <c r="BL309" s="3"/>
      <c r="BM309" s="3"/>
      <c r="BN309" s="3"/>
    </row>
    <row r="310">
      <c r="A310" s="3"/>
      <c r="B310" s="68"/>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c r="AX310" s="3"/>
      <c r="AY310" s="3"/>
      <c r="AZ310" s="3"/>
      <c r="BA310" s="3"/>
      <c r="BB310" s="3"/>
      <c r="BC310" s="3"/>
      <c r="BD310" s="3"/>
      <c r="BE310" s="3"/>
      <c r="BF310" s="3"/>
      <c r="BG310" s="3"/>
      <c r="BH310" s="3"/>
      <c r="BI310" s="3"/>
      <c r="BJ310" s="3"/>
      <c r="BK310" s="3"/>
      <c r="BL310" s="3"/>
      <c r="BM310" s="3"/>
      <c r="BN310" s="3"/>
    </row>
    <row r="311">
      <c r="A311" s="3"/>
      <c r="B311" s="68"/>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c r="AW311" s="3"/>
      <c r="AX311" s="3"/>
      <c r="AY311" s="3"/>
      <c r="AZ311" s="3"/>
      <c r="BA311" s="3"/>
      <c r="BB311" s="3"/>
      <c r="BC311" s="3"/>
      <c r="BD311" s="3"/>
      <c r="BE311" s="3"/>
      <c r="BF311" s="3"/>
      <c r="BG311" s="3"/>
      <c r="BH311" s="3"/>
      <c r="BI311" s="3"/>
      <c r="BJ311" s="3"/>
      <c r="BK311" s="3"/>
      <c r="BL311" s="3"/>
      <c r="BM311" s="3"/>
      <c r="BN311" s="3"/>
    </row>
    <row r="312">
      <c r="A312" s="3"/>
      <c r="B312" s="68"/>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c r="AW312" s="3"/>
      <c r="AX312" s="3"/>
      <c r="AY312" s="3"/>
      <c r="AZ312" s="3"/>
      <c r="BA312" s="3"/>
      <c r="BB312" s="3"/>
      <c r="BC312" s="3"/>
      <c r="BD312" s="3"/>
      <c r="BE312" s="3"/>
      <c r="BF312" s="3"/>
      <c r="BG312" s="3"/>
      <c r="BH312" s="3"/>
      <c r="BI312" s="3"/>
      <c r="BJ312" s="3"/>
      <c r="BK312" s="3"/>
      <c r="BL312" s="3"/>
      <c r="BM312" s="3"/>
      <c r="BN312" s="3"/>
    </row>
    <row r="313">
      <c r="A313" s="3"/>
      <c r="B313" s="68"/>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c r="AW313" s="3"/>
      <c r="AX313" s="3"/>
      <c r="AY313" s="3"/>
      <c r="AZ313" s="3"/>
      <c r="BA313" s="3"/>
      <c r="BB313" s="3"/>
      <c r="BC313" s="3"/>
      <c r="BD313" s="3"/>
      <c r="BE313" s="3"/>
      <c r="BF313" s="3"/>
      <c r="BG313" s="3"/>
      <c r="BH313" s="3"/>
      <c r="BI313" s="3"/>
      <c r="BJ313" s="3"/>
      <c r="BK313" s="3"/>
      <c r="BL313" s="3"/>
      <c r="BM313" s="3"/>
      <c r="BN313" s="3"/>
    </row>
    <row r="314">
      <c r="A314" s="3"/>
      <c r="B314" s="68"/>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3"/>
      <c r="AX314" s="3"/>
      <c r="AY314" s="3"/>
      <c r="AZ314" s="3"/>
      <c r="BA314" s="3"/>
      <c r="BB314" s="3"/>
      <c r="BC314" s="3"/>
      <c r="BD314" s="3"/>
      <c r="BE314" s="3"/>
      <c r="BF314" s="3"/>
      <c r="BG314" s="3"/>
      <c r="BH314" s="3"/>
      <c r="BI314" s="3"/>
      <c r="BJ314" s="3"/>
      <c r="BK314" s="3"/>
      <c r="BL314" s="3"/>
      <c r="BM314" s="3"/>
      <c r="BN314" s="3"/>
    </row>
    <row r="315">
      <c r="A315" s="3"/>
      <c r="B315" s="68"/>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c r="AW315" s="3"/>
      <c r="AX315" s="3"/>
      <c r="AY315" s="3"/>
      <c r="AZ315" s="3"/>
      <c r="BA315" s="3"/>
      <c r="BB315" s="3"/>
      <c r="BC315" s="3"/>
      <c r="BD315" s="3"/>
      <c r="BE315" s="3"/>
      <c r="BF315" s="3"/>
      <c r="BG315" s="3"/>
      <c r="BH315" s="3"/>
      <c r="BI315" s="3"/>
      <c r="BJ315" s="3"/>
      <c r="BK315" s="3"/>
      <c r="BL315" s="3"/>
      <c r="BM315" s="3"/>
      <c r="BN315" s="3"/>
    </row>
    <row r="316">
      <c r="A316" s="3"/>
      <c r="B316" s="68"/>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c r="AW316" s="3"/>
      <c r="AX316" s="3"/>
      <c r="AY316" s="3"/>
      <c r="AZ316" s="3"/>
      <c r="BA316" s="3"/>
      <c r="BB316" s="3"/>
      <c r="BC316" s="3"/>
      <c r="BD316" s="3"/>
      <c r="BE316" s="3"/>
      <c r="BF316" s="3"/>
      <c r="BG316" s="3"/>
      <c r="BH316" s="3"/>
      <c r="BI316" s="3"/>
      <c r="BJ316" s="3"/>
      <c r="BK316" s="3"/>
      <c r="BL316" s="3"/>
      <c r="BM316" s="3"/>
      <c r="BN316" s="3"/>
    </row>
    <row r="317">
      <c r="A317" s="3"/>
      <c r="B317" s="68"/>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c r="AW317" s="3"/>
      <c r="AX317" s="3"/>
      <c r="AY317" s="3"/>
      <c r="AZ317" s="3"/>
      <c r="BA317" s="3"/>
      <c r="BB317" s="3"/>
      <c r="BC317" s="3"/>
      <c r="BD317" s="3"/>
      <c r="BE317" s="3"/>
      <c r="BF317" s="3"/>
      <c r="BG317" s="3"/>
      <c r="BH317" s="3"/>
      <c r="BI317" s="3"/>
      <c r="BJ317" s="3"/>
      <c r="BK317" s="3"/>
      <c r="BL317" s="3"/>
      <c r="BM317" s="3"/>
      <c r="BN317" s="3"/>
    </row>
    <row r="318">
      <c r="A318" s="3"/>
      <c r="B318" s="68"/>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c r="AW318" s="3"/>
      <c r="AX318" s="3"/>
      <c r="AY318" s="3"/>
      <c r="AZ318" s="3"/>
      <c r="BA318" s="3"/>
      <c r="BB318" s="3"/>
      <c r="BC318" s="3"/>
      <c r="BD318" s="3"/>
      <c r="BE318" s="3"/>
      <c r="BF318" s="3"/>
      <c r="BG318" s="3"/>
      <c r="BH318" s="3"/>
      <c r="BI318" s="3"/>
      <c r="BJ318" s="3"/>
      <c r="BK318" s="3"/>
      <c r="BL318" s="3"/>
      <c r="BM318" s="3"/>
      <c r="BN318" s="3"/>
    </row>
    <row r="319">
      <c r="A319" s="3"/>
      <c r="B319" s="68"/>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c r="AW319" s="3"/>
      <c r="AX319" s="3"/>
      <c r="AY319" s="3"/>
      <c r="AZ319" s="3"/>
      <c r="BA319" s="3"/>
      <c r="BB319" s="3"/>
      <c r="BC319" s="3"/>
      <c r="BD319" s="3"/>
      <c r="BE319" s="3"/>
      <c r="BF319" s="3"/>
      <c r="BG319" s="3"/>
      <c r="BH319" s="3"/>
      <c r="BI319" s="3"/>
      <c r="BJ319" s="3"/>
      <c r="BK319" s="3"/>
      <c r="BL319" s="3"/>
      <c r="BM319" s="3"/>
      <c r="BN319" s="3"/>
    </row>
    <row r="320">
      <c r="A320" s="3"/>
      <c r="B320" s="68"/>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c r="AW320" s="3"/>
      <c r="AX320" s="3"/>
      <c r="AY320" s="3"/>
      <c r="AZ320" s="3"/>
      <c r="BA320" s="3"/>
      <c r="BB320" s="3"/>
      <c r="BC320" s="3"/>
      <c r="BD320" s="3"/>
      <c r="BE320" s="3"/>
      <c r="BF320" s="3"/>
      <c r="BG320" s="3"/>
      <c r="BH320" s="3"/>
      <c r="BI320" s="3"/>
      <c r="BJ320" s="3"/>
      <c r="BK320" s="3"/>
      <c r="BL320" s="3"/>
      <c r="BM320" s="3"/>
      <c r="BN320" s="3"/>
    </row>
    <row r="321">
      <c r="A321" s="3"/>
      <c r="B321" s="68"/>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c r="AW321" s="3"/>
      <c r="AX321" s="3"/>
      <c r="AY321" s="3"/>
      <c r="AZ321" s="3"/>
      <c r="BA321" s="3"/>
      <c r="BB321" s="3"/>
      <c r="BC321" s="3"/>
      <c r="BD321" s="3"/>
      <c r="BE321" s="3"/>
      <c r="BF321" s="3"/>
      <c r="BG321" s="3"/>
      <c r="BH321" s="3"/>
      <c r="BI321" s="3"/>
      <c r="BJ321" s="3"/>
      <c r="BK321" s="3"/>
      <c r="BL321" s="3"/>
      <c r="BM321" s="3"/>
      <c r="BN321" s="3"/>
    </row>
    <row r="322">
      <c r="A322" s="3"/>
      <c r="B322" s="68"/>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c r="AW322" s="3"/>
      <c r="AX322" s="3"/>
      <c r="AY322" s="3"/>
      <c r="AZ322" s="3"/>
      <c r="BA322" s="3"/>
      <c r="BB322" s="3"/>
      <c r="BC322" s="3"/>
      <c r="BD322" s="3"/>
      <c r="BE322" s="3"/>
      <c r="BF322" s="3"/>
      <c r="BG322" s="3"/>
      <c r="BH322" s="3"/>
      <c r="BI322" s="3"/>
      <c r="BJ322" s="3"/>
      <c r="BK322" s="3"/>
      <c r="BL322" s="3"/>
      <c r="BM322" s="3"/>
      <c r="BN322" s="3"/>
    </row>
    <row r="323">
      <c r="A323" s="3"/>
      <c r="B323" s="68"/>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c r="AW323" s="3"/>
      <c r="AX323" s="3"/>
      <c r="AY323" s="3"/>
      <c r="AZ323" s="3"/>
      <c r="BA323" s="3"/>
      <c r="BB323" s="3"/>
      <c r="BC323" s="3"/>
      <c r="BD323" s="3"/>
      <c r="BE323" s="3"/>
      <c r="BF323" s="3"/>
      <c r="BG323" s="3"/>
      <c r="BH323" s="3"/>
      <c r="BI323" s="3"/>
      <c r="BJ323" s="3"/>
      <c r="BK323" s="3"/>
      <c r="BL323" s="3"/>
      <c r="BM323" s="3"/>
      <c r="BN323" s="3"/>
    </row>
    <row r="324">
      <c r="A324" s="3"/>
      <c r="B324" s="68"/>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c r="AW324" s="3"/>
      <c r="AX324" s="3"/>
      <c r="AY324" s="3"/>
      <c r="AZ324" s="3"/>
      <c r="BA324" s="3"/>
      <c r="BB324" s="3"/>
      <c r="BC324" s="3"/>
      <c r="BD324" s="3"/>
      <c r="BE324" s="3"/>
      <c r="BF324" s="3"/>
      <c r="BG324" s="3"/>
      <c r="BH324" s="3"/>
      <c r="BI324" s="3"/>
      <c r="BJ324" s="3"/>
      <c r="BK324" s="3"/>
      <c r="BL324" s="3"/>
      <c r="BM324" s="3"/>
      <c r="BN324" s="3"/>
    </row>
    <row r="325">
      <c r="A325" s="3"/>
      <c r="B325" s="68"/>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c r="AW325" s="3"/>
      <c r="AX325" s="3"/>
      <c r="AY325" s="3"/>
      <c r="AZ325" s="3"/>
      <c r="BA325" s="3"/>
      <c r="BB325" s="3"/>
      <c r="BC325" s="3"/>
      <c r="BD325" s="3"/>
      <c r="BE325" s="3"/>
      <c r="BF325" s="3"/>
      <c r="BG325" s="3"/>
      <c r="BH325" s="3"/>
      <c r="BI325" s="3"/>
      <c r="BJ325" s="3"/>
      <c r="BK325" s="3"/>
      <c r="BL325" s="3"/>
      <c r="BM325" s="3"/>
      <c r="BN325" s="3"/>
    </row>
    <row r="326">
      <c r="A326" s="3"/>
      <c r="B326" s="68"/>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c r="AW326" s="3"/>
      <c r="AX326" s="3"/>
      <c r="AY326" s="3"/>
      <c r="AZ326" s="3"/>
      <c r="BA326" s="3"/>
      <c r="BB326" s="3"/>
      <c r="BC326" s="3"/>
      <c r="BD326" s="3"/>
      <c r="BE326" s="3"/>
      <c r="BF326" s="3"/>
      <c r="BG326" s="3"/>
      <c r="BH326" s="3"/>
      <c r="BI326" s="3"/>
      <c r="BJ326" s="3"/>
      <c r="BK326" s="3"/>
      <c r="BL326" s="3"/>
      <c r="BM326" s="3"/>
      <c r="BN326" s="3"/>
    </row>
    <row r="327">
      <c r="A327" s="3"/>
      <c r="B327" s="68"/>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c r="AW327" s="3"/>
      <c r="AX327" s="3"/>
      <c r="AY327" s="3"/>
      <c r="AZ327" s="3"/>
      <c r="BA327" s="3"/>
      <c r="BB327" s="3"/>
      <c r="BC327" s="3"/>
      <c r="BD327" s="3"/>
      <c r="BE327" s="3"/>
      <c r="BF327" s="3"/>
      <c r="BG327" s="3"/>
      <c r="BH327" s="3"/>
      <c r="BI327" s="3"/>
      <c r="BJ327" s="3"/>
      <c r="BK327" s="3"/>
      <c r="BL327" s="3"/>
      <c r="BM327" s="3"/>
      <c r="BN327" s="3"/>
    </row>
    <row r="328">
      <c r="A328" s="3"/>
      <c r="B328" s="68"/>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c r="AW328" s="3"/>
      <c r="AX328" s="3"/>
      <c r="AY328" s="3"/>
      <c r="AZ328" s="3"/>
      <c r="BA328" s="3"/>
      <c r="BB328" s="3"/>
      <c r="BC328" s="3"/>
      <c r="BD328" s="3"/>
      <c r="BE328" s="3"/>
      <c r="BF328" s="3"/>
      <c r="BG328" s="3"/>
      <c r="BH328" s="3"/>
      <c r="BI328" s="3"/>
      <c r="BJ328" s="3"/>
      <c r="BK328" s="3"/>
      <c r="BL328" s="3"/>
      <c r="BM328" s="3"/>
      <c r="BN328" s="3"/>
    </row>
    <row r="329">
      <c r="A329" s="3"/>
      <c r="B329" s="68"/>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c r="AW329" s="3"/>
      <c r="AX329" s="3"/>
      <c r="AY329" s="3"/>
      <c r="AZ329" s="3"/>
      <c r="BA329" s="3"/>
      <c r="BB329" s="3"/>
      <c r="BC329" s="3"/>
      <c r="BD329" s="3"/>
      <c r="BE329" s="3"/>
      <c r="BF329" s="3"/>
      <c r="BG329" s="3"/>
      <c r="BH329" s="3"/>
      <c r="BI329" s="3"/>
      <c r="BJ329" s="3"/>
      <c r="BK329" s="3"/>
      <c r="BL329" s="3"/>
      <c r="BM329" s="3"/>
      <c r="BN329" s="3"/>
    </row>
    <row r="330">
      <c r="A330" s="3"/>
      <c r="B330" s="68"/>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c r="AW330" s="3"/>
      <c r="AX330" s="3"/>
      <c r="AY330" s="3"/>
      <c r="AZ330" s="3"/>
      <c r="BA330" s="3"/>
      <c r="BB330" s="3"/>
      <c r="BC330" s="3"/>
      <c r="BD330" s="3"/>
      <c r="BE330" s="3"/>
      <c r="BF330" s="3"/>
      <c r="BG330" s="3"/>
      <c r="BH330" s="3"/>
      <c r="BI330" s="3"/>
      <c r="BJ330" s="3"/>
      <c r="BK330" s="3"/>
      <c r="BL330" s="3"/>
      <c r="BM330" s="3"/>
      <c r="BN330" s="3"/>
    </row>
    <row r="331">
      <c r="A331" s="3"/>
      <c r="B331" s="68"/>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c r="AW331" s="3"/>
      <c r="AX331" s="3"/>
      <c r="AY331" s="3"/>
      <c r="AZ331" s="3"/>
      <c r="BA331" s="3"/>
      <c r="BB331" s="3"/>
      <c r="BC331" s="3"/>
      <c r="BD331" s="3"/>
      <c r="BE331" s="3"/>
      <c r="BF331" s="3"/>
      <c r="BG331" s="3"/>
      <c r="BH331" s="3"/>
      <c r="BI331" s="3"/>
      <c r="BJ331" s="3"/>
      <c r="BK331" s="3"/>
      <c r="BL331" s="3"/>
      <c r="BM331" s="3"/>
      <c r="BN331" s="3"/>
    </row>
    <row r="332">
      <c r="A332" s="3"/>
      <c r="B332" s="68"/>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c r="AW332" s="3"/>
      <c r="AX332" s="3"/>
      <c r="AY332" s="3"/>
      <c r="AZ332" s="3"/>
      <c r="BA332" s="3"/>
      <c r="BB332" s="3"/>
      <c r="BC332" s="3"/>
      <c r="BD332" s="3"/>
      <c r="BE332" s="3"/>
      <c r="BF332" s="3"/>
      <c r="BG332" s="3"/>
      <c r="BH332" s="3"/>
      <c r="BI332" s="3"/>
      <c r="BJ332" s="3"/>
      <c r="BK332" s="3"/>
      <c r="BL332" s="3"/>
      <c r="BM332" s="3"/>
      <c r="BN332" s="3"/>
    </row>
    <row r="333">
      <c r="A333" s="3"/>
      <c r="B333" s="68"/>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c r="AW333" s="3"/>
      <c r="AX333" s="3"/>
      <c r="AY333" s="3"/>
      <c r="AZ333" s="3"/>
      <c r="BA333" s="3"/>
      <c r="BB333" s="3"/>
      <c r="BC333" s="3"/>
      <c r="BD333" s="3"/>
      <c r="BE333" s="3"/>
      <c r="BF333" s="3"/>
      <c r="BG333" s="3"/>
      <c r="BH333" s="3"/>
      <c r="BI333" s="3"/>
      <c r="BJ333" s="3"/>
      <c r="BK333" s="3"/>
      <c r="BL333" s="3"/>
      <c r="BM333" s="3"/>
      <c r="BN333" s="3"/>
    </row>
    <row r="334">
      <c r="A334" s="3"/>
      <c r="B334" s="68"/>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c r="AW334" s="3"/>
      <c r="AX334" s="3"/>
      <c r="AY334" s="3"/>
      <c r="AZ334" s="3"/>
      <c r="BA334" s="3"/>
      <c r="BB334" s="3"/>
      <c r="BC334" s="3"/>
      <c r="BD334" s="3"/>
      <c r="BE334" s="3"/>
      <c r="BF334" s="3"/>
      <c r="BG334" s="3"/>
      <c r="BH334" s="3"/>
      <c r="BI334" s="3"/>
      <c r="BJ334" s="3"/>
      <c r="BK334" s="3"/>
      <c r="BL334" s="3"/>
      <c r="BM334" s="3"/>
      <c r="BN334" s="3"/>
    </row>
    <row r="335">
      <c r="A335" s="3"/>
      <c r="B335" s="68"/>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c r="AW335" s="3"/>
      <c r="AX335" s="3"/>
      <c r="AY335" s="3"/>
      <c r="AZ335" s="3"/>
      <c r="BA335" s="3"/>
      <c r="BB335" s="3"/>
      <c r="BC335" s="3"/>
      <c r="BD335" s="3"/>
      <c r="BE335" s="3"/>
      <c r="BF335" s="3"/>
      <c r="BG335" s="3"/>
      <c r="BH335" s="3"/>
      <c r="BI335" s="3"/>
      <c r="BJ335" s="3"/>
      <c r="BK335" s="3"/>
      <c r="BL335" s="3"/>
      <c r="BM335" s="3"/>
      <c r="BN335" s="3"/>
    </row>
    <row r="336">
      <c r="A336" s="3"/>
      <c r="B336" s="68"/>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c r="AW336" s="3"/>
      <c r="AX336" s="3"/>
      <c r="AY336" s="3"/>
      <c r="AZ336" s="3"/>
      <c r="BA336" s="3"/>
      <c r="BB336" s="3"/>
      <c r="BC336" s="3"/>
      <c r="BD336" s="3"/>
      <c r="BE336" s="3"/>
      <c r="BF336" s="3"/>
      <c r="BG336" s="3"/>
      <c r="BH336" s="3"/>
      <c r="BI336" s="3"/>
      <c r="BJ336" s="3"/>
      <c r="BK336" s="3"/>
      <c r="BL336" s="3"/>
      <c r="BM336" s="3"/>
      <c r="BN336" s="3"/>
    </row>
    <row r="337">
      <c r="A337" s="3"/>
      <c r="B337" s="68"/>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c r="AW337" s="3"/>
      <c r="AX337" s="3"/>
      <c r="AY337" s="3"/>
      <c r="AZ337" s="3"/>
      <c r="BA337" s="3"/>
      <c r="BB337" s="3"/>
      <c r="BC337" s="3"/>
      <c r="BD337" s="3"/>
      <c r="BE337" s="3"/>
      <c r="BF337" s="3"/>
      <c r="BG337" s="3"/>
      <c r="BH337" s="3"/>
      <c r="BI337" s="3"/>
      <c r="BJ337" s="3"/>
      <c r="BK337" s="3"/>
      <c r="BL337" s="3"/>
      <c r="BM337" s="3"/>
      <c r="BN337" s="3"/>
    </row>
    <row r="338">
      <c r="A338" s="3"/>
      <c r="B338" s="68"/>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c r="AW338" s="3"/>
      <c r="AX338" s="3"/>
      <c r="AY338" s="3"/>
      <c r="AZ338" s="3"/>
      <c r="BA338" s="3"/>
      <c r="BB338" s="3"/>
      <c r="BC338" s="3"/>
      <c r="BD338" s="3"/>
      <c r="BE338" s="3"/>
      <c r="BF338" s="3"/>
      <c r="BG338" s="3"/>
      <c r="BH338" s="3"/>
      <c r="BI338" s="3"/>
      <c r="BJ338" s="3"/>
      <c r="BK338" s="3"/>
      <c r="BL338" s="3"/>
      <c r="BM338" s="3"/>
      <c r="BN338" s="3"/>
    </row>
    <row r="339">
      <c r="A339" s="3"/>
      <c r="B339" s="68"/>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c r="AW339" s="3"/>
      <c r="AX339" s="3"/>
      <c r="AY339" s="3"/>
      <c r="AZ339" s="3"/>
      <c r="BA339" s="3"/>
      <c r="BB339" s="3"/>
      <c r="BC339" s="3"/>
      <c r="BD339" s="3"/>
      <c r="BE339" s="3"/>
      <c r="BF339" s="3"/>
      <c r="BG339" s="3"/>
      <c r="BH339" s="3"/>
      <c r="BI339" s="3"/>
      <c r="BJ339" s="3"/>
      <c r="BK339" s="3"/>
      <c r="BL339" s="3"/>
      <c r="BM339" s="3"/>
      <c r="BN339" s="3"/>
    </row>
    <row r="340">
      <c r="A340" s="3"/>
      <c r="B340" s="68"/>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c r="AW340" s="3"/>
      <c r="AX340" s="3"/>
      <c r="AY340" s="3"/>
      <c r="AZ340" s="3"/>
      <c r="BA340" s="3"/>
      <c r="BB340" s="3"/>
      <c r="BC340" s="3"/>
      <c r="BD340" s="3"/>
      <c r="BE340" s="3"/>
      <c r="BF340" s="3"/>
      <c r="BG340" s="3"/>
      <c r="BH340" s="3"/>
      <c r="BI340" s="3"/>
      <c r="BJ340" s="3"/>
      <c r="BK340" s="3"/>
      <c r="BL340" s="3"/>
      <c r="BM340" s="3"/>
      <c r="BN340" s="3"/>
    </row>
    <row r="341">
      <c r="A341" s="3"/>
      <c r="B341" s="68"/>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c r="AW341" s="3"/>
      <c r="AX341" s="3"/>
      <c r="AY341" s="3"/>
      <c r="AZ341" s="3"/>
      <c r="BA341" s="3"/>
      <c r="BB341" s="3"/>
      <c r="BC341" s="3"/>
      <c r="BD341" s="3"/>
      <c r="BE341" s="3"/>
      <c r="BF341" s="3"/>
      <c r="BG341" s="3"/>
      <c r="BH341" s="3"/>
      <c r="BI341" s="3"/>
      <c r="BJ341" s="3"/>
      <c r="BK341" s="3"/>
      <c r="BL341" s="3"/>
      <c r="BM341" s="3"/>
      <c r="BN341" s="3"/>
    </row>
    <row r="342">
      <c r="A342" s="3"/>
      <c r="B342" s="68"/>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c r="AW342" s="3"/>
      <c r="AX342" s="3"/>
      <c r="AY342" s="3"/>
      <c r="AZ342" s="3"/>
      <c r="BA342" s="3"/>
      <c r="BB342" s="3"/>
      <c r="BC342" s="3"/>
      <c r="BD342" s="3"/>
      <c r="BE342" s="3"/>
      <c r="BF342" s="3"/>
      <c r="BG342" s="3"/>
      <c r="BH342" s="3"/>
      <c r="BI342" s="3"/>
      <c r="BJ342" s="3"/>
      <c r="BK342" s="3"/>
      <c r="BL342" s="3"/>
      <c r="BM342" s="3"/>
      <c r="BN342" s="3"/>
    </row>
    <row r="343">
      <c r="A343" s="3"/>
      <c r="B343" s="68"/>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c r="AW343" s="3"/>
      <c r="AX343" s="3"/>
      <c r="AY343" s="3"/>
      <c r="AZ343" s="3"/>
      <c r="BA343" s="3"/>
      <c r="BB343" s="3"/>
      <c r="BC343" s="3"/>
      <c r="BD343" s="3"/>
      <c r="BE343" s="3"/>
      <c r="BF343" s="3"/>
      <c r="BG343" s="3"/>
      <c r="BH343" s="3"/>
      <c r="BI343" s="3"/>
      <c r="BJ343" s="3"/>
      <c r="BK343" s="3"/>
      <c r="BL343" s="3"/>
      <c r="BM343" s="3"/>
      <c r="BN343" s="3"/>
    </row>
    <row r="344">
      <c r="A344" s="3"/>
      <c r="B344" s="68"/>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c r="AW344" s="3"/>
      <c r="AX344" s="3"/>
      <c r="AY344" s="3"/>
      <c r="AZ344" s="3"/>
      <c r="BA344" s="3"/>
      <c r="BB344" s="3"/>
      <c r="BC344" s="3"/>
      <c r="BD344" s="3"/>
      <c r="BE344" s="3"/>
      <c r="BF344" s="3"/>
      <c r="BG344" s="3"/>
      <c r="BH344" s="3"/>
      <c r="BI344" s="3"/>
      <c r="BJ344" s="3"/>
      <c r="BK344" s="3"/>
      <c r="BL344" s="3"/>
      <c r="BM344" s="3"/>
      <c r="BN344" s="3"/>
    </row>
    <row r="345">
      <c r="A345" s="3"/>
      <c r="B345" s="68"/>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c r="AW345" s="3"/>
      <c r="AX345" s="3"/>
      <c r="AY345" s="3"/>
      <c r="AZ345" s="3"/>
      <c r="BA345" s="3"/>
      <c r="BB345" s="3"/>
      <c r="BC345" s="3"/>
      <c r="BD345" s="3"/>
      <c r="BE345" s="3"/>
      <c r="BF345" s="3"/>
      <c r="BG345" s="3"/>
      <c r="BH345" s="3"/>
      <c r="BI345" s="3"/>
      <c r="BJ345" s="3"/>
      <c r="BK345" s="3"/>
      <c r="BL345" s="3"/>
      <c r="BM345" s="3"/>
      <c r="BN345" s="3"/>
    </row>
    <row r="346">
      <c r="A346" s="3"/>
      <c r="B346" s="68"/>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c r="AW346" s="3"/>
      <c r="AX346" s="3"/>
      <c r="AY346" s="3"/>
      <c r="AZ346" s="3"/>
      <c r="BA346" s="3"/>
      <c r="BB346" s="3"/>
      <c r="BC346" s="3"/>
      <c r="BD346" s="3"/>
      <c r="BE346" s="3"/>
      <c r="BF346" s="3"/>
      <c r="BG346" s="3"/>
      <c r="BH346" s="3"/>
      <c r="BI346" s="3"/>
      <c r="BJ346" s="3"/>
      <c r="BK346" s="3"/>
      <c r="BL346" s="3"/>
      <c r="BM346" s="3"/>
      <c r="BN346" s="3"/>
    </row>
    <row r="347">
      <c r="A347" s="3"/>
      <c r="B347" s="68"/>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c r="AW347" s="3"/>
      <c r="AX347" s="3"/>
      <c r="AY347" s="3"/>
      <c r="AZ347" s="3"/>
      <c r="BA347" s="3"/>
      <c r="BB347" s="3"/>
      <c r="BC347" s="3"/>
      <c r="BD347" s="3"/>
      <c r="BE347" s="3"/>
      <c r="BF347" s="3"/>
      <c r="BG347" s="3"/>
      <c r="BH347" s="3"/>
      <c r="BI347" s="3"/>
      <c r="BJ347" s="3"/>
      <c r="BK347" s="3"/>
      <c r="BL347" s="3"/>
      <c r="BM347" s="3"/>
      <c r="BN347" s="3"/>
    </row>
    <row r="348">
      <c r="A348" s="3"/>
      <c r="B348" s="68"/>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c r="AW348" s="3"/>
      <c r="AX348" s="3"/>
      <c r="AY348" s="3"/>
      <c r="AZ348" s="3"/>
      <c r="BA348" s="3"/>
      <c r="BB348" s="3"/>
      <c r="BC348" s="3"/>
      <c r="BD348" s="3"/>
      <c r="BE348" s="3"/>
      <c r="BF348" s="3"/>
      <c r="BG348" s="3"/>
      <c r="BH348" s="3"/>
      <c r="BI348" s="3"/>
      <c r="BJ348" s="3"/>
      <c r="BK348" s="3"/>
      <c r="BL348" s="3"/>
      <c r="BM348" s="3"/>
      <c r="BN348" s="3"/>
    </row>
    <row r="349">
      <c r="A349" s="3"/>
      <c r="B349" s="68"/>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c r="AW349" s="3"/>
      <c r="AX349" s="3"/>
      <c r="AY349" s="3"/>
      <c r="AZ349" s="3"/>
      <c r="BA349" s="3"/>
      <c r="BB349" s="3"/>
      <c r="BC349" s="3"/>
      <c r="BD349" s="3"/>
      <c r="BE349" s="3"/>
      <c r="BF349" s="3"/>
      <c r="BG349" s="3"/>
      <c r="BH349" s="3"/>
      <c r="BI349" s="3"/>
      <c r="BJ349" s="3"/>
      <c r="BK349" s="3"/>
      <c r="BL349" s="3"/>
      <c r="BM349" s="3"/>
      <c r="BN349" s="3"/>
    </row>
    <row r="350">
      <c r="A350" s="3"/>
      <c r="B350" s="68"/>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c r="AW350" s="3"/>
      <c r="AX350" s="3"/>
      <c r="AY350" s="3"/>
      <c r="AZ350" s="3"/>
      <c r="BA350" s="3"/>
      <c r="BB350" s="3"/>
      <c r="BC350" s="3"/>
      <c r="BD350" s="3"/>
      <c r="BE350" s="3"/>
      <c r="BF350" s="3"/>
      <c r="BG350" s="3"/>
      <c r="BH350" s="3"/>
      <c r="BI350" s="3"/>
      <c r="BJ350" s="3"/>
      <c r="BK350" s="3"/>
      <c r="BL350" s="3"/>
      <c r="BM350" s="3"/>
      <c r="BN350" s="3"/>
    </row>
    <row r="351">
      <c r="A351" s="3"/>
      <c r="B351" s="68"/>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c r="AW351" s="3"/>
      <c r="AX351" s="3"/>
      <c r="AY351" s="3"/>
      <c r="AZ351" s="3"/>
      <c r="BA351" s="3"/>
      <c r="BB351" s="3"/>
      <c r="BC351" s="3"/>
      <c r="BD351" s="3"/>
      <c r="BE351" s="3"/>
      <c r="BF351" s="3"/>
      <c r="BG351" s="3"/>
      <c r="BH351" s="3"/>
      <c r="BI351" s="3"/>
      <c r="BJ351" s="3"/>
      <c r="BK351" s="3"/>
      <c r="BL351" s="3"/>
      <c r="BM351" s="3"/>
      <c r="BN351" s="3"/>
    </row>
    <row r="352">
      <c r="A352" s="3"/>
      <c r="B352" s="68"/>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c r="AW352" s="3"/>
      <c r="AX352" s="3"/>
      <c r="AY352" s="3"/>
      <c r="AZ352" s="3"/>
      <c r="BA352" s="3"/>
      <c r="BB352" s="3"/>
      <c r="BC352" s="3"/>
      <c r="BD352" s="3"/>
      <c r="BE352" s="3"/>
      <c r="BF352" s="3"/>
      <c r="BG352" s="3"/>
      <c r="BH352" s="3"/>
      <c r="BI352" s="3"/>
      <c r="BJ352" s="3"/>
      <c r="BK352" s="3"/>
      <c r="BL352" s="3"/>
      <c r="BM352" s="3"/>
      <c r="BN352" s="3"/>
    </row>
    <row r="353">
      <c r="A353" s="3"/>
      <c r="B353" s="68"/>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c r="AW353" s="3"/>
      <c r="AX353" s="3"/>
      <c r="AY353" s="3"/>
      <c r="AZ353" s="3"/>
      <c r="BA353" s="3"/>
      <c r="BB353" s="3"/>
      <c r="BC353" s="3"/>
      <c r="BD353" s="3"/>
      <c r="BE353" s="3"/>
      <c r="BF353" s="3"/>
      <c r="BG353" s="3"/>
      <c r="BH353" s="3"/>
      <c r="BI353" s="3"/>
      <c r="BJ353" s="3"/>
      <c r="BK353" s="3"/>
      <c r="BL353" s="3"/>
      <c r="BM353" s="3"/>
      <c r="BN353" s="3"/>
    </row>
    <row r="354">
      <c r="A354" s="3"/>
      <c r="B354" s="68"/>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c r="AW354" s="3"/>
      <c r="AX354" s="3"/>
      <c r="AY354" s="3"/>
      <c r="AZ354" s="3"/>
      <c r="BA354" s="3"/>
      <c r="BB354" s="3"/>
      <c r="BC354" s="3"/>
      <c r="BD354" s="3"/>
      <c r="BE354" s="3"/>
      <c r="BF354" s="3"/>
      <c r="BG354" s="3"/>
      <c r="BH354" s="3"/>
      <c r="BI354" s="3"/>
      <c r="BJ354" s="3"/>
      <c r="BK354" s="3"/>
      <c r="BL354" s="3"/>
      <c r="BM354" s="3"/>
      <c r="BN354" s="3"/>
    </row>
    <row r="355">
      <c r="A355" s="3"/>
      <c r="B355" s="68"/>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c r="AW355" s="3"/>
      <c r="AX355" s="3"/>
      <c r="AY355" s="3"/>
      <c r="AZ355" s="3"/>
      <c r="BA355" s="3"/>
      <c r="BB355" s="3"/>
      <c r="BC355" s="3"/>
      <c r="BD355" s="3"/>
      <c r="BE355" s="3"/>
      <c r="BF355" s="3"/>
      <c r="BG355" s="3"/>
      <c r="BH355" s="3"/>
      <c r="BI355" s="3"/>
      <c r="BJ355" s="3"/>
      <c r="BK355" s="3"/>
      <c r="BL355" s="3"/>
      <c r="BM355" s="3"/>
      <c r="BN355" s="3"/>
    </row>
    <row r="356">
      <c r="A356" s="3"/>
      <c r="B356" s="68"/>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c r="AW356" s="3"/>
      <c r="AX356" s="3"/>
      <c r="AY356" s="3"/>
      <c r="AZ356" s="3"/>
      <c r="BA356" s="3"/>
      <c r="BB356" s="3"/>
      <c r="BC356" s="3"/>
      <c r="BD356" s="3"/>
      <c r="BE356" s="3"/>
      <c r="BF356" s="3"/>
      <c r="BG356" s="3"/>
      <c r="BH356" s="3"/>
      <c r="BI356" s="3"/>
      <c r="BJ356" s="3"/>
      <c r="BK356" s="3"/>
      <c r="BL356" s="3"/>
      <c r="BM356" s="3"/>
      <c r="BN356" s="3"/>
    </row>
    <row r="357">
      <c r="A357" s="3"/>
      <c r="B357" s="68"/>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c r="AW357" s="3"/>
      <c r="AX357" s="3"/>
      <c r="AY357" s="3"/>
      <c r="AZ357" s="3"/>
      <c r="BA357" s="3"/>
      <c r="BB357" s="3"/>
      <c r="BC357" s="3"/>
      <c r="BD357" s="3"/>
      <c r="BE357" s="3"/>
      <c r="BF357" s="3"/>
      <c r="BG357" s="3"/>
      <c r="BH357" s="3"/>
      <c r="BI357" s="3"/>
      <c r="BJ357" s="3"/>
      <c r="BK357" s="3"/>
      <c r="BL357" s="3"/>
      <c r="BM357" s="3"/>
      <c r="BN357" s="3"/>
    </row>
    <row r="358">
      <c r="A358" s="3"/>
      <c r="B358" s="68"/>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c r="AW358" s="3"/>
      <c r="AX358" s="3"/>
      <c r="AY358" s="3"/>
      <c r="AZ358" s="3"/>
      <c r="BA358" s="3"/>
      <c r="BB358" s="3"/>
      <c r="BC358" s="3"/>
      <c r="BD358" s="3"/>
      <c r="BE358" s="3"/>
      <c r="BF358" s="3"/>
      <c r="BG358" s="3"/>
      <c r="BH358" s="3"/>
      <c r="BI358" s="3"/>
      <c r="BJ358" s="3"/>
      <c r="BK358" s="3"/>
      <c r="BL358" s="3"/>
      <c r="BM358" s="3"/>
      <c r="BN358" s="3"/>
    </row>
    <row r="359">
      <c r="A359" s="3"/>
      <c r="B359" s="68"/>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c r="AW359" s="3"/>
      <c r="AX359" s="3"/>
      <c r="AY359" s="3"/>
      <c r="AZ359" s="3"/>
      <c r="BA359" s="3"/>
      <c r="BB359" s="3"/>
      <c r="BC359" s="3"/>
      <c r="BD359" s="3"/>
      <c r="BE359" s="3"/>
      <c r="BF359" s="3"/>
      <c r="BG359" s="3"/>
      <c r="BH359" s="3"/>
      <c r="BI359" s="3"/>
      <c r="BJ359" s="3"/>
      <c r="BK359" s="3"/>
      <c r="BL359" s="3"/>
      <c r="BM359" s="3"/>
      <c r="BN359" s="3"/>
    </row>
    <row r="360">
      <c r="A360" s="3"/>
      <c r="B360" s="68"/>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c r="AW360" s="3"/>
      <c r="AX360" s="3"/>
      <c r="AY360" s="3"/>
      <c r="AZ360" s="3"/>
      <c r="BA360" s="3"/>
      <c r="BB360" s="3"/>
      <c r="BC360" s="3"/>
      <c r="BD360" s="3"/>
      <c r="BE360" s="3"/>
      <c r="BF360" s="3"/>
      <c r="BG360" s="3"/>
      <c r="BH360" s="3"/>
      <c r="BI360" s="3"/>
      <c r="BJ360" s="3"/>
      <c r="BK360" s="3"/>
      <c r="BL360" s="3"/>
      <c r="BM360" s="3"/>
      <c r="BN360" s="3"/>
    </row>
    <row r="361">
      <c r="A361" s="3"/>
      <c r="B361" s="68"/>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c r="AW361" s="3"/>
      <c r="AX361" s="3"/>
      <c r="AY361" s="3"/>
      <c r="AZ361" s="3"/>
      <c r="BA361" s="3"/>
      <c r="BB361" s="3"/>
      <c r="BC361" s="3"/>
      <c r="BD361" s="3"/>
      <c r="BE361" s="3"/>
      <c r="BF361" s="3"/>
      <c r="BG361" s="3"/>
      <c r="BH361" s="3"/>
      <c r="BI361" s="3"/>
      <c r="BJ361" s="3"/>
      <c r="BK361" s="3"/>
      <c r="BL361" s="3"/>
      <c r="BM361" s="3"/>
      <c r="BN361" s="3"/>
    </row>
    <row r="362">
      <c r="A362" s="3"/>
      <c r="B362" s="68"/>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c r="AW362" s="3"/>
      <c r="AX362" s="3"/>
      <c r="AY362" s="3"/>
      <c r="AZ362" s="3"/>
      <c r="BA362" s="3"/>
      <c r="BB362" s="3"/>
      <c r="BC362" s="3"/>
      <c r="BD362" s="3"/>
      <c r="BE362" s="3"/>
      <c r="BF362" s="3"/>
      <c r="BG362" s="3"/>
      <c r="BH362" s="3"/>
      <c r="BI362" s="3"/>
      <c r="BJ362" s="3"/>
      <c r="BK362" s="3"/>
      <c r="BL362" s="3"/>
      <c r="BM362" s="3"/>
      <c r="BN362" s="3"/>
    </row>
    <row r="363">
      <c r="A363" s="3"/>
      <c r="B363" s="68"/>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c r="AW363" s="3"/>
      <c r="AX363" s="3"/>
      <c r="AY363" s="3"/>
      <c r="AZ363" s="3"/>
      <c r="BA363" s="3"/>
      <c r="BB363" s="3"/>
      <c r="BC363" s="3"/>
      <c r="BD363" s="3"/>
      <c r="BE363" s="3"/>
      <c r="BF363" s="3"/>
      <c r="BG363" s="3"/>
      <c r="BH363" s="3"/>
      <c r="BI363" s="3"/>
      <c r="BJ363" s="3"/>
      <c r="BK363" s="3"/>
      <c r="BL363" s="3"/>
      <c r="BM363" s="3"/>
      <c r="BN363" s="3"/>
    </row>
    <row r="364">
      <c r="A364" s="3"/>
      <c r="B364" s="68"/>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
      <c r="AV364" s="3"/>
      <c r="AW364" s="3"/>
      <c r="AX364" s="3"/>
      <c r="AY364" s="3"/>
      <c r="AZ364" s="3"/>
      <c r="BA364" s="3"/>
      <c r="BB364" s="3"/>
      <c r="BC364" s="3"/>
      <c r="BD364" s="3"/>
      <c r="BE364" s="3"/>
      <c r="BF364" s="3"/>
      <c r="BG364" s="3"/>
      <c r="BH364" s="3"/>
      <c r="BI364" s="3"/>
      <c r="BJ364" s="3"/>
      <c r="BK364" s="3"/>
      <c r="BL364" s="3"/>
      <c r="BM364" s="3"/>
      <c r="BN364" s="3"/>
    </row>
    <row r="365">
      <c r="A365" s="3"/>
      <c r="B365" s="68"/>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c r="AW365" s="3"/>
      <c r="AX365" s="3"/>
      <c r="AY365" s="3"/>
      <c r="AZ365" s="3"/>
      <c r="BA365" s="3"/>
      <c r="BB365" s="3"/>
      <c r="BC365" s="3"/>
      <c r="BD365" s="3"/>
      <c r="BE365" s="3"/>
      <c r="BF365" s="3"/>
      <c r="BG365" s="3"/>
      <c r="BH365" s="3"/>
      <c r="BI365" s="3"/>
      <c r="BJ365" s="3"/>
      <c r="BK365" s="3"/>
      <c r="BL365" s="3"/>
      <c r="BM365" s="3"/>
      <c r="BN365" s="3"/>
    </row>
    <row r="366">
      <c r="A366" s="3"/>
      <c r="B366" s="68"/>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c r="AW366" s="3"/>
      <c r="AX366" s="3"/>
      <c r="AY366" s="3"/>
      <c r="AZ366" s="3"/>
      <c r="BA366" s="3"/>
      <c r="BB366" s="3"/>
      <c r="BC366" s="3"/>
      <c r="BD366" s="3"/>
      <c r="BE366" s="3"/>
      <c r="BF366" s="3"/>
      <c r="BG366" s="3"/>
      <c r="BH366" s="3"/>
      <c r="BI366" s="3"/>
      <c r="BJ366" s="3"/>
      <c r="BK366" s="3"/>
      <c r="BL366" s="3"/>
      <c r="BM366" s="3"/>
      <c r="BN366" s="3"/>
    </row>
    <row r="367">
      <c r="A367" s="3"/>
      <c r="B367" s="68"/>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c r="AW367" s="3"/>
      <c r="AX367" s="3"/>
      <c r="AY367" s="3"/>
      <c r="AZ367" s="3"/>
      <c r="BA367" s="3"/>
      <c r="BB367" s="3"/>
      <c r="BC367" s="3"/>
      <c r="BD367" s="3"/>
      <c r="BE367" s="3"/>
      <c r="BF367" s="3"/>
      <c r="BG367" s="3"/>
      <c r="BH367" s="3"/>
      <c r="BI367" s="3"/>
      <c r="BJ367" s="3"/>
      <c r="BK367" s="3"/>
      <c r="BL367" s="3"/>
      <c r="BM367" s="3"/>
      <c r="BN367" s="3"/>
    </row>
    <row r="368">
      <c r="A368" s="3"/>
      <c r="B368" s="68"/>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c r="AW368" s="3"/>
      <c r="AX368" s="3"/>
      <c r="AY368" s="3"/>
      <c r="AZ368" s="3"/>
      <c r="BA368" s="3"/>
      <c r="BB368" s="3"/>
      <c r="BC368" s="3"/>
      <c r="BD368" s="3"/>
      <c r="BE368" s="3"/>
      <c r="BF368" s="3"/>
      <c r="BG368" s="3"/>
      <c r="BH368" s="3"/>
      <c r="BI368" s="3"/>
      <c r="BJ368" s="3"/>
      <c r="BK368" s="3"/>
      <c r="BL368" s="3"/>
      <c r="BM368" s="3"/>
      <c r="BN368" s="3"/>
    </row>
    <row r="369">
      <c r="A369" s="3"/>
      <c r="B369" s="68"/>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c r="AW369" s="3"/>
      <c r="AX369" s="3"/>
      <c r="AY369" s="3"/>
      <c r="AZ369" s="3"/>
      <c r="BA369" s="3"/>
      <c r="BB369" s="3"/>
      <c r="BC369" s="3"/>
      <c r="BD369" s="3"/>
      <c r="BE369" s="3"/>
      <c r="BF369" s="3"/>
      <c r="BG369" s="3"/>
      <c r="BH369" s="3"/>
      <c r="BI369" s="3"/>
      <c r="BJ369" s="3"/>
      <c r="BK369" s="3"/>
      <c r="BL369" s="3"/>
      <c r="BM369" s="3"/>
      <c r="BN369" s="3"/>
    </row>
    <row r="370">
      <c r="A370" s="3"/>
      <c r="B370" s="68"/>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c r="AW370" s="3"/>
      <c r="AX370" s="3"/>
      <c r="AY370" s="3"/>
      <c r="AZ370" s="3"/>
      <c r="BA370" s="3"/>
      <c r="BB370" s="3"/>
      <c r="BC370" s="3"/>
      <c r="BD370" s="3"/>
      <c r="BE370" s="3"/>
      <c r="BF370" s="3"/>
      <c r="BG370" s="3"/>
      <c r="BH370" s="3"/>
      <c r="BI370" s="3"/>
      <c r="BJ370" s="3"/>
      <c r="BK370" s="3"/>
      <c r="BL370" s="3"/>
      <c r="BM370" s="3"/>
      <c r="BN370" s="3"/>
    </row>
    <row r="371">
      <c r="A371" s="3"/>
      <c r="B371" s="68"/>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
      <c r="AX371" s="3"/>
      <c r="AY371" s="3"/>
      <c r="AZ371" s="3"/>
      <c r="BA371" s="3"/>
      <c r="BB371" s="3"/>
      <c r="BC371" s="3"/>
      <c r="BD371" s="3"/>
      <c r="BE371" s="3"/>
      <c r="BF371" s="3"/>
      <c r="BG371" s="3"/>
      <c r="BH371" s="3"/>
      <c r="BI371" s="3"/>
      <c r="BJ371" s="3"/>
      <c r="BK371" s="3"/>
      <c r="BL371" s="3"/>
      <c r="BM371" s="3"/>
      <c r="BN371" s="3"/>
    </row>
    <row r="372">
      <c r="A372" s="3"/>
      <c r="B372" s="68"/>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c r="AW372" s="3"/>
      <c r="AX372" s="3"/>
      <c r="AY372" s="3"/>
      <c r="AZ372" s="3"/>
      <c r="BA372" s="3"/>
      <c r="BB372" s="3"/>
      <c r="BC372" s="3"/>
      <c r="BD372" s="3"/>
      <c r="BE372" s="3"/>
      <c r="BF372" s="3"/>
      <c r="BG372" s="3"/>
      <c r="BH372" s="3"/>
      <c r="BI372" s="3"/>
      <c r="BJ372" s="3"/>
      <c r="BK372" s="3"/>
      <c r="BL372" s="3"/>
      <c r="BM372" s="3"/>
      <c r="BN372" s="3"/>
    </row>
    <row r="373">
      <c r="A373" s="3"/>
      <c r="B373" s="68"/>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c r="AW373" s="3"/>
      <c r="AX373" s="3"/>
      <c r="AY373" s="3"/>
      <c r="AZ373" s="3"/>
      <c r="BA373" s="3"/>
      <c r="BB373" s="3"/>
      <c r="BC373" s="3"/>
      <c r="BD373" s="3"/>
      <c r="BE373" s="3"/>
      <c r="BF373" s="3"/>
      <c r="BG373" s="3"/>
      <c r="BH373" s="3"/>
      <c r="BI373" s="3"/>
      <c r="BJ373" s="3"/>
      <c r="BK373" s="3"/>
      <c r="BL373" s="3"/>
      <c r="BM373" s="3"/>
      <c r="BN373" s="3"/>
    </row>
    <row r="374">
      <c r="A374" s="3"/>
      <c r="B374" s="68"/>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c r="AW374" s="3"/>
      <c r="AX374" s="3"/>
      <c r="AY374" s="3"/>
      <c r="AZ374" s="3"/>
      <c r="BA374" s="3"/>
      <c r="BB374" s="3"/>
      <c r="BC374" s="3"/>
      <c r="BD374" s="3"/>
      <c r="BE374" s="3"/>
      <c r="BF374" s="3"/>
      <c r="BG374" s="3"/>
      <c r="BH374" s="3"/>
      <c r="BI374" s="3"/>
      <c r="BJ374" s="3"/>
      <c r="BK374" s="3"/>
      <c r="BL374" s="3"/>
      <c r="BM374" s="3"/>
      <c r="BN374" s="3"/>
    </row>
    <row r="375">
      <c r="A375" s="3"/>
      <c r="B375" s="68"/>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c r="AW375" s="3"/>
      <c r="AX375" s="3"/>
      <c r="AY375" s="3"/>
      <c r="AZ375" s="3"/>
      <c r="BA375" s="3"/>
      <c r="BB375" s="3"/>
      <c r="BC375" s="3"/>
      <c r="BD375" s="3"/>
      <c r="BE375" s="3"/>
      <c r="BF375" s="3"/>
      <c r="BG375" s="3"/>
      <c r="BH375" s="3"/>
      <c r="BI375" s="3"/>
      <c r="BJ375" s="3"/>
      <c r="BK375" s="3"/>
      <c r="BL375" s="3"/>
      <c r="BM375" s="3"/>
      <c r="BN375" s="3"/>
    </row>
    <row r="376">
      <c r="A376" s="3"/>
      <c r="B376" s="68"/>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c r="AW376" s="3"/>
      <c r="AX376" s="3"/>
      <c r="AY376" s="3"/>
      <c r="AZ376" s="3"/>
      <c r="BA376" s="3"/>
      <c r="BB376" s="3"/>
      <c r="BC376" s="3"/>
      <c r="BD376" s="3"/>
      <c r="BE376" s="3"/>
      <c r="BF376" s="3"/>
      <c r="BG376" s="3"/>
      <c r="BH376" s="3"/>
      <c r="BI376" s="3"/>
      <c r="BJ376" s="3"/>
      <c r="BK376" s="3"/>
      <c r="BL376" s="3"/>
      <c r="BM376" s="3"/>
      <c r="BN376" s="3"/>
    </row>
    <row r="377">
      <c r="A377" s="3"/>
      <c r="B377" s="68"/>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c r="AW377" s="3"/>
      <c r="AX377" s="3"/>
      <c r="AY377" s="3"/>
      <c r="AZ377" s="3"/>
      <c r="BA377" s="3"/>
      <c r="BB377" s="3"/>
      <c r="BC377" s="3"/>
      <c r="BD377" s="3"/>
      <c r="BE377" s="3"/>
      <c r="BF377" s="3"/>
      <c r="BG377" s="3"/>
      <c r="BH377" s="3"/>
      <c r="BI377" s="3"/>
      <c r="BJ377" s="3"/>
      <c r="BK377" s="3"/>
      <c r="BL377" s="3"/>
      <c r="BM377" s="3"/>
      <c r="BN377" s="3"/>
    </row>
    <row r="378">
      <c r="A378" s="3"/>
      <c r="B378" s="68"/>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c r="AW378" s="3"/>
      <c r="AX378" s="3"/>
      <c r="AY378" s="3"/>
      <c r="AZ378" s="3"/>
      <c r="BA378" s="3"/>
      <c r="BB378" s="3"/>
      <c r="BC378" s="3"/>
      <c r="BD378" s="3"/>
      <c r="BE378" s="3"/>
      <c r="BF378" s="3"/>
      <c r="BG378" s="3"/>
      <c r="BH378" s="3"/>
      <c r="BI378" s="3"/>
      <c r="BJ378" s="3"/>
      <c r="BK378" s="3"/>
      <c r="BL378" s="3"/>
      <c r="BM378" s="3"/>
      <c r="BN378" s="3"/>
    </row>
    <row r="379">
      <c r="A379" s="3"/>
      <c r="B379" s="68"/>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c r="AW379" s="3"/>
      <c r="AX379" s="3"/>
      <c r="AY379" s="3"/>
      <c r="AZ379" s="3"/>
      <c r="BA379" s="3"/>
      <c r="BB379" s="3"/>
      <c r="BC379" s="3"/>
      <c r="BD379" s="3"/>
      <c r="BE379" s="3"/>
      <c r="BF379" s="3"/>
      <c r="BG379" s="3"/>
      <c r="BH379" s="3"/>
      <c r="BI379" s="3"/>
      <c r="BJ379" s="3"/>
      <c r="BK379" s="3"/>
      <c r="BL379" s="3"/>
      <c r="BM379" s="3"/>
      <c r="BN379" s="3"/>
    </row>
    <row r="380">
      <c r="A380" s="3"/>
      <c r="B380" s="68"/>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c r="AW380" s="3"/>
      <c r="AX380" s="3"/>
      <c r="AY380" s="3"/>
      <c r="AZ380" s="3"/>
      <c r="BA380" s="3"/>
      <c r="BB380" s="3"/>
      <c r="BC380" s="3"/>
      <c r="BD380" s="3"/>
      <c r="BE380" s="3"/>
      <c r="BF380" s="3"/>
      <c r="BG380" s="3"/>
      <c r="BH380" s="3"/>
      <c r="BI380" s="3"/>
      <c r="BJ380" s="3"/>
      <c r="BK380" s="3"/>
      <c r="BL380" s="3"/>
      <c r="BM380" s="3"/>
      <c r="BN380" s="3"/>
    </row>
    <row r="381">
      <c r="A381" s="3"/>
      <c r="B381" s="68"/>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c r="AW381" s="3"/>
      <c r="AX381" s="3"/>
      <c r="AY381" s="3"/>
      <c r="AZ381" s="3"/>
      <c r="BA381" s="3"/>
      <c r="BB381" s="3"/>
      <c r="BC381" s="3"/>
      <c r="BD381" s="3"/>
      <c r="BE381" s="3"/>
      <c r="BF381" s="3"/>
      <c r="BG381" s="3"/>
      <c r="BH381" s="3"/>
      <c r="BI381" s="3"/>
      <c r="BJ381" s="3"/>
      <c r="BK381" s="3"/>
      <c r="BL381" s="3"/>
      <c r="BM381" s="3"/>
      <c r="BN381" s="3"/>
    </row>
    <row r="382">
      <c r="A382" s="3"/>
      <c r="B382" s="68"/>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c r="AW382" s="3"/>
      <c r="AX382" s="3"/>
      <c r="AY382" s="3"/>
      <c r="AZ382" s="3"/>
      <c r="BA382" s="3"/>
      <c r="BB382" s="3"/>
      <c r="BC382" s="3"/>
      <c r="BD382" s="3"/>
      <c r="BE382" s="3"/>
      <c r="BF382" s="3"/>
      <c r="BG382" s="3"/>
      <c r="BH382" s="3"/>
      <c r="BI382" s="3"/>
      <c r="BJ382" s="3"/>
      <c r="BK382" s="3"/>
      <c r="BL382" s="3"/>
      <c r="BM382" s="3"/>
      <c r="BN382" s="3"/>
    </row>
    <row r="383">
      <c r="A383" s="3"/>
      <c r="B383" s="68"/>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c r="AW383" s="3"/>
      <c r="AX383" s="3"/>
      <c r="AY383" s="3"/>
      <c r="AZ383" s="3"/>
      <c r="BA383" s="3"/>
      <c r="BB383" s="3"/>
      <c r="BC383" s="3"/>
      <c r="BD383" s="3"/>
      <c r="BE383" s="3"/>
      <c r="BF383" s="3"/>
      <c r="BG383" s="3"/>
      <c r="BH383" s="3"/>
      <c r="BI383" s="3"/>
      <c r="BJ383" s="3"/>
      <c r="BK383" s="3"/>
      <c r="BL383" s="3"/>
      <c r="BM383" s="3"/>
      <c r="BN383" s="3"/>
    </row>
    <row r="384">
      <c r="A384" s="3"/>
      <c r="B384" s="68"/>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c r="AW384" s="3"/>
      <c r="AX384" s="3"/>
      <c r="AY384" s="3"/>
      <c r="AZ384" s="3"/>
      <c r="BA384" s="3"/>
      <c r="BB384" s="3"/>
      <c r="BC384" s="3"/>
      <c r="BD384" s="3"/>
      <c r="BE384" s="3"/>
      <c r="BF384" s="3"/>
      <c r="BG384" s="3"/>
      <c r="BH384" s="3"/>
      <c r="BI384" s="3"/>
      <c r="BJ384" s="3"/>
      <c r="BK384" s="3"/>
      <c r="BL384" s="3"/>
      <c r="BM384" s="3"/>
      <c r="BN384" s="3"/>
    </row>
    <row r="385">
      <c r="A385" s="3"/>
      <c r="B385" s="68"/>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c r="AW385" s="3"/>
      <c r="AX385" s="3"/>
      <c r="AY385" s="3"/>
      <c r="AZ385" s="3"/>
      <c r="BA385" s="3"/>
      <c r="BB385" s="3"/>
      <c r="BC385" s="3"/>
      <c r="BD385" s="3"/>
      <c r="BE385" s="3"/>
      <c r="BF385" s="3"/>
      <c r="BG385" s="3"/>
      <c r="BH385" s="3"/>
      <c r="BI385" s="3"/>
      <c r="BJ385" s="3"/>
      <c r="BK385" s="3"/>
      <c r="BL385" s="3"/>
      <c r="BM385" s="3"/>
      <c r="BN385" s="3"/>
    </row>
    <row r="386">
      <c r="A386" s="3"/>
      <c r="B386" s="68"/>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c r="AW386" s="3"/>
      <c r="AX386" s="3"/>
      <c r="AY386" s="3"/>
      <c r="AZ386" s="3"/>
      <c r="BA386" s="3"/>
      <c r="BB386" s="3"/>
      <c r="BC386" s="3"/>
      <c r="BD386" s="3"/>
      <c r="BE386" s="3"/>
      <c r="BF386" s="3"/>
      <c r="BG386" s="3"/>
      <c r="BH386" s="3"/>
      <c r="BI386" s="3"/>
      <c r="BJ386" s="3"/>
      <c r="BK386" s="3"/>
      <c r="BL386" s="3"/>
      <c r="BM386" s="3"/>
      <c r="BN386" s="3"/>
    </row>
    <row r="387">
      <c r="A387" s="3"/>
      <c r="B387" s="68"/>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c r="AW387" s="3"/>
      <c r="AX387" s="3"/>
      <c r="AY387" s="3"/>
      <c r="AZ387" s="3"/>
      <c r="BA387" s="3"/>
      <c r="BB387" s="3"/>
      <c r="BC387" s="3"/>
      <c r="BD387" s="3"/>
      <c r="BE387" s="3"/>
      <c r="BF387" s="3"/>
      <c r="BG387" s="3"/>
      <c r="BH387" s="3"/>
      <c r="BI387" s="3"/>
      <c r="BJ387" s="3"/>
      <c r="BK387" s="3"/>
      <c r="BL387" s="3"/>
      <c r="BM387" s="3"/>
      <c r="BN387" s="3"/>
    </row>
    <row r="388">
      <c r="A388" s="3"/>
      <c r="B388" s="68"/>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c r="AW388" s="3"/>
      <c r="AX388" s="3"/>
      <c r="AY388" s="3"/>
      <c r="AZ388" s="3"/>
      <c r="BA388" s="3"/>
      <c r="BB388" s="3"/>
      <c r="BC388" s="3"/>
      <c r="BD388" s="3"/>
      <c r="BE388" s="3"/>
      <c r="BF388" s="3"/>
      <c r="BG388" s="3"/>
      <c r="BH388" s="3"/>
      <c r="BI388" s="3"/>
      <c r="BJ388" s="3"/>
      <c r="BK388" s="3"/>
      <c r="BL388" s="3"/>
      <c r="BM388" s="3"/>
      <c r="BN388" s="3"/>
    </row>
    <row r="389">
      <c r="A389" s="3"/>
      <c r="B389" s="68"/>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
      <c r="AV389" s="3"/>
      <c r="AW389" s="3"/>
      <c r="AX389" s="3"/>
      <c r="AY389" s="3"/>
      <c r="AZ389" s="3"/>
      <c r="BA389" s="3"/>
      <c r="BB389" s="3"/>
      <c r="BC389" s="3"/>
      <c r="BD389" s="3"/>
      <c r="BE389" s="3"/>
      <c r="BF389" s="3"/>
      <c r="BG389" s="3"/>
      <c r="BH389" s="3"/>
      <c r="BI389" s="3"/>
      <c r="BJ389" s="3"/>
      <c r="BK389" s="3"/>
      <c r="BL389" s="3"/>
      <c r="BM389" s="3"/>
      <c r="BN389" s="3"/>
    </row>
    <row r="390">
      <c r="A390" s="3"/>
      <c r="B390" s="68"/>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c r="AW390" s="3"/>
      <c r="AX390" s="3"/>
      <c r="AY390" s="3"/>
      <c r="AZ390" s="3"/>
      <c r="BA390" s="3"/>
      <c r="BB390" s="3"/>
      <c r="BC390" s="3"/>
      <c r="BD390" s="3"/>
      <c r="BE390" s="3"/>
      <c r="BF390" s="3"/>
      <c r="BG390" s="3"/>
      <c r="BH390" s="3"/>
      <c r="BI390" s="3"/>
      <c r="BJ390" s="3"/>
      <c r="BK390" s="3"/>
      <c r="BL390" s="3"/>
      <c r="BM390" s="3"/>
      <c r="BN390" s="3"/>
    </row>
    <row r="391">
      <c r="A391" s="3"/>
      <c r="B391" s="68"/>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c r="AW391" s="3"/>
      <c r="AX391" s="3"/>
      <c r="AY391" s="3"/>
      <c r="AZ391" s="3"/>
      <c r="BA391" s="3"/>
      <c r="BB391" s="3"/>
      <c r="BC391" s="3"/>
      <c r="BD391" s="3"/>
      <c r="BE391" s="3"/>
      <c r="BF391" s="3"/>
      <c r="BG391" s="3"/>
      <c r="BH391" s="3"/>
      <c r="BI391" s="3"/>
      <c r="BJ391" s="3"/>
      <c r="BK391" s="3"/>
      <c r="BL391" s="3"/>
      <c r="BM391" s="3"/>
      <c r="BN391" s="3"/>
    </row>
    <row r="392">
      <c r="A392" s="3"/>
      <c r="B392" s="68"/>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c r="AW392" s="3"/>
      <c r="AX392" s="3"/>
      <c r="AY392" s="3"/>
      <c r="AZ392" s="3"/>
      <c r="BA392" s="3"/>
      <c r="BB392" s="3"/>
      <c r="BC392" s="3"/>
      <c r="BD392" s="3"/>
      <c r="BE392" s="3"/>
      <c r="BF392" s="3"/>
      <c r="BG392" s="3"/>
      <c r="BH392" s="3"/>
      <c r="BI392" s="3"/>
      <c r="BJ392" s="3"/>
      <c r="BK392" s="3"/>
      <c r="BL392" s="3"/>
      <c r="BM392" s="3"/>
      <c r="BN392" s="3"/>
    </row>
    <row r="393">
      <c r="A393" s="3"/>
      <c r="B393" s="68"/>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c r="AW393" s="3"/>
      <c r="AX393" s="3"/>
      <c r="AY393" s="3"/>
      <c r="AZ393" s="3"/>
      <c r="BA393" s="3"/>
      <c r="BB393" s="3"/>
      <c r="BC393" s="3"/>
      <c r="BD393" s="3"/>
      <c r="BE393" s="3"/>
      <c r="BF393" s="3"/>
      <c r="BG393" s="3"/>
      <c r="BH393" s="3"/>
      <c r="BI393" s="3"/>
      <c r="BJ393" s="3"/>
      <c r="BK393" s="3"/>
      <c r="BL393" s="3"/>
      <c r="BM393" s="3"/>
      <c r="BN393" s="3"/>
    </row>
    <row r="394">
      <c r="A394" s="3"/>
      <c r="B394" s="68"/>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c r="AW394" s="3"/>
      <c r="AX394" s="3"/>
      <c r="AY394" s="3"/>
      <c r="AZ394" s="3"/>
      <c r="BA394" s="3"/>
      <c r="BB394" s="3"/>
      <c r="BC394" s="3"/>
      <c r="BD394" s="3"/>
      <c r="BE394" s="3"/>
      <c r="BF394" s="3"/>
      <c r="BG394" s="3"/>
      <c r="BH394" s="3"/>
      <c r="BI394" s="3"/>
      <c r="BJ394" s="3"/>
      <c r="BK394" s="3"/>
      <c r="BL394" s="3"/>
      <c r="BM394" s="3"/>
      <c r="BN394" s="3"/>
    </row>
    <row r="395">
      <c r="A395" s="3"/>
      <c r="B395" s="68"/>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c r="AW395" s="3"/>
      <c r="AX395" s="3"/>
      <c r="AY395" s="3"/>
      <c r="AZ395" s="3"/>
      <c r="BA395" s="3"/>
      <c r="BB395" s="3"/>
      <c r="BC395" s="3"/>
      <c r="BD395" s="3"/>
      <c r="BE395" s="3"/>
      <c r="BF395" s="3"/>
      <c r="BG395" s="3"/>
      <c r="BH395" s="3"/>
      <c r="BI395" s="3"/>
      <c r="BJ395" s="3"/>
      <c r="BK395" s="3"/>
      <c r="BL395" s="3"/>
      <c r="BM395" s="3"/>
      <c r="BN395" s="3"/>
    </row>
    <row r="396">
      <c r="A396" s="3"/>
      <c r="B396" s="68"/>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c r="AW396" s="3"/>
      <c r="AX396" s="3"/>
      <c r="AY396" s="3"/>
      <c r="AZ396" s="3"/>
      <c r="BA396" s="3"/>
      <c r="BB396" s="3"/>
      <c r="BC396" s="3"/>
      <c r="BD396" s="3"/>
      <c r="BE396" s="3"/>
      <c r="BF396" s="3"/>
      <c r="BG396" s="3"/>
      <c r="BH396" s="3"/>
      <c r="BI396" s="3"/>
      <c r="BJ396" s="3"/>
      <c r="BK396" s="3"/>
      <c r="BL396" s="3"/>
      <c r="BM396" s="3"/>
      <c r="BN396" s="3"/>
    </row>
    <row r="397">
      <c r="A397" s="3"/>
      <c r="B397" s="68"/>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c r="AW397" s="3"/>
      <c r="AX397" s="3"/>
      <c r="AY397" s="3"/>
      <c r="AZ397" s="3"/>
      <c r="BA397" s="3"/>
      <c r="BB397" s="3"/>
      <c r="BC397" s="3"/>
      <c r="BD397" s="3"/>
      <c r="BE397" s="3"/>
      <c r="BF397" s="3"/>
      <c r="BG397" s="3"/>
      <c r="BH397" s="3"/>
      <c r="BI397" s="3"/>
      <c r="BJ397" s="3"/>
      <c r="BK397" s="3"/>
      <c r="BL397" s="3"/>
      <c r="BM397" s="3"/>
      <c r="BN397" s="3"/>
    </row>
    <row r="398">
      <c r="A398" s="3"/>
      <c r="B398" s="68"/>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c r="AW398" s="3"/>
      <c r="AX398" s="3"/>
      <c r="AY398" s="3"/>
      <c r="AZ398" s="3"/>
      <c r="BA398" s="3"/>
      <c r="BB398" s="3"/>
      <c r="BC398" s="3"/>
      <c r="BD398" s="3"/>
      <c r="BE398" s="3"/>
      <c r="BF398" s="3"/>
      <c r="BG398" s="3"/>
      <c r="BH398" s="3"/>
      <c r="BI398" s="3"/>
      <c r="BJ398" s="3"/>
      <c r="BK398" s="3"/>
      <c r="BL398" s="3"/>
      <c r="BM398" s="3"/>
      <c r="BN398" s="3"/>
    </row>
    <row r="399">
      <c r="A399" s="3"/>
      <c r="B399" s="68"/>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c r="AW399" s="3"/>
      <c r="AX399" s="3"/>
      <c r="AY399" s="3"/>
      <c r="AZ399" s="3"/>
      <c r="BA399" s="3"/>
      <c r="BB399" s="3"/>
      <c r="BC399" s="3"/>
      <c r="BD399" s="3"/>
      <c r="BE399" s="3"/>
      <c r="BF399" s="3"/>
      <c r="BG399" s="3"/>
      <c r="BH399" s="3"/>
      <c r="BI399" s="3"/>
      <c r="BJ399" s="3"/>
      <c r="BK399" s="3"/>
      <c r="BL399" s="3"/>
      <c r="BM399" s="3"/>
      <c r="BN399" s="3"/>
    </row>
    <row r="400">
      <c r="A400" s="3"/>
      <c r="B400" s="68"/>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c r="AW400" s="3"/>
      <c r="AX400" s="3"/>
      <c r="AY400" s="3"/>
      <c r="AZ400" s="3"/>
      <c r="BA400" s="3"/>
      <c r="BB400" s="3"/>
      <c r="BC400" s="3"/>
      <c r="BD400" s="3"/>
      <c r="BE400" s="3"/>
      <c r="BF400" s="3"/>
      <c r="BG400" s="3"/>
      <c r="BH400" s="3"/>
      <c r="BI400" s="3"/>
      <c r="BJ400" s="3"/>
      <c r="BK400" s="3"/>
      <c r="BL400" s="3"/>
      <c r="BM400" s="3"/>
      <c r="BN400" s="3"/>
    </row>
    <row r="401">
      <c r="A401" s="3"/>
      <c r="B401" s="68"/>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c r="AW401" s="3"/>
      <c r="AX401" s="3"/>
      <c r="AY401" s="3"/>
      <c r="AZ401" s="3"/>
      <c r="BA401" s="3"/>
      <c r="BB401" s="3"/>
      <c r="BC401" s="3"/>
      <c r="BD401" s="3"/>
      <c r="BE401" s="3"/>
      <c r="BF401" s="3"/>
      <c r="BG401" s="3"/>
      <c r="BH401" s="3"/>
      <c r="BI401" s="3"/>
      <c r="BJ401" s="3"/>
      <c r="BK401" s="3"/>
      <c r="BL401" s="3"/>
      <c r="BM401" s="3"/>
      <c r="BN401" s="3"/>
    </row>
    <row r="402">
      <c r="A402" s="3"/>
      <c r="B402" s="68"/>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c r="AW402" s="3"/>
      <c r="AX402" s="3"/>
      <c r="AY402" s="3"/>
      <c r="AZ402" s="3"/>
      <c r="BA402" s="3"/>
      <c r="BB402" s="3"/>
      <c r="BC402" s="3"/>
      <c r="BD402" s="3"/>
      <c r="BE402" s="3"/>
      <c r="BF402" s="3"/>
      <c r="BG402" s="3"/>
      <c r="BH402" s="3"/>
      <c r="BI402" s="3"/>
      <c r="BJ402" s="3"/>
      <c r="BK402" s="3"/>
      <c r="BL402" s="3"/>
      <c r="BM402" s="3"/>
      <c r="BN402" s="3"/>
    </row>
    <row r="403">
      <c r="A403" s="3"/>
      <c r="B403" s="68"/>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c r="AW403" s="3"/>
      <c r="AX403" s="3"/>
      <c r="AY403" s="3"/>
      <c r="AZ403" s="3"/>
      <c r="BA403" s="3"/>
      <c r="BB403" s="3"/>
      <c r="BC403" s="3"/>
      <c r="BD403" s="3"/>
      <c r="BE403" s="3"/>
      <c r="BF403" s="3"/>
      <c r="BG403" s="3"/>
      <c r="BH403" s="3"/>
      <c r="BI403" s="3"/>
      <c r="BJ403" s="3"/>
      <c r="BK403" s="3"/>
      <c r="BL403" s="3"/>
      <c r="BM403" s="3"/>
      <c r="BN403" s="3"/>
    </row>
    <row r="404">
      <c r="A404" s="3"/>
      <c r="B404" s="68"/>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c r="AW404" s="3"/>
      <c r="AX404" s="3"/>
      <c r="AY404" s="3"/>
      <c r="AZ404" s="3"/>
      <c r="BA404" s="3"/>
      <c r="BB404" s="3"/>
      <c r="BC404" s="3"/>
      <c r="BD404" s="3"/>
      <c r="BE404" s="3"/>
      <c r="BF404" s="3"/>
      <c r="BG404" s="3"/>
      <c r="BH404" s="3"/>
      <c r="BI404" s="3"/>
      <c r="BJ404" s="3"/>
      <c r="BK404" s="3"/>
      <c r="BL404" s="3"/>
      <c r="BM404" s="3"/>
      <c r="BN404" s="3"/>
    </row>
    <row r="405">
      <c r="A405" s="3"/>
      <c r="B405" s="68"/>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c r="AW405" s="3"/>
      <c r="AX405" s="3"/>
      <c r="AY405" s="3"/>
      <c r="AZ405" s="3"/>
      <c r="BA405" s="3"/>
      <c r="BB405" s="3"/>
      <c r="BC405" s="3"/>
      <c r="BD405" s="3"/>
      <c r="BE405" s="3"/>
      <c r="BF405" s="3"/>
      <c r="BG405" s="3"/>
      <c r="BH405" s="3"/>
      <c r="BI405" s="3"/>
      <c r="BJ405" s="3"/>
      <c r="BK405" s="3"/>
      <c r="BL405" s="3"/>
      <c r="BM405" s="3"/>
      <c r="BN405" s="3"/>
    </row>
    <row r="406">
      <c r="A406" s="3"/>
      <c r="B406" s="68"/>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c r="AW406" s="3"/>
      <c r="AX406" s="3"/>
      <c r="AY406" s="3"/>
      <c r="AZ406" s="3"/>
      <c r="BA406" s="3"/>
      <c r="BB406" s="3"/>
      <c r="BC406" s="3"/>
      <c r="BD406" s="3"/>
      <c r="BE406" s="3"/>
      <c r="BF406" s="3"/>
      <c r="BG406" s="3"/>
      <c r="BH406" s="3"/>
      <c r="BI406" s="3"/>
      <c r="BJ406" s="3"/>
      <c r="BK406" s="3"/>
      <c r="BL406" s="3"/>
      <c r="BM406" s="3"/>
      <c r="BN406" s="3"/>
    </row>
    <row r="407">
      <c r="A407" s="3"/>
      <c r="B407" s="68"/>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c r="AW407" s="3"/>
      <c r="AX407" s="3"/>
      <c r="AY407" s="3"/>
      <c r="AZ407" s="3"/>
      <c r="BA407" s="3"/>
      <c r="BB407" s="3"/>
      <c r="BC407" s="3"/>
      <c r="BD407" s="3"/>
      <c r="BE407" s="3"/>
      <c r="BF407" s="3"/>
      <c r="BG407" s="3"/>
      <c r="BH407" s="3"/>
      <c r="BI407" s="3"/>
      <c r="BJ407" s="3"/>
      <c r="BK407" s="3"/>
      <c r="BL407" s="3"/>
      <c r="BM407" s="3"/>
      <c r="BN407" s="3"/>
    </row>
    <row r="408">
      <c r="A408" s="3"/>
      <c r="B408" s="68"/>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c r="AW408" s="3"/>
      <c r="AX408" s="3"/>
      <c r="AY408" s="3"/>
      <c r="AZ408" s="3"/>
      <c r="BA408" s="3"/>
      <c r="BB408" s="3"/>
      <c r="BC408" s="3"/>
      <c r="BD408" s="3"/>
      <c r="BE408" s="3"/>
      <c r="BF408" s="3"/>
      <c r="BG408" s="3"/>
      <c r="BH408" s="3"/>
      <c r="BI408" s="3"/>
      <c r="BJ408" s="3"/>
      <c r="BK408" s="3"/>
      <c r="BL408" s="3"/>
      <c r="BM408" s="3"/>
      <c r="BN408" s="3"/>
    </row>
    <row r="409">
      <c r="A409" s="3"/>
      <c r="B409" s="68"/>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c r="AW409" s="3"/>
      <c r="AX409" s="3"/>
      <c r="AY409" s="3"/>
      <c r="AZ409" s="3"/>
      <c r="BA409" s="3"/>
      <c r="BB409" s="3"/>
      <c r="BC409" s="3"/>
      <c r="BD409" s="3"/>
      <c r="BE409" s="3"/>
      <c r="BF409" s="3"/>
      <c r="BG409" s="3"/>
      <c r="BH409" s="3"/>
      <c r="BI409" s="3"/>
      <c r="BJ409" s="3"/>
      <c r="BK409" s="3"/>
      <c r="BL409" s="3"/>
      <c r="BM409" s="3"/>
      <c r="BN409" s="3"/>
    </row>
    <row r="410">
      <c r="A410" s="3"/>
      <c r="B410" s="68"/>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c r="AW410" s="3"/>
      <c r="AX410" s="3"/>
      <c r="AY410" s="3"/>
      <c r="AZ410" s="3"/>
      <c r="BA410" s="3"/>
      <c r="BB410" s="3"/>
      <c r="BC410" s="3"/>
      <c r="BD410" s="3"/>
      <c r="BE410" s="3"/>
      <c r="BF410" s="3"/>
      <c r="BG410" s="3"/>
      <c r="BH410" s="3"/>
      <c r="BI410" s="3"/>
      <c r="BJ410" s="3"/>
      <c r="BK410" s="3"/>
      <c r="BL410" s="3"/>
      <c r="BM410" s="3"/>
      <c r="BN410" s="3"/>
    </row>
    <row r="411">
      <c r="A411" s="3"/>
      <c r="B411" s="68"/>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c r="AW411" s="3"/>
      <c r="AX411" s="3"/>
      <c r="AY411" s="3"/>
      <c r="AZ411" s="3"/>
      <c r="BA411" s="3"/>
      <c r="BB411" s="3"/>
      <c r="BC411" s="3"/>
      <c r="BD411" s="3"/>
      <c r="BE411" s="3"/>
      <c r="BF411" s="3"/>
      <c r="BG411" s="3"/>
      <c r="BH411" s="3"/>
      <c r="BI411" s="3"/>
      <c r="BJ411" s="3"/>
      <c r="BK411" s="3"/>
      <c r="BL411" s="3"/>
      <c r="BM411" s="3"/>
      <c r="BN411" s="3"/>
    </row>
    <row r="412">
      <c r="A412" s="3"/>
      <c r="B412" s="68"/>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c r="AW412" s="3"/>
      <c r="AX412" s="3"/>
      <c r="AY412" s="3"/>
      <c r="AZ412" s="3"/>
      <c r="BA412" s="3"/>
      <c r="BB412" s="3"/>
      <c r="BC412" s="3"/>
      <c r="BD412" s="3"/>
      <c r="BE412" s="3"/>
      <c r="BF412" s="3"/>
      <c r="BG412" s="3"/>
      <c r="BH412" s="3"/>
      <c r="BI412" s="3"/>
      <c r="BJ412" s="3"/>
      <c r="BK412" s="3"/>
      <c r="BL412" s="3"/>
      <c r="BM412" s="3"/>
      <c r="BN412" s="3"/>
    </row>
    <row r="413">
      <c r="A413" s="3"/>
      <c r="B413" s="68"/>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c r="AW413" s="3"/>
      <c r="AX413" s="3"/>
      <c r="AY413" s="3"/>
      <c r="AZ413" s="3"/>
      <c r="BA413" s="3"/>
      <c r="BB413" s="3"/>
      <c r="BC413" s="3"/>
      <c r="BD413" s="3"/>
      <c r="BE413" s="3"/>
      <c r="BF413" s="3"/>
      <c r="BG413" s="3"/>
      <c r="BH413" s="3"/>
      <c r="BI413" s="3"/>
      <c r="BJ413" s="3"/>
      <c r="BK413" s="3"/>
      <c r="BL413" s="3"/>
      <c r="BM413" s="3"/>
      <c r="BN413" s="3"/>
    </row>
    <row r="414">
      <c r="A414" s="3"/>
      <c r="B414" s="68"/>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
      <c r="AV414" s="3"/>
      <c r="AW414" s="3"/>
      <c r="AX414" s="3"/>
      <c r="AY414" s="3"/>
      <c r="AZ414" s="3"/>
      <c r="BA414" s="3"/>
      <c r="BB414" s="3"/>
      <c r="BC414" s="3"/>
      <c r="BD414" s="3"/>
      <c r="BE414" s="3"/>
      <c r="BF414" s="3"/>
      <c r="BG414" s="3"/>
      <c r="BH414" s="3"/>
      <c r="BI414" s="3"/>
      <c r="BJ414" s="3"/>
      <c r="BK414" s="3"/>
      <c r="BL414" s="3"/>
      <c r="BM414" s="3"/>
      <c r="BN414" s="3"/>
    </row>
    <row r="415">
      <c r="A415" s="3"/>
      <c r="B415" s="68"/>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
      <c r="AV415" s="3"/>
      <c r="AW415" s="3"/>
      <c r="AX415" s="3"/>
      <c r="AY415" s="3"/>
      <c r="AZ415" s="3"/>
      <c r="BA415" s="3"/>
      <c r="BB415" s="3"/>
      <c r="BC415" s="3"/>
      <c r="BD415" s="3"/>
      <c r="BE415" s="3"/>
      <c r="BF415" s="3"/>
      <c r="BG415" s="3"/>
      <c r="BH415" s="3"/>
      <c r="BI415" s="3"/>
      <c r="BJ415" s="3"/>
      <c r="BK415" s="3"/>
      <c r="BL415" s="3"/>
      <c r="BM415" s="3"/>
      <c r="BN415" s="3"/>
    </row>
    <row r="416">
      <c r="A416" s="3"/>
      <c r="B416" s="68"/>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
      <c r="AV416" s="3"/>
      <c r="AW416" s="3"/>
      <c r="AX416" s="3"/>
      <c r="AY416" s="3"/>
      <c r="AZ416" s="3"/>
      <c r="BA416" s="3"/>
      <c r="BB416" s="3"/>
      <c r="BC416" s="3"/>
      <c r="BD416" s="3"/>
      <c r="BE416" s="3"/>
      <c r="BF416" s="3"/>
      <c r="BG416" s="3"/>
      <c r="BH416" s="3"/>
      <c r="BI416" s="3"/>
      <c r="BJ416" s="3"/>
      <c r="BK416" s="3"/>
      <c r="BL416" s="3"/>
      <c r="BM416" s="3"/>
      <c r="BN416" s="3"/>
    </row>
    <row r="417">
      <c r="A417" s="3"/>
      <c r="B417" s="68"/>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3"/>
      <c r="AV417" s="3"/>
      <c r="AW417" s="3"/>
      <c r="AX417" s="3"/>
      <c r="AY417" s="3"/>
      <c r="AZ417" s="3"/>
      <c r="BA417" s="3"/>
      <c r="BB417" s="3"/>
      <c r="BC417" s="3"/>
      <c r="BD417" s="3"/>
      <c r="BE417" s="3"/>
      <c r="BF417" s="3"/>
      <c r="BG417" s="3"/>
      <c r="BH417" s="3"/>
      <c r="BI417" s="3"/>
      <c r="BJ417" s="3"/>
      <c r="BK417" s="3"/>
      <c r="BL417" s="3"/>
      <c r="BM417" s="3"/>
      <c r="BN417" s="3"/>
    </row>
    <row r="418">
      <c r="A418" s="3"/>
      <c r="B418" s="68"/>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
      <c r="AV418" s="3"/>
      <c r="AW418" s="3"/>
      <c r="AX418" s="3"/>
      <c r="AY418" s="3"/>
      <c r="AZ418" s="3"/>
      <c r="BA418" s="3"/>
      <c r="BB418" s="3"/>
      <c r="BC418" s="3"/>
      <c r="BD418" s="3"/>
      <c r="BE418" s="3"/>
      <c r="BF418" s="3"/>
      <c r="BG418" s="3"/>
      <c r="BH418" s="3"/>
      <c r="BI418" s="3"/>
      <c r="BJ418" s="3"/>
      <c r="BK418" s="3"/>
      <c r="BL418" s="3"/>
      <c r="BM418" s="3"/>
      <c r="BN418" s="3"/>
    </row>
    <row r="419">
      <c r="A419" s="3"/>
      <c r="B419" s="68"/>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
      <c r="AV419" s="3"/>
      <c r="AW419" s="3"/>
      <c r="AX419" s="3"/>
      <c r="AY419" s="3"/>
      <c r="AZ419" s="3"/>
      <c r="BA419" s="3"/>
      <c r="BB419" s="3"/>
      <c r="BC419" s="3"/>
      <c r="BD419" s="3"/>
      <c r="BE419" s="3"/>
      <c r="BF419" s="3"/>
      <c r="BG419" s="3"/>
      <c r="BH419" s="3"/>
      <c r="BI419" s="3"/>
      <c r="BJ419" s="3"/>
      <c r="BK419" s="3"/>
      <c r="BL419" s="3"/>
      <c r="BM419" s="3"/>
      <c r="BN419" s="3"/>
    </row>
    <row r="420">
      <c r="A420" s="3"/>
      <c r="B420" s="68"/>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3"/>
      <c r="AV420" s="3"/>
      <c r="AW420" s="3"/>
      <c r="AX420" s="3"/>
      <c r="AY420" s="3"/>
      <c r="AZ420" s="3"/>
      <c r="BA420" s="3"/>
      <c r="BB420" s="3"/>
      <c r="BC420" s="3"/>
      <c r="BD420" s="3"/>
      <c r="BE420" s="3"/>
      <c r="BF420" s="3"/>
      <c r="BG420" s="3"/>
      <c r="BH420" s="3"/>
      <c r="BI420" s="3"/>
      <c r="BJ420" s="3"/>
      <c r="BK420" s="3"/>
      <c r="BL420" s="3"/>
      <c r="BM420" s="3"/>
      <c r="BN420" s="3"/>
    </row>
    <row r="421">
      <c r="A421" s="3"/>
      <c r="B421" s="68"/>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
      <c r="AV421" s="3"/>
      <c r="AW421" s="3"/>
      <c r="AX421" s="3"/>
      <c r="AY421" s="3"/>
      <c r="AZ421" s="3"/>
      <c r="BA421" s="3"/>
      <c r="BB421" s="3"/>
      <c r="BC421" s="3"/>
      <c r="BD421" s="3"/>
      <c r="BE421" s="3"/>
      <c r="BF421" s="3"/>
      <c r="BG421" s="3"/>
      <c r="BH421" s="3"/>
      <c r="BI421" s="3"/>
      <c r="BJ421" s="3"/>
      <c r="BK421" s="3"/>
      <c r="BL421" s="3"/>
      <c r="BM421" s="3"/>
      <c r="BN421" s="3"/>
    </row>
    <row r="422">
      <c r="A422" s="3"/>
      <c r="B422" s="68"/>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
      <c r="AV422" s="3"/>
      <c r="AW422" s="3"/>
      <c r="AX422" s="3"/>
      <c r="AY422" s="3"/>
      <c r="AZ422" s="3"/>
      <c r="BA422" s="3"/>
      <c r="BB422" s="3"/>
      <c r="BC422" s="3"/>
      <c r="BD422" s="3"/>
      <c r="BE422" s="3"/>
      <c r="BF422" s="3"/>
      <c r="BG422" s="3"/>
      <c r="BH422" s="3"/>
      <c r="BI422" s="3"/>
      <c r="BJ422" s="3"/>
      <c r="BK422" s="3"/>
      <c r="BL422" s="3"/>
      <c r="BM422" s="3"/>
      <c r="BN422" s="3"/>
    </row>
    <row r="423">
      <c r="A423" s="3"/>
      <c r="B423" s="68"/>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c r="AW423" s="3"/>
      <c r="AX423" s="3"/>
      <c r="AY423" s="3"/>
      <c r="AZ423" s="3"/>
      <c r="BA423" s="3"/>
      <c r="BB423" s="3"/>
      <c r="BC423" s="3"/>
      <c r="BD423" s="3"/>
      <c r="BE423" s="3"/>
      <c r="BF423" s="3"/>
      <c r="BG423" s="3"/>
      <c r="BH423" s="3"/>
      <c r="BI423" s="3"/>
      <c r="BJ423" s="3"/>
      <c r="BK423" s="3"/>
      <c r="BL423" s="3"/>
      <c r="BM423" s="3"/>
      <c r="BN423" s="3"/>
    </row>
    <row r="424">
      <c r="A424" s="3"/>
      <c r="B424" s="68"/>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
      <c r="AV424" s="3"/>
      <c r="AW424" s="3"/>
      <c r="AX424" s="3"/>
      <c r="AY424" s="3"/>
      <c r="AZ424" s="3"/>
      <c r="BA424" s="3"/>
      <c r="BB424" s="3"/>
      <c r="BC424" s="3"/>
      <c r="BD424" s="3"/>
      <c r="BE424" s="3"/>
      <c r="BF424" s="3"/>
      <c r="BG424" s="3"/>
      <c r="BH424" s="3"/>
      <c r="BI424" s="3"/>
      <c r="BJ424" s="3"/>
      <c r="BK424" s="3"/>
      <c r="BL424" s="3"/>
      <c r="BM424" s="3"/>
      <c r="BN424" s="3"/>
    </row>
    <row r="425">
      <c r="A425" s="3"/>
      <c r="B425" s="68"/>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
      <c r="AV425" s="3"/>
      <c r="AW425" s="3"/>
      <c r="AX425" s="3"/>
      <c r="AY425" s="3"/>
      <c r="AZ425" s="3"/>
      <c r="BA425" s="3"/>
      <c r="BB425" s="3"/>
      <c r="BC425" s="3"/>
      <c r="BD425" s="3"/>
      <c r="BE425" s="3"/>
      <c r="BF425" s="3"/>
      <c r="BG425" s="3"/>
      <c r="BH425" s="3"/>
      <c r="BI425" s="3"/>
      <c r="BJ425" s="3"/>
      <c r="BK425" s="3"/>
      <c r="BL425" s="3"/>
      <c r="BM425" s="3"/>
      <c r="BN425" s="3"/>
    </row>
    <row r="426">
      <c r="A426" s="3"/>
      <c r="B426" s="68"/>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
      <c r="AV426" s="3"/>
      <c r="AW426" s="3"/>
      <c r="AX426" s="3"/>
      <c r="AY426" s="3"/>
      <c r="AZ426" s="3"/>
      <c r="BA426" s="3"/>
      <c r="BB426" s="3"/>
      <c r="BC426" s="3"/>
      <c r="BD426" s="3"/>
      <c r="BE426" s="3"/>
      <c r="BF426" s="3"/>
      <c r="BG426" s="3"/>
      <c r="BH426" s="3"/>
      <c r="BI426" s="3"/>
      <c r="BJ426" s="3"/>
      <c r="BK426" s="3"/>
      <c r="BL426" s="3"/>
      <c r="BM426" s="3"/>
      <c r="BN426" s="3"/>
    </row>
    <row r="427">
      <c r="A427" s="3"/>
      <c r="B427" s="68"/>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c r="AW427" s="3"/>
      <c r="AX427" s="3"/>
      <c r="AY427" s="3"/>
      <c r="AZ427" s="3"/>
      <c r="BA427" s="3"/>
      <c r="BB427" s="3"/>
      <c r="BC427" s="3"/>
      <c r="BD427" s="3"/>
      <c r="BE427" s="3"/>
      <c r="BF427" s="3"/>
      <c r="BG427" s="3"/>
      <c r="BH427" s="3"/>
      <c r="BI427" s="3"/>
      <c r="BJ427" s="3"/>
      <c r="BK427" s="3"/>
      <c r="BL427" s="3"/>
      <c r="BM427" s="3"/>
      <c r="BN427" s="3"/>
    </row>
    <row r="428">
      <c r="A428" s="3"/>
      <c r="B428" s="68"/>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c r="AW428" s="3"/>
      <c r="AX428" s="3"/>
      <c r="AY428" s="3"/>
      <c r="AZ428" s="3"/>
      <c r="BA428" s="3"/>
      <c r="BB428" s="3"/>
      <c r="BC428" s="3"/>
      <c r="BD428" s="3"/>
      <c r="BE428" s="3"/>
      <c r="BF428" s="3"/>
      <c r="BG428" s="3"/>
      <c r="BH428" s="3"/>
      <c r="BI428" s="3"/>
      <c r="BJ428" s="3"/>
      <c r="BK428" s="3"/>
      <c r="BL428" s="3"/>
      <c r="BM428" s="3"/>
      <c r="BN428" s="3"/>
    </row>
    <row r="429">
      <c r="A429" s="3"/>
      <c r="B429" s="68"/>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
      <c r="AV429" s="3"/>
      <c r="AW429" s="3"/>
      <c r="AX429" s="3"/>
      <c r="AY429" s="3"/>
      <c r="AZ429" s="3"/>
      <c r="BA429" s="3"/>
      <c r="BB429" s="3"/>
      <c r="BC429" s="3"/>
      <c r="BD429" s="3"/>
      <c r="BE429" s="3"/>
      <c r="BF429" s="3"/>
      <c r="BG429" s="3"/>
      <c r="BH429" s="3"/>
      <c r="BI429" s="3"/>
      <c r="BJ429" s="3"/>
      <c r="BK429" s="3"/>
      <c r="BL429" s="3"/>
      <c r="BM429" s="3"/>
      <c r="BN429" s="3"/>
    </row>
    <row r="430">
      <c r="A430" s="3"/>
      <c r="B430" s="68"/>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
      <c r="AV430" s="3"/>
      <c r="AW430" s="3"/>
      <c r="AX430" s="3"/>
      <c r="AY430" s="3"/>
      <c r="AZ430" s="3"/>
      <c r="BA430" s="3"/>
      <c r="BB430" s="3"/>
      <c r="BC430" s="3"/>
      <c r="BD430" s="3"/>
      <c r="BE430" s="3"/>
      <c r="BF430" s="3"/>
      <c r="BG430" s="3"/>
      <c r="BH430" s="3"/>
      <c r="BI430" s="3"/>
      <c r="BJ430" s="3"/>
      <c r="BK430" s="3"/>
      <c r="BL430" s="3"/>
      <c r="BM430" s="3"/>
      <c r="BN430" s="3"/>
    </row>
    <row r="431">
      <c r="A431" s="3"/>
      <c r="B431" s="68"/>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3"/>
      <c r="AV431" s="3"/>
      <c r="AW431" s="3"/>
      <c r="AX431" s="3"/>
      <c r="AY431" s="3"/>
      <c r="AZ431" s="3"/>
      <c r="BA431" s="3"/>
      <c r="BB431" s="3"/>
      <c r="BC431" s="3"/>
      <c r="BD431" s="3"/>
      <c r="BE431" s="3"/>
      <c r="BF431" s="3"/>
      <c r="BG431" s="3"/>
      <c r="BH431" s="3"/>
      <c r="BI431" s="3"/>
      <c r="BJ431" s="3"/>
      <c r="BK431" s="3"/>
      <c r="BL431" s="3"/>
      <c r="BM431" s="3"/>
      <c r="BN431" s="3"/>
    </row>
    <row r="432">
      <c r="A432" s="3"/>
      <c r="B432" s="68"/>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c r="AW432" s="3"/>
      <c r="AX432" s="3"/>
      <c r="AY432" s="3"/>
      <c r="AZ432" s="3"/>
      <c r="BA432" s="3"/>
      <c r="BB432" s="3"/>
      <c r="BC432" s="3"/>
      <c r="BD432" s="3"/>
      <c r="BE432" s="3"/>
      <c r="BF432" s="3"/>
      <c r="BG432" s="3"/>
      <c r="BH432" s="3"/>
      <c r="BI432" s="3"/>
      <c r="BJ432" s="3"/>
      <c r="BK432" s="3"/>
      <c r="BL432" s="3"/>
      <c r="BM432" s="3"/>
      <c r="BN432" s="3"/>
    </row>
    <row r="433">
      <c r="A433" s="3"/>
      <c r="B433" s="68"/>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c r="AW433" s="3"/>
      <c r="AX433" s="3"/>
      <c r="AY433" s="3"/>
      <c r="AZ433" s="3"/>
      <c r="BA433" s="3"/>
      <c r="BB433" s="3"/>
      <c r="BC433" s="3"/>
      <c r="BD433" s="3"/>
      <c r="BE433" s="3"/>
      <c r="BF433" s="3"/>
      <c r="BG433" s="3"/>
      <c r="BH433" s="3"/>
      <c r="BI433" s="3"/>
      <c r="BJ433" s="3"/>
      <c r="BK433" s="3"/>
      <c r="BL433" s="3"/>
      <c r="BM433" s="3"/>
      <c r="BN433" s="3"/>
    </row>
    <row r="434">
      <c r="A434" s="3"/>
      <c r="B434" s="68"/>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c r="AW434" s="3"/>
      <c r="AX434" s="3"/>
      <c r="AY434" s="3"/>
      <c r="AZ434" s="3"/>
      <c r="BA434" s="3"/>
      <c r="BB434" s="3"/>
      <c r="BC434" s="3"/>
      <c r="BD434" s="3"/>
      <c r="BE434" s="3"/>
      <c r="BF434" s="3"/>
      <c r="BG434" s="3"/>
      <c r="BH434" s="3"/>
      <c r="BI434" s="3"/>
      <c r="BJ434" s="3"/>
      <c r="BK434" s="3"/>
      <c r="BL434" s="3"/>
      <c r="BM434" s="3"/>
      <c r="BN434" s="3"/>
    </row>
    <row r="435">
      <c r="A435" s="3"/>
      <c r="B435" s="68"/>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3"/>
      <c r="AV435" s="3"/>
      <c r="AW435" s="3"/>
      <c r="AX435" s="3"/>
      <c r="AY435" s="3"/>
      <c r="AZ435" s="3"/>
      <c r="BA435" s="3"/>
      <c r="BB435" s="3"/>
      <c r="BC435" s="3"/>
      <c r="BD435" s="3"/>
      <c r="BE435" s="3"/>
      <c r="BF435" s="3"/>
      <c r="BG435" s="3"/>
      <c r="BH435" s="3"/>
      <c r="BI435" s="3"/>
      <c r="BJ435" s="3"/>
      <c r="BK435" s="3"/>
      <c r="BL435" s="3"/>
      <c r="BM435" s="3"/>
      <c r="BN435" s="3"/>
    </row>
    <row r="436">
      <c r="A436" s="3"/>
      <c r="B436" s="68"/>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3"/>
      <c r="AV436" s="3"/>
      <c r="AW436" s="3"/>
      <c r="AX436" s="3"/>
      <c r="AY436" s="3"/>
      <c r="AZ436" s="3"/>
      <c r="BA436" s="3"/>
      <c r="BB436" s="3"/>
      <c r="BC436" s="3"/>
      <c r="BD436" s="3"/>
      <c r="BE436" s="3"/>
      <c r="BF436" s="3"/>
      <c r="BG436" s="3"/>
      <c r="BH436" s="3"/>
      <c r="BI436" s="3"/>
      <c r="BJ436" s="3"/>
      <c r="BK436" s="3"/>
      <c r="BL436" s="3"/>
      <c r="BM436" s="3"/>
      <c r="BN436" s="3"/>
    </row>
    <row r="437">
      <c r="A437" s="3"/>
      <c r="B437" s="68"/>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3"/>
      <c r="AV437" s="3"/>
      <c r="AW437" s="3"/>
      <c r="AX437" s="3"/>
      <c r="AY437" s="3"/>
      <c r="AZ437" s="3"/>
      <c r="BA437" s="3"/>
      <c r="BB437" s="3"/>
      <c r="BC437" s="3"/>
      <c r="BD437" s="3"/>
      <c r="BE437" s="3"/>
      <c r="BF437" s="3"/>
      <c r="BG437" s="3"/>
      <c r="BH437" s="3"/>
      <c r="BI437" s="3"/>
      <c r="BJ437" s="3"/>
      <c r="BK437" s="3"/>
      <c r="BL437" s="3"/>
      <c r="BM437" s="3"/>
      <c r="BN437" s="3"/>
    </row>
    <row r="438">
      <c r="A438" s="3"/>
      <c r="B438" s="68"/>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3"/>
      <c r="AV438" s="3"/>
      <c r="AW438" s="3"/>
      <c r="AX438" s="3"/>
      <c r="AY438" s="3"/>
      <c r="AZ438" s="3"/>
      <c r="BA438" s="3"/>
      <c r="BB438" s="3"/>
      <c r="BC438" s="3"/>
      <c r="BD438" s="3"/>
      <c r="BE438" s="3"/>
      <c r="BF438" s="3"/>
      <c r="BG438" s="3"/>
      <c r="BH438" s="3"/>
      <c r="BI438" s="3"/>
      <c r="BJ438" s="3"/>
      <c r="BK438" s="3"/>
      <c r="BL438" s="3"/>
      <c r="BM438" s="3"/>
      <c r="BN438" s="3"/>
    </row>
    <row r="439">
      <c r="A439" s="3"/>
      <c r="B439" s="68"/>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3"/>
      <c r="AV439" s="3"/>
      <c r="AW439" s="3"/>
      <c r="AX439" s="3"/>
      <c r="AY439" s="3"/>
      <c r="AZ439" s="3"/>
      <c r="BA439" s="3"/>
      <c r="BB439" s="3"/>
      <c r="BC439" s="3"/>
      <c r="BD439" s="3"/>
      <c r="BE439" s="3"/>
      <c r="BF439" s="3"/>
      <c r="BG439" s="3"/>
      <c r="BH439" s="3"/>
      <c r="BI439" s="3"/>
      <c r="BJ439" s="3"/>
      <c r="BK439" s="3"/>
      <c r="BL439" s="3"/>
      <c r="BM439" s="3"/>
      <c r="BN439" s="3"/>
    </row>
    <row r="440">
      <c r="A440" s="3"/>
      <c r="B440" s="68"/>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3"/>
      <c r="AV440" s="3"/>
      <c r="AW440" s="3"/>
      <c r="AX440" s="3"/>
      <c r="AY440" s="3"/>
      <c r="AZ440" s="3"/>
      <c r="BA440" s="3"/>
      <c r="BB440" s="3"/>
      <c r="BC440" s="3"/>
      <c r="BD440" s="3"/>
      <c r="BE440" s="3"/>
      <c r="BF440" s="3"/>
      <c r="BG440" s="3"/>
      <c r="BH440" s="3"/>
      <c r="BI440" s="3"/>
      <c r="BJ440" s="3"/>
      <c r="BK440" s="3"/>
      <c r="BL440" s="3"/>
      <c r="BM440" s="3"/>
      <c r="BN440" s="3"/>
    </row>
    <row r="441">
      <c r="A441" s="3"/>
      <c r="B441" s="68"/>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3"/>
      <c r="AV441" s="3"/>
      <c r="AW441" s="3"/>
      <c r="AX441" s="3"/>
      <c r="AY441" s="3"/>
      <c r="AZ441" s="3"/>
      <c r="BA441" s="3"/>
      <c r="BB441" s="3"/>
      <c r="BC441" s="3"/>
      <c r="BD441" s="3"/>
      <c r="BE441" s="3"/>
      <c r="BF441" s="3"/>
      <c r="BG441" s="3"/>
      <c r="BH441" s="3"/>
      <c r="BI441" s="3"/>
      <c r="BJ441" s="3"/>
      <c r="BK441" s="3"/>
      <c r="BL441" s="3"/>
      <c r="BM441" s="3"/>
      <c r="BN441" s="3"/>
    </row>
    <row r="442">
      <c r="A442" s="3"/>
      <c r="B442" s="68"/>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3"/>
      <c r="AV442" s="3"/>
      <c r="AW442" s="3"/>
      <c r="AX442" s="3"/>
      <c r="AY442" s="3"/>
      <c r="AZ442" s="3"/>
      <c r="BA442" s="3"/>
      <c r="BB442" s="3"/>
      <c r="BC442" s="3"/>
      <c r="BD442" s="3"/>
      <c r="BE442" s="3"/>
      <c r="BF442" s="3"/>
      <c r="BG442" s="3"/>
      <c r="BH442" s="3"/>
      <c r="BI442" s="3"/>
      <c r="BJ442" s="3"/>
      <c r="BK442" s="3"/>
      <c r="BL442" s="3"/>
      <c r="BM442" s="3"/>
      <c r="BN442" s="3"/>
    </row>
    <row r="443">
      <c r="A443" s="3"/>
      <c r="B443" s="68"/>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c r="AW443" s="3"/>
      <c r="AX443" s="3"/>
      <c r="AY443" s="3"/>
      <c r="AZ443" s="3"/>
      <c r="BA443" s="3"/>
      <c r="BB443" s="3"/>
      <c r="BC443" s="3"/>
      <c r="BD443" s="3"/>
      <c r="BE443" s="3"/>
      <c r="BF443" s="3"/>
      <c r="BG443" s="3"/>
      <c r="BH443" s="3"/>
      <c r="BI443" s="3"/>
      <c r="BJ443" s="3"/>
      <c r="BK443" s="3"/>
      <c r="BL443" s="3"/>
      <c r="BM443" s="3"/>
      <c r="BN443" s="3"/>
    </row>
    <row r="444">
      <c r="A444" s="3"/>
      <c r="B444" s="68"/>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c r="AW444" s="3"/>
      <c r="AX444" s="3"/>
      <c r="AY444" s="3"/>
      <c r="AZ444" s="3"/>
      <c r="BA444" s="3"/>
      <c r="BB444" s="3"/>
      <c r="BC444" s="3"/>
      <c r="BD444" s="3"/>
      <c r="BE444" s="3"/>
      <c r="BF444" s="3"/>
      <c r="BG444" s="3"/>
      <c r="BH444" s="3"/>
      <c r="BI444" s="3"/>
      <c r="BJ444" s="3"/>
      <c r="BK444" s="3"/>
      <c r="BL444" s="3"/>
      <c r="BM444" s="3"/>
      <c r="BN444" s="3"/>
    </row>
    <row r="445">
      <c r="A445" s="3"/>
      <c r="B445" s="68"/>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c r="AW445" s="3"/>
      <c r="AX445" s="3"/>
      <c r="AY445" s="3"/>
      <c r="AZ445" s="3"/>
      <c r="BA445" s="3"/>
      <c r="BB445" s="3"/>
      <c r="BC445" s="3"/>
      <c r="BD445" s="3"/>
      <c r="BE445" s="3"/>
      <c r="BF445" s="3"/>
      <c r="BG445" s="3"/>
      <c r="BH445" s="3"/>
      <c r="BI445" s="3"/>
      <c r="BJ445" s="3"/>
      <c r="BK445" s="3"/>
      <c r="BL445" s="3"/>
      <c r="BM445" s="3"/>
      <c r="BN445" s="3"/>
    </row>
    <row r="446">
      <c r="A446" s="3"/>
      <c r="B446" s="68"/>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
      <c r="AV446" s="3"/>
      <c r="AW446" s="3"/>
      <c r="AX446" s="3"/>
      <c r="AY446" s="3"/>
      <c r="AZ446" s="3"/>
      <c r="BA446" s="3"/>
      <c r="BB446" s="3"/>
      <c r="BC446" s="3"/>
      <c r="BD446" s="3"/>
      <c r="BE446" s="3"/>
      <c r="BF446" s="3"/>
      <c r="BG446" s="3"/>
      <c r="BH446" s="3"/>
      <c r="BI446" s="3"/>
      <c r="BJ446" s="3"/>
      <c r="BK446" s="3"/>
      <c r="BL446" s="3"/>
      <c r="BM446" s="3"/>
      <c r="BN446" s="3"/>
    </row>
    <row r="447">
      <c r="A447" s="3"/>
      <c r="B447" s="68"/>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c r="AW447" s="3"/>
      <c r="AX447" s="3"/>
      <c r="AY447" s="3"/>
      <c r="AZ447" s="3"/>
      <c r="BA447" s="3"/>
      <c r="BB447" s="3"/>
      <c r="BC447" s="3"/>
      <c r="BD447" s="3"/>
      <c r="BE447" s="3"/>
      <c r="BF447" s="3"/>
      <c r="BG447" s="3"/>
      <c r="BH447" s="3"/>
      <c r="BI447" s="3"/>
      <c r="BJ447" s="3"/>
      <c r="BK447" s="3"/>
      <c r="BL447" s="3"/>
      <c r="BM447" s="3"/>
      <c r="BN447" s="3"/>
    </row>
    <row r="448">
      <c r="A448" s="3"/>
      <c r="B448" s="68"/>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c r="AW448" s="3"/>
      <c r="AX448" s="3"/>
      <c r="AY448" s="3"/>
      <c r="AZ448" s="3"/>
      <c r="BA448" s="3"/>
      <c r="BB448" s="3"/>
      <c r="BC448" s="3"/>
      <c r="BD448" s="3"/>
      <c r="BE448" s="3"/>
      <c r="BF448" s="3"/>
      <c r="BG448" s="3"/>
      <c r="BH448" s="3"/>
      <c r="BI448" s="3"/>
      <c r="BJ448" s="3"/>
      <c r="BK448" s="3"/>
      <c r="BL448" s="3"/>
      <c r="BM448" s="3"/>
      <c r="BN448" s="3"/>
    </row>
    <row r="449">
      <c r="A449" s="3"/>
      <c r="B449" s="68"/>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3"/>
      <c r="AV449" s="3"/>
      <c r="AW449" s="3"/>
      <c r="AX449" s="3"/>
      <c r="AY449" s="3"/>
      <c r="AZ449" s="3"/>
      <c r="BA449" s="3"/>
      <c r="BB449" s="3"/>
      <c r="BC449" s="3"/>
      <c r="BD449" s="3"/>
      <c r="BE449" s="3"/>
      <c r="BF449" s="3"/>
      <c r="BG449" s="3"/>
      <c r="BH449" s="3"/>
      <c r="BI449" s="3"/>
      <c r="BJ449" s="3"/>
      <c r="BK449" s="3"/>
      <c r="BL449" s="3"/>
      <c r="BM449" s="3"/>
      <c r="BN449" s="3"/>
    </row>
    <row r="450">
      <c r="A450" s="3"/>
      <c r="B450" s="68"/>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
      <c r="AV450" s="3"/>
      <c r="AW450" s="3"/>
      <c r="AX450" s="3"/>
      <c r="AY450" s="3"/>
      <c r="AZ450" s="3"/>
      <c r="BA450" s="3"/>
      <c r="BB450" s="3"/>
      <c r="BC450" s="3"/>
      <c r="BD450" s="3"/>
      <c r="BE450" s="3"/>
      <c r="BF450" s="3"/>
      <c r="BG450" s="3"/>
      <c r="BH450" s="3"/>
      <c r="BI450" s="3"/>
      <c r="BJ450" s="3"/>
      <c r="BK450" s="3"/>
      <c r="BL450" s="3"/>
      <c r="BM450" s="3"/>
      <c r="BN450" s="3"/>
    </row>
    <row r="451">
      <c r="A451" s="3"/>
      <c r="B451" s="68"/>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c r="AW451" s="3"/>
      <c r="AX451" s="3"/>
      <c r="AY451" s="3"/>
      <c r="AZ451" s="3"/>
      <c r="BA451" s="3"/>
      <c r="BB451" s="3"/>
      <c r="BC451" s="3"/>
      <c r="BD451" s="3"/>
      <c r="BE451" s="3"/>
      <c r="BF451" s="3"/>
      <c r="BG451" s="3"/>
      <c r="BH451" s="3"/>
      <c r="BI451" s="3"/>
      <c r="BJ451" s="3"/>
      <c r="BK451" s="3"/>
      <c r="BL451" s="3"/>
      <c r="BM451" s="3"/>
      <c r="BN451" s="3"/>
    </row>
    <row r="452">
      <c r="A452" s="3"/>
      <c r="B452" s="68"/>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3"/>
      <c r="BA452" s="3"/>
      <c r="BB452" s="3"/>
      <c r="BC452" s="3"/>
      <c r="BD452" s="3"/>
      <c r="BE452" s="3"/>
      <c r="BF452" s="3"/>
      <c r="BG452" s="3"/>
      <c r="BH452" s="3"/>
      <c r="BI452" s="3"/>
      <c r="BJ452" s="3"/>
      <c r="BK452" s="3"/>
      <c r="BL452" s="3"/>
      <c r="BM452" s="3"/>
      <c r="BN452" s="3"/>
    </row>
    <row r="453">
      <c r="A453" s="3"/>
      <c r="B453" s="68"/>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c r="AY453" s="3"/>
      <c r="AZ453" s="3"/>
      <c r="BA453" s="3"/>
      <c r="BB453" s="3"/>
      <c r="BC453" s="3"/>
      <c r="BD453" s="3"/>
      <c r="BE453" s="3"/>
      <c r="BF453" s="3"/>
      <c r="BG453" s="3"/>
      <c r="BH453" s="3"/>
      <c r="BI453" s="3"/>
      <c r="BJ453" s="3"/>
      <c r="BK453" s="3"/>
      <c r="BL453" s="3"/>
      <c r="BM453" s="3"/>
      <c r="BN453" s="3"/>
    </row>
    <row r="454">
      <c r="A454" s="3"/>
      <c r="B454" s="68"/>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3"/>
      <c r="AY454" s="3"/>
      <c r="AZ454" s="3"/>
      <c r="BA454" s="3"/>
      <c r="BB454" s="3"/>
      <c r="BC454" s="3"/>
      <c r="BD454" s="3"/>
      <c r="BE454" s="3"/>
      <c r="BF454" s="3"/>
      <c r="BG454" s="3"/>
      <c r="BH454" s="3"/>
      <c r="BI454" s="3"/>
      <c r="BJ454" s="3"/>
      <c r="BK454" s="3"/>
      <c r="BL454" s="3"/>
      <c r="BM454" s="3"/>
      <c r="BN454" s="3"/>
    </row>
    <row r="455">
      <c r="A455" s="3"/>
      <c r="B455" s="68"/>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c r="AX455" s="3"/>
      <c r="AY455" s="3"/>
      <c r="AZ455" s="3"/>
      <c r="BA455" s="3"/>
      <c r="BB455" s="3"/>
      <c r="BC455" s="3"/>
      <c r="BD455" s="3"/>
      <c r="BE455" s="3"/>
      <c r="BF455" s="3"/>
      <c r="BG455" s="3"/>
      <c r="BH455" s="3"/>
      <c r="BI455" s="3"/>
      <c r="BJ455" s="3"/>
      <c r="BK455" s="3"/>
      <c r="BL455" s="3"/>
      <c r="BM455" s="3"/>
      <c r="BN455" s="3"/>
    </row>
    <row r="456">
      <c r="A456" s="3"/>
      <c r="B456" s="68"/>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
      <c r="AV456" s="3"/>
      <c r="AW456" s="3"/>
      <c r="AX456" s="3"/>
      <c r="AY456" s="3"/>
      <c r="AZ456" s="3"/>
      <c r="BA456" s="3"/>
      <c r="BB456" s="3"/>
      <c r="BC456" s="3"/>
      <c r="BD456" s="3"/>
      <c r="BE456" s="3"/>
      <c r="BF456" s="3"/>
      <c r="BG456" s="3"/>
      <c r="BH456" s="3"/>
      <c r="BI456" s="3"/>
      <c r="BJ456" s="3"/>
      <c r="BK456" s="3"/>
      <c r="BL456" s="3"/>
      <c r="BM456" s="3"/>
      <c r="BN456" s="3"/>
    </row>
    <row r="457">
      <c r="A457" s="3"/>
      <c r="B457" s="68"/>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3"/>
      <c r="AV457" s="3"/>
      <c r="AW457" s="3"/>
      <c r="AX457" s="3"/>
      <c r="AY457" s="3"/>
      <c r="AZ457" s="3"/>
      <c r="BA457" s="3"/>
      <c r="BB457" s="3"/>
      <c r="BC457" s="3"/>
      <c r="BD457" s="3"/>
      <c r="BE457" s="3"/>
      <c r="BF457" s="3"/>
      <c r="BG457" s="3"/>
      <c r="BH457" s="3"/>
      <c r="BI457" s="3"/>
      <c r="BJ457" s="3"/>
      <c r="BK457" s="3"/>
      <c r="BL457" s="3"/>
      <c r="BM457" s="3"/>
      <c r="BN457" s="3"/>
    </row>
    <row r="458">
      <c r="A458" s="3"/>
      <c r="B458" s="68"/>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c r="AW458" s="3"/>
      <c r="AX458" s="3"/>
      <c r="AY458" s="3"/>
      <c r="AZ458" s="3"/>
      <c r="BA458" s="3"/>
      <c r="BB458" s="3"/>
      <c r="BC458" s="3"/>
      <c r="BD458" s="3"/>
      <c r="BE458" s="3"/>
      <c r="BF458" s="3"/>
      <c r="BG458" s="3"/>
      <c r="BH458" s="3"/>
      <c r="BI458" s="3"/>
      <c r="BJ458" s="3"/>
      <c r="BK458" s="3"/>
      <c r="BL458" s="3"/>
      <c r="BM458" s="3"/>
      <c r="BN458" s="3"/>
    </row>
    <row r="459">
      <c r="A459" s="3"/>
      <c r="B459" s="68"/>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3"/>
      <c r="AV459" s="3"/>
      <c r="AW459" s="3"/>
      <c r="AX459" s="3"/>
      <c r="AY459" s="3"/>
      <c r="AZ459" s="3"/>
      <c r="BA459" s="3"/>
      <c r="BB459" s="3"/>
      <c r="BC459" s="3"/>
      <c r="BD459" s="3"/>
      <c r="BE459" s="3"/>
      <c r="BF459" s="3"/>
      <c r="BG459" s="3"/>
      <c r="BH459" s="3"/>
      <c r="BI459" s="3"/>
      <c r="BJ459" s="3"/>
      <c r="BK459" s="3"/>
      <c r="BL459" s="3"/>
      <c r="BM459" s="3"/>
      <c r="BN459" s="3"/>
    </row>
    <row r="460">
      <c r="A460" s="3"/>
      <c r="B460" s="68"/>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c r="AW460" s="3"/>
      <c r="AX460" s="3"/>
      <c r="AY460" s="3"/>
      <c r="AZ460" s="3"/>
      <c r="BA460" s="3"/>
      <c r="BB460" s="3"/>
      <c r="BC460" s="3"/>
      <c r="BD460" s="3"/>
      <c r="BE460" s="3"/>
      <c r="BF460" s="3"/>
      <c r="BG460" s="3"/>
      <c r="BH460" s="3"/>
      <c r="BI460" s="3"/>
      <c r="BJ460" s="3"/>
      <c r="BK460" s="3"/>
      <c r="BL460" s="3"/>
      <c r="BM460" s="3"/>
      <c r="BN460" s="3"/>
    </row>
    <row r="461">
      <c r="A461" s="3"/>
      <c r="B461" s="68"/>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3"/>
      <c r="AV461" s="3"/>
      <c r="AW461" s="3"/>
      <c r="AX461" s="3"/>
      <c r="AY461" s="3"/>
      <c r="AZ461" s="3"/>
      <c r="BA461" s="3"/>
      <c r="BB461" s="3"/>
      <c r="BC461" s="3"/>
      <c r="BD461" s="3"/>
      <c r="BE461" s="3"/>
      <c r="BF461" s="3"/>
      <c r="BG461" s="3"/>
      <c r="BH461" s="3"/>
      <c r="BI461" s="3"/>
      <c r="BJ461" s="3"/>
      <c r="BK461" s="3"/>
      <c r="BL461" s="3"/>
      <c r="BM461" s="3"/>
      <c r="BN461" s="3"/>
    </row>
    <row r="462">
      <c r="A462" s="3"/>
      <c r="B462" s="68"/>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
      <c r="AV462" s="3"/>
      <c r="AW462" s="3"/>
      <c r="AX462" s="3"/>
      <c r="AY462" s="3"/>
      <c r="AZ462" s="3"/>
      <c r="BA462" s="3"/>
      <c r="BB462" s="3"/>
      <c r="BC462" s="3"/>
      <c r="BD462" s="3"/>
      <c r="BE462" s="3"/>
      <c r="BF462" s="3"/>
      <c r="BG462" s="3"/>
      <c r="BH462" s="3"/>
      <c r="BI462" s="3"/>
      <c r="BJ462" s="3"/>
      <c r="BK462" s="3"/>
      <c r="BL462" s="3"/>
      <c r="BM462" s="3"/>
      <c r="BN462" s="3"/>
    </row>
    <row r="463">
      <c r="A463" s="3"/>
      <c r="B463" s="68"/>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3"/>
      <c r="AV463" s="3"/>
      <c r="AW463" s="3"/>
      <c r="AX463" s="3"/>
      <c r="AY463" s="3"/>
      <c r="AZ463" s="3"/>
      <c r="BA463" s="3"/>
      <c r="BB463" s="3"/>
      <c r="BC463" s="3"/>
      <c r="BD463" s="3"/>
      <c r="BE463" s="3"/>
      <c r="BF463" s="3"/>
      <c r="BG463" s="3"/>
      <c r="BH463" s="3"/>
      <c r="BI463" s="3"/>
      <c r="BJ463" s="3"/>
      <c r="BK463" s="3"/>
      <c r="BL463" s="3"/>
      <c r="BM463" s="3"/>
      <c r="BN463" s="3"/>
    </row>
    <row r="464">
      <c r="A464" s="3"/>
      <c r="B464" s="68"/>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
      <c r="AV464" s="3"/>
      <c r="AW464" s="3"/>
      <c r="AX464" s="3"/>
      <c r="AY464" s="3"/>
      <c r="AZ464" s="3"/>
      <c r="BA464" s="3"/>
      <c r="BB464" s="3"/>
      <c r="BC464" s="3"/>
      <c r="BD464" s="3"/>
      <c r="BE464" s="3"/>
      <c r="BF464" s="3"/>
      <c r="BG464" s="3"/>
      <c r="BH464" s="3"/>
      <c r="BI464" s="3"/>
      <c r="BJ464" s="3"/>
      <c r="BK464" s="3"/>
      <c r="BL464" s="3"/>
      <c r="BM464" s="3"/>
      <c r="BN464" s="3"/>
    </row>
    <row r="465">
      <c r="A465" s="3"/>
      <c r="B465" s="68"/>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3"/>
      <c r="AV465" s="3"/>
      <c r="AW465" s="3"/>
      <c r="AX465" s="3"/>
      <c r="AY465" s="3"/>
      <c r="AZ465" s="3"/>
      <c r="BA465" s="3"/>
      <c r="BB465" s="3"/>
      <c r="BC465" s="3"/>
      <c r="BD465" s="3"/>
      <c r="BE465" s="3"/>
      <c r="BF465" s="3"/>
      <c r="BG465" s="3"/>
      <c r="BH465" s="3"/>
      <c r="BI465" s="3"/>
      <c r="BJ465" s="3"/>
      <c r="BK465" s="3"/>
      <c r="BL465" s="3"/>
      <c r="BM465" s="3"/>
      <c r="BN465" s="3"/>
    </row>
    <row r="466">
      <c r="A466" s="3"/>
      <c r="B466" s="68"/>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3"/>
      <c r="AV466" s="3"/>
      <c r="AW466" s="3"/>
      <c r="AX466" s="3"/>
      <c r="AY466" s="3"/>
      <c r="AZ466" s="3"/>
      <c r="BA466" s="3"/>
      <c r="BB466" s="3"/>
      <c r="BC466" s="3"/>
      <c r="BD466" s="3"/>
      <c r="BE466" s="3"/>
      <c r="BF466" s="3"/>
      <c r="BG466" s="3"/>
      <c r="BH466" s="3"/>
      <c r="BI466" s="3"/>
      <c r="BJ466" s="3"/>
      <c r="BK466" s="3"/>
      <c r="BL466" s="3"/>
      <c r="BM466" s="3"/>
      <c r="BN466" s="3"/>
    </row>
    <row r="467">
      <c r="A467" s="3"/>
      <c r="B467" s="68"/>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
      <c r="AV467" s="3"/>
      <c r="AW467" s="3"/>
      <c r="AX467" s="3"/>
      <c r="AY467" s="3"/>
      <c r="AZ467" s="3"/>
      <c r="BA467" s="3"/>
      <c r="BB467" s="3"/>
      <c r="BC467" s="3"/>
      <c r="BD467" s="3"/>
      <c r="BE467" s="3"/>
      <c r="BF467" s="3"/>
      <c r="BG467" s="3"/>
      <c r="BH467" s="3"/>
      <c r="BI467" s="3"/>
      <c r="BJ467" s="3"/>
      <c r="BK467" s="3"/>
      <c r="BL467" s="3"/>
      <c r="BM467" s="3"/>
      <c r="BN467" s="3"/>
    </row>
    <row r="468">
      <c r="A468" s="3"/>
      <c r="B468" s="68"/>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
      <c r="AV468" s="3"/>
      <c r="AW468" s="3"/>
      <c r="AX468" s="3"/>
      <c r="AY468" s="3"/>
      <c r="AZ468" s="3"/>
      <c r="BA468" s="3"/>
      <c r="BB468" s="3"/>
      <c r="BC468" s="3"/>
      <c r="BD468" s="3"/>
      <c r="BE468" s="3"/>
      <c r="BF468" s="3"/>
      <c r="BG468" s="3"/>
      <c r="BH468" s="3"/>
      <c r="BI468" s="3"/>
      <c r="BJ468" s="3"/>
      <c r="BK468" s="3"/>
      <c r="BL468" s="3"/>
      <c r="BM468" s="3"/>
      <c r="BN468" s="3"/>
    </row>
    <row r="469">
      <c r="A469" s="3"/>
      <c r="B469" s="68"/>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3"/>
      <c r="AV469" s="3"/>
      <c r="AW469" s="3"/>
      <c r="AX469" s="3"/>
      <c r="AY469" s="3"/>
      <c r="AZ469" s="3"/>
      <c r="BA469" s="3"/>
      <c r="BB469" s="3"/>
      <c r="BC469" s="3"/>
      <c r="BD469" s="3"/>
      <c r="BE469" s="3"/>
      <c r="BF469" s="3"/>
      <c r="BG469" s="3"/>
      <c r="BH469" s="3"/>
      <c r="BI469" s="3"/>
      <c r="BJ469" s="3"/>
      <c r="BK469" s="3"/>
      <c r="BL469" s="3"/>
      <c r="BM469" s="3"/>
      <c r="BN469" s="3"/>
    </row>
    <row r="470">
      <c r="A470" s="3"/>
      <c r="B470" s="68"/>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
      <c r="AV470" s="3"/>
      <c r="AW470" s="3"/>
      <c r="AX470" s="3"/>
      <c r="AY470" s="3"/>
      <c r="AZ470" s="3"/>
      <c r="BA470" s="3"/>
      <c r="BB470" s="3"/>
      <c r="BC470" s="3"/>
      <c r="BD470" s="3"/>
      <c r="BE470" s="3"/>
      <c r="BF470" s="3"/>
      <c r="BG470" s="3"/>
      <c r="BH470" s="3"/>
      <c r="BI470" s="3"/>
      <c r="BJ470" s="3"/>
      <c r="BK470" s="3"/>
      <c r="BL470" s="3"/>
      <c r="BM470" s="3"/>
      <c r="BN470" s="3"/>
    </row>
    <row r="471">
      <c r="A471" s="3"/>
      <c r="B471" s="68"/>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
      <c r="AV471" s="3"/>
      <c r="AW471" s="3"/>
      <c r="AX471" s="3"/>
      <c r="AY471" s="3"/>
      <c r="AZ471" s="3"/>
      <c r="BA471" s="3"/>
      <c r="BB471" s="3"/>
      <c r="BC471" s="3"/>
      <c r="BD471" s="3"/>
      <c r="BE471" s="3"/>
      <c r="BF471" s="3"/>
      <c r="BG471" s="3"/>
      <c r="BH471" s="3"/>
      <c r="BI471" s="3"/>
      <c r="BJ471" s="3"/>
      <c r="BK471" s="3"/>
      <c r="BL471" s="3"/>
      <c r="BM471" s="3"/>
      <c r="BN471" s="3"/>
    </row>
    <row r="472">
      <c r="A472" s="3"/>
      <c r="B472" s="68"/>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c r="AW472" s="3"/>
      <c r="AX472" s="3"/>
      <c r="AY472" s="3"/>
      <c r="AZ472" s="3"/>
      <c r="BA472" s="3"/>
      <c r="BB472" s="3"/>
      <c r="BC472" s="3"/>
      <c r="BD472" s="3"/>
      <c r="BE472" s="3"/>
      <c r="BF472" s="3"/>
      <c r="BG472" s="3"/>
      <c r="BH472" s="3"/>
      <c r="BI472" s="3"/>
      <c r="BJ472" s="3"/>
      <c r="BK472" s="3"/>
      <c r="BL472" s="3"/>
      <c r="BM472" s="3"/>
      <c r="BN472" s="3"/>
    </row>
    <row r="473">
      <c r="A473" s="3"/>
      <c r="B473" s="68"/>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
      <c r="AV473" s="3"/>
      <c r="AW473" s="3"/>
      <c r="AX473" s="3"/>
      <c r="AY473" s="3"/>
      <c r="AZ473" s="3"/>
      <c r="BA473" s="3"/>
      <c r="BB473" s="3"/>
      <c r="BC473" s="3"/>
      <c r="BD473" s="3"/>
      <c r="BE473" s="3"/>
      <c r="BF473" s="3"/>
      <c r="BG473" s="3"/>
      <c r="BH473" s="3"/>
      <c r="BI473" s="3"/>
      <c r="BJ473" s="3"/>
      <c r="BK473" s="3"/>
      <c r="BL473" s="3"/>
      <c r="BM473" s="3"/>
      <c r="BN473" s="3"/>
    </row>
    <row r="474">
      <c r="A474" s="3"/>
      <c r="B474" s="68"/>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c r="AW474" s="3"/>
      <c r="AX474" s="3"/>
      <c r="AY474" s="3"/>
      <c r="AZ474" s="3"/>
      <c r="BA474" s="3"/>
      <c r="BB474" s="3"/>
      <c r="BC474" s="3"/>
      <c r="BD474" s="3"/>
      <c r="BE474" s="3"/>
      <c r="BF474" s="3"/>
      <c r="BG474" s="3"/>
      <c r="BH474" s="3"/>
      <c r="BI474" s="3"/>
      <c r="BJ474" s="3"/>
      <c r="BK474" s="3"/>
      <c r="BL474" s="3"/>
      <c r="BM474" s="3"/>
      <c r="BN474" s="3"/>
    </row>
    <row r="475">
      <c r="A475" s="3"/>
      <c r="B475" s="68"/>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3"/>
      <c r="AV475" s="3"/>
      <c r="AW475" s="3"/>
      <c r="AX475" s="3"/>
      <c r="AY475" s="3"/>
      <c r="AZ475" s="3"/>
      <c r="BA475" s="3"/>
      <c r="BB475" s="3"/>
      <c r="BC475" s="3"/>
      <c r="BD475" s="3"/>
      <c r="BE475" s="3"/>
      <c r="BF475" s="3"/>
      <c r="BG475" s="3"/>
      <c r="BH475" s="3"/>
      <c r="BI475" s="3"/>
      <c r="BJ475" s="3"/>
      <c r="BK475" s="3"/>
      <c r="BL475" s="3"/>
      <c r="BM475" s="3"/>
      <c r="BN475" s="3"/>
    </row>
    <row r="476">
      <c r="A476" s="3"/>
      <c r="B476" s="68"/>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c r="AW476" s="3"/>
      <c r="AX476" s="3"/>
      <c r="AY476" s="3"/>
      <c r="AZ476" s="3"/>
      <c r="BA476" s="3"/>
      <c r="BB476" s="3"/>
      <c r="BC476" s="3"/>
      <c r="BD476" s="3"/>
      <c r="BE476" s="3"/>
      <c r="BF476" s="3"/>
      <c r="BG476" s="3"/>
      <c r="BH476" s="3"/>
      <c r="BI476" s="3"/>
      <c r="BJ476" s="3"/>
      <c r="BK476" s="3"/>
      <c r="BL476" s="3"/>
      <c r="BM476" s="3"/>
      <c r="BN476" s="3"/>
    </row>
    <row r="477">
      <c r="A477" s="3"/>
      <c r="B477" s="68"/>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c r="AW477" s="3"/>
      <c r="AX477" s="3"/>
      <c r="AY477" s="3"/>
      <c r="AZ477" s="3"/>
      <c r="BA477" s="3"/>
      <c r="BB477" s="3"/>
      <c r="BC477" s="3"/>
      <c r="BD477" s="3"/>
      <c r="BE477" s="3"/>
      <c r="BF477" s="3"/>
      <c r="BG477" s="3"/>
      <c r="BH477" s="3"/>
      <c r="BI477" s="3"/>
      <c r="BJ477" s="3"/>
      <c r="BK477" s="3"/>
      <c r="BL477" s="3"/>
      <c r="BM477" s="3"/>
      <c r="BN477" s="3"/>
    </row>
    <row r="478">
      <c r="A478" s="3"/>
      <c r="B478" s="68"/>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
      <c r="AV478" s="3"/>
      <c r="AW478" s="3"/>
      <c r="AX478" s="3"/>
      <c r="AY478" s="3"/>
      <c r="AZ478" s="3"/>
      <c r="BA478" s="3"/>
      <c r="BB478" s="3"/>
      <c r="BC478" s="3"/>
      <c r="BD478" s="3"/>
      <c r="BE478" s="3"/>
      <c r="BF478" s="3"/>
      <c r="BG478" s="3"/>
      <c r="BH478" s="3"/>
      <c r="BI478" s="3"/>
      <c r="BJ478" s="3"/>
      <c r="BK478" s="3"/>
      <c r="BL478" s="3"/>
      <c r="BM478" s="3"/>
      <c r="BN478" s="3"/>
    </row>
    <row r="479">
      <c r="A479" s="3"/>
      <c r="B479" s="68"/>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3"/>
      <c r="AV479" s="3"/>
      <c r="AW479" s="3"/>
      <c r="AX479" s="3"/>
      <c r="AY479" s="3"/>
      <c r="AZ479" s="3"/>
      <c r="BA479" s="3"/>
      <c r="BB479" s="3"/>
      <c r="BC479" s="3"/>
      <c r="BD479" s="3"/>
      <c r="BE479" s="3"/>
      <c r="BF479" s="3"/>
      <c r="BG479" s="3"/>
      <c r="BH479" s="3"/>
      <c r="BI479" s="3"/>
      <c r="BJ479" s="3"/>
      <c r="BK479" s="3"/>
      <c r="BL479" s="3"/>
      <c r="BM479" s="3"/>
      <c r="BN479" s="3"/>
    </row>
    <row r="480">
      <c r="A480" s="3"/>
      <c r="B480" s="68"/>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
      <c r="AV480" s="3"/>
      <c r="AW480" s="3"/>
      <c r="AX480" s="3"/>
      <c r="AY480" s="3"/>
      <c r="AZ480" s="3"/>
      <c r="BA480" s="3"/>
      <c r="BB480" s="3"/>
      <c r="BC480" s="3"/>
      <c r="BD480" s="3"/>
      <c r="BE480" s="3"/>
      <c r="BF480" s="3"/>
      <c r="BG480" s="3"/>
      <c r="BH480" s="3"/>
      <c r="BI480" s="3"/>
      <c r="BJ480" s="3"/>
      <c r="BK480" s="3"/>
      <c r="BL480" s="3"/>
      <c r="BM480" s="3"/>
      <c r="BN480" s="3"/>
    </row>
    <row r="481">
      <c r="A481" s="3"/>
      <c r="B481" s="68"/>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
      <c r="AV481" s="3"/>
      <c r="AW481" s="3"/>
      <c r="AX481" s="3"/>
      <c r="AY481" s="3"/>
      <c r="AZ481" s="3"/>
      <c r="BA481" s="3"/>
      <c r="BB481" s="3"/>
      <c r="BC481" s="3"/>
      <c r="BD481" s="3"/>
      <c r="BE481" s="3"/>
      <c r="BF481" s="3"/>
      <c r="BG481" s="3"/>
      <c r="BH481" s="3"/>
      <c r="BI481" s="3"/>
      <c r="BJ481" s="3"/>
      <c r="BK481" s="3"/>
      <c r="BL481" s="3"/>
      <c r="BM481" s="3"/>
      <c r="BN481" s="3"/>
    </row>
    <row r="482">
      <c r="A482" s="3"/>
      <c r="B482" s="68"/>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
      <c r="AV482" s="3"/>
      <c r="AW482" s="3"/>
      <c r="AX482" s="3"/>
      <c r="AY482" s="3"/>
      <c r="AZ482" s="3"/>
      <c r="BA482" s="3"/>
      <c r="BB482" s="3"/>
      <c r="BC482" s="3"/>
      <c r="BD482" s="3"/>
      <c r="BE482" s="3"/>
      <c r="BF482" s="3"/>
      <c r="BG482" s="3"/>
      <c r="BH482" s="3"/>
      <c r="BI482" s="3"/>
      <c r="BJ482" s="3"/>
      <c r="BK482" s="3"/>
      <c r="BL482" s="3"/>
      <c r="BM482" s="3"/>
      <c r="BN482" s="3"/>
    </row>
    <row r="483">
      <c r="A483" s="3"/>
      <c r="B483" s="68"/>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3"/>
      <c r="AV483" s="3"/>
      <c r="AW483" s="3"/>
      <c r="AX483" s="3"/>
      <c r="AY483" s="3"/>
      <c r="AZ483" s="3"/>
      <c r="BA483" s="3"/>
      <c r="BB483" s="3"/>
      <c r="BC483" s="3"/>
      <c r="BD483" s="3"/>
      <c r="BE483" s="3"/>
      <c r="BF483" s="3"/>
      <c r="BG483" s="3"/>
      <c r="BH483" s="3"/>
      <c r="BI483" s="3"/>
      <c r="BJ483" s="3"/>
      <c r="BK483" s="3"/>
      <c r="BL483" s="3"/>
      <c r="BM483" s="3"/>
      <c r="BN483" s="3"/>
    </row>
    <row r="484">
      <c r="A484" s="3"/>
      <c r="B484" s="68"/>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
      <c r="AV484" s="3"/>
      <c r="AW484" s="3"/>
      <c r="AX484" s="3"/>
      <c r="AY484" s="3"/>
      <c r="AZ484" s="3"/>
      <c r="BA484" s="3"/>
      <c r="BB484" s="3"/>
      <c r="BC484" s="3"/>
      <c r="BD484" s="3"/>
      <c r="BE484" s="3"/>
      <c r="BF484" s="3"/>
      <c r="BG484" s="3"/>
      <c r="BH484" s="3"/>
      <c r="BI484" s="3"/>
      <c r="BJ484" s="3"/>
      <c r="BK484" s="3"/>
      <c r="BL484" s="3"/>
      <c r="BM484" s="3"/>
      <c r="BN484" s="3"/>
    </row>
    <row r="485">
      <c r="A485" s="3"/>
      <c r="B485" s="68"/>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3"/>
      <c r="AV485" s="3"/>
      <c r="AW485" s="3"/>
      <c r="AX485" s="3"/>
      <c r="AY485" s="3"/>
      <c r="AZ485" s="3"/>
      <c r="BA485" s="3"/>
      <c r="BB485" s="3"/>
      <c r="BC485" s="3"/>
      <c r="BD485" s="3"/>
      <c r="BE485" s="3"/>
      <c r="BF485" s="3"/>
      <c r="BG485" s="3"/>
      <c r="BH485" s="3"/>
      <c r="BI485" s="3"/>
      <c r="BJ485" s="3"/>
      <c r="BK485" s="3"/>
      <c r="BL485" s="3"/>
      <c r="BM485" s="3"/>
      <c r="BN485" s="3"/>
    </row>
    <row r="486">
      <c r="A486" s="3"/>
      <c r="B486" s="68"/>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c r="AW486" s="3"/>
      <c r="AX486" s="3"/>
      <c r="AY486" s="3"/>
      <c r="AZ486" s="3"/>
      <c r="BA486" s="3"/>
      <c r="BB486" s="3"/>
      <c r="BC486" s="3"/>
      <c r="BD486" s="3"/>
      <c r="BE486" s="3"/>
      <c r="BF486" s="3"/>
      <c r="BG486" s="3"/>
      <c r="BH486" s="3"/>
      <c r="BI486" s="3"/>
      <c r="BJ486" s="3"/>
      <c r="BK486" s="3"/>
      <c r="BL486" s="3"/>
      <c r="BM486" s="3"/>
      <c r="BN486" s="3"/>
    </row>
    <row r="487">
      <c r="A487" s="3"/>
      <c r="B487" s="68"/>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3"/>
      <c r="AV487" s="3"/>
      <c r="AW487" s="3"/>
      <c r="AX487" s="3"/>
      <c r="AY487" s="3"/>
      <c r="AZ487" s="3"/>
      <c r="BA487" s="3"/>
      <c r="BB487" s="3"/>
      <c r="BC487" s="3"/>
      <c r="BD487" s="3"/>
      <c r="BE487" s="3"/>
      <c r="BF487" s="3"/>
      <c r="BG487" s="3"/>
      <c r="BH487" s="3"/>
      <c r="BI487" s="3"/>
      <c r="BJ487" s="3"/>
      <c r="BK487" s="3"/>
      <c r="BL487" s="3"/>
      <c r="BM487" s="3"/>
      <c r="BN487" s="3"/>
    </row>
    <row r="488">
      <c r="A488" s="3"/>
      <c r="B488" s="68"/>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
      <c r="AV488" s="3"/>
      <c r="AW488" s="3"/>
      <c r="AX488" s="3"/>
      <c r="AY488" s="3"/>
      <c r="AZ488" s="3"/>
      <c r="BA488" s="3"/>
      <c r="BB488" s="3"/>
      <c r="BC488" s="3"/>
      <c r="BD488" s="3"/>
      <c r="BE488" s="3"/>
      <c r="BF488" s="3"/>
      <c r="BG488" s="3"/>
      <c r="BH488" s="3"/>
      <c r="BI488" s="3"/>
      <c r="BJ488" s="3"/>
      <c r="BK488" s="3"/>
      <c r="BL488" s="3"/>
      <c r="BM488" s="3"/>
      <c r="BN488" s="3"/>
    </row>
    <row r="489">
      <c r="A489" s="3"/>
      <c r="B489" s="68"/>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3"/>
      <c r="AV489" s="3"/>
      <c r="AW489" s="3"/>
      <c r="AX489" s="3"/>
      <c r="AY489" s="3"/>
      <c r="AZ489" s="3"/>
      <c r="BA489" s="3"/>
      <c r="BB489" s="3"/>
      <c r="BC489" s="3"/>
      <c r="BD489" s="3"/>
      <c r="BE489" s="3"/>
      <c r="BF489" s="3"/>
      <c r="BG489" s="3"/>
      <c r="BH489" s="3"/>
      <c r="BI489" s="3"/>
      <c r="BJ489" s="3"/>
      <c r="BK489" s="3"/>
      <c r="BL489" s="3"/>
      <c r="BM489" s="3"/>
      <c r="BN489" s="3"/>
    </row>
    <row r="490">
      <c r="A490" s="3"/>
      <c r="B490" s="68"/>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
      <c r="AV490" s="3"/>
      <c r="AW490" s="3"/>
      <c r="AX490" s="3"/>
      <c r="AY490" s="3"/>
      <c r="AZ490" s="3"/>
      <c r="BA490" s="3"/>
      <c r="BB490" s="3"/>
      <c r="BC490" s="3"/>
      <c r="BD490" s="3"/>
      <c r="BE490" s="3"/>
      <c r="BF490" s="3"/>
      <c r="BG490" s="3"/>
      <c r="BH490" s="3"/>
      <c r="BI490" s="3"/>
      <c r="BJ490" s="3"/>
      <c r="BK490" s="3"/>
      <c r="BL490" s="3"/>
      <c r="BM490" s="3"/>
      <c r="BN490" s="3"/>
    </row>
    <row r="491">
      <c r="A491" s="3"/>
      <c r="B491" s="68"/>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
      <c r="AV491" s="3"/>
      <c r="AW491" s="3"/>
      <c r="AX491" s="3"/>
      <c r="AY491" s="3"/>
      <c r="AZ491" s="3"/>
      <c r="BA491" s="3"/>
      <c r="BB491" s="3"/>
      <c r="BC491" s="3"/>
      <c r="BD491" s="3"/>
      <c r="BE491" s="3"/>
      <c r="BF491" s="3"/>
      <c r="BG491" s="3"/>
      <c r="BH491" s="3"/>
      <c r="BI491" s="3"/>
      <c r="BJ491" s="3"/>
      <c r="BK491" s="3"/>
      <c r="BL491" s="3"/>
      <c r="BM491" s="3"/>
      <c r="BN491" s="3"/>
    </row>
    <row r="492">
      <c r="A492" s="3"/>
      <c r="B492" s="68"/>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3"/>
      <c r="AV492" s="3"/>
      <c r="AW492" s="3"/>
      <c r="AX492" s="3"/>
      <c r="AY492" s="3"/>
      <c r="AZ492" s="3"/>
      <c r="BA492" s="3"/>
      <c r="BB492" s="3"/>
      <c r="BC492" s="3"/>
      <c r="BD492" s="3"/>
      <c r="BE492" s="3"/>
      <c r="BF492" s="3"/>
      <c r="BG492" s="3"/>
      <c r="BH492" s="3"/>
      <c r="BI492" s="3"/>
      <c r="BJ492" s="3"/>
      <c r="BK492" s="3"/>
      <c r="BL492" s="3"/>
      <c r="BM492" s="3"/>
      <c r="BN492" s="3"/>
    </row>
    <row r="493">
      <c r="A493" s="3"/>
      <c r="B493" s="68"/>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3"/>
      <c r="AV493" s="3"/>
      <c r="AW493" s="3"/>
      <c r="AX493" s="3"/>
      <c r="AY493" s="3"/>
      <c r="AZ493" s="3"/>
      <c r="BA493" s="3"/>
      <c r="BB493" s="3"/>
      <c r="BC493" s="3"/>
      <c r="BD493" s="3"/>
      <c r="BE493" s="3"/>
      <c r="BF493" s="3"/>
      <c r="BG493" s="3"/>
      <c r="BH493" s="3"/>
      <c r="BI493" s="3"/>
      <c r="BJ493" s="3"/>
      <c r="BK493" s="3"/>
      <c r="BL493" s="3"/>
      <c r="BM493" s="3"/>
      <c r="BN493" s="3"/>
    </row>
    <row r="494">
      <c r="A494" s="3"/>
      <c r="B494" s="68"/>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
      <c r="AV494" s="3"/>
      <c r="AW494" s="3"/>
      <c r="AX494" s="3"/>
      <c r="AY494" s="3"/>
      <c r="AZ494" s="3"/>
      <c r="BA494" s="3"/>
      <c r="BB494" s="3"/>
      <c r="BC494" s="3"/>
      <c r="BD494" s="3"/>
      <c r="BE494" s="3"/>
      <c r="BF494" s="3"/>
      <c r="BG494" s="3"/>
      <c r="BH494" s="3"/>
      <c r="BI494" s="3"/>
      <c r="BJ494" s="3"/>
      <c r="BK494" s="3"/>
      <c r="BL494" s="3"/>
      <c r="BM494" s="3"/>
      <c r="BN494" s="3"/>
    </row>
    <row r="495">
      <c r="A495" s="3"/>
      <c r="B495" s="68"/>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3"/>
      <c r="AV495" s="3"/>
      <c r="AW495" s="3"/>
      <c r="AX495" s="3"/>
      <c r="AY495" s="3"/>
      <c r="AZ495" s="3"/>
      <c r="BA495" s="3"/>
      <c r="BB495" s="3"/>
      <c r="BC495" s="3"/>
      <c r="BD495" s="3"/>
      <c r="BE495" s="3"/>
      <c r="BF495" s="3"/>
      <c r="BG495" s="3"/>
      <c r="BH495" s="3"/>
      <c r="BI495" s="3"/>
      <c r="BJ495" s="3"/>
      <c r="BK495" s="3"/>
      <c r="BL495" s="3"/>
      <c r="BM495" s="3"/>
      <c r="BN495" s="3"/>
    </row>
    <row r="496">
      <c r="A496" s="3"/>
      <c r="B496" s="68"/>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
      <c r="AV496" s="3"/>
      <c r="AW496" s="3"/>
      <c r="AX496" s="3"/>
      <c r="AY496" s="3"/>
      <c r="AZ496" s="3"/>
      <c r="BA496" s="3"/>
      <c r="BB496" s="3"/>
      <c r="BC496" s="3"/>
      <c r="BD496" s="3"/>
      <c r="BE496" s="3"/>
      <c r="BF496" s="3"/>
      <c r="BG496" s="3"/>
      <c r="BH496" s="3"/>
      <c r="BI496" s="3"/>
      <c r="BJ496" s="3"/>
      <c r="BK496" s="3"/>
      <c r="BL496" s="3"/>
      <c r="BM496" s="3"/>
      <c r="BN496" s="3"/>
    </row>
    <row r="497">
      <c r="A497" s="3"/>
      <c r="B497" s="68"/>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
      <c r="AV497" s="3"/>
      <c r="AW497" s="3"/>
      <c r="AX497" s="3"/>
      <c r="AY497" s="3"/>
      <c r="AZ497" s="3"/>
      <c r="BA497" s="3"/>
      <c r="BB497" s="3"/>
      <c r="BC497" s="3"/>
      <c r="BD497" s="3"/>
      <c r="BE497" s="3"/>
      <c r="BF497" s="3"/>
      <c r="BG497" s="3"/>
      <c r="BH497" s="3"/>
      <c r="BI497" s="3"/>
      <c r="BJ497" s="3"/>
      <c r="BK497" s="3"/>
      <c r="BL497" s="3"/>
      <c r="BM497" s="3"/>
      <c r="BN497" s="3"/>
    </row>
    <row r="498">
      <c r="A498" s="3"/>
      <c r="B498" s="68"/>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
      <c r="AV498" s="3"/>
      <c r="AW498" s="3"/>
      <c r="AX498" s="3"/>
      <c r="AY498" s="3"/>
      <c r="AZ498" s="3"/>
      <c r="BA498" s="3"/>
      <c r="BB498" s="3"/>
      <c r="BC498" s="3"/>
      <c r="BD498" s="3"/>
      <c r="BE498" s="3"/>
      <c r="BF498" s="3"/>
      <c r="BG498" s="3"/>
      <c r="BH498" s="3"/>
      <c r="BI498" s="3"/>
      <c r="BJ498" s="3"/>
      <c r="BK498" s="3"/>
      <c r="BL498" s="3"/>
      <c r="BM498" s="3"/>
      <c r="BN498" s="3"/>
    </row>
    <row r="499">
      <c r="A499" s="3"/>
      <c r="B499" s="68"/>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3"/>
      <c r="AV499" s="3"/>
      <c r="AW499" s="3"/>
      <c r="AX499" s="3"/>
      <c r="AY499" s="3"/>
      <c r="AZ499" s="3"/>
      <c r="BA499" s="3"/>
      <c r="BB499" s="3"/>
      <c r="BC499" s="3"/>
      <c r="BD499" s="3"/>
      <c r="BE499" s="3"/>
      <c r="BF499" s="3"/>
      <c r="BG499" s="3"/>
      <c r="BH499" s="3"/>
      <c r="BI499" s="3"/>
      <c r="BJ499" s="3"/>
      <c r="BK499" s="3"/>
      <c r="BL499" s="3"/>
      <c r="BM499" s="3"/>
      <c r="BN499" s="3"/>
    </row>
    <row r="500">
      <c r="A500" s="3"/>
      <c r="B500" s="68"/>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
      <c r="AV500" s="3"/>
      <c r="AW500" s="3"/>
      <c r="AX500" s="3"/>
      <c r="AY500" s="3"/>
      <c r="AZ500" s="3"/>
      <c r="BA500" s="3"/>
      <c r="BB500" s="3"/>
      <c r="BC500" s="3"/>
      <c r="BD500" s="3"/>
      <c r="BE500" s="3"/>
      <c r="BF500" s="3"/>
      <c r="BG500" s="3"/>
      <c r="BH500" s="3"/>
      <c r="BI500" s="3"/>
      <c r="BJ500" s="3"/>
      <c r="BK500" s="3"/>
      <c r="BL500" s="3"/>
      <c r="BM500" s="3"/>
      <c r="BN500" s="3"/>
    </row>
    <row r="501">
      <c r="A501" s="3"/>
      <c r="B501" s="68"/>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3"/>
      <c r="AV501" s="3"/>
      <c r="AW501" s="3"/>
      <c r="AX501" s="3"/>
      <c r="AY501" s="3"/>
      <c r="AZ501" s="3"/>
      <c r="BA501" s="3"/>
      <c r="BB501" s="3"/>
      <c r="BC501" s="3"/>
      <c r="BD501" s="3"/>
      <c r="BE501" s="3"/>
      <c r="BF501" s="3"/>
      <c r="BG501" s="3"/>
      <c r="BH501" s="3"/>
      <c r="BI501" s="3"/>
      <c r="BJ501" s="3"/>
      <c r="BK501" s="3"/>
      <c r="BL501" s="3"/>
      <c r="BM501" s="3"/>
      <c r="BN501" s="3"/>
    </row>
    <row r="502">
      <c r="A502" s="3"/>
      <c r="B502" s="68"/>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3"/>
      <c r="AV502" s="3"/>
      <c r="AW502" s="3"/>
      <c r="AX502" s="3"/>
      <c r="AY502" s="3"/>
      <c r="AZ502" s="3"/>
      <c r="BA502" s="3"/>
      <c r="BB502" s="3"/>
      <c r="BC502" s="3"/>
      <c r="BD502" s="3"/>
      <c r="BE502" s="3"/>
      <c r="BF502" s="3"/>
      <c r="BG502" s="3"/>
      <c r="BH502" s="3"/>
      <c r="BI502" s="3"/>
      <c r="BJ502" s="3"/>
      <c r="BK502" s="3"/>
      <c r="BL502" s="3"/>
      <c r="BM502" s="3"/>
      <c r="BN502" s="3"/>
    </row>
    <row r="503">
      <c r="A503" s="3"/>
      <c r="B503" s="68"/>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c r="AU503" s="3"/>
      <c r="AV503" s="3"/>
      <c r="AW503" s="3"/>
      <c r="AX503" s="3"/>
      <c r="AY503" s="3"/>
      <c r="AZ503" s="3"/>
      <c r="BA503" s="3"/>
      <c r="BB503" s="3"/>
      <c r="BC503" s="3"/>
      <c r="BD503" s="3"/>
      <c r="BE503" s="3"/>
      <c r="BF503" s="3"/>
      <c r="BG503" s="3"/>
      <c r="BH503" s="3"/>
      <c r="BI503" s="3"/>
      <c r="BJ503" s="3"/>
      <c r="BK503" s="3"/>
      <c r="BL503" s="3"/>
      <c r="BM503" s="3"/>
      <c r="BN503" s="3"/>
    </row>
    <row r="504">
      <c r="A504" s="3"/>
      <c r="B504" s="68"/>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3"/>
      <c r="AV504" s="3"/>
      <c r="AW504" s="3"/>
      <c r="AX504" s="3"/>
      <c r="AY504" s="3"/>
      <c r="AZ504" s="3"/>
      <c r="BA504" s="3"/>
      <c r="BB504" s="3"/>
      <c r="BC504" s="3"/>
      <c r="BD504" s="3"/>
      <c r="BE504" s="3"/>
      <c r="BF504" s="3"/>
      <c r="BG504" s="3"/>
      <c r="BH504" s="3"/>
      <c r="BI504" s="3"/>
      <c r="BJ504" s="3"/>
      <c r="BK504" s="3"/>
      <c r="BL504" s="3"/>
      <c r="BM504" s="3"/>
      <c r="BN504" s="3"/>
    </row>
    <row r="505">
      <c r="A505" s="3"/>
      <c r="B505" s="68"/>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c r="AU505" s="3"/>
      <c r="AV505" s="3"/>
      <c r="AW505" s="3"/>
      <c r="AX505" s="3"/>
      <c r="AY505" s="3"/>
      <c r="AZ505" s="3"/>
      <c r="BA505" s="3"/>
      <c r="BB505" s="3"/>
      <c r="BC505" s="3"/>
      <c r="BD505" s="3"/>
      <c r="BE505" s="3"/>
      <c r="BF505" s="3"/>
      <c r="BG505" s="3"/>
      <c r="BH505" s="3"/>
      <c r="BI505" s="3"/>
      <c r="BJ505" s="3"/>
      <c r="BK505" s="3"/>
      <c r="BL505" s="3"/>
      <c r="BM505" s="3"/>
      <c r="BN505" s="3"/>
    </row>
    <row r="506">
      <c r="A506" s="3"/>
      <c r="B506" s="68"/>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c r="AU506" s="3"/>
      <c r="AV506" s="3"/>
      <c r="AW506" s="3"/>
      <c r="AX506" s="3"/>
      <c r="AY506" s="3"/>
      <c r="AZ506" s="3"/>
      <c r="BA506" s="3"/>
      <c r="BB506" s="3"/>
      <c r="BC506" s="3"/>
      <c r="BD506" s="3"/>
      <c r="BE506" s="3"/>
      <c r="BF506" s="3"/>
      <c r="BG506" s="3"/>
      <c r="BH506" s="3"/>
      <c r="BI506" s="3"/>
      <c r="BJ506" s="3"/>
      <c r="BK506" s="3"/>
      <c r="BL506" s="3"/>
      <c r="BM506" s="3"/>
      <c r="BN506" s="3"/>
    </row>
    <row r="507">
      <c r="A507" s="3"/>
      <c r="B507" s="68"/>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3"/>
      <c r="AV507" s="3"/>
      <c r="AW507" s="3"/>
      <c r="AX507" s="3"/>
      <c r="AY507" s="3"/>
      <c r="AZ507" s="3"/>
      <c r="BA507" s="3"/>
      <c r="BB507" s="3"/>
      <c r="BC507" s="3"/>
      <c r="BD507" s="3"/>
      <c r="BE507" s="3"/>
      <c r="BF507" s="3"/>
      <c r="BG507" s="3"/>
      <c r="BH507" s="3"/>
      <c r="BI507" s="3"/>
      <c r="BJ507" s="3"/>
      <c r="BK507" s="3"/>
      <c r="BL507" s="3"/>
      <c r="BM507" s="3"/>
      <c r="BN507" s="3"/>
    </row>
    <row r="508">
      <c r="A508" s="3"/>
      <c r="B508" s="68"/>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3"/>
      <c r="AV508" s="3"/>
      <c r="AW508" s="3"/>
      <c r="AX508" s="3"/>
      <c r="AY508" s="3"/>
      <c r="AZ508" s="3"/>
      <c r="BA508" s="3"/>
      <c r="BB508" s="3"/>
      <c r="BC508" s="3"/>
      <c r="BD508" s="3"/>
      <c r="BE508" s="3"/>
      <c r="BF508" s="3"/>
      <c r="BG508" s="3"/>
      <c r="BH508" s="3"/>
      <c r="BI508" s="3"/>
      <c r="BJ508" s="3"/>
      <c r="BK508" s="3"/>
      <c r="BL508" s="3"/>
      <c r="BM508" s="3"/>
      <c r="BN508" s="3"/>
    </row>
    <row r="509">
      <c r="A509" s="3"/>
      <c r="B509" s="68"/>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3"/>
      <c r="AV509" s="3"/>
      <c r="AW509" s="3"/>
      <c r="AX509" s="3"/>
      <c r="AY509" s="3"/>
      <c r="AZ509" s="3"/>
      <c r="BA509" s="3"/>
      <c r="BB509" s="3"/>
      <c r="BC509" s="3"/>
      <c r="BD509" s="3"/>
      <c r="BE509" s="3"/>
      <c r="BF509" s="3"/>
      <c r="BG509" s="3"/>
      <c r="BH509" s="3"/>
      <c r="BI509" s="3"/>
      <c r="BJ509" s="3"/>
      <c r="BK509" s="3"/>
      <c r="BL509" s="3"/>
      <c r="BM509" s="3"/>
      <c r="BN509" s="3"/>
    </row>
    <row r="510">
      <c r="A510" s="3"/>
      <c r="B510" s="68"/>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3"/>
      <c r="AV510" s="3"/>
      <c r="AW510" s="3"/>
      <c r="AX510" s="3"/>
      <c r="AY510" s="3"/>
      <c r="AZ510" s="3"/>
      <c r="BA510" s="3"/>
      <c r="BB510" s="3"/>
      <c r="BC510" s="3"/>
      <c r="BD510" s="3"/>
      <c r="BE510" s="3"/>
      <c r="BF510" s="3"/>
      <c r="BG510" s="3"/>
      <c r="BH510" s="3"/>
      <c r="BI510" s="3"/>
      <c r="BJ510" s="3"/>
      <c r="BK510" s="3"/>
      <c r="BL510" s="3"/>
      <c r="BM510" s="3"/>
      <c r="BN510" s="3"/>
    </row>
    <row r="511">
      <c r="A511" s="3"/>
      <c r="B511" s="68"/>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3"/>
      <c r="AV511" s="3"/>
      <c r="AW511" s="3"/>
      <c r="AX511" s="3"/>
      <c r="AY511" s="3"/>
      <c r="AZ511" s="3"/>
      <c r="BA511" s="3"/>
      <c r="BB511" s="3"/>
      <c r="BC511" s="3"/>
      <c r="BD511" s="3"/>
      <c r="BE511" s="3"/>
      <c r="BF511" s="3"/>
      <c r="BG511" s="3"/>
      <c r="BH511" s="3"/>
      <c r="BI511" s="3"/>
      <c r="BJ511" s="3"/>
      <c r="BK511" s="3"/>
      <c r="BL511" s="3"/>
      <c r="BM511" s="3"/>
      <c r="BN511" s="3"/>
    </row>
    <row r="512">
      <c r="A512" s="3"/>
      <c r="B512" s="68"/>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3"/>
      <c r="AV512" s="3"/>
      <c r="AW512" s="3"/>
      <c r="AX512" s="3"/>
      <c r="AY512" s="3"/>
      <c r="AZ512" s="3"/>
      <c r="BA512" s="3"/>
      <c r="BB512" s="3"/>
      <c r="BC512" s="3"/>
      <c r="BD512" s="3"/>
      <c r="BE512" s="3"/>
      <c r="BF512" s="3"/>
      <c r="BG512" s="3"/>
      <c r="BH512" s="3"/>
      <c r="BI512" s="3"/>
      <c r="BJ512" s="3"/>
      <c r="BK512" s="3"/>
      <c r="BL512" s="3"/>
      <c r="BM512" s="3"/>
      <c r="BN512" s="3"/>
    </row>
    <row r="513">
      <c r="A513" s="3"/>
      <c r="B513" s="68"/>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3"/>
      <c r="AV513" s="3"/>
      <c r="AW513" s="3"/>
      <c r="AX513" s="3"/>
      <c r="AY513" s="3"/>
      <c r="AZ513" s="3"/>
      <c r="BA513" s="3"/>
      <c r="BB513" s="3"/>
      <c r="BC513" s="3"/>
      <c r="BD513" s="3"/>
      <c r="BE513" s="3"/>
      <c r="BF513" s="3"/>
      <c r="BG513" s="3"/>
      <c r="BH513" s="3"/>
      <c r="BI513" s="3"/>
      <c r="BJ513" s="3"/>
      <c r="BK513" s="3"/>
      <c r="BL513" s="3"/>
      <c r="BM513" s="3"/>
      <c r="BN513" s="3"/>
    </row>
    <row r="514">
      <c r="A514" s="3"/>
      <c r="B514" s="68"/>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3"/>
      <c r="AV514" s="3"/>
      <c r="AW514" s="3"/>
      <c r="AX514" s="3"/>
      <c r="AY514" s="3"/>
      <c r="AZ514" s="3"/>
      <c r="BA514" s="3"/>
      <c r="BB514" s="3"/>
      <c r="BC514" s="3"/>
      <c r="BD514" s="3"/>
      <c r="BE514" s="3"/>
      <c r="BF514" s="3"/>
      <c r="BG514" s="3"/>
      <c r="BH514" s="3"/>
      <c r="BI514" s="3"/>
      <c r="BJ514" s="3"/>
      <c r="BK514" s="3"/>
      <c r="BL514" s="3"/>
      <c r="BM514" s="3"/>
      <c r="BN514" s="3"/>
    </row>
    <row r="515">
      <c r="A515" s="3"/>
      <c r="B515" s="68"/>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3"/>
      <c r="AV515" s="3"/>
      <c r="AW515" s="3"/>
      <c r="AX515" s="3"/>
      <c r="AY515" s="3"/>
      <c r="AZ515" s="3"/>
      <c r="BA515" s="3"/>
      <c r="BB515" s="3"/>
      <c r="BC515" s="3"/>
      <c r="BD515" s="3"/>
      <c r="BE515" s="3"/>
      <c r="BF515" s="3"/>
      <c r="BG515" s="3"/>
      <c r="BH515" s="3"/>
      <c r="BI515" s="3"/>
      <c r="BJ515" s="3"/>
      <c r="BK515" s="3"/>
      <c r="BL515" s="3"/>
      <c r="BM515" s="3"/>
      <c r="BN515" s="3"/>
    </row>
    <row r="516">
      <c r="A516" s="3"/>
      <c r="B516" s="68"/>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c r="AU516" s="3"/>
      <c r="AV516" s="3"/>
      <c r="AW516" s="3"/>
      <c r="AX516" s="3"/>
      <c r="AY516" s="3"/>
      <c r="AZ516" s="3"/>
      <c r="BA516" s="3"/>
      <c r="BB516" s="3"/>
      <c r="BC516" s="3"/>
      <c r="BD516" s="3"/>
      <c r="BE516" s="3"/>
      <c r="BF516" s="3"/>
      <c r="BG516" s="3"/>
      <c r="BH516" s="3"/>
      <c r="BI516" s="3"/>
      <c r="BJ516" s="3"/>
      <c r="BK516" s="3"/>
      <c r="BL516" s="3"/>
      <c r="BM516" s="3"/>
      <c r="BN516" s="3"/>
    </row>
    <row r="517">
      <c r="A517" s="3"/>
      <c r="B517" s="68"/>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3"/>
      <c r="AV517" s="3"/>
      <c r="AW517" s="3"/>
      <c r="AX517" s="3"/>
      <c r="AY517" s="3"/>
      <c r="AZ517" s="3"/>
      <c r="BA517" s="3"/>
      <c r="BB517" s="3"/>
      <c r="BC517" s="3"/>
      <c r="BD517" s="3"/>
      <c r="BE517" s="3"/>
      <c r="BF517" s="3"/>
      <c r="BG517" s="3"/>
      <c r="BH517" s="3"/>
      <c r="BI517" s="3"/>
      <c r="BJ517" s="3"/>
      <c r="BK517" s="3"/>
      <c r="BL517" s="3"/>
      <c r="BM517" s="3"/>
      <c r="BN517" s="3"/>
    </row>
    <row r="518">
      <c r="A518" s="3"/>
      <c r="B518" s="68"/>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3"/>
      <c r="AV518" s="3"/>
      <c r="AW518" s="3"/>
      <c r="AX518" s="3"/>
      <c r="AY518" s="3"/>
      <c r="AZ518" s="3"/>
      <c r="BA518" s="3"/>
      <c r="BB518" s="3"/>
      <c r="BC518" s="3"/>
      <c r="BD518" s="3"/>
      <c r="BE518" s="3"/>
      <c r="BF518" s="3"/>
      <c r="BG518" s="3"/>
      <c r="BH518" s="3"/>
      <c r="BI518" s="3"/>
      <c r="BJ518" s="3"/>
      <c r="BK518" s="3"/>
      <c r="BL518" s="3"/>
      <c r="BM518" s="3"/>
      <c r="BN518" s="3"/>
    </row>
    <row r="519">
      <c r="A519" s="3"/>
      <c r="B519" s="68"/>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3"/>
      <c r="AV519" s="3"/>
      <c r="AW519" s="3"/>
      <c r="AX519" s="3"/>
      <c r="AY519" s="3"/>
      <c r="AZ519" s="3"/>
      <c r="BA519" s="3"/>
      <c r="BB519" s="3"/>
      <c r="BC519" s="3"/>
      <c r="BD519" s="3"/>
      <c r="BE519" s="3"/>
      <c r="BF519" s="3"/>
      <c r="BG519" s="3"/>
      <c r="BH519" s="3"/>
      <c r="BI519" s="3"/>
      <c r="BJ519" s="3"/>
      <c r="BK519" s="3"/>
      <c r="BL519" s="3"/>
      <c r="BM519" s="3"/>
      <c r="BN519" s="3"/>
    </row>
    <row r="520">
      <c r="A520" s="3"/>
      <c r="B520" s="68"/>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3"/>
      <c r="AV520" s="3"/>
      <c r="AW520" s="3"/>
      <c r="AX520" s="3"/>
      <c r="AY520" s="3"/>
      <c r="AZ520" s="3"/>
      <c r="BA520" s="3"/>
      <c r="BB520" s="3"/>
      <c r="BC520" s="3"/>
      <c r="BD520" s="3"/>
      <c r="BE520" s="3"/>
      <c r="BF520" s="3"/>
      <c r="BG520" s="3"/>
      <c r="BH520" s="3"/>
      <c r="BI520" s="3"/>
      <c r="BJ520" s="3"/>
      <c r="BK520" s="3"/>
      <c r="BL520" s="3"/>
      <c r="BM520" s="3"/>
      <c r="BN520" s="3"/>
    </row>
    <row r="521">
      <c r="A521" s="3"/>
      <c r="B521" s="68"/>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c r="AU521" s="3"/>
      <c r="AV521" s="3"/>
      <c r="AW521" s="3"/>
      <c r="AX521" s="3"/>
      <c r="AY521" s="3"/>
      <c r="AZ521" s="3"/>
      <c r="BA521" s="3"/>
      <c r="BB521" s="3"/>
      <c r="BC521" s="3"/>
      <c r="BD521" s="3"/>
      <c r="BE521" s="3"/>
      <c r="BF521" s="3"/>
      <c r="BG521" s="3"/>
      <c r="BH521" s="3"/>
      <c r="BI521" s="3"/>
      <c r="BJ521" s="3"/>
      <c r="BK521" s="3"/>
      <c r="BL521" s="3"/>
      <c r="BM521" s="3"/>
      <c r="BN521" s="3"/>
    </row>
    <row r="522">
      <c r="A522" s="3"/>
      <c r="B522" s="68"/>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3"/>
      <c r="AV522" s="3"/>
      <c r="AW522" s="3"/>
      <c r="AX522" s="3"/>
      <c r="AY522" s="3"/>
      <c r="AZ522" s="3"/>
      <c r="BA522" s="3"/>
      <c r="BB522" s="3"/>
      <c r="BC522" s="3"/>
      <c r="BD522" s="3"/>
      <c r="BE522" s="3"/>
      <c r="BF522" s="3"/>
      <c r="BG522" s="3"/>
      <c r="BH522" s="3"/>
      <c r="BI522" s="3"/>
      <c r="BJ522" s="3"/>
      <c r="BK522" s="3"/>
      <c r="BL522" s="3"/>
      <c r="BM522" s="3"/>
      <c r="BN522" s="3"/>
    </row>
    <row r="523">
      <c r="A523" s="3"/>
      <c r="B523" s="68"/>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3"/>
      <c r="AV523" s="3"/>
      <c r="AW523" s="3"/>
      <c r="AX523" s="3"/>
      <c r="AY523" s="3"/>
      <c r="AZ523" s="3"/>
      <c r="BA523" s="3"/>
      <c r="BB523" s="3"/>
      <c r="BC523" s="3"/>
      <c r="BD523" s="3"/>
      <c r="BE523" s="3"/>
      <c r="BF523" s="3"/>
      <c r="BG523" s="3"/>
      <c r="BH523" s="3"/>
      <c r="BI523" s="3"/>
      <c r="BJ523" s="3"/>
      <c r="BK523" s="3"/>
      <c r="BL523" s="3"/>
      <c r="BM523" s="3"/>
      <c r="BN523" s="3"/>
    </row>
    <row r="524">
      <c r="A524" s="3"/>
      <c r="B524" s="68"/>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3"/>
      <c r="AV524" s="3"/>
      <c r="AW524" s="3"/>
      <c r="AX524" s="3"/>
      <c r="AY524" s="3"/>
      <c r="AZ524" s="3"/>
      <c r="BA524" s="3"/>
      <c r="BB524" s="3"/>
      <c r="BC524" s="3"/>
      <c r="BD524" s="3"/>
      <c r="BE524" s="3"/>
      <c r="BF524" s="3"/>
      <c r="BG524" s="3"/>
      <c r="BH524" s="3"/>
      <c r="BI524" s="3"/>
      <c r="BJ524" s="3"/>
      <c r="BK524" s="3"/>
      <c r="BL524" s="3"/>
      <c r="BM524" s="3"/>
      <c r="BN524" s="3"/>
    </row>
    <row r="525">
      <c r="A525" s="3"/>
      <c r="B525" s="68"/>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
      <c r="AV525" s="3"/>
      <c r="AW525" s="3"/>
      <c r="AX525" s="3"/>
      <c r="AY525" s="3"/>
      <c r="AZ525" s="3"/>
      <c r="BA525" s="3"/>
      <c r="BB525" s="3"/>
      <c r="BC525" s="3"/>
      <c r="BD525" s="3"/>
      <c r="BE525" s="3"/>
      <c r="BF525" s="3"/>
      <c r="BG525" s="3"/>
      <c r="BH525" s="3"/>
      <c r="BI525" s="3"/>
      <c r="BJ525" s="3"/>
      <c r="BK525" s="3"/>
      <c r="BL525" s="3"/>
      <c r="BM525" s="3"/>
      <c r="BN525" s="3"/>
    </row>
    <row r="526">
      <c r="A526" s="3"/>
      <c r="B526" s="68"/>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
      <c r="AV526" s="3"/>
      <c r="AW526" s="3"/>
      <c r="AX526" s="3"/>
      <c r="AY526" s="3"/>
      <c r="AZ526" s="3"/>
      <c r="BA526" s="3"/>
      <c r="BB526" s="3"/>
      <c r="BC526" s="3"/>
      <c r="BD526" s="3"/>
      <c r="BE526" s="3"/>
      <c r="BF526" s="3"/>
      <c r="BG526" s="3"/>
      <c r="BH526" s="3"/>
      <c r="BI526" s="3"/>
      <c r="BJ526" s="3"/>
      <c r="BK526" s="3"/>
      <c r="BL526" s="3"/>
      <c r="BM526" s="3"/>
      <c r="BN526" s="3"/>
    </row>
    <row r="527">
      <c r="A527" s="3"/>
      <c r="B527" s="68"/>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3"/>
      <c r="AV527" s="3"/>
      <c r="AW527" s="3"/>
      <c r="AX527" s="3"/>
      <c r="AY527" s="3"/>
      <c r="AZ527" s="3"/>
      <c r="BA527" s="3"/>
      <c r="BB527" s="3"/>
      <c r="BC527" s="3"/>
      <c r="BD527" s="3"/>
      <c r="BE527" s="3"/>
      <c r="BF527" s="3"/>
      <c r="BG527" s="3"/>
      <c r="BH527" s="3"/>
      <c r="BI527" s="3"/>
      <c r="BJ527" s="3"/>
      <c r="BK527" s="3"/>
      <c r="BL527" s="3"/>
      <c r="BM527" s="3"/>
      <c r="BN527" s="3"/>
    </row>
    <row r="528">
      <c r="A528" s="3"/>
      <c r="B528" s="68"/>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
      <c r="AV528" s="3"/>
      <c r="AW528" s="3"/>
      <c r="AX528" s="3"/>
      <c r="AY528" s="3"/>
      <c r="AZ528" s="3"/>
      <c r="BA528" s="3"/>
      <c r="BB528" s="3"/>
      <c r="BC528" s="3"/>
      <c r="BD528" s="3"/>
      <c r="BE528" s="3"/>
      <c r="BF528" s="3"/>
      <c r="BG528" s="3"/>
      <c r="BH528" s="3"/>
      <c r="BI528" s="3"/>
      <c r="BJ528" s="3"/>
      <c r="BK528" s="3"/>
      <c r="BL528" s="3"/>
      <c r="BM528" s="3"/>
      <c r="BN528" s="3"/>
    </row>
    <row r="529">
      <c r="A529" s="3"/>
      <c r="B529" s="68"/>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
      <c r="AV529" s="3"/>
      <c r="AW529" s="3"/>
      <c r="AX529" s="3"/>
      <c r="AY529" s="3"/>
      <c r="AZ529" s="3"/>
      <c r="BA529" s="3"/>
      <c r="BB529" s="3"/>
      <c r="BC529" s="3"/>
      <c r="BD529" s="3"/>
      <c r="BE529" s="3"/>
      <c r="BF529" s="3"/>
      <c r="BG529" s="3"/>
      <c r="BH529" s="3"/>
      <c r="BI529" s="3"/>
      <c r="BJ529" s="3"/>
      <c r="BK529" s="3"/>
      <c r="BL529" s="3"/>
      <c r="BM529" s="3"/>
      <c r="BN529" s="3"/>
    </row>
    <row r="530">
      <c r="A530" s="3"/>
      <c r="B530" s="68"/>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3"/>
      <c r="AV530" s="3"/>
      <c r="AW530" s="3"/>
      <c r="AX530" s="3"/>
      <c r="AY530" s="3"/>
      <c r="AZ530" s="3"/>
      <c r="BA530" s="3"/>
      <c r="BB530" s="3"/>
      <c r="BC530" s="3"/>
      <c r="BD530" s="3"/>
      <c r="BE530" s="3"/>
      <c r="BF530" s="3"/>
      <c r="BG530" s="3"/>
      <c r="BH530" s="3"/>
      <c r="BI530" s="3"/>
      <c r="BJ530" s="3"/>
      <c r="BK530" s="3"/>
      <c r="BL530" s="3"/>
      <c r="BM530" s="3"/>
      <c r="BN530" s="3"/>
    </row>
    <row r="531">
      <c r="A531" s="3"/>
      <c r="B531" s="68"/>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3"/>
      <c r="AV531" s="3"/>
      <c r="AW531" s="3"/>
      <c r="AX531" s="3"/>
      <c r="AY531" s="3"/>
      <c r="AZ531" s="3"/>
      <c r="BA531" s="3"/>
      <c r="BB531" s="3"/>
      <c r="BC531" s="3"/>
      <c r="BD531" s="3"/>
      <c r="BE531" s="3"/>
      <c r="BF531" s="3"/>
      <c r="BG531" s="3"/>
      <c r="BH531" s="3"/>
      <c r="BI531" s="3"/>
      <c r="BJ531" s="3"/>
      <c r="BK531" s="3"/>
      <c r="BL531" s="3"/>
      <c r="BM531" s="3"/>
      <c r="BN531" s="3"/>
    </row>
    <row r="532">
      <c r="A532" s="3"/>
      <c r="B532" s="68"/>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c r="AW532" s="3"/>
      <c r="AX532" s="3"/>
      <c r="AY532" s="3"/>
      <c r="AZ532" s="3"/>
      <c r="BA532" s="3"/>
      <c r="BB532" s="3"/>
      <c r="BC532" s="3"/>
      <c r="BD532" s="3"/>
      <c r="BE532" s="3"/>
      <c r="BF532" s="3"/>
      <c r="BG532" s="3"/>
      <c r="BH532" s="3"/>
      <c r="BI532" s="3"/>
      <c r="BJ532" s="3"/>
      <c r="BK532" s="3"/>
      <c r="BL532" s="3"/>
      <c r="BM532" s="3"/>
      <c r="BN532" s="3"/>
    </row>
    <row r="533">
      <c r="A533" s="3"/>
      <c r="B533" s="68"/>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3"/>
      <c r="AV533" s="3"/>
      <c r="AW533" s="3"/>
      <c r="AX533" s="3"/>
      <c r="AY533" s="3"/>
      <c r="AZ533" s="3"/>
      <c r="BA533" s="3"/>
      <c r="BB533" s="3"/>
      <c r="BC533" s="3"/>
      <c r="BD533" s="3"/>
      <c r="BE533" s="3"/>
      <c r="BF533" s="3"/>
      <c r="BG533" s="3"/>
      <c r="BH533" s="3"/>
      <c r="BI533" s="3"/>
      <c r="BJ533" s="3"/>
      <c r="BK533" s="3"/>
      <c r="BL533" s="3"/>
      <c r="BM533" s="3"/>
      <c r="BN533" s="3"/>
    </row>
    <row r="534">
      <c r="A534" s="3"/>
      <c r="B534" s="68"/>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
      <c r="AV534" s="3"/>
      <c r="AW534" s="3"/>
      <c r="AX534" s="3"/>
      <c r="AY534" s="3"/>
      <c r="AZ534" s="3"/>
      <c r="BA534" s="3"/>
      <c r="BB534" s="3"/>
      <c r="BC534" s="3"/>
      <c r="BD534" s="3"/>
      <c r="BE534" s="3"/>
      <c r="BF534" s="3"/>
      <c r="BG534" s="3"/>
      <c r="BH534" s="3"/>
      <c r="BI534" s="3"/>
      <c r="BJ534" s="3"/>
      <c r="BK534" s="3"/>
      <c r="BL534" s="3"/>
      <c r="BM534" s="3"/>
      <c r="BN534" s="3"/>
    </row>
    <row r="535">
      <c r="A535" s="3"/>
      <c r="B535" s="68"/>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
      <c r="AV535" s="3"/>
      <c r="AW535" s="3"/>
      <c r="AX535" s="3"/>
      <c r="AY535" s="3"/>
      <c r="AZ535" s="3"/>
      <c r="BA535" s="3"/>
      <c r="BB535" s="3"/>
      <c r="BC535" s="3"/>
      <c r="BD535" s="3"/>
      <c r="BE535" s="3"/>
      <c r="BF535" s="3"/>
      <c r="BG535" s="3"/>
      <c r="BH535" s="3"/>
      <c r="BI535" s="3"/>
      <c r="BJ535" s="3"/>
      <c r="BK535" s="3"/>
      <c r="BL535" s="3"/>
      <c r="BM535" s="3"/>
      <c r="BN535" s="3"/>
    </row>
    <row r="536">
      <c r="A536" s="3"/>
      <c r="B536" s="68"/>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c r="AW536" s="3"/>
      <c r="AX536" s="3"/>
      <c r="AY536" s="3"/>
      <c r="AZ536" s="3"/>
      <c r="BA536" s="3"/>
      <c r="BB536" s="3"/>
      <c r="BC536" s="3"/>
      <c r="BD536" s="3"/>
      <c r="BE536" s="3"/>
      <c r="BF536" s="3"/>
      <c r="BG536" s="3"/>
      <c r="BH536" s="3"/>
      <c r="BI536" s="3"/>
      <c r="BJ536" s="3"/>
      <c r="BK536" s="3"/>
      <c r="BL536" s="3"/>
      <c r="BM536" s="3"/>
      <c r="BN536" s="3"/>
    </row>
    <row r="537">
      <c r="A537" s="3"/>
      <c r="B537" s="68"/>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3"/>
      <c r="AV537" s="3"/>
      <c r="AW537" s="3"/>
      <c r="AX537" s="3"/>
      <c r="AY537" s="3"/>
      <c r="AZ537" s="3"/>
      <c r="BA537" s="3"/>
      <c r="BB537" s="3"/>
      <c r="BC537" s="3"/>
      <c r="BD537" s="3"/>
      <c r="BE537" s="3"/>
      <c r="BF537" s="3"/>
      <c r="BG537" s="3"/>
      <c r="BH537" s="3"/>
      <c r="BI537" s="3"/>
      <c r="BJ537" s="3"/>
      <c r="BK537" s="3"/>
      <c r="BL537" s="3"/>
      <c r="BM537" s="3"/>
      <c r="BN537" s="3"/>
    </row>
    <row r="538">
      <c r="A538" s="3"/>
      <c r="B538" s="68"/>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c r="AW538" s="3"/>
      <c r="AX538" s="3"/>
      <c r="AY538" s="3"/>
      <c r="AZ538" s="3"/>
      <c r="BA538" s="3"/>
      <c r="BB538" s="3"/>
      <c r="BC538" s="3"/>
      <c r="BD538" s="3"/>
      <c r="BE538" s="3"/>
      <c r="BF538" s="3"/>
      <c r="BG538" s="3"/>
      <c r="BH538" s="3"/>
      <c r="BI538" s="3"/>
      <c r="BJ538" s="3"/>
      <c r="BK538" s="3"/>
      <c r="BL538" s="3"/>
      <c r="BM538" s="3"/>
      <c r="BN538" s="3"/>
    </row>
    <row r="539">
      <c r="A539" s="3"/>
      <c r="B539" s="68"/>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3"/>
      <c r="AV539" s="3"/>
      <c r="AW539" s="3"/>
      <c r="AX539" s="3"/>
      <c r="AY539" s="3"/>
      <c r="AZ539" s="3"/>
      <c r="BA539" s="3"/>
      <c r="BB539" s="3"/>
      <c r="BC539" s="3"/>
      <c r="BD539" s="3"/>
      <c r="BE539" s="3"/>
      <c r="BF539" s="3"/>
      <c r="BG539" s="3"/>
      <c r="BH539" s="3"/>
      <c r="BI539" s="3"/>
      <c r="BJ539" s="3"/>
      <c r="BK539" s="3"/>
      <c r="BL539" s="3"/>
      <c r="BM539" s="3"/>
      <c r="BN539" s="3"/>
    </row>
    <row r="540">
      <c r="A540" s="3"/>
      <c r="B540" s="68"/>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c r="AW540" s="3"/>
      <c r="AX540" s="3"/>
      <c r="AY540" s="3"/>
      <c r="AZ540" s="3"/>
      <c r="BA540" s="3"/>
      <c r="BB540" s="3"/>
      <c r="BC540" s="3"/>
      <c r="BD540" s="3"/>
      <c r="BE540" s="3"/>
      <c r="BF540" s="3"/>
      <c r="BG540" s="3"/>
      <c r="BH540" s="3"/>
      <c r="BI540" s="3"/>
      <c r="BJ540" s="3"/>
      <c r="BK540" s="3"/>
      <c r="BL540" s="3"/>
      <c r="BM540" s="3"/>
      <c r="BN540" s="3"/>
    </row>
    <row r="541">
      <c r="A541" s="3"/>
      <c r="B541" s="68"/>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3"/>
      <c r="AV541" s="3"/>
      <c r="AW541" s="3"/>
      <c r="AX541" s="3"/>
      <c r="AY541" s="3"/>
      <c r="AZ541" s="3"/>
      <c r="BA541" s="3"/>
      <c r="BB541" s="3"/>
      <c r="BC541" s="3"/>
      <c r="BD541" s="3"/>
      <c r="BE541" s="3"/>
      <c r="BF541" s="3"/>
      <c r="BG541" s="3"/>
      <c r="BH541" s="3"/>
      <c r="BI541" s="3"/>
      <c r="BJ541" s="3"/>
      <c r="BK541" s="3"/>
      <c r="BL541" s="3"/>
      <c r="BM541" s="3"/>
      <c r="BN541" s="3"/>
    </row>
    <row r="542">
      <c r="A542" s="3"/>
      <c r="B542" s="68"/>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
      <c r="AV542" s="3"/>
      <c r="AW542" s="3"/>
      <c r="AX542" s="3"/>
      <c r="AY542" s="3"/>
      <c r="AZ542" s="3"/>
      <c r="BA542" s="3"/>
      <c r="BB542" s="3"/>
      <c r="BC542" s="3"/>
      <c r="BD542" s="3"/>
      <c r="BE542" s="3"/>
      <c r="BF542" s="3"/>
      <c r="BG542" s="3"/>
      <c r="BH542" s="3"/>
      <c r="BI542" s="3"/>
      <c r="BJ542" s="3"/>
      <c r="BK542" s="3"/>
      <c r="BL542" s="3"/>
      <c r="BM542" s="3"/>
      <c r="BN542" s="3"/>
    </row>
    <row r="543">
      <c r="A543" s="3"/>
      <c r="B543" s="68"/>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c r="AW543" s="3"/>
      <c r="AX543" s="3"/>
      <c r="AY543" s="3"/>
      <c r="AZ543" s="3"/>
      <c r="BA543" s="3"/>
      <c r="BB543" s="3"/>
      <c r="BC543" s="3"/>
      <c r="BD543" s="3"/>
      <c r="BE543" s="3"/>
      <c r="BF543" s="3"/>
      <c r="BG543" s="3"/>
      <c r="BH543" s="3"/>
      <c r="BI543" s="3"/>
      <c r="BJ543" s="3"/>
      <c r="BK543" s="3"/>
      <c r="BL543" s="3"/>
      <c r="BM543" s="3"/>
      <c r="BN543" s="3"/>
    </row>
    <row r="544">
      <c r="A544" s="3"/>
      <c r="B544" s="68"/>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3"/>
      <c r="AV544" s="3"/>
      <c r="AW544" s="3"/>
      <c r="AX544" s="3"/>
      <c r="AY544" s="3"/>
      <c r="AZ544" s="3"/>
      <c r="BA544" s="3"/>
      <c r="BB544" s="3"/>
      <c r="BC544" s="3"/>
      <c r="BD544" s="3"/>
      <c r="BE544" s="3"/>
      <c r="BF544" s="3"/>
      <c r="BG544" s="3"/>
      <c r="BH544" s="3"/>
      <c r="BI544" s="3"/>
      <c r="BJ544" s="3"/>
      <c r="BK544" s="3"/>
      <c r="BL544" s="3"/>
      <c r="BM544" s="3"/>
      <c r="BN544" s="3"/>
    </row>
    <row r="545">
      <c r="A545" s="3"/>
      <c r="B545" s="68"/>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c r="AW545" s="3"/>
      <c r="AX545" s="3"/>
      <c r="AY545" s="3"/>
      <c r="AZ545" s="3"/>
      <c r="BA545" s="3"/>
      <c r="BB545" s="3"/>
      <c r="BC545" s="3"/>
      <c r="BD545" s="3"/>
      <c r="BE545" s="3"/>
      <c r="BF545" s="3"/>
      <c r="BG545" s="3"/>
      <c r="BH545" s="3"/>
      <c r="BI545" s="3"/>
      <c r="BJ545" s="3"/>
      <c r="BK545" s="3"/>
      <c r="BL545" s="3"/>
      <c r="BM545" s="3"/>
      <c r="BN545" s="3"/>
    </row>
    <row r="546">
      <c r="A546" s="3"/>
      <c r="B546" s="68"/>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
      <c r="AV546" s="3"/>
      <c r="AW546" s="3"/>
      <c r="AX546" s="3"/>
      <c r="AY546" s="3"/>
      <c r="AZ546" s="3"/>
      <c r="BA546" s="3"/>
      <c r="BB546" s="3"/>
      <c r="BC546" s="3"/>
      <c r="BD546" s="3"/>
      <c r="BE546" s="3"/>
      <c r="BF546" s="3"/>
      <c r="BG546" s="3"/>
      <c r="BH546" s="3"/>
      <c r="BI546" s="3"/>
      <c r="BJ546" s="3"/>
      <c r="BK546" s="3"/>
      <c r="BL546" s="3"/>
      <c r="BM546" s="3"/>
      <c r="BN546" s="3"/>
    </row>
    <row r="547">
      <c r="A547" s="3"/>
      <c r="B547" s="68"/>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3"/>
      <c r="AV547" s="3"/>
      <c r="AW547" s="3"/>
      <c r="AX547" s="3"/>
      <c r="AY547" s="3"/>
      <c r="AZ547" s="3"/>
      <c r="BA547" s="3"/>
      <c r="BB547" s="3"/>
      <c r="BC547" s="3"/>
      <c r="BD547" s="3"/>
      <c r="BE547" s="3"/>
      <c r="BF547" s="3"/>
      <c r="BG547" s="3"/>
      <c r="BH547" s="3"/>
      <c r="BI547" s="3"/>
      <c r="BJ547" s="3"/>
      <c r="BK547" s="3"/>
      <c r="BL547" s="3"/>
      <c r="BM547" s="3"/>
      <c r="BN547" s="3"/>
    </row>
    <row r="548">
      <c r="A548" s="3"/>
      <c r="B548" s="68"/>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3"/>
      <c r="AV548" s="3"/>
      <c r="AW548" s="3"/>
      <c r="AX548" s="3"/>
      <c r="AY548" s="3"/>
      <c r="AZ548" s="3"/>
      <c r="BA548" s="3"/>
      <c r="BB548" s="3"/>
      <c r="BC548" s="3"/>
      <c r="BD548" s="3"/>
      <c r="BE548" s="3"/>
      <c r="BF548" s="3"/>
      <c r="BG548" s="3"/>
      <c r="BH548" s="3"/>
      <c r="BI548" s="3"/>
      <c r="BJ548" s="3"/>
      <c r="BK548" s="3"/>
      <c r="BL548" s="3"/>
      <c r="BM548" s="3"/>
      <c r="BN548" s="3"/>
    </row>
    <row r="549">
      <c r="A549" s="3"/>
      <c r="B549" s="68"/>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3"/>
      <c r="AV549" s="3"/>
      <c r="AW549" s="3"/>
      <c r="AX549" s="3"/>
      <c r="AY549" s="3"/>
      <c r="AZ549" s="3"/>
      <c r="BA549" s="3"/>
      <c r="BB549" s="3"/>
      <c r="BC549" s="3"/>
      <c r="BD549" s="3"/>
      <c r="BE549" s="3"/>
      <c r="BF549" s="3"/>
      <c r="BG549" s="3"/>
      <c r="BH549" s="3"/>
      <c r="BI549" s="3"/>
      <c r="BJ549" s="3"/>
      <c r="BK549" s="3"/>
      <c r="BL549" s="3"/>
      <c r="BM549" s="3"/>
      <c r="BN549" s="3"/>
    </row>
    <row r="550">
      <c r="A550" s="3"/>
      <c r="B550" s="68"/>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3"/>
      <c r="AV550" s="3"/>
      <c r="AW550" s="3"/>
      <c r="AX550" s="3"/>
      <c r="AY550" s="3"/>
      <c r="AZ550" s="3"/>
      <c r="BA550" s="3"/>
      <c r="BB550" s="3"/>
      <c r="BC550" s="3"/>
      <c r="BD550" s="3"/>
      <c r="BE550" s="3"/>
      <c r="BF550" s="3"/>
      <c r="BG550" s="3"/>
      <c r="BH550" s="3"/>
      <c r="BI550" s="3"/>
      <c r="BJ550" s="3"/>
      <c r="BK550" s="3"/>
      <c r="BL550" s="3"/>
      <c r="BM550" s="3"/>
      <c r="BN550" s="3"/>
    </row>
    <row r="551">
      <c r="A551" s="3"/>
      <c r="B551" s="68"/>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3"/>
      <c r="AV551" s="3"/>
      <c r="AW551" s="3"/>
      <c r="AX551" s="3"/>
      <c r="AY551" s="3"/>
      <c r="AZ551" s="3"/>
      <c r="BA551" s="3"/>
      <c r="BB551" s="3"/>
      <c r="BC551" s="3"/>
      <c r="BD551" s="3"/>
      <c r="BE551" s="3"/>
      <c r="BF551" s="3"/>
      <c r="BG551" s="3"/>
      <c r="BH551" s="3"/>
      <c r="BI551" s="3"/>
      <c r="BJ551" s="3"/>
      <c r="BK551" s="3"/>
      <c r="BL551" s="3"/>
      <c r="BM551" s="3"/>
      <c r="BN551" s="3"/>
    </row>
    <row r="552">
      <c r="A552" s="3"/>
      <c r="B552" s="68"/>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3"/>
      <c r="AV552" s="3"/>
      <c r="AW552" s="3"/>
      <c r="AX552" s="3"/>
      <c r="AY552" s="3"/>
      <c r="AZ552" s="3"/>
      <c r="BA552" s="3"/>
      <c r="BB552" s="3"/>
      <c r="BC552" s="3"/>
      <c r="BD552" s="3"/>
      <c r="BE552" s="3"/>
      <c r="BF552" s="3"/>
      <c r="BG552" s="3"/>
      <c r="BH552" s="3"/>
      <c r="BI552" s="3"/>
      <c r="BJ552" s="3"/>
      <c r="BK552" s="3"/>
      <c r="BL552" s="3"/>
      <c r="BM552" s="3"/>
      <c r="BN552" s="3"/>
    </row>
    <row r="553">
      <c r="A553" s="3"/>
      <c r="B553" s="68"/>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3"/>
      <c r="AV553" s="3"/>
      <c r="AW553" s="3"/>
      <c r="AX553" s="3"/>
      <c r="AY553" s="3"/>
      <c r="AZ553" s="3"/>
      <c r="BA553" s="3"/>
      <c r="BB553" s="3"/>
      <c r="BC553" s="3"/>
      <c r="BD553" s="3"/>
      <c r="BE553" s="3"/>
      <c r="BF553" s="3"/>
      <c r="BG553" s="3"/>
      <c r="BH553" s="3"/>
      <c r="BI553" s="3"/>
      <c r="BJ553" s="3"/>
      <c r="BK553" s="3"/>
      <c r="BL553" s="3"/>
      <c r="BM553" s="3"/>
      <c r="BN553" s="3"/>
    </row>
    <row r="554">
      <c r="A554" s="3"/>
      <c r="B554" s="68"/>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
      <c r="AV554" s="3"/>
      <c r="AW554" s="3"/>
      <c r="AX554" s="3"/>
      <c r="AY554" s="3"/>
      <c r="AZ554" s="3"/>
      <c r="BA554" s="3"/>
      <c r="BB554" s="3"/>
      <c r="BC554" s="3"/>
      <c r="BD554" s="3"/>
      <c r="BE554" s="3"/>
      <c r="BF554" s="3"/>
      <c r="BG554" s="3"/>
      <c r="BH554" s="3"/>
      <c r="BI554" s="3"/>
      <c r="BJ554" s="3"/>
      <c r="BK554" s="3"/>
      <c r="BL554" s="3"/>
      <c r="BM554" s="3"/>
      <c r="BN554" s="3"/>
    </row>
    <row r="555">
      <c r="A555" s="3"/>
      <c r="B555" s="68"/>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3"/>
      <c r="AV555" s="3"/>
      <c r="AW555" s="3"/>
      <c r="AX555" s="3"/>
      <c r="AY555" s="3"/>
      <c r="AZ555" s="3"/>
      <c r="BA555" s="3"/>
      <c r="BB555" s="3"/>
      <c r="BC555" s="3"/>
      <c r="BD555" s="3"/>
      <c r="BE555" s="3"/>
      <c r="BF555" s="3"/>
      <c r="BG555" s="3"/>
      <c r="BH555" s="3"/>
      <c r="BI555" s="3"/>
      <c r="BJ555" s="3"/>
      <c r="BK555" s="3"/>
      <c r="BL555" s="3"/>
      <c r="BM555" s="3"/>
      <c r="BN555" s="3"/>
    </row>
    <row r="556">
      <c r="A556" s="3"/>
      <c r="B556" s="68"/>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3"/>
      <c r="AV556" s="3"/>
      <c r="AW556" s="3"/>
      <c r="AX556" s="3"/>
      <c r="AY556" s="3"/>
      <c r="AZ556" s="3"/>
      <c r="BA556" s="3"/>
      <c r="BB556" s="3"/>
      <c r="BC556" s="3"/>
      <c r="BD556" s="3"/>
      <c r="BE556" s="3"/>
      <c r="BF556" s="3"/>
      <c r="BG556" s="3"/>
      <c r="BH556" s="3"/>
      <c r="BI556" s="3"/>
      <c r="BJ556" s="3"/>
      <c r="BK556" s="3"/>
      <c r="BL556" s="3"/>
      <c r="BM556" s="3"/>
      <c r="BN556" s="3"/>
    </row>
    <row r="557">
      <c r="A557" s="3"/>
      <c r="B557" s="68"/>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3"/>
      <c r="AV557" s="3"/>
      <c r="AW557" s="3"/>
      <c r="AX557" s="3"/>
      <c r="AY557" s="3"/>
      <c r="AZ557" s="3"/>
      <c r="BA557" s="3"/>
      <c r="BB557" s="3"/>
      <c r="BC557" s="3"/>
      <c r="BD557" s="3"/>
      <c r="BE557" s="3"/>
      <c r="BF557" s="3"/>
      <c r="BG557" s="3"/>
      <c r="BH557" s="3"/>
      <c r="BI557" s="3"/>
      <c r="BJ557" s="3"/>
      <c r="BK557" s="3"/>
      <c r="BL557" s="3"/>
      <c r="BM557" s="3"/>
      <c r="BN557" s="3"/>
    </row>
    <row r="558">
      <c r="A558" s="3"/>
      <c r="B558" s="68"/>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3"/>
      <c r="AV558" s="3"/>
      <c r="AW558" s="3"/>
      <c r="AX558" s="3"/>
      <c r="AY558" s="3"/>
      <c r="AZ558" s="3"/>
      <c r="BA558" s="3"/>
      <c r="BB558" s="3"/>
      <c r="BC558" s="3"/>
      <c r="BD558" s="3"/>
      <c r="BE558" s="3"/>
      <c r="BF558" s="3"/>
      <c r="BG558" s="3"/>
      <c r="BH558" s="3"/>
      <c r="BI558" s="3"/>
      <c r="BJ558" s="3"/>
      <c r="BK558" s="3"/>
      <c r="BL558" s="3"/>
      <c r="BM558" s="3"/>
      <c r="BN558" s="3"/>
    </row>
    <row r="559">
      <c r="A559" s="3"/>
      <c r="B559" s="68"/>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3"/>
      <c r="AV559" s="3"/>
      <c r="AW559" s="3"/>
      <c r="AX559" s="3"/>
      <c r="AY559" s="3"/>
      <c r="AZ559" s="3"/>
      <c r="BA559" s="3"/>
      <c r="BB559" s="3"/>
      <c r="BC559" s="3"/>
      <c r="BD559" s="3"/>
      <c r="BE559" s="3"/>
      <c r="BF559" s="3"/>
      <c r="BG559" s="3"/>
      <c r="BH559" s="3"/>
      <c r="BI559" s="3"/>
      <c r="BJ559" s="3"/>
      <c r="BK559" s="3"/>
      <c r="BL559" s="3"/>
      <c r="BM559" s="3"/>
      <c r="BN559" s="3"/>
    </row>
    <row r="560">
      <c r="A560" s="3"/>
      <c r="B560" s="68"/>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3"/>
      <c r="AV560" s="3"/>
      <c r="AW560" s="3"/>
      <c r="AX560" s="3"/>
      <c r="AY560" s="3"/>
      <c r="AZ560" s="3"/>
      <c r="BA560" s="3"/>
      <c r="BB560" s="3"/>
      <c r="BC560" s="3"/>
      <c r="BD560" s="3"/>
      <c r="BE560" s="3"/>
      <c r="BF560" s="3"/>
      <c r="BG560" s="3"/>
      <c r="BH560" s="3"/>
      <c r="BI560" s="3"/>
      <c r="BJ560" s="3"/>
      <c r="BK560" s="3"/>
      <c r="BL560" s="3"/>
      <c r="BM560" s="3"/>
      <c r="BN560" s="3"/>
    </row>
    <row r="561">
      <c r="A561" s="3"/>
      <c r="B561" s="68"/>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3"/>
      <c r="AV561" s="3"/>
      <c r="AW561" s="3"/>
      <c r="AX561" s="3"/>
      <c r="AY561" s="3"/>
      <c r="AZ561" s="3"/>
      <c r="BA561" s="3"/>
      <c r="BB561" s="3"/>
      <c r="BC561" s="3"/>
      <c r="BD561" s="3"/>
      <c r="BE561" s="3"/>
      <c r="BF561" s="3"/>
      <c r="BG561" s="3"/>
      <c r="BH561" s="3"/>
      <c r="BI561" s="3"/>
      <c r="BJ561" s="3"/>
      <c r="BK561" s="3"/>
      <c r="BL561" s="3"/>
      <c r="BM561" s="3"/>
      <c r="BN561" s="3"/>
    </row>
    <row r="562">
      <c r="A562" s="3"/>
      <c r="B562" s="68"/>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c r="AW562" s="3"/>
      <c r="AX562" s="3"/>
      <c r="AY562" s="3"/>
      <c r="AZ562" s="3"/>
      <c r="BA562" s="3"/>
      <c r="BB562" s="3"/>
      <c r="BC562" s="3"/>
      <c r="BD562" s="3"/>
      <c r="BE562" s="3"/>
      <c r="BF562" s="3"/>
      <c r="BG562" s="3"/>
      <c r="BH562" s="3"/>
      <c r="BI562" s="3"/>
      <c r="BJ562" s="3"/>
      <c r="BK562" s="3"/>
      <c r="BL562" s="3"/>
      <c r="BM562" s="3"/>
      <c r="BN562" s="3"/>
    </row>
    <row r="563">
      <c r="A563" s="3"/>
      <c r="B563" s="68"/>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3"/>
      <c r="AV563" s="3"/>
      <c r="AW563" s="3"/>
      <c r="AX563" s="3"/>
      <c r="AY563" s="3"/>
      <c r="AZ563" s="3"/>
      <c r="BA563" s="3"/>
      <c r="BB563" s="3"/>
      <c r="BC563" s="3"/>
      <c r="BD563" s="3"/>
      <c r="BE563" s="3"/>
      <c r="BF563" s="3"/>
      <c r="BG563" s="3"/>
      <c r="BH563" s="3"/>
      <c r="BI563" s="3"/>
      <c r="BJ563" s="3"/>
      <c r="BK563" s="3"/>
      <c r="BL563" s="3"/>
      <c r="BM563" s="3"/>
      <c r="BN563" s="3"/>
    </row>
    <row r="564">
      <c r="A564" s="3"/>
      <c r="B564" s="68"/>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3"/>
      <c r="AV564" s="3"/>
      <c r="AW564" s="3"/>
      <c r="AX564" s="3"/>
      <c r="AY564" s="3"/>
      <c r="AZ564" s="3"/>
      <c r="BA564" s="3"/>
      <c r="BB564" s="3"/>
      <c r="BC564" s="3"/>
      <c r="BD564" s="3"/>
      <c r="BE564" s="3"/>
      <c r="BF564" s="3"/>
      <c r="BG564" s="3"/>
      <c r="BH564" s="3"/>
      <c r="BI564" s="3"/>
      <c r="BJ564" s="3"/>
      <c r="BK564" s="3"/>
      <c r="BL564" s="3"/>
      <c r="BM564" s="3"/>
      <c r="BN564" s="3"/>
    </row>
    <row r="565">
      <c r="A565" s="3"/>
      <c r="B565" s="68"/>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
      <c r="AV565" s="3"/>
      <c r="AW565" s="3"/>
      <c r="AX565" s="3"/>
      <c r="AY565" s="3"/>
      <c r="AZ565" s="3"/>
      <c r="BA565" s="3"/>
      <c r="BB565" s="3"/>
      <c r="BC565" s="3"/>
      <c r="BD565" s="3"/>
      <c r="BE565" s="3"/>
      <c r="BF565" s="3"/>
      <c r="BG565" s="3"/>
      <c r="BH565" s="3"/>
      <c r="BI565" s="3"/>
      <c r="BJ565" s="3"/>
      <c r="BK565" s="3"/>
      <c r="BL565" s="3"/>
      <c r="BM565" s="3"/>
      <c r="BN565" s="3"/>
    </row>
    <row r="566">
      <c r="A566" s="3"/>
      <c r="B566" s="68"/>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
      <c r="AV566" s="3"/>
      <c r="AW566" s="3"/>
      <c r="AX566" s="3"/>
      <c r="AY566" s="3"/>
      <c r="AZ566" s="3"/>
      <c r="BA566" s="3"/>
      <c r="BB566" s="3"/>
      <c r="BC566" s="3"/>
      <c r="BD566" s="3"/>
      <c r="BE566" s="3"/>
      <c r="BF566" s="3"/>
      <c r="BG566" s="3"/>
      <c r="BH566" s="3"/>
      <c r="BI566" s="3"/>
      <c r="BJ566" s="3"/>
      <c r="BK566" s="3"/>
      <c r="BL566" s="3"/>
      <c r="BM566" s="3"/>
      <c r="BN566" s="3"/>
    </row>
    <row r="567">
      <c r="A567" s="3"/>
      <c r="B567" s="68"/>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
      <c r="AV567" s="3"/>
      <c r="AW567" s="3"/>
      <c r="AX567" s="3"/>
      <c r="AY567" s="3"/>
      <c r="AZ567" s="3"/>
      <c r="BA567" s="3"/>
      <c r="BB567" s="3"/>
      <c r="BC567" s="3"/>
      <c r="BD567" s="3"/>
      <c r="BE567" s="3"/>
      <c r="BF567" s="3"/>
      <c r="BG567" s="3"/>
      <c r="BH567" s="3"/>
      <c r="BI567" s="3"/>
      <c r="BJ567" s="3"/>
      <c r="BK567" s="3"/>
      <c r="BL567" s="3"/>
      <c r="BM567" s="3"/>
      <c r="BN567" s="3"/>
    </row>
    <row r="568">
      <c r="A568" s="3"/>
      <c r="B568" s="68"/>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
      <c r="AV568" s="3"/>
      <c r="AW568" s="3"/>
      <c r="AX568" s="3"/>
      <c r="AY568" s="3"/>
      <c r="AZ568" s="3"/>
      <c r="BA568" s="3"/>
      <c r="BB568" s="3"/>
      <c r="BC568" s="3"/>
      <c r="BD568" s="3"/>
      <c r="BE568" s="3"/>
      <c r="BF568" s="3"/>
      <c r="BG568" s="3"/>
      <c r="BH568" s="3"/>
      <c r="BI568" s="3"/>
      <c r="BJ568" s="3"/>
      <c r="BK568" s="3"/>
      <c r="BL568" s="3"/>
      <c r="BM568" s="3"/>
      <c r="BN568" s="3"/>
    </row>
    <row r="569">
      <c r="A569" s="3"/>
      <c r="B569" s="68"/>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
      <c r="AV569" s="3"/>
      <c r="AW569" s="3"/>
      <c r="AX569" s="3"/>
      <c r="AY569" s="3"/>
      <c r="AZ569" s="3"/>
      <c r="BA569" s="3"/>
      <c r="BB569" s="3"/>
      <c r="BC569" s="3"/>
      <c r="BD569" s="3"/>
      <c r="BE569" s="3"/>
      <c r="BF569" s="3"/>
      <c r="BG569" s="3"/>
      <c r="BH569" s="3"/>
      <c r="BI569" s="3"/>
      <c r="BJ569" s="3"/>
      <c r="BK569" s="3"/>
      <c r="BL569" s="3"/>
      <c r="BM569" s="3"/>
      <c r="BN569" s="3"/>
    </row>
    <row r="570">
      <c r="A570" s="3"/>
      <c r="B570" s="68"/>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
      <c r="AV570" s="3"/>
      <c r="AW570" s="3"/>
      <c r="AX570" s="3"/>
      <c r="AY570" s="3"/>
      <c r="AZ570" s="3"/>
      <c r="BA570" s="3"/>
      <c r="BB570" s="3"/>
      <c r="BC570" s="3"/>
      <c r="BD570" s="3"/>
      <c r="BE570" s="3"/>
      <c r="BF570" s="3"/>
      <c r="BG570" s="3"/>
      <c r="BH570" s="3"/>
      <c r="BI570" s="3"/>
      <c r="BJ570" s="3"/>
      <c r="BK570" s="3"/>
      <c r="BL570" s="3"/>
      <c r="BM570" s="3"/>
      <c r="BN570" s="3"/>
    </row>
    <row r="571">
      <c r="A571" s="3"/>
      <c r="B571" s="68"/>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
      <c r="AV571" s="3"/>
      <c r="AW571" s="3"/>
      <c r="AX571" s="3"/>
      <c r="AY571" s="3"/>
      <c r="AZ571" s="3"/>
      <c r="BA571" s="3"/>
      <c r="BB571" s="3"/>
      <c r="BC571" s="3"/>
      <c r="BD571" s="3"/>
      <c r="BE571" s="3"/>
      <c r="BF571" s="3"/>
      <c r="BG571" s="3"/>
      <c r="BH571" s="3"/>
      <c r="BI571" s="3"/>
      <c r="BJ571" s="3"/>
      <c r="BK571" s="3"/>
      <c r="BL571" s="3"/>
      <c r="BM571" s="3"/>
      <c r="BN571" s="3"/>
    </row>
    <row r="572">
      <c r="A572" s="3"/>
      <c r="B572" s="68"/>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
      <c r="AV572" s="3"/>
      <c r="AW572" s="3"/>
      <c r="AX572" s="3"/>
      <c r="AY572" s="3"/>
      <c r="AZ572" s="3"/>
      <c r="BA572" s="3"/>
      <c r="BB572" s="3"/>
      <c r="BC572" s="3"/>
      <c r="BD572" s="3"/>
      <c r="BE572" s="3"/>
      <c r="BF572" s="3"/>
      <c r="BG572" s="3"/>
      <c r="BH572" s="3"/>
      <c r="BI572" s="3"/>
      <c r="BJ572" s="3"/>
      <c r="BK572" s="3"/>
      <c r="BL572" s="3"/>
      <c r="BM572" s="3"/>
      <c r="BN572" s="3"/>
    </row>
    <row r="573">
      <c r="A573" s="3"/>
      <c r="B573" s="68"/>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3"/>
      <c r="AV573" s="3"/>
      <c r="AW573" s="3"/>
      <c r="AX573" s="3"/>
      <c r="AY573" s="3"/>
      <c r="AZ573" s="3"/>
      <c r="BA573" s="3"/>
      <c r="BB573" s="3"/>
      <c r="BC573" s="3"/>
      <c r="BD573" s="3"/>
      <c r="BE573" s="3"/>
      <c r="BF573" s="3"/>
      <c r="BG573" s="3"/>
      <c r="BH573" s="3"/>
      <c r="BI573" s="3"/>
      <c r="BJ573" s="3"/>
      <c r="BK573" s="3"/>
      <c r="BL573" s="3"/>
      <c r="BM573" s="3"/>
      <c r="BN573" s="3"/>
    </row>
    <row r="574">
      <c r="A574" s="3"/>
      <c r="B574" s="68"/>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3"/>
      <c r="AV574" s="3"/>
      <c r="AW574" s="3"/>
      <c r="AX574" s="3"/>
      <c r="AY574" s="3"/>
      <c r="AZ574" s="3"/>
      <c r="BA574" s="3"/>
      <c r="BB574" s="3"/>
      <c r="BC574" s="3"/>
      <c r="BD574" s="3"/>
      <c r="BE574" s="3"/>
      <c r="BF574" s="3"/>
      <c r="BG574" s="3"/>
      <c r="BH574" s="3"/>
      <c r="BI574" s="3"/>
      <c r="BJ574" s="3"/>
      <c r="BK574" s="3"/>
      <c r="BL574" s="3"/>
      <c r="BM574" s="3"/>
      <c r="BN574" s="3"/>
    </row>
    <row r="575">
      <c r="A575" s="3"/>
      <c r="B575" s="68"/>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3"/>
      <c r="AV575" s="3"/>
      <c r="AW575" s="3"/>
      <c r="AX575" s="3"/>
      <c r="AY575" s="3"/>
      <c r="AZ575" s="3"/>
      <c r="BA575" s="3"/>
      <c r="BB575" s="3"/>
      <c r="BC575" s="3"/>
      <c r="BD575" s="3"/>
      <c r="BE575" s="3"/>
      <c r="BF575" s="3"/>
      <c r="BG575" s="3"/>
      <c r="BH575" s="3"/>
      <c r="BI575" s="3"/>
      <c r="BJ575" s="3"/>
      <c r="BK575" s="3"/>
      <c r="BL575" s="3"/>
      <c r="BM575" s="3"/>
      <c r="BN575" s="3"/>
    </row>
    <row r="576">
      <c r="A576" s="3"/>
      <c r="B576" s="68"/>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3"/>
      <c r="AV576" s="3"/>
      <c r="AW576" s="3"/>
      <c r="AX576" s="3"/>
      <c r="AY576" s="3"/>
      <c r="AZ576" s="3"/>
      <c r="BA576" s="3"/>
      <c r="BB576" s="3"/>
      <c r="BC576" s="3"/>
      <c r="BD576" s="3"/>
      <c r="BE576" s="3"/>
      <c r="BF576" s="3"/>
      <c r="BG576" s="3"/>
      <c r="BH576" s="3"/>
      <c r="BI576" s="3"/>
      <c r="BJ576" s="3"/>
      <c r="BK576" s="3"/>
      <c r="BL576" s="3"/>
      <c r="BM576" s="3"/>
      <c r="BN576" s="3"/>
    </row>
    <row r="577">
      <c r="A577" s="3"/>
      <c r="B577" s="68"/>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3"/>
      <c r="AV577" s="3"/>
      <c r="AW577" s="3"/>
      <c r="AX577" s="3"/>
      <c r="AY577" s="3"/>
      <c r="AZ577" s="3"/>
      <c r="BA577" s="3"/>
      <c r="BB577" s="3"/>
      <c r="BC577" s="3"/>
      <c r="BD577" s="3"/>
      <c r="BE577" s="3"/>
      <c r="BF577" s="3"/>
      <c r="BG577" s="3"/>
      <c r="BH577" s="3"/>
      <c r="BI577" s="3"/>
      <c r="BJ577" s="3"/>
      <c r="BK577" s="3"/>
      <c r="BL577" s="3"/>
      <c r="BM577" s="3"/>
      <c r="BN577" s="3"/>
    </row>
    <row r="578">
      <c r="A578" s="3"/>
      <c r="B578" s="68"/>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3"/>
      <c r="AV578" s="3"/>
      <c r="AW578" s="3"/>
      <c r="AX578" s="3"/>
      <c r="AY578" s="3"/>
      <c r="AZ578" s="3"/>
      <c r="BA578" s="3"/>
      <c r="BB578" s="3"/>
      <c r="BC578" s="3"/>
      <c r="BD578" s="3"/>
      <c r="BE578" s="3"/>
      <c r="BF578" s="3"/>
      <c r="BG578" s="3"/>
      <c r="BH578" s="3"/>
      <c r="BI578" s="3"/>
      <c r="BJ578" s="3"/>
      <c r="BK578" s="3"/>
      <c r="BL578" s="3"/>
      <c r="BM578" s="3"/>
      <c r="BN578" s="3"/>
    </row>
    <row r="579">
      <c r="A579" s="3"/>
      <c r="B579" s="68"/>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3"/>
      <c r="AV579" s="3"/>
      <c r="AW579" s="3"/>
      <c r="AX579" s="3"/>
      <c r="AY579" s="3"/>
      <c r="AZ579" s="3"/>
      <c r="BA579" s="3"/>
      <c r="BB579" s="3"/>
      <c r="BC579" s="3"/>
      <c r="BD579" s="3"/>
      <c r="BE579" s="3"/>
      <c r="BF579" s="3"/>
      <c r="BG579" s="3"/>
      <c r="BH579" s="3"/>
      <c r="BI579" s="3"/>
      <c r="BJ579" s="3"/>
      <c r="BK579" s="3"/>
      <c r="BL579" s="3"/>
      <c r="BM579" s="3"/>
      <c r="BN579" s="3"/>
    </row>
    <row r="580">
      <c r="A580" s="3"/>
      <c r="B580" s="68"/>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3"/>
      <c r="AV580" s="3"/>
      <c r="AW580" s="3"/>
      <c r="AX580" s="3"/>
      <c r="AY580" s="3"/>
      <c r="AZ580" s="3"/>
      <c r="BA580" s="3"/>
      <c r="BB580" s="3"/>
      <c r="BC580" s="3"/>
      <c r="BD580" s="3"/>
      <c r="BE580" s="3"/>
      <c r="BF580" s="3"/>
      <c r="BG580" s="3"/>
      <c r="BH580" s="3"/>
      <c r="BI580" s="3"/>
      <c r="BJ580" s="3"/>
      <c r="BK580" s="3"/>
      <c r="BL580" s="3"/>
      <c r="BM580" s="3"/>
      <c r="BN580" s="3"/>
    </row>
    <row r="581">
      <c r="A581" s="3"/>
      <c r="B581" s="68"/>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3"/>
      <c r="AV581" s="3"/>
      <c r="AW581" s="3"/>
      <c r="AX581" s="3"/>
      <c r="AY581" s="3"/>
      <c r="AZ581" s="3"/>
      <c r="BA581" s="3"/>
      <c r="BB581" s="3"/>
      <c r="BC581" s="3"/>
      <c r="BD581" s="3"/>
      <c r="BE581" s="3"/>
      <c r="BF581" s="3"/>
      <c r="BG581" s="3"/>
      <c r="BH581" s="3"/>
      <c r="BI581" s="3"/>
      <c r="BJ581" s="3"/>
      <c r="BK581" s="3"/>
      <c r="BL581" s="3"/>
      <c r="BM581" s="3"/>
      <c r="BN581" s="3"/>
    </row>
    <row r="582">
      <c r="A582" s="3"/>
      <c r="B582" s="68"/>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3"/>
      <c r="AV582" s="3"/>
      <c r="AW582" s="3"/>
      <c r="AX582" s="3"/>
      <c r="AY582" s="3"/>
      <c r="AZ582" s="3"/>
      <c r="BA582" s="3"/>
      <c r="BB582" s="3"/>
      <c r="BC582" s="3"/>
      <c r="BD582" s="3"/>
      <c r="BE582" s="3"/>
      <c r="BF582" s="3"/>
      <c r="BG582" s="3"/>
      <c r="BH582" s="3"/>
      <c r="BI582" s="3"/>
      <c r="BJ582" s="3"/>
      <c r="BK582" s="3"/>
      <c r="BL582" s="3"/>
      <c r="BM582" s="3"/>
      <c r="BN582" s="3"/>
    </row>
    <row r="583">
      <c r="A583" s="3"/>
      <c r="B583" s="68"/>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3"/>
      <c r="AV583" s="3"/>
      <c r="AW583" s="3"/>
      <c r="AX583" s="3"/>
      <c r="AY583" s="3"/>
      <c r="AZ583" s="3"/>
      <c r="BA583" s="3"/>
      <c r="BB583" s="3"/>
      <c r="BC583" s="3"/>
      <c r="BD583" s="3"/>
      <c r="BE583" s="3"/>
      <c r="BF583" s="3"/>
      <c r="BG583" s="3"/>
      <c r="BH583" s="3"/>
      <c r="BI583" s="3"/>
      <c r="BJ583" s="3"/>
      <c r="BK583" s="3"/>
      <c r="BL583" s="3"/>
      <c r="BM583" s="3"/>
      <c r="BN583" s="3"/>
    </row>
    <row r="584">
      <c r="A584" s="3"/>
      <c r="B584" s="68"/>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3"/>
      <c r="AV584" s="3"/>
      <c r="AW584" s="3"/>
      <c r="AX584" s="3"/>
      <c r="AY584" s="3"/>
      <c r="AZ584" s="3"/>
      <c r="BA584" s="3"/>
      <c r="BB584" s="3"/>
      <c r="BC584" s="3"/>
      <c r="BD584" s="3"/>
      <c r="BE584" s="3"/>
      <c r="BF584" s="3"/>
      <c r="BG584" s="3"/>
      <c r="BH584" s="3"/>
      <c r="BI584" s="3"/>
      <c r="BJ584" s="3"/>
      <c r="BK584" s="3"/>
      <c r="BL584" s="3"/>
      <c r="BM584" s="3"/>
      <c r="BN584" s="3"/>
    </row>
    <row r="585">
      <c r="A585" s="3"/>
      <c r="B585" s="68"/>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3"/>
      <c r="AV585" s="3"/>
      <c r="AW585" s="3"/>
      <c r="AX585" s="3"/>
      <c r="AY585" s="3"/>
      <c r="AZ585" s="3"/>
      <c r="BA585" s="3"/>
      <c r="BB585" s="3"/>
      <c r="BC585" s="3"/>
      <c r="BD585" s="3"/>
      <c r="BE585" s="3"/>
      <c r="BF585" s="3"/>
      <c r="BG585" s="3"/>
      <c r="BH585" s="3"/>
      <c r="BI585" s="3"/>
      <c r="BJ585" s="3"/>
      <c r="BK585" s="3"/>
      <c r="BL585" s="3"/>
      <c r="BM585" s="3"/>
      <c r="BN585" s="3"/>
    </row>
    <row r="586">
      <c r="A586" s="3"/>
      <c r="B586" s="68"/>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3"/>
      <c r="AV586" s="3"/>
      <c r="AW586" s="3"/>
      <c r="AX586" s="3"/>
      <c r="AY586" s="3"/>
      <c r="AZ586" s="3"/>
      <c r="BA586" s="3"/>
      <c r="BB586" s="3"/>
      <c r="BC586" s="3"/>
      <c r="BD586" s="3"/>
      <c r="BE586" s="3"/>
      <c r="BF586" s="3"/>
      <c r="BG586" s="3"/>
      <c r="BH586" s="3"/>
      <c r="BI586" s="3"/>
      <c r="BJ586" s="3"/>
      <c r="BK586" s="3"/>
      <c r="BL586" s="3"/>
      <c r="BM586" s="3"/>
      <c r="BN586" s="3"/>
    </row>
    <row r="587">
      <c r="A587" s="3"/>
      <c r="B587" s="68"/>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3"/>
      <c r="AV587" s="3"/>
      <c r="AW587" s="3"/>
      <c r="AX587" s="3"/>
      <c r="AY587" s="3"/>
      <c r="AZ587" s="3"/>
      <c r="BA587" s="3"/>
      <c r="BB587" s="3"/>
      <c r="BC587" s="3"/>
      <c r="BD587" s="3"/>
      <c r="BE587" s="3"/>
      <c r="BF587" s="3"/>
      <c r="BG587" s="3"/>
      <c r="BH587" s="3"/>
      <c r="BI587" s="3"/>
      <c r="BJ587" s="3"/>
      <c r="BK587" s="3"/>
      <c r="BL587" s="3"/>
      <c r="BM587" s="3"/>
      <c r="BN587" s="3"/>
    </row>
    <row r="588">
      <c r="A588" s="3"/>
      <c r="B588" s="68"/>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3"/>
      <c r="AV588" s="3"/>
      <c r="AW588" s="3"/>
      <c r="AX588" s="3"/>
      <c r="AY588" s="3"/>
      <c r="AZ588" s="3"/>
      <c r="BA588" s="3"/>
      <c r="BB588" s="3"/>
      <c r="BC588" s="3"/>
      <c r="BD588" s="3"/>
      <c r="BE588" s="3"/>
      <c r="BF588" s="3"/>
      <c r="BG588" s="3"/>
      <c r="BH588" s="3"/>
      <c r="BI588" s="3"/>
      <c r="BJ588" s="3"/>
      <c r="BK588" s="3"/>
      <c r="BL588" s="3"/>
      <c r="BM588" s="3"/>
      <c r="BN588" s="3"/>
    </row>
    <row r="589">
      <c r="A589" s="3"/>
      <c r="B589" s="68"/>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3"/>
      <c r="AV589" s="3"/>
      <c r="AW589" s="3"/>
      <c r="AX589" s="3"/>
      <c r="AY589" s="3"/>
      <c r="AZ589" s="3"/>
      <c r="BA589" s="3"/>
      <c r="BB589" s="3"/>
      <c r="BC589" s="3"/>
      <c r="BD589" s="3"/>
      <c r="BE589" s="3"/>
      <c r="BF589" s="3"/>
      <c r="BG589" s="3"/>
      <c r="BH589" s="3"/>
      <c r="BI589" s="3"/>
      <c r="BJ589" s="3"/>
      <c r="BK589" s="3"/>
      <c r="BL589" s="3"/>
      <c r="BM589" s="3"/>
      <c r="BN589" s="3"/>
    </row>
    <row r="590">
      <c r="A590" s="3"/>
      <c r="B590" s="68"/>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3"/>
      <c r="AV590" s="3"/>
      <c r="AW590" s="3"/>
      <c r="AX590" s="3"/>
      <c r="AY590" s="3"/>
      <c r="AZ590" s="3"/>
      <c r="BA590" s="3"/>
      <c r="BB590" s="3"/>
      <c r="BC590" s="3"/>
      <c r="BD590" s="3"/>
      <c r="BE590" s="3"/>
      <c r="BF590" s="3"/>
      <c r="BG590" s="3"/>
      <c r="BH590" s="3"/>
      <c r="BI590" s="3"/>
      <c r="BJ590" s="3"/>
      <c r="BK590" s="3"/>
      <c r="BL590" s="3"/>
      <c r="BM590" s="3"/>
      <c r="BN590" s="3"/>
    </row>
    <row r="591">
      <c r="A591" s="3"/>
      <c r="B591" s="68"/>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3"/>
      <c r="AV591" s="3"/>
      <c r="AW591" s="3"/>
      <c r="AX591" s="3"/>
      <c r="AY591" s="3"/>
      <c r="AZ591" s="3"/>
      <c r="BA591" s="3"/>
      <c r="BB591" s="3"/>
      <c r="BC591" s="3"/>
      <c r="BD591" s="3"/>
      <c r="BE591" s="3"/>
      <c r="BF591" s="3"/>
      <c r="BG591" s="3"/>
      <c r="BH591" s="3"/>
      <c r="BI591" s="3"/>
      <c r="BJ591" s="3"/>
      <c r="BK591" s="3"/>
      <c r="BL591" s="3"/>
      <c r="BM591" s="3"/>
      <c r="BN591" s="3"/>
    </row>
    <row r="592">
      <c r="A592" s="3"/>
      <c r="B592" s="68"/>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3"/>
      <c r="AV592" s="3"/>
      <c r="AW592" s="3"/>
      <c r="AX592" s="3"/>
      <c r="AY592" s="3"/>
      <c r="AZ592" s="3"/>
      <c r="BA592" s="3"/>
      <c r="BB592" s="3"/>
      <c r="BC592" s="3"/>
      <c r="BD592" s="3"/>
      <c r="BE592" s="3"/>
      <c r="BF592" s="3"/>
      <c r="BG592" s="3"/>
      <c r="BH592" s="3"/>
      <c r="BI592" s="3"/>
      <c r="BJ592" s="3"/>
      <c r="BK592" s="3"/>
      <c r="BL592" s="3"/>
      <c r="BM592" s="3"/>
      <c r="BN592" s="3"/>
    </row>
    <row r="593">
      <c r="A593" s="3"/>
      <c r="B593" s="68"/>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3"/>
      <c r="AV593" s="3"/>
      <c r="AW593" s="3"/>
      <c r="AX593" s="3"/>
      <c r="AY593" s="3"/>
      <c r="AZ593" s="3"/>
      <c r="BA593" s="3"/>
      <c r="BB593" s="3"/>
      <c r="BC593" s="3"/>
      <c r="BD593" s="3"/>
      <c r="BE593" s="3"/>
      <c r="BF593" s="3"/>
      <c r="BG593" s="3"/>
      <c r="BH593" s="3"/>
      <c r="BI593" s="3"/>
      <c r="BJ593" s="3"/>
      <c r="BK593" s="3"/>
      <c r="BL593" s="3"/>
      <c r="BM593" s="3"/>
      <c r="BN593" s="3"/>
    </row>
    <row r="594">
      <c r="A594" s="3"/>
      <c r="B594" s="68"/>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3"/>
      <c r="AV594" s="3"/>
      <c r="AW594" s="3"/>
      <c r="AX594" s="3"/>
      <c r="AY594" s="3"/>
      <c r="AZ594" s="3"/>
      <c r="BA594" s="3"/>
      <c r="BB594" s="3"/>
      <c r="BC594" s="3"/>
      <c r="BD594" s="3"/>
      <c r="BE594" s="3"/>
      <c r="BF594" s="3"/>
      <c r="BG594" s="3"/>
      <c r="BH594" s="3"/>
      <c r="BI594" s="3"/>
      <c r="BJ594" s="3"/>
      <c r="BK594" s="3"/>
      <c r="BL594" s="3"/>
      <c r="BM594" s="3"/>
      <c r="BN594" s="3"/>
    </row>
    <row r="595">
      <c r="A595" s="3"/>
      <c r="B595" s="68"/>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c r="AW595" s="3"/>
      <c r="AX595" s="3"/>
      <c r="AY595" s="3"/>
      <c r="AZ595" s="3"/>
      <c r="BA595" s="3"/>
      <c r="BB595" s="3"/>
      <c r="BC595" s="3"/>
      <c r="BD595" s="3"/>
      <c r="BE595" s="3"/>
      <c r="BF595" s="3"/>
      <c r="BG595" s="3"/>
      <c r="BH595" s="3"/>
      <c r="BI595" s="3"/>
      <c r="BJ595" s="3"/>
      <c r="BK595" s="3"/>
      <c r="BL595" s="3"/>
      <c r="BM595" s="3"/>
      <c r="BN595" s="3"/>
    </row>
    <row r="596">
      <c r="A596" s="3"/>
      <c r="B596" s="68"/>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c r="AU596" s="3"/>
      <c r="AV596" s="3"/>
      <c r="AW596" s="3"/>
      <c r="AX596" s="3"/>
      <c r="AY596" s="3"/>
      <c r="AZ596" s="3"/>
      <c r="BA596" s="3"/>
      <c r="BB596" s="3"/>
      <c r="BC596" s="3"/>
      <c r="BD596" s="3"/>
      <c r="BE596" s="3"/>
      <c r="BF596" s="3"/>
      <c r="BG596" s="3"/>
      <c r="BH596" s="3"/>
      <c r="BI596" s="3"/>
      <c r="BJ596" s="3"/>
      <c r="BK596" s="3"/>
      <c r="BL596" s="3"/>
      <c r="BM596" s="3"/>
      <c r="BN596" s="3"/>
    </row>
    <row r="597">
      <c r="A597" s="3"/>
      <c r="B597" s="68"/>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c r="AU597" s="3"/>
      <c r="AV597" s="3"/>
      <c r="AW597" s="3"/>
      <c r="AX597" s="3"/>
      <c r="AY597" s="3"/>
      <c r="AZ597" s="3"/>
      <c r="BA597" s="3"/>
      <c r="BB597" s="3"/>
      <c r="BC597" s="3"/>
      <c r="BD597" s="3"/>
      <c r="BE597" s="3"/>
      <c r="BF597" s="3"/>
      <c r="BG597" s="3"/>
      <c r="BH597" s="3"/>
      <c r="BI597" s="3"/>
      <c r="BJ597" s="3"/>
      <c r="BK597" s="3"/>
      <c r="BL597" s="3"/>
      <c r="BM597" s="3"/>
      <c r="BN597" s="3"/>
    </row>
    <row r="598">
      <c r="A598" s="3"/>
      <c r="B598" s="68"/>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3"/>
      <c r="AV598" s="3"/>
      <c r="AW598" s="3"/>
      <c r="AX598" s="3"/>
      <c r="AY598" s="3"/>
      <c r="AZ598" s="3"/>
      <c r="BA598" s="3"/>
      <c r="BB598" s="3"/>
      <c r="BC598" s="3"/>
      <c r="BD598" s="3"/>
      <c r="BE598" s="3"/>
      <c r="BF598" s="3"/>
      <c r="BG598" s="3"/>
      <c r="BH598" s="3"/>
      <c r="BI598" s="3"/>
      <c r="BJ598" s="3"/>
      <c r="BK598" s="3"/>
      <c r="BL598" s="3"/>
      <c r="BM598" s="3"/>
      <c r="BN598" s="3"/>
    </row>
    <row r="599">
      <c r="A599" s="3"/>
      <c r="B599" s="68"/>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c r="AU599" s="3"/>
      <c r="AV599" s="3"/>
      <c r="AW599" s="3"/>
      <c r="AX599" s="3"/>
      <c r="AY599" s="3"/>
      <c r="AZ599" s="3"/>
      <c r="BA599" s="3"/>
      <c r="BB599" s="3"/>
      <c r="BC599" s="3"/>
      <c r="BD599" s="3"/>
      <c r="BE599" s="3"/>
      <c r="BF599" s="3"/>
      <c r="BG599" s="3"/>
      <c r="BH599" s="3"/>
      <c r="BI599" s="3"/>
      <c r="BJ599" s="3"/>
      <c r="BK599" s="3"/>
      <c r="BL599" s="3"/>
      <c r="BM599" s="3"/>
      <c r="BN599" s="3"/>
    </row>
    <row r="600">
      <c r="A600" s="3"/>
      <c r="B600" s="68"/>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3"/>
      <c r="AV600" s="3"/>
      <c r="AW600" s="3"/>
      <c r="AX600" s="3"/>
      <c r="AY600" s="3"/>
      <c r="AZ600" s="3"/>
      <c r="BA600" s="3"/>
      <c r="BB600" s="3"/>
      <c r="BC600" s="3"/>
      <c r="BD600" s="3"/>
      <c r="BE600" s="3"/>
      <c r="BF600" s="3"/>
      <c r="BG600" s="3"/>
      <c r="BH600" s="3"/>
      <c r="BI600" s="3"/>
      <c r="BJ600" s="3"/>
      <c r="BK600" s="3"/>
      <c r="BL600" s="3"/>
      <c r="BM600" s="3"/>
      <c r="BN600" s="3"/>
    </row>
    <row r="601">
      <c r="A601" s="3"/>
      <c r="B601" s="68"/>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3"/>
      <c r="AV601" s="3"/>
      <c r="AW601" s="3"/>
      <c r="AX601" s="3"/>
      <c r="AY601" s="3"/>
      <c r="AZ601" s="3"/>
      <c r="BA601" s="3"/>
      <c r="BB601" s="3"/>
      <c r="BC601" s="3"/>
      <c r="BD601" s="3"/>
      <c r="BE601" s="3"/>
      <c r="BF601" s="3"/>
      <c r="BG601" s="3"/>
      <c r="BH601" s="3"/>
      <c r="BI601" s="3"/>
      <c r="BJ601" s="3"/>
      <c r="BK601" s="3"/>
      <c r="BL601" s="3"/>
      <c r="BM601" s="3"/>
      <c r="BN601" s="3"/>
    </row>
    <row r="602">
      <c r="A602" s="3"/>
      <c r="B602" s="68"/>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3"/>
      <c r="AV602" s="3"/>
      <c r="AW602" s="3"/>
      <c r="AX602" s="3"/>
      <c r="AY602" s="3"/>
      <c r="AZ602" s="3"/>
      <c r="BA602" s="3"/>
      <c r="BB602" s="3"/>
      <c r="BC602" s="3"/>
      <c r="BD602" s="3"/>
      <c r="BE602" s="3"/>
      <c r="BF602" s="3"/>
      <c r="BG602" s="3"/>
      <c r="BH602" s="3"/>
      <c r="BI602" s="3"/>
      <c r="BJ602" s="3"/>
      <c r="BK602" s="3"/>
      <c r="BL602" s="3"/>
      <c r="BM602" s="3"/>
      <c r="BN602" s="3"/>
    </row>
    <row r="603">
      <c r="A603" s="3"/>
      <c r="B603" s="68"/>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c r="AU603" s="3"/>
      <c r="AV603" s="3"/>
      <c r="AW603" s="3"/>
      <c r="AX603" s="3"/>
      <c r="AY603" s="3"/>
      <c r="AZ603" s="3"/>
      <c r="BA603" s="3"/>
      <c r="BB603" s="3"/>
      <c r="BC603" s="3"/>
      <c r="BD603" s="3"/>
      <c r="BE603" s="3"/>
      <c r="BF603" s="3"/>
      <c r="BG603" s="3"/>
      <c r="BH603" s="3"/>
      <c r="BI603" s="3"/>
      <c r="BJ603" s="3"/>
      <c r="BK603" s="3"/>
      <c r="BL603" s="3"/>
      <c r="BM603" s="3"/>
      <c r="BN603" s="3"/>
    </row>
    <row r="604">
      <c r="A604" s="3"/>
      <c r="B604" s="68"/>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3"/>
      <c r="AV604" s="3"/>
      <c r="AW604" s="3"/>
      <c r="AX604" s="3"/>
      <c r="AY604" s="3"/>
      <c r="AZ604" s="3"/>
      <c r="BA604" s="3"/>
      <c r="BB604" s="3"/>
      <c r="BC604" s="3"/>
      <c r="BD604" s="3"/>
      <c r="BE604" s="3"/>
      <c r="BF604" s="3"/>
      <c r="BG604" s="3"/>
      <c r="BH604" s="3"/>
      <c r="BI604" s="3"/>
      <c r="BJ604" s="3"/>
      <c r="BK604" s="3"/>
      <c r="BL604" s="3"/>
      <c r="BM604" s="3"/>
      <c r="BN604" s="3"/>
    </row>
    <row r="605">
      <c r="A605" s="3"/>
      <c r="B605" s="68"/>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3"/>
      <c r="AV605" s="3"/>
      <c r="AW605" s="3"/>
      <c r="AX605" s="3"/>
      <c r="AY605" s="3"/>
      <c r="AZ605" s="3"/>
      <c r="BA605" s="3"/>
      <c r="BB605" s="3"/>
      <c r="BC605" s="3"/>
      <c r="BD605" s="3"/>
      <c r="BE605" s="3"/>
      <c r="BF605" s="3"/>
      <c r="BG605" s="3"/>
      <c r="BH605" s="3"/>
      <c r="BI605" s="3"/>
      <c r="BJ605" s="3"/>
      <c r="BK605" s="3"/>
      <c r="BL605" s="3"/>
      <c r="BM605" s="3"/>
      <c r="BN605" s="3"/>
    </row>
    <row r="606">
      <c r="A606" s="3"/>
      <c r="B606" s="68"/>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c r="AU606" s="3"/>
      <c r="AV606" s="3"/>
      <c r="AW606" s="3"/>
      <c r="AX606" s="3"/>
      <c r="AY606" s="3"/>
      <c r="AZ606" s="3"/>
      <c r="BA606" s="3"/>
      <c r="BB606" s="3"/>
      <c r="BC606" s="3"/>
      <c r="BD606" s="3"/>
      <c r="BE606" s="3"/>
      <c r="BF606" s="3"/>
      <c r="BG606" s="3"/>
      <c r="BH606" s="3"/>
      <c r="BI606" s="3"/>
      <c r="BJ606" s="3"/>
      <c r="BK606" s="3"/>
      <c r="BL606" s="3"/>
      <c r="BM606" s="3"/>
      <c r="BN606" s="3"/>
    </row>
    <row r="607">
      <c r="A607" s="3"/>
      <c r="B607" s="68"/>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c r="AU607" s="3"/>
      <c r="AV607" s="3"/>
      <c r="AW607" s="3"/>
      <c r="AX607" s="3"/>
      <c r="AY607" s="3"/>
      <c r="AZ607" s="3"/>
      <c r="BA607" s="3"/>
      <c r="BB607" s="3"/>
      <c r="BC607" s="3"/>
      <c r="BD607" s="3"/>
      <c r="BE607" s="3"/>
      <c r="BF607" s="3"/>
      <c r="BG607" s="3"/>
      <c r="BH607" s="3"/>
      <c r="BI607" s="3"/>
      <c r="BJ607" s="3"/>
      <c r="BK607" s="3"/>
      <c r="BL607" s="3"/>
      <c r="BM607" s="3"/>
      <c r="BN607" s="3"/>
    </row>
    <row r="608">
      <c r="A608" s="3"/>
      <c r="B608" s="68"/>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3"/>
      <c r="AV608" s="3"/>
      <c r="AW608" s="3"/>
      <c r="AX608" s="3"/>
      <c r="AY608" s="3"/>
      <c r="AZ608" s="3"/>
      <c r="BA608" s="3"/>
      <c r="BB608" s="3"/>
      <c r="BC608" s="3"/>
      <c r="BD608" s="3"/>
      <c r="BE608" s="3"/>
      <c r="BF608" s="3"/>
      <c r="BG608" s="3"/>
      <c r="BH608" s="3"/>
      <c r="BI608" s="3"/>
      <c r="BJ608" s="3"/>
      <c r="BK608" s="3"/>
      <c r="BL608" s="3"/>
      <c r="BM608" s="3"/>
      <c r="BN608" s="3"/>
    </row>
    <row r="609">
      <c r="A609" s="3"/>
      <c r="B609" s="68"/>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c r="AU609" s="3"/>
      <c r="AV609" s="3"/>
      <c r="AW609" s="3"/>
      <c r="AX609" s="3"/>
      <c r="AY609" s="3"/>
      <c r="AZ609" s="3"/>
      <c r="BA609" s="3"/>
      <c r="BB609" s="3"/>
      <c r="BC609" s="3"/>
      <c r="BD609" s="3"/>
      <c r="BE609" s="3"/>
      <c r="BF609" s="3"/>
      <c r="BG609" s="3"/>
      <c r="BH609" s="3"/>
      <c r="BI609" s="3"/>
      <c r="BJ609" s="3"/>
      <c r="BK609" s="3"/>
      <c r="BL609" s="3"/>
      <c r="BM609" s="3"/>
      <c r="BN609" s="3"/>
    </row>
    <row r="610">
      <c r="A610" s="3"/>
      <c r="B610" s="68"/>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3"/>
      <c r="AV610" s="3"/>
      <c r="AW610" s="3"/>
      <c r="AX610" s="3"/>
      <c r="AY610" s="3"/>
      <c r="AZ610" s="3"/>
      <c r="BA610" s="3"/>
      <c r="BB610" s="3"/>
      <c r="BC610" s="3"/>
      <c r="BD610" s="3"/>
      <c r="BE610" s="3"/>
      <c r="BF610" s="3"/>
      <c r="BG610" s="3"/>
      <c r="BH610" s="3"/>
      <c r="BI610" s="3"/>
      <c r="BJ610" s="3"/>
      <c r="BK610" s="3"/>
      <c r="BL610" s="3"/>
      <c r="BM610" s="3"/>
      <c r="BN610" s="3"/>
    </row>
    <row r="611">
      <c r="A611" s="3"/>
      <c r="B611" s="68"/>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3"/>
      <c r="AV611" s="3"/>
      <c r="AW611" s="3"/>
      <c r="AX611" s="3"/>
      <c r="AY611" s="3"/>
      <c r="AZ611" s="3"/>
      <c r="BA611" s="3"/>
      <c r="BB611" s="3"/>
      <c r="BC611" s="3"/>
      <c r="BD611" s="3"/>
      <c r="BE611" s="3"/>
      <c r="BF611" s="3"/>
      <c r="BG611" s="3"/>
      <c r="BH611" s="3"/>
      <c r="BI611" s="3"/>
      <c r="BJ611" s="3"/>
      <c r="BK611" s="3"/>
      <c r="BL611" s="3"/>
      <c r="BM611" s="3"/>
      <c r="BN611" s="3"/>
    </row>
    <row r="612">
      <c r="A612" s="3"/>
      <c r="B612" s="68"/>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3"/>
      <c r="AV612" s="3"/>
      <c r="AW612" s="3"/>
      <c r="AX612" s="3"/>
      <c r="AY612" s="3"/>
      <c r="AZ612" s="3"/>
      <c r="BA612" s="3"/>
      <c r="BB612" s="3"/>
      <c r="BC612" s="3"/>
      <c r="BD612" s="3"/>
      <c r="BE612" s="3"/>
      <c r="BF612" s="3"/>
      <c r="BG612" s="3"/>
      <c r="BH612" s="3"/>
      <c r="BI612" s="3"/>
      <c r="BJ612" s="3"/>
      <c r="BK612" s="3"/>
      <c r="BL612" s="3"/>
      <c r="BM612" s="3"/>
      <c r="BN612" s="3"/>
    </row>
    <row r="613">
      <c r="A613" s="3"/>
      <c r="B613" s="68"/>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c r="AU613" s="3"/>
      <c r="AV613" s="3"/>
      <c r="AW613" s="3"/>
      <c r="AX613" s="3"/>
      <c r="AY613" s="3"/>
      <c r="AZ613" s="3"/>
      <c r="BA613" s="3"/>
      <c r="BB613" s="3"/>
      <c r="BC613" s="3"/>
      <c r="BD613" s="3"/>
      <c r="BE613" s="3"/>
      <c r="BF613" s="3"/>
      <c r="BG613" s="3"/>
      <c r="BH613" s="3"/>
      <c r="BI613" s="3"/>
      <c r="BJ613" s="3"/>
      <c r="BK613" s="3"/>
      <c r="BL613" s="3"/>
      <c r="BM613" s="3"/>
      <c r="BN613" s="3"/>
    </row>
    <row r="614">
      <c r="A614" s="3"/>
      <c r="B614" s="68"/>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3"/>
      <c r="AV614" s="3"/>
      <c r="AW614" s="3"/>
      <c r="AX614" s="3"/>
      <c r="AY614" s="3"/>
      <c r="AZ614" s="3"/>
      <c r="BA614" s="3"/>
      <c r="BB614" s="3"/>
      <c r="BC614" s="3"/>
      <c r="BD614" s="3"/>
      <c r="BE614" s="3"/>
      <c r="BF614" s="3"/>
      <c r="BG614" s="3"/>
      <c r="BH614" s="3"/>
      <c r="BI614" s="3"/>
      <c r="BJ614" s="3"/>
      <c r="BK614" s="3"/>
      <c r="BL614" s="3"/>
      <c r="BM614" s="3"/>
      <c r="BN614" s="3"/>
    </row>
    <row r="615">
      <c r="A615" s="3"/>
      <c r="B615" s="68"/>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c r="AU615" s="3"/>
      <c r="AV615" s="3"/>
      <c r="AW615" s="3"/>
      <c r="AX615" s="3"/>
      <c r="AY615" s="3"/>
      <c r="AZ615" s="3"/>
      <c r="BA615" s="3"/>
      <c r="BB615" s="3"/>
      <c r="BC615" s="3"/>
      <c r="BD615" s="3"/>
      <c r="BE615" s="3"/>
      <c r="BF615" s="3"/>
      <c r="BG615" s="3"/>
      <c r="BH615" s="3"/>
      <c r="BI615" s="3"/>
      <c r="BJ615" s="3"/>
      <c r="BK615" s="3"/>
      <c r="BL615" s="3"/>
      <c r="BM615" s="3"/>
      <c r="BN615" s="3"/>
    </row>
    <row r="616">
      <c r="A616" s="3"/>
      <c r="B616" s="68"/>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c r="AU616" s="3"/>
      <c r="AV616" s="3"/>
      <c r="AW616" s="3"/>
      <c r="AX616" s="3"/>
      <c r="AY616" s="3"/>
      <c r="AZ616" s="3"/>
      <c r="BA616" s="3"/>
      <c r="BB616" s="3"/>
      <c r="BC616" s="3"/>
      <c r="BD616" s="3"/>
      <c r="BE616" s="3"/>
      <c r="BF616" s="3"/>
      <c r="BG616" s="3"/>
      <c r="BH616" s="3"/>
      <c r="BI616" s="3"/>
      <c r="BJ616" s="3"/>
      <c r="BK616" s="3"/>
      <c r="BL616" s="3"/>
      <c r="BM616" s="3"/>
      <c r="BN616" s="3"/>
    </row>
    <row r="617">
      <c r="A617" s="3"/>
      <c r="B617" s="68"/>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c r="AU617" s="3"/>
      <c r="AV617" s="3"/>
      <c r="AW617" s="3"/>
      <c r="AX617" s="3"/>
      <c r="AY617" s="3"/>
      <c r="AZ617" s="3"/>
      <c r="BA617" s="3"/>
      <c r="BB617" s="3"/>
      <c r="BC617" s="3"/>
      <c r="BD617" s="3"/>
      <c r="BE617" s="3"/>
      <c r="BF617" s="3"/>
      <c r="BG617" s="3"/>
      <c r="BH617" s="3"/>
      <c r="BI617" s="3"/>
      <c r="BJ617" s="3"/>
      <c r="BK617" s="3"/>
      <c r="BL617" s="3"/>
      <c r="BM617" s="3"/>
      <c r="BN617" s="3"/>
    </row>
    <row r="618">
      <c r="A618" s="3"/>
      <c r="B618" s="68"/>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c r="AU618" s="3"/>
      <c r="AV618" s="3"/>
      <c r="AW618" s="3"/>
      <c r="AX618" s="3"/>
      <c r="AY618" s="3"/>
      <c r="AZ618" s="3"/>
      <c r="BA618" s="3"/>
      <c r="BB618" s="3"/>
      <c r="BC618" s="3"/>
      <c r="BD618" s="3"/>
      <c r="BE618" s="3"/>
      <c r="BF618" s="3"/>
      <c r="BG618" s="3"/>
      <c r="BH618" s="3"/>
      <c r="BI618" s="3"/>
      <c r="BJ618" s="3"/>
      <c r="BK618" s="3"/>
      <c r="BL618" s="3"/>
      <c r="BM618" s="3"/>
      <c r="BN618" s="3"/>
    </row>
    <row r="619">
      <c r="A619" s="3"/>
      <c r="B619" s="68"/>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c r="AU619" s="3"/>
      <c r="AV619" s="3"/>
      <c r="AW619" s="3"/>
      <c r="AX619" s="3"/>
      <c r="AY619" s="3"/>
      <c r="AZ619" s="3"/>
      <c r="BA619" s="3"/>
      <c r="BB619" s="3"/>
      <c r="BC619" s="3"/>
      <c r="BD619" s="3"/>
      <c r="BE619" s="3"/>
      <c r="BF619" s="3"/>
      <c r="BG619" s="3"/>
      <c r="BH619" s="3"/>
      <c r="BI619" s="3"/>
      <c r="BJ619" s="3"/>
      <c r="BK619" s="3"/>
      <c r="BL619" s="3"/>
      <c r="BM619" s="3"/>
      <c r="BN619" s="3"/>
    </row>
    <row r="620">
      <c r="A620" s="3"/>
      <c r="B620" s="68"/>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3"/>
      <c r="AV620" s="3"/>
      <c r="AW620" s="3"/>
      <c r="AX620" s="3"/>
      <c r="AY620" s="3"/>
      <c r="AZ620" s="3"/>
      <c r="BA620" s="3"/>
      <c r="BB620" s="3"/>
      <c r="BC620" s="3"/>
      <c r="BD620" s="3"/>
      <c r="BE620" s="3"/>
      <c r="BF620" s="3"/>
      <c r="BG620" s="3"/>
      <c r="BH620" s="3"/>
      <c r="BI620" s="3"/>
      <c r="BJ620" s="3"/>
      <c r="BK620" s="3"/>
      <c r="BL620" s="3"/>
      <c r="BM620" s="3"/>
      <c r="BN620" s="3"/>
    </row>
    <row r="621">
      <c r="A621" s="3"/>
      <c r="B621" s="68"/>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c r="AU621" s="3"/>
      <c r="AV621" s="3"/>
      <c r="AW621" s="3"/>
      <c r="AX621" s="3"/>
      <c r="AY621" s="3"/>
      <c r="AZ621" s="3"/>
      <c r="BA621" s="3"/>
      <c r="BB621" s="3"/>
      <c r="BC621" s="3"/>
      <c r="BD621" s="3"/>
      <c r="BE621" s="3"/>
      <c r="BF621" s="3"/>
      <c r="BG621" s="3"/>
      <c r="BH621" s="3"/>
      <c r="BI621" s="3"/>
      <c r="BJ621" s="3"/>
      <c r="BK621" s="3"/>
      <c r="BL621" s="3"/>
      <c r="BM621" s="3"/>
      <c r="BN621" s="3"/>
    </row>
    <row r="622">
      <c r="A622" s="3"/>
      <c r="B622" s="68"/>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3"/>
      <c r="AV622" s="3"/>
      <c r="AW622" s="3"/>
      <c r="AX622" s="3"/>
      <c r="AY622" s="3"/>
      <c r="AZ622" s="3"/>
      <c r="BA622" s="3"/>
      <c r="BB622" s="3"/>
      <c r="BC622" s="3"/>
      <c r="BD622" s="3"/>
      <c r="BE622" s="3"/>
      <c r="BF622" s="3"/>
      <c r="BG622" s="3"/>
      <c r="BH622" s="3"/>
      <c r="BI622" s="3"/>
      <c r="BJ622" s="3"/>
      <c r="BK622" s="3"/>
      <c r="BL622" s="3"/>
      <c r="BM622" s="3"/>
      <c r="BN622" s="3"/>
    </row>
    <row r="623">
      <c r="A623" s="3"/>
      <c r="B623" s="68"/>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3"/>
      <c r="AV623" s="3"/>
      <c r="AW623" s="3"/>
      <c r="AX623" s="3"/>
      <c r="AY623" s="3"/>
      <c r="AZ623" s="3"/>
      <c r="BA623" s="3"/>
      <c r="BB623" s="3"/>
      <c r="BC623" s="3"/>
      <c r="BD623" s="3"/>
      <c r="BE623" s="3"/>
      <c r="BF623" s="3"/>
      <c r="BG623" s="3"/>
      <c r="BH623" s="3"/>
      <c r="BI623" s="3"/>
      <c r="BJ623" s="3"/>
      <c r="BK623" s="3"/>
      <c r="BL623" s="3"/>
      <c r="BM623" s="3"/>
      <c r="BN623" s="3"/>
    </row>
    <row r="624">
      <c r="A624" s="3"/>
      <c r="B624" s="68"/>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3"/>
      <c r="AV624" s="3"/>
      <c r="AW624" s="3"/>
      <c r="AX624" s="3"/>
      <c r="AY624" s="3"/>
      <c r="AZ624" s="3"/>
      <c r="BA624" s="3"/>
      <c r="BB624" s="3"/>
      <c r="BC624" s="3"/>
      <c r="BD624" s="3"/>
      <c r="BE624" s="3"/>
      <c r="BF624" s="3"/>
      <c r="BG624" s="3"/>
      <c r="BH624" s="3"/>
      <c r="BI624" s="3"/>
      <c r="BJ624" s="3"/>
      <c r="BK624" s="3"/>
      <c r="BL624" s="3"/>
      <c r="BM624" s="3"/>
      <c r="BN624" s="3"/>
    </row>
    <row r="625">
      <c r="A625" s="3"/>
      <c r="B625" s="68"/>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c r="AU625" s="3"/>
      <c r="AV625" s="3"/>
      <c r="AW625" s="3"/>
      <c r="AX625" s="3"/>
      <c r="AY625" s="3"/>
      <c r="AZ625" s="3"/>
      <c r="BA625" s="3"/>
      <c r="BB625" s="3"/>
      <c r="BC625" s="3"/>
      <c r="BD625" s="3"/>
      <c r="BE625" s="3"/>
      <c r="BF625" s="3"/>
      <c r="BG625" s="3"/>
      <c r="BH625" s="3"/>
      <c r="BI625" s="3"/>
      <c r="BJ625" s="3"/>
      <c r="BK625" s="3"/>
      <c r="BL625" s="3"/>
      <c r="BM625" s="3"/>
      <c r="BN625" s="3"/>
    </row>
    <row r="626">
      <c r="A626" s="3"/>
      <c r="B626" s="68"/>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c r="AU626" s="3"/>
      <c r="AV626" s="3"/>
      <c r="AW626" s="3"/>
      <c r="AX626" s="3"/>
      <c r="AY626" s="3"/>
      <c r="AZ626" s="3"/>
      <c r="BA626" s="3"/>
      <c r="BB626" s="3"/>
      <c r="BC626" s="3"/>
      <c r="BD626" s="3"/>
      <c r="BE626" s="3"/>
      <c r="BF626" s="3"/>
      <c r="BG626" s="3"/>
      <c r="BH626" s="3"/>
      <c r="BI626" s="3"/>
      <c r="BJ626" s="3"/>
      <c r="BK626" s="3"/>
      <c r="BL626" s="3"/>
      <c r="BM626" s="3"/>
      <c r="BN626" s="3"/>
    </row>
    <row r="627">
      <c r="A627" s="3"/>
      <c r="B627" s="68"/>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3"/>
      <c r="AV627" s="3"/>
      <c r="AW627" s="3"/>
      <c r="AX627" s="3"/>
      <c r="AY627" s="3"/>
      <c r="AZ627" s="3"/>
      <c r="BA627" s="3"/>
      <c r="BB627" s="3"/>
      <c r="BC627" s="3"/>
      <c r="BD627" s="3"/>
      <c r="BE627" s="3"/>
      <c r="BF627" s="3"/>
      <c r="BG627" s="3"/>
      <c r="BH627" s="3"/>
      <c r="BI627" s="3"/>
      <c r="BJ627" s="3"/>
      <c r="BK627" s="3"/>
      <c r="BL627" s="3"/>
      <c r="BM627" s="3"/>
      <c r="BN627" s="3"/>
    </row>
    <row r="628">
      <c r="A628" s="3"/>
      <c r="B628" s="68"/>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3"/>
      <c r="AV628" s="3"/>
      <c r="AW628" s="3"/>
      <c r="AX628" s="3"/>
      <c r="AY628" s="3"/>
      <c r="AZ628" s="3"/>
      <c r="BA628" s="3"/>
      <c r="BB628" s="3"/>
      <c r="BC628" s="3"/>
      <c r="BD628" s="3"/>
      <c r="BE628" s="3"/>
      <c r="BF628" s="3"/>
      <c r="BG628" s="3"/>
      <c r="BH628" s="3"/>
      <c r="BI628" s="3"/>
      <c r="BJ628" s="3"/>
      <c r="BK628" s="3"/>
      <c r="BL628" s="3"/>
      <c r="BM628" s="3"/>
      <c r="BN628" s="3"/>
    </row>
    <row r="629">
      <c r="A629" s="3"/>
      <c r="B629" s="68"/>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c r="AU629" s="3"/>
      <c r="AV629" s="3"/>
      <c r="AW629" s="3"/>
      <c r="AX629" s="3"/>
      <c r="AY629" s="3"/>
      <c r="AZ629" s="3"/>
      <c r="BA629" s="3"/>
      <c r="BB629" s="3"/>
      <c r="BC629" s="3"/>
      <c r="BD629" s="3"/>
      <c r="BE629" s="3"/>
      <c r="BF629" s="3"/>
      <c r="BG629" s="3"/>
      <c r="BH629" s="3"/>
      <c r="BI629" s="3"/>
      <c r="BJ629" s="3"/>
      <c r="BK629" s="3"/>
      <c r="BL629" s="3"/>
      <c r="BM629" s="3"/>
      <c r="BN629" s="3"/>
    </row>
    <row r="630">
      <c r="A630" s="3"/>
      <c r="B630" s="68"/>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3"/>
      <c r="AV630" s="3"/>
      <c r="AW630" s="3"/>
      <c r="AX630" s="3"/>
      <c r="AY630" s="3"/>
      <c r="AZ630" s="3"/>
      <c r="BA630" s="3"/>
      <c r="BB630" s="3"/>
      <c r="BC630" s="3"/>
      <c r="BD630" s="3"/>
      <c r="BE630" s="3"/>
      <c r="BF630" s="3"/>
      <c r="BG630" s="3"/>
      <c r="BH630" s="3"/>
      <c r="BI630" s="3"/>
      <c r="BJ630" s="3"/>
      <c r="BK630" s="3"/>
      <c r="BL630" s="3"/>
      <c r="BM630" s="3"/>
      <c r="BN630" s="3"/>
    </row>
    <row r="631">
      <c r="A631" s="3"/>
      <c r="B631" s="68"/>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3"/>
      <c r="AV631" s="3"/>
      <c r="AW631" s="3"/>
      <c r="AX631" s="3"/>
      <c r="AY631" s="3"/>
      <c r="AZ631" s="3"/>
      <c r="BA631" s="3"/>
      <c r="BB631" s="3"/>
      <c r="BC631" s="3"/>
      <c r="BD631" s="3"/>
      <c r="BE631" s="3"/>
      <c r="BF631" s="3"/>
      <c r="BG631" s="3"/>
      <c r="BH631" s="3"/>
      <c r="BI631" s="3"/>
      <c r="BJ631" s="3"/>
      <c r="BK631" s="3"/>
      <c r="BL631" s="3"/>
      <c r="BM631" s="3"/>
      <c r="BN631" s="3"/>
    </row>
    <row r="632">
      <c r="A632" s="3"/>
      <c r="B632" s="68"/>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3"/>
      <c r="AV632" s="3"/>
      <c r="AW632" s="3"/>
      <c r="AX632" s="3"/>
      <c r="AY632" s="3"/>
      <c r="AZ632" s="3"/>
      <c r="BA632" s="3"/>
      <c r="BB632" s="3"/>
      <c r="BC632" s="3"/>
      <c r="BD632" s="3"/>
      <c r="BE632" s="3"/>
      <c r="BF632" s="3"/>
      <c r="BG632" s="3"/>
      <c r="BH632" s="3"/>
      <c r="BI632" s="3"/>
      <c r="BJ632" s="3"/>
      <c r="BK632" s="3"/>
      <c r="BL632" s="3"/>
      <c r="BM632" s="3"/>
      <c r="BN632" s="3"/>
    </row>
    <row r="633">
      <c r="A633" s="3"/>
      <c r="B633" s="68"/>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c r="AU633" s="3"/>
      <c r="AV633" s="3"/>
      <c r="AW633" s="3"/>
      <c r="AX633" s="3"/>
      <c r="AY633" s="3"/>
      <c r="AZ633" s="3"/>
      <c r="BA633" s="3"/>
      <c r="BB633" s="3"/>
      <c r="BC633" s="3"/>
      <c r="BD633" s="3"/>
      <c r="BE633" s="3"/>
      <c r="BF633" s="3"/>
      <c r="BG633" s="3"/>
      <c r="BH633" s="3"/>
      <c r="BI633" s="3"/>
      <c r="BJ633" s="3"/>
      <c r="BK633" s="3"/>
      <c r="BL633" s="3"/>
      <c r="BM633" s="3"/>
      <c r="BN633" s="3"/>
    </row>
    <row r="634">
      <c r="A634" s="3"/>
      <c r="B634" s="68"/>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3"/>
      <c r="AV634" s="3"/>
      <c r="AW634" s="3"/>
      <c r="AX634" s="3"/>
      <c r="AY634" s="3"/>
      <c r="AZ634" s="3"/>
      <c r="BA634" s="3"/>
      <c r="BB634" s="3"/>
      <c r="BC634" s="3"/>
      <c r="BD634" s="3"/>
      <c r="BE634" s="3"/>
      <c r="BF634" s="3"/>
      <c r="BG634" s="3"/>
      <c r="BH634" s="3"/>
      <c r="BI634" s="3"/>
      <c r="BJ634" s="3"/>
      <c r="BK634" s="3"/>
      <c r="BL634" s="3"/>
      <c r="BM634" s="3"/>
      <c r="BN634" s="3"/>
    </row>
    <row r="635">
      <c r="A635" s="3"/>
      <c r="B635" s="68"/>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3"/>
      <c r="AV635" s="3"/>
      <c r="AW635" s="3"/>
      <c r="AX635" s="3"/>
      <c r="AY635" s="3"/>
      <c r="AZ635" s="3"/>
      <c r="BA635" s="3"/>
      <c r="BB635" s="3"/>
      <c r="BC635" s="3"/>
      <c r="BD635" s="3"/>
      <c r="BE635" s="3"/>
      <c r="BF635" s="3"/>
      <c r="BG635" s="3"/>
      <c r="BH635" s="3"/>
      <c r="BI635" s="3"/>
      <c r="BJ635" s="3"/>
      <c r="BK635" s="3"/>
      <c r="BL635" s="3"/>
      <c r="BM635" s="3"/>
      <c r="BN635" s="3"/>
    </row>
    <row r="636">
      <c r="A636" s="3"/>
      <c r="B636" s="68"/>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3"/>
      <c r="AV636" s="3"/>
      <c r="AW636" s="3"/>
      <c r="AX636" s="3"/>
      <c r="AY636" s="3"/>
      <c r="AZ636" s="3"/>
      <c r="BA636" s="3"/>
      <c r="BB636" s="3"/>
      <c r="BC636" s="3"/>
      <c r="BD636" s="3"/>
      <c r="BE636" s="3"/>
      <c r="BF636" s="3"/>
      <c r="BG636" s="3"/>
      <c r="BH636" s="3"/>
      <c r="BI636" s="3"/>
      <c r="BJ636" s="3"/>
      <c r="BK636" s="3"/>
      <c r="BL636" s="3"/>
      <c r="BM636" s="3"/>
      <c r="BN636" s="3"/>
    </row>
    <row r="637">
      <c r="A637" s="3"/>
      <c r="B637" s="68"/>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c r="AU637" s="3"/>
      <c r="AV637" s="3"/>
      <c r="AW637" s="3"/>
      <c r="AX637" s="3"/>
      <c r="AY637" s="3"/>
      <c r="AZ637" s="3"/>
      <c r="BA637" s="3"/>
      <c r="BB637" s="3"/>
      <c r="BC637" s="3"/>
      <c r="BD637" s="3"/>
      <c r="BE637" s="3"/>
      <c r="BF637" s="3"/>
      <c r="BG637" s="3"/>
      <c r="BH637" s="3"/>
      <c r="BI637" s="3"/>
      <c r="BJ637" s="3"/>
      <c r="BK637" s="3"/>
      <c r="BL637" s="3"/>
      <c r="BM637" s="3"/>
      <c r="BN637" s="3"/>
    </row>
    <row r="638">
      <c r="A638" s="3"/>
      <c r="B638" s="68"/>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c r="AU638" s="3"/>
      <c r="AV638" s="3"/>
      <c r="AW638" s="3"/>
      <c r="AX638" s="3"/>
      <c r="AY638" s="3"/>
      <c r="AZ638" s="3"/>
      <c r="BA638" s="3"/>
      <c r="BB638" s="3"/>
      <c r="BC638" s="3"/>
      <c r="BD638" s="3"/>
      <c r="BE638" s="3"/>
      <c r="BF638" s="3"/>
      <c r="BG638" s="3"/>
      <c r="BH638" s="3"/>
      <c r="BI638" s="3"/>
      <c r="BJ638" s="3"/>
      <c r="BK638" s="3"/>
      <c r="BL638" s="3"/>
      <c r="BM638" s="3"/>
      <c r="BN638" s="3"/>
    </row>
    <row r="639">
      <c r="A639" s="3"/>
      <c r="B639" s="68"/>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c r="AU639" s="3"/>
      <c r="AV639" s="3"/>
      <c r="AW639" s="3"/>
      <c r="AX639" s="3"/>
      <c r="AY639" s="3"/>
      <c r="AZ639" s="3"/>
      <c r="BA639" s="3"/>
      <c r="BB639" s="3"/>
      <c r="BC639" s="3"/>
      <c r="BD639" s="3"/>
      <c r="BE639" s="3"/>
      <c r="BF639" s="3"/>
      <c r="BG639" s="3"/>
      <c r="BH639" s="3"/>
      <c r="BI639" s="3"/>
      <c r="BJ639" s="3"/>
      <c r="BK639" s="3"/>
      <c r="BL639" s="3"/>
      <c r="BM639" s="3"/>
      <c r="BN639" s="3"/>
    </row>
    <row r="640">
      <c r="A640" s="3"/>
      <c r="B640" s="68"/>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c r="AU640" s="3"/>
      <c r="AV640" s="3"/>
      <c r="AW640" s="3"/>
      <c r="AX640" s="3"/>
      <c r="AY640" s="3"/>
      <c r="AZ640" s="3"/>
      <c r="BA640" s="3"/>
      <c r="BB640" s="3"/>
      <c r="BC640" s="3"/>
      <c r="BD640" s="3"/>
      <c r="BE640" s="3"/>
      <c r="BF640" s="3"/>
      <c r="BG640" s="3"/>
      <c r="BH640" s="3"/>
      <c r="BI640" s="3"/>
      <c r="BJ640" s="3"/>
      <c r="BK640" s="3"/>
      <c r="BL640" s="3"/>
      <c r="BM640" s="3"/>
      <c r="BN640" s="3"/>
    </row>
    <row r="641">
      <c r="A641" s="3"/>
      <c r="B641" s="68"/>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3"/>
      <c r="AV641" s="3"/>
      <c r="AW641" s="3"/>
      <c r="AX641" s="3"/>
      <c r="AY641" s="3"/>
      <c r="AZ641" s="3"/>
      <c r="BA641" s="3"/>
      <c r="BB641" s="3"/>
      <c r="BC641" s="3"/>
      <c r="BD641" s="3"/>
      <c r="BE641" s="3"/>
      <c r="BF641" s="3"/>
      <c r="BG641" s="3"/>
      <c r="BH641" s="3"/>
      <c r="BI641" s="3"/>
      <c r="BJ641" s="3"/>
      <c r="BK641" s="3"/>
      <c r="BL641" s="3"/>
      <c r="BM641" s="3"/>
      <c r="BN641" s="3"/>
    </row>
    <row r="642">
      <c r="A642" s="3"/>
      <c r="B642" s="68"/>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3"/>
      <c r="AV642" s="3"/>
      <c r="AW642" s="3"/>
      <c r="AX642" s="3"/>
      <c r="AY642" s="3"/>
      <c r="AZ642" s="3"/>
      <c r="BA642" s="3"/>
      <c r="BB642" s="3"/>
      <c r="BC642" s="3"/>
      <c r="BD642" s="3"/>
      <c r="BE642" s="3"/>
      <c r="BF642" s="3"/>
      <c r="BG642" s="3"/>
      <c r="BH642" s="3"/>
      <c r="BI642" s="3"/>
      <c r="BJ642" s="3"/>
      <c r="BK642" s="3"/>
      <c r="BL642" s="3"/>
      <c r="BM642" s="3"/>
      <c r="BN642" s="3"/>
    </row>
    <row r="643">
      <c r="A643" s="3"/>
      <c r="B643" s="68"/>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c r="AU643" s="3"/>
      <c r="AV643" s="3"/>
      <c r="AW643" s="3"/>
      <c r="AX643" s="3"/>
      <c r="AY643" s="3"/>
      <c r="AZ643" s="3"/>
      <c r="BA643" s="3"/>
      <c r="BB643" s="3"/>
      <c r="BC643" s="3"/>
      <c r="BD643" s="3"/>
      <c r="BE643" s="3"/>
      <c r="BF643" s="3"/>
      <c r="BG643" s="3"/>
      <c r="BH643" s="3"/>
      <c r="BI643" s="3"/>
      <c r="BJ643" s="3"/>
      <c r="BK643" s="3"/>
      <c r="BL643" s="3"/>
      <c r="BM643" s="3"/>
      <c r="BN643" s="3"/>
    </row>
    <row r="644">
      <c r="A644" s="3"/>
      <c r="B644" s="68"/>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c r="AU644" s="3"/>
      <c r="AV644" s="3"/>
      <c r="AW644" s="3"/>
      <c r="AX644" s="3"/>
      <c r="AY644" s="3"/>
      <c r="AZ644" s="3"/>
      <c r="BA644" s="3"/>
      <c r="BB644" s="3"/>
      <c r="BC644" s="3"/>
      <c r="BD644" s="3"/>
      <c r="BE644" s="3"/>
      <c r="BF644" s="3"/>
      <c r="BG644" s="3"/>
      <c r="BH644" s="3"/>
      <c r="BI644" s="3"/>
      <c r="BJ644" s="3"/>
      <c r="BK644" s="3"/>
      <c r="BL644" s="3"/>
      <c r="BM644" s="3"/>
      <c r="BN644" s="3"/>
    </row>
    <row r="645">
      <c r="A645" s="3"/>
      <c r="B645" s="68"/>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c r="AU645" s="3"/>
      <c r="AV645" s="3"/>
      <c r="AW645" s="3"/>
      <c r="AX645" s="3"/>
      <c r="AY645" s="3"/>
      <c r="AZ645" s="3"/>
      <c r="BA645" s="3"/>
      <c r="BB645" s="3"/>
      <c r="BC645" s="3"/>
      <c r="BD645" s="3"/>
      <c r="BE645" s="3"/>
      <c r="BF645" s="3"/>
      <c r="BG645" s="3"/>
      <c r="BH645" s="3"/>
      <c r="BI645" s="3"/>
      <c r="BJ645" s="3"/>
      <c r="BK645" s="3"/>
      <c r="BL645" s="3"/>
      <c r="BM645" s="3"/>
      <c r="BN645" s="3"/>
    </row>
    <row r="646">
      <c r="A646" s="3"/>
      <c r="B646" s="68"/>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c r="AW646" s="3"/>
      <c r="AX646" s="3"/>
      <c r="AY646" s="3"/>
      <c r="AZ646" s="3"/>
      <c r="BA646" s="3"/>
      <c r="BB646" s="3"/>
      <c r="BC646" s="3"/>
      <c r="BD646" s="3"/>
      <c r="BE646" s="3"/>
      <c r="BF646" s="3"/>
      <c r="BG646" s="3"/>
      <c r="BH646" s="3"/>
      <c r="BI646" s="3"/>
      <c r="BJ646" s="3"/>
      <c r="BK646" s="3"/>
      <c r="BL646" s="3"/>
      <c r="BM646" s="3"/>
      <c r="BN646" s="3"/>
    </row>
    <row r="647">
      <c r="A647" s="3"/>
      <c r="B647" s="68"/>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3"/>
      <c r="AV647" s="3"/>
      <c r="AW647" s="3"/>
      <c r="AX647" s="3"/>
      <c r="AY647" s="3"/>
      <c r="AZ647" s="3"/>
      <c r="BA647" s="3"/>
      <c r="BB647" s="3"/>
      <c r="BC647" s="3"/>
      <c r="BD647" s="3"/>
      <c r="BE647" s="3"/>
      <c r="BF647" s="3"/>
      <c r="BG647" s="3"/>
      <c r="BH647" s="3"/>
      <c r="BI647" s="3"/>
      <c r="BJ647" s="3"/>
      <c r="BK647" s="3"/>
      <c r="BL647" s="3"/>
      <c r="BM647" s="3"/>
      <c r="BN647" s="3"/>
    </row>
    <row r="648">
      <c r="A648" s="3"/>
      <c r="B648" s="68"/>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c r="AW648" s="3"/>
      <c r="AX648" s="3"/>
      <c r="AY648" s="3"/>
      <c r="AZ648" s="3"/>
      <c r="BA648" s="3"/>
      <c r="BB648" s="3"/>
      <c r="BC648" s="3"/>
      <c r="BD648" s="3"/>
      <c r="BE648" s="3"/>
      <c r="BF648" s="3"/>
      <c r="BG648" s="3"/>
      <c r="BH648" s="3"/>
      <c r="BI648" s="3"/>
      <c r="BJ648" s="3"/>
      <c r="BK648" s="3"/>
      <c r="BL648" s="3"/>
      <c r="BM648" s="3"/>
      <c r="BN648" s="3"/>
    </row>
    <row r="649">
      <c r="A649" s="3"/>
      <c r="B649" s="68"/>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
      <c r="AV649" s="3"/>
      <c r="AW649" s="3"/>
      <c r="AX649" s="3"/>
      <c r="AY649" s="3"/>
      <c r="AZ649" s="3"/>
      <c r="BA649" s="3"/>
      <c r="BB649" s="3"/>
      <c r="BC649" s="3"/>
      <c r="BD649" s="3"/>
      <c r="BE649" s="3"/>
      <c r="BF649" s="3"/>
      <c r="BG649" s="3"/>
      <c r="BH649" s="3"/>
      <c r="BI649" s="3"/>
      <c r="BJ649" s="3"/>
      <c r="BK649" s="3"/>
      <c r="BL649" s="3"/>
      <c r="BM649" s="3"/>
      <c r="BN649" s="3"/>
    </row>
    <row r="650">
      <c r="A650" s="3"/>
      <c r="B650" s="68"/>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
      <c r="AV650" s="3"/>
      <c r="AW650" s="3"/>
      <c r="AX650" s="3"/>
      <c r="AY650" s="3"/>
      <c r="AZ650" s="3"/>
      <c r="BA650" s="3"/>
      <c r="BB650" s="3"/>
      <c r="BC650" s="3"/>
      <c r="BD650" s="3"/>
      <c r="BE650" s="3"/>
      <c r="BF650" s="3"/>
      <c r="BG650" s="3"/>
      <c r="BH650" s="3"/>
      <c r="BI650" s="3"/>
      <c r="BJ650" s="3"/>
      <c r="BK650" s="3"/>
      <c r="BL650" s="3"/>
      <c r="BM650" s="3"/>
      <c r="BN650" s="3"/>
    </row>
    <row r="651">
      <c r="A651" s="3"/>
      <c r="B651" s="68"/>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
      <c r="AV651" s="3"/>
      <c r="AW651" s="3"/>
      <c r="AX651" s="3"/>
      <c r="AY651" s="3"/>
      <c r="AZ651" s="3"/>
      <c r="BA651" s="3"/>
      <c r="BB651" s="3"/>
      <c r="BC651" s="3"/>
      <c r="BD651" s="3"/>
      <c r="BE651" s="3"/>
      <c r="BF651" s="3"/>
      <c r="BG651" s="3"/>
      <c r="BH651" s="3"/>
      <c r="BI651" s="3"/>
      <c r="BJ651" s="3"/>
      <c r="BK651" s="3"/>
      <c r="BL651" s="3"/>
      <c r="BM651" s="3"/>
      <c r="BN651" s="3"/>
    </row>
    <row r="652">
      <c r="A652" s="3"/>
      <c r="B652" s="68"/>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c r="AV652" s="3"/>
      <c r="AW652" s="3"/>
      <c r="AX652" s="3"/>
      <c r="AY652" s="3"/>
      <c r="AZ652" s="3"/>
      <c r="BA652" s="3"/>
      <c r="BB652" s="3"/>
      <c r="BC652" s="3"/>
      <c r="BD652" s="3"/>
      <c r="BE652" s="3"/>
      <c r="BF652" s="3"/>
      <c r="BG652" s="3"/>
      <c r="BH652" s="3"/>
      <c r="BI652" s="3"/>
      <c r="BJ652" s="3"/>
      <c r="BK652" s="3"/>
      <c r="BL652" s="3"/>
      <c r="BM652" s="3"/>
      <c r="BN652" s="3"/>
    </row>
    <row r="653">
      <c r="A653" s="3"/>
      <c r="B653" s="68"/>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c r="AV653" s="3"/>
      <c r="AW653" s="3"/>
      <c r="AX653" s="3"/>
      <c r="AY653" s="3"/>
      <c r="AZ653" s="3"/>
      <c r="BA653" s="3"/>
      <c r="BB653" s="3"/>
      <c r="BC653" s="3"/>
      <c r="BD653" s="3"/>
      <c r="BE653" s="3"/>
      <c r="BF653" s="3"/>
      <c r="BG653" s="3"/>
      <c r="BH653" s="3"/>
      <c r="BI653" s="3"/>
      <c r="BJ653" s="3"/>
      <c r="BK653" s="3"/>
      <c r="BL653" s="3"/>
      <c r="BM653" s="3"/>
      <c r="BN653" s="3"/>
    </row>
    <row r="654">
      <c r="A654" s="3"/>
      <c r="B654" s="68"/>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3"/>
      <c r="AV654" s="3"/>
      <c r="AW654" s="3"/>
      <c r="AX654" s="3"/>
      <c r="AY654" s="3"/>
      <c r="AZ654" s="3"/>
      <c r="BA654" s="3"/>
      <c r="BB654" s="3"/>
      <c r="BC654" s="3"/>
      <c r="BD654" s="3"/>
      <c r="BE654" s="3"/>
      <c r="BF654" s="3"/>
      <c r="BG654" s="3"/>
      <c r="BH654" s="3"/>
      <c r="BI654" s="3"/>
      <c r="BJ654" s="3"/>
      <c r="BK654" s="3"/>
      <c r="BL654" s="3"/>
      <c r="BM654" s="3"/>
      <c r="BN654" s="3"/>
    </row>
    <row r="655">
      <c r="A655" s="3"/>
      <c r="B655" s="68"/>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c r="AW655" s="3"/>
      <c r="AX655" s="3"/>
      <c r="AY655" s="3"/>
      <c r="AZ655" s="3"/>
      <c r="BA655" s="3"/>
      <c r="BB655" s="3"/>
      <c r="BC655" s="3"/>
      <c r="BD655" s="3"/>
      <c r="BE655" s="3"/>
      <c r="BF655" s="3"/>
      <c r="BG655" s="3"/>
      <c r="BH655" s="3"/>
      <c r="BI655" s="3"/>
      <c r="BJ655" s="3"/>
      <c r="BK655" s="3"/>
      <c r="BL655" s="3"/>
      <c r="BM655" s="3"/>
      <c r="BN655" s="3"/>
    </row>
    <row r="656">
      <c r="A656" s="3"/>
      <c r="B656" s="68"/>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3"/>
      <c r="AV656" s="3"/>
      <c r="AW656" s="3"/>
      <c r="AX656" s="3"/>
      <c r="AY656" s="3"/>
      <c r="AZ656" s="3"/>
      <c r="BA656" s="3"/>
      <c r="BB656" s="3"/>
      <c r="BC656" s="3"/>
      <c r="BD656" s="3"/>
      <c r="BE656" s="3"/>
      <c r="BF656" s="3"/>
      <c r="BG656" s="3"/>
      <c r="BH656" s="3"/>
      <c r="BI656" s="3"/>
      <c r="BJ656" s="3"/>
      <c r="BK656" s="3"/>
      <c r="BL656" s="3"/>
      <c r="BM656" s="3"/>
      <c r="BN656" s="3"/>
    </row>
    <row r="657">
      <c r="A657" s="3"/>
      <c r="B657" s="68"/>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3"/>
      <c r="AV657" s="3"/>
      <c r="AW657" s="3"/>
      <c r="AX657" s="3"/>
      <c r="AY657" s="3"/>
      <c r="AZ657" s="3"/>
      <c r="BA657" s="3"/>
      <c r="BB657" s="3"/>
      <c r="BC657" s="3"/>
      <c r="BD657" s="3"/>
      <c r="BE657" s="3"/>
      <c r="BF657" s="3"/>
      <c r="BG657" s="3"/>
      <c r="BH657" s="3"/>
      <c r="BI657" s="3"/>
      <c r="BJ657" s="3"/>
      <c r="BK657" s="3"/>
      <c r="BL657" s="3"/>
      <c r="BM657" s="3"/>
      <c r="BN657" s="3"/>
    </row>
    <row r="658">
      <c r="A658" s="3"/>
      <c r="B658" s="68"/>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3"/>
      <c r="AV658" s="3"/>
      <c r="AW658" s="3"/>
      <c r="AX658" s="3"/>
      <c r="AY658" s="3"/>
      <c r="AZ658" s="3"/>
      <c r="BA658" s="3"/>
      <c r="BB658" s="3"/>
      <c r="BC658" s="3"/>
      <c r="BD658" s="3"/>
      <c r="BE658" s="3"/>
      <c r="BF658" s="3"/>
      <c r="BG658" s="3"/>
      <c r="BH658" s="3"/>
      <c r="BI658" s="3"/>
      <c r="BJ658" s="3"/>
      <c r="BK658" s="3"/>
      <c r="BL658" s="3"/>
      <c r="BM658" s="3"/>
      <c r="BN658" s="3"/>
    </row>
    <row r="659">
      <c r="A659" s="3"/>
      <c r="B659" s="68"/>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3"/>
      <c r="AV659" s="3"/>
      <c r="AW659" s="3"/>
      <c r="AX659" s="3"/>
      <c r="AY659" s="3"/>
      <c r="AZ659" s="3"/>
      <c r="BA659" s="3"/>
      <c r="BB659" s="3"/>
      <c r="BC659" s="3"/>
      <c r="BD659" s="3"/>
      <c r="BE659" s="3"/>
      <c r="BF659" s="3"/>
      <c r="BG659" s="3"/>
      <c r="BH659" s="3"/>
      <c r="BI659" s="3"/>
      <c r="BJ659" s="3"/>
      <c r="BK659" s="3"/>
      <c r="BL659" s="3"/>
      <c r="BM659" s="3"/>
      <c r="BN659" s="3"/>
    </row>
    <row r="660">
      <c r="A660" s="3"/>
      <c r="B660" s="68"/>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c r="AV660" s="3"/>
      <c r="AW660" s="3"/>
      <c r="AX660" s="3"/>
      <c r="AY660" s="3"/>
      <c r="AZ660" s="3"/>
      <c r="BA660" s="3"/>
      <c r="BB660" s="3"/>
      <c r="BC660" s="3"/>
      <c r="BD660" s="3"/>
      <c r="BE660" s="3"/>
      <c r="BF660" s="3"/>
      <c r="BG660" s="3"/>
      <c r="BH660" s="3"/>
      <c r="BI660" s="3"/>
      <c r="BJ660" s="3"/>
      <c r="BK660" s="3"/>
      <c r="BL660" s="3"/>
      <c r="BM660" s="3"/>
      <c r="BN660" s="3"/>
    </row>
    <row r="661">
      <c r="A661" s="3"/>
      <c r="B661" s="68"/>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c r="AW661" s="3"/>
      <c r="AX661" s="3"/>
      <c r="AY661" s="3"/>
      <c r="AZ661" s="3"/>
      <c r="BA661" s="3"/>
      <c r="BB661" s="3"/>
      <c r="BC661" s="3"/>
      <c r="BD661" s="3"/>
      <c r="BE661" s="3"/>
      <c r="BF661" s="3"/>
      <c r="BG661" s="3"/>
      <c r="BH661" s="3"/>
      <c r="BI661" s="3"/>
      <c r="BJ661" s="3"/>
      <c r="BK661" s="3"/>
      <c r="BL661" s="3"/>
      <c r="BM661" s="3"/>
      <c r="BN661" s="3"/>
    </row>
    <row r="662">
      <c r="A662" s="3"/>
      <c r="B662" s="68"/>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3"/>
      <c r="AV662" s="3"/>
      <c r="AW662" s="3"/>
      <c r="AX662" s="3"/>
      <c r="AY662" s="3"/>
      <c r="AZ662" s="3"/>
      <c r="BA662" s="3"/>
      <c r="BB662" s="3"/>
      <c r="BC662" s="3"/>
      <c r="BD662" s="3"/>
      <c r="BE662" s="3"/>
      <c r="BF662" s="3"/>
      <c r="BG662" s="3"/>
      <c r="BH662" s="3"/>
      <c r="BI662" s="3"/>
      <c r="BJ662" s="3"/>
      <c r="BK662" s="3"/>
      <c r="BL662" s="3"/>
      <c r="BM662" s="3"/>
      <c r="BN662" s="3"/>
    </row>
    <row r="663">
      <c r="A663" s="3"/>
      <c r="B663" s="68"/>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c r="AV663" s="3"/>
      <c r="AW663" s="3"/>
      <c r="AX663" s="3"/>
      <c r="AY663" s="3"/>
      <c r="AZ663" s="3"/>
      <c r="BA663" s="3"/>
      <c r="BB663" s="3"/>
      <c r="BC663" s="3"/>
      <c r="BD663" s="3"/>
      <c r="BE663" s="3"/>
      <c r="BF663" s="3"/>
      <c r="BG663" s="3"/>
      <c r="BH663" s="3"/>
      <c r="BI663" s="3"/>
      <c r="BJ663" s="3"/>
      <c r="BK663" s="3"/>
      <c r="BL663" s="3"/>
      <c r="BM663" s="3"/>
      <c r="BN663" s="3"/>
    </row>
    <row r="664">
      <c r="A664" s="3"/>
      <c r="B664" s="68"/>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c r="AW664" s="3"/>
      <c r="AX664" s="3"/>
      <c r="AY664" s="3"/>
      <c r="AZ664" s="3"/>
      <c r="BA664" s="3"/>
      <c r="BB664" s="3"/>
      <c r="BC664" s="3"/>
      <c r="BD664" s="3"/>
      <c r="BE664" s="3"/>
      <c r="BF664" s="3"/>
      <c r="BG664" s="3"/>
      <c r="BH664" s="3"/>
      <c r="BI664" s="3"/>
      <c r="BJ664" s="3"/>
      <c r="BK664" s="3"/>
      <c r="BL664" s="3"/>
      <c r="BM664" s="3"/>
      <c r="BN664" s="3"/>
    </row>
    <row r="665">
      <c r="A665" s="3"/>
      <c r="B665" s="68"/>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
      <c r="AV665" s="3"/>
      <c r="AW665" s="3"/>
      <c r="AX665" s="3"/>
      <c r="AY665" s="3"/>
      <c r="AZ665" s="3"/>
      <c r="BA665" s="3"/>
      <c r="BB665" s="3"/>
      <c r="BC665" s="3"/>
      <c r="BD665" s="3"/>
      <c r="BE665" s="3"/>
      <c r="BF665" s="3"/>
      <c r="BG665" s="3"/>
      <c r="BH665" s="3"/>
      <c r="BI665" s="3"/>
      <c r="BJ665" s="3"/>
      <c r="BK665" s="3"/>
      <c r="BL665" s="3"/>
      <c r="BM665" s="3"/>
      <c r="BN665" s="3"/>
    </row>
    <row r="666">
      <c r="A666" s="3"/>
      <c r="B666" s="68"/>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3"/>
      <c r="AV666" s="3"/>
      <c r="AW666" s="3"/>
      <c r="AX666" s="3"/>
      <c r="AY666" s="3"/>
      <c r="AZ666" s="3"/>
      <c r="BA666" s="3"/>
      <c r="BB666" s="3"/>
      <c r="BC666" s="3"/>
      <c r="BD666" s="3"/>
      <c r="BE666" s="3"/>
      <c r="BF666" s="3"/>
      <c r="BG666" s="3"/>
      <c r="BH666" s="3"/>
      <c r="BI666" s="3"/>
      <c r="BJ666" s="3"/>
      <c r="BK666" s="3"/>
      <c r="BL666" s="3"/>
      <c r="BM666" s="3"/>
      <c r="BN666" s="3"/>
    </row>
    <row r="667">
      <c r="A667" s="3"/>
      <c r="B667" s="68"/>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c r="AU667" s="3"/>
      <c r="AV667" s="3"/>
      <c r="AW667" s="3"/>
      <c r="AX667" s="3"/>
      <c r="AY667" s="3"/>
      <c r="AZ667" s="3"/>
      <c r="BA667" s="3"/>
      <c r="BB667" s="3"/>
      <c r="BC667" s="3"/>
      <c r="BD667" s="3"/>
      <c r="BE667" s="3"/>
      <c r="BF667" s="3"/>
      <c r="BG667" s="3"/>
      <c r="BH667" s="3"/>
      <c r="BI667" s="3"/>
      <c r="BJ667" s="3"/>
      <c r="BK667" s="3"/>
      <c r="BL667" s="3"/>
      <c r="BM667" s="3"/>
      <c r="BN667" s="3"/>
    </row>
    <row r="668">
      <c r="A668" s="3"/>
      <c r="B668" s="68"/>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c r="AU668" s="3"/>
      <c r="AV668" s="3"/>
      <c r="AW668" s="3"/>
      <c r="AX668" s="3"/>
      <c r="AY668" s="3"/>
      <c r="AZ668" s="3"/>
      <c r="BA668" s="3"/>
      <c r="BB668" s="3"/>
      <c r="BC668" s="3"/>
      <c r="BD668" s="3"/>
      <c r="BE668" s="3"/>
      <c r="BF668" s="3"/>
      <c r="BG668" s="3"/>
      <c r="BH668" s="3"/>
      <c r="BI668" s="3"/>
      <c r="BJ668" s="3"/>
      <c r="BK668" s="3"/>
      <c r="BL668" s="3"/>
      <c r="BM668" s="3"/>
      <c r="BN668" s="3"/>
    </row>
    <row r="669">
      <c r="A669" s="3"/>
      <c r="B669" s="68"/>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c r="AU669" s="3"/>
      <c r="AV669" s="3"/>
      <c r="AW669" s="3"/>
      <c r="AX669" s="3"/>
      <c r="AY669" s="3"/>
      <c r="AZ669" s="3"/>
      <c r="BA669" s="3"/>
      <c r="BB669" s="3"/>
      <c r="BC669" s="3"/>
      <c r="BD669" s="3"/>
      <c r="BE669" s="3"/>
      <c r="BF669" s="3"/>
      <c r="BG669" s="3"/>
      <c r="BH669" s="3"/>
      <c r="BI669" s="3"/>
      <c r="BJ669" s="3"/>
      <c r="BK669" s="3"/>
      <c r="BL669" s="3"/>
      <c r="BM669" s="3"/>
      <c r="BN669" s="3"/>
    </row>
    <row r="670">
      <c r="A670" s="3"/>
      <c r="B670" s="68"/>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c r="AU670" s="3"/>
      <c r="AV670" s="3"/>
      <c r="AW670" s="3"/>
      <c r="AX670" s="3"/>
      <c r="AY670" s="3"/>
      <c r="AZ670" s="3"/>
      <c r="BA670" s="3"/>
      <c r="BB670" s="3"/>
      <c r="BC670" s="3"/>
      <c r="BD670" s="3"/>
      <c r="BE670" s="3"/>
      <c r="BF670" s="3"/>
      <c r="BG670" s="3"/>
      <c r="BH670" s="3"/>
      <c r="BI670" s="3"/>
      <c r="BJ670" s="3"/>
      <c r="BK670" s="3"/>
      <c r="BL670" s="3"/>
      <c r="BM670" s="3"/>
      <c r="BN670" s="3"/>
    </row>
    <row r="671">
      <c r="A671" s="3"/>
      <c r="B671" s="68"/>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3"/>
      <c r="AV671" s="3"/>
      <c r="AW671" s="3"/>
      <c r="AX671" s="3"/>
      <c r="AY671" s="3"/>
      <c r="AZ671" s="3"/>
      <c r="BA671" s="3"/>
      <c r="BB671" s="3"/>
      <c r="BC671" s="3"/>
      <c r="BD671" s="3"/>
      <c r="BE671" s="3"/>
      <c r="BF671" s="3"/>
      <c r="BG671" s="3"/>
      <c r="BH671" s="3"/>
      <c r="BI671" s="3"/>
      <c r="BJ671" s="3"/>
      <c r="BK671" s="3"/>
      <c r="BL671" s="3"/>
      <c r="BM671" s="3"/>
      <c r="BN671" s="3"/>
    </row>
    <row r="672">
      <c r="A672" s="3"/>
      <c r="B672" s="68"/>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3"/>
      <c r="AV672" s="3"/>
      <c r="AW672" s="3"/>
      <c r="AX672" s="3"/>
      <c r="AY672" s="3"/>
      <c r="AZ672" s="3"/>
      <c r="BA672" s="3"/>
      <c r="BB672" s="3"/>
      <c r="BC672" s="3"/>
      <c r="BD672" s="3"/>
      <c r="BE672" s="3"/>
      <c r="BF672" s="3"/>
      <c r="BG672" s="3"/>
      <c r="BH672" s="3"/>
      <c r="BI672" s="3"/>
      <c r="BJ672" s="3"/>
      <c r="BK672" s="3"/>
      <c r="BL672" s="3"/>
      <c r="BM672" s="3"/>
      <c r="BN672" s="3"/>
    </row>
    <row r="673">
      <c r="A673" s="3"/>
      <c r="B673" s="68"/>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3"/>
      <c r="AV673" s="3"/>
      <c r="AW673" s="3"/>
      <c r="AX673" s="3"/>
      <c r="AY673" s="3"/>
      <c r="AZ673" s="3"/>
      <c r="BA673" s="3"/>
      <c r="BB673" s="3"/>
      <c r="BC673" s="3"/>
      <c r="BD673" s="3"/>
      <c r="BE673" s="3"/>
      <c r="BF673" s="3"/>
      <c r="BG673" s="3"/>
      <c r="BH673" s="3"/>
      <c r="BI673" s="3"/>
      <c r="BJ673" s="3"/>
      <c r="BK673" s="3"/>
      <c r="BL673" s="3"/>
      <c r="BM673" s="3"/>
      <c r="BN673" s="3"/>
    </row>
    <row r="674">
      <c r="A674" s="3"/>
      <c r="B674" s="68"/>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c r="AU674" s="3"/>
      <c r="AV674" s="3"/>
      <c r="AW674" s="3"/>
      <c r="AX674" s="3"/>
      <c r="AY674" s="3"/>
      <c r="AZ674" s="3"/>
      <c r="BA674" s="3"/>
      <c r="BB674" s="3"/>
      <c r="BC674" s="3"/>
      <c r="BD674" s="3"/>
      <c r="BE674" s="3"/>
      <c r="BF674" s="3"/>
      <c r="BG674" s="3"/>
      <c r="BH674" s="3"/>
      <c r="BI674" s="3"/>
      <c r="BJ674" s="3"/>
      <c r="BK674" s="3"/>
      <c r="BL674" s="3"/>
      <c r="BM674" s="3"/>
      <c r="BN674" s="3"/>
    </row>
    <row r="675">
      <c r="A675" s="3"/>
      <c r="B675" s="68"/>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3"/>
      <c r="AV675" s="3"/>
      <c r="AW675" s="3"/>
      <c r="AX675" s="3"/>
      <c r="AY675" s="3"/>
      <c r="AZ675" s="3"/>
      <c r="BA675" s="3"/>
      <c r="BB675" s="3"/>
      <c r="BC675" s="3"/>
      <c r="BD675" s="3"/>
      <c r="BE675" s="3"/>
      <c r="BF675" s="3"/>
      <c r="BG675" s="3"/>
      <c r="BH675" s="3"/>
      <c r="BI675" s="3"/>
      <c r="BJ675" s="3"/>
      <c r="BK675" s="3"/>
      <c r="BL675" s="3"/>
      <c r="BM675" s="3"/>
      <c r="BN675" s="3"/>
    </row>
    <row r="676">
      <c r="A676" s="3"/>
      <c r="B676" s="68"/>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c r="AU676" s="3"/>
      <c r="AV676" s="3"/>
      <c r="AW676" s="3"/>
      <c r="AX676" s="3"/>
      <c r="AY676" s="3"/>
      <c r="AZ676" s="3"/>
      <c r="BA676" s="3"/>
      <c r="BB676" s="3"/>
      <c r="BC676" s="3"/>
      <c r="BD676" s="3"/>
      <c r="BE676" s="3"/>
      <c r="BF676" s="3"/>
      <c r="BG676" s="3"/>
      <c r="BH676" s="3"/>
      <c r="BI676" s="3"/>
      <c r="BJ676" s="3"/>
      <c r="BK676" s="3"/>
      <c r="BL676" s="3"/>
      <c r="BM676" s="3"/>
      <c r="BN676" s="3"/>
    </row>
    <row r="677">
      <c r="A677" s="3"/>
      <c r="B677" s="68"/>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c r="AT677" s="3"/>
      <c r="AU677" s="3"/>
      <c r="AV677" s="3"/>
      <c r="AW677" s="3"/>
      <c r="AX677" s="3"/>
      <c r="AY677" s="3"/>
      <c r="AZ677" s="3"/>
      <c r="BA677" s="3"/>
      <c r="BB677" s="3"/>
      <c r="BC677" s="3"/>
      <c r="BD677" s="3"/>
      <c r="BE677" s="3"/>
      <c r="BF677" s="3"/>
      <c r="BG677" s="3"/>
      <c r="BH677" s="3"/>
      <c r="BI677" s="3"/>
      <c r="BJ677" s="3"/>
      <c r="BK677" s="3"/>
      <c r="BL677" s="3"/>
      <c r="BM677" s="3"/>
      <c r="BN677" s="3"/>
    </row>
    <row r="678">
      <c r="A678" s="3"/>
      <c r="B678" s="68"/>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c r="AU678" s="3"/>
      <c r="AV678" s="3"/>
      <c r="AW678" s="3"/>
      <c r="AX678" s="3"/>
      <c r="AY678" s="3"/>
      <c r="AZ678" s="3"/>
      <c r="BA678" s="3"/>
      <c r="BB678" s="3"/>
      <c r="BC678" s="3"/>
      <c r="BD678" s="3"/>
      <c r="BE678" s="3"/>
      <c r="BF678" s="3"/>
      <c r="BG678" s="3"/>
      <c r="BH678" s="3"/>
      <c r="BI678" s="3"/>
      <c r="BJ678" s="3"/>
      <c r="BK678" s="3"/>
      <c r="BL678" s="3"/>
      <c r="BM678" s="3"/>
      <c r="BN678" s="3"/>
    </row>
    <row r="679">
      <c r="A679" s="3"/>
      <c r="B679" s="68"/>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3"/>
      <c r="AV679" s="3"/>
      <c r="AW679" s="3"/>
      <c r="AX679" s="3"/>
      <c r="AY679" s="3"/>
      <c r="AZ679" s="3"/>
      <c r="BA679" s="3"/>
      <c r="BB679" s="3"/>
      <c r="BC679" s="3"/>
      <c r="BD679" s="3"/>
      <c r="BE679" s="3"/>
      <c r="BF679" s="3"/>
      <c r="BG679" s="3"/>
      <c r="BH679" s="3"/>
      <c r="BI679" s="3"/>
      <c r="BJ679" s="3"/>
      <c r="BK679" s="3"/>
      <c r="BL679" s="3"/>
      <c r="BM679" s="3"/>
      <c r="BN679" s="3"/>
    </row>
    <row r="680">
      <c r="A680" s="3"/>
      <c r="B680" s="68"/>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c r="AU680" s="3"/>
      <c r="AV680" s="3"/>
      <c r="AW680" s="3"/>
      <c r="AX680" s="3"/>
      <c r="AY680" s="3"/>
      <c r="AZ680" s="3"/>
      <c r="BA680" s="3"/>
      <c r="BB680" s="3"/>
      <c r="BC680" s="3"/>
      <c r="BD680" s="3"/>
      <c r="BE680" s="3"/>
      <c r="BF680" s="3"/>
      <c r="BG680" s="3"/>
      <c r="BH680" s="3"/>
      <c r="BI680" s="3"/>
      <c r="BJ680" s="3"/>
      <c r="BK680" s="3"/>
      <c r="BL680" s="3"/>
      <c r="BM680" s="3"/>
      <c r="BN680" s="3"/>
    </row>
    <row r="681">
      <c r="A681" s="3"/>
      <c r="B681" s="68"/>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3"/>
      <c r="AV681" s="3"/>
      <c r="AW681" s="3"/>
      <c r="AX681" s="3"/>
      <c r="AY681" s="3"/>
      <c r="AZ681" s="3"/>
      <c r="BA681" s="3"/>
      <c r="BB681" s="3"/>
      <c r="BC681" s="3"/>
      <c r="BD681" s="3"/>
      <c r="BE681" s="3"/>
      <c r="BF681" s="3"/>
      <c r="BG681" s="3"/>
      <c r="BH681" s="3"/>
      <c r="BI681" s="3"/>
      <c r="BJ681" s="3"/>
      <c r="BK681" s="3"/>
      <c r="BL681" s="3"/>
      <c r="BM681" s="3"/>
      <c r="BN681" s="3"/>
    </row>
    <row r="682">
      <c r="A682" s="3"/>
      <c r="B682" s="68"/>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3"/>
      <c r="AV682" s="3"/>
      <c r="AW682" s="3"/>
      <c r="AX682" s="3"/>
      <c r="AY682" s="3"/>
      <c r="AZ682" s="3"/>
      <c r="BA682" s="3"/>
      <c r="BB682" s="3"/>
      <c r="BC682" s="3"/>
      <c r="BD682" s="3"/>
      <c r="BE682" s="3"/>
      <c r="BF682" s="3"/>
      <c r="BG682" s="3"/>
      <c r="BH682" s="3"/>
      <c r="BI682" s="3"/>
      <c r="BJ682" s="3"/>
      <c r="BK682" s="3"/>
      <c r="BL682" s="3"/>
      <c r="BM682" s="3"/>
      <c r="BN682" s="3"/>
    </row>
    <row r="683">
      <c r="A683" s="3"/>
      <c r="B683" s="68"/>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
      <c r="AV683" s="3"/>
      <c r="AW683" s="3"/>
      <c r="AX683" s="3"/>
      <c r="AY683" s="3"/>
      <c r="AZ683" s="3"/>
      <c r="BA683" s="3"/>
      <c r="BB683" s="3"/>
      <c r="BC683" s="3"/>
      <c r="BD683" s="3"/>
      <c r="BE683" s="3"/>
      <c r="BF683" s="3"/>
      <c r="BG683" s="3"/>
      <c r="BH683" s="3"/>
      <c r="BI683" s="3"/>
      <c r="BJ683" s="3"/>
      <c r="BK683" s="3"/>
      <c r="BL683" s="3"/>
      <c r="BM683" s="3"/>
      <c r="BN683" s="3"/>
    </row>
    <row r="684">
      <c r="A684" s="3"/>
      <c r="B684" s="68"/>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c r="AU684" s="3"/>
      <c r="AV684" s="3"/>
      <c r="AW684" s="3"/>
      <c r="AX684" s="3"/>
      <c r="AY684" s="3"/>
      <c r="AZ684" s="3"/>
      <c r="BA684" s="3"/>
      <c r="BB684" s="3"/>
      <c r="BC684" s="3"/>
      <c r="BD684" s="3"/>
      <c r="BE684" s="3"/>
      <c r="BF684" s="3"/>
      <c r="BG684" s="3"/>
      <c r="BH684" s="3"/>
      <c r="BI684" s="3"/>
      <c r="BJ684" s="3"/>
      <c r="BK684" s="3"/>
      <c r="BL684" s="3"/>
      <c r="BM684" s="3"/>
      <c r="BN684" s="3"/>
    </row>
    <row r="685">
      <c r="A685" s="3"/>
      <c r="B685" s="68"/>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
      <c r="AV685" s="3"/>
      <c r="AW685" s="3"/>
      <c r="AX685" s="3"/>
      <c r="AY685" s="3"/>
      <c r="AZ685" s="3"/>
      <c r="BA685" s="3"/>
      <c r="BB685" s="3"/>
      <c r="BC685" s="3"/>
      <c r="BD685" s="3"/>
      <c r="BE685" s="3"/>
      <c r="BF685" s="3"/>
      <c r="BG685" s="3"/>
      <c r="BH685" s="3"/>
      <c r="BI685" s="3"/>
      <c r="BJ685" s="3"/>
      <c r="BK685" s="3"/>
      <c r="BL685" s="3"/>
      <c r="BM685" s="3"/>
      <c r="BN685" s="3"/>
    </row>
    <row r="686">
      <c r="A686" s="3"/>
      <c r="B686" s="68"/>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
      <c r="AV686" s="3"/>
      <c r="AW686" s="3"/>
      <c r="AX686" s="3"/>
      <c r="AY686" s="3"/>
      <c r="AZ686" s="3"/>
      <c r="BA686" s="3"/>
      <c r="BB686" s="3"/>
      <c r="BC686" s="3"/>
      <c r="BD686" s="3"/>
      <c r="BE686" s="3"/>
      <c r="BF686" s="3"/>
      <c r="BG686" s="3"/>
      <c r="BH686" s="3"/>
      <c r="BI686" s="3"/>
      <c r="BJ686" s="3"/>
      <c r="BK686" s="3"/>
      <c r="BL686" s="3"/>
      <c r="BM686" s="3"/>
      <c r="BN686" s="3"/>
    </row>
    <row r="687">
      <c r="A687" s="3"/>
      <c r="B687" s="68"/>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c r="AU687" s="3"/>
      <c r="AV687" s="3"/>
      <c r="AW687" s="3"/>
      <c r="AX687" s="3"/>
      <c r="AY687" s="3"/>
      <c r="AZ687" s="3"/>
      <c r="BA687" s="3"/>
      <c r="BB687" s="3"/>
      <c r="BC687" s="3"/>
      <c r="BD687" s="3"/>
      <c r="BE687" s="3"/>
      <c r="BF687" s="3"/>
      <c r="BG687" s="3"/>
      <c r="BH687" s="3"/>
      <c r="BI687" s="3"/>
      <c r="BJ687" s="3"/>
      <c r="BK687" s="3"/>
      <c r="BL687" s="3"/>
      <c r="BM687" s="3"/>
      <c r="BN687" s="3"/>
    </row>
    <row r="688">
      <c r="A688" s="3"/>
      <c r="B688" s="68"/>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c r="AU688" s="3"/>
      <c r="AV688" s="3"/>
      <c r="AW688" s="3"/>
      <c r="AX688" s="3"/>
      <c r="AY688" s="3"/>
      <c r="AZ688" s="3"/>
      <c r="BA688" s="3"/>
      <c r="BB688" s="3"/>
      <c r="BC688" s="3"/>
      <c r="BD688" s="3"/>
      <c r="BE688" s="3"/>
      <c r="BF688" s="3"/>
      <c r="BG688" s="3"/>
      <c r="BH688" s="3"/>
      <c r="BI688" s="3"/>
      <c r="BJ688" s="3"/>
      <c r="BK688" s="3"/>
      <c r="BL688" s="3"/>
      <c r="BM688" s="3"/>
      <c r="BN688" s="3"/>
    </row>
    <row r="689">
      <c r="A689" s="3"/>
      <c r="B689" s="68"/>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3"/>
      <c r="AV689" s="3"/>
      <c r="AW689" s="3"/>
      <c r="AX689" s="3"/>
      <c r="AY689" s="3"/>
      <c r="AZ689" s="3"/>
      <c r="BA689" s="3"/>
      <c r="BB689" s="3"/>
      <c r="BC689" s="3"/>
      <c r="BD689" s="3"/>
      <c r="BE689" s="3"/>
      <c r="BF689" s="3"/>
      <c r="BG689" s="3"/>
      <c r="BH689" s="3"/>
      <c r="BI689" s="3"/>
      <c r="BJ689" s="3"/>
      <c r="BK689" s="3"/>
      <c r="BL689" s="3"/>
      <c r="BM689" s="3"/>
      <c r="BN689" s="3"/>
    </row>
    <row r="690">
      <c r="A690" s="3"/>
      <c r="B690" s="68"/>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3"/>
      <c r="AV690" s="3"/>
      <c r="AW690" s="3"/>
      <c r="AX690" s="3"/>
      <c r="AY690" s="3"/>
      <c r="AZ690" s="3"/>
      <c r="BA690" s="3"/>
      <c r="BB690" s="3"/>
      <c r="BC690" s="3"/>
      <c r="BD690" s="3"/>
      <c r="BE690" s="3"/>
      <c r="BF690" s="3"/>
      <c r="BG690" s="3"/>
      <c r="BH690" s="3"/>
      <c r="BI690" s="3"/>
      <c r="BJ690" s="3"/>
      <c r="BK690" s="3"/>
      <c r="BL690" s="3"/>
      <c r="BM690" s="3"/>
      <c r="BN690" s="3"/>
    </row>
    <row r="691">
      <c r="A691" s="3"/>
      <c r="B691" s="68"/>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3"/>
      <c r="AV691" s="3"/>
      <c r="AW691" s="3"/>
      <c r="AX691" s="3"/>
      <c r="AY691" s="3"/>
      <c r="AZ691" s="3"/>
      <c r="BA691" s="3"/>
      <c r="BB691" s="3"/>
      <c r="BC691" s="3"/>
      <c r="BD691" s="3"/>
      <c r="BE691" s="3"/>
      <c r="BF691" s="3"/>
      <c r="BG691" s="3"/>
      <c r="BH691" s="3"/>
      <c r="BI691" s="3"/>
      <c r="BJ691" s="3"/>
      <c r="BK691" s="3"/>
      <c r="BL691" s="3"/>
      <c r="BM691" s="3"/>
      <c r="BN691" s="3"/>
    </row>
    <row r="692">
      <c r="A692" s="3"/>
      <c r="B692" s="68"/>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3"/>
      <c r="AV692" s="3"/>
      <c r="AW692" s="3"/>
      <c r="AX692" s="3"/>
      <c r="AY692" s="3"/>
      <c r="AZ692" s="3"/>
      <c r="BA692" s="3"/>
      <c r="BB692" s="3"/>
      <c r="BC692" s="3"/>
      <c r="BD692" s="3"/>
      <c r="BE692" s="3"/>
      <c r="BF692" s="3"/>
      <c r="BG692" s="3"/>
      <c r="BH692" s="3"/>
      <c r="BI692" s="3"/>
      <c r="BJ692" s="3"/>
      <c r="BK692" s="3"/>
      <c r="BL692" s="3"/>
      <c r="BM692" s="3"/>
      <c r="BN692" s="3"/>
    </row>
    <row r="693">
      <c r="A693" s="3"/>
      <c r="B693" s="68"/>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c r="AU693" s="3"/>
      <c r="AV693" s="3"/>
      <c r="AW693" s="3"/>
      <c r="AX693" s="3"/>
      <c r="AY693" s="3"/>
      <c r="AZ693" s="3"/>
      <c r="BA693" s="3"/>
      <c r="BB693" s="3"/>
      <c r="BC693" s="3"/>
      <c r="BD693" s="3"/>
      <c r="BE693" s="3"/>
      <c r="BF693" s="3"/>
      <c r="BG693" s="3"/>
      <c r="BH693" s="3"/>
      <c r="BI693" s="3"/>
      <c r="BJ693" s="3"/>
      <c r="BK693" s="3"/>
      <c r="BL693" s="3"/>
      <c r="BM693" s="3"/>
      <c r="BN693" s="3"/>
    </row>
    <row r="694">
      <c r="A694" s="3"/>
      <c r="B694" s="68"/>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c r="AU694" s="3"/>
      <c r="AV694" s="3"/>
      <c r="AW694" s="3"/>
      <c r="AX694" s="3"/>
      <c r="AY694" s="3"/>
      <c r="AZ694" s="3"/>
      <c r="BA694" s="3"/>
      <c r="BB694" s="3"/>
      <c r="BC694" s="3"/>
      <c r="BD694" s="3"/>
      <c r="BE694" s="3"/>
      <c r="BF694" s="3"/>
      <c r="BG694" s="3"/>
      <c r="BH694" s="3"/>
      <c r="BI694" s="3"/>
      <c r="BJ694" s="3"/>
      <c r="BK694" s="3"/>
      <c r="BL694" s="3"/>
      <c r="BM694" s="3"/>
      <c r="BN694" s="3"/>
    </row>
    <row r="695">
      <c r="A695" s="3"/>
      <c r="B695" s="68"/>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3"/>
      <c r="AV695" s="3"/>
      <c r="AW695" s="3"/>
      <c r="AX695" s="3"/>
      <c r="AY695" s="3"/>
      <c r="AZ695" s="3"/>
      <c r="BA695" s="3"/>
      <c r="BB695" s="3"/>
      <c r="BC695" s="3"/>
      <c r="BD695" s="3"/>
      <c r="BE695" s="3"/>
      <c r="BF695" s="3"/>
      <c r="BG695" s="3"/>
      <c r="BH695" s="3"/>
      <c r="BI695" s="3"/>
      <c r="BJ695" s="3"/>
      <c r="BK695" s="3"/>
      <c r="BL695" s="3"/>
      <c r="BM695" s="3"/>
      <c r="BN695" s="3"/>
    </row>
    <row r="696">
      <c r="A696" s="3"/>
      <c r="B696" s="68"/>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c r="AU696" s="3"/>
      <c r="AV696" s="3"/>
      <c r="AW696" s="3"/>
      <c r="AX696" s="3"/>
      <c r="AY696" s="3"/>
      <c r="AZ696" s="3"/>
      <c r="BA696" s="3"/>
      <c r="BB696" s="3"/>
      <c r="BC696" s="3"/>
      <c r="BD696" s="3"/>
      <c r="BE696" s="3"/>
      <c r="BF696" s="3"/>
      <c r="BG696" s="3"/>
      <c r="BH696" s="3"/>
      <c r="BI696" s="3"/>
      <c r="BJ696" s="3"/>
      <c r="BK696" s="3"/>
      <c r="BL696" s="3"/>
      <c r="BM696" s="3"/>
      <c r="BN696" s="3"/>
    </row>
    <row r="697">
      <c r="A697" s="3"/>
      <c r="B697" s="68"/>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3"/>
      <c r="AV697" s="3"/>
      <c r="AW697" s="3"/>
      <c r="AX697" s="3"/>
      <c r="AY697" s="3"/>
      <c r="AZ697" s="3"/>
      <c r="BA697" s="3"/>
      <c r="BB697" s="3"/>
      <c r="BC697" s="3"/>
      <c r="BD697" s="3"/>
      <c r="BE697" s="3"/>
      <c r="BF697" s="3"/>
      <c r="BG697" s="3"/>
      <c r="BH697" s="3"/>
      <c r="BI697" s="3"/>
      <c r="BJ697" s="3"/>
      <c r="BK697" s="3"/>
      <c r="BL697" s="3"/>
      <c r="BM697" s="3"/>
      <c r="BN697" s="3"/>
    </row>
    <row r="698">
      <c r="A698" s="3"/>
      <c r="B698" s="68"/>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c r="AU698" s="3"/>
      <c r="AV698" s="3"/>
      <c r="AW698" s="3"/>
      <c r="AX698" s="3"/>
      <c r="AY698" s="3"/>
      <c r="AZ698" s="3"/>
      <c r="BA698" s="3"/>
      <c r="BB698" s="3"/>
      <c r="BC698" s="3"/>
      <c r="BD698" s="3"/>
      <c r="BE698" s="3"/>
      <c r="BF698" s="3"/>
      <c r="BG698" s="3"/>
      <c r="BH698" s="3"/>
      <c r="BI698" s="3"/>
      <c r="BJ698" s="3"/>
      <c r="BK698" s="3"/>
      <c r="BL698" s="3"/>
      <c r="BM698" s="3"/>
      <c r="BN698" s="3"/>
    </row>
    <row r="699">
      <c r="A699" s="3"/>
      <c r="B699" s="68"/>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3"/>
      <c r="AV699" s="3"/>
      <c r="AW699" s="3"/>
      <c r="AX699" s="3"/>
      <c r="AY699" s="3"/>
      <c r="AZ699" s="3"/>
      <c r="BA699" s="3"/>
      <c r="BB699" s="3"/>
      <c r="BC699" s="3"/>
      <c r="BD699" s="3"/>
      <c r="BE699" s="3"/>
      <c r="BF699" s="3"/>
      <c r="BG699" s="3"/>
      <c r="BH699" s="3"/>
      <c r="BI699" s="3"/>
      <c r="BJ699" s="3"/>
      <c r="BK699" s="3"/>
      <c r="BL699" s="3"/>
      <c r="BM699" s="3"/>
      <c r="BN699" s="3"/>
    </row>
    <row r="700">
      <c r="A700" s="3"/>
      <c r="B700" s="68"/>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
      <c r="AV700" s="3"/>
      <c r="AW700" s="3"/>
      <c r="AX700" s="3"/>
      <c r="AY700" s="3"/>
      <c r="AZ700" s="3"/>
      <c r="BA700" s="3"/>
      <c r="BB700" s="3"/>
      <c r="BC700" s="3"/>
      <c r="BD700" s="3"/>
      <c r="BE700" s="3"/>
      <c r="BF700" s="3"/>
      <c r="BG700" s="3"/>
      <c r="BH700" s="3"/>
      <c r="BI700" s="3"/>
      <c r="BJ700" s="3"/>
      <c r="BK700" s="3"/>
      <c r="BL700" s="3"/>
      <c r="BM700" s="3"/>
      <c r="BN700" s="3"/>
    </row>
    <row r="701">
      <c r="A701" s="3"/>
      <c r="B701" s="68"/>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c r="AU701" s="3"/>
      <c r="AV701" s="3"/>
      <c r="AW701" s="3"/>
      <c r="AX701" s="3"/>
      <c r="AY701" s="3"/>
      <c r="AZ701" s="3"/>
      <c r="BA701" s="3"/>
      <c r="BB701" s="3"/>
      <c r="BC701" s="3"/>
      <c r="BD701" s="3"/>
      <c r="BE701" s="3"/>
      <c r="BF701" s="3"/>
      <c r="BG701" s="3"/>
      <c r="BH701" s="3"/>
      <c r="BI701" s="3"/>
      <c r="BJ701" s="3"/>
      <c r="BK701" s="3"/>
      <c r="BL701" s="3"/>
      <c r="BM701" s="3"/>
      <c r="BN701" s="3"/>
    </row>
    <row r="702">
      <c r="A702" s="3"/>
      <c r="B702" s="68"/>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c r="AU702" s="3"/>
      <c r="AV702" s="3"/>
      <c r="AW702" s="3"/>
      <c r="AX702" s="3"/>
      <c r="AY702" s="3"/>
      <c r="AZ702" s="3"/>
      <c r="BA702" s="3"/>
      <c r="BB702" s="3"/>
      <c r="BC702" s="3"/>
      <c r="BD702" s="3"/>
      <c r="BE702" s="3"/>
      <c r="BF702" s="3"/>
      <c r="BG702" s="3"/>
      <c r="BH702" s="3"/>
      <c r="BI702" s="3"/>
      <c r="BJ702" s="3"/>
      <c r="BK702" s="3"/>
      <c r="BL702" s="3"/>
      <c r="BM702" s="3"/>
      <c r="BN702" s="3"/>
    </row>
    <row r="703">
      <c r="A703" s="3"/>
      <c r="B703" s="68"/>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c r="AU703" s="3"/>
      <c r="AV703" s="3"/>
      <c r="AW703" s="3"/>
      <c r="AX703" s="3"/>
      <c r="AY703" s="3"/>
      <c r="AZ703" s="3"/>
      <c r="BA703" s="3"/>
      <c r="BB703" s="3"/>
      <c r="BC703" s="3"/>
      <c r="BD703" s="3"/>
      <c r="BE703" s="3"/>
      <c r="BF703" s="3"/>
      <c r="BG703" s="3"/>
      <c r="BH703" s="3"/>
      <c r="BI703" s="3"/>
      <c r="BJ703" s="3"/>
      <c r="BK703" s="3"/>
      <c r="BL703" s="3"/>
      <c r="BM703" s="3"/>
      <c r="BN703" s="3"/>
    </row>
    <row r="704">
      <c r="A704" s="3"/>
      <c r="B704" s="68"/>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3"/>
      <c r="AV704" s="3"/>
      <c r="AW704" s="3"/>
      <c r="AX704" s="3"/>
      <c r="AY704" s="3"/>
      <c r="AZ704" s="3"/>
      <c r="BA704" s="3"/>
      <c r="BB704" s="3"/>
      <c r="BC704" s="3"/>
      <c r="BD704" s="3"/>
      <c r="BE704" s="3"/>
      <c r="BF704" s="3"/>
      <c r="BG704" s="3"/>
      <c r="BH704" s="3"/>
      <c r="BI704" s="3"/>
      <c r="BJ704" s="3"/>
      <c r="BK704" s="3"/>
      <c r="BL704" s="3"/>
      <c r="BM704" s="3"/>
      <c r="BN704" s="3"/>
    </row>
    <row r="705">
      <c r="A705" s="3"/>
      <c r="B705" s="68"/>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c r="AU705" s="3"/>
      <c r="AV705" s="3"/>
      <c r="AW705" s="3"/>
      <c r="AX705" s="3"/>
      <c r="AY705" s="3"/>
      <c r="AZ705" s="3"/>
      <c r="BA705" s="3"/>
      <c r="BB705" s="3"/>
      <c r="BC705" s="3"/>
      <c r="BD705" s="3"/>
      <c r="BE705" s="3"/>
      <c r="BF705" s="3"/>
      <c r="BG705" s="3"/>
      <c r="BH705" s="3"/>
      <c r="BI705" s="3"/>
      <c r="BJ705" s="3"/>
      <c r="BK705" s="3"/>
      <c r="BL705" s="3"/>
      <c r="BM705" s="3"/>
      <c r="BN705" s="3"/>
    </row>
    <row r="706">
      <c r="A706" s="3"/>
      <c r="B706" s="68"/>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3"/>
      <c r="AV706" s="3"/>
      <c r="AW706" s="3"/>
      <c r="AX706" s="3"/>
      <c r="AY706" s="3"/>
      <c r="AZ706" s="3"/>
      <c r="BA706" s="3"/>
      <c r="BB706" s="3"/>
      <c r="BC706" s="3"/>
      <c r="BD706" s="3"/>
      <c r="BE706" s="3"/>
      <c r="BF706" s="3"/>
      <c r="BG706" s="3"/>
      <c r="BH706" s="3"/>
      <c r="BI706" s="3"/>
      <c r="BJ706" s="3"/>
      <c r="BK706" s="3"/>
      <c r="BL706" s="3"/>
      <c r="BM706" s="3"/>
      <c r="BN706" s="3"/>
    </row>
    <row r="707">
      <c r="A707" s="3"/>
      <c r="B707" s="68"/>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c r="AU707" s="3"/>
      <c r="AV707" s="3"/>
      <c r="AW707" s="3"/>
      <c r="AX707" s="3"/>
      <c r="AY707" s="3"/>
      <c r="AZ707" s="3"/>
      <c r="BA707" s="3"/>
      <c r="BB707" s="3"/>
      <c r="BC707" s="3"/>
      <c r="BD707" s="3"/>
      <c r="BE707" s="3"/>
      <c r="BF707" s="3"/>
      <c r="BG707" s="3"/>
      <c r="BH707" s="3"/>
      <c r="BI707" s="3"/>
      <c r="BJ707" s="3"/>
      <c r="BK707" s="3"/>
      <c r="BL707" s="3"/>
      <c r="BM707" s="3"/>
      <c r="BN707" s="3"/>
    </row>
    <row r="708">
      <c r="A708" s="3"/>
      <c r="B708" s="68"/>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c r="AU708" s="3"/>
      <c r="AV708" s="3"/>
      <c r="AW708" s="3"/>
      <c r="AX708" s="3"/>
      <c r="AY708" s="3"/>
      <c r="AZ708" s="3"/>
      <c r="BA708" s="3"/>
      <c r="BB708" s="3"/>
      <c r="BC708" s="3"/>
      <c r="BD708" s="3"/>
      <c r="BE708" s="3"/>
      <c r="BF708" s="3"/>
      <c r="BG708" s="3"/>
      <c r="BH708" s="3"/>
      <c r="BI708" s="3"/>
      <c r="BJ708" s="3"/>
      <c r="BK708" s="3"/>
      <c r="BL708" s="3"/>
      <c r="BM708" s="3"/>
      <c r="BN708" s="3"/>
    </row>
    <row r="709">
      <c r="A709" s="3"/>
      <c r="B709" s="68"/>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3"/>
      <c r="AV709" s="3"/>
      <c r="AW709" s="3"/>
      <c r="AX709" s="3"/>
      <c r="AY709" s="3"/>
      <c r="AZ709" s="3"/>
      <c r="BA709" s="3"/>
      <c r="BB709" s="3"/>
      <c r="BC709" s="3"/>
      <c r="BD709" s="3"/>
      <c r="BE709" s="3"/>
      <c r="BF709" s="3"/>
      <c r="BG709" s="3"/>
      <c r="BH709" s="3"/>
      <c r="BI709" s="3"/>
      <c r="BJ709" s="3"/>
      <c r="BK709" s="3"/>
      <c r="BL709" s="3"/>
      <c r="BM709" s="3"/>
      <c r="BN709" s="3"/>
    </row>
    <row r="710">
      <c r="A710" s="3"/>
      <c r="B710" s="68"/>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3"/>
      <c r="AV710" s="3"/>
      <c r="AW710" s="3"/>
      <c r="AX710" s="3"/>
      <c r="AY710" s="3"/>
      <c r="AZ710" s="3"/>
      <c r="BA710" s="3"/>
      <c r="BB710" s="3"/>
      <c r="BC710" s="3"/>
      <c r="BD710" s="3"/>
      <c r="BE710" s="3"/>
      <c r="BF710" s="3"/>
      <c r="BG710" s="3"/>
      <c r="BH710" s="3"/>
      <c r="BI710" s="3"/>
      <c r="BJ710" s="3"/>
      <c r="BK710" s="3"/>
      <c r="BL710" s="3"/>
      <c r="BM710" s="3"/>
      <c r="BN710" s="3"/>
    </row>
    <row r="711">
      <c r="A711" s="3"/>
      <c r="B711" s="68"/>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3"/>
      <c r="AV711" s="3"/>
      <c r="AW711" s="3"/>
      <c r="AX711" s="3"/>
      <c r="AY711" s="3"/>
      <c r="AZ711" s="3"/>
      <c r="BA711" s="3"/>
      <c r="BB711" s="3"/>
      <c r="BC711" s="3"/>
      <c r="BD711" s="3"/>
      <c r="BE711" s="3"/>
      <c r="BF711" s="3"/>
      <c r="BG711" s="3"/>
      <c r="BH711" s="3"/>
      <c r="BI711" s="3"/>
      <c r="BJ711" s="3"/>
      <c r="BK711" s="3"/>
      <c r="BL711" s="3"/>
      <c r="BM711" s="3"/>
      <c r="BN711" s="3"/>
    </row>
    <row r="712">
      <c r="A712" s="3"/>
      <c r="B712" s="68"/>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
      <c r="AV712" s="3"/>
      <c r="AW712" s="3"/>
      <c r="AX712" s="3"/>
      <c r="AY712" s="3"/>
      <c r="AZ712" s="3"/>
      <c r="BA712" s="3"/>
      <c r="BB712" s="3"/>
      <c r="BC712" s="3"/>
      <c r="BD712" s="3"/>
      <c r="BE712" s="3"/>
      <c r="BF712" s="3"/>
      <c r="BG712" s="3"/>
      <c r="BH712" s="3"/>
      <c r="BI712" s="3"/>
      <c r="BJ712" s="3"/>
      <c r="BK712" s="3"/>
      <c r="BL712" s="3"/>
      <c r="BM712" s="3"/>
      <c r="BN712" s="3"/>
    </row>
    <row r="713">
      <c r="A713" s="3"/>
      <c r="B713" s="68"/>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3"/>
      <c r="AV713" s="3"/>
      <c r="AW713" s="3"/>
      <c r="AX713" s="3"/>
      <c r="AY713" s="3"/>
      <c r="AZ713" s="3"/>
      <c r="BA713" s="3"/>
      <c r="BB713" s="3"/>
      <c r="BC713" s="3"/>
      <c r="BD713" s="3"/>
      <c r="BE713" s="3"/>
      <c r="BF713" s="3"/>
      <c r="BG713" s="3"/>
      <c r="BH713" s="3"/>
      <c r="BI713" s="3"/>
      <c r="BJ713" s="3"/>
      <c r="BK713" s="3"/>
      <c r="BL713" s="3"/>
      <c r="BM713" s="3"/>
      <c r="BN713" s="3"/>
    </row>
    <row r="714">
      <c r="A714" s="3"/>
      <c r="B714" s="68"/>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3"/>
      <c r="AV714" s="3"/>
      <c r="AW714" s="3"/>
      <c r="AX714" s="3"/>
      <c r="AY714" s="3"/>
      <c r="AZ714" s="3"/>
      <c r="BA714" s="3"/>
      <c r="BB714" s="3"/>
      <c r="BC714" s="3"/>
      <c r="BD714" s="3"/>
      <c r="BE714" s="3"/>
      <c r="BF714" s="3"/>
      <c r="BG714" s="3"/>
      <c r="BH714" s="3"/>
      <c r="BI714" s="3"/>
      <c r="BJ714" s="3"/>
      <c r="BK714" s="3"/>
      <c r="BL714" s="3"/>
      <c r="BM714" s="3"/>
      <c r="BN714" s="3"/>
    </row>
    <row r="715">
      <c r="A715" s="3"/>
      <c r="B715" s="68"/>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3"/>
      <c r="AV715" s="3"/>
      <c r="AW715" s="3"/>
      <c r="AX715" s="3"/>
      <c r="AY715" s="3"/>
      <c r="AZ715" s="3"/>
      <c r="BA715" s="3"/>
      <c r="BB715" s="3"/>
      <c r="BC715" s="3"/>
      <c r="BD715" s="3"/>
      <c r="BE715" s="3"/>
      <c r="BF715" s="3"/>
      <c r="BG715" s="3"/>
      <c r="BH715" s="3"/>
      <c r="BI715" s="3"/>
      <c r="BJ715" s="3"/>
      <c r="BK715" s="3"/>
      <c r="BL715" s="3"/>
      <c r="BM715" s="3"/>
      <c r="BN715" s="3"/>
    </row>
    <row r="716">
      <c r="A716" s="3"/>
      <c r="B716" s="68"/>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3"/>
      <c r="AV716" s="3"/>
      <c r="AW716" s="3"/>
      <c r="AX716" s="3"/>
      <c r="AY716" s="3"/>
      <c r="AZ716" s="3"/>
      <c r="BA716" s="3"/>
      <c r="BB716" s="3"/>
      <c r="BC716" s="3"/>
      <c r="BD716" s="3"/>
      <c r="BE716" s="3"/>
      <c r="BF716" s="3"/>
      <c r="BG716" s="3"/>
      <c r="BH716" s="3"/>
      <c r="BI716" s="3"/>
      <c r="BJ716" s="3"/>
      <c r="BK716" s="3"/>
      <c r="BL716" s="3"/>
      <c r="BM716" s="3"/>
      <c r="BN716" s="3"/>
    </row>
    <row r="717">
      <c r="A717" s="3"/>
      <c r="B717" s="68"/>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3"/>
      <c r="AV717" s="3"/>
      <c r="AW717" s="3"/>
      <c r="AX717" s="3"/>
      <c r="AY717" s="3"/>
      <c r="AZ717" s="3"/>
      <c r="BA717" s="3"/>
      <c r="BB717" s="3"/>
      <c r="BC717" s="3"/>
      <c r="BD717" s="3"/>
      <c r="BE717" s="3"/>
      <c r="BF717" s="3"/>
      <c r="BG717" s="3"/>
      <c r="BH717" s="3"/>
      <c r="BI717" s="3"/>
      <c r="BJ717" s="3"/>
      <c r="BK717" s="3"/>
      <c r="BL717" s="3"/>
      <c r="BM717" s="3"/>
      <c r="BN717" s="3"/>
    </row>
    <row r="718">
      <c r="A718" s="3"/>
      <c r="B718" s="68"/>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3"/>
      <c r="AV718" s="3"/>
      <c r="AW718" s="3"/>
      <c r="AX718" s="3"/>
      <c r="AY718" s="3"/>
      <c r="AZ718" s="3"/>
      <c r="BA718" s="3"/>
      <c r="BB718" s="3"/>
      <c r="BC718" s="3"/>
      <c r="BD718" s="3"/>
      <c r="BE718" s="3"/>
      <c r="BF718" s="3"/>
      <c r="BG718" s="3"/>
      <c r="BH718" s="3"/>
      <c r="BI718" s="3"/>
      <c r="BJ718" s="3"/>
      <c r="BK718" s="3"/>
      <c r="BL718" s="3"/>
      <c r="BM718" s="3"/>
      <c r="BN718" s="3"/>
    </row>
    <row r="719">
      <c r="A719" s="3"/>
      <c r="B719" s="68"/>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3"/>
      <c r="AV719" s="3"/>
      <c r="AW719" s="3"/>
      <c r="AX719" s="3"/>
      <c r="AY719" s="3"/>
      <c r="AZ719" s="3"/>
      <c r="BA719" s="3"/>
      <c r="BB719" s="3"/>
      <c r="BC719" s="3"/>
      <c r="BD719" s="3"/>
      <c r="BE719" s="3"/>
      <c r="BF719" s="3"/>
      <c r="BG719" s="3"/>
      <c r="BH719" s="3"/>
      <c r="BI719" s="3"/>
      <c r="BJ719" s="3"/>
      <c r="BK719" s="3"/>
      <c r="BL719" s="3"/>
      <c r="BM719" s="3"/>
      <c r="BN719" s="3"/>
    </row>
    <row r="720">
      <c r="A720" s="3"/>
      <c r="B720" s="68"/>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3"/>
      <c r="AV720" s="3"/>
      <c r="AW720" s="3"/>
      <c r="AX720" s="3"/>
      <c r="AY720" s="3"/>
      <c r="AZ720" s="3"/>
      <c r="BA720" s="3"/>
      <c r="BB720" s="3"/>
      <c r="BC720" s="3"/>
      <c r="BD720" s="3"/>
      <c r="BE720" s="3"/>
      <c r="BF720" s="3"/>
      <c r="BG720" s="3"/>
      <c r="BH720" s="3"/>
      <c r="BI720" s="3"/>
      <c r="BJ720" s="3"/>
      <c r="BK720" s="3"/>
      <c r="BL720" s="3"/>
      <c r="BM720" s="3"/>
      <c r="BN720" s="3"/>
    </row>
    <row r="721">
      <c r="A721" s="3"/>
      <c r="B721" s="68"/>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c r="AU721" s="3"/>
      <c r="AV721" s="3"/>
      <c r="AW721" s="3"/>
      <c r="AX721" s="3"/>
      <c r="AY721" s="3"/>
      <c r="AZ721" s="3"/>
      <c r="BA721" s="3"/>
      <c r="BB721" s="3"/>
      <c r="BC721" s="3"/>
      <c r="BD721" s="3"/>
      <c r="BE721" s="3"/>
      <c r="BF721" s="3"/>
      <c r="BG721" s="3"/>
      <c r="BH721" s="3"/>
      <c r="BI721" s="3"/>
      <c r="BJ721" s="3"/>
      <c r="BK721" s="3"/>
      <c r="BL721" s="3"/>
      <c r="BM721" s="3"/>
      <c r="BN721" s="3"/>
    </row>
    <row r="722">
      <c r="A722" s="3"/>
      <c r="B722" s="68"/>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3"/>
      <c r="AV722" s="3"/>
      <c r="AW722" s="3"/>
      <c r="AX722" s="3"/>
      <c r="AY722" s="3"/>
      <c r="AZ722" s="3"/>
      <c r="BA722" s="3"/>
      <c r="BB722" s="3"/>
      <c r="BC722" s="3"/>
      <c r="BD722" s="3"/>
      <c r="BE722" s="3"/>
      <c r="BF722" s="3"/>
      <c r="BG722" s="3"/>
      <c r="BH722" s="3"/>
      <c r="BI722" s="3"/>
      <c r="BJ722" s="3"/>
      <c r="BK722" s="3"/>
      <c r="BL722" s="3"/>
      <c r="BM722" s="3"/>
      <c r="BN722" s="3"/>
    </row>
    <row r="723">
      <c r="A723" s="3"/>
      <c r="B723" s="68"/>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c r="AU723" s="3"/>
      <c r="AV723" s="3"/>
      <c r="AW723" s="3"/>
      <c r="AX723" s="3"/>
      <c r="AY723" s="3"/>
      <c r="AZ723" s="3"/>
      <c r="BA723" s="3"/>
      <c r="BB723" s="3"/>
      <c r="BC723" s="3"/>
      <c r="BD723" s="3"/>
      <c r="BE723" s="3"/>
      <c r="BF723" s="3"/>
      <c r="BG723" s="3"/>
      <c r="BH723" s="3"/>
      <c r="BI723" s="3"/>
      <c r="BJ723" s="3"/>
      <c r="BK723" s="3"/>
      <c r="BL723" s="3"/>
      <c r="BM723" s="3"/>
      <c r="BN723" s="3"/>
    </row>
    <row r="724">
      <c r="A724" s="3"/>
      <c r="B724" s="68"/>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c r="AU724" s="3"/>
      <c r="AV724" s="3"/>
      <c r="AW724" s="3"/>
      <c r="AX724" s="3"/>
      <c r="AY724" s="3"/>
      <c r="AZ724" s="3"/>
      <c r="BA724" s="3"/>
      <c r="BB724" s="3"/>
      <c r="BC724" s="3"/>
      <c r="BD724" s="3"/>
      <c r="BE724" s="3"/>
      <c r="BF724" s="3"/>
      <c r="BG724" s="3"/>
      <c r="BH724" s="3"/>
      <c r="BI724" s="3"/>
      <c r="BJ724" s="3"/>
      <c r="BK724" s="3"/>
      <c r="BL724" s="3"/>
      <c r="BM724" s="3"/>
      <c r="BN724" s="3"/>
    </row>
    <row r="725">
      <c r="A725" s="3"/>
      <c r="B725" s="68"/>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3"/>
      <c r="AV725" s="3"/>
      <c r="AW725" s="3"/>
      <c r="AX725" s="3"/>
      <c r="AY725" s="3"/>
      <c r="AZ725" s="3"/>
      <c r="BA725" s="3"/>
      <c r="BB725" s="3"/>
      <c r="BC725" s="3"/>
      <c r="BD725" s="3"/>
      <c r="BE725" s="3"/>
      <c r="BF725" s="3"/>
      <c r="BG725" s="3"/>
      <c r="BH725" s="3"/>
      <c r="BI725" s="3"/>
      <c r="BJ725" s="3"/>
      <c r="BK725" s="3"/>
      <c r="BL725" s="3"/>
      <c r="BM725" s="3"/>
      <c r="BN725" s="3"/>
    </row>
    <row r="726">
      <c r="A726" s="3"/>
      <c r="B726" s="68"/>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3"/>
      <c r="AV726" s="3"/>
      <c r="AW726" s="3"/>
      <c r="AX726" s="3"/>
      <c r="AY726" s="3"/>
      <c r="AZ726" s="3"/>
      <c r="BA726" s="3"/>
      <c r="BB726" s="3"/>
      <c r="BC726" s="3"/>
      <c r="BD726" s="3"/>
      <c r="BE726" s="3"/>
      <c r="BF726" s="3"/>
      <c r="BG726" s="3"/>
      <c r="BH726" s="3"/>
      <c r="BI726" s="3"/>
      <c r="BJ726" s="3"/>
      <c r="BK726" s="3"/>
      <c r="BL726" s="3"/>
      <c r="BM726" s="3"/>
      <c r="BN726" s="3"/>
    </row>
    <row r="727">
      <c r="A727" s="3"/>
      <c r="B727" s="68"/>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3"/>
      <c r="AV727" s="3"/>
      <c r="AW727" s="3"/>
      <c r="AX727" s="3"/>
      <c r="AY727" s="3"/>
      <c r="AZ727" s="3"/>
      <c r="BA727" s="3"/>
      <c r="BB727" s="3"/>
      <c r="BC727" s="3"/>
      <c r="BD727" s="3"/>
      <c r="BE727" s="3"/>
      <c r="BF727" s="3"/>
      <c r="BG727" s="3"/>
      <c r="BH727" s="3"/>
      <c r="BI727" s="3"/>
      <c r="BJ727" s="3"/>
      <c r="BK727" s="3"/>
      <c r="BL727" s="3"/>
      <c r="BM727" s="3"/>
      <c r="BN727" s="3"/>
    </row>
    <row r="728">
      <c r="A728" s="3"/>
      <c r="B728" s="68"/>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3"/>
      <c r="AV728" s="3"/>
      <c r="AW728" s="3"/>
      <c r="AX728" s="3"/>
      <c r="AY728" s="3"/>
      <c r="AZ728" s="3"/>
      <c r="BA728" s="3"/>
      <c r="BB728" s="3"/>
      <c r="BC728" s="3"/>
      <c r="BD728" s="3"/>
      <c r="BE728" s="3"/>
      <c r="BF728" s="3"/>
      <c r="BG728" s="3"/>
      <c r="BH728" s="3"/>
      <c r="BI728" s="3"/>
      <c r="BJ728" s="3"/>
      <c r="BK728" s="3"/>
      <c r="BL728" s="3"/>
      <c r="BM728" s="3"/>
      <c r="BN728" s="3"/>
    </row>
    <row r="729">
      <c r="A729" s="3"/>
      <c r="B729" s="68"/>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c r="AU729" s="3"/>
      <c r="AV729" s="3"/>
      <c r="AW729" s="3"/>
      <c r="AX729" s="3"/>
      <c r="AY729" s="3"/>
      <c r="AZ729" s="3"/>
      <c r="BA729" s="3"/>
      <c r="BB729" s="3"/>
      <c r="BC729" s="3"/>
      <c r="BD729" s="3"/>
      <c r="BE729" s="3"/>
      <c r="BF729" s="3"/>
      <c r="BG729" s="3"/>
      <c r="BH729" s="3"/>
      <c r="BI729" s="3"/>
      <c r="BJ729" s="3"/>
      <c r="BK729" s="3"/>
      <c r="BL729" s="3"/>
      <c r="BM729" s="3"/>
      <c r="BN729" s="3"/>
    </row>
    <row r="730">
      <c r="A730" s="3"/>
      <c r="B730" s="68"/>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3"/>
      <c r="AV730" s="3"/>
      <c r="AW730" s="3"/>
      <c r="AX730" s="3"/>
      <c r="AY730" s="3"/>
      <c r="AZ730" s="3"/>
      <c r="BA730" s="3"/>
      <c r="BB730" s="3"/>
      <c r="BC730" s="3"/>
      <c r="BD730" s="3"/>
      <c r="BE730" s="3"/>
      <c r="BF730" s="3"/>
      <c r="BG730" s="3"/>
      <c r="BH730" s="3"/>
      <c r="BI730" s="3"/>
      <c r="BJ730" s="3"/>
      <c r="BK730" s="3"/>
      <c r="BL730" s="3"/>
      <c r="BM730" s="3"/>
      <c r="BN730" s="3"/>
    </row>
    <row r="731">
      <c r="A731" s="3"/>
      <c r="B731" s="68"/>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3"/>
      <c r="AV731" s="3"/>
      <c r="AW731" s="3"/>
      <c r="AX731" s="3"/>
      <c r="AY731" s="3"/>
      <c r="AZ731" s="3"/>
      <c r="BA731" s="3"/>
      <c r="BB731" s="3"/>
      <c r="BC731" s="3"/>
      <c r="BD731" s="3"/>
      <c r="BE731" s="3"/>
      <c r="BF731" s="3"/>
      <c r="BG731" s="3"/>
      <c r="BH731" s="3"/>
      <c r="BI731" s="3"/>
      <c r="BJ731" s="3"/>
      <c r="BK731" s="3"/>
      <c r="BL731" s="3"/>
      <c r="BM731" s="3"/>
      <c r="BN731" s="3"/>
    </row>
    <row r="732">
      <c r="A732" s="3"/>
      <c r="B732" s="68"/>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3"/>
      <c r="AV732" s="3"/>
      <c r="AW732" s="3"/>
      <c r="AX732" s="3"/>
      <c r="AY732" s="3"/>
      <c r="AZ732" s="3"/>
      <c r="BA732" s="3"/>
      <c r="BB732" s="3"/>
      <c r="BC732" s="3"/>
      <c r="BD732" s="3"/>
      <c r="BE732" s="3"/>
      <c r="BF732" s="3"/>
      <c r="BG732" s="3"/>
      <c r="BH732" s="3"/>
      <c r="BI732" s="3"/>
      <c r="BJ732" s="3"/>
      <c r="BK732" s="3"/>
      <c r="BL732" s="3"/>
      <c r="BM732" s="3"/>
      <c r="BN732" s="3"/>
    </row>
    <row r="733">
      <c r="A733" s="3"/>
      <c r="B733" s="68"/>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
      <c r="AV733" s="3"/>
      <c r="AW733" s="3"/>
      <c r="AX733" s="3"/>
      <c r="AY733" s="3"/>
      <c r="AZ733" s="3"/>
      <c r="BA733" s="3"/>
      <c r="BB733" s="3"/>
      <c r="BC733" s="3"/>
      <c r="BD733" s="3"/>
      <c r="BE733" s="3"/>
      <c r="BF733" s="3"/>
      <c r="BG733" s="3"/>
      <c r="BH733" s="3"/>
      <c r="BI733" s="3"/>
      <c r="BJ733" s="3"/>
      <c r="BK733" s="3"/>
      <c r="BL733" s="3"/>
      <c r="BM733" s="3"/>
      <c r="BN733" s="3"/>
    </row>
    <row r="734">
      <c r="A734" s="3"/>
      <c r="B734" s="68"/>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
      <c r="AV734" s="3"/>
      <c r="AW734" s="3"/>
      <c r="AX734" s="3"/>
      <c r="AY734" s="3"/>
      <c r="AZ734" s="3"/>
      <c r="BA734" s="3"/>
      <c r="BB734" s="3"/>
      <c r="BC734" s="3"/>
      <c r="BD734" s="3"/>
      <c r="BE734" s="3"/>
      <c r="BF734" s="3"/>
      <c r="BG734" s="3"/>
      <c r="BH734" s="3"/>
      <c r="BI734" s="3"/>
      <c r="BJ734" s="3"/>
      <c r="BK734" s="3"/>
      <c r="BL734" s="3"/>
      <c r="BM734" s="3"/>
      <c r="BN734" s="3"/>
    </row>
    <row r="735">
      <c r="A735" s="3"/>
      <c r="B735" s="68"/>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c r="AW735" s="3"/>
      <c r="AX735" s="3"/>
      <c r="AY735" s="3"/>
      <c r="AZ735" s="3"/>
      <c r="BA735" s="3"/>
      <c r="BB735" s="3"/>
      <c r="BC735" s="3"/>
      <c r="BD735" s="3"/>
      <c r="BE735" s="3"/>
      <c r="BF735" s="3"/>
      <c r="BG735" s="3"/>
      <c r="BH735" s="3"/>
      <c r="BI735" s="3"/>
      <c r="BJ735" s="3"/>
      <c r="BK735" s="3"/>
      <c r="BL735" s="3"/>
      <c r="BM735" s="3"/>
      <c r="BN735" s="3"/>
    </row>
    <row r="736">
      <c r="A736" s="3"/>
      <c r="B736" s="68"/>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c r="AW736" s="3"/>
      <c r="AX736" s="3"/>
      <c r="AY736" s="3"/>
      <c r="AZ736" s="3"/>
      <c r="BA736" s="3"/>
      <c r="BB736" s="3"/>
      <c r="BC736" s="3"/>
      <c r="BD736" s="3"/>
      <c r="BE736" s="3"/>
      <c r="BF736" s="3"/>
      <c r="BG736" s="3"/>
      <c r="BH736" s="3"/>
      <c r="BI736" s="3"/>
      <c r="BJ736" s="3"/>
      <c r="BK736" s="3"/>
      <c r="BL736" s="3"/>
      <c r="BM736" s="3"/>
      <c r="BN736" s="3"/>
    </row>
    <row r="737">
      <c r="A737" s="3"/>
      <c r="B737" s="68"/>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c r="AW737" s="3"/>
      <c r="AX737" s="3"/>
      <c r="AY737" s="3"/>
      <c r="AZ737" s="3"/>
      <c r="BA737" s="3"/>
      <c r="BB737" s="3"/>
      <c r="BC737" s="3"/>
      <c r="BD737" s="3"/>
      <c r="BE737" s="3"/>
      <c r="BF737" s="3"/>
      <c r="BG737" s="3"/>
      <c r="BH737" s="3"/>
      <c r="BI737" s="3"/>
      <c r="BJ737" s="3"/>
      <c r="BK737" s="3"/>
      <c r="BL737" s="3"/>
      <c r="BM737" s="3"/>
      <c r="BN737" s="3"/>
    </row>
    <row r="738">
      <c r="A738" s="3"/>
      <c r="B738" s="68"/>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c r="AV738" s="3"/>
      <c r="AW738" s="3"/>
      <c r="AX738" s="3"/>
      <c r="AY738" s="3"/>
      <c r="AZ738" s="3"/>
      <c r="BA738" s="3"/>
      <c r="BB738" s="3"/>
      <c r="BC738" s="3"/>
      <c r="BD738" s="3"/>
      <c r="BE738" s="3"/>
      <c r="BF738" s="3"/>
      <c r="BG738" s="3"/>
      <c r="BH738" s="3"/>
      <c r="BI738" s="3"/>
      <c r="BJ738" s="3"/>
      <c r="BK738" s="3"/>
      <c r="BL738" s="3"/>
      <c r="BM738" s="3"/>
      <c r="BN738" s="3"/>
    </row>
    <row r="739">
      <c r="A739" s="3"/>
      <c r="B739" s="68"/>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c r="AW739" s="3"/>
      <c r="AX739" s="3"/>
      <c r="AY739" s="3"/>
      <c r="AZ739" s="3"/>
      <c r="BA739" s="3"/>
      <c r="BB739" s="3"/>
      <c r="BC739" s="3"/>
      <c r="BD739" s="3"/>
      <c r="BE739" s="3"/>
      <c r="BF739" s="3"/>
      <c r="BG739" s="3"/>
      <c r="BH739" s="3"/>
      <c r="BI739" s="3"/>
      <c r="BJ739" s="3"/>
      <c r="BK739" s="3"/>
      <c r="BL739" s="3"/>
      <c r="BM739" s="3"/>
      <c r="BN739" s="3"/>
    </row>
    <row r="740">
      <c r="A740" s="3"/>
      <c r="B740" s="68"/>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
      <c r="AV740" s="3"/>
      <c r="AW740" s="3"/>
      <c r="AX740" s="3"/>
      <c r="AY740" s="3"/>
      <c r="AZ740" s="3"/>
      <c r="BA740" s="3"/>
      <c r="BB740" s="3"/>
      <c r="BC740" s="3"/>
      <c r="BD740" s="3"/>
      <c r="BE740" s="3"/>
      <c r="BF740" s="3"/>
      <c r="BG740" s="3"/>
      <c r="BH740" s="3"/>
      <c r="BI740" s="3"/>
      <c r="BJ740" s="3"/>
      <c r="BK740" s="3"/>
      <c r="BL740" s="3"/>
      <c r="BM740" s="3"/>
      <c r="BN740" s="3"/>
    </row>
    <row r="741">
      <c r="A741" s="3"/>
      <c r="B741" s="68"/>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c r="AU741" s="3"/>
      <c r="AV741" s="3"/>
      <c r="AW741" s="3"/>
      <c r="AX741" s="3"/>
      <c r="AY741" s="3"/>
      <c r="AZ741" s="3"/>
      <c r="BA741" s="3"/>
      <c r="BB741" s="3"/>
      <c r="BC741" s="3"/>
      <c r="BD741" s="3"/>
      <c r="BE741" s="3"/>
      <c r="BF741" s="3"/>
      <c r="BG741" s="3"/>
      <c r="BH741" s="3"/>
      <c r="BI741" s="3"/>
      <c r="BJ741" s="3"/>
      <c r="BK741" s="3"/>
      <c r="BL741" s="3"/>
      <c r="BM741" s="3"/>
      <c r="BN741" s="3"/>
    </row>
    <row r="742">
      <c r="A742" s="3"/>
      <c r="B742" s="68"/>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3"/>
      <c r="AV742" s="3"/>
      <c r="AW742" s="3"/>
      <c r="AX742" s="3"/>
      <c r="AY742" s="3"/>
      <c r="AZ742" s="3"/>
      <c r="BA742" s="3"/>
      <c r="BB742" s="3"/>
      <c r="BC742" s="3"/>
      <c r="BD742" s="3"/>
      <c r="BE742" s="3"/>
      <c r="BF742" s="3"/>
      <c r="BG742" s="3"/>
      <c r="BH742" s="3"/>
      <c r="BI742" s="3"/>
      <c r="BJ742" s="3"/>
      <c r="BK742" s="3"/>
      <c r="BL742" s="3"/>
      <c r="BM742" s="3"/>
      <c r="BN742" s="3"/>
    </row>
    <row r="743">
      <c r="A743" s="3"/>
      <c r="B743" s="68"/>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3"/>
      <c r="AV743" s="3"/>
      <c r="AW743" s="3"/>
      <c r="AX743" s="3"/>
      <c r="AY743" s="3"/>
      <c r="AZ743" s="3"/>
      <c r="BA743" s="3"/>
      <c r="BB743" s="3"/>
      <c r="BC743" s="3"/>
      <c r="BD743" s="3"/>
      <c r="BE743" s="3"/>
      <c r="BF743" s="3"/>
      <c r="BG743" s="3"/>
      <c r="BH743" s="3"/>
      <c r="BI743" s="3"/>
      <c r="BJ743" s="3"/>
      <c r="BK743" s="3"/>
      <c r="BL743" s="3"/>
      <c r="BM743" s="3"/>
      <c r="BN743" s="3"/>
    </row>
    <row r="744">
      <c r="A744" s="3"/>
      <c r="B744" s="68"/>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3"/>
      <c r="AV744" s="3"/>
      <c r="AW744" s="3"/>
      <c r="AX744" s="3"/>
      <c r="AY744" s="3"/>
      <c r="AZ744" s="3"/>
      <c r="BA744" s="3"/>
      <c r="BB744" s="3"/>
      <c r="BC744" s="3"/>
      <c r="BD744" s="3"/>
      <c r="BE744" s="3"/>
      <c r="BF744" s="3"/>
      <c r="BG744" s="3"/>
      <c r="BH744" s="3"/>
      <c r="BI744" s="3"/>
      <c r="BJ744" s="3"/>
      <c r="BK744" s="3"/>
      <c r="BL744" s="3"/>
      <c r="BM744" s="3"/>
      <c r="BN744" s="3"/>
    </row>
    <row r="745">
      <c r="A745" s="3"/>
      <c r="B745" s="68"/>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c r="AU745" s="3"/>
      <c r="AV745" s="3"/>
      <c r="AW745" s="3"/>
      <c r="AX745" s="3"/>
      <c r="AY745" s="3"/>
      <c r="AZ745" s="3"/>
      <c r="BA745" s="3"/>
      <c r="BB745" s="3"/>
      <c r="BC745" s="3"/>
      <c r="BD745" s="3"/>
      <c r="BE745" s="3"/>
      <c r="BF745" s="3"/>
      <c r="BG745" s="3"/>
      <c r="BH745" s="3"/>
      <c r="BI745" s="3"/>
      <c r="BJ745" s="3"/>
      <c r="BK745" s="3"/>
      <c r="BL745" s="3"/>
      <c r="BM745" s="3"/>
      <c r="BN745" s="3"/>
    </row>
    <row r="746">
      <c r="A746" s="3"/>
      <c r="B746" s="68"/>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c r="AU746" s="3"/>
      <c r="AV746" s="3"/>
      <c r="AW746" s="3"/>
      <c r="AX746" s="3"/>
      <c r="AY746" s="3"/>
      <c r="AZ746" s="3"/>
      <c r="BA746" s="3"/>
      <c r="BB746" s="3"/>
      <c r="BC746" s="3"/>
      <c r="BD746" s="3"/>
      <c r="BE746" s="3"/>
      <c r="BF746" s="3"/>
      <c r="BG746" s="3"/>
      <c r="BH746" s="3"/>
      <c r="BI746" s="3"/>
      <c r="BJ746" s="3"/>
      <c r="BK746" s="3"/>
      <c r="BL746" s="3"/>
      <c r="BM746" s="3"/>
      <c r="BN746" s="3"/>
    </row>
    <row r="747">
      <c r="A747" s="3"/>
      <c r="B747" s="68"/>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c r="AU747" s="3"/>
      <c r="AV747" s="3"/>
      <c r="AW747" s="3"/>
      <c r="AX747" s="3"/>
      <c r="AY747" s="3"/>
      <c r="AZ747" s="3"/>
      <c r="BA747" s="3"/>
      <c r="BB747" s="3"/>
      <c r="BC747" s="3"/>
      <c r="BD747" s="3"/>
      <c r="BE747" s="3"/>
      <c r="BF747" s="3"/>
      <c r="BG747" s="3"/>
      <c r="BH747" s="3"/>
      <c r="BI747" s="3"/>
      <c r="BJ747" s="3"/>
      <c r="BK747" s="3"/>
      <c r="BL747" s="3"/>
      <c r="BM747" s="3"/>
      <c r="BN747" s="3"/>
    </row>
    <row r="748">
      <c r="A748" s="3"/>
      <c r="B748" s="68"/>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3"/>
      <c r="AV748" s="3"/>
      <c r="AW748" s="3"/>
      <c r="AX748" s="3"/>
      <c r="AY748" s="3"/>
      <c r="AZ748" s="3"/>
      <c r="BA748" s="3"/>
      <c r="BB748" s="3"/>
      <c r="BC748" s="3"/>
      <c r="BD748" s="3"/>
      <c r="BE748" s="3"/>
      <c r="BF748" s="3"/>
      <c r="BG748" s="3"/>
      <c r="BH748" s="3"/>
      <c r="BI748" s="3"/>
      <c r="BJ748" s="3"/>
      <c r="BK748" s="3"/>
      <c r="BL748" s="3"/>
      <c r="BM748" s="3"/>
      <c r="BN748" s="3"/>
    </row>
    <row r="749">
      <c r="A749" s="3"/>
      <c r="B749" s="68"/>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c r="AT749" s="3"/>
      <c r="AU749" s="3"/>
      <c r="AV749" s="3"/>
      <c r="AW749" s="3"/>
      <c r="AX749" s="3"/>
      <c r="AY749" s="3"/>
      <c r="AZ749" s="3"/>
      <c r="BA749" s="3"/>
      <c r="BB749" s="3"/>
      <c r="BC749" s="3"/>
      <c r="BD749" s="3"/>
      <c r="BE749" s="3"/>
      <c r="BF749" s="3"/>
      <c r="BG749" s="3"/>
      <c r="BH749" s="3"/>
      <c r="BI749" s="3"/>
      <c r="BJ749" s="3"/>
      <c r="BK749" s="3"/>
      <c r="BL749" s="3"/>
      <c r="BM749" s="3"/>
      <c r="BN749" s="3"/>
    </row>
    <row r="750">
      <c r="A750" s="3"/>
      <c r="B750" s="68"/>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c r="AU750" s="3"/>
      <c r="AV750" s="3"/>
      <c r="AW750" s="3"/>
      <c r="AX750" s="3"/>
      <c r="AY750" s="3"/>
      <c r="AZ750" s="3"/>
      <c r="BA750" s="3"/>
      <c r="BB750" s="3"/>
      <c r="BC750" s="3"/>
      <c r="BD750" s="3"/>
      <c r="BE750" s="3"/>
      <c r="BF750" s="3"/>
      <c r="BG750" s="3"/>
      <c r="BH750" s="3"/>
      <c r="BI750" s="3"/>
      <c r="BJ750" s="3"/>
      <c r="BK750" s="3"/>
      <c r="BL750" s="3"/>
      <c r="BM750" s="3"/>
      <c r="BN750" s="3"/>
    </row>
    <row r="751">
      <c r="A751" s="3"/>
      <c r="B751" s="68"/>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c r="AU751" s="3"/>
      <c r="AV751" s="3"/>
      <c r="AW751" s="3"/>
      <c r="AX751" s="3"/>
      <c r="AY751" s="3"/>
      <c r="AZ751" s="3"/>
      <c r="BA751" s="3"/>
      <c r="BB751" s="3"/>
      <c r="BC751" s="3"/>
      <c r="BD751" s="3"/>
      <c r="BE751" s="3"/>
      <c r="BF751" s="3"/>
      <c r="BG751" s="3"/>
      <c r="BH751" s="3"/>
      <c r="BI751" s="3"/>
      <c r="BJ751" s="3"/>
      <c r="BK751" s="3"/>
      <c r="BL751" s="3"/>
      <c r="BM751" s="3"/>
      <c r="BN751" s="3"/>
    </row>
    <row r="752">
      <c r="A752" s="3"/>
      <c r="B752" s="68"/>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c r="AU752" s="3"/>
      <c r="AV752" s="3"/>
      <c r="AW752" s="3"/>
      <c r="AX752" s="3"/>
      <c r="AY752" s="3"/>
      <c r="AZ752" s="3"/>
      <c r="BA752" s="3"/>
      <c r="BB752" s="3"/>
      <c r="BC752" s="3"/>
      <c r="BD752" s="3"/>
      <c r="BE752" s="3"/>
      <c r="BF752" s="3"/>
      <c r="BG752" s="3"/>
      <c r="BH752" s="3"/>
      <c r="BI752" s="3"/>
      <c r="BJ752" s="3"/>
      <c r="BK752" s="3"/>
      <c r="BL752" s="3"/>
      <c r="BM752" s="3"/>
      <c r="BN752" s="3"/>
    </row>
    <row r="753">
      <c r="A753" s="3"/>
      <c r="B753" s="68"/>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3"/>
      <c r="AV753" s="3"/>
      <c r="AW753" s="3"/>
      <c r="AX753" s="3"/>
      <c r="AY753" s="3"/>
      <c r="AZ753" s="3"/>
      <c r="BA753" s="3"/>
      <c r="BB753" s="3"/>
      <c r="BC753" s="3"/>
      <c r="BD753" s="3"/>
      <c r="BE753" s="3"/>
      <c r="BF753" s="3"/>
      <c r="BG753" s="3"/>
      <c r="BH753" s="3"/>
      <c r="BI753" s="3"/>
      <c r="BJ753" s="3"/>
      <c r="BK753" s="3"/>
      <c r="BL753" s="3"/>
      <c r="BM753" s="3"/>
      <c r="BN753" s="3"/>
    </row>
    <row r="754">
      <c r="A754" s="3"/>
      <c r="B754" s="68"/>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3"/>
      <c r="AV754" s="3"/>
      <c r="AW754" s="3"/>
      <c r="AX754" s="3"/>
      <c r="AY754" s="3"/>
      <c r="AZ754" s="3"/>
      <c r="BA754" s="3"/>
      <c r="BB754" s="3"/>
      <c r="BC754" s="3"/>
      <c r="BD754" s="3"/>
      <c r="BE754" s="3"/>
      <c r="BF754" s="3"/>
      <c r="BG754" s="3"/>
      <c r="BH754" s="3"/>
      <c r="BI754" s="3"/>
      <c r="BJ754" s="3"/>
      <c r="BK754" s="3"/>
      <c r="BL754" s="3"/>
      <c r="BM754" s="3"/>
      <c r="BN754" s="3"/>
    </row>
    <row r="755">
      <c r="A755" s="3"/>
      <c r="B755" s="68"/>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3"/>
      <c r="AV755" s="3"/>
      <c r="AW755" s="3"/>
      <c r="AX755" s="3"/>
      <c r="AY755" s="3"/>
      <c r="AZ755" s="3"/>
      <c r="BA755" s="3"/>
      <c r="BB755" s="3"/>
      <c r="BC755" s="3"/>
      <c r="BD755" s="3"/>
      <c r="BE755" s="3"/>
      <c r="BF755" s="3"/>
      <c r="BG755" s="3"/>
      <c r="BH755" s="3"/>
      <c r="BI755" s="3"/>
      <c r="BJ755" s="3"/>
      <c r="BK755" s="3"/>
      <c r="BL755" s="3"/>
      <c r="BM755" s="3"/>
      <c r="BN755" s="3"/>
    </row>
    <row r="756">
      <c r="A756" s="3"/>
      <c r="B756" s="68"/>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c r="AU756" s="3"/>
      <c r="AV756" s="3"/>
      <c r="AW756" s="3"/>
      <c r="AX756" s="3"/>
      <c r="AY756" s="3"/>
      <c r="AZ756" s="3"/>
      <c r="BA756" s="3"/>
      <c r="BB756" s="3"/>
      <c r="BC756" s="3"/>
      <c r="BD756" s="3"/>
      <c r="BE756" s="3"/>
      <c r="BF756" s="3"/>
      <c r="BG756" s="3"/>
      <c r="BH756" s="3"/>
      <c r="BI756" s="3"/>
      <c r="BJ756" s="3"/>
      <c r="BK756" s="3"/>
      <c r="BL756" s="3"/>
      <c r="BM756" s="3"/>
      <c r="BN756" s="3"/>
    </row>
    <row r="757">
      <c r="A757" s="3"/>
      <c r="B757" s="68"/>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c r="AU757" s="3"/>
      <c r="AV757" s="3"/>
      <c r="AW757" s="3"/>
      <c r="AX757" s="3"/>
      <c r="AY757" s="3"/>
      <c r="AZ757" s="3"/>
      <c r="BA757" s="3"/>
      <c r="BB757" s="3"/>
      <c r="BC757" s="3"/>
      <c r="BD757" s="3"/>
      <c r="BE757" s="3"/>
      <c r="BF757" s="3"/>
      <c r="BG757" s="3"/>
      <c r="BH757" s="3"/>
      <c r="BI757" s="3"/>
      <c r="BJ757" s="3"/>
      <c r="BK757" s="3"/>
      <c r="BL757" s="3"/>
      <c r="BM757" s="3"/>
      <c r="BN757" s="3"/>
    </row>
    <row r="758">
      <c r="A758" s="3"/>
      <c r="B758" s="68"/>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c r="AU758" s="3"/>
      <c r="AV758" s="3"/>
      <c r="AW758" s="3"/>
      <c r="AX758" s="3"/>
      <c r="AY758" s="3"/>
      <c r="AZ758" s="3"/>
      <c r="BA758" s="3"/>
      <c r="BB758" s="3"/>
      <c r="BC758" s="3"/>
      <c r="BD758" s="3"/>
      <c r="BE758" s="3"/>
      <c r="BF758" s="3"/>
      <c r="BG758" s="3"/>
      <c r="BH758" s="3"/>
      <c r="BI758" s="3"/>
      <c r="BJ758" s="3"/>
      <c r="BK758" s="3"/>
      <c r="BL758" s="3"/>
      <c r="BM758" s="3"/>
      <c r="BN758" s="3"/>
    </row>
    <row r="759">
      <c r="A759" s="3"/>
      <c r="B759" s="68"/>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c r="AU759" s="3"/>
      <c r="AV759" s="3"/>
      <c r="AW759" s="3"/>
      <c r="AX759" s="3"/>
      <c r="AY759" s="3"/>
      <c r="AZ759" s="3"/>
      <c r="BA759" s="3"/>
      <c r="BB759" s="3"/>
      <c r="BC759" s="3"/>
      <c r="BD759" s="3"/>
      <c r="BE759" s="3"/>
      <c r="BF759" s="3"/>
      <c r="BG759" s="3"/>
      <c r="BH759" s="3"/>
      <c r="BI759" s="3"/>
      <c r="BJ759" s="3"/>
      <c r="BK759" s="3"/>
      <c r="BL759" s="3"/>
      <c r="BM759" s="3"/>
      <c r="BN759" s="3"/>
    </row>
    <row r="760">
      <c r="A760" s="3"/>
      <c r="B760" s="68"/>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c r="AU760" s="3"/>
      <c r="AV760" s="3"/>
      <c r="AW760" s="3"/>
      <c r="AX760" s="3"/>
      <c r="AY760" s="3"/>
      <c r="AZ760" s="3"/>
      <c r="BA760" s="3"/>
      <c r="BB760" s="3"/>
      <c r="BC760" s="3"/>
      <c r="BD760" s="3"/>
      <c r="BE760" s="3"/>
      <c r="BF760" s="3"/>
      <c r="BG760" s="3"/>
      <c r="BH760" s="3"/>
      <c r="BI760" s="3"/>
      <c r="BJ760" s="3"/>
      <c r="BK760" s="3"/>
      <c r="BL760" s="3"/>
      <c r="BM760" s="3"/>
      <c r="BN760" s="3"/>
    </row>
    <row r="761">
      <c r="A761" s="3"/>
      <c r="B761" s="68"/>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c r="AU761" s="3"/>
      <c r="AV761" s="3"/>
      <c r="AW761" s="3"/>
      <c r="AX761" s="3"/>
      <c r="AY761" s="3"/>
      <c r="AZ761" s="3"/>
      <c r="BA761" s="3"/>
      <c r="BB761" s="3"/>
      <c r="BC761" s="3"/>
      <c r="BD761" s="3"/>
      <c r="BE761" s="3"/>
      <c r="BF761" s="3"/>
      <c r="BG761" s="3"/>
      <c r="BH761" s="3"/>
      <c r="BI761" s="3"/>
      <c r="BJ761" s="3"/>
      <c r="BK761" s="3"/>
      <c r="BL761" s="3"/>
      <c r="BM761" s="3"/>
      <c r="BN761" s="3"/>
    </row>
    <row r="762">
      <c r="A762" s="3"/>
      <c r="B762" s="68"/>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c r="AT762" s="3"/>
      <c r="AU762" s="3"/>
      <c r="AV762" s="3"/>
      <c r="AW762" s="3"/>
      <c r="AX762" s="3"/>
      <c r="AY762" s="3"/>
      <c r="AZ762" s="3"/>
      <c r="BA762" s="3"/>
      <c r="BB762" s="3"/>
      <c r="BC762" s="3"/>
      <c r="BD762" s="3"/>
      <c r="BE762" s="3"/>
      <c r="BF762" s="3"/>
      <c r="BG762" s="3"/>
      <c r="BH762" s="3"/>
      <c r="BI762" s="3"/>
      <c r="BJ762" s="3"/>
      <c r="BK762" s="3"/>
      <c r="BL762" s="3"/>
      <c r="BM762" s="3"/>
      <c r="BN762" s="3"/>
    </row>
    <row r="763">
      <c r="A763" s="3"/>
      <c r="B763" s="68"/>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c r="AU763" s="3"/>
      <c r="AV763" s="3"/>
      <c r="AW763" s="3"/>
      <c r="AX763" s="3"/>
      <c r="AY763" s="3"/>
      <c r="AZ763" s="3"/>
      <c r="BA763" s="3"/>
      <c r="BB763" s="3"/>
      <c r="BC763" s="3"/>
      <c r="BD763" s="3"/>
      <c r="BE763" s="3"/>
      <c r="BF763" s="3"/>
      <c r="BG763" s="3"/>
      <c r="BH763" s="3"/>
      <c r="BI763" s="3"/>
      <c r="BJ763" s="3"/>
      <c r="BK763" s="3"/>
      <c r="BL763" s="3"/>
      <c r="BM763" s="3"/>
      <c r="BN763" s="3"/>
    </row>
    <row r="764">
      <c r="A764" s="3"/>
      <c r="B764" s="68"/>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c r="AT764" s="3"/>
      <c r="AU764" s="3"/>
      <c r="AV764" s="3"/>
      <c r="AW764" s="3"/>
      <c r="AX764" s="3"/>
      <c r="AY764" s="3"/>
      <c r="AZ764" s="3"/>
      <c r="BA764" s="3"/>
      <c r="BB764" s="3"/>
      <c r="BC764" s="3"/>
      <c r="BD764" s="3"/>
      <c r="BE764" s="3"/>
      <c r="BF764" s="3"/>
      <c r="BG764" s="3"/>
      <c r="BH764" s="3"/>
      <c r="BI764" s="3"/>
      <c r="BJ764" s="3"/>
      <c r="BK764" s="3"/>
      <c r="BL764" s="3"/>
      <c r="BM764" s="3"/>
      <c r="BN764" s="3"/>
    </row>
    <row r="765">
      <c r="A765" s="3"/>
      <c r="B765" s="68"/>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c r="AU765" s="3"/>
      <c r="AV765" s="3"/>
      <c r="AW765" s="3"/>
      <c r="AX765" s="3"/>
      <c r="AY765" s="3"/>
      <c r="AZ765" s="3"/>
      <c r="BA765" s="3"/>
      <c r="BB765" s="3"/>
      <c r="BC765" s="3"/>
      <c r="BD765" s="3"/>
      <c r="BE765" s="3"/>
      <c r="BF765" s="3"/>
      <c r="BG765" s="3"/>
      <c r="BH765" s="3"/>
      <c r="BI765" s="3"/>
      <c r="BJ765" s="3"/>
      <c r="BK765" s="3"/>
      <c r="BL765" s="3"/>
      <c r="BM765" s="3"/>
      <c r="BN765" s="3"/>
    </row>
    <row r="766">
      <c r="A766" s="3"/>
      <c r="B766" s="68"/>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c r="AU766" s="3"/>
      <c r="AV766" s="3"/>
      <c r="AW766" s="3"/>
      <c r="AX766" s="3"/>
      <c r="AY766" s="3"/>
      <c r="AZ766" s="3"/>
      <c r="BA766" s="3"/>
      <c r="BB766" s="3"/>
      <c r="BC766" s="3"/>
      <c r="BD766" s="3"/>
      <c r="BE766" s="3"/>
      <c r="BF766" s="3"/>
      <c r="BG766" s="3"/>
      <c r="BH766" s="3"/>
      <c r="BI766" s="3"/>
      <c r="BJ766" s="3"/>
      <c r="BK766" s="3"/>
      <c r="BL766" s="3"/>
      <c r="BM766" s="3"/>
      <c r="BN766" s="3"/>
    </row>
    <row r="767">
      <c r="A767" s="3"/>
      <c r="B767" s="68"/>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c r="AU767" s="3"/>
      <c r="AV767" s="3"/>
      <c r="AW767" s="3"/>
      <c r="AX767" s="3"/>
      <c r="AY767" s="3"/>
      <c r="AZ767" s="3"/>
      <c r="BA767" s="3"/>
      <c r="BB767" s="3"/>
      <c r="BC767" s="3"/>
      <c r="BD767" s="3"/>
      <c r="BE767" s="3"/>
      <c r="BF767" s="3"/>
      <c r="BG767" s="3"/>
      <c r="BH767" s="3"/>
      <c r="BI767" s="3"/>
      <c r="BJ767" s="3"/>
      <c r="BK767" s="3"/>
      <c r="BL767" s="3"/>
      <c r="BM767" s="3"/>
      <c r="BN767" s="3"/>
    </row>
    <row r="768">
      <c r="A768" s="3"/>
      <c r="B768" s="68"/>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c r="AU768" s="3"/>
      <c r="AV768" s="3"/>
      <c r="AW768" s="3"/>
      <c r="AX768" s="3"/>
      <c r="AY768" s="3"/>
      <c r="AZ768" s="3"/>
      <c r="BA768" s="3"/>
      <c r="BB768" s="3"/>
      <c r="BC768" s="3"/>
      <c r="BD768" s="3"/>
      <c r="BE768" s="3"/>
      <c r="BF768" s="3"/>
      <c r="BG768" s="3"/>
      <c r="BH768" s="3"/>
      <c r="BI768" s="3"/>
      <c r="BJ768" s="3"/>
      <c r="BK768" s="3"/>
      <c r="BL768" s="3"/>
      <c r="BM768" s="3"/>
      <c r="BN768" s="3"/>
    </row>
    <row r="769">
      <c r="A769" s="3"/>
      <c r="B769" s="68"/>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c r="AU769" s="3"/>
      <c r="AV769" s="3"/>
      <c r="AW769" s="3"/>
      <c r="AX769" s="3"/>
      <c r="AY769" s="3"/>
      <c r="AZ769" s="3"/>
      <c r="BA769" s="3"/>
      <c r="BB769" s="3"/>
      <c r="BC769" s="3"/>
      <c r="BD769" s="3"/>
      <c r="BE769" s="3"/>
      <c r="BF769" s="3"/>
      <c r="BG769" s="3"/>
      <c r="BH769" s="3"/>
      <c r="BI769" s="3"/>
      <c r="BJ769" s="3"/>
      <c r="BK769" s="3"/>
      <c r="BL769" s="3"/>
      <c r="BM769" s="3"/>
      <c r="BN769" s="3"/>
    </row>
    <row r="770">
      <c r="A770" s="3"/>
      <c r="B770" s="68"/>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c r="AU770" s="3"/>
      <c r="AV770" s="3"/>
      <c r="AW770" s="3"/>
      <c r="AX770" s="3"/>
      <c r="AY770" s="3"/>
      <c r="AZ770" s="3"/>
      <c r="BA770" s="3"/>
      <c r="BB770" s="3"/>
      <c r="BC770" s="3"/>
      <c r="BD770" s="3"/>
      <c r="BE770" s="3"/>
      <c r="BF770" s="3"/>
      <c r="BG770" s="3"/>
      <c r="BH770" s="3"/>
      <c r="BI770" s="3"/>
      <c r="BJ770" s="3"/>
      <c r="BK770" s="3"/>
      <c r="BL770" s="3"/>
      <c r="BM770" s="3"/>
      <c r="BN770" s="3"/>
    </row>
    <row r="771">
      <c r="A771" s="3"/>
      <c r="B771" s="68"/>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c r="AU771" s="3"/>
      <c r="AV771" s="3"/>
      <c r="AW771" s="3"/>
      <c r="AX771" s="3"/>
      <c r="AY771" s="3"/>
      <c r="AZ771" s="3"/>
      <c r="BA771" s="3"/>
      <c r="BB771" s="3"/>
      <c r="BC771" s="3"/>
      <c r="BD771" s="3"/>
      <c r="BE771" s="3"/>
      <c r="BF771" s="3"/>
      <c r="BG771" s="3"/>
      <c r="BH771" s="3"/>
      <c r="BI771" s="3"/>
      <c r="BJ771" s="3"/>
      <c r="BK771" s="3"/>
      <c r="BL771" s="3"/>
      <c r="BM771" s="3"/>
      <c r="BN771" s="3"/>
    </row>
    <row r="772">
      <c r="A772" s="3"/>
      <c r="B772" s="68"/>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3"/>
      <c r="AV772" s="3"/>
      <c r="AW772" s="3"/>
      <c r="AX772" s="3"/>
      <c r="AY772" s="3"/>
      <c r="AZ772" s="3"/>
      <c r="BA772" s="3"/>
      <c r="BB772" s="3"/>
      <c r="BC772" s="3"/>
      <c r="BD772" s="3"/>
      <c r="BE772" s="3"/>
      <c r="BF772" s="3"/>
      <c r="BG772" s="3"/>
      <c r="BH772" s="3"/>
      <c r="BI772" s="3"/>
      <c r="BJ772" s="3"/>
      <c r="BK772" s="3"/>
      <c r="BL772" s="3"/>
      <c r="BM772" s="3"/>
      <c r="BN772" s="3"/>
    </row>
    <row r="773">
      <c r="A773" s="3"/>
      <c r="B773" s="68"/>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c r="AU773" s="3"/>
      <c r="AV773" s="3"/>
      <c r="AW773" s="3"/>
      <c r="AX773" s="3"/>
      <c r="AY773" s="3"/>
      <c r="AZ773" s="3"/>
      <c r="BA773" s="3"/>
      <c r="BB773" s="3"/>
      <c r="BC773" s="3"/>
      <c r="BD773" s="3"/>
      <c r="BE773" s="3"/>
      <c r="BF773" s="3"/>
      <c r="BG773" s="3"/>
      <c r="BH773" s="3"/>
      <c r="BI773" s="3"/>
      <c r="BJ773" s="3"/>
      <c r="BK773" s="3"/>
      <c r="BL773" s="3"/>
      <c r="BM773" s="3"/>
      <c r="BN773" s="3"/>
    </row>
    <row r="774">
      <c r="A774" s="3"/>
      <c r="B774" s="68"/>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c r="AU774" s="3"/>
      <c r="AV774" s="3"/>
      <c r="AW774" s="3"/>
      <c r="AX774" s="3"/>
      <c r="AY774" s="3"/>
      <c r="AZ774" s="3"/>
      <c r="BA774" s="3"/>
      <c r="BB774" s="3"/>
      <c r="BC774" s="3"/>
      <c r="BD774" s="3"/>
      <c r="BE774" s="3"/>
      <c r="BF774" s="3"/>
      <c r="BG774" s="3"/>
      <c r="BH774" s="3"/>
      <c r="BI774" s="3"/>
      <c r="BJ774" s="3"/>
      <c r="BK774" s="3"/>
      <c r="BL774" s="3"/>
      <c r="BM774" s="3"/>
      <c r="BN774" s="3"/>
    </row>
    <row r="775">
      <c r="A775" s="3"/>
      <c r="B775" s="68"/>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c r="AU775" s="3"/>
      <c r="AV775" s="3"/>
      <c r="AW775" s="3"/>
      <c r="AX775" s="3"/>
      <c r="AY775" s="3"/>
      <c r="AZ775" s="3"/>
      <c r="BA775" s="3"/>
      <c r="BB775" s="3"/>
      <c r="BC775" s="3"/>
      <c r="BD775" s="3"/>
      <c r="BE775" s="3"/>
      <c r="BF775" s="3"/>
      <c r="BG775" s="3"/>
      <c r="BH775" s="3"/>
      <c r="BI775" s="3"/>
      <c r="BJ775" s="3"/>
      <c r="BK775" s="3"/>
      <c r="BL775" s="3"/>
      <c r="BM775" s="3"/>
      <c r="BN775" s="3"/>
    </row>
    <row r="776">
      <c r="A776" s="3"/>
      <c r="B776" s="68"/>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c r="AU776" s="3"/>
      <c r="AV776" s="3"/>
      <c r="AW776" s="3"/>
      <c r="AX776" s="3"/>
      <c r="AY776" s="3"/>
      <c r="AZ776" s="3"/>
      <c r="BA776" s="3"/>
      <c r="BB776" s="3"/>
      <c r="BC776" s="3"/>
      <c r="BD776" s="3"/>
      <c r="BE776" s="3"/>
      <c r="BF776" s="3"/>
      <c r="BG776" s="3"/>
      <c r="BH776" s="3"/>
      <c r="BI776" s="3"/>
      <c r="BJ776" s="3"/>
      <c r="BK776" s="3"/>
      <c r="BL776" s="3"/>
      <c r="BM776" s="3"/>
      <c r="BN776" s="3"/>
    </row>
    <row r="777">
      <c r="A777" s="3"/>
      <c r="B777" s="68"/>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c r="AU777" s="3"/>
      <c r="AV777" s="3"/>
      <c r="AW777" s="3"/>
      <c r="AX777" s="3"/>
      <c r="AY777" s="3"/>
      <c r="AZ777" s="3"/>
      <c r="BA777" s="3"/>
      <c r="BB777" s="3"/>
      <c r="BC777" s="3"/>
      <c r="BD777" s="3"/>
      <c r="BE777" s="3"/>
      <c r="BF777" s="3"/>
      <c r="BG777" s="3"/>
      <c r="BH777" s="3"/>
      <c r="BI777" s="3"/>
      <c r="BJ777" s="3"/>
      <c r="BK777" s="3"/>
      <c r="BL777" s="3"/>
      <c r="BM777" s="3"/>
      <c r="BN777" s="3"/>
    </row>
    <row r="778">
      <c r="A778" s="3"/>
      <c r="B778" s="68"/>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c r="AT778" s="3"/>
      <c r="AU778" s="3"/>
      <c r="AV778" s="3"/>
      <c r="AW778" s="3"/>
      <c r="AX778" s="3"/>
      <c r="AY778" s="3"/>
      <c r="AZ778" s="3"/>
      <c r="BA778" s="3"/>
      <c r="BB778" s="3"/>
      <c r="BC778" s="3"/>
      <c r="BD778" s="3"/>
      <c r="BE778" s="3"/>
      <c r="BF778" s="3"/>
      <c r="BG778" s="3"/>
      <c r="BH778" s="3"/>
      <c r="BI778" s="3"/>
      <c r="BJ778" s="3"/>
      <c r="BK778" s="3"/>
      <c r="BL778" s="3"/>
      <c r="BM778" s="3"/>
      <c r="BN778" s="3"/>
    </row>
    <row r="779">
      <c r="A779" s="3"/>
      <c r="B779" s="68"/>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c r="AT779" s="3"/>
      <c r="AU779" s="3"/>
      <c r="AV779" s="3"/>
      <c r="AW779" s="3"/>
      <c r="AX779" s="3"/>
      <c r="AY779" s="3"/>
      <c r="AZ779" s="3"/>
      <c r="BA779" s="3"/>
      <c r="BB779" s="3"/>
      <c r="BC779" s="3"/>
      <c r="BD779" s="3"/>
      <c r="BE779" s="3"/>
      <c r="BF779" s="3"/>
      <c r="BG779" s="3"/>
      <c r="BH779" s="3"/>
      <c r="BI779" s="3"/>
      <c r="BJ779" s="3"/>
      <c r="BK779" s="3"/>
      <c r="BL779" s="3"/>
      <c r="BM779" s="3"/>
      <c r="BN779" s="3"/>
    </row>
    <row r="780">
      <c r="A780" s="3"/>
      <c r="B780" s="68"/>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c r="AT780" s="3"/>
      <c r="AU780" s="3"/>
      <c r="AV780" s="3"/>
      <c r="AW780" s="3"/>
      <c r="AX780" s="3"/>
      <c r="AY780" s="3"/>
      <c r="AZ780" s="3"/>
      <c r="BA780" s="3"/>
      <c r="BB780" s="3"/>
      <c r="BC780" s="3"/>
      <c r="BD780" s="3"/>
      <c r="BE780" s="3"/>
      <c r="BF780" s="3"/>
      <c r="BG780" s="3"/>
      <c r="BH780" s="3"/>
      <c r="BI780" s="3"/>
      <c r="BJ780" s="3"/>
      <c r="BK780" s="3"/>
      <c r="BL780" s="3"/>
      <c r="BM780" s="3"/>
      <c r="BN780" s="3"/>
    </row>
    <row r="781">
      <c r="A781" s="3"/>
      <c r="B781" s="68"/>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c r="AU781" s="3"/>
      <c r="AV781" s="3"/>
      <c r="AW781" s="3"/>
      <c r="AX781" s="3"/>
      <c r="AY781" s="3"/>
      <c r="AZ781" s="3"/>
      <c r="BA781" s="3"/>
      <c r="BB781" s="3"/>
      <c r="BC781" s="3"/>
      <c r="BD781" s="3"/>
      <c r="BE781" s="3"/>
      <c r="BF781" s="3"/>
      <c r="BG781" s="3"/>
      <c r="BH781" s="3"/>
      <c r="BI781" s="3"/>
      <c r="BJ781" s="3"/>
      <c r="BK781" s="3"/>
      <c r="BL781" s="3"/>
      <c r="BM781" s="3"/>
      <c r="BN781" s="3"/>
    </row>
    <row r="782">
      <c r="A782" s="3"/>
      <c r="B782" s="68"/>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c r="AT782" s="3"/>
      <c r="AU782" s="3"/>
      <c r="AV782" s="3"/>
      <c r="AW782" s="3"/>
      <c r="AX782" s="3"/>
      <c r="AY782" s="3"/>
      <c r="AZ782" s="3"/>
      <c r="BA782" s="3"/>
      <c r="BB782" s="3"/>
      <c r="BC782" s="3"/>
      <c r="BD782" s="3"/>
      <c r="BE782" s="3"/>
      <c r="BF782" s="3"/>
      <c r="BG782" s="3"/>
      <c r="BH782" s="3"/>
      <c r="BI782" s="3"/>
      <c r="BJ782" s="3"/>
      <c r="BK782" s="3"/>
      <c r="BL782" s="3"/>
      <c r="BM782" s="3"/>
      <c r="BN782" s="3"/>
    </row>
    <row r="783">
      <c r="A783" s="3"/>
      <c r="B783" s="68"/>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c r="AT783" s="3"/>
      <c r="AU783" s="3"/>
      <c r="AV783" s="3"/>
      <c r="AW783" s="3"/>
      <c r="AX783" s="3"/>
      <c r="AY783" s="3"/>
      <c r="AZ783" s="3"/>
      <c r="BA783" s="3"/>
      <c r="BB783" s="3"/>
      <c r="BC783" s="3"/>
      <c r="BD783" s="3"/>
      <c r="BE783" s="3"/>
      <c r="BF783" s="3"/>
      <c r="BG783" s="3"/>
      <c r="BH783" s="3"/>
      <c r="BI783" s="3"/>
      <c r="BJ783" s="3"/>
      <c r="BK783" s="3"/>
      <c r="BL783" s="3"/>
      <c r="BM783" s="3"/>
      <c r="BN783" s="3"/>
    </row>
    <row r="784">
      <c r="A784" s="3"/>
      <c r="B784" s="68"/>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c r="AU784" s="3"/>
      <c r="AV784" s="3"/>
      <c r="AW784" s="3"/>
      <c r="AX784" s="3"/>
      <c r="AY784" s="3"/>
      <c r="AZ784" s="3"/>
      <c r="BA784" s="3"/>
      <c r="BB784" s="3"/>
      <c r="BC784" s="3"/>
      <c r="BD784" s="3"/>
      <c r="BE784" s="3"/>
      <c r="BF784" s="3"/>
      <c r="BG784" s="3"/>
      <c r="BH784" s="3"/>
      <c r="BI784" s="3"/>
      <c r="BJ784" s="3"/>
      <c r="BK784" s="3"/>
      <c r="BL784" s="3"/>
      <c r="BM784" s="3"/>
      <c r="BN784" s="3"/>
    </row>
    <row r="785">
      <c r="A785" s="3"/>
      <c r="B785" s="68"/>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c r="AT785" s="3"/>
      <c r="AU785" s="3"/>
      <c r="AV785" s="3"/>
      <c r="AW785" s="3"/>
      <c r="AX785" s="3"/>
      <c r="AY785" s="3"/>
      <c r="AZ785" s="3"/>
      <c r="BA785" s="3"/>
      <c r="BB785" s="3"/>
      <c r="BC785" s="3"/>
      <c r="BD785" s="3"/>
      <c r="BE785" s="3"/>
      <c r="BF785" s="3"/>
      <c r="BG785" s="3"/>
      <c r="BH785" s="3"/>
      <c r="BI785" s="3"/>
      <c r="BJ785" s="3"/>
      <c r="BK785" s="3"/>
      <c r="BL785" s="3"/>
      <c r="BM785" s="3"/>
      <c r="BN785" s="3"/>
    </row>
    <row r="786">
      <c r="A786" s="3"/>
      <c r="B786" s="68"/>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c r="AT786" s="3"/>
      <c r="AU786" s="3"/>
      <c r="AV786" s="3"/>
      <c r="AW786" s="3"/>
      <c r="AX786" s="3"/>
      <c r="AY786" s="3"/>
      <c r="AZ786" s="3"/>
      <c r="BA786" s="3"/>
      <c r="BB786" s="3"/>
      <c r="BC786" s="3"/>
      <c r="BD786" s="3"/>
      <c r="BE786" s="3"/>
      <c r="BF786" s="3"/>
      <c r="BG786" s="3"/>
      <c r="BH786" s="3"/>
      <c r="BI786" s="3"/>
      <c r="BJ786" s="3"/>
      <c r="BK786" s="3"/>
      <c r="BL786" s="3"/>
      <c r="BM786" s="3"/>
      <c r="BN786" s="3"/>
    </row>
    <row r="787">
      <c r="A787" s="3"/>
      <c r="B787" s="68"/>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c r="AT787" s="3"/>
      <c r="AU787" s="3"/>
      <c r="AV787" s="3"/>
      <c r="AW787" s="3"/>
      <c r="AX787" s="3"/>
      <c r="AY787" s="3"/>
      <c r="AZ787" s="3"/>
      <c r="BA787" s="3"/>
      <c r="BB787" s="3"/>
      <c r="BC787" s="3"/>
      <c r="BD787" s="3"/>
      <c r="BE787" s="3"/>
      <c r="BF787" s="3"/>
      <c r="BG787" s="3"/>
      <c r="BH787" s="3"/>
      <c r="BI787" s="3"/>
      <c r="BJ787" s="3"/>
      <c r="BK787" s="3"/>
      <c r="BL787" s="3"/>
      <c r="BM787" s="3"/>
      <c r="BN787" s="3"/>
    </row>
    <row r="788">
      <c r="A788" s="3"/>
      <c r="B788" s="68"/>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c r="AT788" s="3"/>
      <c r="AU788" s="3"/>
      <c r="AV788" s="3"/>
      <c r="AW788" s="3"/>
      <c r="AX788" s="3"/>
      <c r="AY788" s="3"/>
      <c r="AZ788" s="3"/>
      <c r="BA788" s="3"/>
      <c r="BB788" s="3"/>
      <c r="BC788" s="3"/>
      <c r="BD788" s="3"/>
      <c r="BE788" s="3"/>
      <c r="BF788" s="3"/>
      <c r="BG788" s="3"/>
      <c r="BH788" s="3"/>
      <c r="BI788" s="3"/>
      <c r="BJ788" s="3"/>
      <c r="BK788" s="3"/>
      <c r="BL788" s="3"/>
      <c r="BM788" s="3"/>
      <c r="BN788" s="3"/>
    </row>
    <row r="789">
      <c r="A789" s="3"/>
      <c r="B789" s="68"/>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c r="AU789" s="3"/>
      <c r="AV789" s="3"/>
      <c r="AW789" s="3"/>
      <c r="AX789" s="3"/>
      <c r="AY789" s="3"/>
      <c r="AZ789" s="3"/>
      <c r="BA789" s="3"/>
      <c r="BB789" s="3"/>
      <c r="BC789" s="3"/>
      <c r="BD789" s="3"/>
      <c r="BE789" s="3"/>
      <c r="BF789" s="3"/>
      <c r="BG789" s="3"/>
      <c r="BH789" s="3"/>
      <c r="BI789" s="3"/>
      <c r="BJ789" s="3"/>
      <c r="BK789" s="3"/>
      <c r="BL789" s="3"/>
      <c r="BM789" s="3"/>
      <c r="BN789" s="3"/>
    </row>
    <row r="790">
      <c r="A790" s="3"/>
      <c r="B790" s="68"/>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c r="AT790" s="3"/>
      <c r="AU790" s="3"/>
      <c r="AV790" s="3"/>
      <c r="AW790" s="3"/>
      <c r="AX790" s="3"/>
      <c r="AY790" s="3"/>
      <c r="AZ790" s="3"/>
      <c r="BA790" s="3"/>
      <c r="BB790" s="3"/>
      <c r="BC790" s="3"/>
      <c r="BD790" s="3"/>
      <c r="BE790" s="3"/>
      <c r="BF790" s="3"/>
      <c r="BG790" s="3"/>
      <c r="BH790" s="3"/>
      <c r="BI790" s="3"/>
      <c r="BJ790" s="3"/>
      <c r="BK790" s="3"/>
      <c r="BL790" s="3"/>
      <c r="BM790" s="3"/>
      <c r="BN790" s="3"/>
    </row>
    <row r="791">
      <c r="A791" s="3"/>
      <c r="B791" s="68"/>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c r="AT791" s="3"/>
      <c r="AU791" s="3"/>
      <c r="AV791" s="3"/>
      <c r="AW791" s="3"/>
      <c r="AX791" s="3"/>
      <c r="AY791" s="3"/>
      <c r="AZ791" s="3"/>
      <c r="BA791" s="3"/>
      <c r="BB791" s="3"/>
      <c r="BC791" s="3"/>
      <c r="BD791" s="3"/>
      <c r="BE791" s="3"/>
      <c r="BF791" s="3"/>
      <c r="BG791" s="3"/>
      <c r="BH791" s="3"/>
      <c r="BI791" s="3"/>
      <c r="BJ791" s="3"/>
      <c r="BK791" s="3"/>
      <c r="BL791" s="3"/>
      <c r="BM791" s="3"/>
      <c r="BN791" s="3"/>
    </row>
    <row r="792">
      <c r="A792" s="3"/>
      <c r="B792" s="68"/>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c r="AU792" s="3"/>
      <c r="AV792" s="3"/>
      <c r="AW792" s="3"/>
      <c r="AX792" s="3"/>
      <c r="AY792" s="3"/>
      <c r="AZ792" s="3"/>
      <c r="BA792" s="3"/>
      <c r="BB792" s="3"/>
      <c r="BC792" s="3"/>
      <c r="BD792" s="3"/>
      <c r="BE792" s="3"/>
      <c r="BF792" s="3"/>
      <c r="BG792" s="3"/>
      <c r="BH792" s="3"/>
      <c r="BI792" s="3"/>
      <c r="BJ792" s="3"/>
      <c r="BK792" s="3"/>
      <c r="BL792" s="3"/>
      <c r="BM792" s="3"/>
      <c r="BN792" s="3"/>
    </row>
    <row r="793">
      <c r="A793" s="3"/>
      <c r="B793" s="68"/>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c r="AU793" s="3"/>
      <c r="AV793" s="3"/>
      <c r="AW793" s="3"/>
      <c r="AX793" s="3"/>
      <c r="AY793" s="3"/>
      <c r="AZ793" s="3"/>
      <c r="BA793" s="3"/>
      <c r="BB793" s="3"/>
      <c r="BC793" s="3"/>
      <c r="BD793" s="3"/>
      <c r="BE793" s="3"/>
      <c r="BF793" s="3"/>
      <c r="BG793" s="3"/>
      <c r="BH793" s="3"/>
      <c r="BI793" s="3"/>
      <c r="BJ793" s="3"/>
      <c r="BK793" s="3"/>
      <c r="BL793" s="3"/>
      <c r="BM793" s="3"/>
      <c r="BN793" s="3"/>
    </row>
    <row r="794">
      <c r="A794" s="3"/>
      <c r="B794" s="68"/>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c r="AT794" s="3"/>
      <c r="AU794" s="3"/>
      <c r="AV794" s="3"/>
      <c r="AW794" s="3"/>
      <c r="AX794" s="3"/>
      <c r="AY794" s="3"/>
      <c r="AZ794" s="3"/>
      <c r="BA794" s="3"/>
      <c r="BB794" s="3"/>
      <c r="BC794" s="3"/>
      <c r="BD794" s="3"/>
      <c r="BE794" s="3"/>
      <c r="BF794" s="3"/>
      <c r="BG794" s="3"/>
      <c r="BH794" s="3"/>
      <c r="BI794" s="3"/>
      <c r="BJ794" s="3"/>
      <c r="BK794" s="3"/>
      <c r="BL794" s="3"/>
      <c r="BM794" s="3"/>
      <c r="BN794" s="3"/>
    </row>
    <row r="795">
      <c r="A795" s="3"/>
      <c r="B795" s="68"/>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c r="AU795" s="3"/>
      <c r="AV795" s="3"/>
      <c r="AW795" s="3"/>
      <c r="AX795" s="3"/>
      <c r="AY795" s="3"/>
      <c r="AZ795" s="3"/>
      <c r="BA795" s="3"/>
      <c r="BB795" s="3"/>
      <c r="BC795" s="3"/>
      <c r="BD795" s="3"/>
      <c r="BE795" s="3"/>
      <c r="BF795" s="3"/>
      <c r="BG795" s="3"/>
      <c r="BH795" s="3"/>
      <c r="BI795" s="3"/>
      <c r="BJ795" s="3"/>
      <c r="BK795" s="3"/>
      <c r="BL795" s="3"/>
      <c r="BM795" s="3"/>
      <c r="BN795" s="3"/>
    </row>
    <row r="796">
      <c r="A796" s="3"/>
      <c r="B796" s="68"/>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c r="AU796" s="3"/>
      <c r="AV796" s="3"/>
      <c r="AW796" s="3"/>
      <c r="AX796" s="3"/>
      <c r="AY796" s="3"/>
      <c r="AZ796" s="3"/>
      <c r="BA796" s="3"/>
      <c r="BB796" s="3"/>
      <c r="BC796" s="3"/>
      <c r="BD796" s="3"/>
      <c r="BE796" s="3"/>
      <c r="BF796" s="3"/>
      <c r="BG796" s="3"/>
      <c r="BH796" s="3"/>
      <c r="BI796" s="3"/>
      <c r="BJ796" s="3"/>
      <c r="BK796" s="3"/>
      <c r="BL796" s="3"/>
      <c r="BM796" s="3"/>
      <c r="BN796" s="3"/>
    </row>
    <row r="797">
      <c r="A797" s="3"/>
      <c r="B797" s="68"/>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c r="AU797" s="3"/>
      <c r="AV797" s="3"/>
      <c r="AW797" s="3"/>
      <c r="AX797" s="3"/>
      <c r="AY797" s="3"/>
      <c r="AZ797" s="3"/>
      <c r="BA797" s="3"/>
      <c r="BB797" s="3"/>
      <c r="BC797" s="3"/>
      <c r="BD797" s="3"/>
      <c r="BE797" s="3"/>
      <c r="BF797" s="3"/>
      <c r="BG797" s="3"/>
      <c r="BH797" s="3"/>
      <c r="BI797" s="3"/>
      <c r="BJ797" s="3"/>
      <c r="BK797" s="3"/>
      <c r="BL797" s="3"/>
      <c r="BM797" s="3"/>
      <c r="BN797" s="3"/>
    </row>
    <row r="798">
      <c r="A798" s="3"/>
      <c r="B798" s="68"/>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c r="AU798" s="3"/>
      <c r="AV798" s="3"/>
      <c r="AW798" s="3"/>
      <c r="AX798" s="3"/>
      <c r="AY798" s="3"/>
      <c r="AZ798" s="3"/>
      <c r="BA798" s="3"/>
      <c r="BB798" s="3"/>
      <c r="BC798" s="3"/>
      <c r="BD798" s="3"/>
      <c r="BE798" s="3"/>
      <c r="BF798" s="3"/>
      <c r="BG798" s="3"/>
      <c r="BH798" s="3"/>
      <c r="BI798" s="3"/>
      <c r="BJ798" s="3"/>
      <c r="BK798" s="3"/>
      <c r="BL798" s="3"/>
      <c r="BM798" s="3"/>
      <c r="BN798" s="3"/>
    </row>
    <row r="799">
      <c r="A799" s="3"/>
      <c r="B799" s="68"/>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c r="AU799" s="3"/>
      <c r="AV799" s="3"/>
      <c r="AW799" s="3"/>
      <c r="AX799" s="3"/>
      <c r="AY799" s="3"/>
      <c r="AZ799" s="3"/>
      <c r="BA799" s="3"/>
      <c r="BB799" s="3"/>
      <c r="BC799" s="3"/>
      <c r="BD799" s="3"/>
      <c r="BE799" s="3"/>
      <c r="BF799" s="3"/>
      <c r="BG799" s="3"/>
      <c r="BH799" s="3"/>
      <c r="BI799" s="3"/>
      <c r="BJ799" s="3"/>
      <c r="BK799" s="3"/>
      <c r="BL799" s="3"/>
      <c r="BM799" s="3"/>
      <c r="BN799" s="3"/>
    </row>
    <row r="800">
      <c r="A800" s="3"/>
      <c r="B800" s="68"/>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c r="AU800" s="3"/>
      <c r="AV800" s="3"/>
      <c r="AW800" s="3"/>
      <c r="AX800" s="3"/>
      <c r="AY800" s="3"/>
      <c r="AZ800" s="3"/>
      <c r="BA800" s="3"/>
      <c r="BB800" s="3"/>
      <c r="BC800" s="3"/>
      <c r="BD800" s="3"/>
      <c r="BE800" s="3"/>
      <c r="BF800" s="3"/>
      <c r="BG800" s="3"/>
      <c r="BH800" s="3"/>
      <c r="BI800" s="3"/>
      <c r="BJ800" s="3"/>
      <c r="BK800" s="3"/>
      <c r="BL800" s="3"/>
      <c r="BM800" s="3"/>
      <c r="BN800" s="3"/>
    </row>
    <row r="801">
      <c r="A801" s="3"/>
      <c r="B801" s="68"/>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c r="AU801" s="3"/>
      <c r="AV801" s="3"/>
      <c r="AW801" s="3"/>
      <c r="AX801" s="3"/>
      <c r="AY801" s="3"/>
      <c r="AZ801" s="3"/>
      <c r="BA801" s="3"/>
      <c r="BB801" s="3"/>
      <c r="BC801" s="3"/>
      <c r="BD801" s="3"/>
      <c r="BE801" s="3"/>
      <c r="BF801" s="3"/>
      <c r="BG801" s="3"/>
      <c r="BH801" s="3"/>
      <c r="BI801" s="3"/>
      <c r="BJ801" s="3"/>
      <c r="BK801" s="3"/>
      <c r="BL801" s="3"/>
      <c r="BM801" s="3"/>
      <c r="BN801" s="3"/>
    </row>
    <row r="802">
      <c r="A802" s="3"/>
      <c r="B802" s="68"/>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c r="AU802" s="3"/>
      <c r="AV802" s="3"/>
      <c r="AW802" s="3"/>
      <c r="AX802" s="3"/>
      <c r="AY802" s="3"/>
      <c r="AZ802" s="3"/>
      <c r="BA802" s="3"/>
      <c r="BB802" s="3"/>
      <c r="BC802" s="3"/>
      <c r="BD802" s="3"/>
      <c r="BE802" s="3"/>
      <c r="BF802" s="3"/>
      <c r="BG802" s="3"/>
      <c r="BH802" s="3"/>
      <c r="BI802" s="3"/>
      <c r="BJ802" s="3"/>
      <c r="BK802" s="3"/>
      <c r="BL802" s="3"/>
      <c r="BM802" s="3"/>
      <c r="BN802" s="3"/>
    </row>
    <row r="803">
      <c r="A803" s="3"/>
      <c r="B803" s="68"/>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c r="AU803" s="3"/>
      <c r="AV803" s="3"/>
      <c r="AW803" s="3"/>
      <c r="AX803" s="3"/>
      <c r="AY803" s="3"/>
      <c r="AZ803" s="3"/>
      <c r="BA803" s="3"/>
      <c r="BB803" s="3"/>
      <c r="BC803" s="3"/>
      <c r="BD803" s="3"/>
      <c r="BE803" s="3"/>
      <c r="BF803" s="3"/>
      <c r="BG803" s="3"/>
      <c r="BH803" s="3"/>
      <c r="BI803" s="3"/>
      <c r="BJ803" s="3"/>
      <c r="BK803" s="3"/>
      <c r="BL803" s="3"/>
      <c r="BM803" s="3"/>
      <c r="BN803" s="3"/>
    </row>
    <row r="804">
      <c r="A804" s="3"/>
      <c r="B804" s="68"/>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c r="AU804" s="3"/>
      <c r="AV804" s="3"/>
      <c r="AW804" s="3"/>
      <c r="AX804" s="3"/>
      <c r="AY804" s="3"/>
      <c r="AZ804" s="3"/>
      <c r="BA804" s="3"/>
      <c r="BB804" s="3"/>
      <c r="BC804" s="3"/>
      <c r="BD804" s="3"/>
      <c r="BE804" s="3"/>
      <c r="BF804" s="3"/>
      <c r="BG804" s="3"/>
      <c r="BH804" s="3"/>
      <c r="BI804" s="3"/>
      <c r="BJ804" s="3"/>
      <c r="BK804" s="3"/>
      <c r="BL804" s="3"/>
      <c r="BM804" s="3"/>
      <c r="BN804" s="3"/>
    </row>
    <row r="805">
      <c r="A805" s="3"/>
      <c r="B805" s="68"/>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c r="AU805" s="3"/>
      <c r="AV805" s="3"/>
      <c r="AW805" s="3"/>
      <c r="AX805" s="3"/>
      <c r="AY805" s="3"/>
      <c r="AZ805" s="3"/>
      <c r="BA805" s="3"/>
      <c r="BB805" s="3"/>
      <c r="BC805" s="3"/>
      <c r="BD805" s="3"/>
      <c r="BE805" s="3"/>
      <c r="BF805" s="3"/>
      <c r="BG805" s="3"/>
      <c r="BH805" s="3"/>
      <c r="BI805" s="3"/>
      <c r="BJ805" s="3"/>
      <c r="BK805" s="3"/>
      <c r="BL805" s="3"/>
      <c r="BM805" s="3"/>
      <c r="BN805" s="3"/>
    </row>
    <row r="806">
      <c r="A806" s="3"/>
      <c r="B806" s="68"/>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c r="AT806" s="3"/>
      <c r="AU806" s="3"/>
      <c r="AV806" s="3"/>
      <c r="AW806" s="3"/>
      <c r="AX806" s="3"/>
      <c r="AY806" s="3"/>
      <c r="AZ806" s="3"/>
      <c r="BA806" s="3"/>
      <c r="BB806" s="3"/>
      <c r="BC806" s="3"/>
      <c r="BD806" s="3"/>
      <c r="BE806" s="3"/>
      <c r="BF806" s="3"/>
      <c r="BG806" s="3"/>
      <c r="BH806" s="3"/>
      <c r="BI806" s="3"/>
      <c r="BJ806" s="3"/>
      <c r="BK806" s="3"/>
      <c r="BL806" s="3"/>
      <c r="BM806" s="3"/>
      <c r="BN806" s="3"/>
    </row>
    <row r="807">
      <c r="A807" s="3"/>
      <c r="B807" s="68"/>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c r="AU807" s="3"/>
      <c r="AV807" s="3"/>
      <c r="AW807" s="3"/>
      <c r="AX807" s="3"/>
      <c r="AY807" s="3"/>
      <c r="AZ807" s="3"/>
      <c r="BA807" s="3"/>
      <c r="BB807" s="3"/>
      <c r="BC807" s="3"/>
      <c r="BD807" s="3"/>
      <c r="BE807" s="3"/>
      <c r="BF807" s="3"/>
      <c r="BG807" s="3"/>
      <c r="BH807" s="3"/>
      <c r="BI807" s="3"/>
      <c r="BJ807" s="3"/>
      <c r="BK807" s="3"/>
      <c r="BL807" s="3"/>
      <c r="BM807" s="3"/>
      <c r="BN807" s="3"/>
    </row>
    <row r="808">
      <c r="A808" s="3"/>
      <c r="B808" s="68"/>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3"/>
      <c r="AT808" s="3"/>
      <c r="AU808" s="3"/>
      <c r="AV808" s="3"/>
      <c r="AW808" s="3"/>
      <c r="AX808" s="3"/>
      <c r="AY808" s="3"/>
      <c r="AZ808" s="3"/>
      <c r="BA808" s="3"/>
      <c r="BB808" s="3"/>
      <c r="BC808" s="3"/>
      <c r="BD808" s="3"/>
      <c r="BE808" s="3"/>
      <c r="BF808" s="3"/>
      <c r="BG808" s="3"/>
      <c r="BH808" s="3"/>
      <c r="BI808" s="3"/>
      <c r="BJ808" s="3"/>
      <c r="BK808" s="3"/>
      <c r="BL808" s="3"/>
      <c r="BM808" s="3"/>
      <c r="BN808" s="3"/>
    </row>
    <row r="809">
      <c r="A809" s="3"/>
      <c r="B809" s="68"/>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c r="AS809" s="3"/>
      <c r="AT809" s="3"/>
      <c r="AU809" s="3"/>
      <c r="AV809" s="3"/>
      <c r="AW809" s="3"/>
      <c r="AX809" s="3"/>
      <c r="AY809" s="3"/>
      <c r="AZ809" s="3"/>
      <c r="BA809" s="3"/>
      <c r="BB809" s="3"/>
      <c r="BC809" s="3"/>
      <c r="BD809" s="3"/>
      <c r="BE809" s="3"/>
      <c r="BF809" s="3"/>
      <c r="BG809" s="3"/>
      <c r="BH809" s="3"/>
      <c r="BI809" s="3"/>
      <c r="BJ809" s="3"/>
      <c r="BK809" s="3"/>
      <c r="BL809" s="3"/>
      <c r="BM809" s="3"/>
      <c r="BN809" s="3"/>
    </row>
    <row r="810">
      <c r="A810" s="3"/>
      <c r="B810" s="68"/>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c r="AO810" s="3"/>
      <c r="AP810" s="3"/>
      <c r="AQ810" s="3"/>
      <c r="AR810" s="3"/>
      <c r="AS810" s="3"/>
      <c r="AT810" s="3"/>
      <c r="AU810" s="3"/>
      <c r="AV810" s="3"/>
      <c r="AW810" s="3"/>
      <c r="AX810" s="3"/>
      <c r="AY810" s="3"/>
      <c r="AZ810" s="3"/>
      <c r="BA810" s="3"/>
      <c r="BB810" s="3"/>
      <c r="BC810" s="3"/>
      <c r="BD810" s="3"/>
      <c r="BE810" s="3"/>
      <c r="BF810" s="3"/>
      <c r="BG810" s="3"/>
      <c r="BH810" s="3"/>
      <c r="BI810" s="3"/>
      <c r="BJ810" s="3"/>
      <c r="BK810" s="3"/>
      <c r="BL810" s="3"/>
      <c r="BM810" s="3"/>
      <c r="BN810" s="3"/>
    </row>
    <row r="811">
      <c r="A811" s="3"/>
      <c r="B811" s="68"/>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c r="AS811" s="3"/>
      <c r="AT811" s="3"/>
      <c r="AU811" s="3"/>
      <c r="AV811" s="3"/>
      <c r="AW811" s="3"/>
      <c r="AX811" s="3"/>
      <c r="AY811" s="3"/>
      <c r="AZ811" s="3"/>
      <c r="BA811" s="3"/>
      <c r="BB811" s="3"/>
      <c r="BC811" s="3"/>
      <c r="BD811" s="3"/>
      <c r="BE811" s="3"/>
      <c r="BF811" s="3"/>
      <c r="BG811" s="3"/>
      <c r="BH811" s="3"/>
      <c r="BI811" s="3"/>
      <c r="BJ811" s="3"/>
      <c r="BK811" s="3"/>
      <c r="BL811" s="3"/>
      <c r="BM811" s="3"/>
      <c r="BN811" s="3"/>
    </row>
    <row r="812">
      <c r="A812" s="3"/>
      <c r="B812" s="68"/>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c r="AS812" s="3"/>
      <c r="AT812" s="3"/>
      <c r="AU812" s="3"/>
      <c r="AV812" s="3"/>
      <c r="AW812" s="3"/>
      <c r="AX812" s="3"/>
      <c r="AY812" s="3"/>
      <c r="AZ812" s="3"/>
      <c r="BA812" s="3"/>
      <c r="BB812" s="3"/>
      <c r="BC812" s="3"/>
      <c r="BD812" s="3"/>
      <c r="BE812" s="3"/>
      <c r="BF812" s="3"/>
      <c r="BG812" s="3"/>
      <c r="BH812" s="3"/>
      <c r="BI812" s="3"/>
      <c r="BJ812" s="3"/>
      <c r="BK812" s="3"/>
      <c r="BL812" s="3"/>
      <c r="BM812" s="3"/>
      <c r="BN812" s="3"/>
    </row>
    <row r="813">
      <c r="A813" s="3"/>
      <c r="B813" s="68"/>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3"/>
      <c r="AT813" s="3"/>
      <c r="AU813" s="3"/>
      <c r="AV813" s="3"/>
      <c r="AW813" s="3"/>
      <c r="AX813" s="3"/>
      <c r="AY813" s="3"/>
      <c r="AZ813" s="3"/>
      <c r="BA813" s="3"/>
      <c r="BB813" s="3"/>
      <c r="BC813" s="3"/>
      <c r="BD813" s="3"/>
      <c r="BE813" s="3"/>
      <c r="BF813" s="3"/>
      <c r="BG813" s="3"/>
      <c r="BH813" s="3"/>
      <c r="BI813" s="3"/>
      <c r="BJ813" s="3"/>
      <c r="BK813" s="3"/>
      <c r="BL813" s="3"/>
      <c r="BM813" s="3"/>
      <c r="BN813" s="3"/>
    </row>
    <row r="814">
      <c r="A814" s="3"/>
      <c r="B814" s="68"/>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3"/>
      <c r="AT814" s="3"/>
      <c r="AU814" s="3"/>
      <c r="AV814" s="3"/>
      <c r="AW814" s="3"/>
      <c r="AX814" s="3"/>
      <c r="AY814" s="3"/>
      <c r="AZ814" s="3"/>
      <c r="BA814" s="3"/>
      <c r="BB814" s="3"/>
      <c r="BC814" s="3"/>
      <c r="BD814" s="3"/>
      <c r="BE814" s="3"/>
      <c r="BF814" s="3"/>
      <c r="BG814" s="3"/>
      <c r="BH814" s="3"/>
      <c r="BI814" s="3"/>
      <c r="BJ814" s="3"/>
      <c r="BK814" s="3"/>
      <c r="BL814" s="3"/>
      <c r="BM814" s="3"/>
      <c r="BN814" s="3"/>
    </row>
    <row r="815">
      <c r="A815" s="3"/>
      <c r="B815" s="68"/>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c r="AS815" s="3"/>
      <c r="AT815" s="3"/>
      <c r="AU815" s="3"/>
      <c r="AV815" s="3"/>
      <c r="AW815" s="3"/>
      <c r="AX815" s="3"/>
      <c r="AY815" s="3"/>
      <c r="AZ815" s="3"/>
      <c r="BA815" s="3"/>
      <c r="BB815" s="3"/>
      <c r="BC815" s="3"/>
      <c r="BD815" s="3"/>
      <c r="BE815" s="3"/>
      <c r="BF815" s="3"/>
      <c r="BG815" s="3"/>
      <c r="BH815" s="3"/>
      <c r="BI815" s="3"/>
      <c r="BJ815" s="3"/>
      <c r="BK815" s="3"/>
      <c r="BL815" s="3"/>
      <c r="BM815" s="3"/>
      <c r="BN815" s="3"/>
    </row>
    <row r="816">
      <c r="A816" s="3"/>
      <c r="B816" s="68"/>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c r="AS816" s="3"/>
      <c r="AT816" s="3"/>
      <c r="AU816" s="3"/>
      <c r="AV816" s="3"/>
      <c r="AW816" s="3"/>
      <c r="AX816" s="3"/>
      <c r="AY816" s="3"/>
      <c r="AZ816" s="3"/>
      <c r="BA816" s="3"/>
      <c r="BB816" s="3"/>
      <c r="BC816" s="3"/>
      <c r="BD816" s="3"/>
      <c r="BE816" s="3"/>
      <c r="BF816" s="3"/>
      <c r="BG816" s="3"/>
      <c r="BH816" s="3"/>
      <c r="BI816" s="3"/>
      <c r="BJ816" s="3"/>
      <c r="BK816" s="3"/>
      <c r="BL816" s="3"/>
      <c r="BM816" s="3"/>
      <c r="BN816" s="3"/>
    </row>
    <row r="817">
      <c r="A817" s="3"/>
      <c r="B817" s="68"/>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c r="AS817" s="3"/>
      <c r="AT817" s="3"/>
      <c r="AU817" s="3"/>
      <c r="AV817" s="3"/>
      <c r="AW817" s="3"/>
      <c r="AX817" s="3"/>
      <c r="AY817" s="3"/>
      <c r="AZ817" s="3"/>
      <c r="BA817" s="3"/>
      <c r="BB817" s="3"/>
      <c r="BC817" s="3"/>
      <c r="BD817" s="3"/>
      <c r="BE817" s="3"/>
      <c r="BF817" s="3"/>
      <c r="BG817" s="3"/>
      <c r="BH817" s="3"/>
      <c r="BI817" s="3"/>
      <c r="BJ817" s="3"/>
      <c r="BK817" s="3"/>
      <c r="BL817" s="3"/>
      <c r="BM817" s="3"/>
      <c r="BN817" s="3"/>
    </row>
    <row r="818">
      <c r="A818" s="3"/>
      <c r="B818" s="68"/>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c r="AO818" s="3"/>
      <c r="AP818" s="3"/>
      <c r="AQ818" s="3"/>
      <c r="AR818" s="3"/>
      <c r="AS818" s="3"/>
      <c r="AT818" s="3"/>
      <c r="AU818" s="3"/>
      <c r="AV818" s="3"/>
      <c r="AW818" s="3"/>
      <c r="AX818" s="3"/>
      <c r="AY818" s="3"/>
      <c r="AZ818" s="3"/>
      <c r="BA818" s="3"/>
      <c r="BB818" s="3"/>
      <c r="BC818" s="3"/>
      <c r="BD818" s="3"/>
      <c r="BE818" s="3"/>
      <c r="BF818" s="3"/>
      <c r="BG818" s="3"/>
      <c r="BH818" s="3"/>
      <c r="BI818" s="3"/>
      <c r="BJ818" s="3"/>
      <c r="BK818" s="3"/>
      <c r="BL818" s="3"/>
      <c r="BM818" s="3"/>
      <c r="BN818" s="3"/>
    </row>
    <row r="819">
      <c r="A819" s="3"/>
      <c r="B819" s="68"/>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c r="AO819" s="3"/>
      <c r="AP819" s="3"/>
      <c r="AQ819" s="3"/>
      <c r="AR819" s="3"/>
      <c r="AS819" s="3"/>
      <c r="AT819" s="3"/>
      <c r="AU819" s="3"/>
      <c r="AV819" s="3"/>
      <c r="AW819" s="3"/>
      <c r="AX819" s="3"/>
      <c r="AY819" s="3"/>
      <c r="AZ819" s="3"/>
      <c r="BA819" s="3"/>
      <c r="BB819" s="3"/>
      <c r="BC819" s="3"/>
      <c r="BD819" s="3"/>
      <c r="BE819" s="3"/>
      <c r="BF819" s="3"/>
      <c r="BG819" s="3"/>
      <c r="BH819" s="3"/>
      <c r="BI819" s="3"/>
      <c r="BJ819" s="3"/>
      <c r="BK819" s="3"/>
      <c r="BL819" s="3"/>
      <c r="BM819" s="3"/>
      <c r="BN819" s="3"/>
    </row>
    <row r="820">
      <c r="A820" s="3"/>
      <c r="B820" s="68"/>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c r="AS820" s="3"/>
      <c r="AT820" s="3"/>
      <c r="AU820" s="3"/>
      <c r="AV820" s="3"/>
      <c r="AW820" s="3"/>
      <c r="AX820" s="3"/>
      <c r="AY820" s="3"/>
      <c r="AZ820" s="3"/>
      <c r="BA820" s="3"/>
      <c r="BB820" s="3"/>
      <c r="BC820" s="3"/>
      <c r="BD820" s="3"/>
      <c r="BE820" s="3"/>
      <c r="BF820" s="3"/>
      <c r="BG820" s="3"/>
      <c r="BH820" s="3"/>
      <c r="BI820" s="3"/>
      <c r="BJ820" s="3"/>
      <c r="BK820" s="3"/>
      <c r="BL820" s="3"/>
      <c r="BM820" s="3"/>
      <c r="BN820" s="3"/>
    </row>
    <row r="821">
      <c r="A821" s="3"/>
      <c r="B821" s="68"/>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c r="AS821" s="3"/>
      <c r="AT821" s="3"/>
      <c r="AU821" s="3"/>
      <c r="AV821" s="3"/>
      <c r="AW821" s="3"/>
      <c r="AX821" s="3"/>
      <c r="AY821" s="3"/>
      <c r="AZ821" s="3"/>
      <c r="BA821" s="3"/>
      <c r="BB821" s="3"/>
      <c r="BC821" s="3"/>
      <c r="BD821" s="3"/>
      <c r="BE821" s="3"/>
      <c r="BF821" s="3"/>
      <c r="BG821" s="3"/>
      <c r="BH821" s="3"/>
      <c r="BI821" s="3"/>
      <c r="BJ821" s="3"/>
      <c r="BK821" s="3"/>
      <c r="BL821" s="3"/>
      <c r="BM821" s="3"/>
      <c r="BN821" s="3"/>
    </row>
    <row r="822">
      <c r="A822" s="3"/>
      <c r="B822" s="68"/>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c r="AS822" s="3"/>
      <c r="AT822" s="3"/>
      <c r="AU822" s="3"/>
      <c r="AV822" s="3"/>
      <c r="AW822" s="3"/>
      <c r="AX822" s="3"/>
      <c r="AY822" s="3"/>
      <c r="AZ822" s="3"/>
      <c r="BA822" s="3"/>
      <c r="BB822" s="3"/>
      <c r="BC822" s="3"/>
      <c r="BD822" s="3"/>
      <c r="BE822" s="3"/>
      <c r="BF822" s="3"/>
      <c r="BG822" s="3"/>
      <c r="BH822" s="3"/>
      <c r="BI822" s="3"/>
      <c r="BJ822" s="3"/>
      <c r="BK822" s="3"/>
      <c r="BL822" s="3"/>
      <c r="BM822" s="3"/>
      <c r="BN822" s="3"/>
    </row>
    <row r="823">
      <c r="A823" s="3"/>
      <c r="B823" s="68"/>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c r="AS823" s="3"/>
      <c r="AT823" s="3"/>
      <c r="AU823" s="3"/>
      <c r="AV823" s="3"/>
      <c r="AW823" s="3"/>
      <c r="AX823" s="3"/>
      <c r="AY823" s="3"/>
      <c r="AZ823" s="3"/>
      <c r="BA823" s="3"/>
      <c r="BB823" s="3"/>
      <c r="BC823" s="3"/>
      <c r="BD823" s="3"/>
      <c r="BE823" s="3"/>
      <c r="BF823" s="3"/>
      <c r="BG823" s="3"/>
      <c r="BH823" s="3"/>
      <c r="BI823" s="3"/>
      <c r="BJ823" s="3"/>
      <c r="BK823" s="3"/>
      <c r="BL823" s="3"/>
      <c r="BM823" s="3"/>
      <c r="BN823" s="3"/>
    </row>
    <row r="824">
      <c r="A824" s="3"/>
      <c r="B824" s="68"/>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3"/>
      <c r="AT824" s="3"/>
      <c r="AU824" s="3"/>
      <c r="AV824" s="3"/>
      <c r="AW824" s="3"/>
      <c r="AX824" s="3"/>
      <c r="AY824" s="3"/>
      <c r="AZ824" s="3"/>
      <c r="BA824" s="3"/>
      <c r="BB824" s="3"/>
      <c r="BC824" s="3"/>
      <c r="BD824" s="3"/>
      <c r="BE824" s="3"/>
      <c r="BF824" s="3"/>
      <c r="BG824" s="3"/>
      <c r="BH824" s="3"/>
      <c r="BI824" s="3"/>
      <c r="BJ824" s="3"/>
      <c r="BK824" s="3"/>
      <c r="BL824" s="3"/>
      <c r="BM824" s="3"/>
      <c r="BN824" s="3"/>
    </row>
    <row r="825">
      <c r="A825" s="3"/>
      <c r="B825" s="68"/>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c r="AS825" s="3"/>
      <c r="AT825" s="3"/>
      <c r="AU825" s="3"/>
      <c r="AV825" s="3"/>
      <c r="AW825" s="3"/>
      <c r="AX825" s="3"/>
      <c r="AY825" s="3"/>
      <c r="AZ825" s="3"/>
      <c r="BA825" s="3"/>
      <c r="BB825" s="3"/>
      <c r="BC825" s="3"/>
      <c r="BD825" s="3"/>
      <c r="BE825" s="3"/>
      <c r="BF825" s="3"/>
      <c r="BG825" s="3"/>
      <c r="BH825" s="3"/>
      <c r="BI825" s="3"/>
      <c r="BJ825" s="3"/>
      <c r="BK825" s="3"/>
      <c r="BL825" s="3"/>
      <c r="BM825" s="3"/>
      <c r="BN825" s="3"/>
    </row>
    <row r="826">
      <c r="A826" s="3"/>
      <c r="B826" s="68"/>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3"/>
      <c r="AT826" s="3"/>
      <c r="AU826" s="3"/>
      <c r="AV826" s="3"/>
      <c r="AW826" s="3"/>
      <c r="AX826" s="3"/>
      <c r="AY826" s="3"/>
      <c r="AZ826" s="3"/>
      <c r="BA826" s="3"/>
      <c r="BB826" s="3"/>
      <c r="BC826" s="3"/>
      <c r="BD826" s="3"/>
      <c r="BE826" s="3"/>
      <c r="BF826" s="3"/>
      <c r="BG826" s="3"/>
      <c r="BH826" s="3"/>
      <c r="BI826" s="3"/>
      <c r="BJ826" s="3"/>
      <c r="BK826" s="3"/>
      <c r="BL826" s="3"/>
      <c r="BM826" s="3"/>
      <c r="BN826" s="3"/>
    </row>
    <row r="827">
      <c r="A827" s="3"/>
      <c r="B827" s="68"/>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c r="AS827" s="3"/>
      <c r="AT827" s="3"/>
      <c r="AU827" s="3"/>
      <c r="AV827" s="3"/>
      <c r="AW827" s="3"/>
      <c r="AX827" s="3"/>
      <c r="AY827" s="3"/>
      <c r="AZ827" s="3"/>
      <c r="BA827" s="3"/>
      <c r="BB827" s="3"/>
      <c r="BC827" s="3"/>
      <c r="BD827" s="3"/>
      <c r="BE827" s="3"/>
      <c r="BF827" s="3"/>
      <c r="BG827" s="3"/>
      <c r="BH827" s="3"/>
      <c r="BI827" s="3"/>
      <c r="BJ827" s="3"/>
      <c r="BK827" s="3"/>
      <c r="BL827" s="3"/>
      <c r="BM827" s="3"/>
      <c r="BN827" s="3"/>
    </row>
    <row r="828">
      <c r="A828" s="3"/>
      <c r="B828" s="68"/>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c r="AS828" s="3"/>
      <c r="AT828" s="3"/>
      <c r="AU828" s="3"/>
      <c r="AV828" s="3"/>
      <c r="AW828" s="3"/>
      <c r="AX828" s="3"/>
      <c r="AY828" s="3"/>
      <c r="AZ828" s="3"/>
      <c r="BA828" s="3"/>
      <c r="BB828" s="3"/>
      <c r="BC828" s="3"/>
      <c r="BD828" s="3"/>
      <c r="BE828" s="3"/>
      <c r="BF828" s="3"/>
      <c r="BG828" s="3"/>
      <c r="BH828" s="3"/>
      <c r="BI828" s="3"/>
      <c r="BJ828" s="3"/>
      <c r="BK828" s="3"/>
      <c r="BL828" s="3"/>
      <c r="BM828" s="3"/>
      <c r="BN828" s="3"/>
    </row>
    <row r="829">
      <c r="A829" s="3"/>
      <c r="B829" s="68"/>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c r="AS829" s="3"/>
      <c r="AT829" s="3"/>
      <c r="AU829" s="3"/>
      <c r="AV829" s="3"/>
      <c r="AW829" s="3"/>
      <c r="AX829" s="3"/>
      <c r="AY829" s="3"/>
      <c r="AZ829" s="3"/>
      <c r="BA829" s="3"/>
      <c r="BB829" s="3"/>
      <c r="BC829" s="3"/>
      <c r="BD829" s="3"/>
      <c r="BE829" s="3"/>
      <c r="BF829" s="3"/>
      <c r="BG829" s="3"/>
      <c r="BH829" s="3"/>
      <c r="BI829" s="3"/>
      <c r="BJ829" s="3"/>
      <c r="BK829" s="3"/>
      <c r="BL829" s="3"/>
      <c r="BM829" s="3"/>
      <c r="BN829" s="3"/>
    </row>
    <row r="830">
      <c r="A830" s="3"/>
      <c r="B830" s="68"/>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c r="AS830" s="3"/>
      <c r="AT830" s="3"/>
      <c r="AU830" s="3"/>
      <c r="AV830" s="3"/>
      <c r="AW830" s="3"/>
      <c r="AX830" s="3"/>
      <c r="AY830" s="3"/>
      <c r="AZ830" s="3"/>
      <c r="BA830" s="3"/>
      <c r="BB830" s="3"/>
      <c r="BC830" s="3"/>
      <c r="BD830" s="3"/>
      <c r="BE830" s="3"/>
      <c r="BF830" s="3"/>
      <c r="BG830" s="3"/>
      <c r="BH830" s="3"/>
      <c r="BI830" s="3"/>
      <c r="BJ830" s="3"/>
      <c r="BK830" s="3"/>
      <c r="BL830" s="3"/>
      <c r="BM830" s="3"/>
      <c r="BN830" s="3"/>
    </row>
    <row r="831">
      <c r="A831" s="3"/>
      <c r="B831" s="68"/>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c r="AO831" s="3"/>
      <c r="AP831" s="3"/>
      <c r="AQ831" s="3"/>
      <c r="AR831" s="3"/>
      <c r="AS831" s="3"/>
      <c r="AT831" s="3"/>
      <c r="AU831" s="3"/>
      <c r="AV831" s="3"/>
      <c r="AW831" s="3"/>
      <c r="AX831" s="3"/>
      <c r="AY831" s="3"/>
      <c r="AZ831" s="3"/>
      <c r="BA831" s="3"/>
      <c r="BB831" s="3"/>
      <c r="BC831" s="3"/>
      <c r="BD831" s="3"/>
      <c r="BE831" s="3"/>
      <c r="BF831" s="3"/>
      <c r="BG831" s="3"/>
      <c r="BH831" s="3"/>
      <c r="BI831" s="3"/>
      <c r="BJ831" s="3"/>
      <c r="BK831" s="3"/>
      <c r="BL831" s="3"/>
      <c r="BM831" s="3"/>
      <c r="BN831" s="3"/>
    </row>
    <row r="832">
      <c r="A832" s="3"/>
      <c r="B832" s="68"/>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c r="AS832" s="3"/>
      <c r="AT832" s="3"/>
      <c r="AU832" s="3"/>
      <c r="AV832" s="3"/>
      <c r="AW832" s="3"/>
      <c r="AX832" s="3"/>
      <c r="AY832" s="3"/>
      <c r="AZ832" s="3"/>
      <c r="BA832" s="3"/>
      <c r="BB832" s="3"/>
      <c r="BC832" s="3"/>
      <c r="BD832" s="3"/>
      <c r="BE832" s="3"/>
      <c r="BF832" s="3"/>
      <c r="BG832" s="3"/>
      <c r="BH832" s="3"/>
      <c r="BI832" s="3"/>
      <c r="BJ832" s="3"/>
      <c r="BK832" s="3"/>
      <c r="BL832" s="3"/>
      <c r="BM832" s="3"/>
      <c r="BN832" s="3"/>
    </row>
    <row r="833">
      <c r="A833" s="3"/>
      <c r="B833" s="68"/>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c r="AO833" s="3"/>
      <c r="AP833" s="3"/>
      <c r="AQ833" s="3"/>
      <c r="AR833" s="3"/>
      <c r="AS833" s="3"/>
      <c r="AT833" s="3"/>
      <c r="AU833" s="3"/>
      <c r="AV833" s="3"/>
      <c r="AW833" s="3"/>
      <c r="AX833" s="3"/>
      <c r="AY833" s="3"/>
      <c r="AZ833" s="3"/>
      <c r="BA833" s="3"/>
      <c r="BB833" s="3"/>
      <c r="BC833" s="3"/>
      <c r="BD833" s="3"/>
      <c r="BE833" s="3"/>
      <c r="BF833" s="3"/>
      <c r="BG833" s="3"/>
      <c r="BH833" s="3"/>
      <c r="BI833" s="3"/>
      <c r="BJ833" s="3"/>
      <c r="BK833" s="3"/>
      <c r="BL833" s="3"/>
      <c r="BM833" s="3"/>
      <c r="BN833" s="3"/>
    </row>
    <row r="834">
      <c r="A834" s="3"/>
      <c r="B834" s="68"/>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c r="AS834" s="3"/>
      <c r="AT834" s="3"/>
      <c r="AU834" s="3"/>
      <c r="AV834" s="3"/>
      <c r="AW834" s="3"/>
      <c r="AX834" s="3"/>
      <c r="AY834" s="3"/>
      <c r="AZ834" s="3"/>
      <c r="BA834" s="3"/>
      <c r="BB834" s="3"/>
      <c r="BC834" s="3"/>
      <c r="BD834" s="3"/>
      <c r="BE834" s="3"/>
      <c r="BF834" s="3"/>
      <c r="BG834" s="3"/>
      <c r="BH834" s="3"/>
      <c r="BI834" s="3"/>
      <c r="BJ834" s="3"/>
      <c r="BK834" s="3"/>
      <c r="BL834" s="3"/>
      <c r="BM834" s="3"/>
      <c r="BN834" s="3"/>
    </row>
    <row r="835">
      <c r="A835" s="3"/>
      <c r="B835" s="68"/>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c r="AS835" s="3"/>
      <c r="AT835" s="3"/>
      <c r="AU835" s="3"/>
      <c r="AV835" s="3"/>
      <c r="AW835" s="3"/>
      <c r="AX835" s="3"/>
      <c r="AY835" s="3"/>
      <c r="AZ835" s="3"/>
      <c r="BA835" s="3"/>
      <c r="BB835" s="3"/>
      <c r="BC835" s="3"/>
      <c r="BD835" s="3"/>
      <c r="BE835" s="3"/>
      <c r="BF835" s="3"/>
      <c r="BG835" s="3"/>
      <c r="BH835" s="3"/>
      <c r="BI835" s="3"/>
      <c r="BJ835" s="3"/>
      <c r="BK835" s="3"/>
      <c r="BL835" s="3"/>
      <c r="BM835" s="3"/>
      <c r="BN835" s="3"/>
    </row>
    <row r="836">
      <c r="A836" s="3"/>
      <c r="B836" s="68"/>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c r="AO836" s="3"/>
      <c r="AP836" s="3"/>
      <c r="AQ836" s="3"/>
      <c r="AR836" s="3"/>
      <c r="AS836" s="3"/>
      <c r="AT836" s="3"/>
      <c r="AU836" s="3"/>
      <c r="AV836" s="3"/>
      <c r="AW836" s="3"/>
      <c r="AX836" s="3"/>
      <c r="AY836" s="3"/>
      <c r="AZ836" s="3"/>
      <c r="BA836" s="3"/>
      <c r="BB836" s="3"/>
      <c r="BC836" s="3"/>
      <c r="BD836" s="3"/>
      <c r="BE836" s="3"/>
      <c r="BF836" s="3"/>
      <c r="BG836" s="3"/>
      <c r="BH836" s="3"/>
      <c r="BI836" s="3"/>
      <c r="BJ836" s="3"/>
      <c r="BK836" s="3"/>
      <c r="BL836" s="3"/>
      <c r="BM836" s="3"/>
      <c r="BN836" s="3"/>
    </row>
    <row r="837">
      <c r="A837" s="3"/>
      <c r="B837" s="68"/>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c r="AO837" s="3"/>
      <c r="AP837" s="3"/>
      <c r="AQ837" s="3"/>
      <c r="AR837" s="3"/>
      <c r="AS837" s="3"/>
      <c r="AT837" s="3"/>
      <c r="AU837" s="3"/>
      <c r="AV837" s="3"/>
      <c r="AW837" s="3"/>
      <c r="AX837" s="3"/>
      <c r="AY837" s="3"/>
      <c r="AZ837" s="3"/>
      <c r="BA837" s="3"/>
      <c r="BB837" s="3"/>
      <c r="BC837" s="3"/>
      <c r="BD837" s="3"/>
      <c r="BE837" s="3"/>
      <c r="BF837" s="3"/>
      <c r="BG837" s="3"/>
      <c r="BH837" s="3"/>
      <c r="BI837" s="3"/>
      <c r="BJ837" s="3"/>
      <c r="BK837" s="3"/>
      <c r="BL837" s="3"/>
      <c r="BM837" s="3"/>
      <c r="BN837" s="3"/>
    </row>
    <row r="838">
      <c r="A838" s="3"/>
      <c r="B838" s="68"/>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c r="AO838" s="3"/>
      <c r="AP838" s="3"/>
      <c r="AQ838" s="3"/>
      <c r="AR838" s="3"/>
      <c r="AS838" s="3"/>
      <c r="AT838" s="3"/>
      <c r="AU838" s="3"/>
      <c r="AV838" s="3"/>
      <c r="AW838" s="3"/>
      <c r="AX838" s="3"/>
      <c r="AY838" s="3"/>
      <c r="AZ838" s="3"/>
      <c r="BA838" s="3"/>
      <c r="BB838" s="3"/>
      <c r="BC838" s="3"/>
      <c r="BD838" s="3"/>
      <c r="BE838" s="3"/>
      <c r="BF838" s="3"/>
      <c r="BG838" s="3"/>
      <c r="BH838" s="3"/>
      <c r="BI838" s="3"/>
      <c r="BJ838" s="3"/>
      <c r="BK838" s="3"/>
      <c r="BL838" s="3"/>
      <c r="BM838" s="3"/>
      <c r="BN838" s="3"/>
    </row>
    <row r="839">
      <c r="A839" s="3"/>
      <c r="B839" s="68"/>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c r="AS839" s="3"/>
      <c r="AT839" s="3"/>
      <c r="AU839" s="3"/>
      <c r="AV839" s="3"/>
      <c r="AW839" s="3"/>
      <c r="AX839" s="3"/>
      <c r="AY839" s="3"/>
      <c r="AZ839" s="3"/>
      <c r="BA839" s="3"/>
      <c r="BB839" s="3"/>
      <c r="BC839" s="3"/>
      <c r="BD839" s="3"/>
      <c r="BE839" s="3"/>
      <c r="BF839" s="3"/>
      <c r="BG839" s="3"/>
      <c r="BH839" s="3"/>
      <c r="BI839" s="3"/>
      <c r="BJ839" s="3"/>
      <c r="BK839" s="3"/>
      <c r="BL839" s="3"/>
      <c r="BM839" s="3"/>
      <c r="BN839" s="3"/>
    </row>
    <row r="840">
      <c r="A840" s="3"/>
      <c r="B840" s="68"/>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c r="AO840" s="3"/>
      <c r="AP840" s="3"/>
      <c r="AQ840" s="3"/>
      <c r="AR840" s="3"/>
      <c r="AS840" s="3"/>
      <c r="AT840" s="3"/>
      <c r="AU840" s="3"/>
      <c r="AV840" s="3"/>
      <c r="AW840" s="3"/>
      <c r="AX840" s="3"/>
      <c r="AY840" s="3"/>
      <c r="AZ840" s="3"/>
      <c r="BA840" s="3"/>
      <c r="BB840" s="3"/>
      <c r="BC840" s="3"/>
      <c r="BD840" s="3"/>
      <c r="BE840" s="3"/>
      <c r="BF840" s="3"/>
      <c r="BG840" s="3"/>
      <c r="BH840" s="3"/>
      <c r="BI840" s="3"/>
      <c r="BJ840" s="3"/>
      <c r="BK840" s="3"/>
      <c r="BL840" s="3"/>
      <c r="BM840" s="3"/>
      <c r="BN840" s="3"/>
    </row>
    <row r="841">
      <c r="A841" s="3"/>
      <c r="B841" s="68"/>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c r="AO841" s="3"/>
      <c r="AP841" s="3"/>
      <c r="AQ841" s="3"/>
      <c r="AR841" s="3"/>
      <c r="AS841" s="3"/>
      <c r="AT841" s="3"/>
      <c r="AU841" s="3"/>
      <c r="AV841" s="3"/>
      <c r="AW841" s="3"/>
      <c r="AX841" s="3"/>
      <c r="AY841" s="3"/>
      <c r="AZ841" s="3"/>
      <c r="BA841" s="3"/>
      <c r="BB841" s="3"/>
      <c r="BC841" s="3"/>
      <c r="BD841" s="3"/>
      <c r="BE841" s="3"/>
      <c r="BF841" s="3"/>
      <c r="BG841" s="3"/>
      <c r="BH841" s="3"/>
      <c r="BI841" s="3"/>
      <c r="BJ841" s="3"/>
      <c r="BK841" s="3"/>
      <c r="BL841" s="3"/>
      <c r="BM841" s="3"/>
      <c r="BN841" s="3"/>
    </row>
    <row r="842">
      <c r="A842" s="3"/>
      <c r="B842" s="68"/>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c r="AO842" s="3"/>
      <c r="AP842" s="3"/>
      <c r="AQ842" s="3"/>
      <c r="AR842" s="3"/>
      <c r="AS842" s="3"/>
      <c r="AT842" s="3"/>
      <c r="AU842" s="3"/>
      <c r="AV842" s="3"/>
      <c r="AW842" s="3"/>
      <c r="AX842" s="3"/>
      <c r="AY842" s="3"/>
      <c r="AZ842" s="3"/>
      <c r="BA842" s="3"/>
      <c r="BB842" s="3"/>
      <c r="BC842" s="3"/>
      <c r="BD842" s="3"/>
      <c r="BE842" s="3"/>
      <c r="BF842" s="3"/>
      <c r="BG842" s="3"/>
      <c r="BH842" s="3"/>
      <c r="BI842" s="3"/>
      <c r="BJ842" s="3"/>
      <c r="BK842" s="3"/>
      <c r="BL842" s="3"/>
      <c r="BM842" s="3"/>
      <c r="BN842" s="3"/>
    </row>
    <row r="843">
      <c r="A843" s="3"/>
      <c r="B843" s="68"/>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c r="AO843" s="3"/>
      <c r="AP843" s="3"/>
      <c r="AQ843" s="3"/>
      <c r="AR843" s="3"/>
      <c r="AS843" s="3"/>
      <c r="AT843" s="3"/>
      <c r="AU843" s="3"/>
      <c r="AV843" s="3"/>
      <c r="AW843" s="3"/>
      <c r="AX843" s="3"/>
      <c r="AY843" s="3"/>
      <c r="AZ843" s="3"/>
      <c r="BA843" s="3"/>
      <c r="BB843" s="3"/>
      <c r="BC843" s="3"/>
      <c r="BD843" s="3"/>
      <c r="BE843" s="3"/>
      <c r="BF843" s="3"/>
      <c r="BG843" s="3"/>
      <c r="BH843" s="3"/>
      <c r="BI843" s="3"/>
      <c r="BJ843" s="3"/>
      <c r="BK843" s="3"/>
      <c r="BL843" s="3"/>
      <c r="BM843" s="3"/>
      <c r="BN843" s="3"/>
    </row>
    <row r="844">
      <c r="A844" s="3"/>
      <c r="B844" s="68"/>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c r="AO844" s="3"/>
      <c r="AP844" s="3"/>
      <c r="AQ844" s="3"/>
      <c r="AR844" s="3"/>
      <c r="AS844" s="3"/>
      <c r="AT844" s="3"/>
      <c r="AU844" s="3"/>
      <c r="AV844" s="3"/>
      <c r="AW844" s="3"/>
      <c r="AX844" s="3"/>
      <c r="AY844" s="3"/>
      <c r="AZ844" s="3"/>
      <c r="BA844" s="3"/>
      <c r="BB844" s="3"/>
      <c r="BC844" s="3"/>
      <c r="BD844" s="3"/>
      <c r="BE844" s="3"/>
      <c r="BF844" s="3"/>
      <c r="BG844" s="3"/>
      <c r="BH844" s="3"/>
      <c r="BI844" s="3"/>
      <c r="BJ844" s="3"/>
      <c r="BK844" s="3"/>
      <c r="BL844" s="3"/>
      <c r="BM844" s="3"/>
      <c r="BN844" s="3"/>
    </row>
    <row r="845">
      <c r="A845" s="3"/>
      <c r="B845" s="68"/>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c r="AS845" s="3"/>
      <c r="AT845" s="3"/>
      <c r="AU845" s="3"/>
      <c r="AV845" s="3"/>
      <c r="AW845" s="3"/>
      <c r="AX845" s="3"/>
      <c r="AY845" s="3"/>
      <c r="AZ845" s="3"/>
      <c r="BA845" s="3"/>
      <c r="BB845" s="3"/>
      <c r="BC845" s="3"/>
      <c r="BD845" s="3"/>
      <c r="BE845" s="3"/>
      <c r="BF845" s="3"/>
      <c r="BG845" s="3"/>
      <c r="BH845" s="3"/>
      <c r="BI845" s="3"/>
      <c r="BJ845" s="3"/>
      <c r="BK845" s="3"/>
      <c r="BL845" s="3"/>
      <c r="BM845" s="3"/>
      <c r="BN845" s="3"/>
    </row>
    <row r="846">
      <c r="A846" s="3"/>
      <c r="B846" s="68"/>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c r="AO846" s="3"/>
      <c r="AP846" s="3"/>
      <c r="AQ846" s="3"/>
      <c r="AR846" s="3"/>
      <c r="AS846" s="3"/>
      <c r="AT846" s="3"/>
      <c r="AU846" s="3"/>
      <c r="AV846" s="3"/>
      <c r="AW846" s="3"/>
      <c r="AX846" s="3"/>
      <c r="AY846" s="3"/>
      <c r="AZ846" s="3"/>
      <c r="BA846" s="3"/>
      <c r="BB846" s="3"/>
      <c r="BC846" s="3"/>
      <c r="BD846" s="3"/>
      <c r="BE846" s="3"/>
      <c r="BF846" s="3"/>
      <c r="BG846" s="3"/>
      <c r="BH846" s="3"/>
      <c r="BI846" s="3"/>
      <c r="BJ846" s="3"/>
      <c r="BK846" s="3"/>
      <c r="BL846" s="3"/>
      <c r="BM846" s="3"/>
      <c r="BN846" s="3"/>
    </row>
    <row r="847">
      <c r="A847" s="3"/>
      <c r="B847" s="68"/>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c r="AO847" s="3"/>
      <c r="AP847" s="3"/>
      <c r="AQ847" s="3"/>
      <c r="AR847" s="3"/>
      <c r="AS847" s="3"/>
      <c r="AT847" s="3"/>
      <c r="AU847" s="3"/>
      <c r="AV847" s="3"/>
      <c r="AW847" s="3"/>
      <c r="AX847" s="3"/>
      <c r="AY847" s="3"/>
      <c r="AZ847" s="3"/>
      <c r="BA847" s="3"/>
      <c r="BB847" s="3"/>
      <c r="BC847" s="3"/>
      <c r="BD847" s="3"/>
      <c r="BE847" s="3"/>
      <c r="BF847" s="3"/>
      <c r="BG847" s="3"/>
      <c r="BH847" s="3"/>
      <c r="BI847" s="3"/>
      <c r="BJ847" s="3"/>
      <c r="BK847" s="3"/>
      <c r="BL847" s="3"/>
      <c r="BM847" s="3"/>
      <c r="BN847" s="3"/>
    </row>
    <row r="848">
      <c r="A848" s="3"/>
      <c r="B848" s="68"/>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c r="AO848" s="3"/>
      <c r="AP848" s="3"/>
      <c r="AQ848" s="3"/>
      <c r="AR848" s="3"/>
      <c r="AS848" s="3"/>
      <c r="AT848" s="3"/>
      <c r="AU848" s="3"/>
      <c r="AV848" s="3"/>
      <c r="AW848" s="3"/>
      <c r="AX848" s="3"/>
      <c r="AY848" s="3"/>
      <c r="AZ848" s="3"/>
      <c r="BA848" s="3"/>
      <c r="BB848" s="3"/>
      <c r="BC848" s="3"/>
      <c r="BD848" s="3"/>
      <c r="BE848" s="3"/>
      <c r="BF848" s="3"/>
      <c r="BG848" s="3"/>
      <c r="BH848" s="3"/>
      <c r="BI848" s="3"/>
      <c r="BJ848" s="3"/>
      <c r="BK848" s="3"/>
      <c r="BL848" s="3"/>
      <c r="BM848" s="3"/>
      <c r="BN848" s="3"/>
    </row>
    <row r="849">
      <c r="A849" s="3"/>
      <c r="B849" s="68"/>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c r="AS849" s="3"/>
      <c r="AT849" s="3"/>
      <c r="AU849" s="3"/>
      <c r="AV849" s="3"/>
      <c r="AW849" s="3"/>
      <c r="AX849" s="3"/>
      <c r="AY849" s="3"/>
      <c r="AZ849" s="3"/>
      <c r="BA849" s="3"/>
      <c r="BB849" s="3"/>
      <c r="BC849" s="3"/>
      <c r="BD849" s="3"/>
      <c r="BE849" s="3"/>
      <c r="BF849" s="3"/>
      <c r="BG849" s="3"/>
      <c r="BH849" s="3"/>
      <c r="BI849" s="3"/>
      <c r="BJ849" s="3"/>
      <c r="BK849" s="3"/>
      <c r="BL849" s="3"/>
      <c r="BM849" s="3"/>
      <c r="BN849" s="3"/>
    </row>
    <row r="850">
      <c r="A850" s="3"/>
      <c r="B850" s="68"/>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c r="AS850" s="3"/>
      <c r="AT850" s="3"/>
      <c r="AU850" s="3"/>
      <c r="AV850" s="3"/>
      <c r="AW850" s="3"/>
      <c r="AX850" s="3"/>
      <c r="AY850" s="3"/>
      <c r="AZ850" s="3"/>
      <c r="BA850" s="3"/>
      <c r="BB850" s="3"/>
      <c r="BC850" s="3"/>
      <c r="BD850" s="3"/>
      <c r="BE850" s="3"/>
      <c r="BF850" s="3"/>
      <c r="BG850" s="3"/>
      <c r="BH850" s="3"/>
      <c r="BI850" s="3"/>
      <c r="BJ850" s="3"/>
      <c r="BK850" s="3"/>
      <c r="BL850" s="3"/>
      <c r="BM850" s="3"/>
      <c r="BN850" s="3"/>
    </row>
    <row r="851">
      <c r="A851" s="3"/>
      <c r="B851" s="68"/>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c r="AO851" s="3"/>
      <c r="AP851" s="3"/>
      <c r="AQ851" s="3"/>
      <c r="AR851" s="3"/>
      <c r="AS851" s="3"/>
      <c r="AT851" s="3"/>
      <c r="AU851" s="3"/>
      <c r="AV851" s="3"/>
      <c r="AW851" s="3"/>
      <c r="AX851" s="3"/>
      <c r="AY851" s="3"/>
      <c r="AZ851" s="3"/>
      <c r="BA851" s="3"/>
      <c r="BB851" s="3"/>
      <c r="BC851" s="3"/>
      <c r="BD851" s="3"/>
      <c r="BE851" s="3"/>
      <c r="BF851" s="3"/>
      <c r="BG851" s="3"/>
      <c r="BH851" s="3"/>
      <c r="BI851" s="3"/>
      <c r="BJ851" s="3"/>
      <c r="BK851" s="3"/>
      <c r="BL851" s="3"/>
      <c r="BM851" s="3"/>
      <c r="BN851" s="3"/>
    </row>
    <row r="852">
      <c r="A852" s="3"/>
      <c r="B852" s="68"/>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c r="AO852" s="3"/>
      <c r="AP852" s="3"/>
      <c r="AQ852" s="3"/>
      <c r="AR852" s="3"/>
      <c r="AS852" s="3"/>
      <c r="AT852" s="3"/>
      <c r="AU852" s="3"/>
      <c r="AV852" s="3"/>
      <c r="AW852" s="3"/>
      <c r="AX852" s="3"/>
      <c r="AY852" s="3"/>
      <c r="AZ852" s="3"/>
      <c r="BA852" s="3"/>
      <c r="BB852" s="3"/>
      <c r="BC852" s="3"/>
      <c r="BD852" s="3"/>
      <c r="BE852" s="3"/>
      <c r="BF852" s="3"/>
      <c r="BG852" s="3"/>
      <c r="BH852" s="3"/>
      <c r="BI852" s="3"/>
      <c r="BJ852" s="3"/>
      <c r="BK852" s="3"/>
      <c r="BL852" s="3"/>
      <c r="BM852" s="3"/>
      <c r="BN852" s="3"/>
    </row>
    <row r="853">
      <c r="A853" s="3"/>
      <c r="B853" s="68"/>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c r="AO853" s="3"/>
      <c r="AP853" s="3"/>
      <c r="AQ853" s="3"/>
      <c r="AR853" s="3"/>
      <c r="AS853" s="3"/>
      <c r="AT853" s="3"/>
      <c r="AU853" s="3"/>
      <c r="AV853" s="3"/>
      <c r="AW853" s="3"/>
      <c r="AX853" s="3"/>
      <c r="AY853" s="3"/>
      <c r="AZ853" s="3"/>
      <c r="BA853" s="3"/>
      <c r="BB853" s="3"/>
      <c r="BC853" s="3"/>
      <c r="BD853" s="3"/>
      <c r="BE853" s="3"/>
      <c r="BF853" s="3"/>
      <c r="BG853" s="3"/>
      <c r="BH853" s="3"/>
      <c r="BI853" s="3"/>
      <c r="BJ853" s="3"/>
      <c r="BK853" s="3"/>
      <c r="BL853" s="3"/>
      <c r="BM853" s="3"/>
      <c r="BN853" s="3"/>
    </row>
    <row r="854">
      <c r="A854" s="3"/>
      <c r="B854" s="68"/>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c r="AO854" s="3"/>
      <c r="AP854" s="3"/>
      <c r="AQ854" s="3"/>
      <c r="AR854" s="3"/>
      <c r="AS854" s="3"/>
      <c r="AT854" s="3"/>
      <c r="AU854" s="3"/>
      <c r="AV854" s="3"/>
      <c r="AW854" s="3"/>
      <c r="AX854" s="3"/>
      <c r="AY854" s="3"/>
      <c r="AZ854" s="3"/>
      <c r="BA854" s="3"/>
      <c r="BB854" s="3"/>
      <c r="BC854" s="3"/>
      <c r="BD854" s="3"/>
      <c r="BE854" s="3"/>
      <c r="BF854" s="3"/>
      <c r="BG854" s="3"/>
      <c r="BH854" s="3"/>
      <c r="BI854" s="3"/>
      <c r="BJ854" s="3"/>
      <c r="BK854" s="3"/>
      <c r="BL854" s="3"/>
      <c r="BM854" s="3"/>
      <c r="BN854" s="3"/>
    </row>
    <row r="855">
      <c r="A855" s="3"/>
      <c r="B855" s="68"/>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c r="AO855" s="3"/>
      <c r="AP855" s="3"/>
      <c r="AQ855" s="3"/>
      <c r="AR855" s="3"/>
      <c r="AS855" s="3"/>
      <c r="AT855" s="3"/>
      <c r="AU855" s="3"/>
      <c r="AV855" s="3"/>
      <c r="AW855" s="3"/>
      <c r="AX855" s="3"/>
      <c r="AY855" s="3"/>
      <c r="AZ855" s="3"/>
      <c r="BA855" s="3"/>
      <c r="BB855" s="3"/>
      <c r="BC855" s="3"/>
      <c r="BD855" s="3"/>
      <c r="BE855" s="3"/>
      <c r="BF855" s="3"/>
      <c r="BG855" s="3"/>
      <c r="BH855" s="3"/>
      <c r="BI855" s="3"/>
      <c r="BJ855" s="3"/>
      <c r="BK855" s="3"/>
      <c r="BL855" s="3"/>
      <c r="BM855" s="3"/>
      <c r="BN855" s="3"/>
    </row>
    <row r="856">
      <c r="A856" s="3"/>
      <c r="B856" s="68"/>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c r="AS856" s="3"/>
      <c r="AT856" s="3"/>
      <c r="AU856" s="3"/>
      <c r="AV856" s="3"/>
      <c r="AW856" s="3"/>
      <c r="AX856" s="3"/>
      <c r="AY856" s="3"/>
      <c r="AZ856" s="3"/>
      <c r="BA856" s="3"/>
      <c r="BB856" s="3"/>
      <c r="BC856" s="3"/>
      <c r="BD856" s="3"/>
      <c r="BE856" s="3"/>
      <c r="BF856" s="3"/>
      <c r="BG856" s="3"/>
      <c r="BH856" s="3"/>
      <c r="BI856" s="3"/>
      <c r="BJ856" s="3"/>
      <c r="BK856" s="3"/>
      <c r="BL856" s="3"/>
      <c r="BM856" s="3"/>
      <c r="BN856" s="3"/>
    </row>
    <row r="857">
      <c r="A857" s="3"/>
      <c r="B857" s="68"/>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c r="AS857" s="3"/>
      <c r="AT857" s="3"/>
      <c r="AU857" s="3"/>
      <c r="AV857" s="3"/>
      <c r="AW857" s="3"/>
      <c r="AX857" s="3"/>
      <c r="AY857" s="3"/>
      <c r="AZ857" s="3"/>
      <c r="BA857" s="3"/>
      <c r="BB857" s="3"/>
      <c r="BC857" s="3"/>
      <c r="BD857" s="3"/>
      <c r="BE857" s="3"/>
      <c r="BF857" s="3"/>
      <c r="BG857" s="3"/>
      <c r="BH857" s="3"/>
      <c r="BI857" s="3"/>
      <c r="BJ857" s="3"/>
      <c r="BK857" s="3"/>
      <c r="BL857" s="3"/>
      <c r="BM857" s="3"/>
      <c r="BN857" s="3"/>
    </row>
    <row r="858">
      <c r="A858" s="3"/>
      <c r="B858" s="68"/>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c r="AO858" s="3"/>
      <c r="AP858" s="3"/>
      <c r="AQ858" s="3"/>
      <c r="AR858" s="3"/>
      <c r="AS858" s="3"/>
      <c r="AT858" s="3"/>
      <c r="AU858" s="3"/>
      <c r="AV858" s="3"/>
      <c r="AW858" s="3"/>
      <c r="AX858" s="3"/>
      <c r="AY858" s="3"/>
      <c r="AZ858" s="3"/>
      <c r="BA858" s="3"/>
      <c r="BB858" s="3"/>
      <c r="BC858" s="3"/>
      <c r="BD858" s="3"/>
      <c r="BE858" s="3"/>
      <c r="BF858" s="3"/>
      <c r="BG858" s="3"/>
      <c r="BH858" s="3"/>
      <c r="BI858" s="3"/>
      <c r="BJ858" s="3"/>
      <c r="BK858" s="3"/>
      <c r="BL858" s="3"/>
      <c r="BM858" s="3"/>
      <c r="BN858" s="3"/>
    </row>
    <row r="859">
      <c r="A859" s="3"/>
      <c r="B859" s="68"/>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c r="AS859" s="3"/>
      <c r="AT859" s="3"/>
      <c r="AU859" s="3"/>
      <c r="AV859" s="3"/>
      <c r="AW859" s="3"/>
      <c r="AX859" s="3"/>
      <c r="AY859" s="3"/>
      <c r="AZ859" s="3"/>
      <c r="BA859" s="3"/>
      <c r="BB859" s="3"/>
      <c r="BC859" s="3"/>
      <c r="BD859" s="3"/>
      <c r="BE859" s="3"/>
      <c r="BF859" s="3"/>
      <c r="BG859" s="3"/>
      <c r="BH859" s="3"/>
      <c r="BI859" s="3"/>
      <c r="BJ859" s="3"/>
      <c r="BK859" s="3"/>
      <c r="BL859" s="3"/>
      <c r="BM859" s="3"/>
      <c r="BN859" s="3"/>
    </row>
    <row r="860">
      <c r="A860" s="3"/>
      <c r="B860" s="68"/>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c r="AO860" s="3"/>
      <c r="AP860" s="3"/>
      <c r="AQ860" s="3"/>
      <c r="AR860" s="3"/>
      <c r="AS860" s="3"/>
      <c r="AT860" s="3"/>
      <c r="AU860" s="3"/>
      <c r="AV860" s="3"/>
      <c r="AW860" s="3"/>
      <c r="AX860" s="3"/>
      <c r="AY860" s="3"/>
      <c r="AZ860" s="3"/>
      <c r="BA860" s="3"/>
      <c r="BB860" s="3"/>
      <c r="BC860" s="3"/>
      <c r="BD860" s="3"/>
      <c r="BE860" s="3"/>
      <c r="BF860" s="3"/>
      <c r="BG860" s="3"/>
      <c r="BH860" s="3"/>
      <c r="BI860" s="3"/>
      <c r="BJ860" s="3"/>
      <c r="BK860" s="3"/>
      <c r="BL860" s="3"/>
      <c r="BM860" s="3"/>
      <c r="BN860" s="3"/>
    </row>
    <row r="861">
      <c r="A861" s="3"/>
      <c r="B861" s="68"/>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c r="AO861" s="3"/>
      <c r="AP861" s="3"/>
      <c r="AQ861" s="3"/>
      <c r="AR861" s="3"/>
      <c r="AS861" s="3"/>
      <c r="AT861" s="3"/>
      <c r="AU861" s="3"/>
      <c r="AV861" s="3"/>
      <c r="AW861" s="3"/>
      <c r="AX861" s="3"/>
      <c r="AY861" s="3"/>
      <c r="AZ861" s="3"/>
      <c r="BA861" s="3"/>
      <c r="BB861" s="3"/>
      <c r="BC861" s="3"/>
      <c r="BD861" s="3"/>
      <c r="BE861" s="3"/>
      <c r="BF861" s="3"/>
      <c r="BG861" s="3"/>
      <c r="BH861" s="3"/>
      <c r="BI861" s="3"/>
      <c r="BJ861" s="3"/>
      <c r="BK861" s="3"/>
      <c r="BL861" s="3"/>
      <c r="BM861" s="3"/>
      <c r="BN861" s="3"/>
    </row>
    <row r="862">
      <c r="A862" s="3"/>
      <c r="B862" s="68"/>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c r="AO862" s="3"/>
      <c r="AP862" s="3"/>
      <c r="AQ862" s="3"/>
      <c r="AR862" s="3"/>
      <c r="AS862" s="3"/>
      <c r="AT862" s="3"/>
      <c r="AU862" s="3"/>
      <c r="AV862" s="3"/>
      <c r="AW862" s="3"/>
      <c r="AX862" s="3"/>
      <c r="AY862" s="3"/>
      <c r="AZ862" s="3"/>
      <c r="BA862" s="3"/>
      <c r="BB862" s="3"/>
      <c r="BC862" s="3"/>
      <c r="BD862" s="3"/>
      <c r="BE862" s="3"/>
      <c r="BF862" s="3"/>
      <c r="BG862" s="3"/>
      <c r="BH862" s="3"/>
      <c r="BI862" s="3"/>
      <c r="BJ862" s="3"/>
      <c r="BK862" s="3"/>
      <c r="BL862" s="3"/>
      <c r="BM862" s="3"/>
      <c r="BN862" s="3"/>
    </row>
    <row r="863">
      <c r="A863" s="3"/>
      <c r="B863" s="68"/>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c r="AO863" s="3"/>
      <c r="AP863" s="3"/>
      <c r="AQ863" s="3"/>
      <c r="AR863" s="3"/>
      <c r="AS863" s="3"/>
      <c r="AT863" s="3"/>
      <c r="AU863" s="3"/>
      <c r="AV863" s="3"/>
      <c r="AW863" s="3"/>
      <c r="AX863" s="3"/>
      <c r="AY863" s="3"/>
      <c r="AZ863" s="3"/>
      <c r="BA863" s="3"/>
      <c r="BB863" s="3"/>
      <c r="BC863" s="3"/>
      <c r="BD863" s="3"/>
      <c r="BE863" s="3"/>
      <c r="BF863" s="3"/>
      <c r="BG863" s="3"/>
      <c r="BH863" s="3"/>
      <c r="BI863" s="3"/>
      <c r="BJ863" s="3"/>
      <c r="BK863" s="3"/>
      <c r="BL863" s="3"/>
      <c r="BM863" s="3"/>
      <c r="BN863" s="3"/>
    </row>
    <row r="864">
      <c r="A864" s="3"/>
      <c r="B864" s="68"/>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c r="AO864" s="3"/>
      <c r="AP864" s="3"/>
      <c r="AQ864" s="3"/>
      <c r="AR864" s="3"/>
      <c r="AS864" s="3"/>
      <c r="AT864" s="3"/>
      <c r="AU864" s="3"/>
      <c r="AV864" s="3"/>
      <c r="AW864" s="3"/>
      <c r="AX864" s="3"/>
      <c r="AY864" s="3"/>
      <c r="AZ864" s="3"/>
      <c r="BA864" s="3"/>
      <c r="BB864" s="3"/>
      <c r="BC864" s="3"/>
      <c r="BD864" s="3"/>
      <c r="BE864" s="3"/>
      <c r="BF864" s="3"/>
      <c r="BG864" s="3"/>
      <c r="BH864" s="3"/>
      <c r="BI864" s="3"/>
      <c r="BJ864" s="3"/>
      <c r="BK864" s="3"/>
      <c r="BL864" s="3"/>
      <c r="BM864" s="3"/>
      <c r="BN864" s="3"/>
    </row>
    <row r="865">
      <c r="A865" s="3"/>
      <c r="B865" s="68"/>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c r="AS865" s="3"/>
      <c r="AT865" s="3"/>
      <c r="AU865" s="3"/>
      <c r="AV865" s="3"/>
      <c r="AW865" s="3"/>
      <c r="AX865" s="3"/>
      <c r="AY865" s="3"/>
      <c r="AZ865" s="3"/>
      <c r="BA865" s="3"/>
      <c r="BB865" s="3"/>
      <c r="BC865" s="3"/>
      <c r="BD865" s="3"/>
      <c r="BE865" s="3"/>
      <c r="BF865" s="3"/>
      <c r="BG865" s="3"/>
      <c r="BH865" s="3"/>
      <c r="BI865" s="3"/>
      <c r="BJ865" s="3"/>
      <c r="BK865" s="3"/>
      <c r="BL865" s="3"/>
      <c r="BM865" s="3"/>
      <c r="BN865" s="3"/>
    </row>
    <row r="866">
      <c r="A866" s="3"/>
      <c r="B866" s="68"/>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c r="AO866" s="3"/>
      <c r="AP866" s="3"/>
      <c r="AQ866" s="3"/>
      <c r="AR866" s="3"/>
      <c r="AS866" s="3"/>
      <c r="AT866" s="3"/>
      <c r="AU866" s="3"/>
      <c r="AV866" s="3"/>
      <c r="AW866" s="3"/>
      <c r="AX866" s="3"/>
      <c r="AY866" s="3"/>
      <c r="AZ866" s="3"/>
      <c r="BA866" s="3"/>
      <c r="BB866" s="3"/>
      <c r="BC866" s="3"/>
      <c r="BD866" s="3"/>
      <c r="BE866" s="3"/>
      <c r="BF866" s="3"/>
      <c r="BG866" s="3"/>
      <c r="BH866" s="3"/>
      <c r="BI866" s="3"/>
      <c r="BJ866" s="3"/>
      <c r="BK866" s="3"/>
      <c r="BL866" s="3"/>
      <c r="BM866" s="3"/>
      <c r="BN866" s="3"/>
    </row>
    <row r="867">
      <c r="A867" s="3"/>
      <c r="B867" s="68"/>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c r="AO867" s="3"/>
      <c r="AP867" s="3"/>
      <c r="AQ867" s="3"/>
      <c r="AR867" s="3"/>
      <c r="AS867" s="3"/>
      <c r="AT867" s="3"/>
      <c r="AU867" s="3"/>
      <c r="AV867" s="3"/>
      <c r="AW867" s="3"/>
      <c r="AX867" s="3"/>
      <c r="AY867" s="3"/>
      <c r="AZ867" s="3"/>
      <c r="BA867" s="3"/>
      <c r="BB867" s="3"/>
      <c r="BC867" s="3"/>
      <c r="BD867" s="3"/>
      <c r="BE867" s="3"/>
      <c r="BF867" s="3"/>
      <c r="BG867" s="3"/>
      <c r="BH867" s="3"/>
      <c r="BI867" s="3"/>
      <c r="BJ867" s="3"/>
      <c r="BK867" s="3"/>
      <c r="BL867" s="3"/>
      <c r="BM867" s="3"/>
      <c r="BN867" s="3"/>
    </row>
    <row r="868">
      <c r="A868" s="3"/>
      <c r="B868" s="68"/>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c r="AO868" s="3"/>
      <c r="AP868" s="3"/>
      <c r="AQ868" s="3"/>
      <c r="AR868" s="3"/>
      <c r="AS868" s="3"/>
      <c r="AT868" s="3"/>
      <c r="AU868" s="3"/>
      <c r="AV868" s="3"/>
      <c r="AW868" s="3"/>
      <c r="AX868" s="3"/>
      <c r="AY868" s="3"/>
      <c r="AZ868" s="3"/>
      <c r="BA868" s="3"/>
      <c r="BB868" s="3"/>
      <c r="BC868" s="3"/>
      <c r="BD868" s="3"/>
      <c r="BE868" s="3"/>
      <c r="BF868" s="3"/>
      <c r="BG868" s="3"/>
      <c r="BH868" s="3"/>
      <c r="BI868" s="3"/>
      <c r="BJ868" s="3"/>
      <c r="BK868" s="3"/>
      <c r="BL868" s="3"/>
      <c r="BM868" s="3"/>
      <c r="BN868" s="3"/>
    </row>
    <row r="869">
      <c r="A869" s="3"/>
      <c r="B869" s="68"/>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c r="AO869" s="3"/>
      <c r="AP869" s="3"/>
      <c r="AQ869" s="3"/>
      <c r="AR869" s="3"/>
      <c r="AS869" s="3"/>
      <c r="AT869" s="3"/>
      <c r="AU869" s="3"/>
      <c r="AV869" s="3"/>
      <c r="AW869" s="3"/>
      <c r="AX869" s="3"/>
      <c r="AY869" s="3"/>
      <c r="AZ869" s="3"/>
      <c r="BA869" s="3"/>
      <c r="BB869" s="3"/>
      <c r="BC869" s="3"/>
      <c r="BD869" s="3"/>
      <c r="BE869" s="3"/>
      <c r="BF869" s="3"/>
      <c r="BG869" s="3"/>
      <c r="BH869" s="3"/>
      <c r="BI869" s="3"/>
      <c r="BJ869" s="3"/>
      <c r="BK869" s="3"/>
      <c r="BL869" s="3"/>
      <c r="BM869" s="3"/>
      <c r="BN869" s="3"/>
    </row>
    <row r="870">
      <c r="A870" s="3"/>
      <c r="B870" s="68"/>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c r="AO870" s="3"/>
      <c r="AP870" s="3"/>
      <c r="AQ870" s="3"/>
      <c r="AR870" s="3"/>
      <c r="AS870" s="3"/>
      <c r="AT870" s="3"/>
      <c r="AU870" s="3"/>
      <c r="AV870" s="3"/>
      <c r="AW870" s="3"/>
      <c r="AX870" s="3"/>
      <c r="AY870" s="3"/>
      <c r="AZ870" s="3"/>
      <c r="BA870" s="3"/>
      <c r="BB870" s="3"/>
      <c r="BC870" s="3"/>
      <c r="BD870" s="3"/>
      <c r="BE870" s="3"/>
      <c r="BF870" s="3"/>
      <c r="BG870" s="3"/>
      <c r="BH870" s="3"/>
      <c r="BI870" s="3"/>
      <c r="BJ870" s="3"/>
      <c r="BK870" s="3"/>
      <c r="BL870" s="3"/>
      <c r="BM870" s="3"/>
      <c r="BN870" s="3"/>
    </row>
    <row r="871">
      <c r="A871" s="3"/>
      <c r="B871" s="68"/>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c r="AO871" s="3"/>
      <c r="AP871" s="3"/>
      <c r="AQ871" s="3"/>
      <c r="AR871" s="3"/>
      <c r="AS871" s="3"/>
      <c r="AT871" s="3"/>
      <c r="AU871" s="3"/>
      <c r="AV871" s="3"/>
      <c r="AW871" s="3"/>
      <c r="AX871" s="3"/>
      <c r="AY871" s="3"/>
      <c r="AZ871" s="3"/>
      <c r="BA871" s="3"/>
      <c r="BB871" s="3"/>
      <c r="BC871" s="3"/>
      <c r="BD871" s="3"/>
      <c r="BE871" s="3"/>
      <c r="BF871" s="3"/>
      <c r="BG871" s="3"/>
      <c r="BH871" s="3"/>
      <c r="BI871" s="3"/>
      <c r="BJ871" s="3"/>
      <c r="BK871" s="3"/>
      <c r="BL871" s="3"/>
      <c r="BM871" s="3"/>
      <c r="BN871" s="3"/>
    </row>
    <row r="872">
      <c r="A872" s="3"/>
      <c r="B872" s="68"/>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c r="AO872" s="3"/>
      <c r="AP872" s="3"/>
      <c r="AQ872" s="3"/>
      <c r="AR872" s="3"/>
      <c r="AS872" s="3"/>
      <c r="AT872" s="3"/>
      <c r="AU872" s="3"/>
      <c r="AV872" s="3"/>
      <c r="AW872" s="3"/>
      <c r="AX872" s="3"/>
      <c r="AY872" s="3"/>
      <c r="AZ872" s="3"/>
      <c r="BA872" s="3"/>
      <c r="BB872" s="3"/>
      <c r="BC872" s="3"/>
      <c r="BD872" s="3"/>
      <c r="BE872" s="3"/>
      <c r="BF872" s="3"/>
      <c r="BG872" s="3"/>
      <c r="BH872" s="3"/>
      <c r="BI872" s="3"/>
      <c r="BJ872" s="3"/>
      <c r="BK872" s="3"/>
      <c r="BL872" s="3"/>
      <c r="BM872" s="3"/>
      <c r="BN872" s="3"/>
    </row>
    <row r="873">
      <c r="A873" s="3"/>
      <c r="B873" s="68"/>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c r="AO873" s="3"/>
      <c r="AP873" s="3"/>
      <c r="AQ873" s="3"/>
      <c r="AR873" s="3"/>
      <c r="AS873" s="3"/>
      <c r="AT873" s="3"/>
      <c r="AU873" s="3"/>
      <c r="AV873" s="3"/>
      <c r="AW873" s="3"/>
      <c r="AX873" s="3"/>
      <c r="AY873" s="3"/>
      <c r="AZ873" s="3"/>
      <c r="BA873" s="3"/>
      <c r="BB873" s="3"/>
      <c r="BC873" s="3"/>
      <c r="BD873" s="3"/>
      <c r="BE873" s="3"/>
      <c r="BF873" s="3"/>
      <c r="BG873" s="3"/>
      <c r="BH873" s="3"/>
      <c r="BI873" s="3"/>
      <c r="BJ873" s="3"/>
      <c r="BK873" s="3"/>
      <c r="BL873" s="3"/>
      <c r="BM873" s="3"/>
      <c r="BN873" s="3"/>
    </row>
    <row r="874">
      <c r="A874" s="3"/>
      <c r="B874" s="68"/>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c r="AO874" s="3"/>
      <c r="AP874" s="3"/>
      <c r="AQ874" s="3"/>
      <c r="AR874" s="3"/>
      <c r="AS874" s="3"/>
      <c r="AT874" s="3"/>
      <c r="AU874" s="3"/>
      <c r="AV874" s="3"/>
      <c r="AW874" s="3"/>
      <c r="AX874" s="3"/>
      <c r="AY874" s="3"/>
      <c r="AZ874" s="3"/>
      <c r="BA874" s="3"/>
      <c r="BB874" s="3"/>
      <c r="BC874" s="3"/>
      <c r="BD874" s="3"/>
      <c r="BE874" s="3"/>
      <c r="BF874" s="3"/>
      <c r="BG874" s="3"/>
      <c r="BH874" s="3"/>
      <c r="BI874" s="3"/>
      <c r="BJ874" s="3"/>
      <c r="BK874" s="3"/>
      <c r="BL874" s="3"/>
      <c r="BM874" s="3"/>
      <c r="BN874" s="3"/>
    </row>
    <row r="875">
      <c r="A875" s="3"/>
      <c r="B875" s="68"/>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c r="AO875" s="3"/>
      <c r="AP875" s="3"/>
      <c r="AQ875" s="3"/>
      <c r="AR875" s="3"/>
      <c r="AS875" s="3"/>
      <c r="AT875" s="3"/>
      <c r="AU875" s="3"/>
      <c r="AV875" s="3"/>
      <c r="AW875" s="3"/>
      <c r="AX875" s="3"/>
      <c r="AY875" s="3"/>
      <c r="AZ875" s="3"/>
      <c r="BA875" s="3"/>
      <c r="BB875" s="3"/>
      <c r="BC875" s="3"/>
      <c r="BD875" s="3"/>
      <c r="BE875" s="3"/>
      <c r="BF875" s="3"/>
      <c r="BG875" s="3"/>
      <c r="BH875" s="3"/>
      <c r="BI875" s="3"/>
      <c r="BJ875" s="3"/>
      <c r="BK875" s="3"/>
      <c r="BL875" s="3"/>
      <c r="BM875" s="3"/>
      <c r="BN875" s="3"/>
    </row>
    <row r="876">
      <c r="A876" s="3"/>
      <c r="B876" s="68"/>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c r="AO876" s="3"/>
      <c r="AP876" s="3"/>
      <c r="AQ876" s="3"/>
      <c r="AR876" s="3"/>
      <c r="AS876" s="3"/>
      <c r="AT876" s="3"/>
      <c r="AU876" s="3"/>
      <c r="AV876" s="3"/>
      <c r="AW876" s="3"/>
      <c r="AX876" s="3"/>
      <c r="AY876" s="3"/>
      <c r="AZ876" s="3"/>
      <c r="BA876" s="3"/>
      <c r="BB876" s="3"/>
      <c r="BC876" s="3"/>
      <c r="BD876" s="3"/>
      <c r="BE876" s="3"/>
      <c r="BF876" s="3"/>
      <c r="BG876" s="3"/>
      <c r="BH876" s="3"/>
      <c r="BI876" s="3"/>
      <c r="BJ876" s="3"/>
      <c r="BK876" s="3"/>
      <c r="BL876" s="3"/>
      <c r="BM876" s="3"/>
      <c r="BN876" s="3"/>
    </row>
    <row r="877">
      <c r="A877" s="3"/>
      <c r="B877" s="68"/>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c r="AO877" s="3"/>
      <c r="AP877" s="3"/>
      <c r="AQ877" s="3"/>
      <c r="AR877" s="3"/>
      <c r="AS877" s="3"/>
      <c r="AT877" s="3"/>
      <c r="AU877" s="3"/>
      <c r="AV877" s="3"/>
      <c r="AW877" s="3"/>
      <c r="AX877" s="3"/>
      <c r="AY877" s="3"/>
      <c r="AZ877" s="3"/>
      <c r="BA877" s="3"/>
      <c r="BB877" s="3"/>
      <c r="BC877" s="3"/>
      <c r="BD877" s="3"/>
      <c r="BE877" s="3"/>
      <c r="BF877" s="3"/>
      <c r="BG877" s="3"/>
      <c r="BH877" s="3"/>
      <c r="BI877" s="3"/>
      <c r="BJ877" s="3"/>
      <c r="BK877" s="3"/>
      <c r="BL877" s="3"/>
      <c r="BM877" s="3"/>
      <c r="BN877" s="3"/>
    </row>
    <row r="878">
      <c r="A878" s="3"/>
      <c r="B878" s="68"/>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c r="AO878" s="3"/>
      <c r="AP878" s="3"/>
      <c r="AQ878" s="3"/>
      <c r="AR878" s="3"/>
      <c r="AS878" s="3"/>
      <c r="AT878" s="3"/>
      <c r="AU878" s="3"/>
      <c r="AV878" s="3"/>
      <c r="AW878" s="3"/>
      <c r="AX878" s="3"/>
      <c r="AY878" s="3"/>
      <c r="AZ878" s="3"/>
      <c r="BA878" s="3"/>
      <c r="BB878" s="3"/>
      <c r="BC878" s="3"/>
      <c r="BD878" s="3"/>
      <c r="BE878" s="3"/>
      <c r="BF878" s="3"/>
      <c r="BG878" s="3"/>
      <c r="BH878" s="3"/>
      <c r="BI878" s="3"/>
      <c r="BJ878" s="3"/>
      <c r="BK878" s="3"/>
      <c r="BL878" s="3"/>
      <c r="BM878" s="3"/>
      <c r="BN878" s="3"/>
    </row>
    <row r="879">
      <c r="A879" s="3"/>
      <c r="B879" s="68"/>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c r="AO879" s="3"/>
      <c r="AP879" s="3"/>
      <c r="AQ879" s="3"/>
      <c r="AR879" s="3"/>
      <c r="AS879" s="3"/>
      <c r="AT879" s="3"/>
      <c r="AU879" s="3"/>
      <c r="AV879" s="3"/>
      <c r="AW879" s="3"/>
      <c r="AX879" s="3"/>
      <c r="AY879" s="3"/>
      <c r="AZ879" s="3"/>
      <c r="BA879" s="3"/>
      <c r="BB879" s="3"/>
      <c r="BC879" s="3"/>
      <c r="BD879" s="3"/>
      <c r="BE879" s="3"/>
      <c r="BF879" s="3"/>
      <c r="BG879" s="3"/>
      <c r="BH879" s="3"/>
      <c r="BI879" s="3"/>
      <c r="BJ879" s="3"/>
      <c r="BK879" s="3"/>
      <c r="BL879" s="3"/>
      <c r="BM879" s="3"/>
      <c r="BN879" s="3"/>
    </row>
    <row r="880">
      <c r="A880" s="3"/>
      <c r="B880" s="68"/>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c r="AO880" s="3"/>
      <c r="AP880" s="3"/>
      <c r="AQ880" s="3"/>
      <c r="AR880" s="3"/>
      <c r="AS880" s="3"/>
      <c r="AT880" s="3"/>
      <c r="AU880" s="3"/>
      <c r="AV880" s="3"/>
      <c r="AW880" s="3"/>
      <c r="AX880" s="3"/>
      <c r="AY880" s="3"/>
      <c r="AZ880" s="3"/>
      <c r="BA880" s="3"/>
      <c r="BB880" s="3"/>
      <c r="BC880" s="3"/>
      <c r="BD880" s="3"/>
      <c r="BE880" s="3"/>
      <c r="BF880" s="3"/>
      <c r="BG880" s="3"/>
      <c r="BH880" s="3"/>
      <c r="BI880" s="3"/>
      <c r="BJ880" s="3"/>
      <c r="BK880" s="3"/>
      <c r="BL880" s="3"/>
      <c r="BM880" s="3"/>
      <c r="BN880" s="3"/>
    </row>
    <row r="881">
      <c r="A881" s="3"/>
      <c r="B881" s="68"/>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c r="AO881" s="3"/>
      <c r="AP881" s="3"/>
      <c r="AQ881" s="3"/>
      <c r="AR881" s="3"/>
      <c r="AS881" s="3"/>
      <c r="AT881" s="3"/>
      <c r="AU881" s="3"/>
      <c r="AV881" s="3"/>
      <c r="AW881" s="3"/>
      <c r="AX881" s="3"/>
      <c r="AY881" s="3"/>
      <c r="AZ881" s="3"/>
      <c r="BA881" s="3"/>
      <c r="BB881" s="3"/>
      <c r="BC881" s="3"/>
      <c r="BD881" s="3"/>
      <c r="BE881" s="3"/>
      <c r="BF881" s="3"/>
      <c r="BG881" s="3"/>
      <c r="BH881" s="3"/>
      <c r="BI881" s="3"/>
      <c r="BJ881" s="3"/>
      <c r="BK881" s="3"/>
      <c r="BL881" s="3"/>
      <c r="BM881" s="3"/>
      <c r="BN881" s="3"/>
    </row>
    <row r="882">
      <c r="A882" s="3"/>
      <c r="B882" s="68"/>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c r="AO882" s="3"/>
      <c r="AP882" s="3"/>
      <c r="AQ882" s="3"/>
      <c r="AR882" s="3"/>
      <c r="AS882" s="3"/>
      <c r="AT882" s="3"/>
      <c r="AU882" s="3"/>
      <c r="AV882" s="3"/>
      <c r="AW882" s="3"/>
      <c r="AX882" s="3"/>
      <c r="AY882" s="3"/>
      <c r="AZ882" s="3"/>
      <c r="BA882" s="3"/>
      <c r="BB882" s="3"/>
      <c r="BC882" s="3"/>
      <c r="BD882" s="3"/>
      <c r="BE882" s="3"/>
      <c r="BF882" s="3"/>
      <c r="BG882" s="3"/>
      <c r="BH882" s="3"/>
      <c r="BI882" s="3"/>
      <c r="BJ882" s="3"/>
      <c r="BK882" s="3"/>
      <c r="BL882" s="3"/>
      <c r="BM882" s="3"/>
      <c r="BN882" s="3"/>
    </row>
    <row r="883">
      <c r="A883" s="3"/>
      <c r="B883" s="68"/>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c r="AO883" s="3"/>
      <c r="AP883" s="3"/>
      <c r="AQ883" s="3"/>
      <c r="AR883" s="3"/>
      <c r="AS883" s="3"/>
      <c r="AT883" s="3"/>
      <c r="AU883" s="3"/>
      <c r="AV883" s="3"/>
      <c r="AW883" s="3"/>
      <c r="AX883" s="3"/>
      <c r="AY883" s="3"/>
      <c r="AZ883" s="3"/>
      <c r="BA883" s="3"/>
      <c r="BB883" s="3"/>
      <c r="BC883" s="3"/>
      <c r="BD883" s="3"/>
      <c r="BE883" s="3"/>
      <c r="BF883" s="3"/>
      <c r="BG883" s="3"/>
      <c r="BH883" s="3"/>
      <c r="BI883" s="3"/>
      <c r="BJ883" s="3"/>
      <c r="BK883" s="3"/>
      <c r="BL883" s="3"/>
      <c r="BM883" s="3"/>
      <c r="BN883" s="3"/>
    </row>
    <row r="884">
      <c r="A884" s="3"/>
      <c r="B884" s="68"/>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c r="AO884" s="3"/>
      <c r="AP884" s="3"/>
      <c r="AQ884" s="3"/>
      <c r="AR884" s="3"/>
      <c r="AS884" s="3"/>
      <c r="AT884" s="3"/>
      <c r="AU884" s="3"/>
      <c r="AV884" s="3"/>
      <c r="AW884" s="3"/>
      <c r="AX884" s="3"/>
      <c r="AY884" s="3"/>
      <c r="AZ884" s="3"/>
      <c r="BA884" s="3"/>
      <c r="BB884" s="3"/>
      <c r="BC884" s="3"/>
      <c r="BD884" s="3"/>
      <c r="BE884" s="3"/>
      <c r="BF884" s="3"/>
      <c r="BG884" s="3"/>
      <c r="BH884" s="3"/>
      <c r="BI884" s="3"/>
      <c r="BJ884" s="3"/>
      <c r="BK884" s="3"/>
      <c r="BL884" s="3"/>
      <c r="BM884" s="3"/>
      <c r="BN884" s="3"/>
    </row>
    <row r="885">
      <c r="A885" s="3"/>
      <c r="B885" s="68"/>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c r="AO885" s="3"/>
      <c r="AP885" s="3"/>
      <c r="AQ885" s="3"/>
      <c r="AR885" s="3"/>
      <c r="AS885" s="3"/>
      <c r="AT885" s="3"/>
      <c r="AU885" s="3"/>
      <c r="AV885" s="3"/>
      <c r="AW885" s="3"/>
      <c r="AX885" s="3"/>
      <c r="AY885" s="3"/>
      <c r="AZ885" s="3"/>
      <c r="BA885" s="3"/>
      <c r="BB885" s="3"/>
      <c r="BC885" s="3"/>
      <c r="BD885" s="3"/>
      <c r="BE885" s="3"/>
      <c r="BF885" s="3"/>
      <c r="BG885" s="3"/>
      <c r="BH885" s="3"/>
      <c r="BI885" s="3"/>
      <c r="BJ885" s="3"/>
      <c r="BK885" s="3"/>
      <c r="BL885" s="3"/>
      <c r="BM885" s="3"/>
      <c r="BN885" s="3"/>
    </row>
    <row r="886">
      <c r="A886" s="3"/>
      <c r="B886" s="68"/>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c r="AO886" s="3"/>
      <c r="AP886" s="3"/>
      <c r="AQ886" s="3"/>
      <c r="AR886" s="3"/>
      <c r="AS886" s="3"/>
      <c r="AT886" s="3"/>
      <c r="AU886" s="3"/>
      <c r="AV886" s="3"/>
      <c r="AW886" s="3"/>
      <c r="AX886" s="3"/>
      <c r="AY886" s="3"/>
      <c r="AZ886" s="3"/>
      <c r="BA886" s="3"/>
      <c r="BB886" s="3"/>
      <c r="BC886" s="3"/>
      <c r="BD886" s="3"/>
      <c r="BE886" s="3"/>
      <c r="BF886" s="3"/>
      <c r="BG886" s="3"/>
      <c r="BH886" s="3"/>
      <c r="BI886" s="3"/>
      <c r="BJ886" s="3"/>
      <c r="BK886" s="3"/>
      <c r="BL886" s="3"/>
      <c r="BM886" s="3"/>
      <c r="BN886" s="3"/>
    </row>
    <row r="887">
      <c r="A887" s="3"/>
      <c r="B887" s="68"/>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c r="AO887" s="3"/>
      <c r="AP887" s="3"/>
      <c r="AQ887" s="3"/>
      <c r="AR887" s="3"/>
      <c r="AS887" s="3"/>
      <c r="AT887" s="3"/>
      <c r="AU887" s="3"/>
      <c r="AV887" s="3"/>
      <c r="AW887" s="3"/>
      <c r="AX887" s="3"/>
      <c r="AY887" s="3"/>
      <c r="AZ887" s="3"/>
      <c r="BA887" s="3"/>
      <c r="BB887" s="3"/>
      <c r="BC887" s="3"/>
      <c r="BD887" s="3"/>
      <c r="BE887" s="3"/>
      <c r="BF887" s="3"/>
      <c r="BG887" s="3"/>
      <c r="BH887" s="3"/>
      <c r="BI887" s="3"/>
      <c r="BJ887" s="3"/>
      <c r="BK887" s="3"/>
      <c r="BL887" s="3"/>
      <c r="BM887" s="3"/>
      <c r="BN887" s="3"/>
    </row>
    <row r="888">
      <c r="A888" s="3"/>
      <c r="B888" s="68"/>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c r="AO888" s="3"/>
      <c r="AP888" s="3"/>
      <c r="AQ888" s="3"/>
      <c r="AR888" s="3"/>
      <c r="AS888" s="3"/>
      <c r="AT888" s="3"/>
      <c r="AU888" s="3"/>
      <c r="AV888" s="3"/>
      <c r="AW888" s="3"/>
      <c r="AX888" s="3"/>
      <c r="AY888" s="3"/>
      <c r="AZ888" s="3"/>
      <c r="BA888" s="3"/>
      <c r="BB888" s="3"/>
      <c r="BC888" s="3"/>
      <c r="BD888" s="3"/>
      <c r="BE888" s="3"/>
      <c r="BF888" s="3"/>
      <c r="BG888" s="3"/>
      <c r="BH888" s="3"/>
      <c r="BI888" s="3"/>
      <c r="BJ888" s="3"/>
      <c r="BK888" s="3"/>
      <c r="BL888" s="3"/>
      <c r="BM888" s="3"/>
      <c r="BN888" s="3"/>
    </row>
    <row r="889">
      <c r="A889" s="3"/>
      <c r="B889" s="68"/>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c r="AO889" s="3"/>
      <c r="AP889" s="3"/>
      <c r="AQ889" s="3"/>
      <c r="AR889" s="3"/>
      <c r="AS889" s="3"/>
      <c r="AT889" s="3"/>
      <c r="AU889" s="3"/>
      <c r="AV889" s="3"/>
      <c r="AW889" s="3"/>
      <c r="AX889" s="3"/>
      <c r="AY889" s="3"/>
      <c r="AZ889" s="3"/>
      <c r="BA889" s="3"/>
      <c r="BB889" s="3"/>
      <c r="BC889" s="3"/>
      <c r="BD889" s="3"/>
      <c r="BE889" s="3"/>
      <c r="BF889" s="3"/>
      <c r="BG889" s="3"/>
      <c r="BH889" s="3"/>
      <c r="BI889" s="3"/>
      <c r="BJ889" s="3"/>
      <c r="BK889" s="3"/>
      <c r="BL889" s="3"/>
      <c r="BM889" s="3"/>
      <c r="BN889" s="3"/>
    </row>
    <row r="890">
      <c r="A890" s="3"/>
      <c r="B890" s="68"/>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c r="AO890" s="3"/>
      <c r="AP890" s="3"/>
      <c r="AQ890" s="3"/>
      <c r="AR890" s="3"/>
      <c r="AS890" s="3"/>
      <c r="AT890" s="3"/>
      <c r="AU890" s="3"/>
      <c r="AV890" s="3"/>
      <c r="AW890" s="3"/>
      <c r="AX890" s="3"/>
      <c r="AY890" s="3"/>
      <c r="AZ890" s="3"/>
      <c r="BA890" s="3"/>
      <c r="BB890" s="3"/>
      <c r="BC890" s="3"/>
      <c r="BD890" s="3"/>
      <c r="BE890" s="3"/>
      <c r="BF890" s="3"/>
      <c r="BG890" s="3"/>
      <c r="BH890" s="3"/>
      <c r="BI890" s="3"/>
      <c r="BJ890" s="3"/>
      <c r="BK890" s="3"/>
      <c r="BL890" s="3"/>
      <c r="BM890" s="3"/>
      <c r="BN890" s="3"/>
    </row>
    <row r="891">
      <c r="A891" s="3"/>
      <c r="B891" s="68"/>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c r="AO891" s="3"/>
      <c r="AP891" s="3"/>
      <c r="AQ891" s="3"/>
      <c r="AR891" s="3"/>
      <c r="AS891" s="3"/>
      <c r="AT891" s="3"/>
      <c r="AU891" s="3"/>
      <c r="AV891" s="3"/>
      <c r="AW891" s="3"/>
      <c r="AX891" s="3"/>
      <c r="AY891" s="3"/>
      <c r="AZ891" s="3"/>
      <c r="BA891" s="3"/>
      <c r="BB891" s="3"/>
      <c r="BC891" s="3"/>
      <c r="BD891" s="3"/>
      <c r="BE891" s="3"/>
      <c r="BF891" s="3"/>
      <c r="BG891" s="3"/>
      <c r="BH891" s="3"/>
      <c r="BI891" s="3"/>
      <c r="BJ891" s="3"/>
      <c r="BK891" s="3"/>
      <c r="BL891" s="3"/>
      <c r="BM891" s="3"/>
      <c r="BN891" s="3"/>
    </row>
    <row r="892">
      <c r="A892" s="3"/>
      <c r="B892" s="68"/>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c r="AO892" s="3"/>
      <c r="AP892" s="3"/>
      <c r="AQ892" s="3"/>
      <c r="AR892" s="3"/>
      <c r="AS892" s="3"/>
      <c r="AT892" s="3"/>
      <c r="AU892" s="3"/>
      <c r="AV892" s="3"/>
      <c r="AW892" s="3"/>
      <c r="AX892" s="3"/>
      <c r="AY892" s="3"/>
      <c r="AZ892" s="3"/>
      <c r="BA892" s="3"/>
      <c r="BB892" s="3"/>
      <c r="BC892" s="3"/>
      <c r="BD892" s="3"/>
      <c r="BE892" s="3"/>
      <c r="BF892" s="3"/>
      <c r="BG892" s="3"/>
      <c r="BH892" s="3"/>
      <c r="BI892" s="3"/>
      <c r="BJ892" s="3"/>
      <c r="BK892" s="3"/>
      <c r="BL892" s="3"/>
      <c r="BM892" s="3"/>
      <c r="BN892" s="3"/>
    </row>
    <row r="893">
      <c r="A893" s="3"/>
      <c r="B893" s="68"/>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c r="AO893" s="3"/>
      <c r="AP893" s="3"/>
      <c r="AQ893" s="3"/>
      <c r="AR893" s="3"/>
      <c r="AS893" s="3"/>
      <c r="AT893" s="3"/>
      <c r="AU893" s="3"/>
      <c r="AV893" s="3"/>
      <c r="AW893" s="3"/>
      <c r="AX893" s="3"/>
      <c r="AY893" s="3"/>
      <c r="AZ893" s="3"/>
      <c r="BA893" s="3"/>
      <c r="BB893" s="3"/>
      <c r="BC893" s="3"/>
      <c r="BD893" s="3"/>
      <c r="BE893" s="3"/>
      <c r="BF893" s="3"/>
      <c r="BG893" s="3"/>
      <c r="BH893" s="3"/>
      <c r="BI893" s="3"/>
      <c r="BJ893" s="3"/>
      <c r="BK893" s="3"/>
      <c r="BL893" s="3"/>
      <c r="BM893" s="3"/>
      <c r="BN893" s="3"/>
    </row>
    <row r="894">
      <c r="A894" s="3"/>
      <c r="B894" s="68"/>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c r="AO894" s="3"/>
      <c r="AP894" s="3"/>
      <c r="AQ894" s="3"/>
      <c r="AR894" s="3"/>
      <c r="AS894" s="3"/>
      <c r="AT894" s="3"/>
      <c r="AU894" s="3"/>
      <c r="AV894" s="3"/>
      <c r="AW894" s="3"/>
      <c r="AX894" s="3"/>
      <c r="AY894" s="3"/>
      <c r="AZ894" s="3"/>
      <c r="BA894" s="3"/>
      <c r="BB894" s="3"/>
      <c r="BC894" s="3"/>
      <c r="BD894" s="3"/>
      <c r="BE894" s="3"/>
      <c r="BF894" s="3"/>
      <c r="BG894" s="3"/>
      <c r="BH894" s="3"/>
      <c r="BI894" s="3"/>
      <c r="BJ894" s="3"/>
      <c r="BK894" s="3"/>
      <c r="BL894" s="3"/>
      <c r="BM894" s="3"/>
      <c r="BN894" s="3"/>
    </row>
    <row r="895">
      <c r="A895" s="3"/>
      <c r="B895" s="68"/>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c r="AO895" s="3"/>
      <c r="AP895" s="3"/>
      <c r="AQ895" s="3"/>
      <c r="AR895" s="3"/>
      <c r="AS895" s="3"/>
      <c r="AT895" s="3"/>
      <c r="AU895" s="3"/>
      <c r="AV895" s="3"/>
      <c r="AW895" s="3"/>
      <c r="AX895" s="3"/>
      <c r="AY895" s="3"/>
      <c r="AZ895" s="3"/>
      <c r="BA895" s="3"/>
      <c r="BB895" s="3"/>
      <c r="BC895" s="3"/>
      <c r="BD895" s="3"/>
      <c r="BE895" s="3"/>
      <c r="BF895" s="3"/>
      <c r="BG895" s="3"/>
      <c r="BH895" s="3"/>
      <c r="BI895" s="3"/>
      <c r="BJ895" s="3"/>
      <c r="BK895" s="3"/>
      <c r="BL895" s="3"/>
      <c r="BM895" s="3"/>
      <c r="BN895" s="3"/>
    </row>
    <row r="896">
      <c r="A896" s="3"/>
      <c r="B896" s="68"/>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c r="AO896" s="3"/>
      <c r="AP896" s="3"/>
      <c r="AQ896" s="3"/>
      <c r="AR896" s="3"/>
      <c r="AS896" s="3"/>
      <c r="AT896" s="3"/>
      <c r="AU896" s="3"/>
      <c r="AV896" s="3"/>
      <c r="AW896" s="3"/>
      <c r="AX896" s="3"/>
      <c r="AY896" s="3"/>
      <c r="AZ896" s="3"/>
      <c r="BA896" s="3"/>
      <c r="BB896" s="3"/>
      <c r="BC896" s="3"/>
      <c r="BD896" s="3"/>
      <c r="BE896" s="3"/>
      <c r="BF896" s="3"/>
      <c r="BG896" s="3"/>
      <c r="BH896" s="3"/>
      <c r="BI896" s="3"/>
      <c r="BJ896" s="3"/>
      <c r="BK896" s="3"/>
      <c r="BL896" s="3"/>
      <c r="BM896" s="3"/>
      <c r="BN896" s="3"/>
    </row>
    <row r="897">
      <c r="A897" s="3"/>
      <c r="B897" s="68"/>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c r="AO897" s="3"/>
      <c r="AP897" s="3"/>
      <c r="AQ897" s="3"/>
      <c r="AR897" s="3"/>
      <c r="AS897" s="3"/>
      <c r="AT897" s="3"/>
      <c r="AU897" s="3"/>
      <c r="AV897" s="3"/>
      <c r="AW897" s="3"/>
      <c r="AX897" s="3"/>
      <c r="AY897" s="3"/>
      <c r="AZ897" s="3"/>
      <c r="BA897" s="3"/>
      <c r="BB897" s="3"/>
      <c r="BC897" s="3"/>
      <c r="BD897" s="3"/>
      <c r="BE897" s="3"/>
      <c r="BF897" s="3"/>
      <c r="BG897" s="3"/>
      <c r="BH897" s="3"/>
      <c r="BI897" s="3"/>
      <c r="BJ897" s="3"/>
      <c r="BK897" s="3"/>
      <c r="BL897" s="3"/>
      <c r="BM897" s="3"/>
      <c r="BN897" s="3"/>
    </row>
    <row r="898">
      <c r="A898" s="3"/>
      <c r="B898" s="68"/>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c r="AO898" s="3"/>
      <c r="AP898" s="3"/>
      <c r="AQ898" s="3"/>
      <c r="AR898" s="3"/>
      <c r="AS898" s="3"/>
      <c r="AT898" s="3"/>
      <c r="AU898" s="3"/>
      <c r="AV898" s="3"/>
      <c r="AW898" s="3"/>
      <c r="AX898" s="3"/>
      <c r="AY898" s="3"/>
      <c r="AZ898" s="3"/>
      <c r="BA898" s="3"/>
      <c r="BB898" s="3"/>
      <c r="BC898" s="3"/>
      <c r="BD898" s="3"/>
      <c r="BE898" s="3"/>
      <c r="BF898" s="3"/>
      <c r="BG898" s="3"/>
      <c r="BH898" s="3"/>
      <c r="BI898" s="3"/>
      <c r="BJ898" s="3"/>
      <c r="BK898" s="3"/>
      <c r="BL898" s="3"/>
      <c r="BM898" s="3"/>
      <c r="BN898" s="3"/>
    </row>
    <row r="899">
      <c r="A899" s="3"/>
      <c r="B899" s="68"/>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c r="AO899" s="3"/>
      <c r="AP899" s="3"/>
      <c r="AQ899" s="3"/>
      <c r="AR899" s="3"/>
      <c r="AS899" s="3"/>
      <c r="AT899" s="3"/>
      <c r="AU899" s="3"/>
      <c r="AV899" s="3"/>
      <c r="AW899" s="3"/>
      <c r="AX899" s="3"/>
      <c r="AY899" s="3"/>
      <c r="AZ899" s="3"/>
      <c r="BA899" s="3"/>
      <c r="BB899" s="3"/>
      <c r="BC899" s="3"/>
      <c r="BD899" s="3"/>
      <c r="BE899" s="3"/>
      <c r="BF899" s="3"/>
      <c r="BG899" s="3"/>
      <c r="BH899" s="3"/>
      <c r="BI899" s="3"/>
      <c r="BJ899" s="3"/>
      <c r="BK899" s="3"/>
      <c r="BL899" s="3"/>
      <c r="BM899" s="3"/>
      <c r="BN899" s="3"/>
    </row>
    <row r="900">
      <c r="A900" s="3"/>
      <c r="B900" s="68"/>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c r="AS900" s="3"/>
      <c r="AT900" s="3"/>
      <c r="AU900" s="3"/>
      <c r="AV900" s="3"/>
      <c r="AW900" s="3"/>
      <c r="AX900" s="3"/>
      <c r="AY900" s="3"/>
      <c r="AZ900" s="3"/>
      <c r="BA900" s="3"/>
      <c r="BB900" s="3"/>
      <c r="BC900" s="3"/>
      <c r="BD900" s="3"/>
      <c r="BE900" s="3"/>
      <c r="BF900" s="3"/>
      <c r="BG900" s="3"/>
      <c r="BH900" s="3"/>
      <c r="BI900" s="3"/>
      <c r="BJ900" s="3"/>
      <c r="BK900" s="3"/>
      <c r="BL900" s="3"/>
      <c r="BM900" s="3"/>
      <c r="BN900" s="3"/>
    </row>
    <row r="901">
      <c r="A901" s="3"/>
      <c r="B901" s="68"/>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c r="AO901" s="3"/>
      <c r="AP901" s="3"/>
      <c r="AQ901" s="3"/>
      <c r="AR901" s="3"/>
      <c r="AS901" s="3"/>
      <c r="AT901" s="3"/>
      <c r="AU901" s="3"/>
      <c r="AV901" s="3"/>
      <c r="AW901" s="3"/>
      <c r="AX901" s="3"/>
      <c r="AY901" s="3"/>
      <c r="AZ901" s="3"/>
      <c r="BA901" s="3"/>
      <c r="BB901" s="3"/>
      <c r="BC901" s="3"/>
      <c r="BD901" s="3"/>
      <c r="BE901" s="3"/>
      <c r="BF901" s="3"/>
      <c r="BG901" s="3"/>
      <c r="BH901" s="3"/>
      <c r="BI901" s="3"/>
      <c r="BJ901" s="3"/>
      <c r="BK901" s="3"/>
      <c r="BL901" s="3"/>
      <c r="BM901" s="3"/>
      <c r="BN901" s="3"/>
    </row>
    <row r="902">
      <c r="A902" s="3"/>
      <c r="B902" s="68"/>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c r="AO902" s="3"/>
      <c r="AP902" s="3"/>
      <c r="AQ902" s="3"/>
      <c r="AR902" s="3"/>
      <c r="AS902" s="3"/>
      <c r="AT902" s="3"/>
      <c r="AU902" s="3"/>
      <c r="AV902" s="3"/>
      <c r="AW902" s="3"/>
      <c r="AX902" s="3"/>
      <c r="AY902" s="3"/>
      <c r="AZ902" s="3"/>
      <c r="BA902" s="3"/>
      <c r="BB902" s="3"/>
      <c r="BC902" s="3"/>
      <c r="BD902" s="3"/>
      <c r="BE902" s="3"/>
      <c r="BF902" s="3"/>
      <c r="BG902" s="3"/>
      <c r="BH902" s="3"/>
      <c r="BI902" s="3"/>
      <c r="BJ902" s="3"/>
      <c r="BK902" s="3"/>
      <c r="BL902" s="3"/>
      <c r="BM902" s="3"/>
      <c r="BN902" s="3"/>
    </row>
    <row r="903">
      <c r="A903" s="3"/>
      <c r="B903" s="68"/>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c r="AO903" s="3"/>
      <c r="AP903" s="3"/>
      <c r="AQ903" s="3"/>
      <c r="AR903" s="3"/>
      <c r="AS903" s="3"/>
      <c r="AT903" s="3"/>
      <c r="AU903" s="3"/>
      <c r="AV903" s="3"/>
      <c r="AW903" s="3"/>
      <c r="AX903" s="3"/>
      <c r="AY903" s="3"/>
      <c r="AZ903" s="3"/>
      <c r="BA903" s="3"/>
      <c r="BB903" s="3"/>
      <c r="BC903" s="3"/>
      <c r="BD903" s="3"/>
      <c r="BE903" s="3"/>
      <c r="BF903" s="3"/>
      <c r="BG903" s="3"/>
      <c r="BH903" s="3"/>
      <c r="BI903" s="3"/>
      <c r="BJ903" s="3"/>
      <c r="BK903" s="3"/>
      <c r="BL903" s="3"/>
      <c r="BM903" s="3"/>
      <c r="BN903" s="3"/>
    </row>
    <row r="904">
      <c r="A904" s="3"/>
      <c r="B904" s="68"/>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c r="AO904" s="3"/>
      <c r="AP904" s="3"/>
      <c r="AQ904" s="3"/>
      <c r="AR904" s="3"/>
      <c r="AS904" s="3"/>
      <c r="AT904" s="3"/>
      <c r="AU904" s="3"/>
      <c r="AV904" s="3"/>
      <c r="AW904" s="3"/>
      <c r="AX904" s="3"/>
      <c r="AY904" s="3"/>
      <c r="AZ904" s="3"/>
      <c r="BA904" s="3"/>
      <c r="BB904" s="3"/>
      <c r="BC904" s="3"/>
      <c r="BD904" s="3"/>
      <c r="BE904" s="3"/>
      <c r="BF904" s="3"/>
      <c r="BG904" s="3"/>
      <c r="BH904" s="3"/>
      <c r="BI904" s="3"/>
      <c r="BJ904" s="3"/>
      <c r="BK904" s="3"/>
      <c r="BL904" s="3"/>
      <c r="BM904" s="3"/>
      <c r="BN904" s="3"/>
    </row>
    <row r="905">
      <c r="A905" s="3"/>
      <c r="B905" s="68"/>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c r="AO905" s="3"/>
      <c r="AP905" s="3"/>
      <c r="AQ905" s="3"/>
      <c r="AR905" s="3"/>
      <c r="AS905" s="3"/>
      <c r="AT905" s="3"/>
      <c r="AU905" s="3"/>
      <c r="AV905" s="3"/>
      <c r="AW905" s="3"/>
      <c r="AX905" s="3"/>
      <c r="AY905" s="3"/>
      <c r="AZ905" s="3"/>
      <c r="BA905" s="3"/>
      <c r="BB905" s="3"/>
      <c r="BC905" s="3"/>
      <c r="BD905" s="3"/>
      <c r="BE905" s="3"/>
      <c r="BF905" s="3"/>
      <c r="BG905" s="3"/>
      <c r="BH905" s="3"/>
      <c r="BI905" s="3"/>
      <c r="BJ905" s="3"/>
      <c r="BK905" s="3"/>
      <c r="BL905" s="3"/>
      <c r="BM905" s="3"/>
      <c r="BN905" s="3"/>
    </row>
    <row r="906">
      <c r="A906" s="3"/>
      <c r="B906" s="68"/>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c r="AO906" s="3"/>
      <c r="AP906" s="3"/>
      <c r="AQ906" s="3"/>
      <c r="AR906" s="3"/>
      <c r="AS906" s="3"/>
      <c r="AT906" s="3"/>
      <c r="AU906" s="3"/>
      <c r="AV906" s="3"/>
      <c r="AW906" s="3"/>
      <c r="AX906" s="3"/>
      <c r="AY906" s="3"/>
      <c r="AZ906" s="3"/>
      <c r="BA906" s="3"/>
      <c r="BB906" s="3"/>
      <c r="BC906" s="3"/>
      <c r="BD906" s="3"/>
      <c r="BE906" s="3"/>
      <c r="BF906" s="3"/>
      <c r="BG906" s="3"/>
      <c r="BH906" s="3"/>
      <c r="BI906" s="3"/>
      <c r="BJ906" s="3"/>
      <c r="BK906" s="3"/>
      <c r="BL906" s="3"/>
      <c r="BM906" s="3"/>
      <c r="BN906" s="3"/>
    </row>
    <row r="907">
      <c r="A907" s="3"/>
      <c r="B907" s="68"/>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c r="AS907" s="3"/>
      <c r="AT907" s="3"/>
      <c r="AU907" s="3"/>
      <c r="AV907" s="3"/>
      <c r="AW907" s="3"/>
      <c r="AX907" s="3"/>
      <c r="AY907" s="3"/>
      <c r="AZ907" s="3"/>
      <c r="BA907" s="3"/>
      <c r="BB907" s="3"/>
      <c r="BC907" s="3"/>
      <c r="BD907" s="3"/>
      <c r="BE907" s="3"/>
      <c r="BF907" s="3"/>
      <c r="BG907" s="3"/>
      <c r="BH907" s="3"/>
      <c r="BI907" s="3"/>
      <c r="BJ907" s="3"/>
      <c r="BK907" s="3"/>
      <c r="BL907" s="3"/>
      <c r="BM907" s="3"/>
      <c r="BN907" s="3"/>
    </row>
    <row r="908">
      <c r="A908" s="3"/>
      <c r="B908" s="68"/>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c r="AO908" s="3"/>
      <c r="AP908" s="3"/>
      <c r="AQ908" s="3"/>
      <c r="AR908" s="3"/>
      <c r="AS908" s="3"/>
      <c r="AT908" s="3"/>
      <c r="AU908" s="3"/>
      <c r="AV908" s="3"/>
      <c r="AW908" s="3"/>
      <c r="AX908" s="3"/>
      <c r="AY908" s="3"/>
      <c r="AZ908" s="3"/>
      <c r="BA908" s="3"/>
      <c r="BB908" s="3"/>
      <c r="BC908" s="3"/>
      <c r="BD908" s="3"/>
      <c r="BE908" s="3"/>
      <c r="BF908" s="3"/>
      <c r="BG908" s="3"/>
      <c r="BH908" s="3"/>
      <c r="BI908" s="3"/>
      <c r="BJ908" s="3"/>
      <c r="BK908" s="3"/>
      <c r="BL908" s="3"/>
      <c r="BM908" s="3"/>
      <c r="BN908" s="3"/>
    </row>
    <row r="909">
      <c r="A909" s="3"/>
      <c r="B909" s="68"/>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N909" s="3"/>
      <c r="AO909" s="3"/>
      <c r="AP909" s="3"/>
      <c r="AQ909" s="3"/>
      <c r="AR909" s="3"/>
      <c r="AS909" s="3"/>
      <c r="AT909" s="3"/>
      <c r="AU909" s="3"/>
      <c r="AV909" s="3"/>
      <c r="AW909" s="3"/>
      <c r="AX909" s="3"/>
      <c r="AY909" s="3"/>
      <c r="AZ909" s="3"/>
      <c r="BA909" s="3"/>
      <c r="BB909" s="3"/>
      <c r="BC909" s="3"/>
      <c r="BD909" s="3"/>
      <c r="BE909" s="3"/>
      <c r="BF909" s="3"/>
      <c r="BG909" s="3"/>
      <c r="BH909" s="3"/>
      <c r="BI909" s="3"/>
      <c r="BJ909" s="3"/>
      <c r="BK909" s="3"/>
      <c r="BL909" s="3"/>
      <c r="BM909" s="3"/>
      <c r="BN909" s="3"/>
    </row>
    <row r="910">
      <c r="A910" s="3"/>
      <c r="B910" s="68"/>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N910" s="3"/>
      <c r="AO910" s="3"/>
      <c r="AP910" s="3"/>
      <c r="AQ910" s="3"/>
      <c r="AR910" s="3"/>
      <c r="AS910" s="3"/>
      <c r="AT910" s="3"/>
      <c r="AU910" s="3"/>
      <c r="AV910" s="3"/>
      <c r="AW910" s="3"/>
      <c r="AX910" s="3"/>
      <c r="AY910" s="3"/>
      <c r="AZ910" s="3"/>
      <c r="BA910" s="3"/>
      <c r="BB910" s="3"/>
      <c r="BC910" s="3"/>
      <c r="BD910" s="3"/>
      <c r="BE910" s="3"/>
      <c r="BF910" s="3"/>
      <c r="BG910" s="3"/>
      <c r="BH910" s="3"/>
      <c r="BI910" s="3"/>
      <c r="BJ910" s="3"/>
      <c r="BK910" s="3"/>
      <c r="BL910" s="3"/>
      <c r="BM910" s="3"/>
      <c r="BN910" s="3"/>
    </row>
    <row r="911">
      <c r="A911" s="3"/>
      <c r="B911" s="68"/>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c r="AO911" s="3"/>
      <c r="AP911" s="3"/>
      <c r="AQ911" s="3"/>
      <c r="AR911" s="3"/>
      <c r="AS911" s="3"/>
      <c r="AT911" s="3"/>
      <c r="AU911" s="3"/>
      <c r="AV911" s="3"/>
      <c r="AW911" s="3"/>
      <c r="AX911" s="3"/>
      <c r="AY911" s="3"/>
      <c r="AZ911" s="3"/>
      <c r="BA911" s="3"/>
      <c r="BB911" s="3"/>
      <c r="BC911" s="3"/>
      <c r="BD911" s="3"/>
      <c r="BE911" s="3"/>
      <c r="BF911" s="3"/>
      <c r="BG911" s="3"/>
      <c r="BH911" s="3"/>
      <c r="BI911" s="3"/>
      <c r="BJ911" s="3"/>
      <c r="BK911" s="3"/>
      <c r="BL911" s="3"/>
      <c r="BM911" s="3"/>
      <c r="BN911" s="3"/>
    </row>
    <row r="912">
      <c r="A912" s="3"/>
      <c r="B912" s="68"/>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c r="AO912" s="3"/>
      <c r="AP912" s="3"/>
      <c r="AQ912" s="3"/>
      <c r="AR912" s="3"/>
      <c r="AS912" s="3"/>
      <c r="AT912" s="3"/>
      <c r="AU912" s="3"/>
      <c r="AV912" s="3"/>
      <c r="AW912" s="3"/>
      <c r="AX912" s="3"/>
      <c r="AY912" s="3"/>
      <c r="AZ912" s="3"/>
      <c r="BA912" s="3"/>
      <c r="BB912" s="3"/>
      <c r="BC912" s="3"/>
      <c r="BD912" s="3"/>
      <c r="BE912" s="3"/>
      <c r="BF912" s="3"/>
      <c r="BG912" s="3"/>
      <c r="BH912" s="3"/>
      <c r="BI912" s="3"/>
      <c r="BJ912" s="3"/>
      <c r="BK912" s="3"/>
      <c r="BL912" s="3"/>
      <c r="BM912" s="3"/>
      <c r="BN912" s="3"/>
    </row>
    <row r="913">
      <c r="A913" s="3"/>
      <c r="B913" s="68"/>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c r="AO913" s="3"/>
      <c r="AP913" s="3"/>
      <c r="AQ913" s="3"/>
      <c r="AR913" s="3"/>
      <c r="AS913" s="3"/>
      <c r="AT913" s="3"/>
      <c r="AU913" s="3"/>
      <c r="AV913" s="3"/>
      <c r="AW913" s="3"/>
      <c r="AX913" s="3"/>
      <c r="AY913" s="3"/>
      <c r="AZ913" s="3"/>
      <c r="BA913" s="3"/>
      <c r="BB913" s="3"/>
      <c r="BC913" s="3"/>
      <c r="BD913" s="3"/>
      <c r="BE913" s="3"/>
      <c r="BF913" s="3"/>
      <c r="BG913" s="3"/>
      <c r="BH913" s="3"/>
      <c r="BI913" s="3"/>
      <c r="BJ913" s="3"/>
      <c r="BK913" s="3"/>
      <c r="BL913" s="3"/>
      <c r="BM913" s="3"/>
      <c r="BN913" s="3"/>
    </row>
    <row r="914">
      <c r="A914" s="3"/>
      <c r="B914" s="68"/>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c r="AO914" s="3"/>
      <c r="AP914" s="3"/>
      <c r="AQ914" s="3"/>
      <c r="AR914" s="3"/>
      <c r="AS914" s="3"/>
      <c r="AT914" s="3"/>
      <c r="AU914" s="3"/>
      <c r="AV914" s="3"/>
      <c r="AW914" s="3"/>
      <c r="AX914" s="3"/>
      <c r="AY914" s="3"/>
      <c r="AZ914" s="3"/>
      <c r="BA914" s="3"/>
      <c r="BB914" s="3"/>
      <c r="BC914" s="3"/>
      <c r="BD914" s="3"/>
      <c r="BE914" s="3"/>
      <c r="BF914" s="3"/>
      <c r="BG914" s="3"/>
      <c r="BH914" s="3"/>
      <c r="BI914" s="3"/>
      <c r="BJ914" s="3"/>
      <c r="BK914" s="3"/>
      <c r="BL914" s="3"/>
      <c r="BM914" s="3"/>
      <c r="BN914" s="3"/>
    </row>
    <row r="915">
      <c r="A915" s="3"/>
      <c r="B915" s="68"/>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N915" s="3"/>
      <c r="AO915" s="3"/>
      <c r="AP915" s="3"/>
      <c r="AQ915" s="3"/>
      <c r="AR915" s="3"/>
      <c r="AS915" s="3"/>
      <c r="AT915" s="3"/>
      <c r="AU915" s="3"/>
      <c r="AV915" s="3"/>
      <c r="AW915" s="3"/>
      <c r="AX915" s="3"/>
      <c r="AY915" s="3"/>
      <c r="AZ915" s="3"/>
      <c r="BA915" s="3"/>
      <c r="BB915" s="3"/>
      <c r="BC915" s="3"/>
      <c r="BD915" s="3"/>
      <c r="BE915" s="3"/>
      <c r="BF915" s="3"/>
      <c r="BG915" s="3"/>
      <c r="BH915" s="3"/>
      <c r="BI915" s="3"/>
      <c r="BJ915" s="3"/>
      <c r="BK915" s="3"/>
      <c r="BL915" s="3"/>
      <c r="BM915" s="3"/>
      <c r="BN915" s="3"/>
    </row>
    <row r="916">
      <c r="A916" s="3"/>
      <c r="B916" s="68"/>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c r="AN916" s="3"/>
      <c r="AO916" s="3"/>
      <c r="AP916" s="3"/>
      <c r="AQ916" s="3"/>
      <c r="AR916" s="3"/>
      <c r="AS916" s="3"/>
      <c r="AT916" s="3"/>
      <c r="AU916" s="3"/>
      <c r="AV916" s="3"/>
      <c r="AW916" s="3"/>
      <c r="AX916" s="3"/>
      <c r="AY916" s="3"/>
      <c r="AZ916" s="3"/>
      <c r="BA916" s="3"/>
      <c r="BB916" s="3"/>
      <c r="BC916" s="3"/>
      <c r="BD916" s="3"/>
      <c r="BE916" s="3"/>
      <c r="BF916" s="3"/>
      <c r="BG916" s="3"/>
      <c r="BH916" s="3"/>
      <c r="BI916" s="3"/>
      <c r="BJ916" s="3"/>
      <c r="BK916" s="3"/>
      <c r="BL916" s="3"/>
      <c r="BM916" s="3"/>
      <c r="BN916" s="3"/>
    </row>
    <row r="917">
      <c r="A917" s="3"/>
      <c r="B917" s="68"/>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c r="AN917" s="3"/>
      <c r="AO917" s="3"/>
      <c r="AP917" s="3"/>
      <c r="AQ917" s="3"/>
      <c r="AR917" s="3"/>
      <c r="AS917" s="3"/>
      <c r="AT917" s="3"/>
      <c r="AU917" s="3"/>
      <c r="AV917" s="3"/>
      <c r="AW917" s="3"/>
      <c r="AX917" s="3"/>
      <c r="AY917" s="3"/>
      <c r="AZ917" s="3"/>
      <c r="BA917" s="3"/>
      <c r="BB917" s="3"/>
      <c r="BC917" s="3"/>
      <c r="BD917" s="3"/>
      <c r="BE917" s="3"/>
      <c r="BF917" s="3"/>
      <c r="BG917" s="3"/>
      <c r="BH917" s="3"/>
      <c r="BI917" s="3"/>
      <c r="BJ917" s="3"/>
      <c r="BK917" s="3"/>
      <c r="BL917" s="3"/>
      <c r="BM917" s="3"/>
      <c r="BN917" s="3"/>
    </row>
    <row r="918">
      <c r="A918" s="3"/>
      <c r="B918" s="68"/>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N918" s="3"/>
      <c r="AO918" s="3"/>
      <c r="AP918" s="3"/>
      <c r="AQ918" s="3"/>
      <c r="AR918" s="3"/>
      <c r="AS918" s="3"/>
      <c r="AT918" s="3"/>
      <c r="AU918" s="3"/>
      <c r="AV918" s="3"/>
      <c r="AW918" s="3"/>
      <c r="AX918" s="3"/>
      <c r="AY918" s="3"/>
      <c r="AZ918" s="3"/>
      <c r="BA918" s="3"/>
      <c r="BB918" s="3"/>
      <c r="BC918" s="3"/>
      <c r="BD918" s="3"/>
      <c r="BE918" s="3"/>
      <c r="BF918" s="3"/>
      <c r="BG918" s="3"/>
      <c r="BH918" s="3"/>
      <c r="BI918" s="3"/>
      <c r="BJ918" s="3"/>
      <c r="BK918" s="3"/>
      <c r="BL918" s="3"/>
      <c r="BM918" s="3"/>
      <c r="BN918" s="3"/>
    </row>
    <row r="919">
      <c r="A919" s="3"/>
      <c r="B919" s="68"/>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c r="AO919" s="3"/>
      <c r="AP919" s="3"/>
      <c r="AQ919" s="3"/>
      <c r="AR919" s="3"/>
      <c r="AS919" s="3"/>
      <c r="AT919" s="3"/>
      <c r="AU919" s="3"/>
      <c r="AV919" s="3"/>
      <c r="AW919" s="3"/>
      <c r="AX919" s="3"/>
      <c r="AY919" s="3"/>
      <c r="AZ919" s="3"/>
      <c r="BA919" s="3"/>
      <c r="BB919" s="3"/>
      <c r="BC919" s="3"/>
      <c r="BD919" s="3"/>
      <c r="BE919" s="3"/>
      <c r="BF919" s="3"/>
      <c r="BG919" s="3"/>
      <c r="BH919" s="3"/>
      <c r="BI919" s="3"/>
      <c r="BJ919" s="3"/>
      <c r="BK919" s="3"/>
      <c r="BL919" s="3"/>
      <c r="BM919" s="3"/>
      <c r="BN919" s="3"/>
    </row>
    <row r="920">
      <c r="A920" s="3"/>
      <c r="B920" s="68"/>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N920" s="3"/>
      <c r="AO920" s="3"/>
      <c r="AP920" s="3"/>
      <c r="AQ920" s="3"/>
      <c r="AR920" s="3"/>
      <c r="AS920" s="3"/>
      <c r="AT920" s="3"/>
      <c r="AU920" s="3"/>
      <c r="AV920" s="3"/>
      <c r="AW920" s="3"/>
      <c r="AX920" s="3"/>
      <c r="AY920" s="3"/>
      <c r="AZ920" s="3"/>
      <c r="BA920" s="3"/>
      <c r="BB920" s="3"/>
      <c r="BC920" s="3"/>
      <c r="BD920" s="3"/>
      <c r="BE920" s="3"/>
      <c r="BF920" s="3"/>
      <c r="BG920" s="3"/>
      <c r="BH920" s="3"/>
      <c r="BI920" s="3"/>
      <c r="BJ920" s="3"/>
      <c r="BK920" s="3"/>
      <c r="BL920" s="3"/>
      <c r="BM920" s="3"/>
      <c r="BN920" s="3"/>
    </row>
    <row r="921">
      <c r="A921" s="3"/>
      <c r="B921" s="68"/>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c r="AN921" s="3"/>
      <c r="AO921" s="3"/>
      <c r="AP921" s="3"/>
      <c r="AQ921" s="3"/>
      <c r="AR921" s="3"/>
      <c r="AS921" s="3"/>
      <c r="AT921" s="3"/>
      <c r="AU921" s="3"/>
      <c r="AV921" s="3"/>
      <c r="AW921" s="3"/>
      <c r="AX921" s="3"/>
      <c r="AY921" s="3"/>
      <c r="AZ921" s="3"/>
      <c r="BA921" s="3"/>
      <c r="BB921" s="3"/>
      <c r="BC921" s="3"/>
      <c r="BD921" s="3"/>
      <c r="BE921" s="3"/>
      <c r="BF921" s="3"/>
      <c r="BG921" s="3"/>
      <c r="BH921" s="3"/>
      <c r="BI921" s="3"/>
      <c r="BJ921" s="3"/>
      <c r="BK921" s="3"/>
      <c r="BL921" s="3"/>
      <c r="BM921" s="3"/>
      <c r="BN921" s="3"/>
    </row>
    <row r="922">
      <c r="A922" s="3"/>
      <c r="B922" s="68"/>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N922" s="3"/>
      <c r="AO922" s="3"/>
      <c r="AP922" s="3"/>
      <c r="AQ922" s="3"/>
      <c r="AR922" s="3"/>
      <c r="AS922" s="3"/>
      <c r="AT922" s="3"/>
      <c r="AU922" s="3"/>
      <c r="AV922" s="3"/>
      <c r="AW922" s="3"/>
      <c r="AX922" s="3"/>
      <c r="AY922" s="3"/>
      <c r="AZ922" s="3"/>
      <c r="BA922" s="3"/>
      <c r="BB922" s="3"/>
      <c r="BC922" s="3"/>
      <c r="BD922" s="3"/>
      <c r="BE922" s="3"/>
      <c r="BF922" s="3"/>
      <c r="BG922" s="3"/>
      <c r="BH922" s="3"/>
      <c r="BI922" s="3"/>
      <c r="BJ922" s="3"/>
      <c r="BK922" s="3"/>
      <c r="BL922" s="3"/>
      <c r="BM922" s="3"/>
      <c r="BN922" s="3"/>
    </row>
    <row r="923">
      <c r="A923" s="3"/>
      <c r="B923" s="68"/>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c r="AO923" s="3"/>
      <c r="AP923" s="3"/>
      <c r="AQ923" s="3"/>
      <c r="AR923" s="3"/>
      <c r="AS923" s="3"/>
      <c r="AT923" s="3"/>
      <c r="AU923" s="3"/>
      <c r="AV923" s="3"/>
      <c r="AW923" s="3"/>
      <c r="AX923" s="3"/>
      <c r="AY923" s="3"/>
      <c r="AZ923" s="3"/>
      <c r="BA923" s="3"/>
      <c r="BB923" s="3"/>
      <c r="BC923" s="3"/>
      <c r="BD923" s="3"/>
      <c r="BE923" s="3"/>
      <c r="BF923" s="3"/>
      <c r="BG923" s="3"/>
      <c r="BH923" s="3"/>
      <c r="BI923" s="3"/>
      <c r="BJ923" s="3"/>
      <c r="BK923" s="3"/>
      <c r="BL923" s="3"/>
      <c r="BM923" s="3"/>
      <c r="BN923" s="3"/>
    </row>
    <row r="924">
      <c r="A924" s="3"/>
      <c r="B924" s="68"/>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c r="AN924" s="3"/>
      <c r="AO924" s="3"/>
      <c r="AP924" s="3"/>
      <c r="AQ924" s="3"/>
      <c r="AR924" s="3"/>
      <c r="AS924" s="3"/>
      <c r="AT924" s="3"/>
      <c r="AU924" s="3"/>
      <c r="AV924" s="3"/>
      <c r="AW924" s="3"/>
      <c r="AX924" s="3"/>
      <c r="AY924" s="3"/>
      <c r="AZ924" s="3"/>
      <c r="BA924" s="3"/>
      <c r="BB924" s="3"/>
      <c r="BC924" s="3"/>
      <c r="BD924" s="3"/>
      <c r="BE924" s="3"/>
      <c r="BF924" s="3"/>
      <c r="BG924" s="3"/>
      <c r="BH924" s="3"/>
      <c r="BI924" s="3"/>
      <c r="BJ924" s="3"/>
      <c r="BK924" s="3"/>
      <c r="BL924" s="3"/>
      <c r="BM924" s="3"/>
      <c r="BN924" s="3"/>
    </row>
    <row r="925">
      <c r="A925" s="3"/>
      <c r="B925" s="68"/>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c r="AL925" s="3"/>
      <c r="AM925" s="3"/>
      <c r="AN925" s="3"/>
      <c r="AO925" s="3"/>
      <c r="AP925" s="3"/>
      <c r="AQ925" s="3"/>
      <c r="AR925" s="3"/>
      <c r="AS925" s="3"/>
      <c r="AT925" s="3"/>
      <c r="AU925" s="3"/>
      <c r="AV925" s="3"/>
      <c r="AW925" s="3"/>
      <c r="AX925" s="3"/>
      <c r="AY925" s="3"/>
      <c r="AZ925" s="3"/>
      <c r="BA925" s="3"/>
      <c r="BB925" s="3"/>
      <c r="BC925" s="3"/>
      <c r="BD925" s="3"/>
      <c r="BE925" s="3"/>
      <c r="BF925" s="3"/>
      <c r="BG925" s="3"/>
      <c r="BH925" s="3"/>
      <c r="BI925" s="3"/>
      <c r="BJ925" s="3"/>
      <c r="BK925" s="3"/>
      <c r="BL925" s="3"/>
      <c r="BM925" s="3"/>
      <c r="BN925" s="3"/>
    </row>
    <row r="926">
      <c r="A926" s="3"/>
      <c r="B926" s="68"/>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c r="AN926" s="3"/>
      <c r="AO926" s="3"/>
      <c r="AP926" s="3"/>
      <c r="AQ926" s="3"/>
      <c r="AR926" s="3"/>
      <c r="AS926" s="3"/>
      <c r="AT926" s="3"/>
      <c r="AU926" s="3"/>
      <c r="AV926" s="3"/>
      <c r="AW926" s="3"/>
      <c r="AX926" s="3"/>
      <c r="AY926" s="3"/>
      <c r="AZ926" s="3"/>
      <c r="BA926" s="3"/>
      <c r="BB926" s="3"/>
      <c r="BC926" s="3"/>
      <c r="BD926" s="3"/>
      <c r="BE926" s="3"/>
      <c r="BF926" s="3"/>
      <c r="BG926" s="3"/>
      <c r="BH926" s="3"/>
      <c r="BI926" s="3"/>
      <c r="BJ926" s="3"/>
      <c r="BK926" s="3"/>
      <c r="BL926" s="3"/>
      <c r="BM926" s="3"/>
      <c r="BN926" s="3"/>
    </row>
    <row r="927">
      <c r="A927" s="3"/>
      <c r="B927" s="68"/>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c r="AN927" s="3"/>
      <c r="AO927" s="3"/>
      <c r="AP927" s="3"/>
      <c r="AQ927" s="3"/>
      <c r="AR927" s="3"/>
      <c r="AS927" s="3"/>
      <c r="AT927" s="3"/>
      <c r="AU927" s="3"/>
      <c r="AV927" s="3"/>
      <c r="AW927" s="3"/>
      <c r="AX927" s="3"/>
      <c r="AY927" s="3"/>
      <c r="AZ927" s="3"/>
      <c r="BA927" s="3"/>
      <c r="BB927" s="3"/>
      <c r="BC927" s="3"/>
      <c r="BD927" s="3"/>
      <c r="BE927" s="3"/>
      <c r="BF927" s="3"/>
      <c r="BG927" s="3"/>
      <c r="BH927" s="3"/>
      <c r="BI927" s="3"/>
      <c r="BJ927" s="3"/>
      <c r="BK927" s="3"/>
      <c r="BL927" s="3"/>
      <c r="BM927" s="3"/>
      <c r="BN927" s="3"/>
    </row>
    <row r="928">
      <c r="A928" s="3"/>
      <c r="B928" s="68"/>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c r="AL928" s="3"/>
      <c r="AM928" s="3"/>
      <c r="AN928" s="3"/>
      <c r="AO928" s="3"/>
      <c r="AP928" s="3"/>
      <c r="AQ928" s="3"/>
      <c r="AR928" s="3"/>
      <c r="AS928" s="3"/>
      <c r="AT928" s="3"/>
      <c r="AU928" s="3"/>
      <c r="AV928" s="3"/>
      <c r="AW928" s="3"/>
      <c r="AX928" s="3"/>
      <c r="AY928" s="3"/>
      <c r="AZ928" s="3"/>
      <c r="BA928" s="3"/>
      <c r="BB928" s="3"/>
      <c r="BC928" s="3"/>
      <c r="BD928" s="3"/>
      <c r="BE928" s="3"/>
      <c r="BF928" s="3"/>
      <c r="BG928" s="3"/>
      <c r="BH928" s="3"/>
      <c r="BI928" s="3"/>
      <c r="BJ928" s="3"/>
      <c r="BK928" s="3"/>
      <c r="BL928" s="3"/>
      <c r="BM928" s="3"/>
      <c r="BN928" s="3"/>
    </row>
    <row r="929">
      <c r="A929" s="3"/>
      <c r="B929" s="68"/>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3"/>
      <c r="AM929" s="3"/>
      <c r="AN929" s="3"/>
      <c r="AO929" s="3"/>
      <c r="AP929" s="3"/>
      <c r="AQ929" s="3"/>
      <c r="AR929" s="3"/>
      <c r="AS929" s="3"/>
      <c r="AT929" s="3"/>
      <c r="AU929" s="3"/>
      <c r="AV929" s="3"/>
      <c r="AW929" s="3"/>
      <c r="AX929" s="3"/>
      <c r="AY929" s="3"/>
      <c r="AZ929" s="3"/>
      <c r="BA929" s="3"/>
      <c r="BB929" s="3"/>
      <c r="BC929" s="3"/>
      <c r="BD929" s="3"/>
      <c r="BE929" s="3"/>
      <c r="BF929" s="3"/>
      <c r="BG929" s="3"/>
      <c r="BH929" s="3"/>
      <c r="BI929" s="3"/>
      <c r="BJ929" s="3"/>
      <c r="BK929" s="3"/>
      <c r="BL929" s="3"/>
      <c r="BM929" s="3"/>
      <c r="BN929" s="3"/>
    </row>
    <row r="930">
      <c r="A930" s="3"/>
      <c r="B930" s="68"/>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c r="AO930" s="3"/>
      <c r="AP930" s="3"/>
      <c r="AQ930" s="3"/>
      <c r="AR930" s="3"/>
      <c r="AS930" s="3"/>
      <c r="AT930" s="3"/>
      <c r="AU930" s="3"/>
      <c r="AV930" s="3"/>
      <c r="AW930" s="3"/>
      <c r="AX930" s="3"/>
      <c r="AY930" s="3"/>
      <c r="AZ930" s="3"/>
      <c r="BA930" s="3"/>
      <c r="BB930" s="3"/>
      <c r="BC930" s="3"/>
      <c r="BD930" s="3"/>
      <c r="BE930" s="3"/>
      <c r="BF930" s="3"/>
      <c r="BG930" s="3"/>
      <c r="BH930" s="3"/>
      <c r="BI930" s="3"/>
      <c r="BJ930" s="3"/>
      <c r="BK930" s="3"/>
      <c r="BL930" s="3"/>
      <c r="BM930" s="3"/>
      <c r="BN930" s="3"/>
    </row>
    <row r="931">
      <c r="A931" s="3"/>
      <c r="B931" s="68"/>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c r="AL931" s="3"/>
      <c r="AM931" s="3"/>
      <c r="AN931" s="3"/>
      <c r="AO931" s="3"/>
      <c r="AP931" s="3"/>
      <c r="AQ931" s="3"/>
      <c r="AR931" s="3"/>
      <c r="AS931" s="3"/>
      <c r="AT931" s="3"/>
      <c r="AU931" s="3"/>
      <c r="AV931" s="3"/>
      <c r="AW931" s="3"/>
      <c r="AX931" s="3"/>
      <c r="AY931" s="3"/>
      <c r="AZ931" s="3"/>
      <c r="BA931" s="3"/>
      <c r="BB931" s="3"/>
      <c r="BC931" s="3"/>
      <c r="BD931" s="3"/>
      <c r="BE931" s="3"/>
      <c r="BF931" s="3"/>
      <c r="BG931" s="3"/>
      <c r="BH931" s="3"/>
      <c r="BI931" s="3"/>
      <c r="BJ931" s="3"/>
      <c r="BK931" s="3"/>
      <c r="BL931" s="3"/>
      <c r="BM931" s="3"/>
      <c r="BN931" s="3"/>
    </row>
    <row r="932">
      <c r="A932" s="3"/>
      <c r="B932" s="68"/>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c r="AM932" s="3"/>
      <c r="AN932" s="3"/>
      <c r="AO932" s="3"/>
      <c r="AP932" s="3"/>
      <c r="AQ932" s="3"/>
      <c r="AR932" s="3"/>
      <c r="AS932" s="3"/>
      <c r="AT932" s="3"/>
      <c r="AU932" s="3"/>
      <c r="AV932" s="3"/>
      <c r="AW932" s="3"/>
      <c r="AX932" s="3"/>
      <c r="AY932" s="3"/>
      <c r="AZ932" s="3"/>
      <c r="BA932" s="3"/>
      <c r="BB932" s="3"/>
      <c r="BC932" s="3"/>
      <c r="BD932" s="3"/>
      <c r="BE932" s="3"/>
      <c r="BF932" s="3"/>
      <c r="BG932" s="3"/>
      <c r="BH932" s="3"/>
      <c r="BI932" s="3"/>
      <c r="BJ932" s="3"/>
      <c r="BK932" s="3"/>
      <c r="BL932" s="3"/>
      <c r="BM932" s="3"/>
      <c r="BN932" s="3"/>
    </row>
    <row r="933">
      <c r="A933" s="3"/>
      <c r="B933" s="68"/>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c r="AM933" s="3"/>
      <c r="AN933" s="3"/>
      <c r="AO933" s="3"/>
      <c r="AP933" s="3"/>
      <c r="AQ933" s="3"/>
      <c r="AR933" s="3"/>
      <c r="AS933" s="3"/>
      <c r="AT933" s="3"/>
      <c r="AU933" s="3"/>
      <c r="AV933" s="3"/>
      <c r="AW933" s="3"/>
      <c r="AX933" s="3"/>
      <c r="AY933" s="3"/>
      <c r="AZ933" s="3"/>
      <c r="BA933" s="3"/>
      <c r="BB933" s="3"/>
      <c r="BC933" s="3"/>
      <c r="BD933" s="3"/>
      <c r="BE933" s="3"/>
      <c r="BF933" s="3"/>
      <c r="BG933" s="3"/>
      <c r="BH933" s="3"/>
      <c r="BI933" s="3"/>
      <c r="BJ933" s="3"/>
      <c r="BK933" s="3"/>
      <c r="BL933" s="3"/>
      <c r="BM933" s="3"/>
      <c r="BN933" s="3"/>
    </row>
    <row r="934">
      <c r="A934" s="3"/>
      <c r="B934" s="68"/>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c r="AO934" s="3"/>
      <c r="AP934" s="3"/>
      <c r="AQ934" s="3"/>
      <c r="AR934" s="3"/>
      <c r="AS934" s="3"/>
      <c r="AT934" s="3"/>
      <c r="AU934" s="3"/>
      <c r="AV934" s="3"/>
      <c r="AW934" s="3"/>
      <c r="AX934" s="3"/>
      <c r="AY934" s="3"/>
      <c r="AZ934" s="3"/>
      <c r="BA934" s="3"/>
      <c r="BB934" s="3"/>
      <c r="BC934" s="3"/>
      <c r="BD934" s="3"/>
      <c r="BE934" s="3"/>
      <c r="BF934" s="3"/>
      <c r="BG934" s="3"/>
      <c r="BH934" s="3"/>
      <c r="BI934" s="3"/>
      <c r="BJ934" s="3"/>
      <c r="BK934" s="3"/>
      <c r="BL934" s="3"/>
      <c r="BM934" s="3"/>
      <c r="BN934" s="3"/>
    </row>
    <row r="935">
      <c r="A935" s="3"/>
      <c r="B935" s="68"/>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c r="AO935" s="3"/>
      <c r="AP935" s="3"/>
      <c r="AQ935" s="3"/>
      <c r="AR935" s="3"/>
      <c r="AS935" s="3"/>
      <c r="AT935" s="3"/>
      <c r="AU935" s="3"/>
      <c r="AV935" s="3"/>
      <c r="AW935" s="3"/>
      <c r="AX935" s="3"/>
      <c r="AY935" s="3"/>
      <c r="AZ935" s="3"/>
      <c r="BA935" s="3"/>
      <c r="BB935" s="3"/>
      <c r="BC935" s="3"/>
      <c r="BD935" s="3"/>
      <c r="BE935" s="3"/>
      <c r="BF935" s="3"/>
      <c r="BG935" s="3"/>
      <c r="BH935" s="3"/>
      <c r="BI935" s="3"/>
      <c r="BJ935" s="3"/>
      <c r="BK935" s="3"/>
      <c r="BL935" s="3"/>
      <c r="BM935" s="3"/>
      <c r="BN935" s="3"/>
    </row>
    <row r="936">
      <c r="A936" s="3"/>
      <c r="B936" s="68"/>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c r="AJ936" s="3"/>
      <c r="AK936" s="3"/>
      <c r="AL936" s="3"/>
      <c r="AM936" s="3"/>
      <c r="AN936" s="3"/>
      <c r="AO936" s="3"/>
      <c r="AP936" s="3"/>
      <c r="AQ936" s="3"/>
      <c r="AR936" s="3"/>
      <c r="AS936" s="3"/>
      <c r="AT936" s="3"/>
      <c r="AU936" s="3"/>
      <c r="AV936" s="3"/>
      <c r="AW936" s="3"/>
      <c r="AX936" s="3"/>
      <c r="AY936" s="3"/>
      <c r="AZ936" s="3"/>
      <c r="BA936" s="3"/>
      <c r="BB936" s="3"/>
      <c r="BC936" s="3"/>
      <c r="BD936" s="3"/>
      <c r="BE936" s="3"/>
      <c r="BF936" s="3"/>
      <c r="BG936" s="3"/>
      <c r="BH936" s="3"/>
      <c r="BI936" s="3"/>
      <c r="BJ936" s="3"/>
      <c r="BK936" s="3"/>
      <c r="BL936" s="3"/>
      <c r="BM936" s="3"/>
      <c r="BN936" s="3"/>
    </row>
    <row r="937">
      <c r="A937" s="3"/>
      <c r="B937" s="68"/>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c r="AJ937" s="3"/>
      <c r="AK937" s="3"/>
      <c r="AL937" s="3"/>
      <c r="AM937" s="3"/>
      <c r="AN937" s="3"/>
      <c r="AO937" s="3"/>
      <c r="AP937" s="3"/>
      <c r="AQ937" s="3"/>
      <c r="AR937" s="3"/>
      <c r="AS937" s="3"/>
      <c r="AT937" s="3"/>
      <c r="AU937" s="3"/>
      <c r="AV937" s="3"/>
      <c r="AW937" s="3"/>
      <c r="AX937" s="3"/>
      <c r="AY937" s="3"/>
      <c r="AZ937" s="3"/>
      <c r="BA937" s="3"/>
      <c r="BB937" s="3"/>
      <c r="BC937" s="3"/>
      <c r="BD937" s="3"/>
      <c r="BE937" s="3"/>
      <c r="BF937" s="3"/>
      <c r="BG937" s="3"/>
      <c r="BH937" s="3"/>
      <c r="BI937" s="3"/>
      <c r="BJ937" s="3"/>
      <c r="BK937" s="3"/>
      <c r="BL937" s="3"/>
      <c r="BM937" s="3"/>
      <c r="BN937" s="3"/>
    </row>
    <row r="938">
      <c r="A938" s="3"/>
      <c r="B938" s="68"/>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c r="AJ938" s="3"/>
      <c r="AK938" s="3"/>
      <c r="AL938" s="3"/>
      <c r="AM938" s="3"/>
      <c r="AN938" s="3"/>
      <c r="AO938" s="3"/>
      <c r="AP938" s="3"/>
      <c r="AQ938" s="3"/>
      <c r="AR938" s="3"/>
      <c r="AS938" s="3"/>
      <c r="AT938" s="3"/>
      <c r="AU938" s="3"/>
      <c r="AV938" s="3"/>
      <c r="AW938" s="3"/>
      <c r="AX938" s="3"/>
      <c r="AY938" s="3"/>
      <c r="AZ938" s="3"/>
      <c r="BA938" s="3"/>
      <c r="BB938" s="3"/>
      <c r="BC938" s="3"/>
      <c r="BD938" s="3"/>
      <c r="BE938" s="3"/>
      <c r="BF938" s="3"/>
      <c r="BG938" s="3"/>
      <c r="BH938" s="3"/>
      <c r="BI938" s="3"/>
      <c r="BJ938" s="3"/>
      <c r="BK938" s="3"/>
      <c r="BL938" s="3"/>
      <c r="BM938" s="3"/>
      <c r="BN938" s="3"/>
    </row>
    <row r="939">
      <c r="A939" s="3"/>
      <c r="B939" s="68"/>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c r="AJ939" s="3"/>
      <c r="AK939" s="3"/>
      <c r="AL939" s="3"/>
      <c r="AM939" s="3"/>
      <c r="AN939" s="3"/>
      <c r="AO939" s="3"/>
      <c r="AP939" s="3"/>
      <c r="AQ939" s="3"/>
      <c r="AR939" s="3"/>
      <c r="AS939" s="3"/>
      <c r="AT939" s="3"/>
      <c r="AU939" s="3"/>
      <c r="AV939" s="3"/>
      <c r="AW939" s="3"/>
      <c r="AX939" s="3"/>
      <c r="AY939" s="3"/>
      <c r="AZ939" s="3"/>
      <c r="BA939" s="3"/>
      <c r="BB939" s="3"/>
      <c r="BC939" s="3"/>
      <c r="BD939" s="3"/>
      <c r="BE939" s="3"/>
      <c r="BF939" s="3"/>
      <c r="BG939" s="3"/>
      <c r="BH939" s="3"/>
      <c r="BI939" s="3"/>
      <c r="BJ939" s="3"/>
      <c r="BK939" s="3"/>
      <c r="BL939" s="3"/>
      <c r="BM939" s="3"/>
      <c r="BN939" s="3"/>
    </row>
    <row r="940">
      <c r="A940" s="3"/>
      <c r="B940" s="68"/>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c r="AN940" s="3"/>
      <c r="AO940" s="3"/>
      <c r="AP940" s="3"/>
      <c r="AQ940" s="3"/>
      <c r="AR940" s="3"/>
      <c r="AS940" s="3"/>
      <c r="AT940" s="3"/>
      <c r="AU940" s="3"/>
      <c r="AV940" s="3"/>
      <c r="AW940" s="3"/>
      <c r="AX940" s="3"/>
      <c r="AY940" s="3"/>
      <c r="AZ940" s="3"/>
      <c r="BA940" s="3"/>
      <c r="BB940" s="3"/>
      <c r="BC940" s="3"/>
      <c r="BD940" s="3"/>
      <c r="BE940" s="3"/>
      <c r="BF940" s="3"/>
      <c r="BG940" s="3"/>
      <c r="BH940" s="3"/>
      <c r="BI940" s="3"/>
      <c r="BJ940" s="3"/>
      <c r="BK940" s="3"/>
      <c r="BL940" s="3"/>
      <c r="BM940" s="3"/>
      <c r="BN940" s="3"/>
    </row>
    <row r="941">
      <c r="A941" s="3"/>
      <c r="B941" s="68"/>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c r="AI941" s="3"/>
      <c r="AJ941" s="3"/>
      <c r="AK941" s="3"/>
      <c r="AL941" s="3"/>
      <c r="AM941" s="3"/>
      <c r="AN941" s="3"/>
      <c r="AO941" s="3"/>
      <c r="AP941" s="3"/>
      <c r="AQ941" s="3"/>
      <c r="AR941" s="3"/>
      <c r="AS941" s="3"/>
      <c r="AT941" s="3"/>
      <c r="AU941" s="3"/>
      <c r="AV941" s="3"/>
      <c r="AW941" s="3"/>
      <c r="AX941" s="3"/>
      <c r="AY941" s="3"/>
      <c r="AZ941" s="3"/>
      <c r="BA941" s="3"/>
      <c r="BB941" s="3"/>
      <c r="BC941" s="3"/>
      <c r="BD941" s="3"/>
      <c r="BE941" s="3"/>
      <c r="BF941" s="3"/>
      <c r="BG941" s="3"/>
      <c r="BH941" s="3"/>
      <c r="BI941" s="3"/>
      <c r="BJ941" s="3"/>
      <c r="BK941" s="3"/>
      <c r="BL941" s="3"/>
      <c r="BM941" s="3"/>
      <c r="BN941" s="3"/>
    </row>
    <row r="942">
      <c r="A942" s="3"/>
      <c r="B942" s="68"/>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c r="AJ942" s="3"/>
      <c r="AK942" s="3"/>
      <c r="AL942" s="3"/>
      <c r="AM942" s="3"/>
      <c r="AN942" s="3"/>
      <c r="AO942" s="3"/>
      <c r="AP942" s="3"/>
      <c r="AQ942" s="3"/>
      <c r="AR942" s="3"/>
      <c r="AS942" s="3"/>
      <c r="AT942" s="3"/>
      <c r="AU942" s="3"/>
      <c r="AV942" s="3"/>
      <c r="AW942" s="3"/>
      <c r="AX942" s="3"/>
      <c r="AY942" s="3"/>
      <c r="AZ942" s="3"/>
      <c r="BA942" s="3"/>
      <c r="BB942" s="3"/>
      <c r="BC942" s="3"/>
      <c r="BD942" s="3"/>
      <c r="BE942" s="3"/>
      <c r="BF942" s="3"/>
      <c r="BG942" s="3"/>
      <c r="BH942" s="3"/>
      <c r="BI942" s="3"/>
      <c r="BJ942" s="3"/>
      <c r="BK942" s="3"/>
      <c r="BL942" s="3"/>
      <c r="BM942" s="3"/>
      <c r="BN942" s="3"/>
    </row>
    <row r="943">
      <c r="A943" s="3"/>
      <c r="B943" s="68"/>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c r="AJ943" s="3"/>
      <c r="AK943" s="3"/>
      <c r="AL943" s="3"/>
      <c r="AM943" s="3"/>
      <c r="AN943" s="3"/>
      <c r="AO943" s="3"/>
      <c r="AP943" s="3"/>
      <c r="AQ943" s="3"/>
      <c r="AR943" s="3"/>
      <c r="AS943" s="3"/>
      <c r="AT943" s="3"/>
      <c r="AU943" s="3"/>
      <c r="AV943" s="3"/>
      <c r="AW943" s="3"/>
      <c r="AX943" s="3"/>
      <c r="AY943" s="3"/>
      <c r="AZ943" s="3"/>
      <c r="BA943" s="3"/>
      <c r="BB943" s="3"/>
      <c r="BC943" s="3"/>
      <c r="BD943" s="3"/>
      <c r="BE943" s="3"/>
      <c r="BF943" s="3"/>
      <c r="BG943" s="3"/>
      <c r="BH943" s="3"/>
      <c r="BI943" s="3"/>
      <c r="BJ943" s="3"/>
      <c r="BK943" s="3"/>
      <c r="BL943" s="3"/>
      <c r="BM943" s="3"/>
      <c r="BN943" s="3"/>
    </row>
    <row r="944">
      <c r="A944" s="3"/>
      <c r="B944" s="68"/>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c r="AI944" s="3"/>
      <c r="AJ944" s="3"/>
      <c r="AK944" s="3"/>
      <c r="AL944" s="3"/>
      <c r="AM944" s="3"/>
      <c r="AN944" s="3"/>
      <c r="AO944" s="3"/>
      <c r="AP944" s="3"/>
      <c r="AQ944" s="3"/>
      <c r="AR944" s="3"/>
      <c r="AS944" s="3"/>
      <c r="AT944" s="3"/>
      <c r="AU944" s="3"/>
      <c r="AV944" s="3"/>
      <c r="AW944" s="3"/>
      <c r="AX944" s="3"/>
      <c r="AY944" s="3"/>
      <c r="AZ944" s="3"/>
      <c r="BA944" s="3"/>
      <c r="BB944" s="3"/>
      <c r="BC944" s="3"/>
      <c r="BD944" s="3"/>
      <c r="BE944" s="3"/>
      <c r="BF944" s="3"/>
      <c r="BG944" s="3"/>
      <c r="BH944" s="3"/>
      <c r="BI944" s="3"/>
      <c r="BJ944" s="3"/>
      <c r="BK944" s="3"/>
      <c r="BL944" s="3"/>
      <c r="BM944" s="3"/>
      <c r="BN944" s="3"/>
    </row>
    <row r="945">
      <c r="A945" s="3"/>
      <c r="B945" s="68"/>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c r="AJ945" s="3"/>
      <c r="AK945" s="3"/>
      <c r="AL945" s="3"/>
      <c r="AM945" s="3"/>
      <c r="AN945" s="3"/>
      <c r="AO945" s="3"/>
      <c r="AP945" s="3"/>
      <c r="AQ945" s="3"/>
      <c r="AR945" s="3"/>
      <c r="AS945" s="3"/>
      <c r="AT945" s="3"/>
      <c r="AU945" s="3"/>
      <c r="AV945" s="3"/>
      <c r="AW945" s="3"/>
      <c r="AX945" s="3"/>
      <c r="AY945" s="3"/>
      <c r="AZ945" s="3"/>
      <c r="BA945" s="3"/>
      <c r="BB945" s="3"/>
      <c r="BC945" s="3"/>
      <c r="BD945" s="3"/>
      <c r="BE945" s="3"/>
      <c r="BF945" s="3"/>
      <c r="BG945" s="3"/>
      <c r="BH945" s="3"/>
      <c r="BI945" s="3"/>
      <c r="BJ945" s="3"/>
      <c r="BK945" s="3"/>
      <c r="BL945" s="3"/>
      <c r="BM945" s="3"/>
      <c r="BN945" s="3"/>
    </row>
    <row r="946">
      <c r="A946" s="3"/>
      <c r="B946" s="68"/>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c r="AH946" s="3"/>
      <c r="AI946" s="3"/>
      <c r="AJ946" s="3"/>
      <c r="AK946" s="3"/>
      <c r="AL946" s="3"/>
      <c r="AM946" s="3"/>
      <c r="AN946" s="3"/>
      <c r="AO946" s="3"/>
      <c r="AP946" s="3"/>
      <c r="AQ946" s="3"/>
      <c r="AR946" s="3"/>
      <c r="AS946" s="3"/>
      <c r="AT946" s="3"/>
      <c r="AU946" s="3"/>
      <c r="AV946" s="3"/>
      <c r="AW946" s="3"/>
      <c r="AX946" s="3"/>
      <c r="AY946" s="3"/>
      <c r="AZ946" s="3"/>
      <c r="BA946" s="3"/>
      <c r="BB946" s="3"/>
      <c r="BC946" s="3"/>
      <c r="BD946" s="3"/>
      <c r="BE946" s="3"/>
      <c r="BF946" s="3"/>
      <c r="BG946" s="3"/>
      <c r="BH946" s="3"/>
      <c r="BI946" s="3"/>
      <c r="BJ946" s="3"/>
      <c r="BK946" s="3"/>
      <c r="BL946" s="3"/>
      <c r="BM946" s="3"/>
      <c r="BN946" s="3"/>
    </row>
    <row r="947">
      <c r="A947" s="3"/>
      <c r="B947" s="68"/>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c r="AI947" s="3"/>
      <c r="AJ947" s="3"/>
      <c r="AK947" s="3"/>
      <c r="AL947" s="3"/>
      <c r="AM947" s="3"/>
      <c r="AN947" s="3"/>
      <c r="AO947" s="3"/>
      <c r="AP947" s="3"/>
      <c r="AQ947" s="3"/>
      <c r="AR947" s="3"/>
      <c r="AS947" s="3"/>
      <c r="AT947" s="3"/>
      <c r="AU947" s="3"/>
      <c r="AV947" s="3"/>
      <c r="AW947" s="3"/>
      <c r="AX947" s="3"/>
      <c r="AY947" s="3"/>
      <c r="AZ947" s="3"/>
      <c r="BA947" s="3"/>
      <c r="BB947" s="3"/>
      <c r="BC947" s="3"/>
      <c r="BD947" s="3"/>
      <c r="BE947" s="3"/>
      <c r="BF947" s="3"/>
      <c r="BG947" s="3"/>
      <c r="BH947" s="3"/>
      <c r="BI947" s="3"/>
      <c r="BJ947" s="3"/>
      <c r="BK947" s="3"/>
      <c r="BL947" s="3"/>
      <c r="BM947" s="3"/>
      <c r="BN947" s="3"/>
    </row>
    <row r="948">
      <c r="A948" s="3"/>
      <c r="B948" s="68"/>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c r="AJ948" s="3"/>
      <c r="AK948" s="3"/>
      <c r="AL948" s="3"/>
      <c r="AM948" s="3"/>
      <c r="AN948" s="3"/>
      <c r="AO948" s="3"/>
      <c r="AP948" s="3"/>
      <c r="AQ948" s="3"/>
      <c r="AR948" s="3"/>
      <c r="AS948" s="3"/>
      <c r="AT948" s="3"/>
      <c r="AU948" s="3"/>
      <c r="AV948" s="3"/>
      <c r="AW948" s="3"/>
      <c r="AX948" s="3"/>
      <c r="AY948" s="3"/>
      <c r="AZ948" s="3"/>
      <c r="BA948" s="3"/>
      <c r="BB948" s="3"/>
      <c r="BC948" s="3"/>
      <c r="BD948" s="3"/>
      <c r="BE948" s="3"/>
      <c r="BF948" s="3"/>
      <c r="BG948" s="3"/>
      <c r="BH948" s="3"/>
      <c r="BI948" s="3"/>
      <c r="BJ948" s="3"/>
      <c r="BK948" s="3"/>
      <c r="BL948" s="3"/>
      <c r="BM948" s="3"/>
      <c r="BN948" s="3"/>
    </row>
    <row r="949">
      <c r="A949" s="3"/>
      <c r="B949" s="68"/>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c r="AJ949" s="3"/>
      <c r="AK949" s="3"/>
      <c r="AL949" s="3"/>
      <c r="AM949" s="3"/>
      <c r="AN949" s="3"/>
      <c r="AO949" s="3"/>
      <c r="AP949" s="3"/>
      <c r="AQ949" s="3"/>
      <c r="AR949" s="3"/>
      <c r="AS949" s="3"/>
      <c r="AT949" s="3"/>
      <c r="AU949" s="3"/>
      <c r="AV949" s="3"/>
      <c r="AW949" s="3"/>
      <c r="AX949" s="3"/>
      <c r="AY949" s="3"/>
      <c r="AZ949" s="3"/>
      <c r="BA949" s="3"/>
      <c r="BB949" s="3"/>
      <c r="BC949" s="3"/>
      <c r="BD949" s="3"/>
      <c r="BE949" s="3"/>
      <c r="BF949" s="3"/>
      <c r="BG949" s="3"/>
      <c r="BH949" s="3"/>
      <c r="BI949" s="3"/>
      <c r="BJ949" s="3"/>
      <c r="BK949" s="3"/>
      <c r="BL949" s="3"/>
      <c r="BM949" s="3"/>
      <c r="BN949" s="3"/>
    </row>
    <row r="950">
      <c r="A950" s="3"/>
      <c r="B950" s="68"/>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c r="AJ950" s="3"/>
      <c r="AK950" s="3"/>
      <c r="AL950" s="3"/>
      <c r="AM950" s="3"/>
      <c r="AN950" s="3"/>
      <c r="AO950" s="3"/>
      <c r="AP950" s="3"/>
      <c r="AQ950" s="3"/>
      <c r="AR950" s="3"/>
      <c r="AS950" s="3"/>
      <c r="AT950" s="3"/>
      <c r="AU950" s="3"/>
      <c r="AV950" s="3"/>
      <c r="AW950" s="3"/>
      <c r="AX950" s="3"/>
      <c r="AY950" s="3"/>
      <c r="AZ950" s="3"/>
      <c r="BA950" s="3"/>
      <c r="BB950" s="3"/>
      <c r="BC950" s="3"/>
      <c r="BD950" s="3"/>
      <c r="BE950" s="3"/>
      <c r="BF950" s="3"/>
      <c r="BG950" s="3"/>
      <c r="BH950" s="3"/>
      <c r="BI950" s="3"/>
      <c r="BJ950" s="3"/>
      <c r="BK950" s="3"/>
      <c r="BL950" s="3"/>
      <c r="BM950" s="3"/>
      <c r="BN950" s="3"/>
    </row>
    <row r="951">
      <c r="A951" s="3"/>
      <c r="B951" s="68"/>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c r="AI951" s="3"/>
      <c r="AJ951" s="3"/>
      <c r="AK951" s="3"/>
      <c r="AL951" s="3"/>
      <c r="AM951" s="3"/>
      <c r="AN951" s="3"/>
      <c r="AO951" s="3"/>
      <c r="AP951" s="3"/>
      <c r="AQ951" s="3"/>
      <c r="AR951" s="3"/>
      <c r="AS951" s="3"/>
      <c r="AT951" s="3"/>
      <c r="AU951" s="3"/>
      <c r="AV951" s="3"/>
      <c r="AW951" s="3"/>
      <c r="AX951" s="3"/>
      <c r="AY951" s="3"/>
      <c r="AZ951" s="3"/>
      <c r="BA951" s="3"/>
      <c r="BB951" s="3"/>
      <c r="BC951" s="3"/>
      <c r="BD951" s="3"/>
      <c r="BE951" s="3"/>
      <c r="BF951" s="3"/>
      <c r="BG951" s="3"/>
      <c r="BH951" s="3"/>
      <c r="BI951" s="3"/>
      <c r="BJ951" s="3"/>
      <c r="BK951" s="3"/>
      <c r="BL951" s="3"/>
      <c r="BM951" s="3"/>
      <c r="BN951" s="3"/>
    </row>
    <row r="952">
      <c r="A952" s="3"/>
      <c r="B952" s="68"/>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c r="AJ952" s="3"/>
      <c r="AK952" s="3"/>
      <c r="AL952" s="3"/>
      <c r="AM952" s="3"/>
      <c r="AN952" s="3"/>
      <c r="AO952" s="3"/>
      <c r="AP952" s="3"/>
      <c r="AQ952" s="3"/>
      <c r="AR952" s="3"/>
      <c r="AS952" s="3"/>
      <c r="AT952" s="3"/>
      <c r="AU952" s="3"/>
      <c r="AV952" s="3"/>
      <c r="AW952" s="3"/>
      <c r="AX952" s="3"/>
      <c r="AY952" s="3"/>
      <c r="AZ952" s="3"/>
      <c r="BA952" s="3"/>
      <c r="BB952" s="3"/>
      <c r="BC952" s="3"/>
      <c r="BD952" s="3"/>
      <c r="BE952" s="3"/>
      <c r="BF952" s="3"/>
      <c r="BG952" s="3"/>
      <c r="BH952" s="3"/>
      <c r="BI952" s="3"/>
      <c r="BJ952" s="3"/>
      <c r="BK952" s="3"/>
      <c r="BL952" s="3"/>
      <c r="BM952" s="3"/>
      <c r="BN952" s="3"/>
    </row>
    <row r="953">
      <c r="A953" s="3"/>
      <c r="B953" s="68"/>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c r="AJ953" s="3"/>
      <c r="AK953" s="3"/>
      <c r="AL953" s="3"/>
      <c r="AM953" s="3"/>
      <c r="AN953" s="3"/>
      <c r="AO953" s="3"/>
      <c r="AP953" s="3"/>
      <c r="AQ953" s="3"/>
      <c r="AR953" s="3"/>
      <c r="AS953" s="3"/>
      <c r="AT953" s="3"/>
      <c r="AU953" s="3"/>
      <c r="AV953" s="3"/>
      <c r="AW953" s="3"/>
      <c r="AX953" s="3"/>
      <c r="AY953" s="3"/>
      <c r="AZ953" s="3"/>
      <c r="BA953" s="3"/>
      <c r="BB953" s="3"/>
      <c r="BC953" s="3"/>
      <c r="BD953" s="3"/>
      <c r="BE953" s="3"/>
      <c r="BF953" s="3"/>
      <c r="BG953" s="3"/>
      <c r="BH953" s="3"/>
      <c r="BI953" s="3"/>
      <c r="BJ953" s="3"/>
      <c r="BK953" s="3"/>
      <c r="BL953" s="3"/>
      <c r="BM953" s="3"/>
      <c r="BN953" s="3"/>
    </row>
    <row r="954">
      <c r="A954" s="3"/>
      <c r="B954" s="68"/>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c r="AJ954" s="3"/>
      <c r="AK954" s="3"/>
      <c r="AL954" s="3"/>
      <c r="AM954" s="3"/>
      <c r="AN954" s="3"/>
      <c r="AO954" s="3"/>
      <c r="AP954" s="3"/>
      <c r="AQ954" s="3"/>
      <c r="AR954" s="3"/>
      <c r="AS954" s="3"/>
      <c r="AT954" s="3"/>
      <c r="AU954" s="3"/>
      <c r="AV954" s="3"/>
      <c r="AW954" s="3"/>
      <c r="AX954" s="3"/>
      <c r="AY954" s="3"/>
      <c r="AZ954" s="3"/>
      <c r="BA954" s="3"/>
      <c r="BB954" s="3"/>
      <c r="BC954" s="3"/>
      <c r="BD954" s="3"/>
      <c r="BE954" s="3"/>
      <c r="BF954" s="3"/>
      <c r="BG954" s="3"/>
      <c r="BH954" s="3"/>
      <c r="BI954" s="3"/>
      <c r="BJ954" s="3"/>
      <c r="BK954" s="3"/>
      <c r="BL954" s="3"/>
      <c r="BM954" s="3"/>
      <c r="BN954" s="3"/>
    </row>
    <row r="955">
      <c r="A955" s="3"/>
      <c r="B955" s="68"/>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c r="AJ955" s="3"/>
      <c r="AK955" s="3"/>
      <c r="AL955" s="3"/>
      <c r="AM955" s="3"/>
      <c r="AN955" s="3"/>
      <c r="AO955" s="3"/>
      <c r="AP955" s="3"/>
      <c r="AQ955" s="3"/>
      <c r="AR955" s="3"/>
      <c r="AS955" s="3"/>
      <c r="AT955" s="3"/>
      <c r="AU955" s="3"/>
      <c r="AV955" s="3"/>
      <c r="AW955" s="3"/>
      <c r="AX955" s="3"/>
      <c r="AY955" s="3"/>
      <c r="AZ955" s="3"/>
      <c r="BA955" s="3"/>
      <c r="BB955" s="3"/>
      <c r="BC955" s="3"/>
      <c r="BD955" s="3"/>
      <c r="BE955" s="3"/>
      <c r="BF955" s="3"/>
      <c r="BG955" s="3"/>
      <c r="BH955" s="3"/>
      <c r="BI955" s="3"/>
      <c r="BJ955" s="3"/>
      <c r="BK955" s="3"/>
      <c r="BL955" s="3"/>
      <c r="BM955" s="3"/>
      <c r="BN955" s="3"/>
    </row>
    <row r="956">
      <c r="A956" s="3"/>
      <c r="B956" s="68"/>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c r="AH956" s="3"/>
      <c r="AI956" s="3"/>
      <c r="AJ956" s="3"/>
      <c r="AK956" s="3"/>
      <c r="AL956" s="3"/>
      <c r="AM956" s="3"/>
      <c r="AN956" s="3"/>
      <c r="AO956" s="3"/>
      <c r="AP956" s="3"/>
      <c r="AQ956" s="3"/>
      <c r="AR956" s="3"/>
      <c r="AS956" s="3"/>
      <c r="AT956" s="3"/>
      <c r="AU956" s="3"/>
      <c r="AV956" s="3"/>
      <c r="AW956" s="3"/>
      <c r="AX956" s="3"/>
      <c r="AY956" s="3"/>
      <c r="AZ956" s="3"/>
      <c r="BA956" s="3"/>
      <c r="BB956" s="3"/>
      <c r="BC956" s="3"/>
      <c r="BD956" s="3"/>
      <c r="BE956" s="3"/>
      <c r="BF956" s="3"/>
      <c r="BG956" s="3"/>
      <c r="BH956" s="3"/>
      <c r="BI956" s="3"/>
      <c r="BJ956" s="3"/>
      <c r="BK956" s="3"/>
      <c r="BL956" s="3"/>
      <c r="BM956" s="3"/>
      <c r="BN956" s="3"/>
    </row>
    <row r="957">
      <c r="A957" s="3"/>
      <c r="B957" s="68"/>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c r="AH957" s="3"/>
      <c r="AI957" s="3"/>
      <c r="AJ957" s="3"/>
      <c r="AK957" s="3"/>
      <c r="AL957" s="3"/>
      <c r="AM957" s="3"/>
      <c r="AN957" s="3"/>
      <c r="AO957" s="3"/>
      <c r="AP957" s="3"/>
      <c r="AQ957" s="3"/>
      <c r="AR957" s="3"/>
      <c r="AS957" s="3"/>
      <c r="AT957" s="3"/>
      <c r="AU957" s="3"/>
      <c r="AV957" s="3"/>
      <c r="AW957" s="3"/>
      <c r="AX957" s="3"/>
      <c r="AY957" s="3"/>
      <c r="AZ957" s="3"/>
      <c r="BA957" s="3"/>
      <c r="BB957" s="3"/>
      <c r="BC957" s="3"/>
      <c r="BD957" s="3"/>
      <c r="BE957" s="3"/>
      <c r="BF957" s="3"/>
      <c r="BG957" s="3"/>
      <c r="BH957" s="3"/>
      <c r="BI957" s="3"/>
      <c r="BJ957" s="3"/>
      <c r="BK957" s="3"/>
      <c r="BL957" s="3"/>
      <c r="BM957" s="3"/>
      <c r="BN957" s="3"/>
    </row>
    <row r="958">
      <c r="A958" s="3"/>
      <c r="B958" s="68"/>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c r="AH958" s="3"/>
      <c r="AI958" s="3"/>
      <c r="AJ958" s="3"/>
      <c r="AK958" s="3"/>
      <c r="AL958" s="3"/>
      <c r="AM958" s="3"/>
      <c r="AN958" s="3"/>
      <c r="AO958" s="3"/>
      <c r="AP958" s="3"/>
      <c r="AQ958" s="3"/>
      <c r="AR958" s="3"/>
      <c r="AS958" s="3"/>
      <c r="AT958" s="3"/>
      <c r="AU958" s="3"/>
      <c r="AV958" s="3"/>
      <c r="AW958" s="3"/>
      <c r="AX958" s="3"/>
      <c r="AY958" s="3"/>
      <c r="AZ958" s="3"/>
      <c r="BA958" s="3"/>
      <c r="BB958" s="3"/>
      <c r="BC958" s="3"/>
      <c r="BD958" s="3"/>
      <c r="BE958" s="3"/>
      <c r="BF958" s="3"/>
      <c r="BG958" s="3"/>
      <c r="BH958" s="3"/>
      <c r="BI958" s="3"/>
      <c r="BJ958" s="3"/>
      <c r="BK958" s="3"/>
      <c r="BL958" s="3"/>
      <c r="BM958" s="3"/>
      <c r="BN958" s="3"/>
    </row>
    <row r="959">
      <c r="A959" s="3"/>
      <c r="B959" s="68"/>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c r="AH959" s="3"/>
      <c r="AI959" s="3"/>
      <c r="AJ959" s="3"/>
      <c r="AK959" s="3"/>
      <c r="AL959" s="3"/>
      <c r="AM959" s="3"/>
      <c r="AN959" s="3"/>
      <c r="AO959" s="3"/>
      <c r="AP959" s="3"/>
      <c r="AQ959" s="3"/>
      <c r="AR959" s="3"/>
      <c r="AS959" s="3"/>
      <c r="AT959" s="3"/>
      <c r="AU959" s="3"/>
      <c r="AV959" s="3"/>
      <c r="AW959" s="3"/>
      <c r="AX959" s="3"/>
      <c r="AY959" s="3"/>
      <c r="AZ959" s="3"/>
      <c r="BA959" s="3"/>
      <c r="BB959" s="3"/>
      <c r="BC959" s="3"/>
      <c r="BD959" s="3"/>
      <c r="BE959" s="3"/>
      <c r="BF959" s="3"/>
      <c r="BG959" s="3"/>
      <c r="BH959" s="3"/>
      <c r="BI959" s="3"/>
      <c r="BJ959" s="3"/>
      <c r="BK959" s="3"/>
      <c r="BL959" s="3"/>
      <c r="BM959" s="3"/>
      <c r="BN959" s="3"/>
    </row>
    <row r="960">
      <c r="A960" s="3"/>
      <c r="B960" s="68"/>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c r="AH960" s="3"/>
      <c r="AI960" s="3"/>
      <c r="AJ960" s="3"/>
      <c r="AK960" s="3"/>
      <c r="AL960" s="3"/>
      <c r="AM960" s="3"/>
      <c r="AN960" s="3"/>
      <c r="AO960" s="3"/>
      <c r="AP960" s="3"/>
      <c r="AQ960" s="3"/>
      <c r="AR960" s="3"/>
      <c r="AS960" s="3"/>
      <c r="AT960" s="3"/>
      <c r="AU960" s="3"/>
      <c r="AV960" s="3"/>
      <c r="AW960" s="3"/>
      <c r="AX960" s="3"/>
      <c r="AY960" s="3"/>
      <c r="AZ960" s="3"/>
      <c r="BA960" s="3"/>
      <c r="BB960" s="3"/>
      <c r="BC960" s="3"/>
      <c r="BD960" s="3"/>
      <c r="BE960" s="3"/>
      <c r="BF960" s="3"/>
      <c r="BG960" s="3"/>
      <c r="BH960" s="3"/>
      <c r="BI960" s="3"/>
      <c r="BJ960" s="3"/>
      <c r="BK960" s="3"/>
      <c r="BL960" s="3"/>
      <c r="BM960" s="3"/>
      <c r="BN960" s="3"/>
    </row>
    <row r="961">
      <c r="A961" s="3"/>
      <c r="B961" s="68"/>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c r="AH961" s="3"/>
      <c r="AI961" s="3"/>
      <c r="AJ961" s="3"/>
      <c r="AK961" s="3"/>
      <c r="AL961" s="3"/>
      <c r="AM961" s="3"/>
      <c r="AN961" s="3"/>
      <c r="AO961" s="3"/>
      <c r="AP961" s="3"/>
      <c r="AQ961" s="3"/>
      <c r="AR961" s="3"/>
      <c r="AS961" s="3"/>
      <c r="AT961" s="3"/>
      <c r="AU961" s="3"/>
      <c r="AV961" s="3"/>
      <c r="AW961" s="3"/>
      <c r="AX961" s="3"/>
      <c r="AY961" s="3"/>
      <c r="AZ961" s="3"/>
      <c r="BA961" s="3"/>
      <c r="BB961" s="3"/>
      <c r="BC961" s="3"/>
      <c r="BD961" s="3"/>
      <c r="BE961" s="3"/>
      <c r="BF961" s="3"/>
      <c r="BG961" s="3"/>
      <c r="BH961" s="3"/>
      <c r="BI961" s="3"/>
      <c r="BJ961" s="3"/>
      <c r="BK961" s="3"/>
      <c r="BL961" s="3"/>
      <c r="BM961" s="3"/>
      <c r="BN961" s="3"/>
    </row>
    <row r="962">
      <c r="A962" s="3"/>
      <c r="B962" s="68"/>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c r="AG962" s="3"/>
      <c r="AH962" s="3"/>
      <c r="AI962" s="3"/>
      <c r="AJ962" s="3"/>
      <c r="AK962" s="3"/>
      <c r="AL962" s="3"/>
      <c r="AM962" s="3"/>
      <c r="AN962" s="3"/>
      <c r="AO962" s="3"/>
      <c r="AP962" s="3"/>
      <c r="AQ962" s="3"/>
      <c r="AR962" s="3"/>
      <c r="AS962" s="3"/>
      <c r="AT962" s="3"/>
      <c r="AU962" s="3"/>
      <c r="AV962" s="3"/>
      <c r="AW962" s="3"/>
      <c r="AX962" s="3"/>
      <c r="AY962" s="3"/>
      <c r="AZ962" s="3"/>
      <c r="BA962" s="3"/>
      <c r="BB962" s="3"/>
      <c r="BC962" s="3"/>
      <c r="BD962" s="3"/>
      <c r="BE962" s="3"/>
      <c r="BF962" s="3"/>
      <c r="BG962" s="3"/>
      <c r="BH962" s="3"/>
      <c r="BI962" s="3"/>
      <c r="BJ962" s="3"/>
      <c r="BK962" s="3"/>
      <c r="BL962" s="3"/>
      <c r="BM962" s="3"/>
      <c r="BN962" s="3"/>
    </row>
    <row r="963">
      <c r="A963" s="3"/>
      <c r="B963" s="68"/>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c r="AG963" s="3"/>
      <c r="AH963" s="3"/>
      <c r="AI963" s="3"/>
      <c r="AJ963" s="3"/>
      <c r="AK963" s="3"/>
      <c r="AL963" s="3"/>
      <c r="AM963" s="3"/>
      <c r="AN963" s="3"/>
      <c r="AO963" s="3"/>
      <c r="AP963" s="3"/>
      <c r="AQ963" s="3"/>
      <c r="AR963" s="3"/>
      <c r="AS963" s="3"/>
      <c r="AT963" s="3"/>
      <c r="AU963" s="3"/>
      <c r="AV963" s="3"/>
      <c r="AW963" s="3"/>
      <c r="AX963" s="3"/>
      <c r="AY963" s="3"/>
      <c r="AZ963" s="3"/>
      <c r="BA963" s="3"/>
      <c r="BB963" s="3"/>
      <c r="BC963" s="3"/>
      <c r="BD963" s="3"/>
      <c r="BE963" s="3"/>
      <c r="BF963" s="3"/>
      <c r="BG963" s="3"/>
      <c r="BH963" s="3"/>
      <c r="BI963" s="3"/>
      <c r="BJ963" s="3"/>
      <c r="BK963" s="3"/>
      <c r="BL963" s="3"/>
      <c r="BM963" s="3"/>
      <c r="BN963" s="3"/>
    </row>
    <row r="964">
      <c r="A964" s="3"/>
      <c r="B964" s="68"/>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c r="AG964" s="3"/>
      <c r="AH964" s="3"/>
      <c r="AI964" s="3"/>
      <c r="AJ964" s="3"/>
      <c r="AK964" s="3"/>
      <c r="AL964" s="3"/>
      <c r="AM964" s="3"/>
      <c r="AN964" s="3"/>
      <c r="AO964" s="3"/>
      <c r="AP964" s="3"/>
      <c r="AQ964" s="3"/>
      <c r="AR964" s="3"/>
      <c r="AS964" s="3"/>
      <c r="AT964" s="3"/>
      <c r="AU964" s="3"/>
      <c r="AV964" s="3"/>
      <c r="AW964" s="3"/>
      <c r="AX964" s="3"/>
      <c r="AY964" s="3"/>
      <c r="AZ964" s="3"/>
      <c r="BA964" s="3"/>
      <c r="BB964" s="3"/>
      <c r="BC964" s="3"/>
      <c r="BD964" s="3"/>
      <c r="BE964" s="3"/>
      <c r="BF964" s="3"/>
      <c r="BG964" s="3"/>
      <c r="BH964" s="3"/>
      <c r="BI964" s="3"/>
      <c r="BJ964" s="3"/>
      <c r="BK964" s="3"/>
      <c r="BL964" s="3"/>
      <c r="BM964" s="3"/>
      <c r="BN964" s="3"/>
    </row>
    <row r="965">
      <c r="A965" s="3"/>
      <c r="B965" s="68"/>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c r="AG965" s="3"/>
      <c r="AH965" s="3"/>
      <c r="AI965" s="3"/>
      <c r="AJ965" s="3"/>
      <c r="AK965" s="3"/>
      <c r="AL965" s="3"/>
      <c r="AM965" s="3"/>
      <c r="AN965" s="3"/>
      <c r="AO965" s="3"/>
      <c r="AP965" s="3"/>
      <c r="AQ965" s="3"/>
      <c r="AR965" s="3"/>
      <c r="AS965" s="3"/>
      <c r="AT965" s="3"/>
      <c r="AU965" s="3"/>
      <c r="AV965" s="3"/>
      <c r="AW965" s="3"/>
      <c r="AX965" s="3"/>
      <c r="AY965" s="3"/>
      <c r="AZ965" s="3"/>
      <c r="BA965" s="3"/>
      <c r="BB965" s="3"/>
      <c r="BC965" s="3"/>
      <c r="BD965" s="3"/>
      <c r="BE965" s="3"/>
      <c r="BF965" s="3"/>
      <c r="BG965" s="3"/>
      <c r="BH965" s="3"/>
      <c r="BI965" s="3"/>
      <c r="BJ965" s="3"/>
      <c r="BK965" s="3"/>
      <c r="BL965" s="3"/>
      <c r="BM965" s="3"/>
      <c r="BN965" s="3"/>
    </row>
    <row r="966">
      <c r="A966" s="3"/>
      <c r="B966" s="68"/>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c r="AG966" s="3"/>
      <c r="AH966" s="3"/>
      <c r="AI966" s="3"/>
      <c r="AJ966" s="3"/>
      <c r="AK966" s="3"/>
      <c r="AL966" s="3"/>
      <c r="AM966" s="3"/>
      <c r="AN966" s="3"/>
      <c r="AO966" s="3"/>
      <c r="AP966" s="3"/>
      <c r="AQ966" s="3"/>
      <c r="AR966" s="3"/>
      <c r="AS966" s="3"/>
      <c r="AT966" s="3"/>
      <c r="AU966" s="3"/>
      <c r="AV966" s="3"/>
      <c r="AW966" s="3"/>
      <c r="AX966" s="3"/>
      <c r="AY966" s="3"/>
      <c r="AZ966" s="3"/>
      <c r="BA966" s="3"/>
      <c r="BB966" s="3"/>
      <c r="BC966" s="3"/>
      <c r="BD966" s="3"/>
      <c r="BE966" s="3"/>
      <c r="BF966" s="3"/>
      <c r="BG966" s="3"/>
      <c r="BH966" s="3"/>
      <c r="BI966" s="3"/>
      <c r="BJ966" s="3"/>
      <c r="BK966" s="3"/>
      <c r="BL966" s="3"/>
      <c r="BM966" s="3"/>
      <c r="BN966" s="3"/>
    </row>
    <row r="967">
      <c r="A967" s="3"/>
      <c r="B967" s="68"/>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c r="AG967" s="3"/>
      <c r="AH967" s="3"/>
      <c r="AI967" s="3"/>
      <c r="AJ967" s="3"/>
      <c r="AK967" s="3"/>
      <c r="AL967" s="3"/>
      <c r="AM967" s="3"/>
      <c r="AN967" s="3"/>
      <c r="AO967" s="3"/>
      <c r="AP967" s="3"/>
      <c r="AQ967" s="3"/>
      <c r="AR967" s="3"/>
      <c r="AS967" s="3"/>
      <c r="AT967" s="3"/>
      <c r="AU967" s="3"/>
      <c r="AV967" s="3"/>
      <c r="AW967" s="3"/>
      <c r="AX967" s="3"/>
      <c r="AY967" s="3"/>
      <c r="AZ967" s="3"/>
      <c r="BA967" s="3"/>
      <c r="BB967" s="3"/>
      <c r="BC967" s="3"/>
      <c r="BD967" s="3"/>
      <c r="BE967" s="3"/>
      <c r="BF967" s="3"/>
      <c r="BG967" s="3"/>
      <c r="BH967" s="3"/>
      <c r="BI967" s="3"/>
      <c r="BJ967" s="3"/>
      <c r="BK967" s="3"/>
      <c r="BL967" s="3"/>
      <c r="BM967" s="3"/>
      <c r="BN967" s="3"/>
    </row>
    <row r="968">
      <c r="A968" s="3"/>
      <c r="B968" s="68"/>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c r="AF968" s="3"/>
      <c r="AG968" s="3"/>
      <c r="AH968" s="3"/>
      <c r="AI968" s="3"/>
      <c r="AJ968" s="3"/>
      <c r="AK968" s="3"/>
      <c r="AL968" s="3"/>
      <c r="AM968" s="3"/>
      <c r="AN968" s="3"/>
      <c r="AO968" s="3"/>
      <c r="AP968" s="3"/>
      <c r="AQ968" s="3"/>
      <c r="AR968" s="3"/>
      <c r="AS968" s="3"/>
      <c r="AT968" s="3"/>
      <c r="AU968" s="3"/>
      <c r="AV968" s="3"/>
      <c r="AW968" s="3"/>
      <c r="AX968" s="3"/>
      <c r="AY968" s="3"/>
      <c r="AZ968" s="3"/>
      <c r="BA968" s="3"/>
      <c r="BB968" s="3"/>
      <c r="BC968" s="3"/>
      <c r="BD968" s="3"/>
      <c r="BE968" s="3"/>
      <c r="BF968" s="3"/>
      <c r="BG968" s="3"/>
      <c r="BH968" s="3"/>
      <c r="BI968" s="3"/>
      <c r="BJ968" s="3"/>
      <c r="BK968" s="3"/>
      <c r="BL968" s="3"/>
      <c r="BM968" s="3"/>
      <c r="BN968" s="3"/>
    </row>
    <row r="969">
      <c r="A969" s="3"/>
      <c r="B969" s="68"/>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c r="AF969" s="3"/>
      <c r="AG969" s="3"/>
      <c r="AH969" s="3"/>
      <c r="AI969" s="3"/>
      <c r="AJ969" s="3"/>
      <c r="AK969" s="3"/>
      <c r="AL969" s="3"/>
      <c r="AM969" s="3"/>
      <c r="AN969" s="3"/>
      <c r="AO969" s="3"/>
      <c r="AP969" s="3"/>
      <c r="AQ969" s="3"/>
      <c r="AR969" s="3"/>
      <c r="AS969" s="3"/>
      <c r="AT969" s="3"/>
      <c r="AU969" s="3"/>
      <c r="AV969" s="3"/>
      <c r="AW969" s="3"/>
      <c r="AX969" s="3"/>
      <c r="AY969" s="3"/>
      <c r="AZ969" s="3"/>
      <c r="BA969" s="3"/>
      <c r="BB969" s="3"/>
      <c r="BC969" s="3"/>
      <c r="BD969" s="3"/>
      <c r="BE969" s="3"/>
      <c r="BF969" s="3"/>
      <c r="BG969" s="3"/>
      <c r="BH969" s="3"/>
      <c r="BI969" s="3"/>
      <c r="BJ969" s="3"/>
      <c r="BK969" s="3"/>
      <c r="BL969" s="3"/>
      <c r="BM969" s="3"/>
      <c r="BN969" s="3"/>
    </row>
    <row r="970">
      <c r="A970" s="3"/>
      <c r="B970" s="68"/>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c r="AF970" s="3"/>
      <c r="AG970" s="3"/>
      <c r="AH970" s="3"/>
      <c r="AI970" s="3"/>
      <c r="AJ970" s="3"/>
      <c r="AK970" s="3"/>
      <c r="AL970" s="3"/>
      <c r="AM970" s="3"/>
      <c r="AN970" s="3"/>
      <c r="AO970" s="3"/>
      <c r="AP970" s="3"/>
      <c r="AQ970" s="3"/>
      <c r="AR970" s="3"/>
      <c r="AS970" s="3"/>
      <c r="AT970" s="3"/>
      <c r="AU970" s="3"/>
      <c r="AV970" s="3"/>
      <c r="AW970" s="3"/>
      <c r="AX970" s="3"/>
      <c r="AY970" s="3"/>
      <c r="AZ970" s="3"/>
      <c r="BA970" s="3"/>
      <c r="BB970" s="3"/>
      <c r="BC970" s="3"/>
      <c r="BD970" s="3"/>
      <c r="BE970" s="3"/>
      <c r="BF970" s="3"/>
      <c r="BG970" s="3"/>
      <c r="BH970" s="3"/>
      <c r="BI970" s="3"/>
      <c r="BJ970" s="3"/>
      <c r="BK970" s="3"/>
      <c r="BL970" s="3"/>
      <c r="BM970" s="3"/>
      <c r="BN970" s="3"/>
    </row>
    <row r="971">
      <c r="A971" s="3"/>
      <c r="B971" s="68"/>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c r="AF971" s="3"/>
      <c r="AG971" s="3"/>
      <c r="AH971" s="3"/>
      <c r="AI971" s="3"/>
      <c r="AJ971" s="3"/>
      <c r="AK971" s="3"/>
      <c r="AL971" s="3"/>
      <c r="AM971" s="3"/>
      <c r="AN971" s="3"/>
      <c r="AO971" s="3"/>
      <c r="AP971" s="3"/>
      <c r="AQ971" s="3"/>
      <c r="AR971" s="3"/>
      <c r="AS971" s="3"/>
      <c r="AT971" s="3"/>
      <c r="AU971" s="3"/>
      <c r="AV971" s="3"/>
      <c r="AW971" s="3"/>
      <c r="AX971" s="3"/>
      <c r="AY971" s="3"/>
      <c r="AZ971" s="3"/>
      <c r="BA971" s="3"/>
      <c r="BB971" s="3"/>
      <c r="BC971" s="3"/>
      <c r="BD971" s="3"/>
      <c r="BE971" s="3"/>
      <c r="BF971" s="3"/>
      <c r="BG971" s="3"/>
      <c r="BH971" s="3"/>
      <c r="BI971" s="3"/>
      <c r="BJ971" s="3"/>
      <c r="BK971" s="3"/>
      <c r="BL971" s="3"/>
      <c r="BM971" s="3"/>
      <c r="BN971" s="3"/>
    </row>
    <row r="972">
      <c r="A972" s="3"/>
      <c r="B972" s="68"/>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c r="AF972" s="3"/>
      <c r="AG972" s="3"/>
      <c r="AH972" s="3"/>
      <c r="AI972" s="3"/>
      <c r="AJ972" s="3"/>
      <c r="AK972" s="3"/>
      <c r="AL972" s="3"/>
      <c r="AM972" s="3"/>
      <c r="AN972" s="3"/>
      <c r="AO972" s="3"/>
      <c r="AP972" s="3"/>
      <c r="AQ972" s="3"/>
      <c r="AR972" s="3"/>
      <c r="AS972" s="3"/>
      <c r="AT972" s="3"/>
      <c r="AU972" s="3"/>
      <c r="AV972" s="3"/>
      <c r="AW972" s="3"/>
      <c r="AX972" s="3"/>
      <c r="AY972" s="3"/>
      <c r="AZ972" s="3"/>
      <c r="BA972" s="3"/>
      <c r="BB972" s="3"/>
      <c r="BC972" s="3"/>
      <c r="BD972" s="3"/>
      <c r="BE972" s="3"/>
      <c r="BF972" s="3"/>
      <c r="BG972" s="3"/>
      <c r="BH972" s="3"/>
      <c r="BI972" s="3"/>
      <c r="BJ972" s="3"/>
      <c r="BK972" s="3"/>
      <c r="BL972" s="3"/>
      <c r="BM972" s="3"/>
      <c r="BN972" s="3"/>
    </row>
    <row r="973">
      <c r="A973" s="3"/>
      <c r="B973" s="68"/>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c r="AE973" s="3"/>
      <c r="AF973" s="3"/>
      <c r="AG973" s="3"/>
      <c r="AH973" s="3"/>
      <c r="AI973" s="3"/>
      <c r="AJ973" s="3"/>
      <c r="AK973" s="3"/>
      <c r="AL973" s="3"/>
      <c r="AM973" s="3"/>
      <c r="AN973" s="3"/>
      <c r="AO973" s="3"/>
      <c r="AP973" s="3"/>
      <c r="AQ973" s="3"/>
      <c r="AR973" s="3"/>
      <c r="AS973" s="3"/>
      <c r="AT973" s="3"/>
      <c r="AU973" s="3"/>
      <c r="AV973" s="3"/>
      <c r="AW973" s="3"/>
      <c r="AX973" s="3"/>
      <c r="AY973" s="3"/>
      <c r="AZ973" s="3"/>
      <c r="BA973" s="3"/>
      <c r="BB973" s="3"/>
      <c r="BC973" s="3"/>
      <c r="BD973" s="3"/>
      <c r="BE973" s="3"/>
      <c r="BF973" s="3"/>
      <c r="BG973" s="3"/>
      <c r="BH973" s="3"/>
      <c r="BI973" s="3"/>
      <c r="BJ973" s="3"/>
      <c r="BK973" s="3"/>
      <c r="BL973" s="3"/>
      <c r="BM973" s="3"/>
      <c r="BN973" s="3"/>
    </row>
    <row r="974">
      <c r="A974" s="3"/>
      <c r="B974" s="68"/>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c r="AE974" s="3"/>
      <c r="AF974" s="3"/>
      <c r="AG974" s="3"/>
      <c r="AH974" s="3"/>
      <c r="AI974" s="3"/>
      <c r="AJ974" s="3"/>
      <c r="AK974" s="3"/>
      <c r="AL974" s="3"/>
      <c r="AM974" s="3"/>
      <c r="AN974" s="3"/>
      <c r="AO974" s="3"/>
      <c r="AP974" s="3"/>
      <c r="AQ974" s="3"/>
      <c r="AR974" s="3"/>
      <c r="AS974" s="3"/>
      <c r="AT974" s="3"/>
      <c r="AU974" s="3"/>
      <c r="AV974" s="3"/>
      <c r="AW974" s="3"/>
      <c r="AX974" s="3"/>
      <c r="AY974" s="3"/>
      <c r="AZ974" s="3"/>
      <c r="BA974" s="3"/>
      <c r="BB974" s="3"/>
      <c r="BC974" s="3"/>
      <c r="BD974" s="3"/>
      <c r="BE974" s="3"/>
      <c r="BF974" s="3"/>
      <c r="BG974" s="3"/>
      <c r="BH974" s="3"/>
      <c r="BI974" s="3"/>
      <c r="BJ974" s="3"/>
      <c r="BK974" s="3"/>
      <c r="BL974" s="3"/>
      <c r="BM974" s="3"/>
      <c r="BN974" s="3"/>
    </row>
    <row r="975">
      <c r="A975" s="3"/>
      <c r="B975" s="68"/>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c r="AE975" s="3"/>
      <c r="AF975" s="3"/>
      <c r="AG975" s="3"/>
      <c r="AH975" s="3"/>
      <c r="AI975" s="3"/>
      <c r="AJ975" s="3"/>
      <c r="AK975" s="3"/>
      <c r="AL975" s="3"/>
      <c r="AM975" s="3"/>
      <c r="AN975" s="3"/>
      <c r="AO975" s="3"/>
      <c r="AP975" s="3"/>
      <c r="AQ975" s="3"/>
      <c r="AR975" s="3"/>
      <c r="AS975" s="3"/>
      <c r="AT975" s="3"/>
      <c r="AU975" s="3"/>
      <c r="AV975" s="3"/>
      <c r="AW975" s="3"/>
      <c r="AX975" s="3"/>
      <c r="AY975" s="3"/>
      <c r="AZ975" s="3"/>
      <c r="BA975" s="3"/>
      <c r="BB975" s="3"/>
      <c r="BC975" s="3"/>
      <c r="BD975" s="3"/>
      <c r="BE975" s="3"/>
      <c r="BF975" s="3"/>
      <c r="BG975" s="3"/>
      <c r="BH975" s="3"/>
      <c r="BI975" s="3"/>
      <c r="BJ975" s="3"/>
      <c r="BK975" s="3"/>
      <c r="BL975" s="3"/>
      <c r="BM975" s="3"/>
      <c r="BN975" s="3"/>
    </row>
    <row r="976">
      <c r="A976" s="3"/>
      <c r="B976" s="68"/>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c r="AE976" s="3"/>
      <c r="AF976" s="3"/>
      <c r="AG976" s="3"/>
      <c r="AH976" s="3"/>
      <c r="AI976" s="3"/>
      <c r="AJ976" s="3"/>
      <c r="AK976" s="3"/>
      <c r="AL976" s="3"/>
      <c r="AM976" s="3"/>
      <c r="AN976" s="3"/>
      <c r="AO976" s="3"/>
      <c r="AP976" s="3"/>
      <c r="AQ976" s="3"/>
      <c r="AR976" s="3"/>
      <c r="AS976" s="3"/>
      <c r="AT976" s="3"/>
      <c r="AU976" s="3"/>
      <c r="AV976" s="3"/>
      <c r="AW976" s="3"/>
      <c r="AX976" s="3"/>
      <c r="AY976" s="3"/>
      <c r="AZ976" s="3"/>
      <c r="BA976" s="3"/>
      <c r="BB976" s="3"/>
      <c r="BC976" s="3"/>
      <c r="BD976" s="3"/>
      <c r="BE976" s="3"/>
      <c r="BF976" s="3"/>
      <c r="BG976" s="3"/>
      <c r="BH976" s="3"/>
      <c r="BI976" s="3"/>
      <c r="BJ976" s="3"/>
      <c r="BK976" s="3"/>
      <c r="BL976" s="3"/>
      <c r="BM976" s="3"/>
      <c r="BN976" s="3"/>
    </row>
    <row r="977">
      <c r="A977" s="3"/>
      <c r="B977" s="68"/>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c r="AC977" s="3"/>
      <c r="AD977" s="3"/>
      <c r="AE977" s="3"/>
      <c r="AF977" s="3"/>
      <c r="AG977" s="3"/>
      <c r="AH977" s="3"/>
      <c r="AI977" s="3"/>
      <c r="AJ977" s="3"/>
      <c r="AK977" s="3"/>
      <c r="AL977" s="3"/>
      <c r="AM977" s="3"/>
      <c r="AN977" s="3"/>
      <c r="AO977" s="3"/>
      <c r="AP977" s="3"/>
      <c r="AQ977" s="3"/>
      <c r="AR977" s="3"/>
      <c r="AS977" s="3"/>
      <c r="AT977" s="3"/>
      <c r="AU977" s="3"/>
      <c r="AV977" s="3"/>
      <c r="AW977" s="3"/>
      <c r="AX977" s="3"/>
      <c r="AY977" s="3"/>
      <c r="AZ977" s="3"/>
      <c r="BA977" s="3"/>
      <c r="BB977" s="3"/>
      <c r="BC977" s="3"/>
      <c r="BD977" s="3"/>
      <c r="BE977" s="3"/>
      <c r="BF977" s="3"/>
      <c r="BG977" s="3"/>
      <c r="BH977" s="3"/>
      <c r="BI977" s="3"/>
      <c r="BJ977" s="3"/>
      <c r="BK977" s="3"/>
      <c r="BL977" s="3"/>
      <c r="BM977" s="3"/>
      <c r="BN977" s="3"/>
    </row>
    <row r="978">
      <c r="A978" s="3"/>
      <c r="B978" s="68"/>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c r="AE978" s="3"/>
      <c r="AF978" s="3"/>
      <c r="AG978" s="3"/>
      <c r="AH978" s="3"/>
      <c r="AI978" s="3"/>
      <c r="AJ978" s="3"/>
      <c r="AK978" s="3"/>
      <c r="AL978" s="3"/>
      <c r="AM978" s="3"/>
      <c r="AN978" s="3"/>
      <c r="AO978" s="3"/>
      <c r="AP978" s="3"/>
      <c r="AQ978" s="3"/>
      <c r="AR978" s="3"/>
      <c r="AS978" s="3"/>
      <c r="AT978" s="3"/>
      <c r="AU978" s="3"/>
      <c r="AV978" s="3"/>
      <c r="AW978" s="3"/>
      <c r="AX978" s="3"/>
      <c r="AY978" s="3"/>
      <c r="AZ978" s="3"/>
      <c r="BA978" s="3"/>
      <c r="BB978" s="3"/>
      <c r="BC978" s="3"/>
      <c r="BD978" s="3"/>
      <c r="BE978" s="3"/>
      <c r="BF978" s="3"/>
      <c r="BG978" s="3"/>
      <c r="BH978" s="3"/>
      <c r="BI978" s="3"/>
      <c r="BJ978" s="3"/>
      <c r="BK978" s="3"/>
      <c r="BL978" s="3"/>
      <c r="BM978" s="3"/>
      <c r="BN978" s="3"/>
    </row>
    <row r="979">
      <c r="A979" s="3"/>
      <c r="B979" s="68"/>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c r="AC979" s="3"/>
      <c r="AD979" s="3"/>
      <c r="AE979" s="3"/>
      <c r="AF979" s="3"/>
      <c r="AG979" s="3"/>
      <c r="AH979" s="3"/>
      <c r="AI979" s="3"/>
      <c r="AJ979" s="3"/>
      <c r="AK979" s="3"/>
      <c r="AL979" s="3"/>
      <c r="AM979" s="3"/>
      <c r="AN979" s="3"/>
      <c r="AO979" s="3"/>
      <c r="AP979" s="3"/>
      <c r="AQ979" s="3"/>
      <c r="AR979" s="3"/>
      <c r="AS979" s="3"/>
      <c r="AT979" s="3"/>
      <c r="AU979" s="3"/>
      <c r="AV979" s="3"/>
      <c r="AW979" s="3"/>
      <c r="AX979" s="3"/>
      <c r="AY979" s="3"/>
      <c r="AZ979" s="3"/>
      <c r="BA979" s="3"/>
      <c r="BB979" s="3"/>
      <c r="BC979" s="3"/>
      <c r="BD979" s="3"/>
      <c r="BE979" s="3"/>
      <c r="BF979" s="3"/>
      <c r="BG979" s="3"/>
      <c r="BH979" s="3"/>
      <c r="BI979" s="3"/>
      <c r="BJ979" s="3"/>
      <c r="BK979" s="3"/>
      <c r="BL979" s="3"/>
      <c r="BM979" s="3"/>
      <c r="BN979" s="3"/>
    </row>
    <row r="980">
      <c r="A980" s="3"/>
      <c r="B980" s="68"/>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c r="AC980" s="3"/>
      <c r="AD980" s="3"/>
      <c r="AE980" s="3"/>
      <c r="AF980" s="3"/>
      <c r="AG980" s="3"/>
      <c r="AH980" s="3"/>
      <c r="AI980" s="3"/>
      <c r="AJ980" s="3"/>
      <c r="AK980" s="3"/>
      <c r="AL980" s="3"/>
      <c r="AM980" s="3"/>
      <c r="AN980" s="3"/>
      <c r="AO980" s="3"/>
      <c r="AP980" s="3"/>
      <c r="AQ980" s="3"/>
      <c r="AR980" s="3"/>
      <c r="AS980" s="3"/>
      <c r="AT980" s="3"/>
      <c r="AU980" s="3"/>
      <c r="AV980" s="3"/>
      <c r="AW980" s="3"/>
      <c r="AX980" s="3"/>
      <c r="AY980" s="3"/>
      <c r="AZ980" s="3"/>
      <c r="BA980" s="3"/>
      <c r="BB980" s="3"/>
      <c r="BC980" s="3"/>
      <c r="BD980" s="3"/>
      <c r="BE980" s="3"/>
      <c r="BF980" s="3"/>
      <c r="BG980" s="3"/>
      <c r="BH980" s="3"/>
      <c r="BI980" s="3"/>
      <c r="BJ980" s="3"/>
      <c r="BK980" s="3"/>
      <c r="BL980" s="3"/>
      <c r="BM980" s="3"/>
      <c r="BN980" s="3"/>
    </row>
    <row r="981">
      <c r="A981" s="3"/>
      <c r="B981" s="68"/>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c r="AC981" s="3"/>
      <c r="AD981" s="3"/>
      <c r="AE981" s="3"/>
      <c r="AF981" s="3"/>
      <c r="AG981" s="3"/>
      <c r="AH981" s="3"/>
      <c r="AI981" s="3"/>
      <c r="AJ981" s="3"/>
      <c r="AK981" s="3"/>
      <c r="AL981" s="3"/>
      <c r="AM981" s="3"/>
      <c r="AN981" s="3"/>
      <c r="AO981" s="3"/>
      <c r="AP981" s="3"/>
      <c r="AQ981" s="3"/>
      <c r="AR981" s="3"/>
      <c r="AS981" s="3"/>
      <c r="AT981" s="3"/>
      <c r="AU981" s="3"/>
      <c r="AV981" s="3"/>
      <c r="AW981" s="3"/>
      <c r="AX981" s="3"/>
      <c r="AY981" s="3"/>
      <c r="AZ981" s="3"/>
      <c r="BA981" s="3"/>
      <c r="BB981" s="3"/>
      <c r="BC981" s="3"/>
      <c r="BD981" s="3"/>
      <c r="BE981" s="3"/>
      <c r="BF981" s="3"/>
      <c r="BG981" s="3"/>
      <c r="BH981" s="3"/>
      <c r="BI981" s="3"/>
      <c r="BJ981" s="3"/>
      <c r="BK981" s="3"/>
      <c r="BL981" s="3"/>
      <c r="BM981" s="3"/>
      <c r="BN981" s="3"/>
    </row>
    <row r="982">
      <c r="A982" s="3"/>
      <c r="B982" s="68"/>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c r="AC982" s="3"/>
      <c r="AD982" s="3"/>
      <c r="AE982" s="3"/>
      <c r="AF982" s="3"/>
      <c r="AG982" s="3"/>
      <c r="AH982" s="3"/>
      <c r="AI982" s="3"/>
      <c r="AJ982" s="3"/>
      <c r="AK982" s="3"/>
      <c r="AL982" s="3"/>
      <c r="AM982" s="3"/>
      <c r="AN982" s="3"/>
      <c r="AO982" s="3"/>
      <c r="AP982" s="3"/>
      <c r="AQ982" s="3"/>
      <c r="AR982" s="3"/>
      <c r="AS982" s="3"/>
      <c r="AT982" s="3"/>
      <c r="AU982" s="3"/>
      <c r="AV982" s="3"/>
      <c r="AW982" s="3"/>
      <c r="AX982" s="3"/>
      <c r="AY982" s="3"/>
      <c r="AZ982" s="3"/>
      <c r="BA982" s="3"/>
      <c r="BB982" s="3"/>
      <c r="BC982" s="3"/>
      <c r="BD982" s="3"/>
      <c r="BE982" s="3"/>
      <c r="BF982" s="3"/>
      <c r="BG982" s="3"/>
      <c r="BH982" s="3"/>
      <c r="BI982" s="3"/>
      <c r="BJ982" s="3"/>
      <c r="BK982" s="3"/>
      <c r="BL982" s="3"/>
      <c r="BM982" s="3"/>
      <c r="BN982" s="3"/>
    </row>
    <row r="983">
      <c r="A983" s="3"/>
      <c r="B983" s="68"/>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c r="AC983" s="3"/>
      <c r="AD983" s="3"/>
      <c r="AE983" s="3"/>
      <c r="AF983" s="3"/>
      <c r="AG983" s="3"/>
      <c r="AH983" s="3"/>
      <c r="AI983" s="3"/>
      <c r="AJ983" s="3"/>
      <c r="AK983" s="3"/>
      <c r="AL983" s="3"/>
      <c r="AM983" s="3"/>
      <c r="AN983" s="3"/>
      <c r="AO983" s="3"/>
      <c r="AP983" s="3"/>
      <c r="AQ983" s="3"/>
      <c r="AR983" s="3"/>
      <c r="AS983" s="3"/>
      <c r="AT983" s="3"/>
      <c r="AU983" s="3"/>
      <c r="AV983" s="3"/>
      <c r="AW983" s="3"/>
      <c r="AX983" s="3"/>
      <c r="AY983" s="3"/>
      <c r="AZ983" s="3"/>
      <c r="BA983" s="3"/>
      <c r="BB983" s="3"/>
      <c r="BC983" s="3"/>
      <c r="BD983" s="3"/>
      <c r="BE983" s="3"/>
      <c r="BF983" s="3"/>
      <c r="BG983" s="3"/>
      <c r="BH983" s="3"/>
      <c r="BI983" s="3"/>
      <c r="BJ983" s="3"/>
      <c r="BK983" s="3"/>
      <c r="BL983" s="3"/>
      <c r="BM983" s="3"/>
      <c r="BN983" s="3"/>
    </row>
    <row r="984">
      <c r="A984" s="3"/>
      <c r="B984" s="68"/>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c r="AC984" s="3"/>
      <c r="AD984" s="3"/>
      <c r="AE984" s="3"/>
      <c r="AF984" s="3"/>
      <c r="AG984" s="3"/>
      <c r="AH984" s="3"/>
      <c r="AI984" s="3"/>
      <c r="AJ984" s="3"/>
      <c r="AK984" s="3"/>
      <c r="AL984" s="3"/>
      <c r="AM984" s="3"/>
      <c r="AN984" s="3"/>
      <c r="AO984" s="3"/>
      <c r="AP984" s="3"/>
      <c r="AQ984" s="3"/>
      <c r="AR984" s="3"/>
      <c r="AS984" s="3"/>
      <c r="AT984" s="3"/>
      <c r="AU984" s="3"/>
      <c r="AV984" s="3"/>
      <c r="AW984" s="3"/>
      <c r="AX984" s="3"/>
      <c r="AY984" s="3"/>
      <c r="AZ984" s="3"/>
      <c r="BA984" s="3"/>
      <c r="BB984" s="3"/>
      <c r="BC984" s="3"/>
      <c r="BD984" s="3"/>
      <c r="BE984" s="3"/>
      <c r="BF984" s="3"/>
      <c r="BG984" s="3"/>
      <c r="BH984" s="3"/>
      <c r="BI984" s="3"/>
      <c r="BJ984" s="3"/>
      <c r="BK984" s="3"/>
      <c r="BL984" s="3"/>
      <c r="BM984" s="3"/>
      <c r="BN984" s="3"/>
    </row>
    <row r="985">
      <c r="A985" s="3"/>
      <c r="B985" s="68"/>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c r="AC985" s="3"/>
      <c r="AD985" s="3"/>
      <c r="AE985" s="3"/>
      <c r="AF985" s="3"/>
      <c r="AG985" s="3"/>
      <c r="AH985" s="3"/>
      <c r="AI985" s="3"/>
      <c r="AJ985" s="3"/>
      <c r="AK985" s="3"/>
      <c r="AL985" s="3"/>
      <c r="AM985" s="3"/>
      <c r="AN985" s="3"/>
      <c r="AO985" s="3"/>
      <c r="AP985" s="3"/>
      <c r="AQ985" s="3"/>
      <c r="AR985" s="3"/>
      <c r="AS985" s="3"/>
      <c r="AT985" s="3"/>
      <c r="AU985" s="3"/>
      <c r="AV985" s="3"/>
      <c r="AW985" s="3"/>
      <c r="AX985" s="3"/>
      <c r="AY985" s="3"/>
      <c r="AZ985" s="3"/>
      <c r="BA985" s="3"/>
      <c r="BB985" s="3"/>
      <c r="BC985" s="3"/>
      <c r="BD985" s="3"/>
      <c r="BE985" s="3"/>
      <c r="BF985" s="3"/>
      <c r="BG985" s="3"/>
      <c r="BH985" s="3"/>
      <c r="BI985" s="3"/>
      <c r="BJ985" s="3"/>
      <c r="BK985" s="3"/>
      <c r="BL985" s="3"/>
      <c r="BM985" s="3"/>
      <c r="BN985" s="3"/>
    </row>
    <row r="986">
      <c r="A986" s="3"/>
      <c r="B986" s="68"/>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c r="AC986" s="3"/>
      <c r="AD986" s="3"/>
      <c r="AE986" s="3"/>
      <c r="AF986" s="3"/>
      <c r="AG986" s="3"/>
      <c r="AH986" s="3"/>
      <c r="AI986" s="3"/>
      <c r="AJ986" s="3"/>
      <c r="AK986" s="3"/>
      <c r="AL986" s="3"/>
      <c r="AM986" s="3"/>
      <c r="AN986" s="3"/>
      <c r="AO986" s="3"/>
      <c r="AP986" s="3"/>
      <c r="AQ986" s="3"/>
      <c r="AR986" s="3"/>
      <c r="AS986" s="3"/>
      <c r="AT986" s="3"/>
      <c r="AU986" s="3"/>
      <c r="AV986" s="3"/>
      <c r="AW986" s="3"/>
      <c r="AX986" s="3"/>
      <c r="AY986" s="3"/>
      <c r="AZ986" s="3"/>
      <c r="BA986" s="3"/>
      <c r="BB986" s="3"/>
      <c r="BC986" s="3"/>
      <c r="BD986" s="3"/>
      <c r="BE986" s="3"/>
      <c r="BF986" s="3"/>
      <c r="BG986" s="3"/>
      <c r="BH986" s="3"/>
      <c r="BI986" s="3"/>
      <c r="BJ986" s="3"/>
      <c r="BK986" s="3"/>
      <c r="BL986" s="3"/>
      <c r="BM986" s="3"/>
      <c r="BN986" s="3"/>
    </row>
    <row r="987">
      <c r="A987" s="3"/>
      <c r="B987" s="68"/>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c r="AC987" s="3"/>
      <c r="AD987" s="3"/>
      <c r="AE987" s="3"/>
      <c r="AF987" s="3"/>
      <c r="AG987" s="3"/>
      <c r="AH987" s="3"/>
      <c r="AI987" s="3"/>
      <c r="AJ987" s="3"/>
      <c r="AK987" s="3"/>
      <c r="AL987" s="3"/>
      <c r="AM987" s="3"/>
      <c r="AN987" s="3"/>
      <c r="AO987" s="3"/>
      <c r="AP987" s="3"/>
      <c r="AQ987" s="3"/>
      <c r="AR987" s="3"/>
      <c r="AS987" s="3"/>
      <c r="AT987" s="3"/>
      <c r="AU987" s="3"/>
      <c r="AV987" s="3"/>
      <c r="AW987" s="3"/>
      <c r="AX987" s="3"/>
      <c r="AY987" s="3"/>
      <c r="AZ987" s="3"/>
      <c r="BA987" s="3"/>
      <c r="BB987" s="3"/>
      <c r="BC987" s="3"/>
      <c r="BD987" s="3"/>
      <c r="BE987" s="3"/>
      <c r="BF987" s="3"/>
      <c r="BG987" s="3"/>
      <c r="BH987" s="3"/>
      <c r="BI987" s="3"/>
      <c r="BJ987" s="3"/>
      <c r="BK987" s="3"/>
      <c r="BL987" s="3"/>
      <c r="BM987" s="3"/>
      <c r="BN987" s="3"/>
    </row>
    <row r="988">
      <c r="A988" s="3"/>
      <c r="B988" s="68"/>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c r="AC988" s="3"/>
      <c r="AD988" s="3"/>
      <c r="AE988" s="3"/>
      <c r="AF988" s="3"/>
      <c r="AG988" s="3"/>
      <c r="AH988" s="3"/>
      <c r="AI988" s="3"/>
      <c r="AJ988" s="3"/>
      <c r="AK988" s="3"/>
      <c r="AL988" s="3"/>
      <c r="AM988" s="3"/>
      <c r="AN988" s="3"/>
      <c r="AO988" s="3"/>
      <c r="AP988" s="3"/>
      <c r="AQ988" s="3"/>
      <c r="AR988" s="3"/>
      <c r="AS988" s="3"/>
      <c r="AT988" s="3"/>
      <c r="AU988" s="3"/>
      <c r="AV988" s="3"/>
      <c r="AW988" s="3"/>
      <c r="AX988" s="3"/>
      <c r="AY988" s="3"/>
      <c r="AZ988" s="3"/>
      <c r="BA988" s="3"/>
      <c r="BB988" s="3"/>
      <c r="BC988" s="3"/>
      <c r="BD988" s="3"/>
      <c r="BE988" s="3"/>
      <c r="BF988" s="3"/>
      <c r="BG988" s="3"/>
      <c r="BH988" s="3"/>
      <c r="BI988" s="3"/>
      <c r="BJ988" s="3"/>
      <c r="BK988" s="3"/>
      <c r="BL988" s="3"/>
      <c r="BM988" s="3"/>
      <c r="BN988" s="3"/>
    </row>
    <row r="989">
      <c r="A989" s="3"/>
      <c r="B989" s="68"/>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c r="AC989" s="3"/>
      <c r="AD989" s="3"/>
      <c r="AE989" s="3"/>
      <c r="AF989" s="3"/>
      <c r="AG989" s="3"/>
      <c r="AH989" s="3"/>
      <c r="AI989" s="3"/>
      <c r="AJ989" s="3"/>
      <c r="AK989" s="3"/>
      <c r="AL989" s="3"/>
      <c r="AM989" s="3"/>
      <c r="AN989" s="3"/>
      <c r="AO989" s="3"/>
      <c r="AP989" s="3"/>
      <c r="AQ989" s="3"/>
      <c r="AR989" s="3"/>
      <c r="AS989" s="3"/>
      <c r="AT989" s="3"/>
      <c r="AU989" s="3"/>
      <c r="AV989" s="3"/>
      <c r="AW989" s="3"/>
      <c r="AX989" s="3"/>
      <c r="AY989" s="3"/>
      <c r="AZ989" s="3"/>
      <c r="BA989" s="3"/>
      <c r="BB989" s="3"/>
      <c r="BC989" s="3"/>
      <c r="BD989" s="3"/>
      <c r="BE989" s="3"/>
      <c r="BF989" s="3"/>
      <c r="BG989" s="3"/>
      <c r="BH989" s="3"/>
      <c r="BI989" s="3"/>
      <c r="BJ989" s="3"/>
      <c r="BK989" s="3"/>
      <c r="BL989" s="3"/>
      <c r="BM989" s="3"/>
      <c r="BN989" s="3"/>
    </row>
    <row r="990">
      <c r="A990" s="3"/>
      <c r="B990" s="68"/>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c r="AC990" s="3"/>
      <c r="AD990" s="3"/>
      <c r="AE990" s="3"/>
      <c r="AF990" s="3"/>
      <c r="AG990" s="3"/>
      <c r="AH990" s="3"/>
      <c r="AI990" s="3"/>
      <c r="AJ990" s="3"/>
      <c r="AK990" s="3"/>
      <c r="AL990" s="3"/>
      <c r="AM990" s="3"/>
      <c r="AN990" s="3"/>
      <c r="AO990" s="3"/>
      <c r="AP990" s="3"/>
      <c r="AQ990" s="3"/>
      <c r="AR990" s="3"/>
      <c r="AS990" s="3"/>
      <c r="AT990" s="3"/>
      <c r="AU990" s="3"/>
      <c r="AV990" s="3"/>
      <c r="AW990" s="3"/>
      <c r="AX990" s="3"/>
      <c r="AY990" s="3"/>
      <c r="AZ990" s="3"/>
      <c r="BA990" s="3"/>
      <c r="BB990" s="3"/>
      <c r="BC990" s="3"/>
      <c r="BD990" s="3"/>
      <c r="BE990" s="3"/>
      <c r="BF990" s="3"/>
      <c r="BG990" s="3"/>
      <c r="BH990" s="3"/>
      <c r="BI990" s="3"/>
      <c r="BJ990" s="3"/>
      <c r="BK990" s="3"/>
      <c r="BL990" s="3"/>
      <c r="BM990" s="3"/>
      <c r="BN990" s="3"/>
    </row>
    <row r="991">
      <c r="A991" s="3"/>
      <c r="B991" s="68"/>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c r="AC991" s="3"/>
      <c r="AD991" s="3"/>
      <c r="AE991" s="3"/>
      <c r="AF991" s="3"/>
      <c r="AG991" s="3"/>
      <c r="AH991" s="3"/>
      <c r="AI991" s="3"/>
      <c r="AJ991" s="3"/>
      <c r="AK991" s="3"/>
      <c r="AL991" s="3"/>
      <c r="AM991" s="3"/>
      <c r="AN991" s="3"/>
      <c r="AO991" s="3"/>
      <c r="AP991" s="3"/>
      <c r="AQ991" s="3"/>
      <c r="AR991" s="3"/>
      <c r="AS991" s="3"/>
      <c r="AT991" s="3"/>
      <c r="AU991" s="3"/>
      <c r="AV991" s="3"/>
      <c r="AW991" s="3"/>
      <c r="AX991" s="3"/>
      <c r="AY991" s="3"/>
      <c r="AZ991" s="3"/>
      <c r="BA991" s="3"/>
      <c r="BB991" s="3"/>
      <c r="BC991" s="3"/>
      <c r="BD991" s="3"/>
      <c r="BE991" s="3"/>
      <c r="BF991" s="3"/>
      <c r="BG991" s="3"/>
      <c r="BH991" s="3"/>
      <c r="BI991" s="3"/>
      <c r="BJ991" s="3"/>
      <c r="BK991" s="3"/>
      <c r="BL991" s="3"/>
      <c r="BM991" s="3"/>
      <c r="BN991" s="3"/>
    </row>
    <row r="992">
      <c r="A992" s="3"/>
      <c r="B992" s="68"/>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c r="AC992" s="3"/>
      <c r="AD992" s="3"/>
      <c r="AE992" s="3"/>
      <c r="AF992" s="3"/>
      <c r="AG992" s="3"/>
      <c r="AH992" s="3"/>
      <c r="AI992" s="3"/>
      <c r="AJ992" s="3"/>
      <c r="AK992" s="3"/>
      <c r="AL992" s="3"/>
      <c r="AM992" s="3"/>
      <c r="AN992" s="3"/>
      <c r="AO992" s="3"/>
      <c r="AP992" s="3"/>
      <c r="AQ992" s="3"/>
      <c r="AR992" s="3"/>
      <c r="AS992" s="3"/>
      <c r="AT992" s="3"/>
      <c r="AU992" s="3"/>
      <c r="AV992" s="3"/>
      <c r="AW992" s="3"/>
      <c r="AX992" s="3"/>
      <c r="AY992" s="3"/>
      <c r="AZ992" s="3"/>
      <c r="BA992" s="3"/>
      <c r="BB992" s="3"/>
      <c r="BC992" s="3"/>
      <c r="BD992" s="3"/>
      <c r="BE992" s="3"/>
      <c r="BF992" s="3"/>
      <c r="BG992" s="3"/>
      <c r="BH992" s="3"/>
      <c r="BI992" s="3"/>
      <c r="BJ992" s="3"/>
      <c r="BK992" s="3"/>
      <c r="BL992" s="3"/>
      <c r="BM992" s="3"/>
      <c r="BN992" s="3"/>
    </row>
    <row r="993">
      <c r="A993" s="3"/>
      <c r="B993" s="68"/>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c r="AC993" s="3"/>
      <c r="AD993" s="3"/>
      <c r="AE993" s="3"/>
      <c r="AF993" s="3"/>
      <c r="AG993" s="3"/>
      <c r="AH993" s="3"/>
      <c r="AI993" s="3"/>
      <c r="AJ993" s="3"/>
      <c r="AK993" s="3"/>
      <c r="AL993" s="3"/>
      <c r="AM993" s="3"/>
      <c r="AN993" s="3"/>
      <c r="AO993" s="3"/>
      <c r="AP993" s="3"/>
      <c r="AQ993" s="3"/>
      <c r="AR993" s="3"/>
      <c r="AS993" s="3"/>
      <c r="AT993" s="3"/>
      <c r="AU993" s="3"/>
      <c r="AV993" s="3"/>
      <c r="AW993" s="3"/>
      <c r="AX993" s="3"/>
      <c r="AY993" s="3"/>
      <c r="AZ993" s="3"/>
      <c r="BA993" s="3"/>
      <c r="BB993" s="3"/>
      <c r="BC993" s="3"/>
      <c r="BD993" s="3"/>
      <c r="BE993" s="3"/>
      <c r="BF993" s="3"/>
      <c r="BG993" s="3"/>
      <c r="BH993" s="3"/>
      <c r="BI993" s="3"/>
      <c r="BJ993" s="3"/>
      <c r="BK993" s="3"/>
      <c r="BL993" s="3"/>
      <c r="BM993" s="3"/>
      <c r="BN993" s="3"/>
    </row>
    <row r="994">
      <c r="A994" s="3"/>
      <c r="B994" s="68"/>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c r="AC994" s="3"/>
      <c r="AD994" s="3"/>
      <c r="AE994" s="3"/>
      <c r="AF994" s="3"/>
      <c r="AG994" s="3"/>
      <c r="AH994" s="3"/>
      <c r="AI994" s="3"/>
      <c r="AJ994" s="3"/>
      <c r="AK994" s="3"/>
      <c r="AL994" s="3"/>
      <c r="AM994" s="3"/>
      <c r="AN994" s="3"/>
      <c r="AO994" s="3"/>
      <c r="AP994" s="3"/>
      <c r="AQ994" s="3"/>
      <c r="AR994" s="3"/>
      <c r="AS994" s="3"/>
      <c r="AT994" s="3"/>
      <c r="AU994" s="3"/>
      <c r="AV994" s="3"/>
      <c r="AW994" s="3"/>
      <c r="AX994" s="3"/>
      <c r="AY994" s="3"/>
      <c r="AZ994" s="3"/>
      <c r="BA994" s="3"/>
      <c r="BB994" s="3"/>
      <c r="BC994" s="3"/>
      <c r="BD994" s="3"/>
      <c r="BE994" s="3"/>
      <c r="BF994" s="3"/>
      <c r="BG994" s="3"/>
      <c r="BH994" s="3"/>
      <c r="BI994" s="3"/>
      <c r="BJ994" s="3"/>
      <c r="BK994" s="3"/>
      <c r="BL994" s="3"/>
      <c r="BM994" s="3"/>
      <c r="BN994" s="3"/>
    </row>
    <row r="995">
      <c r="A995" s="3"/>
      <c r="B995" s="68"/>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c r="AC995" s="3"/>
      <c r="AD995" s="3"/>
      <c r="AE995" s="3"/>
      <c r="AF995" s="3"/>
      <c r="AG995" s="3"/>
      <c r="AH995" s="3"/>
      <c r="AI995" s="3"/>
      <c r="AJ995" s="3"/>
      <c r="AK995" s="3"/>
      <c r="AL995" s="3"/>
      <c r="AM995" s="3"/>
      <c r="AN995" s="3"/>
      <c r="AO995" s="3"/>
      <c r="AP995" s="3"/>
      <c r="AQ995" s="3"/>
      <c r="AR995" s="3"/>
      <c r="AS995" s="3"/>
      <c r="AT995" s="3"/>
      <c r="AU995" s="3"/>
      <c r="AV995" s="3"/>
      <c r="AW995" s="3"/>
      <c r="AX995" s="3"/>
      <c r="AY995" s="3"/>
      <c r="AZ995" s="3"/>
      <c r="BA995" s="3"/>
      <c r="BB995" s="3"/>
      <c r="BC995" s="3"/>
      <c r="BD995" s="3"/>
      <c r="BE995" s="3"/>
      <c r="BF995" s="3"/>
      <c r="BG995" s="3"/>
      <c r="BH995" s="3"/>
      <c r="BI995" s="3"/>
      <c r="BJ995" s="3"/>
      <c r="BK995" s="3"/>
      <c r="BL995" s="3"/>
      <c r="BM995" s="3"/>
      <c r="BN995" s="3"/>
    </row>
    <row r="996">
      <c r="A996" s="3"/>
      <c r="B996" s="68"/>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c r="AC996" s="3"/>
      <c r="AD996" s="3"/>
      <c r="AE996" s="3"/>
      <c r="AF996" s="3"/>
      <c r="AG996" s="3"/>
      <c r="AH996" s="3"/>
      <c r="AI996" s="3"/>
      <c r="AJ996" s="3"/>
      <c r="AK996" s="3"/>
      <c r="AL996" s="3"/>
      <c r="AM996" s="3"/>
      <c r="AN996" s="3"/>
      <c r="AO996" s="3"/>
      <c r="AP996" s="3"/>
      <c r="AQ996" s="3"/>
      <c r="AR996" s="3"/>
      <c r="AS996" s="3"/>
      <c r="AT996" s="3"/>
      <c r="AU996" s="3"/>
      <c r="AV996" s="3"/>
      <c r="AW996" s="3"/>
      <c r="AX996" s="3"/>
      <c r="AY996" s="3"/>
      <c r="AZ996" s="3"/>
      <c r="BA996" s="3"/>
      <c r="BB996" s="3"/>
      <c r="BC996" s="3"/>
      <c r="BD996" s="3"/>
      <c r="BE996" s="3"/>
      <c r="BF996" s="3"/>
      <c r="BG996" s="3"/>
      <c r="BH996" s="3"/>
      <c r="BI996" s="3"/>
      <c r="BJ996" s="3"/>
      <c r="BK996" s="3"/>
      <c r="BL996" s="3"/>
      <c r="BM996" s="3"/>
      <c r="BN996" s="3"/>
    </row>
    <row r="997">
      <c r="A997" s="3"/>
      <c r="B997" s="68"/>
      <c r="C997" s="3"/>
      <c r="D997" s="3"/>
      <c r="E997" s="3"/>
      <c r="F997" s="3"/>
      <c r="G997" s="3"/>
      <c r="H997" s="3"/>
      <c r="I997" s="3"/>
      <c r="J997" s="3"/>
      <c r="K997" s="3"/>
      <c r="L997" s="3"/>
      <c r="M997" s="3"/>
      <c r="N997" s="3"/>
      <c r="O997" s="3"/>
      <c r="P997" s="3"/>
      <c r="Q997" s="3"/>
      <c r="R997" s="3"/>
      <c r="S997" s="3"/>
      <c r="T997" s="3"/>
      <c r="U997" s="3"/>
      <c r="V997" s="3"/>
      <c r="W997" s="3"/>
      <c r="X997" s="3"/>
      <c r="Y997" s="3"/>
      <c r="Z997" s="3"/>
      <c r="AA997" s="3"/>
      <c r="AB997" s="3"/>
      <c r="AC997" s="3"/>
      <c r="AD997" s="3"/>
      <c r="AE997" s="3"/>
      <c r="AF997" s="3"/>
      <c r="AG997" s="3"/>
      <c r="AH997" s="3"/>
      <c r="AI997" s="3"/>
      <c r="AJ997" s="3"/>
      <c r="AK997" s="3"/>
      <c r="AL997" s="3"/>
      <c r="AM997" s="3"/>
      <c r="AN997" s="3"/>
      <c r="AO997" s="3"/>
      <c r="AP997" s="3"/>
      <c r="AQ997" s="3"/>
      <c r="AR997" s="3"/>
      <c r="AS997" s="3"/>
      <c r="AT997" s="3"/>
      <c r="AU997" s="3"/>
      <c r="AV997" s="3"/>
      <c r="AW997" s="3"/>
      <c r="AX997" s="3"/>
      <c r="AY997" s="3"/>
      <c r="AZ997" s="3"/>
      <c r="BA997" s="3"/>
      <c r="BB997" s="3"/>
      <c r="BC997" s="3"/>
      <c r="BD997" s="3"/>
      <c r="BE997" s="3"/>
      <c r="BF997" s="3"/>
      <c r="BG997" s="3"/>
      <c r="BH997" s="3"/>
      <c r="BI997" s="3"/>
      <c r="BJ997" s="3"/>
      <c r="BK997" s="3"/>
      <c r="BL997" s="3"/>
      <c r="BM997" s="3"/>
      <c r="BN997" s="3"/>
    </row>
    <row r="998">
      <c r="A998" s="3"/>
      <c r="B998" s="68"/>
      <c r="C998" s="3"/>
      <c r="D998" s="3"/>
      <c r="E998" s="3"/>
      <c r="F998" s="3"/>
      <c r="G998" s="3"/>
      <c r="H998" s="3"/>
      <c r="I998" s="3"/>
      <c r="J998" s="3"/>
      <c r="K998" s="3"/>
      <c r="L998" s="3"/>
      <c r="M998" s="3"/>
      <c r="N998" s="3"/>
      <c r="O998" s="3"/>
      <c r="P998" s="3"/>
      <c r="Q998" s="3"/>
      <c r="R998" s="3"/>
      <c r="S998" s="3"/>
      <c r="T998" s="3"/>
      <c r="U998" s="3"/>
      <c r="V998" s="3"/>
      <c r="W998" s="3"/>
      <c r="X998" s="3"/>
      <c r="Y998" s="3"/>
      <c r="Z998" s="3"/>
      <c r="AA998" s="3"/>
      <c r="AB998" s="3"/>
      <c r="AC998" s="3"/>
      <c r="AD998" s="3"/>
      <c r="AE998" s="3"/>
      <c r="AF998" s="3"/>
      <c r="AG998" s="3"/>
      <c r="AH998" s="3"/>
      <c r="AI998" s="3"/>
      <c r="AJ998" s="3"/>
      <c r="AK998" s="3"/>
      <c r="AL998" s="3"/>
      <c r="AM998" s="3"/>
      <c r="AN998" s="3"/>
      <c r="AO998" s="3"/>
      <c r="AP998" s="3"/>
      <c r="AQ998" s="3"/>
      <c r="AR998" s="3"/>
      <c r="AS998" s="3"/>
      <c r="AT998" s="3"/>
      <c r="AU998" s="3"/>
      <c r="AV998" s="3"/>
      <c r="AW998" s="3"/>
      <c r="AX998" s="3"/>
      <c r="AY998" s="3"/>
      <c r="AZ998" s="3"/>
      <c r="BA998" s="3"/>
      <c r="BB998" s="3"/>
      <c r="BC998" s="3"/>
      <c r="BD998" s="3"/>
      <c r="BE998" s="3"/>
      <c r="BF998" s="3"/>
      <c r="BG998" s="3"/>
      <c r="BH998" s="3"/>
      <c r="BI998" s="3"/>
      <c r="BJ998" s="3"/>
      <c r="BK998" s="3"/>
      <c r="BL998" s="3"/>
      <c r="BM998" s="3"/>
      <c r="BN998" s="3"/>
    </row>
    <row r="999">
      <c r="A999" s="3"/>
      <c r="B999" s="68"/>
      <c r="C999" s="3"/>
      <c r="D999" s="3"/>
      <c r="E999" s="3"/>
      <c r="F999" s="3"/>
      <c r="G999" s="3"/>
      <c r="H999" s="3"/>
      <c r="I999" s="3"/>
      <c r="J999" s="3"/>
      <c r="K999" s="3"/>
      <c r="L999" s="3"/>
      <c r="M999" s="3"/>
      <c r="N999" s="3"/>
      <c r="O999" s="3"/>
      <c r="P999" s="3"/>
      <c r="Q999" s="3"/>
      <c r="R999" s="3"/>
      <c r="S999" s="3"/>
      <c r="T999" s="3"/>
      <c r="U999" s="3"/>
      <c r="V999" s="3"/>
      <c r="W999" s="3"/>
      <c r="X999" s="3"/>
      <c r="Y999" s="3"/>
      <c r="Z999" s="3"/>
      <c r="AA999" s="3"/>
      <c r="AB999" s="3"/>
      <c r="AC999" s="3"/>
      <c r="AD999" s="3"/>
      <c r="AE999" s="3"/>
      <c r="AF999" s="3"/>
      <c r="AG999" s="3"/>
      <c r="AH999" s="3"/>
      <c r="AI999" s="3"/>
      <c r="AJ999" s="3"/>
      <c r="AK999" s="3"/>
      <c r="AL999" s="3"/>
      <c r="AM999" s="3"/>
      <c r="AN999" s="3"/>
      <c r="AO999" s="3"/>
      <c r="AP999" s="3"/>
      <c r="AQ999" s="3"/>
      <c r="AR999" s="3"/>
      <c r="AS999" s="3"/>
      <c r="AT999" s="3"/>
      <c r="AU999" s="3"/>
      <c r="AV999" s="3"/>
      <c r="AW999" s="3"/>
      <c r="AX999" s="3"/>
      <c r="AY999" s="3"/>
      <c r="AZ999" s="3"/>
      <c r="BA999" s="3"/>
      <c r="BB999" s="3"/>
      <c r="BC999" s="3"/>
      <c r="BD999" s="3"/>
      <c r="BE999" s="3"/>
      <c r="BF999" s="3"/>
      <c r="BG999" s="3"/>
      <c r="BH999" s="3"/>
      <c r="BI999" s="3"/>
      <c r="BJ999" s="3"/>
      <c r="BK999" s="3"/>
      <c r="BL999" s="3"/>
      <c r="BM999" s="3"/>
      <c r="BN999" s="3"/>
    </row>
    <row r="1000">
      <c r="A1000" s="3"/>
      <c r="B1000" s="68"/>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c r="AB1000" s="3"/>
      <c r="AC1000" s="3"/>
      <c r="AD1000" s="3"/>
      <c r="AE1000" s="3"/>
      <c r="AF1000" s="3"/>
      <c r="AG1000" s="3"/>
      <c r="AH1000" s="3"/>
      <c r="AI1000" s="3"/>
      <c r="AJ1000" s="3"/>
      <c r="AK1000" s="3"/>
      <c r="AL1000" s="3"/>
      <c r="AM1000" s="3"/>
      <c r="AN1000" s="3"/>
      <c r="AO1000" s="3"/>
      <c r="AP1000" s="3"/>
      <c r="AQ1000" s="3"/>
      <c r="AR1000" s="3"/>
      <c r="AS1000" s="3"/>
      <c r="AT1000" s="3"/>
      <c r="AU1000" s="3"/>
      <c r="AV1000" s="3"/>
      <c r="AW1000" s="3"/>
      <c r="AX1000" s="3"/>
      <c r="AY1000" s="3"/>
      <c r="AZ1000" s="3"/>
      <c r="BA1000" s="3"/>
      <c r="BB1000" s="3"/>
      <c r="BC1000" s="3"/>
      <c r="BD1000" s="3"/>
      <c r="BE1000" s="3"/>
      <c r="BF1000" s="3"/>
      <c r="BG1000" s="3"/>
      <c r="BH1000" s="3"/>
      <c r="BI1000" s="3"/>
      <c r="BJ1000" s="3"/>
      <c r="BK1000" s="3"/>
      <c r="BL1000" s="3"/>
      <c r="BM1000" s="3"/>
      <c r="BN1000" s="3"/>
    </row>
    <row r="1001">
      <c r="A1001" s="3"/>
      <c r="B1001" s="68"/>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c r="AA1001" s="3"/>
      <c r="AB1001" s="3"/>
      <c r="AC1001" s="3"/>
      <c r="AD1001" s="3"/>
      <c r="AE1001" s="3"/>
      <c r="AF1001" s="3"/>
      <c r="AG1001" s="3"/>
      <c r="AH1001" s="3"/>
      <c r="AI1001" s="3"/>
      <c r="AJ1001" s="3"/>
      <c r="AK1001" s="3"/>
      <c r="AL1001" s="3"/>
      <c r="AM1001" s="3"/>
      <c r="AN1001" s="3"/>
      <c r="AO1001" s="3"/>
      <c r="AP1001" s="3"/>
      <c r="AQ1001" s="3"/>
      <c r="AR1001" s="3"/>
      <c r="AS1001" s="3"/>
      <c r="AT1001" s="3"/>
      <c r="AU1001" s="3"/>
      <c r="AV1001" s="3"/>
      <c r="AW1001" s="3"/>
      <c r="AX1001" s="3"/>
      <c r="AY1001" s="3"/>
      <c r="AZ1001" s="3"/>
      <c r="BA1001" s="3"/>
      <c r="BB1001" s="3"/>
      <c r="BC1001" s="3"/>
      <c r="BD1001" s="3"/>
      <c r="BE1001" s="3"/>
      <c r="BF1001" s="3"/>
      <c r="BG1001" s="3"/>
      <c r="BH1001" s="3"/>
      <c r="BI1001" s="3"/>
      <c r="BJ1001" s="3"/>
      <c r="BK1001" s="3"/>
      <c r="BL1001" s="3"/>
      <c r="BM1001" s="3"/>
      <c r="BN1001" s="3"/>
    </row>
    <row r="1002">
      <c r="A1002" s="3"/>
      <c r="B1002" s="68"/>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c r="AA1002" s="3"/>
      <c r="AB1002" s="3"/>
      <c r="AC1002" s="3"/>
      <c r="AD1002" s="3"/>
      <c r="AE1002" s="3"/>
      <c r="AF1002" s="3"/>
      <c r="AG1002" s="3"/>
      <c r="AH1002" s="3"/>
      <c r="AI1002" s="3"/>
      <c r="AJ1002" s="3"/>
      <c r="AK1002" s="3"/>
      <c r="AL1002" s="3"/>
      <c r="AM1002" s="3"/>
      <c r="AN1002" s="3"/>
      <c r="AO1002" s="3"/>
      <c r="AP1002" s="3"/>
      <c r="AQ1002" s="3"/>
      <c r="AR1002" s="3"/>
      <c r="AS1002" s="3"/>
      <c r="AT1002" s="3"/>
      <c r="AU1002" s="3"/>
      <c r="AV1002" s="3"/>
      <c r="AW1002" s="3"/>
      <c r="AX1002" s="3"/>
      <c r="AY1002" s="3"/>
      <c r="AZ1002" s="3"/>
      <c r="BA1002" s="3"/>
      <c r="BB1002" s="3"/>
      <c r="BC1002" s="3"/>
      <c r="BD1002" s="3"/>
      <c r="BE1002" s="3"/>
      <c r="BF1002" s="3"/>
      <c r="BG1002" s="3"/>
      <c r="BH1002" s="3"/>
      <c r="BI1002" s="3"/>
      <c r="BJ1002" s="3"/>
      <c r="BK1002" s="3"/>
      <c r="BL1002" s="3"/>
      <c r="BM1002" s="3"/>
      <c r="BN1002" s="3"/>
    </row>
    <row r="1003">
      <c r="A1003" s="3"/>
      <c r="B1003" s="68"/>
      <c r="C1003" s="3"/>
      <c r="D1003" s="3"/>
      <c r="E1003" s="3"/>
      <c r="F1003" s="3"/>
      <c r="G1003" s="3"/>
      <c r="H1003" s="3"/>
      <c r="I1003" s="3"/>
      <c r="J1003" s="3"/>
      <c r="K1003" s="3"/>
      <c r="L1003" s="3"/>
      <c r="M1003" s="3"/>
      <c r="N1003" s="3"/>
      <c r="O1003" s="3"/>
      <c r="P1003" s="3"/>
      <c r="Q1003" s="3"/>
      <c r="R1003" s="3"/>
      <c r="S1003" s="3"/>
      <c r="T1003" s="3"/>
      <c r="U1003" s="3"/>
      <c r="V1003" s="3"/>
      <c r="W1003" s="3"/>
      <c r="X1003" s="3"/>
      <c r="Y1003" s="3"/>
      <c r="Z1003" s="3"/>
      <c r="AA1003" s="3"/>
      <c r="AB1003" s="3"/>
      <c r="AC1003" s="3"/>
      <c r="AD1003" s="3"/>
      <c r="AE1003" s="3"/>
      <c r="AF1003" s="3"/>
      <c r="AG1003" s="3"/>
      <c r="AH1003" s="3"/>
      <c r="AI1003" s="3"/>
      <c r="AJ1003" s="3"/>
      <c r="AK1003" s="3"/>
      <c r="AL1003" s="3"/>
      <c r="AM1003" s="3"/>
      <c r="AN1003" s="3"/>
      <c r="AO1003" s="3"/>
      <c r="AP1003" s="3"/>
      <c r="AQ1003" s="3"/>
      <c r="AR1003" s="3"/>
      <c r="AS1003" s="3"/>
      <c r="AT1003" s="3"/>
      <c r="AU1003" s="3"/>
      <c r="AV1003" s="3"/>
      <c r="AW1003" s="3"/>
      <c r="AX1003" s="3"/>
      <c r="AY1003" s="3"/>
      <c r="AZ1003" s="3"/>
      <c r="BA1003" s="3"/>
      <c r="BB1003" s="3"/>
      <c r="BC1003" s="3"/>
      <c r="BD1003" s="3"/>
      <c r="BE1003" s="3"/>
      <c r="BF1003" s="3"/>
      <c r="BG1003" s="3"/>
      <c r="BH1003" s="3"/>
      <c r="BI1003" s="3"/>
      <c r="BJ1003" s="3"/>
      <c r="BK1003" s="3"/>
      <c r="BL1003" s="3"/>
      <c r="BM1003" s="3"/>
      <c r="BN1003" s="3"/>
    </row>
    <row r="1004">
      <c r="A1004" s="3"/>
      <c r="B1004" s="68"/>
      <c r="C1004" s="3"/>
      <c r="D1004" s="3"/>
      <c r="E1004" s="3"/>
      <c r="F1004" s="3"/>
      <c r="G1004" s="3"/>
      <c r="H1004" s="3"/>
      <c r="I1004" s="3"/>
      <c r="J1004" s="3"/>
      <c r="K1004" s="3"/>
      <c r="L1004" s="3"/>
      <c r="M1004" s="3"/>
      <c r="N1004" s="3"/>
      <c r="O1004" s="3"/>
      <c r="P1004" s="3"/>
      <c r="Q1004" s="3"/>
      <c r="R1004" s="3"/>
      <c r="S1004" s="3"/>
      <c r="T1004" s="3"/>
      <c r="U1004" s="3"/>
      <c r="V1004" s="3"/>
      <c r="W1004" s="3"/>
      <c r="X1004" s="3"/>
      <c r="Y1004" s="3"/>
      <c r="Z1004" s="3"/>
      <c r="AA1004" s="3"/>
      <c r="AB1004" s="3"/>
      <c r="AC1004" s="3"/>
      <c r="AD1004" s="3"/>
      <c r="AE1004" s="3"/>
      <c r="AF1004" s="3"/>
      <c r="AG1004" s="3"/>
      <c r="AH1004" s="3"/>
      <c r="AI1004" s="3"/>
      <c r="AJ1004" s="3"/>
      <c r="AK1004" s="3"/>
      <c r="AL1004" s="3"/>
      <c r="AM1004" s="3"/>
      <c r="AN1004" s="3"/>
      <c r="AO1004" s="3"/>
      <c r="AP1004" s="3"/>
      <c r="AQ1004" s="3"/>
      <c r="AR1004" s="3"/>
      <c r="AS1004" s="3"/>
      <c r="AT1004" s="3"/>
      <c r="AU1004" s="3"/>
      <c r="AV1004" s="3"/>
      <c r="AW1004" s="3"/>
      <c r="AX1004" s="3"/>
      <c r="AY1004" s="3"/>
      <c r="AZ1004" s="3"/>
      <c r="BA1004" s="3"/>
      <c r="BB1004" s="3"/>
      <c r="BC1004" s="3"/>
      <c r="BD1004" s="3"/>
      <c r="BE1004" s="3"/>
      <c r="BF1004" s="3"/>
      <c r="BG1004" s="3"/>
      <c r="BH1004" s="3"/>
      <c r="BI1004" s="3"/>
      <c r="BJ1004" s="3"/>
      <c r="BK1004" s="3"/>
      <c r="BL1004" s="3"/>
      <c r="BM1004" s="3"/>
      <c r="BN1004" s="3"/>
    </row>
    <row r="1005">
      <c r="A1005" s="3"/>
      <c r="B1005" s="68"/>
      <c r="C1005" s="3"/>
      <c r="D1005" s="3"/>
      <c r="E1005" s="3"/>
      <c r="F1005" s="3"/>
      <c r="G1005" s="3"/>
      <c r="H1005" s="3"/>
      <c r="I1005" s="3"/>
      <c r="J1005" s="3"/>
      <c r="K1005" s="3"/>
      <c r="L1005" s="3"/>
      <c r="M1005" s="3"/>
      <c r="N1005" s="3"/>
      <c r="O1005" s="3"/>
      <c r="P1005" s="3"/>
      <c r="Q1005" s="3"/>
      <c r="R1005" s="3"/>
      <c r="S1005" s="3"/>
      <c r="T1005" s="3"/>
      <c r="U1005" s="3"/>
      <c r="V1005" s="3"/>
      <c r="W1005" s="3"/>
      <c r="X1005" s="3"/>
      <c r="Y1005" s="3"/>
      <c r="Z1005" s="3"/>
      <c r="AA1005" s="3"/>
      <c r="AB1005" s="3"/>
      <c r="AC1005" s="3"/>
      <c r="AD1005" s="3"/>
      <c r="AE1005" s="3"/>
      <c r="AF1005" s="3"/>
      <c r="AG1005" s="3"/>
      <c r="AH1005" s="3"/>
      <c r="AI1005" s="3"/>
      <c r="AJ1005" s="3"/>
      <c r="AK1005" s="3"/>
      <c r="AL1005" s="3"/>
      <c r="AM1005" s="3"/>
      <c r="AN1005" s="3"/>
      <c r="AO1005" s="3"/>
      <c r="AP1005" s="3"/>
      <c r="AQ1005" s="3"/>
      <c r="AR1005" s="3"/>
      <c r="AS1005" s="3"/>
      <c r="AT1005" s="3"/>
      <c r="AU1005" s="3"/>
      <c r="AV1005" s="3"/>
      <c r="AW1005" s="3"/>
      <c r="AX1005" s="3"/>
      <c r="AY1005" s="3"/>
      <c r="AZ1005" s="3"/>
      <c r="BA1005" s="3"/>
      <c r="BB1005" s="3"/>
      <c r="BC1005" s="3"/>
      <c r="BD1005" s="3"/>
      <c r="BE1005" s="3"/>
      <c r="BF1005" s="3"/>
      <c r="BG1005" s="3"/>
      <c r="BH1005" s="3"/>
      <c r="BI1005" s="3"/>
      <c r="BJ1005" s="3"/>
      <c r="BK1005" s="3"/>
      <c r="BL1005" s="3"/>
      <c r="BM1005" s="3"/>
      <c r="BN1005" s="3"/>
    </row>
    <row r="1006">
      <c r="A1006" s="3"/>
      <c r="B1006" s="68"/>
      <c r="C1006" s="3"/>
      <c r="D1006" s="3"/>
      <c r="E1006" s="3"/>
      <c r="F1006" s="3"/>
      <c r="G1006" s="3"/>
      <c r="H1006" s="3"/>
      <c r="I1006" s="3"/>
      <c r="J1006" s="3"/>
      <c r="K1006" s="3"/>
      <c r="L1006" s="3"/>
      <c r="M1006" s="3"/>
      <c r="N1006" s="3"/>
      <c r="O1006" s="3"/>
      <c r="P1006" s="3"/>
      <c r="Q1006" s="3"/>
      <c r="R1006" s="3"/>
      <c r="S1006" s="3"/>
      <c r="T1006" s="3"/>
      <c r="U1006" s="3"/>
      <c r="V1006" s="3"/>
      <c r="W1006" s="3"/>
      <c r="X1006" s="3"/>
      <c r="Y1006" s="3"/>
      <c r="Z1006" s="3"/>
      <c r="AA1006" s="3"/>
      <c r="AB1006" s="3"/>
      <c r="AC1006" s="3"/>
      <c r="AD1006" s="3"/>
      <c r="AE1006" s="3"/>
      <c r="AF1006" s="3"/>
      <c r="AG1006" s="3"/>
      <c r="AH1006" s="3"/>
      <c r="AI1006" s="3"/>
      <c r="AJ1006" s="3"/>
      <c r="AK1006" s="3"/>
      <c r="AL1006" s="3"/>
      <c r="AM1006" s="3"/>
      <c r="AN1006" s="3"/>
      <c r="AO1006" s="3"/>
      <c r="AP1006" s="3"/>
      <c r="AQ1006" s="3"/>
      <c r="AR1006" s="3"/>
      <c r="AS1006" s="3"/>
      <c r="AT1006" s="3"/>
      <c r="AU1006" s="3"/>
      <c r="AV1006" s="3"/>
      <c r="AW1006" s="3"/>
      <c r="AX1006" s="3"/>
      <c r="AY1006" s="3"/>
      <c r="AZ1006" s="3"/>
      <c r="BA1006" s="3"/>
      <c r="BB1006" s="3"/>
      <c r="BC1006" s="3"/>
      <c r="BD1006" s="3"/>
      <c r="BE1006" s="3"/>
      <c r="BF1006" s="3"/>
      <c r="BG1006" s="3"/>
      <c r="BH1006" s="3"/>
      <c r="BI1006" s="3"/>
      <c r="BJ1006" s="3"/>
      <c r="BK1006" s="3"/>
      <c r="BL1006" s="3"/>
      <c r="BM1006" s="3"/>
      <c r="BN1006" s="3"/>
    </row>
    <row r="1007">
      <c r="A1007" s="3"/>
      <c r="B1007" s="68"/>
      <c r="C1007" s="3"/>
      <c r="D1007" s="3"/>
      <c r="E1007" s="3"/>
      <c r="F1007" s="3"/>
      <c r="G1007" s="3"/>
      <c r="H1007" s="3"/>
      <c r="I1007" s="3"/>
      <c r="J1007" s="3"/>
      <c r="K1007" s="3"/>
      <c r="L1007" s="3"/>
      <c r="M1007" s="3"/>
      <c r="N1007" s="3"/>
      <c r="O1007" s="3"/>
      <c r="P1007" s="3"/>
      <c r="Q1007" s="3"/>
      <c r="R1007" s="3"/>
      <c r="S1007" s="3"/>
      <c r="T1007" s="3"/>
      <c r="U1007" s="3"/>
      <c r="V1007" s="3"/>
      <c r="W1007" s="3"/>
      <c r="X1007" s="3"/>
      <c r="Y1007" s="3"/>
      <c r="Z1007" s="3"/>
      <c r="AA1007" s="3"/>
      <c r="AB1007" s="3"/>
      <c r="AC1007" s="3"/>
      <c r="AD1007" s="3"/>
      <c r="AE1007" s="3"/>
      <c r="AF1007" s="3"/>
      <c r="AG1007" s="3"/>
      <c r="AH1007" s="3"/>
      <c r="AI1007" s="3"/>
      <c r="AJ1007" s="3"/>
      <c r="AK1007" s="3"/>
      <c r="AL1007" s="3"/>
      <c r="AM1007" s="3"/>
      <c r="AN1007" s="3"/>
      <c r="AO1007" s="3"/>
      <c r="AP1007" s="3"/>
      <c r="AQ1007" s="3"/>
      <c r="AR1007" s="3"/>
      <c r="AS1007" s="3"/>
      <c r="AT1007" s="3"/>
      <c r="AU1007" s="3"/>
      <c r="AV1007" s="3"/>
      <c r="AW1007" s="3"/>
      <c r="AX1007" s="3"/>
      <c r="AY1007" s="3"/>
      <c r="AZ1007" s="3"/>
      <c r="BA1007" s="3"/>
      <c r="BB1007" s="3"/>
      <c r="BC1007" s="3"/>
      <c r="BD1007" s="3"/>
      <c r="BE1007" s="3"/>
      <c r="BF1007" s="3"/>
      <c r="BG1007" s="3"/>
      <c r="BH1007" s="3"/>
      <c r="BI1007" s="3"/>
      <c r="BJ1007" s="3"/>
      <c r="BK1007" s="3"/>
      <c r="BL1007" s="3"/>
      <c r="BM1007" s="3"/>
      <c r="BN1007" s="3"/>
    </row>
    <row r="1008">
      <c r="A1008" s="3"/>
      <c r="B1008" s="68"/>
      <c r="C1008" s="3"/>
      <c r="D1008" s="3"/>
      <c r="E1008" s="3"/>
      <c r="F1008" s="3"/>
      <c r="G1008" s="3"/>
      <c r="H1008" s="3"/>
      <c r="I1008" s="3"/>
      <c r="J1008" s="3"/>
      <c r="K1008" s="3"/>
      <c r="L1008" s="3"/>
      <c r="M1008" s="3"/>
      <c r="N1008" s="3"/>
      <c r="O1008" s="3"/>
      <c r="P1008" s="3"/>
      <c r="Q1008" s="3"/>
      <c r="R1008" s="3"/>
      <c r="S1008" s="3"/>
      <c r="T1008" s="3"/>
      <c r="U1008" s="3"/>
      <c r="V1008" s="3"/>
      <c r="W1008" s="3"/>
      <c r="X1008" s="3"/>
      <c r="Y1008" s="3"/>
      <c r="Z1008" s="3"/>
      <c r="AA1008" s="3"/>
      <c r="AB1008" s="3"/>
      <c r="AC1008" s="3"/>
      <c r="AD1008" s="3"/>
      <c r="AE1008" s="3"/>
      <c r="AF1008" s="3"/>
      <c r="AG1008" s="3"/>
      <c r="AH1008" s="3"/>
      <c r="AI1008" s="3"/>
      <c r="AJ1008" s="3"/>
      <c r="AK1008" s="3"/>
      <c r="AL1008" s="3"/>
      <c r="AM1008" s="3"/>
      <c r="AN1008" s="3"/>
      <c r="AO1008" s="3"/>
      <c r="AP1008" s="3"/>
      <c r="AQ1008" s="3"/>
      <c r="AR1008" s="3"/>
      <c r="AS1008" s="3"/>
      <c r="AT1008" s="3"/>
      <c r="AU1008" s="3"/>
      <c r="AV1008" s="3"/>
      <c r="AW1008" s="3"/>
      <c r="AX1008" s="3"/>
      <c r="AY1008" s="3"/>
      <c r="AZ1008" s="3"/>
      <c r="BA1008" s="3"/>
      <c r="BB1008" s="3"/>
      <c r="BC1008" s="3"/>
      <c r="BD1008" s="3"/>
      <c r="BE1008" s="3"/>
      <c r="BF1008" s="3"/>
      <c r="BG1008" s="3"/>
      <c r="BH1008" s="3"/>
      <c r="BI1008" s="3"/>
      <c r="BJ1008" s="3"/>
      <c r="BK1008" s="3"/>
      <c r="BL1008" s="3"/>
      <c r="BM1008" s="3"/>
      <c r="BN1008" s="3"/>
    </row>
    <row r="1009">
      <c r="A1009" s="3"/>
      <c r="B1009" s="68"/>
      <c r="C1009" s="3"/>
      <c r="D1009" s="3"/>
      <c r="E1009" s="3"/>
      <c r="F1009" s="3"/>
      <c r="G1009" s="3"/>
      <c r="H1009" s="3"/>
      <c r="I1009" s="3"/>
      <c r="J1009" s="3"/>
      <c r="K1009" s="3"/>
      <c r="L1009" s="3"/>
      <c r="M1009" s="3"/>
      <c r="N1009" s="3"/>
      <c r="O1009" s="3"/>
      <c r="P1009" s="3"/>
      <c r="Q1009" s="3"/>
      <c r="R1009" s="3"/>
      <c r="S1009" s="3"/>
      <c r="T1009" s="3"/>
      <c r="U1009" s="3"/>
      <c r="V1009" s="3"/>
      <c r="W1009" s="3"/>
      <c r="X1009" s="3"/>
      <c r="Y1009" s="3"/>
      <c r="Z1009" s="3"/>
      <c r="AA1009" s="3"/>
      <c r="AB1009" s="3"/>
      <c r="AC1009" s="3"/>
      <c r="AD1009" s="3"/>
      <c r="AE1009" s="3"/>
      <c r="AF1009" s="3"/>
      <c r="AG1009" s="3"/>
      <c r="AH1009" s="3"/>
      <c r="AI1009" s="3"/>
      <c r="AJ1009" s="3"/>
      <c r="AK1009" s="3"/>
      <c r="AL1009" s="3"/>
      <c r="AM1009" s="3"/>
      <c r="AN1009" s="3"/>
      <c r="AO1009" s="3"/>
      <c r="AP1009" s="3"/>
      <c r="AQ1009" s="3"/>
      <c r="AR1009" s="3"/>
      <c r="AS1009" s="3"/>
      <c r="AT1009" s="3"/>
      <c r="AU1009" s="3"/>
      <c r="AV1009" s="3"/>
      <c r="AW1009" s="3"/>
      <c r="AX1009" s="3"/>
      <c r="AY1009" s="3"/>
      <c r="AZ1009" s="3"/>
      <c r="BA1009" s="3"/>
      <c r="BB1009" s="3"/>
      <c r="BC1009" s="3"/>
      <c r="BD1009" s="3"/>
      <c r="BE1009" s="3"/>
      <c r="BF1009" s="3"/>
      <c r="BG1009" s="3"/>
      <c r="BH1009" s="3"/>
      <c r="BI1009" s="3"/>
      <c r="BJ1009" s="3"/>
      <c r="BK1009" s="3"/>
      <c r="BL1009" s="3"/>
      <c r="BM1009" s="3"/>
      <c r="BN1009" s="3"/>
    </row>
    <row r="1010">
      <c r="A1010" s="3"/>
      <c r="B1010" s="68"/>
      <c r="C1010" s="3"/>
      <c r="D1010" s="3"/>
      <c r="E1010" s="3"/>
      <c r="F1010" s="3"/>
      <c r="G1010" s="3"/>
      <c r="H1010" s="3"/>
      <c r="I1010" s="3"/>
      <c r="J1010" s="3"/>
      <c r="K1010" s="3"/>
      <c r="L1010" s="3"/>
      <c r="M1010" s="3"/>
      <c r="N1010" s="3"/>
      <c r="O1010" s="3"/>
      <c r="P1010" s="3"/>
      <c r="Q1010" s="3"/>
      <c r="R1010" s="3"/>
      <c r="S1010" s="3"/>
      <c r="T1010" s="3"/>
      <c r="U1010" s="3"/>
      <c r="V1010" s="3"/>
      <c r="W1010" s="3"/>
      <c r="X1010" s="3"/>
      <c r="Y1010" s="3"/>
      <c r="Z1010" s="3"/>
      <c r="AA1010" s="3"/>
      <c r="AB1010" s="3"/>
      <c r="AC1010" s="3"/>
      <c r="AD1010" s="3"/>
      <c r="AE1010" s="3"/>
      <c r="AF1010" s="3"/>
      <c r="AG1010" s="3"/>
      <c r="AH1010" s="3"/>
      <c r="AI1010" s="3"/>
      <c r="AJ1010" s="3"/>
      <c r="AK1010" s="3"/>
      <c r="AL1010" s="3"/>
      <c r="AM1010" s="3"/>
      <c r="AN1010" s="3"/>
      <c r="AO1010" s="3"/>
      <c r="AP1010" s="3"/>
      <c r="AQ1010" s="3"/>
      <c r="AR1010" s="3"/>
      <c r="AS1010" s="3"/>
      <c r="AT1010" s="3"/>
      <c r="AU1010" s="3"/>
      <c r="AV1010" s="3"/>
      <c r="AW1010" s="3"/>
      <c r="AX1010" s="3"/>
      <c r="AY1010" s="3"/>
      <c r="AZ1010" s="3"/>
      <c r="BA1010" s="3"/>
      <c r="BB1010" s="3"/>
      <c r="BC1010" s="3"/>
      <c r="BD1010" s="3"/>
      <c r="BE1010" s="3"/>
      <c r="BF1010" s="3"/>
      <c r="BG1010" s="3"/>
      <c r="BH1010" s="3"/>
      <c r="BI1010" s="3"/>
      <c r="BJ1010" s="3"/>
      <c r="BK1010" s="3"/>
      <c r="BL1010" s="3"/>
      <c r="BM1010" s="3"/>
      <c r="BN1010" s="3"/>
    </row>
    <row r="1011">
      <c r="A1011" s="3"/>
      <c r="B1011" s="68"/>
      <c r="C1011" s="3"/>
      <c r="D1011" s="3"/>
      <c r="E1011" s="3"/>
      <c r="F1011" s="3"/>
      <c r="G1011" s="3"/>
      <c r="H1011" s="3"/>
      <c r="I1011" s="3"/>
      <c r="J1011" s="3"/>
      <c r="K1011" s="3"/>
      <c r="L1011" s="3"/>
      <c r="M1011" s="3"/>
      <c r="N1011" s="3"/>
      <c r="O1011" s="3"/>
      <c r="P1011" s="3"/>
      <c r="Q1011" s="3"/>
      <c r="R1011" s="3"/>
      <c r="S1011" s="3"/>
      <c r="T1011" s="3"/>
      <c r="U1011" s="3"/>
      <c r="V1011" s="3"/>
      <c r="W1011" s="3"/>
      <c r="X1011" s="3"/>
      <c r="Y1011" s="3"/>
      <c r="Z1011" s="3"/>
      <c r="AA1011" s="3"/>
      <c r="AB1011" s="3"/>
      <c r="AC1011" s="3"/>
      <c r="AD1011" s="3"/>
      <c r="AE1011" s="3"/>
      <c r="AF1011" s="3"/>
      <c r="AG1011" s="3"/>
      <c r="AH1011" s="3"/>
      <c r="AI1011" s="3"/>
      <c r="AJ1011" s="3"/>
      <c r="AK1011" s="3"/>
      <c r="AL1011" s="3"/>
      <c r="AM1011" s="3"/>
      <c r="AN1011" s="3"/>
      <c r="AO1011" s="3"/>
      <c r="AP1011" s="3"/>
      <c r="AQ1011" s="3"/>
      <c r="AR1011" s="3"/>
      <c r="AS1011" s="3"/>
      <c r="AT1011" s="3"/>
      <c r="AU1011" s="3"/>
      <c r="AV1011" s="3"/>
      <c r="AW1011" s="3"/>
      <c r="AX1011" s="3"/>
      <c r="AY1011" s="3"/>
      <c r="AZ1011" s="3"/>
      <c r="BA1011" s="3"/>
      <c r="BB1011" s="3"/>
      <c r="BC1011" s="3"/>
      <c r="BD1011" s="3"/>
      <c r="BE1011" s="3"/>
      <c r="BF1011" s="3"/>
      <c r="BG1011" s="3"/>
      <c r="BH1011" s="3"/>
      <c r="BI1011" s="3"/>
      <c r="BJ1011" s="3"/>
      <c r="BK1011" s="3"/>
      <c r="BL1011" s="3"/>
      <c r="BM1011" s="3"/>
      <c r="BN1011" s="3"/>
    </row>
    <row r="1012">
      <c r="A1012" s="3"/>
      <c r="B1012" s="68"/>
      <c r="C1012" s="3"/>
      <c r="D1012" s="3"/>
      <c r="E1012" s="3"/>
      <c r="F1012" s="3"/>
      <c r="G1012" s="3"/>
      <c r="H1012" s="3"/>
      <c r="I1012" s="3"/>
      <c r="J1012" s="3"/>
      <c r="K1012" s="3"/>
      <c r="L1012" s="3"/>
      <c r="M1012" s="3"/>
      <c r="N1012" s="3"/>
      <c r="O1012" s="3"/>
      <c r="P1012" s="3"/>
      <c r="Q1012" s="3"/>
      <c r="R1012" s="3"/>
      <c r="S1012" s="3"/>
      <c r="T1012" s="3"/>
      <c r="U1012" s="3"/>
      <c r="V1012" s="3"/>
      <c r="W1012" s="3"/>
      <c r="X1012" s="3"/>
      <c r="Y1012" s="3"/>
      <c r="Z1012" s="3"/>
      <c r="AA1012" s="3"/>
      <c r="AB1012" s="3"/>
      <c r="AC1012" s="3"/>
      <c r="AD1012" s="3"/>
      <c r="AE1012" s="3"/>
      <c r="AF1012" s="3"/>
      <c r="AG1012" s="3"/>
      <c r="AH1012" s="3"/>
      <c r="AI1012" s="3"/>
      <c r="AJ1012" s="3"/>
      <c r="AK1012" s="3"/>
      <c r="AL1012" s="3"/>
      <c r="AM1012" s="3"/>
      <c r="AN1012" s="3"/>
      <c r="AO1012" s="3"/>
      <c r="AP1012" s="3"/>
      <c r="AQ1012" s="3"/>
      <c r="AR1012" s="3"/>
      <c r="AS1012" s="3"/>
      <c r="AT1012" s="3"/>
      <c r="AU1012" s="3"/>
      <c r="AV1012" s="3"/>
      <c r="AW1012" s="3"/>
      <c r="AX1012" s="3"/>
      <c r="AY1012" s="3"/>
      <c r="AZ1012" s="3"/>
      <c r="BA1012" s="3"/>
      <c r="BB1012" s="3"/>
      <c r="BC1012" s="3"/>
      <c r="BD1012" s="3"/>
      <c r="BE1012" s="3"/>
      <c r="BF1012" s="3"/>
      <c r="BG1012" s="3"/>
      <c r="BH1012" s="3"/>
      <c r="BI1012" s="3"/>
      <c r="BJ1012" s="3"/>
      <c r="BK1012" s="3"/>
      <c r="BL1012" s="3"/>
      <c r="BM1012" s="3"/>
      <c r="BN1012" s="3"/>
    </row>
    <row r="1013">
      <c r="A1013" s="3"/>
      <c r="B1013" s="68"/>
      <c r="C1013" s="3"/>
      <c r="D1013" s="3"/>
      <c r="E1013" s="3"/>
      <c r="F1013" s="3"/>
      <c r="G1013" s="3"/>
      <c r="H1013" s="3"/>
      <c r="I1013" s="3"/>
      <c r="J1013" s="3"/>
      <c r="K1013" s="3"/>
      <c r="L1013" s="3"/>
      <c r="M1013" s="3"/>
      <c r="N1013" s="3"/>
      <c r="O1013" s="3"/>
      <c r="P1013" s="3"/>
      <c r="Q1013" s="3"/>
      <c r="R1013" s="3"/>
      <c r="S1013" s="3"/>
      <c r="T1013" s="3"/>
      <c r="U1013" s="3"/>
      <c r="V1013" s="3"/>
      <c r="W1013" s="3"/>
      <c r="X1013" s="3"/>
      <c r="Y1013" s="3"/>
      <c r="Z1013" s="3"/>
      <c r="AA1013" s="3"/>
      <c r="AB1013" s="3"/>
      <c r="AC1013" s="3"/>
      <c r="AD1013" s="3"/>
      <c r="AE1013" s="3"/>
      <c r="AF1013" s="3"/>
      <c r="AG1013" s="3"/>
      <c r="AH1013" s="3"/>
      <c r="AI1013" s="3"/>
      <c r="AJ1013" s="3"/>
      <c r="AK1013" s="3"/>
      <c r="AL1013" s="3"/>
      <c r="AM1013" s="3"/>
      <c r="AN1013" s="3"/>
      <c r="AO1013" s="3"/>
      <c r="AP1013" s="3"/>
      <c r="AQ1013" s="3"/>
      <c r="AR1013" s="3"/>
      <c r="AS1013" s="3"/>
      <c r="AT1013" s="3"/>
      <c r="AU1013" s="3"/>
      <c r="AV1013" s="3"/>
      <c r="AW1013" s="3"/>
      <c r="AX1013" s="3"/>
      <c r="AY1013" s="3"/>
      <c r="AZ1013" s="3"/>
      <c r="BA1013" s="3"/>
      <c r="BB1013" s="3"/>
      <c r="BC1013" s="3"/>
      <c r="BD1013" s="3"/>
      <c r="BE1013" s="3"/>
      <c r="BF1013" s="3"/>
      <c r="BG1013" s="3"/>
      <c r="BH1013" s="3"/>
      <c r="BI1013" s="3"/>
      <c r="BJ1013" s="3"/>
      <c r="BK1013" s="3"/>
      <c r="BL1013" s="3"/>
      <c r="BM1013" s="3"/>
      <c r="BN1013" s="3"/>
    </row>
    <row r="1014">
      <c r="A1014" s="3"/>
      <c r="B1014" s="68"/>
      <c r="C1014" s="3"/>
      <c r="D1014" s="3"/>
      <c r="E1014" s="3"/>
      <c r="F1014" s="3"/>
      <c r="G1014" s="3"/>
      <c r="H1014" s="3"/>
      <c r="I1014" s="3"/>
      <c r="J1014" s="3"/>
      <c r="K1014" s="3"/>
      <c r="L1014" s="3"/>
      <c r="M1014" s="3"/>
      <c r="N1014" s="3"/>
      <c r="O1014" s="3"/>
      <c r="P1014" s="3"/>
      <c r="Q1014" s="3"/>
      <c r="R1014" s="3"/>
      <c r="S1014" s="3"/>
      <c r="T1014" s="3"/>
      <c r="U1014" s="3"/>
      <c r="V1014" s="3"/>
      <c r="W1014" s="3"/>
      <c r="X1014" s="3"/>
      <c r="Y1014" s="3"/>
      <c r="Z1014" s="3"/>
      <c r="AA1014" s="3"/>
      <c r="AB1014" s="3"/>
      <c r="AC1014" s="3"/>
      <c r="AD1014" s="3"/>
      <c r="AE1014" s="3"/>
      <c r="AF1014" s="3"/>
      <c r="AG1014" s="3"/>
      <c r="AH1014" s="3"/>
      <c r="AI1014" s="3"/>
      <c r="AJ1014" s="3"/>
      <c r="AK1014" s="3"/>
      <c r="AL1014" s="3"/>
      <c r="AM1014" s="3"/>
      <c r="AN1014" s="3"/>
      <c r="AO1014" s="3"/>
      <c r="AP1014" s="3"/>
      <c r="AQ1014" s="3"/>
      <c r="AR1014" s="3"/>
      <c r="AS1014" s="3"/>
      <c r="AT1014" s="3"/>
      <c r="AU1014" s="3"/>
      <c r="AV1014" s="3"/>
      <c r="AW1014" s="3"/>
      <c r="AX1014" s="3"/>
      <c r="AY1014" s="3"/>
      <c r="AZ1014" s="3"/>
      <c r="BA1014" s="3"/>
      <c r="BB1014" s="3"/>
      <c r="BC1014" s="3"/>
      <c r="BD1014" s="3"/>
      <c r="BE1014" s="3"/>
      <c r="BF1014" s="3"/>
      <c r="BG1014" s="3"/>
      <c r="BH1014" s="3"/>
      <c r="BI1014" s="3"/>
      <c r="BJ1014" s="3"/>
      <c r="BK1014" s="3"/>
      <c r="BL1014" s="3"/>
      <c r="BM1014" s="3"/>
      <c r="BN1014" s="3"/>
    </row>
    <row r="1015">
      <c r="A1015" s="3"/>
      <c r="B1015" s="68"/>
      <c r="C1015" s="3"/>
      <c r="D1015" s="3"/>
      <c r="E1015" s="3"/>
      <c r="F1015" s="3"/>
      <c r="G1015" s="3"/>
      <c r="H1015" s="3"/>
      <c r="I1015" s="3"/>
      <c r="J1015" s="3"/>
      <c r="K1015" s="3"/>
      <c r="L1015" s="3"/>
      <c r="M1015" s="3"/>
      <c r="N1015" s="3"/>
      <c r="O1015" s="3"/>
      <c r="P1015" s="3"/>
      <c r="Q1015" s="3"/>
      <c r="R1015" s="3"/>
      <c r="S1015" s="3"/>
      <c r="T1015" s="3"/>
      <c r="U1015" s="3"/>
      <c r="V1015" s="3"/>
      <c r="W1015" s="3"/>
      <c r="X1015" s="3"/>
      <c r="Y1015" s="3"/>
      <c r="Z1015" s="3"/>
      <c r="AA1015" s="3"/>
      <c r="AB1015" s="3"/>
      <c r="AC1015" s="3"/>
      <c r="AD1015" s="3"/>
      <c r="AE1015" s="3"/>
      <c r="AF1015" s="3"/>
      <c r="AG1015" s="3"/>
      <c r="AH1015" s="3"/>
      <c r="AI1015" s="3"/>
      <c r="AJ1015" s="3"/>
      <c r="AK1015" s="3"/>
      <c r="AL1015" s="3"/>
      <c r="AM1015" s="3"/>
      <c r="AN1015" s="3"/>
      <c r="AO1015" s="3"/>
      <c r="AP1015" s="3"/>
      <c r="AQ1015" s="3"/>
      <c r="AR1015" s="3"/>
      <c r="AS1015" s="3"/>
      <c r="AT1015" s="3"/>
      <c r="AU1015" s="3"/>
      <c r="AV1015" s="3"/>
      <c r="AW1015" s="3"/>
      <c r="AX1015" s="3"/>
      <c r="AY1015" s="3"/>
      <c r="AZ1015" s="3"/>
      <c r="BA1015" s="3"/>
      <c r="BB1015" s="3"/>
      <c r="BC1015" s="3"/>
      <c r="BD1015" s="3"/>
      <c r="BE1015" s="3"/>
      <c r="BF1015" s="3"/>
      <c r="BG1015" s="3"/>
      <c r="BH1015" s="3"/>
      <c r="BI1015" s="3"/>
      <c r="BJ1015" s="3"/>
      <c r="BK1015" s="3"/>
      <c r="BL1015" s="3"/>
      <c r="BM1015" s="3"/>
      <c r="BN1015" s="3"/>
    </row>
    <row r="1016">
      <c r="A1016" s="3"/>
      <c r="B1016" s="68"/>
      <c r="C1016" s="3"/>
      <c r="D1016" s="3"/>
      <c r="E1016" s="3"/>
      <c r="F1016" s="3"/>
      <c r="G1016" s="3"/>
      <c r="H1016" s="3"/>
      <c r="I1016" s="3"/>
      <c r="J1016" s="3"/>
      <c r="K1016" s="3"/>
      <c r="L1016" s="3"/>
      <c r="M1016" s="3"/>
      <c r="N1016" s="3"/>
      <c r="O1016" s="3"/>
      <c r="P1016" s="3"/>
      <c r="Q1016" s="3"/>
      <c r="R1016" s="3"/>
      <c r="S1016" s="3"/>
      <c r="T1016" s="3"/>
      <c r="U1016" s="3"/>
      <c r="V1016" s="3"/>
      <c r="W1016" s="3"/>
      <c r="X1016" s="3"/>
      <c r="Y1016" s="3"/>
      <c r="Z1016" s="3"/>
      <c r="AA1016" s="3"/>
      <c r="AB1016" s="3"/>
      <c r="AC1016" s="3"/>
      <c r="AD1016" s="3"/>
      <c r="AE1016" s="3"/>
      <c r="AF1016" s="3"/>
      <c r="AG1016" s="3"/>
      <c r="AH1016" s="3"/>
      <c r="AI1016" s="3"/>
      <c r="AJ1016" s="3"/>
      <c r="AK1016" s="3"/>
      <c r="AL1016" s="3"/>
      <c r="AM1016" s="3"/>
      <c r="AN1016" s="3"/>
      <c r="AO1016" s="3"/>
      <c r="AP1016" s="3"/>
      <c r="AQ1016" s="3"/>
      <c r="AR1016" s="3"/>
      <c r="AS1016" s="3"/>
      <c r="AT1016" s="3"/>
      <c r="AU1016" s="3"/>
      <c r="AV1016" s="3"/>
      <c r="AW1016" s="3"/>
      <c r="AX1016" s="3"/>
      <c r="AY1016" s="3"/>
      <c r="AZ1016" s="3"/>
      <c r="BA1016" s="3"/>
      <c r="BB1016" s="3"/>
      <c r="BC1016" s="3"/>
      <c r="BD1016" s="3"/>
      <c r="BE1016" s="3"/>
      <c r="BF1016" s="3"/>
      <c r="BG1016" s="3"/>
      <c r="BH1016" s="3"/>
      <c r="BI1016" s="3"/>
      <c r="BJ1016" s="3"/>
      <c r="BK1016" s="3"/>
      <c r="BL1016" s="3"/>
      <c r="BM1016" s="3"/>
      <c r="BN1016" s="3"/>
    </row>
    <row r="1017">
      <c r="A1017" s="3"/>
      <c r="B1017" s="68"/>
      <c r="C1017" s="3"/>
      <c r="D1017" s="3"/>
      <c r="E1017" s="3"/>
      <c r="F1017" s="3"/>
      <c r="G1017" s="3"/>
      <c r="H1017" s="3"/>
      <c r="I1017" s="3"/>
      <c r="J1017" s="3"/>
      <c r="K1017" s="3"/>
      <c r="L1017" s="3"/>
      <c r="M1017" s="3"/>
      <c r="N1017" s="3"/>
      <c r="O1017" s="3"/>
      <c r="P1017" s="3"/>
      <c r="Q1017" s="3"/>
      <c r="R1017" s="3"/>
      <c r="S1017" s="3"/>
      <c r="T1017" s="3"/>
      <c r="U1017" s="3"/>
      <c r="V1017" s="3"/>
      <c r="W1017" s="3"/>
      <c r="X1017" s="3"/>
      <c r="Y1017" s="3"/>
      <c r="Z1017" s="3"/>
      <c r="AA1017" s="3"/>
      <c r="AB1017" s="3"/>
      <c r="AC1017" s="3"/>
      <c r="AD1017" s="3"/>
      <c r="AE1017" s="3"/>
      <c r="AF1017" s="3"/>
      <c r="AG1017" s="3"/>
      <c r="AH1017" s="3"/>
      <c r="AI1017" s="3"/>
      <c r="AJ1017" s="3"/>
      <c r="AK1017" s="3"/>
      <c r="AL1017" s="3"/>
      <c r="AM1017" s="3"/>
      <c r="AN1017" s="3"/>
      <c r="AO1017" s="3"/>
      <c r="AP1017" s="3"/>
      <c r="AQ1017" s="3"/>
      <c r="AR1017" s="3"/>
      <c r="AS1017" s="3"/>
      <c r="AT1017" s="3"/>
      <c r="AU1017" s="3"/>
      <c r="AV1017" s="3"/>
      <c r="AW1017" s="3"/>
      <c r="AX1017" s="3"/>
      <c r="AY1017" s="3"/>
      <c r="AZ1017" s="3"/>
      <c r="BA1017" s="3"/>
      <c r="BB1017" s="3"/>
      <c r="BC1017" s="3"/>
      <c r="BD1017" s="3"/>
      <c r="BE1017" s="3"/>
      <c r="BF1017" s="3"/>
      <c r="BG1017" s="3"/>
      <c r="BH1017" s="3"/>
      <c r="BI1017" s="3"/>
      <c r="BJ1017" s="3"/>
      <c r="BK1017" s="3"/>
      <c r="BL1017" s="3"/>
      <c r="BM1017" s="3"/>
      <c r="BN1017" s="3"/>
    </row>
    <row r="1018">
      <c r="A1018" s="3"/>
      <c r="B1018" s="68"/>
      <c r="C1018" s="3"/>
      <c r="D1018" s="3"/>
      <c r="E1018" s="3"/>
      <c r="F1018" s="3"/>
      <c r="G1018" s="3"/>
      <c r="H1018" s="3"/>
      <c r="I1018" s="3"/>
      <c r="J1018" s="3"/>
      <c r="K1018" s="3"/>
      <c r="L1018" s="3"/>
      <c r="M1018" s="3"/>
      <c r="N1018" s="3"/>
      <c r="O1018" s="3"/>
      <c r="P1018" s="3"/>
      <c r="Q1018" s="3"/>
      <c r="R1018" s="3"/>
      <c r="S1018" s="3"/>
      <c r="T1018" s="3"/>
      <c r="U1018" s="3"/>
      <c r="V1018" s="3"/>
      <c r="W1018" s="3"/>
      <c r="X1018" s="3"/>
      <c r="Y1018" s="3"/>
      <c r="Z1018" s="3"/>
      <c r="AA1018" s="3"/>
      <c r="AB1018" s="3"/>
      <c r="AC1018" s="3"/>
      <c r="AD1018" s="3"/>
      <c r="AE1018" s="3"/>
      <c r="AF1018" s="3"/>
      <c r="AG1018" s="3"/>
      <c r="AH1018" s="3"/>
      <c r="AI1018" s="3"/>
      <c r="AJ1018" s="3"/>
      <c r="AK1018" s="3"/>
      <c r="AL1018" s="3"/>
      <c r="AM1018" s="3"/>
      <c r="AN1018" s="3"/>
      <c r="AO1018" s="3"/>
      <c r="AP1018" s="3"/>
      <c r="AQ1018" s="3"/>
      <c r="AR1018" s="3"/>
      <c r="AS1018" s="3"/>
      <c r="AT1018" s="3"/>
      <c r="AU1018" s="3"/>
      <c r="AV1018" s="3"/>
      <c r="AW1018" s="3"/>
      <c r="AX1018" s="3"/>
      <c r="AY1018" s="3"/>
      <c r="AZ1018" s="3"/>
      <c r="BA1018" s="3"/>
      <c r="BB1018" s="3"/>
      <c r="BC1018" s="3"/>
      <c r="BD1018" s="3"/>
      <c r="BE1018" s="3"/>
      <c r="BF1018" s="3"/>
      <c r="BG1018" s="3"/>
      <c r="BH1018" s="3"/>
      <c r="BI1018" s="3"/>
      <c r="BJ1018" s="3"/>
      <c r="BK1018" s="3"/>
      <c r="BL1018" s="3"/>
      <c r="BM1018" s="3"/>
      <c r="BN1018" s="3"/>
    </row>
    <row r="1019">
      <c r="A1019" s="3"/>
      <c r="B1019" s="68"/>
      <c r="C1019" s="3"/>
      <c r="D1019" s="3"/>
      <c r="E1019" s="3"/>
      <c r="F1019" s="3"/>
      <c r="G1019" s="3"/>
      <c r="H1019" s="3"/>
      <c r="I1019" s="3"/>
      <c r="J1019" s="3"/>
      <c r="K1019" s="3"/>
      <c r="L1019" s="3"/>
      <c r="M1019" s="3"/>
      <c r="N1019" s="3"/>
      <c r="O1019" s="3"/>
      <c r="P1019" s="3"/>
      <c r="Q1019" s="3"/>
      <c r="R1019" s="3"/>
      <c r="S1019" s="3"/>
      <c r="T1019" s="3"/>
      <c r="U1019" s="3"/>
      <c r="V1019" s="3"/>
      <c r="W1019" s="3"/>
      <c r="X1019" s="3"/>
      <c r="Y1019" s="3"/>
      <c r="Z1019" s="3"/>
      <c r="AA1019" s="3"/>
      <c r="AB1019" s="3"/>
      <c r="AC1019" s="3"/>
      <c r="AD1019" s="3"/>
      <c r="AE1019" s="3"/>
      <c r="AF1019" s="3"/>
      <c r="AG1019" s="3"/>
      <c r="AH1019" s="3"/>
      <c r="AI1019" s="3"/>
      <c r="AJ1019" s="3"/>
      <c r="AK1019" s="3"/>
      <c r="AL1019" s="3"/>
      <c r="AM1019" s="3"/>
      <c r="AN1019" s="3"/>
      <c r="AO1019" s="3"/>
      <c r="AP1019" s="3"/>
      <c r="AQ1019" s="3"/>
      <c r="AR1019" s="3"/>
      <c r="AS1019" s="3"/>
      <c r="AT1019" s="3"/>
      <c r="AU1019" s="3"/>
      <c r="AV1019" s="3"/>
      <c r="AW1019" s="3"/>
      <c r="AX1019" s="3"/>
      <c r="AY1019" s="3"/>
      <c r="AZ1019" s="3"/>
      <c r="BA1019" s="3"/>
      <c r="BB1019" s="3"/>
      <c r="BC1019" s="3"/>
      <c r="BD1019" s="3"/>
      <c r="BE1019" s="3"/>
      <c r="BF1019" s="3"/>
      <c r="BG1019" s="3"/>
      <c r="BH1019" s="3"/>
      <c r="BI1019" s="3"/>
      <c r="BJ1019" s="3"/>
      <c r="BK1019" s="3"/>
      <c r="BL1019" s="3"/>
      <c r="BM1019" s="3"/>
      <c r="BN1019" s="3"/>
    </row>
    <row r="1020">
      <c r="A1020" s="3"/>
      <c r="B1020" s="68"/>
      <c r="C1020" s="3"/>
      <c r="D1020" s="3"/>
      <c r="E1020" s="3"/>
      <c r="F1020" s="3"/>
      <c r="G1020" s="3"/>
      <c r="H1020" s="3"/>
      <c r="I1020" s="3"/>
      <c r="J1020" s="3"/>
      <c r="K1020" s="3"/>
      <c r="L1020" s="3"/>
      <c r="M1020" s="3"/>
      <c r="N1020" s="3"/>
      <c r="O1020" s="3"/>
      <c r="P1020" s="3"/>
      <c r="Q1020" s="3"/>
      <c r="R1020" s="3"/>
      <c r="S1020" s="3"/>
      <c r="T1020" s="3"/>
      <c r="U1020" s="3"/>
      <c r="V1020" s="3"/>
      <c r="W1020" s="3"/>
      <c r="X1020" s="3"/>
      <c r="Y1020" s="3"/>
      <c r="Z1020" s="3"/>
      <c r="AA1020" s="3"/>
      <c r="AB1020" s="3"/>
      <c r="AC1020" s="3"/>
      <c r="AD1020" s="3"/>
      <c r="AE1020" s="3"/>
      <c r="AF1020" s="3"/>
      <c r="AG1020" s="3"/>
      <c r="AH1020" s="3"/>
      <c r="AI1020" s="3"/>
      <c r="AJ1020" s="3"/>
      <c r="AK1020" s="3"/>
      <c r="AL1020" s="3"/>
      <c r="AM1020" s="3"/>
      <c r="AN1020" s="3"/>
      <c r="AO1020" s="3"/>
      <c r="AP1020" s="3"/>
      <c r="AQ1020" s="3"/>
      <c r="AR1020" s="3"/>
      <c r="AS1020" s="3"/>
      <c r="AT1020" s="3"/>
      <c r="AU1020" s="3"/>
      <c r="AV1020" s="3"/>
      <c r="AW1020" s="3"/>
      <c r="AX1020" s="3"/>
      <c r="AY1020" s="3"/>
      <c r="AZ1020" s="3"/>
      <c r="BA1020" s="3"/>
      <c r="BB1020" s="3"/>
      <c r="BC1020" s="3"/>
      <c r="BD1020" s="3"/>
      <c r="BE1020" s="3"/>
      <c r="BF1020" s="3"/>
      <c r="BG1020" s="3"/>
      <c r="BH1020" s="3"/>
      <c r="BI1020" s="3"/>
      <c r="BJ1020" s="3"/>
      <c r="BK1020" s="3"/>
      <c r="BL1020" s="3"/>
      <c r="BM1020" s="3"/>
      <c r="BN1020" s="3"/>
    </row>
    <row r="1021">
      <c r="A1021" s="3"/>
      <c r="B1021" s="68"/>
      <c r="C1021" s="3"/>
      <c r="D1021" s="3"/>
      <c r="E1021" s="3"/>
      <c r="F1021" s="3"/>
      <c r="G1021" s="3"/>
      <c r="H1021" s="3"/>
      <c r="I1021" s="3"/>
      <c r="J1021" s="3"/>
      <c r="K1021" s="3"/>
      <c r="L1021" s="3"/>
      <c r="M1021" s="3"/>
      <c r="N1021" s="3"/>
      <c r="O1021" s="3"/>
      <c r="P1021" s="3"/>
      <c r="Q1021" s="3"/>
      <c r="R1021" s="3"/>
      <c r="S1021" s="3"/>
      <c r="T1021" s="3"/>
      <c r="U1021" s="3"/>
      <c r="V1021" s="3"/>
      <c r="W1021" s="3"/>
      <c r="X1021" s="3"/>
      <c r="Y1021" s="3"/>
      <c r="Z1021" s="3"/>
      <c r="AA1021" s="3"/>
      <c r="AB1021" s="3"/>
      <c r="AC1021" s="3"/>
      <c r="AD1021" s="3"/>
      <c r="AE1021" s="3"/>
      <c r="AF1021" s="3"/>
      <c r="AG1021" s="3"/>
      <c r="AH1021" s="3"/>
      <c r="AI1021" s="3"/>
      <c r="AJ1021" s="3"/>
      <c r="AK1021" s="3"/>
      <c r="AL1021" s="3"/>
      <c r="AM1021" s="3"/>
      <c r="AN1021" s="3"/>
      <c r="AO1021" s="3"/>
      <c r="AP1021" s="3"/>
      <c r="AQ1021" s="3"/>
      <c r="AR1021" s="3"/>
      <c r="AS1021" s="3"/>
      <c r="AT1021" s="3"/>
      <c r="AU1021" s="3"/>
      <c r="AV1021" s="3"/>
      <c r="AW1021" s="3"/>
      <c r="AX1021" s="3"/>
      <c r="AY1021" s="3"/>
      <c r="AZ1021" s="3"/>
      <c r="BA1021" s="3"/>
      <c r="BB1021" s="3"/>
      <c r="BC1021" s="3"/>
      <c r="BD1021" s="3"/>
      <c r="BE1021" s="3"/>
      <c r="BF1021" s="3"/>
      <c r="BG1021" s="3"/>
      <c r="BH1021" s="3"/>
      <c r="BI1021" s="3"/>
      <c r="BJ1021" s="3"/>
      <c r="BK1021" s="3"/>
      <c r="BL1021" s="3"/>
      <c r="BM1021" s="3"/>
      <c r="BN1021" s="3"/>
    </row>
    <row r="1022">
      <c r="A1022" s="3"/>
      <c r="B1022" s="68"/>
      <c r="C1022" s="3"/>
      <c r="D1022" s="3"/>
      <c r="E1022" s="3"/>
      <c r="F1022" s="3"/>
      <c r="G1022" s="3"/>
      <c r="H1022" s="3"/>
      <c r="I1022" s="3"/>
      <c r="J1022" s="3"/>
      <c r="K1022" s="3"/>
      <c r="L1022" s="3"/>
      <c r="M1022" s="3"/>
      <c r="N1022" s="3"/>
      <c r="O1022" s="3"/>
      <c r="P1022" s="3"/>
      <c r="Q1022" s="3"/>
      <c r="R1022" s="3"/>
      <c r="S1022" s="3"/>
      <c r="T1022" s="3"/>
      <c r="U1022" s="3"/>
      <c r="V1022" s="3"/>
      <c r="W1022" s="3"/>
      <c r="X1022" s="3"/>
      <c r="Y1022" s="3"/>
      <c r="Z1022" s="3"/>
      <c r="AA1022" s="3"/>
      <c r="AB1022" s="3"/>
      <c r="AC1022" s="3"/>
      <c r="AD1022" s="3"/>
      <c r="AE1022" s="3"/>
      <c r="AF1022" s="3"/>
      <c r="AG1022" s="3"/>
      <c r="AH1022" s="3"/>
      <c r="AI1022" s="3"/>
      <c r="AJ1022" s="3"/>
      <c r="AK1022" s="3"/>
      <c r="AL1022" s="3"/>
      <c r="AM1022" s="3"/>
      <c r="AN1022" s="3"/>
      <c r="AO1022" s="3"/>
      <c r="AP1022" s="3"/>
      <c r="AQ1022" s="3"/>
      <c r="AR1022" s="3"/>
      <c r="AS1022" s="3"/>
      <c r="AT1022" s="3"/>
      <c r="AU1022" s="3"/>
      <c r="AV1022" s="3"/>
      <c r="AW1022" s="3"/>
      <c r="AX1022" s="3"/>
      <c r="AY1022" s="3"/>
      <c r="AZ1022" s="3"/>
      <c r="BA1022" s="3"/>
      <c r="BB1022" s="3"/>
      <c r="BC1022" s="3"/>
      <c r="BD1022" s="3"/>
      <c r="BE1022" s="3"/>
      <c r="BF1022" s="3"/>
      <c r="BG1022" s="3"/>
      <c r="BH1022" s="3"/>
      <c r="BI1022" s="3"/>
      <c r="BJ1022" s="3"/>
      <c r="BK1022" s="3"/>
      <c r="BL1022" s="3"/>
      <c r="BM1022" s="3"/>
      <c r="BN1022" s="3"/>
    </row>
    <row r="1023">
      <c r="A1023" s="3"/>
      <c r="B1023" s="68"/>
      <c r="C1023" s="3"/>
      <c r="D1023" s="3"/>
      <c r="E1023" s="3"/>
      <c r="F1023" s="3"/>
      <c r="G1023" s="3"/>
      <c r="H1023" s="3"/>
      <c r="I1023" s="3"/>
      <c r="J1023" s="3"/>
      <c r="K1023" s="3"/>
      <c r="L1023" s="3"/>
      <c r="M1023" s="3"/>
      <c r="N1023" s="3"/>
      <c r="O1023" s="3"/>
      <c r="P1023" s="3"/>
      <c r="Q1023" s="3"/>
      <c r="R1023" s="3"/>
      <c r="S1023" s="3"/>
      <c r="T1023" s="3"/>
      <c r="U1023" s="3"/>
      <c r="V1023" s="3"/>
      <c r="W1023" s="3"/>
      <c r="X1023" s="3"/>
      <c r="Y1023" s="3"/>
      <c r="Z1023" s="3"/>
      <c r="AA1023" s="3"/>
      <c r="AB1023" s="3"/>
      <c r="AC1023" s="3"/>
      <c r="AD1023" s="3"/>
      <c r="AE1023" s="3"/>
      <c r="AF1023" s="3"/>
      <c r="AG1023" s="3"/>
      <c r="AH1023" s="3"/>
      <c r="AI1023" s="3"/>
      <c r="AJ1023" s="3"/>
      <c r="AK1023" s="3"/>
      <c r="AL1023" s="3"/>
      <c r="AM1023" s="3"/>
      <c r="AN1023" s="3"/>
      <c r="AO1023" s="3"/>
      <c r="AP1023" s="3"/>
      <c r="AQ1023" s="3"/>
      <c r="AR1023" s="3"/>
      <c r="AS1023" s="3"/>
      <c r="AT1023" s="3"/>
      <c r="AU1023" s="3"/>
      <c r="AV1023" s="3"/>
      <c r="AW1023" s="3"/>
      <c r="AX1023" s="3"/>
      <c r="AY1023" s="3"/>
      <c r="AZ1023" s="3"/>
      <c r="BA1023" s="3"/>
      <c r="BB1023" s="3"/>
      <c r="BC1023" s="3"/>
      <c r="BD1023" s="3"/>
      <c r="BE1023" s="3"/>
      <c r="BF1023" s="3"/>
      <c r="BG1023" s="3"/>
      <c r="BH1023" s="3"/>
      <c r="BI1023" s="3"/>
      <c r="BJ1023" s="3"/>
      <c r="BK1023" s="3"/>
      <c r="BL1023" s="3"/>
      <c r="BM1023" s="3"/>
      <c r="BN1023" s="3"/>
    </row>
    <row r="1024">
      <c r="A1024" s="3"/>
      <c r="B1024" s="68"/>
      <c r="C1024" s="3"/>
      <c r="D1024" s="3"/>
      <c r="E1024" s="3"/>
      <c r="F1024" s="3"/>
      <c r="G1024" s="3"/>
      <c r="H1024" s="3"/>
      <c r="I1024" s="3"/>
      <c r="J1024" s="3"/>
      <c r="K1024" s="3"/>
      <c r="L1024" s="3"/>
      <c r="M1024" s="3"/>
      <c r="N1024" s="3"/>
      <c r="O1024" s="3"/>
      <c r="P1024" s="3"/>
      <c r="Q1024" s="3"/>
      <c r="R1024" s="3"/>
      <c r="S1024" s="3"/>
      <c r="T1024" s="3"/>
      <c r="U1024" s="3"/>
      <c r="V1024" s="3"/>
      <c r="W1024" s="3"/>
      <c r="X1024" s="3"/>
      <c r="Y1024" s="3"/>
      <c r="Z1024" s="3"/>
      <c r="AA1024" s="3"/>
      <c r="AB1024" s="3"/>
      <c r="AC1024" s="3"/>
      <c r="AD1024" s="3"/>
      <c r="AE1024" s="3"/>
      <c r="AF1024" s="3"/>
      <c r="AG1024" s="3"/>
      <c r="AH1024" s="3"/>
      <c r="AI1024" s="3"/>
      <c r="AJ1024" s="3"/>
      <c r="AK1024" s="3"/>
      <c r="AL1024" s="3"/>
      <c r="AM1024" s="3"/>
      <c r="AN1024" s="3"/>
      <c r="AO1024" s="3"/>
      <c r="AP1024" s="3"/>
      <c r="AQ1024" s="3"/>
      <c r="AR1024" s="3"/>
      <c r="AS1024" s="3"/>
      <c r="AT1024" s="3"/>
      <c r="AU1024" s="3"/>
      <c r="AV1024" s="3"/>
      <c r="AW1024" s="3"/>
      <c r="AX1024" s="3"/>
      <c r="AY1024" s="3"/>
      <c r="AZ1024" s="3"/>
      <c r="BA1024" s="3"/>
      <c r="BB1024" s="3"/>
      <c r="BC1024" s="3"/>
      <c r="BD1024" s="3"/>
      <c r="BE1024" s="3"/>
      <c r="BF1024" s="3"/>
      <c r="BG1024" s="3"/>
      <c r="BH1024" s="3"/>
      <c r="BI1024" s="3"/>
      <c r="BJ1024" s="3"/>
      <c r="BK1024" s="3"/>
      <c r="BL1024" s="3"/>
      <c r="BM1024" s="3"/>
      <c r="BN1024" s="3"/>
    </row>
    <row r="1025">
      <c r="A1025" s="3"/>
      <c r="B1025" s="68"/>
      <c r="C1025" s="3"/>
      <c r="D1025" s="3"/>
      <c r="E1025" s="3"/>
      <c r="F1025" s="3"/>
      <c r="G1025" s="3"/>
      <c r="H1025" s="3"/>
      <c r="I1025" s="3"/>
      <c r="J1025" s="3"/>
      <c r="K1025" s="3"/>
      <c r="L1025" s="3"/>
      <c r="M1025" s="3"/>
      <c r="N1025" s="3"/>
      <c r="O1025" s="3"/>
      <c r="P1025" s="3"/>
      <c r="Q1025" s="3"/>
      <c r="R1025" s="3"/>
      <c r="S1025" s="3"/>
      <c r="T1025" s="3"/>
      <c r="U1025" s="3"/>
      <c r="V1025" s="3"/>
      <c r="W1025" s="3"/>
      <c r="X1025" s="3"/>
      <c r="Y1025" s="3"/>
      <c r="Z1025" s="3"/>
      <c r="AA1025" s="3"/>
      <c r="AB1025" s="3"/>
      <c r="AC1025" s="3"/>
      <c r="AD1025" s="3"/>
      <c r="AE1025" s="3"/>
      <c r="AF1025" s="3"/>
      <c r="AG1025" s="3"/>
      <c r="AH1025" s="3"/>
      <c r="AI1025" s="3"/>
      <c r="AJ1025" s="3"/>
      <c r="AK1025" s="3"/>
      <c r="AL1025" s="3"/>
      <c r="AM1025" s="3"/>
      <c r="AN1025" s="3"/>
      <c r="AO1025" s="3"/>
      <c r="AP1025" s="3"/>
      <c r="AQ1025" s="3"/>
      <c r="AR1025" s="3"/>
      <c r="AS1025" s="3"/>
      <c r="AT1025" s="3"/>
      <c r="AU1025" s="3"/>
      <c r="AV1025" s="3"/>
      <c r="AW1025" s="3"/>
      <c r="AX1025" s="3"/>
      <c r="AY1025" s="3"/>
      <c r="AZ1025" s="3"/>
      <c r="BA1025" s="3"/>
      <c r="BB1025" s="3"/>
      <c r="BC1025" s="3"/>
      <c r="BD1025" s="3"/>
      <c r="BE1025" s="3"/>
      <c r="BF1025" s="3"/>
      <c r="BG1025" s="3"/>
      <c r="BH1025" s="3"/>
      <c r="BI1025" s="3"/>
      <c r="BJ1025" s="3"/>
      <c r="BK1025" s="3"/>
      <c r="BL1025" s="3"/>
      <c r="BM1025" s="3"/>
      <c r="BN1025" s="3"/>
    </row>
    <row r="1026">
      <c r="A1026" s="3"/>
      <c r="B1026" s="68"/>
      <c r="C1026" s="3"/>
      <c r="D1026" s="3"/>
      <c r="E1026" s="3"/>
      <c r="F1026" s="3"/>
      <c r="G1026" s="3"/>
      <c r="H1026" s="3"/>
      <c r="I1026" s="3"/>
      <c r="J1026" s="3"/>
      <c r="K1026" s="3"/>
      <c r="L1026" s="3"/>
      <c r="M1026" s="3"/>
      <c r="N1026" s="3"/>
      <c r="O1026" s="3"/>
      <c r="P1026" s="3"/>
      <c r="Q1026" s="3"/>
      <c r="R1026" s="3"/>
      <c r="S1026" s="3"/>
      <c r="T1026" s="3"/>
      <c r="U1026" s="3"/>
      <c r="V1026" s="3"/>
      <c r="W1026" s="3"/>
      <c r="X1026" s="3"/>
      <c r="Y1026" s="3"/>
      <c r="Z1026" s="3"/>
      <c r="AA1026" s="3"/>
      <c r="AB1026" s="3"/>
      <c r="AC1026" s="3"/>
      <c r="AD1026" s="3"/>
      <c r="AE1026" s="3"/>
      <c r="AF1026" s="3"/>
      <c r="AG1026" s="3"/>
      <c r="AH1026" s="3"/>
      <c r="AI1026" s="3"/>
      <c r="AJ1026" s="3"/>
      <c r="AK1026" s="3"/>
      <c r="AL1026" s="3"/>
      <c r="AM1026" s="3"/>
      <c r="AN1026" s="3"/>
      <c r="AO1026" s="3"/>
      <c r="AP1026" s="3"/>
      <c r="AQ1026" s="3"/>
      <c r="AR1026" s="3"/>
      <c r="AS1026" s="3"/>
      <c r="AT1026" s="3"/>
      <c r="AU1026" s="3"/>
      <c r="AV1026" s="3"/>
      <c r="AW1026" s="3"/>
      <c r="AX1026" s="3"/>
      <c r="AY1026" s="3"/>
      <c r="AZ1026" s="3"/>
      <c r="BA1026" s="3"/>
      <c r="BB1026" s="3"/>
      <c r="BC1026" s="3"/>
      <c r="BD1026" s="3"/>
      <c r="BE1026" s="3"/>
      <c r="BF1026" s="3"/>
      <c r="BG1026" s="3"/>
      <c r="BH1026" s="3"/>
      <c r="BI1026" s="3"/>
      <c r="BJ1026" s="3"/>
      <c r="BK1026" s="3"/>
      <c r="BL1026" s="3"/>
      <c r="BM1026" s="3"/>
      <c r="BN1026" s="3"/>
    </row>
    <row r="1027">
      <c r="A1027" s="3"/>
      <c r="B1027" s="68"/>
      <c r="C1027" s="3"/>
      <c r="D1027" s="3"/>
      <c r="E1027" s="3"/>
      <c r="F1027" s="3"/>
      <c r="G1027" s="3"/>
      <c r="H1027" s="3"/>
      <c r="I1027" s="3"/>
      <c r="J1027" s="3"/>
      <c r="K1027" s="3"/>
      <c r="L1027" s="3"/>
      <c r="M1027" s="3"/>
      <c r="N1027" s="3"/>
      <c r="O1027" s="3"/>
      <c r="P1027" s="3"/>
      <c r="Q1027" s="3"/>
      <c r="R1027" s="3"/>
      <c r="S1027" s="3"/>
      <c r="T1027" s="3"/>
      <c r="U1027" s="3"/>
      <c r="V1027" s="3"/>
      <c r="W1027" s="3"/>
      <c r="X1027" s="3"/>
      <c r="Y1027" s="3"/>
      <c r="Z1027" s="3"/>
      <c r="AA1027" s="3"/>
      <c r="AB1027" s="3"/>
      <c r="AC1027" s="3"/>
      <c r="AD1027" s="3"/>
      <c r="AE1027" s="3"/>
      <c r="AF1027" s="3"/>
      <c r="AG1027" s="3"/>
      <c r="AH1027" s="3"/>
      <c r="AI1027" s="3"/>
      <c r="AJ1027" s="3"/>
      <c r="AK1027" s="3"/>
      <c r="AL1027" s="3"/>
      <c r="AM1027" s="3"/>
      <c r="AN1027" s="3"/>
      <c r="AO1027" s="3"/>
      <c r="AP1027" s="3"/>
      <c r="AQ1027" s="3"/>
      <c r="AR1027" s="3"/>
      <c r="AS1027" s="3"/>
      <c r="AT1027" s="3"/>
      <c r="AU1027" s="3"/>
      <c r="AV1027" s="3"/>
      <c r="AW1027" s="3"/>
      <c r="AX1027" s="3"/>
      <c r="AY1027" s="3"/>
      <c r="AZ1027" s="3"/>
      <c r="BA1027" s="3"/>
      <c r="BB1027" s="3"/>
      <c r="BC1027" s="3"/>
      <c r="BD1027" s="3"/>
      <c r="BE1027" s="3"/>
      <c r="BF1027" s="3"/>
      <c r="BG1027" s="3"/>
      <c r="BH1027" s="3"/>
      <c r="BI1027" s="3"/>
      <c r="BJ1027" s="3"/>
      <c r="BK1027" s="3"/>
      <c r="BL1027" s="3"/>
      <c r="BM1027" s="3"/>
      <c r="BN1027" s="3"/>
    </row>
    <row r="1028">
      <c r="A1028" s="3"/>
      <c r="B1028" s="68"/>
      <c r="C1028" s="3"/>
      <c r="D1028" s="3"/>
      <c r="E1028" s="3"/>
      <c r="F1028" s="3"/>
      <c r="G1028" s="3"/>
      <c r="H1028" s="3"/>
      <c r="I1028" s="3"/>
      <c r="J1028" s="3"/>
      <c r="K1028" s="3"/>
      <c r="L1028" s="3"/>
      <c r="M1028" s="3"/>
      <c r="N1028" s="3"/>
      <c r="O1028" s="3"/>
      <c r="P1028" s="3"/>
      <c r="Q1028" s="3"/>
      <c r="R1028" s="3"/>
      <c r="S1028" s="3"/>
      <c r="T1028" s="3"/>
      <c r="U1028" s="3"/>
      <c r="V1028" s="3"/>
      <c r="W1028" s="3"/>
      <c r="X1028" s="3"/>
      <c r="Y1028" s="3"/>
      <c r="Z1028" s="3"/>
      <c r="AA1028" s="3"/>
      <c r="AB1028" s="3"/>
      <c r="AC1028" s="3"/>
      <c r="AD1028" s="3"/>
      <c r="AE1028" s="3"/>
      <c r="AF1028" s="3"/>
      <c r="AG1028" s="3"/>
      <c r="AH1028" s="3"/>
      <c r="AI1028" s="3"/>
      <c r="AJ1028" s="3"/>
      <c r="AK1028" s="3"/>
      <c r="AL1028" s="3"/>
      <c r="AM1028" s="3"/>
      <c r="AN1028" s="3"/>
      <c r="AO1028" s="3"/>
      <c r="AP1028" s="3"/>
      <c r="AQ1028" s="3"/>
      <c r="AR1028" s="3"/>
      <c r="AS1028" s="3"/>
      <c r="AT1028" s="3"/>
      <c r="AU1028" s="3"/>
      <c r="AV1028" s="3"/>
      <c r="AW1028" s="3"/>
      <c r="AX1028" s="3"/>
      <c r="AY1028" s="3"/>
      <c r="AZ1028" s="3"/>
      <c r="BA1028" s="3"/>
      <c r="BB1028" s="3"/>
      <c r="BC1028" s="3"/>
      <c r="BD1028" s="3"/>
      <c r="BE1028" s="3"/>
      <c r="BF1028" s="3"/>
      <c r="BG1028" s="3"/>
      <c r="BH1028" s="3"/>
      <c r="BI1028" s="3"/>
      <c r="BJ1028" s="3"/>
      <c r="BK1028" s="3"/>
      <c r="BL1028" s="3"/>
      <c r="BM1028" s="3"/>
      <c r="BN1028" s="3"/>
    </row>
    <row r="1029">
      <c r="A1029" s="3"/>
      <c r="B1029" s="68"/>
      <c r="C1029" s="3"/>
      <c r="D1029" s="3"/>
      <c r="E1029" s="3"/>
      <c r="F1029" s="3"/>
      <c r="G1029" s="3"/>
      <c r="H1029" s="3"/>
      <c r="I1029" s="3"/>
      <c r="J1029" s="3"/>
      <c r="K1029" s="3"/>
      <c r="L1029" s="3"/>
      <c r="M1029" s="3"/>
      <c r="N1029" s="3"/>
      <c r="O1029" s="3"/>
      <c r="P1029" s="3"/>
      <c r="Q1029" s="3"/>
      <c r="R1029" s="3"/>
      <c r="S1029" s="3"/>
      <c r="T1029" s="3"/>
      <c r="U1029" s="3"/>
      <c r="V1029" s="3"/>
      <c r="W1029" s="3"/>
      <c r="X1029" s="3"/>
      <c r="Y1029" s="3"/>
      <c r="Z1029" s="3"/>
      <c r="AA1029" s="3"/>
      <c r="AB1029" s="3"/>
      <c r="AC1029" s="3"/>
      <c r="AD1029" s="3"/>
      <c r="AE1029" s="3"/>
      <c r="AF1029" s="3"/>
      <c r="AG1029" s="3"/>
      <c r="AH1029" s="3"/>
      <c r="AI1029" s="3"/>
      <c r="AJ1029" s="3"/>
      <c r="AK1029" s="3"/>
      <c r="AL1029" s="3"/>
      <c r="AM1029" s="3"/>
      <c r="AN1029" s="3"/>
      <c r="AO1029" s="3"/>
      <c r="AP1029" s="3"/>
      <c r="AQ1029" s="3"/>
      <c r="AR1029" s="3"/>
      <c r="AS1029" s="3"/>
      <c r="AT1029" s="3"/>
      <c r="AU1029" s="3"/>
      <c r="AV1029" s="3"/>
      <c r="AW1029" s="3"/>
      <c r="AX1029" s="3"/>
      <c r="AY1029" s="3"/>
      <c r="AZ1029" s="3"/>
      <c r="BA1029" s="3"/>
      <c r="BB1029" s="3"/>
      <c r="BC1029" s="3"/>
      <c r="BD1029" s="3"/>
      <c r="BE1029" s="3"/>
      <c r="BF1029" s="3"/>
      <c r="BG1029" s="3"/>
      <c r="BH1029" s="3"/>
      <c r="BI1029" s="3"/>
      <c r="BJ1029" s="3"/>
      <c r="BK1029" s="3"/>
      <c r="BL1029" s="3"/>
      <c r="BM1029" s="3"/>
      <c r="BN1029" s="3"/>
    </row>
    <row r="1030">
      <c r="A1030" s="3"/>
      <c r="B1030" s="68"/>
      <c r="C1030" s="3"/>
      <c r="D1030" s="3"/>
      <c r="E1030" s="3"/>
      <c r="F1030" s="3"/>
      <c r="G1030" s="3"/>
      <c r="H1030" s="3"/>
      <c r="I1030" s="3"/>
      <c r="J1030" s="3"/>
      <c r="K1030" s="3"/>
      <c r="L1030" s="3"/>
      <c r="M1030" s="3"/>
      <c r="N1030" s="3"/>
      <c r="O1030" s="3"/>
      <c r="P1030" s="3"/>
      <c r="Q1030" s="3"/>
      <c r="R1030" s="3"/>
      <c r="S1030" s="3"/>
      <c r="T1030" s="3"/>
      <c r="U1030" s="3"/>
      <c r="V1030" s="3"/>
      <c r="W1030" s="3"/>
      <c r="X1030" s="3"/>
      <c r="Y1030" s="3"/>
      <c r="Z1030" s="3"/>
      <c r="AA1030" s="3"/>
      <c r="AB1030" s="3"/>
      <c r="AC1030" s="3"/>
      <c r="AD1030" s="3"/>
      <c r="AE1030" s="3"/>
      <c r="AF1030" s="3"/>
      <c r="AG1030" s="3"/>
      <c r="AH1030" s="3"/>
      <c r="AI1030" s="3"/>
      <c r="AJ1030" s="3"/>
      <c r="AK1030" s="3"/>
      <c r="AL1030" s="3"/>
      <c r="AM1030" s="3"/>
      <c r="AN1030" s="3"/>
      <c r="AO1030" s="3"/>
      <c r="AP1030" s="3"/>
      <c r="AQ1030" s="3"/>
      <c r="AR1030" s="3"/>
      <c r="AS1030" s="3"/>
      <c r="AT1030" s="3"/>
      <c r="AU1030" s="3"/>
      <c r="AV1030" s="3"/>
      <c r="AW1030" s="3"/>
      <c r="AX1030" s="3"/>
      <c r="AY1030" s="3"/>
      <c r="AZ1030" s="3"/>
      <c r="BA1030" s="3"/>
      <c r="BB1030" s="3"/>
      <c r="BC1030" s="3"/>
      <c r="BD1030" s="3"/>
      <c r="BE1030" s="3"/>
      <c r="BF1030" s="3"/>
      <c r="BG1030" s="3"/>
      <c r="BH1030" s="3"/>
      <c r="BI1030" s="3"/>
      <c r="BJ1030" s="3"/>
      <c r="BK1030" s="3"/>
      <c r="BL1030" s="3"/>
      <c r="BM1030" s="3"/>
      <c r="BN1030" s="3"/>
    </row>
    <row r="1031">
      <c r="A1031" s="3"/>
      <c r="B1031" s="68"/>
      <c r="C1031" s="3"/>
      <c r="D1031" s="3"/>
      <c r="E1031" s="3"/>
      <c r="F1031" s="3"/>
      <c r="G1031" s="3"/>
      <c r="H1031" s="3"/>
      <c r="I1031" s="3"/>
      <c r="J1031" s="3"/>
      <c r="K1031" s="3"/>
      <c r="L1031" s="3"/>
      <c r="M1031" s="3"/>
      <c r="N1031" s="3"/>
      <c r="O1031" s="3"/>
      <c r="P1031" s="3"/>
      <c r="Q1031" s="3"/>
      <c r="R1031" s="3"/>
      <c r="S1031" s="3"/>
      <c r="T1031" s="3"/>
      <c r="U1031" s="3"/>
      <c r="V1031" s="3"/>
      <c r="W1031" s="3"/>
      <c r="X1031" s="3"/>
      <c r="Y1031" s="3"/>
      <c r="Z1031" s="3"/>
      <c r="AA1031" s="3"/>
      <c r="AB1031" s="3"/>
      <c r="AC1031" s="3"/>
      <c r="AD1031" s="3"/>
      <c r="AE1031" s="3"/>
      <c r="AF1031" s="3"/>
      <c r="AG1031" s="3"/>
      <c r="AH1031" s="3"/>
      <c r="AI1031" s="3"/>
      <c r="AJ1031" s="3"/>
      <c r="AK1031" s="3"/>
      <c r="AL1031" s="3"/>
      <c r="AM1031" s="3"/>
      <c r="AN1031" s="3"/>
      <c r="AO1031" s="3"/>
      <c r="AP1031" s="3"/>
      <c r="AQ1031" s="3"/>
      <c r="AR1031" s="3"/>
      <c r="AS1031" s="3"/>
      <c r="AT1031" s="3"/>
      <c r="AU1031" s="3"/>
      <c r="AV1031" s="3"/>
      <c r="AW1031" s="3"/>
      <c r="AX1031" s="3"/>
      <c r="AY1031" s="3"/>
      <c r="AZ1031" s="3"/>
      <c r="BA1031" s="3"/>
      <c r="BB1031" s="3"/>
      <c r="BC1031" s="3"/>
      <c r="BD1031" s="3"/>
      <c r="BE1031" s="3"/>
      <c r="BF1031" s="3"/>
      <c r="BG1031" s="3"/>
      <c r="BH1031" s="3"/>
      <c r="BI1031" s="3"/>
      <c r="BJ1031" s="3"/>
      <c r="BK1031" s="3"/>
      <c r="BL1031" s="3"/>
      <c r="BM1031" s="3"/>
      <c r="BN1031" s="3"/>
    </row>
    <row r="1032">
      <c r="A1032" s="3"/>
      <c r="B1032" s="68"/>
      <c r="C1032" s="3"/>
      <c r="D1032" s="3"/>
      <c r="E1032" s="3"/>
      <c r="F1032" s="3"/>
      <c r="G1032" s="3"/>
      <c r="H1032" s="3"/>
      <c r="I1032" s="3"/>
      <c r="J1032" s="3"/>
      <c r="K1032" s="3"/>
      <c r="L1032" s="3"/>
      <c r="M1032" s="3"/>
      <c r="N1032" s="3"/>
      <c r="O1032" s="3"/>
      <c r="P1032" s="3"/>
      <c r="Q1032" s="3"/>
      <c r="R1032" s="3"/>
      <c r="S1032" s="3"/>
      <c r="T1032" s="3"/>
      <c r="U1032" s="3"/>
      <c r="V1032" s="3"/>
      <c r="W1032" s="3"/>
      <c r="X1032" s="3"/>
      <c r="Y1032" s="3"/>
      <c r="Z1032" s="3"/>
      <c r="AA1032" s="3"/>
      <c r="AB1032" s="3"/>
      <c r="AC1032" s="3"/>
      <c r="AD1032" s="3"/>
      <c r="AE1032" s="3"/>
      <c r="AF1032" s="3"/>
      <c r="AG1032" s="3"/>
      <c r="AH1032" s="3"/>
      <c r="AI1032" s="3"/>
      <c r="AJ1032" s="3"/>
      <c r="AK1032" s="3"/>
      <c r="AL1032" s="3"/>
      <c r="AM1032" s="3"/>
      <c r="AN1032" s="3"/>
      <c r="AO1032" s="3"/>
      <c r="AP1032" s="3"/>
      <c r="AQ1032" s="3"/>
      <c r="AR1032" s="3"/>
      <c r="AS1032" s="3"/>
      <c r="AT1032" s="3"/>
      <c r="AU1032" s="3"/>
      <c r="AV1032" s="3"/>
      <c r="AW1032" s="3"/>
      <c r="AX1032" s="3"/>
      <c r="AY1032" s="3"/>
      <c r="AZ1032" s="3"/>
      <c r="BA1032" s="3"/>
      <c r="BB1032" s="3"/>
      <c r="BC1032" s="3"/>
      <c r="BD1032" s="3"/>
      <c r="BE1032" s="3"/>
      <c r="BF1032" s="3"/>
      <c r="BG1032" s="3"/>
      <c r="BH1032" s="3"/>
      <c r="BI1032" s="3"/>
      <c r="BJ1032" s="3"/>
      <c r="BK1032" s="3"/>
      <c r="BL1032" s="3"/>
      <c r="BM1032" s="3"/>
      <c r="BN1032" s="3"/>
    </row>
    <row r="1033">
      <c r="A1033" s="3"/>
      <c r="B1033" s="68"/>
      <c r="C1033" s="3"/>
      <c r="D1033" s="3"/>
      <c r="E1033" s="3"/>
      <c r="F1033" s="3"/>
      <c r="G1033" s="3"/>
      <c r="H1033" s="3"/>
      <c r="I1033" s="3"/>
      <c r="J1033" s="3"/>
      <c r="K1033" s="3"/>
      <c r="L1033" s="3"/>
      <c r="M1033" s="3"/>
      <c r="N1033" s="3"/>
      <c r="O1033" s="3"/>
      <c r="P1033" s="3"/>
      <c r="Q1033" s="3"/>
      <c r="R1033" s="3"/>
      <c r="S1033" s="3"/>
      <c r="T1033" s="3"/>
      <c r="U1033" s="3"/>
      <c r="V1033" s="3"/>
      <c r="W1033" s="3"/>
      <c r="X1033" s="3"/>
      <c r="Y1033" s="3"/>
      <c r="Z1033" s="3"/>
      <c r="AA1033" s="3"/>
      <c r="AB1033" s="3"/>
      <c r="AC1033" s="3"/>
      <c r="AD1033" s="3"/>
      <c r="AE1033" s="3"/>
      <c r="AF1033" s="3"/>
      <c r="AG1033" s="3"/>
      <c r="AH1033" s="3"/>
      <c r="AI1033" s="3"/>
      <c r="AJ1033" s="3"/>
      <c r="AK1033" s="3"/>
      <c r="AL1033" s="3"/>
      <c r="AM1033" s="3"/>
      <c r="AN1033" s="3"/>
      <c r="AO1033" s="3"/>
      <c r="AP1033" s="3"/>
      <c r="AQ1033" s="3"/>
      <c r="AR1033" s="3"/>
      <c r="AS1033" s="3"/>
      <c r="AT1033" s="3"/>
      <c r="AU1033" s="3"/>
      <c r="AV1033" s="3"/>
      <c r="AW1033" s="3"/>
      <c r="AX1033" s="3"/>
      <c r="AY1033" s="3"/>
      <c r="AZ1033" s="3"/>
      <c r="BA1033" s="3"/>
      <c r="BB1033" s="3"/>
      <c r="BC1033" s="3"/>
      <c r="BD1033" s="3"/>
      <c r="BE1033" s="3"/>
      <c r="BF1033" s="3"/>
      <c r="BG1033" s="3"/>
      <c r="BH1033" s="3"/>
      <c r="BI1033" s="3"/>
      <c r="BJ1033" s="3"/>
      <c r="BK1033" s="3"/>
      <c r="BL1033" s="3"/>
      <c r="BM1033" s="3"/>
      <c r="BN1033" s="3"/>
    </row>
    <row r="1034">
      <c r="A1034" s="3"/>
      <c r="B1034" s="68"/>
      <c r="C1034" s="3"/>
      <c r="D1034" s="3"/>
      <c r="E1034" s="3"/>
      <c r="F1034" s="3"/>
      <c r="G1034" s="3"/>
      <c r="H1034" s="3"/>
      <c r="I1034" s="3"/>
      <c r="J1034" s="3"/>
      <c r="K1034" s="3"/>
      <c r="L1034" s="3"/>
      <c r="M1034" s="3"/>
      <c r="N1034" s="3"/>
      <c r="O1034" s="3"/>
      <c r="P1034" s="3"/>
      <c r="Q1034" s="3"/>
      <c r="R1034" s="3"/>
      <c r="S1034" s="3"/>
      <c r="T1034" s="3"/>
      <c r="U1034" s="3"/>
      <c r="V1034" s="3"/>
      <c r="W1034" s="3"/>
      <c r="X1034" s="3"/>
      <c r="Y1034" s="3"/>
      <c r="Z1034" s="3"/>
      <c r="AA1034" s="3"/>
      <c r="AB1034" s="3"/>
      <c r="AC1034" s="3"/>
      <c r="AD1034" s="3"/>
      <c r="AE1034" s="3"/>
      <c r="AF1034" s="3"/>
      <c r="AG1034" s="3"/>
      <c r="AH1034" s="3"/>
      <c r="AI1034" s="3"/>
      <c r="AJ1034" s="3"/>
      <c r="AK1034" s="3"/>
      <c r="AL1034" s="3"/>
      <c r="AM1034" s="3"/>
      <c r="AN1034" s="3"/>
      <c r="AO1034" s="3"/>
      <c r="AP1034" s="3"/>
      <c r="AQ1034" s="3"/>
      <c r="AR1034" s="3"/>
      <c r="AS1034" s="3"/>
      <c r="AT1034" s="3"/>
      <c r="AU1034" s="3"/>
      <c r="AV1034" s="3"/>
      <c r="AW1034" s="3"/>
      <c r="AX1034" s="3"/>
      <c r="AY1034" s="3"/>
      <c r="AZ1034" s="3"/>
      <c r="BA1034" s="3"/>
      <c r="BB1034" s="3"/>
      <c r="BC1034" s="3"/>
      <c r="BD1034" s="3"/>
      <c r="BE1034" s="3"/>
      <c r="BF1034" s="3"/>
      <c r="BG1034" s="3"/>
      <c r="BH1034" s="3"/>
      <c r="BI1034" s="3"/>
      <c r="BJ1034" s="3"/>
      <c r="BK1034" s="3"/>
      <c r="BL1034" s="3"/>
      <c r="BM1034" s="3"/>
      <c r="BN1034" s="3"/>
    </row>
    <row r="1035">
      <c r="A1035" s="3"/>
      <c r="B1035" s="68"/>
      <c r="C1035" s="3"/>
      <c r="D1035" s="3"/>
      <c r="E1035" s="3"/>
      <c r="F1035" s="3"/>
      <c r="G1035" s="3"/>
      <c r="H1035" s="3"/>
      <c r="I1035" s="3"/>
      <c r="J1035" s="3"/>
      <c r="K1035" s="3"/>
      <c r="L1035" s="3"/>
      <c r="M1035" s="3"/>
      <c r="N1035" s="3"/>
      <c r="O1035" s="3"/>
      <c r="P1035" s="3"/>
      <c r="Q1035" s="3"/>
      <c r="R1035" s="3"/>
      <c r="S1035" s="3"/>
      <c r="T1035" s="3"/>
      <c r="U1035" s="3"/>
      <c r="V1035" s="3"/>
      <c r="W1035" s="3"/>
      <c r="X1035" s="3"/>
      <c r="Y1035" s="3"/>
      <c r="Z1035" s="3"/>
      <c r="AA1035" s="3"/>
      <c r="AB1035" s="3"/>
      <c r="AC1035" s="3"/>
      <c r="AD1035" s="3"/>
      <c r="AE1035" s="3"/>
      <c r="AF1035" s="3"/>
      <c r="AG1035" s="3"/>
      <c r="AH1035" s="3"/>
      <c r="AI1035" s="3"/>
      <c r="AJ1035" s="3"/>
      <c r="AK1035" s="3"/>
      <c r="AL1035" s="3"/>
      <c r="AM1035" s="3"/>
      <c r="AN1035" s="3"/>
      <c r="AO1035" s="3"/>
      <c r="AP1035" s="3"/>
      <c r="AQ1035" s="3"/>
      <c r="AR1035" s="3"/>
      <c r="AS1035" s="3"/>
      <c r="AT1035" s="3"/>
      <c r="AU1035" s="3"/>
      <c r="AV1035" s="3"/>
      <c r="AW1035" s="3"/>
      <c r="AX1035" s="3"/>
      <c r="AY1035" s="3"/>
      <c r="AZ1035" s="3"/>
      <c r="BA1035" s="3"/>
      <c r="BB1035" s="3"/>
      <c r="BC1035" s="3"/>
      <c r="BD1035" s="3"/>
      <c r="BE1035" s="3"/>
      <c r="BF1035" s="3"/>
      <c r="BG1035" s="3"/>
      <c r="BH1035" s="3"/>
      <c r="BI1035" s="3"/>
      <c r="BJ1035" s="3"/>
      <c r="BK1035" s="3"/>
      <c r="BL1035" s="3"/>
      <c r="BM1035" s="3"/>
      <c r="BN1035" s="3"/>
    </row>
    <row r="1036">
      <c r="A1036" s="3"/>
      <c r="B1036" s="68"/>
      <c r="C1036" s="3"/>
      <c r="D1036" s="3"/>
      <c r="E1036" s="3"/>
      <c r="F1036" s="3"/>
      <c r="G1036" s="3"/>
      <c r="H1036" s="3"/>
      <c r="I1036" s="3"/>
      <c r="J1036" s="3"/>
      <c r="K1036" s="3"/>
      <c r="L1036" s="3"/>
      <c r="M1036" s="3"/>
      <c r="N1036" s="3"/>
      <c r="O1036" s="3"/>
      <c r="P1036" s="3"/>
      <c r="Q1036" s="3"/>
      <c r="R1036" s="3"/>
      <c r="S1036" s="3"/>
      <c r="T1036" s="3"/>
      <c r="U1036" s="3"/>
      <c r="V1036" s="3"/>
      <c r="W1036" s="3"/>
      <c r="X1036" s="3"/>
      <c r="Y1036" s="3"/>
      <c r="Z1036" s="3"/>
      <c r="AA1036" s="3"/>
      <c r="AB1036" s="3"/>
      <c r="AC1036" s="3"/>
      <c r="AD1036" s="3"/>
      <c r="AE1036" s="3"/>
      <c r="AF1036" s="3"/>
      <c r="AG1036" s="3"/>
      <c r="AH1036" s="3"/>
      <c r="AI1036" s="3"/>
      <c r="AJ1036" s="3"/>
      <c r="AK1036" s="3"/>
      <c r="AL1036" s="3"/>
      <c r="AM1036" s="3"/>
      <c r="AN1036" s="3"/>
      <c r="AO1036" s="3"/>
      <c r="AP1036" s="3"/>
      <c r="AQ1036" s="3"/>
      <c r="AR1036" s="3"/>
      <c r="AS1036" s="3"/>
      <c r="AT1036" s="3"/>
      <c r="AU1036" s="3"/>
      <c r="AV1036" s="3"/>
      <c r="AW1036" s="3"/>
      <c r="AX1036" s="3"/>
      <c r="AY1036" s="3"/>
      <c r="AZ1036" s="3"/>
      <c r="BA1036" s="3"/>
      <c r="BB1036" s="3"/>
      <c r="BC1036" s="3"/>
      <c r="BD1036" s="3"/>
      <c r="BE1036" s="3"/>
      <c r="BF1036" s="3"/>
      <c r="BG1036" s="3"/>
      <c r="BH1036" s="3"/>
      <c r="BI1036" s="3"/>
      <c r="BJ1036" s="3"/>
      <c r="BK1036" s="3"/>
      <c r="BL1036" s="3"/>
      <c r="BM1036" s="3"/>
      <c r="BN1036" s="3"/>
    </row>
    <row r="1037">
      <c r="A1037" s="3"/>
      <c r="B1037" s="68"/>
      <c r="C1037" s="3"/>
      <c r="D1037" s="3"/>
      <c r="E1037" s="3"/>
      <c r="F1037" s="3"/>
      <c r="G1037" s="3"/>
      <c r="H1037" s="3"/>
      <c r="I1037" s="3"/>
      <c r="J1037" s="3"/>
      <c r="K1037" s="3"/>
      <c r="L1037" s="3"/>
      <c r="M1037" s="3"/>
      <c r="N1037" s="3"/>
      <c r="O1037" s="3"/>
      <c r="P1037" s="3"/>
      <c r="Q1037" s="3"/>
      <c r="R1037" s="3"/>
      <c r="S1037" s="3"/>
      <c r="T1037" s="3"/>
      <c r="U1037" s="3"/>
      <c r="V1037" s="3"/>
      <c r="W1037" s="3"/>
      <c r="X1037" s="3"/>
      <c r="Y1037" s="3"/>
      <c r="Z1037" s="3"/>
      <c r="AA1037" s="3"/>
      <c r="AB1037" s="3"/>
      <c r="AC1037" s="3"/>
      <c r="AD1037" s="3"/>
      <c r="AE1037" s="3"/>
      <c r="AF1037" s="3"/>
      <c r="AG1037" s="3"/>
      <c r="AH1037" s="3"/>
      <c r="AI1037" s="3"/>
      <c r="AJ1037" s="3"/>
      <c r="AK1037" s="3"/>
      <c r="AL1037" s="3"/>
      <c r="AM1037" s="3"/>
      <c r="AN1037" s="3"/>
      <c r="AO1037" s="3"/>
      <c r="AP1037" s="3"/>
      <c r="AQ1037" s="3"/>
      <c r="AR1037" s="3"/>
      <c r="AS1037" s="3"/>
      <c r="AT1037" s="3"/>
      <c r="AU1037" s="3"/>
      <c r="AV1037" s="3"/>
      <c r="AW1037" s="3"/>
      <c r="AX1037" s="3"/>
      <c r="AY1037" s="3"/>
      <c r="AZ1037" s="3"/>
      <c r="BA1037" s="3"/>
      <c r="BB1037" s="3"/>
      <c r="BC1037" s="3"/>
      <c r="BD1037" s="3"/>
      <c r="BE1037" s="3"/>
      <c r="BF1037" s="3"/>
      <c r="BG1037" s="3"/>
      <c r="BH1037" s="3"/>
      <c r="BI1037" s="3"/>
      <c r="BJ1037" s="3"/>
      <c r="BK1037" s="3"/>
      <c r="BL1037" s="3"/>
      <c r="BM1037" s="3"/>
      <c r="BN1037" s="3"/>
    </row>
    <row r="1038">
      <c r="A1038" s="3"/>
      <c r="B1038" s="68"/>
      <c r="C1038" s="3"/>
      <c r="D1038" s="3"/>
      <c r="E1038" s="3"/>
      <c r="F1038" s="3"/>
      <c r="G1038" s="3"/>
      <c r="H1038" s="3"/>
      <c r="I1038" s="3"/>
      <c r="J1038" s="3"/>
      <c r="K1038" s="3"/>
      <c r="L1038" s="3"/>
      <c r="M1038" s="3"/>
      <c r="N1038" s="3"/>
      <c r="O1038" s="3"/>
      <c r="P1038" s="3"/>
      <c r="Q1038" s="3"/>
      <c r="R1038" s="3"/>
      <c r="S1038" s="3"/>
      <c r="T1038" s="3"/>
      <c r="U1038" s="3"/>
      <c r="V1038" s="3"/>
      <c r="W1038" s="3"/>
      <c r="X1038" s="3"/>
      <c r="Y1038" s="3"/>
      <c r="Z1038" s="3"/>
      <c r="AA1038" s="3"/>
      <c r="AB1038" s="3"/>
      <c r="AC1038" s="3"/>
      <c r="AD1038" s="3"/>
      <c r="AE1038" s="3"/>
      <c r="AF1038" s="3"/>
      <c r="AG1038" s="3"/>
      <c r="AH1038" s="3"/>
      <c r="AI1038" s="3"/>
      <c r="AJ1038" s="3"/>
      <c r="AK1038" s="3"/>
      <c r="AL1038" s="3"/>
      <c r="AM1038" s="3"/>
      <c r="AN1038" s="3"/>
      <c r="AO1038" s="3"/>
      <c r="AP1038" s="3"/>
      <c r="AQ1038" s="3"/>
      <c r="AR1038" s="3"/>
      <c r="AS1038" s="3"/>
      <c r="AT1038" s="3"/>
      <c r="AU1038" s="3"/>
      <c r="AV1038" s="3"/>
      <c r="AW1038" s="3"/>
      <c r="AX1038" s="3"/>
      <c r="AY1038" s="3"/>
      <c r="AZ1038" s="3"/>
      <c r="BA1038" s="3"/>
      <c r="BB1038" s="3"/>
      <c r="BC1038" s="3"/>
      <c r="BD1038" s="3"/>
      <c r="BE1038" s="3"/>
      <c r="BF1038" s="3"/>
      <c r="BG1038" s="3"/>
      <c r="BH1038" s="3"/>
      <c r="BI1038" s="3"/>
      <c r="BJ1038" s="3"/>
      <c r="BK1038" s="3"/>
      <c r="BL1038" s="3"/>
      <c r="BM1038" s="3"/>
      <c r="BN1038" s="3"/>
    </row>
    <row r="1039">
      <c r="A1039" s="3"/>
      <c r="B1039" s="68"/>
      <c r="C1039" s="3"/>
      <c r="D1039" s="3"/>
      <c r="E1039" s="3"/>
      <c r="F1039" s="3"/>
      <c r="G1039" s="3"/>
      <c r="H1039" s="3"/>
      <c r="I1039" s="3"/>
      <c r="J1039" s="3"/>
      <c r="K1039" s="3"/>
      <c r="L1039" s="3"/>
      <c r="M1039" s="3"/>
      <c r="N1039" s="3"/>
      <c r="O1039" s="3"/>
      <c r="P1039" s="3"/>
      <c r="Q1039" s="3"/>
      <c r="R1039" s="3"/>
      <c r="S1039" s="3"/>
      <c r="T1039" s="3"/>
      <c r="U1039" s="3"/>
      <c r="V1039" s="3"/>
      <c r="W1039" s="3"/>
      <c r="X1039" s="3"/>
      <c r="Y1039" s="3"/>
      <c r="Z1039" s="3"/>
      <c r="AA1039" s="3"/>
      <c r="AB1039" s="3"/>
      <c r="AC1039" s="3"/>
      <c r="AD1039" s="3"/>
      <c r="AE1039" s="3"/>
      <c r="AF1039" s="3"/>
      <c r="AG1039" s="3"/>
      <c r="AH1039" s="3"/>
      <c r="AI1039" s="3"/>
      <c r="AJ1039" s="3"/>
      <c r="AK1039" s="3"/>
      <c r="AL1039" s="3"/>
      <c r="AM1039" s="3"/>
      <c r="AN1039" s="3"/>
      <c r="AO1039" s="3"/>
      <c r="AP1039" s="3"/>
      <c r="AQ1039" s="3"/>
      <c r="AR1039" s="3"/>
      <c r="AS1039" s="3"/>
      <c r="AT1039" s="3"/>
      <c r="AU1039" s="3"/>
      <c r="AV1039" s="3"/>
      <c r="AW1039" s="3"/>
      <c r="AX1039" s="3"/>
      <c r="AY1039" s="3"/>
      <c r="AZ1039" s="3"/>
      <c r="BA1039" s="3"/>
      <c r="BB1039" s="3"/>
      <c r="BC1039" s="3"/>
      <c r="BD1039" s="3"/>
      <c r="BE1039" s="3"/>
      <c r="BF1039" s="3"/>
      <c r="BG1039" s="3"/>
      <c r="BH1039" s="3"/>
      <c r="BI1039" s="3"/>
      <c r="BJ1039" s="3"/>
      <c r="BK1039" s="3"/>
      <c r="BL1039" s="3"/>
      <c r="BM1039" s="3"/>
      <c r="BN1039" s="3"/>
    </row>
    <row r="1040">
      <c r="A1040" s="3"/>
      <c r="B1040" s="68"/>
      <c r="C1040" s="3"/>
      <c r="D1040" s="3"/>
      <c r="E1040" s="3"/>
      <c r="F1040" s="3"/>
      <c r="G1040" s="3"/>
      <c r="H1040" s="3"/>
      <c r="I1040" s="3"/>
      <c r="J1040" s="3"/>
      <c r="K1040" s="3"/>
      <c r="L1040" s="3"/>
      <c r="M1040" s="3"/>
      <c r="N1040" s="3"/>
      <c r="O1040" s="3"/>
      <c r="P1040" s="3"/>
      <c r="Q1040" s="3"/>
      <c r="R1040" s="3"/>
      <c r="S1040" s="3"/>
      <c r="T1040" s="3"/>
      <c r="U1040" s="3"/>
      <c r="V1040" s="3"/>
      <c r="W1040" s="3"/>
      <c r="X1040" s="3"/>
      <c r="Y1040" s="3"/>
      <c r="Z1040" s="3"/>
      <c r="AA1040" s="3"/>
      <c r="AB1040" s="3"/>
      <c r="AC1040" s="3"/>
      <c r="AD1040" s="3"/>
      <c r="AE1040" s="3"/>
      <c r="AF1040" s="3"/>
      <c r="AG1040" s="3"/>
      <c r="AH1040" s="3"/>
      <c r="AI1040" s="3"/>
      <c r="AJ1040" s="3"/>
      <c r="AK1040" s="3"/>
      <c r="AL1040" s="3"/>
      <c r="AM1040" s="3"/>
      <c r="AN1040" s="3"/>
      <c r="AO1040" s="3"/>
      <c r="AP1040" s="3"/>
      <c r="AQ1040" s="3"/>
      <c r="AR1040" s="3"/>
      <c r="AS1040" s="3"/>
      <c r="AT1040" s="3"/>
      <c r="AU1040" s="3"/>
      <c r="AV1040" s="3"/>
      <c r="AW1040" s="3"/>
      <c r="AX1040" s="3"/>
      <c r="AY1040" s="3"/>
      <c r="AZ1040" s="3"/>
      <c r="BA1040" s="3"/>
      <c r="BB1040" s="3"/>
      <c r="BC1040" s="3"/>
      <c r="BD1040" s="3"/>
      <c r="BE1040" s="3"/>
      <c r="BF1040" s="3"/>
      <c r="BG1040" s="3"/>
      <c r="BH1040" s="3"/>
      <c r="BI1040" s="3"/>
      <c r="BJ1040" s="3"/>
      <c r="BK1040" s="3"/>
      <c r="BL1040" s="3"/>
      <c r="BM1040" s="3"/>
      <c r="BN1040" s="3"/>
    </row>
    <row r="1041">
      <c r="A1041" s="3"/>
      <c r="B1041" s="68"/>
      <c r="C1041" s="3"/>
      <c r="D1041" s="3"/>
      <c r="E1041" s="3"/>
      <c r="F1041" s="3"/>
      <c r="G1041" s="3"/>
      <c r="H1041" s="3"/>
      <c r="I1041" s="3"/>
      <c r="J1041" s="3"/>
      <c r="K1041" s="3"/>
      <c r="L1041" s="3"/>
      <c r="M1041" s="3"/>
      <c r="N1041" s="3"/>
      <c r="O1041" s="3"/>
      <c r="P1041" s="3"/>
      <c r="Q1041" s="3"/>
      <c r="R1041" s="3"/>
      <c r="S1041" s="3"/>
      <c r="T1041" s="3"/>
      <c r="U1041" s="3"/>
      <c r="V1041" s="3"/>
      <c r="W1041" s="3"/>
      <c r="X1041" s="3"/>
      <c r="Y1041" s="3"/>
      <c r="Z1041" s="3"/>
      <c r="AA1041" s="3"/>
      <c r="AB1041" s="3"/>
      <c r="AC1041" s="3"/>
      <c r="AD1041" s="3"/>
      <c r="AE1041" s="3"/>
      <c r="AF1041" s="3"/>
      <c r="AG1041" s="3"/>
      <c r="AH1041" s="3"/>
      <c r="AI1041" s="3"/>
      <c r="AJ1041" s="3"/>
      <c r="AK1041" s="3"/>
      <c r="AL1041" s="3"/>
      <c r="AM1041" s="3"/>
      <c r="AN1041" s="3"/>
      <c r="AO1041" s="3"/>
      <c r="AP1041" s="3"/>
      <c r="AQ1041" s="3"/>
      <c r="AR1041" s="3"/>
      <c r="AS1041" s="3"/>
      <c r="AT1041" s="3"/>
      <c r="AU1041" s="3"/>
      <c r="AV1041" s="3"/>
      <c r="AW1041" s="3"/>
      <c r="AX1041" s="3"/>
      <c r="AY1041" s="3"/>
      <c r="AZ1041" s="3"/>
      <c r="BA1041" s="3"/>
      <c r="BB1041" s="3"/>
      <c r="BC1041" s="3"/>
      <c r="BD1041" s="3"/>
      <c r="BE1041" s="3"/>
      <c r="BF1041" s="3"/>
      <c r="BG1041" s="3"/>
      <c r="BH1041" s="3"/>
      <c r="BI1041" s="3"/>
      <c r="BJ1041" s="3"/>
      <c r="BK1041" s="3"/>
      <c r="BL1041" s="3"/>
      <c r="BM1041" s="3"/>
      <c r="BN1041" s="3"/>
    </row>
    <row r="1042">
      <c r="A1042" s="3"/>
      <c r="B1042" s="68"/>
      <c r="C1042" s="3"/>
      <c r="D1042" s="3"/>
      <c r="E1042" s="3"/>
      <c r="F1042" s="3"/>
      <c r="G1042" s="3"/>
      <c r="H1042" s="3"/>
      <c r="I1042" s="3"/>
      <c r="J1042" s="3"/>
      <c r="K1042" s="3"/>
      <c r="L1042" s="3"/>
      <c r="M1042" s="3"/>
      <c r="N1042" s="3"/>
      <c r="O1042" s="3"/>
      <c r="P1042" s="3"/>
      <c r="Q1042" s="3"/>
      <c r="R1042" s="3"/>
      <c r="S1042" s="3"/>
      <c r="T1042" s="3"/>
      <c r="U1042" s="3"/>
      <c r="V1042" s="3"/>
      <c r="W1042" s="3"/>
      <c r="X1042" s="3"/>
      <c r="Y1042" s="3"/>
      <c r="Z1042" s="3"/>
      <c r="AA1042" s="3"/>
      <c r="AB1042" s="3"/>
      <c r="AC1042" s="3"/>
      <c r="AD1042" s="3"/>
      <c r="AE1042" s="3"/>
      <c r="AF1042" s="3"/>
      <c r="AG1042" s="3"/>
      <c r="AH1042" s="3"/>
      <c r="AI1042" s="3"/>
      <c r="AJ1042" s="3"/>
      <c r="AK1042" s="3"/>
      <c r="AL1042" s="3"/>
      <c r="AM1042" s="3"/>
      <c r="AN1042" s="3"/>
      <c r="AO1042" s="3"/>
      <c r="AP1042" s="3"/>
      <c r="AQ1042" s="3"/>
      <c r="AR1042" s="3"/>
      <c r="AS1042" s="3"/>
      <c r="AT1042" s="3"/>
      <c r="AU1042" s="3"/>
      <c r="AV1042" s="3"/>
      <c r="AW1042" s="3"/>
      <c r="AX1042" s="3"/>
      <c r="AY1042" s="3"/>
      <c r="AZ1042" s="3"/>
      <c r="BA1042" s="3"/>
      <c r="BB1042" s="3"/>
      <c r="BC1042" s="3"/>
      <c r="BD1042" s="3"/>
      <c r="BE1042" s="3"/>
      <c r="BF1042" s="3"/>
      <c r="BG1042" s="3"/>
      <c r="BH1042" s="3"/>
      <c r="BI1042" s="3"/>
      <c r="BJ1042" s="3"/>
      <c r="BK1042" s="3"/>
      <c r="BL1042" s="3"/>
      <c r="BM1042" s="3"/>
      <c r="BN1042" s="3"/>
    </row>
    <row r="1043">
      <c r="A1043" s="3"/>
      <c r="B1043" s="68"/>
      <c r="C1043" s="3"/>
      <c r="D1043" s="3"/>
      <c r="E1043" s="3"/>
      <c r="F1043" s="3"/>
      <c r="G1043" s="3"/>
      <c r="H1043" s="3"/>
      <c r="I1043" s="3"/>
      <c r="J1043" s="3"/>
      <c r="K1043" s="3"/>
      <c r="L1043" s="3"/>
      <c r="M1043" s="3"/>
      <c r="N1043" s="3"/>
      <c r="O1043" s="3"/>
      <c r="P1043" s="3"/>
      <c r="Q1043" s="3"/>
      <c r="R1043" s="3"/>
      <c r="S1043" s="3"/>
      <c r="T1043" s="3"/>
      <c r="U1043" s="3"/>
      <c r="V1043" s="3"/>
      <c r="W1043" s="3"/>
      <c r="X1043" s="3"/>
      <c r="Y1043" s="3"/>
      <c r="Z1043" s="3"/>
      <c r="AA1043" s="3"/>
      <c r="AB1043" s="3"/>
      <c r="AC1043" s="3"/>
      <c r="AD1043" s="3"/>
      <c r="AE1043" s="3"/>
      <c r="AF1043" s="3"/>
      <c r="AG1043" s="3"/>
      <c r="AH1043" s="3"/>
      <c r="AI1043" s="3"/>
      <c r="AJ1043" s="3"/>
      <c r="AK1043" s="3"/>
      <c r="AL1043" s="3"/>
      <c r="AM1043" s="3"/>
      <c r="AN1043" s="3"/>
      <c r="AO1043" s="3"/>
      <c r="AP1043" s="3"/>
      <c r="AQ1043" s="3"/>
      <c r="AR1043" s="3"/>
      <c r="AS1043" s="3"/>
      <c r="AT1043" s="3"/>
      <c r="AU1043" s="3"/>
      <c r="AV1043" s="3"/>
      <c r="AW1043" s="3"/>
      <c r="AX1043" s="3"/>
      <c r="AY1043" s="3"/>
      <c r="AZ1043" s="3"/>
      <c r="BA1043" s="3"/>
      <c r="BB1043" s="3"/>
      <c r="BC1043" s="3"/>
      <c r="BD1043" s="3"/>
      <c r="BE1043" s="3"/>
      <c r="BF1043" s="3"/>
      <c r="BG1043" s="3"/>
      <c r="BH1043" s="3"/>
      <c r="BI1043" s="3"/>
      <c r="BJ1043" s="3"/>
      <c r="BK1043" s="3"/>
      <c r="BL1043" s="3"/>
      <c r="BM1043" s="3"/>
      <c r="BN1043" s="3"/>
    </row>
    <row r="1044">
      <c r="A1044" s="3"/>
      <c r="B1044" s="68"/>
      <c r="C1044" s="3"/>
      <c r="D1044" s="3"/>
      <c r="E1044" s="3"/>
      <c r="F1044" s="3"/>
      <c r="G1044" s="3"/>
      <c r="H1044" s="3"/>
      <c r="I1044" s="3"/>
      <c r="J1044" s="3"/>
      <c r="K1044" s="3"/>
      <c r="L1044" s="3"/>
      <c r="M1044" s="3"/>
      <c r="N1044" s="3"/>
      <c r="O1044" s="3"/>
      <c r="P1044" s="3"/>
      <c r="Q1044" s="3"/>
      <c r="R1044" s="3"/>
      <c r="S1044" s="3"/>
      <c r="T1044" s="3"/>
      <c r="U1044" s="3"/>
      <c r="V1044" s="3"/>
      <c r="W1044" s="3"/>
      <c r="X1044" s="3"/>
      <c r="Y1044" s="3"/>
      <c r="Z1044" s="3"/>
      <c r="AA1044" s="3"/>
      <c r="AB1044" s="3"/>
      <c r="AC1044" s="3"/>
      <c r="AD1044" s="3"/>
      <c r="AE1044" s="3"/>
      <c r="AF1044" s="3"/>
      <c r="AG1044" s="3"/>
      <c r="AH1044" s="3"/>
      <c r="AI1044" s="3"/>
      <c r="AJ1044" s="3"/>
      <c r="AK1044" s="3"/>
      <c r="AL1044" s="3"/>
      <c r="AM1044" s="3"/>
      <c r="AN1044" s="3"/>
      <c r="AO1044" s="3"/>
      <c r="AP1044" s="3"/>
      <c r="AQ1044" s="3"/>
      <c r="AR1044" s="3"/>
      <c r="AS1044" s="3"/>
      <c r="AT1044" s="3"/>
      <c r="AU1044" s="3"/>
      <c r="AV1044" s="3"/>
      <c r="AW1044" s="3"/>
      <c r="AX1044" s="3"/>
      <c r="AY1044" s="3"/>
      <c r="AZ1044" s="3"/>
      <c r="BA1044" s="3"/>
      <c r="BB1044" s="3"/>
      <c r="BC1044" s="3"/>
      <c r="BD1044" s="3"/>
      <c r="BE1044" s="3"/>
      <c r="BF1044" s="3"/>
      <c r="BG1044" s="3"/>
      <c r="BH1044" s="3"/>
      <c r="BI1044" s="3"/>
      <c r="BJ1044" s="3"/>
      <c r="BK1044" s="3"/>
      <c r="BL1044" s="3"/>
      <c r="BM1044" s="3"/>
      <c r="BN1044" s="3"/>
    </row>
    <row r="1045">
      <c r="A1045" s="3"/>
      <c r="B1045" s="68"/>
      <c r="C1045" s="3"/>
      <c r="D1045" s="3"/>
      <c r="E1045" s="3"/>
      <c r="F1045" s="3"/>
      <c r="G1045" s="3"/>
      <c r="H1045" s="3"/>
      <c r="I1045" s="3"/>
      <c r="J1045" s="3"/>
      <c r="K1045" s="3"/>
      <c r="L1045" s="3"/>
      <c r="M1045" s="3"/>
      <c r="N1045" s="3"/>
      <c r="O1045" s="3"/>
      <c r="P1045" s="3"/>
      <c r="Q1045" s="3"/>
      <c r="R1045" s="3"/>
      <c r="S1045" s="3"/>
      <c r="T1045" s="3"/>
      <c r="U1045" s="3"/>
      <c r="V1045" s="3"/>
      <c r="W1045" s="3"/>
      <c r="X1045" s="3"/>
      <c r="Y1045" s="3"/>
      <c r="Z1045" s="3"/>
      <c r="AA1045" s="3"/>
      <c r="AB1045" s="3"/>
      <c r="AC1045" s="3"/>
      <c r="AD1045" s="3"/>
      <c r="AE1045" s="3"/>
      <c r="AF1045" s="3"/>
      <c r="AG1045" s="3"/>
      <c r="AH1045" s="3"/>
      <c r="AI1045" s="3"/>
      <c r="AJ1045" s="3"/>
      <c r="AK1045" s="3"/>
      <c r="AL1045" s="3"/>
      <c r="AM1045" s="3"/>
      <c r="AN1045" s="3"/>
      <c r="AO1045" s="3"/>
      <c r="AP1045" s="3"/>
      <c r="AQ1045" s="3"/>
      <c r="AR1045" s="3"/>
      <c r="AS1045" s="3"/>
      <c r="AT1045" s="3"/>
      <c r="AU1045" s="3"/>
      <c r="AV1045" s="3"/>
      <c r="AW1045" s="3"/>
      <c r="AX1045" s="3"/>
      <c r="AY1045" s="3"/>
      <c r="AZ1045" s="3"/>
      <c r="BA1045" s="3"/>
      <c r="BB1045" s="3"/>
      <c r="BC1045" s="3"/>
      <c r="BD1045" s="3"/>
      <c r="BE1045" s="3"/>
      <c r="BF1045" s="3"/>
      <c r="BG1045" s="3"/>
      <c r="BH1045" s="3"/>
      <c r="BI1045" s="3"/>
      <c r="BJ1045" s="3"/>
      <c r="BK1045" s="3"/>
      <c r="BL1045" s="3"/>
      <c r="BM1045" s="3"/>
      <c r="BN1045" s="3"/>
    </row>
    <row r="1046">
      <c r="A1046" s="3"/>
      <c r="B1046" s="68"/>
      <c r="C1046" s="3"/>
      <c r="D1046" s="3"/>
      <c r="E1046" s="3"/>
      <c r="F1046" s="3"/>
      <c r="G1046" s="3"/>
      <c r="H1046" s="3"/>
      <c r="I1046" s="3"/>
      <c r="J1046" s="3"/>
      <c r="K1046" s="3"/>
      <c r="L1046" s="3"/>
      <c r="M1046" s="3"/>
      <c r="N1046" s="3"/>
      <c r="O1046" s="3"/>
      <c r="P1046" s="3"/>
      <c r="Q1046" s="3"/>
      <c r="R1046" s="3"/>
      <c r="S1046" s="3"/>
      <c r="T1046" s="3"/>
      <c r="U1046" s="3"/>
      <c r="V1046" s="3"/>
      <c r="W1046" s="3"/>
      <c r="X1046" s="3"/>
      <c r="Y1046" s="3"/>
      <c r="Z1046" s="3"/>
      <c r="AA1046" s="3"/>
      <c r="AB1046" s="3"/>
      <c r="AC1046" s="3"/>
      <c r="AD1046" s="3"/>
      <c r="AE1046" s="3"/>
      <c r="AF1046" s="3"/>
      <c r="AG1046" s="3"/>
      <c r="AH1046" s="3"/>
      <c r="AI1046" s="3"/>
      <c r="AJ1046" s="3"/>
      <c r="AK1046" s="3"/>
      <c r="AL1046" s="3"/>
      <c r="AM1046" s="3"/>
      <c r="AN1046" s="3"/>
      <c r="AO1046" s="3"/>
      <c r="AP1046" s="3"/>
      <c r="AQ1046" s="3"/>
      <c r="AR1046" s="3"/>
      <c r="AS1046" s="3"/>
      <c r="AT1046" s="3"/>
      <c r="AU1046" s="3"/>
      <c r="AV1046" s="3"/>
      <c r="AW1046" s="3"/>
      <c r="AX1046" s="3"/>
      <c r="AY1046" s="3"/>
      <c r="AZ1046" s="3"/>
      <c r="BA1046" s="3"/>
      <c r="BB1046" s="3"/>
      <c r="BC1046" s="3"/>
      <c r="BD1046" s="3"/>
      <c r="BE1046" s="3"/>
      <c r="BF1046" s="3"/>
      <c r="BG1046" s="3"/>
      <c r="BH1046" s="3"/>
      <c r="BI1046" s="3"/>
      <c r="BJ1046" s="3"/>
      <c r="BK1046" s="3"/>
      <c r="BL1046" s="3"/>
      <c r="BM1046" s="3"/>
      <c r="BN1046" s="3"/>
    </row>
    <row r="1047">
      <c r="A1047" s="3"/>
      <c r="B1047" s="68"/>
      <c r="C1047" s="3"/>
      <c r="D1047" s="3"/>
      <c r="E1047" s="3"/>
      <c r="F1047" s="3"/>
      <c r="G1047" s="3"/>
      <c r="H1047" s="3"/>
      <c r="I1047" s="3"/>
      <c r="J1047" s="3"/>
      <c r="K1047" s="3"/>
      <c r="L1047" s="3"/>
      <c r="M1047" s="3"/>
      <c r="N1047" s="3"/>
      <c r="O1047" s="3"/>
      <c r="P1047" s="3"/>
      <c r="Q1047" s="3"/>
      <c r="R1047" s="3"/>
      <c r="S1047" s="3"/>
      <c r="T1047" s="3"/>
      <c r="U1047" s="3"/>
      <c r="V1047" s="3"/>
      <c r="W1047" s="3"/>
      <c r="X1047" s="3"/>
      <c r="Y1047" s="3"/>
      <c r="Z1047" s="3"/>
      <c r="AA1047" s="3"/>
      <c r="AB1047" s="3"/>
      <c r="AC1047" s="3"/>
      <c r="AD1047" s="3"/>
      <c r="AE1047" s="3"/>
      <c r="AF1047" s="3"/>
      <c r="AG1047" s="3"/>
      <c r="AH1047" s="3"/>
      <c r="AI1047" s="3"/>
      <c r="AJ1047" s="3"/>
      <c r="AK1047" s="3"/>
      <c r="AL1047" s="3"/>
      <c r="AM1047" s="3"/>
      <c r="AN1047" s="3"/>
      <c r="AO1047" s="3"/>
      <c r="AP1047" s="3"/>
      <c r="AQ1047" s="3"/>
      <c r="AR1047" s="3"/>
      <c r="AS1047" s="3"/>
      <c r="AT1047" s="3"/>
      <c r="AU1047" s="3"/>
      <c r="AV1047" s="3"/>
      <c r="AW1047" s="3"/>
      <c r="AX1047" s="3"/>
      <c r="AY1047" s="3"/>
      <c r="AZ1047" s="3"/>
      <c r="BA1047" s="3"/>
      <c r="BB1047" s="3"/>
      <c r="BC1047" s="3"/>
      <c r="BD1047" s="3"/>
      <c r="BE1047" s="3"/>
      <c r="BF1047" s="3"/>
      <c r="BG1047" s="3"/>
      <c r="BH1047" s="3"/>
      <c r="BI1047" s="3"/>
      <c r="BJ1047" s="3"/>
      <c r="BK1047" s="3"/>
      <c r="BL1047" s="3"/>
      <c r="BM1047" s="3"/>
      <c r="BN1047" s="3"/>
    </row>
    <row r="1048">
      <c r="A1048" s="3"/>
      <c r="B1048" s="68"/>
      <c r="C1048" s="3"/>
      <c r="D1048" s="3"/>
      <c r="E1048" s="3"/>
      <c r="F1048" s="3"/>
      <c r="G1048" s="3"/>
      <c r="H1048" s="3"/>
      <c r="I1048" s="3"/>
      <c r="J1048" s="3"/>
      <c r="K1048" s="3"/>
      <c r="L1048" s="3"/>
      <c r="M1048" s="3"/>
      <c r="N1048" s="3"/>
      <c r="O1048" s="3"/>
      <c r="P1048" s="3"/>
      <c r="Q1048" s="3"/>
      <c r="R1048" s="3"/>
      <c r="S1048" s="3"/>
      <c r="T1048" s="3"/>
      <c r="U1048" s="3"/>
      <c r="V1048" s="3"/>
      <c r="W1048" s="3"/>
      <c r="X1048" s="3"/>
      <c r="Y1048" s="3"/>
      <c r="Z1048" s="3"/>
      <c r="AA1048" s="3"/>
      <c r="AB1048" s="3"/>
      <c r="AC1048" s="3"/>
      <c r="AD1048" s="3"/>
      <c r="AE1048" s="3"/>
      <c r="AF1048" s="3"/>
      <c r="AG1048" s="3"/>
      <c r="AH1048" s="3"/>
      <c r="AI1048" s="3"/>
      <c r="AJ1048" s="3"/>
      <c r="AK1048" s="3"/>
      <c r="AL1048" s="3"/>
      <c r="AM1048" s="3"/>
      <c r="AN1048" s="3"/>
      <c r="AO1048" s="3"/>
      <c r="AP1048" s="3"/>
      <c r="AQ1048" s="3"/>
      <c r="AR1048" s="3"/>
      <c r="AS1048" s="3"/>
      <c r="AT1048" s="3"/>
      <c r="AU1048" s="3"/>
      <c r="AV1048" s="3"/>
      <c r="AW1048" s="3"/>
      <c r="AX1048" s="3"/>
      <c r="AY1048" s="3"/>
      <c r="AZ1048" s="3"/>
      <c r="BA1048" s="3"/>
      <c r="BB1048" s="3"/>
      <c r="BC1048" s="3"/>
      <c r="BD1048" s="3"/>
      <c r="BE1048" s="3"/>
      <c r="BF1048" s="3"/>
      <c r="BG1048" s="3"/>
      <c r="BH1048" s="3"/>
      <c r="BI1048" s="3"/>
      <c r="BJ1048" s="3"/>
      <c r="BK1048" s="3"/>
      <c r="BL1048" s="3"/>
      <c r="BM1048" s="3"/>
      <c r="BN1048" s="3"/>
    </row>
    <row r="1049">
      <c r="A1049" s="3"/>
      <c r="B1049" s="68"/>
      <c r="C1049" s="3"/>
      <c r="D1049" s="3"/>
      <c r="E1049" s="3"/>
      <c r="F1049" s="3"/>
      <c r="G1049" s="3"/>
      <c r="H1049" s="3"/>
      <c r="I1049" s="3"/>
      <c r="J1049" s="3"/>
      <c r="K1049" s="3"/>
      <c r="L1049" s="3"/>
      <c r="M1049" s="3"/>
      <c r="N1049" s="3"/>
      <c r="O1049" s="3"/>
      <c r="P1049" s="3"/>
      <c r="Q1049" s="3"/>
      <c r="R1049" s="3"/>
      <c r="S1049" s="3"/>
      <c r="T1049" s="3"/>
      <c r="U1049" s="3"/>
      <c r="V1049" s="3"/>
      <c r="W1049" s="3"/>
      <c r="X1049" s="3"/>
      <c r="Y1049" s="3"/>
      <c r="Z1049" s="3"/>
      <c r="AA1049" s="3"/>
      <c r="AB1049" s="3"/>
      <c r="AC1049" s="3"/>
      <c r="AD1049" s="3"/>
      <c r="AE1049" s="3"/>
      <c r="AF1049" s="3"/>
      <c r="AG1049" s="3"/>
      <c r="AH1049" s="3"/>
      <c r="AI1049" s="3"/>
      <c r="AJ1049" s="3"/>
      <c r="AK1049" s="3"/>
      <c r="AL1049" s="3"/>
      <c r="AM1049" s="3"/>
      <c r="AN1049" s="3"/>
      <c r="AO1049" s="3"/>
      <c r="AP1049" s="3"/>
      <c r="AQ1049" s="3"/>
      <c r="AR1049" s="3"/>
      <c r="AS1049" s="3"/>
      <c r="AT1049" s="3"/>
      <c r="AU1049" s="3"/>
      <c r="AV1049" s="3"/>
      <c r="AW1049" s="3"/>
      <c r="AX1049" s="3"/>
      <c r="AY1049" s="3"/>
      <c r="AZ1049" s="3"/>
      <c r="BA1049" s="3"/>
      <c r="BB1049" s="3"/>
      <c r="BC1049" s="3"/>
      <c r="BD1049" s="3"/>
      <c r="BE1049" s="3"/>
      <c r="BF1049" s="3"/>
      <c r="BG1049" s="3"/>
      <c r="BH1049" s="3"/>
      <c r="BI1049" s="3"/>
      <c r="BJ1049" s="3"/>
      <c r="BK1049" s="3"/>
      <c r="BL1049" s="3"/>
      <c r="BM1049" s="3"/>
      <c r="BN1049" s="3"/>
    </row>
    <row r="1050">
      <c r="A1050" s="3"/>
      <c r="B1050" s="68"/>
      <c r="C1050" s="3"/>
      <c r="D1050" s="3"/>
      <c r="E1050" s="3"/>
      <c r="F1050" s="3"/>
      <c r="G1050" s="3"/>
      <c r="H1050" s="3"/>
      <c r="I1050" s="3"/>
      <c r="J1050" s="3"/>
      <c r="K1050" s="3"/>
      <c r="L1050" s="3"/>
      <c r="M1050" s="3"/>
      <c r="N1050" s="3"/>
      <c r="O1050" s="3"/>
      <c r="P1050" s="3"/>
      <c r="Q1050" s="3"/>
      <c r="R1050" s="3"/>
      <c r="S1050" s="3"/>
      <c r="T1050" s="3"/>
      <c r="U1050" s="3"/>
      <c r="V1050" s="3"/>
      <c r="W1050" s="3"/>
      <c r="X1050" s="3"/>
      <c r="Y1050" s="3"/>
      <c r="Z1050" s="3"/>
      <c r="AA1050" s="3"/>
      <c r="AB1050" s="3"/>
      <c r="AC1050" s="3"/>
      <c r="AD1050" s="3"/>
      <c r="AE1050" s="3"/>
      <c r="AF1050" s="3"/>
      <c r="AG1050" s="3"/>
      <c r="AH1050" s="3"/>
      <c r="AI1050" s="3"/>
      <c r="AJ1050" s="3"/>
      <c r="AK1050" s="3"/>
      <c r="AL1050" s="3"/>
      <c r="AM1050" s="3"/>
      <c r="AN1050" s="3"/>
      <c r="AO1050" s="3"/>
      <c r="AP1050" s="3"/>
      <c r="AQ1050" s="3"/>
      <c r="AR1050" s="3"/>
      <c r="AS1050" s="3"/>
      <c r="AT1050" s="3"/>
      <c r="AU1050" s="3"/>
      <c r="AV1050" s="3"/>
      <c r="AW1050" s="3"/>
      <c r="AX1050" s="3"/>
      <c r="AY1050" s="3"/>
      <c r="AZ1050" s="3"/>
      <c r="BA1050" s="3"/>
      <c r="BB1050" s="3"/>
      <c r="BC1050" s="3"/>
      <c r="BD1050" s="3"/>
      <c r="BE1050" s="3"/>
      <c r="BF1050" s="3"/>
      <c r="BG1050" s="3"/>
      <c r="BH1050" s="3"/>
      <c r="BI1050" s="3"/>
      <c r="BJ1050" s="3"/>
      <c r="BK1050" s="3"/>
      <c r="BL1050" s="3"/>
      <c r="BM1050" s="3"/>
      <c r="BN1050" s="3"/>
    </row>
    <row r="1051">
      <c r="A1051" s="3"/>
      <c r="B1051" s="68"/>
      <c r="C1051" s="3"/>
      <c r="D1051" s="3"/>
      <c r="E1051" s="3"/>
      <c r="F1051" s="3"/>
      <c r="G1051" s="3"/>
      <c r="H1051" s="3"/>
      <c r="I1051" s="3"/>
      <c r="J1051" s="3"/>
      <c r="K1051" s="3"/>
      <c r="L1051" s="3"/>
      <c r="M1051" s="3"/>
      <c r="N1051" s="3"/>
      <c r="O1051" s="3"/>
      <c r="P1051" s="3"/>
      <c r="Q1051" s="3"/>
      <c r="R1051" s="3"/>
      <c r="S1051" s="3"/>
      <c r="T1051" s="3"/>
      <c r="U1051" s="3"/>
      <c r="V1051" s="3"/>
      <c r="W1051" s="3"/>
      <c r="X1051" s="3"/>
      <c r="Y1051" s="3"/>
      <c r="Z1051" s="3"/>
      <c r="AA1051" s="3"/>
      <c r="AB1051" s="3"/>
      <c r="AC1051" s="3"/>
      <c r="AD1051" s="3"/>
      <c r="AE1051" s="3"/>
      <c r="AF1051" s="3"/>
      <c r="AG1051" s="3"/>
      <c r="AH1051" s="3"/>
      <c r="AI1051" s="3"/>
      <c r="AJ1051" s="3"/>
      <c r="AK1051" s="3"/>
      <c r="AL1051" s="3"/>
      <c r="AM1051" s="3"/>
      <c r="AN1051" s="3"/>
      <c r="AO1051" s="3"/>
      <c r="AP1051" s="3"/>
      <c r="AQ1051" s="3"/>
      <c r="AR1051" s="3"/>
      <c r="AS1051" s="3"/>
      <c r="AT1051" s="3"/>
      <c r="AU1051" s="3"/>
      <c r="AV1051" s="3"/>
      <c r="AW1051" s="3"/>
      <c r="AX1051" s="3"/>
      <c r="AY1051" s="3"/>
      <c r="AZ1051" s="3"/>
      <c r="BA1051" s="3"/>
      <c r="BB1051" s="3"/>
      <c r="BC1051" s="3"/>
      <c r="BD1051" s="3"/>
      <c r="BE1051" s="3"/>
      <c r="BF1051" s="3"/>
      <c r="BG1051" s="3"/>
      <c r="BH1051" s="3"/>
      <c r="BI1051" s="3"/>
      <c r="BJ1051" s="3"/>
      <c r="BK1051" s="3"/>
      <c r="BL1051" s="3"/>
      <c r="BM1051" s="3"/>
      <c r="BN1051" s="3"/>
    </row>
    <row r="1052">
      <c r="A1052" s="3"/>
      <c r="B1052" s="68"/>
      <c r="C1052" s="3"/>
      <c r="D1052" s="3"/>
      <c r="E1052" s="3"/>
      <c r="F1052" s="3"/>
      <c r="G1052" s="3"/>
      <c r="H1052" s="3"/>
      <c r="I1052" s="3"/>
      <c r="J1052" s="3"/>
      <c r="K1052" s="3"/>
      <c r="L1052" s="3"/>
      <c r="M1052" s="3"/>
      <c r="N1052" s="3"/>
      <c r="O1052" s="3"/>
      <c r="P1052" s="3"/>
      <c r="Q1052" s="3"/>
      <c r="R1052" s="3"/>
      <c r="S1052" s="3"/>
      <c r="T1052" s="3"/>
      <c r="U1052" s="3"/>
      <c r="V1052" s="3"/>
      <c r="W1052" s="3"/>
      <c r="X1052" s="3"/>
      <c r="Y1052" s="3"/>
      <c r="Z1052" s="3"/>
      <c r="AA1052" s="3"/>
      <c r="AB1052" s="3"/>
      <c r="AC1052" s="3"/>
      <c r="AD1052" s="3"/>
      <c r="AE1052" s="3"/>
      <c r="AF1052" s="3"/>
      <c r="AG1052" s="3"/>
      <c r="AH1052" s="3"/>
      <c r="AI1052" s="3"/>
      <c r="AJ1052" s="3"/>
      <c r="AK1052" s="3"/>
      <c r="AL1052" s="3"/>
      <c r="AM1052" s="3"/>
      <c r="AN1052" s="3"/>
      <c r="AO1052" s="3"/>
      <c r="AP1052" s="3"/>
      <c r="AQ1052" s="3"/>
      <c r="AR1052" s="3"/>
      <c r="AS1052" s="3"/>
      <c r="AT1052" s="3"/>
      <c r="AU1052" s="3"/>
      <c r="AV1052" s="3"/>
      <c r="AW1052" s="3"/>
      <c r="AX1052" s="3"/>
      <c r="AY1052" s="3"/>
      <c r="AZ1052" s="3"/>
      <c r="BA1052" s="3"/>
      <c r="BB1052" s="3"/>
      <c r="BC1052" s="3"/>
      <c r="BD1052" s="3"/>
      <c r="BE1052" s="3"/>
      <c r="BF1052" s="3"/>
      <c r="BG1052" s="3"/>
      <c r="BH1052" s="3"/>
      <c r="BI1052" s="3"/>
      <c r="BJ1052" s="3"/>
      <c r="BK1052" s="3"/>
      <c r="BL1052" s="3"/>
      <c r="BM1052" s="3"/>
      <c r="BN1052" s="3"/>
    </row>
    <row r="1053">
      <c r="A1053" s="3"/>
      <c r="B1053" s="68"/>
      <c r="C1053" s="3"/>
      <c r="D1053" s="3"/>
      <c r="E1053" s="3"/>
      <c r="F1053" s="3"/>
      <c r="G1053" s="3"/>
      <c r="H1053" s="3"/>
      <c r="I1053" s="3"/>
      <c r="J1053" s="3"/>
      <c r="K1053" s="3"/>
      <c r="L1053" s="3"/>
      <c r="M1053" s="3"/>
      <c r="N1053" s="3"/>
      <c r="O1053" s="3"/>
      <c r="P1053" s="3"/>
      <c r="Q1053" s="3"/>
      <c r="R1053" s="3"/>
      <c r="S1053" s="3"/>
      <c r="T1053" s="3"/>
      <c r="U1053" s="3"/>
      <c r="V1053" s="3"/>
      <c r="W1053" s="3"/>
      <c r="X1053" s="3"/>
      <c r="Y1053" s="3"/>
      <c r="Z1053" s="3"/>
      <c r="AA1053" s="3"/>
      <c r="AB1053" s="3"/>
      <c r="AC1053" s="3"/>
      <c r="AD1053" s="3"/>
      <c r="AE1053" s="3"/>
      <c r="AF1053" s="3"/>
      <c r="AG1053" s="3"/>
      <c r="AH1053" s="3"/>
      <c r="AI1053" s="3"/>
      <c r="AJ1053" s="3"/>
      <c r="AK1053" s="3"/>
      <c r="AL1053" s="3"/>
      <c r="AM1053" s="3"/>
      <c r="AN1053" s="3"/>
      <c r="AO1053" s="3"/>
      <c r="AP1053" s="3"/>
      <c r="AQ1053" s="3"/>
      <c r="AR1053" s="3"/>
      <c r="AS1053" s="3"/>
      <c r="AT1053" s="3"/>
      <c r="AU1053" s="3"/>
      <c r="AV1053" s="3"/>
      <c r="AW1053" s="3"/>
      <c r="AX1053" s="3"/>
      <c r="AY1053" s="3"/>
      <c r="AZ1053" s="3"/>
      <c r="BA1053" s="3"/>
      <c r="BB1053" s="3"/>
      <c r="BC1053" s="3"/>
      <c r="BD1053" s="3"/>
      <c r="BE1053" s="3"/>
      <c r="BF1053" s="3"/>
      <c r="BG1053" s="3"/>
      <c r="BH1053" s="3"/>
      <c r="BI1053" s="3"/>
      <c r="BJ1053" s="3"/>
      <c r="BK1053" s="3"/>
      <c r="BL1053" s="3"/>
      <c r="BM1053" s="3"/>
      <c r="BN1053" s="3"/>
    </row>
    <row r="1054">
      <c r="A1054" s="3"/>
      <c r="B1054" s="68"/>
      <c r="C1054" s="3"/>
      <c r="D1054" s="3"/>
      <c r="E1054" s="3"/>
      <c r="F1054" s="3"/>
      <c r="G1054" s="3"/>
      <c r="H1054" s="3"/>
      <c r="I1054" s="3"/>
      <c r="J1054" s="3"/>
      <c r="K1054" s="3"/>
      <c r="L1054" s="3"/>
      <c r="M1054" s="3"/>
      <c r="N1054" s="3"/>
      <c r="O1054" s="3"/>
      <c r="P1054" s="3"/>
      <c r="Q1054" s="3"/>
      <c r="R1054" s="3"/>
      <c r="S1054" s="3"/>
      <c r="T1054" s="3"/>
      <c r="U1054" s="3"/>
      <c r="V1054" s="3"/>
      <c r="W1054" s="3"/>
      <c r="X1054" s="3"/>
      <c r="Y1054" s="3"/>
      <c r="Z1054" s="3"/>
      <c r="AA1054" s="3"/>
      <c r="AB1054" s="3"/>
      <c r="AC1054" s="3"/>
      <c r="AD1054" s="3"/>
      <c r="AE1054" s="3"/>
      <c r="AF1054" s="3"/>
      <c r="AG1054" s="3"/>
      <c r="AH1054" s="3"/>
      <c r="AI1054" s="3"/>
      <c r="AJ1054" s="3"/>
      <c r="AK1054" s="3"/>
      <c r="AL1054" s="3"/>
      <c r="AM1054" s="3"/>
      <c r="AN1054" s="3"/>
      <c r="AO1054" s="3"/>
      <c r="AP1054" s="3"/>
      <c r="AQ1054" s="3"/>
      <c r="AR1054" s="3"/>
      <c r="AS1054" s="3"/>
      <c r="AT1054" s="3"/>
      <c r="AU1054" s="3"/>
      <c r="AV1054" s="3"/>
      <c r="AW1054" s="3"/>
      <c r="AX1054" s="3"/>
      <c r="AY1054" s="3"/>
      <c r="AZ1054" s="3"/>
      <c r="BA1054" s="3"/>
      <c r="BB1054" s="3"/>
      <c r="BC1054" s="3"/>
      <c r="BD1054" s="3"/>
      <c r="BE1054" s="3"/>
      <c r="BF1054" s="3"/>
      <c r="BG1054" s="3"/>
      <c r="BH1054" s="3"/>
      <c r="BI1054" s="3"/>
      <c r="BJ1054" s="3"/>
      <c r="BK1054" s="3"/>
      <c r="BL1054" s="3"/>
      <c r="BM1054" s="3"/>
      <c r="BN1054" s="3"/>
    </row>
    <row r="1055">
      <c r="A1055" s="3"/>
      <c r="B1055" s="68"/>
      <c r="C1055" s="3"/>
      <c r="D1055" s="3"/>
      <c r="E1055" s="3"/>
      <c r="F1055" s="3"/>
      <c r="G1055" s="3"/>
      <c r="H1055" s="3"/>
      <c r="I1055" s="3"/>
      <c r="J1055" s="3"/>
      <c r="K1055" s="3"/>
      <c r="L1055" s="3"/>
      <c r="M1055" s="3"/>
      <c r="N1055" s="3"/>
      <c r="O1055" s="3"/>
      <c r="P1055" s="3"/>
      <c r="Q1055" s="3"/>
      <c r="R1055" s="3"/>
      <c r="S1055" s="3"/>
      <c r="T1055" s="3"/>
      <c r="U1055" s="3"/>
      <c r="V1055" s="3"/>
      <c r="W1055" s="3"/>
      <c r="X1055" s="3"/>
      <c r="Y1055" s="3"/>
      <c r="Z1055" s="3"/>
      <c r="AA1055" s="3"/>
      <c r="AB1055" s="3"/>
      <c r="AC1055" s="3"/>
      <c r="AD1055" s="3"/>
      <c r="AE1055" s="3"/>
      <c r="AF1055" s="3"/>
      <c r="AG1055" s="3"/>
      <c r="AH1055" s="3"/>
      <c r="AI1055" s="3"/>
      <c r="AJ1055" s="3"/>
      <c r="AK1055" s="3"/>
      <c r="AL1055" s="3"/>
      <c r="AM1055" s="3"/>
      <c r="AN1055" s="3"/>
      <c r="AO1055" s="3"/>
      <c r="AP1055" s="3"/>
      <c r="AQ1055" s="3"/>
      <c r="AR1055" s="3"/>
      <c r="AS1055" s="3"/>
      <c r="AT1055" s="3"/>
      <c r="AU1055" s="3"/>
      <c r="AV1055" s="3"/>
      <c r="AW1055" s="3"/>
      <c r="AX1055" s="3"/>
      <c r="AY1055" s="3"/>
      <c r="AZ1055" s="3"/>
      <c r="BA1055" s="3"/>
      <c r="BB1055" s="3"/>
      <c r="BC1055" s="3"/>
      <c r="BD1055" s="3"/>
      <c r="BE1055" s="3"/>
      <c r="BF1055" s="3"/>
      <c r="BG1055" s="3"/>
      <c r="BH1055" s="3"/>
      <c r="BI1055" s="3"/>
      <c r="BJ1055" s="3"/>
      <c r="BK1055" s="3"/>
      <c r="BL1055" s="3"/>
      <c r="BM1055" s="3"/>
      <c r="BN1055" s="3"/>
    </row>
    <row r="1056">
      <c r="A1056" s="3"/>
      <c r="B1056" s="68"/>
      <c r="C1056" s="3"/>
      <c r="D1056" s="3"/>
      <c r="E1056" s="3"/>
      <c r="F1056" s="3"/>
      <c r="G1056" s="3"/>
      <c r="H1056" s="3"/>
      <c r="I1056" s="3"/>
      <c r="J1056" s="3"/>
      <c r="K1056" s="3"/>
      <c r="L1056" s="3"/>
      <c r="M1056" s="3"/>
      <c r="N1056" s="3"/>
      <c r="O1056" s="3"/>
      <c r="P1056" s="3"/>
      <c r="Q1056" s="3"/>
      <c r="R1056" s="3"/>
      <c r="S1056" s="3"/>
      <c r="T1056" s="3"/>
      <c r="U1056" s="3"/>
      <c r="V1056" s="3"/>
      <c r="W1056" s="3"/>
      <c r="X1056" s="3"/>
      <c r="Y1056" s="3"/>
      <c r="Z1056" s="3"/>
      <c r="AA1056" s="3"/>
      <c r="AB1056" s="3"/>
      <c r="AC1056" s="3"/>
      <c r="AD1056" s="3"/>
      <c r="AE1056" s="3"/>
      <c r="AF1056" s="3"/>
      <c r="AG1056" s="3"/>
      <c r="AH1056" s="3"/>
      <c r="AI1056" s="3"/>
      <c r="AJ1056" s="3"/>
      <c r="AK1056" s="3"/>
      <c r="AL1056" s="3"/>
      <c r="AM1056" s="3"/>
      <c r="AN1056" s="3"/>
      <c r="AO1056" s="3"/>
      <c r="AP1056" s="3"/>
      <c r="AQ1056" s="3"/>
      <c r="AR1056" s="3"/>
      <c r="AS1056" s="3"/>
      <c r="AT1056" s="3"/>
      <c r="AU1056" s="3"/>
      <c r="AV1056" s="3"/>
      <c r="AW1056" s="3"/>
      <c r="AX1056" s="3"/>
      <c r="AY1056" s="3"/>
      <c r="AZ1056" s="3"/>
      <c r="BA1056" s="3"/>
      <c r="BB1056" s="3"/>
      <c r="BC1056" s="3"/>
      <c r="BD1056" s="3"/>
      <c r="BE1056" s="3"/>
      <c r="BF1056" s="3"/>
      <c r="BG1056" s="3"/>
      <c r="BH1056" s="3"/>
      <c r="BI1056" s="3"/>
      <c r="BJ1056" s="3"/>
      <c r="BK1056" s="3"/>
      <c r="BL1056" s="3"/>
      <c r="BM1056" s="3"/>
      <c r="BN1056" s="3"/>
    </row>
    <row r="1057">
      <c r="A1057" s="3"/>
      <c r="B1057" s="68"/>
      <c r="C1057" s="3"/>
      <c r="D1057" s="3"/>
      <c r="E1057" s="3"/>
      <c r="F1057" s="3"/>
      <c r="G1057" s="3"/>
      <c r="H1057" s="3"/>
      <c r="I1057" s="3"/>
      <c r="J1057" s="3"/>
      <c r="K1057" s="3"/>
      <c r="L1057" s="3"/>
      <c r="M1057" s="3"/>
      <c r="N1057" s="3"/>
      <c r="O1057" s="3"/>
      <c r="P1057" s="3"/>
      <c r="Q1057" s="3"/>
      <c r="R1057" s="3"/>
      <c r="S1057" s="3"/>
      <c r="T1057" s="3"/>
      <c r="U1057" s="3"/>
      <c r="V1057" s="3"/>
      <c r="W1057" s="3"/>
      <c r="X1057" s="3"/>
      <c r="Y1057" s="3"/>
      <c r="Z1057" s="3"/>
      <c r="AA1057" s="3"/>
      <c r="AB1057" s="3"/>
      <c r="AC1057" s="3"/>
      <c r="AD1057" s="3"/>
      <c r="AE1057" s="3"/>
      <c r="AF1057" s="3"/>
      <c r="AG1057" s="3"/>
      <c r="AH1057" s="3"/>
      <c r="AI1057" s="3"/>
      <c r="AJ1057" s="3"/>
      <c r="AK1057" s="3"/>
      <c r="AL1057" s="3"/>
      <c r="AM1057" s="3"/>
      <c r="AN1057" s="3"/>
      <c r="AO1057" s="3"/>
      <c r="AP1057" s="3"/>
      <c r="AQ1057" s="3"/>
      <c r="AR1057" s="3"/>
      <c r="AS1057" s="3"/>
      <c r="AT1057" s="3"/>
      <c r="AU1057" s="3"/>
      <c r="AV1057" s="3"/>
      <c r="AW1057" s="3"/>
      <c r="AX1057" s="3"/>
      <c r="AY1057" s="3"/>
      <c r="AZ1057" s="3"/>
      <c r="BA1057" s="3"/>
      <c r="BB1057" s="3"/>
      <c r="BC1057" s="3"/>
      <c r="BD1057" s="3"/>
      <c r="BE1057" s="3"/>
      <c r="BF1057" s="3"/>
      <c r="BG1057" s="3"/>
      <c r="BH1057" s="3"/>
      <c r="BI1057" s="3"/>
      <c r="BJ1057" s="3"/>
      <c r="BK1057" s="3"/>
      <c r="BL1057" s="3"/>
      <c r="BM1057" s="3"/>
      <c r="BN1057" s="3"/>
    </row>
    <row r="1058">
      <c r="A1058" s="3"/>
      <c r="B1058" s="68"/>
      <c r="C1058" s="3"/>
      <c r="D1058" s="3"/>
      <c r="E1058" s="3"/>
      <c r="F1058" s="3"/>
      <c r="G1058" s="3"/>
      <c r="H1058" s="3"/>
      <c r="I1058" s="3"/>
      <c r="J1058" s="3"/>
      <c r="K1058" s="3"/>
      <c r="L1058" s="3"/>
      <c r="M1058" s="3"/>
      <c r="N1058" s="3"/>
      <c r="O1058" s="3"/>
      <c r="P1058" s="3"/>
      <c r="Q1058" s="3"/>
      <c r="R1058" s="3"/>
      <c r="S1058" s="3"/>
      <c r="T1058" s="3"/>
      <c r="U1058" s="3"/>
      <c r="V1058" s="3"/>
      <c r="W1058" s="3"/>
      <c r="X1058" s="3"/>
      <c r="Y1058" s="3"/>
      <c r="Z1058" s="3"/>
      <c r="AA1058" s="3"/>
      <c r="AB1058" s="3"/>
      <c r="AC1058" s="3"/>
      <c r="AD1058" s="3"/>
      <c r="AE1058" s="3"/>
      <c r="AF1058" s="3"/>
      <c r="AG1058" s="3"/>
      <c r="AH1058" s="3"/>
      <c r="AI1058" s="3"/>
      <c r="AJ1058" s="3"/>
      <c r="AK1058" s="3"/>
      <c r="AL1058" s="3"/>
      <c r="AM1058" s="3"/>
      <c r="AN1058" s="3"/>
      <c r="AO1058" s="3"/>
      <c r="AP1058" s="3"/>
      <c r="AQ1058" s="3"/>
      <c r="AR1058" s="3"/>
      <c r="AS1058" s="3"/>
      <c r="AT1058" s="3"/>
      <c r="AU1058" s="3"/>
      <c r="AV1058" s="3"/>
      <c r="AW1058" s="3"/>
      <c r="AX1058" s="3"/>
      <c r="AY1058" s="3"/>
      <c r="AZ1058" s="3"/>
      <c r="BA1058" s="3"/>
      <c r="BB1058" s="3"/>
      <c r="BC1058" s="3"/>
      <c r="BD1058" s="3"/>
      <c r="BE1058" s="3"/>
      <c r="BF1058" s="3"/>
      <c r="BG1058" s="3"/>
      <c r="BH1058" s="3"/>
      <c r="BI1058" s="3"/>
      <c r="BJ1058" s="3"/>
      <c r="BK1058" s="3"/>
      <c r="BL1058" s="3"/>
      <c r="BM1058" s="3"/>
      <c r="BN1058" s="3"/>
    </row>
    <row r="1059">
      <c r="A1059" s="3"/>
      <c r="B1059" s="68"/>
      <c r="C1059" s="3"/>
      <c r="D1059" s="3"/>
      <c r="E1059" s="3"/>
      <c r="F1059" s="3"/>
      <c r="G1059" s="3"/>
      <c r="H1059" s="3"/>
      <c r="I1059" s="3"/>
      <c r="J1059" s="3"/>
      <c r="K1059" s="3"/>
      <c r="L1059" s="3"/>
      <c r="M1059" s="3"/>
      <c r="N1059" s="3"/>
      <c r="O1059" s="3"/>
      <c r="P1059" s="3"/>
      <c r="Q1059" s="3"/>
      <c r="R1059" s="3"/>
      <c r="S1059" s="3"/>
      <c r="T1059" s="3"/>
      <c r="U1059" s="3"/>
      <c r="V1059" s="3"/>
      <c r="W1059" s="3"/>
      <c r="X1059" s="3"/>
      <c r="Y1059" s="3"/>
      <c r="Z1059" s="3"/>
      <c r="AA1059" s="3"/>
      <c r="AB1059" s="3"/>
      <c r="AC1059" s="3"/>
      <c r="AD1059" s="3"/>
      <c r="AE1059" s="3"/>
      <c r="AF1059" s="3"/>
      <c r="AG1059" s="3"/>
      <c r="AH1059" s="3"/>
      <c r="AI1059" s="3"/>
      <c r="AJ1059" s="3"/>
      <c r="AK1059" s="3"/>
      <c r="AL1059" s="3"/>
      <c r="AM1059" s="3"/>
      <c r="AN1059" s="3"/>
      <c r="AO1059" s="3"/>
      <c r="AP1059" s="3"/>
      <c r="AQ1059" s="3"/>
      <c r="AR1059" s="3"/>
      <c r="AS1059" s="3"/>
      <c r="AT1059" s="3"/>
      <c r="AU1059" s="3"/>
      <c r="AV1059" s="3"/>
      <c r="AW1059" s="3"/>
      <c r="AX1059" s="3"/>
      <c r="AY1059" s="3"/>
      <c r="AZ1059" s="3"/>
      <c r="BA1059" s="3"/>
      <c r="BB1059" s="3"/>
      <c r="BC1059" s="3"/>
      <c r="BD1059" s="3"/>
      <c r="BE1059" s="3"/>
      <c r="BF1059" s="3"/>
      <c r="BG1059" s="3"/>
      <c r="BH1059" s="3"/>
      <c r="BI1059" s="3"/>
      <c r="BJ1059" s="3"/>
      <c r="BK1059" s="3"/>
      <c r="BL1059" s="3"/>
      <c r="BM1059" s="3"/>
      <c r="BN1059" s="3"/>
    </row>
    <row r="1060">
      <c r="A1060" s="3"/>
      <c r="B1060" s="68"/>
      <c r="C1060" s="3"/>
      <c r="D1060" s="3"/>
      <c r="E1060" s="3"/>
      <c r="F1060" s="3"/>
      <c r="G1060" s="3"/>
      <c r="H1060" s="3"/>
      <c r="I1060" s="3"/>
      <c r="J1060" s="3"/>
      <c r="K1060" s="3"/>
      <c r="L1060" s="3"/>
      <c r="M1060" s="3"/>
      <c r="N1060" s="3"/>
      <c r="O1060" s="3"/>
      <c r="P1060" s="3"/>
      <c r="Q1060" s="3"/>
      <c r="R1060" s="3"/>
      <c r="S1060" s="3"/>
      <c r="T1060" s="3"/>
      <c r="U1060" s="3"/>
      <c r="V1060" s="3"/>
      <c r="W1060" s="3"/>
      <c r="X1060" s="3"/>
      <c r="Y1060" s="3"/>
      <c r="Z1060" s="3"/>
      <c r="AA1060" s="3"/>
      <c r="AB1060" s="3"/>
      <c r="AC1060" s="3"/>
      <c r="AD1060" s="3"/>
      <c r="AE1060" s="3"/>
      <c r="AF1060" s="3"/>
      <c r="AG1060" s="3"/>
      <c r="AH1060" s="3"/>
      <c r="AI1060" s="3"/>
      <c r="AJ1060" s="3"/>
      <c r="AK1060" s="3"/>
      <c r="AL1060" s="3"/>
      <c r="AM1060" s="3"/>
      <c r="AN1060" s="3"/>
      <c r="AO1060" s="3"/>
      <c r="AP1060" s="3"/>
      <c r="AQ1060" s="3"/>
      <c r="AR1060" s="3"/>
      <c r="AS1060" s="3"/>
      <c r="AT1060" s="3"/>
      <c r="AU1060" s="3"/>
      <c r="AV1060" s="3"/>
      <c r="AW1060" s="3"/>
      <c r="AX1060" s="3"/>
      <c r="AY1060" s="3"/>
      <c r="AZ1060" s="3"/>
      <c r="BA1060" s="3"/>
      <c r="BB1060" s="3"/>
      <c r="BC1060" s="3"/>
      <c r="BD1060" s="3"/>
      <c r="BE1060" s="3"/>
      <c r="BF1060" s="3"/>
      <c r="BG1060" s="3"/>
      <c r="BH1060" s="3"/>
      <c r="BI1060" s="3"/>
      <c r="BJ1060" s="3"/>
      <c r="BK1060" s="3"/>
      <c r="BL1060" s="3"/>
      <c r="BM1060" s="3"/>
      <c r="BN1060" s="3"/>
    </row>
    <row r="1061">
      <c r="A1061" s="3"/>
      <c r="B1061" s="68"/>
      <c r="C1061" s="3"/>
      <c r="D1061" s="3"/>
      <c r="E1061" s="3"/>
      <c r="F1061" s="3"/>
      <c r="G1061" s="3"/>
      <c r="H1061" s="3"/>
      <c r="I1061" s="3"/>
      <c r="J1061" s="3"/>
      <c r="K1061" s="3"/>
      <c r="L1061" s="3"/>
      <c r="M1061" s="3"/>
      <c r="N1061" s="3"/>
      <c r="O1061" s="3"/>
      <c r="P1061" s="3"/>
      <c r="Q1061" s="3"/>
      <c r="R1061" s="3"/>
      <c r="S1061" s="3"/>
      <c r="T1061" s="3"/>
      <c r="U1061" s="3"/>
      <c r="V1061" s="3"/>
      <c r="W1061" s="3"/>
      <c r="X1061" s="3"/>
      <c r="Y1061" s="3"/>
      <c r="Z1061" s="3"/>
      <c r="AA1061" s="3"/>
      <c r="AB1061" s="3"/>
      <c r="AC1061" s="3"/>
      <c r="AD1061" s="3"/>
      <c r="AE1061" s="3"/>
      <c r="AF1061" s="3"/>
      <c r="AG1061" s="3"/>
      <c r="AH1061" s="3"/>
      <c r="AI1061" s="3"/>
      <c r="AJ1061" s="3"/>
      <c r="AK1061" s="3"/>
      <c r="AL1061" s="3"/>
      <c r="AM1061" s="3"/>
      <c r="AN1061" s="3"/>
      <c r="AO1061" s="3"/>
      <c r="AP1061" s="3"/>
      <c r="AQ1061" s="3"/>
      <c r="AR1061" s="3"/>
      <c r="AS1061" s="3"/>
      <c r="AT1061" s="3"/>
      <c r="AU1061" s="3"/>
      <c r="AV1061" s="3"/>
      <c r="AW1061" s="3"/>
      <c r="AX1061" s="3"/>
      <c r="AY1061" s="3"/>
      <c r="AZ1061" s="3"/>
      <c r="BA1061" s="3"/>
      <c r="BB1061" s="3"/>
      <c r="BC1061" s="3"/>
      <c r="BD1061" s="3"/>
      <c r="BE1061" s="3"/>
      <c r="BF1061" s="3"/>
      <c r="BG1061" s="3"/>
      <c r="BH1061" s="3"/>
      <c r="BI1061" s="3"/>
      <c r="BJ1061" s="3"/>
      <c r="BK1061" s="3"/>
      <c r="BL1061" s="3"/>
      <c r="BM1061" s="3"/>
      <c r="BN1061" s="3"/>
    </row>
    <row r="1062">
      <c r="A1062" s="3"/>
      <c r="B1062" s="68"/>
      <c r="C1062" s="3"/>
      <c r="D1062" s="3"/>
      <c r="E1062" s="3"/>
      <c r="F1062" s="3"/>
      <c r="G1062" s="3"/>
      <c r="H1062" s="3"/>
      <c r="I1062" s="3"/>
      <c r="J1062" s="3"/>
      <c r="K1062" s="3"/>
      <c r="L1062" s="3"/>
      <c r="M1062" s="3"/>
      <c r="N1062" s="3"/>
      <c r="O1062" s="3"/>
      <c r="P1062" s="3"/>
      <c r="Q1062" s="3"/>
      <c r="R1062" s="3"/>
      <c r="S1062" s="3"/>
      <c r="T1062" s="3"/>
      <c r="U1062" s="3"/>
      <c r="V1062" s="3"/>
      <c r="W1062" s="3"/>
      <c r="X1062" s="3"/>
      <c r="Y1062" s="3"/>
      <c r="Z1062" s="3"/>
      <c r="AA1062" s="3"/>
      <c r="AB1062" s="3"/>
      <c r="AC1062" s="3"/>
      <c r="AD1062" s="3"/>
      <c r="AE1062" s="3"/>
      <c r="AF1062" s="3"/>
      <c r="AG1062" s="3"/>
      <c r="AH1062" s="3"/>
      <c r="AI1062" s="3"/>
      <c r="AJ1062" s="3"/>
      <c r="AK1062" s="3"/>
      <c r="AL1062" s="3"/>
      <c r="AM1062" s="3"/>
      <c r="AN1062" s="3"/>
      <c r="AO1062" s="3"/>
      <c r="AP1062" s="3"/>
      <c r="AQ1062" s="3"/>
      <c r="AR1062" s="3"/>
      <c r="AS1062" s="3"/>
      <c r="AT1062" s="3"/>
      <c r="AU1062" s="3"/>
      <c r="AV1062" s="3"/>
      <c r="AW1062" s="3"/>
      <c r="AX1062" s="3"/>
      <c r="AY1062" s="3"/>
      <c r="AZ1062" s="3"/>
      <c r="BA1062" s="3"/>
      <c r="BB1062" s="3"/>
      <c r="BC1062" s="3"/>
      <c r="BD1062" s="3"/>
      <c r="BE1062" s="3"/>
      <c r="BF1062" s="3"/>
      <c r="BG1062" s="3"/>
      <c r="BH1062" s="3"/>
      <c r="BI1062" s="3"/>
      <c r="BJ1062" s="3"/>
      <c r="BK1062" s="3"/>
      <c r="BL1062" s="3"/>
      <c r="BM1062" s="3"/>
      <c r="BN1062" s="3"/>
    </row>
    <row r="1063">
      <c r="A1063" s="3"/>
      <c r="B1063" s="68"/>
      <c r="C1063" s="3"/>
      <c r="D1063" s="3"/>
      <c r="E1063" s="3"/>
      <c r="F1063" s="3"/>
      <c r="G1063" s="3"/>
      <c r="H1063" s="3"/>
      <c r="I1063" s="3"/>
      <c r="J1063" s="3"/>
      <c r="K1063" s="3"/>
      <c r="L1063" s="3"/>
      <c r="M1063" s="3"/>
      <c r="N1063" s="3"/>
      <c r="O1063" s="3"/>
      <c r="P1063" s="3"/>
      <c r="Q1063" s="3"/>
      <c r="R1063" s="3"/>
      <c r="S1063" s="3"/>
      <c r="T1063" s="3"/>
      <c r="U1063" s="3"/>
      <c r="V1063" s="3"/>
      <c r="W1063" s="3"/>
      <c r="X1063" s="3"/>
      <c r="Y1063" s="3"/>
      <c r="Z1063" s="3"/>
      <c r="AA1063" s="3"/>
      <c r="AB1063" s="3"/>
      <c r="AC1063" s="3"/>
      <c r="AD1063" s="3"/>
      <c r="AE1063" s="3"/>
      <c r="AF1063" s="3"/>
      <c r="AG1063" s="3"/>
      <c r="AH1063" s="3"/>
      <c r="AI1063" s="3"/>
      <c r="AJ1063" s="3"/>
      <c r="AK1063" s="3"/>
      <c r="AL1063" s="3"/>
      <c r="AM1063" s="3"/>
      <c r="AN1063" s="3"/>
      <c r="AO1063" s="3"/>
      <c r="AP1063" s="3"/>
      <c r="AQ1063" s="3"/>
      <c r="AR1063" s="3"/>
      <c r="AS1063" s="3"/>
      <c r="AT1063" s="3"/>
      <c r="AU1063" s="3"/>
      <c r="AV1063" s="3"/>
      <c r="AW1063" s="3"/>
      <c r="AX1063" s="3"/>
      <c r="AY1063" s="3"/>
      <c r="AZ1063" s="3"/>
      <c r="BA1063" s="3"/>
      <c r="BB1063" s="3"/>
      <c r="BC1063" s="3"/>
      <c r="BD1063" s="3"/>
      <c r="BE1063" s="3"/>
      <c r="BF1063" s="3"/>
      <c r="BG1063" s="3"/>
      <c r="BH1063" s="3"/>
      <c r="BI1063" s="3"/>
      <c r="BJ1063" s="3"/>
      <c r="BK1063" s="3"/>
      <c r="BL1063" s="3"/>
      <c r="BM1063" s="3"/>
      <c r="BN1063" s="3"/>
    </row>
    <row r="1064">
      <c r="A1064" s="3"/>
      <c r="B1064" s="68"/>
      <c r="C1064" s="3"/>
      <c r="D1064" s="3"/>
      <c r="E1064" s="3"/>
      <c r="F1064" s="3"/>
      <c r="G1064" s="3"/>
      <c r="H1064" s="3"/>
      <c r="I1064" s="3"/>
      <c r="J1064" s="3"/>
      <c r="K1064" s="3"/>
      <c r="L1064" s="3"/>
      <c r="M1064" s="3"/>
      <c r="N1064" s="3"/>
      <c r="O1064" s="3"/>
      <c r="P1064" s="3"/>
      <c r="Q1064" s="3"/>
      <c r="R1064" s="3"/>
      <c r="S1064" s="3"/>
      <c r="T1064" s="3"/>
      <c r="U1064" s="3"/>
      <c r="V1064" s="3"/>
      <c r="W1064" s="3"/>
      <c r="X1064" s="3"/>
      <c r="Y1064" s="3"/>
      <c r="Z1064" s="3"/>
      <c r="AA1064" s="3"/>
      <c r="AB1064" s="3"/>
      <c r="AC1064" s="3"/>
      <c r="AD1064" s="3"/>
      <c r="AE1064" s="3"/>
      <c r="AF1064" s="3"/>
      <c r="AG1064" s="3"/>
      <c r="AH1064" s="3"/>
      <c r="AI1064" s="3"/>
      <c r="AJ1064" s="3"/>
      <c r="AK1064" s="3"/>
      <c r="AL1064" s="3"/>
      <c r="AM1064" s="3"/>
      <c r="AN1064" s="3"/>
      <c r="AO1064" s="3"/>
      <c r="AP1064" s="3"/>
      <c r="AQ1064" s="3"/>
      <c r="AR1064" s="3"/>
      <c r="AS1064" s="3"/>
      <c r="AT1064" s="3"/>
      <c r="AU1064" s="3"/>
      <c r="AV1064" s="3"/>
      <c r="AW1064" s="3"/>
      <c r="AX1064" s="3"/>
      <c r="AY1064" s="3"/>
      <c r="AZ1064" s="3"/>
      <c r="BA1064" s="3"/>
      <c r="BB1064" s="3"/>
      <c r="BC1064" s="3"/>
      <c r="BD1064" s="3"/>
      <c r="BE1064" s="3"/>
      <c r="BF1064" s="3"/>
      <c r="BG1064" s="3"/>
      <c r="BH1064" s="3"/>
      <c r="BI1064" s="3"/>
      <c r="BJ1064" s="3"/>
      <c r="BK1064" s="3"/>
      <c r="BL1064" s="3"/>
      <c r="BM1064" s="3"/>
      <c r="BN1064" s="3"/>
    </row>
    <row r="1065">
      <c r="A1065" s="3"/>
      <c r="B1065" s="68"/>
      <c r="C1065" s="3"/>
      <c r="D1065" s="3"/>
      <c r="E1065" s="3"/>
      <c r="F1065" s="3"/>
      <c r="G1065" s="3"/>
      <c r="H1065" s="3"/>
      <c r="I1065" s="3"/>
      <c r="J1065" s="3"/>
      <c r="K1065" s="3"/>
      <c r="L1065" s="3"/>
      <c r="M1065" s="3"/>
      <c r="N1065" s="3"/>
      <c r="O1065" s="3"/>
      <c r="P1065" s="3"/>
      <c r="Q1065" s="3"/>
      <c r="R1065" s="3"/>
      <c r="S1065" s="3"/>
      <c r="T1065" s="3"/>
      <c r="U1065" s="3"/>
      <c r="V1065" s="3"/>
      <c r="W1065" s="3"/>
      <c r="X1065" s="3"/>
      <c r="Y1065" s="3"/>
      <c r="Z1065" s="3"/>
      <c r="AA1065" s="3"/>
      <c r="AB1065" s="3"/>
      <c r="AC1065" s="3"/>
      <c r="AD1065" s="3"/>
      <c r="AE1065" s="3"/>
      <c r="AF1065" s="3"/>
      <c r="AG1065" s="3"/>
      <c r="AH1065" s="3"/>
      <c r="AI1065" s="3"/>
      <c r="AJ1065" s="3"/>
      <c r="AK1065" s="3"/>
      <c r="AL1065" s="3"/>
      <c r="AM1065" s="3"/>
      <c r="AN1065" s="3"/>
      <c r="AO1065" s="3"/>
      <c r="AP1065" s="3"/>
      <c r="AQ1065" s="3"/>
      <c r="AR1065" s="3"/>
      <c r="AS1065" s="3"/>
      <c r="AT1065" s="3"/>
      <c r="AU1065" s="3"/>
      <c r="AV1065" s="3"/>
      <c r="AW1065" s="3"/>
      <c r="AX1065" s="3"/>
      <c r="AY1065" s="3"/>
      <c r="AZ1065" s="3"/>
      <c r="BA1065" s="3"/>
      <c r="BB1065" s="3"/>
      <c r="BC1065" s="3"/>
      <c r="BD1065" s="3"/>
      <c r="BE1065" s="3"/>
      <c r="BF1065" s="3"/>
      <c r="BG1065" s="3"/>
      <c r="BH1065" s="3"/>
      <c r="BI1065" s="3"/>
      <c r="BJ1065" s="3"/>
      <c r="BK1065" s="3"/>
      <c r="BL1065" s="3"/>
      <c r="BM1065" s="3"/>
      <c r="BN1065" s="3"/>
    </row>
    <row r="1066">
      <c r="A1066" s="3"/>
      <c r="B1066" s="68"/>
      <c r="C1066" s="3"/>
      <c r="D1066" s="3"/>
      <c r="E1066" s="3"/>
      <c r="F1066" s="3"/>
      <c r="G1066" s="3"/>
      <c r="H1066" s="3"/>
      <c r="I1066" s="3"/>
      <c r="J1066" s="3"/>
      <c r="K1066" s="3"/>
      <c r="L1066" s="3"/>
      <c r="M1066" s="3"/>
      <c r="N1066" s="3"/>
      <c r="O1066" s="3"/>
      <c r="P1066" s="3"/>
      <c r="Q1066" s="3"/>
      <c r="R1066" s="3"/>
      <c r="S1066" s="3"/>
      <c r="T1066" s="3"/>
      <c r="U1066" s="3"/>
      <c r="V1066" s="3"/>
      <c r="W1066" s="3"/>
      <c r="X1066" s="3"/>
      <c r="Y1066" s="3"/>
      <c r="Z1066" s="3"/>
      <c r="AA1066" s="3"/>
      <c r="AB1066" s="3"/>
      <c r="AC1066" s="3"/>
      <c r="AD1066" s="3"/>
      <c r="AE1066" s="3"/>
      <c r="AF1066" s="3"/>
      <c r="AG1066" s="3"/>
      <c r="AH1066" s="3"/>
      <c r="AI1066" s="3"/>
      <c r="AJ1066" s="3"/>
      <c r="AK1066" s="3"/>
      <c r="AL1066" s="3"/>
      <c r="AM1066" s="3"/>
      <c r="AN1066" s="3"/>
      <c r="AO1066" s="3"/>
      <c r="AP1066" s="3"/>
      <c r="AQ1066" s="3"/>
      <c r="AR1066" s="3"/>
      <c r="AS1066" s="3"/>
      <c r="AT1066" s="3"/>
      <c r="AU1066" s="3"/>
      <c r="AV1066" s="3"/>
      <c r="AW1066" s="3"/>
      <c r="AX1066" s="3"/>
      <c r="AY1066" s="3"/>
      <c r="AZ1066" s="3"/>
      <c r="BA1066" s="3"/>
      <c r="BB1066" s="3"/>
      <c r="BC1066" s="3"/>
      <c r="BD1066" s="3"/>
      <c r="BE1066" s="3"/>
      <c r="BF1066" s="3"/>
      <c r="BG1066" s="3"/>
      <c r="BH1066" s="3"/>
      <c r="BI1066" s="3"/>
      <c r="BJ1066" s="3"/>
      <c r="BK1066" s="3"/>
      <c r="BL1066" s="3"/>
      <c r="BM1066" s="3"/>
      <c r="BN1066" s="3"/>
    </row>
    <row r="1067">
      <c r="A1067" s="3"/>
      <c r="B1067" s="68"/>
      <c r="C1067" s="3"/>
      <c r="D1067" s="3"/>
      <c r="E1067" s="3"/>
      <c r="F1067" s="3"/>
      <c r="G1067" s="3"/>
      <c r="H1067" s="3"/>
      <c r="I1067" s="3"/>
      <c r="J1067" s="3"/>
      <c r="K1067" s="3"/>
      <c r="L1067" s="3"/>
      <c r="M1067" s="3"/>
      <c r="N1067" s="3"/>
      <c r="O1067" s="3"/>
      <c r="P1067" s="3"/>
      <c r="Q1067" s="3"/>
      <c r="R1067" s="3"/>
      <c r="S1067" s="3"/>
      <c r="T1067" s="3"/>
      <c r="U1067" s="3"/>
      <c r="V1067" s="3"/>
      <c r="W1067" s="3"/>
      <c r="X1067" s="3"/>
      <c r="Y1067" s="3"/>
      <c r="Z1067" s="3"/>
      <c r="AA1067" s="3"/>
      <c r="AB1067" s="3"/>
      <c r="AC1067" s="3"/>
      <c r="AD1067" s="3"/>
      <c r="AE1067" s="3"/>
      <c r="AF1067" s="3"/>
      <c r="AG1067" s="3"/>
      <c r="AH1067" s="3"/>
      <c r="AI1067" s="3"/>
      <c r="AJ1067" s="3"/>
      <c r="AK1067" s="3"/>
      <c r="AL1067" s="3"/>
      <c r="AM1067" s="3"/>
      <c r="AN1067" s="3"/>
      <c r="AO1067" s="3"/>
      <c r="AP1067" s="3"/>
      <c r="AQ1067" s="3"/>
      <c r="AR1067" s="3"/>
      <c r="AS1067" s="3"/>
      <c r="AT1067" s="3"/>
      <c r="AU1067" s="3"/>
      <c r="AV1067" s="3"/>
      <c r="AW1067" s="3"/>
      <c r="AX1067" s="3"/>
      <c r="AY1067" s="3"/>
      <c r="AZ1067" s="3"/>
      <c r="BA1067" s="3"/>
      <c r="BB1067" s="3"/>
      <c r="BC1067" s="3"/>
      <c r="BD1067" s="3"/>
      <c r="BE1067" s="3"/>
      <c r="BF1067" s="3"/>
      <c r="BG1067" s="3"/>
      <c r="BH1067" s="3"/>
      <c r="BI1067" s="3"/>
      <c r="BJ1067" s="3"/>
      <c r="BK1067" s="3"/>
      <c r="BL1067" s="3"/>
      <c r="BM1067" s="3"/>
      <c r="BN1067" s="3"/>
    </row>
    <row r="1068">
      <c r="A1068" s="3"/>
      <c r="B1068" s="68"/>
      <c r="C1068" s="3"/>
      <c r="D1068" s="3"/>
      <c r="E1068" s="3"/>
      <c r="F1068" s="3"/>
      <c r="G1068" s="3"/>
      <c r="H1068" s="3"/>
      <c r="I1068" s="3"/>
      <c r="J1068" s="3"/>
      <c r="K1068" s="3"/>
      <c r="L1068" s="3"/>
      <c r="M1068" s="3"/>
      <c r="N1068" s="3"/>
      <c r="O1068" s="3"/>
      <c r="P1068" s="3"/>
      <c r="Q1068" s="3"/>
      <c r="R1068" s="3"/>
      <c r="S1068" s="3"/>
      <c r="T1068" s="3"/>
      <c r="U1068" s="3"/>
      <c r="V1068" s="3"/>
      <c r="W1068" s="3"/>
      <c r="X1068" s="3"/>
      <c r="Y1068" s="3"/>
      <c r="Z1068" s="3"/>
      <c r="AA1068" s="3"/>
      <c r="AB1068" s="3"/>
      <c r="AC1068" s="3"/>
      <c r="AD1068" s="3"/>
      <c r="AE1068" s="3"/>
      <c r="AF1068" s="3"/>
      <c r="AG1068" s="3"/>
      <c r="AH1068" s="3"/>
      <c r="AI1068" s="3"/>
      <c r="AJ1068" s="3"/>
      <c r="AK1068" s="3"/>
      <c r="AL1068" s="3"/>
      <c r="AM1068" s="3"/>
      <c r="AN1068" s="3"/>
      <c r="AO1068" s="3"/>
      <c r="AP1068" s="3"/>
      <c r="AQ1068" s="3"/>
      <c r="AR1068" s="3"/>
      <c r="AS1068" s="3"/>
      <c r="AT1068" s="3"/>
      <c r="AU1068" s="3"/>
      <c r="AV1068" s="3"/>
      <c r="AW1068" s="3"/>
      <c r="AX1068" s="3"/>
      <c r="AY1068" s="3"/>
      <c r="AZ1068" s="3"/>
      <c r="BA1068" s="3"/>
      <c r="BB1068" s="3"/>
      <c r="BC1068" s="3"/>
      <c r="BD1068" s="3"/>
      <c r="BE1068" s="3"/>
      <c r="BF1068" s="3"/>
      <c r="BG1068" s="3"/>
      <c r="BH1068" s="3"/>
      <c r="BI1068" s="3"/>
      <c r="BJ1068" s="3"/>
      <c r="BK1068" s="3"/>
      <c r="BL1068" s="3"/>
      <c r="BM1068" s="3"/>
      <c r="BN1068" s="3"/>
    </row>
    <row r="1069">
      <c r="A1069" s="3"/>
      <c r="B1069" s="68"/>
      <c r="C1069" s="3"/>
      <c r="D1069" s="3"/>
      <c r="E1069" s="3"/>
      <c r="F1069" s="3"/>
      <c r="G1069" s="3"/>
      <c r="H1069" s="3"/>
      <c r="I1069" s="3"/>
      <c r="J1069" s="3"/>
      <c r="K1069" s="3"/>
      <c r="L1069" s="3"/>
      <c r="M1069" s="3"/>
      <c r="N1069" s="3"/>
      <c r="O1069" s="3"/>
      <c r="P1069" s="3"/>
      <c r="Q1069" s="3"/>
      <c r="R1069" s="3"/>
      <c r="S1069" s="3"/>
      <c r="T1069" s="3"/>
      <c r="U1069" s="3"/>
      <c r="V1069" s="3"/>
      <c r="W1069" s="3"/>
      <c r="X1069" s="3"/>
      <c r="Y1069" s="3"/>
      <c r="Z1069" s="3"/>
      <c r="AA1069" s="3"/>
      <c r="AB1069" s="3"/>
      <c r="AC1069" s="3"/>
      <c r="AD1069" s="3"/>
      <c r="AE1069" s="3"/>
      <c r="AF1069" s="3"/>
      <c r="AG1069" s="3"/>
      <c r="AH1069" s="3"/>
      <c r="AI1069" s="3"/>
      <c r="AJ1069" s="3"/>
      <c r="AK1069" s="3"/>
      <c r="AL1069" s="3"/>
      <c r="AM1069" s="3"/>
      <c r="AN1069" s="3"/>
      <c r="AO1069" s="3"/>
      <c r="AP1069" s="3"/>
      <c r="AQ1069" s="3"/>
      <c r="AR1069" s="3"/>
      <c r="AS1069" s="3"/>
      <c r="AT1069" s="3"/>
      <c r="AU1069" s="3"/>
      <c r="AV1069" s="3"/>
      <c r="AW1069" s="3"/>
      <c r="AX1069" s="3"/>
      <c r="AY1069" s="3"/>
      <c r="AZ1069" s="3"/>
      <c r="BA1069" s="3"/>
      <c r="BB1069" s="3"/>
      <c r="BC1069" s="3"/>
      <c r="BD1069" s="3"/>
      <c r="BE1069" s="3"/>
      <c r="BF1069" s="3"/>
      <c r="BG1069" s="3"/>
      <c r="BH1069" s="3"/>
      <c r="BI1069" s="3"/>
      <c r="BJ1069" s="3"/>
      <c r="BK1069" s="3"/>
      <c r="BL1069" s="3"/>
      <c r="BM1069" s="3"/>
      <c r="BN1069" s="3"/>
    </row>
    <row r="1070">
      <c r="A1070" s="3"/>
      <c r="B1070" s="68"/>
      <c r="C1070" s="3"/>
      <c r="D1070" s="3"/>
      <c r="E1070" s="3"/>
      <c r="F1070" s="3"/>
      <c r="G1070" s="3"/>
      <c r="H1070" s="3"/>
      <c r="I1070" s="3"/>
      <c r="J1070" s="3"/>
      <c r="K1070" s="3"/>
      <c r="L1070" s="3"/>
      <c r="M1070" s="3"/>
      <c r="N1070" s="3"/>
      <c r="O1070" s="3"/>
      <c r="P1070" s="3"/>
      <c r="Q1070" s="3"/>
      <c r="R1070" s="3"/>
      <c r="S1070" s="3"/>
      <c r="T1070" s="3"/>
      <c r="U1070" s="3"/>
      <c r="V1070" s="3"/>
      <c r="W1070" s="3"/>
      <c r="X1070" s="3"/>
      <c r="Y1070" s="3"/>
      <c r="Z1070" s="3"/>
      <c r="AA1070" s="3"/>
      <c r="AB1070" s="3"/>
      <c r="AC1070" s="3"/>
      <c r="AD1070" s="3"/>
      <c r="AE1070" s="3"/>
      <c r="AF1070" s="3"/>
      <c r="AG1070" s="3"/>
      <c r="AH1070" s="3"/>
      <c r="AI1070" s="3"/>
      <c r="AJ1070" s="3"/>
      <c r="AK1070" s="3"/>
      <c r="AL1070" s="3"/>
      <c r="AM1070" s="3"/>
      <c r="AN1070" s="3"/>
      <c r="AO1070" s="3"/>
      <c r="AP1070" s="3"/>
      <c r="AQ1070" s="3"/>
      <c r="AR1070" s="3"/>
      <c r="AS1070" s="3"/>
      <c r="AT1070" s="3"/>
      <c r="AU1070" s="3"/>
      <c r="AV1070" s="3"/>
      <c r="AW1070" s="3"/>
      <c r="AX1070" s="3"/>
      <c r="AY1070" s="3"/>
      <c r="AZ1070" s="3"/>
      <c r="BA1070" s="3"/>
      <c r="BB1070" s="3"/>
      <c r="BC1070" s="3"/>
      <c r="BD1070" s="3"/>
      <c r="BE1070" s="3"/>
      <c r="BF1070" s="3"/>
      <c r="BG1070" s="3"/>
      <c r="BH1070" s="3"/>
      <c r="BI1070" s="3"/>
      <c r="BJ1070" s="3"/>
      <c r="BK1070" s="3"/>
      <c r="BL1070" s="3"/>
      <c r="BM1070" s="3"/>
      <c r="BN1070" s="3"/>
    </row>
    <row r="1071">
      <c r="A1071" s="3"/>
      <c r="B1071" s="68"/>
      <c r="C1071" s="3"/>
      <c r="D1071" s="3"/>
      <c r="E1071" s="3"/>
      <c r="F1071" s="3"/>
      <c r="G1071" s="3"/>
      <c r="H1071" s="3"/>
      <c r="I1071" s="3"/>
      <c r="J1071" s="3"/>
      <c r="K1071" s="3"/>
      <c r="L1071" s="3"/>
      <c r="M1071" s="3"/>
      <c r="N1071" s="3"/>
      <c r="O1071" s="3"/>
      <c r="P1071" s="3"/>
      <c r="Q1071" s="3"/>
      <c r="R1071" s="3"/>
      <c r="S1071" s="3"/>
      <c r="T1071" s="3"/>
      <c r="U1071" s="3"/>
      <c r="V1071" s="3"/>
      <c r="W1071" s="3"/>
      <c r="X1071" s="3"/>
      <c r="Y1071" s="3"/>
      <c r="Z1071" s="3"/>
      <c r="AA1071" s="3"/>
      <c r="AB1071" s="3"/>
      <c r="AC1071" s="3"/>
      <c r="AD1071" s="3"/>
      <c r="AE1071" s="3"/>
      <c r="AF1071" s="3"/>
      <c r="AG1071" s="3"/>
      <c r="AH1071" s="3"/>
      <c r="AI1071" s="3"/>
      <c r="AJ1071" s="3"/>
      <c r="AK1071" s="3"/>
      <c r="AL1071" s="3"/>
      <c r="AM1071" s="3"/>
      <c r="AN1071" s="3"/>
      <c r="AO1071" s="3"/>
      <c r="AP1071" s="3"/>
      <c r="AQ1071" s="3"/>
      <c r="AR1071" s="3"/>
      <c r="AS1071" s="3"/>
      <c r="AT1071" s="3"/>
      <c r="AU1071" s="3"/>
      <c r="AV1071" s="3"/>
      <c r="AW1071" s="3"/>
      <c r="AX1071" s="3"/>
      <c r="AY1071" s="3"/>
      <c r="AZ1071" s="3"/>
      <c r="BA1071" s="3"/>
      <c r="BB1071" s="3"/>
      <c r="BC1071" s="3"/>
      <c r="BD1071" s="3"/>
      <c r="BE1071" s="3"/>
      <c r="BF1071" s="3"/>
      <c r="BG1071" s="3"/>
      <c r="BH1071" s="3"/>
      <c r="BI1071" s="3"/>
      <c r="BJ1071" s="3"/>
      <c r="BK1071" s="3"/>
      <c r="BL1071" s="3"/>
      <c r="BM1071" s="3"/>
      <c r="BN1071" s="3"/>
    </row>
    <row r="1072">
      <c r="A1072" s="3"/>
      <c r="B1072" s="68"/>
      <c r="C1072" s="3"/>
      <c r="D1072" s="3"/>
      <c r="E1072" s="3"/>
      <c r="F1072" s="3"/>
      <c r="G1072" s="3"/>
      <c r="H1072" s="3"/>
      <c r="I1072" s="3"/>
      <c r="J1072" s="3"/>
      <c r="K1072" s="3"/>
      <c r="L1072" s="3"/>
      <c r="M1072" s="3"/>
      <c r="N1072" s="3"/>
      <c r="O1072" s="3"/>
      <c r="P1072" s="3"/>
      <c r="Q1072" s="3"/>
      <c r="R1072" s="3"/>
      <c r="S1072" s="3"/>
      <c r="T1072" s="3"/>
      <c r="U1072" s="3"/>
      <c r="V1072" s="3"/>
      <c r="W1072" s="3"/>
      <c r="X1072" s="3"/>
      <c r="Y1072" s="3"/>
      <c r="Z1072" s="3"/>
      <c r="AA1072" s="3"/>
      <c r="AB1072" s="3"/>
      <c r="AC1072" s="3"/>
      <c r="AD1072" s="3"/>
      <c r="AE1072" s="3"/>
      <c r="AF1072" s="3"/>
      <c r="AG1072" s="3"/>
      <c r="AH1072" s="3"/>
      <c r="AI1072" s="3"/>
      <c r="AJ1072" s="3"/>
      <c r="AK1072" s="3"/>
      <c r="AL1072" s="3"/>
      <c r="AM1072" s="3"/>
      <c r="AN1072" s="3"/>
      <c r="AO1072" s="3"/>
      <c r="AP1072" s="3"/>
      <c r="AQ1072" s="3"/>
      <c r="AR1072" s="3"/>
      <c r="AS1072" s="3"/>
      <c r="AT1072" s="3"/>
      <c r="AU1072" s="3"/>
      <c r="AV1072" s="3"/>
      <c r="AW1072" s="3"/>
      <c r="AX1072" s="3"/>
      <c r="AY1072" s="3"/>
      <c r="AZ1072" s="3"/>
      <c r="BA1072" s="3"/>
      <c r="BB1072" s="3"/>
      <c r="BC1072" s="3"/>
      <c r="BD1072" s="3"/>
      <c r="BE1072" s="3"/>
      <c r="BF1072" s="3"/>
      <c r="BG1072" s="3"/>
      <c r="BH1072" s="3"/>
      <c r="BI1072" s="3"/>
      <c r="BJ1072" s="3"/>
      <c r="BK1072" s="3"/>
      <c r="BL1072" s="3"/>
      <c r="BM1072" s="3"/>
      <c r="BN1072" s="3"/>
    </row>
    <row r="1073">
      <c r="A1073" s="3"/>
      <c r="B1073" s="68"/>
      <c r="C1073" s="3"/>
      <c r="D1073" s="3"/>
      <c r="E1073" s="3"/>
      <c r="F1073" s="3"/>
      <c r="G1073" s="3"/>
      <c r="H1073" s="3"/>
      <c r="I1073" s="3"/>
      <c r="J1073" s="3"/>
      <c r="K1073" s="3"/>
      <c r="L1073" s="3"/>
      <c r="M1073" s="3"/>
      <c r="N1073" s="3"/>
      <c r="O1073" s="3"/>
      <c r="P1073" s="3"/>
      <c r="Q1073" s="3"/>
      <c r="R1073" s="3"/>
      <c r="S1073" s="3"/>
      <c r="T1073" s="3"/>
      <c r="U1073" s="3"/>
      <c r="V1073" s="3"/>
      <c r="W1073" s="3"/>
      <c r="X1073" s="3"/>
      <c r="Y1073" s="3"/>
      <c r="Z1073" s="3"/>
      <c r="AA1073" s="3"/>
      <c r="AB1073" s="3"/>
      <c r="AC1073" s="3"/>
      <c r="AD1073" s="3"/>
      <c r="AE1073" s="3"/>
      <c r="AF1073" s="3"/>
      <c r="AG1073" s="3"/>
      <c r="AH1073" s="3"/>
      <c r="AI1073" s="3"/>
      <c r="AJ1073" s="3"/>
      <c r="AK1073" s="3"/>
      <c r="AL1073" s="3"/>
      <c r="AM1073" s="3"/>
      <c r="AN1073" s="3"/>
      <c r="AO1073" s="3"/>
      <c r="AP1073" s="3"/>
      <c r="AQ1073" s="3"/>
      <c r="AR1073" s="3"/>
      <c r="AS1073" s="3"/>
      <c r="AT1073" s="3"/>
      <c r="AU1073" s="3"/>
      <c r="AV1073" s="3"/>
      <c r="AW1073" s="3"/>
      <c r="AX1073" s="3"/>
      <c r="AY1073" s="3"/>
      <c r="AZ1073" s="3"/>
      <c r="BA1073" s="3"/>
      <c r="BB1073" s="3"/>
      <c r="BC1073" s="3"/>
      <c r="BD1073" s="3"/>
      <c r="BE1073" s="3"/>
      <c r="BF1073" s="3"/>
      <c r="BG1073" s="3"/>
      <c r="BH1073" s="3"/>
      <c r="BI1073" s="3"/>
      <c r="BJ1073" s="3"/>
      <c r="BK1073" s="3"/>
      <c r="BL1073" s="3"/>
      <c r="BM1073" s="3"/>
      <c r="BN1073" s="3"/>
    </row>
    <row r="1074">
      <c r="A1074" s="3"/>
      <c r="B1074" s="68"/>
      <c r="C1074" s="3"/>
      <c r="D1074" s="3"/>
      <c r="E1074" s="3"/>
      <c r="F1074" s="3"/>
      <c r="G1074" s="3"/>
      <c r="H1074" s="3"/>
      <c r="I1074" s="3"/>
      <c r="J1074" s="3"/>
      <c r="K1074" s="3"/>
      <c r="L1074" s="3"/>
      <c r="M1074" s="3"/>
      <c r="N1074" s="3"/>
      <c r="O1074" s="3"/>
      <c r="P1074" s="3"/>
      <c r="Q1074" s="3"/>
      <c r="R1074" s="3"/>
      <c r="S1074" s="3"/>
      <c r="T1074" s="3"/>
      <c r="U1074" s="3"/>
      <c r="V1074" s="3"/>
      <c r="W1074" s="3"/>
      <c r="X1074" s="3"/>
      <c r="Y1074" s="3"/>
      <c r="Z1074" s="3"/>
      <c r="AA1074" s="3"/>
      <c r="AB1074" s="3"/>
      <c r="AC1074" s="3"/>
      <c r="AD1074" s="3"/>
      <c r="AE1074" s="3"/>
      <c r="AF1074" s="3"/>
      <c r="AG1074" s="3"/>
      <c r="AH1074" s="3"/>
      <c r="AI1074" s="3"/>
      <c r="AJ1074" s="3"/>
      <c r="AK1074" s="3"/>
      <c r="AL1074" s="3"/>
      <c r="AM1074" s="3"/>
      <c r="AN1074" s="3"/>
      <c r="AO1074" s="3"/>
      <c r="AP1074" s="3"/>
      <c r="AQ1074" s="3"/>
      <c r="AR1074" s="3"/>
      <c r="AS1074" s="3"/>
      <c r="AT1074" s="3"/>
      <c r="AU1074" s="3"/>
      <c r="AV1074" s="3"/>
      <c r="AW1074" s="3"/>
      <c r="AX1074" s="3"/>
      <c r="AY1074" s="3"/>
      <c r="AZ1074" s="3"/>
      <c r="BA1074" s="3"/>
      <c r="BB1074" s="3"/>
      <c r="BC1074" s="3"/>
      <c r="BD1074" s="3"/>
      <c r="BE1074" s="3"/>
      <c r="BF1074" s="3"/>
      <c r="BG1074" s="3"/>
      <c r="BH1074" s="3"/>
      <c r="BI1074" s="3"/>
      <c r="BJ1074" s="3"/>
      <c r="BK1074" s="3"/>
      <c r="BL1074" s="3"/>
      <c r="BM1074" s="3"/>
      <c r="BN1074" s="3"/>
    </row>
    <row r="1075">
      <c r="A1075" s="3"/>
      <c r="B1075" s="68"/>
      <c r="C1075" s="3"/>
      <c r="D1075" s="3"/>
      <c r="E1075" s="3"/>
      <c r="F1075" s="3"/>
      <c r="G1075" s="3"/>
      <c r="H1075" s="3"/>
      <c r="I1075" s="3"/>
      <c r="J1075" s="3"/>
      <c r="K1075" s="3"/>
      <c r="L1075" s="3"/>
      <c r="M1075" s="3"/>
      <c r="N1075" s="3"/>
      <c r="O1075" s="3"/>
      <c r="P1075" s="3"/>
      <c r="Q1075" s="3"/>
      <c r="R1075" s="3"/>
      <c r="S1075" s="3"/>
      <c r="T1075" s="3"/>
      <c r="U1075" s="3"/>
      <c r="V1075" s="3"/>
      <c r="W1075" s="3"/>
      <c r="X1075" s="3"/>
      <c r="Y1075" s="3"/>
      <c r="Z1075" s="3"/>
      <c r="AA1075" s="3"/>
      <c r="AB1075" s="3"/>
      <c r="AC1075" s="3"/>
      <c r="AD1075" s="3"/>
      <c r="AE1075" s="3"/>
      <c r="AF1075" s="3"/>
      <c r="AG1075" s="3"/>
      <c r="AH1075" s="3"/>
      <c r="AI1075" s="3"/>
      <c r="AJ1075" s="3"/>
      <c r="AK1075" s="3"/>
      <c r="AL1075" s="3"/>
      <c r="AM1075" s="3"/>
      <c r="AN1075" s="3"/>
      <c r="AO1075" s="3"/>
      <c r="AP1075" s="3"/>
      <c r="AQ1075" s="3"/>
      <c r="AR1075" s="3"/>
      <c r="AS1075" s="3"/>
      <c r="AT1075" s="3"/>
      <c r="AU1075" s="3"/>
      <c r="AV1075" s="3"/>
      <c r="AW1075" s="3"/>
      <c r="AX1075" s="3"/>
      <c r="AY1075" s="3"/>
      <c r="AZ1075" s="3"/>
      <c r="BA1075" s="3"/>
      <c r="BB1075" s="3"/>
      <c r="BC1075" s="3"/>
      <c r="BD1075" s="3"/>
      <c r="BE1075" s="3"/>
      <c r="BF1075" s="3"/>
      <c r="BG1075" s="3"/>
      <c r="BH1075" s="3"/>
      <c r="BI1075" s="3"/>
      <c r="BJ1075" s="3"/>
      <c r="BK1075" s="3"/>
      <c r="BL1075" s="3"/>
      <c r="BM1075" s="3"/>
      <c r="BN1075" s="3"/>
    </row>
    <row r="1076">
      <c r="A1076" s="3"/>
      <c r="B1076" s="68"/>
      <c r="C1076" s="3"/>
      <c r="D1076" s="3"/>
      <c r="E1076" s="3"/>
      <c r="F1076" s="3"/>
      <c r="G1076" s="3"/>
      <c r="H1076" s="3"/>
      <c r="I1076" s="3"/>
      <c r="J1076" s="3"/>
      <c r="K1076" s="3"/>
      <c r="L1076" s="3"/>
      <c r="M1076" s="3"/>
      <c r="N1076" s="3"/>
      <c r="O1076" s="3"/>
      <c r="P1076" s="3"/>
      <c r="Q1076" s="3"/>
      <c r="R1076" s="3"/>
      <c r="S1076" s="3"/>
      <c r="T1076" s="3"/>
      <c r="U1076" s="3"/>
      <c r="V1076" s="3"/>
      <c r="W1076" s="3"/>
      <c r="X1076" s="3"/>
      <c r="Y1076" s="3"/>
      <c r="Z1076" s="3"/>
      <c r="AA1076" s="3"/>
      <c r="AB1076" s="3"/>
      <c r="AC1076" s="3"/>
      <c r="AD1076" s="3"/>
      <c r="AE1076" s="3"/>
      <c r="AF1076" s="3"/>
      <c r="AG1076" s="3"/>
      <c r="AH1076" s="3"/>
      <c r="AI1076" s="3"/>
      <c r="AJ1076" s="3"/>
      <c r="AK1076" s="3"/>
      <c r="AL1076" s="3"/>
      <c r="AM1076" s="3"/>
      <c r="AN1076" s="3"/>
      <c r="AO1076" s="3"/>
      <c r="AP1076" s="3"/>
      <c r="AQ1076" s="3"/>
      <c r="AR1076" s="3"/>
      <c r="AS1076" s="3"/>
      <c r="AT1076" s="3"/>
      <c r="AU1076" s="3"/>
      <c r="AV1076" s="3"/>
      <c r="AW1076" s="3"/>
      <c r="AX1076" s="3"/>
      <c r="AY1076" s="3"/>
      <c r="AZ1076" s="3"/>
      <c r="BA1076" s="3"/>
      <c r="BB1076" s="3"/>
      <c r="BC1076" s="3"/>
      <c r="BD1076" s="3"/>
      <c r="BE1076" s="3"/>
      <c r="BF1076" s="3"/>
      <c r="BG1076" s="3"/>
      <c r="BH1076" s="3"/>
      <c r="BI1076" s="3"/>
      <c r="BJ1076" s="3"/>
      <c r="BK1076" s="3"/>
      <c r="BL1076" s="3"/>
      <c r="BM1076" s="3"/>
      <c r="BN1076" s="3"/>
    </row>
    <row r="1077">
      <c r="A1077" s="3"/>
      <c r="B1077" s="68"/>
      <c r="C1077" s="3"/>
      <c r="D1077" s="3"/>
      <c r="E1077" s="3"/>
      <c r="F1077" s="3"/>
      <c r="G1077" s="3"/>
      <c r="H1077" s="3"/>
      <c r="I1077" s="3"/>
      <c r="J1077" s="3"/>
      <c r="K1077" s="3"/>
      <c r="L1077" s="3"/>
      <c r="M1077" s="3"/>
      <c r="N1077" s="3"/>
      <c r="O1077" s="3"/>
      <c r="P1077" s="3"/>
      <c r="Q1077" s="3"/>
      <c r="R1077" s="3"/>
      <c r="S1077" s="3"/>
      <c r="T1077" s="3"/>
      <c r="U1077" s="3"/>
      <c r="V1077" s="3"/>
      <c r="W1077" s="3"/>
      <c r="X1077" s="3"/>
      <c r="Y1077" s="3"/>
      <c r="Z1077" s="3"/>
      <c r="AA1077" s="3"/>
      <c r="AB1077" s="3"/>
      <c r="AC1077" s="3"/>
      <c r="AD1077" s="3"/>
      <c r="AE1077" s="3"/>
      <c r="AF1077" s="3"/>
      <c r="AG1077" s="3"/>
      <c r="AH1077" s="3"/>
      <c r="AI1077" s="3"/>
      <c r="AJ1077" s="3"/>
      <c r="AK1077" s="3"/>
      <c r="AL1077" s="3"/>
      <c r="AM1077" s="3"/>
      <c r="AN1077" s="3"/>
      <c r="AO1077" s="3"/>
      <c r="AP1077" s="3"/>
      <c r="AQ1077" s="3"/>
      <c r="AR1077" s="3"/>
      <c r="AS1077" s="3"/>
      <c r="AT1077" s="3"/>
      <c r="AU1077" s="3"/>
      <c r="AV1077" s="3"/>
      <c r="AW1077" s="3"/>
      <c r="AX1077" s="3"/>
      <c r="AY1077" s="3"/>
      <c r="AZ1077" s="3"/>
      <c r="BA1077" s="3"/>
      <c r="BB1077" s="3"/>
      <c r="BC1077" s="3"/>
      <c r="BD1077" s="3"/>
      <c r="BE1077" s="3"/>
      <c r="BF1077" s="3"/>
      <c r="BG1077" s="3"/>
      <c r="BH1077" s="3"/>
      <c r="BI1077" s="3"/>
      <c r="BJ1077" s="3"/>
      <c r="BK1077" s="3"/>
      <c r="BL1077" s="3"/>
      <c r="BM1077" s="3"/>
      <c r="BN1077" s="3"/>
    </row>
    <row r="1078">
      <c r="A1078" s="3"/>
      <c r="B1078" s="68"/>
      <c r="C1078" s="3"/>
      <c r="D1078" s="3"/>
      <c r="E1078" s="3"/>
      <c r="F1078" s="3"/>
      <c r="G1078" s="3"/>
      <c r="H1078" s="3"/>
      <c r="I1078" s="3"/>
      <c r="J1078" s="3"/>
      <c r="K1078" s="3"/>
      <c r="L1078" s="3"/>
      <c r="M1078" s="3"/>
      <c r="N1078" s="3"/>
      <c r="O1078" s="3"/>
      <c r="P1078" s="3"/>
      <c r="Q1078" s="3"/>
      <c r="R1078" s="3"/>
      <c r="S1078" s="3"/>
      <c r="T1078" s="3"/>
      <c r="U1078" s="3"/>
      <c r="V1078" s="3"/>
      <c r="W1078" s="3"/>
      <c r="X1078" s="3"/>
      <c r="Y1078" s="3"/>
      <c r="Z1078" s="3"/>
      <c r="AA1078" s="3"/>
      <c r="AB1078" s="3"/>
      <c r="AC1078" s="3"/>
      <c r="AD1078" s="3"/>
      <c r="AE1078" s="3"/>
      <c r="AF1078" s="3"/>
      <c r="AG1078" s="3"/>
      <c r="AH1078" s="3"/>
      <c r="AI1078" s="3"/>
      <c r="AJ1078" s="3"/>
      <c r="AK1078" s="3"/>
      <c r="AL1078" s="3"/>
      <c r="AM1078" s="3"/>
      <c r="AN1078" s="3"/>
      <c r="AO1078" s="3"/>
      <c r="AP1078" s="3"/>
      <c r="AQ1078" s="3"/>
      <c r="AR1078" s="3"/>
      <c r="AS1078" s="3"/>
      <c r="AT1078" s="3"/>
      <c r="AU1078" s="3"/>
      <c r="AV1078" s="3"/>
      <c r="AW1078" s="3"/>
      <c r="AX1078" s="3"/>
      <c r="AY1078" s="3"/>
      <c r="AZ1078" s="3"/>
      <c r="BA1078" s="3"/>
      <c r="BB1078" s="3"/>
      <c r="BC1078" s="3"/>
      <c r="BD1078" s="3"/>
      <c r="BE1078" s="3"/>
      <c r="BF1078" s="3"/>
      <c r="BG1078" s="3"/>
      <c r="BH1078" s="3"/>
      <c r="BI1078" s="3"/>
      <c r="BJ1078" s="3"/>
      <c r="BK1078" s="3"/>
      <c r="BL1078" s="3"/>
      <c r="BM1078" s="3"/>
      <c r="BN1078" s="3"/>
    </row>
    <row r="1079">
      <c r="A1079" s="3"/>
      <c r="B1079" s="68"/>
      <c r="C1079" s="3"/>
      <c r="D1079" s="3"/>
      <c r="E1079" s="3"/>
      <c r="F1079" s="3"/>
      <c r="G1079" s="3"/>
      <c r="H1079" s="3"/>
      <c r="I1079" s="3"/>
      <c r="J1079" s="3"/>
      <c r="K1079" s="3"/>
      <c r="L1079" s="3"/>
      <c r="M1079" s="3"/>
      <c r="N1079" s="3"/>
      <c r="O1079" s="3"/>
      <c r="P1079" s="3"/>
      <c r="Q1079" s="3"/>
      <c r="R1079" s="3"/>
      <c r="S1079" s="3"/>
      <c r="T1079" s="3"/>
      <c r="U1079" s="3"/>
      <c r="V1079" s="3"/>
      <c r="W1079" s="3"/>
      <c r="X1079" s="3"/>
      <c r="Y1079" s="3"/>
      <c r="Z1079" s="3"/>
      <c r="AA1079" s="3"/>
      <c r="AB1079" s="3"/>
      <c r="AC1079" s="3"/>
      <c r="AD1079" s="3"/>
      <c r="AE1079" s="3"/>
      <c r="AF1079" s="3"/>
      <c r="AG1079" s="3"/>
      <c r="AH1079" s="3"/>
      <c r="AI1079" s="3"/>
      <c r="AJ1079" s="3"/>
      <c r="AK1079" s="3"/>
      <c r="AL1079" s="3"/>
      <c r="AM1079" s="3"/>
      <c r="AN1079" s="3"/>
      <c r="AO1079" s="3"/>
      <c r="AP1079" s="3"/>
      <c r="AQ1079" s="3"/>
      <c r="AR1079" s="3"/>
      <c r="AS1079" s="3"/>
      <c r="AT1079" s="3"/>
      <c r="AU1079" s="3"/>
      <c r="AV1079" s="3"/>
      <c r="AW1079" s="3"/>
      <c r="AX1079" s="3"/>
      <c r="AY1079" s="3"/>
      <c r="AZ1079" s="3"/>
      <c r="BA1079" s="3"/>
      <c r="BB1079" s="3"/>
      <c r="BC1079" s="3"/>
      <c r="BD1079" s="3"/>
      <c r="BE1079" s="3"/>
      <c r="BF1079" s="3"/>
      <c r="BG1079" s="3"/>
      <c r="BH1079" s="3"/>
      <c r="BI1079" s="3"/>
      <c r="BJ1079" s="3"/>
      <c r="BK1079" s="3"/>
      <c r="BL1079" s="3"/>
      <c r="BM1079" s="3"/>
      <c r="BN1079" s="3"/>
    </row>
    <row r="1080">
      <c r="A1080" s="3"/>
      <c r="B1080" s="68"/>
      <c r="C1080" s="3"/>
      <c r="D1080" s="3"/>
      <c r="E1080" s="3"/>
      <c r="F1080" s="3"/>
      <c r="G1080" s="3"/>
      <c r="H1080" s="3"/>
      <c r="I1080" s="3"/>
      <c r="J1080" s="3"/>
      <c r="K1080" s="3"/>
      <c r="L1080" s="3"/>
      <c r="M1080" s="3"/>
      <c r="N1080" s="3"/>
      <c r="O1080" s="3"/>
      <c r="P1080" s="3"/>
      <c r="Q1080" s="3"/>
      <c r="R1080" s="3"/>
      <c r="S1080" s="3"/>
      <c r="T1080" s="3"/>
      <c r="U1080" s="3"/>
      <c r="V1080" s="3"/>
      <c r="W1080" s="3"/>
      <c r="X1080" s="3"/>
      <c r="Y1080" s="3"/>
      <c r="Z1080" s="3"/>
      <c r="AA1080" s="3"/>
      <c r="AB1080" s="3"/>
      <c r="AC1080" s="3"/>
      <c r="AD1080" s="3"/>
      <c r="AE1080" s="3"/>
      <c r="AF1080" s="3"/>
      <c r="AG1080" s="3"/>
      <c r="AH1080" s="3"/>
      <c r="AI1080" s="3"/>
      <c r="AJ1080" s="3"/>
      <c r="AK1080" s="3"/>
      <c r="AL1080" s="3"/>
      <c r="AM1080" s="3"/>
      <c r="AN1080" s="3"/>
      <c r="AO1080" s="3"/>
      <c r="AP1080" s="3"/>
      <c r="AQ1080" s="3"/>
      <c r="AR1080" s="3"/>
      <c r="AS1080" s="3"/>
      <c r="AT1080" s="3"/>
      <c r="AU1080" s="3"/>
      <c r="AV1080" s="3"/>
      <c r="AW1080" s="3"/>
      <c r="AX1080" s="3"/>
      <c r="AY1080" s="3"/>
      <c r="AZ1080" s="3"/>
      <c r="BA1080" s="3"/>
      <c r="BB1080" s="3"/>
      <c r="BC1080" s="3"/>
      <c r="BD1080" s="3"/>
      <c r="BE1080" s="3"/>
      <c r="BF1080" s="3"/>
      <c r="BG1080" s="3"/>
      <c r="BH1080" s="3"/>
      <c r="BI1080" s="3"/>
      <c r="BJ1080" s="3"/>
      <c r="BK1080" s="3"/>
      <c r="BL1080" s="3"/>
      <c r="BM1080" s="3"/>
      <c r="BN1080" s="3"/>
    </row>
    <row r="1081">
      <c r="A1081" s="3"/>
      <c r="B1081" s="68"/>
      <c r="C1081" s="3"/>
      <c r="D1081" s="3"/>
      <c r="E1081" s="3"/>
      <c r="F1081" s="3"/>
      <c r="G1081" s="3"/>
      <c r="H1081" s="3"/>
      <c r="I1081" s="3"/>
      <c r="J1081" s="3"/>
      <c r="K1081" s="3"/>
      <c r="L1081" s="3"/>
      <c r="M1081" s="3"/>
      <c r="N1081" s="3"/>
      <c r="O1081" s="3"/>
      <c r="P1081" s="3"/>
      <c r="Q1081" s="3"/>
      <c r="R1081" s="3"/>
      <c r="S1081" s="3"/>
      <c r="T1081" s="3"/>
      <c r="U1081" s="3"/>
      <c r="V1081" s="3"/>
      <c r="W1081" s="3"/>
      <c r="X1081" s="3"/>
      <c r="Y1081" s="3"/>
      <c r="Z1081" s="3"/>
      <c r="AA1081" s="3"/>
      <c r="AB1081" s="3"/>
      <c r="AC1081" s="3"/>
      <c r="AD1081" s="3"/>
      <c r="AE1081" s="3"/>
      <c r="AF1081" s="3"/>
      <c r="AG1081" s="3"/>
      <c r="AH1081" s="3"/>
      <c r="AI1081" s="3"/>
      <c r="AJ1081" s="3"/>
      <c r="AK1081" s="3"/>
      <c r="AL1081" s="3"/>
      <c r="AM1081" s="3"/>
      <c r="AN1081" s="3"/>
      <c r="AO1081" s="3"/>
      <c r="AP1081" s="3"/>
      <c r="AQ1081" s="3"/>
      <c r="AR1081" s="3"/>
      <c r="AS1081" s="3"/>
      <c r="AT1081" s="3"/>
      <c r="AU1081" s="3"/>
      <c r="AV1081" s="3"/>
      <c r="AW1081" s="3"/>
      <c r="AX1081" s="3"/>
      <c r="AY1081" s="3"/>
      <c r="AZ1081" s="3"/>
      <c r="BA1081" s="3"/>
      <c r="BB1081" s="3"/>
      <c r="BC1081" s="3"/>
      <c r="BD1081" s="3"/>
      <c r="BE1081" s="3"/>
      <c r="BF1081" s="3"/>
      <c r="BG1081" s="3"/>
      <c r="BH1081" s="3"/>
      <c r="BI1081" s="3"/>
      <c r="BJ1081" s="3"/>
      <c r="BK1081" s="3"/>
      <c r="BL1081" s="3"/>
      <c r="BM1081" s="3"/>
      <c r="BN1081" s="3"/>
    </row>
    <row r="1082">
      <c r="A1082" s="3"/>
      <c r="B1082" s="68"/>
      <c r="C1082" s="3"/>
      <c r="D1082" s="3"/>
      <c r="E1082" s="3"/>
      <c r="F1082" s="3"/>
      <c r="G1082" s="3"/>
      <c r="H1082" s="3"/>
      <c r="I1082" s="3"/>
      <c r="J1082" s="3"/>
      <c r="K1082" s="3"/>
      <c r="L1082" s="3"/>
      <c r="M1082" s="3"/>
      <c r="N1082" s="3"/>
      <c r="O1082" s="3"/>
      <c r="P1082" s="3"/>
      <c r="Q1082" s="3"/>
      <c r="R1082" s="3"/>
      <c r="S1082" s="3"/>
      <c r="T1082" s="3"/>
      <c r="U1082" s="3"/>
      <c r="V1082" s="3"/>
      <c r="W1082" s="3"/>
      <c r="X1082" s="3"/>
      <c r="Y1082" s="3"/>
      <c r="Z1082" s="3"/>
      <c r="AA1082" s="3"/>
      <c r="AB1082" s="3"/>
      <c r="AC1082" s="3"/>
      <c r="AD1082" s="3"/>
      <c r="AE1082" s="3"/>
      <c r="AF1082" s="3"/>
      <c r="AG1082" s="3"/>
      <c r="AH1082" s="3"/>
      <c r="AI1082" s="3"/>
      <c r="AJ1082" s="3"/>
      <c r="AK1082" s="3"/>
      <c r="AL1082" s="3"/>
      <c r="AM1082" s="3"/>
      <c r="AN1082" s="3"/>
      <c r="AO1082" s="3"/>
      <c r="AP1082" s="3"/>
      <c r="AQ1082" s="3"/>
      <c r="AR1082" s="3"/>
      <c r="AS1082" s="3"/>
      <c r="AT1082" s="3"/>
      <c r="AU1082" s="3"/>
      <c r="AV1082" s="3"/>
      <c r="AW1082" s="3"/>
      <c r="AX1082" s="3"/>
      <c r="AY1082" s="3"/>
      <c r="AZ1082" s="3"/>
      <c r="BA1082" s="3"/>
      <c r="BB1082" s="3"/>
      <c r="BC1082" s="3"/>
      <c r="BD1082" s="3"/>
      <c r="BE1082" s="3"/>
      <c r="BF1082" s="3"/>
      <c r="BG1082" s="3"/>
      <c r="BH1082" s="3"/>
      <c r="BI1082" s="3"/>
      <c r="BJ1082" s="3"/>
      <c r="BK1082" s="3"/>
      <c r="BL1082" s="3"/>
      <c r="BM1082" s="3"/>
      <c r="BN1082" s="3"/>
    </row>
    <row r="1083">
      <c r="A1083" s="3"/>
      <c r="B1083" s="68"/>
      <c r="C1083" s="3"/>
      <c r="D1083" s="3"/>
      <c r="E1083" s="3"/>
      <c r="F1083" s="3"/>
      <c r="G1083" s="3"/>
      <c r="H1083" s="3"/>
      <c r="I1083" s="3"/>
      <c r="J1083" s="3"/>
      <c r="K1083" s="3"/>
      <c r="L1083" s="3"/>
      <c r="M1083" s="3"/>
      <c r="N1083" s="3"/>
      <c r="O1083" s="3"/>
      <c r="P1083" s="3"/>
      <c r="Q1083" s="3"/>
      <c r="R1083" s="3"/>
      <c r="S1083" s="3"/>
      <c r="T1083" s="3"/>
      <c r="U1083" s="3"/>
      <c r="V1083" s="3"/>
      <c r="W1083" s="3"/>
      <c r="X1083" s="3"/>
      <c r="Y1083" s="3"/>
      <c r="Z1083" s="3"/>
      <c r="AA1083" s="3"/>
      <c r="AB1083" s="3"/>
      <c r="AC1083" s="3"/>
      <c r="AD1083" s="3"/>
      <c r="AE1083" s="3"/>
      <c r="AF1083" s="3"/>
      <c r="AG1083" s="3"/>
      <c r="AH1083" s="3"/>
      <c r="AI1083" s="3"/>
      <c r="AJ1083" s="3"/>
      <c r="AK1083" s="3"/>
      <c r="AL1083" s="3"/>
      <c r="AM1083" s="3"/>
      <c r="AN1083" s="3"/>
      <c r="AO1083" s="3"/>
      <c r="AP1083" s="3"/>
      <c r="AQ1083" s="3"/>
      <c r="AR1083" s="3"/>
      <c r="AS1083" s="3"/>
      <c r="AT1083" s="3"/>
      <c r="AU1083" s="3"/>
      <c r="AV1083" s="3"/>
      <c r="AW1083" s="3"/>
      <c r="AX1083" s="3"/>
      <c r="AY1083" s="3"/>
      <c r="AZ1083" s="3"/>
      <c r="BA1083" s="3"/>
      <c r="BB1083" s="3"/>
      <c r="BC1083" s="3"/>
      <c r="BD1083" s="3"/>
      <c r="BE1083" s="3"/>
      <c r="BF1083" s="3"/>
      <c r="BG1083" s="3"/>
      <c r="BH1083" s="3"/>
      <c r="BI1083" s="3"/>
      <c r="BJ1083" s="3"/>
      <c r="BK1083" s="3"/>
      <c r="BL1083" s="3"/>
      <c r="BM1083" s="3"/>
      <c r="BN1083" s="3"/>
    </row>
    <row r="1084">
      <c r="A1084" s="3"/>
      <c r="B1084" s="68"/>
      <c r="C1084" s="3"/>
      <c r="D1084" s="3"/>
      <c r="E1084" s="3"/>
      <c r="F1084" s="3"/>
      <c r="G1084" s="3"/>
      <c r="H1084" s="3"/>
      <c r="I1084" s="3"/>
      <c r="J1084" s="3"/>
      <c r="K1084" s="3"/>
      <c r="L1084" s="3"/>
      <c r="M1084" s="3"/>
      <c r="N1084" s="3"/>
      <c r="O1084" s="3"/>
      <c r="P1084" s="3"/>
      <c r="Q1084" s="3"/>
      <c r="R1084" s="3"/>
      <c r="S1084" s="3"/>
      <c r="T1084" s="3"/>
      <c r="U1084" s="3"/>
      <c r="V1084" s="3"/>
      <c r="W1084" s="3"/>
      <c r="X1084" s="3"/>
      <c r="Y1084" s="3"/>
      <c r="Z1084" s="3"/>
      <c r="AA1084" s="3"/>
      <c r="AB1084" s="3"/>
      <c r="AC1084" s="3"/>
      <c r="AD1084" s="3"/>
      <c r="AE1084" s="3"/>
      <c r="AF1084" s="3"/>
      <c r="AG1084" s="3"/>
      <c r="AH1084" s="3"/>
      <c r="AI1084" s="3"/>
      <c r="AJ1084" s="3"/>
      <c r="AK1084" s="3"/>
      <c r="AL1084" s="3"/>
      <c r="AM1084" s="3"/>
      <c r="AN1084" s="3"/>
      <c r="AO1084" s="3"/>
      <c r="AP1084" s="3"/>
      <c r="AQ1084" s="3"/>
      <c r="AR1084" s="3"/>
      <c r="AS1084" s="3"/>
      <c r="AT1084" s="3"/>
      <c r="AU1084" s="3"/>
      <c r="AV1084" s="3"/>
      <c r="AW1084" s="3"/>
      <c r="AX1084" s="3"/>
      <c r="AY1084" s="3"/>
      <c r="AZ1084" s="3"/>
      <c r="BA1084" s="3"/>
      <c r="BB1084" s="3"/>
      <c r="BC1084" s="3"/>
      <c r="BD1084" s="3"/>
      <c r="BE1084" s="3"/>
      <c r="BF1084" s="3"/>
      <c r="BG1084" s="3"/>
      <c r="BH1084" s="3"/>
      <c r="BI1084" s="3"/>
      <c r="BJ1084" s="3"/>
      <c r="BK1084" s="3"/>
      <c r="BL1084" s="3"/>
      <c r="BM1084" s="3"/>
      <c r="BN1084" s="3"/>
    </row>
    <row r="1085">
      <c r="A1085" s="3"/>
      <c r="B1085" s="68"/>
      <c r="C1085" s="3"/>
      <c r="D1085" s="3"/>
      <c r="E1085" s="3"/>
      <c r="F1085" s="3"/>
      <c r="G1085" s="3"/>
      <c r="H1085" s="3"/>
      <c r="I1085" s="3"/>
      <c r="J1085" s="3"/>
      <c r="K1085" s="3"/>
      <c r="L1085" s="3"/>
      <c r="M1085" s="3"/>
      <c r="N1085" s="3"/>
      <c r="O1085" s="3"/>
      <c r="P1085" s="3"/>
      <c r="Q1085" s="3"/>
      <c r="R1085" s="3"/>
      <c r="S1085" s="3"/>
      <c r="T1085" s="3"/>
      <c r="U1085" s="3"/>
      <c r="V1085" s="3"/>
      <c r="W1085" s="3"/>
      <c r="X1085" s="3"/>
      <c r="Y1085" s="3"/>
      <c r="Z1085" s="3"/>
      <c r="AA1085" s="3"/>
      <c r="AB1085" s="3"/>
      <c r="AC1085" s="3"/>
      <c r="AD1085" s="3"/>
      <c r="AE1085" s="3"/>
      <c r="AF1085" s="3"/>
      <c r="AG1085" s="3"/>
      <c r="AH1085" s="3"/>
      <c r="AI1085" s="3"/>
      <c r="AJ1085" s="3"/>
      <c r="AK1085" s="3"/>
      <c r="AL1085" s="3"/>
      <c r="AM1085" s="3"/>
      <c r="AN1085" s="3"/>
      <c r="AO1085" s="3"/>
      <c r="AP1085" s="3"/>
      <c r="AQ1085" s="3"/>
      <c r="AR1085" s="3"/>
      <c r="AS1085" s="3"/>
      <c r="AT1085" s="3"/>
      <c r="AU1085" s="3"/>
      <c r="AV1085" s="3"/>
      <c r="AW1085" s="3"/>
      <c r="AX1085" s="3"/>
      <c r="AY1085" s="3"/>
      <c r="AZ1085" s="3"/>
      <c r="BA1085" s="3"/>
      <c r="BB1085" s="3"/>
      <c r="BC1085" s="3"/>
      <c r="BD1085" s="3"/>
      <c r="BE1085" s="3"/>
      <c r="BF1085" s="3"/>
      <c r="BG1085" s="3"/>
      <c r="BH1085" s="3"/>
      <c r="BI1085" s="3"/>
      <c r="BJ1085" s="3"/>
      <c r="BK1085" s="3"/>
      <c r="BL1085" s="3"/>
      <c r="BM1085" s="3"/>
      <c r="BN1085" s="3"/>
    </row>
    <row r="1086">
      <c r="A1086" s="3"/>
      <c r="B1086" s="68"/>
      <c r="C1086" s="3"/>
      <c r="D1086" s="3"/>
      <c r="E1086" s="3"/>
      <c r="F1086" s="3"/>
      <c r="G1086" s="3"/>
      <c r="H1086" s="3"/>
      <c r="I1086" s="3"/>
      <c r="J1086" s="3"/>
      <c r="K1086" s="3"/>
      <c r="L1086" s="3"/>
      <c r="M1086" s="3"/>
      <c r="N1086" s="3"/>
      <c r="O1086" s="3"/>
      <c r="P1086" s="3"/>
      <c r="Q1086" s="3"/>
      <c r="R1086" s="3"/>
      <c r="S1086" s="3"/>
      <c r="T1086" s="3"/>
      <c r="U1086" s="3"/>
      <c r="V1086" s="3"/>
      <c r="W1086" s="3"/>
      <c r="X1086" s="3"/>
      <c r="Y1086" s="3"/>
      <c r="Z1086" s="3"/>
      <c r="AA1086" s="3"/>
      <c r="AB1086" s="3"/>
      <c r="AC1086" s="3"/>
      <c r="AD1086" s="3"/>
      <c r="AE1086" s="3"/>
      <c r="AF1086" s="3"/>
      <c r="AG1086" s="3"/>
      <c r="AH1086" s="3"/>
      <c r="AI1086" s="3"/>
      <c r="AJ1086" s="3"/>
      <c r="AK1086" s="3"/>
      <c r="AL1086" s="3"/>
      <c r="AM1086" s="3"/>
      <c r="AN1086" s="3"/>
      <c r="AO1086" s="3"/>
      <c r="AP1086" s="3"/>
      <c r="AQ1086" s="3"/>
      <c r="AR1086" s="3"/>
      <c r="AS1086" s="3"/>
      <c r="AT1086" s="3"/>
      <c r="AU1086" s="3"/>
      <c r="AV1086" s="3"/>
      <c r="AW1086" s="3"/>
      <c r="AX1086" s="3"/>
      <c r="AY1086" s="3"/>
      <c r="AZ1086" s="3"/>
      <c r="BA1086" s="3"/>
      <c r="BB1086" s="3"/>
      <c r="BC1086" s="3"/>
      <c r="BD1086" s="3"/>
      <c r="BE1086" s="3"/>
      <c r="BF1086" s="3"/>
      <c r="BG1086" s="3"/>
      <c r="BH1086" s="3"/>
      <c r="BI1086" s="3"/>
      <c r="BJ1086" s="3"/>
      <c r="BK1086" s="3"/>
      <c r="BL1086" s="3"/>
      <c r="BM1086" s="3"/>
      <c r="BN1086" s="3"/>
    </row>
    <row r="1087">
      <c r="A1087" s="3"/>
      <c r="B1087" s="68"/>
      <c r="C1087" s="3"/>
      <c r="D1087" s="3"/>
      <c r="E1087" s="3"/>
      <c r="F1087" s="3"/>
      <c r="G1087" s="3"/>
      <c r="H1087" s="3"/>
      <c r="I1087" s="3"/>
      <c r="J1087" s="3"/>
      <c r="K1087" s="3"/>
      <c r="L1087" s="3"/>
      <c r="M1087" s="3"/>
      <c r="N1087" s="3"/>
      <c r="O1087" s="3"/>
      <c r="P1087" s="3"/>
      <c r="Q1087" s="3"/>
      <c r="R1087" s="3"/>
      <c r="S1087" s="3"/>
      <c r="T1087" s="3"/>
      <c r="U1087" s="3"/>
      <c r="V1087" s="3"/>
      <c r="W1087" s="3"/>
      <c r="X1087" s="3"/>
      <c r="Y1087" s="3"/>
      <c r="Z1087" s="3"/>
      <c r="AA1087" s="3"/>
      <c r="AB1087" s="3"/>
      <c r="AC1087" s="3"/>
      <c r="AD1087" s="3"/>
      <c r="AE1087" s="3"/>
      <c r="AF1087" s="3"/>
      <c r="AG1087" s="3"/>
      <c r="AH1087" s="3"/>
      <c r="AI1087" s="3"/>
      <c r="AJ1087" s="3"/>
      <c r="AK1087" s="3"/>
      <c r="AL1087" s="3"/>
      <c r="AM1087" s="3"/>
      <c r="AN1087" s="3"/>
      <c r="AO1087" s="3"/>
      <c r="AP1087" s="3"/>
      <c r="AQ1087" s="3"/>
      <c r="AR1087" s="3"/>
      <c r="AS1087" s="3"/>
      <c r="AT1087" s="3"/>
      <c r="AU1087" s="3"/>
      <c r="AV1087" s="3"/>
      <c r="AW1087" s="3"/>
      <c r="AX1087" s="3"/>
      <c r="AY1087" s="3"/>
      <c r="AZ1087" s="3"/>
      <c r="BA1087" s="3"/>
      <c r="BB1087" s="3"/>
      <c r="BC1087" s="3"/>
      <c r="BD1087" s="3"/>
      <c r="BE1087" s="3"/>
      <c r="BF1087" s="3"/>
      <c r="BG1087" s="3"/>
      <c r="BH1087" s="3"/>
      <c r="BI1087" s="3"/>
      <c r="BJ1087" s="3"/>
      <c r="BK1087" s="3"/>
      <c r="BL1087" s="3"/>
      <c r="BM1087" s="3"/>
      <c r="BN1087" s="3"/>
    </row>
    <row r="1088">
      <c r="A1088" s="3"/>
      <c r="B1088" s="68"/>
      <c r="C1088" s="3"/>
      <c r="D1088" s="3"/>
      <c r="E1088" s="3"/>
      <c r="F1088" s="3"/>
      <c r="G1088" s="3"/>
      <c r="H1088" s="3"/>
      <c r="I1088" s="3"/>
      <c r="J1088" s="3"/>
      <c r="K1088" s="3"/>
      <c r="L1088" s="3"/>
      <c r="M1088" s="3"/>
      <c r="N1088" s="3"/>
      <c r="O1088" s="3"/>
      <c r="P1088" s="3"/>
      <c r="Q1088" s="3"/>
      <c r="R1088" s="3"/>
      <c r="S1088" s="3"/>
      <c r="T1088" s="3"/>
      <c r="U1088" s="3"/>
      <c r="V1088" s="3"/>
      <c r="W1088" s="3"/>
      <c r="X1088" s="3"/>
      <c r="Y1088" s="3"/>
      <c r="Z1088" s="3"/>
      <c r="AA1088" s="3"/>
      <c r="AB1088" s="3"/>
      <c r="AC1088" s="3"/>
      <c r="AD1088" s="3"/>
      <c r="AE1088" s="3"/>
      <c r="AF1088" s="3"/>
      <c r="AG1088" s="3"/>
      <c r="AH1088" s="3"/>
      <c r="AI1088" s="3"/>
      <c r="AJ1088" s="3"/>
      <c r="AK1088" s="3"/>
      <c r="AL1088" s="3"/>
      <c r="AM1088" s="3"/>
      <c r="AN1088" s="3"/>
      <c r="AO1088" s="3"/>
      <c r="AP1088" s="3"/>
      <c r="AQ1088" s="3"/>
      <c r="AR1088" s="3"/>
      <c r="AS1088" s="3"/>
      <c r="AT1088" s="3"/>
      <c r="AU1088" s="3"/>
      <c r="AV1088" s="3"/>
      <c r="AW1088" s="3"/>
      <c r="AX1088" s="3"/>
      <c r="AY1088" s="3"/>
      <c r="AZ1088" s="3"/>
      <c r="BA1088" s="3"/>
      <c r="BB1088" s="3"/>
      <c r="BC1088" s="3"/>
      <c r="BD1088" s="3"/>
      <c r="BE1088" s="3"/>
      <c r="BF1088" s="3"/>
      <c r="BG1088" s="3"/>
      <c r="BH1088" s="3"/>
      <c r="BI1088" s="3"/>
      <c r="BJ1088" s="3"/>
      <c r="BK1088" s="3"/>
      <c r="BL1088" s="3"/>
      <c r="BM1088" s="3"/>
      <c r="BN1088" s="3"/>
    </row>
    <row r="1089">
      <c r="A1089" s="3"/>
      <c r="B1089" s="68"/>
      <c r="C1089" s="3"/>
      <c r="D1089" s="3"/>
      <c r="E1089" s="3"/>
      <c r="F1089" s="3"/>
      <c r="G1089" s="3"/>
      <c r="H1089" s="3"/>
      <c r="I1089" s="3"/>
      <c r="J1089" s="3"/>
      <c r="K1089" s="3"/>
      <c r="L1089" s="3"/>
      <c r="M1089" s="3"/>
      <c r="N1089" s="3"/>
      <c r="O1089" s="3"/>
      <c r="P1089" s="3"/>
      <c r="Q1089" s="3"/>
      <c r="R1089" s="3"/>
      <c r="S1089" s="3"/>
      <c r="T1089" s="3"/>
      <c r="U1089" s="3"/>
      <c r="V1089" s="3"/>
      <c r="W1089" s="3"/>
      <c r="X1089" s="3"/>
      <c r="Y1089" s="3"/>
      <c r="Z1089" s="3"/>
      <c r="AA1089" s="3"/>
      <c r="AB1089" s="3"/>
      <c r="AC1089" s="3"/>
      <c r="AD1089" s="3"/>
      <c r="AE1089" s="3"/>
      <c r="AF1089" s="3"/>
      <c r="AG1089" s="3"/>
      <c r="AH1089" s="3"/>
      <c r="AI1089" s="3"/>
      <c r="AJ1089" s="3"/>
      <c r="AK1089" s="3"/>
      <c r="AL1089" s="3"/>
      <c r="AM1089" s="3"/>
      <c r="AN1089" s="3"/>
      <c r="AO1089" s="3"/>
      <c r="AP1089" s="3"/>
      <c r="AQ1089" s="3"/>
      <c r="AR1089" s="3"/>
      <c r="AS1089" s="3"/>
      <c r="AT1089" s="3"/>
      <c r="AU1089" s="3"/>
      <c r="AV1089" s="3"/>
      <c r="AW1089" s="3"/>
      <c r="AX1089" s="3"/>
      <c r="AY1089" s="3"/>
      <c r="AZ1089" s="3"/>
      <c r="BA1089" s="3"/>
      <c r="BB1089" s="3"/>
      <c r="BC1089" s="3"/>
      <c r="BD1089" s="3"/>
      <c r="BE1089" s="3"/>
      <c r="BF1089" s="3"/>
      <c r="BG1089" s="3"/>
      <c r="BH1089" s="3"/>
      <c r="BI1089" s="3"/>
      <c r="BJ1089" s="3"/>
      <c r="BK1089" s="3"/>
      <c r="BL1089" s="3"/>
      <c r="BM1089" s="3"/>
      <c r="BN1089" s="3"/>
    </row>
    <row r="1090">
      <c r="A1090" s="3"/>
      <c r="B1090" s="68"/>
      <c r="C1090" s="3"/>
      <c r="D1090" s="3"/>
      <c r="E1090" s="3"/>
      <c r="F1090" s="3"/>
      <c r="G1090" s="3"/>
      <c r="H1090" s="3"/>
      <c r="I1090" s="3"/>
      <c r="J1090" s="3"/>
      <c r="K1090" s="3"/>
      <c r="L1090" s="3"/>
      <c r="M1090" s="3"/>
      <c r="N1090" s="3"/>
      <c r="O1090" s="3"/>
      <c r="P1090" s="3"/>
      <c r="Q1090" s="3"/>
      <c r="R1090" s="3"/>
      <c r="S1090" s="3"/>
      <c r="T1090" s="3"/>
      <c r="U1090" s="3"/>
      <c r="V1090" s="3"/>
      <c r="W1090" s="3"/>
      <c r="X1090" s="3"/>
      <c r="Y1090" s="3"/>
      <c r="Z1090" s="3"/>
      <c r="AA1090" s="3"/>
      <c r="AB1090" s="3"/>
      <c r="AC1090" s="3"/>
      <c r="AD1090" s="3"/>
      <c r="AE1090" s="3"/>
      <c r="AF1090" s="3"/>
      <c r="AG1090" s="3"/>
      <c r="AH1090" s="3"/>
      <c r="AI1090" s="3"/>
      <c r="AJ1090" s="3"/>
      <c r="AK1090" s="3"/>
      <c r="AL1090" s="3"/>
      <c r="AM1090" s="3"/>
      <c r="AN1090" s="3"/>
      <c r="AO1090" s="3"/>
      <c r="AP1090" s="3"/>
      <c r="AQ1090" s="3"/>
      <c r="AR1090" s="3"/>
      <c r="AS1090" s="3"/>
      <c r="AT1090" s="3"/>
      <c r="AU1090" s="3"/>
      <c r="AV1090" s="3"/>
      <c r="AW1090" s="3"/>
      <c r="AX1090" s="3"/>
      <c r="AY1090" s="3"/>
      <c r="AZ1090" s="3"/>
      <c r="BA1090" s="3"/>
      <c r="BB1090" s="3"/>
      <c r="BC1090" s="3"/>
      <c r="BD1090" s="3"/>
      <c r="BE1090" s="3"/>
      <c r="BF1090" s="3"/>
      <c r="BG1090" s="3"/>
      <c r="BH1090" s="3"/>
      <c r="BI1090" s="3"/>
      <c r="BJ1090" s="3"/>
      <c r="BK1090" s="3"/>
      <c r="BL1090" s="3"/>
      <c r="BM1090" s="3"/>
      <c r="BN1090" s="3"/>
    </row>
    <row r="1091">
      <c r="A1091" s="3"/>
      <c r="B1091" s="68"/>
      <c r="C1091" s="3"/>
      <c r="D1091" s="3"/>
      <c r="E1091" s="3"/>
      <c r="F1091" s="3"/>
      <c r="G1091" s="3"/>
      <c r="H1091" s="3"/>
      <c r="I1091" s="3"/>
      <c r="J1091" s="3"/>
      <c r="K1091" s="3"/>
      <c r="L1091" s="3"/>
      <c r="M1091" s="3"/>
      <c r="N1091" s="3"/>
      <c r="O1091" s="3"/>
      <c r="P1091" s="3"/>
      <c r="Q1091" s="3"/>
      <c r="R1091" s="3"/>
      <c r="S1091" s="3"/>
      <c r="T1091" s="3"/>
      <c r="U1091" s="3"/>
      <c r="V1091" s="3"/>
      <c r="W1091" s="3"/>
      <c r="X1091" s="3"/>
      <c r="Y1091" s="3"/>
      <c r="Z1091" s="3"/>
      <c r="AA1091" s="3"/>
      <c r="AB1091" s="3"/>
      <c r="AC1091" s="3"/>
      <c r="AD1091" s="3"/>
      <c r="AE1091" s="3"/>
      <c r="AF1091" s="3"/>
      <c r="AG1091" s="3"/>
      <c r="AH1091" s="3"/>
      <c r="AI1091" s="3"/>
      <c r="AJ1091" s="3"/>
      <c r="AK1091" s="3"/>
      <c r="AL1091" s="3"/>
      <c r="AM1091" s="3"/>
      <c r="AN1091" s="3"/>
      <c r="AO1091" s="3"/>
      <c r="AP1091" s="3"/>
      <c r="AQ1091" s="3"/>
      <c r="AR1091" s="3"/>
      <c r="AS1091" s="3"/>
      <c r="AT1091" s="3"/>
      <c r="AU1091" s="3"/>
      <c r="AV1091" s="3"/>
      <c r="AW1091" s="3"/>
      <c r="AX1091" s="3"/>
      <c r="AY1091" s="3"/>
      <c r="AZ1091" s="3"/>
      <c r="BA1091" s="3"/>
      <c r="BB1091" s="3"/>
      <c r="BC1091" s="3"/>
      <c r="BD1091" s="3"/>
      <c r="BE1091" s="3"/>
      <c r="BF1091" s="3"/>
      <c r="BG1091" s="3"/>
      <c r="BH1091" s="3"/>
      <c r="BI1091" s="3"/>
      <c r="BJ1091" s="3"/>
      <c r="BK1091" s="3"/>
      <c r="BL1091" s="3"/>
      <c r="BM1091" s="3"/>
      <c r="BN1091" s="3"/>
    </row>
    <row r="1092">
      <c r="A1092" s="3"/>
      <c r="B1092" s="68"/>
      <c r="C1092" s="3"/>
      <c r="D1092" s="3"/>
      <c r="E1092" s="3"/>
      <c r="F1092" s="3"/>
      <c r="G1092" s="3"/>
      <c r="H1092" s="3"/>
      <c r="I1092" s="3"/>
      <c r="J1092" s="3"/>
      <c r="K1092" s="3"/>
      <c r="L1092" s="3"/>
      <c r="M1092" s="3"/>
      <c r="N1092" s="3"/>
      <c r="O1092" s="3"/>
      <c r="P1092" s="3"/>
      <c r="Q1092" s="3"/>
      <c r="R1092" s="3"/>
      <c r="S1092" s="3"/>
      <c r="T1092" s="3"/>
      <c r="U1092" s="3"/>
      <c r="V1092" s="3"/>
      <c r="W1092" s="3"/>
      <c r="X1092" s="3"/>
      <c r="Y1092" s="3"/>
      <c r="Z1092" s="3"/>
      <c r="AA1092" s="3"/>
      <c r="AB1092" s="3"/>
      <c r="AC1092" s="3"/>
      <c r="AD1092" s="3"/>
      <c r="AE1092" s="3"/>
      <c r="AF1092" s="3"/>
      <c r="AG1092" s="3"/>
      <c r="AH1092" s="3"/>
      <c r="AI1092" s="3"/>
      <c r="AJ1092" s="3"/>
      <c r="AK1092" s="3"/>
      <c r="AL1092" s="3"/>
      <c r="AM1092" s="3"/>
      <c r="AN1092" s="3"/>
      <c r="AO1092" s="3"/>
      <c r="AP1092" s="3"/>
      <c r="AQ1092" s="3"/>
      <c r="AR1092" s="3"/>
      <c r="AS1092" s="3"/>
      <c r="AT1092" s="3"/>
      <c r="AU1092" s="3"/>
      <c r="AV1092" s="3"/>
      <c r="AW1092" s="3"/>
      <c r="AX1092" s="3"/>
      <c r="AY1092" s="3"/>
      <c r="AZ1092" s="3"/>
      <c r="BA1092" s="3"/>
      <c r="BB1092" s="3"/>
      <c r="BC1092" s="3"/>
      <c r="BD1092" s="3"/>
      <c r="BE1092" s="3"/>
      <c r="BF1092" s="3"/>
      <c r="BG1092" s="3"/>
      <c r="BH1092" s="3"/>
      <c r="BI1092" s="3"/>
      <c r="BJ1092" s="3"/>
      <c r="BK1092" s="3"/>
      <c r="BL1092" s="3"/>
      <c r="BM1092" s="3"/>
      <c r="BN1092" s="3"/>
    </row>
    <row r="1093">
      <c r="A1093" s="3"/>
      <c r="B1093" s="68"/>
      <c r="C1093" s="3"/>
      <c r="D1093" s="3"/>
      <c r="E1093" s="3"/>
      <c r="F1093" s="3"/>
      <c r="G1093" s="3"/>
      <c r="H1093" s="3"/>
      <c r="I1093" s="3"/>
      <c r="J1093" s="3"/>
      <c r="K1093" s="3"/>
      <c r="L1093" s="3"/>
      <c r="M1093" s="3"/>
      <c r="N1093" s="3"/>
      <c r="O1093" s="3"/>
      <c r="P1093" s="3"/>
      <c r="Q1093" s="3"/>
      <c r="R1093" s="3"/>
      <c r="S1093" s="3"/>
      <c r="T1093" s="3"/>
      <c r="U1093" s="3"/>
      <c r="V1093" s="3"/>
      <c r="W1093" s="3"/>
      <c r="X1093" s="3"/>
      <c r="Y1093" s="3"/>
      <c r="Z1093" s="3"/>
      <c r="AA1093" s="3"/>
      <c r="AB1093" s="3"/>
      <c r="AC1093" s="3"/>
      <c r="AD1093" s="3"/>
      <c r="AE1093" s="3"/>
      <c r="AF1093" s="3"/>
      <c r="AG1093" s="3"/>
      <c r="AH1093" s="3"/>
      <c r="AI1093" s="3"/>
      <c r="AJ1093" s="3"/>
      <c r="AK1093" s="3"/>
      <c r="AL1093" s="3"/>
      <c r="AM1093" s="3"/>
      <c r="AN1093" s="3"/>
      <c r="AO1093" s="3"/>
      <c r="AP1093" s="3"/>
      <c r="AQ1093" s="3"/>
      <c r="AR1093" s="3"/>
      <c r="AS1093" s="3"/>
      <c r="AT1093" s="3"/>
      <c r="AU1093" s="3"/>
      <c r="AV1093" s="3"/>
      <c r="AW1093" s="3"/>
      <c r="AX1093" s="3"/>
      <c r="AY1093" s="3"/>
      <c r="AZ1093" s="3"/>
      <c r="BA1093" s="3"/>
      <c r="BB1093" s="3"/>
      <c r="BC1093" s="3"/>
      <c r="BD1093" s="3"/>
      <c r="BE1093" s="3"/>
      <c r="BF1093" s="3"/>
      <c r="BG1093" s="3"/>
      <c r="BH1093" s="3"/>
      <c r="BI1093" s="3"/>
      <c r="BJ1093" s="3"/>
      <c r="BK1093" s="3"/>
      <c r="BL1093" s="3"/>
      <c r="BM1093" s="3"/>
      <c r="BN1093" s="3"/>
    </row>
    <row r="1094">
      <c r="A1094" s="3"/>
      <c r="B1094" s="68"/>
      <c r="C1094" s="3"/>
      <c r="D1094" s="3"/>
      <c r="E1094" s="3"/>
      <c r="F1094" s="3"/>
      <c r="G1094" s="3"/>
      <c r="H1094" s="3"/>
      <c r="I1094" s="3"/>
      <c r="J1094" s="3"/>
      <c r="K1094" s="3"/>
      <c r="L1094" s="3"/>
      <c r="M1094" s="3"/>
      <c r="N1094" s="3"/>
      <c r="O1094" s="3"/>
      <c r="P1094" s="3"/>
      <c r="Q1094" s="3"/>
      <c r="R1094" s="3"/>
      <c r="S1094" s="3"/>
      <c r="T1094" s="3"/>
      <c r="U1094" s="3"/>
      <c r="V1094" s="3"/>
      <c r="W1094" s="3"/>
      <c r="X1094" s="3"/>
      <c r="Y1094" s="3"/>
      <c r="Z1094" s="3"/>
      <c r="AA1094" s="3"/>
      <c r="AB1094" s="3"/>
      <c r="AC1094" s="3"/>
      <c r="AD1094" s="3"/>
      <c r="AE1094" s="3"/>
      <c r="AF1094" s="3"/>
      <c r="AG1094" s="3"/>
      <c r="AH1094" s="3"/>
      <c r="AI1094" s="3"/>
      <c r="AJ1094" s="3"/>
      <c r="AK1094" s="3"/>
      <c r="AL1094" s="3"/>
      <c r="AM1094" s="3"/>
      <c r="AN1094" s="3"/>
      <c r="AO1094" s="3"/>
      <c r="AP1094" s="3"/>
      <c r="AQ1094" s="3"/>
      <c r="AR1094" s="3"/>
      <c r="AS1094" s="3"/>
      <c r="AT1094" s="3"/>
      <c r="AU1094" s="3"/>
      <c r="AV1094" s="3"/>
      <c r="AW1094" s="3"/>
      <c r="AX1094" s="3"/>
      <c r="AY1094" s="3"/>
      <c r="AZ1094" s="3"/>
      <c r="BA1094" s="3"/>
      <c r="BB1094" s="3"/>
      <c r="BC1094" s="3"/>
      <c r="BD1094" s="3"/>
      <c r="BE1094" s="3"/>
      <c r="BF1094" s="3"/>
      <c r="BG1094" s="3"/>
      <c r="BH1094" s="3"/>
      <c r="BI1094" s="3"/>
      <c r="BJ1094" s="3"/>
      <c r="BK1094" s="3"/>
      <c r="BL1094" s="3"/>
      <c r="BM1094" s="3"/>
      <c r="BN1094" s="3"/>
    </row>
    <row r="1095">
      <c r="A1095" s="3"/>
      <c r="B1095" s="68"/>
      <c r="C1095" s="3"/>
      <c r="D1095" s="3"/>
      <c r="E1095" s="3"/>
      <c r="F1095" s="3"/>
      <c r="G1095" s="3"/>
      <c r="H1095" s="3"/>
      <c r="I1095" s="3"/>
      <c r="J1095" s="3"/>
      <c r="K1095" s="3"/>
      <c r="L1095" s="3"/>
      <c r="M1095" s="3"/>
      <c r="N1095" s="3"/>
      <c r="O1095" s="3"/>
      <c r="P1095" s="3"/>
      <c r="Q1095" s="3"/>
      <c r="R1095" s="3"/>
      <c r="S1095" s="3"/>
      <c r="T1095" s="3"/>
      <c r="U1095" s="3"/>
      <c r="V1095" s="3"/>
      <c r="W1095" s="3"/>
      <c r="X1095" s="3"/>
      <c r="Y1095" s="3"/>
      <c r="Z1095" s="3"/>
      <c r="AA1095" s="3"/>
      <c r="AB1095" s="3"/>
      <c r="AC1095" s="3"/>
      <c r="AD1095" s="3"/>
      <c r="AE1095" s="3"/>
      <c r="AF1095" s="3"/>
      <c r="AG1095" s="3"/>
      <c r="AH1095" s="3"/>
      <c r="AI1095" s="3"/>
      <c r="AJ1095" s="3"/>
      <c r="AK1095" s="3"/>
      <c r="AL1095" s="3"/>
      <c r="AM1095" s="3"/>
      <c r="AN1095" s="3"/>
      <c r="AO1095" s="3"/>
      <c r="AP1095" s="3"/>
      <c r="AQ1095" s="3"/>
      <c r="AR1095" s="3"/>
      <c r="AS1095" s="3"/>
      <c r="AT1095" s="3"/>
      <c r="AU1095" s="3"/>
      <c r="AV1095" s="3"/>
      <c r="AW1095" s="3"/>
      <c r="AX1095" s="3"/>
      <c r="AY1095" s="3"/>
      <c r="AZ1095" s="3"/>
      <c r="BA1095" s="3"/>
      <c r="BB1095" s="3"/>
      <c r="BC1095" s="3"/>
      <c r="BD1095" s="3"/>
      <c r="BE1095" s="3"/>
      <c r="BF1095" s="3"/>
      <c r="BG1095" s="3"/>
      <c r="BH1095" s="3"/>
      <c r="BI1095" s="3"/>
      <c r="BJ1095" s="3"/>
      <c r="BK1095" s="3"/>
      <c r="BL1095" s="3"/>
      <c r="BM1095" s="3"/>
      <c r="BN1095" s="3"/>
    </row>
    <row r="1096">
      <c r="A1096" s="3"/>
      <c r="B1096" s="68"/>
      <c r="C1096" s="3"/>
      <c r="D1096" s="3"/>
      <c r="E1096" s="3"/>
      <c r="F1096" s="3"/>
      <c r="G1096" s="3"/>
      <c r="H1096" s="3"/>
      <c r="I1096" s="3"/>
      <c r="J1096" s="3"/>
      <c r="K1096" s="3"/>
      <c r="L1096" s="3"/>
      <c r="M1096" s="3"/>
      <c r="N1096" s="3"/>
      <c r="O1096" s="3"/>
      <c r="P1096" s="3"/>
      <c r="Q1096" s="3"/>
      <c r="R1096" s="3"/>
      <c r="S1096" s="3"/>
      <c r="T1096" s="3"/>
      <c r="U1096" s="3"/>
      <c r="V1096" s="3"/>
      <c r="W1096" s="3"/>
      <c r="X1096" s="3"/>
      <c r="Y1096" s="3"/>
      <c r="Z1096" s="3"/>
      <c r="AA1096" s="3"/>
      <c r="AB1096" s="3"/>
      <c r="AC1096" s="3"/>
      <c r="AD1096" s="3"/>
      <c r="AE1096" s="3"/>
      <c r="AF1096" s="3"/>
      <c r="AG1096" s="3"/>
      <c r="AH1096" s="3"/>
      <c r="AI1096" s="3"/>
      <c r="AJ1096" s="3"/>
      <c r="AK1096" s="3"/>
      <c r="AL1096" s="3"/>
      <c r="AM1096" s="3"/>
      <c r="AN1096" s="3"/>
      <c r="AO1096" s="3"/>
      <c r="AP1096" s="3"/>
      <c r="AQ1096" s="3"/>
      <c r="AR1096" s="3"/>
      <c r="AS1096" s="3"/>
      <c r="AT1096" s="3"/>
      <c r="AU1096" s="3"/>
      <c r="AV1096" s="3"/>
      <c r="AW1096" s="3"/>
      <c r="AX1096" s="3"/>
      <c r="AY1096" s="3"/>
      <c r="AZ1096" s="3"/>
      <c r="BA1096" s="3"/>
      <c r="BB1096" s="3"/>
      <c r="BC1096" s="3"/>
      <c r="BD1096" s="3"/>
      <c r="BE1096" s="3"/>
      <c r="BF1096" s="3"/>
      <c r="BG1096" s="3"/>
      <c r="BH1096" s="3"/>
      <c r="BI1096" s="3"/>
      <c r="BJ1096" s="3"/>
      <c r="BK1096" s="3"/>
      <c r="BL1096" s="3"/>
      <c r="BM1096" s="3"/>
      <c r="BN1096" s="3"/>
    </row>
    <row r="1097">
      <c r="A1097" s="3"/>
      <c r="B1097" s="68"/>
      <c r="C1097" s="3"/>
      <c r="D1097" s="3"/>
      <c r="E1097" s="3"/>
      <c r="F1097" s="3"/>
      <c r="G1097" s="3"/>
      <c r="H1097" s="3"/>
      <c r="I1097" s="3"/>
      <c r="J1097" s="3"/>
      <c r="K1097" s="3"/>
      <c r="L1097" s="3"/>
      <c r="M1097" s="3"/>
      <c r="N1097" s="3"/>
      <c r="O1097" s="3"/>
      <c r="P1097" s="3"/>
      <c r="Q1097" s="3"/>
      <c r="R1097" s="3"/>
      <c r="S1097" s="3"/>
      <c r="T1097" s="3"/>
      <c r="U1097" s="3"/>
      <c r="V1097" s="3"/>
      <c r="W1097" s="3"/>
      <c r="X1097" s="3"/>
      <c r="Y1097" s="3"/>
      <c r="Z1097" s="3"/>
      <c r="AA1097" s="3"/>
      <c r="AB1097" s="3"/>
      <c r="AC1097" s="3"/>
      <c r="AD1097" s="3"/>
      <c r="AE1097" s="3"/>
      <c r="AF1097" s="3"/>
      <c r="AG1097" s="3"/>
      <c r="AH1097" s="3"/>
      <c r="AI1097" s="3"/>
      <c r="AJ1097" s="3"/>
      <c r="AK1097" s="3"/>
      <c r="AL1097" s="3"/>
      <c r="AM1097" s="3"/>
      <c r="AN1097" s="3"/>
      <c r="AO1097" s="3"/>
      <c r="AP1097" s="3"/>
      <c r="AQ1097" s="3"/>
      <c r="AR1097" s="3"/>
      <c r="AS1097" s="3"/>
      <c r="AT1097" s="3"/>
      <c r="AU1097" s="3"/>
      <c r="AV1097" s="3"/>
      <c r="AW1097" s="3"/>
      <c r="AX1097" s="3"/>
      <c r="AY1097" s="3"/>
      <c r="AZ1097" s="3"/>
      <c r="BA1097" s="3"/>
      <c r="BB1097" s="3"/>
      <c r="BC1097" s="3"/>
      <c r="BD1097" s="3"/>
      <c r="BE1097" s="3"/>
      <c r="BF1097" s="3"/>
      <c r="BG1097" s="3"/>
      <c r="BH1097" s="3"/>
      <c r="BI1097" s="3"/>
      <c r="BJ1097" s="3"/>
      <c r="BK1097" s="3"/>
      <c r="BL1097" s="3"/>
      <c r="BM1097" s="3"/>
      <c r="BN1097" s="3"/>
    </row>
    <row r="1098">
      <c r="A1098" s="3"/>
      <c r="B1098" s="68"/>
      <c r="C1098" s="3"/>
      <c r="D1098" s="3"/>
      <c r="E1098" s="3"/>
      <c r="F1098" s="3"/>
      <c r="G1098" s="3"/>
      <c r="H1098" s="3"/>
      <c r="I1098" s="3"/>
      <c r="J1098" s="3"/>
      <c r="K1098" s="3"/>
      <c r="L1098" s="3"/>
      <c r="M1098" s="3"/>
      <c r="N1098" s="3"/>
      <c r="O1098" s="3"/>
      <c r="P1098" s="3"/>
      <c r="Q1098" s="3"/>
      <c r="R1098" s="3"/>
      <c r="S1098" s="3"/>
      <c r="T1098" s="3"/>
      <c r="U1098" s="3"/>
      <c r="V1098" s="3"/>
      <c r="W1098" s="3"/>
      <c r="X1098" s="3"/>
      <c r="Y1098" s="3"/>
      <c r="Z1098" s="3"/>
      <c r="AA1098" s="3"/>
      <c r="AB1098" s="3"/>
      <c r="AC1098" s="3"/>
      <c r="AD1098" s="3"/>
      <c r="AE1098" s="3"/>
      <c r="AF1098" s="3"/>
      <c r="AG1098" s="3"/>
      <c r="AH1098" s="3"/>
      <c r="AI1098" s="3"/>
      <c r="AJ1098" s="3"/>
      <c r="AK1098" s="3"/>
      <c r="AL1098" s="3"/>
      <c r="AM1098" s="3"/>
      <c r="AN1098" s="3"/>
      <c r="AO1098" s="3"/>
      <c r="AP1098" s="3"/>
      <c r="AQ1098" s="3"/>
      <c r="AR1098" s="3"/>
      <c r="AS1098" s="3"/>
      <c r="AT1098" s="3"/>
      <c r="AU1098" s="3"/>
      <c r="AV1098" s="3"/>
      <c r="AW1098" s="3"/>
      <c r="AX1098" s="3"/>
      <c r="AY1098" s="3"/>
      <c r="AZ1098" s="3"/>
      <c r="BA1098" s="3"/>
      <c r="BB1098" s="3"/>
      <c r="BC1098" s="3"/>
      <c r="BD1098" s="3"/>
      <c r="BE1098" s="3"/>
      <c r="BF1098" s="3"/>
      <c r="BG1098" s="3"/>
      <c r="BH1098" s="3"/>
      <c r="BI1098" s="3"/>
      <c r="BJ1098" s="3"/>
      <c r="BK1098" s="3"/>
      <c r="BL1098" s="3"/>
      <c r="BM1098" s="3"/>
      <c r="BN1098" s="3"/>
    </row>
    <row r="1099">
      <c r="A1099" s="3"/>
      <c r="B1099" s="68"/>
      <c r="C1099" s="3"/>
      <c r="D1099" s="3"/>
      <c r="E1099" s="3"/>
      <c r="F1099" s="3"/>
      <c r="G1099" s="3"/>
      <c r="H1099" s="3"/>
      <c r="I1099" s="3"/>
      <c r="J1099" s="3"/>
      <c r="K1099" s="3"/>
      <c r="L1099" s="3"/>
      <c r="M1099" s="3"/>
      <c r="N1099" s="3"/>
      <c r="O1099" s="3"/>
      <c r="P1099" s="3"/>
      <c r="Q1099" s="3"/>
      <c r="R1099" s="3"/>
      <c r="S1099" s="3"/>
      <c r="T1099" s="3"/>
      <c r="U1099" s="3"/>
      <c r="V1099" s="3"/>
      <c r="W1099" s="3"/>
      <c r="X1099" s="3"/>
      <c r="Y1099" s="3"/>
      <c r="Z1099" s="3"/>
      <c r="AA1099" s="3"/>
      <c r="AB1099" s="3"/>
      <c r="AC1099" s="3"/>
      <c r="AD1099" s="3"/>
      <c r="AE1099" s="3"/>
      <c r="AF1099" s="3"/>
      <c r="AG1099" s="3"/>
      <c r="AH1099" s="3"/>
      <c r="AI1099" s="3"/>
      <c r="AJ1099" s="3"/>
      <c r="AK1099" s="3"/>
      <c r="AL1099" s="3"/>
      <c r="AM1099" s="3"/>
      <c r="AN1099" s="3"/>
      <c r="AO1099" s="3"/>
      <c r="AP1099" s="3"/>
      <c r="AQ1099" s="3"/>
      <c r="AR1099" s="3"/>
      <c r="AS1099" s="3"/>
      <c r="AT1099" s="3"/>
      <c r="AU1099" s="3"/>
      <c r="AV1099" s="3"/>
      <c r="AW1099" s="3"/>
      <c r="AX1099" s="3"/>
      <c r="AY1099" s="3"/>
      <c r="AZ1099" s="3"/>
      <c r="BA1099" s="3"/>
      <c r="BB1099" s="3"/>
      <c r="BC1099" s="3"/>
      <c r="BD1099" s="3"/>
      <c r="BE1099" s="3"/>
      <c r="BF1099" s="3"/>
      <c r="BG1099" s="3"/>
      <c r="BH1099" s="3"/>
      <c r="BI1099" s="3"/>
      <c r="BJ1099" s="3"/>
      <c r="BK1099" s="3"/>
      <c r="BL1099" s="3"/>
      <c r="BM1099" s="3"/>
      <c r="BN1099" s="3"/>
    </row>
    <row r="1100">
      <c r="A1100" s="3"/>
      <c r="B1100" s="68"/>
      <c r="C1100" s="3"/>
      <c r="D1100" s="3"/>
      <c r="E1100" s="3"/>
      <c r="F1100" s="3"/>
      <c r="G1100" s="3"/>
      <c r="H1100" s="3"/>
      <c r="I1100" s="3"/>
      <c r="J1100" s="3"/>
      <c r="K1100" s="3"/>
      <c r="L1100" s="3"/>
      <c r="M1100" s="3"/>
      <c r="N1100" s="3"/>
      <c r="O1100" s="3"/>
      <c r="P1100" s="3"/>
      <c r="Q1100" s="3"/>
      <c r="R1100" s="3"/>
      <c r="S1100" s="3"/>
      <c r="T1100" s="3"/>
      <c r="U1100" s="3"/>
      <c r="V1100" s="3"/>
      <c r="W1100" s="3"/>
      <c r="X1100" s="3"/>
      <c r="Y1100" s="3"/>
      <c r="Z1100" s="3"/>
      <c r="AA1100" s="3"/>
      <c r="AB1100" s="3"/>
      <c r="AC1100" s="3"/>
      <c r="AD1100" s="3"/>
      <c r="AE1100" s="3"/>
      <c r="AF1100" s="3"/>
      <c r="AG1100" s="3"/>
      <c r="AH1100" s="3"/>
      <c r="AI1100" s="3"/>
      <c r="AJ1100" s="3"/>
      <c r="AK1100" s="3"/>
      <c r="AL1100" s="3"/>
      <c r="AM1100" s="3"/>
      <c r="AN1100" s="3"/>
      <c r="AO1100" s="3"/>
      <c r="AP1100" s="3"/>
      <c r="AQ1100" s="3"/>
      <c r="AR1100" s="3"/>
      <c r="AS1100" s="3"/>
      <c r="AT1100" s="3"/>
      <c r="AU1100" s="3"/>
      <c r="AV1100" s="3"/>
      <c r="AW1100" s="3"/>
      <c r="AX1100" s="3"/>
      <c r="AY1100" s="3"/>
      <c r="AZ1100" s="3"/>
      <c r="BA1100" s="3"/>
      <c r="BB1100" s="3"/>
      <c r="BC1100" s="3"/>
      <c r="BD1100" s="3"/>
      <c r="BE1100" s="3"/>
      <c r="BF1100" s="3"/>
      <c r="BG1100" s="3"/>
      <c r="BH1100" s="3"/>
      <c r="BI1100" s="3"/>
      <c r="BJ1100" s="3"/>
      <c r="BK1100" s="3"/>
      <c r="BL1100" s="3"/>
      <c r="BM1100" s="3"/>
      <c r="BN1100" s="3"/>
    </row>
    <row r="1101">
      <c r="A1101" s="3"/>
      <c r="B1101" s="68"/>
      <c r="C1101" s="3"/>
      <c r="D1101" s="3"/>
      <c r="E1101" s="3"/>
      <c r="F1101" s="3"/>
      <c r="G1101" s="3"/>
      <c r="H1101" s="3"/>
      <c r="I1101" s="3"/>
      <c r="J1101" s="3"/>
      <c r="K1101" s="3"/>
      <c r="L1101" s="3"/>
      <c r="M1101" s="3"/>
      <c r="N1101" s="3"/>
      <c r="O1101" s="3"/>
      <c r="P1101" s="3"/>
      <c r="Q1101" s="3"/>
      <c r="R1101" s="3"/>
      <c r="S1101" s="3"/>
      <c r="T1101" s="3"/>
      <c r="U1101" s="3"/>
      <c r="V1101" s="3"/>
      <c r="W1101" s="3"/>
      <c r="X1101" s="3"/>
      <c r="Y1101" s="3"/>
      <c r="Z1101" s="3"/>
      <c r="AA1101" s="3"/>
      <c r="AB1101" s="3"/>
      <c r="AC1101" s="3"/>
      <c r="AD1101" s="3"/>
      <c r="AE1101" s="3"/>
      <c r="AF1101" s="3"/>
      <c r="AG1101" s="3"/>
      <c r="AH1101" s="3"/>
      <c r="AI1101" s="3"/>
      <c r="AJ1101" s="3"/>
      <c r="AK1101" s="3"/>
      <c r="AL1101" s="3"/>
      <c r="AM1101" s="3"/>
      <c r="AN1101" s="3"/>
      <c r="AO1101" s="3"/>
      <c r="AP1101" s="3"/>
      <c r="AQ1101" s="3"/>
      <c r="AR1101" s="3"/>
      <c r="AS1101" s="3"/>
      <c r="AT1101" s="3"/>
      <c r="AU1101" s="3"/>
      <c r="AV1101" s="3"/>
      <c r="AW1101" s="3"/>
      <c r="AX1101" s="3"/>
      <c r="AY1101" s="3"/>
      <c r="AZ1101" s="3"/>
      <c r="BA1101" s="3"/>
      <c r="BB1101" s="3"/>
      <c r="BC1101" s="3"/>
      <c r="BD1101" s="3"/>
      <c r="BE1101" s="3"/>
      <c r="BF1101" s="3"/>
      <c r="BG1101" s="3"/>
      <c r="BH1101" s="3"/>
      <c r="BI1101" s="3"/>
      <c r="BJ1101" s="3"/>
      <c r="BK1101" s="3"/>
      <c r="BL1101" s="3"/>
      <c r="BM1101" s="3"/>
      <c r="BN1101" s="3"/>
    </row>
    <row r="1102">
      <c r="A1102" s="3"/>
      <c r="B1102" s="68"/>
      <c r="C1102" s="3"/>
      <c r="D1102" s="3"/>
      <c r="E1102" s="3"/>
      <c r="F1102" s="3"/>
      <c r="G1102" s="3"/>
      <c r="H1102" s="3"/>
      <c r="I1102" s="3"/>
      <c r="J1102" s="3"/>
      <c r="K1102" s="3"/>
      <c r="L1102" s="3"/>
      <c r="M1102" s="3"/>
      <c r="N1102" s="3"/>
      <c r="O1102" s="3"/>
      <c r="P1102" s="3"/>
      <c r="Q1102" s="3"/>
      <c r="R1102" s="3"/>
      <c r="S1102" s="3"/>
      <c r="T1102" s="3"/>
      <c r="U1102" s="3"/>
      <c r="V1102" s="3"/>
      <c r="W1102" s="3"/>
      <c r="X1102" s="3"/>
      <c r="Y1102" s="3"/>
      <c r="Z1102" s="3"/>
      <c r="AA1102" s="3"/>
      <c r="AB1102" s="3"/>
      <c r="AC1102" s="3"/>
      <c r="AD1102" s="3"/>
      <c r="AE1102" s="3"/>
      <c r="AF1102" s="3"/>
      <c r="AG1102" s="3"/>
      <c r="AH1102" s="3"/>
      <c r="AI1102" s="3"/>
      <c r="AJ1102" s="3"/>
      <c r="AK1102" s="3"/>
      <c r="AL1102" s="3"/>
      <c r="AM1102" s="3"/>
      <c r="AN1102" s="3"/>
      <c r="AO1102" s="3"/>
      <c r="AP1102" s="3"/>
      <c r="AQ1102" s="3"/>
      <c r="AR1102" s="3"/>
      <c r="AS1102" s="3"/>
      <c r="AT1102" s="3"/>
      <c r="AU1102" s="3"/>
      <c r="AV1102" s="3"/>
      <c r="AW1102" s="3"/>
      <c r="AX1102" s="3"/>
      <c r="AY1102" s="3"/>
      <c r="AZ1102" s="3"/>
      <c r="BA1102" s="3"/>
      <c r="BB1102" s="3"/>
      <c r="BC1102" s="3"/>
      <c r="BD1102" s="3"/>
      <c r="BE1102" s="3"/>
      <c r="BF1102" s="3"/>
      <c r="BG1102" s="3"/>
      <c r="BH1102" s="3"/>
      <c r="BI1102" s="3"/>
      <c r="BJ1102" s="3"/>
      <c r="BK1102" s="3"/>
      <c r="BL1102" s="3"/>
      <c r="BM1102" s="3"/>
      <c r="BN1102" s="3"/>
    </row>
    <row r="1103">
      <c r="A1103" s="3"/>
      <c r="B1103" s="68"/>
      <c r="C1103" s="3"/>
      <c r="D1103" s="3"/>
      <c r="E1103" s="3"/>
      <c r="F1103" s="3"/>
      <c r="G1103" s="3"/>
      <c r="H1103" s="3"/>
      <c r="I1103" s="3"/>
      <c r="J1103" s="3"/>
      <c r="K1103" s="3"/>
      <c r="L1103" s="3"/>
      <c r="M1103" s="3"/>
      <c r="N1103" s="3"/>
      <c r="O1103" s="3"/>
      <c r="P1103" s="3"/>
      <c r="Q1103" s="3"/>
      <c r="R1103" s="3"/>
      <c r="S1103" s="3"/>
      <c r="T1103" s="3"/>
      <c r="U1103" s="3"/>
      <c r="V1103" s="3"/>
      <c r="W1103" s="3"/>
      <c r="X1103" s="3"/>
      <c r="Y1103" s="3"/>
      <c r="Z1103" s="3"/>
      <c r="AA1103" s="3"/>
      <c r="AB1103" s="3"/>
      <c r="AC1103" s="3"/>
      <c r="AD1103" s="3"/>
      <c r="AE1103" s="3"/>
      <c r="AF1103" s="3"/>
      <c r="AG1103" s="3"/>
      <c r="AH1103" s="3"/>
      <c r="AI1103" s="3"/>
      <c r="AJ1103" s="3"/>
      <c r="AK1103" s="3"/>
      <c r="AL1103" s="3"/>
      <c r="AM1103" s="3"/>
      <c r="AN1103" s="3"/>
      <c r="AO1103" s="3"/>
      <c r="AP1103" s="3"/>
      <c r="AQ1103" s="3"/>
      <c r="AR1103" s="3"/>
      <c r="AS1103" s="3"/>
      <c r="AT1103" s="3"/>
      <c r="AU1103" s="3"/>
      <c r="AV1103" s="3"/>
      <c r="AW1103" s="3"/>
      <c r="AX1103" s="3"/>
      <c r="AY1103" s="3"/>
      <c r="AZ1103" s="3"/>
      <c r="BA1103" s="3"/>
      <c r="BB1103" s="3"/>
      <c r="BC1103" s="3"/>
      <c r="BD1103" s="3"/>
      <c r="BE1103" s="3"/>
      <c r="BF1103" s="3"/>
      <c r="BG1103" s="3"/>
      <c r="BH1103" s="3"/>
      <c r="BI1103" s="3"/>
      <c r="BJ1103" s="3"/>
      <c r="BK1103" s="3"/>
      <c r="BL1103" s="3"/>
      <c r="BM1103" s="3"/>
      <c r="BN1103" s="3"/>
    </row>
    <row r="1104">
      <c r="A1104" s="3"/>
      <c r="B1104" s="68"/>
      <c r="C1104" s="3"/>
      <c r="D1104" s="3"/>
      <c r="E1104" s="3"/>
      <c r="F1104" s="3"/>
      <c r="G1104" s="3"/>
      <c r="H1104" s="3"/>
      <c r="I1104" s="3"/>
      <c r="J1104" s="3"/>
      <c r="K1104" s="3"/>
      <c r="L1104" s="3"/>
      <c r="M1104" s="3"/>
      <c r="N1104" s="3"/>
      <c r="O1104" s="3"/>
      <c r="P1104" s="3"/>
      <c r="Q1104" s="3"/>
      <c r="R1104" s="3"/>
      <c r="S1104" s="3"/>
      <c r="T1104" s="3"/>
      <c r="U1104" s="3"/>
      <c r="V1104" s="3"/>
      <c r="W1104" s="3"/>
      <c r="X1104" s="3"/>
      <c r="Y1104" s="3"/>
      <c r="Z1104" s="3"/>
      <c r="AA1104" s="3"/>
      <c r="AB1104" s="3"/>
      <c r="AC1104" s="3"/>
      <c r="AD1104" s="3"/>
      <c r="AE1104" s="3"/>
      <c r="AF1104" s="3"/>
      <c r="AG1104" s="3"/>
      <c r="AH1104" s="3"/>
      <c r="AI1104" s="3"/>
      <c r="AJ1104" s="3"/>
      <c r="AK1104" s="3"/>
      <c r="AL1104" s="3"/>
      <c r="AM1104" s="3"/>
      <c r="AN1104" s="3"/>
      <c r="AO1104" s="3"/>
      <c r="AP1104" s="3"/>
      <c r="AQ1104" s="3"/>
      <c r="AR1104" s="3"/>
      <c r="AS1104" s="3"/>
      <c r="AT1104" s="3"/>
      <c r="AU1104" s="3"/>
      <c r="AV1104" s="3"/>
      <c r="AW1104" s="3"/>
      <c r="AX1104" s="3"/>
      <c r="AY1104" s="3"/>
      <c r="AZ1104" s="3"/>
      <c r="BA1104" s="3"/>
      <c r="BB1104" s="3"/>
      <c r="BC1104" s="3"/>
      <c r="BD1104" s="3"/>
      <c r="BE1104" s="3"/>
      <c r="BF1104" s="3"/>
      <c r="BG1104" s="3"/>
      <c r="BH1104" s="3"/>
      <c r="BI1104" s="3"/>
      <c r="BJ1104" s="3"/>
      <c r="BK1104" s="3"/>
      <c r="BL1104" s="3"/>
      <c r="BM1104" s="3"/>
      <c r="BN1104" s="3"/>
    </row>
    <row r="1105">
      <c r="A1105" s="3"/>
      <c r="B1105" s="68"/>
      <c r="C1105" s="3"/>
      <c r="D1105" s="3"/>
      <c r="E1105" s="3"/>
      <c r="F1105" s="3"/>
      <c r="G1105" s="3"/>
      <c r="H1105" s="3"/>
      <c r="I1105" s="3"/>
      <c r="J1105" s="3"/>
      <c r="K1105" s="3"/>
      <c r="L1105" s="3"/>
      <c r="M1105" s="3"/>
      <c r="N1105" s="3"/>
      <c r="O1105" s="3"/>
      <c r="P1105" s="3"/>
      <c r="Q1105" s="3"/>
      <c r="R1105" s="3"/>
      <c r="S1105" s="3"/>
      <c r="T1105" s="3"/>
      <c r="U1105" s="3"/>
      <c r="V1105" s="3"/>
      <c r="W1105" s="3"/>
      <c r="X1105" s="3"/>
      <c r="Y1105" s="3"/>
      <c r="Z1105" s="3"/>
      <c r="AA1105" s="3"/>
      <c r="AB1105" s="3"/>
      <c r="AC1105" s="3"/>
      <c r="AD1105" s="3"/>
      <c r="AE1105" s="3"/>
      <c r="AF1105" s="3"/>
      <c r="AG1105" s="3"/>
      <c r="AH1105" s="3"/>
      <c r="AI1105" s="3"/>
      <c r="AJ1105" s="3"/>
      <c r="AK1105" s="3"/>
      <c r="AL1105" s="3"/>
      <c r="AM1105" s="3"/>
      <c r="AN1105" s="3"/>
      <c r="AO1105" s="3"/>
      <c r="AP1105" s="3"/>
      <c r="AQ1105" s="3"/>
      <c r="AR1105" s="3"/>
      <c r="AS1105" s="3"/>
      <c r="AT1105" s="3"/>
      <c r="AU1105" s="3"/>
      <c r="AV1105" s="3"/>
      <c r="AW1105" s="3"/>
      <c r="AX1105" s="3"/>
      <c r="AY1105" s="3"/>
      <c r="AZ1105" s="3"/>
      <c r="BA1105" s="3"/>
      <c r="BB1105" s="3"/>
      <c r="BC1105" s="3"/>
      <c r="BD1105" s="3"/>
      <c r="BE1105" s="3"/>
      <c r="BF1105" s="3"/>
      <c r="BG1105" s="3"/>
      <c r="BH1105" s="3"/>
      <c r="BI1105" s="3"/>
      <c r="BJ1105" s="3"/>
      <c r="BK1105" s="3"/>
      <c r="BL1105" s="3"/>
      <c r="BM1105" s="3"/>
      <c r="BN1105" s="3"/>
    </row>
    <row r="1106">
      <c r="A1106" s="3"/>
      <c r="B1106" s="68"/>
      <c r="C1106" s="3"/>
      <c r="D1106" s="3"/>
      <c r="E1106" s="3"/>
      <c r="F1106" s="3"/>
      <c r="G1106" s="3"/>
      <c r="H1106" s="3"/>
      <c r="I1106" s="3"/>
      <c r="J1106" s="3"/>
      <c r="K1106" s="3"/>
      <c r="L1106" s="3"/>
      <c r="M1106" s="3"/>
      <c r="N1106" s="3"/>
      <c r="O1106" s="3"/>
      <c r="P1106" s="3"/>
      <c r="Q1106" s="3"/>
      <c r="R1106" s="3"/>
      <c r="S1106" s="3"/>
      <c r="T1106" s="3"/>
      <c r="U1106" s="3"/>
      <c r="V1106" s="3"/>
      <c r="W1106" s="3"/>
      <c r="X1106" s="3"/>
      <c r="Y1106" s="3"/>
      <c r="Z1106" s="3"/>
      <c r="AA1106" s="3"/>
      <c r="AB1106" s="3"/>
      <c r="AC1106" s="3"/>
      <c r="AD1106" s="3"/>
      <c r="AE1106" s="3"/>
      <c r="AF1106" s="3"/>
      <c r="AG1106" s="3"/>
      <c r="AH1106" s="3"/>
      <c r="AI1106" s="3"/>
      <c r="AJ1106" s="3"/>
      <c r="AK1106" s="3"/>
      <c r="AL1106" s="3"/>
      <c r="AM1106" s="3"/>
      <c r="AN1106" s="3"/>
      <c r="AO1106" s="3"/>
      <c r="AP1106" s="3"/>
      <c r="AQ1106" s="3"/>
      <c r="AR1106" s="3"/>
      <c r="AS1106" s="3"/>
      <c r="AT1106" s="3"/>
      <c r="AU1106" s="3"/>
      <c r="AV1106" s="3"/>
      <c r="AW1106" s="3"/>
      <c r="AX1106" s="3"/>
      <c r="AY1106" s="3"/>
      <c r="AZ1106" s="3"/>
      <c r="BA1106" s="3"/>
      <c r="BB1106" s="3"/>
      <c r="BC1106" s="3"/>
      <c r="BD1106" s="3"/>
      <c r="BE1106" s="3"/>
      <c r="BF1106" s="3"/>
      <c r="BG1106" s="3"/>
      <c r="BH1106" s="3"/>
      <c r="BI1106" s="3"/>
      <c r="BJ1106" s="3"/>
      <c r="BK1106" s="3"/>
      <c r="BL1106" s="3"/>
      <c r="BM1106" s="3"/>
      <c r="BN1106" s="3"/>
    </row>
    <row r="1107">
      <c r="A1107" s="3"/>
      <c r="B1107" s="68"/>
      <c r="C1107" s="3"/>
      <c r="D1107" s="3"/>
      <c r="E1107" s="3"/>
      <c r="F1107" s="3"/>
      <c r="G1107" s="3"/>
      <c r="H1107" s="3"/>
      <c r="I1107" s="3"/>
      <c r="J1107" s="3"/>
      <c r="K1107" s="3"/>
      <c r="L1107" s="3"/>
      <c r="M1107" s="3"/>
      <c r="N1107" s="3"/>
      <c r="O1107" s="3"/>
      <c r="P1107" s="3"/>
      <c r="Q1107" s="3"/>
      <c r="R1107" s="3"/>
      <c r="S1107" s="3"/>
      <c r="T1107" s="3"/>
      <c r="U1107" s="3"/>
      <c r="V1107" s="3"/>
      <c r="W1107" s="3"/>
      <c r="X1107" s="3"/>
      <c r="Y1107" s="3"/>
      <c r="Z1107" s="3"/>
      <c r="AA1107" s="3"/>
      <c r="AB1107" s="3"/>
      <c r="AC1107" s="3"/>
      <c r="AD1107" s="3"/>
      <c r="AE1107" s="3"/>
      <c r="AF1107" s="3"/>
      <c r="AG1107" s="3"/>
      <c r="AH1107" s="3"/>
      <c r="AI1107" s="3"/>
      <c r="AJ1107" s="3"/>
      <c r="AK1107" s="3"/>
      <c r="AL1107" s="3"/>
      <c r="AM1107" s="3"/>
      <c r="AN1107" s="3"/>
      <c r="AO1107" s="3"/>
      <c r="AP1107" s="3"/>
      <c r="AQ1107" s="3"/>
      <c r="AR1107" s="3"/>
      <c r="AS1107" s="3"/>
      <c r="AT1107" s="3"/>
      <c r="AU1107" s="3"/>
      <c r="AV1107" s="3"/>
      <c r="AW1107" s="3"/>
      <c r="AX1107" s="3"/>
      <c r="AY1107" s="3"/>
      <c r="AZ1107" s="3"/>
      <c r="BA1107" s="3"/>
      <c r="BB1107" s="3"/>
      <c r="BC1107" s="3"/>
      <c r="BD1107" s="3"/>
      <c r="BE1107" s="3"/>
      <c r="BF1107" s="3"/>
      <c r="BG1107" s="3"/>
      <c r="BH1107" s="3"/>
      <c r="BI1107" s="3"/>
      <c r="BJ1107" s="3"/>
      <c r="BK1107" s="3"/>
      <c r="BL1107" s="3"/>
      <c r="BM1107" s="3"/>
      <c r="BN1107" s="3"/>
    </row>
    <row r="1108">
      <c r="A1108" s="3"/>
      <c r="B1108" s="68"/>
      <c r="C1108" s="3"/>
      <c r="D1108" s="3"/>
      <c r="E1108" s="3"/>
      <c r="F1108" s="3"/>
      <c r="G1108" s="3"/>
      <c r="H1108" s="3"/>
      <c r="I1108" s="3"/>
      <c r="J1108" s="3"/>
      <c r="K1108" s="3"/>
      <c r="L1108" s="3"/>
      <c r="M1108" s="3"/>
      <c r="N1108" s="3"/>
      <c r="O1108" s="3"/>
      <c r="P1108" s="3"/>
      <c r="Q1108" s="3"/>
      <c r="R1108" s="3"/>
      <c r="S1108" s="3"/>
      <c r="T1108" s="3"/>
      <c r="U1108" s="3"/>
      <c r="V1108" s="3"/>
      <c r="W1108" s="3"/>
      <c r="X1108" s="3"/>
      <c r="Y1108" s="3"/>
      <c r="Z1108" s="3"/>
      <c r="AA1108" s="3"/>
      <c r="AB1108" s="3"/>
      <c r="AC1108" s="3"/>
      <c r="AD1108" s="3"/>
      <c r="AE1108" s="3"/>
      <c r="AF1108" s="3"/>
      <c r="AG1108" s="3"/>
      <c r="AH1108" s="3"/>
      <c r="AI1108" s="3"/>
      <c r="AJ1108" s="3"/>
      <c r="AK1108" s="3"/>
      <c r="AL1108" s="3"/>
      <c r="AM1108" s="3"/>
      <c r="AN1108" s="3"/>
      <c r="AO1108" s="3"/>
      <c r="AP1108" s="3"/>
      <c r="AQ1108" s="3"/>
      <c r="AR1108" s="3"/>
      <c r="AS1108" s="3"/>
      <c r="AT1108" s="3"/>
      <c r="AU1108" s="3"/>
      <c r="AV1108" s="3"/>
      <c r="AW1108" s="3"/>
      <c r="AX1108" s="3"/>
      <c r="AY1108" s="3"/>
      <c r="AZ1108" s="3"/>
      <c r="BA1108" s="3"/>
      <c r="BB1108" s="3"/>
      <c r="BC1108" s="3"/>
      <c r="BD1108" s="3"/>
      <c r="BE1108" s="3"/>
      <c r="BF1108" s="3"/>
      <c r="BG1108" s="3"/>
      <c r="BH1108" s="3"/>
      <c r="BI1108" s="3"/>
      <c r="BJ1108" s="3"/>
      <c r="BK1108" s="3"/>
      <c r="BL1108" s="3"/>
      <c r="BM1108" s="3"/>
      <c r="BN1108" s="3"/>
    </row>
    <row r="1109">
      <c r="A1109" s="3"/>
      <c r="B1109" s="68"/>
      <c r="C1109" s="3"/>
      <c r="D1109" s="3"/>
      <c r="E1109" s="3"/>
      <c r="F1109" s="3"/>
      <c r="G1109" s="3"/>
      <c r="H1109" s="3"/>
      <c r="I1109" s="3"/>
      <c r="J1109" s="3"/>
      <c r="K1109" s="3"/>
      <c r="L1109" s="3"/>
      <c r="M1109" s="3"/>
      <c r="N1109" s="3"/>
      <c r="O1109" s="3"/>
      <c r="P1109" s="3"/>
      <c r="Q1109" s="3"/>
      <c r="R1109" s="3"/>
      <c r="S1109" s="3"/>
      <c r="T1109" s="3"/>
      <c r="U1109" s="3"/>
      <c r="V1109" s="3"/>
      <c r="W1109" s="3"/>
      <c r="X1109" s="3"/>
      <c r="Y1109" s="3"/>
      <c r="Z1109" s="3"/>
      <c r="AA1109" s="3"/>
      <c r="AB1109" s="3"/>
      <c r="AC1109" s="3"/>
      <c r="AD1109" s="3"/>
      <c r="AE1109" s="3"/>
      <c r="AF1109" s="3"/>
      <c r="AG1109" s="3"/>
      <c r="AH1109" s="3"/>
      <c r="AI1109" s="3"/>
      <c r="AJ1109" s="3"/>
      <c r="AK1109" s="3"/>
      <c r="AL1109" s="3"/>
      <c r="AM1109" s="3"/>
      <c r="AN1109" s="3"/>
      <c r="AO1109" s="3"/>
      <c r="AP1109" s="3"/>
      <c r="AQ1109" s="3"/>
      <c r="AR1109" s="3"/>
      <c r="AS1109" s="3"/>
      <c r="AT1109" s="3"/>
      <c r="AU1109" s="3"/>
      <c r="AV1109" s="3"/>
      <c r="AW1109" s="3"/>
      <c r="AX1109" s="3"/>
      <c r="AY1109" s="3"/>
      <c r="AZ1109" s="3"/>
      <c r="BA1109" s="3"/>
      <c r="BB1109" s="3"/>
      <c r="BC1109" s="3"/>
      <c r="BD1109" s="3"/>
      <c r="BE1109" s="3"/>
      <c r="BF1109" s="3"/>
      <c r="BG1109" s="3"/>
      <c r="BH1109" s="3"/>
      <c r="BI1109" s="3"/>
      <c r="BJ1109" s="3"/>
      <c r="BK1109" s="3"/>
      <c r="BL1109" s="3"/>
      <c r="BM1109" s="3"/>
      <c r="BN1109" s="3"/>
    </row>
    <row r="1110">
      <c r="A1110" s="3"/>
      <c r="B1110" s="68"/>
      <c r="C1110" s="3"/>
      <c r="D1110" s="3"/>
      <c r="E1110" s="3"/>
      <c r="F1110" s="3"/>
      <c r="G1110" s="3"/>
      <c r="H1110" s="3"/>
      <c r="I1110" s="3"/>
      <c r="J1110" s="3"/>
      <c r="K1110" s="3"/>
      <c r="L1110" s="3"/>
      <c r="M1110" s="3"/>
      <c r="N1110" s="3"/>
      <c r="O1110" s="3"/>
      <c r="P1110" s="3"/>
      <c r="Q1110" s="3"/>
      <c r="R1110" s="3"/>
      <c r="S1110" s="3"/>
      <c r="T1110" s="3"/>
      <c r="U1110" s="3"/>
      <c r="V1110" s="3"/>
      <c r="W1110" s="3"/>
      <c r="X1110" s="3"/>
      <c r="Y1110" s="3"/>
      <c r="Z1110" s="3"/>
      <c r="AA1110" s="3"/>
      <c r="AB1110" s="3"/>
      <c r="AC1110" s="3"/>
      <c r="AD1110" s="3"/>
      <c r="AE1110" s="3"/>
      <c r="AF1110" s="3"/>
      <c r="AG1110" s="3"/>
      <c r="AH1110" s="3"/>
      <c r="AI1110" s="3"/>
      <c r="AJ1110" s="3"/>
      <c r="AK1110" s="3"/>
      <c r="AL1110" s="3"/>
      <c r="AM1110" s="3"/>
      <c r="AN1110" s="3"/>
      <c r="AO1110" s="3"/>
      <c r="AP1110" s="3"/>
      <c r="AQ1110" s="3"/>
      <c r="AR1110" s="3"/>
      <c r="AS1110" s="3"/>
      <c r="AT1110" s="3"/>
      <c r="AU1110" s="3"/>
      <c r="AV1110" s="3"/>
      <c r="AW1110" s="3"/>
      <c r="AX1110" s="3"/>
      <c r="AY1110" s="3"/>
      <c r="AZ1110" s="3"/>
      <c r="BA1110" s="3"/>
      <c r="BB1110" s="3"/>
      <c r="BC1110" s="3"/>
      <c r="BD1110" s="3"/>
      <c r="BE1110" s="3"/>
      <c r="BF1110" s="3"/>
      <c r="BG1110" s="3"/>
      <c r="BH1110" s="3"/>
      <c r="BI1110" s="3"/>
      <c r="BJ1110" s="3"/>
      <c r="BK1110" s="3"/>
      <c r="BL1110" s="3"/>
      <c r="BM1110" s="3"/>
      <c r="BN1110" s="3"/>
    </row>
    <row r="1111">
      <c r="A1111" s="3"/>
      <c r="B1111" s="68"/>
      <c r="C1111" s="3"/>
      <c r="D1111" s="3"/>
      <c r="E1111" s="3"/>
      <c r="F1111" s="3"/>
      <c r="G1111" s="3"/>
      <c r="H1111" s="3"/>
      <c r="I1111" s="3"/>
      <c r="J1111" s="3"/>
      <c r="K1111" s="3"/>
      <c r="L1111" s="3"/>
      <c r="M1111" s="3"/>
      <c r="N1111" s="3"/>
      <c r="O1111" s="3"/>
      <c r="P1111" s="3"/>
      <c r="Q1111" s="3"/>
      <c r="R1111" s="3"/>
      <c r="S1111" s="3"/>
      <c r="T1111" s="3"/>
      <c r="U1111" s="3"/>
      <c r="V1111" s="3"/>
      <c r="W1111" s="3"/>
      <c r="X1111" s="3"/>
      <c r="Y1111" s="3"/>
      <c r="Z1111" s="3"/>
      <c r="AA1111" s="3"/>
      <c r="AB1111" s="3"/>
      <c r="AC1111" s="3"/>
      <c r="AD1111" s="3"/>
      <c r="AE1111" s="3"/>
      <c r="AF1111" s="3"/>
      <c r="AG1111" s="3"/>
      <c r="AH1111" s="3"/>
      <c r="AI1111" s="3"/>
      <c r="AJ1111" s="3"/>
      <c r="AK1111" s="3"/>
      <c r="AL1111" s="3"/>
      <c r="AM1111" s="3"/>
      <c r="AN1111" s="3"/>
      <c r="AO1111" s="3"/>
      <c r="AP1111" s="3"/>
      <c r="AQ1111" s="3"/>
      <c r="AR1111" s="3"/>
      <c r="AS1111" s="3"/>
      <c r="AT1111" s="3"/>
      <c r="AU1111" s="3"/>
      <c r="AV1111" s="3"/>
      <c r="AW1111" s="3"/>
      <c r="AX1111" s="3"/>
      <c r="AY1111" s="3"/>
      <c r="AZ1111" s="3"/>
      <c r="BA1111" s="3"/>
      <c r="BB1111" s="3"/>
      <c r="BC1111" s="3"/>
      <c r="BD1111" s="3"/>
      <c r="BE1111" s="3"/>
      <c r="BF1111" s="3"/>
      <c r="BG1111" s="3"/>
      <c r="BH1111" s="3"/>
      <c r="BI1111" s="3"/>
      <c r="BJ1111" s="3"/>
      <c r="BK1111" s="3"/>
      <c r="BL1111" s="3"/>
      <c r="BM1111" s="3"/>
      <c r="BN1111" s="3"/>
    </row>
    <row r="1112">
      <c r="A1112" s="3"/>
      <c r="B1112" s="68"/>
      <c r="C1112" s="3"/>
      <c r="D1112" s="3"/>
      <c r="E1112" s="3"/>
      <c r="F1112" s="3"/>
      <c r="G1112" s="3"/>
      <c r="H1112" s="3"/>
      <c r="I1112" s="3"/>
      <c r="J1112" s="3"/>
      <c r="K1112" s="3"/>
      <c r="L1112" s="3"/>
      <c r="M1112" s="3"/>
      <c r="N1112" s="3"/>
      <c r="O1112" s="3"/>
      <c r="P1112" s="3"/>
      <c r="Q1112" s="3"/>
      <c r="R1112" s="3"/>
      <c r="S1112" s="3"/>
      <c r="T1112" s="3"/>
      <c r="U1112" s="3"/>
      <c r="V1112" s="3"/>
      <c r="W1112" s="3"/>
      <c r="X1112" s="3"/>
      <c r="Y1112" s="3"/>
      <c r="Z1112" s="3"/>
      <c r="AA1112" s="3"/>
      <c r="AB1112" s="3"/>
      <c r="AC1112" s="3"/>
      <c r="AD1112" s="3"/>
      <c r="AE1112" s="3"/>
      <c r="AF1112" s="3"/>
      <c r="AG1112" s="3"/>
      <c r="AH1112" s="3"/>
      <c r="AI1112" s="3"/>
      <c r="AJ1112" s="3"/>
      <c r="AK1112" s="3"/>
      <c r="AL1112" s="3"/>
      <c r="AM1112" s="3"/>
      <c r="AN1112" s="3"/>
      <c r="AO1112" s="3"/>
      <c r="AP1112" s="3"/>
      <c r="AQ1112" s="3"/>
      <c r="AR1112" s="3"/>
      <c r="AS1112" s="3"/>
      <c r="AT1112" s="3"/>
      <c r="AU1112" s="3"/>
      <c r="AV1112" s="3"/>
      <c r="AW1112" s="3"/>
      <c r="AX1112" s="3"/>
      <c r="AY1112" s="3"/>
      <c r="AZ1112" s="3"/>
      <c r="BA1112" s="3"/>
      <c r="BB1112" s="3"/>
      <c r="BC1112" s="3"/>
      <c r="BD1112" s="3"/>
      <c r="BE1112" s="3"/>
      <c r="BF1112" s="3"/>
      <c r="BG1112" s="3"/>
      <c r="BH1112" s="3"/>
      <c r="BI1112" s="3"/>
      <c r="BJ1112" s="3"/>
      <c r="BK1112" s="3"/>
      <c r="BL1112" s="3"/>
      <c r="BM1112" s="3"/>
      <c r="BN1112" s="3"/>
    </row>
    <row r="1113">
      <c r="A1113" s="3"/>
      <c r="B1113" s="68"/>
      <c r="C1113" s="3"/>
      <c r="D1113" s="3"/>
      <c r="E1113" s="3"/>
      <c r="F1113" s="3"/>
      <c r="G1113" s="3"/>
      <c r="H1113" s="3"/>
      <c r="I1113" s="3"/>
      <c r="J1113" s="3"/>
      <c r="K1113" s="3"/>
      <c r="L1113" s="3"/>
      <c r="M1113" s="3"/>
      <c r="N1113" s="3"/>
      <c r="O1113" s="3"/>
      <c r="P1113" s="3"/>
      <c r="Q1113" s="3"/>
      <c r="R1113" s="3"/>
      <c r="S1113" s="3"/>
      <c r="T1113" s="3"/>
      <c r="U1113" s="3"/>
      <c r="V1113" s="3"/>
      <c r="W1113" s="3"/>
      <c r="X1113" s="3"/>
      <c r="Y1113" s="3"/>
      <c r="Z1113" s="3"/>
      <c r="AA1113" s="3"/>
      <c r="AB1113" s="3"/>
      <c r="AC1113" s="3"/>
      <c r="AD1113" s="3"/>
      <c r="AE1113" s="3"/>
      <c r="AF1113" s="3"/>
      <c r="AG1113" s="3"/>
      <c r="AH1113" s="3"/>
      <c r="AI1113" s="3"/>
      <c r="AJ1113" s="3"/>
      <c r="AK1113" s="3"/>
      <c r="AL1113" s="3"/>
      <c r="AM1113" s="3"/>
      <c r="AN1113" s="3"/>
      <c r="AO1113" s="3"/>
      <c r="AP1113" s="3"/>
      <c r="AQ1113" s="3"/>
      <c r="AR1113" s="3"/>
      <c r="AS1113" s="3"/>
      <c r="AT1113" s="3"/>
      <c r="AU1113" s="3"/>
      <c r="AV1113" s="3"/>
      <c r="AW1113" s="3"/>
      <c r="AX1113" s="3"/>
      <c r="AY1113" s="3"/>
      <c r="AZ1113" s="3"/>
      <c r="BA1113" s="3"/>
      <c r="BB1113" s="3"/>
      <c r="BC1113" s="3"/>
      <c r="BD1113" s="3"/>
      <c r="BE1113" s="3"/>
      <c r="BF1113" s="3"/>
      <c r="BG1113" s="3"/>
      <c r="BH1113" s="3"/>
      <c r="BI1113" s="3"/>
      <c r="BJ1113" s="3"/>
      <c r="BK1113" s="3"/>
      <c r="BL1113" s="3"/>
      <c r="BM1113" s="3"/>
      <c r="BN1113" s="3"/>
    </row>
    <row r="1114">
      <c r="A1114" s="3"/>
      <c r="B1114" s="68"/>
      <c r="C1114" s="3"/>
      <c r="D1114" s="3"/>
      <c r="E1114" s="3"/>
      <c r="F1114" s="3"/>
      <c r="G1114" s="3"/>
      <c r="H1114" s="3"/>
      <c r="I1114" s="3"/>
      <c r="J1114" s="3"/>
      <c r="K1114" s="3"/>
      <c r="L1114" s="3"/>
      <c r="M1114" s="3"/>
      <c r="N1114" s="3"/>
      <c r="O1114" s="3"/>
      <c r="P1114" s="3"/>
      <c r="Q1114" s="3"/>
      <c r="R1114" s="3"/>
      <c r="S1114" s="3"/>
      <c r="T1114" s="3"/>
      <c r="U1114" s="3"/>
      <c r="V1114" s="3"/>
      <c r="W1114" s="3"/>
      <c r="X1114" s="3"/>
      <c r="Y1114" s="3"/>
      <c r="Z1114" s="3"/>
      <c r="AA1114" s="3"/>
      <c r="AB1114" s="3"/>
      <c r="AC1114" s="3"/>
      <c r="AD1114" s="3"/>
      <c r="AE1114" s="3"/>
      <c r="AF1114" s="3"/>
      <c r="AG1114" s="3"/>
      <c r="AH1114" s="3"/>
      <c r="AI1114" s="3"/>
      <c r="AJ1114" s="3"/>
      <c r="AK1114" s="3"/>
      <c r="AL1114" s="3"/>
      <c r="AM1114" s="3"/>
      <c r="AN1114" s="3"/>
      <c r="AO1114" s="3"/>
      <c r="AP1114" s="3"/>
      <c r="AQ1114" s="3"/>
      <c r="AR1114" s="3"/>
      <c r="AS1114" s="3"/>
      <c r="AT1114" s="3"/>
      <c r="AU1114" s="3"/>
      <c r="AV1114" s="3"/>
      <c r="AW1114" s="3"/>
      <c r="AX1114" s="3"/>
      <c r="AY1114" s="3"/>
      <c r="AZ1114" s="3"/>
      <c r="BA1114" s="3"/>
      <c r="BB1114" s="3"/>
      <c r="BC1114" s="3"/>
      <c r="BD1114" s="3"/>
      <c r="BE1114" s="3"/>
      <c r="BF1114" s="3"/>
      <c r="BG1114" s="3"/>
      <c r="BH1114" s="3"/>
      <c r="BI1114" s="3"/>
      <c r="BJ1114" s="3"/>
      <c r="BK1114" s="3"/>
      <c r="BL1114" s="3"/>
      <c r="BM1114" s="3"/>
      <c r="BN1114" s="3"/>
    </row>
    <row r="1115">
      <c r="A1115" s="3"/>
      <c r="B1115" s="68"/>
      <c r="C1115" s="3"/>
      <c r="D1115" s="3"/>
      <c r="E1115" s="3"/>
      <c r="F1115" s="3"/>
      <c r="G1115" s="3"/>
      <c r="H1115" s="3"/>
      <c r="I1115" s="3"/>
      <c r="J1115" s="3"/>
      <c r="K1115" s="3"/>
      <c r="L1115" s="3"/>
      <c r="M1115" s="3"/>
      <c r="N1115" s="3"/>
      <c r="O1115" s="3"/>
      <c r="P1115" s="3"/>
      <c r="Q1115" s="3"/>
      <c r="R1115" s="3"/>
      <c r="S1115" s="3"/>
      <c r="T1115" s="3"/>
      <c r="U1115" s="3"/>
      <c r="V1115" s="3"/>
      <c r="W1115" s="3"/>
      <c r="X1115" s="3"/>
      <c r="Y1115" s="3"/>
      <c r="Z1115" s="3"/>
      <c r="AA1115" s="3"/>
      <c r="AB1115" s="3"/>
      <c r="AC1115" s="3"/>
      <c r="AD1115" s="3"/>
      <c r="AE1115" s="3"/>
      <c r="AF1115" s="3"/>
      <c r="AG1115" s="3"/>
      <c r="AH1115" s="3"/>
      <c r="AI1115" s="3"/>
      <c r="AJ1115" s="3"/>
      <c r="AK1115" s="3"/>
      <c r="AL1115" s="3"/>
      <c r="AM1115" s="3"/>
      <c r="AN1115" s="3"/>
      <c r="AO1115" s="3"/>
      <c r="AP1115" s="3"/>
      <c r="AQ1115" s="3"/>
      <c r="AR1115" s="3"/>
      <c r="AS1115" s="3"/>
      <c r="AT1115" s="3"/>
      <c r="AU1115" s="3"/>
      <c r="AV1115" s="3"/>
      <c r="AW1115" s="3"/>
      <c r="AX1115" s="3"/>
      <c r="AY1115" s="3"/>
      <c r="AZ1115" s="3"/>
      <c r="BA1115" s="3"/>
      <c r="BB1115" s="3"/>
      <c r="BC1115" s="3"/>
      <c r="BD1115" s="3"/>
      <c r="BE1115" s="3"/>
      <c r="BF1115" s="3"/>
      <c r="BG1115" s="3"/>
      <c r="BH1115" s="3"/>
      <c r="BI1115" s="3"/>
      <c r="BJ1115" s="3"/>
      <c r="BK1115" s="3"/>
      <c r="BL1115" s="3"/>
      <c r="BM1115" s="3"/>
      <c r="BN1115" s="3"/>
    </row>
    <row r="1116">
      <c r="A1116" s="3"/>
      <c r="B1116" s="68"/>
      <c r="C1116" s="3"/>
      <c r="D1116" s="3"/>
      <c r="E1116" s="3"/>
      <c r="F1116" s="3"/>
      <c r="G1116" s="3"/>
      <c r="H1116" s="3"/>
      <c r="I1116" s="3"/>
      <c r="J1116" s="3"/>
      <c r="K1116" s="3"/>
      <c r="L1116" s="3"/>
      <c r="M1116" s="3"/>
      <c r="N1116" s="3"/>
      <c r="O1116" s="3"/>
      <c r="P1116" s="3"/>
      <c r="Q1116" s="3"/>
      <c r="R1116" s="3"/>
      <c r="S1116" s="3"/>
      <c r="T1116" s="3"/>
      <c r="U1116" s="3"/>
      <c r="V1116" s="3"/>
      <c r="W1116" s="3"/>
      <c r="X1116" s="3"/>
      <c r="Y1116" s="3"/>
      <c r="Z1116" s="3"/>
      <c r="AA1116" s="3"/>
      <c r="AB1116" s="3"/>
      <c r="AC1116" s="3"/>
      <c r="AD1116" s="3"/>
      <c r="AE1116" s="3"/>
      <c r="AF1116" s="3"/>
      <c r="AG1116" s="3"/>
      <c r="AH1116" s="3"/>
      <c r="AI1116" s="3"/>
      <c r="AJ1116" s="3"/>
      <c r="AK1116" s="3"/>
      <c r="AL1116" s="3"/>
      <c r="AM1116" s="3"/>
      <c r="AN1116" s="3"/>
      <c r="AO1116" s="3"/>
      <c r="AP1116" s="3"/>
      <c r="AQ1116" s="3"/>
      <c r="AR1116" s="3"/>
      <c r="AS1116" s="3"/>
      <c r="AT1116" s="3"/>
      <c r="AU1116" s="3"/>
      <c r="AV1116" s="3"/>
      <c r="AW1116" s="3"/>
      <c r="AX1116" s="3"/>
      <c r="AY1116" s="3"/>
      <c r="AZ1116" s="3"/>
      <c r="BA1116" s="3"/>
      <c r="BB1116" s="3"/>
      <c r="BC1116" s="3"/>
      <c r="BD1116" s="3"/>
      <c r="BE1116" s="3"/>
      <c r="BF1116" s="3"/>
      <c r="BG1116" s="3"/>
      <c r="BH1116" s="3"/>
      <c r="BI1116" s="3"/>
      <c r="BJ1116" s="3"/>
      <c r="BK1116" s="3"/>
      <c r="BL1116" s="3"/>
      <c r="BM1116" s="3"/>
      <c r="BN1116" s="3"/>
    </row>
    <row r="1117">
      <c r="A1117" s="3"/>
      <c r="B1117" s="68"/>
      <c r="C1117" s="3"/>
      <c r="D1117" s="3"/>
      <c r="E1117" s="3"/>
      <c r="F1117" s="3"/>
      <c r="G1117" s="3"/>
      <c r="H1117" s="3"/>
      <c r="I1117" s="3"/>
      <c r="J1117" s="3"/>
      <c r="K1117" s="3"/>
      <c r="L1117" s="3"/>
      <c r="M1117" s="3"/>
      <c r="N1117" s="3"/>
      <c r="O1117" s="3"/>
      <c r="P1117" s="3"/>
      <c r="Q1117" s="3"/>
      <c r="R1117" s="3"/>
      <c r="S1117" s="3"/>
      <c r="T1117" s="3"/>
      <c r="U1117" s="3"/>
      <c r="V1117" s="3"/>
      <c r="W1117" s="3"/>
      <c r="X1117" s="3"/>
      <c r="Y1117" s="3"/>
      <c r="Z1117" s="3"/>
      <c r="AA1117" s="3"/>
      <c r="AB1117" s="3"/>
      <c r="AC1117" s="3"/>
      <c r="AD1117" s="3"/>
      <c r="AE1117" s="3"/>
      <c r="AF1117" s="3"/>
      <c r="AG1117" s="3"/>
      <c r="AH1117" s="3"/>
      <c r="AI1117" s="3"/>
      <c r="AJ1117" s="3"/>
      <c r="AK1117" s="3"/>
      <c r="AL1117" s="3"/>
      <c r="AM1117" s="3"/>
      <c r="AN1117" s="3"/>
      <c r="AO1117" s="3"/>
      <c r="AP1117" s="3"/>
      <c r="AQ1117" s="3"/>
      <c r="AR1117" s="3"/>
      <c r="AS1117" s="3"/>
      <c r="AT1117" s="3"/>
      <c r="AU1117" s="3"/>
      <c r="AV1117" s="3"/>
      <c r="AW1117" s="3"/>
      <c r="AX1117" s="3"/>
      <c r="AY1117" s="3"/>
      <c r="AZ1117" s="3"/>
      <c r="BA1117" s="3"/>
      <c r="BB1117" s="3"/>
      <c r="BC1117" s="3"/>
      <c r="BD1117" s="3"/>
      <c r="BE1117" s="3"/>
      <c r="BF1117" s="3"/>
      <c r="BG1117" s="3"/>
      <c r="BH1117" s="3"/>
      <c r="BI1117" s="3"/>
      <c r="BJ1117" s="3"/>
      <c r="BK1117" s="3"/>
      <c r="BL1117" s="3"/>
      <c r="BM1117" s="3"/>
      <c r="BN1117" s="3"/>
    </row>
    <row r="1118">
      <c r="A1118" s="3"/>
      <c r="B1118" s="68"/>
      <c r="C1118" s="3"/>
      <c r="D1118" s="3"/>
      <c r="E1118" s="3"/>
      <c r="F1118" s="3"/>
      <c r="G1118" s="3"/>
      <c r="H1118" s="3"/>
      <c r="I1118" s="3"/>
      <c r="J1118" s="3"/>
      <c r="K1118" s="3"/>
      <c r="L1118" s="3"/>
      <c r="M1118" s="3"/>
      <c r="N1118" s="3"/>
      <c r="O1118" s="3"/>
      <c r="P1118" s="3"/>
      <c r="Q1118" s="3"/>
      <c r="R1118" s="3"/>
      <c r="S1118" s="3"/>
      <c r="T1118" s="3"/>
      <c r="U1118" s="3"/>
      <c r="V1118" s="3"/>
      <c r="W1118" s="3"/>
      <c r="X1118" s="3"/>
      <c r="Y1118" s="3"/>
      <c r="Z1118" s="3"/>
      <c r="AA1118" s="3"/>
      <c r="AB1118" s="3"/>
      <c r="AC1118" s="3"/>
      <c r="AD1118" s="3"/>
      <c r="AE1118" s="3"/>
      <c r="AF1118" s="3"/>
      <c r="AG1118" s="3"/>
      <c r="AH1118" s="3"/>
      <c r="AI1118" s="3"/>
      <c r="AJ1118" s="3"/>
      <c r="AK1118" s="3"/>
      <c r="AL1118" s="3"/>
      <c r="AM1118" s="3"/>
      <c r="AN1118" s="3"/>
      <c r="AO1118" s="3"/>
      <c r="AP1118" s="3"/>
      <c r="AQ1118" s="3"/>
      <c r="AR1118" s="3"/>
      <c r="AS1118" s="3"/>
      <c r="AT1118" s="3"/>
      <c r="AU1118" s="3"/>
      <c r="AV1118" s="3"/>
      <c r="AW1118" s="3"/>
      <c r="AX1118" s="3"/>
      <c r="AY1118" s="3"/>
      <c r="AZ1118" s="3"/>
      <c r="BA1118" s="3"/>
      <c r="BB1118" s="3"/>
      <c r="BC1118" s="3"/>
      <c r="BD1118" s="3"/>
      <c r="BE1118" s="3"/>
      <c r="BF1118" s="3"/>
      <c r="BG1118" s="3"/>
      <c r="BH1118" s="3"/>
      <c r="BI1118" s="3"/>
      <c r="BJ1118" s="3"/>
      <c r="BK1118" s="3"/>
      <c r="BL1118" s="3"/>
      <c r="BM1118" s="3"/>
      <c r="BN1118" s="3"/>
    </row>
    <row r="1119">
      <c r="A1119" s="3"/>
      <c r="B1119" s="68"/>
      <c r="C1119" s="3"/>
      <c r="D1119" s="3"/>
      <c r="E1119" s="3"/>
      <c r="F1119" s="3"/>
      <c r="G1119" s="3"/>
      <c r="H1119" s="3"/>
      <c r="I1119" s="3"/>
      <c r="J1119" s="3"/>
      <c r="K1119" s="3"/>
      <c r="L1119" s="3"/>
      <c r="M1119" s="3"/>
      <c r="N1119" s="3"/>
      <c r="O1119" s="3"/>
      <c r="P1119" s="3"/>
      <c r="Q1119" s="3"/>
      <c r="R1119" s="3"/>
      <c r="S1119" s="3"/>
      <c r="T1119" s="3"/>
      <c r="U1119" s="3"/>
      <c r="V1119" s="3"/>
      <c r="W1119" s="3"/>
      <c r="X1119" s="3"/>
      <c r="Y1119" s="3"/>
      <c r="Z1119" s="3"/>
      <c r="AA1119" s="3"/>
      <c r="AB1119" s="3"/>
      <c r="AC1119" s="3"/>
      <c r="AD1119" s="3"/>
      <c r="AE1119" s="3"/>
      <c r="AF1119" s="3"/>
      <c r="AG1119" s="3"/>
      <c r="AH1119" s="3"/>
      <c r="AI1119" s="3"/>
      <c r="AJ1119" s="3"/>
      <c r="AK1119" s="3"/>
      <c r="AL1119" s="3"/>
      <c r="AM1119" s="3"/>
      <c r="AN1119" s="3"/>
      <c r="AO1119" s="3"/>
      <c r="AP1119" s="3"/>
      <c r="AQ1119" s="3"/>
      <c r="AR1119" s="3"/>
      <c r="AS1119" s="3"/>
      <c r="AT1119" s="3"/>
      <c r="AU1119" s="3"/>
      <c r="AV1119" s="3"/>
      <c r="AW1119" s="3"/>
      <c r="AX1119" s="3"/>
      <c r="AY1119" s="3"/>
      <c r="AZ1119" s="3"/>
      <c r="BA1119" s="3"/>
      <c r="BB1119" s="3"/>
      <c r="BC1119" s="3"/>
      <c r="BD1119" s="3"/>
      <c r="BE1119" s="3"/>
      <c r="BF1119" s="3"/>
      <c r="BG1119" s="3"/>
      <c r="BH1119" s="3"/>
      <c r="BI1119" s="3"/>
      <c r="BJ1119" s="3"/>
      <c r="BK1119" s="3"/>
      <c r="BL1119" s="3"/>
      <c r="BM1119" s="3"/>
      <c r="BN1119" s="3"/>
    </row>
    <row r="1120">
      <c r="A1120" s="3"/>
      <c r="B1120" s="68"/>
      <c r="C1120" s="3"/>
      <c r="D1120" s="3"/>
      <c r="E1120" s="3"/>
      <c r="F1120" s="3"/>
      <c r="G1120" s="3"/>
      <c r="H1120" s="3"/>
      <c r="I1120" s="3"/>
      <c r="J1120" s="3"/>
      <c r="K1120" s="3"/>
      <c r="L1120" s="3"/>
      <c r="M1120" s="3"/>
      <c r="N1120" s="3"/>
      <c r="O1120" s="3"/>
      <c r="P1120" s="3"/>
      <c r="Q1120" s="3"/>
      <c r="R1120" s="3"/>
      <c r="S1120" s="3"/>
      <c r="T1120" s="3"/>
      <c r="U1120" s="3"/>
      <c r="V1120" s="3"/>
      <c r="W1120" s="3"/>
      <c r="X1120" s="3"/>
      <c r="Y1120" s="3"/>
      <c r="Z1120" s="3"/>
      <c r="AA1120" s="3"/>
      <c r="AB1120" s="3"/>
      <c r="AC1120" s="3"/>
      <c r="AD1120" s="3"/>
      <c r="AE1120" s="3"/>
      <c r="AF1120" s="3"/>
      <c r="AG1120" s="3"/>
      <c r="AH1120" s="3"/>
      <c r="AI1120" s="3"/>
      <c r="AJ1120" s="3"/>
      <c r="AK1120" s="3"/>
      <c r="AL1120" s="3"/>
      <c r="AM1120" s="3"/>
      <c r="AN1120" s="3"/>
      <c r="AO1120" s="3"/>
      <c r="AP1120" s="3"/>
      <c r="AQ1120" s="3"/>
      <c r="AR1120" s="3"/>
      <c r="AS1120" s="3"/>
      <c r="AT1120" s="3"/>
      <c r="AU1120" s="3"/>
      <c r="AV1120" s="3"/>
      <c r="AW1120" s="3"/>
      <c r="AX1120" s="3"/>
      <c r="AY1120" s="3"/>
      <c r="AZ1120" s="3"/>
      <c r="BA1120" s="3"/>
      <c r="BB1120" s="3"/>
      <c r="BC1120" s="3"/>
      <c r="BD1120" s="3"/>
      <c r="BE1120" s="3"/>
      <c r="BF1120" s="3"/>
      <c r="BG1120" s="3"/>
      <c r="BH1120" s="3"/>
      <c r="BI1120" s="3"/>
      <c r="BJ1120" s="3"/>
      <c r="BK1120" s="3"/>
      <c r="BL1120" s="3"/>
      <c r="BM1120" s="3"/>
      <c r="BN1120" s="3"/>
    </row>
    <row r="1121">
      <c r="A1121" s="3"/>
      <c r="B1121" s="68"/>
      <c r="C1121" s="3"/>
      <c r="D1121" s="3"/>
      <c r="E1121" s="3"/>
      <c r="F1121" s="3"/>
      <c r="G1121" s="3"/>
      <c r="H1121" s="3"/>
      <c r="I1121" s="3"/>
      <c r="J1121" s="3"/>
      <c r="K1121" s="3"/>
      <c r="L1121" s="3"/>
      <c r="M1121" s="3"/>
      <c r="N1121" s="3"/>
      <c r="O1121" s="3"/>
      <c r="P1121" s="3"/>
      <c r="Q1121" s="3"/>
      <c r="R1121" s="3"/>
      <c r="S1121" s="3"/>
      <c r="T1121" s="3"/>
      <c r="U1121" s="3"/>
      <c r="V1121" s="3"/>
      <c r="W1121" s="3"/>
      <c r="X1121" s="3"/>
      <c r="Y1121" s="3"/>
      <c r="Z1121" s="3"/>
      <c r="AA1121" s="3"/>
      <c r="AB1121" s="3"/>
      <c r="AC1121" s="3"/>
      <c r="AD1121" s="3"/>
      <c r="AE1121" s="3"/>
      <c r="AF1121" s="3"/>
      <c r="AG1121" s="3"/>
      <c r="AH1121" s="3"/>
      <c r="AI1121" s="3"/>
      <c r="AJ1121" s="3"/>
      <c r="AK1121" s="3"/>
      <c r="AL1121" s="3"/>
      <c r="AM1121" s="3"/>
      <c r="AN1121" s="3"/>
      <c r="AO1121" s="3"/>
      <c r="AP1121" s="3"/>
      <c r="AQ1121" s="3"/>
      <c r="AR1121" s="3"/>
      <c r="AS1121" s="3"/>
      <c r="AT1121" s="3"/>
      <c r="AU1121" s="3"/>
      <c r="AV1121" s="3"/>
      <c r="AW1121" s="3"/>
      <c r="AX1121" s="3"/>
      <c r="AY1121" s="3"/>
      <c r="AZ1121" s="3"/>
      <c r="BA1121" s="3"/>
      <c r="BB1121" s="3"/>
      <c r="BC1121" s="3"/>
      <c r="BD1121" s="3"/>
      <c r="BE1121" s="3"/>
      <c r="BF1121" s="3"/>
      <c r="BG1121" s="3"/>
      <c r="BH1121" s="3"/>
      <c r="BI1121" s="3"/>
      <c r="BJ1121" s="3"/>
      <c r="BK1121" s="3"/>
      <c r="BL1121" s="3"/>
      <c r="BM1121" s="3"/>
      <c r="BN1121" s="3"/>
    </row>
    <row r="1122">
      <c r="A1122" s="3"/>
      <c r="B1122" s="68"/>
      <c r="C1122" s="3"/>
      <c r="D1122" s="3"/>
      <c r="E1122" s="3"/>
      <c r="F1122" s="3"/>
      <c r="G1122" s="3"/>
      <c r="H1122" s="3"/>
      <c r="I1122" s="3"/>
      <c r="J1122" s="3"/>
      <c r="K1122" s="3"/>
      <c r="L1122" s="3"/>
      <c r="M1122" s="3"/>
      <c r="N1122" s="3"/>
      <c r="O1122" s="3"/>
      <c r="P1122" s="3"/>
      <c r="Q1122" s="3"/>
      <c r="R1122" s="3"/>
      <c r="S1122" s="3"/>
      <c r="T1122" s="3"/>
      <c r="U1122" s="3"/>
      <c r="V1122" s="3"/>
      <c r="W1122" s="3"/>
      <c r="X1122" s="3"/>
      <c r="Y1122" s="3"/>
      <c r="Z1122" s="3"/>
      <c r="AA1122" s="3"/>
      <c r="AB1122" s="3"/>
      <c r="AC1122" s="3"/>
      <c r="AD1122" s="3"/>
      <c r="AE1122" s="3"/>
      <c r="AF1122" s="3"/>
      <c r="AG1122" s="3"/>
      <c r="AH1122" s="3"/>
      <c r="AI1122" s="3"/>
      <c r="AJ1122" s="3"/>
      <c r="AK1122" s="3"/>
      <c r="AL1122" s="3"/>
      <c r="AM1122" s="3"/>
      <c r="AN1122" s="3"/>
      <c r="AO1122" s="3"/>
      <c r="AP1122" s="3"/>
      <c r="AQ1122" s="3"/>
      <c r="AR1122" s="3"/>
      <c r="AS1122" s="3"/>
      <c r="AT1122" s="3"/>
      <c r="AU1122" s="3"/>
      <c r="AV1122" s="3"/>
      <c r="AW1122" s="3"/>
      <c r="AX1122" s="3"/>
      <c r="AY1122" s="3"/>
      <c r="AZ1122" s="3"/>
      <c r="BA1122" s="3"/>
      <c r="BB1122" s="3"/>
      <c r="BC1122" s="3"/>
      <c r="BD1122" s="3"/>
      <c r="BE1122" s="3"/>
      <c r="BF1122" s="3"/>
      <c r="BG1122" s="3"/>
      <c r="BH1122" s="3"/>
      <c r="BI1122" s="3"/>
      <c r="BJ1122" s="3"/>
      <c r="BK1122" s="3"/>
      <c r="BL1122" s="3"/>
      <c r="BM1122" s="3"/>
      <c r="BN1122" s="3"/>
    </row>
    <row r="1123">
      <c r="A1123" s="3"/>
      <c r="B1123" s="68"/>
      <c r="C1123" s="3"/>
      <c r="D1123" s="3"/>
      <c r="E1123" s="3"/>
      <c r="F1123" s="3"/>
      <c r="G1123" s="3"/>
      <c r="H1123" s="3"/>
      <c r="I1123" s="3"/>
      <c r="J1123" s="3"/>
      <c r="K1123" s="3"/>
      <c r="L1123" s="3"/>
      <c r="M1123" s="3"/>
      <c r="N1123" s="3"/>
      <c r="O1123" s="3"/>
      <c r="P1123" s="3"/>
      <c r="Q1123" s="3"/>
      <c r="R1123" s="3"/>
      <c r="S1123" s="3"/>
      <c r="T1123" s="3"/>
      <c r="U1123" s="3"/>
      <c r="V1123" s="3"/>
      <c r="W1123" s="3"/>
      <c r="X1123" s="3"/>
      <c r="Y1123" s="3"/>
      <c r="Z1123" s="3"/>
      <c r="AA1123" s="3"/>
      <c r="AB1123" s="3"/>
      <c r="AC1123" s="3"/>
      <c r="AD1123" s="3"/>
      <c r="AE1123" s="3"/>
      <c r="AF1123" s="3"/>
      <c r="AG1123" s="3"/>
      <c r="AH1123" s="3"/>
      <c r="AI1123" s="3"/>
      <c r="AJ1123" s="3"/>
      <c r="AK1123" s="3"/>
      <c r="AL1123" s="3"/>
      <c r="AM1123" s="3"/>
      <c r="AN1123" s="3"/>
      <c r="AO1123" s="3"/>
      <c r="AP1123" s="3"/>
      <c r="AQ1123" s="3"/>
      <c r="AR1123" s="3"/>
      <c r="AS1123" s="3"/>
      <c r="AT1123" s="3"/>
      <c r="AU1123" s="3"/>
      <c r="AV1123" s="3"/>
      <c r="AW1123" s="3"/>
      <c r="AX1123" s="3"/>
      <c r="AY1123" s="3"/>
      <c r="AZ1123" s="3"/>
      <c r="BA1123" s="3"/>
      <c r="BB1123" s="3"/>
      <c r="BC1123" s="3"/>
      <c r="BD1123" s="3"/>
      <c r="BE1123" s="3"/>
      <c r="BF1123" s="3"/>
      <c r="BG1123" s="3"/>
      <c r="BH1123" s="3"/>
      <c r="BI1123" s="3"/>
      <c r="BJ1123" s="3"/>
      <c r="BK1123" s="3"/>
      <c r="BL1123" s="3"/>
      <c r="BM1123" s="3"/>
      <c r="BN1123" s="3"/>
    </row>
    <row r="1124">
      <c r="A1124" s="3"/>
      <c r="B1124" s="68"/>
      <c r="C1124" s="3"/>
      <c r="D1124" s="3"/>
      <c r="E1124" s="3"/>
      <c r="F1124" s="3"/>
      <c r="G1124" s="3"/>
      <c r="H1124" s="3"/>
      <c r="I1124" s="3"/>
      <c r="J1124" s="3"/>
      <c r="K1124" s="3"/>
      <c r="L1124" s="3"/>
      <c r="M1124" s="3"/>
      <c r="N1124" s="3"/>
      <c r="O1124" s="3"/>
      <c r="P1124" s="3"/>
      <c r="Q1124" s="3"/>
      <c r="R1124" s="3"/>
      <c r="S1124" s="3"/>
      <c r="T1124" s="3"/>
      <c r="U1124" s="3"/>
      <c r="V1124" s="3"/>
      <c r="W1124" s="3"/>
      <c r="X1124" s="3"/>
      <c r="Y1124" s="3"/>
      <c r="Z1124" s="3"/>
      <c r="AA1124" s="3"/>
      <c r="AB1124" s="3"/>
      <c r="AC1124" s="3"/>
      <c r="AD1124" s="3"/>
      <c r="AE1124" s="3"/>
      <c r="AF1124" s="3"/>
      <c r="AG1124" s="3"/>
      <c r="AH1124" s="3"/>
      <c r="AI1124" s="3"/>
      <c r="AJ1124" s="3"/>
      <c r="AK1124" s="3"/>
      <c r="AL1124" s="3"/>
      <c r="AM1124" s="3"/>
      <c r="AN1124" s="3"/>
      <c r="AO1124" s="3"/>
      <c r="AP1124" s="3"/>
      <c r="AQ1124" s="3"/>
      <c r="AR1124" s="3"/>
      <c r="AS1124" s="3"/>
      <c r="AT1124" s="3"/>
      <c r="AU1124" s="3"/>
      <c r="AV1124" s="3"/>
      <c r="AW1124" s="3"/>
      <c r="AX1124" s="3"/>
      <c r="AY1124" s="3"/>
      <c r="AZ1124" s="3"/>
      <c r="BA1124" s="3"/>
      <c r="BB1124" s="3"/>
      <c r="BC1124" s="3"/>
      <c r="BD1124" s="3"/>
      <c r="BE1124" s="3"/>
      <c r="BF1124" s="3"/>
      <c r="BG1124" s="3"/>
      <c r="BH1124" s="3"/>
      <c r="BI1124" s="3"/>
      <c r="BJ1124" s="3"/>
      <c r="BK1124" s="3"/>
      <c r="BL1124" s="3"/>
      <c r="BM1124" s="3"/>
      <c r="BN1124" s="3"/>
    </row>
    <row r="1125">
      <c r="A1125" s="3"/>
      <c r="B1125" s="68"/>
      <c r="C1125" s="3"/>
      <c r="D1125" s="3"/>
      <c r="E1125" s="3"/>
      <c r="F1125" s="3"/>
      <c r="G1125" s="3"/>
      <c r="H1125" s="3"/>
      <c r="I1125" s="3"/>
      <c r="J1125" s="3"/>
      <c r="K1125" s="3"/>
      <c r="L1125" s="3"/>
      <c r="M1125" s="3"/>
      <c r="N1125" s="3"/>
      <c r="O1125" s="3"/>
      <c r="P1125" s="3"/>
      <c r="Q1125" s="3"/>
      <c r="R1125" s="3"/>
      <c r="S1125" s="3"/>
      <c r="T1125" s="3"/>
      <c r="U1125" s="3"/>
      <c r="V1125" s="3"/>
      <c r="W1125" s="3"/>
      <c r="X1125" s="3"/>
      <c r="Y1125" s="3"/>
      <c r="Z1125" s="3"/>
      <c r="AA1125" s="3"/>
      <c r="AB1125" s="3"/>
      <c r="AC1125" s="3"/>
      <c r="AD1125" s="3"/>
      <c r="AE1125" s="3"/>
      <c r="AF1125" s="3"/>
      <c r="AG1125" s="3"/>
      <c r="AH1125" s="3"/>
      <c r="AI1125" s="3"/>
      <c r="AJ1125" s="3"/>
      <c r="AK1125" s="3"/>
      <c r="AL1125" s="3"/>
      <c r="AM1125" s="3"/>
      <c r="AN1125" s="3"/>
      <c r="AO1125" s="3"/>
      <c r="AP1125" s="3"/>
      <c r="AQ1125" s="3"/>
      <c r="AR1125" s="3"/>
      <c r="AS1125" s="3"/>
      <c r="AT1125" s="3"/>
      <c r="AU1125" s="3"/>
      <c r="AV1125" s="3"/>
      <c r="AW1125" s="3"/>
      <c r="AX1125" s="3"/>
      <c r="AY1125" s="3"/>
      <c r="AZ1125" s="3"/>
      <c r="BA1125" s="3"/>
      <c r="BB1125" s="3"/>
      <c r="BC1125" s="3"/>
      <c r="BD1125" s="3"/>
      <c r="BE1125" s="3"/>
      <c r="BF1125" s="3"/>
      <c r="BG1125" s="3"/>
      <c r="BH1125" s="3"/>
      <c r="BI1125" s="3"/>
      <c r="BJ1125" s="3"/>
      <c r="BK1125" s="3"/>
      <c r="BL1125" s="3"/>
      <c r="BM1125" s="3"/>
      <c r="BN1125" s="3"/>
    </row>
    <row r="1126">
      <c r="A1126" s="3"/>
      <c r="B1126" s="68"/>
      <c r="C1126" s="3"/>
      <c r="D1126" s="3"/>
      <c r="E1126" s="3"/>
      <c r="F1126" s="3"/>
      <c r="G1126" s="3"/>
      <c r="H1126" s="3"/>
      <c r="I1126" s="3"/>
      <c r="J1126" s="3"/>
      <c r="K1126" s="3"/>
      <c r="L1126" s="3"/>
      <c r="M1126" s="3"/>
      <c r="N1126" s="3"/>
      <c r="O1126" s="3"/>
      <c r="P1126" s="3"/>
      <c r="Q1126" s="3"/>
      <c r="R1126" s="3"/>
      <c r="S1126" s="3"/>
      <c r="T1126" s="3"/>
      <c r="U1126" s="3"/>
      <c r="V1126" s="3"/>
      <c r="W1126" s="3"/>
      <c r="X1126" s="3"/>
      <c r="Y1126" s="3"/>
      <c r="Z1126" s="3"/>
      <c r="AA1126" s="3"/>
      <c r="AB1126" s="3"/>
      <c r="AC1126" s="3"/>
      <c r="AD1126" s="3"/>
      <c r="AE1126" s="3"/>
      <c r="AF1126" s="3"/>
      <c r="AG1126" s="3"/>
      <c r="AH1126" s="3"/>
      <c r="AI1126" s="3"/>
      <c r="AJ1126" s="3"/>
      <c r="AK1126" s="3"/>
      <c r="AL1126" s="3"/>
      <c r="AM1126" s="3"/>
      <c r="AN1126" s="3"/>
      <c r="AO1126" s="3"/>
      <c r="AP1126" s="3"/>
      <c r="AQ1126" s="3"/>
      <c r="AR1126" s="3"/>
      <c r="AS1126" s="3"/>
      <c r="AT1126" s="3"/>
      <c r="AU1126" s="3"/>
      <c r="AV1126" s="3"/>
      <c r="AW1126" s="3"/>
      <c r="AX1126" s="3"/>
      <c r="AY1126" s="3"/>
      <c r="AZ1126" s="3"/>
      <c r="BA1126" s="3"/>
      <c r="BB1126" s="3"/>
      <c r="BC1126" s="3"/>
      <c r="BD1126" s="3"/>
      <c r="BE1126" s="3"/>
      <c r="BF1126" s="3"/>
      <c r="BG1126" s="3"/>
      <c r="BH1126" s="3"/>
      <c r="BI1126" s="3"/>
      <c r="BJ1126" s="3"/>
      <c r="BK1126" s="3"/>
      <c r="BL1126" s="3"/>
      <c r="BM1126" s="3"/>
      <c r="BN1126" s="3"/>
    </row>
    <row r="1127">
      <c r="A1127" s="3"/>
      <c r="B1127" s="68"/>
      <c r="C1127" s="3"/>
      <c r="D1127" s="3"/>
      <c r="E1127" s="3"/>
      <c r="F1127" s="3"/>
      <c r="G1127" s="3"/>
      <c r="H1127" s="3"/>
      <c r="I1127" s="3"/>
      <c r="J1127" s="3"/>
      <c r="K1127" s="3"/>
      <c r="L1127" s="3"/>
      <c r="M1127" s="3"/>
      <c r="N1127" s="3"/>
      <c r="O1127" s="3"/>
      <c r="P1127" s="3"/>
      <c r="Q1127" s="3"/>
      <c r="R1127" s="3"/>
      <c r="S1127" s="3"/>
      <c r="T1127" s="3"/>
      <c r="U1127" s="3"/>
      <c r="V1127" s="3"/>
      <c r="W1127" s="3"/>
      <c r="X1127" s="3"/>
      <c r="Y1127" s="3"/>
      <c r="Z1127" s="3"/>
      <c r="AA1127" s="3"/>
      <c r="AB1127" s="3"/>
      <c r="AC1127" s="3"/>
      <c r="AD1127" s="3"/>
      <c r="AE1127" s="3"/>
      <c r="AF1127" s="3"/>
      <c r="AG1127" s="3"/>
      <c r="AH1127" s="3"/>
      <c r="AI1127" s="3"/>
      <c r="AJ1127" s="3"/>
      <c r="AK1127" s="3"/>
      <c r="AL1127" s="3"/>
      <c r="AM1127" s="3"/>
      <c r="AN1127" s="3"/>
      <c r="AO1127" s="3"/>
      <c r="AP1127" s="3"/>
      <c r="AQ1127" s="3"/>
      <c r="AR1127" s="3"/>
      <c r="AS1127" s="3"/>
      <c r="AT1127" s="3"/>
      <c r="AU1127" s="3"/>
      <c r="AV1127" s="3"/>
      <c r="AW1127" s="3"/>
      <c r="AX1127" s="3"/>
      <c r="AY1127" s="3"/>
      <c r="AZ1127" s="3"/>
      <c r="BA1127" s="3"/>
      <c r="BB1127" s="3"/>
      <c r="BC1127" s="3"/>
      <c r="BD1127" s="3"/>
      <c r="BE1127" s="3"/>
      <c r="BF1127" s="3"/>
      <c r="BG1127" s="3"/>
      <c r="BH1127" s="3"/>
      <c r="BI1127" s="3"/>
      <c r="BJ1127" s="3"/>
      <c r="BK1127" s="3"/>
      <c r="BL1127" s="3"/>
      <c r="BM1127" s="3"/>
      <c r="BN1127" s="3"/>
    </row>
    <row r="1128">
      <c r="A1128" s="3"/>
      <c r="B1128" s="68"/>
      <c r="C1128" s="3"/>
      <c r="D1128" s="3"/>
      <c r="E1128" s="3"/>
      <c r="F1128" s="3"/>
      <c r="G1128" s="3"/>
      <c r="H1128" s="3"/>
      <c r="I1128" s="3"/>
      <c r="J1128" s="3"/>
      <c r="K1128" s="3"/>
      <c r="L1128" s="3"/>
      <c r="M1128" s="3"/>
      <c r="N1128" s="3"/>
      <c r="O1128" s="3"/>
      <c r="P1128" s="3"/>
      <c r="Q1128" s="3"/>
      <c r="R1128" s="3"/>
      <c r="S1128" s="3"/>
      <c r="T1128" s="3"/>
      <c r="U1128" s="3"/>
      <c r="V1128" s="3"/>
      <c r="W1128" s="3"/>
      <c r="X1128" s="3"/>
      <c r="Y1128" s="3"/>
      <c r="Z1128" s="3"/>
      <c r="AA1128" s="3"/>
      <c r="AB1128" s="3"/>
      <c r="AC1128" s="3"/>
      <c r="AD1128" s="3"/>
      <c r="AE1128" s="3"/>
      <c r="AF1128" s="3"/>
      <c r="AG1128" s="3"/>
      <c r="AH1128" s="3"/>
      <c r="AI1128" s="3"/>
      <c r="AJ1128" s="3"/>
      <c r="AK1128" s="3"/>
      <c r="AL1128" s="3"/>
      <c r="AM1128" s="3"/>
      <c r="AN1128" s="3"/>
      <c r="AO1128" s="3"/>
      <c r="AP1128" s="3"/>
      <c r="AQ1128" s="3"/>
      <c r="AR1128" s="3"/>
      <c r="AS1128" s="3"/>
      <c r="AT1128" s="3"/>
      <c r="AU1128" s="3"/>
      <c r="AV1128" s="3"/>
      <c r="AW1128" s="3"/>
      <c r="AX1128" s="3"/>
      <c r="AY1128" s="3"/>
      <c r="AZ1128" s="3"/>
      <c r="BA1128" s="3"/>
      <c r="BB1128" s="3"/>
      <c r="BC1128" s="3"/>
      <c r="BD1128" s="3"/>
      <c r="BE1128" s="3"/>
      <c r="BF1128" s="3"/>
      <c r="BG1128" s="3"/>
      <c r="BH1128" s="3"/>
      <c r="BI1128" s="3"/>
      <c r="BJ1128" s="3"/>
      <c r="BK1128" s="3"/>
      <c r="BL1128" s="3"/>
      <c r="BM1128" s="3"/>
      <c r="BN1128" s="3"/>
    </row>
    <row r="1129">
      <c r="A1129" s="3"/>
      <c r="B1129" s="68"/>
      <c r="C1129" s="3"/>
      <c r="D1129" s="3"/>
      <c r="E1129" s="3"/>
      <c r="F1129" s="3"/>
      <c r="G1129" s="3"/>
      <c r="H1129" s="3"/>
      <c r="I1129" s="3"/>
      <c r="J1129" s="3"/>
      <c r="K1129" s="3"/>
      <c r="L1129" s="3"/>
      <c r="M1129" s="3"/>
      <c r="N1129" s="3"/>
      <c r="O1129" s="3"/>
      <c r="P1129" s="3"/>
      <c r="Q1129" s="3"/>
      <c r="R1129" s="3"/>
      <c r="S1129" s="3"/>
      <c r="T1129" s="3"/>
      <c r="U1129" s="3"/>
      <c r="V1129" s="3"/>
      <c r="W1129" s="3"/>
      <c r="X1129" s="3"/>
      <c r="Y1129" s="3"/>
      <c r="Z1129" s="3"/>
      <c r="AA1129" s="3"/>
      <c r="AB1129" s="3"/>
      <c r="AC1129" s="3"/>
      <c r="AD1129" s="3"/>
      <c r="AE1129" s="3"/>
      <c r="AF1129" s="3"/>
      <c r="AG1129" s="3"/>
      <c r="AH1129" s="3"/>
      <c r="AI1129" s="3"/>
      <c r="AJ1129" s="3"/>
      <c r="AK1129" s="3"/>
      <c r="AL1129" s="3"/>
      <c r="AM1129" s="3"/>
      <c r="AN1129" s="3"/>
      <c r="AO1129" s="3"/>
      <c r="AP1129" s="3"/>
      <c r="AQ1129" s="3"/>
      <c r="AR1129" s="3"/>
      <c r="AS1129" s="3"/>
      <c r="AT1129" s="3"/>
      <c r="AU1129" s="3"/>
      <c r="AV1129" s="3"/>
      <c r="AW1129" s="3"/>
      <c r="AX1129" s="3"/>
      <c r="AY1129" s="3"/>
      <c r="AZ1129" s="3"/>
      <c r="BA1129" s="3"/>
      <c r="BB1129" s="3"/>
      <c r="BC1129" s="3"/>
      <c r="BD1129" s="3"/>
      <c r="BE1129" s="3"/>
      <c r="BF1129" s="3"/>
      <c r="BG1129" s="3"/>
      <c r="BH1129" s="3"/>
      <c r="BI1129" s="3"/>
      <c r="BJ1129" s="3"/>
      <c r="BK1129" s="3"/>
      <c r="BL1129" s="3"/>
      <c r="BM1129" s="3"/>
      <c r="BN1129" s="3"/>
    </row>
    <row r="1130">
      <c r="A1130" s="3"/>
      <c r="B1130" s="68"/>
      <c r="C1130" s="3"/>
      <c r="D1130" s="3"/>
      <c r="E1130" s="3"/>
      <c r="F1130" s="3"/>
      <c r="G1130" s="3"/>
      <c r="H1130" s="3"/>
      <c r="I1130" s="3"/>
      <c r="J1130" s="3"/>
      <c r="K1130" s="3"/>
      <c r="L1130" s="3"/>
      <c r="M1130" s="3"/>
      <c r="N1130" s="3"/>
      <c r="O1130" s="3"/>
      <c r="P1130" s="3"/>
      <c r="Q1130" s="3"/>
      <c r="R1130" s="3"/>
      <c r="S1130" s="3"/>
      <c r="T1130" s="3"/>
      <c r="U1130" s="3"/>
      <c r="V1130" s="3"/>
      <c r="W1130" s="3"/>
      <c r="X1130" s="3"/>
      <c r="Y1130" s="3"/>
      <c r="Z1130" s="3"/>
      <c r="AA1130" s="3"/>
      <c r="AB1130" s="3"/>
      <c r="AC1130" s="3"/>
      <c r="AD1130" s="3"/>
      <c r="AE1130" s="3"/>
      <c r="AF1130" s="3"/>
      <c r="AG1130" s="3"/>
      <c r="AH1130" s="3"/>
      <c r="AI1130" s="3"/>
      <c r="AJ1130" s="3"/>
      <c r="AK1130" s="3"/>
      <c r="AL1130" s="3"/>
      <c r="AM1130" s="3"/>
      <c r="AN1130" s="3"/>
      <c r="AO1130" s="3"/>
      <c r="AP1130" s="3"/>
      <c r="AQ1130" s="3"/>
      <c r="AR1130" s="3"/>
      <c r="AS1130" s="3"/>
      <c r="AT1130" s="3"/>
      <c r="AU1130" s="3"/>
      <c r="AV1130" s="3"/>
      <c r="AW1130" s="3"/>
      <c r="AX1130" s="3"/>
      <c r="AY1130" s="3"/>
      <c r="AZ1130" s="3"/>
      <c r="BA1130" s="3"/>
      <c r="BB1130" s="3"/>
      <c r="BC1130" s="3"/>
      <c r="BD1130" s="3"/>
      <c r="BE1130" s="3"/>
      <c r="BF1130" s="3"/>
      <c r="BG1130" s="3"/>
      <c r="BH1130" s="3"/>
      <c r="BI1130" s="3"/>
      <c r="BJ1130" s="3"/>
      <c r="BK1130" s="3"/>
      <c r="BL1130" s="3"/>
      <c r="BM1130" s="3"/>
      <c r="BN1130" s="3"/>
    </row>
    <row r="1131">
      <c r="A1131" s="3"/>
      <c r="B1131" s="68"/>
      <c r="C1131" s="3"/>
      <c r="D1131" s="3"/>
      <c r="E1131" s="3"/>
      <c r="F1131" s="3"/>
      <c r="G1131" s="3"/>
      <c r="H1131" s="3"/>
      <c r="I1131" s="3"/>
      <c r="J1131" s="3"/>
      <c r="K1131" s="3"/>
      <c r="L1131" s="3"/>
      <c r="M1131" s="3"/>
      <c r="N1131" s="3"/>
      <c r="O1131" s="3"/>
      <c r="P1131" s="3"/>
      <c r="Q1131" s="3"/>
      <c r="R1131" s="3"/>
      <c r="S1131" s="3"/>
      <c r="T1131" s="3"/>
      <c r="U1131" s="3"/>
      <c r="V1131" s="3"/>
      <c r="W1131" s="3"/>
      <c r="X1131" s="3"/>
      <c r="Y1131" s="3"/>
      <c r="Z1131" s="3"/>
      <c r="AA1131" s="3"/>
      <c r="AB1131" s="3"/>
      <c r="AC1131" s="3"/>
      <c r="AD1131" s="3"/>
      <c r="AE1131" s="3"/>
      <c r="AF1131" s="3"/>
      <c r="AG1131" s="3"/>
      <c r="AH1131" s="3"/>
      <c r="AI1131" s="3"/>
      <c r="AJ1131" s="3"/>
      <c r="AK1131" s="3"/>
      <c r="AL1131" s="3"/>
      <c r="AM1131" s="3"/>
      <c r="AN1131" s="3"/>
      <c r="AO1131" s="3"/>
      <c r="AP1131" s="3"/>
      <c r="AQ1131" s="3"/>
      <c r="AR1131" s="3"/>
      <c r="AS1131" s="3"/>
      <c r="AT1131" s="3"/>
      <c r="AU1131" s="3"/>
      <c r="AV1131" s="3"/>
      <c r="AW1131" s="3"/>
      <c r="AX1131" s="3"/>
      <c r="AY1131" s="3"/>
      <c r="AZ1131" s="3"/>
      <c r="BA1131" s="3"/>
      <c r="BB1131" s="3"/>
      <c r="BC1131" s="3"/>
      <c r="BD1131" s="3"/>
      <c r="BE1131" s="3"/>
      <c r="BF1131" s="3"/>
      <c r="BG1131" s="3"/>
      <c r="BH1131" s="3"/>
      <c r="BI1131" s="3"/>
      <c r="BJ1131" s="3"/>
      <c r="BK1131" s="3"/>
      <c r="BL1131" s="3"/>
      <c r="BM1131" s="3"/>
      <c r="BN1131" s="3"/>
    </row>
    <row r="1132">
      <c r="A1132" s="3"/>
      <c r="B1132" s="68"/>
      <c r="C1132" s="3"/>
      <c r="D1132" s="3"/>
      <c r="E1132" s="3"/>
      <c r="F1132" s="3"/>
      <c r="G1132" s="3"/>
      <c r="H1132" s="3"/>
      <c r="I1132" s="3"/>
      <c r="J1132" s="3"/>
      <c r="K1132" s="3"/>
      <c r="L1132" s="3"/>
      <c r="M1132" s="3"/>
      <c r="N1132" s="3"/>
      <c r="O1132" s="3"/>
      <c r="P1132" s="3"/>
      <c r="Q1132" s="3"/>
      <c r="R1132" s="3"/>
      <c r="S1132" s="3"/>
      <c r="T1132" s="3"/>
      <c r="U1132" s="3"/>
      <c r="V1132" s="3"/>
      <c r="W1132" s="3"/>
      <c r="X1132" s="3"/>
      <c r="Y1132" s="3"/>
      <c r="Z1132" s="3"/>
      <c r="AA1132" s="3"/>
      <c r="AB1132" s="3"/>
      <c r="AC1132" s="3"/>
      <c r="AD1132" s="3"/>
      <c r="AE1132" s="3"/>
      <c r="AF1132" s="3"/>
      <c r="AG1132" s="3"/>
      <c r="AH1132" s="3"/>
      <c r="AI1132" s="3"/>
      <c r="AJ1132" s="3"/>
      <c r="AK1132" s="3"/>
      <c r="AL1132" s="3"/>
      <c r="AM1132" s="3"/>
      <c r="AN1132" s="3"/>
      <c r="AO1132" s="3"/>
      <c r="AP1132" s="3"/>
      <c r="AQ1132" s="3"/>
      <c r="AR1132" s="3"/>
      <c r="AS1132" s="3"/>
      <c r="AT1132" s="3"/>
      <c r="AU1132" s="3"/>
      <c r="AV1132" s="3"/>
      <c r="AW1132" s="3"/>
      <c r="AX1132" s="3"/>
      <c r="AY1132" s="3"/>
      <c r="AZ1132" s="3"/>
      <c r="BA1132" s="3"/>
      <c r="BB1132" s="3"/>
      <c r="BC1132" s="3"/>
      <c r="BD1132" s="3"/>
      <c r="BE1132" s="3"/>
      <c r="BF1132" s="3"/>
      <c r="BG1132" s="3"/>
      <c r="BH1132" s="3"/>
      <c r="BI1132" s="3"/>
      <c r="BJ1132" s="3"/>
      <c r="BK1132" s="3"/>
      <c r="BL1132" s="3"/>
      <c r="BM1132" s="3"/>
      <c r="BN1132" s="3"/>
    </row>
    <row r="1133">
      <c r="A1133" s="3"/>
      <c r="B1133" s="68"/>
      <c r="C1133" s="3"/>
      <c r="D1133" s="3"/>
      <c r="E1133" s="3"/>
      <c r="F1133" s="3"/>
      <c r="G1133" s="3"/>
      <c r="H1133" s="3"/>
      <c r="I1133" s="3"/>
      <c r="J1133" s="3"/>
      <c r="K1133" s="3"/>
      <c r="L1133" s="3"/>
      <c r="M1133" s="3"/>
      <c r="N1133" s="3"/>
      <c r="O1133" s="3"/>
      <c r="P1133" s="3"/>
      <c r="Q1133" s="3"/>
      <c r="R1133" s="3"/>
      <c r="S1133" s="3"/>
      <c r="T1133" s="3"/>
      <c r="U1133" s="3"/>
      <c r="V1133" s="3"/>
      <c r="W1133" s="3"/>
      <c r="X1133" s="3"/>
      <c r="Y1133" s="3"/>
      <c r="Z1133" s="3"/>
      <c r="AA1133" s="3"/>
      <c r="AB1133" s="3"/>
      <c r="AC1133" s="3"/>
      <c r="AD1133" s="3"/>
      <c r="AE1133" s="3"/>
      <c r="AF1133" s="3"/>
      <c r="AG1133" s="3"/>
      <c r="AH1133" s="3"/>
      <c r="AI1133" s="3"/>
      <c r="AJ1133" s="3"/>
      <c r="AK1133" s="3"/>
      <c r="AL1133" s="3"/>
      <c r="AM1133" s="3"/>
      <c r="AN1133" s="3"/>
      <c r="AO1133" s="3"/>
      <c r="AP1133" s="3"/>
      <c r="AQ1133" s="3"/>
      <c r="AR1133" s="3"/>
      <c r="AS1133" s="3"/>
      <c r="AT1133" s="3"/>
      <c r="AU1133" s="3"/>
      <c r="AV1133" s="3"/>
      <c r="AW1133" s="3"/>
      <c r="AX1133" s="3"/>
      <c r="AY1133" s="3"/>
      <c r="AZ1133" s="3"/>
      <c r="BA1133" s="3"/>
      <c r="BB1133" s="3"/>
      <c r="BC1133" s="3"/>
      <c r="BD1133" s="3"/>
      <c r="BE1133" s="3"/>
      <c r="BF1133" s="3"/>
      <c r="BG1133" s="3"/>
      <c r="BH1133" s="3"/>
      <c r="BI1133" s="3"/>
      <c r="BJ1133" s="3"/>
      <c r="BK1133" s="3"/>
      <c r="BL1133" s="3"/>
      <c r="BM1133" s="3"/>
      <c r="BN1133" s="3"/>
    </row>
    <row r="1134">
      <c r="A1134" s="3"/>
      <c r="B1134" s="68"/>
      <c r="C1134" s="3"/>
      <c r="D1134" s="3"/>
      <c r="E1134" s="3"/>
      <c r="F1134" s="3"/>
      <c r="G1134" s="3"/>
      <c r="H1134" s="3"/>
      <c r="I1134" s="3"/>
      <c r="J1134" s="3"/>
      <c r="K1134" s="3"/>
      <c r="L1134" s="3"/>
      <c r="M1134" s="3"/>
      <c r="N1134" s="3"/>
      <c r="O1134" s="3"/>
      <c r="P1134" s="3"/>
      <c r="Q1134" s="3"/>
      <c r="R1134" s="3"/>
      <c r="S1134" s="3"/>
      <c r="T1134" s="3"/>
      <c r="U1134" s="3"/>
      <c r="V1134" s="3"/>
      <c r="W1134" s="3"/>
      <c r="X1134" s="3"/>
      <c r="Y1134" s="3"/>
      <c r="Z1134" s="3"/>
      <c r="AA1134" s="3"/>
      <c r="AB1134" s="3"/>
      <c r="AC1134" s="3"/>
      <c r="AD1134" s="3"/>
      <c r="AE1134" s="3"/>
      <c r="AF1134" s="3"/>
      <c r="AG1134" s="3"/>
      <c r="AH1134" s="3"/>
      <c r="AI1134" s="3"/>
      <c r="AJ1134" s="3"/>
      <c r="AK1134" s="3"/>
      <c r="AL1134" s="3"/>
      <c r="AM1134" s="3"/>
      <c r="AN1134" s="3"/>
      <c r="AO1134" s="3"/>
      <c r="AP1134" s="3"/>
      <c r="AQ1134" s="3"/>
      <c r="AR1134" s="3"/>
      <c r="AS1134" s="3"/>
      <c r="AT1134" s="3"/>
      <c r="AU1134" s="3"/>
      <c r="AV1134" s="3"/>
      <c r="AW1134" s="3"/>
      <c r="AX1134" s="3"/>
      <c r="AY1134" s="3"/>
      <c r="AZ1134" s="3"/>
      <c r="BA1134" s="3"/>
      <c r="BB1134" s="3"/>
      <c r="BC1134" s="3"/>
      <c r="BD1134" s="3"/>
      <c r="BE1134" s="3"/>
      <c r="BF1134" s="3"/>
      <c r="BG1134" s="3"/>
      <c r="BH1134" s="3"/>
      <c r="BI1134" s="3"/>
      <c r="BJ1134" s="3"/>
      <c r="BK1134" s="3"/>
      <c r="BL1134" s="3"/>
      <c r="BM1134" s="3"/>
      <c r="BN1134" s="3"/>
    </row>
    <row r="1135">
      <c r="A1135" s="3"/>
      <c r="B1135" s="68"/>
      <c r="C1135" s="3"/>
      <c r="D1135" s="3"/>
      <c r="E1135" s="3"/>
      <c r="F1135" s="3"/>
      <c r="G1135" s="3"/>
      <c r="H1135" s="3"/>
      <c r="I1135" s="3"/>
      <c r="J1135" s="3"/>
      <c r="K1135" s="3"/>
      <c r="L1135" s="3"/>
      <c r="M1135" s="3"/>
      <c r="N1135" s="3"/>
      <c r="O1135" s="3"/>
      <c r="P1135" s="3"/>
      <c r="Q1135" s="3"/>
      <c r="R1135" s="3"/>
      <c r="S1135" s="3"/>
      <c r="T1135" s="3"/>
      <c r="U1135" s="3"/>
      <c r="V1135" s="3"/>
      <c r="W1135" s="3"/>
      <c r="X1135" s="3"/>
      <c r="Y1135" s="3"/>
      <c r="Z1135" s="3"/>
      <c r="AA1135" s="3"/>
      <c r="AB1135" s="3"/>
      <c r="AC1135" s="3"/>
      <c r="AD1135" s="3"/>
      <c r="AE1135" s="3"/>
      <c r="AF1135" s="3"/>
      <c r="AG1135" s="3"/>
      <c r="AH1135" s="3"/>
      <c r="AI1135" s="3"/>
      <c r="AJ1135" s="3"/>
      <c r="AK1135" s="3"/>
      <c r="AL1135" s="3"/>
      <c r="AM1135" s="3"/>
      <c r="AN1135" s="3"/>
      <c r="AO1135" s="3"/>
      <c r="AP1135" s="3"/>
      <c r="AQ1135" s="3"/>
      <c r="AR1135" s="3"/>
      <c r="AS1135" s="3"/>
      <c r="AT1135" s="3"/>
      <c r="AU1135" s="3"/>
      <c r="AV1135" s="3"/>
      <c r="AW1135" s="3"/>
      <c r="AX1135" s="3"/>
      <c r="AY1135" s="3"/>
      <c r="AZ1135" s="3"/>
      <c r="BA1135" s="3"/>
      <c r="BB1135" s="3"/>
      <c r="BC1135" s="3"/>
      <c r="BD1135" s="3"/>
      <c r="BE1135" s="3"/>
      <c r="BF1135" s="3"/>
      <c r="BG1135" s="3"/>
      <c r="BH1135" s="3"/>
      <c r="BI1135" s="3"/>
      <c r="BJ1135" s="3"/>
      <c r="BK1135" s="3"/>
      <c r="BL1135" s="3"/>
      <c r="BM1135" s="3"/>
      <c r="BN1135" s="3"/>
    </row>
    <row r="1136">
      <c r="A1136" s="3"/>
      <c r="B1136" s="68"/>
      <c r="C1136" s="3"/>
      <c r="D1136" s="3"/>
      <c r="E1136" s="3"/>
      <c r="F1136" s="3"/>
      <c r="G1136" s="3"/>
      <c r="H1136" s="3"/>
      <c r="I1136" s="3"/>
      <c r="J1136" s="3"/>
      <c r="K1136" s="3"/>
      <c r="L1136" s="3"/>
      <c r="M1136" s="3"/>
      <c r="N1136" s="3"/>
      <c r="O1136" s="3"/>
      <c r="P1136" s="3"/>
      <c r="Q1136" s="3"/>
      <c r="R1136" s="3"/>
      <c r="S1136" s="3"/>
      <c r="T1136" s="3"/>
      <c r="U1136" s="3"/>
      <c r="V1136" s="3"/>
      <c r="W1136" s="3"/>
      <c r="X1136" s="3"/>
      <c r="Y1136" s="3"/>
      <c r="Z1136" s="3"/>
      <c r="AA1136" s="3"/>
      <c r="AB1136" s="3"/>
      <c r="AC1136" s="3"/>
      <c r="AD1136" s="3"/>
      <c r="AE1136" s="3"/>
      <c r="AF1136" s="3"/>
      <c r="AG1136" s="3"/>
      <c r="AH1136" s="3"/>
      <c r="AI1136" s="3"/>
      <c r="AJ1136" s="3"/>
      <c r="AK1136" s="3"/>
      <c r="AL1136" s="3"/>
      <c r="AM1136" s="3"/>
      <c r="AN1136" s="3"/>
      <c r="AO1136" s="3"/>
      <c r="AP1136" s="3"/>
      <c r="AQ1136" s="3"/>
      <c r="AR1136" s="3"/>
      <c r="AS1136" s="3"/>
      <c r="AT1136" s="3"/>
      <c r="AU1136" s="3"/>
      <c r="AV1136" s="3"/>
      <c r="AW1136" s="3"/>
      <c r="AX1136" s="3"/>
      <c r="AY1136" s="3"/>
      <c r="AZ1136" s="3"/>
      <c r="BA1136" s="3"/>
      <c r="BB1136" s="3"/>
      <c r="BC1136" s="3"/>
      <c r="BD1136" s="3"/>
      <c r="BE1136" s="3"/>
      <c r="BF1136" s="3"/>
      <c r="BG1136" s="3"/>
      <c r="BH1136" s="3"/>
      <c r="BI1136" s="3"/>
      <c r="BJ1136" s="3"/>
      <c r="BK1136" s="3"/>
      <c r="BL1136" s="3"/>
      <c r="BM1136" s="3"/>
      <c r="BN1136" s="3"/>
    </row>
    <row r="1137">
      <c r="A1137" s="3"/>
      <c r="B1137" s="68"/>
      <c r="C1137" s="3"/>
      <c r="D1137" s="3"/>
      <c r="E1137" s="3"/>
      <c r="F1137" s="3"/>
      <c r="G1137" s="3"/>
      <c r="H1137" s="3"/>
      <c r="I1137" s="3"/>
      <c r="J1137" s="3"/>
      <c r="K1137" s="3"/>
      <c r="L1137" s="3"/>
      <c r="M1137" s="3"/>
      <c r="N1137" s="3"/>
      <c r="O1137" s="3"/>
      <c r="P1137" s="3"/>
      <c r="Q1137" s="3"/>
      <c r="R1137" s="3"/>
      <c r="S1137" s="3"/>
      <c r="T1137" s="3"/>
      <c r="U1137" s="3"/>
      <c r="V1137" s="3"/>
      <c r="W1137" s="3"/>
      <c r="X1137" s="3"/>
      <c r="Y1137" s="3"/>
      <c r="Z1137" s="3"/>
      <c r="AA1137" s="3"/>
      <c r="AB1137" s="3"/>
      <c r="AC1137" s="3"/>
      <c r="AD1137" s="3"/>
      <c r="AE1137" s="3"/>
      <c r="AF1137" s="3"/>
      <c r="AG1137" s="3"/>
      <c r="AH1137" s="3"/>
      <c r="AI1137" s="3"/>
      <c r="AJ1137" s="3"/>
      <c r="AK1137" s="3"/>
      <c r="AL1137" s="3"/>
      <c r="AM1137" s="3"/>
      <c r="AN1137" s="3"/>
      <c r="AO1137" s="3"/>
      <c r="AP1137" s="3"/>
      <c r="AQ1137" s="3"/>
      <c r="AR1137" s="3"/>
      <c r="AS1137" s="3"/>
      <c r="AT1137" s="3"/>
      <c r="AU1137" s="3"/>
      <c r="AV1137" s="3"/>
      <c r="AW1137" s="3"/>
      <c r="AX1137" s="3"/>
      <c r="AY1137" s="3"/>
      <c r="AZ1137" s="3"/>
      <c r="BA1137" s="3"/>
      <c r="BB1137" s="3"/>
      <c r="BC1137" s="3"/>
      <c r="BD1137" s="3"/>
      <c r="BE1137" s="3"/>
      <c r="BF1137" s="3"/>
      <c r="BG1137" s="3"/>
      <c r="BH1137" s="3"/>
      <c r="BI1137" s="3"/>
      <c r="BJ1137" s="3"/>
      <c r="BK1137" s="3"/>
      <c r="BL1137" s="3"/>
      <c r="BM1137" s="3"/>
      <c r="BN1137" s="3"/>
    </row>
    <row r="1138">
      <c r="A1138" s="3"/>
      <c r="B1138" s="68"/>
      <c r="C1138" s="3"/>
      <c r="D1138" s="3"/>
      <c r="E1138" s="3"/>
      <c r="F1138" s="3"/>
      <c r="G1138" s="3"/>
      <c r="H1138" s="3"/>
      <c r="I1138" s="3"/>
      <c r="J1138" s="3"/>
      <c r="K1138" s="3"/>
      <c r="L1138" s="3"/>
      <c r="M1138" s="3"/>
      <c r="N1138" s="3"/>
      <c r="O1138" s="3"/>
      <c r="P1138" s="3"/>
      <c r="Q1138" s="3"/>
      <c r="R1138" s="3"/>
      <c r="S1138" s="3"/>
      <c r="T1138" s="3"/>
      <c r="U1138" s="3"/>
      <c r="V1138" s="3"/>
      <c r="W1138" s="3"/>
      <c r="X1138" s="3"/>
      <c r="Y1138" s="3"/>
      <c r="Z1138" s="3"/>
      <c r="AA1138" s="3"/>
      <c r="AB1138" s="3"/>
      <c r="AC1138" s="3"/>
      <c r="AD1138" s="3"/>
      <c r="AE1138" s="3"/>
      <c r="AF1138" s="3"/>
      <c r="AG1138" s="3"/>
      <c r="AH1138" s="3"/>
      <c r="AI1138" s="3"/>
      <c r="AJ1138" s="3"/>
      <c r="AK1138" s="3"/>
      <c r="AL1138" s="3"/>
      <c r="AM1138" s="3"/>
      <c r="AN1138" s="3"/>
      <c r="AO1138" s="3"/>
      <c r="AP1138" s="3"/>
      <c r="AQ1138" s="3"/>
      <c r="AR1138" s="3"/>
      <c r="AS1138" s="3"/>
      <c r="AT1138" s="3"/>
      <c r="AU1138" s="3"/>
      <c r="AV1138" s="3"/>
      <c r="AW1138" s="3"/>
      <c r="AX1138" s="3"/>
      <c r="AY1138" s="3"/>
      <c r="AZ1138" s="3"/>
      <c r="BA1138" s="3"/>
      <c r="BB1138" s="3"/>
      <c r="BC1138" s="3"/>
      <c r="BD1138" s="3"/>
      <c r="BE1138" s="3"/>
      <c r="BF1138" s="3"/>
      <c r="BG1138" s="3"/>
      <c r="BH1138" s="3"/>
      <c r="BI1138" s="3"/>
      <c r="BJ1138" s="3"/>
      <c r="BK1138" s="3"/>
      <c r="BL1138" s="3"/>
      <c r="BM1138" s="3"/>
      <c r="BN1138" s="3"/>
    </row>
    <row r="1139">
      <c r="A1139" s="3"/>
      <c r="B1139" s="68"/>
      <c r="C1139" s="3"/>
      <c r="D1139" s="3"/>
      <c r="E1139" s="3"/>
      <c r="F1139" s="3"/>
      <c r="G1139" s="3"/>
      <c r="H1139" s="3"/>
      <c r="I1139" s="3"/>
      <c r="J1139" s="3"/>
      <c r="K1139" s="3"/>
      <c r="L1139" s="3"/>
      <c r="M1139" s="3"/>
      <c r="N1139" s="3"/>
      <c r="O1139" s="3"/>
      <c r="P1139" s="3"/>
      <c r="Q1139" s="3"/>
      <c r="R1139" s="3"/>
      <c r="S1139" s="3"/>
      <c r="T1139" s="3"/>
      <c r="U1139" s="3"/>
      <c r="V1139" s="3"/>
      <c r="W1139" s="3"/>
      <c r="X1139" s="3"/>
      <c r="Y1139" s="3"/>
      <c r="Z1139" s="3"/>
      <c r="AA1139" s="3"/>
      <c r="AB1139" s="3"/>
      <c r="AC1139" s="3"/>
      <c r="AD1139" s="3"/>
      <c r="AE1139" s="3"/>
      <c r="AF1139" s="3"/>
      <c r="AG1139" s="3"/>
      <c r="AH1139" s="3"/>
      <c r="AI1139" s="3"/>
      <c r="AJ1139" s="3"/>
      <c r="AK1139" s="3"/>
      <c r="AL1139" s="3"/>
      <c r="AM1139" s="3"/>
      <c r="AN1139" s="3"/>
      <c r="AO1139" s="3"/>
      <c r="AP1139" s="3"/>
      <c r="AQ1139" s="3"/>
      <c r="AR1139" s="3"/>
      <c r="AS1139" s="3"/>
      <c r="AT1139" s="3"/>
      <c r="AU1139" s="3"/>
      <c r="AV1139" s="3"/>
      <c r="AW1139" s="3"/>
      <c r="AX1139" s="3"/>
      <c r="AY1139" s="3"/>
      <c r="AZ1139" s="3"/>
      <c r="BA1139" s="3"/>
      <c r="BB1139" s="3"/>
      <c r="BC1139" s="3"/>
      <c r="BD1139" s="3"/>
      <c r="BE1139" s="3"/>
      <c r="BF1139" s="3"/>
      <c r="BG1139" s="3"/>
      <c r="BH1139" s="3"/>
      <c r="BI1139" s="3"/>
      <c r="BJ1139" s="3"/>
      <c r="BK1139" s="3"/>
      <c r="BL1139" s="3"/>
      <c r="BM1139" s="3"/>
      <c r="BN1139" s="3"/>
    </row>
    <row r="1140">
      <c r="A1140" s="3"/>
      <c r="B1140" s="68"/>
      <c r="C1140" s="3"/>
      <c r="D1140" s="3"/>
      <c r="E1140" s="3"/>
      <c r="F1140" s="3"/>
      <c r="G1140" s="3"/>
      <c r="H1140" s="3"/>
      <c r="I1140" s="3"/>
      <c r="J1140" s="3"/>
      <c r="K1140" s="3"/>
      <c r="L1140" s="3"/>
      <c r="M1140" s="3"/>
      <c r="N1140" s="3"/>
      <c r="O1140" s="3"/>
      <c r="P1140" s="3"/>
      <c r="Q1140" s="3"/>
      <c r="R1140" s="3"/>
      <c r="S1140" s="3"/>
      <c r="T1140" s="3"/>
      <c r="U1140" s="3"/>
      <c r="V1140" s="3"/>
      <c r="W1140" s="3"/>
      <c r="X1140" s="3"/>
      <c r="Y1140" s="3"/>
      <c r="Z1140" s="3"/>
      <c r="AA1140" s="3"/>
      <c r="AB1140" s="3"/>
      <c r="AC1140" s="3"/>
      <c r="AD1140" s="3"/>
      <c r="AE1140" s="3"/>
      <c r="AF1140" s="3"/>
      <c r="AG1140" s="3"/>
      <c r="AH1140" s="3"/>
      <c r="AI1140" s="3"/>
      <c r="AJ1140" s="3"/>
      <c r="AK1140" s="3"/>
      <c r="AL1140" s="3"/>
      <c r="AM1140" s="3"/>
      <c r="AN1140" s="3"/>
      <c r="AO1140" s="3"/>
      <c r="AP1140" s="3"/>
      <c r="AQ1140" s="3"/>
      <c r="AR1140" s="3"/>
      <c r="AS1140" s="3"/>
      <c r="AT1140" s="3"/>
      <c r="AU1140" s="3"/>
      <c r="AV1140" s="3"/>
      <c r="AW1140" s="3"/>
      <c r="AX1140" s="3"/>
      <c r="AY1140" s="3"/>
      <c r="AZ1140" s="3"/>
      <c r="BA1140" s="3"/>
      <c r="BB1140" s="3"/>
      <c r="BC1140" s="3"/>
      <c r="BD1140" s="3"/>
      <c r="BE1140" s="3"/>
      <c r="BF1140" s="3"/>
      <c r="BG1140" s="3"/>
      <c r="BH1140" s="3"/>
      <c r="BI1140" s="3"/>
      <c r="BJ1140" s="3"/>
      <c r="BK1140" s="3"/>
      <c r="BL1140" s="3"/>
      <c r="BM1140" s="3"/>
      <c r="BN1140" s="3"/>
    </row>
    <row r="1141">
      <c r="A1141" s="3"/>
      <c r="B1141" s="68"/>
      <c r="C1141" s="3"/>
      <c r="D1141" s="3"/>
      <c r="E1141" s="3"/>
      <c r="F1141" s="3"/>
      <c r="G1141" s="3"/>
      <c r="H1141" s="3"/>
      <c r="I1141" s="3"/>
      <c r="J1141" s="3"/>
      <c r="K1141" s="3"/>
      <c r="L1141" s="3"/>
      <c r="M1141" s="3"/>
      <c r="N1141" s="3"/>
      <c r="O1141" s="3"/>
      <c r="P1141" s="3"/>
      <c r="Q1141" s="3"/>
      <c r="R1141" s="3"/>
      <c r="S1141" s="3"/>
      <c r="T1141" s="3"/>
      <c r="U1141" s="3"/>
      <c r="V1141" s="3"/>
      <c r="W1141" s="3"/>
      <c r="X1141" s="3"/>
      <c r="Y1141" s="3"/>
      <c r="Z1141" s="3"/>
      <c r="AA1141" s="3"/>
      <c r="AB1141" s="3"/>
      <c r="AC1141" s="3"/>
      <c r="AD1141" s="3"/>
      <c r="AE1141" s="3"/>
      <c r="AF1141" s="3"/>
      <c r="AG1141" s="3"/>
      <c r="AH1141" s="3"/>
      <c r="AI1141" s="3"/>
      <c r="AJ1141" s="3"/>
      <c r="AK1141" s="3"/>
      <c r="AL1141" s="3"/>
      <c r="AM1141" s="3"/>
      <c r="AN1141" s="3"/>
      <c r="AO1141" s="3"/>
      <c r="AP1141" s="3"/>
      <c r="AQ1141" s="3"/>
      <c r="AR1141" s="3"/>
      <c r="AS1141" s="3"/>
      <c r="AT1141" s="3"/>
      <c r="AU1141" s="3"/>
      <c r="AV1141" s="3"/>
      <c r="AW1141" s="3"/>
      <c r="AX1141" s="3"/>
      <c r="AY1141" s="3"/>
      <c r="AZ1141" s="3"/>
      <c r="BA1141" s="3"/>
      <c r="BB1141" s="3"/>
      <c r="BC1141" s="3"/>
      <c r="BD1141" s="3"/>
      <c r="BE1141" s="3"/>
      <c r="BF1141" s="3"/>
      <c r="BG1141" s="3"/>
      <c r="BH1141" s="3"/>
      <c r="BI1141" s="3"/>
      <c r="BJ1141" s="3"/>
      <c r="BK1141" s="3"/>
      <c r="BL1141" s="3"/>
      <c r="BM1141" s="3"/>
      <c r="BN1141" s="3"/>
    </row>
    <row r="1142">
      <c r="A1142" s="3"/>
      <c r="B1142" s="68"/>
      <c r="C1142" s="3"/>
      <c r="D1142" s="3"/>
      <c r="E1142" s="3"/>
      <c r="F1142" s="3"/>
      <c r="G1142" s="3"/>
      <c r="H1142" s="3"/>
      <c r="I1142" s="3"/>
      <c r="J1142" s="3"/>
      <c r="K1142" s="3"/>
      <c r="L1142" s="3"/>
      <c r="M1142" s="3"/>
      <c r="N1142" s="3"/>
      <c r="O1142" s="3"/>
      <c r="P1142" s="3"/>
      <c r="Q1142" s="3"/>
      <c r="R1142" s="3"/>
      <c r="S1142" s="3"/>
      <c r="T1142" s="3"/>
      <c r="U1142" s="3"/>
      <c r="V1142" s="3"/>
      <c r="W1142" s="3"/>
      <c r="X1142" s="3"/>
      <c r="Y1142" s="3"/>
      <c r="Z1142" s="3"/>
      <c r="AA1142" s="3"/>
      <c r="AB1142" s="3"/>
      <c r="AC1142" s="3"/>
      <c r="AD1142" s="3"/>
      <c r="AE1142" s="3"/>
      <c r="AF1142" s="3"/>
      <c r="AG1142" s="3"/>
      <c r="AH1142" s="3"/>
      <c r="AI1142" s="3"/>
      <c r="AJ1142" s="3"/>
      <c r="AK1142" s="3"/>
      <c r="AL1142" s="3"/>
      <c r="AM1142" s="3"/>
      <c r="AN1142" s="3"/>
      <c r="AO1142" s="3"/>
      <c r="AP1142" s="3"/>
      <c r="AQ1142" s="3"/>
      <c r="AR1142" s="3"/>
      <c r="AS1142" s="3"/>
      <c r="AT1142" s="3"/>
      <c r="AU1142" s="3"/>
      <c r="AV1142" s="3"/>
      <c r="AW1142" s="3"/>
      <c r="AX1142" s="3"/>
      <c r="AY1142" s="3"/>
      <c r="AZ1142" s="3"/>
      <c r="BA1142" s="3"/>
      <c r="BB1142" s="3"/>
      <c r="BC1142" s="3"/>
      <c r="BD1142" s="3"/>
      <c r="BE1142" s="3"/>
      <c r="BF1142" s="3"/>
      <c r="BG1142" s="3"/>
      <c r="BH1142" s="3"/>
      <c r="BI1142" s="3"/>
      <c r="BJ1142" s="3"/>
      <c r="BK1142" s="3"/>
      <c r="BL1142" s="3"/>
      <c r="BM1142" s="3"/>
      <c r="BN1142" s="3"/>
    </row>
    <row r="1143">
      <c r="A1143" s="3"/>
      <c r="B1143" s="68"/>
      <c r="C1143" s="3"/>
      <c r="D1143" s="3"/>
      <c r="E1143" s="3"/>
      <c r="F1143" s="3"/>
      <c r="G1143" s="3"/>
      <c r="H1143" s="3"/>
      <c r="I1143" s="3"/>
      <c r="J1143" s="3"/>
      <c r="K1143" s="3"/>
      <c r="L1143" s="3"/>
      <c r="M1143" s="3"/>
      <c r="N1143" s="3"/>
      <c r="O1143" s="3"/>
      <c r="P1143" s="3"/>
      <c r="Q1143" s="3"/>
      <c r="R1143" s="3"/>
      <c r="S1143" s="3"/>
      <c r="T1143" s="3"/>
      <c r="U1143" s="3"/>
      <c r="V1143" s="3"/>
      <c r="W1143" s="3"/>
      <c r="X1143" s="3"/>
      <c r="Y1143" s="3"/>
      <c r="Z1143" s="3"/>
      <c r="AA1143" s="3"/>
      <c r="AB1143" s="3"/>
      <c r="AC1143" s="3"/>
      <c r="AD1143" s="3"/>
      <c r="AE1143" s="3"/>
      <c r="AF1143" s="3"/>
      <c r="AG1143" s="3"/>
      <c r="AH1143" s="3"/>
      <c r="AI1143" s="3"/>
      <c r="AJ1143" s="3"/>
      <c r="AK1143" s="3"/>
      <c r="AL1143" s="3"/>
      <c r="AM1143" s="3"/>
      <c r="AN1143" s="3"/>
      <c r="AO1143" s="3"/>
      <c r="AP1143" s="3"/>
      <c r="AQ1143" s="3"/>
      <c r="AR1143" s="3"/>
      <c r="AS1143" s="3"/>
      <c r="AT1143" s="3"/>
      <c r="AU1143" s="3"/>
      <c r="AV1143" s="3"/>
      <c r="AW1143" s="3"/>
      <c r="AX1143" s="3"/>
      <c r="AY1143" s="3"/>
      <c r="AZ1143" s="3"/>
      <c r="BA1143" s="3"/>
      <c r="BB1143" s="3"/>
      <c r="BC1143" s="3"/>
      <c r="BD1143" s="3"/>
      <c r="BE1143" s="3"/>
      <c r="BF1143" s="3"/>
      <c r="BG1143" s="3"/>
      <c r="BH1143" s="3"/>
      <c r="BI1143" s="3"/>
      <c r="BJ1143" s="3"/>
      <c r="BK1143" s="3"/>
      <c r="BL1143" s="3"/>
      <c r="BM1143" s="3"/>
      <c r="BN1143" s="3"/>
    </row>
    <row r="1144">
      <c r="A1144" s="3"/>
      <c r="B1144" s="68"/>
      <c r="C1144" s="3"/>
      <c r="D1144" s="3"/>
      <c r="E1144" s="3"/>
      <c r="F1144" s="3"/>
      <c r="G1144" s="3"/>
      <c r="H1144" s="3"/>
      <c r="I1144" s="3"/>
      <c r="J1144" s="3"/>
      <c r="K1144" s="3"/>
      <c r="L1144" s="3"/>
      <c r="M1144" s="3"/>
      <c r="N1144" s="3"/>
      <c r="O1144" s="3"/>
      <c r="P1144" s="3"/>
      <c r="Q1144" s="3"/>
      <c r="R1144" s="3"/>
      <c r="S1144" s="3"/>
      <c r="T1144" s="3"/>
      <c r="U1144" s="3"/>
      <c r="V1144" s="3"/>
      <c r="W1144" s="3"/>
      <c r="X1144" s="3"/>
      <c r="Y1144" s="3"/>
      <c r="Z1144" s="3"/>
      <c r="AA1144" s="3"/>
      <c r="AB1144" s="3"/>
      <c r="AC1144" s="3"/>
      <c r="AD1144" s="3"/>
      <c r="AE1144" s="3"/>
      <c r="AF1144" s="3"/>
      <c r="AG1144" s="3"/>
      <c r="AH1144" s="3"/>
      <c r="AI1144" s="3"/>
      <c r="AJ1144" s="3"/>
      <c r="AK1144" s="3"/>
      <c r="AL1144" s="3"/>
      <c r="AM1144" s="3"/>
      <c r="AN1144" s="3"/>
      <c r="AO1144" s="3"/>
      <c r="AP1144" s="3"/>
      <c r="AQ1144" s="3"/>
      <c r="AR1144" s="3"/>
      <c r="AS1144" s="3"/>
      <c r="AT1144" s="3"/>
      <c r="AU1144" s="3"/>
      <c r="AV1144" s="3"/>
      <c r="AW1144" s="3"/>
      <c r="AX1144" s="3"/>
      <c r="AY1144" s="3"/>
      <c r="AZ1144" s="3"/>
      <c r="BA1144" s="3"/>
      <c r="BB1144" s="3"/>
      <c r="BC1144" s="3"/>
      <c r="BD1144" s="3"/>
      <c r="BE1144" s="3"/>
      <c r="BF1144" s="3"/>
      <c r="BG1144" s="3"/>
      <c r="BH1144" s="3"/>
      <c r="BI1144" s="3"/>
      <c r="BJ1144" s="3"/>
      <c r="BK1144" s="3"/>
      <c r="BL1144" s="3"/>
      <c r="BM1144" s="3"/>
      <c r="BN1144" s="3"/>
    </row>
    <row r="1145">
      <c r="A1145" s="3"/>
      <c r="B1145" s="68"/>
      <c r="C1145" s="3"/>
      <c r="D1145" s="3"/>
      <c r="E1145" s="3"/>
      <c r="F1145" s="3"/>
      <c r="G1145" s="3"/>
      <c r="H1145" s="3"/>
      <c r="I1145" s="3"/>
      <c r="J1145" s="3"/>
      <c r="K1145" s="3"/>
      <c r="L1145" s="3"/>
      <c r="M1145" s="3"/>
      <c r="N1145" s="3"/>
      <c r="O1145" s="3"/>
      <c r="P1145" s="3"/>
      <c r="Q1145" s="3"/>
      <c r="R1145" s="3"/>
      <c r="S1145" s="3"/>
      <c r="T1145" s="3"/>
      <c r="U1145" s="3"/>
      <c r="V1145" s="3"/>
      <c r="W1145" s="3"/>
      <c r="X1145" s="3"/>
      <c r="Y1145" s="3"/>
      <c r="Z1145" s="3"/>
      <c r="AA1145" s="3"/>
      <c r="AB1145" s="3"/>
      <c r="AC1145" s="3"/>
      <c r="AD1145" s="3"/>
      <c r="AE1145" s="3"/>
      <c r="AF1145" s="3"/>
      <c r="AG1145" s="3"/>
      <c r="AH1145" s="3"/>
      <c r="AI1145" s="3"/>
      <c r="AJ1145" s="3"/>
      <c r="AK1145" s="3"/>
      <c r="AL1145" s="3"/>
      <c r="AM1145" s="3"/>
      <c r="AN1145" s="3"/>
      <c r="AO1145" s="3"/>
      <c r="AP1145" s="3"/>
      <c r="AQ1145" s="3"/>
      <c r="AR1145" s="3"/>
      <c r="AS1145" s="3"/>
      <c r="AT1145" s="3"/>
      <c r="AU1145" s="3"/>
      <c r="AV1145" s="3"/>
      <c r="AW1145" s="3"/>
      <c r="AX1145" s="3"/>
      <c r="AY1145" s="3"/>
      <c r="AZ1145" s="3"/>
      <c r="BA1145" s="3"/>
      <c r="BB1145" s="3"/>
      <c r="BC1145" s="3"/>
      <c r="BD1145" s="3"/>
      <c r="BE1145" s="3"/>
      <c r="BF1145" s="3"/>
      <c r="BG1145" s="3"/>
      <c r="BH1145" s="3"/>
      <c r="BI1145" s="3"/>
      <c r="BJ1145" s="3"/>
      <c r="BK1145" s="3"/>
      <c r="BL1145" s="3"/>
      <c r="BM1145" s="3"/>
      <c r="BN1145" s="3"/>
    </row>
    <row r="1146">
      <c r="A1146" s="3"/>
      <c r="B1146" s="68"/>
      <c r="C1146" s="3"/>
      <c r="D1146" s="3"/>
      <c r="E1146" s="3"/>
      <c r="F1146" s="3"/>
      <c r="G1146" s="3"/>
      <c r="H1146" s="3"/>
      <c r="I1146" s="3"/>
      <c r="J1146" s="3"/>
      <c r="K1146" s="3"/>
      <c r="L1146" s="3"/>
      <c r="M1146" s="3"/>
      <c r="N1146" s="3"/>
      <c r="O1146" s="3"/>
      <c r="P1146" s="3"/>
      <c r="Q1146" s="3"/>
      <c r="R1146" s="3"/>
      <c r="S1146" s="3"/>
      <c r="T1146" s="3"/>
      <c r="U1146" s="3"/>
      <c r="V1146" s="3"/>
      <c r="W1146" s="3"/>
      <c r="X1146" s="3"/>
      <c r="Y1146" s="3"/>
      <c r="Z1146" s="3"/>
      <c r="AA1146" s="3"/>
      <c r="AB1146" s="3"/>
      <c r="AC1146" s="3"/>
      <c r="AD1146" s="3"/>
      <c r="AE1146" s="3"/>
      <c r="AF1146" s="3"/>
      <c r="AG1146" s="3"/>
      <c r="AH1146" s="3"/>
      <c r="AI1146" s="3"/>
      <c r="AJ1146" s="3"/>
      <c r="AK1146" s="3"/>
      <c r="AL1146" s="3"/>
      <c r="AM1146" s="3"/>
      <c r="AN1146" s="3"/>
      <c r="AO1146" s="3"/>
      <c r="AP1146" s="3"/>
      <c r="AQ1146" s="3"/>
      <c r="AR1146" s="3"/>
      <c r="AS1146" s="3"/>
      <c r="AT1146" s="3"/>
      <c r="AU1146" s="3"/>
      <c r="AV1146" s="3"/>
      <c r="AW1146" s="3"/>
      <c r="AX1146" s="3"/>
      <c r="AY1146" s="3"/>
      <c r="AZ1146" s="3"/>
      <c r="BA1146" s="3"/>
      <c r="BB1146" s="3"/>
      <c r="BC1146" s="3"/>
      <c r="BD1146" s="3"/>
      <c r="BE1146" s="3"/>
      <c r="BF1146" s="3"/>
      <c r="BG1146" s="3"/>
      <c r="BH1146" s="3"/>
      <c r="BI1146" s="3"/>
      <c r="BJ1146" s="3"/>
      <c r="BK1146" s="3"/>
      <c r="BL1146" s="3"/>
      <c r="BM1146" s="3"/>
      <c r="BN1146" s="3"/>
    </row>
    <row r="1147">
      <c r="A1147" s="3"/>
      <c r="B1147" s="68"/>
      <c r="C1147" s="3"/>
      <c r="D1147" s="3"/>
      <c r="E1147" s="3"/>
      <c r="F1147" s="3"/>
      <c r="G1147" s="3"/>
      <c r="H1147" s="3"/>
      <c r="I1147" s="3"/>
      <c r="J1147" s="3"/>
      <c r="K1147" s="3"/>
      <c r="L1147" s="3"/>
      <c r="M1147" s="3"/>
      <c r="N1147" s="3"/>
      <c r="O1147" s="3"/>
      <c r="P1147" s="3"/>
      <c r="Q1147" s="3"/>
      <c r="R1147" s="3"/>
      <c r="S1147" s="3"/>
      <c r="T1147" s="3"/>
      <c r="U1147" s="3"/>
      <c r="V1147" s="3"/>
      <c r="W1147" s="3"/>
      <c r="X1147" s="3"/>
      <c r="Y1147" s="3"/>
      <c r="Z1147" s="3"/>
      <c r="AA1147" s="3"/>
      <c r="AB1147" s="3"/>
      <c r="AC1147" s="3"/>
      <c r="AD1147" s="3"/>
      <c r="AE1147" s="3"/>
      <c r="AF1147" s="3"/>
      <c r="AG1147" s="3"/>
      <c r="AH1147" s="3"/>
      <c r="AI1147" s="3"/>
      <c r="AJ1147" s="3"/>
      <c r="AK1147" s="3"/>
      <c r="AL1147" s="3"/>
      <c r="AM1147" s="3"/>
      <c r="AN1147" s="3"/>
      <c r="AO1147" s="3"/>
      <c r="AP1147" s="3"/>
      <c r="AQ1147" s="3"/>
      <c r="AR1147" s="3"/>
      <c r="AS1147" s="3"/>
      <c r="AT1147" s="3"/>
      <c r="AU1147" s="3"/>
      <c r="AV1147" s="3"/>
      <c r="AW1147" s="3"/>
      <c r="AX1147" s="3"/>
      <c r="AY1147" s="3"/>
      <c r="AZ1147" s="3"/>
      <c r="BA1147" s="3"/>
      <c r="BB1147" s="3"/>
      <c r="BC1147" s="3"/>
      <c r="BD1147" s="3"/>
      <c r="BE1147" s="3"/>
      <c r="BF1147" s="3"/>
      <c r="BG1147" s="3"/>
      <c r="BH1147" s="3"/>
      <c r="BI1147" s="3"/>
      <c r="BJ1147" s="3"/>
      <c r="BK1147" s="3"/>
      <c r="BL1147" s="3"/>
      <c r="BM1147" s="3"/>
      <c r="BN1147" s="3"/>
    </row>
    <row r="1148">
      <c r="A1148" s="3"/>
      <c r="B1148" s="68"/>
      <c r="C1148" s="3"/>
      <c r="D1148" s="3"/>
      <c r="E1148" s="3"/>
      <c r="F1148" s="3"/>
      <c r="G1148" s="3"/>
      <c r="H1148" s="3"/>
      <c r="I1148" s="3"/>
      <c r="J1148" s="3"/>
      <c r="K1148" s="3"/>
      <c r="L1148" s="3"/>
      <c r="M1148" s="3"/>
      <c r="N1148" s="3"/>
      <c r="O1148" s="3"/>
      <c r="P1148" s="3"/>
      <c r="Q1148" s="3"/>
      <c r="R1148" s="3"/>
      <c r="S1148" s="3"/>
      <c r="T1148" s="3"/>
      <c r="U1148" s="3"/>
      <c r="V1148" s="3"/>
      <c r="W1148" s="3"/>
      <c r="X1148" s="3"/>
      <c r="Y1148" s="3"/>
      <c r="Z1148" s="3"/>
      <c r="AA1148" s="3"/>
      <c r="AB1148" s="3"/>
      <c r="AC1148" s="3"/>
      <c r="AD1148" s="3"/>
      <c r="AE1148" s="3"/>
      <c r="AF1148" s="3"/>
      <c r="AG1148" s="3"/>
      <c r="AH1148" s="3"/>
      <c r="AI1148" s="3"/>
      <c r="AJ1148" s="3"/>
      <c r="AK1148" s="3"/>
      <c r="AL1148" s="3"/>
      <c r="AM1148" s="3"/>
      <c r="AN1148" s="3"/>
      <c r="AO1148" s="3"/>
      <c r="AP1148" s="3"/>
      <c r="AQ1148" s="3"/>
      <c r="AR1148" s="3"/>
      <c r="AS1148" s="3"/>
      <c r="AT1148" s="3"/>
      <c r="AU1148" s="3"/>
      <c r="AV1148" s="3"/>
      <c r="AW1148" s="3"/>
      <c r="AX1148" s="3"/>
      <c r="AY1148" s="3"/>
      <c r="AZ1148" s="3"/>
      <c r="BA1148" s="3"/>
      <c r="BB1148" s="3"/>
      <c r="BC1148" s="3"/>
      <c r="BD1148" s="3"/>
      <c r="BE1148" s="3"/>
      <c r="BF1148" s="3"/>
      <c r="BG1148" s="3"/>
      <c r="BH1148" s="3"/>
      <c r="BI1148" s="3"/>
      <c r="BJ1148" s="3"/>
      <c r="BK1148" s="3"/>
      <c r="BL1148" s="3"/>
      <c r="BM1148" s="3"/>
      <c r="BN1148" s="3"/>
    </row>
    <row r="1149">
      <c r="A1149" s="3"/>
      <c r="B1149" s="68"/>
      <c r="C1149" s="3"/>
      <c r="D1149" s="3"/>
      <c r="E1149" s="3"/>
      <c r="F1149" s="3"/>
      <c r="G1149" s="3"/>
      <c r="H1149" s="3"/>
      <c r="I1149" s="3"/>
      <c r="J1149" s="3"/>
      <c r="K1149" s="3"/>
      <c r="L1149" s="3"/>
      <c r="M1149" s="3"/>
      <c r="N1149" s="3"/>
      <c r="O1149" s="3"/>
      <c r="P1149" s="3"/>
      <c r="Q1149" s="3"/>
      <c r="R1149" s="3"/>
      <c r="S1149" s="3"/>
      <c r="T1149" s="3"/>
      <c r="U1149" s="3"/>
      <c r="V1149" s="3"/>
      <c r="W1149" s="3"/>
      <c r="X1149" s="3"/>
      <c r="Y1149" s="3"/>
      <c r="Z1149" s="3"/>
      <c r="AA1149" s="3"/>
      <c r="AB1149" s="3"/>
      <c r="AC1149" s="3"/>
      <c r="AD1149" s="3"/>
      <c r="AE1149" s="3"/>
      <c r="AF1149" s="3"/>
      <c r="AG1149" s="3"/>
      <c r="AH1149" s="3"/>
      <c r="AI1149" s="3"/>
      <c r="AJ1149" s="3"/>
      <c r="AK1149" s="3"/>
      <c r="AL1149" s="3"/>
      <c r="AM1149" s="3"/>
      <c r="AN1149" s="3"/>
      <c r="AO1149" s="3"/>
      <c r="AP1149" s="3"/>
      <c r="AQ1149" s="3"/>
      <c r="AR1149" s="3"/>
      <c r="AS1149" s="3"/>
      <c r="AT1149" s="3"/>
      <c r="AU1149" s="3"/>
      <c r="AV1149" s="3"/>
      <c r="AW1149" s="3"/>
      <c r="AX1149" s="3"/>
      <c r="AY1149" s="3"/>
      <c r="AZ1149" s="3"/>
      <c r="BA1149" s="3"/>
      <c r="BB1149" s="3"/>
      <c r="BC1149" s="3"/>
      <c r="BD1149" s="3"/>
      <c r="BE1149" s="3"/>
      <c r="BF1149" s="3"/>
      <c r="BG1149" s="3"/>
      <c r="BH1149" s="3"/>
      <c r="BI1149" s="3"/>
      <c r="BJ1149" s="3"/>
      <c r="BK1149" s="3"/>
      <c r="BL1149" s="3"/>
      <c r="BM1149" s="3"/>
      <c r="BN1149" s="3"/>
    </row>
    <row r="1150">
      <c r="A1150" s="3"/>
      <c r="B1150" s="68"/>
      <c r="C1150" s="3"/>
      <c r="D1150" s="3"/>
      <c r="E1150" s="3"/>
      <c r="F1150" s="3"/>
      <c r="G1150" s="3"/>
      <c r="H1150" s="3"/>
      <c r="I1150" s="3"/>
      <c r="J1150" s="3"/>
      <c r="K1150" s="3"/>
      <c r="L1150" s="3"/>
      <c r="M1150" s="3"/>
      <c r="N1150" s="3"/>
      <c r="O1150" s="3"/>
      <c r="P1150" s="3"/>
      <c r="Q1150" s="3"/>
      <c r="R1150" s="3"/>
      <c r="S1150" s="3"/>
      <c r="T1150" s="3"/>
      <c r="U1150" s="3"/>
      <c r="V1150" s="3"/>
      <c r="W1150" s="3"/>
      <c r="X1150" s="3"/>
      <c r="Y1150" s="3"/>
      <c r="Z1150" s="3"/>
      <c r="AA1150" s="3"/>
      <c r="AB1150" s="3"/>
      <c r="AC1150" s="3"/>
      <c r="AD1150" s="3"/>
      <c r="AE1150" s="3"/>
      <c r="AF1150" s="3"/>
      <c r="AG1150" s="3"/>
      <c r="AH1150" s="3"/>
      <c r="AI1150" s="3"/>
      <c r="AJ1150" s="3"/>
      <c r="AK1150" s="3"/>
      <c r="AL1150" s="3"/>
      <c r="AM1150" s="3"/>
      <c r="AN1150" s="3"/>
      <c r="AO1150" s="3"/>
      <c r="AP1150" s="3"/>
      <c r="AQ1150" s="3"/>
      <c r="AR1150" s="3"/>
      <c r="AS1150" s="3"/>
      <c r="AT1150" s="3"/>
      <c r="AU1150" s="3"/>
      <c r="AV1150" s="3"/>
      <c r="AW1150" s="3"/>
      <c r="AX1150" s="3"/>
      <c r="AY1150" s="3"/>
      <c r="AZ1150" s="3"/>
      <c r="BA1150" s="3"/>
      <c r="BB1150" s="3"/>
      <c r="BC1150" s="3"/>
      <c r="BD1150" s="3"/>
      <c r="BE1150" s="3"/>
      <c r="BF1150" s="3"/>
      <c r="BG1150" s="3"/>
      <c r="BH1150" s="3"/>
      <c r="BI1150" s="3"/>
      <c r="BJ1150" s="3"/>
      <c r="BK1150" s="3"/>
      <c r="BL1150" s="3"/>
      <c r="BM1150" s="3"/>
      <c r="BN1150" s="3"/>
    </row>
    <row r="1151">
      <c r="A1151" s="3"/>
      <c r="B1151" s="68"/>
      <c r="C1151" s="3"/>
      <c r="D1151" s="3"/>
      <c r="E1151" s="3"/>
      <c r="F1151" s="3"/>
      <c r="G1151" s="3"/>
      <c r="H1151" s="3"/>
      <c r="I1151" s="3"/>
      <c r="J1151" s="3"/>
      <c r="K1151" s="3"/>
      <c r="L1151" s="3"/>
      <c r="M1151" s="3"/>
      <c r="N1151" s="3"/>
      <c r="O1151" s="3"/>
      <c r="P1151" s="3"/>
      <c r="Q1151" s="3"/>
      <c r="R1151" s="3"/>
      <c r="S1151" s="3"/>
      <c r="T1151" s="3"/>
      <c r="U1151" s="3"/>
      <c r="V1151" s="3"/>
      <c r="W1151" s="3"/>
      <c r="X1151" s="3"/>
      <c r="Y1151" s="3"/>
      <c r="Z1151" s="3"/>
      <c r="AA1151" s="3"/>
      <c r="AB1151" s="3"/>
      <c r="AC1151" s="3"/>
      <c r="AD1151" s="3"/>
      <c r="AE1151" s="3"/>
      <c r="AF1151" s="3"/>
      <c r="AG1151" s="3"/>
      <c r="AH1151" s="3"/>
      <c r="AI1151" s="3"/>
      <c r="AJ1151" s="3"/>
      <c r="AK1151" s="3"/>
      <c r="AL1151" s="3"/>
      <c r="AM1151" s="3"/>
      <c r="AN1151" s="3"/>
      <c r="AO1151" s="3"/>
      <c r="AP1151" s="3"/>
      <c r="AQ1151" s="3"/>
      <c r="AR1151" s="3"/>
      <c r="AS1151" s="3"/>
      <c r="AT1151" s="3"/>
      <c r="AU1151" s="3"/>
      <c r="AV1151" s="3"/>
      <c r="AW1151" s="3"/>
      <c r="AX1151" s="3"/>
      <c r="AY1151" s="3"/>
      <c r="AZ1151" s="3"/>
      <c r="BA1151" s="3"/>
      <c r="BB1151" s="3"/>
      <c r="BC1151" s="3"/>
      <c r="BD1151" s="3"/>
      <c r="BE1151" s="3"/>
      <c r="BF1151" s="3"/>
      <c r="BG1151" s="3"/>
      <c r="BH1151" s="3"/>
      <c r="BI1151" s="3"/>
      <c r="BJ1151" s="3"/>
      <c r="BK1151" s="3"/>
      <c r="BL1151" s="3"/>
      <c r="BM1151" s="3"/>
      <c r="BN1151" s="3"/>
    </row>
    <row r="1152">
      <c r="A1152" s="3"/>
      <c r="B1152" s="68"/>
      <c r="C1152" s="3"/>
      <c r="D1152" s="3"/>
      <c r="E1152" s="3"/>
      <c r="F1152" s="3"/>
      <c r="G1152" s="3"/>
      <c r="H1152" s="3"/>
      <c r="I1152" s="3"/>
      <c r="J1152" s="3"/>
      <c r="K1152" s="3"/>
      <c r="L1152" s="3"/>
      <c r="M1152" s="3"/>
      <c r="N1152" s="3"/>
      <c r="O1152" s="3"/>
      <c r="P1152" s="3"/>
      <c r="Q1152" s="3"/>
      <c r="R1152" s="3"/>
      <c r="S1152" s="3"/>
      <c r="T1152" s="3"/>
      <c r="U1152" s="3"/>
      <c r="V1152" s="3"/>
      <c r="W1152" s="3"/>
      <c r="X1152" s="3"/>
      <c r="Y1152" s="3"/>
      <c r="Z1152" s="3"/>
      <c r="AA1152" s="3"/>
      <c r="AB1152" s="3"/>
      <c r="AC1152" s="3"/>
      <c r="AD1152" s="3"/>
      <c r="AE1152" s="3"/>
      <c r="AF1152" s="3"/>
      <c r="AG1152" s="3"/>
      <c r="AH1152" s="3"/>
      <c r="AI1152" s="3"/>
      <c r="AJ1152" s="3"/>
      <c r="AK1152" s="3"/>
      <c r="AL1152" s="3"/>
      <c r="AM1152" s="3"/>
      <c r="AN1152" s="3"/>
      <c r="AO1152" s="3"/>
      <c r="AP1152" s="3"/>
      <c r="AQ1152" s="3"/>
      <c r="AR1152" s="3"/>
      <c r="AS1152" s="3"/>
      <c r="AT1152" s="3"/>
      <c r="AU1152" s="3"/>
      <c r="AV1152" s="3"/>
      <c r="AW1152" s="3"/>
      <c r="AX1152" s="3"/>
      <c r="AY1152" s="3"/>
      <c r="AZ1152" s="3"/>
      <c r="BA1152" s="3"/>
      <c r="BB1152" s="3"/>
      <c r="BC1152" s="3"/>
      <c r="BD1152" s="3"/>
      <c r="BE1152" s="3"/>
      <c r="BF1152" s="3"/>
      <c r="BG1152" s="3"/>
      <c r="BH1152" s="3"/>
      <c r="BI1152" s="3"/>
      <c r="BJ1152" s="3"/>
      <c r="BK1152" s="3"/>
      <c r="BL1152" s="3"/>
      <c r="BM1152" s="3"/>
      <c r="BN1152" s="3"/>
    </row>
    <row r="1153">
      <c r="A1153" s="3"/>
      <c r="B1153" s="68"/>
      <c r="C1153" s="3"/>
      <c r="D1153" s="3"/>
      <c r="E1153" s="3"/>
      <c r="F1153" s="3"/>
      <c r="G1153" s="3"/>
      <c r="H1153" s="3"/>
      <c r="I1153" s="3"/>
      <c r="J1153" s="3"/>
      <c r="K1153" s="3"/>
      <c r="L1153" s="3"/>
      <c r="M1153" s="3"/>
      <c r="N1153" s="3"/>
      <c r="O1153" s="3"/>
      <c r="P1153" s="3"/>
      <c r="Q1153" s="3"/>
      <c r="R1153" s="3"/>
      <c r="S1153" s="3"/>
      <c r="T1153" s="3"/>
      <c r="U1153" s="3"/>
      <c r="V1153" s="3"/>
      <c r="W1153" s="3"/>
      <c r="X1153" s="3"/>
      <c r="Y1153" s="3"/>
      <c r="Z1153" s="3"/>
      <c r="AA1153" s="3"/>
      <c r="AB1153" s="3"/>
      <c r="AC1153" s="3"/>
      <c r="AD1153" s="3"/>
      <c r="AE1153" s="3"/>
      <c r="AF1153" s="3"/>
      <c r="AG1153" s="3"/>
      <c r="AH1153" s="3"/>
      <c r="AI1153" s="3"/>
      <c r="AJ1153" s="3"/>
      <c r="AK1153" s="3"/>
      <c r="AL1153" s="3"/>
      <c r="AM1153" s="3"/>
      <c r="AN1153" s="3"/>
      <c r="AO1153" s="3"/>
      <c r="AP1153" s="3"/>
      <c r="AQ1153" s="3"/>
      <c r="AR1153" s="3"/>
      <c r="AS1153" s="3"/>
      <c r="AT1153" s="3"/>
      <c r="AU1153" s="3"/>
      <c r="AV1153" s="3"/>
      <c r="AW1153" s="3"/>
      <c r="AX1153" s="3"/>
      <c r="AY1153" s="3"/>
      <c r="AZ1153" s="3"/>
      <c r="BA1153" s="3"/>
      <c r="BB1153" s="3"/>
      <c r="BC1153" s="3"/>
      <c r="BD1153" s="3"/>
      <c r="BE1153" s="3"/>
      <c r="BF1153" s="3"/>
      <c r="BG1153" s="3"/>
      <c r="BH1153" s="3"/>
      <c r="BI1153" s="3"/>
      <c r="BJ1153" s="3"/>
      <c r="BK1153" s="3"/>
      <c r="BL1153" s="3"/>
      <c r="BM1153" s="3"/>
      <c r="BN1153" s="3"/>
    </row>
    <row r="1154">
      <c r="A1154" s="3"/>
      <c r="B1154" s="68"/>
      <c r="C1154" s="3"/>
      <c r="D1154" s="3"/>
      <c r="E1154" s="3"/>
      <c r="F1154" s="3"/>
      <c r="G1154" s="3"/>
      <c r="H1154" s="3"/>
      <c r="I1154" s="3"/>
      <c r="J1154" s="3"/>
      <c r="K1154" s="3"/>
      <c r="L1154" s="3"/>
      <c r="M1154" s="3"/>
      <c r="N1154" s="3"/>
      <c r="O1154" s="3"/>
      <c r="P1154" s="3"/>
      <c r="Q1154" s="3"/>
      <c r="R1154" s="3"/>
      <c r="S1154" s="3"/>
      <c r="T1154" s="3"/>
      <c r="U1154" s="3"/>
      <c r="V1154" s="3"/>
      <c r="W1154" s="3"/>
      <c r="X1154" s="3"/>
      <c r="Y1154" s="3"/>
      <c r="Z1154" s="3"/>
      <c r="AA1154" s="3"/>
      <c r="AB1154" s="3"/>
      <c r="AC1154" s="3"/>
      <c r="AD1154" s="3"/>
      <c r="AE1154" s="3"/>
      <c r="AF1154" s="3"/>
      <c r="AG1154" s="3"/>
      <c r="AH1154" s="3"/>
      <c r="AI1154" s="3"/>
      <c r="AJ1154" s="3"/>
      <c r="AK1154" s="3"/>
      <c r="AL1154" s="3"/>
      <c r="AM1154" s="3"/>
      <c r="AN1154" s="3"/>
      <c r="AO1154" s="3"/>
      <c r="AP1154" s="3"/>
      <c r="AQ1154" s="3"/>
      <c r="AR1154" s="3"/>
      <c r="AS1154" s="3"/>
      <c r="AT1154" s="3"/>
      <c r="AU1154" s="3"/>
      <c r="AV1154" s="3"/>
      <c r="AW1154" s="3"/>
      <c r="AX1154" s="3"/>
      <c r="AY1154" s="3"/>
      <c r="AZ1154" s="3"/>
      <c r="BA1154" s="3"/>
      <c r="BB1154" s="3"/>
      <c r="BC1154" s="3"/>
      <c r="BD1154" s="3"/>
      <c r="BE1154" s="3"/>
      <c r="BF1154" s="3"/>
      <c r="BG1154" s="3"/>
      <c r="BH1154" s="3"/>
      <c r="BI1154" s="3"/>
      <c r="BJ1154" s="3"/>
      <c r="BK1154" s="3"/>
      <c r="BL1154" s="3"/>
      <c r="BM1154" s="3"/>
      <c r="BN1154" s="3"/>
    </row>
    <row r="1155">
      <c r="A1155" s="3"/>
      <c r="B1155" s="68"/>
      <c r="C1155" s="3"/>
      <c r="D1155" s="3"/>
      <c r="E1155" s="3"/>
      <c r="F1155" s="3"/>
      <c r="G1155" s="3"/>
      <c r="H1155" s="3"/>
      <c r="I1155" s="3"/>
      <c r="J1155" s="3"/>
      <c r="K1155" s="3"/>
      <c r="L1155" s="3"/>
      <c r="M1155" s="3"/>
      <c r="N1155" s="3"/>
      <c r="O1155" s="3"/>
      <c r="P1155" s="3"/>
      <c r="Q1155" s="3"/>
      <c r="R1155" s="3"/>
      <c r="S1155" s="3"/>
      <c r="T1155" s="3"/>
      <c r="U1155" s="3"/>
      <c r="V1155" s="3"/>
      <c r="W1155" s="3"/>
      <c r="X1155" s="3"/>
      <c r="Y1155" s="3"/>
      <c r="Z1155" s="3"/>
      <c r="AA1155" s="3"/>
      <c r="AB1155" s="3"/>
      <c r="AC1155" s="3"/>
      <c r="AD1155" s="3"/>
      <c r="AE1155" s="3"/>
      <c r="AF1155" s="3"/>
      <c r="AG1155" s="3"/>
      <c r="AH1155" s="3"/>
      <c r="AI1155" s="3"/>
      <c r="AJ1155" s="3"/>
      <c r="AK1155" s="3"/>
      <c r="AL1155" s="3"/>
      <c r="AM1155" s="3"/>
      <c r="AN1155" s="3"/>
      <c r="AO1155" s="3"/>
      <c r="AP1155" s="3"/>
      <c r="AQ1155" s="3"/>
      <c r="AR1155" s="3"/>
      <c r="AS1155" s="3"/>
      <c r="AT1155" s="3"/>
      <c r="AU1155" s="3"/>
      <c r="AV1155" s="3"/>
      <c r="AW1155" s="3"/>
      <c r="AX1155" s="3"/>
      <c r="AY1155" s="3"/>
      <c r="AZ1155" s="3"/>
      <c r="BA1155" s="3"/>
      <c r="BB1155" s="3"/>
      <c r="BC1155" s="3"/>
      <c r="BD1155" s="3"/>
      <c r="BE1155" s="3"/>
      <c r="BF1155" s="3"/>
      <c r="BG1155" s="3"/>
      <c r="BH1155" s="3"/>
      <c r="BI1155" s="3"/>
      <c r="BJ1155" s="3"/>
      <c r="BK1155" s="3"/>
      <c r="BL1155" s="3"/>
      <c r="BM1155" s="3"/>
      <c r="BN1155" s="3"/>
    </row>
    <row r="1156">
      <c r="A1156" s="3"/>
      <c r="B1156" s="68"/>
      <c r="C1156" s="3"/>
      <c r="D1156" s="3"/>
      <c r="E1156" s="3"/>
      <c r="F1156" s="3"/>
      <c r="G1156" s="3"/>
      <c r="H1156" s="3"/>
      <c r="I1156" s="3"/>
      <c r="J1156" s="3"/>
      <c r="K1156" s="3"/>
      <c r="L1156" s="3"/>
      <c r="M1156" s="3"/>
      <c r="N1156" s="3"/>
      <c r="O1156" s="3"/>
      <c r="P1156" s="3"/>
      <c r="Q1156" s="3"/>
      <c r="R1156" s="3"/>
      <c r="S1156" s="3"/>
      <c r="T1156" s="3"/>
      <c r="U1156" s="3"/>
      <c r="V1156" s="3"/>
      <c r="W1156" s="3"/>
      <c r="X1156" s="3"/>
      <c r="Y1156" s="3"/>
      <c r="Z1156" s="3"/>
      <c r="AA1156" s="3"/>
      <c r="AB1156" s="3"/>
      <c r="AC1156" s="3"/>
      <c r="AD1156" s="3"/>
      <c r="AE1156" s="3"/>
      <c r="AF1156" s="3"/>
      <c r="AG1156" s="3"/>
      <c r="AH1156" s="3"/>
      <c r="AI1156" s="3"/>
      <c r="AJ1156" s="3"/>
      <c r="AK1156" s="3"/>
      <c r="AL1156" s="3"/>
      <c r="AM1156" s="3"/>
      <c r="AN1156" s="3"/>
      <c r="AO1156" s="3"/>
      <c r="AP1156" s="3"/>
      <c r="AQ1156" s="3"/>
      <c r="AR1156" s="3"/>
      <c r="AS1156" s="3"/>
      <c r="AT1156" s="3"/>
      <c r="AU1156" s="3"/>
      <c r="AV1156" s="3"/>
      <c r="AW1156" s="3"/>
      <c r="AX1156" s="3"/>
      <c r="AY1156" s="3"/>
      <c r="AZ1156" s="3"/>
      <c r="BA1156" s="3"/>
      <c r="BB1156" s="3"/>
      <c r="BC1156" s="3"/>
      <c r="BD1156" s="3"/>
      <c r="BE1156" s="3"/>
      <c r="BF1156" s="3"/>
      <c r="BG1156" s="3"/>
      <c r="BH1156" s="3"/>
      <c r="BI1156" s="3"/>
      <c r="BJ1156" s="3"/>
      <c r="BK1156" s="3"/>
      <c r="BL1156" s="3"/>
      <c r="BM1156" s="3"/>
      <c r="BN1156" s="3"/>
    </row>
    <row r="1157">
      <c r="A1157" s="3"/>
      <c r="B1157" s="68"/>
      <c r="C1157" s="3"/>
      <c r="D1157" s="3"/>
      <c r="E1157" s="3"/>
      <c r="F1157" s="3"/>
      <c r="G1157" s="3"/>
      <c r="H1157" s="3"/>
      <c r="I1157" s="3"/>
      <c r="J1157" s="3"/>
      <c r="K1157" s="3"/>
      <c r="L1157" s="3"/>
      <c r="M1157" s="3"/>
      <c r="N1157" s="3"/>
      <c r="O1157" s="3"/>
      <c r="P1157" s="3"/>
      <c r="Q1157" s="3"/>
      <c r="R1157" s="3"/>
      <c r="S1157" s="3"/>
      <c r="T1157" s="3"/>
      <c r="U1157" s="3"/>
      <c r="V1157" s="3"/>
      <c r="W1157" s="3"/>
      <c r="X1157" s="3"/>
      <c r="Y1157" s="3"/>
      <c r="Z1157" s="3"/>
      <c r="AA1157" s="3"/>
      <c r="AB1157" s="3"/>
      <c r="AC1157" s="3"/>
      <c r="AD1157" s="3"/>
      <c r="AE1157" s="3"/>
      <c r="AF1157" s="3"/>
      <c r="AG1157" s="3"/>
      <c r="AH1157" s="3"/>
      <c r="AI1157" s="3"/>
      <c r="AJ1157" s="3"/>
      <c r="AK1157" s="3"/>
      <c r="AL1157" s="3"/>
      <c r="AM1157" s="3"/>
      <c r="AN1157" s="3"/>
      <c r="AO1157" s="3"/>
      <c r="AP1157" s="3"/>
      <c r="AQ1157" s="3"/>
      <c r="AR1157" s="3"/>
      <c r="AS1157" s="3"/>
      <c r="AT1157" s="3"/>
      <c r="AU1157" s="3"/>
      <c r="AV1157" s="3"/>
      <c r="AW1157" s="3"/>
      <c r="AX1157" s="3"/>
      <c r="AY1157" s="3"/>
      <c r="AZ1157" s="3"/>
      <c r="BA1157" s="3"/>
      <c r="BB1157" s="3"/>
      <c r="BC1157" s="3"/>
      <c r="BD1157" s="3"/>
      <c r="BE1157" s="3"/>
      <c r="BF1157" s="3"/>
      <c r="BG1157" s="3"/>
      <c r="BH1157" s="3"/>
      <c r="BI1157" s="3"/>
      <c r="BJ1157" s="3"/>
      <c r="BK1157" s="3"/>
      <c r="BL1157" s="3"/>
      <c r="BM1157" s="3"/>
      <c r="BN1157" s="3"/>
    </row>
    <row r="1158">
      <c r="A1158" s="3"/>
      <c r="B1158" s="68"/>
      <c r="C1158" s="3"/>
      <c r="D1158" s="3"/>
      <c r="E1158" s="3"/>
      <c r="F1158" s="3"/>
      <c r="G1158" s="3"/>
      <c r="H1158" s="3"/>
      <c r="I1158" s="3"/>
      <c r="J1158" s="3"/>
      <c r="K1158" s="3"/>
      <c r="L1158" s="3"/>
      <c r="M1158" s="3"/>
      <c r="N1158" s="3"/>
      <c r="O1158" s="3"/>
      <c r="P1158" s="3"/>
      <c r="Q1158" s="3"/>
      <c r="R1158" s="3"/>
      <c r="S1158" s="3"/>
      <c r="T1158" s="3"/>
      <c r="U1158" s="3"/>
      <c r="V1158" s="3"/>
      <c r="W1158" s="3"/>
      <c r="X1158" s="3"/>
      <c r="Y1158" s="3"/>
      <c r="Z1158" s="3"/>
      <c r="AA1158" s="3"/>
      <c r="AB1158" s="3"/>
      <c r="AC1158" s="3"/>
      <c r="AD1158" s="3"/>
      <c r="AE1158" s="3"/>
      <c r="AF1158" s="3"/>
      <c r="AG1158" s="3"/>
      <c r="AH1158" s="3"/>
      <c r="AI1158" s="3"/>
      <c r="AJ1158" s="3"/>
      <c r="AK1158" s="3"/>
      <c r="AL1158" s="3"/>
      <c r="AM1158" s="3"/>
      <c r="AN1158" s="3"/>
      <c r="AO1158" s="3"/>
      <c r="AP1158" s="3"/>
      <c r="AQ1158" s="3"/>
      <c r="AR1158" s="3"/>
      <c r="AS1158" s="3"/>
      <c r="AT1158" s="3"/>
      <c r="AU1158" s="3"/>
      <c r="AV1158" s="3"/>
      <c r="AW1158" s="3"/>
      <c r="AX1158" s="3"/>
      <c r="AY1158" s="3"/>
      <c r="AZ1158" s="3"/>
      <c r="BA1158" s="3"/>
      <c r="BB1158" s="3"/>
      <c r="BC1158" s="3"/>
      <c r="BD1158" s="3"/>
      <c r="BE1158" s="3"/>
      <c r="BF1158" s="3"/>
      <c r="BG1158" s="3"/>
      <c r="BH1158" s="3"/>
      <c r="BI1158" s="3"/>
      <c r="BJ1158" s="3"/>
      <c r="BK1158" s="3"/>
      <c r="BL1158" s="3"/>
      <c r="BM1158" s="3"/>
      <c r="BN1158" s="3"/>
    </row>
    <row r="1159">
      <c r="A1159" s="3"/>
      <c r="B1159" s="68"/>
      <c r="C1159" s="3"/>
      <c r="D1159" s="3"/>
      <c r="E1159" s="3"/>
      <c r="F1159" s="3"/>
      <c r="G1159" s="3"/>
      <c r="H1159" s="3"/>
      <c r="I1159" s="3"/>
      <c r="J1159" s="3"/>
      <c r="K1159" s="3"/>
      <c r="L1159" s="3"/>
      <c r="M1159" s="3"/>
      <c r="N1159" s="3"/>
      <c r="O1159" s="3"/>
      <c r="P1159" s="3"/>
      <c r="Q1159" s="3"/>
      <c r="R1159" s="3"/>
      <c r="S1159" s="3"/>
      <c r="T1159" s="3"/>
      <c r="U1159" s="3"/>
      <c r="V1159" s="3"/>
      <c r="W1159" s="3"/>
      <c r="X1159" s="3"/>
      <c r="Y1159" s="3"/>
      <c r="Z1159" s="3"/>
      <c r="AA1159" s="3"/>
      <c r="AB1159" s="3"/>
      <c r="AC1159" s="3"/>
      <c r="AD1159" s="3"/>
      <c r="AE1159" s="3"/>
      <c r="AF1159" s="3"/>
      <c r="AG1159" s="3"/>
      <c r="AH1159" s="3"/>
      <c r="AI1159" s="3"/>
      <c r="AJ1159" s="3"/>
      <c r="AK1159" s="3"/>
      <c r="AL1159" s="3"/>
      <c r="AM1159" s="3"/>
      <c r="AN1159" s="3"/>
      <c r="AO1159" s="3"/>
      <c r="AP1159" s="3"/>
      <c r="AQ1159" s="3"/>
      <c r="AR1159" s="3"/>
      <c r="AS1159" s="3"/>
      <c r="AT1159" s="3"/>
      <c r="AU1159" s="3"/>
      <c r="AV1159" s="3"/>
      <c r="AW1159" s="3"/>
      <c r="AX1159" s="3"/>
      <c r="AY1159" s="3"/>
      <c r="AZ1159" s="3"/>
      <c r="BA1159" s="3"/>
      <c r="BB1159" s="3"/>
      <c r="BC1159" s="3"/>
      <c r="BD1159" s="3"/>
      <c r="BE1159" s="3"/>
      <c r="BF1159" s="3"/>
      <c r="BG1159" s="3"/>
      <c r="BH1159" s="3"/>
      <c r="BI1159" s="3"/>
      <c r="BJ1159" s="3"/>
      <c r="BK1159" s="3"/>
      <c r="BL1159" s="3"/>
      <c r="BM1159" s="3"/>
      <c r="BN1159" s="3"/>
    </row>
    <row r="1160">
      <c r="A1160" s="3"/>
      <c r="B1160" s="68"/>
      <c r="C1160" s="3"/>
      <c r="D1160" s="3"/>
      <c r="E1160" s="3"/>
      <c r="F1160" s="3"/>
      <c r="G1160" s="3"/>
      <c r="H1160" s="3"/>
      <c r="I1160" s="3"/>
      <c r="J1160" s="3"/>
      <c r="K1160" s="3"/>
      <c r="L1160" s="3"/>
      <c r="M1160" s="3"/>
      <c r="N1160" s="3"/>
      <c r="O1160" s="3"/>
      <c r="P1160" s="3"/>
      <c r="Q1160" s="3"/>
      <c r="R1160" s="3"/>
      <c r="S1160" s="3"/>
      <c r="T1160" s="3"/>
      <c r="U1160" s="3"/>
      <c r="V1160" s="3"/>
      <c r="W1160" s="3"/>
      <c r="X1160" s="3"/>
      <c r="Y1160" s="3"/>
      <c r="Z1160" s="3"/>
      <c r="AA1160" s="3"/>
      <c r="AB1160" s="3"/>
      <c r="AC1160" s="3"/>
      <c r="AD1160" s="3"/>
      <c r="AE1160" s="3"/>
      <c r="AF1160" s="3"/>
      <c r="AG1160" s="3"/>
      <c r="AH1160" s="3"/>
      <c r="AI1160" s="3"/>
      <c r="AJ1160" s="3"/>
      <c r="AK1160" s="3"/>
      <c r="AL1160" s="3"/>
      <c r="AM1160" s="3"/>
      <c r="AN1160" s="3"/>
      <c r="AO1160" s="3"/>
      <c r="AP1160" s="3"/>
      <c r="AQ1160" s="3"/>
      <c r="AR1160" s="3"/>
      <c r="AS1160" s="3"/>
      <c r="AT1160" s="3"/>
      <c r="AU1160" s="3"/>
      <c r="AV1160" s="3"/>
      <c r="AW1160" s="3"/>
      <c r="AX1160" s="3"/>
      <c r="AY1160" s="3"/>
      <c r="AZ1160" s="3"/>
      <c r="BA1160" s="3"/>
      <c r="BB1160" s="3"/>
      <c r="BC1160" s="3"/>
      <c r="BD1160" s="3"/>
      <c r="BE1160" s="3"/>
      <c r="BF1160" s="3"/>
      <c r="BG1160" s="3"/>
      <c r="BH1160" s="3"/>
      <c r="BI1160" s="3"/>
      <c r="BJ1160" s="3"/>
      <c r="BK1160" s="3"/>
      <c r="BL1160" s="3"/>
      <c r="BM1160" s="3"/>
      <c r="BN1160" s="3"/>
    </row>
    <row r="1161">
      <c r="A1161" s="3"/>
      <c r="B1161" s="68"/>
      <c r="C1161" s="3"/>
      <c r="D1161" s="3"/>
      <c r="E1161" s="3"/>
      <c r="F1161" s="3"/>
      <c r="G1161" s="3"/>
      <c r="H1161" s="3"/>
      <c r="I1161" s="3"/>
      <c r="J1161" s="3"/>
      <c r="K1161" s="3"/>
      <c r="L1161" s="3"/>
      <c r="M1161" s="3"/>
      <c r="N1161" s="3"/>
      <c r="O1161" s="3"/>
      <c r="P1161" s="3"/>
      <c r="Q1161" s="3"/>
      <c r="R1161" s="3"/>
      <c r="S1161" s="3"/>
      <c r="T1161" s="3"/>
      <c r="U1161" s="3"/>
      <c r="V1161" s="3"/>
      <c r="W1161" s="3"/>
      <c r="X1161" s="3"/>
      <c r="Y1161" s="3"/>
      <c r="Z1161" s="3"/>
      <c r="AA1161" s="3"/>
      <c r="AB1161" s="3"/>
      <c r="AC1161" s="3"/>
      <c r="AD1161" s="3"/>
      <c r="AE1161" s="3"/>
      <c r="AF1161" s="3"/>
      <c r="AG1161" s="3"/>
      <c r="AH1161" s="3"/>
      <c r="AI1161" s="3"/>
      <c r="AJ1161" s="3"/>
      <c r="AK1161" s="3"/>
      <c r="AL1161" s="3"/>
      <c r="AM1161" s="3"/>
      <c r="AN1161" s="3"/>
      <c r="AO1161" s="3"/>
      <c r="AP1161" s="3"/>
      <c r="AQ1161" s="3"/>
      <c r="AR1161" s="3"/>
      <c r="AS1161" s="3"/>
      <c r="AT1161" s="3"/>
      <c r="AU1161" s="3"/>
      <c r="AV1161" s="3"/>
      <c r="AW1161" s="3"/>
      <c r="AX1161" s="3"/>
      <c r="AY1161" s="3"/>
      <c r="AZ1161" s="3"/>
      <c r="BA1161" s="3"/>
      <c r="BB1161" s="3"/>
      <c r="BC1161" s="3"/>
      <c r="BD1161" s="3"/>
      <c r="BE1161" s="3"/>
      <c r="BF1161" s="3"/>
      <c r="BG1161" s="3"/>
      <c r="BH1161" s="3"/>
      <c r="BI1161" s="3"/>
      <c r="BJ1161" s="3"/>
      <c r="BK1161" s="3"/>
      <c r="BL1161" s="3"/>
      <c r="BM1161" s="3"/>
      <c r="BN1161" s="3"/>
    </row>
    <row r="1162">
      <c r="A1162" s="3"/>
      <c r="B1162" s="68"/>
      <c r="C1162" s="3"/>
      <c r="D1162" s="3"/>
      <c r="E1162" s="3"/>
      <c r="F1162" s="3"/>
      <c r="G1162" s="3"/>
      <c r="H1162" s="3"/>
      <c r="I1162" s="3"/>
      <c r="J1162" s="3"/>
      <c r="K1162" s="3"/>
      <c r="L1162" s="3"/>
      <c r="M1162" s="3"/>
      <c r="N1162" s="3"/>
      <c r="O1162" s="3"/>
      <c r="P1162" s="3"/>
      <c r="Q1162" s="3"/>
      <c r="R1162" s="3"/>
      <c r="S1162" s="3"/>
      <c r="T1162" s="3"/>
      <c r="U1162" s="3"/>
      <c r="V1162" s="3"/>
      <c r="W1162" s="3"/>
      <c r="X1162" s="3"/>
      <c r="Y1162" s="3"/>
      <c r="Z1162" s="3"/>
      <c r="AA1162" s="3"/>
      <c r="AB1162" s="3"/>
      <c r="AC1162" s="3"/>
      <c r="AD1162" s="3"/>
      <c r="AE1162" s="3"/>
      <c r="AF1162" s="3"/>
      <c r="AG1162" s="3"/>
      <c r="AH1162" s="3"/>
      <c r="AI1162" s="3"/>
      <c r="AJ1162" s="3"/>
      <c r="AK1162" s="3"/>
      <c r="AL1162" s="3"/>
      <c r="AM1162" s="3"/>
      <c r="AN1162" s="3"/>
      <c r="AO1162" s="3"/>
      <c r="AP1162" s="3"/>
      <c r="AQ1162" s="3"/>
      <c r="AR1162" s="3"/>
      <c r="AS1162" s="3"/>
      <c r="AT1162" s="3"/>
      <c r="AU1162" s="3"/>
      <c r="AV1162" s="3"/>
      <c r="AW1162" s="3"/>
      <c r="AX1162" s="3"/>
      <c r="AY1162" s="3"/>
      <c r="AZ1162" s="3"/>
      <c r="BA1162" s="3"/>
      <c r="BB1162" s="3"/>
      <c r="BC1162" s="3"/>
      <c r="BD1162" s="3"/>
      <c r="BE1162" s="3"/>
      <c r="BF1162" s="3"/>
      <c r="BG1162" s="3"/>
      <c r="BH1162" s="3"/>
      <c r="BI1162" s="3"/>
      <c r="BJ1162" s="3"/>
      <c r="BK1162" s="3"/>
      <c r="BL1162" s="3"/>
      <c r="BM1162" s="3"/>
      <c r="BN1162" s="3"/>
    </row>
    <row r="1163">
      <c r="A1163" s="3"/>
      <c r="B1163" s="68"/>
      <c r="C1163" s="3"/>
      <c r="D1163" s="3"/>
      <c r="E1163" s="3"/>
      <c r="F1163" s="3"/>
      <c r="G1163" s="3"/>
      <c r="H1163" s="3"/>
      <c r="I1163" s="3"/>
      <c r="J1163" s="3"/>
      <c r="K1163" s="3"/>
      <c r="L1163" s="3"/>
      <c r="M1163" s="3"/>
      <c r="N1163" s="3"/>
      <c r="O1163" s="3"/>
      <c r="P1163" s="3"/>
      <c r="Q1163" s="3"/>
      <c r="R1163" s="3"/>
      <c r="S1163" s="3"/>
      <c r="T1163" s="3"/>
      <c r="U1163" s="3"/>
      <c r="V1163" s="3"/>
      <c r="W1163" s="3"/>
      <c r="X1163" s="3"/>
      <c r="Y1163" s="3"/>
      <c r="Z1163" s="3"/>
      <c r="AA1163" s="3"/>
      <c r="AB1163" s="3"/>
      <c r="AC1163" s="3"/>
      <c r="AD1163" s="3"/>
      <c r="AE1163" s="3"/>
      <c r="AF1163" s="3"/>
      <c r="AG1163" s="3"/>
      <c r="AH1163" s="3"/>
      <c r="AI1163" s="3"/>
      <c r="AJ1163" s="3"/>
      <c r="AK1163" s="3"/>
      <c r="AL1163" s="3"/>
      <c r="AM1163" s="3"/>
      <c r="AN1163" s="3"/>
      <c r="AO1163" s="3"/>
      <c r="AP1163" s="3"/>
      <c r="AQ1163" s="3"/>
      <c r="AR1163" s="3"/>
      <c r="AS1163" s="3"/>
      <c r="AT1163" s="3"/>
      <c r="AU1163" s="3"/>
      <c r="AV1163" s="3"/>
      <c r="AW1163" s="3"/>
      <c r="AX1163" s="3"/>
      <c r="AY1163" s="3"/>
      <c r="AZ1163" s="3"/>
      <c r="BA1163" s="3"/>
      <c r="BB1163" s="3"/>
      <c r="BC1163" s="3"/>
      <c r="BD1163" s="3"/>
      <c r="BE1163" s="3"/>
      <c r="BF1163" s="3"/>
      <c r="BG1163" s="3"/>
      <c r="BH1163" s="3"/>
      <c r="BI1163" s="3"/>
      <c r="BJ1163" s="3"/>
      <c r="BK1163" s="3"/>
      <c r="BL1163" s="3"/>
      <c r="BM1163" s="3"/>
      <c r="BN1163" s="3"/>
    </row>
    <row r="1164">
      <c r="A1164" s="3"/>
      <c r="B1164" s="68"/>
      <c r="C1164" s="3"/>
      <c r="D1164" s="3"/>
      <c r="E1164" s="3"/>
      <c r="F1164" s="3"/>
      <c r="G1164" s="3"/>
      <c r="H1164" s="3"/>
      <c r="I1164" s="3"/>
      <c r="J1164" s="3"/>
      <c r="K1164" s="3"/>
      <c r="L1164" s="3"/>
      <c r="M1164" s="3"/>
      <c r="N1164" s="3"/>
      <c r="O1164" s="3"/>
      <c r="P1164" s="3"/>
      <c r="Q1164" s="3"/>
      <c r="R1164" s="3"/>
      <c r="S1164" s="3"/>
      <c r="T1164" s="3"/>
      <c r="U1164" s="3"/>
      <c r="V1164" s="3"/>
      <c r="W1164" s="3"/>
      <c r="X1164" s="3"/>
      <c r="Y1164" s="3"/>
      <c r="Z1164" s="3"/>
      <c r="AA1164" s="3"/>
      <c r="AB1164" s="3"/>
      <c r="AC1164" s="3"/>
      <c r="AD1164" s="3"/>
      <c r="AE1164" s="3"/>
      <c r="AF1164" s="3"/>
      <c r="AG1164" s="3"/>
      <c r="AH1164" s="3"/>
      <c r="AI1164" s="3"/>
      <c r="AJ1164" s="3"/>
      <c r="AK1164" s="3"/>
      <c r="AL1164" s="3"/>
      <c r="AM1164" s="3"/>
      <c r="AN1164" s="3"/>
      <c r="AO1164" s="3"/>
      <c r="AP1164" s="3"/>
      <c r="AQ1164" s="3"/>
      <c r="AR1164" s="3"/>
      <c r="AS1164" s="3"/>
      <c r="AT1164" s="3"/>
      <c r="AU1164" s="3"/>
      <c r="AV1164" s="3"/>
      <c r="AW1164" s="3"/>
      <c r="AX1164" s="3"/>
      <c r="AY1164" s="3"/>
      <c r="AZ1164" s="3"/>
      <c r="BA1164" s="3"/>
      <c r="BB1164" s="3"/>
      <c r="BC1164" s="3"/>
      <c r="BD1164" s="3"/>
      <c r="BE1164" s="3"/>
      <c r="BF1164" s="3"/>
      <c r="BG1164" s="3"/>
      <c r="BH1164" s="3"/>
      <c r="BI1164" s="3"/>
      <c r="BJ1164" s="3"/>
      <c r="BK1164" s="3"/>
      <c r="BL1164" s="3"/>
      <c r="BM1164" s="3"/>
      <c r="BN1164" s="3"/>
    </row>
    <row r="1165">
      <c r="A1165" s="3"/>
      <c r="B1165" s="68"/>
      <c r="C1165" s="3"/>
      <c r="D1165" s="3"/>
      <c r="E1165" s="3"/>
      <c r="F1165" s="3"/>
      <c r="G1165" s="3"/>
      <c r="H1165" s="3"/>
      <c r="I1165" s="3"/>
      <c r="J1165" s="3"/>
      <c r="K1165" s="3"/>
      <c r="L1165" s="3"/>
      <c r="M1165" s="3"/>
      <c r="N1165" s="3"/>
      <c r="O1165" s="3"/>
      <c r="P1165" s="3"/>
      <c r="Q1165" s="3"/>
      <c r="R1165" s="3"/>
      <c r="S1165" s="3"/>
      <c r="T1165" s="3"/>
      <c r="U1165" s="3"/>
      <c r="V1165" s="3"/>
      <c r="W1165" s="3"/>
      <c r="X1165" s="3"/>
      <c r="Y1165" s="3"/>
      <c r="Z1165" s="3"/>
      <c r="AA1165" s="3"/>
      <c r="AB1165" s="3"/>
      <c r="AC1165" s="3"/>
      <c r="AD1165" s="3"/>
      <c r="AE1165" s="3"/>
      <c r="AF1165" s="3"/>
      <c r="AG1165" s="3"/>
      <c r="AH1165" s="3"/>
      <c r="AI1165" s="3"/>
      <c r="AJ1165" s="3"/>
      <c r="AK1165" s="3"/>
      <c r="AL1165" s="3"/>
      <c r="AM1165" s="3"/>
      <c r="AN1165" s="3"/>
      <c r="AO1165" s="3"/>
      <c r="AP1165" s="3"/>
      <c r="AQ1165" s="3"/>
      <c r="AR1165" s="3"/>
      <c r="AS1165" s="3"/>
      <c r="AT1165" s="3"/>
      <c r="AU1165" s="3"/>
      <c r="AV1165" s="3"/>
      <c r="AW1165" s="3"/>
      <c r="AX1165" s="3"/>
      <c r="AY1165" s="3"/>
      <c r="AZ1165" s="3"/>
      <c r="BA1165" s="3"/>
      <c r="BB1165" s="3"/>
      <c r="BC1165" s="3"/>
      <c r="BD1165" s="3"/>
      <c r="BE1165" s="3"/>
      <c r="BF1165" s="3"/>
      <c r="BG1165" s="3"/>
      <c r="BH1165" s="3"/>
      <c r="BI1165" s="3"/>
      <c r="BJ1165" s="3"/>
      <c r="BK1165" s="3"/>
      <c r="BL1165" s="3"/>
      <c r="BM1165" s="3"/>
      <c r="BN1165" s="3"/>
    </row>
    <row r="1166">
      <c r="A1166" s="3"/>
      <c r="B1166" s="68"/>
      <c r="C1166" s="3"/>
      <c r="D1166" s="3"/>
      <c r="E1166" s="3"/>
      <c r="F1166" s="3"/>
      <c r="G1166" s="3"/>
      <c r="H1166" s="3"/>
      <c r="I1166" s="3"/>
      <c r="J1166" s="3"/>
      <c r="K1166" s="3"/>
      <c r="L1166" s="3"/>
      <c r="M1166" s="3"/>
      <c r="N1166" s="3"/>
      <c r="O1166" s="3"/>
      <c r="P1166" s="3"/>
      <c r="Q1166" s="3"/>
      <c r="R1166" s="3"/>
      <c r="S1166" s="3"/>
      <c r="T1166" s="3"/>
      <c r="U1166" s="3"/>
      <c r="V1166" s="3"/>
      <c r="W1166" s="3"/>
      <c r="X1166" s="3"/>
      <c r="Y1166" s="3"/>
      <c r="Z1166" s="3"/>
      <c r="AA1166" s="3"/>
      <c r="AB1166" s="3"/>
      <c r="AC1166" s="3"/>
      <c r="AD1166" s="3"/>
      <c r="AE1166" s="3"/>
      <c r="AF1166" s="3"/>
      <c r="AG1166" s="3"/>
      <c r="AH1166" s="3"/>
      <c r="AI1166" s="3"/>
      <c r="AJ1166" s="3"/>
      <c r="AK1166" s="3"/>
      <c r="AL1166" s="3"/>
      <c r="AM1166" s="3"/>
      <c r="AN1166" s="3"/>
      <c r="AO1166" s="3"/>
      <c r="AP1166" s="3"/>
      <c r="AQ1166" s="3"/>
      <c r="AR1166" s="3"/>
      <c r="AS1166" s="3"/>
      <c r="AT1166" s="3"/>
      <c r="AU1166" s="3"/>
      <c r="AV1166" s="3"/>
      <c r="AW1166" s="3"/>
      <c r="AX1166" s="3"/>
      <c r="AY1166" s="3"/>
      <c r="AZ1166" s="3"/>
      <c r="BA1166" s="3"/>
      <c r="BB1166" s="3"/>
      <c r="BC1166" s="3"/>
      <c r="BD1166" s="3"/>
      <c r="BE1166" s="3"/>
      <c r="BF1166" s="3"/>
      <c r="BG1166" s="3"/>
      <c r="BH1166" s="3"/>
      <c r="BI1166" s="3"/>
      <c r="BJ1166" s="3"/>
      <c r="BK1166" s="3"/>
      <c r="BL1166" s="3"/>
      <c r="BM1166" s="3"/>
      <c r="BN1166" s="3"/>
    </row>
    <row r="1167">
      <c r="A1167" s="3"/>
      <c r="B1167" s="68"/>
      <c r="C1167" s="3"/>
      <c r="D1167" s="3"/>
      <c r="E1167" s="3"/>
      <c r="F1167" s="3"/>
      <c r="G1167" s="3"/>
      <c r="H1167" s="3"/>
      <c r="I1167" s="3"/>
      <c r="J1167" s="3"/>
      <c r="K1167" s="3"/>
      <c r="L1167" s="3"/>
      <c r="M1167" s="3"/>
      <c r="N1167" s="3"/>
      <c r="O1167" s="3"/>
      <c r="P1167" s="3"/>
      <c r="Q1167" s="3"/>
      <c r="R1167" s="3"/>
      <c r="S1167" s="3"/>
      <c r="T1167" s="3"/>
      <c r="U1167" s="3"/>
      <c r="V1167" s="3"/>
      <c r="W1167" s="3"/>
      <c r="X1167" s="3"/>
      <c r="Y1167" s="3"/>
      <c r="Z1167" s="3"/>
      <c r="AA1167" s="3"/>
      <c r="AB1167" s="3"/>
      <c r="AC1167" s="3"/>
      <c r="AD1167" s="3"/>
      <c r="AE1167" s="3"/>
      <c r="AF1167" s="3"/>
      <c r="AG1167" s="3"/>
      <c r="AH1167" s="3"/>
      <c r="AI1167" s="3"/>
      <c r="AJ1167" s="3"/>
      <c r="AK1167" s="3"/>
      <c r="AL1167" s="3"/>
      <c r="AM1167" s="3"/>
      <c r="AN1167" s="3"/>
      <c r="AO1167" s="3"/>
      <c r="AP1167" s="3"/>
      <c r="AQ1167" s="3"/>
      <c r="AR1167" s="3"/>
      <c r="AS1167" s="3"/>
      <c r="AT1167" s="3"/>
      <c r="AU1167" s="3"/>
      <c r="AV1167" s="3"/>
      <c r="AW1167" s="3"/>
      <c r="AX1167" s="3"/>
      <c r="AY1167" s="3"/>
      <c r="AZ1167" s="3"/>
      <c r="BA1167" s="3"/>
      <c r="BB1167" s="3"/>
      <c r="BC1167" s="3"/>
      <c r="BD1167" s="3"/>
      <c r="BE1167" s="3"/>
      <c r="BF1167" s="3"/>
      <c r="BG1167" s="3"/>
      <c r="BH1167" s="3"/>
      <c r="BI1167" s="3"/>
      <c r="BJ1167" s="3"/>
      <c r="BK1167" s="3"/>
      <c r="BL1167" s="3"/>
      <c r="BM1167" s="3"/>
      <c r="BN1167" s="3"/>
    </row>
    <row r="1168">
      <c r="A1168" s="3"/>
      <c r="B1168" s="68"/>
      <c r="C1168" s="3"/>
      <c r="D1168" s="3"/>
      <c r="E1168" s="3"/>
      <c r="F1168" s="3"/>
      <c r="G1168" s="3"/>
      <c r="H1168" s="3"/>
      <c r="I1168" s="3"/>
      <c r="J1168" s="3"/>
      <c r="K1168" s="3"/>
      <c r="L1168" s="3"/>
      <c r="M1168" s="3"/>
      <c r="N1168" s="3"/>
      <c r="O1168" s="3"/>
      <c r="P1168" s="3"/>
      <c r="Q1168" s="3"/>
      <c r="R1168" s="3"/>
      <c r="S1168" s="3"/>
      <c r="T1168" s="3"/>
      <c r="U1168" s="3"/>
      <c r="V1168" s="3"/>
      <c r="W1168" s="3"/>
      <c r="X1168" s="3"/>
      <c r="Y1168" s="3"/>
      <c r="Z1168" s="3"/>
      <c r="AA1168" s="3"/>
      <c r="AB1168" s="3"/>
      <c r="AC1168" s="3"/>
      <c r="AD1168" s="3"/>
      <c r="AE1168" s="3"/>
      <c r="AF1168" s="3"/>
      <c r="AG1168" s="3"/>
      <c r="AH1168" s="3"/>
      <c r="AI1168" s="3"/>
      <c r="AJ1168" s="3"/>
      <c r="AK1168" s="3"/>
      <c r="AL1168" s="3"/>
      <c r="AM1168" s="3"/>
      <c r="AN1168" s="3"/>
      <c r="AO1168" s="3"/>
      <c r="AP1168" s="3"/>
      <c r="AQ1168" s="3"/>
      <c r="AR1168" s="3"/>
      <c r="AS1168" s="3"/>
      <c r="AT1168" s="3"/>
      <c r="AU1168" s="3"/>
      <c r="AV1168" s="3"/>
      <c r="AW1168" s="3"/>
      <c r="AX1168" s="3"/>
      <c r="AY1168" s="3"/>
      <c r="AZ1168" s="3"/>
      <c r="BA1168" s="3"/>
      <c r="BB1168" s="3"/>
      <c r="BC1168" s="3"/>
      <c r="BD1168" s="3"/>
      <c r="BE1168" s="3"/>
      <c r="BF1168" s="3"/>
      <c r="BG1168" s="3"/>
      <c r="BH1168" s="3"/>
      <c r="BI1168" s="3"/>
      <c r="BJ1168" s="3"/>
      <c r="BK1168" s="3"/>
      <c r="BL1168" s="3"/>
      <c r="BM1168" s="3"/>
      <c r="BN1168" s="3"/>
    </row>
    <row r="1169">
      <c r="A1169" s="3"/>
      <c r="B1169" s="68"/>
      <c r="C1169" s="3"/>
      <c r="D1169" s="3"/>
      <c r="E1169" s="3"/>
      <c r="F1169" s="3"/>
      <c r="G1169" s="3"/>
      <c r="H1169" s="3"/>
      <c r="I1169" s="3"/>
      <c r="J1169" s="3"/>
      <c r="K1169" s="3"/>
      <c r="L1169" s="3"/>
      <c r="M1169" s="3"/>
      <c r="N1169" s="3"/>
      <c r="O1169" s="3"/>
      <c r="P1169" s="3"/>
      <c r="Q1169" s="3"/>
      <c r="R1169" s="3"/>
      <c r="S1169" s="3"/>
      <c r="T1169" s="3"/>
      <c r="U1169" s="3"/>
      <c r="V1169" s="3"/>
      <c r="W1169" s="3"/>
      <c r="X1169" s="3"/>
      <c r="Y1169" s="3"/>
      <c r="Z1169" s="3"/>
      <c r="AA1169" s="3"/>
      <c r="AB1169" s="3"/>
      <c r="AC1169" s="3"/>
      <c r="AD1169" s="3"/>
      <c r="AE1169" s="3"/>
      <c r="AF1169" s="3"/>
      <c r="AG1169" s="3"/>
      <c r="AH1169" s="3"/>
      <c r="AI1169" s="3"/>
      <c r="AJ1169" s="3"/>
      <c r="AK1169" s="3"/>
      <c r="AL1169" s="3"/>
      <c r="AM1169" s="3"/>
      <c r="AN1169" s="3"/>
      <c r="AO1169" s="3"/>
      <c r="AP1169" s="3"/>
      <c r="AQ1169" s="3"/>
      <c r="AR1169" s="3"/>
      <c r="AS1169" s="3"/>
      <c r="AT1169" s="3"/>
      <c r="AU1169" s="3"/>
      <c r="AV1169" s="3"/>
      <c r="AW1169" s="3"/>
      <c r="AX1169" s="3"/>
      <c r="AY1169" s="3"/>
      <c r="AZ1169" s="3"/>
      <c r="BA1169" s="3"/>
      <c r="BB1169" s="3"/>
      <c r="BC1169" s="3"/>
      <c r="BD1169" s="3"/>
      <c r="BE1169" s="3"/>
      <c r="BF1169" s="3"/>
      <c r="BG1169" s="3"/>
      <c r="BH1169" s="3"/>
      <c r="BI1169" s="3"/>
      <c r="BJ1169" s="3"/>
      <c r="BK1169" s="3"/>
      <c r="BL1169" s="3"/>
      <c r="BM1169" s="3"/>
      <c r="BN1169" s="3"/>
    </row>
    <row r="1170">
      <c r="A1170" s="3"/>
      <c r="B1170" s="68"/>
      <c r="C1170" s="3"/>
      <c r="D1170" s="3"/>
      <c r="E1170" s="3"/>
      <c r="F1170" s="3"/>
      <c r="G1170" s="3"/>
      <c r="H1170" s="3"/>
      <c r="I1170" s="3"/>
      <c r="J1170" s="3"/>
      <c r="K1170" s="3"/>
      <c r="L1170" s="3"/>
      <c r="M1170" s="3"/>
      <c r="N1170" s="3"/>
      <c r="O1170" s="3"/>
      <c r="P1170" s="3"/>
      <c r="Q1170" s="3"/>
      <c r="R1170" s="3"/>
      <c r="S1170" s="3"/>
      <c r="T1170" s="3"/>
      <c r="U1170" s="3"/>
      <c r="V1170" s="3"/>
      <c r="W1170" s="3"/>
      <c r="X1170" s="3"/>
      <c r="Y1170" s="3"/>
      <c r="Z1170" s="3"/>
      <c r="AA1170" s="3"/>
      <c r="AB1170" s="3"/>
      <c r="AC1170" s="3"/>
      <c r="AD1170" s="3"/>
      <c r="AE1170" s="3"/>
      <c r="AF1170" s="3"/>
      <c r="AG1170" s="3"/>
      <c r="AH1170" s="3"/>
      <c r="AI1170" s="3"/>
      <c r="AJ1170" s="3"/>
      <c r="AK1170" s="3"/>
      <c r="AL1170" s="3"/>
      <c r="AM1170" s="3"/>
      <c r="AN1170" s="3"/>
      <c r="AO1170" s="3"/>
      <c r="AP1170" s="3"/>
      <c r="AQ1170" s="3"/>
      <c r="AR1170" s="3"/>
      <c r="AS1170" s="3"/>
      <c r="AT1170" s="3"/>
      <c r="AU1170" s="3"/>
      <c r="AV1170" s="3"/>
      <c r="AW1170" s="3"/>
      <c r="AX1170" s="3"/>
      <c r="AY1170" s="3"/>
      <c r="AZ1170" s="3"/>
      <c r="BA1170" s="3"/>
      <c r="BB1170" s="3"/>
      <c r="BC1170" s="3"/>
      <c r="BD1170" s="3"/>
      <c r="BE1170" s="3"/>
      <c r="BF1170" s="3"/>
      <c r="BG1170" s="3"/>
      <c r="BH1170" s="3"/>
      <c r="BI1170" s="3"/>
      <c r="BJ1170" s="3"/>
      <c r="BK1170" s="3"/>
      <c r="BL1170" s="3"/>
      <c r="BM1170" s="3"/>
      <c r="BN1170" s="3"/>
    </row>
    <row r="1171">
      <c r="A1171" s="3"/>
      <c r="B1171" s="68"/>
      <c r="C1171" s="3"/>
      <c r="D1171" s="3"/>
      <c r="E1171" s="3"/>
      <c r="F1171" s="3"/>
      <c r="G1171" s="3"/>
      <c r="H1171" s="3"/>
      <c r="I1171" s="3"/>
      <c r="J1171" s="3"/>
      <c r="K1171" s="3"/>
      <c r="L1171" s="3"/>
      <c r="M1171" s="3"/>
      <c r="N1171" s="3"/>
      <c r="O1171" s="3"/>
      <c r="P1171" s="3"/>
      <c r="Q1171" s="3"/>
      <c r="R1171" s="3"/>
      <c r="S1171" s="3"/>
      <c r="T1171" s="3"/>
      <c r="U1171" s="3"/>
      <c r="V1171" s="3"/>
      <c r="W1171" s="3"/>
      <c r="X1171" s="3"/>
      <c r="Y1171" s="3"/>
      <c r="Z1171" s="3"/>
      <c r="AA1171" s="3"/>
      <c r="AB1171" s="3"/>
      <c r="AC1171" s="3"/>
      <c r="AD1171" s="3"/>
      <c r="AE1171" s="3"/>
      <c r="AF1171" s="3"/>
      <c r="AG1171" s="3"/>
      <c r="AH1171" s="3"/>
      <c r="AI1171" s="3"/>
      <c r="AJ1171" s="3"/>
      <c r="AK1171" s="3"/>
      <c r="AL1171" s="3"/>
      <c r="AM1171" s="3"/>
      <c r="AN1171" s="3"/>
      <c r="AO1171" s="3"/>
      <c r="AP1171" s="3"/>
      <c r="AQ1171" s="3"/>
      <c r="AR1171" s="3"/>
      <c r="AS1171" s="3"/>
      <c r="AT1171" s="3"/>
      <c r="AU1171" s="3"/>
      <c r="AV1171" s="3"/>
      <c r="AW1171" s="3"/>
      <c r="AX1171" s="3"/>
      <c r="AY1171" s="3"/>
      <c r="AZ1171" s="3"/>
      <c r="BA1171" s="3"/>
      <c r="BB1171" s="3"/>
      <c r="BC1171" s="3"/>
      <c r="BD1171" s="3"/>
      <c r="BE1171" s="3"/>
      <c r="BF1171" s="3"/>
      <c r="BG1171" s="3"/>
      <c r="BH1171" s="3"/>
      <c r="BI1171" s="3"/>
      <c r="BJ1171" s="3"/>
      <c r="BK1171" s="3"/>
      <c r="BL1171" s="3"/>
      <c r="BM1171" s="3"/>
      <c r="BN1171" s="3"/>
    </row>
    <row r="1172">
      <c r="A1172" s="3"/>
      <c r="B1172" s="68"/>
      <c r="C1172" s="3"/>
      <c r="D1172" s="3"/>
      <c r="E1172" s="3"/>
      <c r="F1172" s="3"/>
      <c r="G1172" s="3"/>
      <c r="H1172" s="3"/>
      <c r="I1172" s="3"/>
      <c r="J1172" s="3"/>
      <c r="K1172" s="3"/>
      <c r="L1172" s="3"/>
      <c r="M1172" s="3"/>
      <c r="N1172" s="3"/>
      <c r="O1172" s="3"/>
      <c r="P1172" s="3"/>
      <c r="Q1172" s="3"/>
      <c r="R1172" s="3"/>
      <c r="S1172" s="3"/>
      <c r="T1172" s="3"/>
      <c r="U1172" s="3"/>
      <c r="V1172" s="3"/>
      <c r="W1172" s="3"/>
      <c r="X1172" s="3"/>
      <c r="Y1172" s="3"/>
      <c r="Z1172" s="3"/>
      <c r="AA1172" s="3"/>
      <c r="AB1172" s="3"/>
      <c r="AC1172" s="3"/>
      <c r="AD1172" s="3"/>
      <c r="AE1172" s="3"/>
      <c r="AF1172" s="3"/>
      <c r="AG1172" s="3"/>
      <c r="AH1172" s="3"/>
      <c r="AI1172" s="3"/>
      <c r="AJ1172" s="3"/>
      <c r="AK1172" s="3"/>
      <c r="AL1172" s="3"/>
      <c r="AM1172" s="3"/>
      <c r="AN1172" s="3"/>
      <c r="AO1172" s="3"/>
      <c r="AP1172" s="3"/>
      <c r="AQ1172" s="3"/>
      <c r="AR1172" s="3"/>
      <c r="AS1172" s="3"/>
      <c r="AT1172" s="3"/>
      <c r="AU1172" s="3"/>
      <c r="AV1172" s="3"/>
      <c r="AW1172" s="3"/>
      <c r="AX1172" s="3"/>
      <c r="AY1172" s="3"/>
      <c r="AZ1172" s="3"/>
      <c r="BA1172" s="3"/>
      <c r="BB1172" s="3"/>
      <c r="BC1172" s="3"/>
      <c r="BD1172" s="3"/>
      <c r="BE1172" s="3"/>
      <c r="BF1172" s="3"/>
      <c r="BG1172" s="3"/>
      <c r="BH1172" s="3"/>
      <c r="BI1172" s="3"/>
      <c r="BJ1172" s="3"/>
      <c r="BK1172" s="3"/>
      <c r="BL1172" s="3"/>
      <c r="BM1172" s="3"/>
      <c r="BN1172" s="3"/>
    </row>
    <row r="1173">
      <c r="A1173" s="3"/>
      <c r="B1173" s="68"/>
      <c r="C1173" s="3"/>
      <c r="D1173" s="3"/>
      <c r="E1173" s="3"/>
      <c r="F1173" s="3"/>
      <c r="G1173" s="3"/>
      <c r="H1173" s="3"/>
      <c r="I1173" s="3"/>
      <c r="J1173" s="3"/>
      <c r="K1173" s="3"/>
      <c r="L1173" s="3"/>
      <c r="M1173" s="3"/>
      <c r="N1173" s="3"/>
      <c r="O1173" s="3"/>
      <c r="P1173" s="3"/>
      <c r="Q1173" s="3"/>
      <c r="R1173" s="3"/>
      <c r="S1173" s="3"/>
      <c r="T1173" s="3"/>
      <c r="U1173" s="3"/>
      <c r="V1173" s="3"/>
      <c r="W1173" s="3"/>
      <c r="X1173" s="3"/>
      <c r="Y1173" s="3"/>
      <c r="Z1173" s="3"/>
      <c r="AA1173" s="3"/>
      <c r="AB1173" s="3"/>
      <c r="AC1173" s="3"/>
      <c r="AD1173" s="3"/>
      <c r="AE1173" s="3"/>
      <c r="AF1173" s="3"/>
      <c r="AG1173" s="3"/>
      <c r="AH1173" s="3"/>
      <c r="AI1173" s="3"/>
      <c r="AJ1173" s="3"/>
      <c r="AK1173" s="3"/>
      <c r="AL1173" s="3"/>
      <c r="AM1173" s="3"/>
      <c r="AN1173" s="3"/>
      <c r="AO1173" s="3"/>
      <c r="AP1173" s="3"/>
      <c r="AQ1173" s="3"/>
      <c r="AR1173" s="3"/>
      <c r="AS1173" s="3"/>
      <c r="AT1173" s="3"/>
      <c r="AU1173" s="3"/>
      <c r="AV1173" s="3"/>
      <c r="AW1173" s="3"/>
      <c r="AX1173" s="3"/>
      <c r="AY1173" s="3"/>
      <c r="AZ1173" s="3"/>
      <c r="BA1173" s="3"/>
      <c r="BB1173" s="3"/>
      <c r="BC1173" s="3"/>
      <c r="BD1173" s="3"/>
      <c r="BE1173" s="3"/>
      <c r="BF1173" s="3"/>
      <c r="BG1173" s="3"/>
      <c r="BH1173" s="3"/>
      <c r="BI1173" s="3"/>
      <c r="BJ1173" s="3"/>
      <c r="BK1173" s="3"/>
      <c r="BL1173" s="3"/>
      <c r="BM1173" s="3"/>
      <c r="BN1173" s="3"/>
    </row>
    <row r="1174">
      <c r="A1174" s="3"/>
      <c r="B1174" s="68"/>
      <c r="C1174" s="3"/>
      <c r="D1174" s="3"/>
      <c r="E1174" s="3"/>
      <c r="F1174" s="3"/>
      <c r="G1174" s="3"/>
      <c r="H1174" s="3"/>
      <c r="I1174" s="3"/>
      <c r="J1174" s="3"/>
      <c r="K1174" s="3"/>
      <c r="L1174" s="3"/>
      <c r="M1174" s="3"/>
      <c r="N1174" s="3"/>
      <c r="O1174" s="3"/>
      <c r="P1174" s="3"/>
      <c r="Q1174" s="3"/>
      <c r="R1174" s="3"/>
      <c r="S1174" s="3"/>
      <c r="T1174" s="3"/>
      <c r="U1174" s="3"/>
      <c r="V1174" s="3"/>
      <c r="W1174" s="3"/>
      <c r="X1174" s="3"/>
      <c r="Y1174" s="3"/>
      <c r="Z1174" s="3"/>
      <c r="AA1174" s="3"/>
      <c r="AB1174" s="3"/>
      <c r="AC1174" s="3"/>
      <c r="AD1174" s="3"/>
      <c r="AE1174" s="3"/>
      <c r="AF1174" s="3"/>
      <c r="AG1174" s="3"/>
      <c r="AH1174" s="3"/>
      <c r="AI1174" s="3"/>
      <c r="AJ1174" s="3"/>
      <c r="AK1174" s="3"/>
      <c r="AL1174" s="3"/>
      <c r="AM1174" s="3"/>
      <c r="AN1174" s="3"/>
      <c r="AO1174" s="3"/>
      <c r="AP1174" s="3"/>
      <c r="AQ1174" s="3"/>
      <c r="AR1174" s="3"/>
      <c r="AS1174" s="3"/>
      <c r="AT1174" s="3"/>
      <c r="AU1174" s="3"/>
      <c r="AV1174" s="3"/>
      <c r="AW1174" s="3"/>
      <c r="AX1174" s="3"/>
      <c r="AY1174" s="3"/>
      <c r="AZ1174" s="3"/>
      <c r="BA1174" s="3"/>
      <c r="BB1174" s="3"/>
      <c r="BC1174" s="3"/>
      <c r="BD1174" s="3"/>
      <c r="BE1174" s="3"/>
      <c r="BF1174" s="3"/>
      <c r="BG1174" s="3"/>
      <c r="BH1174" s="3"/>
      <c r="BI1174" s="3"/>
      <c r="BJ1174" s="3"/>
      <c r="BK1174" s="3"/>
      <c r="BL1174" s="3"/>
      <c r="BM1174" s="3"/>
      <c r="BN1174" s="3"/>
    </row>
    <row r="1175">
      <c r="A1175" s="3"/>
      <c r="B1175" s="68"/>
      <c r="C1175" s="3"/>
      <c r="D1175" s="3"/>
      <c r="E1175" s="3"/>
      <c r="F1175" s="3"/>
      <c r="G1175" s="3"/>
      <c r="H1175" s="3"/>
      <c r="I1175" s="3"/>
      <c r="J1175" s="3"/>
      <c r="K1175" s="3"/>
      <c r="L1175" s="3"/>
      <c r="M1175" s="3"/>
      <c r="N1175" s="3"/>
      <c r="O1175" s="3"/>
      <c r="P1175" s="3"/>
      <c r="Q1175" s="3"/>
      <c r="R1175" s="3"/>
      <c r="S1175" s="3"/>
      <c r="T1175" s="3"/>
      <c r="U1175" s="3"/>
      <c r="V1175" s="3"/>
      <c r="W1175" s="3"/>
      <c r="X1175" s="3"/>
      <c r="Y1175" s="3"/>
      <c r="Z1175" s="3"/>
      <c r="AA1175" s="3"/>
      <c r="AB1175" s="3"/>
      <c r="AC1175" s="3"/>
      <c r="AD1175" s="3"/>
      <c r="AE1175" s="3"/>
      <c r="AF1175" s="3"/>
      <c r="AG1175" s="3"/>
      <c r="AH1175" s="3"/>
      <c r="AI1175" s="3"/>
      <c r="AJ1175" s="3"/>
      <c r="AK1175" s="3"/>
      <c r="AL1175" s="3"/>
      <c r="AM1175" s="3"/>
      <c r="AN1175" s="3"/>
      <c r="AO1175" s="3"/>
      <c r="AP1175" s="3"/>
      <c r="AQ1175" s="3"/>
      <c r="AR1175" s="3"/>
      <c r="AS1175" s="3"/>
      <c r="AT1175" s="3"/>
      <c r="AU1175" s="3"/>
      <c r="AV1175" s="3"/>
      <c r="AW1175" s="3"/>
      <c r="AX1175" s="3"/>
      <c r="AY1175" s="3"/>
      <c r="AZ1175" s="3"/>
      <c r="BA1175" s="3"/>
      <c r="BB1175" s="3"/>
      <c r="BC1175" s="3"/>
      <c r="BD1175" s="3"/>
      <c r="BE1175" s="3"/>
      <c r="BF1175" s="3"/>
      <c r="BG1175" s="3"/>
      <c r="BH1175" s="3"/>
      <c r="BI1175" s="3"/>
      <c r="BJ1175" s="3"/>
      <c r="BK1175" s="3"/>
      <c r="BL1175" s="3"/>
      <c r="BM1175" s="3"/>
      <c r="BN1175" s="3"/>
    </row>
    <row r="1176">
      <c r="A1176" s="3"/>
      <c r="B1176" s="68"/>
      <c r="C1176" s="3"/>
      <c r="D1176" s="3"/>
      <c r="E1176" s="3"/>
      <c r="F1176" s="3"/>
      <c r="G1176" s="3"/>
      <c r="H1176" s="3"/>
      <c r="I1176" s="3"/>
      <c r="J1176" s="3"/>
      <c r="K1176" s="3"/>
      <c r="L1176" s="3"/>
      <c r="M1176" s="3"/>
      <c r="N1176" s="3"/>
      <c r="O1176" s="3"/>
      <c r="P1176" s="3"/>
      <c r="Q1176" s="3"/>
      <c r="R1176" s="3"/>
      <c r="S1176" s="3"/>
      <c r="T1176" s="3"/>
      <c r="U1176" s="3"/>
      <c r="V1176" s="3"/>
      <c r="W1176" s="3"/>
      <c r="X1176" s="3"/>
      <c r="Y1176" s="3"/>
      <c r="Z1176" s="3"/>
      <c r="AA1176" s="3"/>
      <c r="AB1176" s="3"/>
      <c r="AC1176" s="3"/>
      <c r="AD1176" s="3"/>
      <c r="AE1176" s="3"/>
      <c r="AF1176" s="3"/>
      <c r="AG1176" s="3"/>
      <c r="AH1176" s="3"/>
      <c r="AI1176" s="3"/>
      <c r="AJ1176" s="3"/>
      <c r="AK1176" s="3"/>
      <c r="AL1176" s="3"/>
      <c r="AM1176" s="3"/>
      <c r="AN1176" s="3"/>
      <c r="AO1176" s="3"/>
      <c r="AP1176" s="3"/>
      <c r="AQ1176" s="3"/>
      <c r="AR1176" s="3"/>
      <c r="AS1176" s="3"/>
      <c r="AT1176" s="3"/>
      <c r="AU1176" s="3"/>
      <c r="AV1176" s="3"/>
      <c r="AW1176" s="3"/>
      <c r="AX1176" s="3"/>
      <c r="AY1176" s="3"/>
      <c r="AZ1176" s="3"/>
      <c r="BA1176" s="3"/>
      <c r="BB1176" s="3"/>
      <c r="BC1176" s="3"/>
      <c r="BD1176" s="3"/>
      <c r="BE1176" s="3"/>
      <c r="BF1176" s="3"/>
      <c r="BG1176" s="3"/>
      <c r="BH1176" s="3"/>
      <c r="BI1176" s="3"/>
      <c r="BJ1176" s="3"/>
      <c r="BK1176" s="3"/>
      <c r="BL1176" s="3"/>
      <c r="BM1176" s="3"/>
      <c r="BN1176" s="3"/>
    </row>
    <row r="1177">
      <c r="A1177" s="3"/>
      <c r="B1177" s="68"/>
      <c r="C1177" s="3"/>
      <c r="D1177" s="3"/>
      <c r="E1177" s="3"/>
      <c r="F1177" s="3"/>
      <c r="G1177" s="3"/>
      <c r="H1177" s="3"/>
      <c r="I1177" s="3"/>
      <c r="J1177" s="3"/>
      <c r="K1177" s="3"/>
      <c r="L1177" s="3"/>
      <c r="M1177" s="3"/>
      <c r="N1177" s="3"/>
      <c r="O1177" s="3"/>
      <c r="P1177" s="3"/>
      <c r="Q1177" s="3"/>
      <c r="R1177" s="3"/>
      <c r="S1177" s="3"/>
      <c r="T1177" s="3"/>
      <c r="U1177" s="3"/>
      <c r="V1177" s="3"/>
      <c r="W1177" s="3"/>
      <c r="X1177" s="3"/>
      <c r="Y1177" s="3"/>
      <c r="Z1177" s="3"/>
      <c r="AA1177" s="3"/>
      <c r="AB1177" s="3"/>
      <c r="AC1177" s="3"/>
      <c r="AD1177" s="3"/>
      <c r="AE1177" s="3"/>
      <c r="AF1177" s="3"/>
      <c r="AG1177" s="3"/>
      <c r="AH1177" s="3"/>
      <c r="AI1177" s="3"/>
      <c r="AJ1177" s="3"/>
      <c r="AK1177" s="3"/>
      <c r="AL1177" s="3"/>
      <c r="AM1177" s="3"/>
      <c r="AN1177" s="3"/>
      <c r="AO1177" s="3"/>
      <c r="AP1177" s="3"/>
      <c r="AQ1177" s="3"/>
      <c r="AR1177" s="3"/>
      <c r="AS1177" s="3"/>
      <c r="AT1177" s="3"/>
      <c r="AU1177" s="3"/>
      <c r="AV1177" s="3"/>
      <c r="AW1177" s="3"/>
      <c r="AX1177" s="3"/>
      <c r="AY1177" s="3"/>
      <c r="AZ1177" s="3"/>
      <c r="BA1177" s="3"/>
      <c r="BB1177" s="3"/>
      <c r="BC1177" s="3"/>
      <c r="BD1177" s="3"/>
      <c r="BE1177" s="3"/>
      <c r="BF1177" s="3"/>
      <c r="BG1177" s="3"/>
      <c r="BH1177" s="3"/>
      <c r="BI1177" s="3"/>
      <c r="BJ1177" s="3"/>
      <c r="BK1177" s="3"/>
      <c r="BL1177" s="3"/>
      <c r="BM1177" s="3"/>
      <c r="BN1177" s="3"/>
    </row>
    <row r="1178">
      <c r="A1178" s="3"/>
      <c r="B1178" s="68"/>
      <c r="C1178" s="3"/>
      <c r="D1178" s="3"/>
      <c r="E1178" s="3"/>
      <c r="F1178" s="3"/>
      <c r="G1178" s="3"/>
      <c r="H1178" s="3"/>
      <c r="I1178" s="3"/>
      <c r="J1178" s="3"/>
      <c r="K1178" s="3"/>
      <c r="L1178" s="3"/>
      <c r="M1178" s="3"/>
      <c r="N1178" s="3"/>
      <c r="O1178" s="3"/>
      <c r="P1178" s="3"/>
      <c r="Q1178" s="3"/>
      <c r="R1178" s="3"/>
      <c r="S1178" s="3"/>
      <c r="T1178" s="3"/>
      <c r="U1178" s="3"/>
      <c r="V1178" s="3"/>
      <c r="W1178" s="3"/>
      <c r="X1178" s="3"/>
      <c r="Y1178" s="3"/>
      <c r="Z1178" s="3"/>
      <c r="AA1178" s="3"/>
      <c r="AB1178" s="3"/>
      <c r="AC1178" s="3"/>
      <c r="AD1178" s="3"/>
      <c r="AE1178" s="3"/>
      <c r="AF1178" s="3"/>
      <c r="AG1178" s="3"/>
      <c r="AH1178" s="3"/>
      <c r="AI1178" s="3"/>
      <c r="AJ1178" s="3"/>
      <c r="AK1178" s="3"/>
      <c r="AL1178" s="3"/>
      <c r="AM1178" s="3"/>
      <c r="AN1178" s="3"/>
      <c r="AO1178" s="3"/>
      <c r="AP1178" s="3"/>
      <c r="AQ1178" s="3"/>
      <c r="AR1178" s="3"/>
      <c r="AS1178" s="3"/>
      <c r="AT1178" s="3"/>
      <c r="AU1178" s="3"/>
      <c r="AV1178" s="3"/>
      <c r="AW1178" s="3"/>
      <c r="AX1178" s="3"/>
      <c r="AY1178" s="3"/>
      <c r="AZ1178" s="3"/>
      <c r="BA1178" s="3"/>
      <c r="BB1178" s="3"/>
      <c r="BC1178" s="3"/>
      <c r="BD1178" s="3"/>
      <c r="BE1178" s="3"/>
      <c r="BF1178" s="3"/>
      <c r="BG1178" s="3"/>
      <c r="BH1178" s="3"/>
      <c r="BI1178" s="3"/>
      <c r="BJ1178" s="3"/>
      <c r="BK1178" s="3"/>
      <c r="BL1178" s="3"/>
      <c r="BM1178" s="3"/>
      <c r="BN1178" s="3"/>
    </row>
    <row r="1179">
      <c r="A1179" s="3"/>
      <c r="B1179" s="68"/>
      <c r="C1179" s="3"/>
      <c r="D1179" s="3"/>
      <c r="E1179" s="3"/>
      <c r="F1179" s="3"/>
      <c r="G1179" s="3"/>
      <c r="H1179" s="3"/>
      <c r="I1179" s="3"/>
      <c r="J1179" s="3"/>
      <c r="K1179" s="3"/>
      <c r="L1179" s="3"/>
      <c r="M1179" s="3"/>
      <c r="N1179" s="3"/>
      <c r="O1179" s="3"/>
      <c r="P1179" s="3"/>
      <c r="Q1179" s="3"/>
      <c r="R1179" s="3"/>
      <c r="S1179" s="3"/>
      <c r="T1179" s="3"/>
      <c r="U1179" s="3"/>
      <c r="V1179" s="3"/>
      <c r="W1179" s="3"/>
      <c r="X1179" s="3"/>
      <c r="Y1179" s="3"/>
      <c r="Z1179" s="3"/>
      <c r="AA1179" s="3"/>
      <c r="AB1179" s="3"/>
      <c r="AC1179" s="3"/>
      <c r="AD1179" s="3"/>
      <c r="AE1179" s="3"/>
      <c r="AF1179" s="3"/>
      <c r="AG1179" s="3"/>
      <c r="AH1179" s="3"/>
      <c r="AI1179" s="3"/>
      <c r="AJ1179" s="3"/>
      <c r="AK1179" s="3"/>
      <c r="AL1179" s="3"/>
      <c r="AM1179" s="3"/>
      <c r="AN1179" s="3"/>
      <c r="AO1179" s="3"/>
      <c r="AP1179" s="3"/>
      <c r="AQ1179" s="3"/>
      <c r="AR1179" s="3"/>
      <c r="AS1179" s="3"/>
      <c r="AT1179" s="3"/>
      <c r="AU1179" s="3"/>
      <c r="AV1179" s="3"/>
      <c r="AW1179" s="3"/>
      <c r="AX1179" s="3"/>
      <c r="AY1179" s="3"/>
      <c r="AZ1179" s="3"/>
      <c r="BA1179" s="3"/>
      <c r="BB1179" s="3"/>
      <c r="BC1179" s="3"/>
      <c r="BD1179" s="3"/>
      <c r="BE1179" s="3"/>
      <c r="BF1179" s="3"/>
      <c r="BG1179" s="3"/>
      <c r="BH1179" s="3"/>
      <c r="BI1179" s="3"/>
      <c r="BJ1179" s="3"/>
      <c r="BK1179" s="3"/>
      <c r="BL1179" s="3"/>
      <c r="BM1179" s="3"/>
      <c r="BN1179" s="3"/>
    </row>
    <row r="1180">
      <c r="A1180" s="3"/>
      <c r="B1180" s="68"/>
      <c r="C1180" s="3"/>
      <c r="D1180" s="3"/>
      <c r="E1180" s="3"/>
      <c r="F1180" s="3"/>
      <c r="G1180" s="3"/>
      <c r="H1180" s="3"/>
      <c r="I1180" s="3"/>
      <c r="J1180" s="3"/>
      <c r="K1180" s="3"/>
      <c r="L1180" s="3"/>
      <c r="M1180" s="3"/>
      <c r="N1180" s="3"/>
      <c r="O1180" s="3"/>
      <c r="P1180" s="3"/>
      <c r="Q1180" s="3"/>
      <c r="R1180" s="3"/>
      <c r="S1180" s="3"/>
      <c r="T1180" s="3"/>
      <c r="U1180" s="3"/>
      <c r="V1180" s="3"/>
      <c r="W1180" s="3"/>
      <c r="X1180" s="3"/>
      <c r="Y1180" s="3"/>
      <c r="Z1180" s="3"/>
      <c r="AA1180" s="3"/>
      <c r="AB1180" s="3"/>
      <c r="AC1180" s="3"/>
      <c r="AD1180" s="3"/>
      <c r="AE1180" s="3"/>
      <c r="AF1180" s="3"/>
      <c r="AG1180" s="3"/>
      <c r="AH1180" s="3"/>
      <c r="AI1180" s="3"/>
      <c r="AJ1180" s="3"/>
      <c r="AK1180" s="3"/>
      <c r="AL1180" s="3"/>
      <c r="AM1180" s="3"/>
      <c r="AN1180" s="3"/>
      <c r="AO1180" s="3"/>
      <c r="AP1180" s="3"/>
      <c r="AQ1180" s="3"/>
      <c r="AR1180" s="3"/>
      <c r="AS1180" s="3"/>
      <c r="AT1180" s="3"/>
      <c r="AU1180" s="3"/>
      <c r="AV1180" s="3"/>
      <c r="AW1180" s="3"/>
      <c r="AX1180" s="3"/>
      <c r="AY1180" s="3"/>
      <c r="AZ1180" s="3"/>
      <c r="BA1180" s="3"/>
      <c r="BB1180" s="3"/>
      <c r="BC1180" s="3"/>
      <c r="BD1180" s="3"/>
      <c r="BE1180" s="3"/>
      <c r="BF1180" s="3"/>
      <c r="BG1180" s="3"/>
      <c r="BH1180" s="3"/>
      <c r="BI1180" s="3"/>
      <c r="BJ1180" s="3"/>
      <c r="BK1180" s="3"/>
      <c r="BL1180" s="3"/>
      <c r="BM1180" s="3"/>
      <c r="BN1180" s="3"/>
    </row>
  </sheetData>
  <mergeCells count="136">
    <mergeCell ref="D6:D8"/>
    <mergeCell ref="D9:D11"/>
    <mergeCell ref="C6:C14"/>
    <mergeCell ref="C15:C23"/>
    <mergeCell ref="D15:D17"/>
    <mergeCell ref="D18:D20"/>
    <mergeCell ref="D21:D23"/>
    <mergeCell ref="C24:C32"/>
    <mergeCell ref="D24:D26"/>
    <mergeCell ref="D27:D29"/>
    <mergeCell ref="D30:D32"/>
    <mergeCell ref="D33:D35"/>
    <mergeCell ref="D36:D38"/>
    <mergeCell ref="D39:D41"/>
    <mergeCell ref="D42:D44"/>
    <mergeCell ref="D45:D47"/>
    <mergeCell ref="D48:D50"/>
    <mergeCell ref="B33:B59"/>
    <mergeCell ref="C33:C41"/>
    <mergeCell ref="C42:C50"/>
    <mergeCell ref="C51:C59"/>
    <mergeCell ref="D51:D53"/>
    <mergeCell ref="D54:D56"/>
    <mergeCell ref="D57:D59"/>
    <mergeCell ref="D60:D62"/>
    <mergeCell ref="D63:D65"/>
    <mergeCell ref="D66:D68"/>
    <mergeCell ref="C69:C77"/>
    <mergeCell ref="D69:D71"/>
    <mergeCell ref="D72:D74"/>
    <mergeCell ref="D75:D77"/>
    <mergeCell ref="C78:C86"/>
    <mergeCell ref="D78:D80"/>
    <mergeCell ref="D81:D83"/>
    <mergeCell ref="D84:D86"/>
    <mergeCell ref="B87:B113"/>
    <mergeCell ref="C87:C95"/>
    <mergeCell ref="B6:B32"/>
    <mergeCell ref="B60:B86"/>
    <mergeCell ref="C132:C140"/>
    <mergeCell ref="D132:D134"/>
    <mergeCell ref="D135:D137"/>
    <mergeCell ref="D138:D140"/>
    <mergeCell ref="A1:D1"/>
    <mergeCell ref="Y1:AB1"/>
    <mergeCell ref="Y2:AB2"/>
    <mergeCell ref="Y3:AB3"/>
    <mergeCell ref="A6:A140"/>
    <mergeCell ref="D12:D14"/>
    <mergeCell ref="C60:C68"/>
    <mergeCell ref="B141:B167"/>
    <mergeCell ref="B168:B194"/>
    <mergeCell ref="C168:C176"/>
    <mergeCell ref="C177:C185"/>
    <mergeCell ref="C186:C194"/>
    <mergeCell ref="B195:B221"/>
    <mergeCell ref="C195:C203"/>
    <mergeCell ref="C204:C212"/>
    <mergeCell ref="C213:C221"/>
    <mergeCell ref="B222:B248"/>
    <mergeCell ref="C222:C230"/>
    <mergeCell ref="C231:C239"/>
    <mergeCell ref="C240:C248"/>
    <mergeCell ref="B249:B275"/>
    <mergeCell ref="C249:C257"/>
    <mergeCell ref="C258:C266"/>
    <mergeCell ref="C267:C275"/>
    <mergeCell ref="B114:B140"/>
    <mergeCell ref="C114:C122"/>
    <mergeCell ref="C123:C131"/>
    <mergeCell ref="A141:A275"/>
    <mergeCell ref="C141:C149"/>
    <mergeCell ref="C150:C158"/>
    <mergeCell ref="C159:C167"/>
    <mergeCell ref="D177:D179"/>
    <mergeCell ref="D180:D182"/>
    <mergeCell ref="D183:D185"/>
    <mergeCell ref="D186:D188"/>
    <mergeCell ref="D189:D191"/>
    <mergeCell ref="D192:D194"/>
    <mergeCell ref="D195:D197"/>
    <mergeCell ref="D198:D200"/>
    <mergeCell ref="D201:D203"/>
    <mergeCell ref="D204:D206"/>
    <mergeCell ref="D207:D209"/>
    <mergeCell ref="D210:D212"/>
    <mergeCell ref="D213:D215"/>
    <mergeCell ref="D216:D218"/>
    <mergeCell ref="D219:D221"/>
    <mergeCell ref="D222:D224"/>
    <mergeCell ref="D225:D227"/>
    <mergeCell ref="D228:D230"/>
    <mergeCell ref="D231:D233"/>
    <mergeCell ref="D234:D236"/>
    <mergeCell ref="D237:D239"/>
    <mergeCell ref="D261:D263"/>
    <mergeCell ref="D264:D266"/>
    <mergeCell ref="D267:D269"/>
    <mergeCell ref="D270:D272"/>
    <mergeCell ref="D273:D275"/>
    <mergeCell ref="D240:D242"/>
    <mergeCell ref="D243:D245"/>
    <mergeCell ref="D246:D248"/>
    <mergeCell ref="D249:D251"/>
    <mergeCell ref="D252:D254"/>
    <mergeCell ref="D255:D257"/>
    <mergeCell ref="D258:D260"/>
    <mergeCell ref="D87:D89"/>
    <mergeCell ref="D90:D92"/>
    <mergeCell ref="D93:D95"/>
    <mergeCell ref="C96:C104"/>
    <mergeCell ref="D96:D98"/>
    <mergeCell ref="D99:D101"/>
    <mergeCell ref="D102:D104"/>
    <mergeCell ref="C105:C113"/>
    <mergeCell ref="D105:D107"/>
    <mergeCell ref="D108:D110"/>
    <mergeCell ref="D111:D113"/>
    <mergeCell ref="D114:D116"/>
    <mergeCell ref="D117:D119"/>
    <mergeCell ref="D120:D122"/>
    <mergeCell ref="D123:D125"/>
    <mergeCell ref="D126:D128"/>
    <mergeCell ref="D129:D131"/>
    <mergeCell ref="D141:D143"/>
    <mergeCell ref="D144:D146"/>
    <mergeCell ref="D147:D149"/>
    <mergeCell ref="D150:D152"/>
    <mergeCell ref="D153:D155"/>
    <mergeCell ref="D156:D158"/>
    <mergeCell ref="D159:D161"/>
    <mergeCell ref="D162:D164"/>
    <mergeCell ref="D165:D167"/>
    <mergeCell ref="D168:D170"/>
    <mergeCell ref="D171:D173"/>
    <mergeCell ref="D174:D176"/>
  </mergeCell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5.0" topLeftCell="D6" activePane="bottomRight" state="frozen"/>
      <selection activeCell="D1" sqref="D1" pane="topRight"/>
      <selection activeCell="A6" sqref="A6" pane="bottomLeft"/>
      <selection activeCell="D6" sqref="D6" pane="bottomRight"/>
    </sheetView>
  </sheetViews>
  <sheetFormatPr customHeight="1" defaultColWidth="12.63" defaultRowHeight="15.75"/>
  <cols>
    <col customWidth="1" min="1" max="1" width="7.88"/>
    <col customWidth="1" min="2" max="2" width="16.38"/>
    <col customWidth="1" min="3" max="3" width="7.88"/>
    <col customWidth="1" min="4" max="54" width="6.63"/>
  </cols>
  <sheetData>
    <row r="1">
      <c r="A1" s="59" t="s">
        <v>29</v>
      </c>
      <c r="C1" s="6"/>
      <c r="D1" s="85"/>
      <c r="E1" s="85"/>
      <c r="F1" s="85"/>
      <c r="G1" s="85"/>
      <c r="H1" s="85"/>
      <c r="I1" s="85"/>
      <c r="J1" s="85"/>
      <c r="K1" s="85"/>
      <c r="L1" s="85"/>
      <c r="M1" s="85"/>
      <c r="N1" s="86" t="s">
        <v>80</v>
      </c>
      <c r="O1" s="87"/>
      <c r="P1" s="88"/>
      <c r="Q1" s="89" t="s">
        <v>81</v>
      </c>
      <c r="R1" s="88"/>
      <c r="S1" s="90" t="s">
        <v>82</v>
      </c>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row>
    <row r="2">
      <c r="A2" s="60"/>
      <c r="B2" s="60"/>
      <c r="C2" s="3"/>
      <c r="D2" s="3"/>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row>
    <row r="3">
      <c r="A3" s="61"/>
      <c r="B3" s="61"/>
      <c r="C3" s="3"/>
      <c r="D3" s="3"/>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row>
    <row r="4">
      <c r="A4" s="3"/>
      <c r="B4" s="3"/>
      <c r="C4" s="3"/>
      <c r="D4" s="3"/>
      <c r="E4" s="3"/>
      <c r="F4" s="3"/>
      <c r="G4" s="3"/>
      <c r="H4" s="3"/>
      <c r="I4" s="3"/>
      <c r="J4" s="3"/>
      <c r="K4" s="3"/>
      <c r="L4" s="3"/>
      <c r="M4" s="3"/>
      <c r="N4" s="3"/>
      <c r="O4" s="3"/>
      <c r="P4" s="3"/>
      <c r="Q4" s="3"/>
      <c r="R4" s="3"/>
      <c r="S4" s="3"/>
      <c r="T4" s="3"/>
      <c r="U4" s="3"/>
      <c r="V4" s="3"/>
      <c r="W4" s="3"/>
      <c r="X4" s="3"/>
      <c r="Y4" s="91" t="str">
        <f>IF(Q1="TAF","(also forecast)",)</f>
        <v/>
      </c>
      <c r="Z4" s="15" t="s">
        <v>83</v>
      </c>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row>
    <row r="5">
      <c r="A5" s="62" t="s">
        <v>5</v>
      </c>
      <c r="B5" s="63" t="s">
        <v>7</v>
      </c>
      <c r="C5" s="92" t="s">
        <v>9</v>
      </c>
      <c r="D5" s="66">
        <v>2000.0</v>
      </c>
      <c r="E5" s="66">
        <v>2001.0</v>
      </c>
      <c r="F5" s="66">
        <v>2002.0</v>
      </c>
      <c r="G5" s="66">
        <v>2003.0</v>
      </c>
      <c r="H5" s="66">
        <v>2004.0</v>
      </c>
      <c r="I5" s="66">
        <v>2005.0</v>
      </c>
      <c r="J5" s="66">
        <v>2006.0</v>
      </c>
      <c r="K5" s="66">
        <v>2007.0</v>
      </c>
      <c r="L5" s="66">
        <v>2008.0</v>
      </c>
      <c r="M5" s="66">
        <v>2009.0</v>
      </c>
      <c r="N5" s="66">
        <v>2010.0</v>
      </c>
      <c r="O5" s="66">
        <v>2011.0</v>
      </c>
      <c r="P5" s="66">
        <v>2012.0</v>
      </c>
      <c r="Q5" s="66">
        <v>2013.0</v>
      </c>
      <c r="R5" s="66">
        <v>2014.0</v>
      </c>
      <c r="S5" s="66">
        <v>2015.0</v>
      </c>
      <c r="T5" s="66">
        <v>2016.0</v>
      </c>
      <c r="U5" s="66">
        <v>2017.0</v>
      </c>
      <c r="V5" s="66">
        <v>2018.0</v>
      </c>
      <c r="W5" s="66">
        <v>2019.0</v>
      </c>
      <c r="X5" s="66">
        <v>2020.0</v>
      </c>
      <c r="Y5" s="66">
        <v>2021.0</v>
      </c>
      <c r="Z5" s="66">
        <v>2022.0</v>
      </c>
      <c r="AA5" s="66">
        <v>2023.0</v>
      </c>
      <c r="AB5" s="66">
        <v>2024.0</v>
      </c>
      <c r="AC5" s="66">
        <v>2025.0</v>
      </c>
      <c r="AD5" s="66">
        <v>2026.0</v>
      </c>
      <c r="AE5" s="66">
        <v>2027.0</v>
      </c>
      <c r="AF5" s="66">
        <v>2028.0</v>
      </c>
      <c r="AG5" s="66">
        <v>2029.0</v>
      </c>
      <c r="AH5" s="66">
        <v>2030.0</v>
      </c>
      <c r="AI5" s="66">
        <v>2031.0</v>
      </c>
      <c r="AJ5" s="66">
        <v>2032.0</v>
      </c>
      <c r="AK5" s="66">
        <v>2033.0</v>
      </c>
      <c r="AL5" s="66">
        <v>2034.0</v>
      </c>
      <c r="AM5" s="66">
        <v>2035.0</v>
      </c>
      <c r="AN5" s="66">
        <v>2036.0</v>
      </c>
      <c r="AO5" s="66">
        <v>2037.0</v>
      </c>
      <c r="AP5" s="66">
        <v>2038.0</v>
      </c>
      <c r="AQ5" s="66">
        <v>2039.0</v>
      </c>
      <c r="AR5" s="66">
        <v>2040.0</v>
      </c>
      <c r="AS5" s="66">
        <v>2041.0</v>
      </c>
      <c r="AT5" s="66">
        <v>2042.0</v>
      </c>
      <c r="AU5" s="66">
        <v>2043.0</v>
      </c>
      <c r="AV5" s="66">
        <v>2044.0</v>
      </c>
      <c r="AW5" s="66">
        <v>2045.0</v>
      </c>
      <c r="AX5" s="66">
        <v>2046.0</v>
      </c>
      <c r="AY5" s="66">
        <v>2047.0</v>
      </c>
      <c r="AZ5" s="66">
        <v>2048.0</v>
      </c>
      <c r="BA5" s="66">
        <v>2049.0</v>
      </c>
      <c r="BB5" s="67">
        <v>2050.0</v>
      </c>
      <c r="BC5" s="68"/>
      <c r="BD5" s="68"/>
      <c r="BE5" s="68"/>
      <c r="BF5" s="68"/>
      <c r="BG5" s="68"/>
      <c r="BH5" s="68"/>
      <c r="BI5" s="68"/>
      <c r="BJ5" s="68"/>
      <c r="BK5" s="68"/>
      <c r="BL5" s="68"/>
    </row>
    <row r="6">
      <c r="A6" s="69" t="s">
        <v>69</v>
      </c>
      <c r="B6" s="70" t="s">
        <v>58</v>
      </c>
      <c r="C6" s="76" t="s">
        <v>70</v>
      </c>
      <c r="D6" s="93" t="str">
        <f>IF($Q$1="OPSNET",'Number of operations (OPSNET)'!C6,IF($Q$1="TAF",'Number of operations (TAF)'!C6,))</f>
        <v/>
      </c>
      <c r="E6" s="93" t="str">
        <f>IF($Q$1="OPSNET",'Number of operations (OPSNET)'!D6,IF($Q$1="TAF",'Number of operations (TAF)'!D6,))</f>
        <v/>
      </c>
      <c r="F6" s="93" t="str">
        <f>IF($Q$1="OPSNET",'Number of operations (OPSNET)'!E6,IF($Q$1="TAF",'Number of operations (TAF)'!E6,))</f>
        <v/>
      </c>
      <c r="G6" s="93" t="str">
        <f>IF($Q$1="OPSNET",'Number of operations (OPSNET)'!F6,IF($Q$1="TAF",'Number of operations (TAF)'!F6,))</f>
        <v/>
      </c>
      <c r="H6" s="93" t="str">
        <f>IF($Q$1="OPSNET",'Number of operations (OPSNET)'!G6,IF($Q$1="TAF",'Number of operations (TAF)'!G6,))</f>
        <v/>
      </c>
      <c r="I6" s="93" t="str">
        <f>IF($Q$1="OPSNET",'Number of operations (OPSNET)'!H6,IF($Q$1="TAF",'Number of operations (TAF)'!H6,))</f>
        <v/>
      </c>
      <c r="J6" s="93" t="str">
        <f>IF($Q$1="OPSNET",'Number of operations (OPSNET)'!I6,IF($Q$1="TAF",'Number of operations (TAF)'!I6,))</f>
        <v/>
      </c>
      <c r="K6" s="93" t="str">
        <f>IF($Q$1="OPSNET",'Number of operations (OPSNET)'!J6,IF($Q$1="TAF",'Number of operations (TAF)'!J6,))</f>
        <v/>
      </c>
      <c r="L6" s="93" t="str">
        <f>IF($Q$1="OPSNET",'Number of operations (OPSNET)'!K6,IF($Q$1="TAF",'Number of operations (TAF)'!K6,))</f>
        <v/>
      </c>
      <c r="M6" s="93" t="str">
        <f>IF($Q$1="OPSNET",'Number of operations (OPSNET)'!L6,IF($Q$1="TAF",'Number of operations (TAF)'!L6,))</f>
        <v/>
      </c>
      <c r="N6" s="93">
        <f>IF($Q$1="OPSNET",'Number of operations (OPSNET)'!M6,IF($Q$1="TAF",'Number of operations (TAF)'!M6,))</f>
        <v>50930</v>
      </c>
      <c r="O6" s="93">
        <f>IF($Q$1="OPSNET",'Number of operations (OPSNET)'!N6,IF($Q$1="TAF",'Number of operations (TAF)'!N6,))</f>
        <v>51693</v>
      </c>
      <c r="P6" s="93">
        <f>IF($Q$1="OPSNET",'Number of operations (OPSNET)'!O6,IF($Q$1="TAF",'Number of operations (TAF)'!O6,))</f>
        <v>51008</v>
      </c>
      <c r="Q6" s="93">
        <f>IF($Q$1="OPSNET",'Number of operations (OPSNET)'!P6,IF($Q$1="TAF",'Number of operations (TAF)'!P6,))</f>
        <v>54605</v>
      </c>
      <c r="R6" s="93">
        <f>IF($Q$1="OPSNET",'Number of operations (OPSNET)'!Q6,IF($Q$1="TAF",'Number of operations (TAF)'!Q6,))</f>
        <v>57643</v>
      </c>
      <c r="S6" s="93">
        <f>IF($Q$1="OPSNET",'Number of operations (OPSNET)'!R6,IF($Q$1="TAF",'Number of operations (TAF)'!R6,))</f>
        <v>54325</v>
      </c>
      <c r="T6" s="93">
        <f>IF($Q$1="OPSNET",'Number of operations (OPSNET)'!S6,IF($Q$1="TAF",'Number of operations (TAF)'!S6,))</f>
        <v>50328</v>
      </c>
      <c r="U6" s="93">
        <f>IF($Q$1="OPSNET",'Number of operations (OPSNET)'!T6,IF($Q$1="TAF",'Number of operations (TAF)'!T6,))</f>
        <v>54223</v>
      </c>
      <c r="V6" s="93">
        <f>IF($Q$1="OPSNET",'Number of operations (OPSNET)'!U6,IF($Q$1="TAF",'Number of operations (TAF)'!U6,))</f>
        <v>56589</v>
      </c>
      <c r="W6" s="93">
        <f>IF($Q$1="OPSNET",'Number of operations (OPSNET)'!V6,IF($Q$1="TAF",'Number of operations (TAF)'!V6,))</f>
        <v>60329</v>
      </c>
      <c r="X6" s="93">
        <f>IF($Q$1="OPSNET",'Number of operations (OPSNET)'!W6,IF($Q$1="TAF",'Number of operations (TAF)'!W6,))</f>
        <v>64104</v>
      </c>
      <c r="Y6" s="93">
        <f>IF($Q$1="OPSNET",'Number of operations (OPSNET)'!X6,IF($Q$1="TAF",'Number of operations (TAF)'!X6,))</f>
        <v>75646</v>
      </c>
      <c r="Z6" s="73">
        <f>AVERAGE(W6:Y6)*(1+'WA EAFS 2020'!$E$16)</f>
        <v>67159.851</v>
      </c>
      <c r="AA6" s="73">
        <f>AVERAGE(X6:Z6)*(1+'WA EAFS 2020'!$E$16)</f>
        <v>69452.73999</v>
      </c>
      <c r="AB6" s="73">
        <f>AVERAGE(Y6:AA6)*(1+'WA EAFS 2020'!$E$16)</f>
        <v>71248.13371</v>
      </c>
      <c r="AC6" s="73">
        <f>AVERAGE(Z6:AB6)*(1+'WA EAFS 2020'!$E$16)</f>
        <v>69771.91659</v>
      </c>
      <c r="AD6" s="73">
        <f>AVERAGE(AA6:AC6)*(1+'WA EAFS 2020'!$E$16)</f>
        <v>70648.69994</v>
      </c>
      <c r="AE6" s="73">
        <f>AVERAGE(AB6:AD6)*(1+'WA EAFS 2020'!$E$16)</f>
        <v>71050.14383</v>
      </c>
      <c r="AF6" s="73">
        <f>AVERAGE(AC6:AE6)*(1+'WA EAFS 2020'!$E$16)</f>
        <v>70983.68523</v>
      </c>
      <c r="AG6" s="73">
        <f>AVERAGE(AD6:AF6)*(1+'WA EAFS 2020'!$E$16)</f>
        <v>71390.43557</v>
      </c>
      <c r="AH6" s="73">
        <f>AVERAGE(AE6:AG6)*(1+'WA EAFS 2020'!$E$16)</f>
        <v>71639.41149</v>
      </c>
      <c r="AI6" s="73">
        <f>AVERAGE(AF6:AH6)*(1+'WA EAFS 2020'!$E$16)</f>
        <v>71837.209</v>
      </c>
      <c r="AJ6" s="73">
        <f>AVERAGE(AG6:AI6)*(1+'WA EAFS 2020'!$E$16)</f>
        <v>72123.70848</v>
      </c>
      <c r="AK6" s="73">
        <f>AVERAGE(AH6:AJ6)*(1+'WA EAFS 2020'!$E$16)</f>
        <v>72369.84376</v>
      </c>
      <c r="AL6" s="73">
        <f>AVERAGE(AI6:AK6)*(1+'WA EAFS 2020'!$E$16)</f>
        <v>72615.02552</v>
      </c>
      <c r="AM6" s="73">
        <f>AVERAGE(AJ6:AL6)*(1+'WA EAFS 2020'!$E$16)</f>
        <v>72876.1126</v>
      </c>
      <c r="AN6" s="73">
        <f>AVERAGE(AK6:AM6)*(1+'WA EAFS 2020'!$E$16)</f>
        <v>73128.66959</v>
      </c>
      <c r="AO6" s="73">
        <f>AVERAGE(AL6:AN6)*(1+'WA EAFS 2020'!$E$16)</f>
        <v>73383.38212</v>
      </c>
      <c r="AP6" s="73">
        <f>AVERAGE(AM6:AO6)*(1+'WA EAFS 2020'!$E$16)</f>
        <v>73641.29382</v>
      </c>
      <c r="AQ6" s="73">
        <f>AVERAGE(AN6:AP6)*(1+'WA EAFS 2020'!$E$16)</f>
        <v>73898.13965</v>
      </c>
      <c r="AR6" s="73"/>
      <c r="AS6" s="73"/>
      <c r="AT6" s="73"/>
      <c r="AU6" s="73"/>
      <c r="AV6" s="73"/>
      <c r="AW6" s="73"/>
      <c r="AX6" s="73"/>
      <c r="AY6" s="73"/>
      <c r="AZ6" s="73"/>
      <c r="BA6" s="73"/>
      <c r="BB6" s="74"/>
      <c r="BC6" s="3"/>
      <c r="BD6" s="3"/>
      <c r="BE6" s="3"/>
      <c r="BF6" s="3"/>
      <c r="BG6" s="3"/>
      <c r="BH6" s="3"/>
      <c r="BI6" s="3"/>
      <c r="BJ6" s="3"/>
      <c r="BK6" s="3"/>
      <c r="BL6" s="3"/>
    </row>
    <row r="7">
      <c r="A7" s="75"/>
      <c r="C7" s="76" t="s">
        <v>56</v>
      </c>
      <c r="Z7" s="73">
        <f>AVERAGE(W6:Y6)*(1+'WA EAFS 2020'!$H$16)</f>
        <v>67493.316</v>
      </c>
      <c r="AA7" s="73">
        <f>AVERAGE(X6:Z6)*(1+'WA EAFS 2020'!$H$16)</f>
        <v>69797.58974</v>
      </c>
      <c r="AB7" s="73">
        <f>AVERAGE(Y6:AA6)*(1+'WA EAFS 2020'!$H$16)</f>
        <v>71601.89803</v>
      </c>
      <c r="AC7" s="73">
        <f>AVERAGE(Z6:AB6)*(1+'WA EAFS 2020'!$H$16)</f>
        <v>70118.35113</v>
      </c>
      <c r="AD7" s="73">
        <f>AVERAGE(AA6:AC6)*(1+'WA EAFS 2020'!$H$16)</f>
        <v>70999.48792</v>
      </c>
      <c r="AE7" s="73">
        <f>AVERAGE(AB6:AD6)*(1+'WA EAFS 2020'!$H$16)</f>
        <v>71402.92508</v>
      </c>
      <c r="AF7" s="73">
        <f>AVERAGE(AC6:AE6)*(1+'WA EAFS 2020'!$H$16)</f>
        <v>71336.13649</v>
      </c>
      <c r="AG7" s="73">
        <f>AVERAGE(AD6:AF6)*(1+'WA EAFS 2020'!$H$16)</f>
        <v>71744.90645</v>
      </c>
      <c r="AH7" s="73">
        <f>AVERAGE(AE6:AG6)*(1+'WA EAFS 2020'!$H$16)</f>
        <v>71995.1186</v>
      </c>
      <c r="AI7" s="73">
        <f>AVERAGE(AF6:AH6)*(1+'WA EAFS 2020'!$H$16)</f>
        <v>72193.89822</v>
      </c>
      <c r="AJ7" s="73">
        <f>AVERAGE(AG6:AI6)*(1+'WA EAFS 2020'!$H$16)</f>
        <v>72481.82024</v>
      </c>
      <c r="AK7" s="73">
        <f>AVERAGE(AH6:AJ6)*(1+'WA EAFS 2020'!$H$16)</f>
        <v>72729.17764</v>
      </c>
      <c r="AL7" s="73">
        <f>AVERAGE(AI6:AK6)*(1+'WA EAFS 2020'!$H$16)</f>
        <v>72975.57679</v>
      </c>
      <c r="AM7" s="73">
        <f>AVERAGE(AJ6:AL6)*(1+'WA EAFS 2020'!$H$16)</f>
        <v>73237.96023</v>
      </c>
      <c r="AN7" s="73">
        <f>AVERAGE(AK6:AM6)*(1+'WA EAFS 2020'!$H$16)</f>
        <v>73491.77122</v>
      </c>
      <c r="AO7" s="73">
        <f>AVERAGE(AL6:AN6)*(1+'WA EAFS 2020'!$H$16)</f>
        <v>73747.74847</v>
      </c>
      <c r="AP7" s="73">
        <f>AVERAGE(AM6:AO6)*(1+'WA EAFS 2020'!$H$16)</f>
        <v>74006.94076</v>
      </c>
      <c r="AQ7" s="73">
        <f>AVERAGE(AN6:AP6)*(1+'WA EAFS 2020'!$H$16)</f>
        <v>74265.06189</v>
      </c>
      <c r="AR7" s="73"/>
      <c r="AS7" s="73"/>
      <c r="AT7" s="73"/>
      <c r="AU7" s="73"/>
      <c r="AV7" s="73"/>
      <c r="AW7" s="73"/>
      <c r="AX7" s="73"/>
      <c r="AY7" s="73"/>
      <c r="AZ7" s="73"/>
      <c r="BA7" s="73"/>
      <c r="BB7" s="74"/>
      <c r="BC7" s="3"/>
      <c r="BD7" s="3"/>
      <c r="BE7" s="3"/>
      <c r="BF7" s="3"/>
      <c r="BG7" s="3"/>
      <c r="BH7" s="3"/>
      <c r="BI7" s="3"/>
      <c r="BJ7" s="3"/>
      <c r="BK7" s="3"/>
      <c r="BL7" s="3"/>
    </row>
    <row r="8">
      <c r="A8" s="75"/>
      <c r="C8" s="76" t="s">
        <v>71</v>
      </c>
      <c r="Z8" s="73">
        <f>AVERAGE(W6:Y6)*(1+'WA EAFS 2020'!$K$16)</f>
        <v>67893.474</v>
      </c>
      <c r="AA8" s="73">
        <f>AVERAGE(X6:Z6)*(1+'WA EAFS 2020'!$K$16)</f>
        <v>70211.40944</v>
      </c>
      <c r="AB8" s="73">
        <f>AVERAGE(Y6:AA6)*(1+'WA EAFS 2020'!$K$16)</f>
        <v>72026.41521</v>
      </c>
      <c r="AC8" s="73">
        <f>AVERAGE(Z6:AB6)*(1+'WA EAFS 2020'!$K$16)</f>
        <v>70534.07258</v>
      </c>
      <c r="AD8" s="73">
        <f>AVERAGE(AA6:AC6)*(1+'WA EAFS 2020'!$K$16)</f>
        <v>71420.4335</v>
      </c>
      <c r="AE8" s="73">
        <f>AVERAGE(AB6:AD6)*(1+'WA EAFS 2020'!$K$16)</f>
        <v>71826.26258</v>
      </c>
      <c r="AF8" s="73">
        <f>AVERAGE(AC6:AE6)*(1+'WA EAFS 2020'!$K$16)</f>
        <v>71759.07801</v>
      </c>
      <c r="AG8" s="73">
        <f>AVERAGE(AD6:AF6)*(1+'WA EAFS 2020'!$K$16)</f>
        <v>72170.2715</v>
      </c>
      <c r="AH8" s="73">
        <f>AVERAGE(AE6:AG6)*(1+'WA EAFS 2020'!$K$16)</f>
        <v>72421.96713</v>
      </c>
      <c r="AI8" s="73">
        <f>AVERAGE(AF6:AH6)*(1+'WA EAFS 2020'!$K$16)</f>
        <v>72621.92529</v>
      </c>
      <c r="AJ8" s="73">
        <f>AVERAGE(AG6:AI6)*(1+'WA EAFS 2020'!$K$16)</f>
        <v>72911.55436</v>
      </c>
      <c r="AK8" s="73">
        <f>AVERAGE(AH6:AJ6)*(1+'WA EAFS 2020'!$K$16)</f>
        <v>73160.3783</v>
      </c>
      <c r="AL8" s="73">
        <f>AVERAGE(AI6:AK6)*(1+'WA EAFS 2020'!$K$16)</f>
        <v>73408.23832</v>
      </c>
      <c r="AM8" s="73">
        <f>AVERAGE(AJ6:AL6)*(1+'WA EAFS 2020'!$K$16)</f>
        <v>73672.17739</v>
      </c>
      <c r="AN8" s="73">
        <f>AVERAGE(AK6:AM6)*(1+'WA EAFS 2020'!$K$16)</f>
        <v>73927.49319</v>
      </c>
      <c r="AO8" s="73">
        <f>AVERAGE(AL6:AN6)*(1+'WA EAFS 2020'!$K$16)</f>
        <v>74184.98809</v>
      </c>
      <c r="AP8" s="73">
        <f>AVERAGE(AM6:AO6)*(1+'WA EAFS 2020'!$K$16)</f>
        <v>74445.71709</v>
      </c>
      <c r="AQ8" s="73">
        <f>AVERAGE(AN6:AP6)*(1+'WA EAFS 2020'!$K$16)</f>
        <v>74705.36858</v>
      </c>
      <c r="AR8" s="73"/>
      <c r="AS8" s="73"/>
      <c r="AT8" s="73"/>
      <c r="AU8" s="73"/>
      <c r="AV8" s="73"/>
      <c r="AW8" s="73"/>
      <c r="AX8" s="73"/>
      <c r="AY8" s="73"/>
      <c r="AZ8" s="73"/>
      <c r="BA8" s="73"/>
      <c r="BB8" s="74"/>
      <c r="BC8" s="3"/>
      <c r="BD8" s="3"/>
      <c r="BE8" s="3"/>
      <c r="BF8" s="3"/>
      <c r="BG8" s="3"/>
      <c r="BH8" s="3"/>
      <c r="BI8" s="3"/>
      <c r="BJ8" s="3"/>
      <c r="BK8" s="3"/>
      <c r="BL8" s="3"/>
    </row>
    <row r="9">
      <c r="A9" s="75"/>
      <c r="B9" s="70" t="s">
        <v>59</v>
      </c>
      <c r="C9" s="76" t="s">
        <v>70</v>
      </c>
      <c r="D9" s="93" t="str">
        <f>IF($Q$1="OPSNET",'Number of operations (OPSNET)'!C7,IF($Q$1="TAF",'Number of operations (TAF)'!C7,))</f>
        <v/>
      </c>
      <c r="E9" s="93" t="str">
        <f>IF($Q$1="OPSNET",'Number of operations (OPSNET)'!D7,IF($Q$1="TAF",'Number of operations (TAF)'!D7,))</f>
        <v/>
      </c>
      <c r="F9" s="93" t="str">
        <f>IF($Q$1="OPSNET",'Number of operations (OPSNET)'!E7,IF($Q$1="TAF",'Number of operations (TAF)'!E7,))</f>
        <v/>
      </c>
      <c r="G9" s="93" t="str">
        <f>IF($Q$1="OPSNET",'Number of operations (OPSNET)'!F7,IF($Q$1="TAF",'Number of operations (TAF)'!F7,))</f>
        <v/>
      </c>
      <c r="H9" s="93" t="str">
        <f>IF($Q$1="OPSNET",'Number of operations (OPSNET)'!G7,IF($Q$1="TAF",'Number of operations (TAF)'!G7,))</f>
        <v/>
      </c>
      <c r="I9" s="93" t="str">
        <f>IF($Q$1="OPSNET",'Number of operations (OPSNET)'!H7,IF($Q$1="TAF",'Number of operations (TAF)'!H7,))</f>
        <v/>
      </c>
      <c r="J9" s="93" t="str">
        <f>IF($Q$1="OPSNET",'Number of operations (OPSNET)'!I7,IF($Q$1="TAF",'Number of operations (TAF)'!I7,))</f>
        <v/>
      </c>
      <c r="K9" s="93" t="str">
        <f>IF($Q$1="OPSNET",'Number of operations (OPSNET)'!J7,IF($Q$1="TAF",'Number of operations (TAF)'!J7,))</f>
        <v/>
      </c>
      <c r="L9" s="93" t="str">
        <f>IF($Q$1="OPSNET",'Number of operations (OPSNET)'!K7,IF($Q$1="TAF",'Number of operations (TAF)'!K7,))</f>
        <v/>
      </c>
      <c r="M9" s="93" t="str">
        <f>IF($Q$1="OPSNET",'Number of operations (OPSNET)'!L7,IF($Q$1="TAF",'Number of operations (TAF)'!L7,))</f>
        <v/>
      </c>
      <c r="N9" s="93">
        <f>IF($Q$1="OPSNET",'Number of operations (OPSNET)'!M7,IF($Q$1="TAF",'Number of operations (TAF)'!M7,))</f>
        <v>52823</v>
      </c>
      <c r="O9" s="93">
        <f>IF($Q$1="OPSNET",'Number of operations (OPSNET)'!N7,IF($Q$1="TAF",'Number of operations (TAF)'!N7,))</f>
        <v>53115</v>
      </c>
      <c r="P9" s="93">
        <f>IF($Q$1="OPSNET",'Number of operations (OPSNET)'!O7,IF($Q$1="TAF",'Number of operations (TAF)'!O7,))</f>
        <v>47541</v>
      </c>
      <c r="Q9" s="93">
        <f>IF($Q$1="OPSNET",'Number of operations (OPSNET)'!P7,IF($Q$1="TAF",'Number of operations (TAF)'!P7,))</f>
        <v>50455</v>
      </c>
      <c r="R9" s="93">
        <f>IF($Q$1="OPSNET",'Number of operations (OPSNET)'!Q7,IF($Q$1="TAF",'Number of operations (TAF)'!Q7,))</f>
        <v>48701</v>
      </c>
      <c r="S9" s="93">
        <f>IF($Q$1="OPSNET",'Number of operations (OPSNET)'!R7,IF($Q$1="TAF",'Number of operations (TAF)'!R7,))</f>
        <v>52017</v>
      </c>
      <c r="T9" s="93">
        <f>IF($Q$1="OPSNET",'Number of operations (OPSNET)'!S7,IF($Q$1="TAF",'Number of operations (TAF)'!S7,))</f>
        <v>50386</v>
      </c>
      <c r="U9" s="93">
        <f>IF($Q$1="OPSNET",'Number of operations (OPSNET)'!T7,IF($Q$1="TAF",'Number of operations (TAF)'!T7,))</f>
        <v>48647</v>
      </c>
      <c r="V9" s="93">
        <f>IF($Q$1="OPSNET",'Number of operations (OPSNET)'!U7,IF($Q$1="TAF",'Number of operations (TAF)'!U7,))</f>
        <v>53908</v>
      </c>
      <c r="W9" s="93">
        <f>IF($Q$1="OPSNET",'Number of operations (OPSNET)'!V7,IF($Q$1="TAF",'Number of operations (TAF)'!V7,))</f>
        <v>57146</v>
      </c>
      <c r="X9" s="93">
        <f>IF($Q$1="OPSNET",'Number of operations (OPSNET)'!W7,IF($Q$1="TAF",'Number of operations (TAF)'!W7,))</f>
        <v>49337</v>
      </c>
      <c r="Y9" s="93">
        <f>IF($Q$1="OPSNET",'Number of operations (OPSNET)'!X7,IF($Q$1="TAF",'Number of operations (TAF)'!X7,))</f>
        <v>54470</v>
      </c>
      <c r="Z9" s="73">
        <f>AVERAGE(W9:Y9)*(1+'WA EAFS 2020'!$E$16)</f>
        <v>54026.557</v>
      </c>
      <c r="AA9" s="73">
        <f>Z9*(1+'WA EAFS 2020'!$E$16)</f>
        <v>54404.7429</v>
      </c>
      <c r="AB9" s="73">
        <f>AA9*(1+'WA EAFS 2020'!$E$16)</f>
        <v>54785.5761</v>
      </c>
      <c r="AC9" s="73">
        <f>AB9*(1+'WA EAFS 2020'!$E$17)</f>
        <v>55881.28762</v>
      </c>
      <c r="AD9" s="73">
        <f>AC9*(1+'WA EAFS 2020'!$E$17)</f>
        <v>56998.91337</v>
      </c>
      <c r="AE9" s="73">
        <f>AD9*(1+'WA EAFS 2020'!$E$17)</f>
        <v>58138.89164</v>
      </c>
      <c r="AF9" s="73">
        <f>AE9*(1+'WA EAFS 2020'!$E$17)</f>
        <v>59301.66947</v>
      </c>
      <c r="AG9" s="73">
        <f>AF9*(1+'WA EAFS 2020'!$E$17)</f>
        <v>60487.70286</v>
      </c>
      <c r="AH9" s="73">
        <f>AG9*(1+'WA EAFS 2020'!$E$17)</f>
        <v>61697.45692</v>
      </c>
      <c r="AI9" s="73">
        <f>AH9*(1+'WA EAFS 2020'!$E$17)</f>
        <v>62931.40606</v>
      </c>
      <c r="AJ9" s="73">
        <f>AI9*(1+'WA EAFS 2020'!$E$18)</f>
        <v>65448.6623</v>
      </c>
      <c r="AK9" s="73">
        <f>AJ9*(1+'WA EAFS 2020'!$E$18)</f>
        <v>68066.60879</v>
      </c>
      <c r="AL9" s="73">
        <f>AK9*(1+'WA EAFS 2020'!$E$18)</f>
        <v>70789.27315</v>
      </c>
      <c r="AM9" s="73">
        <f>AL9*(1+'WA EAFS 2020'!$E$18)</f>
        <v>73620.84407</v>
      </c>
      <c r="AN9" s="73">
        <f>AM9*(1+'WA EAFS 2020'!$E$18)</f>
        <v>76565.67783</v>
      </c>
      <c r="AO9" s="73">
        <f>AN9*(1+'WA EAFS 2020'!$E$18)</f>
        <v>79628.30495</v>
      </c>
      <c r="AP9" s="73">
        <f>AO9*(1+'WA EAFS 2020'!$E$18)</f>
        <v>82813.43715</v>
      </c>
      <c r="AQ9" s="73">
        <f>AP9*(1+'WA EAFS 2020'!$E$18)</f>
        <v>86125.97463</v>
      </c>
      <c r="AR9" s="73"/>
      <c r="AS9" s="73"/>
      <c r="AT9" s="73"/>
      <c r="AU9" s="73"/>
      <c r="AV9" s="73"/>
      <c r="AW9" s="73"/>
      <c r="AX9" s="73"/>
      <c r="AY9" s="73"/>
      <c r="AZ9" s="73"/>
      <c r="BA9" s="73"/>
      <c r="BB9" s="74"/>
      <c r="BC9" s="3"/>
      <c r="BD9" s="3"/>
      <c r="BE9" s="3"/>
      <c r="BF9" s="3"/>
      <c r="BG9" s="3"/>
      <c r="BH9" s="3"/>
      <c r="BI9" s="3"/>
      <c r="BJ9" s="3"/>
      <c r="BK9" s="3"/>
      <c r="BL9" s="3"/>
    </row>
    <row r="10">
      <c r="A10" s="75"/>
      <c r="C10" s="76" t="s">
        <v>56</v>
      </c>
      <c r="Z10" s="73">
        <f>AVERAGE(W9:Y9)*(1+'WA EAFS 2020'!$H$16)</f>
        <v>54294.812</v>
      </c>
      <c r="AA10" s="73">
        <f>Z10*(1+'WA EAFS 2020'!$H$16)</f>
        <v>54946.34974</v>
      </c>
      <c r="AB10" s="73">
        <f>AA10*(1+'WA EAFS 2020'!$H$16)</f>
        <v>55605.70594</v>
      </c>
      <c r="AC10" s="73">
        <f>AB10*(1+'WA EAFS 2020'!$H$17)</f>
        <v>57385.08853</v>
      </c>
      <c r="AD10" s="73">
        <f>AC10*(1+'WA EAFS 2020'!$H$17)</f>
        <v>59221.41136</v>
      </c>
      <c r="AE10" s="73">
        <f>AD10*(1+'WA EAFS 2020'!$H$17)</f>
        <v>61116.49653</v>
      </c>
      <c r="AF10" s="73">
        <f>AE10*(1+'WA EAFS 2020'!$H$17)</f>
        <v>63072.22442</v>
      </c>
      <c r="AG10" s="73">
        <f>AF10*(1+'WA EAFS 2020'!$H$17)</f>
        <v>65090.5356</v>
      </c>
      <c r="AH10" s="73">
        <f>AG10*(1+'WA EAFS 2020'!$H$17)</f>
        <v>67173.43274</v>
      </c>
      <c r="AI10" s="73">
        <f>AH10*(1+'WA EAFS 2020'!$H$17)</f>
        <v>69322.98258</v>
      </c>
      <c r="AJ10" s="73">
        <f>AI10*(1+'WA EAFS 2020'!$H$18)</f>
        <v>72095.90189</v>
      </c>
      <c r="AK10" s="73">
        <f>AJ10*(1+'WA EAFS 2020'!$H$18)</f>
        <v>74979.73796</v>
      </c>
      <c r="AL10" s="73">
        <f>AK10*(1+'WA EAFS 2020'!$H$18)</f>
        <v>77978.92748</v>
      </c>
      <c r="AM10" s="73">
        <f>AL10*(1+'WA EAFS 2020'!$H$18)</f>
        <v>81098.08458</v>
      </c>
      <c r="AN10" s="73">
        <f>AM10*(1+'WA EAFS 2020'!$H$18)</f>
        <v>84342.00796</v>
      </c>
      <c r="AO10" s="73">
        <f>AN10*(1+'WA EAFS 2020'!$H$18)</f>
        <v>87715.68828</v>
      </c>
      <c r="AP10" s="73">
        <f>AO10*(1+'WA EAFS 2020'!$H$18)</f>
        <v>91224.31581</v>
      </c>
      <c r="AQ10" s="73">
        <f>AP10*(1+'WA EAFS 2020'!$H$18)</f>
        <v>94873.28845</v>
      </c>
      <c r="AR10" s="73"/>
      <c r="AS10" s="73"/>
      <c r="AT10" s="73"/>
      <c r="AU10" s="73"/>
      <c r="AV10" s="73"/>
      <c r="AW10" s="73"/>
      <c r="AX10" s="73"/>
      <c r="AY10" s="73"/>
      <c r="AZ10" s="73"/>
      <c r="BA10" s="73"/>
      <c r="BB10" s="74"/>
      <c r="BC10" s="3"/>
      <c r="BD10" s="3"/>
      <c r="BE10" s="3"/>
      <c r="BF10" s="3"/>
      <c r="BG10" s="3"/>
      <c r="BH10" s="3"/>
      <c r="BI10" s="3"/>
      <c r="BJ10" s="3"/>
      <c r="BK10" s="3"/>
      <c r="BL10" s="3"/>
    </row>
    <row r="11">
      <c r="A11" s="75"/>
      <c r="C11" s="76" t="s">
        <v>71</v>
      </c>
      <c r="Z11" s="73">
        <f>AVERAGE(W9:Y9)*(1+'WA EAFS 2020'!$K$16)</f>
        <v>54616.718</v>
      </c>
      <c r="AA11" s="73">
        <f>Z11*(1+'WA EAFS 2020'!$K$16)</f>
        <v>55599.81892</v>
      </c>
      <c r="AB11" s="73">
        <f>AA11*(1+'WA EAFS 2020'!$K$16)</f>
        <v>56600.61566</v>
      </c>
      <c r="AC11" s="73">
        <f>AB11*(1+'WA EAFS 2020'!$K$17)</f>
        <v>58977.84152</v>
      </c>
      <c r="AD11" s="73">
        <f>AC11*(1+'WA EAFS 2020'!$K$17)</f>
        <v>61454.91087</v>
      </c>
      <c r="AE11" s="73">
        <f>AD11*(1+'WA EAFS 2020'!$K$17)</f>
        <v>64036.01712</v>
      </c>
      <c r="AF11" s="73">
        <f>AE11*(1+'WA EAFS 2020'!$K$17)</f>
        <v>66725.52984</v>
      </c>
      <c r="AG11" s="73">
        <f>AF11*(1+'WA EAFS 2020'!$K$17)</f>
        <v>69528.0021</v>
      </c>
      <c r="AH11" s="73">
        <f>AG11*(1+'WA EAFS 2020'!$K$17)</f>
        <v>72448.17818</v>
      </c>
      <c r="AI11" s="73">
        <f>AH11*(1+'WA EAFS 2020'!$K$17)</f>
        <v>75491.00167</v>
      </c>
      <c r="AJ11" s="73">
        <f>AI11*(1+'WA EAFS 2020'!$K$18)</f>
        <v>80095.95277</v>
      </c>
      <c r="AK11" s="73">
        <f>AJ11*(1+'WA EAFS 2020'!$K$18)</f>
        <v>84981.80589</v>
      </c>
      <c r="AL11" s="73">
        <f>AK11*(1+'WA EAFS 2020'!$K$18)</f>
        <v>90165.69605</v>
      </c>
      <c r="AM11" s="73">
        <f>AL11*(1+'WA EAFS 2020'!$K$18)</f>
        <v>95665.80351</v>
      </c>
      <c r="AN11" s="73">
        <f>AM11*(1+'WA EAFS 2020'!$K$18)</f>
        <v>101501.4175</v>
      </c>
      <c r="AO11" s="73">
        <f>AN11*(1+'WA EAFS 2020'!$K$18)</f>
        <v>107693.004</v>
      </c>
      <c r="AP11" s="73">
        <f>AO11*(1+'WA EAFS 2020'!$K$18)</f>
        <v>114262.2772</v>
      </c>
      <c r="AQ11" s="73">
        <f>AP11*(1+'WA EAFS 2020'!$K$18)</f>
        <v>121232.2761</v>
      </c>
      <c r="AR11" s="73"/>
      <c r="AS11" s="73"/>
      <c r="AT11" s="73"/>
      <c r="AU11" s="73"/>
      <c r="AV11" s="73"/>
      <c r="AW11" s="73"/>
      <c r="AX11" s="73"/>
      <c r="AY11" s="73"/>
      <c r="AZ11" s="73"/>
      <c r="BA11" s="73"/>
      <c r="BB11" s="74"/>
      <c r="BC11" s="3"/>
      <c r="BD11" s="3"/>
      <c r="BE11" s="3"/>
      <c r="BF11" s="3"/>
      <c r="BG11" s="3"/>
      <c r="BH11" s="3"/>
      <c r="BI11" s="3"/>
      <c r="BJ11" s="3"/>
      <c r="BK11" s="3"/>
      <c r="BL11" s="3"/>
    </row>
    <row r="12">
      <c r="A12" s="75"/>
      <c r="B12" s="70" t="s">
        <v>60</v>
      </c>
      <c r="C12" s="76" t="s">
        <v>70</v>
      </c>
      <c r="D12" s="93" t="str">
        <f>IF($Q$1="OPSNET",'Number of operations (OPSNET)'!C8,IF($Q$1="TAF",'Number of operations (TAF)'!C8,))</f>
        <v/>
      </c>
      <c r="E12" s="93" t="str">
        <f>IF($Q$1="OPSNET",'Number of operations (OPSNET)'!D8,IF($Q$1="TAF",'Number of operations (TAF)'!D8,))</f>
        <v/>
      </c>
      <c r="F12" s="93" t="str">
        <f>IF($Q$1="OPSNET",'Number of operations (OPSNET)'!E8,IF($Q$1="TAF",'Number of operations (TAF)'!E8,))</f>
        <v/>
      </c>
      <c r="G12" s="93" t="str">
        <f>IF($Q$1="OPSNET",'Number of operations (OPSNET)'!F8,IF($Q$1="TAF",'Number of operations (TAF)'!F8,))</f>
        <v/>
      </c>
      <c r="H12" s="93" t="str">
        <f>IF($Q$1="OPSNET",'Number of operations (OPSNET)'!G8,IF($Q$1="TAF",'Number of operations (TAF)'!G8,))</f>
        <v/>
      </c>
      <c r="I12" s="93" t="str">
        <f>IF($Q$1="OPSNET",'Number of operations (OPSNET)'!H8,IF($Q$1="TAF",'Number of operations (TAF)'!H8,))</f>
        <v/>
      </c>
      <c r="J12" s="93" t="str">
        <f>IF($Q$1="OPSNET",'Number of operations (OPSNET)'!I8,IF($Q$1="TAF",'Number of operations (TAF)'!I8,))</f>
        <v/>
      </c>
      <c r="K12" s="93" t="str">
        <f>IF($Q$1="OPSNET",'Number of operations (OPSNET)'!J8,IF($Q$1="TAF",'Number of operations (TAF)'!J8,))</f>
        <v/>
      </c>
      <c r="L12" s="93" t="str">
        <f>IF($Q$1="OPSNET",'Number of operations (OPSNET)'!K8,IF($Q$1="TAF",'Number of operations (TAF)'!K8,))</f>
        <v/>
      </c>
      <c r="M12" s="93" t="str">
        <f>IF($Q$1="OPSNET",'Number of operations (OPSNET)'!L8,IF($Q$1="TAF",'Number of operations (TAF)'!L8,))</f>
        <v/>
      </c>
      <c r="N12" s="93">
        <f>IF($Q$1="OPSNET",'Number of operations (OPSNET)'!M8,IF($Q$1="TAF",'Number of operations (TAF)'!M8,))</f>
        <v>2319</v>
      </c>
      <c r="O12" s="93">
        <f>IF($Q$1="OPSNET",'Number of operations (OPSNET)'!N8,IF($Q$1="TAF",'Number of operations (TAF)'!N8,))</f>
        <v>2235</v>
      </c>
      <c r="P12" s="93">
        <f>IF($Q$1="OPSNET",'Number of operations (OPSNET)'!O8,IF($Q$1="TAF",'Number of operations (TAF)'!O8,))</f>
        <v>1444</v>
      </c>
      <c r="Q12" s="93">
        <f>IF($Q$1="OPSNET",'Number of operations (OPSNET)'!P8,IF($Q$1="TAF",'Number of operations (TAF)'!P8,))</f>
        <v>1437</v>
      </c>
      <c r="R12" s="93">
        <f>IF($Q$1="OPSNET",'Number of operations (OPSNET)'!Q8,IF($Q$1="TAF",'Number of operations (TAF)'!Q8,))</f>
        <v>1357</v>
      </c>
      <c r="S12" s="93">
        <f>IF($Q$1="OPSNET",'Number of operations (OPSNET)'!R8,IF($Q$1="TAF",'Number of operations (TAF)'!R8,))</f>
        <v>1364</v>
      </c>
      <c r="T12" s="93">
        <f>IF($Q$1="OPSNET",'Number of operations (OPSNET)'!S8,IF($Q$1="TAF",'Number of operations (TAF)'!S8,))</f>
        <v>1403</v>
      </c>
      <c r="U12" s="93">
        <f>IF($Q$1="OPSNET",'Number of operations (OPSNET)'!T8,IF($Q$1="TAF",'Number of operations (TAF)'!T8,))</f>
        <v>1191</v>
      </c>
      <c r="V12" s="93">
        <f>IF($Q$1="OPSNET",'Number of operations (OPSNET)'!U8,IF($Q$1="TAF",'Number of operations (TAF)'!U8,))</f>
        <v>1091</v>
      </c>
      <c r="W12" s="93">
        <f>IF($Q$1="OPSNET",'Number of operations (OPSNET)'!V8,IF($Q$1="TAF",'Number of operations (TAF)'!V8,))</f>
        <v>1285</v>
      </c>
      <c r="X12" s="93">
        <f>IF($Q$1="OPSNET",'Number of operations (OPSNET)'!W8,IF($Q$1="TAF",'Number of operations (TAF)'!W8,))</f>
        <v>1735</v>
      </c>
      <c r="Y12" s="93">
        <f>IF($Q$1="OPSNET",'Number of operations (OPSNET)'!X8,IF($Q$1="TAF",'Number of operations (TAF)'!X8,))</f>
        <v>1458</v>
      </c>
      <c r="Z12" s="73">
        <f>AVERAGE(W12:Y12)*(1+'WA EAFS 2020'!$D$16)</f>
        <v>1552.373333</v>
      </c>
      <c r="AA12" s="73">
        <f>Z12*(1+'WA EAFS 2020'!$D$16)</f>
        <v>1614.468267</v>
      </c>
      <c r="AB12" s="73">
        <f>AA12*(1+'WA EAFS 2020'!$D$16)</f>
        <v>1679.046997</v>
      </c>
      <c r="AC12" s="73">
        <f>AB12*(1+'WA EAFS 2020'!$D$17)</f>
        <v>1779.789817</v>
      </c>
      <c r="AD12" s="73">
        <f>AC12*(1+'WA EAFS 2020'!$D$17)</f>
        <v>1886.577206</v>
      </c>
      <c r="AE12" s="73">
        <f>AD12*(1+'WA EAFS 2020'!$D$17)</f>
        <v>1999.771839</v>
      </c>
      <c r="AF12" s="73">
        <f>AE12*(1+'WA EAFS 2020'!$D$17)</f>
        <v>2119.758149</v>
      </c>
      <c r="AG12" s="73">
        <f>AF12*(1+'WA EAFS 2020'!$D$17)</f>
        <v>2246.943638</v>
      </c>
      <c r="AH12" s="73">
        <f>AG12*(1+'WA EAFS 2020'!$D$17)</f>
        <v>2381.760256</v>
      </c>
      <c r="AI12" s="73">
        <f>AH12*(1+'WA EAFS 2020'!$D$17)</f>
        <v>2524.665871</v>
      </c>
      <c r="AJ12" s="73">
        <f>AI12*(1+'WA EAFS 2020'!$D$18)</f>
        <v>2726.639141</v>
      </c>
      <c r="AK12" s="73">
        <f>AJ12*(1+'WA EAFS 2020'!$D$18)</f>
        <v>2944.770272</v>
      </c>
      <c r="AL12" s="73">
        <f>AK12*(1+'WA EAFS 2020'!$D$18)</f>
        <v>3180.351894</v>
      </c>
      <c r="AM12" s="73">
        <f>AL12*(1+'WA EAFS 2020'!$D$18)</f>
        <v>3434.780046</v>
      </c>
      <c r="AN12" s="73">
        <f>AM12*(1+'WA EAFS 2020'!$D$18)</f>
        <v>3709.562449</v>
      </c>
      <c r="AO12" s="73">
        <f>AN12*(1+'WA EAFS 2020'!$D$18)</f>
        <v>4006.327445</v>
      </c>
      <c r="AP12" s="73">
        <f>AO12*(1+'WA EAFS 2020'!$D$18)</f>
        <v>4326.833641</v>
      </c>
      <c r="AQ12" s="73">
        <f>AP12*(1+'WA EAFS 2020'!$D$18)</f>
        <v>4672.980332</v>
      </c>
      <c r="AR12" s="73"/>
      <c r="AS12" s="73"/>
      <c r="AT12" s="73"/>
      <c r="AU12" s="73"/>
      <c r="AV12" s="73"/>
      <c r="AW12" s="73"/>
      <c r="AX12" s="73"/>
      <c r="AY12" s="73"/>
      <c r="AZ12" s="73"/>
      <c r="BA12" s="73"/>
      <c r="BB12" s="74"/>
      <c r="BC12" s="3"/>
      <c r="BD12" s="3"/>
      <c r="BE12" s="3"/>
      <c r="BF12" s="3"/>
      <c r="BG12" s="3"/>
      <c r="BH12" s="3"/>
      <c r="BI12" s="3"/>
      <c r="BJ12" s="3"/>
      <c r="BK12" s="3"/>
      <c r="BL12" s="3"/>
    </row>
    <row r="13">
      <c r="A13" s="75"/>
      <c r="C13" s="76" t="s">
        <v>56</v>
      </c>
      <c r="Z13" s="73">
        <f>AVERAGE(W12:Y12)*(1+'WA EAFS 2020'!$G$16)</f>
        <v>1582.226667</v>
      </c>
      <c r="AA13" s="73">
        <f>Z13*(1+'WA EAFS 2020'!$G$16)</f>
        <v>1677.160267</v>
      </c>
      <c r="AB13" s="73">
        <f>AA13*(1+'WA EAFS 2020'!$G$16)</f>
        <v>1777.789883</v>
      </c>
      <c r="AC13" s="73">
        <f>AB13*(1+'WA EAFS 2020'!$G$17)</f>
        <v>1920.013073</v>
      </c>
      <c r="AD13" s="73">
        <f>AC13*(1+'WA EAFS 2020'!$G$17)</f>
        <v>2073.614119</v>
      </c>
      <c r="AE13" s="73">
        <f>AD13*(1+'WA EAFS 2020'!$G$17)</f>
        <v>2239.503249</v>
      </c>
      <c r="AF13" s="73">
        <f>AE13*(1+'WA EAFS 2020'!$G$17)</f>
        <v>2418.663509</v>
      </c>
      <c r="AG13" s="73">
        <f>AF13*(1+'WA EAFS 2020'!$G$17)</f>
        <v>2612.156589</v>
      </c>
      <c r="AH13" s="73">
        <f>AG13*(1+'WA EAFS 2020'!$G$17)</f>
        <v>2821.129116</v>
      </c>
      <c r="AI13" s="73">
        <f>AH13*(1+'WA EAFS 2020'!$G$17)</f>
        <v>3046.819446</v>
      </c>
      <c r="AJ13" s="73">
        <f>AI13*(1+'WA EAFS 2020'!$G$18)</f>
        <v>3351.50139</v>
      </c>
      <c r="AK13" s="73">
        <f>AJ13*(1+'WA EAFS 2020'!$G$18)</f>
        <v>3686.651529</v>
      </c>
      <c r="AL13" s="73">
        <f>AK13*(1+'WA EAFS 2020'!$G$18)</f>
        <v>4055.316682</v>
      </c>
      <c r="AM13" s="73">
        <f>AL13*(1+'WA EAFS 2020'!$G$18)</f>
        <v>4460.84835</v>
      </c>
      <c r="AN13" s="73">
        <f>AM13*(1+'WA EAFS 2020'!$G$18)</f>
        <v>4906.933186</v>
      </c>
      <c r="AO13" s="73">
        <f>AN13*(1+'WA EAFS 2020'!$G$18)</f>
        <v>5397.626504</v>
      </c>
      <c r="AP13" s="73">
        <f>AO13*(1+'WA EAFS 2020'!$G$18)</f>
        <v>5937.389154</v>
      </c>
      <c r="AQ13" s="73">
        <f>AP13*(1+'WA EAFS 2020'!$G$18)</f>
        <v>6531.12807</v>
      </c>
      <c r="AR13" s="73"/>
      <c r="AS13" s="73"/>
      <c r="AT13" s="73"/>
      <c r="AU13" s="73"/>
      <c r="AV13" s="73"/>
      <c r="AW13" s="73"/>
      <c r="AX13" s="73"/>
      <c r="AY13" s="73"/>
      <c r="AZ13" s="73"/>
      <c r="BA13" s="73"/>
      <c r="BB13" s="74"/>
      <c r="BC13" s="3"/>
      <c r="BD13" s="3"/>
      <c r="BE13" s="3"/>
      <c r="BF13" s="3"/>
      <c r="BG13" s="3"/>
      <c r="BH13" s="3"/>
      <c r="BI13" s="3"/>
      <c r="BJ13" s="3"/>
      <c r="BK13" s="3"/>
      <c r="BL13" s="3"/>
    </row>
    <row r="14">
      <c r="A14" s="75"/>
      <c r="C14" s="76" t="s">
        <v>71</v>
      </c>
      <c r="Z14" s="73">
        <f>AVERAGE(W12:Y12)*(1+'WA EAFS 2020'!$J$16)</f>
        <v>1612.08</v>
      </c>
      <c r="AA14" s="73">
        <f>Z14*(1+'WA EAFS 2020'!$J$16)</f>
        <v>1741.0464</v>
      </c>
      <c r="AB14" s="73">
        <f>AA14*(1+'WA EAFS 2020'!$J$16)</f>
        <v>1880.330112</v>
      </c>
      <c r="AC14" s="73">
        <f>AB14*(1+'WA EAFS 2020'!$J$17)</f>
        <v>2068.363123</v>
      </c>
      <c r="AD14" s="73">
        <f>AC14*(1+'WA EAFS 2020'!$J$17)</f>
        <v>2275.199436</v>
      </c>
      <c r="AE14" s="73">
        <f>AD14*(1+'WA EAFS 2020'!$J$17)</f>
        <v>2502.719379</v>
      </c>
      <c r="AF14" s="73">
        <f>AE14*(1+'WA EAFS 2020'!$J$17)</f>
        <v>2752.991317</v>
      </c>
      <c r="AG14" s="73">
        <f>AF14*(1+'WA EAFS 2020'!$J$17)</f>
        <v>3028.290449</v>
      </c>
      <c r="AH14" s="73">
        <f>AG14*(1+'WA EAFS 2020'!$J$17)</f>
        <v>3331.119494</v>
      </c>
      <c r="AI14" s="73">
        <f>AH14*(1+'WA EAFS 2020'!$J$17)</f>
        <v>3664.231443</v>
      </c>
      <c r="AJ14" s="73">
        <f>AI14*(1+'WA EAFS 2020'!$J$18)</f>
        <v>4103.939216</v>
      </c>
      <c r="AK14" s="73">
        <f>AJ14*(1+'WA EAFS 2020'!$J$18)</f>
        <v>4596.411922</v>
      </c>
      <c r="AL14" s="73">
        <f>AK14*(1+'WA EAFS 2020'!$J$18)</f>
        <v>5147.981353</v>
      </c>
      <c r="AM14" s="73">
        <f>AL14*(1+'WA EAFS 2020'!$J$18)</f>
        <v>5765.739115</v>
      </c>
      <c r="AN14" s="73">
        <f>AM14*(1+'WA EAFS 2020'!$J$18)</f>
        <v>6457.627809</v>
      </c>
      <c r="AO14" s="73">
        <f>AN14*(1+'WA EAFS 2020'!$J$18)</f>
        <v>7232.543146</v>
      </c>
      <c r="AP14" s="73">
        <f>AO14*(1+'WA EAFS 2020'!$J$18)</f>
        <v>8100.448323</v>
      </c>
      <c r="AQ14" s="73">
        <f>AP14*(1+'WA EAFS 2020'!$J$18)</f>
        <v>9072.502122</v>
      </c>
      <c r="AR14" s="73"/>
      <c r="AS14" s="73"/>
      <c r="AT14" s="73"/>
      <c r="AU14" s="73"/>
      <c r="AV14" s="73"/>
      <c r="AW14" s="73"/>
      <c r="AX14" s="73"/>
      <c r="AY14" s="73"/>
      <c r="AZ14" s="73"/>
      <c r="BA14" s="73"/>
      <c r="BB14" s="74"/>
      <c r="BC14" s="3"/>
      <c r="BD14" s="3"/>
      <c r="BE14" s="3"/>
      <c r="BF14" s="3"/>
      <c r="BG14" s="3"/>
      <c r="BH14" s="3"/>
      <c r="BI14" s="3"/>
      <c r="BJ14" s="3"/>
      <c r="BK14" s="3"/>
      <c r="BL14" s="3"/>
    </row>
    <row r="15">
      <c r="A15" s="75"/>
      <c r="B15" s="70" t="s">
        <v>61</v>
      </c>
      <c r="C15" s="76" t="s">
        <v>70</v>
      </c>
      <c r="D15" s="93" t="str">
        <f>IF($Q$1="OPSNET",'Number of operations (OPSNET)'!C9,IF($Q$1="TAF",'Number of operations (TAF)'!C9,))</f>
        <v/>
      </c>
      <c r="E15" s="93" t="str">
        <f>IF($Q$1="OPSNET",'Number of operations (OPSNET)'!D9,IF($Q$1="TAF",'Number of operations (TAF)'!D9,))</f>
        <v/>
      </c>
      <c r="F15" s="93" t="str">
        <f>IF($Q$1="OPSNET",'Number of operations (OPSNET)'!E9,IF($Q$1="TAF",'Number of operations (TAF)'!E9,))</f>
        <v/>
      </c>
      <c r="G15" s="93" t="str">
        <f>IF($Q$1="OPSNET",'Number of operations (OPSNET)'!F9,IF($Q$1="TAF",'Number of operations (TAF)'!F9,))</f>
        <v/>
      </c>
      <c r="H15" s="93" t="str">
        <f>IF($Q$1="OPSNET",'Number of operations (OPSNET)'!G9,IF($Q$1="TAF",'Number of operations (TAF)'!G9,))</f>
        <v/>
      </c>
      <c r="I15" s="93" t="str">
        <f>IF($Q$1="OPSNET",'Number of operations (OPSNET)'!H9,IF($Q$1="TAF",'Number of operations (TAF)'!H9,))</f>
        <v/>
      </c>
      <c r="J15" s="93" t="str">
        <f>IF($Q$1="OPSNET",'Number of operations (OPSNET)'!I9,IF($Q$1="TAF",'Number of operations (TAF)'!I9,))</f>
        <v/>
      </c>
      <c r="K15" s="93" t="str">
        <f>IF($Q$1="OPSNET",'Number of operations (OPSNET)'!J9,IF($Q$1="TAF",'Number of operations (TAF)'!J9,))</f>
        <v/>
      </c>
      <c r="L15" s="93" t="str">
        <f>IF($Q$1="OPSNET",'Number of operations (OPSNET)'!K9,IF($Q$1="TAF",'Number of operations (TAF)'!K9,))</f>
        <v/>
      </c>
      <c r="M15" s="93" t="str">
        <f>IF($Q$1="OPSNET",'Number of operations (OPSNET)'!L9,IF($Q$1="TAF",'Number of operations (TAF)'!L9,))</f>
        <v/>
      </c>
      <c r="N15" s="93">
        <f>IF($Q$1="OPSNET",'Number of operations (OPSNET)'!M9,IF($Q$1="TAF",'Number of operations (TAF)'!M9,))</f>
        <v>0</v>
      </c>
      <c r="O15" s="93">
        <f>IF($Q$1="OPSNET",'Number of operations (OPSNET)'!N9,IF($Q$1="TAF",'Number of operations (TAF)'!N9,))</f>
        <v>0</v>
      </c>
      <c r="P15" s="93">
        <f>IF($Q$1="OPSNET",'Number of operations (OPSNET)'!O9,IF($Q$1="TAF",'Number of operations (TAF)'!O9,))</f>
        <v>0</v>
      </c>
      <c r="Q15" s="93">
        <f>IF($Q$1="OPSNET",'Number of operations (OPSNET)'!P9,IF($Q$1="TAF",'Number of operations (TAF)'!P9,))</f>
        <v>0</v>
      </c>
      <c r="R15" s="93">
        <f>IF($Q$1="OPSNET",'Number of operations (OPSNET)'!Q9,IF($Q$1="TAF",'Number of operations (TAF)'!Q9,))</f>
        <v>0</v>
      </c>
      <c r="S15" s="93">
        <f>IF($Q$1="OPSNET",'Number of operations (OPSNET)'!R9,IF($Q$1="TAF",'Number of operations (TAF)'!R9,))</f>
        <v>0</v>
      </c>
      <c r="T15" s="93">
        <f>IF($Q$1="OPSNET",'Number of operations (OPSNET)'!S9,IF($Q$1="TAF",'Number of operations (TAF)'!S9,))</f>
        <v>0</v>
      </c>
      <c r="U15" s="93">
        <f>IF($Q$1="OPSNET",'Number of operations (OPSNET)'!T9,IF($Q$1="TAF",'Number of operations (TAF)'!T9,))</f>
        <v>0</v>
      </c>
      <c r="V15" s="93">
        <f>IF($Q$1="OPSNET",'Number of operations (OPSNET)'!U9,IF($Q$1="TAF",'Number of operations (TAF)'!U9,))</f>
        <v>0</v>
      </c>
      <c r="W15" s="93">
        <f>IF($Q$1="OPSNET",'Number of operations (OPSNET)'!V9,IF($Q$1="TAF",'Number of operations (TAF)'!V9,))</f>
        <v>0</v>
      </c>
      <c r="X15" s="93">
        <f>IF($Q$1="OPSNET",'Number of operations (OPSNET)'!W9,IF($Q$1="TAF",'Number of operations (TAF)'!W9,))</f>
        <v>0</v>
      </c>
      <c r="Y15" s="93">
        <f>IF($Q$1="OPSNET",'Number of operations (OPSNET)'!X9,IF($Q$1="TAF",'Number of operations (TAF)'!X9,))</f>
        <v>0</v>
      </c>
      <c r="Z15" s="73"/>
      <c r="AA15" s="73"/>
      <c r="AB15" s="73"/>
      <c r="AC15" s="73"/>
      <c r="AD15" s="73"/>
      <c r="AE15" s="73"/>
      <c r="AF15" s="73"/>
      <c r="AG15" s="73"/>
      <c r="AH15" s="73"/>
      <c r="AI15" s="73"/>
      <c r="AJ15" s="73"/>
      <c r="AK15" s="73"/>
      <c r="AL15" s="73"/>
      <c r="AM15" s="73"/>
      <c r="AN15" s="73"/>
      <c r="AO15" s="73"/>
      <c r="AP15" s="73"/>
      <c r="AQ15" s="73"/>
      <c r="AR15" s="73"/>
      <c r="AS15" s="73"/>
      <c r="AT15" s="73"/>
      <c r="AU15" s="73"/>
      <c r="AV15" s="73"/>
      <c r="AW15" s="73"/>
      <c r="AX15" s="73"/>
      <c r="AY15" s="73"/>
      <c r="AZ15" s="73"/>
      <c r="BA15" s="73"/>
      <c r="BB15" s="74"/>
      <c r="BC15" s="3"/>
      <c r="BD15" s="3"/>
      <c r="BE15" s="3"/>
      <c r="BF15" s="3"/>
      <c r="BG15" s="3"/>
      <c r="BH15" s="3"/>
      <c r="BI15" s="3"/>
      <c r="BJ15" s="3"/>
      <c r="BK15" s="3"/>
      <c r="BL15" s="3"/>
    </row>
    <row r="16">
      <c r="A16" s="75"/>
      <c r="C16" s="76" t="s">
        <v>56</v>
      </c>
      <c r="Z16" s="73"/>
      <c r="AA16" s="73"/>
      <c r="AB16" s="73"/>
      <c r="AC16" s="73"/>
      <c r="AD16" s="73"/>
      <c r="AE16" s="73"/>
      <c r="AF16" s="73"/>
      <c r="AG16" s="73"/>
      <c r="AH16" s="73"/>
      <c r="AI16" s="73"/>
      <c r="AJ16" s="73"/>
      <c r="AK16" s="73"/>
      <c r="AL16" s="73"/>
      <c r="AM16" s="73"/>
      <c r="AN16" s="73"/>
      <c r="AO16" s="73"/>
      <c r="AP16" s="73"/>
      <c r="AQ16" s="73"/>
      <c r="AR16" s="73"/>
      <c r="AS16" s="73"/>
      <c r="AT16" s="73"/>
      <c r="AU16" s="73"/>
      <c r="AV16" s="73"/>
      <c r="AW16" s="73"/>
      <c r="AX16" s="73"/>
      <c r="AY16" s="73"/>
      <c r="AZ16" s="73"/>
      <c r="BA16" s="73"/>
      <c r="BB16" s="74"/>
      <c r="BC16" s="3"/>
      <c r="BD16" s="3"/>
      <c r="BE16" s="3"/>
      <c r="BF16" s="3"/>
      <c r="BG16" s="3"/>
      <c r="BH16" s="3"/>
      <c r="BI16" s="3"/>
      <c r="BJ16" s="3"/>
      <c r="BK16" s="3"/>
      <c r="BL16" s="3"/>
    </row>
    <row r="17">
      <c r="A17" s="75"/>
      <c r="C17" s="76" t="s">
        <v>71</v>
      </c>
      <c r="Z17" s="73"/>
      <c r="AA17" s="73"/>
      <c r="AB17" s="73"/>
      <c r="AC17" s="73"/>
      <c r="AD17" s="73"/>
      <c r="AE17" s="73"/>
      <c r="AF17" s="73"/>
      <c r="AG17" s="73"/>
      <c r="AH17" s="73"/>
      <c r="AI17" s="73"/>
      <c r="AJ17" s="73"/>
      <c r="AK17" s="73"/>
      <c r="AL17" s="73"/>
      <c r="AM17" s="73"/>
      <c r="AN17" s="73"/>
      <c r="AO17" s="73"/>
      <c r="AP17" s="73"/>
      <c r="AQ17" s="73"/>
      <c r="AR17" s="73"/>
      <c r="AS17" s="73"/>
      <c r="AT17" s="73"/>
      <c r="AU17" s="73"/>
      <c r="AV17" s="73"/>
      <c r="AW17" s="73"/>
      <c r="AX17" s="73"/>
      <c r="AY17" s="73"/>
      <c r="AZ17" s="73"/>
      <c r="BA17" s="73"/>
      <c r="BB17" s="74"/>
      <c r="BC17" s="3"/>
      <c r="BD17" s="3"/>
      <c r="BE17" s="3"/>
      <c r="BF17" s="3"/>
      <c r="BG17" s="3"/>
      <c r="BH17" s="3"/>
      <c r="BI17" s="3"/>
      <c r="BJ17" s="3"/>
      <c r="BK17" s="3"/>
      <c r="BL17" s="3"/>
    </row>
    <row r="18">
      <c r="A18" s="75"/>
      <c r="B18" s="70" t="s">
        <v>72</v>
      </c>
      <c r="C18" s="76" t="s">
        <v>70</v>
      </c>
      <c r="D18" s="78">
        <f t="shared" ref="D18:BB18" si="1">SUM(D6,D9,D12,D15)</f>
        <v>0</v>
      </c>
      <c r="E18" s="78">
        <f t="shared" si="1"/>
        <v>0</v>
      </c>
      <c r="F18" s="78">
        <f t="shared" si="1"/>
        <v>0</v>
      </c>
      <c r="G18" s="78">
        <f t="shared" si="1"/>
        <v>0</v>
      </c>
      <c r="H18" s="78">
        <f t="shared" si="1"/>
        <v>0</v>
      </c>
      <c r="I18" s="78">
        <f t="shared" si="1"/>
        <v>0</v>
      </c>
      <c r="J18" s="78">
        <f t="shared" si="1"/>
        <v>0</v>
      </c>
      <c r="K18" s="78">
        <f t="shared" si="1"/>
        <v>0</v>
      </c>
      <c r="L18" s="78">
        <f t="shared" si="1"/>
        <v>0</v>
      </c>
      <c r="M18" s="78">
        <f t="shared" si="1"/>
        <v>0</v>
      </c>
      <c r="N18" s="78">
        <f t="shared" si="1"/>
        <v>106072</v>
      </c>
      <c r="O18" s="78">
        <f t="shared" si="1"/>
        <v>107043</v>
      </c>
      <c r="P18" s="78">
        <f t="shared" si="1"/>
        <v>99993</v>
      </c>
      <c r="Q18" s="78">
        <f t="shared" si="1"/>
        <v>106497</v>
      </c>
      <c r="R18" s="78">
        <f t="shared" si="1"/>
        <v>107701</v>
      </c>
      <c r="S18" s="78">
        <f t="shared" si="1"/>
        <v>107706</v>
      </c>
      <c r="T18" s="78">
        <f t="shared" si="1"/>
        <v>102117</v>
      </c>
      <c r="U18" s="78">
        <f t="shared" si="1"/>
        <v>104061</v>
      </c>
      <c r="V18" s="78">
        <f t="shared" si="1"/>
        <v>111588</v>
      </c>
      <c r="W18" s="78">
        <f t="shared" si="1"/>
        <v>118760</v>
      </c>
      <c r="X18" s="78">
        <f t="shared" si="1"/>
        <v>115176</v>
      </c>
      <c r="Y18" s="78">
        <f t="shared" si="1"/>
        <v>131574</v>
      </c>
      <c r="Z18" s="78">
        <f t="shared" si="1"/>
        <v>122738.7813</v>
      </c>
      <c r="AA18" s="78">
        <f t="shared" si="1"/>
        <v>125471.9512</v>
      </c>
      <c r="AB18" s="78">
        <f t="shared" si="1"/>
        <v>127712.7568</v>
      </c>
      <c r="AC18" s="78">
        <f t="shared" si="1"/>
        <v>127432.994</v>
      </c>
      <c r="AD18" s="78">
        <f t="shared" si="1"/>
        <v>129534.1905</v>
      </c>
      <c r="AE18" s="78">
        <f t="shared" si="1"/>
        <v>131188.8073</v>
      </c>
      <c r="AF18" s="78">
        <f t="shared" si="1"/>
        <v>132405.1128</v>
      </c>
      <c r="AG18" s="78">
        <f t="shared" si="1"/>
        <v>134125.0821</v>
      </c>
      <c r="AH18" s="78">
        <f t="shared" si="1"/>
        <v>135718.6287</v>
      </c>
      <c r="AI18" s="78">
        <f t="shared" si="1"/>
        <v>137293.2809</v>
      </c>
      <c r="AJ18" s="78">
        <f t="shared" si="1"/>
        <v>140299.0099</v>
      </c>
      <c r="AK18" s="78">
        <f t="shared" si="1"/>
        <v>143381.2228</v>
      </c>
      <c r="AL18" s="78">
        <f t="shared" si="1"/>
        <v>146584.6506</v>
      </c>
      <c r="AM18" s="78">
        <f t="shared" si="1"/>
        <v>149931.7367</v>
      </c>
      <c r="AN18" s="78">
        <f t="shared" si="1"/>
        <v>153403.9099</v>
      </c>
      <c r="AO18" s="78">
        <f t="shared" si="1"/>
        <v>157018.0145</v>
      </c>
      <c r="AP18" s="78">
        <f t="shared" si="1"/>
        <v>160781.5646</v>
      </c>
      <c r="AQ18" s="78">
        <f t="shared" si="1"/>
        <v>164697.0946</v>
      </c>
      <c r="AR18" s="78">
        <f t="shared" si="1"/>
        <v>0</v>
      </c>
      <c r="AS18" s="78">
        <f t="shared" si="1"/>
        <v>0</v>
      </c>
      <c r="AT18" s="78">
        <f t="shared" si="1"/>
        <v>0</v>
      </c>
      <c r="AU18" s="78">
        <f t="shared" si="1"/>
        <v>0</v>
      </c>
      <c r="AV18" s="78">
        <f t="shared" si="1"/>
        <v>0</v>
      </c>
      <c r="AW18" s="78">
        <f t="shared" si="1"/>
        <v>0</v>
      </c>
      <c r="AX18" s="78">
        <f t="shared" si="1"/>
        <v>0</v>
      </c>
      <c r="AY18" s="78">
        <f t="shared" si="1"/>
        <v>0</v>
      </c>
      <c r="AZ18" s="78">
        <f t="shared" si="1"/>
        <v>0</v>
      </c>
      <c r="BA18" s="78">
        <f t="shared" si="1"/>
        <v>0</v>
      </c>
      <c r="BB18" s="79">
        <f t="shared" si="1"/>
        <v>0</v>
      </c>
      <c r="BC18" s="3"/>
      <c r="BD18" s="3"/>
      <c r="BE18" s="3"/>
      <c r="BF18" s="3"/>
      <c r="BG18" s="3"/>
      <c r="BH18" s="3"/>
      <c r="BI18" s="3"/>
      <c r="BJ18" s="3"/>
      <c r="BK18" s="3"/>
      <c r="BL18" s="3"/>
    </row>
    <row r="19">
      <c r="A19" s="75"/>
      <c r="C19" s="76" t="s">
        <v>56</v>
      </c>
      <c r="Z19" s="78">
        <f t="shared" ref="Z19:BB19" si="2">SUM(Z7,Z10,Z13,Z16)</f>
        <v>123370.3547</v>
      </c>
      <c r="AA19" s="78">
        <f t="shared" si="2"/>
        <v>126421.0997</v>
      </c>
      <c r="AB19" s="78">
        <f t="shared" si="2"/>
        <v>128985.3938</v>
      </c>
      <c r="AC19" s="78">
        <f t="shared" si="2"/>
        <v>129423.4527</v>
      </c>
      <c r="AD19" s="78">
        <f t="shared" si="2"/>
        <v>132294.5134</v>
      </c>
      <c r="AE19" s="78">
        <f t="shared" si="2"/>
        <v>134758.9249</v>
      </c>
      <c r="AF19" s="78">
        <f t="shared" si="2"/>
        <v>136827.0244</v>
      </c>
      <c r="AG19" s="78">
        <f t="shared" si="2"/>
        <v>139447.5986</v>
      </c>
      <c r="AH19" s="78">
        <f t="shared" si="2"/>
        <v>141989.6805</v>
      </c>
      <c r="AI19" s="78">
        <f t="shared" si="2"/>
        <v>144563.7003</v>
      </c>
      <c r="AJ19" s="78">
        <f t="shared" si="2"/>
        <v>147929.2235</v>
      </c>
      <c r="AK19" s="78">
        <f t="shared" si="2"/>
        <v>151395.5671</v>
      </c>
      <c r="AL19" s="78">
        <f t="shared" si="2"/>
        <v>155009.821</v>
      </c>
      <c r="AM19" s="78">
        <f t="shared" si="2"/>
        <v>158796.8932</v>
      </c>
      <c r="AN19" s="78">
        <f t="shared" si="2"/>
        <v>162740.7124</v>
      </c>
      <c r="AO19" s="78">
        <f t="shared" si="2"/>
        <v>166861.0633</v>
      </c>
      <c r="AP19" s="78">
        <f t="shared" si="2"/>
        <v>171168.6457</v>
      </c>
      <c r="AQ19" s="78">
        <f t="shared" si="2"/>
        <v>175669.4784</v>
      </c>
      <c r="AR19" s="78">
        <f t="shared" si="2"/>
        <v>0</v>
      </c>
      <c r="AS19" s="78">
        <f t="shared" si="2"/>
        <v>0</v>
      </c>
      <c r="AT19" s="78">
        <f t="shared" si="2"/>
        <v>0</v>
      </c>
      <c r="AU19" s="78">
        <f t="shared" si="2"/>
        <v>0</v>
      </c>
      <c r="AV19" s="78">
        <f t="shared" si="2"/>
        <v>0</v>
      </c>
      <c r="AW19" s="78">
        <f t="shared" si="2"/>
        <v>0</v>
      </c>
      <c r="AX19" s="78">
        <f t="shared" si="2"/>
        <v>0</v>
      </c>
      <c r="AY19" s="78">
        <f t="shared" si="2"/>
        <v>0</v>
      </c>
      <c r="AZ19" s="78">
        <f t="shared" si="2"/>
        <v>0</v>
      </c>
      <c r="BA19" s="78">
        <f t="shared" si="2"/>
        <v>0</v>
      </c>
      <c r="BB19" s="79">
        <f t="shared" si="2"/>
        <v>0</v>
      </c>
      <c r="BC19" s="3"/>
      <c r="BD19" s="3"/>
      <c r="BE19" s="3"/>
      <c r="BF19" s="3"/>
      <c r="BG19" s="3"/>
      <c r="BH19" s="3"/>
      <c r="BI19" s="3"/>
      <c r="BJ19" s="3"/>
      <c r="BK19" s="3"/>
      <c r="BL19" s="3"/>
    </row>
    <row r="20">
      <c r="A20" s="37"/>
      <c r="B20" s="80"/>
      <c r="C20" s="81" t="s">
        <v>71</v>
      </c>
      <c r="D20" s="80"/>
      <c r="E20" s="80"/>
      <c r="F20" s="80"/>
      <c r="G20" s="80"/>
      <c r="H20" s="80"/>
      <c r="I20" s="80"/>
      <c r="J20" s="80"/>
      <c r="K20" s="80"/>
      <c r="L20" s="80"/>
      <c r="M20" s="80"/>
      <c r="N20" s="80"/>
      <c r="O20" s="80"/>
      <c r="P20" s="80"/>
      <c r="Q20" s="80"/>
      <c r="R20" s="80"/>
      <c r="S20" s="80"/>
      <c r="T20" s="80"/>
      <c r="U20" s="80"/>
      <c r="V20" s="80"/>
      <c r="W20" s="80"/>
      <c r="X20" s="80"/>
      <c r="Y20" s="80"/>
      <c r="Z20" s="82">
        <f t="shared" ref="Z20:BB20" si="3">SUM(Z8,Z11,Z14,Z17)</f>
        <v>124122.272</v>
      </c>
      <c r="AA20" s="82">
        <f t="shared" si="3"/>
        <v>127552.2748</v>
      </c>
      <c r="AB20" s="82">
        <f t="shared" si="3"/>
        <v>130507.361</v>
      </c>
      <c r="AC20" s="82">
        <f t="shared" si="3"/>
        <v>131580.2772</v>
      </c>
      <c r="AD20" s="82">
        <f t="shared" si="3"/>
        <v>135150.5438</v>
      </c>
      <c r="AE20" s="82">
        <f t="shared" si="3"/>
        <v>138364.9991</v>
      </c>
      <c r="AF20" s="82">
        <f t="shared" si="3"/>
        <v>141237.5992</v>
      </c>
      <c r="AG20" s="82">
        <f t="shared" si="3"/>
        <v>144726.564</v>
      </c>
      <c r="AH20" s="82">
        <f t="shared" si="3"/>
        <v>148201.2648</v>
      </c>
      <c r="AI20" s="82">
        <f t="shared" si="3"/>
        <v>151777.1584</v>
      </c>
      <c r="AJ20" s="82">
        <f t="shared" si="3"/>
        <v>157111.4463</v>
      </c>
      <c r="AK20" s="82">
        <f t="shared" si="3"/>
        <v>162738.5961</v>
      </c>
      <c r="AL20" s="82">
        <f t="shared" si="3"/>
        <v>168721.9157</v>
      </c>
      <c r="AM20" s="82">
        <f t="shared" si="3"/>
        <v>175103.72</v>
      </c>
      <c r="AN20" s="82">
        <f t="shared" si="3"/>
        <v>181886.5385</v>
      </c>
      <c r="AO20" s="82">
        <f t="shared" si="3"/>
        <v>189110.5352</v>
      </c>
      <c r="AP20" s="82">
        <f t="shared" si="3"/>
        <v>196808.4426</v>
      </c>
      <c r="AQ20" s="82">
        <f t="shared" si="3"/>
        <v>205010.1468</v>
      </c>
      <c r="AR20" s="82">
        <f t="shared" si="3"/>
        <v>0</v>
      </c>
      <c r="AS20" s="82">
        <f t="shared" si="3"/>
        <v>0</v>
      </c>
      <c r="AT20" s="82">
        <f t="shared" si="3"/>
        <v>0</v>
      </c>
      <c r="AU20" s="82">
        <f t="shared" si="3"/>
        <v>0</v>
      </c>
      <c r="AV20" s="82">
        <f t="shared" si="3"/>
        <v>0</v>
      </c>
      <c r="AW20" s="82">
        <f t="shared" si="3"/>
        <v>0</v>
      </c>
      <c r="AX20" s="82">
        <f t="shared" si="3"/>
        <v>0</v>
      </c>
      <c r="AY20" s="82">
        <f t="shared" si="3"/>
        <v>0</v>
      </c>
      <c r="AZ20" s="82">
        <f t="shared" si="3"/>
        <v>0</v>
      </c>
      <c r="BA20" s="82">
        <f t="shared" si="3"/>
        <v>0</v>
      </c>
      <c r="BB20" s="83">
        <f t="shared" si="3"/>
        <v>0</v>
      </c>
      <c r="BC20" s="3"/>
      <c r="BD20" s="3"/>
      <c r="BE20" s="3"/>
      <c r="BF20" s="3"/>
      <c r="BG20" s="3"/>
      <c r="BH20" s="3"/>
      <c r="BI20" s="3"/>
      <c r="BJ20" s="3"/>
      <c r="BK20" s="3"/>
      <c r="BL20" s="3"/>
    </row>
    <row r="21">
      <c r="A21" s="69" t="s">
        <v>73</v>
      </c>
      <c r="B21" s="70" t="s">
        <v>58</v>
      </c>
      <c r="C21" s="76" t="s">
        <v>70</v>
      </c>
      <c r="D21" s="93" t="str">
        <f>IF($Q$1="OPSNET",'Number of operations (OPSNET)'!C11,IF($Q$1="TAF",'Number of operations (TAF)'!C11,))</f>
        <v/>
      </c>
      <c r="E21" s="93" t="str">
        <f>IF($Q$1="OPSNET",'Number of operations (OPSNET)'!D11,IF($Q$1="TAF",'Number of operations (TAF)'!D11,))</f>
        <v/>
      </c>
      <c r="F21" s="93" t="str">
        <f>IF($Q$1="OPSNET",'Number of operations (OPSNET)'!E11,IF($Q$1="TAF",'Number of operations (TAF)'!E11,))</f>
        <v/>
      </c>
      <c r="G21" s="93" t="str">
        <f>IF($Q$1="OPSNET",'Number of operations (OPSNET)'!F11,IF($Q$1="TAF",'Number of operations (TAF)'!F11,))</f>
        <v/>
      </c>
      <c r="H21" s="93" t="str">
        <f>IF($Q$1="OPSNET",'Number of operations (OPSNET)'!G11,IF($Q$1="TAF",'Number of operations (TAF)'!G11,))</f>
        <v/>
      </c>
      <c r="I21" s="93" t="str">
        <f>IF($Q$1="OPSNET",'Number of operations (OPSNET)'!H11,IF($Q$1="TAF",'Number of operations (TAF)'!H11,))</f>
        <v/>
      </c>
      <c r="J21" s="93" t="str">
        <f>IF($Q$1="OPSNET",'Number of operations (OPSNET)'!I11,IF($Q$1="TAF",'Number of operations (TAF)'!I11,))</f>
        <v/>
      </c>
      <c r="K21" s="93" t="str">
        <f>IF($Q$1="OPSNET",'Number of operations (OPSNET)'!J11,IF($Q$1="TAF",'Number of operations (TAF)'!J11,))</f>
        <v/>
      </c>
      <c r="L21" s="93" t="str">
        <f>IF($Q$1="OPSNET",'Number of operations (OPSNET)'!K11,IF($Q$1="TAF",'Number of operations (TAF)'!K11,))</f>
        <v/>
      </c>
      <c r="M21" s="93" t="str">
        <f>IF($Q$1="OPSNET",'Number of operations (OPSNET)'!L11,IF($Q$1="TAF",'Number of operations (TAF)'!L11,))</f>
        <v/>
      </c>
      <c r="N21" s="93">
        <f>IF($Q$1="OPSNET",'Number of operations (OPSNET)'!M11,IF($Q$1="TAF",'Number of operations (TAF)'!M11,))</f>
        <v>20401</v>
      </c>
      <c r="O21" s="93">
        <f>IF($Q$1="OPSNET",'Number of operations (OPSNET)'!N11,IF($Q$1="TAF",'Number of operations (TAF)'!N11,))</f>
        <v>12503</v>
      </c>
      <c r="P21" s="93">
        <f>IF($Q$1="OPSNET",'Number of operations (OPSNET)'!O11,IF($Q$1="TAF",'Number of operations (TAF)'!O11,))</f>
        <v>11226</v>
      </c>
      <c r="Q21" s="93">
        <f>IF($Q$1="OPSNET",'Number of operations (OPSNET)'!P11,IF($Q$1="TAF",'Number of operations (TAF)'!P11,))</f>
        <v>31912</v>
      </c>
      <c r="R21" s="93">
        <f>IF($Q$1="OPSNET",'Number of operations (OPSNET)'!Q11,IF($Q$1="TAF",'Number of operations (TAF)'!Q11,))</f>
        <v>30128</v>
      </c>
      <c r="S21" s="93">
        <f>IF($Q$1="OPSNET",'Number of operations (OPSNET)'!R11,IF($Q$1="TAF",'Number of operations (TAF)'!R11,))</f>
        <v>30604</v>
      </c>
      <c r="T21" s="93">
        <f>IF($Q$1="OPSNET",'Number of operations (OPSNET)'!S11,IF($Q$1="TAF",'Number of operations (TAF)'!S11,))</f>
        <v>26809</v>
      </c>
      <c r="U21" s="93">
        <f>IF($Q$1="OPSNET",'Number of operations (OPSNET)'!T11,IF($Q$1="TAF",'Number of operations (TAF)'!T11,))</f>
        <v>30495</v>
      </c>
      <c r="V21" s="93">
        <f>IF($Q$1="OPSNET",'Number of operations (OPSNET)'!U11,IF($Q$1="TAF",'Number of operations (TAF)'!U11,))</f>
        <v>34821</v>
      </c>
      <c r="W21" s="93">
        <f>IF($Q$1="OPSNET",'Number of operations (OPSNET)'!V11,IF($Q$1="TAF",'Number of operations (TAF)'!V11,))</f>
        <v>39765</v>
      </c>
      <c r="X21" s="93">
        <f>IF($Q$1="OPSNET",'Number of operations (OPSNET)'!W11,IF($Q$1="TAF",'Number of operations (TAF)'!W11,))</f>
        <v>31062</v>
      </c>
      <c r="Y21" s="93">
        <f>IF($Q$1="OPSNET",'Number of operations (OPSNET)'!X11,IF($Q$1="TAF",'Number of operations (TAF)'!X11,))</f>
        <v>44230</v>
      </c>
      <c r="Z21" s="73">
        <f>AVERAGE(W21:Y21)*(1+'WA EAFS 2020'!$E$16)</f>
        <v>38620.79967</v>
      </c>
      <c r="AA21" s="73">
        <f>AVERAGE(X21:Z21)*(1+'WA EAFS 2020'!$E$16)</f>
        <v>38236.72975</v>
      </c>
      <c r="AB21" s="73">
        <f>AVERAGE(Y21:AA21)*(1+'WA EAFS 2020'!$E$16)</f>
        <v>40645.04738</v>
      </c>
      <c r="AC21" s="73">
        <f>AVERAGE(Z21:AB21)*(1+'WA EAFS 2020'!$E$16)</f>
        <v>39441.69828</v>
      </c>
      <c r="AD21" s="73">
        <f>AVERAGE(AA21:AC21)*(1+'WA EAFS 2020'!$E$16)</f>
        <v>39717.24658</v>
      </c>
      <c r="AE21" s="73">
        <f>AVERAGE(AB21:AD21)*(1+'WA EAFS 2020'!$E$16)</f>
        <v>40214.20673</v>
      </c>
      <c r="AF21" s="73">
        <f>AVERAGE(AC21:AE21)*(1+'WA EAFS 2020'!$E$16)</f>
        <v>40069.58788</v>
      </c>
      <c r="AG21" s="73">
        <f>AVERAGE(AD21:AF21)*(1+'WA EAFS 2020'!$E$16)</f>
        <v>40280.34949</v>
      </c>
      <c r="AH21" s="73">
        <f>AVERAGE(AE21:AG21)*(1+'WA EAFS 2020'!$E$16)</f>
        <v>40469.36437</v>
      </c>
      <c r="AI21" s="73">
        <f>AVERAGE(AF21:AH21)*(1+'WA EAFS 2020'!$E$16)</f>
        <v>40555.01228</v>
      </c>
      <c r="AJ21" s="73">
        <f>AVERAGE(AG21:AI21)*(1+'WA EAFS 2020'!$E$16)</f>
        <v>40717.95308</v>
      </c>
      <c r="AK21" s="73">
        <f>AVERAGE(AH21:AJ21)*(1+'WA EAFS 2020'!$E$16)</f>
        <v>40864.84201</v>
      </c>
      <c r="AL21" s="73">
        <f>AVERAGE(AI21:AK21)*(1+'WA EAFS 2020'!$E$16)</f>
        <v>40997.59068</v>
      </c>
      <c r="AM21" s="73">
        <f>AVERAGE(AJ21:AL21)*(1+'WA EAFS 2020'!$E$16)</f>
        <v>41146.14949</v>
      </c>
      <c r="AN21" s="73">
        <f>AVERAGE(AK21:AM21)*(1+'WA EAFS 2020'!$E$16)</f>
        <v>41289.88075</v>
      </c>
      <c r="AO21" s="73">
        <f>AVERAGE(AL21:AN21)*(1+'WA EAFS 2020'!$E$16)</f>
        <v>41432.55209</v>
      </c>
      <c r="AP21" s="73">
        <f>AVERAGE(AM21:AO21)*(1+'WA EAFS 2020'!$E$16)</f>
        <v>41578.55413</v>
      </c>
      <c r="AQ21" s="73">
        <f>AVERAGE(AN21:AP21)*(1+'WA EAFS 2020'!$E$16)</f>
        <v>41723.69796</v>
      </c>
      <c r="AR21" s="73"/>
      <c r="AS21" s="73"/>
      <c r="AT21" s="73"/>
      <c r="AU21" s="73"/>
      <c r="AV21" s="73"/>
      <c r="AW21" s="73"/>
      <c r="AX21" s="73"/>
      <c r="AY21" s="73"/>
      <c r="AZ21" s="73"/>
      <c r="BA21" s="73"/>
      <c r="BB21" s="74"/>
      <c r="BC21" s="3"/>
      <c r="BD21" s="3"/>
      <c r="BE21" s="3"/>
      <c r="BF21" s="3"/>
      <c r="BG21" s="3"/>
      <c r="BH21" s="3"/>
      <c r="BI21" s="3"/>
      <c r="BJ21" s="3"/>
      <c r="BK21" s="3"/>
      <c r="BL21" s="3"/>
    </row>
    <row r="22">
      <c r="A22" s="75"/>
      <c r="C22" s="76" t="s">
        <v>56</v>
      </c>
      <c r="Z22" s="73">
        <f>AVERAGE(W21:Y21)*(1+'WA EAFS 2020'!$H$16)</f>
        <v>38812.56133</v>
      </c>
      <c r="AA22" s="73">
        <f>AVERAGE(X21:Z21)*(1+'WA EAFS 2020'!$H$16)</f>
        <v>38426.58442</v>
      </c>
      <c r="AB22" s="73">
        <f>AVERAGE(Y21:AA21)*(1+'WA EAFS 2020'!$H$16)</f>
        <v>40846.85992</v>
      </c>
      <c r="AC22" s="73">
        <f>AVERAGE(Z21:AB21)*(1+'WA EAFS 2020'!$H$16)</f>
        <v>39637.53591</v>
      </c>
      <c r="AD22" s="73">
        <f>AVERAGE(AA21:AC21)*(1+'WA EAFS 2020'!$H$16)</f>
        <v>39914.45237</v>
      </c>
      <c r="AE22" s="73">
        <f>AVERAGE(AB21:AD21)*(1+'WA EAFS 2020'!$H$16)</f>
        <v>40413.88005</v>
      </c>
      <c r="AF22" s="73">
        <f>AVERAGE(AC21:AE21)*(1+'WA EAFS 2020'!$H$16)</f>
        <v>40268.54313</v>
      </c>
      <c r="AG22" s="73">
        <f>AVERAGE(AD21:AF21)*(1+'WA EAFS 2020'!$H$16)</f>
        <v>40480.35123</v>
      </c>
      <c r="AH22" s="73">
        <f>AVERAGE(AE21:AG21)*(1+'WA EAFS 2020'!$H$16)</f>
        <v>40670.30461</v>
      </c>
      <c r="AI22" s="73">
        <f>AVERAGE(AF21:AH21)*(1+'WA EAFS 2020'!$H$16)</f>
        <v>40756.37779</v>
      </c>
      <c r="AJ22" s="73">
        <f>AVERAGE(AG21:AI21)*(1+'WA EAFS 2020'!$H$16)</f>
        <v>40920.12762</v>
      </c>
      <c r="AK22" s="73">
        <f>AVERAGE(AH21:AJ21)*(1+'WA EAFS 2020'!$H$16)</f>
        <v>41067.7459</v>
      </c>
      <c r="AL22" s="73">
        <f>AVERAGE(AI21:AK21)*(1+'WA EAFS 2020'!$H$16)</f>
        <v>41201.15369</v>
      </c>
      <c r="AM22" s="73">
        <f>AVERAGE(AJ21:AL21)*(1+'WA EAFS 2020'!$H$16)</f>
        <v>41350.45013</v>
      </c>
      <c r="AN22" s="73">
        <f>AVERAGE(AK21:AM21)*(1+'WA EAFS 2020'!$H$16)</f>
        <v>41494.89505</v>
      </c>
      <c r="AO22" s="73">
        <f>AVERAGE(AL21:AN21)*(1+'WA EAFS 2020'!$H$16)</f>
        <v>41638.27479</v>
      </c>
      <c r="AP22" s="73">
        <f>AVERAGE(AM21:AO21)*(1+'WA EAFS 2020'!$H$16)</f>
        <v>41785.00177</v>
      </c>
      <c r="AQ22" s="73">
        <f>AVERAGE(AN21:AP21)*(1+'WA EAFS 2020'!$H$16)</f>
        <v>41930.86627</v>
      </c>
      <c r="AR22" s="73"/>
      <c r="AS22" s="73"/>
      <c r="AT22" s="73"/>
      <c r="AU22" s="73"/>
      <c r="AV22" s="73"/>
      <c r="AW22" s="73"/>
      <c r="AX22" s="73"/>
      <c r="AY22" s="73"/>
      <c r="AZ22" s="73"/>
      <c r="BA22" s="73"/>
      <c r="BB22" s="74"/>
      <c r="BC22" s="3"/>
      <c r="BD22" s="3"/>
      <c r="BE22" s="3"/>
      <c r="BF22" s="3"/>
      <c r="BG22" s="3"/>
      <c r="BH22" s="3"/>
      <c r="BI22" s="3"/>
      <c r="BJ22" s="3"/>
      <c r="BK22" s="3"/>
      <c r="BL22" s="3"/>
    </row>
    <row r="23">
      <c r="A23" s="75"/>
      <c r="C23" s="76" t="s">
        <v>71</v>
      </c>
      <c r="Z23" s="73">
        <f>AVERAGE(W21:Y21)*(1+'WA EAFS 2020'!$H$16)</f>
        <v>38812.56133</v>
      </c>
      <c r="AA23" s="73">
        <f>AVERAGE(X21:Z21)*(1+'WA EAFS 2020'!$H$16)</f>
        <v>38426.58442</v>
      </c>
      <c r="AB23" s="73">
        <f>AVERAGE(Y21:AA21)*(1+'WA EAFS 2020'!$H$16)</f>
        <v>40846.85992</v>
      </c>
      <c r="AC23" s="73">
        <f>AVERAGE(Z21:AB21)*(1+'WA EAFS 2020'!$H$16)</f>
        <v>39637.53591</v>
      </c>
      <c r="AD23" s="73">
        <f>AVERAGE(AA21:AC21)*(1+'WA EAFS 2020'!$H$16)</f>
        <v>39914.45237</v>
      </c>
      <c r="AE23" s="73">
        <f>AVERAGE(AB21:AD21)*(1+'WA EAFS 2020'!$H$16)</f>
        <v>40413.88005</v>
      </c>
      <c r="AF23" s="73">
        <f>AVERAGE(AC21:AE21)*(1+'WA EAFS 2020'!$H$16)</f>
        <v>40268.54313</v>
      </c>
      <c r="AG23" s="73">
        <f>AVERAGE(AD21:AF21)*(1+'WA EAFS 2020'!$H$16)</f>
        <v>40480.35123</v>
      </c>
      <c r="AH23" s="73">
        <f>AVERAGE(AE21:AG21)*(1+'WA EAFS 2020'!$H$16)</f>
        <v>40670.30461</v>
      </c>
      <c r="AI23" s="73">
        <f>AVERAGE(AF21:AH21)*(1+'WA EAFS 2020'!$H$16)</f>
        <v>40756.37779</v>
      </c>
      <c r="AJ23" s="73">
        <f>AVERAGE(AG21:AI21)*(1+'WA EAFS 2020'!$H$16)</f>
        <v>40920.12762</v>
      </c>
      <c r="AK23" s="73">
        <f>AVERAGE(AH21:AJ21)*(1+'WA EAFS 2020'!$H$16)</f>
        <v>41067.7459</v>
      </c>
      <c r="AL23" s="73">
        <f>AVERAGE(AI21:AK21)*(1+'WA EAFS 2020'!$H$16)</f>
        <v>41201.15369</v>
      </c>
      <c r="AM23" s="73">
        <f>AVERAGE(AJ21:AL21)*(1+'WA EAFS 2020'!$H$16)</f>
        <v>41350.45013</v>
      </c>
      <c r="AN23" s="73">
        <f>AVERAGE(AK21:AM21)*(1+'WA EAFS 2020'!$H$16)</f>
        <v>41494.89505</v>
      </c>
      <c r="AO23" s="73">
        <f>AVERAGE(AL21:AN21)*(1+'WA EAFS 2020'!$H$16)</f>
        <v>41638.27479</v>
      </c>
      <c r="AP23" s="73">
        <f>AVERAGE(AM21:AO21)*(1+'WA EAFS 2020'!$H$16)</f>
        <v>41785.00177</v>
      </c>
      <c r="AQ23" s="73">
        <f>AVERAGE(AN21:AP21)*(1+'WA EAFS 2020'!$H$16)</f>
        <v>41930.86627</v>
      </c>
      <c r="AR23" s="73"/>
      <c r="AS23" s="73"/>
      <c r="AT23" s="73"/>
      <c r="AU23" s="73"/>
      <c r="AV23" s="73"/>
      <c r="AW23" s="73"/>
      <c r="AX23" s="73"/>
      <c r="AY23" s="73"/>
      <c r="AZ23" s="73"/>
      <c r="BA23" s="73"/>
      <c r="BB23" s="74"/>
      <c r="BC23" s="3"/>
      <c r="BD23" s="3"/>
      <c r="BE23" s="3"/>
      <c r="BF23" s="3"/>
      <c r="BG23" s="3"/>
      <c r="BH23" s="3"/>
      <c r="BI23" s="3"/>
      <c r="BJ23" s="3"/>
      <c r="BK23" s="3"/>
      <c r="BL23" s="3"/>
    </row>
    <row r="24">
      <c r="A24" s="75"/>
      <c r="B24" s="70" t="s">
        <v>59</v>
      </c>
      <c r="C24" s="76" t="s">
        <v>70</v>
      </c>
      <c r="D24" s="93" t="str">
        <f>IF($Q$1="OPSNET",'Number of operations (OPSNET)'!C12,IF($Q$1="TAF",'Number of operations (TAF)'!C12,))</f>
        <v/>
      </c>
      <c r="E24" s="93" t="str">
        <f>IF($Q$1="OPSNET",'Number of operations (OPSNET)'!D12,IF($Q$1="TAF",'Number of operations (TAF)'!D12,))</f>
        <v/>
      </c>
      <c r="F24" s="93" t="str">
        <f>IF($Q$1="OPSNET",'Number of operations (OPSNET)'!E12,IF($Q$1="TAF",'Number of operations (TAF)'!E12,))</f>
        <v/>
      </c>
      <c r="G24" s="93" t="str">
        <f>IF($Q$1="OPSNET",'Number of operations (OPSNET)'!F12,IF($Q$1="TAF",'Number of operations (TAF)'!F12,))</f>
        <v/>
      </c>
      <c r="H24" s="93" t="str">
        <f>IF($Q$1="OPSNET",'Number of operations (OPSNET)'!G12,IF($Q$1="TAF",'Number of operations (TAF)'!G12,))</f>
        <v/>
      </c>
      <c r="I24" s="93" t="str">
        <f>IF($Q$1="OPSNET",'Number of operations (OPSNET)'!H12,IF($Q$1="TAF",'Number of operations (TAF)'!H12,))</f>
        <v/>
      </c>
      <c r="J24" s="93" t="str">
        <f>IF($Q$1="OPSNET",'Number of operations (OPSNET)'!I12,IF($Q$1="TAF",'Number of operations (TAF)'!I12,))</f>
        <v/>
      </c>
      <c r="K24" s="93" t="str">
        <f>IF($Q$1="OPSNET",'Number of operations (OPSNET)'!J12,IF($Q$1="TAF",'Number of operations (TAF)'!J12,))</f>
        <v/>
      </c>
      <c r="L24" s="93" t="str">
        <f>IF($Q$1="OPSNET",'Number of operations (OPSNET)'!K12,IF($Q$1="TAF",'Number of operations (TAF)'!K12,))</f>
        <v/>
      </c>
      <c r="M24" s="93" t="str">
        <f>IF($Q$1="OPSNET",'Number of operations (OPSNET)'!L12,IF($Q$1="TAF",'Number of operations (TAF)'!L12,))</f>
        <v/>
      </c>
      <c r="N24" s="93">
        <f>IF($Q$1="OPSNET",'Number of operations (OPSNET)'!M12,IF($Q$1="TAF",'Number of operations (TAF)'!M12,))</f>
        <v>12828</v>
      </c>
      <c r="O24" s="93">
        <f>IF($Q$1="OPSNET",'Number of operations (OPSNET)'!N12,IF($Q$1="TAF",'Number of operations (TAF)'!N12,))</f>
        <v>12136</v>
      </c>
      <c r="P24" s="93">
        <f>IF($Q$1="OPSNET",'Number of operations (OPSNET)'!O12,IF($Q$1="TAF",'Number of operations (TAF)'!O12,))</f>
        <v>12172</v>
      </c>
      <c r="Q24" s="93">
        <f>IF($Q$1="OPSNET",'Number of operations (OPSNET)'!P12,IF($Q$1="TAF",'Number of operations (TAF)'!P12,))</f>
        <v>17245</v>
      </c>
      <c r="R24" s="93">
        <f>IF($Q$1="OPSNET",'Number of operations (OPSNET)'!Q12,IF($Q$1="TAF",'Number of operations (TAF)'!Q12,))</f>
        <v>18177</v>
      </c>
      <c r="S24" s="93">
        <f>IF($Q$1="OPSNET",'Number of operations (OPSNET)'!R12,IF($Q$1="TAF",'Number of operations (TAF)'!R12,))</f>
        <v>17147</v>
      </c>
      <c r="T24" s="93">
        <f>IF($Q$1="OPSNET",'Number of operations (OPSNET)'!S12,IF($Q$1="TAF",'Number of operations (TAF)'!S12,))</f>
        <v>14744</v>
      </c>
      <c r="U24" s="93">
        <f>IF($Q$1="OPSNET",'Number of operations (OPSNET)'!T12,IF($Q$1="TAF",'Number of operations (TAF)'!T12,))</f>
        <v>15764</v>
      </c>
      <c r="V24" s="93">
        <f>IF($Q$1="OPSNET",'Number of operations (OPSNET)'!U12,IF($Q$1="TAF",'Number of operations (TAF)'!U12,))</f>
        <v>12288</v>
      </c>
      <c r="W24" s="93">
        <f>IF($Q$1="OPSNET",'Number of operations (OPSNET)'!V12,IF($Q$1="TAF",'Number of operations (TAF)'!V12,))</f>
        <v>9191</v>
      </c>
      <c r="X24" s="93">
        <f>IF($Q$1="OPSNET",'Number of operations (OPSNET)'!W12,IF($Q$1="TAF",'Number of operations (TAF)'!W12,))</f>
        <v>7513</v>
      </c>
      <c r="Y24" s="93">
        <f>IF($Q$1="OPSNET",'Number of operations (OPSNET)'!X12,IF($Q$1="TAF",'Number of operations (TAF)'!X12,))</f>
        <v>7633</v>
      </c>
      <c r="Z24" s="73">
        <f>AVERAGE(W24:Y24)*(1+'WA EAFS 2020'!$E$16)</f>
        <v>8169.119667</v>
      </c>
      <c r="AA24" s="73">
        <f>Z24*(1+'WA EAFS 2020'!$E$16)</f>
        <v>8226.303504</v>
      </c>
      <c r="AB24" s="73">
        <f>AA24*(1+'WA EAFS 2020'!$E$16)</f>
        <v>8283.887629</v>
      </c>
      <c r="AC24" s="73">
        <f>AB24*(1+'WA EAFS 2020'!$E$17)</f>
        <v>8449.565381</v>
      </c>
      <c r="AD24" s="73">
        <f>AC24*(1+'WA EAFS 2020'!$E$17)</f>
        <v>8618.556689</v>
      </c>
      <c r="AE24" s="73">
        <f>AD24*(1+'WA EAFS 2020'!$E$17)</f>
        <v>8790.927823</v>
      </c>
      <c r="AF24" s="73">
        <f>AE24*(1+'WA EAFS 2020'!$E$17)</f>
        <v>8966.746379</v>
      </c>
      <c r="AG24" s="73">
        <f>AF24*(1+'WA EAFS 2020'!$E$17)</f>
        <v>9146.081307</v>
      </c>
      <c r="AH24" s="73">
        <f>AG24*(1+'WA EAFS 2020'!$E$17)</f>
        <v>9329.002933</v>
      </c>
      <c r="AI24" s="73">
        <f>AH24*(1+'WA EAFS 2020'!$E$17)</f>
        <v>9515.582992</v>
      </c>
      <c r="AJ24" s="73">
        <f>AI24*(1+'WA EAFS 2020'!$E$18)</f>
        <v>9896.206311</v>
      </c>
      <c r="AK24" s="73">
        <f>AJ24*(1+'WA EAFS 2020'!$E$18)</f>
        <v>10292.05456</v>
      </c>
      <c r="AL24" s="73">
        <f>AK24*(1+'WA EAFS 2020'!$E$18)</f>
        <v>10703.73675</v>
      </c>
      <c r="AM24" s="73">
        <f>AL24*(1+'WA EAFS 2020'!$E$18)</f>
        <v>11131.88622</v>
      </c>
      <c r="AN24" s="73">
        <f>AM24*(1+'WA EAFS 2020'!$E$18)</f>
        <v>11577.16166</v>
      </c>
      <c r="AO24" s="73">
        <f>AN24*(1+'WA EAFS 2020'!$E$18)</f>
        <v>12040.24813</v>
      </c>
      <c r="AP24" s="73">
        <f>AO24*(1+'WA EAFS 2020'!$E$18)</f>
        <v>12521.85806</v>
      </c>
      <c r="AQ24" s="73">
        <f>AP24*(1+'WA EAFS 2020'!$E$18)</f>
        <v>13022.73238</v>
      </c>
      <c r="AR24" s="73"/>
      <c r="AS24" s="73"/>
      <c r="AT24" s="73"/>
      <c r="AU24" s="73"/>
      <c r="AV24" s="73"/>
      <c r="AW24" s="73"/>
      <c r="AX24" s="73"/>
      <c r="AY24" s="73"/>
      <c r="AZ24" s="73"/>
      <c r="BA24" s="73"/>
      <c r="BB24" s="74"/>
      <c r="BC24" s="3"/>
      <c r="BD24" s="3"/>
      <c r="BE24" s="3"/>
      <c r="BF24" s="3"/>
      <c r="BG24" s="3"/>
      <c r="BH24" s="3"/>
      <c r="BI24" s="3"/>
      <c r="BJ24" s="3"/>
      <c r="BK24" s="3"/>
      <c r="BL24" s="3"/>
    </row>
    <row r="25">
      <c r="A25" s="75"/>
      <c r="C25" s="76" t="s">
        <v>56</v>
      </c>
      <c r="Z25" s="73">
        <f>AVERAGE(W24:Y24)*(1+'WA EAFS 2020'!$H$16)</f>
        <v>8209.681333</v>
      </c>
      <c r="AA25" s="73">
        <f>Z25*(1+'WA EAFS 2020'!$H$16)</f>
        <v>8308.197509</v>
      </c>
      <c r="AB25" s="73">
        <f>AA25*(1+'WA EAFS 2020'!$H$16)</f>
        <v>8407.895879</v>
      </c>
      <c r="AC25" s="73">
        <f>AB25*(1+'WA EAFS 2020'!$H$17)</f>
        <v>8676.948548</v>
      </c>
      <c r="AD25" s="73">
        <f>AC25*(1+'WA EAFS 2020'!$H$17)</f>
        <v>8954.610901</v>
      </c>
      <c r="AE25" s="73">
        <f>AD25*(1+'WA EAFS 2020'!$H$17)</f>
        <v>9241.15845</v>
      </c>
      <c r="AF25" s="73">
        <f>AE25*(1+'WA EAFS 2020'!$H$17)</f>
        <v>9536.87552</v>
      </c>
      <c r="AG25" s="73">
        <f>AF25*(1+'WA EAFS 2020'!$H$17)</f>
        <v>9842.055537</v>
      </c>
      <c r="AH25" s="73">
        <f>AG25*(1+'WA EAFS 2020'!$H$17)</f>
        <v>10157.00131</v>
      </c>
      <c r="AI25" s="73">
        <f>AH25*(1+'WA EAFS 2020'!$H$17)</f>
        <v>10482.02536</v>
      </c>
      <c r="AJ25" s="73">
        <f>AI25*(1+'WA EAFS 2020'!$H$18)</f>
        <v>10901.30637</v>
      </c>
      <c r="AK25" s="73">
        <f>AJ25*(1+'WA EAFS 2020'!$H$18)</f>
        <v>11337.35863</v>
      </c>
      <c r="AL25" s="73">
        <f>AK25*(1+'WA EAFS 2020'!$H$18)</f>
        <v>11790.85297</v>
      </c>
      <c r="AM25" s="73">
        <f>AL25*(1+'WA EAFS 2020'!$H$18)</f>
        <v>12262.48709</v>
      </c>
      <c r="AN25" s="73">
        <f>AM25*(1+'WA EAFS 2020'!$H$18)</f>
        <v>12752.98657</v>
      </c>
      <c r="AO25" s="73">
        <f>AN25*(1+'WA EAFS 2020'!$H$18)</f>
        <v>13263.10604</v>
      </c>
      <c r="AP25" s="73">
        <f>AO25*(1+'WA EAFS 2020'!$H$18)</f>
        <v>13793.63028</v>
      </c>
      <c r="AQ25" s="73">
        <f>AP25*(1+'WA EAFS 2020'!$H$18)</f>
        <v>14345.37549</v>
      </c>
      <c r="AR25" s="73"/>
      <c r="AS25" s="73"/>
      <c r="AT25" s="73"/>
      <c r="AU25" s="73"/>
      <c r="AV25" s="73"/>
      <c r="AW25" s="73"/>
      <c r="AX25" s="73"/>
      <c r="AY25" s="73"/>
      <c r="AZ25" s="73"/>
      <c r="BA25" s="73"/>
      <c r="BB25" s="74"/>
      <c r="BC25" s="3"/>
      <c r="BD25" s="3"/>
      <c r="BE25" s="3"/>
      <c r="BF25" s="3"/>
      <c r="BG25" s="3"/>
      <c r="BH25" s="3"/>
      <c r="BI25" s="3"/>
      <c r="BJ25" s="3"/>
      <c r="BK25" s="3"/>
      <c r="BL25" s="3"/>
    </row>
    <row r="26">
      <c r="A26" s="75"/>
      <c r="C26" s="76" t="s">
        <v>71</v>
      </c>
      <c r="Z26" s="73">
        <f>AVERAGE(W24:Y24)*(1+'WA EAFS 2020'!$K$16)</f>
        <v>8258.355333</v>
      </c>
      <c r="AA26" s="73">
        <f>Z26*(1+'WA EAFS 2020'!$K$16)</f>
        <v>8407.005729</v>
      </c>
      <c r="AB26" s="73">
        <f>AA26*(1+'WA EAFS 2020'!$K$16)</f>
        <v>8558.331832</v>
      </c>
      <c r="AC26" s="73">
        <f>AB26*(1+'WA EAFS 2020'!$K$17)</f>
        <v>8917.781769</v>
      </c>
      <c r="AD26" s="73">
        <f>AC26*(1+'WA EAFS 2020'!$K$17)</f>
        <v>9292.328604</v>
      </c>
      <c r="AE26" s="73">
        <f>AD26*(1+'WA EAFS 2020'!$K$17)</f>
        <v>9682.606405</v>
      </c>
      <c r="AF26" s="73">
        <f>AE26*(1+'WA EAFS 2020'!$K$17)</f>
        <v>10089.27587</v>
      </c>
      <c r="AG26" s="73">
        <f>AF26*(1+'WA EAFS 2020'!$K$17)</f>
        <v>10513.02546</v>
      </c>
      <c r="AH26" s="73">
        <f>AG26*(1+'WA EAFS 2020'!$K$17)</f>
        <v>10954.57253</v>
      </c>
      <c r="AI26" s="73">
        <f>AH26*(1+'WA EAFS 2020'!$K$17)</f>
        <v>11414.66458</v>
      </c>
      <c r="AJ26" s="73">
        <f>AI26*(1+'WA EAFS 2020'!$K$18)</f>
        <v>12110.95912</v>
      </c>
      <c r="AK26" s="73">
        <f>AJ26*(1+'WA EAFS 2020'!$K$18)</f>
        <v>12849.72762</v>
      </c>
      <c r="AL26" s="73">
        <f>AK26*(1+'WA EAFS 2020'!$K$18)</f>
        <v>13633.56101</v>
      </c>
      <c r="AM26" s="73">
        <f>AL26*(1+'WA EAFS 2020'!$K$18)</f>
        <v>14465.20823</v>
      </c>
      <c r="AN26" s="73">
        <f>AM26*(1+'WA EAFS 2020'!$K$18)</f>
        <v>15347.58593</v>
      </c>
      <c r="AO26" s="73">
        <f>AN26*(1+'WA EAFS 2020'!$K$18)</f>
        <v>16283.78867</v>
      </c>
      <c r="AP26" s="73">
        <f>AO26*(1+'WA EAFS 2020'!$K$18)</f>
        <v>17277.09978</v>
      </c>
      <c r="AQ26" s="73">
        <f>AP26*(1+'WA EAFS 2020'!$K$18)</f>
        <v>18331.00287</v>
      </c>
      <c r="AR26" s="73"/>
      <c r="AS26" s="73"/>
      <c r="AT26" s="73"/>
      <c r="AU26" s="73"/>
      <c r="AV26" s="73"/>
      <c r="AW26" s="73"/>
      <c r="AX26" s="73"/>
      <c r="AY26" s="73"/>
      <c r="AZ26" s="73"/>
      <c r="BA26" s="73"/>
      <c r="BB26" s="74"/>
      <c r="BC26" s="3"/>
      <c r="BD26" s="3"/>
      <c r="BE26" s="3"/>
      <c r="BF26" s="3"/>
      <c r="BG26" s="3"/>
      <c r="BH26" s="3"/>
      <c r="BI26" s="3"/>
      <c r="BJ26" s="3"/>
      <c r="BK26" s="3"/>
      <c r="BL26" s="3"/>
    </row>
    <row r="27">
      <c r="A27" s="75"/>
      <c r="B27" s="70" t="s">
        <v>60</v>
      </c>
      <c r="C27" s="76" t="s">
        <v>70</v>
      </c>
      <c r="D27" s="93" t="str">
        <f>IF($Q$1="OPSNET",'Number of operations (OPSNET)'!C13,IF($Q$1="TAF",'Number of operations (TAF)'!C13,))</f>
        <v/>
      </c>
      <c r="E27" s="93" t="str">
        <f>IF($Q$1="OPSNET",'Number of operations (OPSNET)'!D13,IF($Q$1="TAF",'Number of operations (TAF)'!D13,))</f>
        <v/>
      </c>
      <c r="F27" s="93" t="str">
        <f>IF($Q$1="OPSNET",'Number of operations (OPSNET)'!E13,IF($Q$1="TAF",'Number of operations (TAF)'!E13,))</f>
        <v/>
      </c>
      <c r="G27" s="93" t="str">
        <f>IF($Q$1="OPSNET",'Number of operations (OPSNET)'!F13,IF($Q$1="TAF",'Number of operations (TAF)'!F13,))</f>
        <v/>
      </c>
      <c r="H27" s="93" t="str">
        <f>IF($Q$1="OPSNET",'Number of operations (OPSNET)'!G13,IF($Q$1="TAF",'Number of operations (TAF)'!G13,))</f>
        <v/>
      </c>
      <c r="I27" s="93" t="str">
        <f>IF($Q$1="OPSNET",'Number of operations (OPSNET)'!H13,IF($Q$1="TAF",'Number of operations (TAF)'!H13,))</f>
        <v/>
      </c>
      <c r="J27" s="93" t="str">
        <f>IF($Q$1="OPSNET",'Number of operations (OPSNET)'!I13,IF($Q$1="TAF",'Number of operations (TAF)'!I13,))</f>
        <v/>
      </c>
      <c r="K27" s="93" t="str">
        <f>IF($Q$1="OPSNET",'Number of operations (OPSNET)'!J13,IF($Q$1="TAF",'Number of operations (TAF)'!J13,))</f>
        <v/>
      </c>
      <c r="L27" s="93" t="str">
        <f>IF($Q$1="OPSNET",'Number of operations (OPSNET)'!K13,IF($Q$1="TAF",'Number of operations (TAF)'!K13,))</f>
        <v/>
      </c>
      <c r="M27" s="93" t="str">
        <f>IF($Q$1="OPSNET",'Number of operations (OPSNET)'!L13,IF($Q$1="TAF",'Number of operations (TAF)'!L13,))</f>
        <v/>
      </c>
      <c r="N27" s="93">
        <f>IF($Q$1="OPSNET",'Number of operations (OPSNET)'!M13,IF($Q$1="TAF",'Number of operations (TAF)'!M13,))</f>
        <v>2099</v>
      </c>
      <c r="O27" s="93">
        <f>IF($Q$1="OPSNET",'Number of operations (OPSNET)'!N13,IF($Q$1="TAF",'Number of operations (TAF)'!N13,))</f>
        <v>2360</v>
      </c>
      <c r="P27" s="93">
        <f>IF($Q$1="OPSNET",'Number of operations (OPSNET)'!O13,IF($Q$1="TAF",'Number of operations (TAF)'!O13,))</f>
        <v>2403</v>
      </c>
      <c r="Q27" s="93">
        <f>IF($Q$1="OPSNET",'Number of operations (OPSNET)'!P13,IF($Q$1="TAF",'Number of operations (TAF)'!P13,))</f>
        <v>2039</v>
      </c>
      <c r="R27" s="93">
        <f>IF($Q$1="OPSNET",'Number of operations (OPSNET)'!Q13,IF($Q$1="TAF",'Number of operations (TAF)'!Q13,))</f>
        <v>2253</v>
      </c>
      <c r="S27" s="93">
        <f>IF($Q$1="OPSNET",'Number of operations (OPSNET)'!R13,IF($Q$1="TAF",'Number of operations (TAF)'!R13,))</f>
        <v>2704</v>
      </c>
      <c r="T27" s="93">
        <f>IF($Q$1="OPSNET",'Number of operations (OPSNET)'!S13,IF($Q$1="TAF",'Number of operations (TAF)'!S13,))</f>
        <v>2277</v>
      </c>
      <c r="U27" s="93">
        <f>IF($Q$1="OPSNET",'Number of operations (OPSNET)'!T13,IF($Q$1="TAF",'Number of operations (TAF)'!T13,))</f>
        <v>2267</v>
      </c>
      <c r="V27" s="93">
        <f>IF($Q$1="OPSNET",'Number of operations (OPSNET)'!U13,IF($Q$1="TAF",'Number of operations (TAF)'!U13,))</f>
        <v>11028</v>
      </c>
      <c r="W27" s="93">
        <f>IF($Q$1="OPSNET",'Number of operations (OPSNET)'!V13,IF($Q$1="TAF",'Number of operations (TAF)'!V13,))</f>
        <v>15043</v>
      </c>
      <c r="X27" s="93">
        <f>IF($Q$1="OPSNET",'Number of operations (OPSNET)'!W13,IF($Q$1="TAF",'Number of operations (TAF)'!W13,))</f>
        <v>11756</v>
      </c>
      <c r="Y27" s="93">
        <f>IF($Q$1="OPSNET",'Number of operations (OPSNET)'!X13,IF($Q$1="TAF",'Number of operations (TAF)'!X13,))</f>
        <v>15051</v>
      </c>
      <c r="Z27" s="73">
        <f>AVERAGE(W27:Y27)*(1+'WA EAFS 2020'!$D$16)</f>
        <v>14508</v>
      </c>
      <c r="AA27" s="73">
        <f>Z27*(1+'WA EAFS 2020'!$D$16)</f>
        <v>15088.32</v>
      </c>
      <c r="AB27" s="73">
        <f>AA27*(1+'WA EAFS 2020'!$D$16)</f>
        <v>15691.8528</v>
      </c>
      <c r="AC27" s="73">
        <f>AB27*(1+'WA EAFS 2020'!$D$17)</f>
        <v>16633.36397</v>
      </c>
      <c r="AD27" s="73">
        <f>AC27*(1+'WA EAFS 2020'!$D$17)</f>
        <v>17631.36581</v>
      </c>
      <c r="AE27" s="73">
        <f>AD27*(1+'WA EAFS 2020'!$D$17)</f>
        <v>18689.24775</v>
      </c>
      <c r="AF27" s="73">
        <f>AE27*(1+'WA EAFS 2020'!$D$17)</f>
        <v>19810.60262</v>
      </c>
      <c r="AG27" s="73">
        <f>AF27*(1+'WA EAFS 2020'!$D$17)</f>
        <v>20999.23878</v>
      </c>
      <c r="AH27" s="73">
        <f>AG27*(1+'WA EAFS 2020'!$D$17)</f>
        <v>22259.1931</v>
      </c>
      <c r="AI27" s="73">
        <f>AH27*(1+'WA EAFS 2020'!$D$17)</f>
        <v>23594.74469</v>
      </c>
      <c r="AJ27" s="73">
        <f>AI27*(1+'WA EAFS 2020'!$D$18)</f>
        <v>25482.32426</v>
      </c>
      <c r="AK27" s="73">
        <f>AJ27*(1+'WA EAFS 2020'!$D$18)</f>
        <v>27520.91021</v>
      </c>
      <c r="AL27" s="73">
        <f>AK27*(1+'WA EAFS 2020'!$D$18)</f>
        <v>29722.58302</v>
      </c>
      <c r="AM27" s="73">
        <f>AL27*(1+'WA EAFS 2020'!$D$18)</f>
        <v>32100.38966</v>
      </c>
      <c r="AN27" s="73">
        <f>AM27*(1+'WA EAFS 2020'!$D$18)</f>
        <v>34668.42084</v>
      </c>
      <c r="AO27" s="73">
        <f>AN27*(1+'WA EAFS 2020'!$D$18)</f>
        <v>37441.8945</v>
      </c>
      <c r="AP27" s="73">
        <f>AO27*(1+'WA EAFS 2020'!$D$18)</f>
        <v>40437.24606</v>
      </c>
      <c r="AQ27" s="73">
        <f>AP27*(1+'WA EAFS 2020'!$D$18)</f>
        <v>43672.22575</v>
      </c>
      <c r="AR27" s="73"/>
      <c r="AS27" s="73"/>
      <c r="AT27" s="73"/>
      <c r="AU27" s="73"/>
      <c r="AV27" s="73"/>
      <c r="AW27" s="73"/>
      <c r="AX27" s="73"/>
      <c r="AY27" s="73"/>
      <c r="AZ27" s="73"/>
      <c r="BA27" s="73"/>
      <c r="BB27" s="74"/>
      <c r="BC27" s="3"/>
      <c r="BD27" s="3"/>
      <c r="BE27" s="3"/>
      <c r="BF27" s="3"/>
      <c r="BG27" s="3"/>
      <c r="BH27" s="3"/>
      <c r="BI27" s="3"/>
      <c r="BJ27" s="3"/>
      <c r="BK27" s="3"/>
      <c r="BL27" s="3"/>
    </row>
    <row r="28">
      <c r="A28" s="75"/>
      <c r="C28" s="76" t="s">
        <v>56</v>
      </c>
      <c r="Z28" s="73">
        <f>AVERAGE(W27:Y27)*(1+'WA EAFS 2020'!$G$16)</f>
        <v>14787</v>
      </c>
      <c r="AA28" s="73">
        <f>Z28*(1+'WA EAFS 2020'!$G$16)</f>
        <v>15674.22</v>
      </c>
      <c r="AB28" s="73">
        <f>AA28*(1+'WA EAFS 2020'!$G$16)</f>
        <v>16614.6732</v>
      </c>
      <c r="AC28" s="73">
        <f>AB28*(1+'WA EAFS 2020'!$G$17)</f>
        <v>17943.84706</v>
      </c>
      <c r="AD28" s="73">
        <f>AC28*(1+'WA EAFS 2020'!$G$17)</f>
        <v>19379.35482</v>
      </c>
      <c r="AE28" s="73">
        <f>AD28*(1+'WA EAFS 2020'!$G$17)</f>
        <v>20929.70321</v>
      </c>
      <c r="AF28" s="73">
        <f>AE28*(1+'WA EAFS 2020'!$G$17)</f>
        <v>22604.07946</v>
      </c>
      <c r="AG28" s="73">
        <f>AF28*(1+'WA EAFS 2020'!$G$17)</f>
        <v>24412.40582</v>
      </c>
      <c r="AH28" s="73">
        <f>AG28*(1+'WA EAFS 2020'!$G$17)</f>
        <v>26365.39829</v>
      </c>
      <c r="AI28" s="73">
        <f>AH28*(1+'WA EAFS 2020'!$G$17)</f>
        <v>28474.63015</v>
      </c>
      <c r="AJ28" s="73">
        <f>AI28*(1+'WA EAFS 2020'!$G$18)</f>
        <v>31322.09316</v>
      </c>
      <c r="AK28" s="73">
        <f>AJ28*(1+'WA EAFS 2020'!$G$18)</f>
        <v>34454.30248</v>
      </c>
      <c r="AL28" s="73">
        <f>AK28*(1+'WA EAFS 2020'!$G$18)</f>
        <v>37899.73273</v>
      </c>
      <c r="AM28" s="73">
        <f>AL28*(1+'WA EAFS 2020'!$G$18)</f>
        <v>41689.706</v>
      </c>
      <c r="AN28" s="73">
        <f>AM28*(1+'WA EAFS 2020'!$G$18)</f>
        <v>45858.6766</v>
      </c>
      <c r="AO28" s="73">
        <f>AN28*(1+'WA EAFS 2020'!$G$18)</f>
        <v>50444.54426</v>
      </c>
      <c r="AP28" s="73">
        <f>AO28*(1+'WA EAFS 2020'!$G$18)</f>
        <v>55488.99869</v>
      </c>
      <c r="AQ28" s="73">
        <f>AP28*(1+'WA EAFS 2020'!$G$18)</f>
        <v>61037.89855</v>
      </c>
      <c r="AR28" s="73"/>
      <c r="AS28" s="73"/>
      <c r="AT28" s="73"/>
      <c r="AU28" s="73"/>
      <c r="AV28" s="73"/>
      <c r="AW28" s="73"/>
      <c r="AX28" s="73"/>
      <c r="AY28" s="73"/>
      <c r="AZ28" s="73"/>
      <c r="BA28" s="73"/>
      <c r="BB28" s="74"/>
      <c r="BC28" s="3"/>
      <c r="BD28" s="3"/>
      <c r="BE28" s="3"/>
      <c r="BF28" s="3"/>
      <c r="BG28" s="3"/>
      <c r="BH28" s="3"/>
      <c r="BI28" s="3"/>
      <c r="BJ28" s="3"/>
      <c r="BK28" s="3"/>
      <c r="BL28" s="3"/>
    </row>
    <row r="29">
      <c r="A29" s="75"/>
      <c r="C29" s="76" t="s">
        <v>71</v>
      </c>
      <c r="Z29" s="73">
        <f>AVERAGE(W27:Y27)*(1+'WA EAFS 2020'!$J$16)</f>
        <v>15066</v>
      </c>
      <c r="AA29" s="73">
        <f>Z29*(1+'WA EAFS 2020'!$J$16)</f>
        <v>16271.28</v>
      </c>
      <c r="AB29" s="73">
        <f>AA29*(1+'WA EAFS 2020'!$J$16)</f>
        <v>17572.9824</v>
      </c>
      <c r="AC29" s="73">
        <f>AB29*(1+'WA EAFS 2020'!$J$17)</f>
        <v>19330.28064</v>
      </c>
      <c r="AD29" s="73">
        <f>AC29*(1+'WA EAFS 2020'!$J$17)</f>
        <v>21263.3087</v>
      </c>
      <c r="AE29" s="73">
        <f>AD29*(1+'WA EAFS 2020'!$J$17)</f>
        <v>23389.63957</v>
      </c>
      <c r="AF29" s="73">
        <f>AE29*(1+'WA EAFS 2020'!$J$17)</f>
        <v>25728.60353</v>
      </c>
      <c r="AG29" s="73">
        <f>AF29*(1+'WA EAFS 2020'!$J$17)</f>
        <v>28301.46389</v>
      </c>
      <c r="AH29" s="73">
        <f>AG29*(1+'WA EAFS 2020'!$J$17)</f>
        <v>31131.61027</v>
      </c>
      <c r="AI29" s="73">
        <f>AH29*(1+'WA EAFS 2020'!$J$17)</f>
        <v>34244.7713</v>
      </c>
      <c r="AJ29" s="73">
        <f>AI29*(1+'WA EAFS 2020'!$J$18)</f>
        <v>38354.14386</v>
      </c>
      <c r="AK29" s="73">
        <f>AJ29*(1+'WA EAFS 2020'!$J$18)</f>
        <v>42956.64112</v>
      </c>
      <c r="AL29" s="73">
        <f>AK29*(1+'WA EAFS 2020'!$J$18)</f>
        <v>48111.43805</v>
      </c>
      <c r="AM29" s="73">
        <f>AL29*(1+'WA EAFS 2020'!$J$18)</f>
        <v>53884.81062</v>
      </c>
      <c r="AN29" s="73">
        <f>AM29*(1+'WA EAFS 2020'!$J$18)</f>
        <v>60350.9879</v>
      </c>
      <c r="AO29" s="73">
        <f>AN29*(1+'WA EAFS 2020'!$J$18)</f>
        <v>67593.10644</v>
      </c>
      <c r="AP29" s="73">
        <f>AO29*(1+'WA EAFS 2020'!$J$18)</f>
        <v>75704.27922</v>
      </c>
      <c r="AQ29" s="73">
        <f>AP29*(1+'WA EAFS 2020'!$J$18)</f>
        <v>84788.79272</v>
      </c>
      <c r="AR29" s="73"/>
      <c r="AS29" s="73"/>
      <c r="AT29" s="73"/>
      <c r="AU29" s="73"/>
      <c r="AV29" s="73"/>
      <c r="AW29" s="73"/>
      <c r="AX29" s="73"/>
      <c r="AY29" s="73"/>
      <c r="AZ29" s="73"/>
      <c r="BA29" s="73"/>
      <c r="BB29" s="74"/>
      <c r="BC29" s="3"/>
      <c r="BD29" s="3"/>
      <c r="BE29" s="3"/>
      <c r="BF29" s="3"/>
      <c r="BG29" s="3"/>
      <c r="BH29" s="3"/>
      <c r="BI29" s="3"/>
      <c r="BJ29" s="3"/>
      <c r="BK29" s="3"/>
      <c r="BL29" s="3"/>
    </row>
    <row r="30">
      <c r="A30" s="75"/>
      <c r="B30" s="70" t="s">
        <v>61</v>
      </c>
      <c r="C30" s="76" t="s">
        <v>70</v>
      </c>
      <c r="D30" s="93" t="str">
        <f>IF($Q$1="OPSNET",'Number of operations (OPSNET)'!C14,IF($Q$1="TAF",'Number of operations (TAF)'!C14,))</f>
        <v/>
      </c>
      <c r="E30" s="93" t="str">
        <f>IF($Q$1="OPSNET",'Number of operations (OPSNET)'!D14,IF($Q$1="TAF",'Number of operations (TAF)'!D14,))</f>
        <v/>
      </c>
      <c r="F30" s="93" t="str">
        <f>IF($Q$1="OPSNET",'Number of operations (OPSNET)'!E14,IF($Q$1="TAF",'Number of operations (TAF)'!E14,))</f>
        <v/>
      </c>
      <c r="G30" s="93" t="str">
        <f>IF($Q$1="OPSNET",'Number of operations (OPSNET)'!F14,IF($Q$1="TAF",'Number of operations (TAF)'!F14,))</f>
        <v/>
      </c>
      <c r="H30" s="93" t="str">
        <f>IF($Q$1="OPSNET",'Number of operations (OPSNET)'!G14,IF($Q$1="TAF",'Number of operations (TAF)'!G14,))</f>
        <v/>
      </c>
      <c r="I30" s="93" t="str">
        <f>IF($Q$1="OPSNET",'Number of operations (OPSNET)'!H14,IF($Q$1="TAF",'Number of operations (TAF)'!H14,))</f>
        <v/>
      </c>
      <c r="J30" s="93" t="str">
        <f>IF($Q$1="OPSNET",'Number of operations (OPSNET)'!I14,IF($Q$1="TAF",'Number of operations (TAF)'!I14,))</f>
        <v/>
      </c>
      <c r="K30" s="93" t="str">
        <f>IF($Q$1="OPSNET",'Number of operations (OPSNET)'!J14,IF($Q$1="TAF",'Number of operations (TAF)'!J14,))</f>
        <v/>
      </c>
      <c r="L30" s="93" t="str">
        <f>IF($Q$1="OPSNET",'Number of operations (OPSNET)'!K14,IF($Q$1="TAF",'Number of operations (TAF)'!K14,))</f>
        <v/>
      </c>
      <c r="M30" s="93" t="str">
        <f>IF($Q$1="OPSNET",'Number of operations (OPSNET)'!L14,IF($Q$1="TAF",'Number of operations (TAF)'!L14,))</f>
        <v/>
      </c>
      <c r="N30" s="93">
        <f>IF($Q$1="OPSNET",'Number of operations (OPSNET)'!M14,IF($Q$1="TAF",'Number of operations (TAF)'!M14,))</f>
        <v>0</v>
      </c>
      <c r="O30" s="93">
        <f>IF($Q$1="OPSNET",'Number of operations (OPSNET)'!N14,IF($Q$1="TAF",'Number of operations (TAF)'!N14,))</f>
        <v>0</v>
      </c>
      <c r="P30" s="93">
        <f>IF($Q$1="OPSNET",'Number of operations (OPSNET)'!O14,IF($Q$1="TAF",'Number of operations (TAF)'!O14,))</f>
        <v>0</v>
      </c>
      <c r="Q30" s="93">
        <f>IF($Q$1="OPSNET",'Number of operations (OPSNET)'!P14,IF($Q$1="TAF",'Number of operations (TAF)'!P14,))</f>
        <v>0</v>
      </c>
      <c r="R30" s="93">
        <f>IF($Q$1="OPSNET",'Number of operations (OPSNET)'!Q14,IF($Q$1="TAF",'Number of operations (TAF)'!Q14,))</f>
        <v>0</v>
      </c>
      <c r="S30" s="93">
        <f>IF($Q$1="OPSNET",'Number of operations (OPSNET)'!R14,IF($Q$1="TAF",'Number of operations (TAF)'!R14,))</f>
        <v>0</v>
      </c>
      <c r="T30" s="93">
        <f>IF($Q$1="OPSNET",'Number of operations (OPSNET)'!S14,IF($Q$1="TAF",'Number of operations (TAF)'!S14,))</f>
        <v>0</v>
      </c>
      <c r="U30" s="93">
        <f>IF($Q$1="OPSNET",'Number of operations (OPSNET)'!T14,IF($Q$1="TAF",'Number of operations (TAF)'!T14,))</f>
        <v>0</v>
      </c>
      <c r="V30" s="93">
        <f>IF($Q$1="OPSNET",'Number of operations (OPSNET)'!U14,IF($Q$1="TAF",'Number of operations (TAF)'!U14,))</f>
        <v>0</v>
      </c>
      <c r="W30" s="93">
        <f>IF($Q$1="OPSNET",'Number of operations (OPSNET)'!V14,IF($Q$1="TAF",'Number of operations (TAF)'!V14,))</f>
        <v>0</v>
      </c>
      <c r="X30" s="93">
        <f>IF($Q$1="OPSNET",'Number of operations (OPSNET)'!W14,IF($Q$1="TAF",'Number of operations (TAF)'!W14,))</f>
        <v>0</v>
      </c>
      <c r="Y30" s="93">
        <f>IF($Q$1="OPSNET",'Number of operations (OPSNET)'!X14,IF($Q$1="TAF",'Number of operations (TAF)'!X14,))</f>
        <v>0</v>
      </c>
      <c r="Z30" s="73"/>
      <c r="AA30" s="73"/>
      <c r="AB30" s="73"/>
      <c r="AC30" s="73"/>
      <c r="AD30" s="73"/>
      <c r="AE30" s="73"/>
      <c r="AF30" s="73"/>
      <c r="AG30" s="73"/>
      <c r="AH30" s="73"/>
      <c r="AI30" s="73"/>
      <c r="AJ30" s="73"/>
      <c r="AK30" s="73"/>
      <c r="AL30" s="73"/>
      <c r="AM30" s="73"/>
      <c r="AN30" s="73"/>
      <c r="AO30" s="73"/>
      <c r="AP30" s="73"/>
      <c r="AQ30" s="73"/>
      <c r="AR30" s="73"/>
      <c r="AS30" s="73"/>
      <c r="AT30" s="73"/>
      <c r="AU30" s="73"/>
      <c r="AV30" s="73"/>
      <c r="AW30" s="73"/>
      <c r="AX30" s="73"/>
      <c r="AY30" s="73"/>
      <c r="AZ30" s="73"/>
      <c r="BA30" s="73"/>
      <c r="BB30" s="74"/>
      <c r="BC30" s="3"/>
      <c r="BD30" s="3"/>
      <c r="BE30" s="3"/>
      <c r="BF30" s="3"/>
      <c r="BG30" s="3"/>
      <c r="BH30" s="3"/>
      <c r="BI30" s="3"/>
      <c r="BJ30" s="3"/>
      <c r="BK30" s="3"/>
      <c r="BL30" s="3"/>
    </row>
    <row r="31">
      <c r="A31" s="75"/>
      <c r="C31" s="76" t="s">
        <v>56</v>
      </c>
      <c r="Z31" s="73"/>
      <c r="AA31" s="73"/>
      <c r="AB31" s="73"/>
      <c r="AC31" s="73"/>
      <c r="AD31" s="73"/>
      <c r="AE31" s="73"/>
      <c r="AF31" s="73"/>
      <c r="AG31" s="73"/>
      <c r="AH31" s="73"/>
      <c r="AI31" s="73"/>
      <c r="AJ31" s="73"/>
      <c r="AK31" s="73"/>
      <c r="AL31" s="73"/>
      <c r="AM31" s="73"/>
      <c r="AN31" s="73"/>
      <c r="AO31" s="73"/>
      <c r="AP31" s="73"/>
      <c r="AQ31" s="73"/>
      <c r="AR31" s="73"/>
      <c r="AS31" s="73"/>
      <c r="AT31" s="73"/>
      <c r="AU31" s="73"/>
      <c r="AV31" s="73"/>
      <c r="AW31" s="73"/>
      <c r="AX31" s="73"/>
      <c r="AY31" s="73"/>
      <c r="AZ31" s="73"/>
      <c r="BA31" s="73"/>
      <c r="BB31" s="74"/>
      <c r="BC31" s="3"/>
      <c r="BD31" s="3"/>
      <c r="BE31" s="3"/>
      <c r="BF31" s="3"/>
      <c r="BG31" s="3"/>
      <c r="BH31" s="3"/>
      <c r="BI31" s="3"/>
      <c r="BJ31" s="3"/>
      <c r="BK31" s="3"/>
      <c r="BL31" s="3"/>
    </row>
    <row r="32">
      <c r="A32" s="75"/>
      <c r="C32" s="76" t="s">
        <v>71</v>
      </c>
      <c r="Z32" s="73"/>
      <c r="AA32" s="73"/>
      <c r="AB32" s="73"/>
      <c r="AC32" s="73"/>
      <c r="AD32" s="73"/>
      <c r="AE32" s="73"/>
      <c r="AF32" s="73"/>
      <c r="AG32" s="73"/>
      <c r="AH32" s="73"/>
      <c r="AI32" s="73"/>
      <c r="AJ32" s="73"/>
      <c r="AK32" s="73"/>
      <c r="AL32" s="73"/>
      <c r="AM32" s="73"/>
      <c r="AN32" s="73"/>
      <c r="AO32" s="73"/>
      <c r="AP32" s="73"/>
      <c r="AQ32" s="73"/>
      <c r="AR32" s="73"/>
      <c r="AS32" s="73"/>
      <c r="AT32" s="73"/>
      <c r="AU32" s="73"/>
      <c r="AV32" s="73"/>
      <c r="AW32" s="73"/>
      <c r="AX32" s="73"/>
      <c r="AY32" s="73"/>
      <c r="AZ32" s="73"/>
      <c r="BA32" s="73"/>
      <c r="BB32" s="74"/>
      <c r="BC32" s="3"/>
      <c r="BD32" s="3"/>
      <c r="BE32" s="3"/>
      <c r="BF32" s="3"/>
      <c r="BG32" s="3"/>
      <c r="BH32" s="3"/>
      <c r="BI32" s="3"/>
      <c r="BJ32" s="3"/>
      <c r="BK32" s="3"/>
      <c r="BL32" s="3"/>
    </row>
    <row r="33">
      <c r="A33" s="75"/>
      <c r="B33" s="70" t="s">
        <v>72</v>
      </c>
      <c r="C33" s="76" t="s">
        <v>70</v>
      </c>
      <c r="D33" s="78">
        <f t="shared" ref="D33:BB33" si="4">SUM(D21,D24,D27,D30)</f>
        <v>0</v>
      </c>
      <c r="E33" s="78">
        <f t="shared" si="4"/>
        <v>0</v>
      </c>
      <c r="F33" s="78">
        <f t="shared" si="4"/>
        <v>0</v>
      </c>
      <c r="G33" s="78">
        <f t="shared" si="4"/>
        <v>0</v>
      </c>
      <c r="H33" s="78">
        <f t="shared" si="4"/>
        <v>0</v>
      </c>
      <c r="I33" s="78">
        <f t="shared" si="4"/>
        <v>0</v>
      </c>
      <c r="J33" s="78">
        <f t="shared" si="4"/>
        <v>0</v>
      </c>
      <c r="K33" s="78">
        <f t="shared" si="4"/>
        <v>0</v>
      </c>
      <c r="L33" s="78">
        <f t="shared" si="4"/>
        <v>0</v>
      </c>
      <c r="M33" s="78">
        <f t="shared" si="4"/>
        <v>0</v>
      </c>
      <c r="N33" s="78">
        <f t="shared" si="4"/>
        <v>35328</v>
      </c>
      <c r="O33" s="78">
        <f t="shared" si="4"/>
        <v>26999</v>
      </c>
      <c r="P33" s="78">
        <f t="shared" si="4"/>
        <v>25801</v>
      </c>
      <c r="Q33" s="78">
        <f t="shared" si="4"/>
        <v>51196</v>
      </c>
      <c r="R33" s="78">
        <f t="shared" si="4"/>
        <v>50558</v>
      </c>
      <c r="S33" s="78">
        <f t="shared" si="4"/>
        <v>50455</v>
      </c>
      <c r="T33" s="78">
        <f t="shared" si="4"/>
        <v>43830</v>
      </c>
      <c r="U33" s="78">
        <f t="shared" si="4"/>
        <v>48526</v>
      </c>
      <c r="V33" s="78">
        <f t="shared" si="4"/>
        <v>58137</v>
      </c>
      <c r="W33" s="78">
        <f t="shared" si="4"/>
        <v>63999</v>
      </c>
      <c r="X33" s="78">
        <f t="shared" si="4"/>
        <v>50331</v>
      </c>
      <c r="Y33" s="78">
        <f t="shared" si="4"/>
        <v>66914</v>
      </c>
      <c r="Z33" s="78">
        <f t="shared" si="4"/>
        <v>61297.91933</v>
      </c>
      <c r="AA33" s="78">
        <f t="shared" si="4"/>
        <v>61551.35326</v>
      </c>
      <c r="AB33" s="78">
        <f t="shared" si="4"/>
        <v>64620.7878</v>
      </c>
      <c r="AC33" s="78">
        <f t="shared" si="4"/>
        <v>64524.62763</v>
      </c>
      <c r="AD33" s="78">
        <f t="shared" si="4"/>
        <v>65967.16907</v>
      </c>
      <c r="AE33" s="78">
        <f t="shared" si="4"/>
        <v>67694.3823</v>
      </c>
      <c r="AF33" s="78">
        <f t="shared" si="4"/>
        <v>68846.93688</v>
      </c>
      <c r="AG33" s="78">
        <f t="shared" si="4"/>
        <v>70425.66958</v>
      </c>
      <c r="AH33" s="78">
        <f t="shared" si="4"/>
        <v>72057.56041</v>
      </c>
      <c r="AI33" s="78">
        <f t="shared" si="4"/>
        <v>73665.33997</v>
      </c>
      <c r="AJ33" s="78">
        <f t="shared" si="4"/>
        <v>76096.48365</v>
      </c>
      <c r="AK33" s="78">
        <f t="shared" si="4"/>
        <v>78677.80678</v>
      </c>
      <c r="AL33" s="78">
        <f t="shared" si="4"/>
        <v>81423.91044</v>
      </c>
      <c r="AM33" s="78">
        <f t="shared" si="4"/>
        <v>84378.42537</v>
      </c>
      <c r="AN33" s="78">
        <f t="shared" si="4"/>
        <v>87535.46325</v>
      </c>
      <c r="AO33" s="78">
        <f t="shared" si="4"/>
        <v>90914.69472</v>
      </c>
      <c r="AP33" s="78">
        <f t="shared" si="4"/>
        <v>94537.65826</v>
      </c>
      <c r="AQ33" s="78">
        <f t="shared" si="4"/>
        <v>98418.65609</v>
      </c>
      <c r="AR33" s="78">
        <f t="shared" si="4"/>
        <v>0</v>
      </c>
      <c r="AS33" s="78">
        <f t="shared" si="4"/>
        <v>0</v>
      </c>
      <c r="AT33" s="78">
        <f t="shared" si="4"/>
        <v>0</v>
      </c>
      <c r="AU33" s="78">
        <f t="shared" si="4"/>
        <v>0</v>
      </c>
      <c r="AV33" s="78">
        <f t="shared" si="4"/>
        <v>0</v>
      </c>
      <c r="AW33" s="78">
        <f t="shared" si="4"/>
        <v>0</v>
      </c>
      <c r="AX33" s="78">
        <f t="shared" si="4"/>
        <v>0</v>
      </c>
      <c r="AY33" s="78">
        <f t="shared" si="4"/>
        <v>0</v>
      </c>
      <c r="AZ33" s="78">
        <f t="shared" si="4"/>
        <v>0</v>
      </c>
      <c r="BA33" s="78">
        <f t="shared" si="4"/>
        <v>0</v>
      </c>
      <c r="BB33" s="79">
        <f t="shared" si="4"/>
        <v>0</v>
      </c>
      <c r="BC33" s="3"/>
      <c r="BD33" s="3"/>
      <c r="BE33" s="3"/>
      <c r="BF33" s="3"/>
      <c r="BG33" s="3"/>
      <c r="BH33" s="3"/>
      <c r="BI33" s="3"/>
      <c r="BJ33" s="3"/>
      <c r="BK33" s="3"/>
      <c r="BL33" s="3"/>
    </row>
    <row r="34">
      <c r="A34" s="75"/>
      <c r="C34" s="76" t="s">
        <v>56</v>
      </c>
      <c r="Z34" s="78">
        <f t="shared" ref="Z34:BB34" si="5">SUM(Z22,Z25,Z28,Z31)</f>
        <v>61809.24267</v>
      </c>
      <c r="AA34" s="78">
        <f t="shared" si="5"/>
        <v>62409.00193</v>
      </c>
      <c r="AB34" s="78">
        <f t="shared" si="5"/>
        <v>65869.429</v>
      </c>
      <c r="AC34" s="78">
        <f t="shared" si="5"/>
        <v>66258.33151</v>
      </c>
      <c r="AD34" s="78">
        <f t="shared" si="5"/>
        <v>68248.41809</v>
      </c>
      <c r="AE34" s="78">
        <f t="shared" si="5"/>
        <v>70584.7417</v>
      </c>
      <c r="AF34" s="78">
        <f t="shared" si="5"/>
        <v>72409.49812</v>
      </c>
      <c r="AG34" s="78">
        <f t="shared" si="5"/>
        <v>74734.81258</v>
      </c>
      <c r="AH34" s="78">
        <f t="shared" si="5"/>
        <v>77192.70421</v>
      </c>
      <c r="AI34" s="78">
        <f t="shared" si="5"/>
        <v>79713.03329</v>
      </c>
      <c r="AJ34" s="78">
        <f t="shared" si="5"/>
        <v>83143.52715</v>
      </c>
      <c r="AK34" s="78">
        <f t="shared" si="5"/>
        <v>86859.407</v>
      </c>
      <c r="AL34" s="78">
        <f t="shared" si="5"/>
        <v>90891.73938</v>
      </c>
      <c r="AM34" s="78">
        <f t="shared" si="5"/>
        <v>95302.64322</v>
      </c>
      <c r="AN34" s="78">
        <f t="shared" si="5"/>
        <v>100106.5582</v>
      </c>
      <c r="AO34" s="78">
        <f t="shared" si="5"/>
        <v>105345.9251</v>
      </c>
      <c r="AP34" s="78">
        <f t="shared" si="5"/>
        <v>111067.6307</v>
      </c>
      <c r="AQ34" s="78">
        <f t="shared" si="5"/>
        <v>117314.1403</v>
      </c>
      <c r="AR34" s="78">
        <f t="shared" si="5"/>
        <v>0</v>
      </c>
      <c r="AS34" s="78">
        <f t="shared" si="5"/>
        <v>0</v>
      </c>
      <c r="AT34" s="78">
        <f t="shared" si="5"/>
        <v>0</v>
      </c>
      <c r="AU34" s="78">
        <f t="shared" si="5"/>
        <v>0</v>
      </c>
      <c r="AV34" s="78">
        <f t="shared" si="5"/>
        <v>0</v>
      </c>
      <c r="AW34" s="78">
        <f t="shared" si="5"/>
        <v>0</v>
      </c>
      <c r="AX34" s="78">
        <f t="shared" si="5"/>
        <v>0</v>
      </c>
      <c r="AY34" s="78">
        <f t="shared" si="5"/>
        <v>0</v>
      </c>
      <c r="AZ34" s="78">
        <f t="shared" si="5"/>
        <v>0</v>
      </c>
      <c r="BA34" s="78">
        <f t="shared" si="5"/>
        <v>0</v>
      </c>
      <c r="BB34" s="79">
        <f t="shared" si="5"/>
        <v>0</v>
      </c>
      <c r="BC34" s="3"/>
      <c r="BD34" s="3"/>
      <c r="BE34" s="3"/>
      <c r="BF34" s="3"/>
      <c r="BG34" s="3"/>
      <c r="BH34" s="3"/>
      <c r="BI34" s="3"/>
      <c r="BJ34" s="3"/>
      <c r="BK34" s="3"/>
      <c r="BL34" s="3"/>
    </row>
    <row r="35">
      <c r="A35" s="37"/>
      <c r="B35" s="80"/>
      <c r="C35" s="81" t="s">
        <v>71</v>
      </c>
      <c r="D35" s="80"/>
      <c r="E35" s="80"/>
      <c r="F35" s="80"/>
      <c r="G35" s="80"/>
      <c r="H35" s="80"/>
      <c r="I35" s="80"/>
      <c r="J35" s="80"/>
      <c r="K35" s="80"/>
      <c r="L35" s="80"/>
      <c r="M35" s="80"/>
      <c r="N35" s="80"/>
      <c r="O35" s="80"/>
      <c r="P35" s="80"/>
      <c r="Q35" s="80"/>
      <c r="R35" s="80"/>
      <c r="S35" s="80"/>
      <c r="T35" s="80"/>
      <c r="U35" s="80"/>
      <c r="V35" s="80"/>
      <c r="W35" s="80"/>
      <c r="X35" s="80"/>
      <c r="Y35" s="80"/>
      <c r="Z35" s="82">
        <f t="shared" ref="Z35:BB35" si="6">SUM(Z23,Z26,Z29,Z32)</f>
        <v>62136.91667</v>
      </c>
      <c r="AA35" s="82">
        <f t="shared" si="6"/>
        <v>63104.87015</v>
      </c>
      <c r="AB35" s="82">
        <f t="shared" si="6"/>
        <v>66978.17416</v>
      </c>
      <c r="AC35" s="82">
        <f t="shared" si="6"/>
        <v>67885.59832</v>
      </c>
      <c r="AD35" s="82">
        <f t="shared" si="6"/>
        <v>70470.08968</v>
      </c>
      <c r="AE35" s="82">
        <f t="shared" si="6"/>
        <v>73486.12603</v>
      </c>
      <c r="AF35" s="82">
        <f t="shared" si="6"/>
        <v>76086.42254</v>
      </c>
      <c r="AG35" s="82">
        <f t="shared" si="6"/>
        <v>79294.84057</v>
      </c>
      <c r="AH35" s="82">
        <f t="shared" si="6"/>
        <v>82756.48741</v>
      </c>
      <c r="AI35" s="82">
        <f t="shared" si="6"/>
        <v>86415.81367</v>
      </c>
      <c r="AJ35" s="82">
        <f t="shared" si="6"/>
        <v>91385.23059</v>
      </c>
      <c r="AK35" s="82">
        <f t="shared" si="6"/>
        <v>96874.11464</v>
      </c>
      <c r="AL35" s="82">
        <f t="shared" si="6"/>
        <v>102946.1527</v>
      </c>
      <c r="AM35" s="82">
        <f t="shared" si="6"/>
        <v>109700.469</v>
      </c>
      <c r="AN35" s="82">
        <f t="shared" si="6"/>
        <v>117193.4689</v>
      </c>
      <c r="AO35" s="82">
        <f t="shared" si="6"/>
        <v>125515.1699</v>
      </c>
      <c r="AP35" s="82">
        <f t="shared" si="6"/>
        <v>134766.3808</v>
      </c>
      <c r="AQ35" s="82">
        <f t="shared" si="6"/>
        <v>145050.6619</v>
      </c>
      <c r="AR35" s="82">
        <f t="shared" si="6"/>
        <v>0</v>
      </c>
      <c r="AS35" s="82">
        <f t="shared" si="6"/>
        <v>0</v>
      </c>
      <c r="AT35" s="82">
        <f t="shared" si="6"/>
        <v>0</v>
      </c>
      <c r="AU35" s="82">
        <f t="shared" si="6"/>
        <v>0</v>
      </c>
      <c r="AV35" s="82">
        <f t="shared" si="6"/>
        <v>0</v>
      </c>
      <c r="AW35" s="82">
        <f t="shared" si="6"/>
        <v>0</v>
      </c>
      <c r="AX35" s="82">
        <f t="shared" si="6"/>
        <v>0</v>
      </c>
      <c r="AY35" s="82">
        <f t="shared" si="6"/>
        <v>0</v>
      </c>
      <c r="AZ35" s="82">
        <f t="shared" si="6"/>
        <v>0</v>
      </c>
      <c r="BA35" s="82">
        <f t="shared" si="6"/>
        <v>0</v>
      </c>
      <c r="BB35" s="83">
        <f t="shared" si="6"/>
        <v>0</v>
      </c>
      <c r="BC35" s="3"/>
      <c r="BD35" s="3"/>
      <c r="BE35" s="3"/>
      <c r="BF35" s="3"/>
      <c r="BG35" s="3"/>
      <c r="BH35" s="3"/>
      <c r="BI35" s="3"/>
      <c r="BJ35" s="3"/>
      <c r="BK35" s="3"/>
      <c r="BL35" s="3"/>
    </row>
    <row r="36">
      <c r="A36" s="3"/>
      <c r="B36" s="68"/>
      <c r="C36" s="3"/>
      <c r="D36" s="3"/>
      <c r="E36" s="3"/>
      <c r="F36" s="3"/>
      <c r="G36" s="3"/>
      <c r="H36" s="3"/>
      <c r="I36" s="3"/>
      <c r="J36" s="3"/>
      <c r="K36" s="3"/>
      <c r="L36" s="3"/>
      <c r="M36" s="3"/>
      <c r="N36" s="3"/>
      <c r="O36" s="3"/>
      <c r="P36" s="3"/>
      <c r="Q36" s="3"/>
      <c r="R36" s="3"/>
      <c r="S36" s="3"/>
      <c r="T36" s="3"/>
      <c r="U36" s="3"/>
      <c r="V36" s="3"/>
      <c r="W36" s="3"/>
      <c r="X36" s="3"/>
      <c r="Y36" s="3"/>
      <c r="Z36" s="3"/>
      <c r="AA36" s="3"/>
      <c r="AB36" s="3"/>
      <c r="AC36" s="3"/>
      <c r="AD36" s="3"/>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row>
    <row r="37">
      <c r="A37" s="3"/>
      <c r="B37" s="68"/>
      <c r="C37" s="3"/>
      <c r="D37" s="3"/>
      <c r="E37" s="3"/>
      <c r="F37" s="3"/>
      <c r="G37" s="3"/>
      <c r="H37" s="3"/>
      <c r="I37" s="3"/>
      <c r="J37" s="3"/>
      <c r="K37" s="3"/>
      <c r="L37" s="3"/>
      <c r="M37" s="3"/>
      <c r="N37" s="3"/>
      <c r="O37" s="3"/>
      <c r="P37" s="3"/>
      <c r="Q37" s="3"/>
      <c r="R37" s="3"/>
      <c r="S37" s="3"/>
      <c r="T37" s="3"/>
      <c r="U37" s="3"/>
      <c r="V37" s="3"/>
      <c r="W37" s="3"/>
      <c r="X37" s="3"/>
      <c r="Y37" s="3"/>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row>
    <row r="38">
      <c r="A38" s="3"/>
      <c r="B38" s="68"/>
      <c r="C38" s="3"/>
      <c r="D38" s="3"/>
      <c r="E38" s="3"/>
      <c r="F38" s="3"/>
      <c r="G38" s="3"/>
      <c r="H38" s="3"/>
      <c r="I38" s="3"/>
      <c r="J38" s="3"/>
      <c r="K38" s="3"/>
      <c r="L38" s="3"/>
      <c r="M38" s="3"/>
      <c r="N38" s="3"/>
      <c r="O38" s="3"/>
      <c r="P38" s="3"/>
      <c r="Q38" s="3"/>
      <c r="R38" s="3"/>
      <c r="S38" s="3"/>
      <c r="T38" s="3"/>
      <c r="U38" s="3"/>
      <c r="V38" s="3"/>
      <c r="W38" s="3"/>
      <c r="X38" s="3"/>
      <c r="Y38" s="3"/>
      <c r="Z38" s="3"/>
      <c r="AA38" s="3"/>
      <c r="AB38" s="3"/>
      <c r="AC38" s="3"/>
      <c r="AD38" s="3"/>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row>
    <row r="39">
      <c r="A39" s="3"/>
      <c r="B39" s="68"/>
      <c r="C39" s="3"/>
      <c r="D39" s="3"/>
      <c r="E39" s="3"/>
      <c r="F39" s="3"/>
      <c r="G39" s="3"/>
      <c r="H39" s="3"/>
      <c r="I39" s="3"/>
      <c r="J39" s="3"/>
      <c r="K39" s="3"/>
      <c r="L39" s="3"/>
      <c r="M39" s="3"/>
      <c r="N39" s="3"/>
      <c r="O39" s="3"/>
      <c r="P39" s="3"/>
      <c r="Q39" s="3"/>
      <c r="R39" s="3"/>
      <c r="S39" s="3"/>
      <c r="T39" s="3"/>
      <c r="U39" s="3"/>
      <c r="V39" s="3"/>
      <c r="W39" s="3"/>
      <c r="X39" s="3"/>
      <c r="Y39" s="3"/>
      <c r="Z39" s="3"/>
      <c r="AA39" s="3"/>
      <c r="AB39" s="3"/>
      <c r="AC39" s="3"/>
      <c r="AD39" s="3"/>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row>
    <row r="40">
      <c r="A40" s="3"/>
      <c r="B40" s="68"/>
      <c r="C40" s="3"/>
      <c r="D40" s="3"/>
      <c r="E40" s="3"/>
      <c r="F40" s="3"/>
      <c r="G40" s="3"/>
      <c r="H40" s="3"/>
      <c r="I40" s="3"/>
      <c r="J40" s="3"/>
      <c r="K40" s="3"/>
      <c r="L40" s="3"/>
      <c r="M40" s="3"/>
      <c r="N40" s="3"/>
      <c r="O40" s="3"/>
      <c r="P40" s="3"/>
      <c r="Q40" s="3"/>
      <c r="R40" s="3"/>
      <c r="S40" s="3"/>
      <c r="T40" s="3"/>
      <c r="U40" s="3"/>
      <c r="V40" s="3"/>
      <c r="W40" s="3"/>
      <c r="X40" s="3"/>
      <c r="Y40" s="3"/>
      <c r="Z40" s="3"/>
      <c r="AA40" s="3"/>
      <c r="AB40" s="3"/>
      <c r="AC40" s="3"/>
      <c r="AD40" s="3"/>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row>
    <row r="41">
      <c r="A41" s="3"/>
      <c r="B41" s="68"/>
      <c r="C41" s="3"/>
      <c r="D41" s="3"/>
      <c r="E41" s="3"/>
      <c r="F41" s="3"/>
      <c r="G41" s="3"/>
      <c r="H41" s="3"/>
      <c r="I41" s="3"/>
      <c r="J41" s="3"/>
      <c r="K41" s="3"/>
      <c r="L41" s="3"/>
      <c r="M41" s="3"/>
      <c r="N41" s="3"/>
      <c r="O41" s="3"/>
      <c r="P41" s="3"/>
      <c r="Q41" s="3"/>
      <c r="R41" s="3"/>
      <c r="S41" s="3"/>
      <c r="T41" s="3"/>
      <c r="U41" s="3"/>
      <c r="V41" s="3"/>
      <c r="W41" s="3"/>
      <c r="X41" s="3"/>
      <c r="Y41" s="3"/>
      <c r="Z41" s="3"/>
      <c r="AA41" s="3"/>
      <c r="AB41" s="3"/>
      <c r="AC41" s="3"/>
      <c r="AD41" s="3"/>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row>
    <row r="42">
      <c r="A42" s="3"/>
      <c r="B42" s="68"/>
      <c r="C42" s="3"/>
      <c r="D42" s="3"/>
      <c r="E42" s="3"/>
      <c r="F42" s="3"/>
      <c r="G42" s="3"/>
      <c r="H42" s="3"/>
      <c r="I42" s="3"/>
      <c r="J42" s="3"/>
      <c r="K42" s="3"/>
      <c r="L42" s="3"/>
      <c r="M42" s="3"/>
      <c r="N42" s="3"/>
      <c r="O42" s="3"/>
      <c r="P42" s="3"/>
      <c r="Q42" s="3"/>
      <c r="R42" s="3"/>
      <c r="S42" s="3"/>
      <c r="T42" s="3"/>
      <c r="U42" s="3"/>
      <c r="V42" s="3"/>
      <c r="W42" s="3"/>
      <c r="X42" s="3"/>
      <c r="Y42" s="3"/>
      <c r="Z42" s="3"/>
      <c r="AA42" s="3"/>
      <c r="AB42" s="3"/>
      <c r="AC42" s="3"/>
      <c r="AD42" s="3"/>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row>
    <row r="43">
      <c r="A43" s="3"/>
      <c r="B43" s="68"/>
      <c r="C43" s="3"/>
      <c r="D43" s="3"/>
      <c r="E43" s="3"/>
      <c r="F43" s="3"/>
      <c r="G43" s="3"/>
      <c r="H43" s="3"/>
      <c r="I43" s="3"/>
      <c r="J43" s="3"/>
      <c r="K43" s="3"/>
      <c r="L43" s="3"/>
      <c r="M43" s="3"/>
      <c r="N43" s="3"/>
      <c r="O43" s="3"/>
      <c r="P43" s="3"/>
      <c r="Q43" s="3"/>
      <c r="R43" s="3"/>
      <c r="S43" s="3"/>
      <c r="T43" s="3"/>
      <c r="U43" s="3"/>
      <c r="V43" s="3"/>
      <c r="W43" s="3"/>
      <c r="X43" s="3"/>
      <c r="Y43" s="3"/>
      <c r="Z43" s="3"/>
      <c r="AA43" s="3"/>
      <c r="AB43" s="3"/>
      <c r="AC43" s="3"/>
      <c r="AD43" s="3"/>
      <c r="AE43" s="3"/>
      <c r="AF43" s="3"/>
      <c r="AG43" s="3"/>
      <c r="AH43" s="3"/>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row>
    <row r="44">
      <c r="A44" s="3"/>
      <c r="B44" s="68"/>
      <c r="C44" s="3"/>
      <c r="D44" s="3"/>
      <c r="E44" s="3"/>
      <c r="F44" s="3"/>
      <c r="G44" s="3"/>
      <c r="H44" s="3"/>
      <c r="I44" s="3"/>
      <c r="J44" s="3"/>
      <c r="K44" s="3"/>
      <c r="L44" s="3"/>
      <c r="M44" s="3"/>
      <c r="N44" s="3"/>
      <c r="O44" s="3"/>
      <c r="P44" s="3"/>
      <c r="Q44" s="3"/>
      <c r="R44" s="3"/>
      <c r="S44" s="3"/>
      <c r="T44" s="3"/>
      <c r="U44" s="3"/>
      <c r="V44" s="3"/>
      <c r="W44" s="3"/>
      <c r="X44" s="3"/>
      <c r="Y44" s="3"/>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row>
    <row r="45">
      <c r="A45" s="3"/>
      <c r="B45" s="68"/>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c r="AE45" s="3"/>
      <c r="AF45" s="3"/>
      <c r="AG45" s="3"/>
      <c r="AH45" s="3"/>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row>
    <row r="46">
      <c r="A46" s="3"/>
      <c r="B46" s="68"/>
      <c r="C46" s="3"/>
      <c r="D46" s="3"/>
      <c r="E46" s="3"/>
      <c r="F46" s="3"/>
      <c r="G46" s="3"/>
      <c r="H46" s="3"/>
      <c r="I46" s="3"/>
      <c r="J46" s="3"/>
      <c r="K46" s="3"/>
      <c r="L46" s="3"/>
      <c r="M46" s="3"/>
      <c r="N46" s="3"/>
      <c r="O46" s="3"/>
      <c r="P46" s="3"/>
      <c r="Q46" s="3"/>
      <c r="R46" s="3"/>
      <c r="S46" s="3"/>
      <c r="T46" s="3"/>
      <c r="U46" s="3"/>
      <c r="V46" s="3"/>
      <c r="W46" s="3"/>
      <c r="X46" s="3"/>
      <c r="Y46" s="3"/>
      <c r="Z46" s="3"/>
      <c r="AA46" s="3"/>
      <c r="AB46" s="3"/>
      <c r="AC46" s="3"/>
      <c r="AD46" s="3"/>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row>
    <row r="47">
      <c r="A47" s="3"/>
      <c r="B47" s="68"/>
      <c r="C47" s="3"/>
      <c r="D47" s="3"/>
      <c r="E47" s="3"/>
      <c r="F47" s="3"/>
      <c r="G47" s="3"/>
      <c r="H47" s="3"/>
      <c r="I47" s="3"/>
      <c r="J47" s="3"/>
      <c r="K47" s="3"/>
      <c r="L47" s="3"/>
      <c r="M47" s="3"/>
      <c r="N47" s="3"/>
      <c r="O47" s="3"/>
      <c r="P47" s="3"/>
      <c r="Q47" s="3"/>
      <c r="R47" s="3"/>
      <c r="S47" s="3"/>
      <c r="T47" s="3"/>
      <c r="U47" s="3"/>
      <c r="V47" s="3"/>
      <c r="W47" s="3"/>
      <c r="X47" s="3"/>
      <c r="Y47" s="3"/>
      <c r="Z47" s="3"/>
      <c r="AA47" s="3"/>
      <c r="AB47" s="3"/>
      <c r="AC47" s="3"/>
      <c r="AD47" s="3"/>
      <c r="AE47" s="3"/>
      <c r="AF47" s="3"/>
      <c r="AG47" s="3"/>
      <c r="AH47" s="3"/>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row>
    <row r="48">
      <c r="A48" s="3"/>
      <c r="B48" s="68"/>
      <c r="C48" s="3"/>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row>
    <row r="49">
      <c r="A49" s="3"/>
      <c r="B49" s="68"/>
      <c r="C49" s="3"/>
      <c r="D49" s="3"/>
      <c r="E49" s="3"/>
      <c r="F49" s="3"/>
      <c r="G49" s="3"/>
      <c r="H49" s="3"/>
      <c r="I49" s="3"/>
      <c r="J49" s="3"/>
      <c r="K49" s="3"/>
      <c r="L49" s="3"/>
      <c r="M49" s="3"/>
      <c r="N49" s="3"/>
      <c r="O49" s="3"/>
      <c r="P49" s="3"/>
      <c r="Q49" s="3"/>
      <c r="R49" s="3"/>
      <c r="S49" s="3"/>
      <c r="T49" s="3"/>
      <c r="U49" s="3"/>
      <c r="V49" s="3"/>
      <c r="W49" s="3"/>
      <c r="X49" s="3"/>
      <c r="Y49" s="3"/>
      <c r="Z49" s="3"/>
      <c r="AA49" s="3"/>
      <c r="AB49" s="3"/>
      <c r="AC49" s="3"/>
      <c r="AD49" s="3"/>
      <c r="AE49" s="3"/>
      <c r="AF49" s="3"/>
      <c r="AG49" s="3"/>
      <c r="AH49" s="3"/>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row>
    <row r="50">
      <c r="A50" s="3"/>
      <c r="B50" s="68"/>
      <c r="C50" s="3"/>
      <c r="D50" s="3"/>
      <c r="E50" s="3"/>
      <c r="F50" s="3"/>
      <c r="G50" s="3"/>
      <c r="H50" s="3"/>
      <c r="I50" s="3"/>
      <c r="J50" s="3"/>
      <c r="K50" s="3"/>
      <c r="L50" s="3"/>
      <c r="M50" s="3"/>
      <c r="N50" s="3"/>
      <c r="O50" s="3"/>
      <c r="P50" s="3"/>
      <c r="Q50" s="3"/>
      <c r="R50" s="3"/>
      <c r="S50" s="3"/>
      <c r="T50" s="3"/>
      <c r="U50" s="3"/>
      <c r="V50" s="3"/>
      <c r="W50" s="3"/>
      <c r="X50" s="3"/>
      <c r="Y50" s="3"/>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row>
    <row r="51">
      <c r="A51" s="3"/>
      <c r="B51" s="68"/>
      <c r="C51" s="3"/>
      <c r="D51" s="3"/>
      <c r="E51" s="3"/>
      <c r="F51" s="3"/>
      <c r="G51" s="3"/>
      <c r="H51" s="3"/>
      <c r="I51" s="3"/>
      <c r="J51" s="3"/>
      <c r="K51" s="3"/>
      <c r="L51" s="3"/>
      <c r="M51" s="3"/>
      <c r="N51" s="3"/>
      <c r="O51" s="3"/>
      <c r="P51" s="3"/>
      <c r="Q51" s="3"/>
      <c r="R51" s="3"/>
      <c r="S51" s="3"/>
      <c r="T51" s="3"/>
      <c r="U51" s="3"/>
      <c r="V51" s="3"/>
      <c r="W51" s="3"/>
      <c r="X51" s="3"/>
      <c r="Y51" s="3"/>
      <c r="Z51" s="3"/>
      <c r="AA51" s="3"/>
      <c r="AB51" s="3"/>
      <c r="AC51" s="3"/>
      <c r="AD51" s="3"/>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row>
    <row r="52">
      <c r="A52" s="3"/>
      <c r="B52" s="68"/>
      <c r="C52" s="3"/>
      <c r="D52" s="3"/>
      <c r="E52" s="3"/>
      <c r="F52" s="3"/>
      <c r="G52" s="3"/>
      <c r="H52" s="3"/>
      <c r="I52" s="3"/>
      <c r="J52" s="3"/>
      <c r="K52" s="3"/>
      <c r="L52" s="3"/>
      <c r="M52" s="3"/>
      <c r="N52" s="3"/>
      <c r="O52" s="3"/>
      <c r="P52" s="3"/>
      <c r="Q52" s="3"/>
      <c r="R52" s="3"/>
      <c r="S52" s="3"/>
      <c r="T52" s="3"/>
      <c r="U52" s="3"/>
      <c r="V52" s="3"/>
      <c r="W52" s="3"/>
      <c r="X52" s="3"/>
      <c r="Y52" s="3"/>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row>
    <row r="53">
      <c r="A53" s="3"/>
      <c r="B53" s="68"/>
      <c r="C53" s="3"/>
      <c r="D53" s="3"/>
      <c r="E53" s="3"/>
      <c r="F53" s="3"/>
      <c r="G53" s="3"/>
      <c r="H53" s="3"/>
      <c r="I53" s="3"/>
      <c r="J53" s="3"/>
      <c r="K53" s="3"/>
      <c r="L53" s="3"/>
      <c r="M53" s="3"/>
      <c r="N53" s="3"/>
      <c r="O53" s="3"/>
      <c r="P53" s="3"/>
      <c r="Q53" s="3"/>
      <c r="R53" s="3"/>
      <c r="S53" s="3"/>
      <c r="T53" s="3"/>
      <c r="U53" s="3"/>
      <c r="V53" s="3"/>
      <c r="W53" s="3"/>
      <c r="X53" s="3"/>
      <c r="Y53" s="3"/>
      <c r="Z53" s="3"/>
      <c r="AA53" s="3"/>
      <c r="AB53" s="3"/>
      <c r="AC53" s="3"/>
      <c r="AD53" s="3"/>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row>
    <row r="54">
      <c r="A54" s="3"/>
      <c r="B54" s="68"/>
      <c r="C54" s="3"/>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row>
    <row r="55">
      <c r="A55" s="3"/>
      <c r="B55" s="68"/>
      <c r="C55" s="3"/>
      <c r="D55" s="3"/>
      <c r="E55" s="3"/>
      <c r="F55" s="3"/>
      <c r="G55" s="3"/>
      <c r="H55" s="3"/>
      <c r="I55" s="3"/>
      <c r="J55" s="3"/>
      <c r="K55" s="3"/>
      <c r="L55" s="3"/>
      <c r="M55" s="3"/>
      <c r="N55" s="3"/>
      <c r="O55" s="3"/>
      <c r="P55" s="3"/>
      <c r="Q55" s="3"/>
      <c r="R55" s="3"/>
      <c r="S55" s="3"/>
      <c r="T55" s="3"/>
      <c r="U55" s="3"/>
      <c r="V55" s="3"/>
      <c r="W55" s="3"/>
      <c r="X55" s="3"/>
      <c r="Y55" s="3"/>
      <c r="Z55" s="3"/>
      <c r="AA55" s="3"/>
      <c r="AB55" s="3"/>
      <c r="AC55" s="3"/>
      <c r="AD55" s="3"/>
      <c r="AE55" s="3"/>
      <c r="AF55" s="3"/>
      <c r="AG55" s="3"/>
      <c r="AH55" s="3"/>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row>
    <row r="56">
      <c r="A56" s="3"/>
      <c r="B56" s="68"/>
      <c r="C56" s="3"/>
      <c r="D56" s="3"/>
      <c r="E56" s="3"/>
      <c r="F56" s="3"/>
      <c r="G56" s="3"/>
      <c r="H56" s="3"/>
      <c r="I56" s="3"/>
      <c r="J56" s="3"/>
      <c r="K56" s="3"/>
      <c r="L56" s="3"/>
      <c r="M56" s="3"/>
      <c r="N56" s="3"/>
      <c r="O56" s="3"/>
      <c r="P56" s="3"/>
      <c r="Q56" s="3"/>
      <c r="R56" s="3"/>
      <c r="S56" s="3"/>
      <c r="T56" s="3"/>
      <c r="U56" s="3"/>
      <c r="V56" s="3"/>
      <c r="W56" s="3"/>
      <c r="X56" s="3"/>
      <c r="Y56" s="3"/>
      <c r="Z56" s="3"/>
      <c r="AA56" s="3"/>
      <c r="AB56" s="3"/>
      <c r="AC56" s="3"/>
      <c r="AD56" s="3"/>
      <c r="AE56" s="3"/>
      <c r="AF56" s="3"/>
      <c r="AG56" s="3"/>
      <c r="AH56" s="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row>
    <row r="57">
      <c r="A57" s="3"/>
      <c r="B57" s="68"/>
      <c r="C57" s="3"/>
      <c r="D57" s="3"/>
      <c r="E57" s="3"/>
      <c r="F57" s="3"/>
      <c r="G57" s="3"/>
      <c r="H57" s="3"/>
      <c r="I57" s="3"/>
      <c r="J57" s="3"/>
      <c r="K57" s="3"/>
      <c r="L57" s="3"/>
      <c r="M57" s="3"/>
      <c r="N57" s="3"/>
      <c r="O57" s="3"/>
      <c r="P57" s="3"/>
      <c r="Q57" s="3"/>
      <c r="R57" s="3"/>
      <c r="S57" s="3"/>
      <c r="T57" s="3"/>
      <c r="U57" s="3"/>
      <c r="V57" s="3"/>
      <c r="W57" s="3"/>
      <c r="X57" s="3"/>
      <c r="Y57" s="3"/>
      <c r="Z57" s="3"/>
      <c r="AA57" s="3"/>
      <c r="AB57" s="3"/>
      <c r="AC57" s="3"/>
      <c r="AD57" s="3"/>
      <c r="AE57" s="3"/>
      <c r="AF57" s="3"/>
      <c r="AG57" s="3"/>
      <c r="AH57" s="3"/>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row>
    <row r="58">
      <c r="A58" s="3"/>
      <c r="B58" s="68"/>
      <c r="C58" s="3"/>
      <c r="D58" s="3"/>
      <c r="E58" s="3"/>
      <c r="F58" s="3"/>
      <c r="G58" s="3"/>
      <c r="H58" s="3"/>
      <c r="I58" s="3"/>
      <c r="J58" s="3"/>
      <c r="K58" s="3"/>
      <c r="L58" s="3"/>
      <c r="M58" s="3"/>
      <c r="N58" s="3"/>
      <c r="O58" s="3"/>
      <c r="P58" s="3"/>
      <c r="Q58" s="3"/>
      <c r="R58" s="3"/>
      <c r="S58" s="3"/>
      <c r="T58" s="3"/>
      <c r="U58" s="3"/>
      <c r="V58" s="3"/>
      <c r="W58" s="3"/>
      <c r="X58" s="3"/>
      <c r="Y58" s="3"/>
      <c r="Z58" s="3"/>
      <c r="AA58" s="3"/>
      <c r="AB58" s="3"/>
      <c r="AC58" s="3"/>
      <c r="AD58" s="3"/>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row>
    <row r="59">
      <c r="A59" s="3"/>
      <c r="B59" s="68"/>
      <c r="C59" s="3"/>
      <c r="D59" s="3"/>
      <c r="E59" s="3"/>
      <c r="F59" s="3"/>
      <c r="G59" s="3"/>
      <c r="H59" s="3"/>
      <c r="I59" s="3"/>
      <c r="J59" s="3"/>
      <c r="K59" s="3"/>
      <c r="L59" s="3"/>
      <c r="M59" s="3"/>
      <c r="N59" s="3"/>
      <c r="O59" s="3"/>
      <c r="P59" s="3"/>
      <c r="Q59" s="3"/>
      <c r="R59" s="3"/>
      <c r="S59" s="3"/>
      <c r="T59" s="3"/>
      <c r="U59" s="3"/>
      <c r="V59" s="3"/>
      <c r="W59" s="3"/>
      <c r="X59" s="3"/>
      <c r="Y59" s="3"/>
      <c r="Z59" s="3"/>
      <c r="AA59" s="3"/>
      <c r="AB59" s="3"/>
      <c r="AC59" s="3"/>
      <c r="AD59" s="3"/>
      <c r="AE59" s="3"/>
      <c r="AF59" s="3"/>
      <c r="AG59" s="3"/>
      <c r="AH59" s="3"/>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row>
    <row r="60">
      <c r="A60" s="3"/>
      <c r="B60" s="68"/>
      <c r="C60" s="3"/>
      <c r="D60" s="3"/>
      <c r="E60" s="3"/>
      <c r="F60" s="3"/>
      <c r="G60" s="3"/>
      <c r="H60" s="3"/>
      <c r="I60" s="3"/>
      <c r="J60" s="3"/>
      <c r="K60" s="3"/>
      <c r="L60" s="3"/>
      <c r="M60" s="3"/>
      <c r="N60" s="3"/>
      <c r="O60" s="3"/>
      <c r="P60" s="3"/>
      <c r="Q60" s="3"/>
      <c r="R60" s="3"/>
      <c r="S60" s="3"/>
      <c r="T60" s="3"/>
      <c r="U60" s="3"/>
      <c r="V60" s="3"/>
      <c r="W60" s="3"/>
      <c r="X60" s="3"/>
      <c r="Y60" s="3"/>
      <c r="Z60" s="3"/>
      <c r="AA60" s="3"/>
      <c r="AB60" s="3"/>
      <c r="AC60" s="3"/>
      <c r="AD60" s="3"/>
      <c r="AE60" s="3"/>
      <c r="AF60" s="3"/>
      <c r="AG60" s="3"/>
      <c r="AH60" s="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row>
    <row r="61">
      <c r="A61" s="3"/>
      <c r="B61" s="68"/>
      <c r="C61" s="3"/>
      <c r="D61" s="3"/>
      <c r="E61" s="3"/>
      <c r="F61" s="3"/>
      <c r="G61" s="3"/>
      <c r="H61" s="3"/>
      <c r="I61" s="3"/>
      <c r="J61" s="3"/>
      <c r="K61" s="3"/>
      <c r="L61" s="3"/>
      <c r="M61" s="3"/>
      <c r="N61" s="3"/>
      <c r="O61" s="3"/>
      <c r="P61" s="3"/>
      <c r="Q61" s="3"/>
      <c r="R61" s="3"/>
      <c r="S61" s="3"/>
      <c r="T61" s="3"/>
      <c r="U61" s="3"/>
      <c r="V61" s="3"/>
      <c r="W61" s="3"/>
      <c r="X61" s="3"/>
      <c r="Y61" s="3"/>
      <c r="Z61" s="3"/>
      <c r="AA61" s="3"/>
      <c r="AB61" s="3"/>
      <c r="AC61" s="3"/>
      <c r="AD61" s="3"/>
      <c r="AE61" s="3"/>
      <c r="AF61" s="3"/>
      <c r="AG61" s="3"/>
      <c r="AH61" s="3"/>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row>
    <row r="62">
      <c r="A62" s="3"/>
      <c r="B62" s="68"/>
      <c r="C62" s="3"/>
      <c r="D62" s="3"/>
      <c r="E62" s="3"/>
      <c r="F62" s="3"/>
      <c r="G62" s="3"/>
      <c r="H62" s="3"/>
      <c r="I62" s="3"/>
      <c r="J62" s="3"/>
      <c r="K62" s="3"/>
      <c r="L62" s="3"/>
      <c r="M62" s="3"/>
      <c r="N62" s="3"/>
      <c r="O62" s="3"/>
      <c r="P62" s="3"/>
      <c r="Q62" s="3"/>
      <c r="R62" s="3"/>
      <c r="S62" s="3"/>
      <c r="T62" s="3"/>
      <c r="U62" s="3"/>
      <c r="V62" s="3"/>
      <c r="W62" s="3"/>
      <c r="X62" s="3"/>
      <c r="Y62" s="3"/>
      <c r="Z62" s="3"/>
      <c r="AA62" s="3"/>
      <c r="AB62" s="3"/>
      <c r="AC62" s="3"/>
      <c r="AD62" s="3"/>
      <c r="AE62" s="3"/>
      <c r="AF62" s="3"/>
      <c r="AG62" s="3"/>
      <c r="AH62" s="3"/>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row>
    <row r="63">
      <c r="A63" s="3"/>
      <c r="B63" s="68"/>
      <c r="C63" s="3"/>
      <c r="D63" s="3"/>
      <c r="E63" s="3"/>
      <c r="F63" s="3"/>
      <c r="G63" s="3"/>
      <c r="H63" s="3"/>
      <c r="I63" s="3"/>
      <c r="J63" s="3"/>
      <c r="K63" s="3"/>
      <c r="L63" s="3"/>
      <c r="M63" s="3"/>
      <c r="N63" s="3"/>
      <c r="O63" s="3"/>
      <c r="P63" s="3"/>
      <c r="Q63" s="3"/>
      <c r="R63" s="3"/>
      <c r="S63" s="3"/>
      <c r="T63" s="3"/>
      <c r="U63" s="3"/>
      <c r="V63" s="3"/>
      <c r="W63" s="3"/>
      <c r="X63" s="3"/>
      <c r="Y63" s="3"/>
      <c r="Z63" s="3"/>
      <c r="AA63" s="3"/>
      <c r="AB63" s="3"/>
      <c r="AC63" s="3"/>
      <c r="AD63" s="3"/>
      <c r="AE63" s="3"/>
      <c r="AF63" s="3"/>
      <c r="AG63" s="3"/>
      <c r="AH63" s="3"/>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row>
    <row r="64">
      <c r="A64" s="3"/>
      <c r="B64" s="68"/>
      <c r="C64" s="3"/>
      <c r="D64" s="3"/>
      <c r="E64" s="3"/>
      <c r="F64" s="3"/>
      <c r="G64" s="3"/>
      <c r="H64" s="3"/>
      <c r="I64" s="3"/>
      <c r="J64" s="3"/>
      <c r="K64" s="3"/>
      <c r="L64" s="3"/>
      <c r="M64" s="3"/>
      <c r="N64" s="3"/>
      <c r="O64" s="3"/>
      <c r="P64" s="3"/>
      <c r="Q64" s="3"/>
      <c r="R64" s="3"/>
      <c r="S64" s="3"/>
      <c r="T64" s="3"/>
      <c r="U64" s="3"/>
      <c r="V64" s="3"/>
      <c r="W64" s="3"/>
      <c r="X64" s="3"/>
      <c r="Y64" s="3"/>
      <c r="Z64" s="3"/>
      <c r="AA64" s="3"/>
      <c r="AB64" s="3"/>
      <c r="AC64" s="3"/>
      <c r="AD64" s="3"/>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row>
    <row r="65">
      <c r="A65" s="3"/>
      <c r="B65" s="68"/>
      <c r="C65" s="3"/>
      <c r="D65" s="3"/>
      <c r="E65" s="3"/>
      <c r="F65" s="3"/>
      <c r="G65" s="3"/>
      <c r="H65" s="3"/>
      <c r="I65" s="3"/>
      <c r="J65" s="3"/>
      <c r="K65" s="3"/>
      <c r="L65" s="3"/>
      <c r="M65" s="3"/>
      <c r="N65" s="3"/>
      <c r="O65" s="3"/>
      <c r="P65" s="3"/>
      <c r="Q65" s="3"/>
      <c r="R65" s="3"/>
      <c r="S65" s="3"/>
      <c r="T65" s="3"/>
      <c r="U65" s="3"/>
      <c r="V65" s="3"/>
      <c r="W65" s="3"/>
      <c r="X65" s="3"/>
      <c r="Y65" s="3"/>
      <c r="Z65" s="3"/>
      <c r="AA65" s="3"/>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row>
    <row r="66">
      <c r="A66" s="3"/>
      <c r="B66" s="68"/>
      <c r="C66" s="3"/>
      <c r="D66" s="3"/>
      <c r="E66" s="3"/>
      <c r="F66" s="3"/>
      <c r="G66" s="3"/>
      <c r="H66" s="3"/>
      <c r="I66" s="3"/>
      <c r="J66" s="3"/>
      <c r="K66" s="3"/>
      <c r="L66" s="3"/>
      <c r="M66" s="3"/>
      <c r="N66" s="3"/>
      <c r="O66" s="3"/>
      <c r="P66" s="3"/>
      <c r="Q66" s="3"/>
      <c r="R66" s="3"/>
      <c r="S66" s="3"/>
      <c r="T66" s="3"/>
      <c r="U66" s="3"/>
      <c r="V66" s="3"/>
      <c r="W66" s="3"/>
      <c r="X66" s="3"/>
      <c r="Y66" s="3"/>
      <c r="Z66" s="3"/>
      <c r="AA66" s="3"/>
      <c r="AB66" s="3"/>
      <c r="AC66" s="3"/>
      <c r="AD66" s="3"/>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row>
    <row r="67">
      <c r="A67" s="3"/>
      <c r="B67" s="68"/>
      <c r="C67" s="3"/>
      <c r="D67" s="3"/>
      <c r="E67" s="3"/>
      <c r="F67" s="3"/>
      <c r="G67" s="3"/>
      <c r="H67" s="3"/>
      <c r="I67" s="3"/>
      <c r="J67" s="3"/>
      <c r="K67" s="3"/>
      <c r="L67" s="3"/>
      <c r="M67" s="3"/>
      <c r="N67" s="3"/>
      <c r="O67" s="3"/>
      <c r="P67" s="3"/>
      <c r="Q67" s="3"/>
      <c r="R67" s="3"/>
      <c r="S67" s="3"/>
      <c r="T67" s="3"/>
      <c r="U67" s="3"/>
      <c r="V67" s="3"/>
      <c r="W67" s="3"/>
      <c r="X67" s="3"/>
      <c r="Y67" s="3"/>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row>
    <row r="68">
      <c r="A68" s="3"/>
      <c r="B68" s="68"/>
      <c r="C68" s="3"/>
      <c r="D68" s="3"/>
      <c r="E68" s="3"/>
      <c r="F68" s="3"/>
      <c r="G68" s="3"/>
      <c r="H68" s="3"/>
      <c r="I68" s="3"/>
      <c r="J68" s="3"/>
      <c r="K68" s="3"/>
      <c r="L68" s="3"/>
      <c r="M68" s="3"/>
      <c r="N68" s="3"/>
      <c r="O68" s="3"/>
      <c r="P68" s="3"/>
      <c r="Q68" s="3"/>
      <c r="R68" s="3"/>
      <c r="S68" s="3"/>
      <c r="T68" s="3"/>
      <c r="U68" s="3"/>
      <c r="V68" s="3"/>
      <c r="W68" s="3"/>
      <c r="X68" s="3"/>
      <c r="Y68" s="3"/>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row>
    <row r="69">
      <c r="A69" s="3"/>
      <c r="B69" s="68"/>
      <c r="C69" s="3"/>
      <c r="D69" s="3"/>
      <c r="E69" s="3"/>
      <c r="F69" s="3"/>
      <c r="G69" s="3"/>
      <c r="H69" s="3"/>
      <c r="I69" s="3"/>
      <c r="J69" s="3"/>
      <c r="K69" s="3"/>
      <c r="L69" s="3"/>
      <c r="M69" s="3"/>
      <c r="N69" s="3"/>
      <c r="O69" s="3"/>
      <c r="P69" s="3"/>
      <c r="Q69" s="3"/>
      <c r="R69" s="3"/>
      <c r="S69" s="3"/>
      <c r="T69" s="3"/>
      <c r="U69" s="3"/>
      <c r="V69" s="3"/>
      <c r="W69" s="3"/>
      <c r="X69" s="3"/>
      <c r="Y69" s="3"/>
      <c r="Z69" s="3"/>
      <c r="AA69" s="3"/>
      <c r="AB69" s="3"/>
      <c r="AC69" s="3"/>
      <c r="AD69" s="3"/>
      <c r="AE69" s="3"/>
      <c r="AF69" s="3"/>
      <c r="AG69" s="3"/>
      <c r="AH69" s="3"/>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row>
    <row r="70">
      <c r="A70" s="3"/>
      <c r="B70" s="68"/>
      <c r="C70" s="3"/>
      <c r="D70" s="3"/>
      <c r="E70" s="3"/>
      <c r="F70" s="3"/>
      <c r="G70" s="3"/>
      <c r="H70" s="3"/>
      <c r="I70" s="3"/>
      <c r="J70" s="3"/>
      <c r="K70" s="3"/>
      <c r="L70" s="3"/>
      <c r="M70" s="3"/>
      <c r="N70" s="3"/>
      <c r="O70" s="3"/>
      <c r="P70" s="3"/>
      <c r="Q70" s="3"/>
      <c r="R70" s="3"/>
      <c r="S70" s="3"/>
      <c r="T70" s="3"/>
      <c r="U70" s="3"/>
      <c r="V70" s="3"/>
      <c r="W70" s="3"/>
      <c r="X70" s="3"/>
      <c r="Y70" s="3"/>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row>
    <row r="71">
      <c r="A71" s="3"/>
      <c r="B71" s="68"/>
      <c r="C71" s="3"/>
      <c r="D71" s="3"/>
      <c r="E71" s="3"/>
      <c r="F71" s="3"/>
      <c r="G71" s="3"/>
      <c r="H71" s="3"/>
      <c r="I71" s="3"/>
      <c r="J71" s="3"/>
      <c r="K71" s="3"/>
      <c r="L71" s="3"/>
      <c r="M71" s="3"/>
      <c r="N71" s="3"/>
      <c r="O71" s="3"/>
      <c r="P71" s="3"/>
      <c r="Q71" s="3"/>
      <c r="R71" s="3"/>
      <c r="S71" s="3"/>
      <c r="T71" s="3"/>
      <c r="U71" s="3"/>
      <c r="V71" s="3"/>
      <c r="W71" s="3"/>
      <c r="X71" s="3"/>
      <c r="Y71" s="3"/>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row>
    <row r="72">
      <c r="A72" s="3"/>
      <c r="B72" s="68"/>
      <c r="C72" s="3"/>
      <c r="D72" s="3"/>
      <c r="E72" s="3"/>
      <c r="F72" s="3"/>
      <c r="G72" s="3"/>
      <c r="H72" s="3"/>
      <c r="I72" s="3"/>
      <c r="J72" s="3"/>
      <c r="K72" s="3"/>
      <c r="L72" s="3"/>
      <c r="M72" s="3"/>
      <c r="N72" s="3"/>
      <c r="O72" s="3"/>
      <c r="P72" s="3"/>
      <c r="Q72" s="3"/>
      <c r="R72" s="3"/>
      <c r="S72" s="3"/>
      <c r="T72" s="3"/>
      <c r="U72" s="3"/>
      <c r="V72" s="3"/>
      <c r="W72" s="3"/>
      <c r="X72" s="3"/>
      <c r="Y72" s="3"/>
      <c r="Z72" s="3"/>
      <c r="AA72" s="3"/>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row>
    <row r="73">
      <c r="A73" s="3"/>
      <c r="B73" s="68"/>
      <c r="C73" s="3"/>
      <c r="D73" s="3"/>
      <c r="E73" s="3"/>
      <c r="F73" s="3"/>
      <c r="G73" s="3"/>
      <c r="H73" s="3"/>
      <c r="I73" s="3"/>
      <c r="J73" s="3"/>
      <c r="K73" s="3"/>
      <c r="L73" s="3"/>
      <c r="M73" s="3"/>
      <c r="N73" s="3"/>
      <c r="O73" s="3"/>
      <c r="P73" s="3"/>
      <c r="Q73" s="3"/>
      <c r="R73" s="3"/>
      <c r="S73" s="3"/>
      <c r="T73" s="3"/>
      <c r="U73" s="3"/>
      <c r="V73" s="3"/>
      <c r="W73" s="3"/>
      <c r="X73" s="3"/>
      <c r="Y73" s="3"/>
      <c r="Z73" s="3"/>
      <c r="AA73" s="3"/>
      <c r="AB73" s="3"/>
      <c r="AC73" s="3"/>
      <c r="AD73" s="3"/>
      <c r="AE73" s="3"/>
      <c r="AF73" s="3"/>
      <c r="AG73" s="3"/>
      <c r="AH73" s="3"/>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row>
    <row r="74">
      <c r="A74" s="3"/>
      <c r="B74" s="68"/>
      <c r="C74" s="3"/>
      <c r="D74" s="3"/>
      <c r="E74" s="3"/>
      <c r="F74" s="3"/>
      <c r="G74" s="3"/>
      <c r="H74" s="3"/>
      <c r="I74" s="3"/>
      <c r="J74" s="3"/>
      <c r="K74" s="3"/>
      <c r="L74" s="3"/>
      <c r="M74" s="3"/>
      <c r="N74" s="3"/>
      <c r="O74" s="3"/>
      <c r="P74" s="3"/>
      <c r="Q74" s="3"/>
      <c r="R74" s="3"/>
      <c r="S74" s="3"/>
      <c r="T74" s="3"/>
      <c r="U74" s="3"/>
      <c r="V74" s="3"/>
      <c r="W74" s="3"/>
      <c r="X74" s="3"/>
      <c r="Y74" s="3"/>
      <c r="Z74" s="3"/>
      <c r="AA74" s="3"/>
      <c r="AB74" s="3"/>
      <c r="AC74" s="3"/>
      <c r="AD74" s="3"/>
      <c r="AE74" s="3"/>
      <c r="AF74" s="3"/>
      <c r="AG74" s="3"/>
      <c r="AH74" s="3"/>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row>
    <row r="75">
      <c r="A75" s="3"/>
      <c r="B75" s="68"/>
      <c r="C75" s="3"/>
      <c r="D75" s="3"/>
      <c r="E75" s="3"/>
      <c r="F75" s="3"/>
      <c r="G75" s="3"/>
      <c r="H75" s="3"/>
      <c r="I75" s="3"/>
      <c r="J75" s="3"/>
      <c r="K75" s="3"/>
      <c r="L75" s="3"/>
      <c r="M75" s="3"/>
      <c r="N75" s="3"/>
      <c r="O75" s="3"/>
      <c r="P75" s="3"/>
      <c r="Q75" s="3"/>
      <c r="R75" s="3"/>
      <c r="S75" s="3"/>
      <c r="T75" s="3"/>
      <c r="U75" s="3"/>
      <c r="V75" s="3"/>
      <c r="W75" s="3"/>
      <c r="X75" s="3"/>
      <c r="Y75" s="3"/>
      <c r="Z75" s="3"/>
      <c r="AA75" s="3"/>
      <c r="AB75" s="3"/>
      <c r="AC75" s="3"/>
      <c r="AD75" s="3"/>
      <c r="AE75" s="3"/>
      <c r="AF75" s="3"/>
      <c r="AG75" s="3"/>
      <c r="AH75" s="3"/>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row>
    <row r="76">
      <c r="A76" s="3"/>
      <c r="B76" s="68"/>
      <c r="C76" s="3"/>
      <c r="D76" s="3"/>
      <c r="E76" s="3"/>
      <c r="F76" s="3"/>
      <c r="G76" s="3"/>
      <c r="H76" s="3"/>
      <c r="I76" s="3"/>
      <c r="J76" s="3"/>
      <c r="K76" s="3"/>
      <c r="L76" s="3"/>
      <c r="M76" s="3"/>
      <c r="N76" s="3"/>
      <c r="O76" s="3"/>
      <c r="P76" s="3"/>
      <c r="Q76" s="3"/>
      <c r="R76" s="3"/>
      <c r="S76" s="3"/>
      <c r="T76" s="3"/>
      <c r="U76" s="3"/>
      <c r="V76" s="3"/>
      <c r="W76" s="3"/>
      <c r="X76" s="3"/>
      <c r="Y76" s="3"/>
      <c r="Z76" s="3"/>
      <c r="AA76" s="3"/>
      <c r="AB76" s="3"/>
      <c r="AC76" s="3"/>
      <c r="AD76" s="3"/>
      <c r="AE76" s="3"/>
      <c r="AF76" s="3"/>
      <c r="AG76" s="3"/>
      <c r="AH76" s="3"/>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row>
    <row r="77">
      <c r="A77" s="3"/>
      <c r="B77" s="68"/>
      <c r="C77" s="3"/>
      <c r="D77" s="3"/>
      <c r="E77" s="3"/>
      <c r="F77" s="3"/>
      <c r="G77" s="3"/>
      <c r="H77" s="3"/>
      <c r="I77" s="3"/>
      <c r="J77" s="3"/>
      <c r="K77" s="3"/>
      <c r="L77" s="3"/>
      <c r="M77" s="3"/>
      <c r="N77" s="3"/>
      <c r="O77" s="3"/>
      <c r="P77" s="3"/>
      <c r="Q77" s="3"/>
      <c r="R77" s="3"/>
      <c r="S77" s="3"/>
      <c r="T77" s="3"/>
      <c r="U77" s="3"/>
      <c r="V77" s="3"/>
      <c r="W77" s="3"/>
      <c r="X77" s="3"/>
      <c r="Y77" s="3"/>
      <c r="Z77" s="3"/>
      <c r="AA77" s="3"/>
      <c r="AB77" s="3"/>
      <c r="AC77" s="3"/>
      <c r="AD77" s="3"/>
      <c r="AE77" s="3"/>
      <c r="AF77" s="3"/>
      <c r="AG77" s="3"/>
      <c r="AH77" s="3"/>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row>
    <row r="78">
      <c r="A78" s="3"/>
      <c r="B78" s="68"/>
      <c r="C78" s="3"/>
      <c r="D78" s="3"/>
      <c r="E78" s="3"/>
      <c r="F78" s="3"/>
      <c r="G78" s="3"/>
      <c r="H78" s="3"/>
      <c r="I78" s="3"/>
      <c r="J78" s="3"/>
      <c r="K78" s="3"/>
      <c r="L78" s="3"/>
      <c r="M78" s="3"/>
      <c r="N78" s="3"/>
      <c r="O78" s="3"/>
      <c r="P78" s="3"/>
      <c r="Q78" s="3"/>
      <c r="R78" s="3"/>
      <c r="S78" s="3"/>
      <c r="T78" s="3"/>
      <c r="U78" s="3"/>
      <c r="V78" s="3"/>
      <c r="W78" s="3"/>
      <c r="X78" s="3"/>
      <c r="Y78" s="3"/>
      <c r="Z78" s="3"/>
      <c r="AA78" s="3"/>
      <c r="AB78" s="3"/>
      <c r="AC78" s="3"/>
      <c r="AD78" s="3"/>
      <c r="AE78" s="3"/>
      <c r="AF78" s="3"/>
      <c r="AG78" s="3"/>
      <c r="AH78" s="3"/>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row>
    <row r="79">
      <c r="A79" s="3"/>
      <c r="B79" s="68"/>
      <c r="C79" s="3"/>
      <c r="D79" s="3"/>
      <c r="E79" s="3"/>
      <c r="F79" s="3"/>
      <c r="G79" s="3"/>
      <c r="H79" s="3"/>
      <c r="I79" s="3"/>
      <c r="J79" s="3"/>
      <c r="K79" s="3"/>
      <c r="L79" s="3"/>
      <c r="M79" s="3"/>
      <c r="N79" s="3"/>
      <c r="O79" s="3"/>
      <c r="P79" s="3"/>
      <c r="Q79" s="3"/>
      <c r="R79" s="3"/>
      <c r="S79" s="3"/>
      <c r="T79" s="3"/>
      <c r="U79" s="3"/>
      <c r="V79" s="3"/>
      <c r="W79" s="3"/>
      <c r="X79" s="3"/>
      <c r="Y79" s="3"/>
      <c r="Z79" s="3"/>
      <c r="AA79" s="3"/>
      <c r="AB79" s="3"/>
      <c r="AC79" s="3"/>
      <c r="AD79" s="3"/>
      <c r="AE79" s="3"/>
      <c r="AF79" s="3"/>
      <c r="AG79" s="3"/>
      <c r="AH79" s="3"/>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row>
    <row r="80">
      <c r="A80" s="3"/>
      <c r="B80" s="68"/>
      <c r="C80" s="3"/>
      <c r="D80" s="3"/>
      <c r="E80" s="3"/>
      <c r="F80" s="3"/>
      <c r="G80" s="3"/>
      <c r="H80" s="3"/>
      <c r="I80" s="3"/>
      <c r="J80" s="3"/>
      <c r="K80" s="3"/>
      <c r="L80" s="3"/>
      <c r="M80" s="3"/>
      <c r="N80" s="3"/>
      <c r="O80" s="3"/>
      <c r="P80" s="3"/>
      <c r="Q80" s="3"/>
      <c r="R80" s="3"/>
      <c r="S80" s="3"/>
      <c r="T80" s="3"/>
      <c r="U80" s="3"/>
      <c r="V80" s="3"/>
      <c r="W80" s="3"/>
      <c r="X80" s="3"/>
      <c r="Y80" s="3"/>
      <c r="Z80" s="3"/>
      <c r="AA80" s="3"/>
      <c r="AB80" s="3"/>
      <c r="AC80" s="3"/>
      <c r="AD80" s="3"/>
      <c r="AE80" s="3"/>
      <c r="AF80" s="3"/>
      <c r="AG80" s="3"/>
      <c r="AH80" s="3"/>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row>
    <row r="81">
      <c r="A81" s="3"/>
      <c r="B81" s="68"/>
      <c r="C81" s="3"/>
      <c r="D81" s="3"/>
      <c r="E81" s="3"/>
      <c r="F81" s="3"/>
      <c r="G81" s="3"/>
      <c r="H81" s="3"/>
      <c r="I81" s="3"/>
      <c r="J81" s="3"/>
      <c r="K81" s="3"/>
      <c r="L81" s="3"/>
      <c r="M81" s="3"/>
      <c r="N81" s="3"/>
      <c r="O81" s="3"/>
      <c r="P81" s="3"/>
      <c r="Q81" s="3"/>
      <c r="R81" s="3"/>
      <c r="S81" s="3"/>
      <c r="T81" s="3"/>
      <c r="U81" s="3"/>
      <c r="V81" s="3"/>
      <c r="W81" s="3"/>
      <c r="X81" s="3"/>
      <c r="Y81" s="3"/>
      <c r="Z81" s="3"/>
      <c r="AA81" s="3"/>
      <c r="AB81" s="3"/>
      <c r="AC81" s="3"/>
      <c r="AD81" s="3"/>
      <c r="AE81" s="3"/>
      <c r="AF81" s="3"/>
      <c r="AG81" s="3"/>
      <c r="AH81" s="3"/>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row>
    <row r="82">
      <c r="A82" s="3"/>
      <c r="B82" s="68"/>
      <c r="C82" s="3"/>
      <c r="D82" s="3"/>
      <c r="E82" s="3"/>
      <c r="F82" s="3"/>
      <c r="G82" s="3"/>
      <c r="H82" s="3"/>
      <c r="I82" s="3"/>
      <c r="J82" s="3"/>
      <c r="K82" s="3"/>
      <c r="L82" s="3"/>
      <c r="M82" s="3"/>
      <c r="N82" s="3"/>
      <c r="O82" s="3"/>
      <c r="P82" s="3"/>
      <c r="Q82" s="3"/>
      <c r="R82" s="3"/>
      <c r="S82" s="3"/>
      <c r="T82" s="3"/>
      <c r="U82" s="3"/>
      <c r="V82" s="3"/>
      <c r="W82" s="3"/>
      <c r="X82" s="3"/>
      <c r="Y82" s="3"/>
      <c r="Z82" s="3"/>
      <c r="AA82" s="3"/>
      <c r="AB82" s="3"/>
      <c r="AC82" s="3"/>
      <c r="AD82" s="3"/>
      <c r="AE82" s="3"/>
      <c r="AF82" s="3"/>
      <c r="AG82" s="3"/>
      <c r="AH82" s="3"/>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row>
    <row r="83">
      <c r="A83" s="3"/>
      <c r="B83" s="68"/>
      <c r="C83" s="3"/>
      <c r="D83" s="3"/>
      <c r="E83" s="3"/>
      <c r="F83" s="3"/>
      <c r="G83" s="3"/>
      <c r="H83" s="3"/>
      <c r="I83" s="3"/>
      <c r="J83" s="3"/>
      <c r="K83" s="3"/>
      <c r="L83" s="3"/>
      <c r="M83" s="3"/>
      <c r="N83" s="3"/>
      <c r="O83" s="3"/>
      <c r="P83" s="3"/>
      <c r="Q83" s="3"/>
      <c r="R83" s="3"/>
      <c r="S83" s="3"/>
      <c r="T83" s="3"/>
      <c r="U83" s="3"/>
      <c r="V83" s="3"/>
      <c r="W83" s="3"/>
      <c r="X83" s="3"/>
      <c r="Y83" s="3"/>
      <c r="Z83" s="3"/>
      <c r="AA83" s="3"/>
      <c r="AB83" s="3"/>
      <c r="AC83" s="3"/>
      <c r="AD83" s="3"/>
      <c r="AE83" s="3"/>
      <c r="AF83" s="3"/>
      <c r="AG83" s="3"/>
      <c r="AH83" s="3"/>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row>
    <row r="84">
      <c r="A84" s="3"/>
      <c r="B84" s="68"/>
      <c r="C84" s="3"/>
      <c r="D84" s="3"/>
      <c r="E84" s="3"/>
      <c r="F84" s="3"/>
      <c r="G84" s="3"/>
      <c r="H84" s="3"/>
      <c r="I84" s="3"/>
      <c r="J84" s="3"/>
      <c r="K84" s="3"/>
      <c r="L84" s="3"/>
      <c r="M84" s="3"/>
      <c r="N84" s="3"/>
      <c r="O84" s="3"/>
      <c r="P84" s="3"/>
      <c r="Q84" s="3"/>
      <c r="R84" s="3"/>
      <c r="S84" s="3"/>
      <c r="T84" s="3"/>
      <c r="U84" s="3"/>
      <c r="V84" s="3"/>
      <c r="W84" s="3"/>
      <c r="X84" s="3"/>
      <c r="Y84" s="3"/>
      <c r="Z84" s="3"/>
      <c r="AA84" s="3"/>
      <c r="AB84" s="3"/>
      <c r="AC84" s="3"/>
      <c r="AD84" s="3"/>
      <c r="AE84" s="3"/>
      <c r="AF84" s="3"/>
      <c r="AG84" s="3"/>
      <c r="AH84" s="3"/>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row>
    <row r="85">
      <c r="A85" s="3"/>
      <c r="B85" s="68"/>
      <c r="C85" s="3"/>
      <c r="D85" s="3"/>
      <c r="E85" s="3"/>
      <c r="F85" s="3"/>
      <c r="G85" s="3"/>
      <c r="H85" s="3"/>
      <c r="I85" s="3"/>
      <c r="J85" s="3"/>
      <c r="K85" s="3"/>
      <c r="L85" s="3"/>
      <c r="M85" s="3"/>
      <c r="N85" s="3"/>
      <c r="O85" s="3"/>
      <c r="P85" s="3"/>
      <c r="Q85" s="3"/>
      <c r="R85" s="3"/>
      <c r="S85" s="3"/>
      <c r="T85" s="3"/>
      <c r="U85" s="3"/>
      <c r="V85" s="3"/>
      <c r="W85" s="3"/>
      <c r="X85" s="3"/>
      <c r="Y85" s="3"/>
      <c r="Z85" s="3"/>
      <c r="AA85" s="3"/>
      <c r="AB85" s="3"/>
      <c r="AC85" s="3"/>
      <c r="AD85" s="3"/>
      <c r="AE85" s="3"/>
      <c r="AF85" s="3"/>
      <c r="AG85" s="3"/>
      <c r="AH85" s="3"/>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row>
    <row r="86">
      <c r="A86" s="3"/>
      <c r="B86" s="68"/>
      <c r="C86" s="3"/>
      <c r="D86" s="3"/>
      <c r="E86" s="3"/>
      <c r="F86" s="3"/>
      <c r="G86" s="3"/>
      <c r="H86" s="3"/>
      <c r="I86" s="3"/>
      <c r="J86" s="3"/>
      <c r="K86" s="3"/>
      <c r="L86" s="3"/>
      <c r="M86" s="3"/>
      <c r="N86" s="3"/>
      <c r="O86" s="3"/>
      <c r="P86" s="3"/>
      <c r="Q86" s="3"/>
      <c r="R86" s="3"/>
      <c r="S86" s="3"/>
      <c r="T86" s="3"/>
      <c r="U86" s="3"/>
      <c r="V86" s="3"/>
      <c r="W86" s="3"/>
      <c r="X86" s="3"/>
      <c r="Y86" s="3"/>
      <c r="Z86" s="3"/>
      <c r="AA86" s="3"/>
      <c r="AB86" s="3"/>
      <c r="AC86" s="3"/>
      <c r="AD86" s="3"/>
      <c r="AE86" s="3"/>
      <c r="AF86" s="3"/>
      <c r="AG86" s="3"/>
      <c r="AH86" s="3"/>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row>
    <row r="87">
      <c r="A87" s="3"/>
      <c r="B87" s="68"/>
      <c r="C87" s="3"/>
      <c r="D87" s="3"/>
      <c r="E87" s="3"/>
      <c r="F87" s="3"/>
      <c r="G87" s="3"/>
      <c r="H87" s="3"/>
      <c r="I87" s="3"/>
      <c r="J87" s="3"/>
      <c r="K87" s="3"/>
      <c r="L87" s="3"/>
      <c r="M87" s="3"/>
      <c r="N87" s="3"/>
      <c r="O87" s="3"/>
      <c r="P87" s="3"/>
      <c r="Q87" s="3"/>
      <c r="R87" s="3"/>
      <c r="S87" s="3"/>
      <c r="T87" s="3"/>
      <c r="U87" s="3"/>
      <c r="V87" s="3"/>
      <c r="W87" s="3"/>
      <c r="X87" s="3"/>
      <c r="Y87" s="3"/>
      <c r="Z87" s="3"/>
      <c r="AA87" s="3"/>
      <c r="AB87" s="3"/>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row>
    <row r="88">
      <c r="A88" s="3"/>
      <c r="B88" s="68"/>
      <c r="C88" s="3"/>
      <c r="D88" s="3"/>
      <c r="E88" s="3"/>
      <c r="F88" s="3"/>
      <c r="G88" s="3"/>
      <c r="H88" s="3"/>
      <c r="I88" s="3"/>
      <c r="J88" s="3"/>
      <c r="K88" s="3"/>
      <c r="L88" s="3"/>
      <c r="M88" s="3"/>
      <c r="N88" s="3"/>
      <c r="O88" s="3"/>
      <c r="P88" s="3"/>
      <c r="Q88" s="3"/>
      <c r="R88" s="3"/>
      <c r="S88" s="3"/>
      <c r="T88" s="3"/>
      <c r="U88" s="3"/>
      <c r="V88" s="3"/>
      <c r="W88" s="3"/>
      <c r="X88" s="3"/>
      <c r="Y88" s="3"/>
      <c r="Z88" s="3"/>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row>
    <row r="89">
      <c r="A89" s="3"/>
      <c r="B89" s="68"/>
      <c r="C89" s="3"/>
      <c r="D89" s="3"/>
      <c r="E89" s="3"/>
      <c r="F89" s="3"/>
      <c r="G89" s="3"/>
      <c r="H89" s="3"/>
      <c r="I89" s="3"/>
      <c r="J89" s="3"/>
      <c r="K89" s="3"/>
      <c r="L89" s="3"/>
      <c r="M89" s="3"/>
      <c r="N89" s="3"/>
      <c r="O89" s="3"/>
      <c r="P89" s="3"/>
      <c r="Q89" s="3"/>
      <c r="R89" s="3"/>
      <c r="S89" s="3"/>
      <c r="T89" s="3"/>
      <c r="U89" s="3"/>
      <c r="V89" s="3"/>
      <c r="W89" s="3"/>
      <c r="X89" s="3"/>
      <c r="Y89" s="3"/>
      <c r="Z89" s="3"/>
      <c r="AA89" s="3"/>
      <c r="AB89" s="3"/>
      <c r="AC89" s="3"/>
      <c r="AD89" s="3"/>
      <c r="AE89" s="3"/>
      <c r="AF89" s="3"/>
      <c r="AG89" s="3"/>
      <c r="AH89" s="3"/>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row>
    <row r="90">
      <c r="A90" s="3"/>
      <c r="B90" s="68"/>
      <c r="C90" s="3"/>
      <c r="D90" s="3"/>
      <c r="E90" s="3"/>
      <c r="F90" s="3"/>
      <c r="G90" s="3"/>
      <c r="H90" s="3"/>
      <c r="I90" s="3"/>
      <c r="J90" s="3"/>
      <c r="K90" s="3"/>
      <c r="L90" s="3"/>
      <c r="M90" s="3"/>
      <c r="N90" s="3"/>
      <c r="O90" s="3"/>
      <c r="P90" s="3"/>
      <c r="Q90" s="3"/>
      <c r="R90" s="3"/>
      <c r="S90" s="3"/>
      <c r="T90" s="3"/>
      <c r="U90" s="3"/>
      <c r="V90" s="3"/>
      <c r="W90" s="3"/>
      <c r="X90" s="3"/>
      <c r="Y90" s="3"/>
      <c r="Z90" s="3"/>
      <c r="AA90" s="3"/>
      <c r="AB90" s="3"/>
      <c r="AC90" s="3"/>
      <c r="AD90" s="3"/>
      <c r="AE90" s="3"/>
      <c r="AF90" s="3"/>
      <c r="AG90" s="3"/>
      <c r="AH90" s="3"/>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row>
    <row r="91">
      <c r="A91" s="3"/>
      <c r="B91" s="68"/>
      <c r="C91" s="3"/>
      <c r="D91" s="3"/>
      <c r="E91" s="3"/>
      <c r="F91" s="3"/>
      <c r="G91" s="3"/>
      <c r="H91" s="3"/>
      <c r="I91" s="3"/>
      <c r="J91" s="3"/>
      <c r="K91" s="3"/>
      <c r="L91" s="3"/>
      <c r="M91" s="3"/>
      <c r="N91" s="3"/>
      <c r="O91" s="3"/>
      <c r="P91" s="3"/>
      <c r="Q91" s="3"/>
      <c r="R91" s="3"/>
      <c r="S91" s="3"/>
      <c r="T91" s="3"/>
      <c r="U91" s="3"/>
      <c r="V91" s="3"/>
      <c r="W91" s="3"/>
      <c r="X91" s="3"/>
      <c r="Y91" s="3"/>
      <c r="Z91" s="3"/>
      <c r="AA91" s="3"/>
      <c r="AB91" s="3"/>
      <c r="AC91" s="3"/>
      <c r="AD91" s="3"/>
      <c r="AE91" s="3"/>
      <c r="AF91" s="3"/>
      <c r="AG91" s="3"/>
      <c r="AH91" s="3"/>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row>
    <row r="92">
      <c r="A92" s="3"/>
      <c r="B92" s="68"/>
      <c r="C92" s="3"/>
      <c r="D92" s="3"/>
      <c r="E92" s="3"/>
      <c r="F92" s="3"/>
      <c r="G92" s="3"/>
      <c r="H92" s="3"/>
      <c r="I92" s="3"/>
      <c r="J92" s="3"/>
      <c r="K92" s="3"/>
      <c r="L92" s="3"/>
      <c r="M92" s="3"/>
      <c r="N92" s="3"/>
      <c r="O92" s="3"/>
      <c r="P92" s="3"/>
      <c r="Q92" s="3"/>
      <c r="R92" s="3"/>
      <c r="S92" s="3"/>
      <c r="T92" s="3"/>
      <c r="U92" s="3"/>
      <c r="V92" s="3"/>
      <c r="W92" s="3"/>
      <c r="X92" s="3"/>
      <c r="Y92" s="3"/>
      <c r="Z92" s="3"/>
      <c r="AA92" s="3"/>
      <c r="AB92" s="3"/>
      <c r="AC92" s="3"/>
      <c r="AD92" s="3"/>
      <c r="AE92" s="3"/>
      <c r="AF92" s="3"/>
      <c r="AG92" s="3"/>
      <c r="AH92" s="3"/>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row>
    <row r="93">
      <c r="A93" s="3"/>
      <c r="B93" s="68"/>
      <c r="C93" s="3"/>
      <c r="D93" s="3"/>
      <c r="E93" s="3"/>
      <c r="F93" s="3"/>
      <c r="G93" s="3"/>
      <c r="H93" s="3"/>
      <c r="I93" s="3"/>
      <c r="J93" s="3"/>
      <c r="K93" s="3"/>
      <c r="L93" s="3"/>
      <c r="M93" s="3"/>
      <c r="N93" s="3"/>
      <c r="O93" s="3"/>
      <c r="P93" s="3"/>
      <c r="Q93" s="3"/>
      <c r="R93" s="3"/>
      <c r="S93" s="3"/>
      <c r="T93" s="3"/>
      <c r="U93" s="3"/>
      <c r="V93" s="3"/>
      <c r="W93" s="3"/>
      <c r="X93" s="3"/>
      <c r="Y93" s="3"/>
      <c r="Z93" s="3"/>
      <c r="AA93" s="3"/>
      <c r="AB93" s="3"/>
      <c r="AC93" s="3"/>
      <c r="AD93" s="3"/>
      <c r="AE93" s="3"/>
      <c r="AF93" s="3"/>
      <c r="AG93" s="3"/>
      <c r="AH93" s="3"/>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row>
    <row r="94">
      <c r="A94" s="3"/>
      <c r="B94" s="68"/>
      <c r="C94" s="3"/>
      <c r="D94" s="3"/>
      <c r="E94" s="3"/>
      <c r="F94" s="3"/>
      <c r="G94" s="3"/>
      <c r="H94" s="3"/>
      <c r="I94" s="3"/>
      <c r="J94" s="3"/>
      <c r="K94" s="3"/>
      <c r="L94" s="3"/>
      <c r="M94" s="3"/>
      <c r="N94" s="3"/>
      <c r="O94" s="3"/>
      <c r="P94" s="3"/>
      <c r="Q94" s="3"/>
      <c r="R94" s="3"/>
      <c r="S94" s="3"/>
      <c r="T94" s="3"/>
      <c r="U94" s="3"/>
      <c r="V94" s="3"/>
      <c r="W94" s="3"/>
      <c r="X94" s="3"/>
      <c r="Y94" s="3"/>
      <c r="Z94" s="3"/>
      <c r="AA94" s="3"/>
      <c r="AB94" s="3"/>
      <c r="AC94" s="3"/>
      <c r="AD94" s="3"/>
      <c r="AE94" s="3"/>
      <c r="AF94" s="3"/>
      <c r="AG94" s="3"/>
      <c r="AH94" s="3"/>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row>
    <row r="95">
      <c r="A95" s="3"/>
      <c r="B95" s="68"/>
      <c r="C95" s="3"/>
      <c r="D95" s="3"/>
      <c r="E95" s="3"/>
      <c r="F95" s="3"/>
      <c r="G95" s="3"/>
      <c r="H95" s="3"/>
      <c r="I95" s="3"/>
      <c r="J95" s="3"/>
      <c r="K95" s="3"/>
      <c r="L95" s="3"/>
      <c r="M95" s="3"/>
      <c r="N95" s="3"/>
      <c r="O95" s="3"/>
      <c r="P95" s="3"/>
      <c r="Q95" s="3"/>
      <c r="R95" s="3"/>
      <c r="S95" s="3"/>
      <c r="T95" s="3"/>
      <c r="U95" s="3"/>
      <c r="V95" s="3"/>
      <c r="W95" s="3"/>
      <c r="X95" s="3"/>
      <c r="Y95" s="3"/>
      <c r="Z95" s="3"/>
      <c r="AA95" s="3"/>
      <c r="AB95" s="3"/>
      <c r="AC95" s="3"/>
      <c r="AD95" s="3"/>
      <c r="AE95" s="3"/>
      <c r="AF95" s="3"/>
      <c r="AG95" s="3"/>
      <c r="AH95" s="3"/>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row>
    <row r="96">
      <c r="A96" s="3"/>
      <c r="B96" s="68"/>
      <c r="C96" s="3"/>
      <c r="D96" s="3"/>
      <c r="E96" s="3"/>
      <c r="F96" s="3"/>
      <c r="G96" s="3"/>
      <c r="H96" s="3"/>
      <c r="I96" s="3"/>
      <c r="J96" s="3"/>
      <c r="K96" s="3"/>
      <c r="L96" s="3"/>
      <c r="M96" s="3"/>
      <c r="N96" s="3"/>
      <c r="O96" s="3"/>
      <c r="P96" s="3"/>
      <c r="Q96" s="3"/>
      <c r="R96" s="3"/>
      <c r="S96" s="3"/>
      <c r="T96" s="3"/>
      <c r="U96" s="3"/>
      <c r="V96" s="3"/>
      <c r="W96" s="3"/>
      <c r="X96" s="3"/>
      <c r="Y96" s="3"/>
      <c r="Z96" s="3"/>
      <c r="AA96" s="3"/>
      <c r="AB96" s="3"/>
      <c r="AC96" s="3"/>
      <c r="AD96" s="3"/>
      <c r="AE96" s="3"/>
      <c r="AF96" s="3"/>
      <c r="AG96" s="3"/>
      <c r="AH96" s="3"/>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row>
    <row r="97">
      <c r="A97" s="3"/>
      <c r="B97" s="68"/>
      <c r="C97" s="3"/>
      <c r="D97" s="3"/>
      <c r="E97" s="3"/>
      <c r="F97" s="3"/>
      <c r="G97" s="3"/>
      <c r="H97" s="3"/>
      <c r="I97" s="3"/>
      <c r="J97" s="3"/>
      <c r="K97" s="3"/>
      <c r="L97" s="3"/>
      <c r="M97" s="3"/>
      <c r="N97" s="3"/>
      <c r="O97" s="3"/>
      <c r="P97" s="3"/>
      <c r="Q97" s="3"/>
      <c r="R97" s="3"/>
      <c r="S97" s="3"/>
      <c r="T97" s="3"/>
      <c r="U97" s="3"/>
      <c r="V97" s="3"/>
      <c r="W97" s="3"/>
      <c r="X97" s="3"/>
      <c r="Y97" s="3"/>
      <c r="Z97" s="3"/>
      <c r="AA97" s="3"/>
      <c r="AB97" s="3"/>
      <c r="AC97" s="3"/>
      <c r="AD97" s="3"/>
      <c r="AE97" s="3"/>
      <c r="AF97" s="3"/>
      <c r="AG97" s="3"/>
      <c r="AH97" s="3"/>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row>
    <row r="98">
      <c r="A98" s="3"/>
      <c r="B98" s="68"/>
      <c r="C98" s="3"/>
      <c r="D98" s="3"/>
      <c r="E98" s="3"/>
      <c r="F98" s="3"/>
      <c r="G98" s="3"/>
      <c r="H98" s="3"/>
      <c r="I98" s="3"/>
      <c r="J98" s="3"/>
      <c r="K98" s="3"/>
      <c r="L98" s="3"/>
      <c r="M98" s="3"/>
      <c r="N98" s="3"/>
      <c r="O98" s="3"/>
      <c r="P98" s="3"/>
      <c r="Q98" s="3"/>
      <c r="R98" s="3"/>
      <c r="S98" s="3"/>
      <c r="T98" s="3"/>
      <c r="U98" s="3"/>
      <c r="V98" s="3"/>
      <c r="W98" s="3"/>
      <c r="X98" s="3"/>
      <c r="Y98" s="3"/>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row>
    <row r="99">
      <c r="A99" s="3"/>
      <c r="B99" s="68"/>
      <c r="C99" s="3"/>
      <c r="D99" s="3"/>
      <c r="E99" s="3"/>
      <c r="F99" s="3"/>
      <c r="G99" s="3"/>
      <c r="H99" s="3"/>
      <c r="I99" s="3"/>
      <c r="J99" s="3"/>
      <c r="K99" s="3"/>
      <c r="L99" s="3"/>
      <c r="M99" s="3"/>
      <c r="N99" s="3"/>
      <c r="O99" s="3"/>
      <c r="P99" s="3"/>
      <c r="Q99" s="3"/>
      <c r="R99" s="3"/>
      <c r="S99" s="3"/>
      <c r="T99" s="3"/>
      <c r="U99" s="3"/>
      <c r="V99" s="3"/>
      <c r="W99" s="3"/>
      <c r="X99" s="3"/>
      <c r="Y99" s="3"/>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row>
    <row r="100">
      <c r="A100" s="3"/>
      <c r="B100" s="68"/>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row>
    <row r="101">
      <c r="A101" s="3"/>
      <c r="B101" s="68"/>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c r="AE101" s="3"/>
      <c r="AF101" s="3"/>
      <c r="AG101" s="3"/>
      <c r="AH101" s="3"/>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row>
    <row r="102">
      <c r="A102" s="3"/>
      <c r="B102" s="68"/>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row>
    <row r="103">
      <c r="A103" s="3"/>
      <c r="B103" s="68"/>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row>
    <row r="104">
      <c r="A104" s="3"/>
      <c r="B104" s="68"/>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row>
    <row r="105">
      <c r="A105" s="3"/>
      <c r="B105" s="68"/>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row>
    <row r="106">
      <c r="A106" s="3"/>
      <c r="B106" s="68"/>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row>
    <row r="107">
      <c r="A107" s="3"/>
      <c r="B107" s="68"/>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c r="AH107" s="3"/>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row>
    <row r="108">
      <c r="A108" s="3"/>
      <c r="B108" s="68"/>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c r="AH108" s="3"/>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row>
    <row r="109">
      <c r="A109" s="3"/>
      <c r="B109" s="68"/>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c r="AH109" s="3"/>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row>
    <row r="110">
      <c r="A110" s="3"/>
      <c r="B110" s="68"/>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c r="AH110" s="3"/>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row>
    <row r="111">
      <c r="A111" s="3"/>
      <c r="B111" s="68"/>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c r="AH111" s="3"/>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row>
    <row r="112">
      <c r="A112" s="3"/>
      <c r="B112" s="68"/>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c r="AH112" s="3"/>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row>
    <row r="113">
      <c r="A113" s="3"/>
      <c r="B113" s="68"/>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c r="AH113" s="3"/>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row>
    <row r="114">
      <c r="A114" s="3"/>
      <c r="B114" s="68"/>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c r="AH114" s="3"/>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row>
    <row r="115">
      <c r="A115" s="3"/>
      <c r="B115" s="68"/>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c r="AH115" s="3"/>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row>
    <row r="116">
      <c r="A116" s="3"/>
      <c r="B116" s="68"/>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c r="AH116" s="3"/>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row>
    <row r="117">
      <c r="A117" s="3"/>
      <c r="B117" s="68"/>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c r="AH117" s="3"/>
      <c r="AI117" s="3"/>
      <c r="AJ117" s="3"/>
      <c r="AK117" s="3"/>
      <c r="AL117" s="3"/>
      <c r="AM117" s="3"/>
      <c r="AN117" s="3"/>
      <c r="AO117" s="3"/>
      <c r="AP117" s="3"/>
      <c r="AQ117" s="3"/>
      <c r="AR117" s="3"/>
      <c r="AS117" s="3"/>
      <c r="AT117" s="3"/>
      <c r="AU117" s="3"/>
      <c r="AV117" s="3"/>
      <c r="AW117" s="3"/>
      <c r="AX117" s="3"/>
      <c r="AY117" s="3"/>
      <c r="AZ117" s="3"/>
      <c r="BA117" s="3"/>
      <c r="BB117" s="3"/>
      <c r="BC117" s="3"/>
      <c r="BD117" s="3"/>
      <c r="BE117" s="3"/>
      <c r="BF117" s="3"/>
      <c r="BG117" s="3"/>
      <c r="BH117" s="3"/>
      <c r="BI117" s="3"/>
      <c r="BJ117" s="3"/>
      <c r="BK117" s="3"/>
      <c r="BL117" s="3"/>
    </row>
    <row r="118">
      <c r="A118" s="3"/>
      <c r="B118" s="68"/>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c r="AH118" s="3"/>
      <c r="AI118" s="3"/>
      <c r="AJ118" s="3"/>
      <c r="AK118" s="3"/>
      <c r="AL118" s="3"/>
      <c r="AM118" s="3"/>
      <c r="AN118" s="3"/>
      <c r="AO118" s="3"/>
      <c r="AP118" s="3"/>
      <c r="AQ118" s="3"/>
      <c r="AR118" s="3"/>
      <c r="AS118" s="3"/>
      <c r="AT118" s="3"/>
      <c r="AU118" s="3"/>
      <c r="AV118" s="3"/>
      <c r="AW118" s="3"/>
      <c r="AX118" s="3"/>
      <c r="AY118" s="3"/>
      <c r="AZ118" s="3"/>
      <c r="BA118" s="3"/>
      <c r="BB118" s="3"/>
      <c r="BC118" s="3"/>
      <c r="BD118" s="3"/>
      <c r="BE118" s="3"/>
      <c r="BF118" s="3"/>
      <c r="BG118" s="3"/>
      <c r="BH118" s="3"/>
      <c r="BI118" s="3"/>
      <c r="BJ118" s="3"/>
      <c r="BK118" s="3"/>
      <c r="BL118" s="3"/>
    </row>
    <row r="119">
      <c r="A119" s="3"/>
      <c r="B119" s="68"/>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c r="AH119" s="3"/>
      <c r="AI119" s="3"/>
      <c r="AJ119" s="3"/>
      <c r="AK119" s="3"/>
      <c r="AL119" s="3"/>
      <c r="AM119" s="3"/>
      <c r="AN119" s="3"/>
      <c r="AO119" s="3"/>
      <c r="AP119" s="3"/>
      <c r="AQ119" s="3"/>
      <c r="AR119" s="3"/>
      <c r="AS119" s="3"/>
      <c r="AT119" s="3"/>
      <c r="AU119" s="3"/>
      <c r="AV119" s="3"/>
      <c r="AW119" s="3"/>
      <c r="AX119" s="3"/>
      <c r="AY119" s="3"/>
      <c r="AZ119" s="3"/>
      <c r="BA119" s="3"/>
      <c r="BB119" s="3"/>
      <c r="BC119" s="3"/>
      <c r="BD119" s="3"/>
      <c r="BE119" s="3"/>
      <c r="BF119" s="3"/>
      <c r="BG119" s="3"/>
      <c r="BH119" s="3"/>
      <c r="BI119" s="3"/>
      <c r="BJ119" s="3"/>
      <c r="BK119" s="3"/>
      <c r="BL119" s="3"/>
    </row>
    <row r="120">
      <c r="A120" s="3"/>
      <c r="B120" s="68"/>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c r="AH120" s="3"/>
      <c r="AI120" s="3"/>
      <c r="AJ120" s="3"/>
      <c r="AK120" s="3"/>
      <c r="AL120" s="3"/>
      <c r="AM120" s="3"/>
      <c r="AN120" s="3"/>
      <c r="AO120" s="3"/>
      <c r="AP120" s="3"/>
      <c r="AQ120" s="3"/>
      <c r="AR120" s="3"/>
      <c r="AS120" s="3"/>
      <c r="AT120" s="3"/>
      <c r="AU120" s="3"/>
      <c r="AV120" s="3"/>
      <c r="AW120" s="3"/>
      <c r="AX120" s="3"/>
      <c r="AY120" s="3"/>
      <c r="AZ120" s="3"/>
      <c r="BA120" s="3"/>
      <c r="BB120" s="3"/>
      <c r="BC120" s="3"/>
      <c r="BD120" s="3"/>
      <c r="BE120" s="3"/>
      <c r="BF120" s="3"/>
      <c r="BG120" s="3"/>
      <c r="BH120" s="3"/>
      <c r="BI120" s="3"/>
      <c r="BJ120" s="3"/>
      <c r="BK120" s="3"/>
      <c r="BL120" s="3"/>
    </row>
    <row r="121">
      <c r="A121" s="3"/>
      <c r="B121" s="68"/>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c r="AH121" s="3"/>
      <c r="AI121" s="3"/>
      <c r="AJ121" s="3"/>
      <c r="AK121" s="3"/>
      <c r="AL121" s="3"/>
      <c r="AM121" s="3"/>
      <c r="AN121" s="3"/>
      <c r="AO121" s="3"/>
      <c r="AP121" s="3"/>
      <c r="AQ121" s="3"/>
      <c r="AR121" s="3"/>
      <c r="AS121" s="3"/>
      <c r="AT121" s="3"/>
      <c r="AU121" s="3"/>
      <c r="AV121" s="3"/>
      <c r="AW121" s="3"/>
      <c r="AX121" s="3"/>
      <c r="AY121" s="3"/>
      <c r="AZ121" s="3"/>
      <c r="BA121" s="3"/>
      <c r="BB121" s="3"/>
      <c r="BC121" s="3"/>
      <c r="BD121" s="3"/>
      <c r="BE121" s="3"/>
      <c r="BF121" s="3"/>
      <c r="BG121" s="3"/>
      <c r="BH121" s="3"/>
      <c r="BI121" s="3"/>
      <c r="BJ121" s="3"/>
      <c r="BK121" s="3"/>
      <c r="BL121" s="3"/>
    </row>
    <row r="122">
      <c r="A122" s="3"/>
      <c r="B122" s="68"/>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c r="AH122" s="3"/>
      <c r="AI122" s="3"/>
      <c r="AJ122" s="3"/>
      <c r="AK122" s="3"/>
      <c r="AL122" s="3"/>
      <c r="AM122" s="3"/>
      <c r="AN122" s="3"/>
      <c r="AO122" s="3"/>
      <c r="AP122" s="3"/>
      <c r="AQ122" s="3"/>
      <c r="AR122" s="3"/>
      <c r="AS122" s="3"/>
      <c r="AT122" s="3"/>
      <c r="AU122" s="3"/>
      <c r="AV122" s="3"/>
      <c r="AW122" s="3"/>
      <c r="AX122" s="3"/>
      <c r="AY122" s="3"/>
      <c r="AZ122" s="3"/>
      <c r="BA122" s="3"/>
      <c r="BB122" s="3"/>
      <c r="BC122" s="3"/>
      <c r="BD122" s="3"/>
      <c r="BE122" s="3"/>
      <c r="BF122" s="3"/>
      <c r="BG122" s="3"/>
      <c r="BH122" s="3"/>
      <c r="BI122" s="3"/>
      <c r="BJ122" s="3"/>
      <c r="BK122" s="3"/>
      <c r="BL122" s="3"/>
    </row>
    <row r="123">
      <c r="A123" s="3"/>
      <c r="B123" s="68"/>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c r="AH123" s="3"/>
      <c r="AI123" s="3"/>
      <c r="AJ123" s="3"/>
      <c r="AK123" s="3"/>
      <c r="AL123" s="3"/>
      <c r="AM123" s="3"/>
      <c r="AN123" s="3"/>
      <c r="AO123" s="3"/>
      <c r="AP123" s="3"/>
      <c r="AQ123" s="3"/>
      <c r="AR123" s="3"/>
      <c r="AS123" s="3"/>
      <c r="AT123" s="3"/>
      <c r="AU123" s="3"/>
      <c r="AV123" s="3"/>
      <c r="AW123" s="3"/>
      <c r="AX123" s="3"/>
      <c r="AY123" s="3"/>
      <c r="AZ123" s="3"/>
      <c r="BA123" s="3"/>
      <c r="BB123" s="3"/>
      <c r="BC123" s="3"/>
      <c r="BD123" s="3"/>
      <c r="BE123" s="3"/>
      <c r="BF123" s="3"/>
      <c r="BG123" s="3"/>
      <c r="BH123" s="3"/>
      <c r="BI123" s="3"/>
      <c r="BJ123" s="3"/>
      <c r="BK123" s="3"/>
      <c r="BL123" s="3"/>
    </row>
    <row r="124">
      <c r="A124" s="3"/>
      <c r="B124" s="68"/>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c r="AH124" s="3"/>
      <c r="AI124" s="3"/>
      <c r="AJ124" s="3"/>
      <c r="AK124" s="3"/>
      <c r="AL124" s="3"/>
      <c r="AM124" s="3"/>
      <c r="AN124" s="3"/>
      <c r="AO124" s="3"/>
      <c r="AP124" s="3"/>
      <c r="AQ124" s="3"/>
      <c r="AR124" s="3"/>
      <c r="AS124" s="3"/>
      <c r="AT124" s="3"/>
      <c r="AU124" s="3"/>
      <c r="AV124" s="3"/>
      <c r="AW124" s="3"/>
      <c r="AX124" s="3"/>
      <c r="AY124" s="3"/>
      <c r="AZ124" s="3"/>
      <c r="BA124" s="3"/>
      <c r="BB124" s="3"/>
      <c r="BC124" s="3"/>
      <c r="BD124" s="3"/>
      <c r="BE124" s="3"/>
      <c r="BF124" s="3"/>
      <c r="BG124" s="3"/>
      <c r="BH124" s="3"/>
      <c r="BI124" s="3"/>
      <c r="BJ124" s="3"/>
      <c r="BK124" s="3"/>
      <c r="BL124" s="3"/>
    </row>
    <row r="125">
      <c r="A125" s="3"/>
      <c r="B125" s="68"/>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c r="AH125" s="3"/>
      <c r="AI125" s="3"/>
      <c r="AJ125" s="3"/>
      <c r="AK125" s="3"/>
      <c r="AL125" s="3"/>
      <c r="AM125" s="3"/>
      <c r="AN125" s="3"/>
      <c r="AO125" s="3"/>
      <c r="AP125" s="3"/>
      <c r="AQ125" s="3"/>
      <c r="AR125" s="3"/>
      <c r="AS125" s="3"/>
      <c r="AT125" s="3"/>
      <c r="AU125" s="3"/>
      <c r="AV125" s="3"/>
      <c r="AW125" s="3"/>
      <c r="AX125" s="3"/>
      <c r="AY125" s="3"/>
      <c r="AZ125" s="3"/>
      <c r="BA125" s="3"/>
      <c r="BB125" s="3"/>
      <c r="BC125" s="3"/>
      <c r="BD125" s="3"/>
      <c r="BE125" s="3"/>
      <c r="BF125" s="3"/>
      <c r="BG125" s="3"/>
      <c r="BH125" s="3"/>
      <c r="BI125" s="3"/>
      <c r="BJ125" s="3"/>
      <c r="BK125" s="3"/>
      <c r="BL125" s="3"/>
    </row>
    <row r="126">
      <c r="A126" s="3"/>
      <c r="B126" s="68"/>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c r="AH126" s="3"/>
      <c r="AI126" s="3"/>
      <c r="AJ126" s="3"/>
      <c r="AK126" s="3"/>
      <c r="AL126" s="3"/>
      <c r="AM126" s="3"/>
      <c r="AN126" s="3"/>
      <c r="AO126" s="3"/>
      <c r="AP126" s="3"/>
      <c r="AQ126" s="3"/>
      <c r="AR126" s="3"/>
      <c r="AS126" s="3"/>
      <c r="AT126" s="3"/>
      <c r="AU126" s="3"/>
      <c r="AV126" s="3"/>
      <c r="AW126" s="3"/>
      <c r="AX126" s="3"/>
      <c r="AY126" s="3"/>
      <c r="AZ126" s="3"/>
      <c r="BA126" s="3"/>
      <c r="BB126" s="3"/>
      <c r="BC126" s="3"/>
      <c r="BD126" s="3"/>
      <c r="BE126" s="3"/>
      <c r="BF126" s="3"/>
      <c r="BG126" s="3"/>
      <c r="BH126" s="3"/>
      <c r="BI126" s="3"/>
      <c r="BJ126" s="3"/>
      <c r="BK126" s="3"/>
      <c r="BL126" s="3"/>
    </row>
    <row r="127">
      <c r="A127" s="3"/>
      <c r="B127" s="68"/>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c r="AH127" s="3"/>
      <c r="AI127" s="3"/>
      <c r="AJ127" s="3"/>
      <c r="AK127" s="3"/>
      <c r="AL127" s="3"/>
      <c r="AM127" s="3"/>
      <c r="AN127" s="3"/>
      <c r="AO127" s="3"/>
      <c r="AP127" s="3"/>
      <c r="AQ127" s="3"/>
      <c r="AR127" s="3"/>
      <c r="AS127" s="3"/>
      <c r="AT127" s="3"/>
      <c r="AU127" s="3"/>
      <c r="AV127" s="3"/>
      <c r="AW127" s="3"/>
      <c r="AX127" s="3"/>
      <c r="AY127" s="3"/>
      <c r="AZ127" s="3"/>
      <c r="BA127" s="3"/>
      <c r="BB127" s="3"/>
      <c r="BC127" s="3"/>
      <c r="BD127" s="3"/>
      <c r="BE127" s="3"/>
      <c r="BF127" s="3"/>
      <c r="BG127" s="3"/>
      <c r="BH127" s="3"/>
      <c r="BI127" s="3"/>
      <c r="BJ127" s="3"/>
      <c r="BK127" s="3"/>
      <c r="BL127" s="3"/>
    </row>
    <row r="128">
      <c r="A128" s="3"/>
      <c r="B128" s="68"/>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c r="AH128" s="3"/>
      <c r="AI128" s="3"/>
      <c r="AJ128" s="3"/>
      <c r="AK128" s="3"/>
      <c r="AL128" s="3"/>
      <c r="AM128" s="3"/>
      <c r="AN128" s="3"/>
      <c r="AO128" s="3"/>
      <c r="AP128" s="3"/>
      <c r="AQ128" s="3"/>
      <c r="AR128" s="3"/>
      <c r="AS128" s="3"/>
      <c r="AT128" s="3"/>
      <c r="AU128" s="3"/>
      <c r="AV128" s="3"/>
      <c r="AW128" s="3"/>
      <c r="AX128" s="3"/>
      <c r="AY128" s="3"/>
      <c r="AZ128" s="3"/>
      <c r="BA128" s="3"/>
      <c r="BB128" s="3"/>
      <c r="BC128" s="3"/>
      <c r="BD128" s="3"/>
      <c r="BE128" s="3"/>
      <c r="BF128" s="3"/>
      <c r="BG128" s="3"/>
      <c r="BH128" s="3"/>
      <c r="BI128" s="3"/>
      <c r="BJ128" s="3"/>
      <c r="BK128" s="3"/>
      <c r="BL128" s="3"/>
    </row>
    <row r="129">
      <c r="A129" s="3"/>
      <c r="B129" s="68"/>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c r="AH129" s="3"/>
      <c r="AI129" s="3"/>
      <c r="AJ129" s="3"/>
      <c r="AK129" s="3"/>
      <c r="AL129" s="3"/>
      <c r="AM129" s="3"/>
      <c r="AN129" s="3"/>
      <c r="AO129" s="3"/>
      <c r="AP129" s="3"/>
      <c r="AQ129" s="3"/>
      <c r="AR129" s="3"/>
      <c r="AS129" s="3"/>
      <c r="AT129" s="3"/>
      <c r="AU129" s="3"/>
      <c r="AV129" s="3"/>
      <c r="AW129" s="3"/>
      <c r="AX129" s="3"/>
      <c r="AY129" s="3"/>
      <c r="AZ129" s="3"/>
      <c r="BA129" s="3"/>
      <c r="BB129" s="3"/>
      <c r="BC129" s="3"/>
      <c r="BD129" s="3"/>
      <c r="BE129" s="3"/>
      <c r="BF129" s="3"/>
      <c r="BG129" s="3"/>
      <c r="BH129" s="3"/>
      <c r="BI129" s="3"/>
      <c r="BJ129" s="3"/>
      <c r="BK129" s="3"/>
      <c r="BL129" s="3"/>
    </row>
    <row r="130">
      <c r="A130" s="3"/>
      <c r="B130" s="68"/>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3"/>
      <c r="AM130" s="3"/>
      <c r="AN130" s="3"/>
      <c r="AO130" s="3"/>
      <c r="AP130" s="3"/>
      <c r="AQ130" s="3"/>
      <c r="AR130" s="3"/>
      <c r="AS130" s="3"/>
      <c r="AT130" s="3"/>
      <c r="AU130" s="3"/>
      <c r="AV130" s="3"/>
      <c r="AW130" s="3"/>
      <c r="AX130" s="3"/>
      <c r="AY130" s="3"/>
      <c r="AZ130" s="3"/>
      <c r="BA130" s="3"/>
      <c r="BB130" s="3"/>
      <c r="BC130" s="3"/>
      <c r="BD130" s="3"/>
      <c r="BE130" s="3"/>
      <c r="BF130" s="3"/>
      <c r="BG130" s="3"/>
      <c r="BH130" s="3"/>
      <c r="BI130" s="3"/>
      <c r="BJ130" s="3"/>
      <c r="BK130" s="3"/>
      <c r="BL130" s="3"/>
    </row>
    <row r="131">
      <c r="A131" s="3"/>
      <c r="B131" s="68"/>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c r="AO131" s="3"/>
      <c r="AP131" s="3"/>
      <c r="AQ131" s="3"/>
      <c r="AR131" s="3"/>
      <c r="AS131" s="3"/>
      <c r="AT131" s="3"/>
      <c r="AU131" s="3"/>
      <c r="AV131" s="3"/>
      <c r="AW131" s="3"/>
      <c r="AX131" s="3"/>
      <c r="AY131" s="3"/>
      <c r="AZ131" s="3"/>
      <c r="BA131" s="3"/>
      <c r="BB131" s="3"/>
      <c r="BC131" s="3"/>
      <c r="BD131" s="3"/>
      <c r="BE131" s="3"/>
      <c r="BF131" s="3"/>
      <c r="BG131" s="3"/>
      <c r="BH131" s="3"/>
      <c r="BI131" s="3"/>
      <c r="BJ131" s="3"/>
      <c r="BK131" s="3"/>
      <c r="BL131" s="3"/>
    </row>
    <row r="132">
      <c r="A132" s="3"/>
      <c r="B132" s="68"/>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c r="AO132" s="3"/>
      <c r="AP132" s="3"/>
      <c r="AQ132" s="3"/>
      <c r="AR132" s="3"/>
      <c r="AS132" s="3"/>
      <c r="AT132" s="3"/>
      <c r="AU132" s="3"/>
      <c r="AV132" s="3"/>
      <c r="AW132" s="3"/>
      <c r="AX132" s="3"/>
      <c r="AY132" s="3"/>
      <c r="AZ132" s="3"/>
      <c r="BA132" s="3"/>
      <c r="BB132" s="3"/>
      <c r="BC132" s="3"/>
      <c r="BD132" s="3"/>
      <c r="BE132" s="3"/>
      <c r="BF132" s="3"/>
      <c r="BG132" s="3"/>
      <c r="BH132" s="3"/>
      <c r="BI132" s="3"/>
      <c r="BJ132" s="3"/>
      <c r="BK132" s="3"/>
      <c r="BL132" s="3"/>
    </row>
    <row r="133">
      <c r="A133" s="3"/>
      <c r="B133" s="68"/>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c r="AO133" s="3"/>
      <c r="AP133" s="3"/>
      <c r="AQ133" s="3"/>
      <c r="AR133" s="3"/>
      <c r="AS133" s="3"/>
      <c r="AT133" s="3"/>
      <c r="AU133" s="3"/>
      <c r="AV133" s="3"/>
      <c r="AW133" s="3"/>
      <c r="AX133" s="3"/>
      <c r="AY133" s="3"/>
      <c r="AZ133" s="3"/>
      <c r="BA133" s="3"/>
      <c r="BB133" s="3"/>
      <c r="BC133" s="3"/>
      <c r="BD133" s="3"/>
      <c r="BE133" s="3"/>
      <c r="BF133" s="3"/>
      <c r="BG133" s="3"/>
      <c r="BH133" s="3"/>
      <c r="BI133" s="3"/>
      <c r="BJ133" s="3"/>
      <c r="BK133" s="3"/>
      <c r="BL133" s="3"/>
    </row>
    <row r="134">
      <c r="A134" s="3"/>
      <c r="B134" s="68"/>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c r="AO134" s="3"/>
      <c r="AP134" s="3"/>
      <c r="AQ134" s="3"/>
      <c r="AR134" s="3"/>
      <c r="AS134" s="3"/>
      <c r="AT134" s="3"/>
      <c r="AU134" s="3"/>
      <c r="AV134" s="3"/>
      <c r="AW134" s="3"/>
      <c r="AX134" s="3"/>
      <c r="AY134" s="3"/>
      <c r="AZ134" s="3"/>
      <c r="BA134" s="3"/>
      <c r="BB134" s="3"/>
      <c r="BC134" s="3"/>
      <c r="BD134" s="3"/>
      <c r="BE134" s="3"/>
      <c r="BF134" s="3"/>
      <c r="BG134" s="3"/>
      <c r="BH134" s="3"/>
      <c r="BI134" s="3"/>
      <c r="BJ134" s="3"/>
      <c r="BK134" s="3"/>
      <c r="BL134" s="3"/>
    </row>
    <row r="135">
      <c r="A135" s="3"/>
      <c r="B135" s="68"/>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3"/>
      <c r="AQ135" s="3"/>
      <c r="AR135" s="3"/>
      <c r="AS135" s="3"/>
      <c r="AT135" s="3"/>
      <c r="AU135" s="3"/>
      <c r="AV135" s="3"/>
      <c r="AW135" s="3"/>
      <c r="AX135" s="3"/>
      <c r="AY135" s="3"/>
      <c r="AZ135" s="3"/>
      <c r="BA135" s="3"/>
      <c r="BB135" s="3"/>
      <c r="BC135" s="3"/>
      <c r="BD135" s="3"/>
      <c r="BE135" s="3"/>
      <c r="BF135" s="3"/>
      <c r="BG135" s="3"/>
      <c r="BH135" s="3"/>
      <c r="BI135" s="3"/>
      <c r="BJ135" s="3"/>
      <c r="BK135" s="3"/>
      <c r="BL135" s="3"/>
    </row>
    <row r="136">
      <c r="A136" s="3"/>
      <c r="B136" s="68"/>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c r="AT136" s="3"/>
      <c r="AU136" s="3"/>
      <c r="AV136" s="3"/>
      <c r="AW136" s="3"/>
      <c r="AX136" s="3"/>
      <c r="AY136" s="3"/>
      <c r="AZ136" s="3"/>
      <c r="BA136" s="3"/>
      <c r="BB136" s="3"/>
      <c r="BC136" s="3"/>
      <c r="BD136" s="3"/>
      <c r="BE136" s="3"/>
      <c r="BF136" s="3"/>
      <c r="BG136" s="3"/>
      <c r="BH136" s="3"/>
      <c r="BI136" s="3"/>
      <c r="BJ136" s="3"/>
      <c r="BK136" s="3"/>
      <c r="BL136" s="3"/>
    </row>
    <row r="137">
      <c r="A137" s="3"/>
      <c r="B137" s="68"/>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c r="AT137" s="3"/>
      <c r="AU137" s="3"/>
      <c r="AV137" s="3"/>
      <c r="AW137" s="3"/>
      <c r="AX137" s="3"/>
      <c r="AY137" s="3"/>
      <c r="AZ137" s="3"/>
      <c r="BA137" s="3"/>
      <c r="BB137" s="3"/>
      <c r="BC137" s="3"/>
      <c r="BD137" s="3"/>
      <c r="BE137" s="3"/>
      <c r="BF137" s="3"/>
      <c r="BG137" s="3"/>
      <c r="BH137" s="3"/>
      <c r="BI137" s="3"/>
      <c r="BJ137" s="3"/>
      <c r="BK137" s="3"/>
      <c r="BL137" s="3"/>
    </row>
    <row r="138">
      <c r="A138" s="3"/>
      <c r="B138" s="68"/>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c r="AT138" s="3"/>
      <c r="AU138" s="3"/>
      <c r="AV138" s="3"/>
      <c r="AW138" s="3"/>
      <c r="AX138" s="3"/>
      <c r="AY138" s="3"/>
      <c r="AZ138" s="3"/>
      <c r="BA138" s="3"/>
      <c r="BB138" s="3"/>
      <c r="BC138" s="3"/>
      <c r="BD138" s="3"/>
      <c r="BE138" s="3"/>
      <c r="BF138" s="3"/>
      <c r="BG138" s="3"/>
      <c r="BH138" s="3"/>
      <c r="BI138" s="3"/>
      <c r="BJ138" s="3"/>
      <c r="BK138" s="3"/>
      <c r="BL138" s="3"/>
    </row>
    <row r="139">
      <c r="A139" s="3"/>
      <c r="B139" s="68"/>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c r="AQ139" s="3"/>
      <c r="AR139" s="3"/>
      <c r="AS139" s="3"/>
      <c r="AT139" s="3"/>
      <c r="AU139" s="3"/>
      <c r="AV139" s="3"/>
      <c r="AW139" s="3"/>
      <c r="AX139" s="3"/>
      <c r="AY139" s="3"/>
      <c r="AZ139" s="3"/>
      <c r="BA139" s="3"/>
      <c r="BB139" s="3"/>
      <c r="BC139" s="3"/>
      <c r="BD139" s="3"/>
      <c r="BE139" s="3"/>
      <c r="BF139" s="3"/>
      <c r="BG139" s="3"/>
      <c r="BH139" s="3"/>
      <c r="BI139" s="3"/>
      <c r="BJ139" s="3"/>
      <c r="BK139" s="3"/>
      <c r="BL139" s="3"/>
    </row>
    <row r="140">
      <c r="A140" s="3"/>
      <c r="B140" s="68"/>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c r="AT140" s="3"/>
      <c r="AU140" s="3"/>
      <c r="AV140" s="3"/>
      <c r="AW140" s="3"/>
      <c r="AX140" s="3"/>
      <c r="AY140" s="3"/>
      <c r="AZ140" s="3"/>
      <c r="BA140" s="3"/>
      <c r="BB140" s="3"/>
      <c r="BC140" s="3"/>
      <c r="BD140" s="3"/>
      <c r="BE140" s="3"/>
      <c r="BF140" s="3"/>
      <c r="BG140" s="3"/>
      <c r="BH140" s="3"/>
      <c r="BI140" s="3"/>
      <c r="BJ140" s="3"/>
      <c r="BK140" s="3"/>
      <c r="BL140" s="3"/>
    </row>
    <row r="141">
      <c r="A141" s="3"/>
      <c r="B141" s="68"/>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c r="AU141" s="3"/>
      <c r="AV141" s="3"/>
      <c r="AW141" s="3"/>
      <c r="AX141" s="3"/>
      <c r="AY141" s="3"/>
      <c r="AZ141" s="3"/>
      <c r="BA141" s="3"/>
      <c r="BB141" s="3"/>
      <c r="BC141" s="3"/>
      <c r="BD141" s="3"/>
      <c r="BE141" s="3"/>
      <c r="BF141" s="3"/>
      <c r="BG141" s="3"/>
      <c r="BH141" s="3"/>
      <c r="BI141" s="3"/>
      <c r="BJ141" s="3"/>
      <c r="BK141" s="3"/>
      <c r="BL141" s="3"/>
    </row>
    <row r="142">
      <c r="A142" s="3"/>
      <c r="B142" s="68"/>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3"/>
      <c r="AQ142" s="3"/>
      <c r="AR142" s="3"/>
      <c r="AS142" s="3"/>
      <c r="AT142" s="3"/>
      <c r="AU142" s="3"/>
      <c r="AV142" s="3"/>
      <c r="AW142" s="3"/>
      <c r="AX142" s="3"/>
      <c r="AY142" s="3"/>
      <c r="AZ142" s="3"/>
      <c r="BA142" s="3"/>
      <c r="BB142" s="3"/>
      <c r="BC142" s="3"/>
      <c r="BD142" s="3"/>
      <c r="BE142" s="3"/>
      <c r="BF142" s="3"/>
      <c r="BG142" s="3"/>
      <c r="BH142" s="3"/>
      <c r="BI142" s="3"/>
      <c r="BJ142" s="3"/>
      <c r="BK142" s="3"/>
      <c r="BL142" s="3"/>
    </row>
    <row r="143">
      <c r="A143" s="3"/>
      <c r="B143" s="68"/>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3"/>
      <c r="AQ143" s="3"/>
      <c r="AR143" s="3"/>
      <c r="AS143" s="3"/>
      <c r="AT143" s="3"/>
      <c r="AU143" s="3"/>
      <c r="AV143" s="3"/>
      <c r="AW143" s="3"/>
      <c r="AX143" s="3"/>
      <c r="AY143" s="3"/>
      <c r="AZ143" s="3"/>
      <c r="BA143" s="3"/>
      <c r="BB143" s="3"/>
      <c r="BC143" s="3"/>
      <c r="BD143" s="3"/>
      <c r="BE143" s="3"/>
      <c r="BF143" s="3"/>
      <c r="BG143" s="3"/>
      <c r="BH143" s="3"/>
      <c r="BI143" s="3"/>
      <c r="BJ143" s="3"/>
      <c r="BK143" s="3"/>
      <c r="BL143" s="3"/>
    </row>
    <row r="144">
      <c r="A144" s="3"/>
      <c r="B144" s="68"/>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3"/>
      <c r="AQ144" s="3"/>
      <c r="AR144" s="3"/>
      <c r="AS144" s="3"/>
      <c r="AT144" s="3"/>
      <c r="AU144" s="3"/>
      <c r="AV144" s="3"/>
      <c r="AW144" s="3"/>
      <c r="AX144" s="3"/>
      <c r="AY144" s="3"/>
      <c r="AZ144" s="3"/>
      <c r="BA144" s="3"/>
      <c r="BB144" s="3"/>
      <c r="BC144" s="3"/>
      <c r="BD144" s="3"/>
      <c r="BE144" s="3"/>
      <c r="BF144" s="3"/>
      <c r="BG144" s="3"/>
      <c r="BH144" s="3"/>
      <c r="BI144" s="3"/>
      <c r="BJ144" s="3"/>
      <c r="BK144" s="3"/>
      <c r="BL144" s="3"/>
    </row>
    <row r="145">
      <c r="A145" s="3"/>
      <c r="B145" s="68"/>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c r="AT145" s="3"/>
      <c r="AU145" s="3"/>
      <c r="AV145" s="3"/>
      <c r="AW145" s="3"/>
      <c r="AX145" s="3"/>
      <c r="AY145" s="3"/>
      <c r="AZ145" s="3"/>
      <c r="BA145" s="3"/>
      <c r="BB145" s="3"/>
      <c r="BC145" s="3"/>
      <c r="BD145" s="3"/>
      <c r="BE145" s="3"/>
      <c r="BF145" s="3"/>
      <c r="BG145" s="3"/>
      <c r="BH145" s="3"/>
      <c r="BI145" s="3"/>
      <c r="BJ145" s="3"/>
      <c r="BK145" s="3"/>
      <c r="BL145" s="3"/>
    </row>
    <row r="146">
      <c r="A146" s="3"/>
      <c r="B146" s="68"/>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3"/>
      <c r="AQ146" s="3"/>
      <c r="AR146" s="3"/>
      <c r="AS146" s="3"/>
      <c r="AT146" s="3"/>
      <c r="AU146" s="3"/>
      <c r="AV146" s="3"/>
      <c r="AW146" s="3"/>
      <c r="AX146" s="3"/>
      <c r="AY146" s="3"/>
      <c r="AZ146" s="3"/>
      <c r="BA146" s="3"/>
      <c r="BB146" s="3"/>
      <c r="BC146" s="3"/>
      <c r="BD146" s="3"/>
      <c r="BE146" s="3"/>
      <c r="BF146" s="3"/>
      <c r="BG146" s="3"/>
      <c r="BH146" s="3"/>
      <c r="BI146" s="3"/>
      <c r="BJ146" s="3"/>
      <c r="BK146" s="3"/>
      <c r="BL146" s="3"/>
    </row>
    <row r="147">
      <c r="A147" s="3"/>
      <c r="B147" s="68"/>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3"/>
      <c r="AQ147" s="3"/>
      <c r="AR147" s="3"/>
      <c r="AS147" s="3"/>
      <c r="AT147" s="3"/>
      <c r="AU147" s="3"/>
      <c r="AV147" s="3"/>
      <c r="AW147" s="3"/>
      <c r="AX147" s="3"/>
      <c r="AY147" s="3"/>
      <c r="AZ147" s="3"/>
      <c r="BA147" s="3"/>
      <c r="BB147" s="3"/>
      <c r="BC147" s="3"/>
      <c r="BD147" s="3"/>
      <c r="BE147" s="3"/>
      <c r="BF147" s="3"/>
      <c r="BG147" s="3"/>
      <c r="BH147" s="3"/>
      <c r="BI147" s="3"/>
      <c r="BJ147" s="3"/>
      <c r="BK147" s="3"/>
      <c r="BL147" s="3"/>
    </row>
    <row r="148">
      <c r="A148" s="3"/>
      <c r="B148" s="68"/>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3"/>
      <c r="AQ148" s="3"/>
      <c r="AR148" s="3"/>
      <c r="AS148" s="3"/>
      <c r="AT148" s="3"/>
      <c r="AU148" s="3"/>
      <c r="AV148" s="3"/>
      <c r="AW148" s="3"/>
      <c r="AX148" s="3"/>
      <c r="AY148" s="3"/>
      <c r="AZ148" s="3"/>
      <c r="BA148" s="3"/>
      <c r="BB148" s="3"/>
      <c r="BC148" s="3"/>
      <c r="BD148" s="3"/>
      <c r="BE148" s="3"/>
      <c r="BF148" s="3"/>
      <c r="BG148" s="3"/>
      <c r="BH148" s="3"/>
      <c r="BI148" s="3"/>
      <c r="BJ148" s="3"/>
      <c r="BK148" s="3"/>
      <c r="BL148" s="3"/>
    </row>
    <row r="149">
      <c r="A149" s="3"/>
      <c r="B149" s="68"/>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3"/>
      <c r="AQ149" s="3"/>
      <c r="AR149" s="3"/>
      <c r="AS149" s="3"/>
      <c r="AT149" s="3"/>
      <c r="AU149" s="3"/>
      <c r="AV149" s="3"/>
      <c r="AW149" s="3"/>
      <c r="AX149" s="3"/>
      <c r="AY149" s="3"/>
      <c r="AZ149" s="3"/>
      <c r="BA149" s="3"/>
      <c r="BB149" s="3"/>
      <c r="BC149" s="3"/>
      <c r="BD149" s="3"/>
      <c r="BE149" s="3"/>
      <c r="BF149" s="3"/>
      <c r="BG149" s="3"/>
      <c r="BH149" s="3"/>
      <c r="BI149" s="3"/>
      <c r="BJ149" s="3"/>
      <c r="BK149" s="3"/>
      <c r="BL149" s="3"/>
    </row>
    <row r="150">
      <c r="A150" s="3"/>
      <c r="B150" s="68"/>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c r="AP150" s="3"/>
      <c r="AQ150" s="3"/>
      <c r="AR150" s="3"/>
      <c r="AS150" s="3"/>
      <c r="AT150" s="3"/>
      <c r="AU150" s="3"/>
      <c r="AV150" s="3"/>
      <c r="AW150" s="3"/>
      <c r="AX150" s="3"/>
      <c r="AY150" s="3"/>
      <c r="AZ150" s="3"/>
      <c r="BA150" s="3"/>
      <c r="BB150" s="3"/>
      <c r="BC150" s="3"/>
      <c r="BD150" s="3"/>
      <c r="BE150" s="3"/>
      <c r="BF150" s="3"/>
      <c r="BG150" s="3"/>
      <c r="BH150" s="3"/>
      <c r="BI150" s="3"/>
      <c r="BJ150" s="3"/>
      <c r="BK150" s="3"/>
      <c r="BL150" s="3"/>
    </row>
    <row r="151">
      <c r="A151" s="3"/>
      <c r="B151" s="68"/>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c r="AR151" s="3"/>
      <c r="AS151" s="3"/>
      <c r="AT151" s="3"/>
      <c r="AU151" s="3"/>
      <c r="AV151" s="3"/>
      <c r="AW151" s="3"/>
      <c r="AX151" s="3"/>
      <c r="AY151" s="3"/>
      <c r="AZ151" s="3"/>
      <c r="BA151" s="3"/>
      <c r="BB151" s="3"/>
      <c r="BC151" s="3"/>
      <c r="BD151" s="3"/>
      <c r="BE151" s="3"/>
      <c r="BF151" s="3"/>
      <c r="BG151" s="3"/>
      <c r="BH151" s="3"/>
      <c r="BI151" s="3"/>
      <c r="BJ151" s="3"/>
      <c r="BK151" s="3"/>
      <c r="BL151" s="3"/>
    </row>
    <row r="152">
      <c r="A152" s="3"/>
      <c r="B152" s="68"/>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3"/>
      <c r="AQ152" s="3"/>
      <c r="AR152" s="3"/>
      <c r="AS152" s="3"/>
      <c r="AT152" s="3"/>
      <c r="AU152" s="3"/>
      <c r="AV152" s="3"/>
      <c r="AW152" s="3"/>
      <c r="AX152" s="3"/>
      <c r="AY152" s="3"/>
      <c r="AZ152" s="3"/>
      <c r="BA152" s="3"/>
      <c r="BB152" s="3"/>
      <c r="BC152" s="3"/>
      <c r="BD152" s="3"/>
      <c r="BE152" s="3"/>
      <c r="BF152" s="3"/>
      <c r="BG152" s="3"/>
      <c r="BH152" s="3"/>
      <c r="BI152" s="3"/>
      <c r="BJ152" s="3"/>
      <c r="BK152" s="3"/>
      <c r="BL152" s="3"/>
    </row>
    <row r="153">
      <c r="A153" s="3"/>
      <c r="B153" s="68"/>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3"/>
      <c r="AQ153" s="3"/>
      <c r="AR153" s="3"/>
      <c r="AS153" s="3"/>
      <c r="AT153" s="3"/>
      <c r="AU153" s="3"/>
      <c r="AV153" s="3"/>
      <c r="AW153" s="3"/>
      <c r="AX153" s="3"/>
      <c r="AY153" s="3"/>
      <c r="AZ153" s="3"/>
      <c r="BA153" s="3"/>
      <c r="BB153" s="3"/>
      <c r="BC153" s="3"/>
      <c r="BD153" s="3"/>
      <c r="BE153" s="3"/>
      <c r="BF153" s="3"/>
      <c r="BG153" s="3"/>
      <c r="BH153" s="3"/>
      <c r="BI153" s="3"/>
      <c r="BJ153" s="3"/>
      <c r="BK153" s="3"/>
      <c r="BL153" s="3"/>
    </row>
    <row r="154">
      <c r="A154" s="3"/>
      <c r="B154" s="68"/>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3"/>
      <c r="AQ154" s="3"/>
      <c r="AR154" s="3"/>
      <c r="AS154" s="3"/>
      <c r="AT154" s="3"/>
      <c r="AU154" s="3"/>
      <c r="AV154" s="3"/>
      <c r="AW154" s="3"/>
      <c r="AX154" s="3"/>
      <c r="AY154" s="3"/>
      <c r="AZ154" s="3"/>
      <c r="BA154" s="3"/>
      <c r="BB154" s="3"/>
      <c r="BC154" s="3"/>
      <c r="BD154" s="3"/>
      <c r="BE154" s="3"/>
      <c r="BF154" s="3"/>
      <c r="BG154" s="3"/>
      <c r="BH154" s="3"/>
      <c r="BI154" s="3"/>
      <c r="BJ154" s="3"/>
      <c r="BK154" s="3"/>
      <c r="BL154" s="3"/>
    </row>
    <row r="155">
      <c r="A155" s="3"/>
      <c r="B155" s="68"/>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c r="AT155" s="3"/>
      <c r="AU155" s="3"/>
      <c r="AV155" s="3"/>
      <c r="AW155" s="3"/>
      <c r="AX155" s="3"/>
      <c r="AY155" s="3"/>
      <c r="AZ155" s="3"/>
      <c r="BA155" s="3"/>
      <c r="BB155" s="3"/>
      <c r="BC155" s="3"/>
      <c r="BD155" s="3"/>
      <c r="BE155" s="3"/>
      <c r="BF155" s="3"/>
      <c r="BG155" s="3"/>
      <c r="BH155" s="3"/>
      <c r="BI155" s="3"/>
      <c r="BJ155" s="3"/>
      <c r="BK155" s="3"/>
      <c r="BL155" s="3"/>
    </row>
    <row r="156">
      <c r="A156" s="3"/>
      <c r="B156" s="68"/>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c r="AR156" s="3"/>
      <c r="AS156" s="3"/>
      <c r="AT156" s="3"/>
      <c r="AU156" s="3"/>
      <c r="AV156" s="3"/>
      <c r="AW156" s="3"/>
      <c r="AX156" s="3"/>
      <c r="AY156" s="3"/>
      <c r="AZ156" s="3"/>
      <c r="BA156" s="3"/>
      <c r="BB156" s="3"/>
      <c r="BC156" s="3"/>
      <c r="BD156" s="3"/>
      <c r="BE156" s="3"/>
      <c r="BF156" s="3"/>
      <c r="BG156" s="3"/>
      <c r="BH156" s="3"/>
      <c r="BI156" s="3"/>
      <c r="BJ156" s="3"/>
      <c r="BK156" s="3"/>
      <c r="BL156" s="3"/>
    </row>
    <row r="157">
      <c r="A157" s="3"/>
      <c r="B157" s="68"/>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c r="AR157" s="3"/>
      <c r="AS157" s="3"/>
      <c r="AT157" s="3"/>
      <c r="AU157" s="3"/>
      <c r="AV157" s="3"/>
      <c r="AW157" s="3"/>
      <c r="AX157" s="3"/>
      <c r="AY157" s="3"/>
      <c r="AZ157" s="3"/>
      <c r="BA157" s="3"/>
      <c r="BB157" s="3"/>
      <c r="BC157" s="3"/>
      <c r="BD157" s="3"/>
      <c r="BE157" s="3"/>
      <c r="BF157" s="3"/>
      <c r="BG157" s="3"/>
      <c r="BH157" s="3"/>
      <c r="BI157" s="3"/>
      <c r="BJ157" s="3"/>
      <c r="BK157" s="3"/>
      <c r="BL157" s="3"/>
    </row>
    <row r="158">
      <c r="A158" s="3"/>
      <c r="B158" s="68"/>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c r="AR158" s="3"/>
      <c r="AS158" s="3"/>
      <c r="AT158" s="3"/>
      <c r="AU158" s="3"/>
      <c r="AV158" s="3"/>
      <c r="AW158" s="3"/>
      <c r="AX158" s="3"/>
      <c r="AY158" s="3"/>
      <c r="AZ158" s="3"/>
      <c r="BA158" s="3"/>
      <c r="BB158" s="3"/>
      <c r="BC158" s="3"/>
      <c r="BD158" s="3"/>
      <c r="BE158" s="3"/>
      <c r="BF158" s="3"/>
      <c r="BG158" s="3"/>
      <c r="BH158" s="3"/>
      <c r="BI158" s="3"/>
      <c r="BJ158" s="3"/>
      <c r="BK158" s="3"/>
      <c r="BL158" s="3"/>
    </row>
    <row r="159">
      <c r="A159" s="3"/>
      <c r="B159" s="68"/>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c r="AR159" s="3"/>
      <c r="AS159" s="3"/>
      <c r="AT159" s="3"/>
      <c r="AU159" s="3"/>
      <c r="AV159" s="3"/>
      <c r="AW159" s="3"/>
      <c r="AX159" s="3"/>
      <c r="AY159" s="3"/>
      <c r="AZ159" s="3"/>
      <c r="BA159" s="3"/>
      <c r="BB159" s="3"/>
      <c r="BC159" s="3"/>
      <c r="BD159" s="3"/>
      <c r="BE159" s="3"/>
      <c r="BF159" s="3"/>
      <c r="BG159" s="3"/>
      <c r="BH159" s="3"/>
      <c r="BI159" s="3"/>
      <c r="BJ159" s="3"/>
      <c r="BK159" s="3"/>
      <c r="BL159" s="3"/>
    </row>
    <row r="160">
      <c r="A160" s="3"/>
      <c r="B160" s="68"/>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c r="AR160" s="3"/>
      <c r="AS160" s="3"/>
      <c r="AT160" s="3"/>
      <c r="AU160" s="3"/>
      <c r="AV160" s="3"/>
      <c r="AW160" s="3"/>
      <c r="AX160" s="3"/>
      <c r="AY160" s="3"/>
      <c r="AZ160" s="3"/>
      <c r="BA160" s="3"/>
      <c r="BB160" s="3"/>
      <c r="BC160" s="3"/>
      <c r="BD160" s="3"/>
      <c r="BE160" s="3"/>
      <c r="BF160" s="3"/>
      <c r="BG160" s="3"/>
      <c r="BH160" s="3"/>
      <c r="BI160" s="3"/>
      <c r="BJ160" s="3"/>
      <c r="BK160" s="3"/>
      <c r="BL160" s="3"/>
    </row>
    <row r="161">
      <c r="A161" s="3"/>
      <c r="B161" s="68"/>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c r="AR161" s="3"/>
      <c r="AS161" s="3"/>
      <c r="AT161" s="3"/>
      <c r="AU161" s="3"/>
      <c r="AV161" s="3"/>
      <c r="AW161" s="3"/>
      <c r="AX161" s="3"/>
      <c r="AY161" s="3"/>
      <c r="AZ161" s="3"/>
      <c r="BA161" s="3"/>
      <c r="BB161" s="3"/>
      <c r="BC161" s="3"/>
      <c r="BD161" s="3"/>
      <c r="BE161" s="3"/>
      <c r="BF161" s="3"/>
      <c r="BG161" s="3"/>
      <c r="BH161" s="3"/>
      <c r="BI161" s="3"/>
      <c r="BJ161" s="3"/>
      <c r="BK161" s="3"/>
      <c r="BL161" s="3"/>
    </row>
    <row r="162">
      <c r="A162" s="3"/>
      <c r="B162" s="68"/>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c r="AS162" s="3"/>
      <c r="AT162" s="3"/>
      <c r="AU162" s="3"/>
      <c r="AV162" s="3"/>
      <c r="AW162" s="3"/>
      <c r="AX162" s="3"/>
      <c r="AY162" s="3"/>
      <c r="AZ162" s="3"/>
      <c r="BA162" s="3"/>
      <c r="BB162" s="3"/>
      <c r="BC162" s="3"/>
      <c r="BD162" s="3"/>
      <c r="BE162" s="3"/>
      <c r="BF162" s="3"/>
      <c r="BG162" s="3"/>
      <c r="BH162" s="3"/>
      <c r="BI162" s="3"/>
      <c r="BJ162" s="3"/>
      <c r="BK162" s="3"/>
      <c r="BL162" s="3"/>
    </row>
    <row r="163">
      <c r="A163" s="3"/>
      <c r="B163" s="68"/>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c r="AO163" s="3"/>
      <c r="AP163" s="3"/>
      <c r="AQ163" s="3"/>
      <c r="AR163" s="3"/>
      <c r="AS163" s="3"/>
      <c r="AT163" s="3"/>
      <c r="AU163" s="3"/>
      <c r="AV163" s="3"/>
      <c r="AW163" s="3"/>
      <c r="AX163" s="3"/>
      <c r="AY163" s="3"/>
      <c r="AZ163" s="3"/>
      <c r="BA163" s="3"/>
      <c r="BB163" s="3"/>
      <c r="BC163" s="3"/>
      <c r="BD163" s="3"/>
      <c r="BE163" s="3"/>
      <c r="BF163" s="3"/>
      <c r="BG163" s="3"/>
      <c r="BH163" s="3"/>
      <c r="BI163" s="3"/>
      <c r="BJ163" s="3"/>
      <c r="BK163" s="3"/>
      <c r="BL163" s="3"/>
    </row>
    <row r="164">
      <c r="A164" s="3"/>
      <c r="B164" s="68"/>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c r="AO164" s="3"/>
      <c r="AP164" s="3"/>
      <c r="AQ164" s="3"/>
      <c r="AR164" s="3"/>
      <c r="AS164" s="3"/>
      <c r="AT164" s="3"/>
      <c r="AU164" s="3"/>
      <c r="AV164" s="3"/>
      <c r="AW164" s="3"/>
      <c r="AX164" s="3"/>
      <c r="AY164" s="3"/>
      <c r="AZ164" s="3"/>
      <c r="BA164" s="3"/>
      <c r="BB164" s="3"/>
      <c r="BC164" s="3"/>
      <c r="BD164" s="3"/>
      <c r="BE164" s="3"/>
      <c r="BF164" s="3"/>
      <c r="BG164" s="3"/>
      <c r="BH164" s="3"/>
      <c r="BI164" s="3"/>
      <c r="BJ164" s="3"/>
      <c r="BK164" s="3"/>
      <c r="BL164" s="3"/>
    </row>
    <row r="165">
      <c r="A165" s="3"/>
      <c r="B165" s="68"/>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c r="AO165" s="3"/>
      <c r="AP165" s="3"/>
      <c r="AQ165" s="3"/>
      <c r="AR165" s="3"/>
      <c r="AS165" s="3"/>
      <c r="AT165" s="3"/>
      <c r="AU165" s="3"/>
      <c r="AV165" s="3"/>
      <c r="AW165" s="3"/>
      <c r="AX165" s="3"/>
      <c r="AY165" s="3"/>
      <c r="AZ165" s="3"/>
      <c r="BA165" s="3"/>
      <c r="BB165" s="3"/>
      <c r="BC165" s="3"/>
      <c r="BD165" s="3"/>
      <c r="BE165" s="3"/>
      <c r="BF165" s="3"/>
      <c r="BG165" s="3"/>
      <c r="BH165" s="3"/>
      <c r="BI165" s="3"/>
      <c r="BJ165" s="3"/>
      <c r="BK165" s="3"/>
      <c r="BL165" s="3"/>
    </row>
    <row r="166">
      <c r="A166" s="3"/>
      <c r="B166" s="68"/>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c r="AO166" s="3"/>
      <c r="AP166" s="3"/>
      <c r="AQ166" s="3"/>
      <c r="AR166" s="3"/>
      <c r="AS166" s="3"/>
      <c r="AT166" s="3"/>
      <c r="AU166" s="3"/>
      <c r="AV166" s="3"/>
      <c r="AW166" s="3"/>
      <c r="AX166" s="3"/>
      <c r="AY166" s="3"/>
      <c r="AZ166" s="3"/>
      <c r="BA166" s="3"/>
      <c r="BB166" s="3"/>
      <c r="BC166" s="3"/>
      <c r="BD166" s="3"/>
      <c r="BE166" s="3"/>
      <c r="BF166" s="3"/>
      <c r="BG166" s="3"/>
      <c r="BH166" s="3"/>
      <c r="BI166" s="3"/>
      <c r="BJ166" s="3"/>
      <c r="BK166" s="3"/>
      <c r="BL166" s="3"/>
    </row>
    <row r="167">
      <c r="A167" s="3"/>
      <c r="B167" s="68"/>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c r="AO167" s="3"/>
      <c r="AP167" s="3"/>
      <c r="AQ167" s="3"/>
      <c r="AR167" s="3"/>
      <c r="AS167" s="3"/>
      <c r="AT167" s="3"/>
      <c r="AU167" s="3"/>
      <c r="AV167" s="3"/>
      <c r="AW167" s="3"/>
      <c r="AX167" s="3"/>
      <c r="AY167" s="3"/>
      <c r="AZ167" s="3"/>
      <c r="BA167" s="3"/>
      <c r="BB167" s="3"/>
      <c r="BC167" s="3"/>
      <c r="BD167" s="3"/>
      <c r="BE167" s="3"/>
      <c r="BF167" s="3"/>
      <c r="BG167" s="3"/>
      <c r="BH167" s="3"/>
      <c r="BI167" s="3"/>
      <c r="BJ167" s="3"/>
      <c r="BK167" s="3"/>
      <c r="BL167" s="3"/>
    </row>
    <row r="168">
      <c r="A168" s="3"/>
      <c r="B168" s="68"/>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c r="AT168" s="3"/>
      <c r="AU168" s="3"/>
      <c r="AV168" s="3"/>
      <c r="AW168" s="3"/>
      <c r="AX168" s="3"/>
      <c r="AY168" s="3"/>
      <c r="AZ168" s="3"/>
      <c r="BA168" s="3"/>
      <c r="BB168" s="3"/>
      <c r="BC168" s="3"/>
      <c r="BD168" s="3"/>
      <c r="BE168" s="3"/>
      <c r="BF168" s="3"/>
      <c r="BG168" s="3"/>
      <c r="BH168" s="3"/>
      <c r="BI168" s="3"/>
      <c r="BJ168" s="3"/>
      <c r="BK168" s="3"/>
      <c r="BL168" s="3"/>
    </row>
    <row r="169">
      <c r="A169" s="3"/>
      <c r="B169" s="68"/>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c r="AU169" s="3"/>
      <c r="AV169" s="3"/>
      <c r="AW169" s="3"/>
      <c r="AX169" s="3"/>
      <c r="AY169" s="3"/>
      <c r="AZ169" s="3"/>
      <c r="BA169" s="3"/>
      <c r="BB169" s="3"/>
      <c r="BC169" s="3"/>
      <c r="BD169" s="3"/>
      <c r="BE169" s="3"/>
      <c r="BF169" s="3"/>
      <c r="BG169" s="3"/>
      <c r="BH169" s="3"/>
      <c r="BI169" s="3"/>
      <c r="BJ169" s="3"/>
      <c r="BK169" s="3"/>
      <c r="BL169" s="3"/>
    </row>
    <row r="170">
      <c r="A170" s="3"/>
      <c r="B170" s="68"/>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c r="AW170" s="3"/>
      <c r="AX170" s="3"/>
      <c r="AY170" s="3"/>
      <c r="AZ170" s="3"/>
      <c r="BA170" s="3"/>
      <c r="BB170" s="3"/>
      <c r="BC170" s="3"/>
      <c r="BD170" s="3"/>
      <c r="BE170" s="3"/>
      <c r="BF170" s="3"/>
      <c r="BG170" s="3"/>
      <c r="BH170" s="3"/>
      <c r="BI170" s="3"/>
      <c r="BJ170" s="3"/>
      <c r="BK170" s="3"/>
      <c r="BL170" s="3"/>
    </row>
    <row r="171">
      <c r="A171" s="3"/>
      <c r="B171" s="68"/>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c r="AW171" s="3"/>
      <c r="AX171" s="3"/>
      <c r="AY171" s="3"/>
      <c r="AZ171" s="3"/>
      <c r="BA171" s="3"/>
      <c r="BB171" s="3"/>
      <c r="BC171" s="3"/>
      <c r="BD171" s="3"/>
      <c r="BE171" s="3"/>
      <c r="BF171" s="3"/>
      <c r="BG171" s="3"/>
      <c r="BH171" s="3"/>
      <c r="BI171" s="3"/>
      <c r="BJ171" s="3"/>
      <c r="BK171" s="3"/>
      <c r="BL171" s="3"/>
    </row>
    <row r="172">
      <c r="A172" s="3"/>
      <c r="B172" s="68"/>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c r="AW172" s="3"/>
      <c r="AX172" s="3"/>
      <c r="AY172" s="3"/>
      <c r="AZ172" s="3"/>
      <c r="BA172" s="3"/>
      <c r="BB172" s="3"/>
      <c r="BC172" s="3"/>
      <c r="BD172" s="3"/>
      <c r="BE172" s="3"/>
      <c r="BF172" s="3"/>
      <c r="BG172" s="3"/>
      <c r="BH172" s="3"/>
      <c r="BI172" s="3"/>
      <c r="BJ172" s="3"/>
      <c r="BK172" s="3"/>
      <c r="BL172" s="3"/>
    </row>
    <row r="173">
      <c r="A173" s="3"/>
      <c r="B173" s="68"/>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3"/>
      <c r="AX173" s="3"/>
      <c r="AY173" s="3"/>
      <c r="AZ173" s="3"/>
      <c r="BA173" s="3"/>
      <c r="BB173" s="3"/>
      <c r="BC173" s="3"/>
      <c r="BD173" s="3"/>
      <c r="BE173" s="3"/>
      <c r="BF173" s="3"/>
      <c r="BG173" s="3"/>
      <c r="BH173" s="3"/>
      <c r="BI173" s="3"/>
      <c r="BJ173" s="3"/>
      <c r="BK173" s="3"/>
      <c r="BL173" s="3"/>
    </row>
    <row r="174">
      <c r="A174" s="3"/>
      <c r="B174" s="68"/>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c r="AT174" s="3"/>
      <c r="AU174" s="3"/>
      <c r="AV174" s="3"/>
      <c r="AW174" s="3"/>
      <c r="AX174" s="3"/>
      <c r="AY174" s="3"/>
      <c r="AZ174" s="3"/>
      <c r="BA174" s="3"/>
      <c r="BB174" s="3"/>
      <c r="BC174" s="3"/>
      <c r="BD174" s="3"/>
      <c r="BE174" s="3"/>
      <c r="BF174" s="3"/>
      <c r="BG174" s="3"/>
      <c r="BH174" s="3"/>
      <c r="BI174" s="3"/>
      <c r="BJ174" s="3"/>
      <c r="BK174" s="3"/>
      <c r="BL174" s="3"/>
    </row>
    <row r="175">
      <c r="A175" s="3"/>
      <c r="B175" s="68"/>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c r="AT175" s="3"/>
      <c r="AU175" s="3"/>
      <c r="AV175" s="3"/>
      <c r="AW175" s="3"/>
      <c r="AX175" s="3"/>
      <c r="AY175" s="3"/>
      <c r="AZ175" s="3"/>
      <c r="BA175" s="3"/>
      <c r="BB175" s="3"/>
      <c r="BC175" s="3"/>
      <c r="BD175" s="3"/>
      <c r="BE175" s="3"/>
      <c r="BF175" s="3"/>
      <c r="BG175" s="3"/>
      <c r="BH175" s="3"/>
      <c r="BI175" s="3"/>
      <c r="BJ175" s="3"/>
      <c r="BK175" s="3"/>
      <c r="BL175" s="3"/>
    </row>
    <row r="176">
      <c r="A176" s="3"/>
      <c r="B176" s="68"/>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c r="AU176" s="3"/>
      <c r="AV176" s="3"/>
      <c r="AW176" s="3"/>
      <c r="AX176" s="3"/>
      <c r="AY176" s="3"/>
      <c r="AZ176" s="3"/>
      <c r="BA176" s="3"/>
      <c r="BB176" s="3"/>
      <c r="BC176" s="3"/>
      <c r="BD176" s="3"/>
      <c r="BE176" s="3"/>
      <c r="BF176" s="3"/>
      <c r="BG176" s="3"/>
      <c r="BH176" s="3"/>
      <c r="BI176" s="3"/>
      <c r="BJ176" s="3"/>
      <c r="BK176" s="3"/>
      <c r="BL176" s="3"/>
    </row>
    <row r="177">
      <c r="A177" s="3"/>
      <c r="B177" s="68"/>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c r="AU177" s="3"/>
      <c r="AV177" s="3"/>
      <c r="AW177" s="3"/>
      <c r="AX177" s="3"/>
      <c r="AY177" s="3"/>
      <c r="AZ177" s="3"/>
      <c r="BA177" s="3"/>
      <c r="BB177" s="3"/>
      <c r="BC177" s="3"/>
      <c r="BD177" s="3"/>
      <c r="BE177" s="3"/>
      <c r="BF177" s="3"/>
      <c r="BG177" s="3"/>
      <c r="BH177" s="3"/>
      <c r="BI177" s="3"/>
      <c r="BJ177" s="3"/>
      <c r="BK177" s="3"/>
      <c r="BL177" s="3"/>
    </row>
    <row r="178">
      <c r="A178" s="3"/>
      <c r="B178" s="68"/>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c r="AW178" s="3"/>
      <c r="AX178" s="3"/>
      <c r="AY178" s="3"/>
      <c r="AZ178" s="3"/>
      <c r="BA178" s="3"/>
      <c r="BB178" s="3"/>
      <c r="BC178" s="3"/>
      <c r="BD178" s="3"/>
      <c r="BE178" s="3"/>
      <c r="BF178" s="3"/>
      <c r="BG178" s="3"/>
      <c r="BH178" s="3"/>
      <c r="BI178" s="3"/>
      <c r="BJ178" s="3"/>
      <c r="BK178" s="3"/>
      <c r="BL178" s="3"/>
    </row>
    <row r="179">
      <c r="A179" s="3"/>
      <c r="B179" s="68"/>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c r="AW179" s="3"/>
      <c r="AX179" s="3"/>
      <c r="AY179" s="3"/>
      <c r="AZ179" s="3"/>
      <c r="BA179" s="3"/>
      <c r="BB179" s="3"/>
      <c r="BC179" s="3"/>
      <c r="BD179" s="3"/>
      <c r="BE179" s="3"/>
      <c r="BF179" s="3"/>
      <c r="BG179" s="3"/>
      <c r="BH179" s="3"/>
      <c r="BI179" s="3"/>
      <c r="BJ179" s="3"/>
      <c r="BK179" s="3"/>
      <c r="BL179" s="3"/>
    </row>
    <row r="180">
      <c r="A180" s="3"/>
      <c r="B180" s="68"/>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c r="AW180" s="3"/>
      <c r="AX180" s="3"/>
      <c r="AY180" s="3"/>
      <c r="AZ180" s="3"/>
      <c r="BA180" s="3"/>
      <c r="BB180" s="3"/>
      <c r="BC180" s="3"/>
      <c r="BD180" s="3"/>
      <c r="BE180" s="3"/>
      <c r="BF180" s="3"/>
      <c r="BG180" s="3"/>
      <c r="BH180" s="3"/>
      <c r="BI180" s="3"/>
      <c r="BJ180" s="3"/>
      <c r="BK180" s="3"/>
      <c r="BL180" s="3"/>
    </row>
    <row r="181">
      <c r="A181" s="3"/>
      <c r="B181" s="68"/>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c r="AW181" s="3"/>
      <c r="AX181" s="3"/>
      <c r="AY181" s="3"/>
      <c r="AZ181" s="3"/>
      <c r="BA181" s="3"/>
      <c r="BB181" s="3"/>
      <c r="BC181" s="3"/>
      <c r="BD181" s="3"/>
      <c r="BE181" s="3"/>
      <c r="BF181" s="3"/>
      <c r="BG181" s="3"/>
      <c r="BH181" s="3"/>
      <c r="BI181" s="3"/>
      <c r="BJ181" s="3"/>
      <c r="BK181" s="3"/>
      <c r="BL181" s="3"/>
    </row>
    <row r="182">
      <c r="A182" s="3"/>
      <c r="B182" s="68"/>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c r="AW182" s="3"/>
      <c r="AX182" s="3"/>
      <c r="AY182" s="3"/>
      <c r="AZ182" s="3"/>
      <c r="BA182" s="3"/>
      <c r="BB182" s="3"/>
      <c r="BC182" s="3"/>
      <c r="BD182" s="3"/>
      <c r="BE182" s="3"/>
      <c r="BF182" s="3"/>
      <c r="BG182" s="3"/>
      <c r="BH182" s="3"/>
      <c r="BI182" s="3"/>
      <c r="BJ182" s="3"/>
      <c r="BK182" s="3"/>
      <c r="BL182" s="3"/>
    </row>
    <row r="183">
      <c r="A183" s="3"/>
      <c r="B183" s="68"/>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c r="AW183" s="3"/>
      <c r="AX183" s="3"/>
      <c r="AY183" s="3"/>
      <c r="AZ183" s="3"/>
      <c r="BA183" s="3"/>
      <c r="BB183" s="3"/>
      <c r="BC183" s="3"/>
      <c r="BD183" s="3"/>
      <c r="BE183" s="3"/>
      <c r="BF183" s="3"/>
      <c r="BG183" s="3"/>
      <c r="BH183" s="3"/>
      <c r="BI183" s="3"/>
      <c r="BJ183" s="3"/>
      <c r="BK183" s="3"/>
      <c r="BL183" s="3"/>
    </row>
    <row r="184">
      <c r="A184" s="3"/>
      <c r="B184" s="68"/>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c r="AW184" s="3"/>
      <c r="AX184" s="3"/>
      <c r="AY184" s="3"/>
      <c r="AZ184" s="3"/>
      <c r="BA184" s="3"/>
      <c r="BB184" s="3"/>
      <c r="BC184" s="3"/>
      <c r="BD184" s="3"/>
      <c r="BE184" s="3"/>
      <c r="BF184" s="3"/>
      <c r="BG184" s="3"/>
      <c r="BH184" s="3"/>
      <c r="BI184" s="3"/>
      <c r="BJ184" s="3"/>
      <c r="BK184" s="3"/>
      <c r="BL184" s="3"/>
    </row>
    <row r="185">
      <c r="A185" s="3"/>
      <c r="B185" s="68"/>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c r="AW185" s="3"/>
      <c r="AX185" s="3"/>
      <c r="AY185" s="3"/>
      <c r="AZ185" s="3"/>
      <c r="BA185" s="3"/>
      <c r="BB185" s="3"/>
      <c r="BC185" s="3"/>
      <c r="BD185" s="3"/>
      <c r="BE185" s="3"/>
      <c r="BF185" s="3"/>
      <c r="BG185" s="3"/>
      <c r="BH185" s="3"/>
      <c r="BI185" s="3"/>
      <c r="BJ185" s="3"/>
      <c r="BK185" s="3"/>
      <c r="BL185" s="3"/>
    </row>
    <row r="186">
      <c r="A186" s="3"/>
      <c r="B186" s="68"/>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c r="AW186" s="3"/>
      <c r="AX186" s="3"/>
      <c r="AY186" s="3"/>
      <c r="AZ186" s="3"/>
      <c r="BA186" s="3"/>
      <c r="BB186" s="3"/>
      <c r="BC186" s="3"/>
      <c r="BD186" s="3"/>
      <c r="BE186" s="3"/>
      <c r="BF186" s="3"/>
      <c r="BG186" s="3"/>
      <c r="BH186" s="3"/>
      <c r="BI186" s="3"/>
      <c r="BJ186" s="3"/>
      <c r="BK186" s="3"/>
      <c r="BL186" s="3"/>
    </row>
    <row r="187">
      <c r="A187" s="3"/>
      <c r="B187" s="68"/>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c r="AW187" s="3"/>
      <c r="AX187" s="3"/>
      <c r="AY187" s="3"/>
      <c r="AZ187" s="3"/>
      <c r="BA187" s="3"/>
      <c r="BB187" s="3"/>
      <c r="BC187" s="3"/>
      <c r="BD187" s="3"/>
      <c r="BE187" s="3"/>
      <c r="BF187" s="3"/>
      <c r="BG187" s="3"/>
      <c r="BH187" s="3"/>
      <c r="BI187" s="3"/>
      <c r="BJ187" s="3"/>
      <c r="BK187" s="3"/>
      <c r="BL187" s="3"/>
    </row>
    <row r="188">
      <c r="A188" s="3"/>
      <c r="B188" s="68"/>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c r="AW188" s="3"/>
      <c r="AX188" s="3"/>
      <c r="AY188" s="3"/>
      <c r="AZ188" s="3"/>
      <c r="BA188" s="3"/>
      <c r="BB188" s="3"/>
      <c r="BC188" s="3"/>
      <c r="BD188" s="3"/>
      <c r="BE188" s="3"/>
      <c r="BF188" s="3"/>
      <c r="BG188" s="3"/>
      <c r="BH188" s="3"/>
      <c r="BI188" s="3"/>
      <c r="BJ188" s="3"/>
      <c r="BK188" s="3"/>
      <c r="BL188" s="3"/>
    </row>
    <row r="189">
      <c r="A189" s="3"/>
      <c r="B189" s="68"/>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c r="AW189" s="3"/>
      <c r="AX189" s="3"/>
      <c r="AY189" s="3"/>
      <c r="AZ189" s="3"/>
      <c r="BA189" s="3"/>
      <c r="BB189" s="3"/>
      <c r="BC189" s="3"/>
      <c r="BD189" s="3"/>
      <c r="BE189" s="3"/>
      <c r="BF189" s="3"/>
      <c r="BG189" s="3"/>
      <c r="BH189" s="3"/>
      <c r="BI189" s="3"/>
      <c r="BJ189" s="3"/>
      <c r="BK189" s="3"/>
      <c r="BL189" s="3"/>
    </row>
    <row r="190">
      <c r="A190" s="3"/>
      <c r="B190" s="68"/>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c r="AW190" s="3"/>
      <c r="AX190" s="3"/>
      <c r="AY190" s="3"/>
      <c r="AZ190" s="3"/>
      <c r="BA190" s="3"/>
      <c r="BB190" s="3"/>
      <c r="BC190" s="3"/>
      <c r="BD190" s="3"/>
      <c r="BE190" s="3"/>
      <c r="BF190" s="3"/>
      <c r="BG190" s="3"/>
      <c r="BH190" s="3"/>
      <c r="BI190" s="3"/>
      <c r="BJ190" s="3"/>
      <c r="BK190" s="3"/>
      <c r="BL190" s="3"/>
    </row>
    <row r="191">
      <c r="A191" s="3"/>
      <c r="B191" s="68"/>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c r="AW191" s="3"/>
      <c r="AX191" s="3"/>
      <c r="AY191" s="3"/>
      <c r="AZ191" s="3"/>
      <c r="BA191" s="3"/>
      <c r="BB191" s="3"/>
      <c r="BC191" s="3"/>
      <c r="BD191" s="3"/>
      <c r="BE191" s="3"/>
      <c r="BF191" s="3"/>
      <c r="BG191" s="3"/>
      <c r="BH191" s="3"/>
      <c r="BI191" s="3"/>
      <c r="BJ191" s="3"/>
      <c r="BK191" s="3"/>
      <c r="BL191" s="3"/>
    </row>
    <row r="192">
      <c r="A192" s="3"/>
      <c r="B192" s="68"/>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c r="AW192" s="3"/>
      <c r="AX192" s="3"/>
      <c r="AY192" s="3"/>
      <c r="AZ192" s="3"/>
      <c r="BA192" s="3"/>
      <c r="BB192" s="3"/>
      <c r="BC192" s="3"/>
      <c r="BD192" s="3"/>
      <c r="BE192" s="3"/>
      <c r="BF192" s="3"/>
      <c r="BG192" s="3"/>
      <c r="BH192" s="3"/>
      <c r="BI192" s="3"/>
      <c r="BJ192" s="3"/>
      <c r="BK192" s="3"/>
      <c r="BL192" s="3"/>
    </row>
    <row r="193">
      <c r="A193" s="3"/>
      <c r="B193" s="68"/>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c r="AW193" s="3"/>
      <c r="AX193" s="3"/>
      <c r="AY193" s="3"/>
      <c r="AZ193" s="3"/>
      <c r="BA193" s="3"/>
      <c r="BB193" s="3"/>
      <c r="BC193" s="3"/>
      <c r="BD193" s="3"/>
      <c r="BE193" s="3"/>
      <c r="BF193" s="3"/>
      <c r="BG193" s="3"/>
      <c r="BH193" s="3"/>
      <c r="BI193" s="3"/>
      <c r="BJ193" s="3"/>
      <c r="BK193" s="3"/>
      <c r="BL193" s="3"/>
    </row>
    <row r="194">
      <c r="A194" s="3"/>
      <c r="B194" s="68"/>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c r="AW194" s="3"/>
      <c r="AX194" s="3"/>
      <c r="AY194" s="3"/>
      <c r="AZ194" s="3"/>
      <c r="BA194" s="3"/>
      <c r="BB194" s="3"/>
      <c r="BC194" s="3"/>
      <c r="BD194" s="3"/>
      <c r="BE194" s="3"/>
      <c r="BF194" s="3"/>
      <c r="BG194" s="3"/>
      <c r="BH194" s="3"/>
      <c r="BI194" s="3"/>
      <c r="BJ194" s="3"/>
      <c r="BK194" s="3"/>
      <c r="BL194" s="3"/>
    </row>
    <row r="195">
      <c r="A195" s="3"/>
      <c r="B195" s="68"/>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c r="AW195" s="3"/>
      <c r="AX195" s="3"/>
      <c r="AY195" s="3"/>
      <c r="AZ195" s="3"/>
      <c r="BA195" s="3"/>
      <c r="BB195" s="3"/>
      <c r="BC195" s="3"/>
      <c r="BD195" s="3"/>
      <c r="BE195" s="3"/>
      <c r="BF195" s="3"/>
      <c r="BG195" s="3"/>
      <c r="BH195" s="3"/>
      <c r="BI195" s="3"/>
      <c r="BJ195" s="3"/>
      <c r="BK195" s="3"/>
      <c r="BL195" s="3"/>
    </row>
    <row r="196">
      <c r="A196" s="3"/>
      <c r="B196" s="68"/>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c r="AW196" s="3"/>
      <c r="AX196" s="3"/>
      <c r="AY196" s="3"/>
      <c r="AZ196" s="3"/>
      <c r="BA196" s="3"/>
      <c r="BB196" s="3"/>
      <c r="BC196" s="3"/>
      <c r="BD196" s="3"/>
      <c r="BE196" s="3"/>
      <c r="BF196" s="3"/>
      <c r="BG196" s="3"/>
      <c r="BH196" s="3"/>
      <c r="BI196" s="3"/>
      <c r="BJ196" s="3"/>
      <c r="BK196" s="3"/>
      <c r="BL196" s="3"/>
    </row>
    <row r="197">
      <c r="A197" s="3"/>
      <c r="B197" s="68"/>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c r="AW197" s="3"/>
      <c r="AX197" s="3"/>
      <c r="AY197" s="3"/>
      <c r="AZ197" s="3"/>
      <c r="BA197" s="3"/>
      <c r="BB197" s="3"/>
      <c r="BC197" s="3"/>
      <c r="BD197" s="3"/>
      <c r="BE197" s="3"/>
      <c r="BF197" s="3"/>
      <c r="BG197" s="3"/>
      <c r="BH197" s="3"/>
      <c r="BI197" s="3"/>
      <c r="BJ197" s="3"/>
      <c r="BK197" s="3"/>
      <c r="BL197" s="3"/>
    </row>
    <row r="198">
      <c r="A198" s="3"/>
      <c r="B198" s="68"/>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c r="AW198" s="3"/>
      <c r="AX198" s="3"/>
      <c r="AY198" s="3"/>
      <c r="AZ198" s="3"/>
      <c r="BA198" s="3"/>
      <c r="BB198" s="3"/>
      <c r="BC198" s="3"/>
      <c r="BD198" s="3"/>
      <c r="BE198" s="3"/>
      <c r="BF198" s="3"/>
      <c r="BG198" s="3"/>
      <c r="BH198" s="3"/>
      <c r="BI198" s="3"/>
      <c r="BJ198" s="3"/>
      <c r="BK198" s="3"/>
      <c r="BL198" s="3"/>
    </row>
    <row r="199">
      <c r="A199" s="3"/>
      <c r="B199" s="68"/>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
      <c r="AV199" s="3"/>
      <c r="AW199" s="3"/>
      <c r="AX199" s="3"/>
      <c r="AY199" s="3"/>
      <c r="AZ199" s="3"/>
      <c r="BA199" s="3"/>
      <c r="BB199" s="3"/>
      <c r="BC199" s="3"/>
      <c r="BD199" s="3"/>
      <c r="BE199" s="3"/>
      <c r="BF199" s="3"/>
      <c r="BG199" s="3"/>
      <c r="BH199" s="3"/>
      <c r="BI199" s="3"/>
      <c r="BJ199" s="3"/>
      <c r="BK199" s="3"/>
      <c r="BL199" s="3"/>
    </row>
    <row r="200">
      <c r="A200" s="3"/>
      <c r="B200" s="68"/>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3"/>
      <c r="AV200" s="3"/>
      <c r="AW200" s="3"/>
      <c r="AX200" s="3"/>
      <c r="AY200" s="3"/>
      <c r="AZ200" s="3"/>
      <c r="BA200" s="3"/>
      <c r="BB200" s="3"/>
      <c r="BC200" s="3"/>
      <c r="BD200" s="3"/>
      <c r="BE200" s="3"/>
      <c r="BF200" s="3"/>
      <c r="BG200" s="3"/>
      <c r="BH200" s="3"/>
      <c r="BI200" s="3"/>
      <c r="BJ200" s="3"/>
      <c r="BK200" s="3"/>
      <c r="BL200" s="3"/>
    </row>
    <row r="201">
      <c r="A201" s="3"/>
      <c r="B201" s="68"/>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c r="AU201" s="3"/>
      <c r="AV201" s="3"/>
      <c r="AW201" s="3"/>
      <c r="AX201" s="3"/>
      <c r="AY201" s="3"/>
      <c r="AZ201" s="3"/>
      <c r="BA201" s="3"/>
      <c r="BB201" s="3"/>
      <c r="BC201" s="3"/>
      <c r="BD201" s="3"/>
      <c r="BE201" s="3"/>
      <c r="BF201" s="3"/>
      <c r="BG201" s="3"/>
      <c r="BH201" s="3"/>
      <c r="BI201" s="3"/>
      <c r="BJ201" s="3"/>
      <c r="BK201" s="3"/>
      <c r="BL201" s="3"/>
    </row>
    <row r="202">
      <c r="A202" s="3"/>
      <c r="B202" s="68"/>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c r="AW202" s="3"/>
      <c r="AX202" s="3"/>
      <c r="AY202" s="3"/>
      <c r="AZ202" s="3"/>
      <c r="BA202" s="3"/>
      <c r="BB202" s="3"/>
      <c r="BC202" s="3"/>
      <c r="BD202" s="3"/>
      <c r="BE202" s="3"/>
      <c r="BF202" s="3"/>
      <c r="BG202" s="3"/>
      <c r="BH202" s="3"/>
      <c r="BI202" s="3"/>
      <c r="BJ202" s="3"/>
      <c r="BK202" s="3"/>
      <c r="BL202" s="3"/>
    </row>
    <row r="203">
      <c r="A203" s="3"/>
      <c r="B203" s="68"/>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3"/>
      <c r="AV203" s="3"/>
      <c r="AW203" s="3"/>
      <c r="AX203" s="3"/>
      <c r="AY203" s="3"/>
      <c r="AZ203" s="3"/>
      <c r="BA203" s="3"/>
      <c r="BB203" s="3"/>
      <c r="BC203" s="3"/>
      <c r="BD203" s="3"/>
      <c r="BE203" s="3"/>
      <c r="BF203" s="3"/>
      <c r="BG203" s="3"/>
      <c r="BH203" s="3"/>
      <c r="BI203" s="3"/>
      <c r="BJ203" s="3"/>
      <c r="BK203" s="3"/>
      <c r="BL203" s="3"/>
    </row>
    <row r="204">
      <c r="A204" s="3"/>
      <c r="B204" s="68"/>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3"/>
      <c r="AV204" s="3"/>
      <c r="AW204" s="3"/>
      <c r="AX204" s="3"/>
      <c r="AY204" s="3"/>
      <c r="AZ204" s="3"/>
      <c r="BA204" s="3"/>
      <c r="BB204" s="3"/>
      <c r="BC204" s="3"/>
      <c r="BD204" s="3"/>
      <c r="BE204" s="3"/>
      <c r="BF204" s="3"/>
      <c r="BG204" s="3"/>
      <c r="BH204" s="3"/>
      <c r="BI204" s="3"/>
      <c r="BJ204" s="3"/>
      <c r="BK204" s="3"/>
      <c r="BL204" s="3"/>
    </row>
    <row r="205">
      <c r="A205" s="3"/>
      <c r="B205" s="68"/>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3"/>
      <c r="AV205" s="3"/>
      <c r="AW205" s="3"/>
      <c r="AX205" s="3"/>
      <c r="AY205" s="3"/>
      <c r="AZ205" s="3"/>
      <c r="BA205" s="3"/>
      <c r="BB205" s="3"/>
      <c r="BC205" s="3"/>
      <c r="BD205" s="3"/>
      <c r="BE205" s="3"/>
      <c r="BF205" s="3"/>
      <c r="BG205" s="3"/>
      <c r="BH205" s="3"/>
      <c r="BI205" s="3"/>
      <c r="BJ205" s="3"/>
      <c r="BK205" s="3"/>
      <c r="BL205" s="3"/>
    </row>
    <row r="206">
      <c r="A206" s="3"/>
      <c r="B206" s="68"/>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c r="AW206" s="3"/>
      <c r="AX206" s="3"/>
      <c r="AY206" s="3"/>
      <c r="AZ206" s="3"/>
      <c r="BA206" s="3"/>
      <c r="BB206" s="3"/>
      <c r="BC206" s="3"/>
      <c r="BD206" s="3"/>
      <c r="BE206" s="3"/>
      <c r="BF206" s="3"/>
      <c r="BG206" s="3"/>
      <c r="BH206" s="3"/>
      <c r="BI206" s="3"/>
      <c r="BJ206" s="3"/>
      <c r="BK206" s="3"/>
      <c r="BL206" s="3"/>
    </row>
    <row r="207">
      <c r="A207" s="3"/>
      <c r="B207" s="68"/>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c r="AW207" s="3"/>
      <c r="AX207" s="3"/>
      <c r="AY207" s="3"/>
      <c r="AZ207" s="3"/>
      <c r="BA207" s="3"/>
      <c r="BB207" s="3"/>
      <c r="BC207" s="3"/>
      <c r="BD207" s="3"/>
      <c r="BE207" s="3"/>
      <c r="BF207" s="3"/>
      <c r="BG207" s="3"/>
      <c r="BH207" s="3"/>
      <c r="BI207" s="3"/>
      <c r="BJ207" s="3"/>
      <c r="BK207" s="3"/>
      <c r="BL207" s="3"/>
    </row>
    <row r="208">
      <c r="A208" s="3"/>
      <c r="B208" s="68"/>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c r="AW208" s="3"/>
      <c r="AX208" s="3"/>
      <c r="AY208" s="3"/>
      <c r="AZ208" s="3"/>
      <c r="BA208" s="3"/>
      <c r="BB208" s="3"/>
      <c r="BC208" s="3"/>
      <c r="BD208" s="3"/>
      <c r="BE208" s="3"/>
      <c r="BF208" s="3"/>
      <c r="BG208" s="3"/>
      <c r="BH208" s="3"/>
      <c r="BI208" s="3"/>
      <c r="BJ208" s="3"/>
      <c r="BK208" s="3"/>
      <c r="BL208" s="3"/>
    </row>
    <row r="209">
      <c r="A209" s="3"/>
      <c r="B209" s="68"/>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c r="AW209" s="3"/>
      <c r="AX209" s="3"/>
      <c r="AY209" s="3"/>
      <c r="AZ209" s="3"/>
      <c r="BA209" s="3"/>
      <c r="BB209" s="3"/>
      <c r="BC209" s="3"/>
      <c r="BD209" s="3"/>
      <c r="BE209" s="3"/>
      <c r="BF209" s="3"/>
      <c r="BG209" s="3"/>
      <c r="BH209" s="3"/>
      <c r="BI209" s="3"/>
      <c r="BJ209" s="3"/>
      <c r="BK209" s="3"/>
      <c r="BL209" s="3"/>
    </row>
    <row r="210">
      <c r="A210" s="3"/>
      <c r="B210" s="68"/>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
      <c r="AV210" s="3"/>
      <c r="AW210" s="3"/>
      <c r="AX210" s="3"/>
      <c r="AY210" s="3"/>
      <c r="AZ210" s="3"/>
      <c r="BA210" s="3"/>
      <c r="BB210" s="3"/>
      <c r="BC210" s="3"/>
      <c r="BD210" s="3"/>
      <c r="BE210" s="3"/>
      <c r="BF210" s="3"/>
      <c r="BG210" s="3"/>
      <c r="BH210" s="3"/>
      <c r="BI210" s="3"/>
      <c r="BJ210" s="3"/>
      <c r="BK210" s="3"/>
      <c r="BL210" s="3"/>
    </row>
    <row r="211">
      <c r="A211" s="3"/>
      <c r="B211" s="68"/>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3"/>
      <c r="AV211" s="3"/>
      <c r="AW211" s="3"/>
      <c r="AX211" s="3"/>
      <c r="AY211" s="3"/>
      <c r="AZ211" s="3"/>
      <c r="BA211" s="3"/>
      <c r="BB211" s="3"/>
      <c r="BC211" s="3"/>
      <c r="BD211" s="3"/>
      <c r="BE211" s="3"/>
      <c r="BF211" s="3"/>
      <c r="BG211" s="3"/>
      <c r="BH211" s="3"/>
      <c r="BI211" s="3"/>
      <c r="BJ211" s="3"/>
      <c r="BK211" s="3"/>
      <c r="BL211" s="3"/>
    </row>
    <row r="212">
      <c r="A212" s="3"/>
      <c r="B212" s="68"/>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c r="AW212" s="3"/>
      <c r="AX212" s="3"/>
      <c r="AY212" s="3"/>
      <c r="AZ212" s="3"/>
      <c r="BA212" s="3"/>
      <c r="BB212" s="3"/>
      <c r="BC212" s="3"/>
      <c r="BD212" s="3"/>
      <c r="BE212" s="3"/>
      <c r="BF212" s="3"/>
      <c r="BG212" s="3"/>
      <c r="BH212" s="3"/>
      <c r="BI212" s="3"/>
      <c r="BJ212" s="3"/>
      <c r="BK212" s="3"/>
      <c r="BL212" s="3"/>
    </row>
    <row r="213">
      <c r="A213" s="3"/>
      <c r="B213" s="68"/>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c r="AW213" s="3"/>
      <c r="AX213" s="3"/>
      <c r="AY213" s="3"/>
      <c r="AZ213" s="3"/>
      <c r="BA213" s="3"/>
      <c r="BB213" s="3"/>
      <c r="BC213" s="3"/>
      <c r="BD213" s="3"/>
      <c r="BE213" s="3"/>
      <c r="BF213" s="3"/>
      <c r="BG213" s="3"/>
      <c r="BH213" s="3"/>
      <c r="BI213" s="3"/>
      <c r="BJ213" s="3"/>
      <c r="BK213" s="3"/>
      <c r="BL213" s="3"/>
    </row>
    <row r="214">
      <c r="A214" s="3"/>
      <c r="B214" s="68"/>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c r="AW214" s="3"/>
      <c r="AX214" s="3"/>
      <c r="AY214" s="3"/>
      <c r="AZ214" s="3"/>
      <c r="BA214" s="3"/>
      <c r="BB214" s="3"/>
      <c r="BC214" s="3"/>
      <c r="BD214" s="3"/>
      <c r="BE214" s="3"/>
      <c r="BF214" s="3"/>
      <c r="BG214" s="3"/>
      <c r="BH214" s="3"/>
      <c r="BI214" s="3"/>
      <c r="BJ214" s="3"/>
      <c r="BK214" s="3"/>
      <c r="BL214" s="3"/>
    </row>
    <row r="215">
      <c r="A215" s="3"/>
      <c r="B215" s="68"/>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c r="AW215" s="3"/>
      <c r="AX215" s="3"/>
      <c r="AY215" s="3"/>
      <c r="AZ215" s="3"/>
      <c r="BA215" s="3"/>
      <c r="BB215" s="3"/>
      <c r="BC215" s="3"/>
      <c r="BD215" s="3"/>
      <c r="BE215" s="3"/>
      <c r="BF215" s="3"/>
      <c r="BG215" s="3"/>
      <c r="BH215" s="3"/>
      <c r="BI215" s="3"/>
      <c r="BJ215" s="3"/>
      <c r="BK215" s="3"/>
      <c r="BL215" s="3"/>
    </row>
    <row r="216">
      <c r="A216" s="3"/>
      <c r="B216" s="68"/>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c r="AW216" s="3"/>
      <c r="AX216" s="3"/>
      <c r="AY216" s="3"/>
      <c r="AZ216" s="3"/>
      <c r="BA216" s="3"/>
      <c r="BB216" s="3"/>
      <c r="BC216" s="3"/>
      <c r="BD216" s="3"/>
      <c r="BE216" s="3"/>
      <c r="BF216" s="3"/>
      <c r="BG216" s="3"/>
      <c r="BH216" s="3"/>
      <c r="BI216" s="3"/>
      <c r="BJ216" s="3"/>
      <c r="BK216" s="3"/>
      <c r="BL216" s="3"/>
    </row>
    <row r="217">
      <c r="A217" s="3"/>
      <c r="B217" s="68"/>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c r="AW217" s="3"/>
      <c r="AX217" s="3"/>
      <c r="AY217" s="3"/>
      <c r="AZ217" s="3"/>
      <c r="BA217" s="3"/>
      <c r="BB217" s="3"/>
      <c r="BC217" s="3"/>
      <c r="BD217" s="3"/>
      <c r="BE217" s="3"/>
      <c r="BF217" s="3"/>
      <c r="BG217" s="3"/>
      <c r="BH217" s="3"/>
      <c r="BI217" s="3"/>
      <c r="BJ217" s="3"/>
      <c r="BK217" s="3"/>
      <c r="BL217" s="3"/>
    </row>
    <row r="218">
      <c r="A218" s="3"/>
      <c r="B218" s="68"/>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c r="AW218" s="3"/>
      <c r="AX218" s="3"/>
      <c r="AY218" s="3"/>
      <c r="AZ218" s="3"/>
      <c r="BA218" s="3"/>
      <c r="BB218" s="3"/>
      <c r="BC218" s="3"/>
      <c r="BD218" s="3"/>
      <c r="BE218" s="3"/>
      <c r="BF218" s="3"/>
      <c r="BG218" s="3"/>
      <c r="BH218" s="3"/>
      <c r="BI218" s="3"/>
      <c r="BJ218" s="3"/>
      <c r="BK218" s="3"/>
      <c r="BL218" s="3"/>
    </row>
    <row r="219">
      <c r="A219" s="3"/>
      <c r="B219" s="68"/>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c r="AW219" s="3"/>
      <c r="AX219" s="3"/>
      <c r="AY219" s="3"/>
      <c r="AZ219" s="3"/>
      <c r="BA219" s="3"/>
      <c r="BB219" s="3"/>
      <c r="BC219" s="3"/>
      <c r="BD219" s="3"/>
      <c r="BE219" s="3"/>
      <c r="BF219" s="3"/>
      <c r="BG219" s="3"/>
      <c r="BH219" s="3"/>
      <c r="BI219" s="3"/>
      <c r="BJ219" s="3"/>
      <c r="BK219" s="3"/>
      <c r="BL219" s="3"/>
    </row>
    <row r="220">
      <c r="A220" s="3"/>
      <c r="B220" s="68"/>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c r="AW220" s="3"/>
      <c r="AX220" s="3"/>
      <c r="AY220" s="3"/>
      <c r="AZ220" s="3"/>
      <c r="BA220" s="3"/>
      <c r="BB220" s="3"/>
      <c r="BC220" s="3"/>
      <c r="BD220" s="3"/>
      <c r="BE220" s="3"/>
      <c r="BF220" s="3"/>
      <c r="BG220" s="3"/>
      <c r="BH220" s="3"/>
      <c r="BI220" s="3"/>
      <c r="BJ220" s="3"/>
      <c r="BK220" s="3"/>
      <c r="BL220" s="3"/>
    </row>
    <row r="221">
      <c r="A221" s="3"/>
      <c r="B221" s="68"/>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c r="AW221" s="3"/>
      <c r="AX221" s="3"/>
      <c r="AY221" s="3"/>
      <c r="AZ221" s="3"/>
      <c r="BA221" s="3"/>
      <c r="BB221" s="3"/>
      <c r="BC221" s="3"/>
      <c r="BD221" s="3"/>
      <c r="BE221" s="3"/>
      <c r="BF221" s="3"/>
      <c r="BG221" s="3"/>
      <c r="BH221" s="3"/>
      <c r="BI221" s="3"/>
      <c r="BJ221" s="3"/>
      <c r="BK221" s="3"/>
      <c r="BL221" s="3"/>
    </row>
    <row r="222">
      <c r="A222" s="3"/>
      <c r="B222" s="68"/>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3"/>
      <c r="AV222" s="3"/>
      <c r="AW222" s="3"/>
      <c r="AX222" s="3"/>
      <c r="AY222" s="3"/>
      <c r="AZ222" s="3"/>
      <c r="BA222" s="3"/>
      <c r="BB222" s="3"/>
      <c r="BC222" s="3"/>
      <c r="BD222" s="3"/>
      <c r="BE222" s="3"/>
      <c r="BF222" s="3"/>
      <c r="BG222" s="3"/>
      <c r="BH222" s="3"/>
      <c r="BI222" s="3"/>
      <c r="BJ222" s="3"/>
      <c r="BK222" s="3"/>
      <c r="BL222" s="3"/>
    </row>
    <row r="223">
      <c r="A223" s="3"/>
      <c r="B223" s="68"/>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
      <c r="AV223" s="3"/>
      <c r="AW223" s="3"/>
      <c r="AX223" s="3"/>
      <c r="AY223" s="3"/>
      <c r="AZ223" s="3"/>
      <c r="BA223" s="3"/>
      <c r="BB223" s="3"/>
      <c r="BC223" s="3"/>
      <c r="BD223" s="3"/>
      <c r="BE223" s="3"/>
      <c r="BF223" s="3"/>
      <c r="BG223" s="3"/>
      <c r="BH223" s="3"/>
      <c r="BI223" s="3"/>
      <c r="BJ223" s="3"/>
      <c r="BK223" s="3"/>
      <c r="BL223" s="3"/>
    </row>
    <row r="224">
      <c r="A224" s="3"/>
      <c r="B224" s="68"/>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c r="AU224" s="3"/>
      <c r="AV224" s="3"/>
      <c r="AW224" s="3"/>
      <c r="AX224" s="3"/>
      <c r="AY224" s="3"/>
      <c r="AZ224" s="3"/>
      <c r="BA224" s="3"/>
      <c r="BB224" s="3"/>
      <c r="BC224" s="3"/>
      <c r="BD224" s="3"/>
      <c r="BE224" s="3"/>
      <c r="BF224" s="3"/>
      <c r="BG224" s="3"/>
      <c r="BH224" s="3"/>
      <c r="BI224" s="3"/>
      <c r="BJ224" s="3"/>
      <c r="BK224" s="3"/>
      <c r="BL224" s="3"/>
    </row>
    <row r="225">
      <c r="A225" s="3"/>
      <c r="B225" s="68"/>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c r="AW225" s="3"/>
      <c r="AX225" s="3"/>
      <c r="AY225" s="3"/>
      <c r="AZ225" s="3"/>
      <c r="BA225" s="3"/>
      <c r="BB225" s="3"/>
      <c r="BC225" s="3"/>
      <c r="BD225" s="3"/>
      <c r="BE225" s="3"/>
      <c r="BF225" s="3"/>
      <c r="BG225" s="3"/>
      <c r="BH225" s="3"/>
      <c r="BI225" s="3"/>
      <c r="BJ225" s="3"/>
      <c r="BK225" s="3"/>
      <c r="BL225" s="3"/>
    </row>
    <row r="226">
      <c r="A226" s="3"/>
      <c r="B226" s="68"/>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3"/>
      <c r="AV226" s="3"/>
      <c r="AW226" s="3"/>
      <c r="AX226" s="3"/>
      <c r="AY226" s="3"/>
      <c r="AZ226" s="3"/>
      <c r="BA226" s="3"/>
      <c r="BB226" s="3"/>
      <c r="BC226" s="3"/>
      <c r="BD226" s="3"/>
      <c r="BE226" s="3"/>
      <c r="BF226" s="3"/>
      <c r="BG226" s="3"/>
      <c r="BH226" s="3"/>
      <c r="BI226" s="3"/>
      <c r="BJ226" s="3"/>
      <c r="BK226" s="3"/>
      <c r="BL226" s="3"/>
    </row>
    <row r="227">
      <c r="A227" s="3"/>
      <c r="B227" s="68"/>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c r="AU227" s="3"/>
      <c r="AV227" s="3"/>
      <c r="AW227" s="3"/>
      <c r="AX227" s="3"/>
      <c r="AY227" s="3"/>
      <c r="AZ227" s="3"/>
      <c r="BA227" s="3"/>
      <c r="BB227" s="3"/>
      <c r="BC227" s="3"/>
      <c r="BD227" s="3"/>
      <c r="BE227" s="3"/>
      <c r="BF227" s="3"/>
      <c r="BG227" s="3"/>
      <c r="BH227" s="3"/>
      <c r="BI227" s="3"/>
      <c r="BJ227" s="3"/>
      <c r="BK227" s="3"/>
      <c r="BL227" s="3"/>
    </row>
    <row r="228">
      <c r="A228" s="3"/>
      <c r="B228" s="68"/>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c r="AW228" s="3"/>
      <c r="AX228" s="3"/>
      <c r="AY228" s="3"/>
      <c r="AZ228" s="3"/>
      <c r="BA228" s="3"/>
      <c r="BB228" s="3"/>
      <c r="BC228" s="3"/>
      <c r="BD228" s="3"/>
      <c r="BE228" s="3"/>
      <c r="BF228" s="3"/>
      <c r="BG228" s="3"/>
      <c r="BH228" s="3"/>
      <c r="BI228" s="3"/>
      <c r="BJ228" s="3"/>
      <c r="BK228" s="3"/>
      <c r="BL228" s="3"/>
    </row>
    <row r="229">
      <c r="A229" s="3"/>
      <c r="B229" s="68"/>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c r="AW229" s="3"/>
      <c r="AX229" s="3"/>
      <c r="AY229" s="3"/>
      <c r="AZ229" s="3"/>
      <c r="BA229" s="3"/>
      <c r="BB229" s="3"/>
      <c r="BC229" s="3"/>
      <c r="BD229" s="3"/>
      <c r="BE229" s="3"/>
      <c r="BF229" s="3"/>
      <c r="BG229" s="3"/>
      <c r="BH229" s="3"/>
      <c r="BI229" s="3"/>
      <c r="BJ229" s="3"/>
      <c r="BK229" s="3"/>
      <c r="BL229" s="3"/>
    </row>
    <row r="230">
      <c r="A230" s="3"/>
      <c r="B230" s="68"/>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3"/>
      <c r="AV230" s="3"/>
      <c r="AW230" s="3"/>
      <c r="AX230" s="3"/>
      <c r="AY230" s="3"/>
      <c r="AZ230" s="3"/>
      <c r="BA230" s="3"/>
      <c r="BB230" s="3"/>
      <c r="BC230" s="3"/>
      <c r="BD230" s="3"/>
      <c r="BE230" s="3"/>
      <c r="BF230" s="3"/>
      <c r="BG230" s="3"/>
      <c r="BH230" s="3"/>
      <c r="BI230" s="3"/>
      <c r="BJ230" s="3"/>
      <c r="BK230" s="3"/>
      <c r="BL230" s="3"/>
    </row>
    <row r="231">
      <c r="A231" s="3"/>
      <c r="B231" s="68"/>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3"/>
      <c r="AV231" s="3"/>
      <c r="AW231" s="3"/>
      <c r="AX231" s="3"/>
      <c r="AY231" s="3"/>
      <c r="AZ231" s="3"/>
      <c r="BA231" s="3"/>
      <c r="BB231" s="3"/>
      <c r="BC231" s="3"/>
      <c r="BD231" s="3"/>
      <c r="BE231" s="3"/>
      <c r="BF231" s="3"/>
      <c r="BG231" s="3"/>
      <c r="BH231" s="3"/>
      <c r="BI231" s="3"/>
      <c r="BJ231" s="3"/>
      <c r="BK231" s="3"/>
      <c r="BL231" s="3"/>
    </row>
    <row r="232">
      <c r="A232" s="3"/>
      <c r="B232" s="68"/>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c r="AU232" s="3"/>
      <c r="AV232" s="3"/>
      <c r="AW232" s="3"/>
      <c r="AX232" s="3"/>
      <c r="AY232" s="3"/>
      <c r="AZ232" s="3"/>
      <c r="BA232" s="3"/>
      <c r="BB232" s="3"/>
      <c r="BC232" s="3"/>
      <c r="BD232" s="3"/>
      <c r="BE232" s="3"/>
      <c r="BF232" s="3"/>
      <c r="BG232" s="3"/>
      <c r="BH232" s="3"/>
      <c r="BI232" s="3"/>
      <c r="BJ232" s="3"/>
      <c r="BK232" s="3"/>
      <c r="BL232" s="3"/>
    </row>
    <row r="233">
      <c r="A233" s="3"/>
      <c r="B233" s="68"/>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3"/>
      <c r="AV233" s="3"/>
      <c r="AW233" s="3"/>
      <c r="AX233" s="3"/>
      <c r="AY233" s="3"/>
      <c r="AZ233" s="3"/>
      <c r="BA233" s="3"/>
      <c r="BB233" s="3"/>
      <c r="BC233" s="3"/>
      <c r="BD233" s="3"/>
      <c r="BE233" s="3"/>
      <c r="BF233" s="3"/>
      <c r="BG233" s="3"/>
      <c r="BH233" s="3"/>
      <c r="BI233" s="3"/>
      <c r="BJ233" s="3"/>
      <c r="BK233" s="3"/>
      <c r="BL233" s="3"/>
    </row>
    <row r="234">
      <c r="A234" s="3"/>
      <c r="B234" s="68"/>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3"/>
      <c r="AV234" s="3"/>
      <c r="AW234" s="3"/>
      <c r="AX234" s="3"/>
      <c r="AY234" s="3"/>
      <c r="AZ234" s="3"/>
      <c r="BA234" s="3"/>
      <c r="BB234" s="3"/>
      <c r="BC234" s="3"/>
      <c r="BD234" s="3"/>
      <c r="BE234" s="3"/>
      <c r="BF234" s="3"/>
      <c r="BG234" s="3"/>
      <c r="BH234" s="3"/>
      <c r="BI234" s="3"/>
      <c r="BJ234" s="3"/>
      <c r="BK234" s="3"/>
      <c r="BL234" s="3"/>
    </row>
    <row r="235">
      <c r="A235" s="3"/>
      <c r="B235" s="68"/>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c r="AW235" s="3"/>
      <c r="AX235" s="3"/>
      <c r="AY235" s="3"/>
      <c r="AZ235" s="3"/>
      <c r="BA235" s="3"/>
      <c r="BB235" s="3"/>
      <c r="BC235" s="3"/>
      <c r="BD235" s="3"/>
      <c r="BE235" s="3"/>
      <c r="BF235" s="3"/>
      <c r="BG235" s="3"/>
      <c r="BH235" s="3"/>
      <c r="BI235" s="3"/>
      <c r="BJ235" s="3"/>
      <c r="BK235" s="3"/>
      <c r="BL235" s="3"/>
    </row>
    <row r="236">
      <c r="A236" s="3"/>
      <c r="B236" s="68"/>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
      <c r="AV236" s="3"/>
      <c r="AW236" s="3"/>
      <c r="AX236" s="3"/>
      <c r="AY236" s="3"/>
      <c r="AZ236" s="3"/>
      <c r="BA236" s="3"/>
      <c r="BB236" s="3"/>
      <c r="BC236" s="3"/>
      <c r="BD236" s="3"/>
      <c r="BE236" s="3"/>
      <c r="BF236" s="3"/>
      <c r="BG236" s="3"/>
      <c r="BH236" s="3"/>
      <c r="BI236" s="3"/>
      <c r="BJ236" s="3"/>
      <c r="BK236" s="3"/>
      <c r="BL236" s="3"/>
    </row>
    <row r="237">
      <c r="A237" s="3"/>
      <c r="B237" s="68"/>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
      <c r="AV237" s="3"/>
      <c r="AW237" s="3"/>
      <c r="AX237" s="3"/>
      <c r="AY237" s="3"/>
      <c r="AZ237" s="3"/>
      <c r="BA237" s="3"/>
      <c r="BB237" s="3"/>
      <c r="BC237" s="3"/>
      <c r="BD237" s="3"/>
      <c r="BE237" s="3"/>
      <c r="BF237" s="3"/>
      <c r="BG237" s="3"/>
      <c r="BH237" s="3"/>
      <c r="BI237" s="3"/>
      <c r="BJ237" s="3"/>
      <c r="BK237" s="3"/>
      <c r="BL237" s="3"/>
    </row>
    <row r="238">
      <c r="A238" s="3"/>
      <c r="B238" s="68"/>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c r="AW238" s="3"/>
      <c r="AX238" s="3"/>
      <c r="AY238" s="3"/>
      <c r="AZ238" s="3"/>
      <c r="BA238" s="3"/>
      <c r="BB238" s="3"/>
      <c r="BC238" s="3"/>
      <c r="BD238" s="3"/>
      <c r="BE238" s="3"/>
      <c r="BF238" s="3"/>
      <c r="BG238" s="3"/>
      <c r="BH238" s="3"/>
      <c r="BI238" s="3"/>
      <c r="BJ238" s="3"/>
      <c r="BK238" s="3"/>
      <c r="BL238" s="3"/>
    </row>
    <row r="239">
      <c r="A239" s="3"/>
      <c r="B239" s="68"/>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3"/>
      <c r="AV239" s="3"/>
      <c r="AW239" s="3"/>
      <c r="AX239" s="3"/>
      <c r="AY239" s="3"/>
      <c r="AZ239" s="3"/>
      <c r="BA239" s="3"/>
      <c r="BB239" s="3"/>
      <c r="BC239" s="3"/>
      <c r="BD239" s="3"/>
      <c r="BE239" s="3"/>
      <c r="BF239" s="3"/>
      <c r="BG239" s="3"/>
      <c r="BH239" s="3"/>
      <c r="BI239" s="3"/>
      <c r="BJ239" s="3"/>
      <c r="BK239" s="3"/>
      <c r="BL239" s="3"/>
    </row>
    <row r="240">
      <c r="A240" s="3"/>
      <c r="B240" s="68"/>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c r="AW240" s="3"/>
      <c r="AX240" s="3"/>
      <c r="AY240" s="3"/>
      <c r="AZ240" s="3"/>
      <c r="BA240" s="3"/>
      <c r="BB240" s="3"/>
      <c r="BC240" s="3"/>
      <c r="BD240" s="3"/>
      <c r="BE240" s="3"/>
      <c r="BF240" s="3"/>
      <c r="BG240" s="3"/>
      <c r="BH240" s="3"/>
      <c r="BI240" s="3"/>
      <c r="BJ240" s="3"/>
      <c r="BK240" s="3"/>
      <c r="BL240" s="3"/>
    </row>
    <row r="241">
      <c r="A241" s="3"/>
      <c r="B241" s="68"/>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c r="BA241" s="3"/>
      <c r="BB241" s="3"/>
      <c r="BC241" s="3"/>
      <c r="BD241" s="3"/>
      <c r="BE241" s="3"/>
      <c r="BF241" s="3"/>
      <c r="BG241" s="3"/>
      <c r="BH241" s="3"/>
      <c r="BI241" s="3"/>
      <c r="BJ241" s="3"/>
      <c r="BK241" s="3"/>
      <c r="BL241" s="3"/>
    </row>
    <row r="242">
      <c r="A242" s="3"/>
      <c r="B242" s="68"/>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c r="BB242" s="3"/>
      <c r="BC242" s="3"/>
      <c r="BD242" s="3"/>
      <c r="BE242" s="3"/>
      <c r="BF242" s="3"/>
      <c r="BG242" s="3"/>
      <c r="BH242" s="3"/>
      <c r="BI242" s="3"/>
      <c r="BJ242" s="3"/>
      <c r="BK242" s="3"/>
      <c r="BL242" s="3"/>
    </row>
    <row r="243">
      <c r="A243" s="3"/>
      <c r="B243" s="68"/>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c r="BB243" s="3"/>
      <c r="BC243" s="3"/>
      <c r="BD243" s="3"/>
      <c r="BE243" s="3"/>
      <c r="BF243" s="3"/>
      <c r="BG243" s="3"/>
      <c r="BH243" s="3"/>
      <c r="BI243" s="3"/>
      <c r="BJ243" s="3"/>
      <c r="BK243" s="3"/>
      <c r="BL243" s="3"/>
    </row>
    <row r="244">
      <c r="A244" s="3"/>
      <c r="B244" s="68"/>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c r="BB244" s="3"/>
      <c r="BC244" s="3"/>
      <c r="BD244" s="3"/>
      <c r="BE244" s="3"/>
      <c r="BF244" s="3"/>
      <c r="BG244" s="3"/>
      <c r="BH244" s="3"/>
      <c r="BI244" s="3"/>
      <c r="BJ244" s="3"/>
      <c r="BK244" s="3"/>
      <c r="BL244" s="3"/>
    </row>
    <row r="245">
      <c r="A245" s="3"/>
      <c r="B245" s="68"/>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c r="BB245" s="3"/>
      <c r="BC245" s="3"/>
      <c r="BD245" s="3"/>
      <c r="BE245" s="3"/>
      <c r="BF245" s="3"/>
      <c r="BG245" s="3"/>
      <c r="BH245" s="3"/>
      <c r="BI245" s="3"/>
      <c r="BJ245" s="3"/>
      <c r="BK245" s="3"/>
      <c r="BL245" s="3"/>
    </row>
    <row r="246">
      <c r="A246" s="3"/>
      <c r="B246" s="68"/>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c r="BB246" s="3"/>
      <c r="BC246" s="3"/>
      <c r="BD246" s="3"/>
      <c r="BE246" s="3"/>
      <c r="BF246" s="3"/>
      <c r="BG246" s="3"/>
      <c r="BH246" s="3"/>
      <c r="BI246" s="3"/>
      <c r="BJ246" s="3"/>
      <c r="BK246" s="3"/>
      <c r="BL246" s="3"/>
    </row>
    <row r="247">
      <c r="A247" s="3"/>
      <c r="B247" s="68"/>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c r="BB247" s="3"/>
      <c r="BC247" s="3"/>
      <c r="BD247" s="3"/>
      <c r="BE247" s="3"/>
      <c r="BF247" s="3"/>
      <c r="BG247" s="3"/>
      <c r="BH247" s="3"/>
      <c r="BI247" s="3"/>
      <c r="BJ247" s="3"/>
      <c r="BK247" s="3"/>
      <c r="BL247" s="3"/>
    </row>
    <row r="248">
      <c r="A248" s="3"/>
      <c r="B248" s="68"/>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c r="AW248" s="3"/>
      <c r="AX248" s="3"/>
      <c r="AY248" s="3"/>
      <c r="AZ248" s="3"/>
      <c r="BA248" s="3"/>
      <c r="BB248" s="3"/>
      <c r="BC248" s="3"/>
      <c r="BD248" s="3"/>
      <c r="BE248" s="3"/>
      <c r="BF248" s="3"/>
      <c r="BG248" s="3"/>
      <c r="BH248" s="3"/>
      <c r="BI248" s="3"/>
      <c r="BJ248" s="3"/>
      <c r="BK248" s="3"/>
      <c r="BL248" s="3"/>
    </row>
    <row r="249">
      <c r="A249" s="3"/>
      <c r="B249" s="68"/>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c r="AW249" s="3"/>
      <c r="AX249" s="3"/>
      <c r="AY249" s="3"/>
      <c r="AZ249" s="3"/>
      <c r="BA249" s="3"/>
      <c r="BB249" s="3"/>
      <c r="BC249" s="3"/>
      <c r="BD249" s="3"/>
      <c r="BE249" s="3"/>
      <c r="BF249" s="3"/>
      <c r="BG249" s="3"/>
      <c r="BH249" s="3"/>
      <c r="BI249" s="3"/>
      <c r="BJ249" s="3"/>
      <c r="BK249" s="3"/>
      <c r="BL249" s="3"/>
    </row>
    <row r="250">
      <c r="A250" s="3"/>
      <c r="B250" s="68"/>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c r="AW250" s="3"/>
      <c r="AX250" s="3"/>
      <c r="AY250" s="3"/>
      <c r="AZ250" s="3"/>
      <c r="BA250" s="3"/>
      <c r="BB250" s="3"/>
      <c r="BC250" s="3"/>
      <c r="BD250" s="3"/>
      <c r="BE250" s="3"/>
      <c r="BF250" s="3"/>
      <c r="BG250" s="3"/>
      <c r="BH250" s="3"/>
      <c r="BI250" s="3"/>
      <c r="BJ250" s="3"/>
      <c r="BK250" s="3"/>
      <c r="BL250" s="3"/>
    </row>
    <row r="251">
      <c r="A251" s="3"/>
      <c r="B251" s="68"/>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
      <c r="AV251" s="3"/>
      <c r="AW251" s="3"/>
      <c r="AX251" s="3"/>
      <c r="AY251" s="3"/>
      <c r="AZ251" s="3"/>
      <c r="BA251" s="3"/>
      <c r="BB251" s="3"/>
      <c r="BC251" s="3"/>
      <c r="BD251" s="3"/>
      <c r="BE251" s="3"/>
      <c r="BF251" s="3"/>
      <c r="BG251" s="3"/>
      <c r="BH251" s="3"/>
      <c r="BI251" s="3"/>
      <c r="BJ251" s="3"/>
      <c r="BK251" s="3"/>
      <c r="BL251" s="3"/>
    </row>
    <row r="252">
      <c r="A252" s="3"/>
      <c r="B252" s="68"/>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c r="AW252" s="3"/>
      <c r="AX252" s="3"/>
      <c r="AY252" s="3"/>
      <c r="AZ252" s="3"/>
      <c r="BA252" s="3"/>
      <c r="BB252" s="3"/>
      <c r="BC252" s="3"/>
      <c r="BD252" s="3"/>
      <c r="BE252" s="3"/>
      <c r="BF252" s="3"/>
      <c r="BG252" s="3"/>
      <c r="BH252" s="3"/>
      <c r="BI252" s="3"/>
      <c r="BJ252" s="3"/>
      <c r="BK252" s="3"/>
      <c r="BL252" s="3"/>
    </row>
    <row r="253">
      <c r="A253" s="3"/>
      <c r="B253" s="68"/>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3"/>
      <c r="AV253" s="3"/>
      <c r="AW253" s="3"/>
      <c r="AX253" s="3"/>
      <c r="AY253" s="3"/>
      <c r="AZ253" s="3"/>
      <c r="BA253" s="3"/>
      <c r="BB253" s="3"/>
      <c r="BC253" s="3"/>
      <c r="BD253" s="3"/>
      <c r="BE253" s="3"/>
      <c r="BF253" s="3"/>
      <c r="BG253" s="3"/>
      <c r="BH253" s="3"/>
      <c r="BI253" s="3"/>
      <c r="BJ253" s="3"/>
      <c r="BK253" s="3"/>
      <c r="BL253" s="3"/>
    </row>
    <row r="254">
      <c r="A254" s="3"/>
      <c r="B254" s="68"/>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c r="AW254" s="3"/>
      <c r="AX254" s="3"/>
      <c r="AY254" s="3"/>
      <c r="AZ254" s="3"/>
      <c r="BA254" s="3"/>
      <c r="BB254" s="3"/>
      <c r="BC254" s="3"/>
      <c r="BD254" s="3"/>
      <c r="BE254" s="3"/>
      <c r="BF254" s="3"/>
      <c r="BG254" s="3"/>
      <c r="BH254" s="3"/>
      <c r="BI254" s="3"/>
      <c r="BJ254" s="3"/>
      <c r="BK254" s="3"/>
      <c r="BL254" s="3"/>
    </row>
    <row r="255">
      <c r="A255" s="3"/>
      <c r="B255" s="68"/>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
      <c r="AV255" s="3"/>
      <c r="AW255" s="3"/>
      <c r="AX255" s="3"/>
      <c r="AY255" s="3"/>
      <c r="AZ255" s="3"/>
      <c r="BA255" s="3"/>
      <c r="BB255" s="3"/>
      <c r="BC255" s="3"/>
      <c r="BD255" s="3"/>
      <c r="BE255" s="3"/>
      <c r="BF255" s="3"/>
      <c r="BG255" s="3"/>
      <c r="BH255" s="3"/>
      <c r="BI255" s="3"/>
      <c r="BJ255" s="3"/>
      <c r="BK255" s="3"/>
      <c r="BL255" s="3"/>
    </row>
    <row r="256">
      <c r="A256" s="3"/>
      <c r="B256" s="68"/>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c r="AW256" s="3"/>
      <c r="AX256" s="3"/>
      <c r="AY256" s="3"/>
      <c r="AZ256" s="3"/>
      <c r="BA256" s="3"/>
      <c r="BB256" s="3"/>
      <c r="BC256" s="3"/>
      <c r="BD256" s="3"/>
      <c r="BE256" s="3"/>
      <c r="BF256" s="3"/>
      <c r="BG256" s="3"/>
      <c r="BH256" s="3"/>
      <c r="BI256" s="3"/>
      <c r="BJ256" s="3"/>
      <c r="BK256" s="3"/>
      <c r="BL256" s="3"/>
    </row>
    <row r="257">
      <c r="A257" s="3"/>
      <c r="B257" s="68"/>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3"/>
      <c r="AV257" s="3"/>
      <c r="AW257" s="3"/>
      <c r="AX257" s="3"/>
      <c r="AY257" s="3"/>
      <c r="AZ257" s="3"/>
      <c r="BA257" s="3"/>
      <c r="BB257" s="3"/>
      <c r="BC257" s="3"/>
      <c r="BD257" s="3"/>
      <c r="BE257" s="3"/>
      <c r="BF257" s="3"/>
      <c r="BG257" s="3"/>
      <c r="BH257" s="3"/>
      <c r="BI257" s="3"/>
      <c r="BJ257" s="3"/>
      <c r="BK257" s="3"/>
      <c r="BL257" s="3"/>
    </row>
    <row r="258">
      <c r="A258" s="3"/>
      <c r="B258" s="68"/>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c r="AU258" s="3"/>
      <c r="AV258" s="3"/>
      <c r="AW258" s="3"/>
      <c r="AX258" s="3"/>
      <c r="AY258" s="3"/>
      <c r="AZ258" s="3"/>
      <c r="BA258" s="3"/>
      <c r="BB258" s="3"/>
      <c r="BC258" s="3"/>
      <c r="BD258" s="3"/>
      <c r="BE258" s="3"/>
      <c r="BF258" s="3"/>
      <c r="BG258" s="3"/>
      <c r="BH258" s="3"/>
      <c r="BI258" s="3"/>
      <c r="BJ258" s="3"/>
      <c r="BK258" s="3"/>
      <c r="BL258" s="3"/>
    </row>
    <row r="259">
      <c r="A259" s="3"/>
      <c r="B259" s="68"/>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3"/>
      <c r="AV259" s="3"/>
      <c r="AW259" s="3"/>
      <c r="AX259" s="3"/>
      <c r="AY259" s="3"/>
      <c r="AZ259" s="3"/>
      <c r="BA259" s="3"/>
      <c r="BB259" s="3"/>
      <c r="BC259" s="3"/>
      <c r="BD259" s="3"/>
      <c r="BE259" s="3"/>
      <c r="BF259" s="3"/>
      <c r="BG259" s="3"/>
      <c r="BH259" s="3"/>
      <c r="BI259" s="3"/>
      <c r="BJ259" s="3"/>
      <c r="BK259" s="3"/>
      <c r="BL259" s="3"/>
    </row>
    <row r="260">
      <c r="A260" s="3"/>
      <c r="B260" s="68"/>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3"/>
      <c r="AV260" s="3"/>
      <c r="AW260" s="3"/>
      <c r="AX260" s="3"/>
      <c r="AY260" s="3"/>
      <c r="AZ260" s="3"/>
      <c r="BA260" s="3"/>
      <c r="BB260" s="3"/>
      <c r="BC260" s="3"/>
      <c r="BD260" s="3"/>
      <c r="BE260" s="3"/>
      <c r="BF260" s="3"/>
      <c r="BG260" s="3"/>
      <c r="BH260" s="3"/>
      <c r="BI260" s="3"/>
      <c r="BJ260" s="3"/>
      <c r="BK260" s="3"/>
      <c r="BL260" s="3"/>
    </row>
    <row r="261">
      <c r="A261" s="3"/>
      <c r="B261" s="68"/>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c r="AU261" s="3"/>
      <c r="AV261" s="3"/>
      <c r="AW261" s="3"/>
      <c r="AX261" s="3"/>
      <c r="AY261" s="3"/>
      <c r="AZ261" s="3"/>
      <c r="BA261" s="3"/>
      <c r="BB261" s="3"/>
      <c r="BC261" s="3"/>
      <c r="BD261" s="3"/>
      <c r="BE261" s="3"/>
      <c r="BF261" s="3"/>
      <c r="BG261" s="3"/>
      <c r="BH261" s="3"/>
      <c r="BI261" s="3"/>
      <c r="BJ261" s="3"/>
      <c r="BK261" s="3"/>
      <c r="BL261" s="3"/>
    </row>
    <row r="262">
      <c r="A262" s="3"/>
      <c r="B262" s="68"/>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3"/>
      <c r="AV262" s="3"/>
      <c r="AW262" s="3"/>
      <c r="AX262" s="3"/>
      <c r="AY262" s="3"/>
      <c r="AZ262" s="3"/>
      <c r="BA262" s="3"/>
      <c r="BB262" s="3"/>
      <c r="BC262" s="3"/>
      <c r="BD262" s="3"/>
      <c r="BE262" s="3"/>
      <c r="BF262" s="3"/>
      <c r="BG262" s="3"/>
      <c r="BH262" s="3"/>
      <c r="BI262" s="3"/>
      <c r="BJ262" s="3"/>
      <c r="BK262" s="3"/>
      <c r="BL262" s="3"/>
    </row>
    <row r="263">
      <c r="A263" s="3"/>
      <c r="B263" s="68"/>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c r="AU263" s="3"/>
      <c r="AV263" s="3"/>
      <c r="AW263" s="3"/>
      <c r="AX263" s="3"/>
      <c r="AY263" s="3"/>
      <c r="AZ263" s="3"/>
      <c r="BA263" s="3"/>
      <c r="BB263" s="3"/>
      <c r="BC263" s="3"/>
      <c r="BD263" s="3"/>
      <c r="BE263" s="3"/>
      <c r="BF263" s="3"/>
      <c r="BG263" s="3"/>
      <c r="BH263" s="3"/>
      <c r="BI263" s="3"/>
      <c r="BJ263" s="3"/>
      <c r="BK263" s="3"/>
      <c r="BL263" s="3"/>
    </row>
    <row r="264">
      <c r="A264" s="3"/>
      <c r="B264" s="68"/>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c r="AU264" s="3"/>
      <c r="AV264" s="3"/>
      <c r="AW264" s="3"/>
      <c r="AX264" s="3"/>
      <c r="AY264" s="3"/>
      <c r="AZ264" s="3"/>
      <c r="BA264" s="3"/>
      <c r="BB264" s="3"/>
      <c r="BC264" s="3"/>
      <c r="BD264" s="3"/>
      <c r="BE264" s="3"/>
      <c r="BF264" s="3"/>
      <c r="BG264" s="3"/>
      <c r="BH264" s="3"/>
      <c r="BI264" s="3"/>
      <c r="BJ264" s="3"/>
      <c r="BK264" s="3"/>
      <c r="BL264" s="3"/>
    </row>
    <row r="265">
      <c r="A265" s="3"/>
      <c r="B265" s="68"/>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c r="AU265" s="3"/>
      <c r="AV265" s="3"/>
      <c r="AW265" s="3"/>
      <c r="AX265" s="3"/>
      <c r="AY265" s="3"/>
      <c r="AZ265" s="3"/>
      <c r="BA265" s="3"/>
      <c r="BB265" s="3"/>
      <c r="BC265" s="3"/>
      <c r="BD265" s="3"/>
      <c r="BE265" s="3"/>
      <c r="BF265" s="3"/>
      <c r="BG265" s="3"/>
      <c r="BH265" s="3"/>
      <c r="BI265" s="3"/>
      <c r="BJ265" s="3"/>
      <c r="BK265" s="3"/>
      <c r="BL265" s="3"/>
    </row>
    <row r="266">
      <c r="A266" s="3"/>
      <c r="B266" s="68"/>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c r="AU266" s="3"/>
      <c r="AV266" s="3"/>
      <c r="AW266" s="3"/>
      <c r="AX266" s="3"/>
      <c r="AY266" s="3"/>
      <c r="AZ266" s="3"/>
      <c r="BA266" s="3"/>
      <c r="BB266" s="3"/>
      <c r="BC266" s="3"/>
      <c r="BD266" s="3"/>
      <c r="BE266" s="3"/>
      <c r="BF266" s="3"/>
      <c r="BG266" s="3"/>
      <c r="BH266" s="3"/>
      <c r="BI266" s="3"/>
      <c r="BJ266" s="3"/>
      <c r="BK266" s="3"/>
      <c r="BL266" s="3"/>
    </row>
    <row r="267">
      <c r="A267" s="3"/>
      <c r="B267" s="68"/>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3"/>
      <c r="AV267" s="3"/>
      <c r="AW267" s="3"/>
      <c r="AX267" s="3"/>
      <c r="AY267" s="3"/>
      <c r="AZ267" s="3"/>
      <c r="BA267" s="3"/>
      <c r="BB267" s="3"/>
      <c r="BC267" s="3"/>
      <c r="BD267" s="3"/>
      <c r="BE267" s="3"/>
      <c r="BF267" s="3"/>
      <c r="BG267" s="3"/>
      <c r="BH267" s="3"/>
      <c r="BI267" s="3"/>
      <c r="BJ267" s="3"/>
      <c r="BK267" s="3"/>
      <c r="BL267" s="3"/>
    </row>
    <row r="268">
      <c r="A268" s="3"/>
      <c r="B268" s="68"/>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c r="AU268" s="3"/>
      <c r="AV268" s="3"/>
      <c r="AW268" s="3"/>
      <c r="AX268" s="3"/>
      <c r="AY268" s="3"/>
      <c r="AZ268" s="3"/>
      <c r="BA268" s="3"/>
      <c r="BB268" s="3"/>
      <c r="BC268" s="3"/>
      <c r="BD268" s="3"/>
      <c r="BE268" s="3"/>
      <c r="BF268" s="3"/>
      <c r="BG268" s="3"/>
      <c r="BH268" s="3"/>
      <c r="BI268" s="3"/>
      <c r="BJ268" s="3"/>
      <c r="BK268" s="3"/>
      <c r="BL268" s="3"/>
    </row>
    <row r="269">
      <c r="A269" s="3"/>
      <c r="B269" s="68"/>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c r="AU269" s="3"/>
      <c r="AV269" s="3"/>
      <c r="AW269" s="3"/>
      <c r="AX269" s="3"/>
      <c r="AY269" s="3"/>
      <c r="AZ269" s="3"/>
      <c r="BA269" s="3"/>
      <c r="BB269" s="3"/>
      <c r="BC269" s="3"/>
      <c r="BD269" s="3"/>
      <c r="BE269" s="3"/>
      <c r="BF269" s="3"/>
      <c r="BG269" s="3"/>
      <c r="BH269" s="3"/>
      <c r="BI269" s="3"/>
      <c r="BJ269" s="3"/>
      <c r="BK269" s="3"/>
      <c r="BL269" s="3"/>
    </row>
    <row r="270">
      <c r="A270" s="3"/>
      <c r="B270" s="68"/>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c r="AU270" s="3"/>
      <c r="AV270" s="3"/>
      <c r="AW270" s="3"/>
      <c r="AX270" s="3"/>
      <c r="AY270" s="3"/>
      <c r="AZ270" s="3"/>
      <c r="BA270" s="3"/>
      <c r="BB270" s="3"/>
      <c r="BC270" s="3"/>
      <c r="BD270" s="3"/>
      <c r="BE270" s="3"/>
      <c r="BF270" s="3"/>
      <c r="BG270" s="3"/>
      <c r="BH270" s="3"/>
      <c r="BI270" s="3"/>
      <c r="BJ270" s="3"/>
      <c r="BK270" s="3"/>
      <c r="BL270" s="3"/>
    </row>
    <row r="271">
      <c r="A271" s="3"/>
      <c r="B271" s="68"/>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c r="AU271" s="3"/>
      <c r="AV271" s="3"/>
      <c r="AW271" s="3"/>
      <c r="AX271" s="3"/>
      <c r="AY271" s="3"/>
      <c r="AZ271" s="3"/>
      <c r="BA271" s="3"/>
      <c r="BB271" s="3"/>
      <c r="BC271" s="3"/>
      <c r="BD271" s="3"/>
      <c r="BE271" s="3"/>
      <c r="BF271" s="3"/>
      <c r="BG271" s="3"/>
      <c r="BH271" s="3"/>
      <c r="BI271" s="3"/>
      <c r="BJ271" s="3"/>
      <c r="BK271" s="3"/>
      <c r="BL271" s="3"/>
    </row>
    <row r="272">
      <c r="A272" s="3"/>
      <c r="B272" s="68"/>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c r="AU272" s="3"/>
      <c r="AV272" s="3"/>
      <c r="AW272" s="3"/>
      <c r="AX272" s="3"/>
      <c r="AY272" s="3"/>
      <c r="AZ272" s="3"/>
      <c r="BA272" s="3"/>
      <c r="BB272" s="3"/>
      <c r="BC272" s="3"/>
      <c r="BD272" s="3"/>
      <c r="BE272" s="3"/>
      <c r="BF272" s="3"/>
      <c r="BG272" s="3"/>
      <c r="BH272" s="3"/>
      <c r="BI272" s="3"/>
      <c r="BJ272" s="3"/>
      <c r="BK272" s="3"/>
      <c r="BL272" s="3"/>
    </row>
    <row r="273">
      <c r="A273" s="3"/>
      <c r="B273" s="68"/>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3"/>
      <c r="AV273" s="3"/>
      <c r="AW273" s="3"/>
      <c r="AX273" s="3"/>
      <c r="AY273" s="3"/>
      <c r="AZ273" s="3"/>
      <c r="BA273" s="3"/>
      <c r="BB273" s="3"/>
      <c r="BC273" s="3"/>
      <c r="BD273" s="3"/>
      <c r="BE273" s="3"/>
      <c r="BF273" s="3"/>
      <c r="BG273" s="3"/>
      <c r="BH273" s="3"/>
      <c r="BI273" s="3"/>
      <c r="BJ273" s="3"/>
      <c r="BK273" s="3"/>
      <c r="BL273" s="3"/>
    </row>
    <row r="274">
      <c r="A274" s="3"/>
      <c r="B274" s="68"/>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c r="AU274" s="3"/>
      <c r="AV274" s="3"/>
      <c r="AW274" s="3"/>
      <c r="AX274" s="3"/>
      <c r="AY274" s="3"/>
      <c r="AZ274" s="3"/>
      <c r="BA274" s="3"/>
      <c r="BB274" s="3"/>
      <c r="BC274" s="3"/>
      <c r="BD274" s="3"/>
      <c r="BE274" s="3"/>
      <c r="BF274" s="3"/>
      <c r="BG274" s="3"/>
      <c r="BH274" s="3"/>
      <c r="BI274" s="3"/>
      <c r="BJ274" s="3"/>
      <c r="BK274" s="3"/>
      <c r="BL274" s="3"/>
    </row>
    <row r="275">
      <c r="A275" s="3"/>
      <c r="B275" s="68"/>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c r="AU275" s="3"/>
      <c r="AV275" s="3"/>
      <c r="AW275" s="3"/>
      <c r="AX275" s="3"/>
      <c r="AY275" s="3"/>
      <c r="AZ275" s="3"/>
      <c r="BA275" s="3"/>
      <c r="BB275" s="3"/>
      <c r="BC275" s="3"/>
      <c r="BD275" s="3"/>
      <c r="BE275" s="3"/>
      <c r="BF275" s="3"/>
      <c r="BG275" s="3"/>
      <c r="BH275" s="3"/>
      <c r="BI275" s="3"/>
      <c r="BJ275" s="3"/>
      <c r="BK275" s="3"/>
      <c r="BL275" s="3"/>
    </row>
    <row r="276">
      <c r="A276" s="3"/>
      <c r="B276" s="68"/>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c r="AY276" s="3"/>
      <c r="AZ276" s="3"/>
      <c r="BA276" s="3"/>
      <c r="BB276" s="3"/>
      <c r="BC276" s="3"/>
      <c r="BD276" s="3"/>
      <c r="BE276" s="3"/>
      <c r="BF276" s="3"/>
      <c r="BG276" s="3"/>
      <c r="BH276" s="3"/>
      <c r="BI276" s="3"/>
      <c r="BJ276" s="3"/>
      <c r="BK276" s="3"/>
      <c r="BL276" s="3"/>
    </row>
    <row r="277">
      <c r="A277" s="3"/>
      <c r="B277" s="68"/>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3"/>
      <c r="AX277" s="3"/>
      <c r="AY277" s="3"/>
      <c r="AZ277" s="3"/>
      <c r="BA277" s="3"/>
      <c r="BB277" s="3"/>
      <c r="BC277" s="3"/>
      <c r="BD277" s="3"/>
      <c r="BE277" s="3"/>
      <c r="BF277" s="3"/>
      <c r="BG277" s="3"/>
      <c r="BH277" s="3"/>
      <c r="BI277" s="3"/>
      <c r="BJ277" s="3"/>
      <c r="BK277" s="3"/>
      <c r="BL277" s="3"/>
    </row>
    <row r="278">
      <c r="A278" s="3"/>
      <c r="B278" s="68"/>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3"/>
      <c r="AX278" s="3"/>
      <c r="AY278" s="3"/>
      <c r="AZ278" s="3"/>
      <c r="BA278" s="3"/>
      <c r="BB278" s="3"/>
      <c r="BC278" s="3"/>
      <c r="BD278" s="3"/>
      <c r="BE278" s="3"/>
      <c r="BF278" s="3"/>
      <c r="BG278" s="3"/>
      <c r="BH278" s="3"/>
      <c r="BI278" s="3"/>
      <c r="BJ278" s="3"/>
      <c r="BK278" s="3"/>
      <c r="BL278" s="3"/>
    </row>
    <row r="279">
      <c r="A279" s="3"/>
      <c r="B279" s="68"/>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
      <c r="AX279" s="3"/>
      <c r="AY279" s="3"/>
      <c r="AZ279" s="3"/>
      <c r="BA279" s="3"/>
      <c r="BB279" s="3"/>
      <c r="BC279" s="3"/>
      <c r="BD279" s="3"/>
      <c r="BE279" s="3"/>
      <c r="BF279" s="3"/>
      <c r="BG279" s="3"/>
      <c r="BH279" s="3"/>
      <c r="BI279" s="3"/>
      <c r="BJ279" s="3"/>
      <c r="BK279" s="3"/>
      <c r="BL279" s="3"/>
    </row>
    <row r="280">
      <c r="A280" s="3"/>
      <c r="B280" s="68"/>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3"/>
      <c r="AX280" s="3"/>
      <c r="AY280" s="3"/>
      <c r="AZ280" s="3"/>
      <c r="BA280" s="3"/>
      <c r="BB280" s="3"/>
      <c r="BC280" s="3"/>
      <c r="BD280" s="3"/>
      <c r="BE280" s="3"/>
      <c r="BF280" s="3"/>
      <c r="BG280" s="3"/>
      <c r="BH280" s="3"/>
      <c r="BI280" s="3"/>
      <c r="BJ280" s="3"/>
      <c r="BK280" s="3"/>
      <c r="BL280" s="3"/>
    </row>
    <row r="281">
      <c r="A281" s="3"/>
      <c r="B281" s="68"/>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c r="AW281" s="3"/>
      <c r="AX281" s="3"/>
      <c r="AY281" s="3"/>
      <c r="AZ281" s="3"/>
      <c r="BA281" s="3"/>
      <c r="BB281" s="3"/>
      <c r="BC281" s="3"/>
      <c r="BD281" s="3"/>
      <c r="BE281" s="3"/>
      <c r="BF281" s="3"/>
      <c r="BG281" s="3"/>
      <c r="BH281" s="3"/>
      <c r="BI281" s="3"/>
      <c r="BJ281" s="3"/>
      <c r="BK281" s="3"/>
      <c r="BL281" s="3"/>
    </row>
    <row r="282">
      <c r="A282" s="3"/>
      <c r="B282" s="68"/>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c r="AW282" s="3"/>
      <c r="AX282" s="3"/>
      <c r="AY282" s="3"/>
      <c r="AZ282" s="3"/>
      <c r="BA282" s="3"/>
      <c r="BB282" s="3"/>
      <c r="BC282" s="3"/>
      <c r="BD282" s="3"/>
      <c r="BE282" s="3"/>
      <c r="BF282" s="3"/>
      <c r="BG282" s="3"/>
      <c r="BH282" s="3"/>
      <c r="BI282" s="3"/>
      <c r="BJ282" s="3"/>
      <c r="BK282" s="3"/>
      <c r="BL282" s="3"/>
    </row>
    <row r="283">
      <c r="A283" s="3"/>
      <c r="B283" s="68"/>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c r="AW283" s="3"/>
      <c r="AX283" s="3"/>
      <c r="AY283" s="3"/>
      <c r="AZ283" s="3"/>
      <c r="BA283" s="3"/>
      <c r="BB283" s="3"/>
      <c r="BC283" s="3"/>
      <c r="BD283" s="3"/>
      <c r="BE283" s="3"/>
      <c r="BF283" s="3"/>
      <c r="BG283" s="3"/>
      <c r="BH283" s="3"/>
      <c r="BI283" s="3"/>
      <c r="BJ283" s="3"/>
      <c r="BK283" s="3"/>
      <c r="BL283" s="3"/>
    </row>
    <row r="284">
      <c r="A284" s="3"/>
      <c r="B284" s="68"/>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
      <c r="AX284" s="3"/>
      <c r="AY284" s="3"/>
      <c r="AZ284" s="3"/>
      <c r="BA284" s="3"/>
      <c r="BB284" s="3"/>
      <c r="BC284" s="3"/>
      <c r="BD284" s="3"/>
      <c r="BE284" s="3"/>
      <c r="BF284" s="3"/>
      <c r="BG284" s="3"/>
      <c r="BH284" s="3"/>
      <c r="BI284" s="3"/>
      <c r="BJ284" s="3"/>
      <c r="BK284" s="3"/>
      <c r="BL284" s="3"/>
    </row>
    <row r="285">
      <c r="A285" s="3"/>
      <c r="B285" s="68"/>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3"/>
      <c r="AX285" s="3"/>
      <c r="AY285" s="3"/>
      <c r="AZ285" s="3"/>
      <c r="BA285" s="3"/>
      <c r="BB285" s="3"/>
      <c r="BC285" s="3"/>
      <c r="BD285" s="3"/>
      <c r="BE285" s="3"/>
      <c r="BF285" s="3"/>
      <c r="BG285" s="3"/>
      <c r="BH285" s="3"/>
      <c r="BI285" s="3"/>
      <c r="BJ285" s="3"/>
      <c r="BK285" s="3"/>
      <c r="BL285" s="3"/>
    </row>
    <row r="286">
      <c r="A286" s="3"/>
      <c r="B286" s="68"/>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
      <c r="AX286" s="3"/>
      <c r="AY286" s="3"/>
      <c r="AZ286" s="3"/>
      <c r="BA286" s="3"/>
      <c r="BB286" s="3"/>
      <c r="BC286" s="3"/>
      <c r="BD286" s="3"/>
      <c r="BE286" s="3"/>
      <c r="BF286" s="3"/>
      <c r="BG286" s="3"/>
      <c r="BH286" s="3"/>
      <c r="BI286" s="3"/>
      <c r="BJ286" s="3"/>
      <c r="BK286" s="3"/>
      <c r="BL286" s="3"/>
    </row>
    <row r="287">
      <c r="A287" s="3"/>
      <c r="B287" s="68"/>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c r="AW287" s="3"/>
      <c r="AX287" s="3"/>
      <c r="AY287" s="3"/>
      <c r="AZ287" s="3"/>
      <c r="BA287" s="3"/>
      <c r="BB287" s="3"/>
      <c r="BC287" s="3"/>
      <c r="BD287" s="3"/>
      <c r="BE287" s="3"/>
      <c r="BF287" s="3"/>
      <c r="BG287" s="3"/>
      <c r="BH287" s="3"/>
      <c r="BI287" s="3"/>
      <c r="BJ287" s="3"/>
      <c r="BK287" s="3"/>
      <c r="BL287" s="3"/>
    </row>
    <row r="288">
      <c r="A288" s="3"/>
      <c r="B288" s="68"/>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3"/>
      <c r="AY288" s="3"/>
      <c r="AZ288" s="3"/>
      <c r="BA288" s="3"/>
      <c r="BB288" s="3"/>
      <c r="BC288" s="3"/>
      <c r="BD288" s="3"/>
      <c r="BE288" s="3"/>
      <c r="BF288" s="3"/>
      <c r="BG288" s="3"/>
      <c r="BH288" s="3"/>
      <c r="BI288" s="3"/>
      <c r="BJ288" s="3"/>
      <c r="BK288" s="3"/>
      <c r="BL288" s="3"/>
    </row>
    <row r="289">
      <c r="A289" s="3"/>
      <c r="B289" s="68"/>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c r="AW289" s="3"/>
      <c r="AX289" s="3"/>
      <c r="AY289" s="3"/>
      <c r="AZ289" s="3"/>
      <c r="BA289" s="3"/>
      <c r="BB289" s="3"/>
      <c r="BC289" s="3"/>
      <c r="BD289" s="3"/>
      <c r="BE289" s="3"/>
      <c r="BF289" s="3"/>
      <c r="BG289" s="3"/>
      <c r="BH289" s="3"/>
      <c r="BI289" s="3"/>
      <c r="BJ289" s="3"/>
      <c r="BK289" s="3"/>
      <c r="BL289" s="3"/>
    </row>
    <row r="290">
      <c r="A290" s="3"/>
      <c r="B290" s="68"/>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3"/>
      <c r="AX290" s="3"/>
      <c r="AY290" s="3"/>
      <c r="AZ290" s="3"/>
      <c r="BA290" s="3"/>
      <c r="BB290" s="3"/>
      <c r="BC290" s="3"/>
      <c r="BD290" s="3"/>
      <c r="BE290" s="3"/>
      <c r="BF290" s="3"/>
      <c r="BG290" s="3"/>
      <c r="BH290" s="3"/>
      <c r="BI290" s="3"/>
      <c r="BJ290" s="3"/>
      <c r="BK290" s="3"/>
      <c r="BL290" s="3"/>
    </row>
    <row r="291">
      <c r="A291" s="3"/>
      <c r="B291" s="68"/>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3"/>
      <c r="AX291" s="3"/>
      <c r="AY291" s="3"/>
      <c r="AZ291" s="3"/>
      <c r="BA291" s="3"/>
      <c r="BB291" s="3"/>
      <c r="BC291" s="3"/>
      <c r="BD291" s="3"/>
      <c r="BE291" s="3"/>
      <c r="BF291" s="3"/>
      <c r="BG291" s="3"/>
      <c r="BH291" s="3"/>
      <c r="BI291" s="3"/>
      <c r="BJ291" s="3"/>
      <c r="BK291" s="3"/>
      <c r="BL291" s="3"/>
    </row>
    <row r="292">
      <c r="A292" s="3"/>
      <c r="B292" s="68"/>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3"/>
      <c r="AX292" s="3"/>
      <c r="AY292" s="3"/>
      <c r="AZ292" s="3"/>
      <c r="BA292" s="3"/>
      <c r="BB292" s="3"/>
      <c r="BC292" s="3"/>
      <c r="BD292" s="3"/>
      <c r="BE292" s="3"/>
      <c r="BF292" s="3"/>
      <c r="BG292" s="3"/>
      <c r="BH292" s="3"/>
      <c r="BI292" s="3"/>
      <c r="BJ292" s="3"/>
      <c r="BK292" s="3"/>
      <c r="BL292" s="3"/>
    </row>
    <row r="293">
      <c r="A293" s="3"/>
      <c r="B293" s="68"/>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c r="AY293" s="3"/>
      <c r="AZ293" s="3"/>
      <c r="BA293" s="3"/>
      <c r="BB293" s="3"/>
      <c r="BC293" s="3"/>
      <c r="BD293" s="3"/>
      <c r="BE293" s="3"/>
      <c r="BF293" s="3"/>
      <c r="BG293" s="3"/>
      <c r="BH293" s="3"/>
      <c r="BI293" s="3"/>
      <c r="BJ293" s="3"/>
      <c r="BK293" s="3"/>
      <c r="BL293" s="3"/>
    </row>
    <row r="294">
      <c r="A294" s="3"/>
      <c r="B294" s="68"/>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
      <c r="AX294" s="3"/>
      <c r="AY294" s="3"/>
      <c r="AZ294" s="3"/>
      <c r="BA294" s="3"/>
      <c r="BB294" s="3"/>
      <c r="BC294" s="3"/>
      <c r="BD294" s="3"/>
      <c r="BE294" s="3"/>
      <c r="BF294" s="3"/>
      <c r="BG294" s="3"/>
      <c r="BH294" s="3"/>
      <c r="BI294" s="3"/>
      <c r="BJ294" s="3"/>
      <c r="BK294" s="3"/>
      <c r="BL294" s="3"/>
    </row>
    <row r="295">
      <c r="A295" s="3"/>
      <c r="B295" s="68"/>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
      <c r="AX295" s="3"/>
      <c r="AY295" s="3"/>
      <c r="AZ295" s="3"/>
      <c r="BA295" s="3"/>
      <c r="BB295" s="3"/>
      <c r="BC295" s="3"/>
      <c r="BD295" s="3"/>
      <c r="BE295" s="3"/>
      <c r="BF295" s="3"/>
      <c r="BG295" s="3"/>
      <c r="BH295" s="3"/>
      <c r="BI295" s="3"/>
      <c r="BJ295" s="3"/>
      <c r="BK295" s="3"/>
      <c r="BL295" s="3"/>
    </row>
    <row r="296">
      <c r="A296" s="3"/>
      <c r="B296" s="68"/>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
      <c r="AX296" s="3"/>
      <c r="AY296" s="3"/>
      <c r="AZ296" s="3"/>
      <c r="BA296" s="3"/>
      <c r="BB296" s="3"/>
      <c r="BC296" s="3"/>
      <c r="BD296" s="3"/>
      <c r="BE296" s="3"/>
      <c r="BF296" s="3"/>
      <c r="BG296" s="3"/>
      <c r="BH296" s="3"/>
      <c r="BI296" s="3"/>
      <c r="BJ296" s="3"/>
      <c r="BK296" s="3"/>
      <c r="BL296" s="3"/>
    </row>
    <row r="297">
      <c r="A297" s="3"/>
      <c r="B297" s="68"/>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c r="AX297" s="3"/>
      <c r="AY297" s="3"/>
      <c r="AZ297" s="3"/>
      <c r="BA297" s="3"/>
      <c r="BB297" s="3"/>
      <c r="BC297" s="3"/>
      <c r="BD297" s="3"/>
      <c r="BE297" s="3"/>
      <c r="BF297" s="3"/>
      <c r="BG297" s="3"/>
      <c r="BH297" s="3"/>
      <c r="BI297" s="3"/>
      <c r="BJ297" s="3"/>
      <c r="BK297" s="3"/>
      <c r="BL297" s="3"/>
    </row>
    <row r="298">
      <c r="A298" s="3"/>
      <c r="B298" s="68"/>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c r="AX298" s="3"/>
      <c r="AY298" s="3"/>
      <c r="AZ298" s="3"/>
      <c r="BA298" s="3"/>
      <c r="BB298" s="3"/>
      <c r="BC298" s="3"/>
      <c r="BD298" s="3"/>
      <c r="BE298" s="3"/>
      <c r="BF298" s="3"/>
      <c r="BG298" s="3"/>
      <c r="BH298" s="3"/>
      <c r="BI298" s="3"/>
      <c r="BJ298" s="3"/>
      <c r="BK298" s="3"/>
      <c r="BL298" s="3"/>
    </row>
    <row r="299">
      <c r="A299" s="3"/>
      <c r="B299" s="68"/>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c r="AX299" s="3"/>
      <c r="AY299" s="3"/>
      <c r="AZ299" s="3"/>
      <c r="BA299" s="3"/>
      <c r="BB299" s="3"/>
      <c r="BC299" s="3"/>
      <c r="BD299" s="3"/>
      <c r="BE299" s="3"/>
      <c r="BF299" s="3"/>
      <c r="BG299" s="3"/>
      <c r="BH299" s="3"/>
      <c r="BI299" s="3"/>
      <c r="BJ299" s="3"/>
      <c r="BK299" s="3"/>
      <c r="BL299" s="3"/>
    </row>
    <row r="300">
      <c r="A300" s="3"/>
      <c r="B300" s="68"/>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c r="AY300" s="3"/>
      <c r="AZ300" s="3"/>
      <c r="BA300" s="3"/>
      <c r="BB300" s="3"/>
      <c r="BC300" s="3"/>
      <c r="BD300" s="3"/>
      <c r="BE300" s="3"/>
      <c r="BF300" s="3"/>
      <c r="BG300" s="3"/>
      <c r="BH300" s="3"/>
      <c r="BI300" s="3"/>
      <c r="BJ300" s="3"/>
      <c r="BK300" s="3"/>
      <c r="BL300" s="3"/>
    </row>
    <row r="301">
      <c r="A301" s="3"/>
      <c r="B301" s="68"/>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c r="AX301" s="3"/>
      <c r="AY301" s="3"/>
      <c r="AZ301" s="3"/>
      <c r="BA301" s="3"/>
      <c r="BB301" s="3"/>
      <c r="BC301" s="3"/>
      <c r="BD301" s="3"/>
      <c r="BE301" s="3"/>
      <c r="BF301" s="3"/>
      <c r="BG301" s="3"/>
      <c r="BH301" s="3"/>
      <c r="BI301" s="3"/>
      <c r="BJ301" s="3"/>
      <c r="BK301" s="3"/>
      <c r="BL301" s="3"/>
    </row>
    <row r="302">
      <c r="A302" s="3"/>
      <c r="B302" s="68"/>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3"/>
      <c r="AX302" s="3"/>
      <c r="AY302" s="3"/>
      <c r="AZ302" s="3"/>
      <c r="BA302" s="3"/>
      <c r="BB302" s="3"/>
      <c r="BC302" s="3"/>
      <c r="BD302" s="3"/>
      <c r="BE302" s="3"/>
      <c r="BF302" s="3"/>
      <c r="BG302" s="3"/>
      <c r="BH302" s="3"/>
      <c r="BI302" s="3"/>
      <c r="BJ302" s="3"/>
      <c r="BK302" s="3"/>
      <c r="BL302" s="3"/>
    </row>
    <row r="303">
      <c r="A303" s="3"/>
      <c r="B303" s="68"/>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c r="AX303" s="3"/>
      <c r="AY303" s="3"/>
      <c r="AZ303" s="3"/>
      <c r="BA303" s="3"/>
      <c r="BB303" s="3"/>
      <c r="BC303" s="3"/>
      <c r="BD303" s="3"/>
      <c r="BE303" s="3"/>
      <c r="BF303" s="3"/>
      <c r="BG303" s="3"/>
      <c r="BH303" s="3"/>
      <c r="BI303" s="3"/>
      <c r="BJ303" s="3"/>
      <c r="BK303" s="3"/>
      <c r="BL303" s="3"/>
    </row>
    <row r="304">
      <c r="A304" s="3"/>
      <c r="B304" s="68"/>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3"/>
      <c r="AY304" s="3"/>
      <c r="AZ304" s="3"/>
      <c r="BA304" s="3"/>
      <c r="BB304" s="3"/>
      <c r="BC304" s="3"/>
      <c r="BD304" s="3"/>
      <c r="BE304" s="3"/>
      <c r="BF304" s="3"/>
      <c r="BG304" s="3"/>
      <c r="BH304" s="3"/>
      <c r="BI304" s="3"/>
      <c r="BJ304" s="3"/>
      <c r="BK304" s="3"/>
      <c r="BL304" s="3"/>
    </row>
    <row r="305">
      <c r="A305" s="3"/>
      <c r="B305" s="68"/>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
      <c r="AX305" s="3"/>
      <c r="AY305" s="3"/>
      <c r="AZ305" s="3"/>
      <c r="BA305" s="3"/>
      <c r="BB305" s="3"/>
      <c r="BC305" s="3"/>
      <c r="BD305" s="3"/>
      <c r="BE305" s="3"/>
      <c r="BF305" s="3"/>
      <c r="BG305" s="3"/>
      <c r="BH305" s="3"/>
      <c r="BI305" s="3"/>
      <c r="BJ305" s="3"/>
      <c r="BK305" s="3"/>
      <c r="BL305" s="3"/>
    </row>
    <row r="306">
      <c r="A306" s="3"/>
      <c r="B306" s="68"/>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
      <c r="AX306" s="3"/>
      <c r="AY306" s="3"/>
      <c r="AZ306" s="3"/>
      <c r="BA306" s="3"/>
      <c r="BB306" s="3"/>
      <c r="BC306" s="3"/>
      <c r="BD306" s="3"/>
      <c r="BE306" s="3"/>
      <c r="BF306" s="3"/>
      <c r="BG306" s="3"/>
      <c r="BH306" s="3"/>
      <c r="BI306" s="3"/>
      <c r="BJ306" s="3"/>
      <c r="BK306" s="3"/>
      <c r="BL306" s="3"/>
    </row>
    <row r="307">
      <c r="A307" s="3"/>
      <c r="B307" s="68"/>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3"/>
      <c r="AX307" s="3"/>
      <c r="AY307" s="3"/>
      <c r="AZ307" s="3"/>
      <c r="BA307" s="3"/>
      <c r="BB307" s="3"/>
      <c r="BC307" s="3"/>
      <c r="BD307" s="3"/>
      <c r="BE307" s="3"/>
      <c r="BF307" s="3"/>
      <c r="BG307" s="3"/>
      <c r="BH307" s="3"/>
      <c r="BI307" s="3"/>
      <c r="BJ307" s="3"/>
      <c r="BK307" s="3"/>
      <c r="BL307" s="3"/>
    </row>
    <row r="308">
      <c r="A308" s="3"/>
      <c r="B308" s="68"/>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3"/>
      <c r="AX308" s="3"/>
      <c r="AY308" s="3"/>
      <c r="AZ308" s="3"/>
      <c r="BA308" s="3"/>
      <c r="BB308" s="3"/>
      <c r="BC308" s="3"/>
      <c r="BD308" s="3"/>
      <c r="BE308" s="3"/>
      <c r="BF308" s="3"/>
      <c r="BG308" s="3"/>
      <c r="BH308" s="3"/>
      <c r="BI308" s="3"/>
      <c r="BJ308" s="3"/>
      <c r="BK308" s="3"/>
      <c r="BL308" s="3"/>
    </row>
    <row r="309">
      <c r="A309" s="3"/>
      <c r="B309" s="68"/>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3"/>
      <c r="AX309" s="3"/>
      <c r="AY309" s="3"/>
      <c r="AZ309" s="3"/>
      <c r="BA309" s="3"/>
      <c r="BB309" s="3"/>
      <c r="BC309" s="3"/>
      <c r="BD309" s="3"/>
      <c r="BE309" s="3"/>
      <c r="BF309" s="3"/>
      <c r="BG309" s="3"/>
      <c r="BH309" s="3"/>
      <c r="BI309" s="3"/>
      <c r="BJ309" s="3"/>
      <c r="BK309" s="3"/>
      <c r="BL309" s="3"/>
    </row>
    <row r="310">
      <c r="A310" s="3"/>
      <c r="B310" s="68"/>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c r="AX310" s="3"/>
      <c r="AY310" s="3"/>
      <c r="AZ310" s="3"/>
      <c r="BA310" s="3"/>
      <c r="BB310" s="3"/>
      <c r="BC310" s="3"/>
      <c r="BD310" s="3"/>
      <c r="BE310" s="3"/>
      <c r="BF310" s="3"/>
      <c r="BG310" s="3"/>
      <c r="BH310" s="3"/>
      <c r="BI310" s="3"/>
      <c r="BJ310" s="3"/>
      <c r="BK310" s="3"/>
      <c r="BL310" s="3"/>
    </row>
    <row r="311">
      <c r="A311" s="3"/>
      <c r="B311" s="68"/>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c r="AW311" s="3"/>
      <c r="AX311" s="3"/>
      <c r="AY311" s="3"/>
      <c r="AZ311" s="3"/>
      <c r="BA311" s="3"/>
      <c r="BB311" s="3"/>
      <c r="BC311" s="3"/>
      <c r="BD311" s="3"/>
      <c r="BE311" s="3"/>
      <c r="BF311" s="3"/>
      <c r="BG311" s="3"/>
      <c r="BH311" s="3"/>
      <c r="BI311" s="3"/>
      <c r="BJ311" s="3"/>
      <c r="BK311" s="3"/>
      <c r="BL311" s="3"/>
    </row>
    <row r="312">
      <c r="A312" s="3"/>
      <c r="B312" s="68"/>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c r="AW312" s="3"/>
      <c r="AX312" s="3"/>
      <c r="AY312" s="3"/>
      <c r="AZ312" s="3"/>
      <c r="BA312" s="3"/>
      <c r="BB312" s="3"/>
      <c r="BC312" s="3"/>
      <c r="BD312" s="3"/>
      <c r="BE312" s="3"/>
      <c r="BF312" s="3"/>
      <c r="BG312" s="3"/>
      <c r="BH312" s="3"/>
      <c r="BI312" s="3"/>
      <c r="BJ312" s="3"/>
      <c r="BK312" s="3"/>
      <c r="BL312" s="3"/>
    </row>
    <row r="313">
      <c r="A313" s="3"/>
      <c r="B313" s="68"/>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c r="AW313" s="3"/>
      <c r="AX313" s="3"/>
      <c r="AY313" s="3"/>
      <c r="AZ313" s="3"/>
      <c r="BA313" s="3"/>
      <c r="BB313" s="3"/>
      <c r="BC313" s="3"/>
      <c r="BD313" s="3"/>
      <c r="BE313" s="3"/>
      <c r="BF313" s="3"/>
      <c r="BG313" s="3"/>
      <c r="BH313" s="3"/>
      <c r="BI313" s="3"/>
      <c r="BJ313" s="3"/>
      <c r="BK313" s="3"/>
      <c r="BL313" s="3"/>
    </row>
    <row r="314">
      <c r="A314" s="3"/>
      <c r="B314" s="68"/>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3"/>
      <c r="AX314" s="3"/>
      <c r="AY314" s="3"/>
      <c r="AZ314" s="3"/>
      <c r="BA314" s="3"/>
      <c r="BB314" s="3"/>
      <c r="BC314" s="3"/>
      <c r="BD314" s="3"/>
      <c r="BE314" s="3"/>
      <c r="BF314" s="3"/>
      <c r="BG314" s="3"/>
      <c r="BH314" s="3"/>
      <c r="BI314" s="3"/>
      <c r="BJ314" s="3"/>
      <c r="BK314" s="3"/>
      <c r="BL314" s="3"/>
    </row>
    <row r="315">
      <c r="A315" s="3"/>
      <c r="B315" s="68"/>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c r="AW315" s="3"/>
      <c r="AX315" s="3"/>
      <c r="AY315" s="3"/>
      <c r="AZ315" s="3"/>
      <c r="BA315" s="3"/>
      <c r="BB315" s="3"/>
      <c r="BC315" s="3"/>
      <c r="BD315" s="3"/>
      <c r="BE315" s="3"/>
      <c r="BF315" s="3"/>
      <c r="BG315" s="3"/>
      <c r="BH315" s="3"/>
      <c r="BI315" s="3"/>
      <c r="BJ315" s="3"/>
      <c r="BK315" s="3"/>
      <c r="BL315" s="3"/>
    </row>
    <row r="316">
      <c r="A316" s="3"/>
      <c r="B316" s="68"/>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c r="AW316" s="3"/>
      <c r="AX316" s="3"/>
      <c r="AY316" s="3"/>
      <c r="AZ316" s="3"/>
      <c r="BA316" s="3"/>
      <c r="BB316" s="3"/>
      <c r="BC316" s="3"/>
      <c r="BD316" s="3"/>
      <c r="BE316" s="3"/>
      <c r="BF316" s="3"/>
      <c r="BG316" s="3"/>
      <c r="BH316" s="3"/>
      <c r="BI316" s="3"/>
      <c r="BJ316" s="3"/>
      <c r="BK316" s="3"/>
      <c r="BL316" s="3"/>
    </row>
    <row r="317">
      <c r="A317" s="3"/>
      <c r="B317" s="68"/>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c r="AW317" s="3"/>
      <c r="AX317" s="3"/>
      <c r="AY317" s="3"/>
      <c r="AZ317" s="3"/>
      <c r="BA317" s="3"/>
      <c r="BB317" s="3"/>
      <c r="BC317" s="3"/>
      <c r="BD317" s="3"/>
      <c r="BE317" s="3"/>
      <c r="BF317" s="3"/>
      <c r="BG317" s="3"/>
      <c r="BH317" s="3"/>
      <c r="BI317" s="3"/>
      <c r="BJ317" s="3"/>
      <c r="BK317" s="3"/>
      <c r="BL317" s="3"/>
    </row>
    <row r="318">
      <c r="A318" s="3"/>
      <c r="B318" s="68"/>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c r="AW318" s="3"/>
      <c r="AX318" s="3"/>
      <c r="AY318" s="3"/>
      <c r="AZ318" s="3"/>
      <c r="BA318" s="3"/>
      <c r="BB318" s="3"/>
      <c r="BC318" s="3"/>
      <c r="BD318" s="3"/>
      <c r="BE318" s="3"/>
      <c r="BF318" s="3"/>
      <c r="BG318" s="3"/>
      <c r="BH318" s="3"/>
      <c r="BI318" s="3"/>
      <c r="BJ318" s="3"/>
      <c r="BK318" s="3"/>
      <c r="BL318" s="3"/>
    </row>
    <row r="319">
      <c r="A319" s="3"/>
      <c r="B319" s="68"/>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c r="AW319" s="3"/>
      <c r="AX319" s="3"/>
      <c r="AY319" s="3"/>
      <c r="AZ319" s="3"/>
      <c r="BA319" s="3"/>
      <c r="BB319" s="3"/>
      <c r="BC319" s="3"/>
      <c r="BD319" s="3"/>
      <c r="BE319" s="3"/>
      <c r="BF319" s="3"/>
      <c r="BG319" s="3"/>
      <c r="BH319" s="3"/>
      <c r="BI319" s="3"/>
      <c r="BJ319" s="3"/>
      <c r="BK319" s="3"/>
      <c r="BL319" s="3"/>
    </row>
    <row r="320">
      <c r="A320" s="3"/>
      <c r="B320" s="68"/>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c r="AW320" s="3"/>
      <c r="AX320" s="3"/>
      <c r="AY320" s="3"/>
      <c r="AZ320" s="3"/>
      <c r="BA320" s="3"/>
      <c r="BB320" s="3"/>
      <c r="BC320" s="3"/>
      <c r="BD320" s="3"/>
      <c r="BE320" s="3"/>
      <c r="BF320" s="3"/>
      <c r="BG320" s="3"/>
      <c r="BH320" s="3"/>
      <c r="BI320" s="3"/>
      <c r="BJ320" s="3"/>
      <c r="BK320" s="3"/>
      <c r="BL320" s="3"/>
    </row>
    <row r="321">
      <c r="A321" s="3"/>
      <c r="B321" s="68"/>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c r="AW321" s="3"/>
      <c r="AX321" s="3"/>
      <c r="AY321" s="3"/>
      <c r="AZ321" s="3"/>
      <c r="BA321" s="3"/>
      <c r="BB321" s="3"/>
      <c r="BC321" s="3"/>
      <c r="BD321" s="3"/>
      <c r="BE321" s="3"/>
      <c r="BF321" s="3"/>
      <c r="BG321" s="3"/>
      <c r="BH321" s="3"/>
      <c r="BI321" s="3"/>
      <c r="BJ321" s="3"/>
      <c r="BK321" s="3"/>
      <c r="BL321" s="3"/>
    </row>
    <row r="322">
      <c r="A322" s="3"/>
      <c r="B322" s="68"/>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c r="AW322" s="3"/>
      <c r="AX322" s="3"/>
      <c r="AY322" s="3"/>
      <c r="AZ322" s="3"/>
      <c r="BA322" s="3"/>
      <c r="BB322" s="3"/>
      <c r="BC322" s="3"/>
      <c r="BD322" s="3"/>
      <c r="BE322" s="3"/>
      <c r="BF322" s="3"/>
      <c r="BG322" s="3"/>
      <c r="BH322" s="3"/>
      <c r="BI322" s="3"/>
      <c r="BJ322" s="3"/>
      <c r="BK322" s="3"/>
      <c r="BL322" s="3"/>
    </row>
    <row r="323">
      <c r="A323" s="3"/>
      <c r="B323" s="68"/>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c r="AW323" s="3"/>
      <c r="AX323" s="3"/>
      <c r="AY323" s="3"/>
      <c r="AZ323" s="3"/>
      <c r="BA323" s="3"/>
      <c r="BB323" s="3"/>
      <c r="BC323" s="3"/>
      <c r="BD323" s="3"/>
      <c r="BE323" s="3"/>
      <c r="BF323" s="3"/>
      <c r="BG323" s="3"/>
      <c r="BH323" s="3"/>
      <c r="BI323" s="3"/>
      <c r="BJ323" s="3"/>
      <c r="BK323" s="3"/>
      <c r="BL323" s="3"/>
    </row>
    <row r="324">
      <c r="A324" s="3"/>
      <c r="B324" s="68"/>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c r="AW324" s="3"/>
      <c r="AX324" s="3"/>
      <c r="AY324" s="3"/>
      <c r="AZ324" s="3"/>
      <c r="BA324" s="3"/>
      <c r="BB324" s="3"/>
      <c r="BC324" s="3"/>
      <c r="BD324" s="3"/>
      <c r="BE324" s="3"/>
      <c r="BF324" s="3"/>
      <c r="BG324" s="3"/>
      <c r="BH324" s="3"/>
      <c r="BI324" s="3"/>
      <c r="BJ324" s="3"/>
      <c r="BK324" s="3"/>
      <c r="BL324" s="3"/>
    </row>
    <row r="325">
      <c r="A325" s="3"/>
      <c r="B325" s="68"/>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c r="AW325" s="3"/>
      <c r="AX325" s="3"/>
      <c r="AY325" s="3"/>
      <c r="AZ325" s="3"/>
      <c r="BA325" s="3"/>
      <c r="BB325" s="3"/>
      <c r="BC325" s="3"/>
      <c r="BD325" s="3"/>
      <c r="BE325" s="3"/>
      <c r="BF325" s="3"/>
      <c r="BG325" s="3"/>
      <c r="BH325" s="3"/>
      <c r="BI325" s="3"/>
      <c r="BJ325" s="3"/>
      <c r="BK325" s="3"/>
      <c r="BL325" s="3"/>
    </row>
    <row r="326">
      <c r="A326" s="3"/>
      <c r="B326" s="68"/>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c r="AW326" s="3"/>
      <c r="AX326" s="3"/>
      <c r="AY326" s="3"/>
      <c r="AZ326" s="3"/>
      <c r="BA326" s="3"/>
      <c r="BB326" s="3"/>
      <c r="BC326" s="3"/>
      <c r="BD326" s="3"/>
      <c r="BE326" s="3"/>
      <c r="BF326" s="3"/>
      <c r="BG326" s="3"/>
      <c r="BH326" s="3"/>
      <c r="BI326" s="3"/>
      <c r="BJ326" s="3"/>
      <c r="BK326" s="3"/>
      <c r="BL326" s="3"/>
    </row>
    <row r="327">
      <c r="A327" s="3"/>
      <c r="B327" s="68"/>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c r="AW327" s="3"/>
      <c r="AX327" s="3"/>
      <c r="AY327" s="3"/>
      <c r="AZ327" s="3"/>
      <c r="BA327" s="3"/>
      <c r="BB327" s="3"/>
      <c r="BC327" s="3"/>
      <c r="BD327" s="3"/>
      <c r="BE327" s="3"/>
      <c r="BF327" s="3"/>
      <c r="BG327" s="3"/>
      <c r="BH327" s="3"/>
      <c r="BI327" s="3"/>
      <c r="BJ327" s="3"/>
      <c r="BK327" s="3"/>
      <c r="BL327" s="3"/>
    </row>
    <row r="328">
      <c r="A328" s="3"/>
      <c r="B328" s="68"/>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c r="AW328" s="3"/>
      <c r="AX328" s="3"/>
      <c r="AY328" s="3"/>
      <c r="AZ328" s="3"/>
      <c r="BA328" s="3"/>
      <c r="BB328" s="3"/>
      <c r="BC328" s="3"/>
      <c r="BD328" s="3"/>
      <c r="BE328" s="3"/>
      <c r="BF328" s="3"/>
      <c r="BG328" s="3"/>
      <c r="BH328" s="3"/>
      <c r="BI328" s="3"/>
      <c r="BJ328" s="3"/>
      <c r="BK328" s="3"/>
      <c r="BL328" s="3"/>
    </row>
    <row r="329">
      <c r="A329" s="3"/>
      <c r="B329" s="68"/>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c r="AW329" s="3"/>
      <c r="AX329" s="3"/>
      <c r="AY329" s="3"/>
      <c r="AZ329" s="3"/>
      <c r="BA329" s="3"/>
      <c r="BB329" s="3"/>
      <c r="BC329" s="3"/>
      <c r="BD329" s="3"/>
      <c r="BE329" s="3"/>
      <c r="BF329" s="3"/>
      <c r="BG329" s="3"/>
      <c r="BH329" s="3"/>
      <c r="BI329" s="3"/>
      <c r="BJ329" s="3"/>
      <c r="BK329" s="3"/>
      <c r="BL329" s="3"/>
    </row>
    <row r="330">
      <c r="A330" s="3"/>
      <c r="B330" s="68"/>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c r="AW330" s="3"/>
      <c r="AX330" s="3"/>
      <c r="AY330" s="3"/>
      <c r="AZ330" s="3"/>
      <c r="BA330" s="3"/>
      <c r="BB330" s="3"/>
      <c r="BC330" s="3"/>
      <c r="BD330" s="3"/>
      <c r="BE330" s="3"/>
      <c r="BF330" s="3"/>
      <c r="BG330" s="3"/>
      <c r="BH330" s="3"/>
      <c r="BI330" s="3"/>
      <c r="BJ330" s="3"/>
      <c r="BK330" s="3"/>
      <c r="BL330" s="3"/>
    </row>
    <row r="331">
      <c r="A331" s="3"/>
      <c r="B331" s="68"/>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c r="AW331" s="3"/>
      <c r="AX331" s="3"/>
      <c r="AY331" s="3"/>
      <c r="AZ331" s="3"/>
      <c r="BA331" s="3"/>
      <c r="BB331" s="3"/>
      <c r="BC331" s="3"/>
      <c r="BD331" s="3"/>
      <c r="BE331" s="3"/>
      <c r="BF331" s="3"/>
      <c r="BG331" s="3"/>
      <c r="BH331" s="3"/>
      <c r="BI331" s="3"/>
      <c r="BJ331" s="3"/>
      <c r="BK331" s="3"/>
      <c r="BL331" s="3"/>
    </row>
    <row r="332">
      <c r="A332" s="3"/>
      <c r="B332" s="68"/>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c r="AW332" s="3"/>
      <c r="AX332" s="3"/>
      <c r="AY332" s="3"/>
      <c r="AZ332" s="3"/>
      <c r="BA332" s="3"/>
      <c r="BB332" s="3"/>
      <c r="BC332" s="3"/>
      <c r="BD332" s="3"/>
      <c r="BE332" s="3"/>
      <c r="BF332" s="3"/>
      <c r="BG332" s="3"/>
      <c r="BH332" s="3"/>
      <c r="BI332" s="3"/>
      <c r="BJ332" s="3"/>
      <c r="BK332" s="3"/>
      <c r="BL332" s="3"/>
    </row>
    <row r="333">
      <c r="A333" s="3"/>
      <c r="B333" s="68"/>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c r="AW333" s="3"/>
      <c r="AX333" s="3"/>
      <c r="AY333" s="3"/>
      <c r="AZ333" s="3"/>
      <c r="BA333" s="3"/>
      <c r="BB333" s="3"/>
      <c r="BC333" s="3"/>
      <c r="BD333" s="3"/>
      <c r="BE333" s="3"/>
      <c r="BF333" s="3"/>
      <c r="BG333" s="3"/>
      <c r="BH333" s="3"/>
      <c r="BI333" s="3"/>
      <c r="BJ333" s="3"/>
      <c r="BK333" s="3"/>
      <c r="BL333" s="3"/>
    </row>
    <row r="334">
      <c r="A334" s="3"/>
      <c r="B334" s="68"/>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c r="AW334" s="3"/>
      <c r="AX334" s="3"/>
      <c r="AY334" s="3"/>
      <c r="AZ334" s="3"/>
      <c r="BA334" s="3"/>
      <c r="BB334" s="3"/>
      <c r="BC334" s="3"/>
      <c r="BD334" s="3"/>
      <c r="BE334" s="3"/>
      <c r="BF334" s="3"/>
      <c r="BG334" s="3"/>
      <c r="BH334" s="3"/>
      <c r="BI334" s="3"/>
      <c r="BJ334" s="3"/>
      <c r="BK334" s="3"/>
      <c r="BL334" s="3"/>
    </row>
    <row r="335">
      <c r="A335" s="3"/>
      <c r="B335" s="68"/>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c r="AW335" s="3"/>
      <c r="AX335" s="3"/>
      <c r="AY335" s="3"/>
      <c r="AZ335" s="3"/>
      <c r="BA335" s="3"/>
      <c r="BB335" s="3"/>
      <c r="BC335" s="3"/>
      <c r="BD335" s="3"/>
      <c r="BE335" s="3"/>
      <c r="BF335" s="3"/>
      <c r="BG335" s="3"/>
      <c r="BH335" s="3"/>
      <c r="BI335" s="3"/>
      <c r="BJ335" s="3"/>
      <c r="BK335" s="3"/>
      <c r="BL335" s="3"/>
    </row>
    <row r="336">
      <c r="A336" s="3"/>
      <c r="B336" s="68"/>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c r="AW336" s="3"/>
      <c r="AX336" s="3"/>
      <c r="AY336" s="3"/>
      <c r="AZ336" s="3"/>
      <c r="BA336" s="3"/>
      <c r="BB336" s="3"/>
      <c r="BC336" s="3"/>
      <c r="BD336" s="3"/>
      <c r="BE336" s="3"/>
      <c r="BF336" s="3"/>
      <c r="BG336" s="3"/>
      <c r="BH336" s="3"/>
      <c r="BI336" s="3"/>
      <c r="BJ336" s="3"/>
      <c r="BK336" s="3"/>
      <c r="BL336" s="3"/>
    </row>
    <row r="337">
      <c r="A337" s="3"/>
      <c r="B337" s="68"/>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c r="AW337" s="3"/>
      <c r="AX337" s="3"/>
      <c r="AY337" s="3"/>
      <c r="AZ337" s="3"/>
      <c r="BA337" s="3"/>
      <c r="BB337" s="3"/>
      <c r="BC337" s="3"/>
      <c r="BD337" s="3"/>
      <c r="BE337" s="3"/>
      <c r="BF337" s="3"/>
      <c r="BG337" s="3"/>
      <c r="BH337" s="3"/>
      <c r="BI337" s="3"/>
      <c r="BJ337" s="3"/>
      <c r="BK337" s="3"/>
      <c r="BL337" s="3"/>
    </row>
    <row r="338">
      <c r="A338" s="3"/>
      <c r="B338" s="68"/>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c r="AW338" s="3"/>
      <c r="AX338" s="3"/>
      <c r="AY338" s="3"/>
      <c r="AZ338" s="3"/>
      <c r="BA338" s="3"/>
      <c r="BB338" s="3"/>
      <c r="BC338" s="3"/>
      <c r="BD338" s="3"/>
      <c r="BE338" s="3"/>
      <c r="BF338" s="3"/>
      <c r="BG338" s="3"/>
      <c r="BH338" s="3"/>
      <c r="BI338" s="3"/>
      <c r="BJ338" s="3"/>
      <c r="BK338" s="3"/>
      <c r="BL338" s="3"/>
    </row>
    <row r="339">
      <c r="A339" s="3"/>
      <c r="B339" s="68"/>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c r="AW339" s="3"/>
      <c r="AX339" s="3"/>
      <c r="AY339" s="3"/>
      <c r="AZ339" s="3"/>
      <c r="BA339" s="3"/>
      <c r="BB339" s="3"/>
      <c r="BC339" s="3"/>
      <c r="BD339" s="3"/>
      <c r="BE339" s="3"/>
      <c r="BF339" s="3"/>
      <c r="BG339" s="3"/>
      <c r="BH339" s="3"/>
      <c r="BI339" s="3"/>
      <c r="BJ339" s="3"/>
      <c r="BK339" s="3"/>
      <c r="BL339" s="3"/>
    </row>
    <row r="340">
      <c r="A340" s="3"/>
      <c r="B340" s="68"/>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c r="AW340" s="3"/>
      <c r="AX340" s="3"/>
      <c r="AY340" s="3"/>
      <c r="AZ340" s="3"/>
      <c r="BA340" s="3"/>
      <c r="BB340" s="3"/>
      <c r="BC340" s="3"/>
      <c r="BD340" s="3"/>
      <c r="BE340" s="3"/>
      <c r="BF340" s="3"/>
      <c r="BG340" s="3"/>
      <c r="BH340" s="3"/>
      <c r="BI340" s="3"/>
      <c r="BJ340" s="3"/>
      <c r="BK340" s="3"/>
      <c r="BL340" s="3"/>
    </row>
    <row r="341">
      <c r="A341" s="3"/>
      <c r="B341" s="68"/>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c r="AW341" s="3"/>
      <c r="AX341" s="3"/>
      <c r="AY341" s="3"/>
      <c r="AZ341" s="3"/>
      <c r="BA341" s="3"/>
      <c r="BB341" s="3"/>
      <c r="BC341" s="3"/>
      <c r="BD341" s="3"/>
      <c r="BE341" s="3"/>
      <c r="BF341" s="3"/>
      <c r="BG341" s="3"/>
      <c r="BH341" s="3"/>
      <c r="BI341" s="3"/>
      <c r="BJ341" s="3"/>
      <c r="BK341" s="3"/>
      <c r="BL341" s="3"/>
    </row>
    <row r="342">
      <c r="A342" s="3"/>
      <c r="B342" s="68"/>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c r="AW342" s="3"/>
      <c r="AX342" s="3"/>
      <c r="AY342" s="3"/>
      <c r="AZ342" s="3"/>
      <c r="BA342" s="3"/>
      <c r="BB342" s="3"/>
      <c r="BC342" s="3"/>
      <c r="BD342" s="3"/>
      <c r="BE342" s="3"/>
      <c r="BF342" s="3"/>
      <c r="BG342" s="3"/>
      <c r="BH342" s="3"/>
      <c r="BI342" s="3"/>
      <c r="BJ342" s="3"/>
      <c r="BK342" s="3"/>
      <c r="BL342" s="3"/>
    </row>
    <row r="343">
      <c r="A343" s="3"/>
      <c r="B343" s="68"/>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c r="AW343" s="3"/>
      <c r="AX343" s="3"/>
      <c r="AY343" s="3"/>
      <c r="AZ343" s="3"/>
      <c r="BA343" s="3"/>
      <c r="BB343" s="3"/>
      <c r="BC343" s="3"/>
      <c r="BD343" s="3"/>
      <c r="BE343" s="3"/>
      <c r="BF343" s="3"/>
      <c r="BG343" s="3"/>
      <c r="BH343" s="3"/>
      <c r="BI343" s="3"/>
      <c r="BJ343" s="3"/>
      <c r="BK343" s="3"/>
      <c r="BL343" s="3"/>
    </row>
    <row r="344">
      <c r="A344" s="3"/>
      <c r="B344" s="68"/>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c r="AW344" s="3"/>
      <c r="AX344" s="3"/>
      <c r="AY344" s="3"/>
      <c r="AZ344" s="3"/>
      <c r="BA344" s="3"/>
      <c r="BB344" s="3"/>
      <c r="BC344" s="3"/>
      <c r="BD344" s="3"/>
      <c r="BE344" s="3"/>
      <c r="BF344" s="3"/>
      <c r="BG344" s="3"/>
      <c r="BH344" s="3"/>
      <c r="BI344" s="3"/>
      <c r="BJ344" s="3"/>
      <c r="BK344" s="3"/>
      <c r="BL344" s="3"/>
    </row>
    <row r="345">
      <c r="A345" s="3"/>
      <c r="B345" s="68"/>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c r="AW345" s="3"/>
      <c r="AX345" s="3"/>
      <c r="AY345" s="3"/>
      <c r="AZ345" s="3"/>
      <c r="BA345" s="3"/>
      <c r="BB345" s="3"/>
      <c r="BC345" s="3"/>
      <c r="BD345" s="3"/>
      <c r="BE345" s="3"/>
      <c r="BF345" s="3"/>
      <c r="BG345" s="3"/>
      <c r="BH345" s="3"/>
      <c r="BI345" s="3"/>
      <c r="BJ345" s="3"/>
      <c r="BK345" s="3"/>
      <c r="BL345" s="3"/>
    </row>
    <row r="346">
      <c r="A346" s="3"/>
      <c r="B346" s="68"/>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c r="AW346" s="3"/>
      <c r="AX346" s="3"/>
      <c r="AY346" s="3"/>
      <c r="AZ346" s="3"/>
      <c r="BA346" s="3"/>
      <c r="BB346" s="3"/>
      <c r="BC346" s="3"/>
      <c r="BD346" s="3"/>
      <c r="BE346" s="3"/>
      <c r="BF346" s="3"/>
      <c r="BG346" s="3"/>
      <c r="BH346" s="3"/>
      <c r="BI346" s="3"/>
      <c r="BJ346" s="3"/>
      <c r="BK346" s="3"/>
      <c r="BL346" s="3"/>
    </row>
    <row r="347">
      <c r="A347" s="3"/>
      <c r="B347" s="68"/>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c r="AW347" s="3"/>
      <c r="AX347" s="3"/>
      <c r="AY347" s="3"/>
      <c r="AZ347" s="3"/>
      <c r="BA347" s="3"/>
      <c r="BB347" s="3"/>
      <c r="BC347" s="3"/>
      <c r="BD347" s="3"/>
      <c r="BE347" s="3"/>
      <c r="BF347" s="3"/>
      <c r="BG347" s="3"/>
      <c r="BH347" s="3"/>
      <c r="BI347" s="3"/>
      <c r="BJ347" s="3"/>
      <c r="BK347" s="3"/>
      <c r="BL347" s="3"/>
    </row>
    <row r="348">
      <c r="A348" s="3"/>
      <c r="B348" s="68"/>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c r="AW348" s="3"/>
      <c r="AX348" s="3"/>
      <c r="AY348" s="3"/>
      <c r="AZ348" s="3"/>
      <c r="BA348" s="3"/>
      <c r="BB348" s="3"/>
      <c r="BC348" s="3"/>
      <c r="BD348" s="3"/>
      <c r="BE348" s="3"/>
      <c r="BF348" s="3"/>
      <c r="BG348" s="3"/>
      <c r="BH348" s="3"/>
      <c r="BI348" s="3"/>
      <c r="BJ348" s="3"/>
      <c r="BK348" s="3"/>
      <c r="BL348" s="3"/>
    </row>
    <row r="349">
      <c r="A349" s="3"/>
      <c r="B349" s="68"/>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c r="AW349" s="3"/>
      <c r="AX349" s="3"/>
      <c r="AY349" s="3"/>
      <c r="AZ349" s="3"/>
      <c r="BA349" s="3"/>
      <c r="BB349" s="3"/>
      <c r="BC349" s="3"/>
      <c r="BD349" s="3"/>
      <c r="BE349" s="3"/>
      <c r="BF349" s="3"/>
      <c r="BG349" s="3"/>
      <c r="BH349" s="3"/>
      <c r="BI349" s="3"/>
      <c r="BJ349" s="3"/>
      <c r="BK349" s="3"/>
      <c r="BL349" s="3"/>
    </row>
    <row r="350">
      <c r="A350" s="3"/>
      <c r="B350" s="68"/>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c r="AW350" s="3"/>
      <c r="AX350" s="3"/>
      <c r="AY350" s="3"/>
      <c r="AZ350" s="3"/>
      <c r="BA350" s="3"/>
      <c r="BB350" s="3"/>
      <c r="BC350" s="3"/>
      <c r="BD350" s="3"/>
      <c r="BE350" s="3"/>
      <c r="BF350" s="3"/>
      <c r="BG350" s="3"/>
      <c r="BH350" s="3"/>
      <c r="BI350" s="3"/>
      <c r="BJ350" s="3"/>
      <c r="BK350" s="3"/>
      <c r="BL350" s="3"/>
    </row>
    <row r="351">
      <c r="A351" s="3"/>
      <c r="B351" s="68"/>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c r="AW351" s="3"/>
      <c r="AX351" s="3"/>
      <c r="AY351" s="3"/>
      <c r="AZ351" s="3"/>
      <c r="BA351" s="3"/>
      <c r="BB351" s="3"/>
      <c r="BC351" s="3"/>
      <c r="BD351" s="3"/>
      <c r="BE351" s="3"/>
      <c r="BF351" s="3"/>
      <c r="BG351" s="3"/>
      <c r="BH351" s="3"/>
      <c r="BI351" s="3"/>
      <c r="BJ351" s="3"/>
      <c r="BK351" s="3"/>
      <c r="BL351" s="3"/>
    </row>
    <row r="352">
      <c r="A352" s="3"/>
      <c r="B352" s="68"/>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c r="AW352" s="3"/>
      <c r="AX352" s="3"/>
      <c r="AY352" s="3"/>
      <c r="AZ352" s="3"/>
      <c r="BA352" s="3"/>
      <c r="BB352" s="3"/>
      <c r="BC352" s="3"/>
      <c r="BD352" s="3"/>
      <c r="BE352" s="3"/>
      <c r="BF352" s="3"/>
      <c r="BG352" s="3"/>
      <c r="BH352" s="3"/>
      <c r="BI352" s="3"/>
      <c r="BJ352" s="3"/>
      <c r="BK352" s="3"/>
      <c r="BL352" s="3"/>
    </row>
    <row r="353">
      <c r="A353" s="3"/>
      <c r="B353" s="68"/>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c r="AW353" s="3"/>
      <c r="AX353" s="3"/>
      <c r="AY353" s="3"/>
      <c r="AZ353" s="3"/>
      <c r="BA353" s="3"/>
      <c r="BB353" s="3"/>
      <c r="BC353" s="3"/>
      <c r="BD353" s="3"/>
      <c r="BE353" s="3"/>
      <c r="BF353" s="3"/>
      <c r="BG353" s="3"/>
      <c r="BH353" s="3"/>
      <c r="BI353" s="3"/>
      <c r="BJ353" s="3"/>
      <c r="BK353" s="3"/>
      <c r="BL353" s="3"/>
    </row>
    <row r="354">
      <c r="A354" s="3"/>
      <c r="B354" s="68"/>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c r="AW354" s="3"/>
      <c r="AX354" s="3"/>
      <c r="AY354" s="3"/>
      <c r="AZ354" s="3"/>
      <c r="BA354" s="3"/>
      <c r="BB354" s="3"/>
      <c r="BC354" s="3"/>
      <c r="BD354" s="3"/>
      <c r="BE354" s="3"/>
      <c r="BF354" s="3"/>
      <c r="BG354" s="3"/>
      <c r="BH354" s="3"/>
      <c r="BI354" s="3"/>
      <c r="BJ354" s="3"/>
      <c r="BK354" s="3"/>
      <c r="BL354" s="3"/>
    </row>
    <row r="355">
      <c r="A355" s="3"/>
      <c r="B355" s="68"/>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c r="AW355" s="3"/>
      <c r="AX355" s="3"/>
      <c r="AY355" s="3"/>
      <c r="AZ355" s="3"/>
      <c r="BA355" s="3"/>
      <c r="BB355" s="3"/>
      <c r="BC355" s="3"/>
      <c r="BD355" s="3"/>
      <c r="BE355" s="3"/>
      <c r="BF355" s="3"/>
      <c r="BG355" s="3"/>
      <c r="BH355" s="3"/>
      <c r="BI355" s="3"/>
      <c r="BJ355" s="3"/>
      <c r="BK355" s="3"/>
      <c r="BL355" s="3"/>
    </row>
    <row r="356">
      <c r="A356" s="3"/>
      <c r="B356" s="68"/>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c r="AW356" s="3"/>
      <c r="AX356" s="3"/>
      <c r="AY356" s="3"/>
      <c r="AZ356" s="3"/>
      <c r="BA356" s="3"/>
      <c r="BB356" s="3"/>
      <c r="BC356" s="3"/>
      <c r="BD356" s="3"/>
      <c r="BE356" s="3"/>
      <c r="BF356" s="3"/>
      <c r="BG356" s="3"/>
      <c r="BH356" s="3"/>
      <c r="BI356" s="3"/>
      <c r="BJ356" s="3"/>
      <c r="BK356" s="3"/>
      <c r="BL356" s="3"/>
    </row>
    <row r="357">
      <c r="A357" s="3"/>
      <c r="B357" s="68"/>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c r="AW357" s="3"/>
      <c r="AX357" s="3"/>
      <c r="AY357" s="3"/>
      <c r="AZ357" s="3"/>
      <c r="BA357" s="3"/>
      <c r="BB357" s="3"/>
      <c r="BC357" s="3"/>
      <c r="BD357" s="3"/>
      <c r="BE357" s="3"/>
      <c r="BF357" s="3"/>
      <c r="BG357" s="3"/>
      <c r="BH357" s="3"/>
      <c r="BI357" s="3"/>
      <c r="BJ357" s="3"/>
      <c r="BK357" s="3"/>
      <c r="BL357" s="3"/>
    </row>
    <row r="358">
      <c r="A358" s="3"/>
      <c r="B358" s="68"/>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c r="AW358" s="3"/>
      <c r="AX358" s="3"/>
      <c r="AY358" s="3"/>
      <c r="AZ358" s="3"/>
      <c r="BA358" s="3"/>
      <c r="BB358" s="3"/>
      <c r="BC358" s="3"/>
      <c r="BD358" s="3"/>
      <c r="BE358" s="3"/>
      <c r="BF358" s="3"/>
      <c r="BG358" s="3"/>
      <c r="BH358" s="3"/>
      <c r="BI358" s="3"/>
      <c r="BJ358" s="3"/>
      <c r="BK358" s="3"/>
      <c r="BL358" s="3"/>
    </row>
    <row r="359">
      <c r="A359" s="3"/>
      <c r="B359" s="68"/>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c r="AW359" s="3"/>
      <c r="AX359" s="3"/>
      <c r="AY359" s="3"/>
      <c r="AZ359" s="3"/>
      <c r="BA359" s="3"/>
      <c r="BB359" s="3"/>
      <c r="BC359" s="3"/>
      <c r="BD359" s="3"/>
      <c r="BE359" s="3"/>
      <c r="BF359" s="3"/>
      <c r="BG359" s="3"/>
      <c r="BH359" s="3"/>
      <c r="BI359" s="3"/>
      <c r="BJ359" s="3"/>
      <c r="BK359" s="3"/>
      <c r="BL359" s="3"/>
    </row>
    <row r="360">
      <c r="A360" s="3"/>
      <c r="B360" s="68"/>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c r="AW360" s="3"/>
      <c r="AX360" s="3"/>
      <c r="AY360" s="3"/>
      <c r="AZ360" s="3"/>
      <c r="BA360" s="3"/>
      <c r="BB360" s="3"/>
      <c r="BC360" s="3"/>
      <c r="BD360" s="3"/>
      <c r="BE360" s="3"/>
      <c r="BF360" s="3"/>
      <c r="BG360" s="3"/>
      <c r="BH360" s="3"/>
      <c r="BI360" s="3"/>
      <c r="BJ360" s="3"/>
      <c r="BK360" s="3"/>
      <c r="BL360" s="3"/>
    </row>
    <row r="361">
      <c r="A361" s="3"/>
      <c r="B361" s="68"/>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c r="AW361" s="3"/>
      <c r="AX361" s="3"/>
      <c r="AY361" s="3"/>
      <c r="AZ361" s="3"/>
      <c r="BA361" s="3"/>
      <c r="BB361" s="3"/>
      <c r="BC361" s="3"/>
      <c r="BD361" s="3"/>
      <c r="BE361" s="3"/>
      <c r="BF361" s="3"/>
      <c r="BG361" s="3"/>
      <c r="BH361" s="3"/>
      <c r="BI361" s="3"/>
      <c r="BJ361" s="3"/>
      <c r="BK361" s="3"/>
      <c r="BL361" s="3"/>
    </row>
    <row r="362">
      <c r="A362" s="3"/>
      <c r="B362" s="68"/>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c r="AW362" s="3"/>
      <c r="AX362" s="3"/>
      <c r="AY362" s="3"/>
      <c r="AZ362" s="3"/>
      <c r="BA362" s="3"/>
      <c r="BB362" s="3"/>
      <c r="BC362" s="3"/>
      <c r="BD362" s="3"/>
      <c r="BE362" s="3"/>
      <c r="BF362" s="3"/>
      <c r="BG362" s="3"/>
      <c r="BH362" s="3"/>
      <c r="BI362" s="3"/>
      <c r="BJ362" s="3"/>
      <c r="BK362" s="3"/>
      <c r="BL362" s="3"/>
    </row>
    <row r="363">
      <c r="A363" s="3"/>
      <c r="B363" s="68"/>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c r="AW363" s="3"/>
      <c r="AX363" s="3"/>
      <c r="AY363" s="3"/>
      <c r="AZ363" s="3"/>
      <c r="BA363" s="3"/>
      <c r="BB363" s="3"/>
      <c r="BC363" s="3"/>
      <c r="BD363" s="3"/>
      <c r="BE363" s="3"/>
      <c r="BF363" s="3"/>
      <c r="BG363" s="3"/>
      <c r="BH363" s="3"/>
      <c r="BI363" s="3"/>
      <c r="BJ363" s="3"/>
      <c r="BK363" s="3"/>
      <c r="BL363" s="3"/>
    </row>
    <row r="364">
      <c r="A364" s="3"/>
      <c r="B364" s="68"/>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
      <c r="AV364" s="3"/>
      <c r="AW364" s="3"/>
      <c r="AX364" s="3"/>
      <c r="AY364" s="3"/>
      <c r="AZ364" s="3"/>
      <c r="BA364" s="3"/>
      <c r="BB364" s="3"/>
      <c r="BC364" s="3"/>
      <c r="BD364" s="3"/>
      <c r="BE364" s="3"/>
      <c r="BF364" s="3"/>
      <c r="BG364" s="3"/>
      <c r="BH364" s="3"/>
      <c r="BI364" s="3"/>
      <c r="BJ364" s="3"/>
      <c r="BK364" s="3"/>
      <c r="BL364" s="3"/>
    </row>
    <row r="365">
      <c r="A365" s="3"/>
      <c r="B365" s="68"/>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c r="AW365" s="3"/>
      <c r="AX365" s="3"/>
      <c r="AY365" s="3"/>
      <c r="AZ365" s="3"/>
      <c r="BA365" s="3"/>
      <c r="BB365" s="3"/>
      <c r="BC365" s="3"/>
      <c r="BD365" s="3"/>
      <c r="BE365" s="3"/>
      <c r="BF365" s="3"/>
      <c r="BG365" s="3"/>
      <c r="BH365" s="3"/>
      <c r="BI365" s="3"/>
      <c r="BJ365" s="3"/>
      <c r="BK365" s="3"/>
      <c r="BL365" s="3"/>
    </row>
    <row r="366">
      <c r="A366" s="3"/>
      <c r="B366" s="68"/>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c r="AW366" s="3"/>
      <c r="AX366" s="3"/>
      <c r="AY366" s="3"/>
      <c r="AZ366" s="3"/>
      <c r="BA366" s="3"/>
      <c r="BB366" s="3"/>
      <c r="BC366" s="3"/>
      <c r="BD366" s="3"/>
      <c r="BE366" s="3"/>
      <c r="BF366" s="3"/>
      <c r="BG366" s="3"/>
      <c r="BH366" s="3"/>
      <c r="BI366" s="3"/>
      <c r="BJ366" s="3"/>
      <c r="BK366" s="3"/>
      <c r="BL366" s="3"/>
    </row>
    <row r="367">
      <c r="A367" s="3"/>
      <c r="B367" s="68"/>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c r="AW367" s="3"/>
      <c r="AX367" s="3"/>
      <c r="AY367" s="3"/>
      <c r="AZ367" s="3"/>
      <c r="BA367" s="3"/>
      <c r="BB367" s="3"/>
      <c r="BC367" s="3"/>
      <c r="BD367" s="3"/>
      <c r="BE367" s="3"/>
      <c r="BF367" s="3"/>
      <c r="BG367" s="3"/>
      <c r="BH367" s="3"/>
      <c r="BI367" s="3"/>
      <c r="BJ367" s="3"/>
      <c r="BK367" s="3"/>
      <c r="BL367" s="3"/>
    </row>
    <row r="368">
      <c r="A368" s="3"/>
      <c r="B368" s="68"/>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c r="AW368" s="3"/>
      <c r="AX368" s="3"/>
      <c r="AY368" s="3"/>
      <c r="AZ368" s="3"/>
      <c r="BA368" s="3"/>
      <c r="BB368" s="3"/>
      <c r="BC368" s="3"/>
      <c r="BD368" s="3"/>
      <c r="BE368" s="3"/>
      <c r="BF368" s="3"/>
      <c r="BG368" s="3"/>
      <c r="BH368" s="3"/>
      <c r="BI368" s="3"/>
      <c r="BJ368" s="3"/>
      <c r="BK368" s="3"/>
      <c r="BL368" s="3"/>
    </row>
    <row r="369">
      <c r="A369" s="3"/>
      <c r="B369" s="68"/>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c r="AW369" s="3"/>
      <c r="AX369" s="3"/>
      <c r="AY369" s="3"/>
      <c r="AZ369" s="3"/>
      <c r="BA369" s="3"/>
      <c r="BB369" s="3"/>
      <c r="BC369" s="3"/>
      <c r="BD369" s="3"/>
      <c r="BE369" s="3"/>
      <c r="BF369" s="3"/>
      <c r="BG369" s="3"/>
      <c r="BH369" s="3"/>
      <c r="BI369" s="3"/>
      <c r="BJ369" s="3"/>
      <c r="BK369" s="3"/>
      <c r="BL369" s="3"/>
    </row>
    <row r="370">
      <c r="A370" s="3"/>
      <c r="B370" s="68"/>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c r="AW370" s="3"/>
      <c r="AX370" s="3"/>
      <c r="AY370" s="3"/>
      <c r="AZ370" s="3"/>
      <c r="BA370" s="3"/>
      <c r="BB370" s="3"/>
      <c r="BC370" s="3"/>
      <c r="BD370" s="3"/>
      <c r="BE370" s="3"/>
      <c r="BF370" s="3"/>
      <c r="BG370" s="3"/>
      <c r="BH370" s="3"/>
      <c r="BI370" s="3"/>
      <c r="BJ370" s="3"/>
      <c r="BK370" s="3"/>
      <c r="BL370" s="3"/>
    </row>
    <row r="371">
      <c r="A371" s="3"/>
      <c r="B371" s="68"/>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
      <c r="AX371" s="3"/>
      <c r="AY371" s="3"/>
      <c r="AZ371" s="3"/>
      <c r="BA371" s="3"/>
      <c r="BB371" s="3"/>
      <c r="BC371" s="3"/>
      <c r="BD371" s="3"/>
      <c r="BE371" s="3"/>
      <c r="BF371" s="3"/>
      <c r="BG371" s="3"/>
      <c r="BH371" s="3"/>
      <c r="BI371" s="3"/>
      <c r="BJ371" s="3"/>
      <c r="BK371" s="3"/>
      <c r="BL371" s="3"/>
    </row>
    <row r="372">
      <c r="A372" s="3"/>
      <c r="B372" s="68"/>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c r="AW372" s="3"/>
      <c r="AX372" s="3"/>
      <c r="AY372" s="3"/>
      <c r="AZ372" s="3"/>
      <c r="BA372" s="3"/>
      <c r="BB372" s="3"/>
      <c r="BC372" s="3"/>
      <c r="BD372" s="3"/>
      <c r="BE372" s="3"/>
      <c r="BF372" s="3"/>
      <c r="BG372" s="3"/>
      <c r="BH372" s="3"/>
      <c r="BI372" s="3"/>
      <c r="BJ372" s="3"/>
      <c r="BK372" s="3"/>
      <c r="BL372" s="3"/>
    </row>
    <row r="373">
      <c r="A373" s="3"/>
      <c r="B373" s="68"/>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c r="AW373" s="3"/>
      <c r="AX373" s="3"/>
      <c r="AY373" s="3"/>
      <c r="AZ373" s="3"/>
      <c r="BA373" s="3"/>
      <c r="BB373" s="3"/>
      <c r="BC373" s="3"/>
      <c r="BD373" s="3"/>
      <c r="BE373" s="3"/>
      <c r="BF373" s="3"/>
      <c r="BG373" s="3"/>
      <c r="BH373" s="3"/>
      <c r="BI373" s="3"/>
      <c r="BJ373" s="3"/>
      <c r="BK373" s="3"/>
      <c r="BL373" s="3"/>
    </row>
    <row r="374">
      <c r="A374" s="3"/>
      <c r="B374" s="68"/>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c r="AW374" s="3"/>
      <c r="AX374" s="3"/>
      <c r="AY374" s="3"/>
      <c r="AZ374" s="3"/>
      <c r="BA374" s="3"/>
      <c r="BB374" s="3"/>
      <c r="BC374" s="3"/>
      <c r="BD374" s="3"/>
      <c r="BE374" s="3"/>
      <c r="BF374" s="3"/>
      <c r="BG374" s="3"/>
      <c r="BH374" s="3"/>
      <c r="BI374" s="3"/>
      <c r="BJ374" s="3"/>
      <c r="BK374" s="3"/>
      <c r="BL374" s="3"/>
    </row>
    <row r="375">
      <c r="A375" s="3"/>
      <c r="B375" s="68"/>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c r="AW375" s="3"/>
      <c r="AX375" s="3"/>
      <c r="AY375" s="3"/>
      <c r="AZ375" s="3"/>
      <c r="BA375" s="3"/>
      <c r="BB375" s="3"/>
      <c r="BC375" s="3"/>
      <c r="BD375" s="3"/>
      <c r="BE375" s="3"/>
      <c r="BF375" s="3"/>
      <c r="BG375" s="3"/>
      <c r="BH375" s="3"/>
      <c r="BI375" s="3"/>
      <c r="BJ375" s="3"/>
      <c r="BK375" s="3"/>
      <c r="BL375" s="3"/>
    </row>
    <row r="376">
      <c r="A376" s="3"/>
      <c r="B376" s="68"/>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c r="AW376" s="3"/>
      <c r="AX376" s="3"/>
      <c r="AY376" s="3"/>
      <c r="AZ376" s="3"/>
      <c r="BA376" s="3"/>
      <c r="BB376" s="3"/>
      <c r="BC376" s="3"/>
      <c r="BD376" s="3"/>
      <c r="BE376" s="3"/>
      <c r="BF376" s="3"/>
      <c r="BG376" s="3"/>
      <c r="BH376" s="3"/>
      <c r="BI376" s="3"/>
      <c r="BJ376" s="3"/>
      <c r="BK376" s="3"/>
      <c r="BL376" s="3"/>
    </row>
    <row r="377">
      <c r="A377" s="3"/>
      <c r="B377" s="68"/>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c r="AW377" s="3"/>
      <c r="AX377" s="3"/>
      <c r="AY377" s="3"/>
      <c r="AZ377" s="3"/>
      <c r="BA377" s="3"/>
      <c r="BB377" s="3"/>
      <c r="BC377" s="3"/>
      <c r="BD377" s="3"/>
      <c r="BE377" s="3"/>
      <c r="BF377" s="3"/>
      <c r="BG377" s="3"/>
      <c r="BH377" s="3"/>
      <c r="BI377" s="3"/>
      <c r="BJ377" s="3"/>
      <c r="BK377" s="3"/>
      <c r="BL377" s="3"/>
    </row>
    <row r="378">
      <c r="A378" s="3"/>
      <c r="B378" s="68"/>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c r="AW378" s="3"/>
      <c r="AX378" s="3"/>
      <c r="AY378" s="3"/>
      <c r="AZ378" s="3"/>
      <c r="BA378" s="3"/>
      <c r="BB378" s="3"/>
      <c r="BC378" s="3"/>
      <c r="BD378" s="3"/>
      <c r="BE378" s="3"/>
      <c r="BF378" s="3"/>
      <c r="BG378" s="3"/>
      <c r="BH378" s="3"/>
      <c r="BI378" s="3"/>
      <c r="BJ378" s="3"/>
      <c r="BK378" s="3"/>
      <c r="BL378" s="3"/>
    </row>
    <row r="379">
      <c r="A379" s="3"/>
      <c r="B379" s="68"/>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c r="AW379" s="3"/>
      <c r="AX379" s="3"/>
      <c r="AY379" s="3"/>
      <c r="AZ379" s="3"/>
      <c r="BA379" s="3"/>
      <c r="BB379" s="3"/>
      <c r="BC379" s="3"/>
      <c r="BD379" s="3"/>
      <c r="BE379" s="3"/>
      <c r="BF379" s="3"/>
      <c r="BG379" s="3"/>
      <c r="BH379" s="3"/>
      <c r="BI379" s="3"/>
      <c r="BJ379" s="3"/>
      <c r="BK379" s="3"/>
      <c r="BL379" s="3"/>
    </row>
    <row r="380">
      <c r="A380" s="3"/>
      <c r="B380" s="68"/>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c r="AW380" s="3"/>
      <c r="AX380" s="3"/>
      <c r="AY380" s="3"/>
      <c r="AZ380" s="3"/>
      <c r="BA380" s="3"/>
      <c r="BB380" s="3"/>
      <c r="BC380" s="3"/>
      <c r="BD380" s="3"/>
      <c r="BE380" s="3"/>
      <c r="BF380" s="3"/>
      <c r="BG380" s="3"/>
      <c r="BH380" s="3"/>
      <c r="BI380" s="3"/>
      <c r="BJ380" s="3"/>
      <c r="BK380" s="3"/>
      <c r="BL380" s="3"/>
    </row>
    <row r="381">
      <c r="A381" s="3"/>
      <c r="B381" s="68"/>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c r="AW381" s="3"/>
      <c r="AX381" s="3"/>
      <c r="AY381" s="3"/>
      <c r="AZ381" s="3"/>
      <c r="BA381" s="3"/>
      <c r="BB381" s="3"/>
      <c r="BC381" s="3"/>
      <c r="BD381" s="3"/>
      <c r="BE381" s="3"/>
      <c r="BF381" s="3"/>
      <c r="BG381" s="3"/>
      <c r="BH381" s="3"/>
      <c r="BI381" s="3"/>
      <c r="BJ381" s="3"/>
      <c r="BK381" s="3"/>
      <c r="BL381" s="3"/>
    </row>
    <row r="382">
      <c r="A382" s="3"/>
      <c r="B382" s="68"/>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c r="AW382" s="3"/>
      <c r="AX382" s="3"/>
      <c r="AY382" s="3"/>
      <c r="AZ382" s="3"/>
      <c r="BA382" s="3"/>
      <c r="BB382" s="3"/>
      <c r="BC382" s="3"/>
      <c r="BD382" s="3"/>
      <c r="BE382" s="3"/>
      <c r="BF382" s="3"/>
      <c r="BG382" s="3"/>
      <c r="BH382" s="3"/>
      <c r="BI382" s="3"/>
      <c r="BJ382" s="3"/>
      <c r="BK382" s="3"/>
      <c r="BL382" s="3"/>
    </row>
    <row r="383">
      <c r="A383" s="3"/>
      <c r="B383" s="68"/>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c r="AW383" s="3"/>
      <c r="AX383" s="3"/>
      <c r="AY383" s="3"/>
      <c r="AZ383" s="3"/>
      <c r="BA383" s="3"/>
      <c r="BB383" s="3"/>
      <c r="BC383" s="3"/>
      <c r="BD383" s="3"/>
      <c r="BE383" s="3"/>
      <c r="BF383" s="3"/>
      <c r="BG383" s="3"/>
      <c r="BH383" s="3"/>
      <c r="BI383" s="3"/>
      <c r="BJ383" s="3"/>
      <c r="BK383" s="3"/>
      <c r="BL383" s="3"/>
    </row>
    <row r="384">
      <c r="A384" s="3"/>
      <c r="B384" s="68"/>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c r="AW384" s="3"/>
      <c r="AX384" s="3"/>
      <c r="AY384" s="3"/>
      <c r="AZ384" s="3"/>
      <c r="BA384" s="3"/>
      <c r="BB384" s="3"/>
      <c r="BC384" s="3"/>
      <c r="BD384" s="3"/>
      <c r="BE384" s="3"/>
      <c r="BF384" s="3"/>
      <c r="BG384" s="3"/>
      <c r="BH384" s="3"/>
      <c r="BI384" s="3"/>
      <c r="BJ384" s="3"/>
      <c r="BK384" s="3"/>
      <c r="BL384" s="3"/>
    </row>
    <row r="385">
      <c r="A385" s="3"/>
      <c r="B385" s="68"/>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c r="AW385" s="3"/>
      <c r="AX385" s="3"/>
      <c r="AY385" s="3"/>
      <c r="AZ385" s="3"/>
      <c r="BA385" s="3"/>
      <c r="BB385" s="3"/>
      <c r="BC385" s="3"/>
      <c r="BD385" s="3"/>
      <c r="BE385" s="3"/>
      <c r="BF385" s="3"/>
      <c r="BG385" s="3"/>
      <c r="BH385" s="3"/>
      <c r="BI385" s="3"/>
      <c r="BJ385" s="3"/>
      <c r="BK385" s="3"/>
      <c r="BL385" s="3"/>
    </row>
    <row r="386">
      <c r="A386" s="3"/>
      <c r="B386" s="68"/>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c r="AW386" s="3"/>
      <c r="AX386" s="3"/>
      <c r="AY386" s="3"/>
      <c r="AZ386" s="3"/>
      <c r="BA386" s="3"/>
      <c r="BB386" s="3"/>
      <c r="BC386" s="3"/>
      <c r="BD386" s="3"/>
      <c r="BE386" s="3"/>
      <c r="BF386" s="3"/>
      <c r="BG386" s="3"/>
      <c r="BH386" s="3"/>
      <c r="BI386" s="3"/>
      <c r="BJ386" s="3"/>
      <c r="BK386" s="3"/>
      <c r="BL386" s="3"/>
    </row>
    <row r="387">
      <c r="A387" s="3"/>
      <c r="B387" s="68"/>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c r="AW387" s="3"/>
      <c r="AX387" s="3"/>
      <c r="AY387" s="3"/>
      <c r="AZ387" s="3"/>
      <c r="BA387" s="3"/>
      <c r="BB387" s="3"/>
      <c r="BC387" s="3"/>
      <c r="BD387" s="3"/>
      <c r="BE387" s="3"/>
      <c r="BF387" s="3"/>
      <c r="BG387" s="3"/>
      <c r="BH387" s="3"/>
      <c r="BI387" s="3"/>
      <c r="BJ387" s="3"/>
      <c r="BK387" s="3"/>
      <c r="BL387" s="3"/>
    </row>
    <row r="388">
      <c r="A388" s="3"/>
      <c r="B388" s="68"/>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c r="AW388" s="3"/>
      <c r="AX388" s="3"/>
      <c r="AY388" s="3"/>
      <c r="AZ388" s="3"/>
      <c r="BA388" s="3"/>
      <c r="BB388" s="3"/>
      <c r="BC388" s="3"/>
      <c r="BD388" s="3"/>
      <c r="BE388" s="3"/>
      <c r="BF388" s="3"/>
      <c r="BG388" s="3"/>
      <c r="BH388" s="3"/>
      <c r="BI388" s="3"/>
      <c r="BJ388" s="3"/>
      <c r="BK388" s="3"/>
      <c r="BL388" s="3"/>
    </row>
    <row r="389">
      <c r="A389" s="3"/>
      <c r="B389" s="68"/>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
      <c r="AV389" s="3"/>
      <c r="AW389" s="3"/>
      <c r="AX389" s="3"/>
      <c r="AY389" s="3"/>
      <c r="AZ389" s="3"/>
      <c r="BA389" s="3"/>
      <c r="BB389" s="3"/>
      <c r="BC389" s="3"/>
      <c r="BD389" s="3"/>
      <c r="BE389" s="3"/>
      <c r="BF389" s="3"/>
      <c r="BG389" s="3"/>
      <c r="BH389" s="3"/>
      <c r="BI389" s="3"/>
      <c r="BJ389" s="3"/>
      <c r="BK389" s="3"/>
      <c r="BL389" s="3"/>
    </row>
    <row r="390">
      <c r="A390" s="3"/>
      <c r="B390" s="68"/>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c r="AW390" s="3"/>
      <c r="AX390" s="3"/>
      <c r="AY390" s="3"/>
      <c r="AZ390" s="3"/>
      <c r="BA390" s="3"/>
      <c r="BB390" s="3"/>
      <c r="BC390" s="3"/>
      <c r="BD390" s="3"/>
      <c r="BE390" s="3"/>
      <c r="BF390" s="3"/>
      <c r="BG390" s="3"/>
      <c r="BH390" s="3"/>
      <c r="BI390" s="3"/>
      <c r="BJ390" s="3"/>
      <c r="BK390" s="3"/>
      <c r="BL390" s="3"/>
    </row>
    <row r="391">
      <c r="A391" s="3"/>
      <c r="B391" s="68"/>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c r="AW391" s="3"/>
      <c r="AX391" s="3"/>
      <c r="AY391" s="3"/>
      <c r="AZ391" s="3"/>
      <c r="BA391" s="3"/>
      <c r="BB391" s="3"/>
      <c r="BC391" s="3"/>
      <c r="BD391" s="3"/>
      <c r="BE391" s="3"/>
      <c r="BF391" s="3"/>
      <c r="BG391" s="3"/>
      <c r="BH391" s="3"/>
      <c r="BI391" s="3"/>
      <c r="BJ391" s="3"/>
      <c r="BK391" s="3"/>
      <c r="BL391" s="3"/>
    </row>
    <row r="392">
      <c r="A392" s="3"/>
      <c r="B392" s="68"/>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c r="AW392" s="3"/>
      <c r="AX392" s="3"/>
      <c r="AY392" s="3"/>
      <c r="AZ392" s="3"/>
      <c r="BA392" s="3"/>
      <c r="BB392" s="3"/>
      <c r="BC392" s="3"/>
      <c r="BD392" s="3"/>
      <c r="BE392" s="3"/>
      <c r="BF392" s="3"/>
      <c r="BG392" s="3"/>
      <c r="BH392" s="3"/>
      <c r="BI392" s="3"/>
      <c r="BJ392" s="3"/>
      <c r="BK392" s="3"/>
      <c r="BL392" s="3"/>
    </row>
    <row r="393">
      <c r="A393" s="3"/>
      <c r="B393" s="68"/>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c r="AW393" s="3"/>
      <c r="AX393" s="3"/>
      <c r="AY393" s="3"/>
      <c r="AZ393" s="3"/>
      <c r="BA393" s="3"/>
      <c r="BB393" s="3"/>
      <c r="BC393" s="3"/>
      <c r="BD393" s="3"/>
      <c r="BE393" s="3"/>
      <c r="BF393" s="3"/>
      <c r="BG393" s="3"/>
      <c r="BH393" s="3"/>
      <c r="BI393" s="3"/>
      <c r="BJ393" s="3"/>
      <c r="BK393" s="3"/>
      <c r="BL393" s="3"/>
    </row>
    <row r="394">
      <c r="A394" s="3"/>
      <c r="B394" s="68"/>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c r="AW394" s="3"/>
      <c r="AX394" s="3"/>
      <c r="AY394" s="3"/>
      <c r="AZ394" s="3"/>
      <c r="BA394" s="3"/>
      <c r="BB394" s="3"/>
      <c r="BC394" s="3"/>
      <c r="BD394" s="3"/>
      <c r="BE394" s="3"/>
      <c r="BF394" s="3"/>
      <c r="BG394" s="3"/>
      <c r="BH394" s="3"/>
      <c r="BI394" s="3"/>
      <c r="BJ394" s="3"/>
      <c r="BK394" s="3"/>
      <c r="BL394" s="3"/>
    </row>
    <row r="395">
      <c r="A395" s="3"/>
      <c r="B395" s="68"/>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c r="AW395" s="3"/>
      <c r="AX395" s="3"/>
      <c r="AY395" s="3"/>
      <c r="AZ395" s="3"/>
      <c r="BA395" s="3"/>
      <c r="BB395" s="3"/>
      <c r="BC395" s="3"/>
      <c r="BD395" s="3"/>
      <c r="BE395" s="3"/>
      <c r="BF395" s="3"/>
      <c r="BG395" s="3"/>
      <c r="BH395" s="3"/>
      <c r="BI395" s="3"/>
      <c r="BJ395" s="3"/>
      <c r="BK395" s="3"/>
      <c r="BL395" s="3"/>
    </row>
    <row r="396">
      <c r="A396" s="3"/>
      <c r="B396" s="68"/>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c r="AW396" s="3"/>
      <c r="AX396" s="3"/>
      <c r="AY396" s="3"/>
      <c r="AZ396" s="3"/>
      <c r="BA396" s="3"/>
      <c r="BB396" s="3"/>
      <c r="BC396" s="3"/>
      <c r="BD396" s="3"/>
      <c r="BE396" s="3"/>
      <c r="BF396" s="3"/>
      <c r="BG396" s="3"/>
      <c r="BH396" s="3"/>
      <c r="BI396" s="3"/>
      <c r="BJ396" s="3"/>
      <c r="BK396" s="3"/>
      <c r="BL396" s="3"/>
    </row>
    <row r="397">
      <c r="A397" s="3"/>
      <c r="B397" s="68"/>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c r="AW397" s="3"/>
      <c r="AX397" s="3"/>
      <c r="AY397" s="3"/>
      <c r="AZ397" s="3"/>
      <c r="BA397" s="3"/>
      <c r="BB397" s="3"/>
      <c r="BC397" s="3"/>
      <c r="BD397" s="3"/>
      <c r="BE397" s="3"/>
      <c r="BF397" s="3"/>
      <c r="BG397" s="3"/>
      <c r="BH397" s="3"/>
      <c r="BI397" s="3"/>
      <c r="BJ397" s="3"/>
      <c r="BK397" s="3"/>
      <c r="BL397" s="3"/>
    </row>
    <row r="398">
      <c r="A398" s="3"/>
      <c r="B398" s="68"/>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c r="AW398" s="3"/>
      <c r="AX398" s="3"/>
      <c r="AY398" s="3"/>
      <c r="AZ398" s="3"/>
      <c r="BA398" s="3"/>
      <c r="BB398" s="3"/>
      <c r="BC398" s="3"/>
      <c r="BD398" s="3"/>
      <c r="BE398" s="3"/>
      <c r="BF398" s="3"/>
      <c r="BG398" s="3"/>
      <c r="BH398" s="3"/>
      <c r="BI398" s="3"/>
      <c r="BJ398" s="3"/>
      <c r="BK398" s="3"/>
      <c r="BL398" s="3"/>
    </row>
    <row r="399">
      <c r="A399" s="3"/>
      <c r="B399" s="68"/>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c r="AW399" s="3"/>
      <c r="AX399" s="3"/>
      <c r="AY399" s="3"/>
      <c r="AZ399" s="3"/>
      <c r="BA399" s="3"/>
      <c r="BB399" s="3"/>
      <c r="BC399" s="3"/>
      <c r="BD399" s="3"/>
      <c r="BE399" s="3"/>
      <c r="BF399" s="3"/>
      <c r="BG399" s="3"/>
      <c r="BH399" s="3"/>
      <c r="BI399" s="3"/>
      <c r="BJ399" s="3"/>
      <c r="BK399" s="3"/>
      <c r="BL399" s="3"/>
    </row>
    <row r="400">
      <c r="A400" s="3"/>
      <c r="B400" s="68"/>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c r="AW400" s="3"/>
      <c r="AX400" s="3"/>
      <c r="AY400" s="3"/>
      <c r="AZ400" s="3"/>
      <c r="BA400" s="3"/>
      <c r="BB400" s="3"/>
      <c r="BC400" s="3"/>
      <c r="BD400" s="3"/>
      <c r="BE400" s="3"/>
      <c r="BF400" s="3"/>
      <c r="BG400" s="3"/>
      <c r="BH400" s="3"/>
      <c r="BI400" s="3"/>
      <c r="BJ400" s="3"/>
      <c r="BK400" s="3"/>
      <c r="BL400" s="3"/>
    </row>
    <row r="401">
      <c r="A401" s="3"/>
      <c r="B401" s="68"/>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c r="AW401" s="3"/>
      <c r="AX401" s="3"/>
      <c r="AY401" s="3"/>
      <c r="AZ401" s="3"/>
      <c r="BA401" s="3"/>
      <c r="BB401" s="3"/>
      <c r="BC401" s="3"/>
      <c r="BD401" s="3"/>
      <c r="BE401" s="3"/>
      <c r="BF401" s="3"/>
      <c r="BG401" s="3"/>
      <c r="BH401" s="3"/>
      <c r="BI401" s="3"/>
      <c r="BJ401" s="3"/>
      <c r="BK401" s="3"/>
      <c r="BL401" s="3"/>
    </row>
    <row r="402">
      <c r="A402" s="3"/>
      <c r="B402" s="68"/>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c r="AW402" s="3"/>
      <c r="AX402" s="3"/>
      <c r="AY402" s="3"/>
      <c r="AZ402" s="3"/>
      <c r="BA402" s="3"/>
      <c r="BB402" s="3"/>
      <c r="BC402" s="3"/>
      <c r="BD402" s="3"/>
      <c r="BE402" s="3"/>
      <c r="BF402" s="3"/>
      <c r="BG402" s="3"/>
      <c r="BH402" s="3"/>
      <c r="BI402" s="3"/>
      <c r="BJ402" s="3"/>
      <c r="BK402" s="3"/>
      <c r="BL402" s="3"/>
    </row>
    <row r="403">
      <c r="A403" s="3"/>
      <c r="B403" s="68"/>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c r="AW403" s="3"/>
      <c r="AX403" s="3"/>
      <c r="AY403" s="3"/>
      <c r="AZ403" s="3"/>
      <c r="BA403" s="3"/>
      <c r="BB403" s="3"/>
      <c r="BC403" s="3"/>
      <c r="BD403" s="3"/>
      <c r="BE403" s="3"/>
      <c r="BF403" s="3"/>
      <c r="BG403" s="3"/>
      <c r="BH403" s="3"/>
      <c r="BI403" s="3"/>
      <c r="BJ403" s="3"/>
      <c r="BK403" s="3"/>
      <c r="BL403" s="3"/>
    </row>
    <row r="404">
      <c r="A404" s="3"/>
      <c r="B404" s="68"/>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c r="AW404" s="3"/>
      <c r="AX404" s="3"/>
      <c r="AY404" s="3"/>
      <c r="AZ404" s="3"/>
      <c r="BA404" s="3"/>
      <c r="BB404" s="3"/>
      <c r="BC404" s="3"/>
      <c r="BD404" s="3"/>
      <c r="BE404" s="3"/>
      <c r="BF404" s="3"/>
      <c r="BG404" s="3"/>
      <c r="BH404" s="3"/>
      <c r="BI404" s="3"/>
      <c r="BJ404" s="3"/>
      <c r="BK404" s="3"/>
      <c r="BL404" s="3"/>
    </row>
    <row r="405">
      <c r="A405" s="3"/>
      <c r="B405" s="68"/>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c r="AW405" s="3"/>
      <c r="AX405" s="3"/>
      <c r="AY405" s="3"/>
      <c r="AZ405" s="3"/>
      <c r="BA405" s="3"/>
      <c r="BB405" s="3"/>
      <c r="BC405" s="3"/>
      <c r="BD405" s="3"/>
      <c r="BE405" s="3"/>
      <c r="BF405" s="3"/>
      <c r="BG405" s="3"/>
      <c r="BH405" s="3"/>
      <c r="BI405" s="3"/>
      <c r="BJ405" s="3"/>
      <c r="BK405" s="3"/>
      <c r="BL405" s="3"/>
    </row>
    <row r="406">
      <c r="A406" s="3"/>
      <c r="B406" s="68"/>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c r="AW406" s="3"/>
      <c r="AX406" s="3"/>
      <c r="AY406" s="3"/>
      <c r="AZ406" s="3"/>
      <c r="BA406" s="3"/>
      <c r="BB406" s="3"/>
      <c r="BC406" s="3"/>
      <c r="BD406" s="3"/>
      <c r="BE406" s="3"/>
      <c r="BF406" s="3"/>
      <c r="BG406" s="3"/>
      <c r="BH406" s="3"/>
      <c r="BI406" s="3"/>
      <c r="BJ406" s="3"/>
      <c r="BK406" s="3"/>
      <c r="BL406" s="3"/>
    </row>
    <row r="407">
      <c r="A407" s="3"/>
      <c r="B407" s="68"/>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c r="AW407" s="3"/>
      <c r="AX407" s="3"/>
      <c r="AY407" s="3"/>
      <c r="AZ407" s="3"/>
      <c r="BA407" s="3"/>
      <c r="BB407" s="3"/>
      <c r="BC407" s="3"/>
      <c r="BD407" s="3"/>
      <c r="BE407" s="3"/>
      <c r="BF407" s="3"/>
      <c r="BG407" s="3"/>
      <c r="BH407" s="3"/>
      <c r="BI407" s="3"/>
      <c r="BJ407" s="3"/>
      <c r="BK407" s="3"/>
      <c r="BL407" s="3"/>
    </row>
    <row r="408">
      <c r="A408" s="3"/>
      <c r="B408" s="68"/>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c r="AW408" s="3"/>
      <c r="AX408" s="3"/>
      <c r="AY408" s="3"/>
      <c r="AZ408" s="3"/>
      <c r="BA408" s="3"/>
      <c r="BB408" s="3"/>
      <c r="BC408" s="3"/>
      <c r="BD408" s="3"/>
      <c r="BE408" s="3"/>
      <c r="BF408" s="3"/>
      <c r="BG408" s="3"/>
      <c r="BH408" s="3"/>
      <c r="BI408" s="3"/>
      <c r="BJ408" s="3"/>
      <c r="BK408" s="3"/>
      <c r="BL408" s="3"/>
    </row>
    <row r="409">
      <c r="A409" s="3"/>
      <c r="B409" s="68"/>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c r="AW409" s="3"/>
      <c r="AX409" s="3"/>
      <c r="AY409" s="3"/>
      <c r="AZ409" s="3"/>
      <c r="BA409" s="3"/>
      <c r="BB409" s="3"/>
      <c r="BC409" s="3"/>
      <c r="BD409" s="3"/>
      <c r="BE409" s="3"/>
      <c r="BF409" s="3"/>
      <c r="BG409" s="3"/>
      <c r="BH409" s="3"/>
      <c r="BI409" s="3"/>
      <c r="BJ409" s="3"/>
      <c r="BK409" s="3"/>
      <c r="BL409" s="3"/>
    </row>
    <row r="410">
      <c r="A410" s="3"/>
      <c r="B410" s="68"/>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c r="AW410" s="3"/>
      <c r="AX410" s="3"/>
      <c r="AY410" s="3"/>
      <c r="AZ410" s="3"/>
      <c r="BA410" s="3"/>
      <c r="BB410" s="3"/>
      <c r="BC410" s="3"/>
      <c r="BD410" s="3"/>
      <c r="BE410" s="3"/>
      <c r="BF410" s="3"/>
      <c r="BG410" s="3"/>
      <c r="BH410" s="3"/>
      <c r="BI410" s="3"/>
      <c r="BJ410" s="3"/>
      <c r="BK410" s="3"/>
      <c r="BL410" s="3"/>
    </row>
    <row r="411">
      <c r="A411" s="3"/>
      <c r="B411" s="68"/>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c r="AW411" s="3"/>
      <c r="AX411" s="3"/>
      <c r="AY411" s="3"/>
      <c r="AZ411" s="3"/>
      <c r="BA411" s="3"/>
      <c r="BB411" s="3"/>
      <c r="BC411" s="3"/>
      <c r="BD411" s="3"/>
      <c r="BE411" s="3"/>
      <c r="BF411" s="3"/>
      <c r="BG411" s="3"/>
      <c r="BH411" s="3"/>
      <c r="BI411" s="3"/>
      <c r="BJ411" s="3"/>
      <c r="BK411" s="3"/>
      <c r="BL411" s="3"/>
    </row>
    <row r="412">
      <c r="A412" s="3"/>
      <c r="B412" s="68"/>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c r="AW412" s="3"/>
      <c r="AX412" s="3"/>
      <c r="AY412" s="3"/>
      <c r="AZ412" s="3"/>
      <c r="BA412" s="3"/>
      <c r="BB412" s="3"/>
      <c r="BC412" s="3"/>
      <c r="BD412" s="3"/>
      <c r="BE412" s="3"/>
      <c r="BF412" s="3"/>
      <c r="BG412" s="3"/>
      <c r="BH412" s="3"/>
      <c r="BI412" s="3"/>
      <c r="BJ412" s="3"/>
      <c r="BK412" s="3"/>
      <c r="BL412" s="3"/>
    </row>
    <row r="413">
      <c r="A413" s="3"/>
      <c r="B413" s="68"/>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c r="AW413" s="3"/>
      <c r="AX413" s="3"/>
      <c r="AY413" s="3"/>
      <c r="AZ413" s="3"/>
      <c r="BA413" s="3"/>
      <c r="BB413" s="3"/>
      <c r="BC413" s="3"/>
      <c r="BD413" s="3"/>
      <c r="BE413" s="3"/>
      <c r="BF413" s="3"/>
      <c r="BG413" s="3"/>
      <c r="BH413" s="3"/>
      <c r="BI413" s="3"/>
      <c r="BJ413" s="3"/>
      <c r="BK413" s="3"/>
      <c r="BL413" s="3"/>
    </row>
    <row r="414">
      <c r="A414" s="3"/>
      <c r="B414" s="68"/>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
      <c r="AV414" s="3"/>
      <c r="AW414" s="3"/>
      <c r="AX414" s="3"/>
      <c r="AY414" s="3"/>
      <c r="AZ414" s="3"/>
      <c r="BA414" s="3"/>
      <c r="BB414" s="3"/>
      <c r="BC414" s="3"/>
      <c r="BD414" s="3"/>
      <c r="BE414" s="3"/>
      <c r="BF414" s="3"/>
      <c r="BG414" s="3"/>
      <c r="BH414" s="3"/>
      <c r="BI414" s="3"/>
      <c r="BJ414" s="3"/>
      <c r="BK414" s="3"/>
      <c r="BL414" s="3"/>
    </row>
    <row r="415">
      <c r="A415" s="3"/>
      <c r="B415" s="68"/>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
      <c r="AV415" s="3"/>
      <c r="AW415" s="3"/>
      <c r="AX415" s="3"/>
      <c r="AY415" s="3"/>
      <c r="AZ415" s="3"/>
      <c r="BA415" s="3"/>
      <c r="BB415" s="3"/>
      <c r="BC415" s="3"/>
      <c r="BD415" s="3"/>
      <c r="BE415" s="3"/>
      <c r="BF415" s="3"/>
      <c r="BG415" s="3"/>
      <c r="BH415" s="3"/>
      <c r="BI415" s="3"/>
      <c r="BJ415" s="3"/>
      <c r="BK415" s="3"/>
      <c r="BL415" s="3"/>
    </row>
    <row r="416">
      <c r="A416" s="3"/>
      <c r="B416" s="68"/>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
      <c r="AV416" s="3"/>
      <c r="AW416" s="3"/>
      <c r="AX416" s="3"/>
      <c r="AY416" s="3"/>
      <c r="AZ416" s="3"/>
      <c r="BA416" s="3"/>
      <c r="BB416" s="3"/>
      <c r="BC416" s="3"/>
      <c r="BD416" s="3"/>
      <c r="BE416" s="3"/>
      <c r="BF416" s="3"/>
      <c r="BG416" s="3"/>
      <c r="BH416" s="3"/>
      <c r="BI416" s="3"/>
      <c r="BJ416" s="3"/>
      <c r="BK416" s="3"/>
      <c r="BL416" s="3"/>
    </row>
    <row r="417">
      <c r="A417" s="3"/>
      <c r="B417" s="68"/>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3"/>
      <c r="AV417" s="3"/>
      <c r="AW417" s="3"/>
      <c r="AX417" s="3"/>
      <c r="AY417" s="3"/>
      <c r="AZ417" s="3"/>
      <c r="BA417" s="3"/>
      <c r="BB417" s="3"/>
      <c r="BC417" s="3"/>
      <c r="BD417" s="3"/>
      <c r="BE417" s="3"/>
      <c r="BF417" s="3"/>
      <c r="BG417" s="3"/>
      <c r="BH417" s="3"/>
      <c r="BI417" s="3"/>
      <c r="BJ417" s="3"/>
      <c r="BK417" s="3"/>
      <c r="BL417" s="3"/>
    </row>
    <row r="418">
      <c r="A418" s="3"/>
      <c r="B418" s="68"/>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
      <c r="AV418" s="3"/>
      <c r="AW418" s="3"/>
      <c r="AX418" s="3"/>
      <c r="AY418" s="3"/>
      <c r="AZ418" s="3"/>
      <c r="BA418" s="3"/>
      <c r="BB418" s="3"/>
      <c r="BC418" s="3"/>
      <c r="BD418" s="3"/>
      <c r="BE418" s="3"/>
      <c r="BF418" s="3"/>
      <c r="BG418" s="3"/>
      <c r="BH418" s="3"/>
      <c r="BI418" s="3"/>
      <c r="BJ418" s="3"/>
      <c r="BK418" s="3"/>
      <c r="BL418" s="3"/>
    </row>
    <row r="419">
      <c r="A419" s="3"/>
      <c r="B419" s="68"/>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
      <c r="AV419" s="3"/>
      <c r="AW419" s="3"/>
      <c r="AX419" s="3"/>
      <c r="AY419" s="3"/>
      <c r="AZ419" s="3"/>
      <c r="BA419" s="3"/>
      <c r="BB419" s="3"/>
      <c r="BC419" s="3"/>
      <c r="BD419" s="3"/>
      <c r="BE419" s="3"/>
      <c r="BF419" s="3"/>
      <c r="BG419" s="3"/>
      <c r="BH419" s="3"/>
      <c r="BI419" s="3"/>
      <c r="BJ419" s="3"/>
      <c r="BK419" s="3"/>
      <c r="BL419" s="3"/>
    </row>
    <row r="420">
      <c r="A420" s="3"/>
      <c r="B420" s="68"/>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3"/>
      <c r="AV420" s="3"/>
      <c r="AW420" s="3"/>
      <c r="AX420" s="3"/>
      <c r="AY420" s="3"/>
      <c r="AZ420" s="3"/>
      <c r="BA420" s="3"/>
      <c r="BB420" s="3"/>
      <c r="BC420" s="3"/>
      <c r="BD420" s="3"/>
      <c r="BE420" s="3"/>
      <c r="BF420" s="3"/>
      <c r="BG420" s="3"/>
      <c r="BH420" s="3"/>
      <c r="BI420" s="3"/>
      <c r="BJ420" s="3"/>
      <c r="BK420" s="3"/>
      <c r="BL420" s="3"/>
    </row>
    <row r="421">
      <c r="A421" s="3"/>
      <c r="B421" s="68"/>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
      <c r="AV421" s="3"/>
      <c r="AW421" s="3"/>
      <c r="AX421" s="3"/>
      <c r="AY421" s="3"/>
      <c r="AZ421" s="3"/>
      <c r="BA421" s="3"/>
      <c r="BB421" s="3"/>
      <c r="BC421" s="3"/>
      <c r="BD421" s="3"/>
      <c r="BE421" s="3"/>
      <c r="BF421" s="3"/>
      <c r="BG421" s="3"/>
      <c r="BH421" s="3"/>
      <c r="BI421" s="3"/>
      <c r="BJ421" s="3"/>
      <c r="BK421" s="3"/>
      <c r="BL421" s="3"/>
    </row>
    <row r="422">
      <c r="A422" s="3"/>
      <c r="B422" s="68"/>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
      <c r="AV422" s="3"/>
      <c r="AW422" s="3"/>
      <c r="AX422" s="3"/>
      <c r="AY422" s="3"/>
      <c r="AZ422" s="3"/>
      <c r="BA422" s="3"/>
      <c r="BB422" s="3"/>
      <c r="BC422" s="3"/>
      <c r="BD422" s="3"/>
      <c r="BE422" s="3"/>
      <c r="BF422" s="3"/>
      <c r="BG422" s="3"/>
      <c r="BH422" s="3"/>
      <c r="BI422" s="3"/>
      <c r="BJ422" s="3"/>
      <c r="BK422" s="3"/>
      <c r="BL422" s="3"/>
    </row>
    <row r="423">
      <c r="A423" s="3"/>
      <c r="B423" s="68"/>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c r="AW423" s="3"/>
      <c r="AX423" s="3"/>
      <c r="AY423" s="3"/>
      <c r="AZ423" s="3"/>
      <c r="BA423" s="3"/>
      <c r="BB423" s="3"/>
      <c r="BC423" s="3"/>
      <c r="BD423" s="3"/>
      <c r="BE423" s="3"/>
      <c r="BF423" s="3"/>
      <c r="BG423" s="3"/>
      <c r="BH423" s="3"/>
      <c r="BI423" s="3"/>
      <c r="BJ423" s="3"/>
      <c r="BK423" s="3"/>
      <c r="BL423" s="3"/>
    </row>
    <row r="424">
      <c r="A424" s="3"/>
      <c r="B424" s="68"/>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
      <c r="AV424" s="3"/>
      <c r="AW424" s="3"/>
      <c r="AX424" s="3"/>
      <c r="AY424" s="3"/>
      <c r="AZ424" s="3"/>
      <c r="BA424" s="3"/>
      <c r="BB424" s="3"/>
      <c r="BC424" s="3"/>
      <c r="BD424" s="3"/>
      <c r="BE424" s="3"/>
      <c r="BF424" s="3"/>
      <c r="BG424" s="3"/>
      <c r="BH424" s="3"/>
      <c r="BI424" s="3"/>
      <c r="BJ424" s="3"/>
      <c r="BK424" s="3"/>
      <c r="BL424" s="3"/>
    </row>
    <row r="425">
      <c r="A425" s="3"/>
      <c r="B425" s="68"/>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
      <c r="AV425" s="3"/>
      <c r="AW425" s="3"/>
      <c r="AX425" s="3"/>
      <c r="AY425" s="3"/>
      <c r="AZ425" s="3"/>
      <c r="BA425" s="3"/>
      <c r="BB425" s="3"/>
      <c r="BC425" s="3"/>
      <c r="BD425" s="3"/>
      <c r="BE425" s="3"/>
      <c r="BF425" s="3"/>
      <c r="BG425" s="3"/>
      <c r="BH425" s="3"/>
      <c r="BI425" s="3"/>
      <c r="BJ425" s="3"/>
      <c r="BK425" s="3"/>
      <c r="BL425" s="3"/>
    </row>
    <row r="426">
      <c r="A426" s="3"/>
      <c r="B426" s="68"/>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
      <c r="AV426" s="3"/>
      <c r="AW426" s="3"/>
      <c r="AX426" s="3"/>
      <c r="AY426" s="3"/>
      <c r="AZ426" s="3"/>
      <c r="BA426" s="3"/>
      <c r="BB426" s="3"/>
      <c r="BC426" s="3"/>
      <c r="BD426" s="3"/>
      <c r="BE426" s="3"/>
      <c r="BF426" s="3"/>
      <c r="BG426" s="3"/>
      <c r="BH426" s="3"/>
      <c r="BI426" s="3"/>
      <c r="BJ426" s="3"/>
      <c r="BK426" s="3"/>
      <c r="BL426" s="3"/>
    </row>
    <row r="427">
      <c r="A427" s="3"/>
      <c r="B427" s="68"/>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c r="AW427" s="3"/>
      <c r="AX427" s="3"/>
      <c r="AY427" s="3"/>
      <c r="AZ427" s="3"/>
      <c r="BA427" s="3"/>
      <c r="BB427" s="3"/>
      <c r="BC427" s="3"/>
      <c r="BD427" s="3"/>
      <c r="BE427" s="3"/>
      <c r="BF427" s="3"/>
      <c r="BG427" s="3"/>
      <c r="BH427" s="3"/>
      <c r="BI427" s="3"/>
      <c r="BJ427" s="3"/>
      <c r="BK427" s="3"/>
      <c r="BL427" s="3"/>
    </row>
    <row r="428">
      <c r="A428" s="3"/>
      <c r="B428" s="68"/>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c r="AW428" s="3"/>
      <c r="AX428" s="3"/>
      <c r="AY428" s="3"/>
      <c r="AZ428" s="3"/>
      <c r="BA428" s="3"/>
      <c r="BB428" s="3"/>
      <c r="BC428" s="3"/>
      <c r="BD428" s="3"/>
      <c r="BE428" s="3"/>
      <c r="BF428" s="3"/>
      <c r="BG428" s="3"/>
      <c r="BH428" s="3"/>
      <c r="BI428" s="3"/>
      <c r="BJ428" s="3"/>
      <c r="BK428" s="3"/>
      <c r="BL428" s="3"/>
    </row>
    <row r="429">
      <c r="A429" s="3"/>
      <c r="B429" s="68"/>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
      <c r="AV429" s="3"/>
      <c r="AW429" s="3"/>
      <c r="AX429" s="3"/>
      <c r="AY429" s="3"/>
      <c r="AZ429" s="3"/>
      <c r="BA429" s="3"/>
      <c r="BB429" s="3"/>
      <c r="BC429" s="3"/>
      <c r="BD429" s="3"/>
      <c r="BE429" s="3"/>
      <c r="BF429" s="3"/>
      <c r="BG429" s="3"/>
      <c r="BH429" s="3"/>
      <c r="BI429" s="3"/>
      <c r="BJ429" s="3"/>
      <c r="BK429" s="3"/>
      <c r="BL429" s="3"/>
    </row>
    <row r="430">
      <c r="A430" s="3"/>
      <c r="B430" s="68"/>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
      <c r="AV430" s="3"/>
      <c r="AW430" s="3"/>
      <c r="AX430" s="3"/>
      <c r="AY430" s="3"/>
      <c r="AZ430" s="3"/>
      <c r="BA430" s="3"/>
      <c r="BB430" s="3"/>
      <c r="BC430" s="3"/>
      <c r="BD430" s="3"/>
      <c r="BE430" s="3"/>
      <c r="BF430" s="3"/>
      <c r="BG430" s="3"/>
      <c r="BH430" s="3"/>
      <c r="BI430" s="3"/>
      <c r="BJ430" s="3"/>
      <c r="BK430" s="3"/>
      <c r="BL430" s="3"/>
    </row>
    <row r="431">
      <c r="A431" s="3"/>
      <c r="B431" s="68"/>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3"/>
      <c r="AV431" s="3"/>
      <c r="AW431" s="3"/>
      <c r="AX431" s="3"/>
      <c r="AY431" s="3"/>
      <c r="AZ431" s="3"/>
      <c r="BA431" s="3"/>
      <c r="BB431" s="3"/>
      <c r="BC431" s="3"/>
      <c r="BD431" s="3"/>
      <c r="BE431" s="3"/>
      <c r="BF431" s="3"/>
      <c r="BG431" s="3"/>
      <c r="BH431" s="3"/>
      <c r="BI431" s="3"/>
      <c r="BJ431" s="3"/>
      <c r="BK431" s="3"/>
      <c r="BL431" s="3"/>
    </row>
    <row r="432">
      <c r="A432" s="3"/>
      <c r="B432" s="68"/>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c r="AW432" s="3"/>
      <c r="AX432" s="3"/>
      <c r="AY432" s="3"/>
      <c r="AZ432" s="3"/>
      <c r="BA432" s="3"/>
      <c r="BB432" s="3"/>
      <c r="BC432" s="3"/>
      <c r="BD432" s="3"/>
      <c r="BE432" s="3"/>
      <c r="BF432" s="3"/>
      <c r="BG432" s="3"/>
      <c r="BH432" s="3"/>
      <c r="BI432" s="3"/>
      <c r="BJ432" s="3"/>
      <c r="BK432" s="3"/>
      <c r="BL432" s="3"/>
    </row>
    <row r="433">
      <c r="A433" s="3"/>
      <c r="B433" s="68"/>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c r="AW433" s="3"/>
      <c r="AX433" s="3"/>
      <c r="AY433" s="3"/>
      <c r="AZ433" s="3"/>
      <c r="BA433" s="3"/>
      <c r="BB433" s="3"/>
      <c r="BC433" s="3"/>
      <c r="BD433" s="3"/>
      <c r="BE433" s="3"/>
      <c r="BF433" s="3"/>
      <c r="BG433" s="3"/>
      <c r="BH433" s="3"/>
      <c r="BI433" s="3"/>
      <c r="BJ433" s="3"/>
      <c r="BK433" s="3"/>
      <c r="BL433" s="3"/>
    </row>
    <row r="434">
      <c r="A434" s="3"/>
      <c r="B434" s="68"/>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c r="AW434" s="3"/>
      <c r="AX434" s="3"/>
      <c r="AY434" s="3"/>
      <c r="AZ434" s="3"/>
      <c r="BA434" s="3"/>
      <c r="BB434" s="3"/>
      <c r="BC434" s="3"/>
      <c r="BD434" s="3"/>
      <c r="BE434" s="3"/>
      <c r="BF434" s="3"/>
      <c r="BG434" s="3"/>
      <c r="BH434" s="3"/>
      <c r="BI434" s="3"/>
      <c r="BJ434" s="3"/>
      <c r="BK434" s="3"/>
      <c r="BL434" s="3"/>
    </row>
    <row r="435">
      <c r="A435" s="3"/>
      <c r="B435" s="68"/>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3"/>
      <c r="AV435" s="3"/>
      <c r="AW435" s="3"/>
      <c r="AX435" s="3"/>
      <c r="AY435" s="3"/>
      <c r="AZ435" s="3"/>
      <c r="BA435" s="3"/>
      <c r="BB435" s="3"/>
      <c r="BC435" s="3"/>
      <c r="BD435" s="3"/>
      <c r="BE435" s="3"/>
      <c r="BF435" s="3"/>
      <c r="BG435" s="3"/>
      <c r="BH435" s="3"/>
      <c r="BI435" s="3"/>
      <c r="BJ435" s="3"/>
      <c r="BK435" s="3"/>
      <c r="BL435" s="3"/>
    </row>
    <row r="436">
      <c r="A436" s="3"/>
      <c r="B436" s="68"/>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3"/>
      <c r="AV436" s="3"/>
      <c r="AW436" s="3"/>
      <c r="AX436" s="3"/>
      <c r="AY436" s="3"/>
      <c r="AZ436" s="3"/>
      <c r="BA436" s="3"/>
      <c r="BB436" s="3"/>
      <c r="BC436" s="3"/>
      <c r="BD436" s="3"/>
      <c r="BE436" s="3"/>
      <c r="BF436" s="3"/>
      <c r="BG436" s="3"/>
      <c r="BH436" s="3"/>
      <c r="BI436" s="3"/>
      <c r="BJ436" s="3"/>
      <c r="BK436" s="3"/>
      <c r="BL436" s="3"/>
    </row>
    <row r="437">
      <c r="A437" s="3"/>
      <c r="B437" s="68"/>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3"/>
      <c r="AV437" s="3"/>
      <c r="AW437" s="3"/>
      <c r="AX437" s="3"/>
      <c r="AY437" s="3"/>
      <c r="AZ437" s="3"/>
      <c r="BA437" s="3"/>
      <c r="BB437" s="3"/>
      <c r="BC437" s="3"/>
      <c r="BD437" s="3"/>
      <c r="BE437" s="3"/>
      <c r="BF437" s="3"/>
      <c r="BG437" s="3"/>
      <c r="BH437" s="3"/>
      <c r="BI437" s="3"/>
      <c r="BJ437" s="3"/>
      <c r="BK437" s="3"/>
      <c r="BL437" s="3"/>
    </row>
    <row r="438">
      <c r="A438" s="3"/>
      <c r="B438" s="68"/>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3"/>
      <c r="AV438" s="3"/>
      <c r="AW438" s="3"/>
      <c r="AX438" s="3"/>
      <c r="AY438" s="3"/>
      <c r="AZ438" s="3"/>
      <c r="BA438" s="3"/>
      <c r="BB438" s="3"/>
      <c r="BC438" s="3"/>
      <c r="BD438" s="3"/>
      <c r="BE438" s="3"/>
      <c r="BF438" s="3"/>
      <c r="BG438" s="3"/>
      <c r="BH438" s="3"/>
      <c r="BI438" s="3"/>
      <c r="BJ438" s="3"/>
      <c r="BK438" s="3"/>
      <c r="BL438" s="3"/>
    </row>
    <row r="439">
      <c r="A439" s="3"/>
      <c r="B439" s="68"/>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3"/>
      <c r="AV439" s="3"/>
      <c r="AW439" s="3"/>
      <c r="AX439" s="3"/>
      <c r="AY439" s="3"/>
      <c r="AZ439" s="3"/>
      <c r="BA439" s="3"/>
      <c r="BB439" s="3"/>
      <c r="BC439" s="3"/>
      <c r="BD439" s="3"/>
      <c r="BE439" s="3"/>
      <c r="BF439" s="3"/>
      <c r="BG439" s="3"/>
      <c r="BH439" s="3"/>
      <c r="BI439" s="3"/>
      <c r="BJ439" s="3"/>
      <c r="BK439" s="3"/>
      <c r="BL439" s="3"/>
    </row>
    <row r="440">
      <c r="A440" s="3"/>
      <c r="B440" s="68"/>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3"/>
      <c r="AV440" s="3"/>
      <c r="AW440" s="3"/>
      <c r="AX440" s="3"/>
      <c r="AY440" s="3"/>
      <c r="AZ440" s="3"/>
      <c r="BA440" s="3"/>
      <c r="BB440" s="3"/>
      <c r="BC440" s="3"/>
      <c r="BD440" s="3"/>
      <c r="BE440" s="3"/>
      <c r="BF440" s="3"/>
      <c r="BG440" s="3"/>
      <c r="BH440" s="3"/>
      <c r="BI440" s="3"/>
      <c r="BJ440" s="3"/>
      <c r="BK440" s="3"/>
      <c r="BL440" s="3"/>
    </row>
    <row r="441">
      <c r="A441" s="3"/>
      <c r="B441" s="68"/>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3"/>
      <c r="AV441" s="3"/>
      <c r="AW441" s="3"/>
      <c r="AX441" s="3"/>
      <c r="AY441" s="3"/>
      <c r="AZ441" s="3"/>
      <c r="BA441" s="3"/>
      <c r="BB441" s="3"/>
      <c r="BC441" s="3"/>
      <c r="BD441" s="3"/>
      <c r="BE441" s="3"/>
      <c r="BF441" s="3"/>
      <c r="BG441" s="3"/>
      <c r="BH441" s="3"/>
      <c r="BI441" s="3"/>
      <c r="BJ441" s="3"/>
      <c r="BK441" s="3"/>
      <c r="BL441" s="3"/>
    </row>
    <row r="442">
      <c r="A442" s="3"/>
      <c r="B442" s="68"/>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3"/>
      <c r="AV442" s="3"/>
      <c r="AW442" s="3"/>
      <c r="AX442" s="3"/>
      <c r="AY442" s="3"/>
      <c r="AZ442" s="3"/>
      <c r="BA442" s="3"/>
      <c r="BB442" s="3"/>
      <c r="BC442" s="3"/>
      <c r="BD442" s="3"/>
      <c r="BE442" s="3"/>
      <c r="BF442" s="3"/>
      <c r="BG442" s="3"/>
      <c r="BH442" s="3"/>
      <c r="BI442" s="3"/>
      <c r="BJ442" s="3"/>
      <c r="BK442" s="3"/>
      <c r="BL442" s="3"/>
    </row>
    <row r="443">
      <c r="A443" s="3"/>
      <c r="B443" s="68"/>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c r="AW443" s="3"/>
      <c r="AX443" s="3"/>
      <c r="AY443" s="3"/>
      <c r="AZ443" s="3"/>
      <c r="BA443" s="3"/>
      <c r="BB443" s="3"/>
      <c r="BC443" s="3"/>
      <c r="BD443" s="3"/>
      <c r="BE443" s="3"/>
      <c r="BF443" s="3"/>
      <c r="BG443" s="3"/>
      <c r="BH443" s="3"/>
      <c r="BI443" s="3"/>
      <c r="BJ443" s="3"/>
      <c r="BK443" s="3"/>
      <c r="BL443" s="3"/>
    </row>
    <row r="444">
      <c r="A444" s="3"/>
      <c r="B444" s="68"/>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c r="AW444" s="3"/>
      <c r="AX444" s="3"/>
      <c r="AY444" s="3"/>
      <c r="AZ444" s="3"/>
      <c r="BA444" s="3"/>
      <c r="BB444" s="3"/>
      <c r="BC444" s="3"/>
      <c r="BD444" s="3"/>
      <c r="BE444" s="3"/>
      <c r="BF444" s="3"/>
      <c r="BG444" s="3"/>
      <c r="BH444" s="3"/>
      <c r="BI444" s="3"/>
      <c r="BJ444" s="3"/>
      <c r="BK444" s="3"/>
      <c r="BL444" s="3"/>
    </row>
    <row r="445">
      <c r="A445" s="3"/>
      <c r="B445" s="68"/>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c r="AW445" s="3"/>
      <c r="AX445" s="3"/>
      <c r="AY445" s="3"/>
      <c r="AZ445" s="3"/>
      <c r="BA445" s="3"/>
      <c r="BB445" s="3"/>
      <c r="BC445" s="3"/>
      <c r="BD445" s="3"/>
      <c r="BE445" s="3"/>
      <c r="BF445" s="3"/>
      <c r="BG445" s="3"/>
      <c r="BH445" s="3"/>
      <c r="BI445" s="3"/>
      <c r="BJ445" s="3"/>
      <c r="BK445" s="3"/>
      <c r="BL445" s="3"/>
    </row>
    <row r="446">
      <c r="A446" s="3"/>
      <c r="B446" s="68"/>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
      <c r="AV446" s="3"/>
      <c r="AW446" s="3"/>
      <c r="AX446" s="3"/>
      <c r="AY446" s="3"/>
      <c r="AZ446" s="3"/>
      <c r="BA446" s="3"/>
      <c r="BB446" s="3"/>
      <c r="BC446" s="3"/>
      <c r="BD446" s="3"/>
      <c r="BE446" s="3"/>
      <c r="BF446" s="3"/>
      <c r="BG446" s="3"/>
      <c r="BH446" s="3"/>
      <c r="BI446" s="3"/>
      <c r="BJ446" s="3"/>
      <c r="BK446" s="3"/>
      <c r="BL446" s="3"/>
    </row>
    <row r="447">
      <c r="A447" s="3"/>
      <c r="B447" s="68"/>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c r="AW447" s="3"/>
      <c r="AX447" s="3"/>
      <c r="AY447" s="3"/>
      <c r="AZ447" s="3"/>
      <c r="BA447" s="3"/>
      <c r="BB447" s="3"/>
      <c r="BC447" s="3"/>
      <c r="BD447" s="3"/>
      <c r="BE447" s="3"/>
      <c r="BF447" s="3"/>
      <c r="BG447" s="3"/>
      <c r="BH447" s="3"/>
      <c r="BI447" s="3"/>
      <c r="BJ447" s="3"/>
      <c r="BK447" s="3"/>
      <c r="BL447" s="3"/>
    </row>
    <row r="448">
      <c r="A448" s="3"/>
      <c r="B448" s="68"/>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c r="AW448" s="3"/>
      <c r="AX448" s="3"/>
      <c r="AY448" s="3"/>
      <c r="AZ448" s="3"/>
      <c r="BA448" s="3"/>
      <c r="BB448" s="3"/>
      <c r="BC448" s="3"/>
      <c r="BD448" s="3"/>
      <c r="BE448" s="3"/>
      <c r="BF448" s="3"/>
      <c r="BG448" s="3"/>
      <c r="BH448" s="3"/>
      <c r="BI448" s="3"/>
      <c r="BJ448" s="3"/>
      <c r="BK448" s="3"/>
      <c r="BL448" s="3"/>
    </row>
    <row r="449">
      <c r="A449" s="3"/>
      <c r="B449" s="68"/>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3"/>
      <c r="AV449" s="3"/>
      <c r="AW449" s="3"/>
      <c r="AX449" s="3"/>
      <c r="AY449" s="3"/>
      <c r="AZ449" s="3"/>
      <c r="BA449" s="3"/>
      <c r="BB449" s="3"/>
      <c r="BC449" s="3"/>
      <c r="BD449" s="3"/>
      <c r="BE449" s="3"/>
      <c r="BF449" s="3"/>
      <c r="BG449" s="3"/>
      <c r="BH449" s="3"/>
      <c r="BI449" s="3"/>
      <c r="BJ449" s="3"/>
      <c r="BK449" s="3"/>
      <c r="BL449" s="3"/>
    </row>
    <row r="450">
      <c r="A450" s="3"/>
      <c r="B450" s="68"/>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
      <c r="AV450" s="3"/>
      <c r="AW450" s="3"/>
      <c r="AX450" s="3"/>
      <c r="AY450" s="3"/>
      <c r="AZ450" s="3"/>
      <c r="BA450" s="3"/>
      <c r="BB450" s="3"/>
      <c r="BC450" s="3"/>
      <c r="BD450" s="3"/>
      <c r="BE450" s="3"/>
      <c r="BF450" s="3"/>
      <c r="BG450" s="3"/>
      <c r="BH450" s="3"/>
      <c r="BI450" s="3"/>
      <c r="BJ450" s="3"/>
      <c r="BK450" s="3"/>
      <c r="BL450" s="3"/>
    </row>
    <row r="451">
      <c r="A451" s="3"/>
      <c r="B451" s="68"/>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c r="AW451" s="3"/>
      <c r="AX451" s="3"/>
      <c r="AY451" s="3"/>
      <c r="AZ451" s="3"/>
      <c r="BA451" s="3"/>
      <c r="BB451" s="3"/>
      <c r="BC451" s="3"/>
      <c r="BD451" s="3"/>
      <c r="BE451" s="3"/>
      <c r="BF451" s="3"/>
      <c r="BG451" s="3"/>
      <c r="BH451" s="3"/>
      <c r="BI451" s="3"/>
      <c r="BJ451" s="3"/>
      <c r="BK451" s="3"/>
      <c r="BL451" s="3"/>
    </row>
    <row r="452">
      <c r="A452" s="3"/>
      <c r="B452" s="68"/>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3"/>
      <c r="BA452" s="3"/>
      <c r="BB452" s="3"/>
      <c r="BC452" s="3"/>
      <c r="BD452" s="3"/>
      <c r="BE452" s="3"/>
      <c r="BF452" s="3"/>
      <c r="BG452" s="3"/>
      <c r="BH452" s="3"/>
      <c r="BI452" s="3"/>
      <c r="BJ452" s="3"/>
      <c r="BK452" s="3"/>
      <c r="BL452" s="3"/>
    </row>
    <row r="453">
      <c r="A453" s="3"/>
      <c r="B453" s="68"/>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c r="AY453" s="3"/>
      <c r="AZ453" s="3"/>
      <c r="BA453" s="3"/>
      <c r="BB453" s="3"/>
      <c r="BC453" s="3"/>
      <c r="BD453" s="3"/>
      <c r="BE453" s="3"/>
      <c r="BF453" s="3"/>
      <c r="BG453" s="3"/>
      <c r="BH453" s="3"/>
      <c r="BI453" s="3"/>
      <c r="BJ453" s="3"/>
      <c r="BK453" s="3"/>
      <c r="BL453" s="3"/>
    </row>
    <row r="454">
      <c r="A454" s="3"/>
      <c r="B454" s="68"/>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3"/>
      <c r="AY454" s="3"/>
      <c r="AZ454" s="3"/>
      <c r="BA454" s="3"/>
      <c r="BB454" s="3"/>
      <c r="BC454" s="3"/>
      <c r="BD454" s="3"/>
      <c r="BE454" s="3"/>
      <c r="BF454" s="3"/>
      <c r="BG454" s="3"/>
      <c r="BH454" s="3"/>
      <c r="BI454" s="3"/>
      <c r="BJ454" s="3"/>
      <c r="BK454" s="3"/>
      <c r="BL454" s="3"/>
    </row>
    <row r="455">
      <c r="A455" s="3"/>
      <c r="B455" s="68"/>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c r="AX455" s="3"/>
      <c r="AY455" s="3"/>
      <c r="AZ455" s="3"/>
      <c r="BA455" s="3"/>
      <c r="BB455" s="3"/>
      <c r="BC455" s="3"/>
      <c r="BD455" s="3"/>
      <c r="BE455" s="3"/>
      <c r="BF455" s="3"/>
      <c r="BG455" s="3"/>
      <c r="BH455" s="3"/>
      <c r="BI455" s="3"/>
      <c r="BJ455" s="3"/>
      <c r="BK455" s="3"/>
      <c r="BL455" s="3"/>
    </row>
    <row r="456">
      <c r="A456" s="3"/>
      <c r="B456" s="68"/>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
      <c r="AV456" s="3"/>
      <c r="AW456" s="3"/>
      <c r="AX456" s="3"/>
      <c r="AY456" s="3"/>
      <c r="AZ456" s="3"/>
      <c r="BA456" s="3"/>
      <c r="BB456" s="3"/>
      <c r="BC456" s="3"/>
      <c r="BD456" s="3"/>
      <c r="BE456" s="3"/>
      <c r="BF456" s="3"/>
      <c r="BG456" s="3"/>
      <c r="BH456" s="3"/>
      <c r="BI456" s="3"/>
      <c r="BJ456" s="3"/>
      <c r="BK456" s="3"/>
      <c r="BL456" s="3"/>
    </row>
    <row r="457">
      <c r="A457" s="3"/>
      <c r="B457" s="68"/>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3"/>
      <c r="AV457" s="3"/>
      <c r="AW457" s="3"/>
      <c r="AX457" s="3"/>
      <c r="AY457" s="3"/>
      <c r="AZ457" s="3"/>
      <c r="BA457" s="3"/>
      <c r="BB457" s="3"/>
      <c r="BC457" s="3"/>
      <c r="BD457" s="3"/>
      <c r="BE457" s="3"/>
      <c r="BF457" s="3"/>
      <c r="BG457" s="3"/>
      <c r="BH457" s="3"/>
      <c r="BI457" s="3"/>
      <c r="BJ457" s="3"/>
      <c r="BK457" s="3"/>
      <c r="BL457" s="3"/>
    </row>
    <row r="458">
      <c r="A458" s="3"/>
      <c r="B458" s="68"/>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c r="AW458" s="3"/>
      <c r="AX458" s="3"/>
      <c r="AY458" s="3"/>
      <c r="AZ458" s="3"/>
      <c r="BA458" s="3"/>
      <c r="BB458" s="3"/>
      <c r="BC458" s="3"/>
      <c r="BD458" s="3"/>
      <c r="BE458" s="3"/>
      <c r="BF458" s="3"/>
      <c r="BG458" s="3"/>
      <c r="BH458" s="3"/>
      <c r="BI458" s="3"/>
      <c r="BJ458" s="3"/>
      <c r="BK458" s="3"/>
      <c r="BL458" s="3"/>
    </row>
    <row r="459">
      <c r="A459" s="3"/>
      <c r="B459" s="68"/>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3"/>
      <c r="AV459" s="3"/>
      <c r="AW459" s="3"/>
      <c r="AX459" s="3"/>
      <c r="AY459" s="3"/>
      <c r="AZ459" s="3"/>
      <c r="BA459" s="3"/>
      <c r="BB459" s="3"/>
      <c r="BC459" s="3"/>
      <c r="BD459" s="3"/>
      <c r="BE459" s="3"/>
      <c r="BF459" s="3"/>
      <c r="BG459" s="3"/>
      <c r="BH459" s="3"/>
      <c r="BI459" s="3"/>
      <c r="BJ459" s="3"/>
      <c r="BK459" s="3"/>
      <c r="BL459" s="3"/>
    </row>
    <row r="460">
      <c r="A460" s="3"/>
      <c r="B460" s="68"/>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c r="AW460" s="3"/>
      <c r="AX460" s="3"/>
      <c r="AY460" s="3"/>
      <c r="AZ460" s="3"/>
      <c r="BA460" s="3"/>
      <c r="BB460" s="3"/>
      <c r="BC460" s="3"/>
      <c r="BD460" s="3"/>
      <c r="BE460" s="3"/>
      <c r="BF460" s="3"/>
      <c r="BG460" s="3"/>
      <c r="BH460" s="3"/>
      <c r="BI460" s="3"/>
      <c r="BJ460" s="3"/>
      <c r="BK460" s="3"/>
      <c r="BL460" s="3"/>
    </row>
    <row r="461">
      <c r="A461" s="3"/>
      <c r="B461" s="68"/>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3"/>
      <c r="AV461" s="3"/>
      <c r="AW461" s="3"/>
      <c r="AX461" s="3"/>
      <c r="AY461" s="3"/>
      <c r="AZ461" s="3"/>
      <c r="BA461" s="3"/>
      <c r="BB461" s="3"/>
      <c r="BC461" s="3"/>
      <c r="BD461" s="3"/>
      <c r="BE461" s="3"/>
      <c r="BF461" s="3"/>
      <c r="BG461" s="3"/>
      <c r="BH461" s="3"/>
      <c r="BI461" s="3"/>
      <c r="BJ461" s="3"/>
      <c r="BK461" s="3"/>
      <c r="BL461" s="3"/>
    </row>
    <row r="462">
      <c r="A462" s="3"/>
      <c r="B462" s="68"/>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
      <c r="AV462" s="3"/>
      <c r="AW462" s="3"/>
      <c r="AX462" s="3"/>
      <c r="AY462" s="3"/>
      <c r="AZ462" s="3"/>
      <c r="BA462" s="3"/>
      <c r="BB462" s="3"/>
      <c r="BC462" s="3"/>
      <c r="BD462" s="3"/>
      <c r="BE462" s="3"/>
      <c r="BF462" s="3"/>
      <c r="BG462" s="3"/>
      <c r="BH462" s="3"/>
      <c r="BI462" s="3"/>
      <c r="BJ462" s="3"/>
      <c r="BK462" s="3"/>
      <c r="BL462" s="3"/>
    </row>
    <row r="463">
      <c r="A463" s="3"/>
      <c r="B463" s="68"/>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3"/>
      <c r="AV463" s="3"/>
      <c r="AW463" s="3"/>
      <c r="AX463" s="3"/>
      <c r="AY463" s="3"/>
      <c r="AZ463" s="3"/>
      <c r="BA463" s="3"/>
      <c r="BB463" s="3"/>
      <c r="BC463" s="3"/>
      <c r="BD463" s="3"/>
      <c r="BE463" s="3"/>
      <c r="BF463" s="3"/>
      <c r="BG463" s="3"/>
      <c r="BH463" s="3"/>
      <c r="BI463" s="3"/>
      <c r="BJ463" s="3"/>
      <c r="BK463" s="3"/>
      <c r="BL463" s="3"/>
    </row>
    <row r="464">
      <c r="A464" s="3"/>
      <c r="B464" s="68"/>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
      <c r="AV464" s="3"/>
      <c r="AW464" s="3"/>
      <c r="AX464" s="3"/>
      <c r="AY464" s="3"/>
      <c r="AZ464" s="3"/>
      <c r="BA464" s="3"/>
      <c r="BB464" s="3"/>
      <c r="BC464" s="3"/>
      <c r="BD464" s="3"/>
      <c r="BE464" s="3"/>
      <c r="BF464" s="3"/>
      <c r="BG464" s="3"/>
      <c r="BH464" s="3"/>
      <c r="BI464" s="3"/>
      <c r="BJ464" s="3"/>
      <c r="BK464" s="3"/>
      <c r="BL464" s="3"/>
    </row>
    <row r="465">
      <c r="A465" s="3"/>
      <c r="B465" s="68"/>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3"/>
      <c r="AV465" s="3"/>
      <c r="AW465" s="3"/>
      <c r="AX465" s="3"/>
      <c r="AY465" s="3"/>
      <c r="AZ465" s="3"/>
      <c r="BA465" s="3"/>
      <c r="BB465" s="3"/>
      <c r="BC465" s="3"/>
      <c r="BD465" s="3"/>
      <c r="BE465" s="3"/>
      <c r="BF465" s="3"/>
      <c r="BG465" s="3"/>
      <c r="BH465" s="3"/>
      <c r="BI465" s="3"/>
      <c r="BJ465" s="3"/>
      <c r="BK465" s="3"/>
      <c r="BL465" s="3"/>
    </row>
    <row r="466">
      <c r="A466" s="3"/>
      <c r="B466" s="68"/>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3"/>
      <c r="AV466" s="3"/>
      <c r="AW466" s="3"/>
      <c r="AX466" s="3"/>
      <c r="AY466" s="3"/>
      <c r="AZ466" s="3"/>
      <c r="BA466" s="3"/>
      <c r="BB466" s="3"/>
      <c r="BC466" s="3"/>
      <c r="BD466" s="3"/>
      <c r="BE466" s="3"/>
      <c r="BF466" s="3"/>
      <c r="BG466" s="3"/>
      <c r="BH466" s="3"/>
      <c r="BI466" s="3"/>
      <c r="BJ466" s="3"/>
      <c r="BK466" s="3"/>
      <c r="BL466" s="3"/>
    </row>
    <row r="467">
      <c r="A467" s="3"/>
      <c r="B467" s="68"/>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
      <c r="AV467" s="3"/>
      <c r="AW467" s="3"/>
      <c r="AX467" s="3"/>
      <c r="AY467" s="3"/>
      <c r="AZ467" s="3"/>
      <c r="BA467" s="3"/>
      <c r="BB467" s="3"/>
      <c r="BC467" s="3"/>
      <c r="BD467" s="3"/>
      <c r="BE467" s="3"/>
      <c r="BF467" s="3"/>
      <c r="BG467" s="3"/>
      <c r="BH467" s="3"/>
      <c r="BI467" s="3"/>
      <c r="BJ467" s="3"/>
      <c r="BK467" s="3"/>
      <c r="BL467" s="3"/>
    </row>
    <row r="468">
      <c r="A468" s="3"/>
      <c r="B468" s="68"/>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
      <c r="AV468" s="3"/>
      <c r="AW468" s="3"/>
      <c r="AX468" s="3"/>
      <c r="AY468" s="3"/>
      <c r="AZ468" s="3"/>
      <c r="BA468" s="3"/>
      <c r="BB468" s="3"/>
      <c r="BC468" s="3"/>
      <c r="BD468" s="3"/>
      <c r="BE468" s="3"/>
      <c r="BF468" s="3"/>
      <c r="BG468" s="3"/>
      <c r="BH468" s="3"/>
      <c r="BI468" s="3"/>
      <c r="BJ468" s="3"/>
      <c r="BK468" s="3"/>
      <c r="BL468" s="3"/>
    </row>
    <row r="469">
      <c r="A469" s="3"/>
      <c r="B469" s="68"/>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3"/>
      <c r="AV469" s="3"/>
      <c r="AW469" s="3"/>
      <c r="AX469" s="3"/>
      <c r="AY469" s="3"/>
      <c r="AZ469" s="3"/>
      <c r="BA469" s="3"/>
      <c r="BB469" s="3"/>
      <c r="BC469" s="3"/>
      <c r="BD469" s="3"/>
      <c r="BE469" s="3"/>
      <c r="BF469" s="3"/>
      <c r="BG469" s="3"/>
      <c r="BH469" s="3"/>
      <c r="BI469" s="3"/>
      <c r="BJ469" s="3"/>
      <c r="BK469" s="3"/>
      <c r="BL469" s="3"/>
    </row>
    <row r="470">
      <c r="A470" s="3"/>
      <c r="B470" s="68"/>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
      <c r="AV470" s="3"/>
      <c r="AW470" s="3"/>
      <c r="AX470" s="3"/>
      <c r="AY470" s="3"/>
      <c r="AZ470" s="3"/>
      <c r="BA470" s="3"/>
      <c r="BB470" s="3"/>
      <c r="BC470" s="3"/>
      <c r="BD470" s="3"/>
      <c r="BE470" s="3"/>
      <c r="BF470" s="3"/>
      <c r="BG470" s="3"/>
      <c r="BH470" s="3"/>
      <c r="BI470" s="3"/>
      <c r="BJ470" s="3"/>
      <c r="BK470" s="3"/>
      <c r="BL470" s="3"/>
    </row>
    <row r="471">
      <c r="A471" s="3"/>
      <c r="B471" s="68"/>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
      <c r="AV471" s="3"/>
      <c r="AW471" s="3"/>
      <c r="AX471" s="3"/>
      <c r="AY471" s="3"/>
      <c r="AZ471" s="3"/>
      <c r="BA471" s="3"/>
      <c r="BB471" s="3"/>
      <c r="BC471" s="3"/>
      <c r="BD471" s="3"/>
      <c r="BE471" s="3"/>
      <c r="BF471" s="3"/>
      <c r="BG471" s="3"/>
      <c r="BH471" s="3"/>
      <c r="BI471" s="3"/>
      <c r="BJ471" s="3"/>
      <c r="BK471" s="3"/>
      <c r="BL471" s="3"/>
    </row>
    <row r="472">
      <c r="A472" s="3"/>
      <c r="B472" s="68"/>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c r="AW472" s="3"/>
      <c r="AX472" s="3"/>
      <c r="AY472" s="3"/>
      <c r="AZ472" s="3"/>
      <c r="BA472" s="3"/>
      <c r="BB472" s="3"/>
      <c r="BC472" s="3"/>
      <c r="BD472" s="3"/>
      <c r="BE472" s="3"/>
      <c r="BF472" s="3"/>
      <c r="BG472" s="3"/>
      <c r="BH472" s="3"/>
      <c r="BI472" s="3"/>
      <c r="BJ472" s="3"/>
      <c r="BK472" s="3"/>
      <c r="BL472" s="3"/>
    </row>
    <row r="473">
      <c r="A473" s="3"/>
      <c r="B473" s="68"/>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
      <c r="AV473" s="3"/>
      <c r="AW473" s="3"/>
      <c r="AX473" s="3"/>
      <c r="AY473" s="3"/>
      <c r="AZ473" s="3"/>
      <c r="BA473" s="3"/>
      <c r="BB473" s="3"/>
      <c r="BC473" s="3"/>
      <c r="BD473" s="3"/>
      <c r="BE473" s="3"/>
      <c r="BF473" s="3"/>
      <c r="BG473" s="3"/>
      <c r="BH473" s="3"/>
      <c r="BI473" s="3"/>
      <c r="BJ473" s="3"/>
      <c r="BK473" s="3"/>
      <c r="BL473" s="3"/>
    </row>
    <row r="474">
      <c r="A474" s="3"/>
      <c r="B474" s="68"/>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c r="AW474" s="3"/>
      <c r="AX474" s="3"/>
      <c r="AY474" s="3"/>
      <c r="AZ474" s="3"/>
      <c r="BA474" s="3"/>
      <c r="BB474" s="3"/>
      <c r="BC474" s="3"/>
      <c r="BD474" s="3"/>
      <c r="BE474" s="3"/>
      <c r="BF474" s="3"/>
      <c r="BG474" s="3"/>
      <c r="BH474" s="3"/>
      <c r="BI474" s="3"/>
      <c r="BJ474" s="3"/>
      <c r="BK474" s="3"/>
      <c r="BL474" s="3"/>
    </row>
    <row r="475">
      <c r="A475" s="3"/>
      <c r="B475" s="68"/>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3"/>
      <c r="AV475" s="3"/>
      <c r="AW475" s="3"/>
      <c r="AX475" s="3"/>
      <c r="AY475" s="3"/>
      <c r="AZ475" s="3"/>
      <c r="BA475" s="3"/>
      <c r="BB475" s="3"/>
      <c r="BC475" s="3"/>
      <c r="BD475" s="3"/>
      <c r="BE475" s="3"/>
      <c r="BF475" s="3"/>
      <c r="BG475" s="3"/>
      <c r="BH475" s="3"/>
      <c r="BI475" s="3"/>
      <c r="BJ475" s="3"/>
      <c r="BK475" s="3"/>
      <c r="BL475" s="3"/>
    </row>
    <row r="476">
      <c r="A476" s="3"/>
      <c r="B476" s="68"/>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c r="AW476" s="3"/>
      <c r="AX476" s="3"/>
      <c r="AY476" s="3"/>
      <c r="AZ476" s="3"/>
      <c r="BA476" s="3"/>
      <c r="BB476" s="3"/>
      <c r="BC476" s="3"/>
      <c r="BD476" s="3"/>
      <c r="BE476" s="3"/>
      <c r="BF476" s="3"/>
      <c r="BG476" s="3"/>
      <c r="BH476" s="3"/>
      <c r="BI476" s="3"/>
      <c r="BJ476" s="3"/>
      <c r="BK476" s="3"/>
      <c r="BL476" s="3"/>
    </row>
    <row r="477">
      <c r="A477" s="3"/>
      <c r="B477" s="68"/>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c r="AW477" s="3"/>
      <c r="AX477" s="3"/>
      <c r="AY477" s="3"/>
      <c r="AZ477" s="3"/>
      <c r="BA477" s="3"/>
      <c r="BB477" s="3"/>
      <c r="BC477" s="3"/>
      <c r="BD477" s="3"/>
      <c r="BE477" s="3"/>
      <c r="BF477" s="3"/>
      <c r="BG477" s="3"/>
      <c r="BH477" s="3"/>
      <c r="BI477" s="3"/>
      <c r="BJ477" s="3"/>
      <c r="BK477" s="3"/>
      <c r="BL477" s="3"/>
    </row>
    <row r="478">
      <c r="A478" s="3"/>
      <c r="B478" s="68"/>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
      <c r="AV478" s="3"/>
      <c r="AW478" s="3"/>
      <c r="AX478" s="3"/>
      <c r="AY478" s="3"/>
      <c r="AZ478" s="3"/>
      <c r="BA478" s="3"/>
      <c r="BB478" s="3"/>
      <c r="BC478" s="3"/>
      <c r="BD478" s="3"/>
      <c r="BE478" s="3"/>
      <c r="BF478" s="3"/>
      <c r="BG478" s="3"/>
      <c r="BH478" s="3"/>
      <c r="BI478" s="3"/>
      <c r="BJ478" s="3"/>
      <c r="BK478" s="3"/>
      <c r="BL478" s="3"/>
    </row>
    <row r="479">
      <c r="A479" s="3"/>
      <c r="B479" s="68"/>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3"/>
      <c r="AV479" s="3"/>
      <c r="AW479" s="3"/>
      <c r="AX479" s="3"/>
      <c r="AY479" s="3"/>
      <c r="AZ479" s="3"/>
      <c r="BA479" s="3"/>
      <c r="BB479" s="3"/>
      <c r="BC479" s="3"/>
      <c r="BD479" s="3"/>
      <c r="BE479" s="3"/>
      <c r="BF479" s="3"/>
      <c r="BG479" s="3"/>
      <c r="BH479" s="3"/>
      <c r="BI479" s="3"/>
      <c r="BJ479" s="3"/>
      <c r="BK479" s="3"/>
      <c r="BL479" s="3"/>
    </row>
    <row r="480">
      <c r="A480" s="3"/>
      <c r="B480" s="68"/>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
      <c r="AV480" s="3"/>
      <c r="AW480" s="3"/>
      <c r="AX480" s="3"/>
      <c r="AY480" s="3"/>
      <c r="AZ480" s="3"/>
      <c r="BA480" s="3"/>
      <c r="BB480" s="3"/>
      <c r="BC480" s="3"/>
      <c r="BD480" s="3"/>
      <c r="BE480" s="3"/>
      <c r="BF480" s="3"/>
      <c r="BG480" s="3"/>
      <c r="BH480" s="3"/>
      <c r="BI480" s="3"/>
      <c r="BJ480" s="3"/>
      <c r="BK480" s="3"/>
      <c r="BL480" s="3"/>
    </row>
    <row r="481">
      <c r="A481" s="3"/>
      <c r="B481" s="68"/>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
      <c r="AV481" s="3"/>
      <c r="AW481" s="3"/>
      <c r="AX481" s="3"/>
      <c r="AY481" s="3"/>
      <c r="AZ481" s="3"/>
      <c r="BA481" s="3"/>
      <c r="BB481" s="3"/>
      <c r="BC481" s="3"/>
      <c r="BD481" s="3"/>
      <c r="BE481" s="3"/>
      <c r="BF481" s="3"/>
      <c r="BG481" s="3"/>
      <c r="BH481" s="3"/>
      <c r="BI481" s="3"/>
      <c r="BJ481" s="3"/>
      <c r="BK481" s="3"/>
      <c r="BL481" s="3"/>
    </row>
    <row r="482">
      <c r="A482" s="3"/>
      <c r="B482" s="68"/>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
      <c r="AV482" s="3"/>
      <c r="AW482" s="3"/>
      <c r="AX482" s="3"/>
      <c r="AY482" s="3"/>
      <c r="AZ482" s="3"/>
      <c r="BA482" s="3"/>
      <c r="BB482" s="3"/>
      <c r="BC482" s="3"/>
      <c r="BD482" s="3"/>
      <c r="BE482" s="3"/>
      <c r="BF482" s="3"/>
      <c r="BG482" s="3"/>
      <c r="BH482" s="3"/>
      <c r="BI482" s="3"/>
      <c r="BJ482" s="3"/>
      <c r="BK482" s="3"/>
      <c r="BL482" s="3"/>
    </row>
    <row r="483">
      <c r="A483" s="3"/>
      <c r="B483" s="68"/>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3"/>
      <c r="AV483" s="3"/>
      <c r="AW483" s="3"/>
      <c r="AX483" s="3"/>
      <c r="AY483" s="3"/>
      <c r="AZ483" s="3"/>
      <c r="BA483" s="3"/>
      <c r="BB483" s="3"/>
      <c r="BC483" s="3"/>
      <c r="BD483" s="3"/>
      <c r="BE483" s="3"/>
      <c r="BF483" s="3"/>
      <c r="BG483" s="3"/>
      <c r="BH483" s="3"/>
      <c r="BI483" s="3"/>
      <c r="BJ483" s="3"/>
      <c r="BK483" s="3"/>
      <c r="BL483" s="3"/>
    </row>
    <row r="484">
      <c r="A484" s="3"/>
      <c r="B484" s="68"/>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
      <c r="AV484" s="3"/>
      <c r="AW484" s="3"/>
      <c r="AX484" s="3"/>
      <c r="AY484" s="3"/>
      <c r="AZ484" s="3"/>
      <c r="BA484" s="3"/>
      <c r="BB484" s="3"/>
      <c r="BC484" s="3"/>
      <c r="BD484" s="3"/>
      <c r="BE484" s="3"/>
      <c r="BF484" s="3"/>
      <c r="BG484" s="3"/>
      <c r="BH484" s="3"/>
      <c r="BI484" s="3"/>
      <c r="BJ484" s="3"/>
      <c r="BK484" s="3"/>
      <c r="BL484" s="3"/>
    </row>
    <row r="485">
      <c r="A485" s="3"/>
      <c r="B485" s="68"/>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3"/>
      <c r="AV485" s="3"/>
      <c r="AW485" s="3"/>
      <c r="AX485" s="3"/>
      <c r="AY485" s="3"/>
      <c r="AZ485" s="3"/>
      <c r="BA485" s="3"/>
      <c r="BB485" s="3"/>
      <c r="BC485" s="3"/>
      <c r="BD485" s="3"/>
      <c r="BE485" s="3"/>
      <c r="BF485" s="3"/>
      <c r="BG485" s="3"/>
      <c r="BH485" s="3"/>
      <c r="BI485" s="3"/>
      <c r="BJ485" s="3"/>
      <c r="BK485" s="3"/>
      <c r="BL485" s="3"/>
    </row>
    <row r="486">
      <c r="A486" s="3"/>
      <c r="B486" s="68"/>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c r="AW486" s="3"/>
      <c r="AX486" s="3"/>
      <c r="AY486" s="3"/>
      <c r="AZ486" s="3"/>
      <c r="BA486" s="3"/>
      <c r="BB486" s="3"/>
      <c r="BC486" s="3"/>
      <c r="BD486" s="3"/>
      <c r="BE486" s="3"/>
      <c r="BF486" s="3"/>
      <c r="BG486" s="3"/>
      <c r="BH486" s="3"/>
      <c r="BI486" s="3"/>
      <c r="BJ486" s="3"/>
      <c r="BK486" s="3"/>
      <c r="BL486" s="3"/>
    </row>
    <row r="487">
      <c r="A487" s="3"/>
      <c r="B487" s="68"/>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3"/>
      <c r="AV487" s="3"/>
      <c r="AW487" s="3"/>
      <c r="AX487" s="3"/>
      <c r="AY487" s="3"/>
      <c r="AZ487" s="3"/>
      <c r="BA487" s="3"/>
      <c r="BB487" s="3"/>
      <c r="BC487" s="3"/>
      <c r="BD487" s="3"/>
      <c r="BE487" s="3"/>
      <c r="BF487" s="3"/>
      <c r="BG487" s="3"/>
      <c r="BH487" s="3"/>
      <c r="BI487" s="3"/>
      <c r="BJ487" s="3"/>
      <c r="BK487" s="3"/>
      <c r="BL487" s="3"/>
    </row>
    <row r="488">
      <c r="A488" s="3"/>
      <c r="B488" s="68"/>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
      <c r="AV488" s="3"/>
      <c r="AW488" s="3"/>
      <c r="AX488" s="3"/>
      <c r="AY488" s="3"/>
      <c r="AZ488" s="3"/>
      <c r="BA488" s="3"/>
      <c r="BB488" s="3"/>
      <c r="BC488" s="3"/>
      <c r="BD488" s="3"/>
      <c r="BE488" s="3"/>
      <c r="BF488" s="3"/>
      <c r="BG488" s="3"/>
      <c r="BH488" s="3"/>
      <c r="BI488" s="3"/>
      <c r="BJ488" s="3"/>
      <c r="BK488" s="3"/>
      <c r="BL488" s="3"/>
    </row>
    <row r="489">
      <c r="A489" s="3"/>
      <c r="B489" s="68"/>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3"/>
      <c r="AV489" s="3"/>
      <c r="AW489" s="3"/>
      <c r="AX489" s="3"/>
      <c r="AY489" s="3"/>
      <c r="AZ489" s="3"/>
      <c r="BA489" s="3"/>
      <c r="BB489" s="3"/>
      <c r="BC489" s="3"/>
      <c r="BD489" s="3"/>
      <c r="BE489" s="3"/>
      <c r="BF489" s="3"/>
      <c r="BG489" s="3"/>
      <c r="BH489" s="3"/>
      <c r="BI489" s="3"/>
      <c r="BJ489" s="3"/>
      <c r="BK489" s="3"/>
      <c r="BL489" s="3"/>
    </row>
    <row r="490">
      <c r="A490" s="3"/>
      <c r="B490" s="68"/>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
      <c r="AV490" s="3"/>
      <c r="AW490" s="3"/>
      <c r="AX490" s="3"/>
      <c r="AY490" s="3"/>
      <c r="AZ490" s="3"/>
      <c r="BA490" s="3"/>
      <c r="BB490" s="3"/>
      <c r="BC490" s="3"/>
      <c r="BD490" s="3"/>
      <c r="BE490" s="3"/>
      <c r="BF490" s="3"/>
      <c r="BG490" s="3"/>
      <c r="BH490" s="3"/>
      <c r="BI490" s="3"/>
      <c r="BJ490" s="3"/>
      <c r="BK490" s="3"/>
      <c r="BL490" s="3"/>
    </row>
    <row r="491">
      <c r="A491" s="3"/>
      <c r="B491" s="68"/>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
      <c r="AV491" s="3"/>
      <c r="AW491" s="3"/>
      <c r="AX491" s="3"/>
      <c r="AY491" s="3"/>
      <c r="AZ491" s="3"/>
      <c r="BA491" s="3"/>
      <c r="BB491" s="3"/>
      <c r="BC491" s="3"/>
      <c r="BD491" s="3"/>
      <c r="BE491" s="3"/>
      <c r="BF491" s="3"/>
      <c r="BG491" s="3"/>
      <c r="BH491" s="3"/>
      <c r="BI491" s="3"/>
      <c r="BJ491" s="3"/>
      <c r="BK491" s="3"/>
      <c r="BL491" s="3"/>
    </row>
    <row r="492">
      <c r="A492" s="3"/>
      <c r="B492" s="68"/>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3"/>
      <c r="AV492" s="3"/>
      <c r="AW492" s="3"/>
      <c r="AX492" s="3"/>
      <c r="AY492" s="3"/>
      <c r="AZ492" s="3"/>
      <c r="BA492" s="3"/>
      <c r="BB492" s="3"/>
      <c r="BC492" s="3"/>
      <c r="BD492" s="3"/>
      <c r="BE492" s="3"/>
      <c r="BF492" s="3"/>
      <c r="BG492" s="3"/>
      <c r="BH492" s="3"/>
      <c r="BI492" s="3"/>
      <c r="BJ492" s="3"/>
      <c r="BK492" s="3"/>
      <c r="BL492" s="3"/>
    </row>
    <row r="493">
      <c r="A493" s="3"/>
      <c r="B493" s="68"/>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3"/>
      <c r="AV493" s="3"/>
      <c r="AW493" s="3"/>
      <c r="AX493" s="3"/>
      <c r="AY493" s="3"/>
      <c r="AZ493" s="3"/>
      <c r="BA493" s="3"/>
      <c r="BB493" s="3"/>
      <c r="BC493" s="3"/>
      <c r="BD493" s="3"/>
      <c r="BE493" s="3"/>
      <c r="BF493" s="3"/>
      <c r="BG493" s="3"/>
      <c r="BH493" s="3"/>
      <c r="BI493" s="3"/>
      <c r="BJ493" s="3"/>
      <c r="BK493" s="3"/>
      <c r="BL493" s="3"/>
    </row>
    <row r="494">
      <c r="A494" s="3"/>
      <c r="B494" s="68"/>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
      <c r="AV494" s="3"/>
      <c r="AW494" s="3"/>
      <c r="AX494" s="3"/>
      <c r="AY494" s="3"/>
      <c r="AZ494" s="3"/>
      <c r="BA494" s="3"/>
      <c r="BB494" s="3"/>
      <c r="BC494" s="3"/>
      <c r="BD494" s="3"/>
      <c r="BE494" s="3"/>
      <c r="BF494" s="3"/>
      <c r="BG494" s="3"/>
      <c r="BH494" s="3"/>
      <c r="BI494" s="3"/>
      <c r="BJ494" s="3"/>
      <c r="BK494" s="3"/>
      <c r="BL494" s="3"/>
    </row>
    <row r="495">
      <c r="A495" s="3"/>
      <c r="B495" s="68"/>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3"/>
      <c r="AV495" s="3"/>
      <c r="AW495" s="3"/>
      <c r="AX495" s="3"/>
      <c r="AY495" s="3"/>
      <c r="AZ495" s="3"/>
      <c r="BA495" s="3"/>
      <c r="BB495" s="3"/>
      <c r="BC495" s="3"/>
      <c r="BD495" s="3"/>
      <c r="BE495" s="3"/>
      <c r="BF495" s="3"/>
      <c r="BG495" s="3"/>
      <c r="BH495" s="3"/>
      <c r="BI495" s="3"/>
      <c r="BJ495" s="3"/>
      <c r="BK495" s="3"/>
      <c r="BL495" s="3"/>
    </row>
    <row r="496">
      <c r="A496" s="3"/>
      <c r="B496" s="68"/>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
      <c r="AV496" s="3"/>
      <c r="AW496" s="3"/>
      <c r="AX496" s="3"/>
      <c r="AY496" s="3"/>
      <c r="AZ496" s="3"/>
      <c r="BA496" s="3"/>
      <c r="BB496" s="3"/>
      <c r="BC496" s="3"/>
      <c r="BD496" s="3"/>
      <c r="BE496" s="3"/>
      <c r="BF496" s="3"/>
      <c r="BG496" s="3"/>
      <c r="BH496" s="3"/>
      <c r="BI496" s="3"/>
      <c r="BJ496" s="3"/>
      <c r="BK496" s="3"/>
      <c r="BL496" s="3"/>
    </row>
    <row r="497">
      <c r="A497" s="3"/>
      <c r="B497" s="68"/>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
      <c r="AV497" s="3"/>
      <c r="AW497" s="3"/>
      <c r="AX497" s="3"/>
      <c r="AY497" s="3"/>
      <c r="AZ497" s="3"/>
      <c r="BA497" s="3"/>
      <c r="BB497" s="3"/>
      <c r="BC497" s="3"/>
      <c r="BD497" s="3"/>
      <c r="BE497" s="3"/>
      <c r="BF497" s="3"/>
      <c r="BG497" s="3"/>
      <c r="BH497" s="3"/>
      <c r="BI497" s="3"/>
      <c r="BJ497" s="3"/>
      <c r="BK497" s="3"/>
      <c r="BL497" s="3"/>
    </row>
    <row r="498">
      <c r="A498" s="3"/>
      <c r="B498" s="68"/>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
      <c r="AV498" s="3"/>
      <c r="AW498" s="3"/>
      <c r="AX498" s="3"/>
      <c r="AY498" s="3"/>
      <c r="AZ498" s="3"/>
      <c r="BA498" s="3"/>
      <c r="BB498" s="3"/>
      <c r="BC498" s="3"/>
      <c r="BD498" s="3"/>
      <c r="BE498" s="3"/>
      <c r="BF498" s="3"/>
      <c r="BG498" s="3"/>
      <c r="BH498" s="3"/>
      <c r="BI498" s="3"/>
      <c r="BJ498" s="3"/>
      <c r="BK498" s="3"/>
      <c r="BL498" s="3"/>
    </row>
    <row r="499">
      <c r="A499" s="3"/>
      <c r="B499" s="68"/>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3"/>
      <c r="AV499" s="3"/>
      <c r="AW499" s="3"/>
      <c r="AX499" s="3"/>
      <c r="AY499" s="3"/>
      <c r="AZ499" s="3"/>
      <c r="BA499" s="3"/>
      <c r="BB499" s="3"/>
      <c r="BC499" s="3"/>
      <c r="BD499" s="3"/>
      <c r="BE499" s="3"/>
      <c r="BF499" s="3"/>
      <c r="BG499" s="3"/>
      <c r="BH499" s="3"/>
      <c r="BI499" s="3"/>
      <c r="BJ499" s="3"/>
      <c r="BK499" s="3"/>
      <c r="BL499" s="3"/>
    </row>
    <row r="500">
      <c r="A500" s="3"/>
      <c r="B500" s="68"/>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
      <c r="AV500" s="3"/>
      <c r="AW500" s="3"/>
      <c r="AX500" s="3"/>
      <c r="AY500" s="3"/>
      <c r="AZ500" s="3"/>
      <c r="BA500" s="3"/>
      <c r="BB500" s="3"/>
      <c r="BC500" s="3"/>
      <c r="BD500" s="3"/>
      <c r="BE500" s="3"/>
      <c r="BF500" s="3"/>
      <c r="BG500" s="3"/>
      <c r="BH500" s="3"/>
      <c r="BI500" s="3"/>
      <c r="BJ500" s="3"/>
      <c r="BK500" s="3"/>
      <c r="BL500" s="3"/>
    </row>
    <row r="501">
      <c r="A501" s="3"/>
      <c r="B501" s="68"/>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3"/>
      <c r="AV501" s="3"/>
      <c r="AW501" s="3"/>
      <c r="AX501" s="3"/>
      <c r="AY501" s="3"/>
      <c r="AZ501" s="3"/>
      <c r="BA501" s="3"/>
      <c r="BB501" s="3"/>
      <c r="BC501" s="3"/>
      <c r="BD501" s="3"/>
      <c r="BE501" s="3"/>
      <c r="BF501" s="3"/>
      <c r="BG501" s="3"/>
      <c r="BH501" s="3"/>
      <c r="BI501" s="3"/>
      <c r="BJ501" s="3"/>
      <c r="BK501" s="3"/>
      <c r="BL501" s="3"/>
    </row>
    <row r="502">
      <c r="A502" s="3"/>
      <c r="B502" s="68"/>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3"/>
      <c r="AV502" s="3"/>
      <c r="AW502" s="3"/>
      <c r="AX502" s="3"/>
      <c r="AY502" s="3"/>
      <c r="AZ502" s="3"/>
      <c r="BA502" s="3"/>
      <c r="BB502" s="3"/>
      <c r="BC502" s="3"/>
      <c r="BD502" s="3"/>
      <c r="BE502" s="3"/>
      <c r="BF502" s="3"/>
      <c r="BG502" s="3"/>
      <c r="BH502" s="3"/>
      <c r="BI502" s="3"/>
      <c r="BJ502" s="3"/>
      <c r="BK502" s="3"/>
      <c r="BL502" s="3"/>
    </row>
    <row r="503">
      <c r="A503" s="3"/>
      <c r="B503" s="68"/>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c r="AU503" s="3"/>
      <c r="AV503" s="3"/>
      <c r="AW503" s="3"/>
      <c r="AX503" s="3"/>
      <c r="AY503" s="3"/>
      <c r="AZ503" s="3"/>
      <c r="BA503" s="3"/>
      <c r="BB503" s="3"/>
      <c r="BC503" s="3"/>
      <c r="BD503" s="3"/>
      <c r="BE503" s="3"/>
      <c r="BF503" s="3"/>
      <c r="BG503" s="3"/>
      <c r="BH503" s="3"/>
      <c r="BI503" s="3"/>
      <c r="BJ503" s="3"/>
      <c r="BK503" s="3"/>
      <c r="BL503" s="3"/>
    </row>
    <row r="504">
      <c r="A504" s="3"/>
      <c r="B504" s="68"/>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3"/>
      <c r="AV504" s="3"/>
      <c r="AW504" s="3"/>
      <c r="AX504" s="3"/>
      <c r="AY504" s="3"/>
      <c r="AZ504" s="3"/>
      <c r="BA504" s="3"/>
      <c r="BB504" s="3"/>
      <c r="BC504" s="3"/>
      <c r="BD504" s="3"/>
      <c r="BE504" s="3"/>
      <c r="BF504" s="3"/>
      <c r="BG504" s="3"/>
      <c r="BH504" s="3"/>
      <c r="BI504" s="3"/>
      <c r="BJ504" s="3"/>
      <c r="BK504" s="3"/>
      <c r="BL504" s="3"/>
    </row>
    <row r="505">
      <c r="A505" s="3"/>
      <c r="B505" s="68"/>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c r="AU505" s="3"/>
      <c r="AV505" s="3"/>
      <c r="AW505" s="3"/>
      <c r="AX505" s="3"/>
      <c r="AY505" s="3"/>
      <c r="AZ505" s="3"/>
      <c r="BA505" s="3"/>
      <c r="BB505" s="3"/>
      <c r="BC505" s="3"/>
      <c r="BD505" s="3"/>
      <c r="BE505" s="3"/>
      <c r="BF505" s="3"/>
      <c r="BG505" s="3"/>
      <c r="BH505" s="3"/>
      <c r="BI505" s="3"/>
      <c r="BJ505" s="3"/>
      <c r="BK505" s="3"/>
      <c r="BL505" s="3"/>
    </row>
    <row r="506">
      <c r="A506" s="3"/>
      <c r="B506" s="68"/>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c r="AU506" s="3"/>
      <c r="AV506" s="3"/>
      <c r="AW506" s="3"/>
      <c r="AX506" s="3"/>
      <c r="AY506" s="3"/>
      <c r="AZ506" s="3"/>
      <c r="BA506" s="3"/>
      <c r="BB506" s="3"/>
      <c r="BC506" s="3"/>
      <c r="BD506" s="3"/>
      <c r="BE506" s="3"/>
      <c r="BF506" s="3"/>
      <c r="BG506" s="3"/>
      <c r="BH506" s="3"/>
      <c r="BI506" s="3"/>
      <c r="BJ506" s="3"/>
      <c r="BK506" s="3"/>
      <c r="BL506" s="3"/>
    </row>
    <row r="507">
      <c r="A507" s="3"/>
      <c r="B507" s="68"/>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3"/>
      <c r="AV507" s="3"/>
      <c r="AW507" s="3"/>
      <c r="AX507" s="3"/>
      <c r="AY507" s="3"/>
      <c r="AZ507" s="3"/>
      <c r="BA507" s="3"/>
      <c r="BB507" s="3"/>
      <c r="BC507" s="3"/>
      <c r="BD507" s="3"/>
      <c r="BE507" s="3"/>
      <c r="BF507" s="3"/>
      <c r="BG507" s="3"/>
      <c r="BH507" s="3"/>
      <c r="BI507" s="3"/>
      <c r="BJ507" s="3"/>
      <c r="BK507" s="3"/>
      <c r="BL507" s="3"/>
    </row>
    <row r="508">
      <c r="A508" s="3"/>
      <c r="B508" s="68"/>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3"/>
      <c r="AV508" s="3"/>
      <c r="AW508" s="3"/>
      <c r="AX508" s="3"/>
      <c r="AY508" s="3"/>
      <c r="AZ508" s="3"/>
      <c r="BA508" s="3"/>
      <c r="BB508" s="3"/>
      <c r="BC508" s="3"/>
      <c r="BD508" s="3"/>
      <c r="BE508" s="3"/>
      <c r="BF508" s="3"/>
      <c r="BG508" s="3"/>
      <c r="BH508" s="3"/>
      <c r="BI508" s="3"/>
      <c r="BJ508" s="3"/>
      <c r="BK508" s="3"/>
      <c r="BL508" s="3"/>
    </row>
    <row r="509">
      <c r="A509" s="3"/>
      <c r="B509" s="68"/>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3"/>
      <c r="AV509" s="3"/>
      <c r="AW509" s="3"/>
      <c r="AX509" s="3"/>
      <c r="AY509" s="3"/>
      <c r="AZ509" s="3"/>
      <c r="BA509" s="3"/>
      <c r="BB509" s="3"/>
      <c r="BC509" s="3"/>
      <c r="BD509" s="3"/>
      <c r="BE509" s="3"/>
      <c r="BF509" s="3"/>
      <c r="BG509" s="3"/>
      <c r="BH509" s="3"/>
      <c r="BI509" s="3"/>
      <c r="BJ509" s="3"/>
      <c r="BK509" s="3"/>
      <c r="BL509" s="3"/>
    </row>
    <row r="510">
      <c r="A510" s="3"/>
      <c r="B510" s="68"/>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3"/>
      <c r="AV510" s="3"/>
      <c r="AW510" s="3"/>
      <c r="AX510" s="3"/>
      <c r="AY510" s="3"/>
      <c r="AZ510" s="3"/>
      <c r="BA510" s="3"/>
      <c r="BB510" s="3"/>
      <c r="BC510" s="3"/>
      <c r="BD510" s="3"/>
      <c r="BE510" s="3"/>
      <c r="BF510" s="3"/>
      <c r="BG510" s="3"/>
      <c r="BH510" s="3"/>
      <c r="BI510" s="3"/>
      <c r="BJ510" s="3"/>
      <c r="BK510" s="3"/>
      <c r="BL510" s="3"/>
    </row>
    <row r="511">
      <c r="A511" s="3"/>
      <c r="B511" s="68"/>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3"/>
      <c r="AV511" s="3"/>
      <c r="AW511" s="3"/>
      <c r="AX511" s="3"/>
      <c r="AY511" s="3"/>
      <c r="AZ511" s="3"/>
      <c r="BA511" s="3"/>
      <c r="BB511" s="3"/>
      <c r="BC511" s="3"/>
      <c r="BD511" s="3"/>
      <c r="BE511" s="3"/>
      <c r="BF511" s="3"/>
      <c r="BG511" s="3"/>
      <c r="BH511" s="3"/>
      <c r="BI511" s="3"/>
      <c r="BJ511" s="3"/>
      <c r="BK511" s="3"/>
      <c r="BL511" s="3"/>
    </row>
    <row r="512">
      <c r="A512" s="3"/>
      <c r="B512" s="68"/>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3"/>
      <c r="AV512" s="3"/>
      <c r="AW512" s="3"/>
      <c r="AX512" s="3"/>
      <c r="AY512" s="3"/>
      <c r="AZ512" s="3"/>
      <c r="BA512" s="3"/>
      <c r="BB512" s="3"/>
      <c r="BC512" s="3"/>
      <c r="BD512" s="3"/>
      <c r="BE512" s="3"/>
      <c r="BF512" s="3"/>
      <c r="BG512" s="3"/>
      <c r="BH512" s="3"/>
      <c r="BI512" s="3"/>
      <c r="BJ512" s="3"/>
      <c r="BK512" s="3"/>
      <c r="BL512" s="3"/>
    </row>
    <row r="513">
      <c r="A513" s="3"/>
      <c r="B513" s="68"/>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3"/>
      <c r="AV513" s="3"/>
      <c r="AW513" s="3"/>
      <c r="AX513" s="3"/>
      <c r="AY513" s="3"/>
      <c r="AZ513" s="3"/>
      <c r="BA513" s="3"/>
      <c r="BB513" s="3"/>
      <c r="BC513" s="3"/>
      <c r="BD513" s="3"/>
      <c r="BE513" s="3"/>
      <c r="BF513" s="3"/>
      <c r="BG513" s="3"/>
      <c r="BH513" s="3"/>
      <c r="BI513" s="3"/>
      <c r="BJ513" s="3"/>
      <c r="BK513" s="3"/>
      <c r="BL513" s="3"/>
    </row>
    <row r="514">
      <c r="A514" s="3"/>
      <c r="B514" s="68"/>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3"/>
      <c r="AV514" s="3"/>
      <c r="AW514" s="3"/>
      <c r="AX514" s="3"/>
      <c r="AY514" s="3"/>
      <c r="AZ514" s="3"/>
      <c r="BA514" s="3"/>
      <c r="BB514" s="3"/>
      <c r="BC514" s="3"/>
      <c r="BD514" s="3"/>
      <c r="BE514" s="3"/>
      <c r="BF514" s="3"/>
      <c r="BG514" s="3"/>
      <c r="BH514" s="3"/>
      <c r="BI514" s="3"/>
      <c r="BJ514" s="3"/>
      <c r="BK514" s="3"/>
      <c r="BL514" s="3"/>
    </row>
    <row r="515">
      <c r="A515" s="3"/>
      <c r="B515" s="68"/>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3"/>
      <c r="AV515" s="3"/>
      <c r="AW515" s="3"/>
      <c r="AX515" s="3"/>
      <c r="AY515" s="3"/>
      <c r="AZ515" s="3"/>
      <c r="BA515" s="3"/>
      <c r="BB515" s="3"/>
      <c r="BC515" s="3"/>
      <c r="BD515" s="3"/>
      <c r="BE515" s="3"/>
      <c r="BF515" s="3"/>
      <c r="BG515" s="3"/>
      <c r="BH515" s="3"/>
      <c r="BI515" s="3"/>
      <c r="BJ515" s="3"/>
      <c r="BK515" s="3"/>
      <c r="BL515" s="3"/>
    </row>
    <row r="516">
      <c r="A516" s="3"/>
      <c r="B516" s="68"/>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c r="AU516" s="3"/>
      <c r="AV516" s="3"/>
      <c r="AW516" s="3"/>
      <c r="AX516" s="3"/>
      <c r="AY516" s="3"/>
      <c r="AZ516" s="3"/>
      <c r="BA516" s="3"/>
      <c r="BB516" s="3"/>
      <c r="BC516" s="3"/>
      <c r="BD516" s="3"/>
      <c r="BE516" s="3"/>
      <c r="BF516" s="3"/>
      <c r="BG516" s="3"/>
      <c r="BH516" s="3"/>
      <c r="BI516" s="3"/>
      <c r="BJ516" s="3"/>
      <c r="BK516" s="3"/>
      <c r="BL516" s="3"/>
    </row>
    <row r="517">
      <c r="A517" s="3"/>
      <c r="B517" s="68"/>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3"/>
      <c r="AV517" s="3"/>
      <c r="AW517" s="3"/>
      <c r="AX517" s="3"/>
      <c r="AY517" s="3"/>
      <c r="AZ517" s="3"/>
      <c r="BA517" s="3"/>
      <c r="BB517" s="3"/>
      <c r="BC517" s="3"/>
      <c r="BD517" s="3"/>
      <c r="BE517" s="3"/>
      <c r="BF517" s="3"/>
      <c r="BG517" s="3"/>
      <c r="BH517" s="3"/>
      <c r="BI517" s="3"/>
      <c r="BJ517" s="3"/>
      <c r="BK517" s="3"/>
      <c r="BL517" s="3"/>
    </row>
    <row r="518">
      <c r="A518" s="3"/>
      <c r="B518" s="68"/>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3"/>
      <c r="AV518" s="3"/>
      <c r="AW518" s="3"/>
      <c r="AX518" s="3"/>
      <c r="AY518" s="3"/>
      <c r="AZ518" s="3"/>
      <c r="BA518" s="3"/>
      <c r="BB518" s="3"/>
      <c r="BC518" s="3"/>
      <c r="BD518" s="3"/>
      <c r="BE518" s="3"/>
      <c r="BF518" s="3"/>
      <c r="BG518" s="3"/>
      <c r="BH518" s="3"/>
      <c r="BI518" s="3"/>
      <c r="BJ518" s="3"/>
      <c r="BK518" s="3"/>
      <c r="BL518" s="3"/>
    </row>
    <row r="519">
      <c r="A519" s="3"/>
      <c r="B519" s="68"/>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3"/>
      <c r="AV519" s="3"/>
      <c r="AW519" s="3"/>
      <c r="AX519" s="3"/>
      <c r="AY519" s="3"/>
      <c r="AZ519" s="3"/>
      <c r="BA519" s="3"/>
      <c r="BB519" s="3"/>
      <c r="BC519" s="3"/>
      <c r="BD519" s="3"/>
      <c r="BE519" s="3"/>
      <c r="BF519" s="3"/>
      <c r="BG519" s="3"/>
      <c r="BH519" s="3"/>
      <c r="BI519" s="3"/>
      <c r="BJ519" s="3"/>
      <c r="BK519" s="3"/>
      <c r="BL519" s="3"/>
    </row>
    <row r="520">
      <c r="A520" s="3"/>
      <c r="B520" s="68"/>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3"/>
      <c r="AV520" s="3"/>
      <c r="AW520" s="3"/>
      <c r="AX520" s="3"/>
      <c r="AY520" s="3"/>
      <c r="AZ520" s="3"/>
      <c r="BA520" s="3"/>
      <c r="BB520" s="3"/>
      <c r="BC520" s="3"/>
      <c r="BD520" s="3"/>
      <c r="BE520" s="3"/>
      <c r="BF520" s="3"/>
      <c r="BG520" s="3"/>
      <c r="BH520" s="3"/>
      <c r="BI520" s="3"/>
      <c r="BJ520" s="3"/>
      <c r="BK520" s="3"/>
      <c r="BL520" s="3"/>
    </row>
    <row r="521">
      <c r="A521" s="3"/>
      <c r="B521" s="68"/>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c r="AU521" s="3"/>
      <c r="AV521" s="3"/>
      <c r="AW521" s="3"/>
      <c r="AX521" s="3"/>
      <c r="AY521" s="3"/>
      <c r="AZ521" s="3"/>
      <c r="BA521" s="3"/>
      <c r="BB521" s="3"/>
      <c r="BC521" s="3"/>
      <c r="BD521" s="3"/>
      <c r="BE521" s="3"/>
      <c r="BF521" s="3"/>
      <c r="BG521" s="3"/>
      <c r="BH521" s="3"/>
      <c r="BI521" s="3"/>
      <c r="BJ521" s="3"/>
      <c r="BK521" s="3"/>
      <c r="BL521" s="3"/>
    </row>
    <row r="522">
      <c r="A522" s="3"/>
      <c r="B522" s="68"/>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3"/>
      <c r="AV522" s="3"/>
      <c r="AW522" s="3"/>
      <c r="AX522" s="3"/>
      <c r="AY522" s="3"/>
      <c r="AZ522" s="3"/>
      <c r="BA522" s="3"/>
      <c r="BB522" s="3"/>
      <c r="BC522" s="3"/>
      <c r="BD522" s="3"/>
      <c r="BE522" s="3"/>
      <c r="BF522" s="3"/>
      <c r="BG522" s="3"/>
      <c r="BH522" s="3"/>
      <c r="BI522" s="3"/>
      <c r="BJ522" s="3"/>
      <c r="BK522" s="3"/>
      <c r="BL522" s="3"/>
    </row>
    <row r="523">
      <c r="A523" s="3"/>
      <c r="B523" s="68"/>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3"/>
      <c r="AV523" s="3"/>
      <c r="AW523" s="3"/>
      <c r="AX523" s="3"/>
      <c r="AY523" s="3"/>
      <c r="AZ523" s="3"/>
      <c r="BA523" s="3"/>
      <c r="BB523" s="3"/>
      <c r="BC523" s="3"/>
      <c r="BD523" s="3"/>
      <c r="BE523" s="3"/>
      <c r="BF523" s="3"/>
      <c r="BG523" s="3"/>
      <c r="BH523" s="3"/>
      <c r="BI523" s="3"/>
      <c r="BJ523" s="3"/>
      <c r="BK523" s="3"/>
      <c r="BL523" s="3"/>
    </row>
    <row r="524">
      <c r="A524" s="3"/>
      <c r="B524" s="68"/>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3"/>
      <c r="AV524" s="3"/>
      <c r="AW524" s="3"/>
      <c r="AX524" s="3"/>
      <c r="AY524" s="3"/>
      <c r="AZ524" s="3"/>
      <c r="BA524" s="3"/>
      <c r="BB524" s="3"/>
      <c r="BC524" s="3"/>
      <c r="BD524" s="3"/>
      <c r="BE524" s="3"/>
      <c r="BF524" s="3"/>
      <c r="BG524" s="3"/>
      <c r="BH524" s="3"/>
      <c r="BI524" s="3"/>
      <c r="BJ524" s="3"/>
      <c r="BK524" s="3"/>
      <c r="BL524" s="3"/>
    </row>
    <row r="525">
      <c r="A525" s="3"/>
      <c r="B525" s="68"/>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
      <c r="AV525" s="3"/>
      <c r="AW525" s="3"/>
      <c r="AX525" s="3"/>
      <c r="AY525" s="3"/>
      <c r="AZ525" s="3"/>
      <c r="BA525" s="3"/>
      <c r="BB525" s="3"/>
      <c r="BC525" s="3"/>
      <c r="BD525" s="3"/>
      <c r="BE525" s="3"/>
      <c r="BF525" s="3"/>
      <c r="BG525" s="3"/>
      <c r="BH525" s="3"/>
      <c r="BI525" s="3"/>
      <c r="BJ525" s="3"/>
      <c r="BK525" s="3"/>
      <c r="BL525" s="3"/>
    </row>
    <row r="526">
      <c r="A526" s="3"/>
      <c r="B526" s="68"/>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
      <c r="AV526" s="3"/>
      <c r="AW526" s="3"/>
      <c r="AX526" s="3"/>
      <c r="AY526" s="3"/>
      <c r="AZ526" s="3"/>
      <c r="BA526" s="3"/>
      <c r="BB526" s="3"/>
      <c r="BC526" s="3"/>
      <c r="BD526" s="3"/>
      <c r="BE526" s="3"/>
      <c r="BF526" s="3"/>
      <c r="BG526" s="3"/>
      <c r="BH526" s="3"/>
      <c r="BI526" s="3"/>
      <c r="BJ526" s="3"/>
      <c r="BK526" s="3"/>
      <c r="BL526" s="3"/>
    </row>
    <row r="527">
      <c r="A527" s="3"/>
      <c r="B527" s="68"/>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3"/>
      <c r="AV527" s="3"/>
      <c r="AW527" s="3"/>
      <c r="AX527" s="3"/>
      <c r="AY527" s="3"/>
      <c r="AZ527" s="3"/>
      <c r="BA527" s="3"/>
      <c r="BB527" s="3"/>
      <c r="BC527" s="3"/>
      <c r="BD527" s="3"/>
      <c r="BE527" s="3"/>
      <c r="BF527" s="3"/>
      <c r="BG527" s="3"/>
      <c r="BH527" s="3"/>
      <c r="BI527" s="3"/>
      <c r="BJ527" s="3"/>
      <c r="BK527" s="3"/>
      <c r="BL527" s="3"/>
    </row>
    <row r="528">
      <c r="A528" s="3"/>
      <c r="B528" s="68"/>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
      <c r="AV528" s="3"/>
      <c r="AW528" s="3"/>
      <c r="AX528" s="3"/>
      <c r="AY528" s="3"/>
      <c r="AZ528" s="3"/>
      <c r="BA528" s="3"/>
      <c r="BB528" s="3"/>
      <c r="BC528" s="3"/>
      <c r="BD528" s="3"/>
      <c r="BE528" s="3"/>
      <c r="BF528" s="3"/>
      <c r="BG528" s="3"/>
      <c r="BH528" s="3"/>
      <c r="BI528" s="3"/>
      <c r="BJ528" s="3"/>
      <c r="BK528" s="3"/>
      <c r="BL528" s="3"/>
    </row>
    <row r="529">
      <c r="A529" s="3"/>
      <c r="B529" s="68"/>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
      <c r="AV529" s="3"/>
      <c r="AW529" s="3"/>
      <c r="AX529" s="3"/>
      <c r="AY529" s="3"/>
      <c r="AZ529" s="3"/>
      <c r="BA529" s="3"/>
      <c r="BB529" s="3"/>
      <c r="BC529" s="3"/>
      <c r="BD529" s="3"/>
      <c r="BE529" s="3"/>
      <c r="BF529" s="3"/>
      <c r="BG529" s="3"/>
      <c r="BH529" s="3"/>
      <c r="BI529" s="3"/>
      <c r="BJ529" s="3"/>
      <c r="BK529" s="3"/>
      <c r="BL529" s="3"/>
    </row>
    <row r="530">
      <c r="A530" s="3"/>
      <c r="B530" s="68"/>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3"/>
      <c r="AV530" s="3"/>
      <c r="AW530" s="3"/>
      <c r="AX530" s="3"/>
      <c r="AY530" s="3"/>
      <c r="AZ530" s="3"/>
      <c r="BA530" s="3"/>
      <c r="BB530" s="3"/>
      <c r="BC530" s="3"/>
      <c r="BD530" s="3"/>
      <c r="BE530" s="3"/>
      <c r="BF530" s="3"/>
      <c r="BG530" s="3"/>
      <c r="BH530" s="3"/>
      <c r="BI530" s="3"/>
      <c r="BJ530" s="3"/>
      <c r="BK530" s="3"/>
      <c r="BL530" s="3"/>
    </row>
    <row r="531">
      <c r="A531" s="3"/>
      <c r="B531" s="68"/>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3"/>
      <c r="AV531" s="3"/>
      <c r="AW531" s="3"/>
      <c r="AX531" s="3"/>
      <c r="AY531" s="3"/>
      <c r="AZ531" s="3"/>
      <c r="BA531" s="3"/>
      <c r="BB531" s="3"/>
      <c r="BC531" s="3"/>
      <c r="BD531" s="3"/>
      <c r="BE531" s="3"/>
      <c r="BF531" s="3"/>
      <c r="BG531" s="3"/>
      <c r="BH531" s="3"/>
      <c r="BI531" s="3"/>
      <c r="BJ531" s="3"/>
      <c r="BK531" s="3"/>
      <c r="BL531" s="3"/>
    </row>
    <row r="532">
      <c r="A532" s="3"/>
      <c r="B532" s="68"/>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c r="AW532" s="3"/>
      <c r="AX532" s="3"/>
      <c r="AY532" s="3"/>
      <c r="AZ532" s="3"/>
      <c r="BA532" s="3"/>
      <c r="BB532" s="3"/>
      <c r="BC532" s="3"/>
      <c r="BD532" s="3"/>
      <c r="BE532" s="3"/>
      <c r="BF532" s="3"/>
      <c r="BG532" s="3"/>
      <c r="BH532" s="3"/>
      <c r="BI532" s="3"/>
      <c r="BJ532" s="3"/>
      <c r="BK532" s="3"/>
      <c r="BL532" s="3"/>
    </row>
    <row r="533">
      <c r="A533" s="3"/>
      <c r="B533" s="68"/>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3"/>
      <c r="AV533" s="3"/>
      <c r="AW533" s="3"/>
      <c r="AX533" s="3"/>
      <c r="AY533" s="3"/>
      <c r="AZ533" s="3"/>
      <c r="BA533" s="3"/>
      <c r="BB533" s="3"/>
      <c r="BC533" s="3"/>
      <c r="BD533" s="3"/>
      <c r="BE533" s="3"/>
      <c r="BF533" s="3"/>
      <c r="BG533" s="3"/>
      <c r="BH533" s="3"/>
      <c r="BI533" s="3"/>
      <c r="BJ533" s="3"/>
      <c r="BK533" s="3"/>
      <c r="BL533" s="3"/>
    </row>
    <row r="534">
      <c r="A534" s="3"/>
      <c r="B534" s="68"/>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
      <c r="AV534" s="3"/>
      <c r="AW534" s="3"/>
      <c r="AX534" s="3"/>
      <c r="AY534" s="3"/>
      <c r="AZ534" s="3"/>
      <c r="BA534" s="3"/>
      <c r="BB534" s="3"/>
      <c r="BC534" s="3"/>
      <c r="BD534" s="3"/>
      <c r="BE534" s="3"/>
      <c r="BF534" s="3"/>
      <c r="BG534" s="3"/>
      <c r="BH534" s="3"/>
      <c r="BI534" s="3"/>
      <c r="BJ534" s="3"/>
      <c r="BK534" s="3"/>
      <c r="BL534" s="3"/>
    </row>
    <row r="535">
      <c r="A535" s="3"/>
      <c r="B535" s="68"/>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
      <c r="AV535" s="3"/>
      <c r="AW535" s="3"/>
      <c r="AX535" s="3"/>
      <c r="AY535" s="3"/>
      <c r="AZ535" s="3"/>
      <c r="BA535" s="3"/>
      <c r="BB535" s="3"/>
      <c r="BC535" s="3"/>
      <c r="BD535" s="3"/>
      <c r="BE535" s="3"/>
      <c r="BF535" s="3"/>
      <c r="BG535" s="3"/>
      <c r="BH535" s="3"/>
      <c r="BI535" s="3"/>
      <c r="BJ535" s="3"/>
      <c r="BK535" s="3"/>
      <c r="BL535" s="3"/>
    </row>
    <row r="536">
      <c r="A536" s="3"/>
      <c r="B536" s="68"/>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c r="AW536" s="3"/>
      <c r="AX536" s="3"/>
      <c r="AY536" s="3"/>
      <c r="AZ536" s="3"/>
      <c r="BA536" s="3"/>
      <c r="BB536" s="3"/>
      <c r="BC536" s="3"/>
      <c r="BD536" s="3"/>
      <c r="BE536" s="3"/>
      <c r="BF536" s="3"/>
      <c r="BG536" s="3"/>
      <c r="BH536" s="3"/>
      <c r="BI536" s="3"/>
      <c r="BJ536" s="3"/>
      <c r="BK536" s="3"/>
      <c r="BL536" s="3"/>
    </row>
    <row r="537">
      <c r="A537" s="3"/>
      <c r="B537" s="68"/>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3"/>
      <c r="AV537" s="3"/>
      <c r="AW537" s="3"/>
      <c r="AX537" s="3"/>
      <c r="AY537" s="3"/>
      <c r="AZ537" s="3"/>
      <c r="BA537" s="3"/>
      <c r="BB537" s="3"/>
      <c r="BC537" s="3"/>
      <c r="BD537" s="3"/>
      <c r="BE537" s="3"/>
      <c r="BF537" s="3"/>
      <c r="BG537" s="3"/>
      <c r="BH537" s="3"/>
      <c r="BI537" s="3"/>
      <c r="BJ537" s="3"/>
      <c r="BK537" s="3"/>
      <c r="BL537" s="3"/>
    </row>
    <row r="538">
      <c r="A538" s="3"/>
      <c r="B538" s="68"/>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c r="AW538" s="3"/>
      <c r="AX538" s="3"/>
      <c r="AY538" s="3"/>
      <c r="AZ538" s="3"/>
      <c r="BA538" s="3"/>
      <c r="BB538" s="3"/>
      <c r="BC538" s="3"/>
      <c r="BD538" s="3"/>
      <c r="BE538" s="3"/>
      <c r="BF538" s="3"/>
      <c r="BG538" s="3"/>
      <c r="BH538" s="3"/>
      <c r="BI538" s="3"/>
      <c r="BJ538" s="3"/>
      <c r="BK538" s="3"/>
      <c r="BL538" s="3"/>
    </row>
    <row r="539">
      <c r="A539" s="3"/>
      <c r="B539" s="68"/>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3"/>
      <c r="AV539" s="3"/>
      <c r="AW539" s="3"/>
      <c r="AX539" s="3"/>
      <c r="AY539" s="3"/>
      <c r="AZ539" s="3"/>
      <c r="BA539" s="3"/>
      <c r="BB539" s="3"/>
      <c r="BC539" s="3"/>
      <c r="BD539" s="3"/>
      <c r="BE539" s="3"/>
      <c r="BF539" s="3"/>
      <c r="BG539" s="3"/>
      <c r="BH539" s="3"/>
      <c r="BI539" s="3"/>
      <c r="BJ539" s="3"/>
      <c r="BK539" s="3"/>
      <c r="BL539" s="3"/>
    </row>
    <row r="540">
      <c r="A540" s="3"/>
      <c r="B540" s="68"/>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c r="AW540" s="3"/>
      <c r="AX540" s="3"/>
      <c r="AY540" s="3"/>
      <c r="AZ540" s="3"/>
      <c r="BA540" s="3"/>
      <c r="BB540" s="3"/>
      <c r="BC540" s="3"/>
      <c r="BD540" s="3"/>
      <c r="BE540" s="3"/>
      <c r="BF540" s="3"/>
      <c r="BG540" s="3"/>
      <c r="BH540" s="3"/>
      <c r="BI540" s="3"/>
      <c r="BJ540" s="3"/>
      <c r="BK540" s="3"/>
      <c r="BL540" s="3"/>
    </row>
    <row r="541">
      <c r="A541" s="3"/>
      <c r="B541" s="68"/>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3"/>
      <c r="AV541" s="3"/>
      <c r="AW541" s="3"/>
      <c r="AX541" s="3"/>
      <c r="AY541" s="3"/>
      <c r="AZ541" s="3"/>
      <c r="BA541" s="3"/>
      <c r="BB541" s="3"/>
      <c r="BC541" s="3"/>
      <c r="BD541" s="3"/>
      <c r="BE541" s="3"/>
      <c r="BF541" s="3"/>
      <c r="BG541" s="3"/>
      <c r="BH541" s="3"/>
      <c r="BI541" s="3"/>
      <c r="BJ541" s="3"/>
      <c r="BK541" s="3"/>
      <c r="BL541" s="3"/>
    </row>
    <row r="542">
      <c r="A542" s="3"/>
      <c r="B542" s="68"/>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
      <c r="AV542" s="3"/>
      <c r="AW542" s="3"/>
      <c r="AX542" s="3"/>
      <c r="AY542" s="3"/>
      <c r="AZ542" s="3"/>
      <c r="BA542" s="3"/>
      <c r="BB542" s="3"/>
      <c r="BC542" s="3"/>
      <c r="BD542" s="3"/>
      <c r="BE542" s="3"/>
      <c r="BF542" s="3"/>
      <c r="BG542" s="3"/>
      <c r="BH542" s="3"/>
      <c r="BI542" s="3"/>
      <c r="BJ542" s="3"/>
      <c r="BK542" s="3"/>
      <c r="BL542" s="3"/>
    </row>
    <row r="543">
      <c r="A543" s="3"/>
      <c r="B543" s="68"/>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c r="AW543" s="3"/>
      <c r="AX543" s="3"/>
      <c r="AY543" s="3"/>
      <c r="AZ543" s="3"/>
      <c r="BA543" s="3"/>
      <c r="BB543" s="3"/>
      <c r="BC543" s="3"/>
      <c r="BD543" s="3"/>
      <c r="BE543" s="3"/>
      <c r="BF543" s="3"/>
      <c r="BG543" s="3"/>
      <c r="BH543" s="3"/>
      <c r="BI543" s="3"/>
      <c r="BJ543" s="3"/>
      <c r="BK543" s="3"/>
      <c r="BL543" s="3"/>
    </row>
    <row r="544">
      <c r="A544" s="3"/>
      <c r="B544" s="68"/>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3"/>
      <c r="AV544" s="3"/>
      <c r="AW544" s="3"/>
      <c r="AX544" s="3"/>
      <c r="AY544" s="3"/>
      <c r="AZ544" s="3"/>
      <c r="BA544" s="3"/>
      <c r="BB544" s="3"/>
      <c r="BC544" s="3"/>
      <c r="BD544" s="3"/>
      <c r="BE544" s="3"/>
      <c r="BF544" s="3"/>
      <c r="BG544" s="3"/>
      <c r="BH544" s="3"/>
      <c r="BI544" s="3"/>
      <c r="BJ544" s="3"/>
      <c r="BK544" s="3"/>
      <c r="BL544" s="3"/>
    </row>
    <row r="545">
      <c r="A545" s="3"/>
      <c r="B545" s="68"/>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c r="AW545" s="3"/>
      <c r="AX545" s="3"/>
      <c r="AY545" s="3"/>
      <c r="AZ545" s="3"/>
      <c r="BA545" s="3"/>
      <c r="BB545" s="3"/>
      <c r="BC545" s="3"/>
      <c r="BD545" s="3"/>
      <c r="BE545" s="3"/>
      <c r="BF545" s="3"/>
      <c r="BG545" s="3"/>
      <c r="BH545" s="3"/>
      <c r="BI545" s="3"/>
      <c r="BJ545" s="3"/>
      <c r="BK545" s="3"/>
      <c r="BL545" s="3"/>
    </row>
    <row r="546">
      <c r="A546" s="3"/>
      <c r="B546" s="68"/>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
      <c r="AV546" s="3"/>
      <c r="AW546" s="3"/>
      <c r="AX546" s="3"/>
      <c r="AY546" s="3"/>
      <c r="AZ546" s="3"/>
      <c r="BA546" s="3"/>
      <c r="BB546" s="3"/>
      <c r="BC546" s="3"/>
      <c r="BD546" s="3"/>
      <c r="BE546" s="3"/>
      <c r="BF546" s="3"/>
      <c r="BG546" s="3"/>
      <c r="BH546" s="3"/>
      <c r="BI546" s="3"/>
      <c r="BJ546" s="3"/>
      <c r="BK546" s="3"/>
      <c r="BL546" s="3"/>
    </row>
    <row r="547">
      <c r="A547" s="3"/>
      <c r="B547" s="68"/>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3"/>
      <c r="AV547" s="3"/>
      <c r="AW547" s="3"/>
      <c r="AX547" s="3"/>
      <c r="AY547" s="3"/>
      <c r="AZ547" s="3"/>
      <c r="BA547" s="3"/>
      <c r="BB547" s="3"/>
      <c r="BC547" s="3"/>
      <c r="BD547" s="3"/>
      <c r="BE547" s="3"/>
      <c r="BF547" s="3"/>
      <c r="BG547" s="3"/>
      <c r="BH547" s="3"/>
      <c r="BI547" s="3"/>
      <c r="BJ547" s="3"/>
      <c r="BK547" s="3"/>
      <c r="BL547" s="3"/>
    </row>
    <row r="548">
      <c r="A548" s="3"/>
      <c r="B548" s="68"/>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3"/>
      <c r="AV548" s="3"/>
      <c r="AW548" s="3"/>
      <c r="AX548" s="3"/>
      <c r="AY548" s="3"/>
      <c r="AZ548" s="3"/>
      <c r="BA548" s="3"/>
      <c r="BB548" s="3"/>
      <c r="BC548" s="3"/>
      <c r="BD548" s="3"/>
      <c r="BE548" s="3"/>
      <c r="BF548" s="3"/>
      <c r="BG548" s="3"/>
      <c r="BH548" s="3"/>
      <c r="BI548" s="3"/>
      <c r="BJ548" s="3"/>
      <c r="BK548" s="3"/>
      <c r="BL548" s="3"/>
    </row>
    <row r="549">
      <c r="A549" s="3"/>
      <c r="B549" s="68"/>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3"/>
      <c r="AV549" s="3"/>
      <c r="AW549" s="3"/>
      <c r="AX549" s="3"/>
      <c r="AY549" s="3"/>
      <c r="AZ549" s="3"/>
      <c r="BA549" s="3"/>
      <c r="BB549" s="3"/>
      <c r="BC549" s="3"/>
      <c r="BD549" s="3"/>
      <c r="BE549" s="3"/>
      <c r="BF549" s="3"/>
      <c r="BG549" s="3"/>
      <c r="BH549" s="3"/>
      <c r="BI549" s="3"/>
      <c r="BJ549" s="3"/>
      <c r="BK549" s="3"/>
      <c r="BL549" s="3"/>
    </row>
    <row r="550">
      <c r="A550" s="3"/>
      <c r="B550" s="68"/>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3"/>
      <c r="AV550" s="3"/>
      <c r="AW550" s="3"/>
      <c r="AX550" s="3"/>
      <c r="AY550" s="3"/>
      <c r="AZ550" s="3"/>
      <c r="BA550" s="3"/>
      <c r="BB550" s="3"/>
      <c r="BC550" s="3"/>
      <c r="BD550" s="3"/>
      <c r="BE550" s="3"/>
      <c r="BF550" s="3"/>
      <c r="BG550" s="3"/>
      <c r="BH550" s="3"/>
      <c r="BI550" s="3"/>
      <c r="BJ550" s="3"/>
      <c r="BK550" s="3"/>
      <c r="BL550" s="3"/>
    </row>
    <row r="551">
      <c r="A551" s="3"/>
      <c r="B551" s="68"/>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3"/>
      <c r="AV551" s="3"/>
      <c r="AW551" s="3"/>
      <c r="AX551" s="3"/>
      <c r="AY551" s="3"/>
      <c r="AZ551" s="3"/>
      <c r="BA551" s="3"/>
      <c r="BB551" s="3"/>
      <c r="BC551" s="3"/>
      <c r="BD551" s="3"/>
      <c r="BE551" s="3"/>
      <c r="BF551" s="3"/>
      <c r="BG551" s="3"/>
      <c r="BH551" s="3"/>
      <c r="BI551" s="3"/>
      <c r="BJ551" s="3"/>
      <c r="BK551" s="3"/>
      <c r="BL551" s="3"/>
    </row>
    <row r="552">
      <c r="A552" s="3"/>
      <c r="B552" s="68"/>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3"/>
      <c r="AV552" s="3"/>
      <c r="AW552" s="3"/>
      <c r="AX552" s="3"/>
      <c r="AY552" s="3"/>
      <c r="AZ552" s="3"/>
      <c r="BA552" s="3"/>
      <c r="BB552" s="3"/>
      <c r="BC552" s="3"/>
      <c r="BD552" s="3"/>
      <c r="BE552" s="3"/>
      <c r="BF552" s="3"/>
      <c r="BG552" s="3"/>
      <c r="BH552" s="3"/>
      <c r="BI552" s="3"/>
      <c r="BJ552" s="3"/>
      <c r="BK552" s="3"/>
      <c r="BL552" s="3"/>
    </row>
    <row r="553">
      <c r="A553" s="3"/>
      <c r="B553" s="68"/>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3"/>
      <c r="AV553" s="3"/>
      <c r="AW553" s="3"/>
      <c r="AX553" s="3"/>
      <c r="AY553" s="3"/>
      <c r="AZ553" s="3"/>
      <c r="BA553" s="3"/>
      <c r="BB553" s="3"/>
      <c r="BC553" s="3"/>
      <c r="BD553" s="3"/>
      <c r="BE553" s="3"/>
      <c r="BF553" s="3"/>
      <c r="BG553" s="3"/>
      <c r="BH553" s="3"/>
      <c r="BI553" s="3"/>
      <c r="BJ553" s="3"/>
      <c r="BK553" s="3"/>
      <c r="BL553" s="3"/>
    </row>
    <row r="554">
      <c r="A554" s="3"/>
      <c r="B554" s="68"/>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
      <c r="AV554" s="3"/>
      <c r="AW554" s="3"/>
      <c r="AX554" s="3"/>
      <c r="AY554" s="3"/>
      <c r="AZ554" s="3"/>
      <c r="BA554" s="3"/>
      <c r="BB554" s="3"/>
      <c r="BC554" s="3"/>
      <c r="BD554" s="3"/>
      <c r="BE554" s="3"/>
      <c r="BF554" s="3"/>
      <c r="BG554" s="3"/>
      <c r="BH554" s="3"/>
      <c r="BI554" s="3"/>
      <c r="BJ554" s="3"/>
      <c r="BK554" s="3"/>
      <c r="BL554" s="3"/>
    </row>
    <row r="555">
      <c r="A555" s="3"/>
      <c r="B555" s="68"/>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3"/>
      <c r="AV555" s="3"/>
      <c r="AW555" s="3"/>
      <c r="AX555" s="3"/>
      <c r="AY555" s="3"/>
      <c r="AZ555" s="3"/>
      <c r="BA555" s="3"/>
      <c r="BB555" s="3"/>
      <c r="BC555" s="3"/>
      <c r="BD555" s="3"/>
      <c r="BE555" s="3"/>
      <c r="BF555" s="3"/>
      <c r="BG555" s="3"/>
      <c r="BH555" s="3"/>
      <c r="BI555" s="3"/>
      <c r="BJ555" s="3"/>
      <c r="BK555" s="3"/>
      <c r="BL555" s="3"/>
    </row>
    <row r="556">
      <c r="A556" s="3"/>
      <c r="B556" s="68"/>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3"/>
      <c r="AV556" s="3"/>
      <c r="AW556" s="3"/>
      <c r="AX556" s="3"/>
      <c r="AY556" s="3"/>
      <c r="AZ556" s="3"/>
      <c r="BA556" s="3"/>
      <c r="BB556" s="3"/>
      <c r="BC556" s="3"/>
      <c r="BD556" s="3"/>
      <c r="BE556" s="3"/>
      <c r="BF556" s="3"/>
      <c r="BG556" s="3"/>
      <c r="BH556" s="3"/>
      <c r="BI556" s="3"/>
      <c r="BJ556" s="3"/>
      <c r="BK556" s="3"/>
      <c r="BL556" s="3"/>
    </row>
    <row r="557">
      <c r="A557" s="3"/>
      <c r="B557" s="68"/>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3"/>
      <c r="AV557" s="3"/>
      <c r="AW557" s="3"/>
      <c r="AX557" s="3"/>
      <c r="AY557" s="3"/>
      <c r="AZ557" s="3"/>
      <c r="BA557" s="3"/>
      <c r="BB557" s="3"/>
      <c r="BC557" s="3"/>
      <c r="BD557" s="3"/>
      <c r="BE557" s="3"/>
      <c r="BF557" s="3"/>
      <c r="BG557" s="3"/>
      <c r="BH557" s="3"/>
      <c r="BI557" s="3"/>
      <c r="BJ557" s="3"/>
      <c r="BK557" s="3"/>
      <c r="BL557" s="3"/>
    </row>
    <row r="558">
      <c r="A558" s="3"/>
      <c r="B558" s="68"/>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3"/>
      <c r="AV558" s="3"/>
      <c r="AW558" s="3"/>
      <c r="AX558" s="3"/>
      <c r="AY558" s="3"/>
      <c r="AZ558" s="3"/>
      <c r="BA558" s="3"/>
      <c r="BB558" s="3"/>
      <c r="BC558" s="3"/>
      <c r="BD558" s="3"/>
      <c r="BE558" s="3"/>
      <c r="BF558" s="3"/>
      <c r="BG558" s="3"/>
      <c r="BH558" s="3"/>
      <c r="BI558" s="3"/>
      <c r="BJ558" s="3"/>
      <c r="BK558" s="3"/>
      <c r="BL558" s="3"/>
    </row>
    <row r="559">
      <c r="A559" s="3"/>
      <c r="B559" s="68"/>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3"/>
      <c r="AV559" s="3"/>
      <c r="AW559" s="3"/>
      <c r="AX559" s="3"/>
      <c r="AY559" s="3"/>
      <c r="AZ559" s="3"/>
      <c r="BA559" s="3"/>
      <c r="BB559" s="3"/>
      <c r="BC559" s="3"/>
      <c r="BD559" s="3"/>
      <c r="BE559" s="3"/>
      <c r="BF559" s="3"/>
      <c r="BG559" s="3"/>
      <c r="BH559" s="3"/>
      <c r="BI559" s="3"/>
      <c r="BJ559" s="3"/>
      <c r="BK559" s="3"/>
      <c r="BL559" s="3"/>
    </row>
    <row r="560">
      <c r="A560" s="3"/>
      <c r="B560" s="68"/>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3"/>
      <c r="AV560" s="3"/>
      <c r="AW560" s="3"/>
      <c r="AX560" s="3"/>
      <c r="AY560" s="3"/>
      <c r="AZ560" s="3"/>
      <c r="BA560" s="3"/>
      <c r="BB560" s="3"/>
      <c r="BC560" s="3"/>
      <c r="BD560" s="3"/>
      <c r="BE560" s="3"/>
      <c r="BF560" s="3"/>
      <c r="BG560" s="3"/>
      <c r="BH560" s="3"/>
      <c r="BI560" s="3"/>
      <c r="BJ560" s="3"/>
      <c r="BK560" s="3"/>
      <c r="BL560" s="3"/>
    </row>
    <row r="561">
      <c r="A561" s="3"/>
      <c r="B561" s="68"/>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3"/>
      <c r="AV561" s="3"/>
      <c r="AW561" s="3"/>
      <c r="AX561" s="3"/>
      <c r="AY561" s="3"/>
      <c r="AZ561" s="3"/>
      <c r="BA561" s="3"/>
      <c r="BB561" s="3"/>
      <c r="BC561" s="3"/>
      <c r="BD561" s="3"/>
      <c r="BE561" s="3"/>
      <c r="BF561" s="3"/>
      <c r="BG561" s="3"/>
      <c r="BH561" s="3"/>
      <c r="BI561" s="3"/>
      <c r="BJ561" s="3"/>
      <c r="BK561" s="3"/>
      <c r="BL561" s="3"/>
    </row>
    <row r="562">
      <c r="A562" s="3"/>
      <c r="B562" s="68"/>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c r="AW562" s="3"/>
      <c r="AX562" s="3"/>
      <c r="AY562" s="3"/>
      <c r="AZ562" s="3"/>
      <c r="BA562" s="3"/>
      <c r="BB562" s="3"/>
      <c r="BC562" s="3"/>
      <c r="BD562" s="3"/>
      <c r="BE562" s="3"/>
      <c r="BF562" s="3"/>
      <c r="BG562" s="3"/>
      <c r="BH562" s="3"/>
      <c r="BI562" s="3"/>
      <c r="BJ562" s="3"/>
      <c r="BK562" s="3"/>
      <c r="BL562" s="3"/>
    </row>
    <row r="563">
      <c r="A563" s="3"/>
      <c r="B563" s="68"/>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3"/>
      <c r="AV563" s="3"/>
      <c r="AW563" s="3"/>
      <c r="AX563" s="3"/>
      <c r="AY563" s="3"/>
      <c r="AZ563" s="3"/>
      <c r="BA563" s="3"/>
      <c r="BB563" s="3"/>
      <c r="BC563" s="3"/>
      <c r="BD563" s="3"/>
      <c r="BE563" s="3"/>
      <c r="BF563" s="3"/>
      <c r="BG563" s="3"/>
      <c r="BH563" s="3"/>
      <c r="BI563" s="3"/>
      <c r="BJ563" s="3"/>
      <c r="BK563" s="3"/>
      <c r="BL563" s="3"/>
    </row>
    <row r="564">
      <c r="A564" s="3"/>
      <c r="B564" s="68"/>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3"/>
      <c r="AV564" s="3"/>
      <c r="AW564" s="3"/>
      <c r="AX564" s="3"/>
      <c r="AY564" s="3"/>
      <c r="AZ564" s="3"/>
      <c r="BA564" s="3"/>
      <c r="BB564" s="3"/>
      <c r="BC564" s="3"/>
      <c r="BD564" s="3"/>
      <c r="BE564" s="3"/>
      <c r="BF564" s="3"/>
      <c r="BG564" s="3"/>
      <c r="BH564" s="3"/>
      <c r="BI564" s="3"/>
      <c r="BJ564" s="3"/>
      <c r="BK564" s="3"/>
      <c r="BL564" s="3"/>
    </row>
    <row r="565">
      <c r="A565" s="3"/>
      <c r="B565" s="68"/>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
      <c r="AV565" s="3"/>
      <c r="AW565" s="3"/>
      <c r="AX565" s="3"/>
      <c r="AY565" s="3"/>
      <c r="AZ565" s="3"/>
      <c r="BA565" s="3"/>
      <c r="BB565" s="3"/>
      <c r="BC565" s="3"/>
      <c r="BD565" s="3"/>
      <c r="BE565" s="3"/>
      <c r="BF565" s="3"/>
      <c r="BG565" s="3"/>
      <c r="BH565" s="3"/>
      <c r="BI565" s="3"/>
      <c r="BJ565" s="3"/>
      <c r="BK565" s="3"/>
      <c r="BL565" s="3"/>
    </row>
    <row r="566">
      <c r="A566" s="3"/>
      <c r="B566" s="68"/>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
      <c r="AV566" s="3"/>
      <c r="AW566" s="3"/>
      <c r="AX566" s="3"/>
      <c r="AY566" s="3"/>
      <c r="AZ566" s="3"/>
      <c r="BA566" s="3"/>
      <c r="BB566" s="3"/>
      <c r="BC566" s="3"/>
      <c r="BD566" s="3"/>
      <c r="BE566" s="3"/>
      <c r="BF566" s="3"/>
      <c r="BG566" s="3"/>
      <c r="BH566" s="3"/>
      <c r="BI566" s="3"/>
      <c r="BJ566" s="3"/>
      <c r="BK566" s="3"/>
      <c r="BL566" s="3"/>
    </row>
    <row r="567">
      <c r="A567" s="3"/>
      <c r="B567" s="68"/>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
      <c r="AV567" s="3"/>
      <c r="AW567" s="3"/>
      <c r="AX567" s="3"/>
      <c r="AY567" s="3"/>
      <c r="AZ567" s="3"/>
      <c r="BA567" s="3"/>
      <c r="BB567" s="3"/>
      <c r="BC567" s="3"/>
      <c r="BD567" s="3"/>
      <c r="BE567" s="3"/>
      <c r="BF567" s="3"/>
      <c r="BG567" s="3"/>
      <c r="BH567" s="3"/>
      <c r="BI567" s="3"/>
      <c r="BJ567" s="3"/>
      <c r="BK567" s="3"/>
      <c r="BL567" s="3"/>
    </row>
    <row r="568">
      <c r="A568" s="3"/>
      <c r="B568" s="68"/>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
      <c r="AV568" s="3"/>
      <c r="AW568" s="3"/>
      <c r="AX568" s="3"/>
      <c r="AY568" s="3"/>
      <c r="AZ568" s="3"/>
      <c r="BA568" s="3"/>
      <c r="BB568" s="3"/>
      <c r="BC568" s="3"/>
      <c r="BD568" s="3"/>
      <c r="BE568" s="3"/>
      <c r="BF568" s="3"/>
      <c r="BG568" s="3"/>
      <c r="BH568" s="3"/>
      <c r="BI568" s="3"/>
      <c r="BJ568" s="3"/>
      <c r="BK568" s="3"/>
      <c r="BL568" s="3"/>
    </row>
    <row r="569">
      <c r="A569" s="3"/>
      <c r="B569" s="68"/>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
      <c r="AV569" s="3"/>
      <c r="AW569" s="3"/>
      <c r="AX569" s="3"/>
      <c r="AY569" s="3"/>
      <c r="AZ569" s="3"/>
      <c r="BA569" s="3"/>
      <c r="BB569" s="3"/>
      <c r="BC569" s="3"/>
      <c r="BD569" s="3"/>
      <c r="BE569" s="3"/>
      <c r="BF569" s="3"/>
      <c r="BG569" s="3"/>
      <c r="BH569" s="3"/>
      <c r="BI569" s="3"/>
      <c r="BJ569" s="3"/>
      <c r="BK569" s="3"/>
      <c r="BL569" s="3"/>
    </row>
    <row r="570">
      <c r="A570" s="3"/>
      <c r="B570" s="68"/>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
      <c r="AV570" s="3"/>
      <c r="AW570" s="3"/>
      <c r="AX570" s="3"/>
      <c r="AY570" s="3"/>
      <c r="AZ570" s="3"/>
      <c r="BA570" s="3"/>
      <c r="BB570" s="3"/>
      <c r="BC570" s="3"/>
      <c r="BD570" s="3"/>
      <c r="BE570" s="3"/>
      <c r="BF570" s="3"/>
      <c r="BG570" s="3"/>
      <c r="BH570" s="3"/>
      <c r="BI570" s="3"/>
      <c r="BJ570" s="3"/>
      <c r="BK570" s="3"/>
      <c r="BL570" s="3"/>
    </row>
    <row r="571">
      <c r="A571" s="3"/>
      <c r="B571" s="68"/>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
      <c r="AV571" s="3"/>
      <c r="AW571" s="3"/>
      <c r="AX571" s="3"/>
      <c r="AY571" s="3"/>
      <c r="AZ571" s="3"/>
      <c r="BA571" s="3"/>
      <c r="BB571" s="3"/>
      <c r="BC571" s="3"/>
      <c r="BD571" s="3"/>
      <c r="BE571" s="3"/>
      <c r="BF571" s="3"/>
      <c r="BG571" s="3"/>
      <c r="BH571" s="3"/>
      <c r="BI571" s="3"/>
      <c r="BJ571" s="3"/>
      <c r="BK571" s="3"/>
      <c r="BL571" s="3"/>
    </row>
    <row r="572">
      <c r="A572" s="3"/>
      <c r="B572" s="68"/>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
      <c r="AV572" s="3"/>
      <c r="AW572" s="3"/>
      <c r="AX572" s="3"/>
      <c r="AY572" s="3"/>
      <c r="AZ572" s="3"/>
      <c r="BA572" s="3"/>
      <c r="BB572" s="3"/>
      <c r="BC572" s="3"/>
      <c r="BD572" s="3"/>
      <c r="BE572" s="3"/>
      <c r="BF572" s="3"/>
      <c r="BG572" s="3"/>
      <c r="BH572" s="3"/>
      <c r="BI572" s="3"/>
      <c r="BJ572" s="3"/>
      <c r="BK572" s="3"/>
      <c r="BL572" s="3"/>
    </row>
    <row r="573">
      <c r="A573" s="3"/>
      <c r="B573" s="68"/>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3"/>
      <c r="AV573" s="3"/>
      <c r="AW573" s="3"/>
      <c r="AX573" s="3"/>
      <c r="AY573" s="3"/>
      <c r="AZ573" s="3"/>
      <c r="BA573" s="3"/>
      <c r="BB573" s="3"/>
      <c r="BC573" s="3"/>
      <c r="BD573" s="3"/>
      <c r="BE573" s="3"/>
      <c r="BF573" s="3"/>
      <c r="BG573" s="3"/>
      <c r="BH573" s="3"/>
      <c r="BI573" s="3"/>
      <c r="BJ573" s="3"/>
      <c r="BK573" s="3"/>
      <c r="BL573" s="3"/>
    </row>
    <row r="574">
      <c r="A574" s="3"/>
      <c r="B574" s="68"/>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3"/>
      <c r="AV574" s="3"/>
      <c r="AW574" s="3"/>
      <c r="AX574" s="3"/>
      <c r="AY574" s="3"/>
      <c r="AZ574" s="3"/>
      <c r="BA574" s="3"/>
      <c r="BB574" s="3"/>
      <c r="BC574" s="3"/>
      <c r="BD574" s="3"/>
      <c r="BE574" s="3"/>
      <c r="BF574" s="3"/>
      <c r="BG574" s="3"/>
      <c r="BH574" s="3"/>
      <c r="BI574" s="3"/>
      <c r="BJ574" s="3"/>
      <c r="BK574" s="3"/>
      <c r="BL574" s="3"/>
    </row>
    <row r="575">
      <c r="A575" s="3"/>
      <c r="B575" s="68"/>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3"/>
      <c r="AV575" s="3"/>
      <c r="AW575" s="3"/>
      <c r="AX575" s="3"/>
      <c r="AY575" s="3"/>
      <c r="AZ575" s="3"/>
      <c r="BA575" s="3"/>
      <c r="BB575" s="3"/>
      <c r="BC575" s="3"/>
      <c r="BD575" s="3"/>
      <c r="BE575" s="3"/>
      <c r="BF575" s="3"/>
      <c r="BG575" s="3"/>
      <c r="BH575" s="3"/>
      <c r="BI575" s="3"/>
      <c r="BJ575" s="3"/>
      <c r="BK575" s="3"/>
      <c r="BL575" s="3"/>
    </row>
    <row r="576">
      <c r="A576" s="3"/>
      <c r="B576" s="68"/>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3"/>
      <c r="AV576" s="3"/>
      <c r="AW576" s="3"/>
      <c r="AX576" s="3"/>
      <c r="AY576" s="3"/>
      <c r="AZ576" s="3"/>
      <c r="BA576" s="3"/>
      <c r="BB576" s="3"/>
      <c r="BC576" s="3"/>
      <c r="BD576" s="3"/>
      <c r="BE576" s="3"/>
      <c r="BF576" s="3"/>
      <c r="BG576" s="3"/>
      <c r="BH576" s="3"/>
      <c r="BI576" s="3"/>
      <c r="BJ576" s="3"/>
      <c r="BK576" s="3"/>
      <c r="BL576" s="3"/>
    </row>
    <row r="577">
      <c r="A577" s="3"/>
      <c r="B577" s="68"/>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3"/>
      <c r="AV577" s="3"/>
      <c r="AW577" s="3"/>
      <c r="AX577" s="3"/>
      <c r="AY577" s="3"/>
      <c r="AZ577" s="3"/>
      <c r="BA577" s="3"/>
      <c r="BB577" s="3"/>
      <c r="BC577" s="3"/>
      <c r="BD577" s="3"/>
      <c r="BE577" s="3"/>
      <c r="BF577" s="3"/>
      <c r="BG577" s="3"/>
      <c r="BH577" s="3"/>
      <c r="BI577" s="3"/>
      <c r="BJ577" s="3"/>
      <c r="BK577" s="3"/>
      <c r="BL577" s="3"/>
    </row>
    <row r="578">
      <c r="A578" s="3"/>
      <c r="B578" s="68"/>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3"/>
      <c r="AV578" s="3"/>
      <c r="AW578" s="3"/>
      <c r="AX578" s="3"/>
      <c r="AY578" s="3"/>
      <c r="AZ578" s="3"/>
      <c r="BA578" s="3"/>
      <c r="BB578" s="3"/>
      <c r="BC578" s="3"/>
      <c r="BD578" s="3"/>
      <c r="BE578" s="3"/>
      <c r="BF578" s="3"/>
      <c r="BG578" s="3"/>
      <c r="BH578" s="3"/>
      <c r="BI578" s="3"/>
      <c r="BJ578" s="3"/>
      <c r="BK578" s="3"/>
      <c r="BL578" s="3"/>
    </row>
    <row r="579">
      <c r="A579" s="3"/>
      <c r="B579" s="68"/>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3"/>
      <c r="AV579" s="3"/>
      <c r="AW579" s="3"/>
      <c r="AX579" s="3"/>
      <c r="AY579" s="3"/>
      <c r="AZ579" s="3"/>
      <c r="BA579" s="3"/>
      <c r="BB579" s="3"/>
      <c r="BC579" s="3"/>
      <c r="BD579" s="3"/>
      <c r="BE579" s="3"/>
      <c r="BF579" s="3"/>
      <c r="BG579" s="3"/>
      <c r="BH579" s="3"/>
      <c r="BI579" s="3"/>
      <c r="BJ579" s="3"/>
      <c r="BK579" s="3"/>
      <c r="BL579" s="3"/>
    </row>
    <row r="580">
      <c r="A580" s="3"/>
      <c r="B580" s="68"/>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3"/>
      <c r="AV580" s="3"/>
      <c r="AW580" s="3"/>
      <c r="AX580" s="3"/>
      <c r="AY580" s="3"/>
      <c r="AZ580" s="3"/>
      <c r="BA580" s="3"/>
      <c r="BB580" s="3"/>
      <c r="BC580" s="3"/>
      <c r="BD580" s="3"/>
      <c r="BE580" s="3"/>
      <c r="BF580" s="3"/>
      <c r="BG580" s="3"/>
      <c r="BH580" s="3"/>
      <c r="BI580" s="3"/>
      <c r="BJ580" s="3"/>
      <c r="BK580" s="3"/>
      <c r="BL580" s="3"/>
    </row>
    <row r="581">
      <c r="A581" s="3"/>
      <c r="B581" s="68"/>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3"/>
      <c r="AV581" s="3"/>
      <c r="AW581" s="3"/>
      <c r="AX581" s="3"/>
      <c r="AY581" s="3"/>
      <c r="AZ581" s="3"/>
      <c r="BA581" s="3"/>
      <c r="BB581" s="3"/>
      <c r="BC581" s="3"/>
      <c r="BD581" s="3"/>
      <c r="BE581" s="3"/>
      <c r="BF581" s="3"/>
      <c r="BG581" s="3"/>
      <c r="BH581" s="3"/>
      <c r="BI581" s="3"/>
      <c r="BJ581" s="3"/>
      <c r="BK581" s="3"/>
      <c r="BL581" s="3"/>
    </row>
    <row r="582">
      <c r="A582" s="3"/>
      <c r="B582" s="68"/>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3"/>
      <c r="AV582" s="3"/>
      <c r="AW582" s="3"/>
      <c r="AX582" s="3"/>
      <c r="AY582" s="3"/>
      <c r="AZ582" s="3"/>
      <c r="BA582" s="3"/>
      <c r="BB582" s="3"/>
      <c r="BC582" s="3"/>
      <c r="BD582" s="3"/>
      <c r="BE582" s="3"/>
      <c r="BF582" s="3"/>
      <c r="BG582" s="3"/>
      <c r="BH582" s="3"/>
      <c r="BI582" s="3"/>
      <c r="BJ582" s="3"/>
      <c r="BK582" s="3"/>
      <c r="BL582" s="3"/>
    </row>
    <row r="583">
      <c r="A583" s="3"/>
      <c r="B583" s="68"/>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3"/>
      <c r="AV583" s="3"/>
      <c r="AW583" s="3"/>
      <c r="AX583" s="3"/>
      <c r="AY583" s="3"/>
      <c r="AZ583" s="3"/>
      <c r="BA583" s="3"/>
      <c r="BB583" s="3"/>
      <c r="BC583" s="3"/>
      <c r="BD583" s="3"/>
      <c r="BE583" s="3"/>
      <c r="BF583" s="3"/>
      <c r="BG583" s="3"/>
      <c r="BH583" s="3"/>
      <c r="BI583" s="3"/>
      <c r="BJ583" s="3"/>
      <c r="BK583" s="3"/>
      <c r="BL583" s="3"/>
    </row>
    <row r="584">
      <c r="A584" s="3"/>
      <c r="B584" s="68"/>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3"/>
      <c r="AV584" s="3"/>
      <c r="AW584" s="3"/>
      <c r="AX584" s="3"/>
      <c r="AY584" s="3"/>
      <c r="AZ584" s="3"/>
      <c r="BA584" s="3"/>
      <c r="BB584" s="3"/>
      <c r="BC584" s="3"/>
      <c r="BD584" s="3"/>
      <c r="BE584" s="3"/>
      <c r="BF584" s="3"/>
      <c r="BG584" s="3"/>
      <c r="BH584" s="3"/>
      <c r="BI584" s="3"/>
      <c r="BJ584" s="3"/>
      <c r="BK584" s="3"/>
      <c r="BL584" s="3"/>
    </row>
    <row r="585">
      <c r="A585" s="3"/>
      <c r="B585" s="68"/>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3"/>
      <c r="AV585" s="3"/>
      <c r="AW585" s="3"/>
      <c r="AX585" s="3"/>
      <c r="AY585" s="3"/>
      <c r="AZ585" s="3"/>
      <c r="BA585" s="3"/>
      <c r="BB585" s="3"/>
      <c r="BC585" s="3"/>
      <c r="BD585" s="3"/>
      <c r="BE585" s="3"/>
      <c r="BF585" s="3"/>
      <c r="BG585" s="3"/>
      <c r="BH585" s="3"/>
      <c r="BI585" s="3"/>
      <c r="BJ585" s="3"/>
      <c r="BK585" s="3"/>
      <c r="BL585" s="3"/>
    </row>
    <row r="586">
      <c r="A586" s="3"/>
      <c r="B586" s="68"/>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3"/>
      <c r="AV586" s="3"/>
      <c r="AW586" s="3"/>
      <c r="AX586" s="3"/>
      <c r="AY586" s="3"/>
      <c r="AZ586" s="3"/>
      <c r="BA586" s="3"/>
      <c r="BB586" s="3"/>
      <c r="BC586" s="3"/>
      <c r="BD586" s="3"/>
      <c r="BE586" s="3"/>
      <c r="BF586" s="3"/>
      <c r="BG586" s="3"/>
      <c r="BH586" s="3"/>
      <c r="BI586" s="3"/>
      <c r="BJ586" s="3"/>
      <c r="BK586" s="3"/>
      <c r="BL586" s="3"/>
    </row>
    <row r="587">
      <c r="A587" s="3"/>
      <c r="B587" s="68"/>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3"/>
      <c r="AV587" s="3"/>
      <c r="AW587" s="3"/>
      <c r="AX587" s="3"/>
      <c r="AY587" s="3"/>
      <c r="AZ587" s="3"/>
      <c r="BA587" s="3"/>
      <c r="BB587" s="3"/>
      <c r="BC587" s="3"/>
      <c r="BD587" s="3"/>
      <c r="BE587" s="3"/>
      <c r="BF587" s="3"/>
      <c r="BG587" s="3"/>
      <c r="BH587" s="3"/>
      <c r="BI587" s="3"/>
      <c r="BJ587" s="3"/>
      <c r="BK587" s="3"/>
      <c r="BL587" s="3"/>
    </row>
    <row r="588">
      <c r="A588" s="3"/>
      <c r="B588" s="68"/>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3"/>
      <c r="AV588" s="3"/>
      <c r="AW588" s="3"/>
      <c r="AX588" s="3"/>
      <c r="AY588" s="3"/>
      <c r="AZ588" s="3"/>
      <c r="BA588" s="3"/>
      <c r="BB588" s="3"/>
      <c r="BC588" s="3"/>
      <c r="BD588" s="3"/>
      <c r="BE588" s="3"/>
      <c r="BF588" s="3"/>
      <c r="BG588" s="3"/>
      <c r="BH588" s="3"/>
      <c r="BI588" s="3"/>
      <c r="BJ588" s="3"/>
      <c r="BK588" s="3"/>
      <c r="BL588" s="3"/>
    </row>
    <row r="589">
      <c r="A589" s="3"/>
      <c r="B589" s="68"/>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3"/>
      <c r="AV589" s="3"/>
      <c r="AW589" s="3"/>
      <c r="AX589" s="3"/>
      <c r="AY589" s="3"/>
      <c r="AZ589" s="3"/>
      <c r="BA589" s="3"/>
      <c r="BB589" s="3"/>
      <c r="BC589" s="3"/>
      <c r="BD589" s="3"/>
      <c r="BE589" s="3"/>
      <c r="BF589" s="3"/>
      <c r="BG589" s="3"/>
      <c r="BH589" s="3"/>
      <c r="BI589" s="3"/>
      <c r="BJ589" s="3"/>
      <c r="BK589" s="3"/>
      <c r="BL589" s="3"/>
    </row>
    <row r="590">
      <c r="A590" s="3"/>
      <c r="B590" s="68"/>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3"/>
      <c r="AV590" s="3"/>
      <c r="AW590" s="3"/>
      <c r="AX590" s="3"/>
      <c r="AY590" s="3"/>
      <c r="AZ590" s="3"/>
      <c r="BA590" s="3"/>
      <c r="BB590" s="3"/>
      <c r="BC590" s="3"/>
      <c r="BD590" s="3"/>
      <c r="BE590" s="3"/>
      <c r="BF590" s="3"/>
      <c r="BG590" s="3"/>
      <c r="BH590" s="3"/>
      <c r="BI590" s="3"/>
      <c r="BJ590" s="3"/>
      <c r="BK590" s="3"/>
      <c r="BL590" s="3"/>
    </row>
    <row r="591">
      <c r="A591" s="3"/>
      <c r="B591" s="68"/>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3"/>
      <c r="AV591" s="3"/>
      <c r="AW591" s="3"/>
      <c r="AX591" s="3"/>
      <c r="AY591" s="3"/>
      <c r="AZ591" s="3"/>
      <c r="BA591" s="3"/>
      <c r="BB591" s="3"/>
      <c r="BC591" s="3"/>
      <c r="BD591" s="3"/>
      <c r="BE591" s="3"/>
      <c r="BF591" s="3"/>
      <c r="BG591" s="3"/>
      <c r="BH591" s="3"/>
      <c r="BI591" s="3"/>
      <c r="BJ591" s="3"/>
      <c r="BK591" s="3"/>
      <c r="BL591" s="3"/>
    </row>
    <row r="592">
      <c r="A592" s="3"/>
      <c r="B592" s="68"/>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3"/>
      <c r="AV592" s="3"/>
      <c r="AW592" s="3"/>
      <c r="AX592" s="3"/>
      <c r="AY592" s="3"/>
      <c r="AZ592" s="3"/>
      <c r="BA592" s="3"/>
      <c r="BB592" s="3"/>
      <c r="BC592" s="3"/>
      <c r="BD592" s="3"/>
      <c r="BE592" s="3"/>
      <c r="BF592" s="3"/>
      <c r="BG592" s="3"/>
      <c r="BH592" s="3"/>
      <c r="BI592" s="3"/>
      <c r="BJ592" s="3"/>
      <c r="BK592" s="3"/>
      <c r="BL592" s="3"/>
    </row>
    <row r="593">
      <c r="A593" s="3"/>
      <c r="B593" s="68"/>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3"/>
      <c r="AV593" s="3"/>
      <c r="AW593" s="3"/>
      <c r="AX593" s="3"/>
      <c r="AY593" s="3"/>
      <c r="AZ593" s="3"/>
      <c r="BA593" s="3"/>
      <c r="BB593" s="3"/>
      <c r="BC593" s="3"/>
      <c r="BD593" s="3"/>
      <c r="BE593" s="3"/>
      <c r="BF593" s="3"/>
      <c r="BG593" s="3"/>
      <c r="BH593" s="3"/>
      <c r="BI593" s="3"/>
      <c r="BJ593" s="3"/>
      <c r="BK593" s="3"/>
      <c r="BL593" s="3"/>
    </row>
    <row r="594">
      <c r="A594" s="3"/>
      <c r="B594" s="68"/>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3"/>
      <c r="AV594" s="3"/>
      <c r="AW594" s="3"/>
      <c r="AX594" s="3"/>
      <c r="AY594" s="3"/>
      <c r="AZ594" s="3"/>
      <c r="BA594" s="3"/>
      <c r="BB594" s="3"/>
      <c r="BC594" s="3"/>
      <c r="BD594" s="3"/>
      <c r="BE594" s="3"/>
      <c r="BF594" s="3"/>
      <c r="BG594" s="3"/>
      <c r="BH594" s="3"/>
      <c r="BI594" s="3"/>
      <c r="BJ594" s="3"/>
      <c r="BK594" s="3"/>
      <c r="BL594" s="3"/>
    </row>
    <row r="595">
      <c r="A595" s="3"/>
      <c r="B595" s="68"/>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c r="AW595" s="3"/>
      <c r="AX595" s="3"/>
      <c r="AY595" s="3"/>
      <c r="AZ595" s="3"/>
      <c r="BA595" s="3"/>
      <c r="BB595" s="3"/>
      <c r="BC595" s="3"/>
      <c r="BD595" s="3"/>
      <c r="BE595" s="3"/>
      <c r="BF595" s="3"/>
      <c r="BG595" s="3"/>
      <c r="BH595" s="3"/>
      <c r="BI595" s="3"/>
      <c r="BJ595" s="3"/>
      <c r="BK595" s="3"/>
      <c r="BL595" s="3"/>
    </row>
    <row r="596">
      <c r="A596" s="3"/>
      <c r="B596" s="68"/>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c r="AU596" s="3"/>
      <c r="AV596" s="3"/>
      <c r="AW596" s="3"/>
      <c r="AX596" s="3"/>
      <c r="AY596" s="3"/>
      <c r="AZ596" s="3"/>
      <c r="BA596" s="3"/>
      <c r="BB596" s="3"/>
      <c r="BC596" s="3"/>
      <c r="BD596" s="3"/>
      <c r="BE596" s="3"/>
      <c r="BF596" s="3"/>
      <c r="BG596" s="3"/>
      <c r="BH596" s="3"/>
      <c r="BI596" s="3"/>
      <c r="BJ596" s="3"/>
      <c r="BK596" s="3"/>
      <c r="BL596" s="3"/>
    </row>
    <row r="597">
      <c r="A597" s="3"/>
      <c r="B597" s="68"/>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c r="AU597" s="3"/>
      <c r="AV597" s="3"/>
      <c r="AW597" s="3"/>
      <c r="AX597" s="3"/>
      <c r="AY597" s="3"/>
      <c r="AZ597" s="3"/>
      <c r="BA597" s="3"/>
      <c r="BB597" s="3"/>
      <c r="BC597" s="3"/>
      <c r="BD597" s="3"/>
      <c r="BE597" s="3"/>
      <c r="BF597" s="3"/>
      <c r="BG597" s="3"/>
      <c r="BH597" s="3"/>
      <c r="BI597" s="3"/>
      <c r="BJ597" s="3"/>
      <c r="BK597" s="3"/>
      <c r="BL597" s="3"/>
    </row>
    <row r="598">
      <c r="A598" s="3"/>
      <c r="B598" s="68"/>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3"/>
      <c r="AV598" s="3"/>
      <c r="AW598" s="3"/>
      <c r="AX598" s="3"/>
      <c r="AY598" s="3"/>
      <c r="AZ598" s="3"/>
      <c r="BA598" s="3"/>
      <c r="BB598" s="3"/>
      <c r="BC598" s="3"/>
      <c r="BD598" s="3"/>
      <c r="BE598" s="3"/>
      <c r="BF598" s="3"/>
      <c r="BG598" s="3"/>
      <c r="BH598" s="3"/>
      <c r="BI598" s="3"/>
      <c r="BJ598" s="3"/>
      <c r="BK598" s="3"/>
      <c r="BL598" s="3"/>
    </row>
    <row r="599">
      <c r="A599" s="3"/>
      <c r="B599" s="68"/>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c r="AU599" s="3"/>
      <c r="AV599" s="3"/>
      <c r="AW599" s="3"/>
      <c r="AX599" s="3"/>
      <c r="AY599" s="3"/>
      <c r="AZ599" s="3"/>
      <c r="BA599" s="3"/>
      <c r="BB599" s="3"/>
      <c r="BC599" s="3"/>
      <c r="BD599" s="3"/>
      <c r="BE599" s="3"/>
      <c r="BF599" s="3"/>
      <c r="BG599" s="3"/>
      <c r="BH599" s="3"/>
      <c r="BI599" s="3"/>
      <c r="BJ599" s="3"/>
      <c r="BK599" s="3"/>
      <c r="BL599" s="3"/>
    </row>
    <row r="600">
      <c r="A600" s="3"/>
      <c r="B600" s="68"/>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3"/>
      <c r="AV600" s="3"/>
      <c r="AW600" s="3"/>
      <c r="AX600" s="3"/>
      <c r="AY600" s="3"/>
      <c r="AZ600" s="3"/>
      <c r="BA600" s="3"/>
      <c r="BB600" s="3"/>
      <c r="BC600" s="3"/>
      <c r="BD600" s="3"/>
      <c r="BE600" s="3"/>
      <c r="BF600" s="3"/>
      <c r="BG600" s="3"/>
      <c r="BH600" s="3"/>
      <c r="BI600" s="3"/>
      <c r="BJ600" s="3"/>
      <c r="BK600" s="3"/>
      <c r="BL600" s="3"/>
    </row>
    <row r="601">
      <c r="A601" s="3"/>
      <c r="B601" s="68"/>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3"/>
      <c r="AV601" s="3"/>
      <c r="AW601" s="3"/>
      <c r="AX601" s="3"/>
      <c r="AY601" s="3"/>
      <c r="AZ601" s="3"/>
      <c r="BA601" s="3"/>
      <c r="BB601" s="3"/>
      <c r="BC601" s="3"/>
      <c r="BD601" s="3"/>
      <c r="BE601" s="3"/>
      <c r="BF601" s="3"/>
      <c r="BG601" s="3"/>
      <c r="BH601" s="3"/>
      <c r="BI601" s="3"/>
      <c r="BJ601" s="3"/>
      <c r="BK601" s="3"/>
      <c r="BL601" s="3"/>
    </row>
    <row r="602">
      <c r="A602" s="3"/>
      <c r="B602" s="68"/>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3"/>
      <c r="AV602" s="3"/>
      <c r="AW602" s="3"/>
      <c r="AX602" s="3"/>
      <c r="AY602" s="3"/>
      <c r="AZ602" s="3"/>
      <c r="BA602" s="3"/>
      <c r="BB602" s="3"/>
      <c r="BC602" s="3"/>
      <c r="BD602" s="3"/>
      <c r="BE602" s="3"/>
      <c r="BF602" s="3"/>
      <c r="BG602" s="3"/>
      <c r="BH602" s="3"/>
      <c r="BI602" s="3"/>
      <c r="BJ602" s="3"/>
      <c r="BK602" s="3"/>
      <c r="BL602" s="3"/>
    </row>
    <row r="603">
      <c r="A603" s="3"/>
      <c r="B603" s="68"/>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c r="AU603" s="3"/>
      <c r="AV603" s="3"/>
      <c r="AW603" s="3"/>
      <c r="AX603" s="3"/>
      <c r="AY603" s="3"/>
      <c r="AZ603" s="3"/>
      <c r="BA603" s="3"/>
      <c r="BB603" s="3"/>
      <c r="BC603" s="3"/>
      <c r="BD603" s="3"/>
      <c r="BE603" s="3"/>
      <c r="BF603" s="3"/>
      <c r="BG603" s="3"/>
      <c r="BH603" s="3"/>
      <c r="BI603" s="3"/>
      <c r="BJ603" s="3"/>
      <c r="BK603" s="3"/>
      <c r="BL603" s="3"/>
    </row>
    <row r="604">
      <c r="A604" s="3"/>
      <c r="B604" s="68"/>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3"/>
      <c r="AV604" s="3"/>
      <c r="AW604" s="3"/>
      <c r="AX604" s="3"/>
      <c r="AY604" s="3"/>
      <c r="AZ604" s="3"/>
      <c r="BA604" s="3"/>
      <c r="BB604" s="3"/>
      <c r="BC604" s="3"/>
      <c r="BD604" s="3"/>
      <c r="BE604" s="3"/>
      <c r="BF604" s="3"/>
      <c r="BG604" s="3"/>
      <c r="BH604" s="3"/>
      <c r="BI604" s="3"/>
      <c r="BJ604" s="3"/>
      <c r="BK604" s="3"/>
      <c r="BL604" s="3"/>
    </row>
    <row r="605">
      <c r="A605" s="3"/>
      <c r="B605" s="68"/>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3"/>
      <c r="AV605" s="3"/>
      <c r="AW605" s="3"/>
      <c r="AX605" s="3"/>
      <c r="AY605" s="3"/>
      <c r="AZ605" s="3"/>
      <c r="BA605" s="3"/>
      <c r="BB605" s="3"/>
      <c r="BC605" s="3"/>
      <c r="BD605" s="3"/>
      <c r="BE605" s="3"/>
      <c r="BF605" s="3"/>
      <c r="BG605" s="3"/>
      <c r="BH605" s="3"/>
      <c r="BI605" s="3"/>
      <c r="BJ605" s="3"/>
      <c r="BK605" s="3"/>
      <c r="BL605" s="3"/>
    </row>
    <row r="606">
      <c r="A606" s="3"/>
      <c r="B606" s="68"/>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c r="AU606" s="3"/>
      <c r="AV606" s="3"/>
      <c r="AW606" s="3"/>
      <c r="AX606" s="3"/>
      <c r="AY606" s="3"/>
      <c r="AZ606" s="3"/>
      <c r="BA606" s="3"/>
      <c r="BB606" s="3"/>
      <c r="BC606" s="3"/>
      <c r="BD606" s="3"/>
      <c r="BE606" s="3"/>
      <c r="BF606" s="3"/>
      <c r="BG606" s="3"/>
      <c r="BH606" s="3"/>
      <c r="BI606" s="3"/>
      <c r="BJ606" s="3"/>
      <c r="BK606" s="3"/>
      <c r="BL606" s="3"/>
    </row>
    <row r="607">
      <c r="A607" s="3"/>
      <c r="B607" s="68"/>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c r="AU607" s="3"/>
      <c r="AV607" s="3"/>
      <c r="AW607" s="3"/>
      <c r="AX607" s="3"/>
      <c r="AY607" s="3"/>
      <c r="AZ607" s="3"/>
      <c r="BA607" s="3"/>
      <c r="BB607" s="3"/>
      <c r="BC607" s="3"/>
      <c r="BD607" s="3"/>
      <c r="BE607" s="3"/>
      <c r="BF607" s="3"/>
      <c r="BG607" s="3"/>
      <c r="BH607" s="3"/>
      <c r="BI607" s="3"/>
      <c r="BJ607" s="3"/>
      <c r="BK607" s="3"/>
      <c r="BL607" s="3"/>
    </row>
    <row r="608">
      <c r="A608" s="3"/>
      <c r="B608" s="68"/>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3"/>
      <c r="AV608" s="3"/>
      <c r="AW608" s="3"/>
      <c r="AX608" s="3"/>
      <c r="AY608" s="3"/>
      <c r="AZ608" s="3"/>
      <c r="BA608" s="3"/>
      <c r="BB608" s="3"/>
      <c r="BC608" s="3"/>
      <c r="BD608" s="3"/>
      <c r="BE608" s="3"/>
      <c r="BF608" s="3"/>
      <c r="BG608" s="3"/>
      <c r="BH608" s="3"/>
      <c r="BI608" s="3"/>
      <c r="BJ608" s="3"/>
      <c r="BK608" s="3"/>
      <c r="BL608" s="3"/>
    </row>
    <row r="609">
      <c r="A609" s="3"/>
      <c r="B609" s="68"/>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c r="AU609" s="3"/>
      <c r="AV609" s="3"/>
      <c r="AW609" s="3"/>
      <c r="AX609" s="3"/>
      <c r="AY609" s="3"/>
      <c r="AZ609" s="3"/>
      <c r="BA609" s="3"/>
      <c r="BB609" s="3"/>
      <c r="BC609" s="3"/>
      <c r="BD609" s="3"/>
      <c r="BE609" s="3"/>
      <c r="BF609" s="3"/>
      <c r="BG609" s="3"/>
      <c r="BH609" s="3"/>
      <c r="BI609" s="3"/>
      <c r="BJ609" s="3"/>
      <c r="BK609" s="3"/>
      <c r="BL609" s="3"/>
    </row>
    <row r="610">
      <c r="A610" s="3"/>
      <c r="B610" s="68"/>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3"/>
      <c r="AV610" s="3"/>
      <c r="AW610" s="3"/>
      <c r="AX610" s="3"/>
      <c r="AY610" s="3"/>
      <c r="AZ610" s="3"/>
      <c r="BA610" s="3"/>
      <c r="BB610" s="3"/>
      <c r="BC610" s="3"/>
      <c r="BD610" s="3"/>
      <c r="BE610" s="3"/>
      <c r="BF610" s="3"/>
      <c r="BG610" s="3"/>
      <c r="BH610" s="3"/>
      <c r="BI610" s="3"/>
      <c r="BJ610" s="3"/>
      <c r="BK610" s="3"/>
      <c r="BL610" s="3"/>
    </row>
    <row r="611">
      <c r="A611" s="3"/>
      <c r="B611" s="68"/>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3"/>
      <c r="AV611" s="3"/>
      <c r="AW611" s="3"/>
      <c r="AX611" s="3"/>
      <c r="AY611" s="3"/>
      <c r="AZ611" s="3"/>
      <c r="BA611" s="3"/>
      <c r="BB611" s="3"/>
      <c r="BC611" s="3"/>
      <c r="BD611" s="3"/>
      <c r="BE611" s="3"/>
      <c r="BF611" s="3"/>
      <c r="BG611" s="3"/>
      <c r="BH611" s="3"/>
      <c r="BI611" s="3"/>
      <c r="BJ611" s="3"/>
      <c r="BK611" s="3"/>
      <c r="BL611" s="3"/>
    </row>
    <row r="612">
      <c r="A612" s="3"/>
      <c r="B612" s="68"/>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3"/>
      <c r="AV612" s="3"/>
      <c r="AW612" s="3"/>
      <c r="AX612" s="3"/>
      <c r="AY612" s="3"/>
      <c r="AZ612" s="3"/>
      <c r="BA612" s="3"/>
      <c r="BB612" s="3"/>
      <c r="BC612" s="3"/>
      <c r="BD612" s="3"/>
      <c r="BE612" s="3"/>
      <c r="BF612" s="3"/>
      <c r="BG612" s="3"/>
      <c r="BH612" s="3"/>
      <c r="BI612" s="3"/>
      <c r="BJ612" s="3"/>
      <c r="BK612" s="3"/>
      <c r="BL612" s="3"/>
    </row>
    <row r="613">
      <c r="A613" s="3"/>
      <c r="B613" s="68"/>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c r="AU613" s="3"/>
      <c r="AV613" s="3"/>
      <c r="AW613" s="3"/>
      <c r="AX613" s="3"/>
      <c r="AY613" s="3"/>
      <c r="AZ613" s="3"/>
      <c r="BA613" s="3"/>
      <c r="BB613" s="3"/>
      <c r="BC613" s="3"/>
      <c r="BD613" s="3"/>
      <c r="BE613" s="3"/>
      <c r="BF613" s="3"/>
      <c r="BG613" s="3"/>
      <c r="BH613" s="3"/>
      <c r="BI613" s="3"/>
      <c r="BJ613" s="3"/>
      <c r="BK613" s="3"/>
      <c r="BL613" s="3"/>
    </row>
    <row r="614">
      <c r="A614" s="3"/>
      <c r="B614" s="68"/>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3"/>
      <c r="AV614" s="3"/>
      <c r="AW614" s="3"/>
      <c r="AX614" s="3"/>
      <c r="AY614" s="3"/>
      <c r="AZ614" s="3"/>
      <c r="BA614" s="3"/>
      <c r="BB614" s="3"/>
      <c r="BC614" s="3"/>
      <c r="BD614" s="3"/>
      <c r="BE614" s="3"/>
      <c r="BF614" s="3"/>
      <c r="BG614" s="3"/>
      <c r="BH614" s="3"/>
      <c r="BI614" s="3"/>
      <c r="BJ614" s="3"/>
      <c r="BK614" s="3"/>
      <c r="BL614" s="3"/>
    </row>
    <row r="615">
      <c r="A615" s="3"/>
      <c r="B615" s="68"/>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c r="AU615" s="3"/>
      <c r="AV615" s="3"/>
      <c r="AW615" s="3"/>
      <c r="AX615" s="3"/>
      <c r="AY615" s="3"/>
      <c r="AZ615" s="3"/>
      <c r="BA615" s="3"/>
      <c r="BB615" s="3"/>
      <c r="BC615" s="3"/>
      <c r="BD615" s="3"/>
      <c r="BE615" s="3"/>
      <c r="BF615" s="3"/>
      <c r="BG615" s="3"/>
      <c r="BH615" s="3"/>
      <c r="BI615" s="3"/>
      <c r="BJ615" s="3"/>
      <c r="BK615" s="3"/>
      <c r="BL615" s="3"/>
    </row>
    <row r="616">
      <c r="A616" s="3"/>
      <c r="B616" s="68"/>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c r="AU616" s="3"/>
      <c r="AV616" s="3"/>
      <c r="AW616" s="3"/>
      <c r="AX616" s="3"/>
      <c r="AY616" s="3"/>
      <c r="AZ616" s="3"/>
      <c r="BA616" s="3"/>
      <c r="BB616" s="3"/>
      <c r="BC616" s="3"/>
      <c r="BD616" s="3"/>
      <c r="BE616" s="3"/>
      <c r="BF616" s="3"/>
      <c r="BG616" s="3"/>
      <c r="BH616" s="3"/>
      <c r="BI616" s="3"/>
      <c r="BJ616" s="3"/>
      <c r="BK616" s="3"/>
      <c r="BL616" s="3"/>
    </row>
    <row r="617">
      <c r="A617" s="3"/>
      <c r="B617" s="68"/>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c r="AU617" s="3"/>
      <c r="AV617" s="3"/>
      <c r="AW617" s="3"/>
      <c r="AX617" s="3"/>
      <c r="AY617" s="3"/>
      <c r="AZ617" s="3"/>
      <c r="BA617" s="3"/>
      <c r="BB617" s="3"/>
      <c r="BC617" s="3"/>
      <c r="BD617" s="3"/>
      <c r="BE617" s="3"/>
      <c r="BF617" s="3"/>
      <c r="BG617" s="3"/>
      <c r="BH617" s="3"/>
      <c r="BI617" s="3"/>
      <c r="BJ617" s="3"/>
      <c r="BK617" s="3"/>
      <c r="BL617" s="3"/>
    </row>
    <row r="618">
      <c r="A618" s="3"/>
      <c r="B618" s="68"/>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c r="AU618" s="3"/>
      <c r="AV618" s="3"/>
      <c r="AW618" s="3"/>
      <c r="AX618" s="3"/>
      <c r="AY618" s="3"/>
      <c r="AZ618" s="3"/>
      <c r="BA618" s="3"/>
      <c r="BB618" s="3"/>
      <c r="BC618" s="3"/>
      <c r="BD618" s="3"/>
      <c r="BE618" s="3"/>
      <c r="BF618" s="3"/>
      <c r="BG618" s="3"/>
      <c r="BH618" s="3"/>
      <c r="BI618" s="3"/>
      <c r="BJ618" s="3"/>
      <c r="BK618" s="3"/>
      <c r="BL618" s="3"/>
    </row>
    <row r="619">
      <c r="A619" s="3"/>
      <c r="B619" s="68"/>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c r="AU619" s="3"/>
      <c r="AV619" s="3"/>
      <c r="AW619" s="3"/>
      <c r="AX619" s="3"/>
      <c r="AY619" s="3"/>
      <c r="AZ619" s="3"/>
      <c r="BA619" s="3"/>
      <c r="BB619" s="3"/>
      <c r="BC619" s="3"/>
      <c r="BD619" s="3"/>
      <c r="BE619" s="3"/>
      <c r="BF619" s="3"/>
      <c r="BG619" s="3"/>
      <c r="BH619" s="3"/>
      <c r="BI619" s="3"/>
      <c r="BJ619" s="3"/>
      <c r="BK619" s="3"/>
      <c r="BL619" s="3"/>
    </row>
    <row r="620">
      <c r="A620" s="3"/>
      <c r="B620" s="68"/>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3"/>
      <c r="AV620" s="3"/>
      <c r="AW620" s="3"/>
      <c r="AX620" s="3"/>
      <c r="AY620" s="3"/>
      <c r="AZ620" s="3"/>
      <c r="BA620" s="3"/>
      <c r="BB620" s="3"/>
      <c r="BC620" s="3"/>
      <c r="BD620" s="3"/>
      <c r="BE620" s="3"/>
      <c r="BF620" s="3"/>
      <c r="BG620" s="3"/>
      <c r="BH620" s="3"/>
      <c r="BI620" s="3"/>
      <c r="BJ620" s="3"/>
      <c r="BK620" s="3"/>
      <c r="BL620" s="3"/>
    </row>
    <row r="621">
      <c r="A621" s="3"/>
      <c r="B621" s="68"/>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c r="AU621" s="3"/>
      <c r="AV621" s="3"/>
      <c r="AW621" s="3"/>
      <c r="AX621" s="3"/>
      <c r="AY621" s="3"/>
      <c r="AZ621" s="3"/>
      <c r="BA621" s="3"/>
      <c r="BB621" s="3"/>
      <c r="BC621" s="3"/>
      <c r="BD621" s="3"/>
      <c r="BE621" s="3"/>
      <c r="BF621" s="3"/>
      <c r="BG621" s="3"/>
      <c r="BH621" s="3"/>
      <c r="BI621" s="3"/>
      <c r="BJ621" s="3"/>
      <c r="BK621" s="3"/>
      <c r="BL621" s="3"/>
    </row>
    <row r="622">
      <c r="A622" s="3"/>
      <c r="B622" s="68"/>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3"/>
      <c r="AV622" s="3"/>
      <c r="AW622" s="3"/>
      <c r="AX622" s="3"/>
      <c r="AY622" s="3"/>
      <c r="AZ622" s="3"/>
      <c r="BA622" s="3"/>
      <c r="BB622" s="3"/>
      <c r="BC622" s="3"/>
      <c r="BD622" s="3"/>
      <c r="BE622" s="3"/>
      <c r="BF622" s="3"/>
      <c r="BG622" s="3"/>
      <c r="BH622" s="3"/>
      <c r="BI622" s="3"/>
      <c r="BJ622" s="3"/>
      <c r="BK622" s="3"/>
      <c r="BL622" s="3"/>
    </row>
    <row r="623">
      <c r="A623" s="3"/>
      <c r="B623" s="68"/>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3"/>
      <c r="AV623" s="3"/>
      <c r="AW623" s="3"/>
      <c r="AX623" s="3"/>
      <c r="AY623" s="3"/>
      <c r="AZ623" s="3"/>
      <c r="BA623" s="3"/>
      <c r="BB623" s="3"/>
      <c r="BC623" s="3"/>
      <c r="BD623" s="3"/>
      <c r="BE623" s="3"/>
      <c r="BF623" s="3"/>
      <c r="BG623" s="3"/>
      <c r="BH623" s="3"/>
      <c r="BI623" s="3"/>
      <c r="BJ623" s="3"/>
      <c r="BK623" s="3"/>
      <c r="BL623" s="3"/>
    </row>
    <row r="624">
      <c r="A624" s="3"/>
      <c r="B624" s="68"/>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3"/>
      <c r="AV624" s="3"/>
      <c r="AW624" s="3"/>
      <c r="AX624" s="3"/>
      <c r="AY624" s="3"/>
      <c r="AZ624" s="3"/>
      <c r="BA624" s="3"/>
      <c r="BB624" s="3"/>
      <c r="BC624" s="3"/>
      <c r="BD624" s="3"/>
      <c r="BE624" s="3"/>
      <c r="BF624" s="3"/>
      <c r="BG624" s="3"/>
      <c r="BH624" s="3"/>
      <c r="BI624" s="3"/>
      <c r="BJ624" s="3"/>
      <c r="BK624" s="3"/>
      <c r="BL624" s="3"/>
    </row>
    <row r="625">
      <c r="A625" s="3"/>
      <c r="B625" s="68"/>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c r="AU625" s="3"/>
      <c r="AV625" s="3"/>
      <c r="AW625" s="3"/>
      <c r="AX625" s="3"/>
      <c r="AY625" s="3"/>
      <c r="AZ625" s="3"/>
      <c r="BA625" s="3"/>
      <c r="BB625" s="3"/>
      <c r="BC625" s="3"/>
      <c r="BD625" s="3"/>
      <c r="BE625" s="3"/>
      <c r="BF625" s="3"/>
      <c r="BG625" s="3"/>
      <c r="BH625" s="3"/>
      <c r="BI625" s="3"/>
      <c r="BJ625" s="3"/>
      <c r="BK625" s="3"/>
      <c r="BL625" s="3"/>
    </row>
    <row r="626">
      <c r="A626" s="3"/>
      <c r="B626" s="68"/>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c r="AU626" s="3"/>
      <c r="AV626" s="3"/>
      <c r="AW626" s="3"/>
      <c r="AX626" s="3"/>
      <c r="AY626" s="3"/>
      <c r="AZ626" s="3"/>
      <c r="BA626" s="3"/>
      <c r="BB626" s="3"/>
      <c r="BC626" s="3"/>
      <c r="BD626" s="3"/>
      <c r="BE626" s="3"/>
      <c r="BF626" s="3"/>
      <c r="BG626" s="3"/>
      <c r="BH626" s="3"/>
      <c r="BI626" s="3"/>
      <c r="BJ626" s="3"/>
      <c r="BK626" s="3"/>
      <c r="BL626" s="3"/>
    </row>
    <row r="627">
      <c r="A627" s="3"/>
      <c r="B627" s="68"/>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3"/>
      <c r="AV627" s="3"/>
      <c r="AW627" s="3"/>
      <c r="AX627" s="3"/>
      <c r="AY627" s="3"/>
      <c r="AZ627" s="3"/>
      <c r="BA627" s="3"/>
      <c r="BB627" s="3"/>
      <c r="BC627" s="3"/>
      <c r="BD627" s="3"/>
      <c r="BE627" s="3"/>
      <c r="BF627" s="3"/>
      <c r="BG627" s="3"/>
      <c r="BH627" s="3"/>
      <c r="BI627" s="3"/>
      <c r="BJ627" s="3"/>
      <c r="BK627" s="3"/>
      <c r="BL627" s="3"/>
    </row>
    <row r="628">
      <c r="A628" s="3"/>
      <c r="B628" s="68"/>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3"/>
      <c r="AV628" s="3"/>
      <c r="AW628" s="3"/>
      <c r="AX628" s="3"/>
      <c r="AY628" s="3"/>
      <c r="AZ628" s="3"/>
      <c r="BA628" s="3"/>
      <c r="BB628" s="3"/>
      <c r="BC628" s="3"/>
      <c r="BD628" s="3"/>
      <c r="BE628" s="3"/>
      <c r="BF628" s="3"/>
      <c r="BG628" s="3"/>
      <c r="BH628" s="3"/>
      <c r="BI628" s="3"/>
      <c r="BJ628" s="3"/>
      <c r="BK628" s="3"/>
      <c r="BL628" s="3"/>
    </row>
    <row r="629">
      <c r="A629" s="3"/>
      <c r="B629" s="68"/>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c r="AU629" s="3"/>
      <c r="AV629" s="3"/>
      <c r="AW629" s="3"/>
      <c r="AX629" s="3"/>
      <c r="AY629" s="3"/>
      <c r="AZ629" s="3"/>
      <c r="BA629" s="3"/>
      <c r="BB629" s="3"/>
      <c r="BC629" s="3"/>
      <c r="BD629" s="3"/>
      <c r="BE629" s="3"/>
      <c r="BF629" s="3"/>
      <c r="BG629" s="3"/>
      <c r="BH629" s="3"/>
      <c r="BI629" s="3"/>
      <c r="BJ629" s="3"/>
      <c r="BK629" s="3"/>
      <c r="BL629" s="3"/>
    </row>
    <row r="630">
      <c r="A630" s="3"/>
      <c r="B630" s="68"/>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3"/>
      <c r="AV630" s="3"/>
      <c r="AW630" s="3"/>
      <c r="AX630" s="3"/>
      <c r="AY630" s="3"/>
      <c r="AZ630" s="3"/>
      <c r="BA630" s="3"/>
      <c r="BB630" s="3"/>
      <c r="BC630" s="3"/>
      <c r="BD630" s="3"/>
      <c r="BE630" s="3"/>
      <c r="BF630" s="3"/>
      <c r="BG630" s="3"/>
      <c r="BH630" s="3"/>
      <c r="BI630" s="3"/>
      <c r="BJ630" s="3"/>
      <c r="BK630" s="3"/>
      <c r="BL630" s="3"/>
    </row>
    <row r="631">
      <c r="A631" s="3"/>
      <c r="B631" s="68"/>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3"/>
      <c r="AV631" s="3"/>
      <c r="AW631" s="3"/>
      <c r="AX631" s="3"/>
      <c r="AY631" s="3"/>
      <c r="AZ631" s="3"/>
      <c r="BA631" s="3"/>
      <c r="BB631" s="3"/>
      <c r="BC631" s="3"/>
      <c r="BD631" s="3"/>
      <c r="BE631" s="3"/>
      <c r="BF631" s="3"/>
      <c r="BG631" s="3"/>
      <c r="BH631" s="3"/>
      <c r="BI631" s="3"/>
      <c r="BJ631" s="3"/>
      <c r="BK631" s="3"/>
      <c r="BL631" s="3"/>
    </row>
    <row r="632">
      <c r="A632" s="3"/>
      <c r="B632" s="68"/>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3"/>
      <c r="AV632" s="3"/>
      <c r="AW632" s="3"/>
      <c r="AX632" s="3"/>
      <c r="AY632" s="3"/>
      <c r="AZ632" s="3"/>
      <c r="BA632" s="3"/>
      <c r="BB632" s="3"/>
      <c r="BC632" s="3"/>
      <c r="BD632" s="3"/>
      <c r="BE632" s="3"/>
      <c r="BF632" s="3"/>
      <c r="BG632" s="3"/>
      <c r="BH632" s="3"/>
      <c r="BI632" s="3"/>
      <c r="BJ632" s="3"/>
      <c r="BK632" s="3"/>
      <c r="BL632" s="3"/>
    </row>
    <row r="633">
      <c r="A633" s="3"/>
      <c r="B633" s="68"/>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c r="AU633" s="3"/>
      <c r="AV633" s="3"/>
      <c r="AW633" s="3"/>
      <c r="AX633" s="3"/>
      <c r="AY633" s="3"/>
      <c r="AZ633" s="3"/>
      <c r="BA633" s="3"/>
      <c r="BB633" s="3"/>
      <c r="BC633" s="3"/>
      <c r="BD633" s="3"/>
      <c r="BE633" s="3"/>
      <c r="BF633" s="3"/>
      <c r="BG633" s="3"/>
      <c r="BH633" s="3"/>
      <c r="BI633" s="3"/>
      <c r="BJ633" s="3"/>
      <c r="BK633" s="3"/>
      <c r="BL633" s="3"/>
    </row>
    <row r="634">
      <c r="A634" s="3"/>
      <c r="B634" s="68"/>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3"/>
      <c r="AV634" s="3"/>
      <c r="AW634" s="3"/>
      <c r="AX634" s="3"/>
      <c r="AY634" s="3"/>
      <c r="AZ634" s="3"/>
      <c r="BA634" s="3"/>
      <c r="BB634" s="3"/>
      <c r="BC634" s="3"/>
      <c r="BD634" s="3"/>
      <c r="BE634" s="3"/>
      <c r="BF634" s="3"/>
      <c r="BG634" s="3"/>
      <c r="BH634" s="3"/>
      <c r="BI634" s="3"/>
      <c r="BJ634" s="3"/>
      <c r="BK634" s="3"/>
      <c r="BL634" s="3"/>
    </row>
    <row r="635">
      <c r="A635" s="3"/>
      <c r="B635" s="68"/>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3"/>
      <c r="AV635" s="3"/>
      <c r="AW635" s="3"/>
      <c r="AX635" s="3"/>
      <c r="AY635" s="3"/>
      <c r="AZ635" s="3"/>
      <c r="BA635" s="3"/>
      <c r="BB635" s="3"/>
      <c r="BC635" s="3"/>
      <c r="BD635" s="3"/>
      <c r="BE635" s="3"/>
      <c r="BF635" s="3"/>
      <c r="BG635" s="3"/>
      <c r="BH635" s="3"/>
      <c r="BI635" s="3"/>
      <c r="BJ635" s="3"/>
      <c r="BK635" s="3"/>
      <c r="BL635" s="3"/>
    </row>
    <row r="636">
      <c r="A636" s="3"/>
      <c r="B636" s="68"/>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3"/>
      <c r="AV636" s="3"/>
      <c r="AW636" s="3"/>
      <c r="AX636" s="3"/>
      <c r="AY636" s="3"/>
      <c r="AZ636" s="3"/>
      <c r="BA636" s="3"/>
      <c r="BB636" s="3"/>
      <c r="BC636" s="3"/>
      <c r="BD636" s="3"/>
      <c r="BE636" s="3"/>
      <c r="BF636" s="3"/>
      <c r="BG636" s="3"/>
      <c r="BH636" s="3"/>
      <c r="BI636" s="3"/>
      <c r="BJ636" s="3"/>
      <c r="BK636" s="3"/>
      <c r="BL636" s="3"/>
    </row>
    <row r="637">
      <c r="A637" s="3"/>
      <c r="B637" s="68"/>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c r="AU637" s="3"/>
      <c r="AV637" s="3"/>
      <c r="AW637" s="3"/>
      <c r="AX637" s="3"/>
      <c r="AY637" s="3"/>
      <c r="AZ637" s="3"/>
      <c r="BA637" s="3"/>
      <c r="BB637" s="3"/>
      <c r="BC637" s="3"/>
      <c r="BD637" s="3"/>
      <c r="BE637" s="3"/>
      <c r="BF637" s="3"/>
      <c r="BG637" s="3"/>
      <c r="BH637" s="3"/>
      <c r="BI637" s="3"/>
      <c r="BJ637" s="3"/>
      <c r="BK637" s="3"/>
      <c r="BL637" s="3"/>
    </row>
    <row r="638">
      <c r="A638" s="3"/>
      <c r="B638" s="68"/>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c r="AU638" s="3"/>
      <c r="AV638" s="3"/>
      <c r="AW638" s="3"/>
      <c r="AX638" s="3"/>
      <c r="AY638" s="3"/>
      <c r="AZ638" s="3"/>
      <c r="BA638" s="3"/>
      <c r="BB638" s="3"/>
      <c r="BC638" s="3"/>
      <c r="BD638" s="3"/>
      <c r="BE638" s="3"/>
      <c r="BF638" s="3"/>
      <c r="BG638" s="3"/>
      <c r="BH638" s="3"/>
      <c r="BI638" s="3"/>
      <c r="BJ638" s="3"/>
      <c r="BK638" s="3"/>
      <c r="BL638" s="3"/>
    </row>
    <row r="639">
      <c r="A639" s="3"/>
      <c r="B639" s="68"/>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c r="AU639" s="3"/>
      <c r="AV639" s="3"/>
      <c r="AW639" s="3"/>
      <c r="AX639" s="3"/>
      <c r="AY639" s="3"/>
      <c r="AZ639" s="3"/>
      <c r="BA639" s="3"/>
      <c r="BB639" s="3"/>
      <c r="BC639" s="3"/>
      <c r="BD639" s="3"/>
      <c r="BE639" s="3"/>
      <c r="BF639" s="3"/>
      <c r="BG639" s="3"/>
      <c r="BH639" s="3"/>
      <c r="BI639" s="3"/>
      <c r="BJ639" s="3"/>
      <c r="BK639" s="3"/>
      <c r="BL639" s="3"/>
    </row>
    <row r="640">
      <c r="A640" s="3"/>
      <c r="B640" s="68"/>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c r="AU640" s="3"/>
      <c r="AV640" s="3"/>
      <c r="AW640" s="3"/>
      <c r="AX640" s="3"/>
      <c r="AY640" s="3"/>
      <c r="AZ640" s="3"/>
      <c r="BA640" s="3"/>
      <c r="BB640" s="3"/>
      <c r="BC640" s="3"/>
      <c r="BD640" s="3"/>
      <c r="BE640" s="3"/>
      <c r="BF640" s="3"/>
      <c r="BG640" s="3"/>
      <c r="BH640" s="3"/>
      <c r="BI640" s="3"/>
      <c r="BJ640" s="3"/>
      <c r="BK640" s="3"/>
      <c r="BL640" s="3"/>
    </row>
    <row r="641">
      <c r="A641" s="3"/>
      <c r="B641" s="68"/>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3"/>
      <c r="AV641" s="3"/>
      <c r="AW641" s="3"/>
      <c r="AX641" s="3"/>
      <c r="AY641" s="3"/>
      <c r="AZ641" s="3"/>
      <c r="BA641" s="3"/>
      <c r="BB641" s="3"/>
      <c r="BC641" s="3"/>
      <c r="BD641" s="3"/>
      <c r="BE641" s="3"/>
      <c r="BF641" s="3"/>
      <c r="BG641" s="3"/>
      <c r="BH641" s="3"/>
      <c r="BI641" s="3"/>
      <c r="BJ641" s="3"/>
      <c r="BK641" s="3"/>
      <c r="BL641" s="3"/>
    </row>
    <row r="642">
      <c r="A642" s="3"/>
      <c r="B642" s="68"/>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3"/>
      <c r="AV642" s="3"/>
      <c r="AW642" s="3"/>
      <c r="AX642" s="3"/>
      <c r="AY642" s="3"/>
      <c r="AZ642" s="3"/>
      <c r="BA642" s="3"/>
      <c r="BB642" s="3"/>
      <c r="BC642" s="3"/>
      <c r="BD642" s="3"/>
      <c r="BE642" s="3"/>
      <c r="BF642" s="3"/>
      <c r="BG642" s="3"/>
      <c r="BH642" s="3"/>
      <c r="BI642" s="3"/>
      <c r="BJ642" s="3"/>
      <c r="BK642" s="3"/>
      <c r="BL642" s="3"/>
    </row>
    <row r="643">
      <c r="A643" s="3"/>
      <c r="B643" s="68"/>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c r="AU643" s="3"/>
      <c r="AV643" s="3"/>
      <c r="AW643" s="3"/>
      <c r="AX643" s="3"/>
      <c r="AY643" s="3"/>
      <c r="AZ643" s="3"/>
      <c r="BA643" s="3"/>
      <c r="BB643" s="3"/>
      <c r="BC643" s="3"/>
      <c r="BD643" s="3"/>
      <c r="BE643" s="3"/>
      <c r="BF643" s="3"/>
      <c r="BG643" s="3"/>
      <c r="BH643" s="3"/>
      <c r="BI643" s="3"/>
      <c r="BJ643" s="3"/>
      <c r="BK643" s="3"/>
      <c r="BL643" s="3"/>
    </row>
    <row r="644">
      <c r="A644" s="3"/>
      <c r="B644" s="68"/>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c r="AU644" s="3"/>
      <c r="AV644" s="3"/>
      <c r="AW644" s="3"/>
      <c r="AX644" s="3"/>
      <c r="AY644" s="3"/>
      <c r="AZ644" s="3"/>
      <c r="BA644" s="3"/>
      <c r="BB644" s="3"/>
      <c r="BC644" s="3"/>
      <c r="BD644" s="3"/>
      <c r="BE644" s="3"/>
      <c r="BF644" s="3"/>
      <c r="BG644" s="3"/>
      <c r="BH644" s="3"/>
      <c r="BI644" s="3"/>
      <c r="BJ644" s="3"/>
      <c r="BK644" s="3"/>
      <c r="BL644" s="3"/>
    </row>
    <row r="645">
      <c r="A645" s="3"/>
      <c r="B645" s="68"/>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c r="AU645" s="3"/>
      <c r="AV645" s="3"/>
      <c r="AW645" s="3"/>
      <c r="AX645" s="3"/>
      <c r="AY645" s="3"/>
      <c r="AZ645" s="3"/>
      <c r="BA645" s="3"/>
      <c r="BB645" s="3"/>
      <c r="BC645" s="3"/>
      <c r="BD645" s="3"/>
      <c r="BE645" s="3"/>
      <c r="BF645" s="3"/>
      <c r="BG645" s="3"/>
      <c r="BH645" s="3"/>
      <c r="BI645" s="3"/>
      <c r="BJ645" s="3"/>
      <c r="BK645" s="3"/>
      <c r="BL645" s="3"/>
    </row>
    <row r="646">
      <c r="A646" s="3"/>
      <c r="B646" s="68"/>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c r="AW646" s="3"/>
      <c r="AX646" s="3"/>
      <c r="AY646" s="3"/>
      <c r="AZ646" s="3"/>
      <c r="BA646" s="3"/>
      <c r="BB646" s="3"/>
      <c r="BC646" s="3"/>
      <c r="BD646" s="3"/>
      <c r="BE646" s="3"/>
      <c r="BF646" s="3"/>
      <c r="BG646" s="3"/>
      <c r="BH646" s="3"/>
      <c r="BI646" s="3"/>
      <c r="BJ646" s="3"/>
      <c r="BK646" s="3"/>
      <c r="BL646" s="3"/>
    </row>
    <row r="647">
      <c r="A647" s="3"/>
      <c r="B647" s="68"/>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3"/>
      <c r="AV647" s="3"/>
      <c r="AW647" s="3"/>
      <c r="AX647" s="3"/>
      <c r="AY647" s="3"/>
      <c r="AZ647" s="3"/>
      <c r="BA647" s="3"/>
      <c r="BB647" s="3"/>
      <c r="BC647" s="3"/>
      <c r="BD647" s="3"/>
      <c r="BE647" s="3"/>
      <c r="BF647" s="3"/>
      <c r="BG647" s="3"/>
      <c r="BH647" s="3"/>
      <c r="BI647" s="3"/>
      <c r="BJ647" s="3"/>
      <c r="BK647" s="3"/>
      <c r="BL647" s="3"/>
    </row>
    <row r="648">
      <c r="A648" s="3"/>
      <c r="B648" s="68"/>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c r="AW648" s="3"/>
      <c r="AX648" s="3"/>
      <c r="AY648" s="3"/>
      <c r="AZ648" s="3"/>
      <c r="BA648" s="3"/>
      <c r="BB648" s="3"/>
      <c r="BC648" s="3"/>
      <c r="BD648" s="3"/>
      <c r="BE648" s="3"/>
      <c r="BF648" s="3"/>
      <c r="BG648" s="3"/>
      <c r="BH648" s="3"/>
      <c r="BI648" s="3"/>
      <c r="BJ648" s="3"/>
      <c r="BK648" s="3"/>
      <c r="BL648" s="3"/>
    </row>
    <row r="649">
      <c r="A649" s="3"/>
      <c r="B649" s="68"/>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
      <c r="AV649" s="3"/>
      <c r="AW649" s="3"/>
      <c r="AX649" s="3"/>
      <c r="AY649" s="3"/>
      <c r="AZ649" s="3"/>
      <c r="BA649" s="3"/>
      <c r="BB649" s="3"/>
      <c r="BC649" s="3"/>
      <c r="BD649" s="3"/>
      <c r="BE649" s="3"/>
      <c r="BF649" s="3"/>
      <c r="BG649" s="3"/>
      <c r="BH649" s="3"/>
      <c r="BI649" s="3"/>
      <c r="BJ649" s="3"/>
      <c r="BK649" s="3"/>
      <c r="BL649" s="3"/>
    </row>
    <row r="650">
      <c r="A650" s="3"/>
      <c r="B650" s="68"/>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
      <c r="AV650" s="3"/>
      <c r="AW650" s="3"/>
      <c r="AX650" s="3"/>
      <c r="AY650" s="3"/>
      <c r="AZ650" s="3"/>
      <c r="BA650" s="3"/>
      <c r="BB650" s="3"/>
      <c r="BC650" s="3"/>
      <c r="BD650" s="3"/>
      <c r="BE650" s="3"/>
      <c r="BF650" s="3"/>
      <c r="BG650" s="3"/>
      <c r="BH650" s="3"/>
      <c r="BI650" s="3"/>
      <c r="BJ650" s="3"/>
      <c r="BK650" s="3"/>
      <c r="BL650" s="3"/>
    </row>
    <row r="651">
      <c r="A651" s="3"/>
      <c r="B651" s="68"/>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
      <c r="AV651" s="3"/>
      <c r="AW651" s="3"/>
      <c r="AX651" s="3"/>
      <c r="AY651" s="3"/>
      <c r="AZ651" s="3"/>
      <c r="BA651" s="3"/>
      <c r="BB651" s="3"/>
      <c r="BC651" s="3"/>
      <c r="BD651" s="3"/>
      <c r="BE651" s="3"/>
      <c r="BF651" s="3"/>
      <c r="BG651" s="3"/>
      <c r="BH651" s="3"/>
      <c r="BI651" s="3"/>
      <c r="BJ651" s="3"/>
      <c r="BK651" s="3"/>
      <c r="BL651" s="3"/>
    </row>
    <row r="652">
      <c r="A652" s="3"/>
      <c r="B652" s="68"/>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c r="AV652" s="3"/>
      <c r="AW652" s="3"/>
      <c r="AX652" s="3"/>
      <c r="AY652" s="3"/>
      <c r="AZ652" s="3"/>
      <c r="BA652" s="3"/>
      <c r="BB652" s="3"/>
      <c r="BC652" s="3"/>
      <c r="BD652" s="3"/>
      <c r="BE652" s="3"/>
      <c r="BF652" s="3"/>
      <c r="BG652" s="3"/>
      <c r="BH652" s="3"/>
      <c r="BI652" s="3"/>
      <c r="BJ652" s="3"/>
      <c r="BK652" s="3"/>
      <c r="BL652" s="3"/>
    </row>
    <row r="653">
      <c r="A653" s="3"/>
      <c r="B653" s="68"/>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c r="AV653" s="3"/>
      <c r="AW653" s="3"/>
      <c r="AX653" s="3"/>
      <c r="AY653" s="3"/>
      <c r="AZ653" s="3"/>
      <c r="BA653" s="3"/>
      <c r="BB653" s="3"/>
      <c r="BC653" s="3"/>
      <c r="BD653" s="3"/>
      <c r="BE653" s="3"/>
      <c r="BF653" s="3"/>
      <c r="BG653" s="3"/>
      <c r="BH653" s="3"/>
      <c r="BI653" s="3"/>
      <c r="BJ653" s="3"/>
      <c r="BK653" s="3"/>
      <c r="BL653" s="3"/>
    </row>
    <row r="654">
      <c r="A654" s="3"/>
      <c r="B654" s="68"/>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3"/>
      <c r="AV654" s="3"/>
      <c r="AW654" s="3"/>
      <c r="AX654" s="3"/>
      <c r="AY654" s="3"/>
      <c r="AZ654" s="3"/>
      <c r="BA654" s="3"/>
      <c r="BB654" s="3"/>
      <c r="BC654" s="3"/>
      <c r="BD654" s="3"/>
      <c r="BE654" s="3"/>
      <c r="BF654" s="3"/>
      <c r="BG654" s="3"/>
      <c r="BH654" s="3"/>
      <c r="BI654" s="3"/>
      <c r="BJ654" s="3"/>
      <c r="BK654" s="3"/>
      <c r="BL654" s="3"/>
    </row>
    <row r="655">
      <c r="A655" s="3"/>
      <c r="B655" s="68"/>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c r="AW655" s="3"/>
      <c r="AX655" s="3"/>
      <c r="AY655" s="3"/>
      <c r="AZ655" s="3"/>
      <c r="BA655" s="3"/>
      <c r="BB655" s="3"/>
      <c r="BC655" s="3"/>
      <c r="BD655" s="3"/>
      <c r="BE655" s="3"/>
      <c r="BF655" s="3"/>
      <c r="BG655" s="3"/>
      <c r="BH655" s="3"/>
      <c r="BI655" s="3"/>
      <c r="BJ655" s="3"/>
      <c r="BK655" s="3"/>
      <c r="BL655" s="3"/>
    </row>
    <row r="656">
      <c r="A656" s="3"/>
      <c r="B656" s="68"/>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3"/>
      <c r="AV656" s="3"/>
      <c r="AW656" s="3"/>
      <c r="AX656" s="3"/>
      <c r="AY656" s="3"/>
      <c r="AZ656" s="3"/>
      <c r="BA656" s="3"/>
      <c r="BB656" s="3"/>
      <c r="BC656" s="3"/>
      <c r="BD656" s="3"/>
      <c r="BE656" s="3"/>
      <c r="BF656" s="3"/>
      <c r="BG656" s="3"/>
      <c r="BH656" s="3"/>
      <c r="BI656" s="3"/>
      <c r="BJ656" s="3"/>
      <c r="BK656" s="3"/>
      <c r="BL656" s="3"/>
    </row>
    <row r="657">
      <c r="A657" s="3"/>
      <c r="B657" s="68"/>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3"/>
      <c r="AV657" s="3"/>
      <c r="AW657" s="3"/>
      <c r="AX657" s="3"/>
      <c r="AY657" s="3"/>
      <c r="AZ657" s="3"/>
      <c r="BA657" s="3"/>
      <c r="BB657" s="3"/>
      <c r="BC657" s="3"/>
      <c r="BD657" s="3"/>
      <c r="BE657" s="3"/>
      <c r="BF657" s="3"/>
      <c r="BG657" s="3"/>
      <c r="BH657" s="3"/>
      <c r="BI657" s="3"/>
      <c r="BJ657" s="3"/>
      <c r="BK657" s="3"/>
      <c r="BL657" s="3"/>
    </row>
    <row r="658">
      <c r="A658" s="3"/>
      <c r="B658" s="68"/>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3"/>
      <c r="AV658" s="3"/>
      <c r="AW658" s="3"/>
      <c r="AX658" s="3"/>
      <c r="AY658" s="3"/>
      <c r="AZ658" s="3"/>
      <c r="BA658" s="3"/>
      <c r="BB658" s="3"/>
      <c r="BC658" s="3"/>
      <c r="BD658" s="3"/>
      <c r="BE658" s="3"/>
      <c r="BF658" s="3"/>
      <c r="BG658" s="3"/>
      <c r="BH658" s="3"/>
      <c r="BI658" s="3"/>
      <c r="BJ658" s="3"/>
      <c r="BK658" s="3"/>
      <c r="BL658" s="3"/>
    </row>
    <row r="659">
      <c r="A659" s="3"/>
      <c r="B659" s="68"/>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3"/>
      <c r="AV659" s="3"/>
      <c r="AW659" s="3"/>
      <c r="AX659" s="3"/>
      <c r="AY659" s="3"/>
      <c r="AZ659" s="3"/>
      <c r="BA659" s="3"/>
      <c r="BB659" s="3"/>
      <c r="BC659" s="3"/>
      <c r="BD659" s="3"/>
      <c r="BE659" s="3"/>
      <c r="BF659" s="3"/>
      <c r="BG659" s="3"/>
      <c r="BH659" s="3"/>
      <c r="BI659" s="3"/>
      <c r="BJ659" s="3"/>
      <c r="BK659" s="3"/>
      <c r="BL659" s="3"/>
    </row>
    <row r="660">
      <c r="A660" s="3"/>
      <c r="B660" s="68"/>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c r="AV660" s="3"/>
      <c r="AW660" s="3"/>
      <c r="AX660" s="3"/>
      <c r="AY660" s="3"/>
      <c r="AZ660" s="3"/>
      <c r="BA660" s="3"/>
      <c r="BB660" s="3"/>
      <c r="BC660" s="3"/>
      <c r="BD660" s="3"/>
      <c r="BE660" s="3"/>
      <c r="BF660" s="3"/>
      <c r="BG660" s="3"/>
      <c r="BH660" s="3"/>
      <c r="BI660" s="3"/>
      <c r="BJ660" s="3"/>
      <c r="BK660" s="3"/>
      <c r="BL660" s="3"/>
    </row>
    <row r="661">
      <c r="A661" s="3"/>
      <c r="B661" s="68"/>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c r="AW661" s="3"/>
      <c r="AX661" s="3"/>
      <c r="AY661" s="3"/>
      <c r="AZ661" s="3"/>
      <c r="BA661" s="3"/>
      <c r="BB661" s="3"/>
      <c r="BC661" s="3"/>
      <c r="BD661" s="3"/>
      <c r="BE661" s="3"/>
      <c r="BF661" s="3"/>
      <c r="BG661" s="3"/>
      <c r="BH661" s="3"/>
      <c r="BI661" s="3"/>
      <c r="BJ661" s="3"/>
      <c r="BK661" s="3"/>
      <c r="BL661" s="3"/>
    </row>
    <row r="662">
      <c r="A662" s="3"/>
      <c r="B662" s="68"/>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3"/>
      <c r="AV662" s="3"/>
      <c r="AW662" s="3"/>
      <c r="AX662" s="3"/>
      <c r="AY662" s="3"/>
      <c r="AZ662" s="3"/>
      <c r="BA662" s="3"/>
      <c r="BB662" s="3"/>
      <c r="BC662" s="3"/>
      <c r="BD662" s="3"/>
      <c r="BE662" s="3"/>
      <c r="BF662" s="3"/>
      <c r="BG662" s="3"/>
      <c r="BH662" s="3"/>
      <c r="BI662" s="3"/>
      <c r="BJ662" s="3"/>
      <c r="BK662" s="3"/>
      <c r="BL662" s="3"/>
    </row>
    <row r="663">
      <c r="A663" s="3"/>
      <c r="B663" s="68"/>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c r="AV663" s="3"/>
      <c r="AW663" s="3"/>
      <c r="AX663" s="3"/>
      <c r="AY663" s="3"/>
      <c r="AZ663" s="3"/>
      <c r="BA663" s="3"/>
      <c r="BB663" s="3"/>
      <c r="BC663" s="3"/>
      <c r="BD663" s="3"/>
      <c r="BE663" s="3"/>
      <c r="BF663" s="3"/>
      <c r="BG663" s="3"/>
      <c r="BH663" s="3"/>
      <c r="BI663" s="3"/>
      <c r="BJ663" s="3"/>
      <c r="BK663" s="3"/>
      <c r="BL663" s="3"/>
    </row>
    <row r="664">
      <c r="A664" s="3"/>
      <c r="B664" s="68"/>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c r="AW664" s="3"/>
      <c r="AX664" s="3"/>
      <c r="AY664" s="3"/>
      <c r="AZ664" s="3"/>
      <c r="BA664" s="3"/>
      <c r="BB664" s="3"/>
      <c r="BC664" s="3"/>
      <c r="BD664" s="3"/>
      <c r="BE664" s="3"/>
      <c r="BF664" s="3"/>
      <c r="BG664" s="3"/>
      <c r="BH664" s="3"/>
      <c r="BI664" s="3"/>
      <c r="BJ664" s="3"/>
      <c r="BK664" s="3"/>
      <c r="BL664" s="3"/>
    </row>
    <row r="665">
      <c r="A665" s="3"/>
      <c r="B665" s="68"/>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
      <c r="AV665" s="3"/>
      <c r="AW665" s="3"/>
      <c r="AX665" s="3"/>
      <c r="AY665" s="3"/>
      <c r="AZ665" s="3"/>
      <c r="BA665" s="3"/>
      <c r="BB665" s="3"/>
      <c r="BC665" s="3"/>
      <c r="BD665" s="3"/>
      <c r="BE665" s="3"/>
      <c r="BF665" s="3"/>
      <c r="BG665" s="3"/>
      <c r="BH665" s="3"/>
      <c r="BI665" s="3"/>
      <c r="BJ665" s="3"/>
      <c r="BK665" s="3"/>
      <c r="BL665" s="3"/>
    </row>
    <row r="666">
      <c r="A666" s="3"/>
      <c r="B666" s="68"/>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3"/>
      <c r="AV666" s="3"/>
      <c r="AW666" s="3"/>
      <c r="AX666" s="3"/>
      <c r="AY666" s="3"/>
      <c r="AZ666" s="3"/>
      <c r="BA666" s="3"/>
      <c r="BB666" s="3"/>
      <c r="BC666" s="3"/>
      <c r="BD666" s="3"/>
      <c r="BE666" s="3"/>
      <c r="BF666" s="3"/>
      <c r="BG666" s="3"/>
      <c r="BH666" s="3"/>
      <c r="BI666" s="3"/>
      <c r="BJ666" s="3"/>
      <c r="BK666" s="3"/>
      <c r="BL666" s="3"/>
    </row>
    <row r="667">
      <c r="A667" s="3"/>
      <c r="B667" s="68"/>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c r="AU667" s="3"/>
      <c r="AV667" s="3"/>
      <c r="AW667" s="3"/>
      <c r="AX667" s="3"/>
      <c r="AY667" s="3"/>
      <c r="AZ667" s="3"/>
      <c r="BA667" s="3"/>
      <c r="BB667" s="3"/>
      <c r="BC667" s="3"/>
      <c r="BD667" s="3"/>
      <c r="BE667" s="3"/>
      <c r="BF667" s="3"/>
      <c r="BG667" s="3"/>
      <c r="BH667" s="3"/>
      <c r="BI667" s="3"/>
      <c r="BJ667" s="3"/>
      <c r="BK667" s="3"/>
      <c r="BL667" s="3"/>
    </row>
    <row r="668">
      <c r="A668" s="3"/>
      <c r="B668" s="68"/>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c r="AU668" s="3"/>
      <c r="AV668" s="3"/>
      <c r="AW668" s="3"/>
      <c r="AX668" s="3"/>
      <c r="AY668" s="3"/>
      <c r="AZ668" s="3"/>
      <c r="BA668" s="3"/>
      <c r="BB668" s="3"/>
      <c r="BC668" s="3"/>
      <c r="BD668" s="3"/>
      <c r="BE668" s="3"/>
      <c r="BF668" s="3"/>
      <c r="BG668" s="3"/>
      <c r="BH668" s="3"/>
      <c r="BI668" s="3"/>
      <c r="BJ668" s="3"/>
      <c r="BK668" s="3"/>
      <c r="BL668" s="3"/>
    </row>
    <row r="669">
      <c r="A669" s="3"/>
      <c r="B669" s="68"/>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c r="AU669" s="3"/>
      <c r="AV669" s="3"/>
      <c r="AW669" s="3"/>
      <c r="AX669" s="3"/>
      <c r="AY669" s="3"/>
      <c r="AZ669" s="3"/>
      <c r="BA669" s="3"/>
      <c r="BB669" s="3"/>
      <c r="BC669" s="3"/>
      <c r="BD669" s="3"/>
      <c r="BE669" s="3"/>
      <c r="BF669" s="3"/>
      <c r="BG669" s="3"/>
      <c r="BH669" s="3"/>
      <c r="BI669" s="3"/>
      <c r="BJ669" s="3"/>
      <c r="BK669" s="3"/>
      <c r="BL669" s="3"/>
    </row>
    <row r="670">
      <c r="A670" s="3"/>
      <c r="B670" s="68"/>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c r="AU670" s="3"/>
      <c r="AV670" s="3"/>
      <c r="AW670" s="3"/>
      <c r="AX670" s="3"/>
      <c r="AY670" s="3"/>
      <c r="AZ670" s="3"/>
      <c r="BA670" s="3"/>
      <c r="BB670" s="3"/>
      <c r="BC670" s="3"/>
      <c r="BD670" s="3"/>
      <c r="BE670" s="3"/>
      <c r="BF670" s="3"/>
      <c r="BG670" s="3"/>
      <c r="BH670" s="3"/>
      <c r="BI670" s="3"/>
      <c r="BJ670" s="3"/>
      <c r="BK670" s="3"/>
      <c r="BL670" s="3"/>
    </row>
    <row r="671">
      <c r="A671" s="3"/>
      <c r="B671" s="68"/>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3"/>
      <c r="AV671" s="3"/>
      <c r="AW671" s="3"/>
      <c r="AX671" s="3"/>
      <c r="AY671" s="3"/>
      <c r="AZ671" s="3"/>
      <c r="BA671" s="3"/>
      <c r="BB671" s="3"/>
      <c r="BC671" s="3"/>
      <c r="BD671" s="3"/>
      <c r="BE671" s="3"/>
      <c r="BF671" s="3"/>
      <c r="BG671" s="3"/>
      <c r="BH671" s="3"/>
      <c r="BI671" s="3"/>
      <c r="BJ671" s="3"/>
      <c r="BK671" s="3"/>
      <c r="BL671" s="3"/>
    </row>
    <row r="672">
      <c r="A672" s="3"/>
      <c r="B672" s="68"/>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3"/>
      <c r="AV672" s="3"/>
      <c r="AW672" s="3"/>
      <c r="AX672" s="3"/>
      <c r="AY672" s="3"/>
      <c r="AZ672" s="3"/>
      <c r="BA672" s="3"/>
      <c r="BB672" s="3"/>
      <c r="BC672" s="3"/>
      <c r="BD672" s="3"/>
      <c r="BE672" s="3"/>
      <c r="BF672" s="3"/>
      <c r="BG672" s="3"/>
      <c r="BH672" s="3"/>
      <c r="BI672" s="3"/>
      <c r="BJ672" s="3"/>
      <c r="BK672" s="3"/>
      <c r="BL672" s="3"/>
    </row>
    <row r="673">
      <c r="A673" s="3"/>
      <c r="B673" s="68"/>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3"/>
      <c r="AV673" s="3"/>
      <c r="AW673" s="3"/>
      <c r="AX673" s="3"/>
      <c r="AY673" s="3"/>
      <c r="AZ673" s="3"/>
      <c r="BA673" s="3"/>
      <c r="BB673" s="3"/>
      <c r="BC673" s="3"/>
      <c r="BD673" s="3"/>
      <c r="BE673" s="3"/>
      <c r="BF673" s="3"/>
      <c r="BG673" s="3"/>
      <c r="BH673" s="3"/>
      <c r="BI673" s="3"/>
      <c r="BJ673" s="3"/>
      <c r="BK673" s="3"/>
      <c r="BL673" s="3"/>
    </row>
    <row r="674">
      <c r="A674" s="3"/>
      <c r="B674" s="68"/>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c r="AU674" s="3"/>
      <c r="AV674" s="3"/>
      <c r="AW674" s="3"/>
      <c r="AX674" s="3"/>
      <c r="AY674" s="3"/>
      <c r="AZ674" s="3"/>
      <c r="BA674" s="3"/>
      <c r="BB674" s="3"/>
      <c r="BC674" s="3"/>
      <c r="BD674" s="3"/>
      <c r="BE674" s="3"/>
      <c r="BF674" s="3"/>
      <c r="BG674" s="3"/>
      <c r="BH674" s="3"/>
      <c r="BI674" s="3"/>
      <c r="BJ674" s="3"/>
      <c r="BK674" s="3"/>
      <c r="BL674" s="3"/>
    </row>
    <row r="675">
      <c r="A675" s="3"/>
      <c r="B675" s="68"/>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3"/>
      <c r="AV675" s="3"/>
      <c r="AW675" s="3"/>
      <c r="AX675" s="3"/>
      <c r="AY675" s="3"/>
      <c r="AZ675" s="3"/>
      <c r="BA675" s="3"/>
      <c r="BB675" s="3"/>
      <c r="BC675" s="3"/>
      <c r="BD675" s="3"/>
      <c r="BE675" s="3"/>
      <c r="BF675" s="3"/>
      <c r="BG675" s="3"/>
      <c r="BH675" s="3"/>
      <c r="BI675" s="3"/>
      <c r="BJ675" s="3"/>
      <c r="BK675" s="3"/>
      <c r="BL675" s="3"/>
    </row>
    <row r="676">
      <c r="A676" s="3"/>
      <c r="B676" s="68"/>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c r="AU676" s="3"/>
      <c r="AV676" s="3"/>
      <c r="AW676" s="3"/>
      <c r="AX676" s="3"/>
      <c r="AY676" s="3"/>
      <c r="AZ676" s="3"/>
      <c r="BA676" s="3"/>
      <c r="BB676" s="3"/>
      <c r="BC676" s="3"/>
      <c r="BD676" s="3"/>
      <c r="BE676" s="3"/>
      <c r="BF676" s="3"/>
      <c r="BG676" s="3"/>
      <c r="BH676" s="3"/>
      <c r="BI676" s="3"/>
      <c r="BJ676" s="3"/>
      <c r="BK676" s="3"/>
      <c r="BL676" s="3"/>
    </row>
    <row r="677">
      <c r="A677" s="3"/>
      <c r="B677" s="68"/>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c r="AT677" s="3"/>
      <c r="AU677" s="3"/>
      <c r="AV677" s="3"/>
      <c r="AW677" s="3"/>
      <c r="AX677" s="3"/>
      <c r="AY677" s="3"/>
      <c r="AZ677" s="3"/>
      <c r="BA677" s="3"/>
      <c r="BB677" s="3"/>
      <c r="BC677" s="3"/>
      <c r="BD677" s="3"/>
      <c r="BE677" s="3"/>
      <c r="BF677" s="3"/>
      <c r="BG677" s="3"/>
      <c r="BH677" s="3"/>
      <c r="BI677" s="3"/>
      <c r="BJ677" s="3"/>
      <c r="BK677" s="3"/>
      <c r="BL677" s="3"/>
    </row>
    <row r="678">
      <c r="A678" s="3"/>
      <c r="B678" s="68"/>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c r="AU678" s="3"/>
      <c r="AV678" s="3"/>
      <c r="AW678" s="3"/>
      <c r="AX678" s="3"/>
      <c r="AY678" s="3"/>
      <c r="AZ678" s="3"/>
      <c r="BA678" s="3"/>
      <c r="BB678" s="3"/>
      <c r="BC678" s="3"/>
      <c r="BD678" s="3"/>
      <c r="BE678" s="3"/>
      <c r="BF678" s="3"/>
      <c r="BG678" s="3"/>
      <c r="BH678" s="3"/>
      <c r="BI678" s="3"/>
      <c r="BJ678" s="3"/>
      <c r="BK678" s="3"/>
      <c r="BL678" s="3"/>
    </row>
    <row r="679">
      <c r="A679" s="3"/>
      <c r="B679" s="68"/>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3"/>
      <c r="AV679" s="3"/>
      <c r="AW679" s="3"/>
      <c r="AX679" s="3"/>
      <c r="AY679" s="3"/>
      <c r="AZ679" s="3"/>
      <c r="BA679" s="3"/>
      <c r="BB679" s="3"/>
      <c r="BC679" s="3"/>
      <c r="BD679" s="3"/>
      <c r="BE679" s="3"/>
      <c r="BF679" s="3"/>
      <c r="BG679" s="3"/>
      <c r="BH679" s="3"/>
      <c r="BI679" s="3"/>
      <c r="BJ679" s="3"/>
      <c r="BK679" s="3"/>
      <c r="BL679" s="3"/>
    </row>
    <row r="680">
      <c r="A680" s="3"/>
      <c r="B680" s="68"/>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c r="AU680" s="3"/>
      <c r="AV680" s="3"/>
      <c r="AW680" s="3"/>
      <c r="AX680" s="3"/>
      <c r="AY680" s="3"/>
      <c r="AZ680" s="3"/>
      <c r="BA680" s="3"/>
      <c r="BB680" s="3"/>
      <c r="BC680" s="3"/>
      <c r="BD680" s="3"/>
      <c r="BE680" s="3"/>
      <c r="BF680" s="3"/>
      <c r="BG680" s="3"/>
      <c r="BH680" s="3"/>
      <c r="BI680" s="3"/>
      <c r="BJ680" s="3"/>
      <c r="BK680" s="3"/>
      <c r="BL680" s="3"/>
    </row>
    <row r="681">
      <c r="A681" s="3"/>
      <c r="B681" s="68"/>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3"/>
      <c r="AV681" s="3"/>
      <c r="AW681" s="3"/>
      <c r="AX681" s="3"/>
      <c r="AY681" s="3"/>
      <c r="AZ681" s="3"/>
      <c r="BA681" s="3"/>
      <c r="BB681" s="3"/>
      <c r="BC681" s="3"/>
      <c r="BD681" s="3"/>
      <c r="BE681" s="3"/>
      <c r="BF681" s="3"/>
      <c r="BG681" s="3"/>
      <c r="BH681" s="3"/>
      <c r="BI681" s="3"/>
      <c r="BJ681" s="3"/>
      <c r="BK681" s="3"/>
      <c r="BL681" s="3"/>
    </row>
    <row r="682">
      <c r="A682" s="3"/>
      <c r="B682" s="68"/>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3"/>
      <c r="AV682" s="3"/>
      <c r="AW682" s="3"/>
      <c r="AX682" s="3"/>
      <c r="AY682" s="3"/>
      <c r="AZ682" s="3"/>
      <c r="BA682" s="3"/>
      <c r="BB682" s="3"/>
      <c r="BC682" s="3"/>
      <c r="BD682" s="3"/>
      <c r="BE682" s="3"/>
      <c r="BF682" s="3"/>
      <c r="BG682" s="3"/>
      <c r="BH682" s="3"/>
      <c r="BI682" s="3"/>
      <c r="BJ682" s="3"/>
      <c r="BK682" s="3"/>
      <c r="BL682" s="3"/>
    </row>
    <row r="683">
      <c r="A683" s="3"/>
      <c r="B683" s="68"/>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
      <c r="AV683" s="3"/>
      <c r="AW683" s="3"/>
      <c r="AX683" s="3"/>
      <c r="AY683" s="3"/>
      <c r="AZ683" s="3"/>
      <c r="BA683" s="3"/>
      <c r="BB683" s="3"/>
      <c r="BC683" s="3"/>
      <c r="BD683" s="3"/>
      <c r="BE683" s="3"/>
      <c r="BF683" s="3"/>
      <c r="BG683" s="3"/>
      <c r="BH683" s="3"/>
      <c r="BI683" s="3"/>
      <c r="BJ683" s="3"/>
      <c r="BK683" s="3"/>
      <c r="BL683" s="3"/>
    </row>
    <row r="684">
      <c r="A684" s="3"/>
      <c r="B684" s="68"/>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c r="AU684" s="3"/>
      <c r="AV684" s="3"/>
      <c r="AW684" s="3"/>
      <c r="AX684" s="3"/>
      <c r="AY684" s="3"/>
      <c r="AZ684" s="3"/>
      <c r="BA684" s="3"/>
      <c r="BB684" s="3"/>
      <c r="BC684" s="3"/>
      <c r="BD684" s="3"/>
      <c r="BE684" s="3"/>
      <c r="BF684" s="3"/>
      <c r="BG684" s="3"/>
      <c r="BH684" s="3"/>
      <c r="BI684" s="3"/>
      <c r="BJ684" s="3"/>
      <c r="BK684" s="3"/>
      <c r="BL684" s="3"/>
    </row>
    <row r="685">
      <c r="A685" s="3"/>
      <c r="B685" s="68"/>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
      <c r="AV685" s="3"/>
      <c r="AW685" s="3"/>
      <c r="AX685" s="3"/>
      <c r="AY685" s="3"/>
      <c r="AZ685" s="3"/>
      <c r="BA685" s="3"/>
      <c r="BB685" s="3"/>
      <c r="BC685" s="3"/>
      <c r="BD685" s="3"/>
      <c r="BE685" s="3"/>
      <c r="BF685" s="3"/>
      <c r="BG685" s="3"/>
      <c r="BH685" s="3"/>
      <c r="BI685" s="3"/>
      <c r="BJ685" s="3"/>
      <c r="BK685" s="3"/>
      <c r="BL685" s="3"/>
    </row>
    <row r="686">
      <c r="A686" s="3"/>
      <c r="B686" s="68"/>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
      <c r="AV686" s="3"/>
      <c r="AW686" s="3"/>
      <c r="AX686" s="3"/>
      <c r="AY686" s="3"/>
      <c r="AZ686" s="3"/>
      <c r="BA686" s="3"/>
      <c r="BB686" s="3"/>
      <c r="BC686" s="3"/>
      <c r="BD686" s="3"/>
      <c r="BE686" s="3"/>
      <c r="BF686" s="3"/>
      <c r="BG686" s="3"/>
      <c r="BH686" s="3"/>
      <c r="BI686" s="3"/>
      <c r="BJ686" s="3"/>
      <c r="BK686" s="3"/>
      <c r="BL686" s="3"/>
    </row>
    <row r="687">
      <c r="A687" s="3"/>
      <c r="B687" s="68"/>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c r="AU687" s="3"/>
      <c r="AV687" s="3"/>
      <c r="AW687" s="3"/>
      <c r="AX687" s="3"/>
      <c r="AY687" s="3"/>
      <c r="AZ687" s="3"/>
      <c r="BA687" s="3"/>
      <c r="BB687" s="3"/>
      <c r="BC687" s="3"/>
      <c r="BD687" s="3"/>
      <c r="BE687" s="3"/>
      <c r="BF687" s="3"/>
      <c r="BG687" s="3"/>
      <c r="BH687" s="3"/>
      <c r="BI687" s="3"/>
      <c r="BJ687" s="3"/>
      <c r="BK687" s="3"/>
      <c r="BL687" s="3"/>
    </row>
    <row r="688">
      <c r="A688" s="3"/>
      <c r="B688" s="68"/>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c r="AU688" s="3"/>
      <c r="AV688" s="3"/>
      <c r="AW688" s="3"/>
      <c r="AX688" s="3"/>
      <c r="AY688" s="3"/>
      <c r="AZ688" s="3"/>
      <c r="BA688" s="3"/>
      <c r="BB688" s="3"/>
      <c r="BC688" s="3"/>
      <c r="BD688" s="3"/>
      <c r="BE688" s="3"/>
      <c r="BF688" s="3"/>
      <c r="BG688" s="3"/>
      <c r="BH688" s="3"/>
      <c r="BI688" s="3"/>
      <c r="BJ688" s="3"/>
      <c r="BK688" s="3"/>
      <c r="BL688" s="3"/>
    </row>
    <row r="689">
      <c r="A689" s="3"/>
      <c r="B689" s="68"/>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3"/>
      <c r="AV689" s="3"/>
      <c r="AW689" s="3"/>
      <c r="AX689" s="3"/>
      <c r="AY689" s="3"/>
      <c r="AZ689" s="3"/>
      <c r="BA689" s="3"/>
      <c r="BB689" s="3"/>
      <c r="BC689" s="3"/>
      <c r="BD689" s="3"/>
      <c r="BE689" s="3"/>
      <c r="BF689" s="3"/>
      <c r="BG689" s="3"/>
      <c r="BH689" s="3"/>
      <c r="BI689" s="3"/>
      <c r="BJ689" s="3"/>
      <c r="BK689" s="3"/>
      <c r="BL689" s="3"/>
    </row>
    <row r="690">
      <c r="A690" s="3"/>
      <c r="B690" s="68"/>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3"/>
      <c r="AV690" s="3"/>
      <c r="AW690" s="3"/>
      <c r="AX690" s="3"/>
      <c r="AY690" s="3"/>
      <c r="AZ690" s="3"/>
      <c r="BA690" s="3"/>
      <c r="BB690" s="3"/>
      <c r="BC690" s="3"/>
      <c r="BD690" s="3"/>
      <c r="BE690" s="3"/>
      <c r="BF690" s="3"/>
      <c r="BG690" s="3"/>
      <c r="BH690" s="3"/>
      <c r="BI690" s="3"/>
      <c r="BJ690" s="3"/>
      <c r="BK690" s="3"/>
      <c r="BL690" s="3"/>
    </row>
    <row r="691">
      <c r="A691" s="3"/>
      <c r="B691" s="68"/>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3"/>
      <c r="AV691" s="3"/>
      <c r="AW691" s="3"/>
      <c r="AX691" s="3"/>
      <c r="AY691" s="3"/>
      <c r="AZ691" s="3"/>
      <c r="BA691" s="3"/>
      <c r="BB691" s="3"/>
      <c r="BC691" s="3"/>
      <c r="BD691" s="3"/>
      <c r="BE691" s="3"/>
      <c r="BF691" s="3"/>
      <c r="BG691" s="3"/>
      <c r="BH691" s="3"/>
      <c r="BI691" s="3"/>
      <c r="BJ691" s="3"/>
      <c r="BK691" s="3"/>
      <c r="BL691" s="3"/>
    </row>
    <row r="692">
      <c r="A692" s="3"/>
      <c r="B692" s="68"/>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3"/>
      <c r="AV692" s="3"/>
      <c r="AW692" s="3"/>
      <c r="AX692" s="3"/>
      <c r="AY692" s="3"/>
      <c r="AZ692" s="3"/>
      <c r="BA692" s="3"/>
      <c r="BB692" s="3"/>
      <c r="BC692" s="3"/>
      <c r="BD692" s="3"/>
      <c r="BE692" s="3"/>
      <c r="BF692" s="3"/>
      <c r="BG692" s="3"/>
      <c r="BH692" s="3"/>
      <c r="BI692" s="3"/>
      <c r="BJ692" s="3"/>
      <c r="BK692" s="3"/>
      <c r="BL692" s="3"/>
    </row>
    <row r="693">
      <c r="A693" s="3"/>
      <c r="B693" s="68"/>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c r="AU693" s="3"/>
      <c r="AV693" s="3"/>
      <c r="AW693" s="3"/>
      <c r="AX693" s="3"/>
      <c r="AY693" s="3"/>
      <c r="AZ693" s="3"/>
      <c r="BA693" s="3"/>
      <c r="BB693" s="3"/>
      <c r="BC693" s="3"/>
      <c r="BD693" s="3"/>
      <c r="BE693" s="3"/>
      <c r="BF693" s="3"/>
      <c r="BG693" s="3"/>
      <c r="BH693" s="3"/>
      <c r="BI693" s="3"/>
      <c r="BJ693" s="3"/>
      <c r="BK693" s="3"/>
      <c r="BL693" s="3"/>
    </row>
    <row r="694">
      <c r="A694" s="3"/>
      <c r="B694" s="68"/>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c r="AU694" s="3"/>
      <c r="AV694" s="3"/>
      <c r="AW694" s="3"/>
      <c r="AX694" s="3"/>
      <c r="AY694" s="3"/>
      <c r="AZ694" s="3"/>
      <c r="BA694" s="3"/>
      <c r="BB694" s="3"/>
      <c r="BC694" s="3"/>
      <c r="BD694" s="3"/>
      <c r="BE694" s="3"/>
      <c r="BF694" s="3"/>
      <c r="BG694" s="3"/>
      <c r="BH694" s="3"/>
      <c r="BI694" s="3"/>
      <c r="BJ694" s="3"/>
      <c r="BK694" s="3"/>
      <c r="BL694" s="3"/>
    </row>
    <row r="695">
      <c r="A695" s="3"/>
      <c r="B695" s="68"/>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3"/>
      <c r="AV695" s="3"/>
      <c r="AW695" s="3"/>
      <c r="AX695" s="3"/>
      <c r="AY695" s="3"/>
      <c r="AZ695" s="3"/>
      <c r="BA695" s="3"/>
      <c r="BB695" s="3"/>
      <c r="BC695" s="3"/>
      <c r="BD695" s="3"/>
      <c r="BE695" s="3"/>
      <c r="BF695" s="3"/>
      <c r="BG695" s="3"/>
      <c r="BH695" s="3"/>
      <c r="BI695" s="3"/>
      <c r="BJ695" s="3"/>
      <c r="BK695" s="3"/>
      <c r="BL695" s="3"/>
    </row>
    <row r="696">
      <c r="A696" s="3"/>
      <c r="B696" s="68"/>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c r="AU696" s="3"/>
      <c r="AV696" s="3"/>
      <c r="AW696" s="3"/>
      <c r="AX696" s="3"/>
      <c r="AY696" s="3"/>
      <c r="AZ696" s="3"/>
      <c r="BA696" s="3"/>
      <c r="BB696" s="3"/>
      <c r="BC696" s="3"/>
      <c r="BD696" s="3"/>
      <c r="BE696" s="3"/>
      <c r="BF696" s="3"/>
      <c r="BG696" s="3"/>
      <c r="BH696" s="3"/>
      <c r="BI696" s="3"/>
      <c r="BJ696" s="3"/>
      <c r="BK696" s="3"/>
      <c r="BL696" s="3"/>
    </row>
    <row r="697">
      <c r="A697" s="3"/>
      <c r="B697" s="68"/>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3"/>
      <c r="AV697" s="3"/>
      <c r="AW697" s="3"/>
      <c r="AX697" s="3"/>
      <c r="AY697" s="3"/>
      <c r="AZ697" s="3"/>
      <c r="BA697" s="3"/>
      <c r="BB697" s="3"/>
      <c r="BC697" s="3"/>
      <c r="BD697" s="3"/>
      <c r="BE697" s="3"/>
      <c r="BF697" s="3"/>
      <c r="BG697" s="3"/>
      <c r="BH697" s="3"/>
      <c r="BI697" s="3"/>
      <c r="BJ697" s="3"/>
      <c r="BK697" s="3"/>
      <c r="BL697" s="3"/>
    </row>
    <row r="698">
      <c r="A698" s="3"/>
      <c r="B698" s="68"/>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c r="AU698" s="3"/>
      <c r="AV698" s="3"/>
      <c r="AW698" s="3"/>
      <c r="AX698" s="3"/>
      <c r="AY698" s="3"/>
      <c r="AZ698" s="3"/>
      <c r="BA698" s="3"/>
      <c r="BB698" s="3"/>
      <c r="BC698" s="3"/>
      <c r="BD698" s="3"/>
      <c r="BE698" s="3"/>
      <c r="BF698" s="3"/>
      <c r="BG698" s="3"/>
      <c r="BH698" s="3"/>
      <c r="BI698" s="3"/>
      <c r="BJ698" s="3"/>
      <c r="BK698" s="3"/>
      <c r="BL698" s="3"/>
    </row>
    <row r="699">
      <c r="A699" s="3"/>
      <c r="B699" s="68"/>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3"/>
      <c r="AV699" s="3"/>
      <c r="AW699" s="3"/>
      <c r="AX699" s="3"/>
      <c r="AY699" s="3"/>
      <c r="AZ699" s="3"/>
      <c r="BA699" s="3"/>
      <c r="BB699" s="3"/>
      <c r="BC699" s="3"/>
      <c r="BD699" s="3"/>
      <c r="BE699" s="3"/>
      <c r="BF699" s="3"/>
      <c r="BG699" s="3"/>
      <c r="BH699" s="3"/>
      <c r="BI699" s="3"/>
      <c r="BJ699" s="3"/>
      <c r="BK699" s="3"/>
      <c r="BL699" s="3"/>
    </row>
    <row r="700">
      <c r="A700" s="3"/>
      <c r="B700" s="68"/>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
      <c r="AV700" s="3"/>
      <c r="AW700" s="3"/>
      <c r="AX700" s="3"/>
      <c r="AY700" s="3"/>
      <c r="AZ700" s="3"/>
      <c r="BA700" s="3"/>
      <c r="BB700" s="3"/>
      <c r="BC700" s="3"/>
      <c r="BD700" s="3"/>
      <c r="BE700" s="3"/>
      <c r="BF700" s="3"/>
      <c r="BG700" s="3"/>
      <c r="BH700" s="3"/>
      <c r="BI700" s="3"/>
      <c r="BJ700" s="3"/>
      <c r="BK700" s="3"/>
      <c r="BL700" s="3"/>
    </row>
    <row r="701">
      <c r="A701" s="3"/>
      <c r="B701" s="68"/>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c r="AU701" s="3"/>
      <c r="AV701" s="3"/>
      <c r="AW701" s="3"/>
      <c r="AX701" s="3"/>
      <c r="AY701" s="3"/>
      <c r="AZ701" s="3"/>
      <c r="BA701" s="3"/>
      <c r="BB701" s="3"/>
      <c r="BC701" s="3"/>
      <c r="BD701" s="3"/>
      <c r="BE701" s="3"/>
      <c r="BF701" s="3"/>
      <c r="BG701" s="3"/>
      <c r="BH701" s="3"/>
      <c r="BI701" s="3"/>
      <c r="BJ701" s="3"/>
      <c r="BK701" s="3"/>
      <c r="BL701" s="3"/>
    </row>
    <row r="702">
      <c r="A702" s="3"/>
      <c r="B702" s="68"/>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c r="AU702" s="3"/>
      <c r="AV702" s="3"/>
      <c r="AW702" s="3"/>
      <c r="AX702" s="3"/>
      <c r="AY702" s="3"/>
      <c r="AZ702" s="3"/>
      <c r="BA702" s="3"/>
      <c r="BB702" s="3"/>
      <c r="BC702" s="3"/>
      <c r="BD702" s="3"/>
      <c r="BE702" s="3"/>
      <c r="BF702" s="3"/>
      <c r="BG702" s="3"/>
      <c r="BH702" s="3"/>
      <c r="BI702" s="3"/>
      <c r="BJ702" s="3"/>
      <c r="BK702" s="3"/>
      <c r="BL702" s="3"/>
    </row>
    <row r="703">
      <c r="A703" s="3"/>
      <c r="B703" s="68"/>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c r="AU703" s="3"/>
      <c r="AV703" s="3"/>
      <c r="AW703" s="3"/>
      <c r="AX703" s="3"/>
      <c r="AY703" s="3"/>
      <c r="AZ703" s="3"/>
      <c r="BA703" s="3"/>
      <c r="BB703" s="3"/>
      <c r="BC703" s="3"/>
      <c r="BD703" s="3"/>
      <c r="BE703" s="3"/>
      <c r="BF703" s="3"/>
      <c r="BG703" s="3"/>
      <c r="BH703" s="3"/>
      <c r="BI703" s="3"/>
      <c r="BJ703" s="3"/>
      <c r="BK703" s="3"/>
      <c r="BL703" s="3"/>
    </row>
    <row r="704">
      <c r="A704" s="3"/>
      <c r="B704" s="68"/>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3"/>
      <c r="AV704" s="3"/>
      <c r="AW704" s="3"/>
      <c r="AX704" s="3"/>
      <c r="AY704" s="3"/>
      <c r="AZ704" s="3"/>
      <c r="BA704" s="3"/>
      <c r="BB704" s="3"/>
      <c r="BC704" s="3"/>
      <c r="BD704" s="3"/>
      <c r="BE704" s="3"/>
      <c r="BF704" s="3"/>
      <c r="BG704" s="3"/>
      <c r="BH704" s="3"/>
      <c r="BI704" s="3"/>
      <c r="BJ704" s="3"/>
      <c r="BK704" s="3"/>
      <c r="BL704" s="3"/>
    </row>
    <row r="705">
      <c r="A705" s="3"/>
      <c r="B705" s="68"/>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c r="AU705" s="3"/>
      <c r="AV705" s="3"/>
      <c r="AW705" s="3"/>
      <c r="AX705" s="3"/>
      <c r="AY705" s="3"/>
      <c r="AZ705" s="3"/>
      <c r="BA705" s="3"/>
      <c r="BB705" s="3"/>
      <c r="BC705" s="3"/>
      <c r="BD705" s="3"/>
      <c r="BE705" s="3"/>
      <c r="BF705" s="3"/>
      <c r="BG705" s="3"/>
      <c r="BH705" s="3"/>
      <c r="BI705" s="3"/>
      <c r="BJ705" s="3"/>
      <c r="BK705" s="3"/>
      <c r="BL705" s="3"/>
    </row>
    <row r="706">
      <c r="A706" s="3"/>
      <c r="B706" s="68"/>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3"/>
      <c r="AV706" s="3"/>
      <c r="AW706" s="3"/>
      <c r="AX706" s="3"/>
      <c r="AY706" s="3"/>
      <c r="AZ706" s="3"/>
      <c r="BA706" s="3"/>
      <c r="BB706" s="3"/>
      <c r="BC706" s="3"/>
      <c r="BD706" s="3"/>
      <c r="BE706" s="3"/>
      <c r="BF706" s="3"/>
      <c r="BG706" s="3"/>
      <c r="BH706" s="3"/>
      <c r="BI706" s="3"/>
      <c r="BJ706" s="3"/>
      <c r="BK706" s="3"/>
      <c r="BL706" s="3"/>
    </row>
    <row r="707">
      <c r="A707" s="3"/>
      <c r="B707" s="68"/>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c r="AU707" s="3"/>
      <c r="AV707" s="3"/>
      <c r="AW707" s="3"/>
      <c r="AX707" s="3"/>
      <c r="AY707" s="3"/>
      <c r="AZ707" s="3"/>
      <c r="BA707" s="3"/>
      <c r="BB707" s="3"/>
      <c r="BC707" s="3"/>
      <c r="BD707" s="3"/>
      <c r="BE707" s="3"/>
      <c r="BF707" s="3"/>
      <c r="BG707" s="3"/>
      <c r="BH707" s="3"/>
      <c r="BI707" s="3"/>
      <c r="BJ707" s="3"/>
      <c r="BK707" s="3"/>
      <c r="BL707" s="3"/>
    </row>
    <row r="708">
      <c r="A708" s="3"/>
      <c r="B708" s="68"/>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c r="AU708" s="3"/>
      <c r="AV708" s="3"/>
      <c r="AW708" s="3"/>
      <c r="AX708" s="3"/>
      <c r="AY708" s="3"/>
      <c r="AZ708" s="3"/>
      <c r="BA708" s="3"/>
      <c r="BB708" s="3"/>
      <c r="BC708" s="3"/>
      <c r="BD708" s="3"/>
      <c r="BE708" s="3"/>
      <c r="BF708" s="3"/>
      <c r="BG708" s="3"/>
      <c r="BH708" s="3"/>
      <c r="BI708" s="3"/>
      <c r="BJ708" s="3"/>
      <c r="BK708" s="3"/>
      <c r="BL708" s="3"/>
    </row>
    <row r="709">
      <c r="A709" s="3"/>
      <c r="B709" s="68"/>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3"/>
      <c r="AV709" s="3"/>
      <c r="AW709" s="3"/>
      <c r="AX709" s="3"/>
      <c r="AY709" s="3"/>
      <c r="AZ709" s="3"/>
      <c r="BA709" s="3"/>
      <c r="BB709" s="3"/>
      <c r="BC709" s="3"/>
      <c r="BD709" s="3"/>
      <c r="BE709" s="3"/>
      <c r="BF709" s="3"/>
      <c r="BG709" s="3"/>
      <c r="BH709" s="3"/>
      <c r="BI709" s="3"/>
      <c r="BJ709" s="3"/>
      <c r="BK709" s="3"/>
      <c r="BL709" s="3"/>
    </row>
    <row r="710">
      <c r="A710" s="3"/>
      <c r="B710" s="68"/>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3"/>
      <c r="AV710" s="3"/>
      <c r="AW710" s="3"/>
      <c r="AX710" s="3"/>
      <c r="AY710" s="3"/>
      <c r="AZ710" s="3"/>
      <c r="BA710" s="3"/>
      <c r="BB710" s="3"/>
      <c r="BC710" s="3"/>
      <c r="BD710" s="3"/>
      <c r="BE710" s="3"/>
      <c r="BF710" s="3"/>
      <c r="BG710" s="3"/>
      <c r="BH710" s="3"/>
      <c r="BI710" s="3"/>
      <c r="BJ710" s="3"/>
      <c r="BK710" s="3"/>
      <c r="BL710" s="3"/>
    </row>
    <row r="711">
      <c r="A711" s="3"/>
      <c r="B711" s="68"/>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3"/>
      <c r="AV711" s="3"/>
      <c r="AW711" s="3"/>
      <c r="AX711" s="3"/>
      <c r="AY711" s="3"/>
      <c r="AZ711" s="3"/>
      <c r="BA711" s="3"/>
      <c r="BB711" s="3"/>
      <c r="BC711" s="3"/>
      <c r="BD711" s="3"/>
      <c r="BE711" s="3"/>
      <c r="BF711" s="3"/>
      <c r="BG711" s="3"/>
      <c r="BH711" s="3"/>
      <c r="BI711" s="3"/>
      <c r="BJ711" s="3"/>
      <c r="BK711" s="3"/>
      <c r="BL711" s="3"/>
    </row>
    <row r="712">
      <c r="A712" s="3"/>
      <c r="B712" s="68"/>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
      <c r="AV712" s="3"/>
      <c r="AW712" s="3"/>
      <c r="AX712" s="3"/>
      <c r="AY712" s="3"/>
      <c r="AZ712" s="3"/>
      <c r="BA712" s="3"/>
      <c r="BB712" s="3"/>
      <c r="BC712" s="3"/>
      <c r="BD712" s="3"/>
      <c r="BE712" s="3"/>
      <c r="BF712" s="3"/>
      <c r="BG712" s="3"/>
      <c r="BH712" s="3"/>
      <c r="BI712" s="3"/>
      <c r="BJ712" s="3"/>
      <c r="BK712" s="3"/>
      <c r="BL712" s="3"/>
    </row>
    <row r="713">
      <c r="A713" s="3"/>
      <c r="B713" s="68"/>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3"/>
      <c r="AV713" s="3"/>
      <c r="AW713" s="3"/>
      <c r="AX713" s="3"/>
      <c r="AY713" s="3"/>
      <c r="AZ713" s="3"/>
      <c r="BA713" s="3"/>
      <c r="BB713" s="3"/>
      <c r="BC713" s="3"/>
      <c r="BD713" s="3"/>
      <c r="BE713" s="3"/>
      <c r="BF713" s="3"/>
      <c r="BG713" s="3"/>
      <c r="BH713" s="3"/>
      <c r="BI713" s="3"/>
      <c r="BJ713" s="3"/>
      <c r="BK713" s="3"/>
      <c r="BL713" s="3"/>
    </row>
    <row r="714">
      <c r="A714" s="3"/>
      <c r="B714" s="68"/>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3"/>
      <c r="AV714" s="3"/>
      <c r="AW714" s="3"/>
      <c r="AX714" s="3"/>
      <c r="AY714" s="3"/>
      <c r="AZ714" s="3"/>
      <c r="BA714" s="3"/>
      <c r="BB714" s="3"/>
      <c r="BC714" s="3"/>
      <c r="BD714" s="3"/>
      <c r="BE714" s="3"/>
      <c r="BF714" s="3"/>
      <c r="BG714" s="3"/>
      <c r="BH714" s="3"/>
      <c r="BI714" s="3"/>
      <c r="BJ714" s="3"/>
      <c r="BK714" s="3"/>
      <c r="BL714" s="3"/>
    </row>
    <row r="715">
      <c r="A715" s="3"/>
      <c r="B715" s="68"/>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3"/>
      <c r="AV715" s="3"/>
      <c r="AW715" s="3"/>
      <c r="AX715" s="3"/>
      <c r="AY715" s="3"/>
      <c r="AZ715" s="3"/>
      <c r="BA715" s="3"/>
      <c r="BB715" s="3"/>
      <c r="BC715" s="3"/>
      <c r="BD715" s="3"/>
      <c r="BE715" s="3"/>
      <c r="BF715" s="3"/>
      <c r="BG715" s="3"/>
      <c r="BH715" s="3"/>
      <c r="BI715" s="3"/>
      <c r="BJ715" s="3"/>
      <c r="BK715" s="3"/>
      <c r="BL715" s="3"/>
    </row>
    <row r="716">
      <c r="A716" s="3"/>
      <c r="B716" s="68"/>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3"/>
      <c r="AV716" s="3"/>
      <c r="AW716" s="3"/>
      <c r="AX716" s="3"/>
      <c r="AY716" s="3"/>
      <c r="AZ716" s="3"/>
      <c r="BA716" s="3"/>
      <c r="BB716" s="3"/>
      <c r="BC716" s="3"/>
      <c r="BD716" s="3"/>
      <c r="BE716" s="3"/>
      <c r="BF716" s="3"/>
      <c r="BG716" s="3"/>
      <c r="BH716" s="3"/>
      <c r="BI716" s="3"/>
      <c r="BJ716" s="3"/>
      <c r="BK716" s="3"/>
      <c r="BL716" s="3"/>
    </row>
    <row r="717">
      <c r="A717" s="3"/>
      <c r="B717" s="68"/>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3"/>
      <c r="AV717" s="3"/>
      <c r="AW717" s="3"/>
      <c r="AX717" s="3"/>
      <c r="AY717" s="3"/>
      <c r="AZ717" s="3"/>
      <c r="BA717" s="3"/>
      <c r="BB717" s="3"/>
      <c r="BC717" s="3"/>
      <c r="BD717" s="3"/>
      <c r="BE717" s="3"/>
      <c r="BF717" s="3"/>
      <c r="BG717" s="3"/>
      <c r="BH717" s="3"/>
      <c r="BI717" s="3"/>
      <c r="BJ717" s="3"/>
      <c r="BK717" s="3"/>
      <c r="BL717" s="3"/>
    </row>
    <row r="718">
      <c r="A718" s="3"/>
      <c r="B718" s="68"/>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3"/>
      <c r="AV718" s="3"/>
      <c r="AW718" s="3"/>
      <c r="AX718" s="3"/>
      <c r="AY718" s="3"/>
      <c r="AZ718" s="3"/>
      <c r="BA718" s="3"/>
      <c r="BB718" s="3"/>
      <c r="BC718" s="3"/>
      <c r="BD718" s="3"/>
      <c r="BE718" s="3"/>
      <c r="BF718" s="3"/>
      <c r="BG718" s="3"/>
      <c r="BH718" s="3"/>
      <c r="BI718" s="3"/>
      <c r="BJ718" s="3"/>
      <c r="BK718" s="3"/>
      <c r="BL718" s="3"/>
    </row>
    <row r="719">
      <c r="A719" s="3"/>
      <c r="B719" s="68"/>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3"/>
      <c r="AV719" s="3"/>
      <c r="AW719" s="3"/>
      <c r="AX719" s="3"/>
      <c r="AY719" s="3"/>
      <c r="AZ719" s="3"/>
      <c r="BA719" s="3"/>
      <c r="BB719" s="3"/>
      <c r="BC719" s="3"/>
      <c r="BD719" s="3"/>
      <c r="BE719" s="3"/>
      <c r="BF719" s="3"/>
      <c r="BG719" s="3"/>
      <c r="BH719" s="3"/>
      <c r="BI719" s="3"/>
      <c r="BJ719" s="3"/>
      <c r="BK719" s="3"/>
      <c r="BL719" s="3"/>
    </row>
    <row r="720">
      <c r="A720" s="3"/>
      <c r="B720" s="68"/>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3"/>
      <c r="AV720" s="3"/>
      <c r="AW720" s="3"/>
      <c r="AX720" s="3"/>
      <c r="AY720" s="3"/>
      <c r="AZ720" s="3"/>
      <c r="BA720" s="3"/>
      <c r="BB720" s="3"/>
      <c r="BC720" s="3"/>
      <c r="BD720" s="3"/>
      <c r="BE720" s="3"/>
      <c r="BF720" s="3"/>
      <c r="BG720" s="3"/>
      <c r="BH720" s="3"/>
      <c r="BI720" s="3"/>
      <c r="BJ720" s="3"/>
      <c r="BK720" s="3"/>
      <c r="BL720" s="3"/>
    </row>
    <row r="721">
      <c r="A721" s="3"/>
      <c r="B721" s="68"/>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c r="AU721" s="3"/>
      <c r="AV721" s="3"/>
      <c r="AW721" s="3"/>
      <c r="AX721" s="3"/>
      <c r="AY721" s="3"/>
      <c r="AZ721" s="3"/>
      <c r="BA721" s="3"/>
      <c r="BB721" s="3"/>
      <c r="BC721" s="3"/>
      <c r="BD721" s="3"/>
      <c r="BE721" s="3"/>
      <c r="BF721" s="3"/>
      <c r="BG721" s="3"/>
      <c r="BH721" s="3"/>
      <c r="BI721" s="3"/>
      <c r="BJ721" s="3"/>
      <c r="BK721" s="3"/>
      <c r="BL721" s="3"/>
    </row>
    <row r="722">
      <c r="A722" s="3"/>
      <c r="B722" s="68"/>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3"/>
      <c r="AV722" s="3"/>
      <c r="AW722" s="3"/>
      <c r="AX722" s="3"/>
      <c r="AY722" s="3"/>
      <c r="AZ722" s="3"/>
      <c r="BA722" s="3"/>
      <c r="BB722" s="3"/>
      <c r="BC722" s="3"/>
      <c r="BD722" s="3"/>
      <c r="BE722" s="3"/>
      <c r="BF722" s="3"/>
      <c r="BG722" s="3"/>
      <c r="BH722" s="3"/>
      <c r="BI722" s="3"/>
      <c r="BJ722" s="3"/>
      <c r="BK722" s="3"/>
      <c r="BL722" s="3"/>
    </row>
    <row r="723">
      <c r="A723" s="3"/>
      <c r="B723" s="68"/>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c r="AU723" s="3"/>
      <c r="AV723" s="3"/>
      <c r="AW723" s="3"/>
      <c r="AX723" s="3"/>
      <c r="AY723" s="3"/>
      <c r="AZ723" s="3"/>
      <c r="BA723" s="3"/>
      <c r="BB723" s="3"/>
      <c r="BC723" s="3"/>
      <c r="BD723" s="3"/>
      <c r="BE723" s="3"/>
      <c r="BF723" s="3"/>
      <c r="BG723" s="3"/>
      <c r="BH723" s="3"/>
      <c r="BI723" s="3"/>
      <c r="BJ723" s="3"/>
      <c r="BK723" s="3"/>
      <c r="BL723" s="3"/>
    </row>
    <row r="724">
      <c r="A724" s="3"/>
      <c r="B724" s="68"/>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c r="AU724" s="3"/>
      <c r="AV724" s="3"/>
      <c r="AW724" s="3"/>
      <c r="AX724" s="3"/>
      <c r="AY724" s="3"/>
      <c r="AZ724" s="3"/>
      <c r="BA724" s="3"/>
      <c r="BB724" s="3"/>
      <c r="BC724" s="3"/>
      <c r="BD724" s="3"/>
      <c r="BE724" s="3"/>
      <c r="BF724" s="3"/>
      <c r="BG724" s="3"/>
      <c r="BH724" s="3"/>
      <c r="BI724" s="3"/>
      <c r="BJ724" s="3"/>
      <c r="BK724" s="3"/>
      <c r="BL724" s="3"/>
    </row>
    <row r="725">
      <c r="A725" s="3"/>
      <c r="B725" s="68"/>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3"/>
      <c r="AV725" s="3"/>
      <c r="AW725" s="3"/>
      <c r="AX725" s="3"/>
      <c r="AY725" s="3"/>
      <c r="AZ725" s="3"/>
      <c r="BA725" s="3"/>
      <c r="BB725" s="3"/>
      <c r="BC725" s="3"/>
      <c r="BD725" s="3"/>
      <c r="BE725" s="3"/>
      <c r="BF725" s="3"/>
      <c r="BG725" s="3"/>
      <c r="BH725" s="3"/>
      <c r="BI725" s="3"/>
      <c r="BJ725" s="3"/>
      <c r="BK725" s="3"/>
      <c r="BL725" s="3"/>
    </row>
    <row r="726">
      <c r="A726" s="3"/>
      <c r="B726" s="68"/>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3"/>
      <c r="AV726" s="3"/>
      <c r="AW726" s="3"/>
      <c r="AX726" s="3"/>
      <c r="AY726" s="3"/>
      <c r="AZ726" s="3"/>
      <c r="BA726" s="3"/>
      <c r="BB726" s="3"/>
      <c r="BC726" s="3"/>
      <c r="BD726" s="3"/>
      <c r="BE726" s="3"/>
      <c r="BF726" s="3"/>
      <c r="BG726" s="3"/>
      <c r="BH726" s="3"/>
      <c r="BI726" s="3"/>
      <c r="BJ726" s="3"/>
      <c r="BK726" s="3"/>
      <c r="BL726" s="3"/>
    </row>
    <row r="727">
      <c r="A727" s="3"/>
      <c r="B727" s="68"/>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3"/>
      <c r="AV727" s="3"/>
      <c r="AW727" s="3"/>
      <c r="AX727" s="3"/>
      <c r="AY727" s="3"/>
      <c r="AZ727" s="3"/>
      <c r="BA727" s="3"/>
      <c r="BB727" s="3"/>
      <c r="BC727" s="3"/>
      <c r="BD727" s="3"/>
      <c r="BE727" s="3"/>
      <c r="BF727" s="3"/>
      <c r="BG727" s="3"/>
      <c r="BH727" s="3"/>
      <c r="BI727" s="3"/>
      <c r="BJ727" s="3"/>
      <c r="BK727" s="3"/>
      <c r="BL727" s="3"/>
    </row>
    <row r="728">
      <c r="A728" s="3"/>
      <c r="B728" s="68"/>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3"/>
      <c r="AV728" s="3"/>
      <c r="AW728" s="3"/>
      <c r="AX728" s="3"/>
      <c r="AY728" s="3"/>
      <c r="AZ728" s="3"/>
      <c r="BA728" s="3"/>
      <c r="BB728" s="3"/>
      <c r="BC728" s="3"/>
      <c r="BD728" s="3"/>
      <c r="BE728" s="3"/>
      <c r="BF728" s="3"/>
      <c r="BG728" s="3"/>
      <c r="BH728" s="3"/>
      <c r="BI728" s="3"/>
      <c r="BJ728" s="3"/>
      <c r="BK728" s="3"/>
      <c r="BL728" s="3"/>
    </row>
    <row r="729">
      <c r="A729" s="3"/>
      <c r="B729" s="68"/>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c r="AU729" s="3"/>
      <c r="AV729" s="3"/>
      <c r="AW729" s="3"/>
      <c r="AX729" s="3"/>
      <c r="AY729" s="3"/>
      <c r="AZ729" s="3"/>
      <c r="BA729" s="3"/>
      <c r="BB729" s="3"/>
      <c r="BC729" s="3"/>
      <c r="BD729" s="3"/>
      <c r="BE729" s="3"/>
      <c r="BF729" s="3"/>
      <c r="BG729" s="3"/>
      <c r="BH729" s="3"/>
      <c r="BI729" s="3"/>
      <c r="BJ729" s="3"/>
      <c r="BK729" s="3"/>
      <c r="BL729" s="3"/>
    </row>
    <row r="730">
      <c r="A730" s="3"/>
      <c r="B730" s="68"/>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3"/>
      <c r="AV730" s="3"/>
      <c r="AW730" s="3"/>
      <c r="AX730" s="3"/>
      <c r="AY730" s="3"/>
      <c r="AZ730" s="3"/>
      <c r="BA730" s="3"/>
      <c r="BB730" s="3"/>
      <c r="BC730" s="3"/>
      <c r="BD730" s="3"/>
      <c r="BE730" s="3"/>
      <c r="BF730" s="3"/>
      <c r="BG730" s="3"/>
      <c r="BH730" s="3"/>
      <c r="BI730" s="3"/>
      <c r="BJ730" s="3"/>
      <c r="BK730" s="3"/>
      <c r="BL730" s="3"/>
    </row>
    <row r="731">
      <c r="A731" s="3"/>
      <c r="B731" s="68"/>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3"/>
      <c r="AV731" s="3"/>
      <c r="AW731" s="3"/>
      <c r="AX731" s="3"/>
      <c r="AY731" s="3"/>
      <c r="AZ731" s="3"/>
      <c r="BA731" s="3"/>
      <c r="BB731" s="3"/>
      <c r="BC731" s="3"/>
      <c r="BD731" s="3"/>
      <c r="BE731" s="3"/>
      <c r="BF731" s="3"/>
      <c r="BG731" s="3"/>
      <c r="BH731" s="3"/>
      <c r="BI731" s="3"/>
      <c r="BJ731" s="3"/>
      <c r="BK731" s="3"/>
      <c r="BL731" s="3"/>
    </row>
    <row r="732">
      <c r="A732" s="3"/>
      <c r="B732" s="68"/>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3"/>
      <c r="AV732" s="3"/>
      <c r="AW732" s="3"/>
      <c r="AX732" s="3"/>
      <c r="AY732" s="3"/>
      <c r="AZ732" s="3"/>
      <c r="BA732" s="3"/>
      <c r="BB732" s="3"/>
      <c r="BC732" s="3"/>
      <c r="BD732" s="3"/>
      <c r="BE732" s="3"/>
      <c r="BF732" s="3"/>
      <c r="BG732" s="3"/>
      <c r="BH732" s="3"/>
      <c r="BI732" s="3"/>
      <c r="BJ732" s="3"/>
      <c r="BK732" s="3"/>
      <c r="BL732" s="3"/>
    </row>
    <row r="733">
      <c r="A733" s="3"/>
      <c r="B733" s="68"/>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
      <c r="AV733" s="3"/>
      <c r="AW733" s="3"/>
      <c r="AX733" s="3"/>
      <c r="AY733" s="3"/>
      <c r="AZ733" s="3"/>
      <c r="BA733" s="3"/>
      <c r="BB733" s="3"/>
      <c r="BC733" s="3"/>
      <c r="BD733" s="3"/>
      <c r="BE733" s="3"/>
      <c r="BF733" s="3"/>
      <c r="BG733" s="3"/>
      <c r="BH733" s="3"/>
      <c r="BI733" s="3"/>
      <c r="BJ733" s="3"/>
      <c r="BK733" s="3"/>
      <c r="BL733" s="3"/>
    </row>
    <row r="734">
      <c r="A734" s="3"/>
      <c r="B734" s="68"/>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
      <c r="AV734" s="3"/>
      <c r="AW734" s="3"/>
      <c r="AX734" s="3"/>
      <c r="AY734" s="3"/>
      <c r="AZ734" s="3"/>
      <c r="BA734" s="3"/>
      <c r="BB734" s="3"/>
      <c r="BC734" s="3"/>
      <c r="BD734" s="3"/>
      <c r="BE734" s="3"/>
      <c r="BF734" s="3"/>
      <c r="BG734" s="3"/>
      <c r="BH734" s="3"/>
      <c r="BI734" s="3"/>
      <c r="BJ734" s="3"/>
      <c r="BK734" s="3"/>
      <c r="BL734" s="3"/>
    </row>
    <row r="735">
      <c r="A735" s="3"/>
      <c r="B735" s="68"/>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c r="AW735" s="3"/>
      <c r="AX735" s="3"/>
      <c r="AY735" s="3"/>
      <c r="AZ735" s="3"/>
      <c r="BA735" s="3"/>
      <c r="BB735" s="3"/>
      <c r="BC735" s="3"/>
      <c r="BD735" s="3"/>
      <c r="BE735" s="3"/>
      <c r="BF735" s="3"/>
      <c r="BG735" s="3"/>
      <c r="BH735" s="3"/>
      <c r="BI735" s="3"/>
      <c r="BJ735" s="3"/>
      <c r="BK735" s="3"/>
      <c r="BL735" s="3"/>
    </row>
    <row r="736">
      <c r="A736" s="3"/>
      <c r="B736" s="68"/>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c r="AW736" s="3"/>
      <c r="AX736" s="3"/>
      <c r="AY736" s="3"/>
      <c r="AZ736" s="3"/>
      <c r="BA736" s="3"/>
      <c r="BB736" s="3"/>
      <c r="BC736" s="3"/>
      <c r="BD736" s="3"/>
      <c r="BE736" s="3"/>
      <c r="BF736" s="3"/>
      <c r="BG736" s="3"/>
      <c r="BH736" s="3"/>
      <c r="BI736" s="3"/>
      <c r="BJ736" s="3"/>
      <c r="BK736" s="3"/>
      <c r="BL736" s="3"/>
    </row>
    <row r="737">
      <c r="A737" s="3"/>
      <c r="B737" s="68"/>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c r="AW737" s="3"/>
      <c r="AX737" s="3"/>
      <c r="AY737" s="3"/>
      <c r="AZ737" s="3"/>
      <c r="BA737" s="3"/>
      <c r="BB737" s="3"/>
      <c r="BC737" s="3"/>
      <c r="BD737" s="3"/>
      <c r="BE737" s="3"/>
      <c r="BF737" s="3"/>
      <c r="BG737" s="3"/>
      <c r="BH737" s="3"/>
      <c r="BI737" s="3"/>
      <c r="BJ737" s="3"/>
      <c r="BK737" s="3"/>
      <c r="BL737" s="3"/>
    </row>
    <row r="738">
      <c r="A738" s="3"/>
      <c r="B738" s="68"/>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c r="AV738" s="3"/>
      <c r="AW738" s="3"/>
      <c r="AX738" s="3"/>
      <c r="AY738" s="3"/>
      <c r="AZ738" s="3"/>
      <c r="BA738" s="3"/>
      <c r="BB738" s="3"/>
      <c r="BC738" s="3"/>
      <c r="BD738" s="3"/>
      <c r="BE738" s="3"/>
      <c r="BF738" s="3"/>
      <c r="BG738" s="3"/>
      <c r="BH738" s="3"/>
      <c r="BI738" s="3"/>
      <c r="BJ738" s="3"/>
      <c r="BK738" s="3"/>
      <c r="BL738" s="3"/>
    </row>
    <row r="739">
      <c r="A739" s="3"/>
      <c r="B739" s="68"/>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c r="AW739" s="3"/>
      <c r="AX739" s="3"/>
      <c r="AY739" s="3"/>
      <c r="AZ739" s="3"/>
      <c r="BA739" s="3"/>
      <c r="BB739" s="3"/>
      <c r="BC739" s="3"/>
      <c r="BD739" s="3"/>
      <c r="BE739" s="3"/>
      <c r="BF739" s="3"/>
      <c r="BG739" s="3"/>
      <c r="BH739" s="3"/>
      <c r="BI739" s="3"/>
      <c r="BJ739" s="3"/>
      <c r="BK739" s="3"/>
      <c r="BL739" s="3"/>
    </row>
    <row r="740">
      <c r="A740" s="3"/>
      <c r="B740" s="68"/>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
      <c r="AV740" s="3"/>
      <c r="AW740" s="3"/>
      <c r="AX740" s="3"/>
      <c r="AY740" s="3"/>
      <c r="AZ740" s="3"/>
      <c r="BA740" s="3"/>
      <c r="BB740" s="3"/>
      <c r="BC740" s="3"/>
      <c r="BD740" s="3"/>
      <c r="BE740" s="3"/>
      <c r="BF740" s="3"/>
      <c r="BG740" s="3"/>
      <c r="BH740" s="3"/>
      <c r="BI740" s="3"/>
      <c r="BJ740" s="3"/>
      <c r="BK740" s="3"/>
      <c r="BL740" s="3"/>
    </row>
    <row r="741">
      <c r="A741" s="3"/>
      <c r="B741" s="68"/>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c r="AU741" s="3"/>
      <c r="AV741" s="3"/>
      <c r="AW741" s="3"/>
      <c r="AX741" s="3"/>
      <c r="AY741" s="3"/>
      <c r="AZ741" s="3"/>
      <c r="BA741" s="3"/>
      <c r="BB741" s="3"/>
      <c r="BC741" s="3"/>
      <c r="BD741" s="3"/>
      <c r="BE741" s="3"/>
      <c r="BF741" s="3"/>
      <c r="BG741" s="3"/>
      <c r="BH741" s="3"/>
      <c r="BI741" s="3"/>
      <c r="BJ741" s="3"/>
      <c r="BK741" s="3"/>
      <c r="BL741" s="3"/>
    </row>
    <row r="742">
      <c r="A742" s="3"/>
      <c r="B742" s="68"/>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3"/>
      <c r="AV742" s="3"/>
      <c r="AW742" s="3"/>
      <c r="AX742" s="3"/>
      <c r="AY742" s="3"/>
      <c r="AZ742" s="3"/>
      <c r="BA742" s="3"/>
      <c r="BB742" s="3"/>
      <c r="BC742" s="3"/>
      <c r="BD742" s="3"/>
      <c r="BE742" s="3"/>
      <c r="BF742" s="3"/>
      <c r="BG742" s="3"/>
      <c r="BH742" s="3"/>
      <c r="BI742" s="3"/>
      <c r="BJ742" s="3"/>
      <c r="BK742" s="3"/>
      <c r="BL742" s="3"/>
    </row>
    <row r="743">
      <c r="A743" s="3"/>
      <c r="B743" s="68"/>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3"/>
      <c r="AV743" s="3"/>
      <c r="AW743" s="3"/>
      <c r="AX743" s="3"/>
      <c r="AY743" s="3"/>
      <c r="AZ743" s="3"/>
      <c r="BA743" s="3"/>
      <c r="BB743" s="3"/>
      <c r="BC743" s="3"/>
      <c r="BD743" s="3"/>
      <c r="BE743" s="3"/>
      <c r="BF743" s="3"/>
      <c r="BG743" s="3"/>
      <c r="BH743" s="3"/>
      <c r="BI743" s="3"/>
      <c r="BJ743" s="3"/>
      <c r="BK743" s="3"/>
      <c r="BL743" s="3"/>
    </row>
    <row r="744">
      <c r="A744" s="3"/>
      <c r="B744" s="68"/>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3"/>
      <c r="AV744" s="3"/>
      <c r="AW744" s="3"/>
      <c r="AX744" s="3"/>
      <c r="AY744" s="3"/>
      <c r="AZ744" s="3"/>
      <c r="BA744" s="3"/>
      <c r="BB744" s="3"/>
      <c r="BC744" s="3"/>
      <c r="BD744" s="3"/>
      <c r="BE744" s="3"/>
      <c r="BF744" s="3"/>
      <c r="BG744" s="3"/>
      <c r="BH744" s="3"/>
      <c r="BI744" s="3"/>
      <c r="BJ744" s="3"/>
      <c r="BK744" s="3"/>
      <c r="BL744" s="3"/>
    </row>
    <row r="745">
      <c r="A745" s="3"/>
      <c r="B745" s="68"/>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c r="AU745" s="3"/>
      <c r="AV745" s="3"/>
      <c r="AW745" s="3"/>
      <c r="AX745" s="3"/>
      <c r="AY745" s="3"/>
      <c r="AZ745" s="3"/>
      <c r="BA745" s="3"/>
      <c r="BB745" s="3"/>
      <c r="BC745" s="3"/>
      <c r="BD745" s="3"/>
      <c r="BE745" s="3"/>
      <c r="BF745" s="3"/>
      <c r="BG745" s="3"/>
      <c r="BH745" s="3"/>
      <c r="BI745" s="3"/>
      <c r="BJ745" s="3"/>
      <c r="BK745" s="3"/>
      <c r="BL745" s="3"/>
    </row>
    <row r="746">
      <c r="A746" s="3"/>
      <c r="B746" s="68"/>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c r="AU746" s="3"/>
      <c r="AV746" s="3"/>
      <c r="AW746" s="3"/>
      <c r="AX746" s="3"/>
      <c r="AY746" s="3"/>
      <c r="AZ746" s="3"/>
      <c r="BA746" s="3"/>
      <c r="BB746" s="3"/>
      <c r="BC746" s="3"/>
      <c r="BD746" s="3"/>
      <c r="BE746" s="3"/>
      <c r="BF746" s="3"/>
      <c r="BG746" s="3"/>
      <c r="BH746" s="3"/>
      <c r="BI746" s="3"/>
      <c r="BJ746" s="3"/>
      <c r="BK746" s="3"/>
      <c r="BL746" s="3"/>
    </row>
    <row r="747">
      <c r="A747" s="3"/>
      <c r="B747" s="68"/>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c r="AU747" s="3"/>
      <c r="AV747" s="3"/>
      <c r="AW747" s="3"/>
      <c r="AX747" s="3"/>
      <c r="AY747" s="3"/>
      <c r="AZ747" s="3"/>
      <c r="BA747" s="3"/>
      <c r="BB747" s="3"/>
      <c r="BC747" s="3"/>
      <c r="BD747" s="3"/>
      <c r="BE747" s="3"/>
      <c r="BF747" s="3"/>
      <c r="BG747" s="3"/>
      <c r="BH747" s="3"/>
      <c r="BI747" s="3"/>
      <c r="BJ747" s="3"/>
      <c r="BK747" s="3"/>
      <c r="BL747" s="3"/>
    </row>
    <row r="748">
      <c r="A748" s="3"/>
      <c r="B748" s="68"/>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3"/>
      <c r="AV748" s="3"/>
      <c r="AW748" s="3"/>
      <c r="AX748" s="3"/>
      <c r="AY748" s="3"/>
      <c r="AZ748" s="3"/>
      <c r="BA748" s="3"/>
      <c r="BB748" s="3"/>
      <c r="BC748" s="3"/>
      <c r="BD748" s="3"/>
      <c r="BE748" s="3"/>
      <c r="BF748" s="3"/>
      <c r="BG748" s="3"/>
      <c r="BH748" s="3"/>
      <c r="BI748" s="3"/>
      <c r="BJ748" s="3"/>
      <c r="BK748" s="3"/>
      <c r="BL748" s="3"/>
    </row>
    <row r="749">
      <c r="A749" s="3"/>
      <c r="B749" s="68"/>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c r="AT749" s="3"/>
      <c r="AU749" s="3"/>
      <c r="AV749" s="3"/>
      <c r="AW749" s="3"/>
      <c r="AX749" s="3"/>
      <c r="AY749" s="3"/>
      <c r="AZ749" s="3"/>
      <c r="BA749" s="3"/>
      <c r="BB749" s="3"/>
      <c r="BC749" s="3"/>
      <c r="BD749" s="3"/>
      <c r="BE749" s="3"/>
      <c r="BF749" s="3"/>
      <c r="BG749" s="3"/>
      <c r="BH749" s="3"/>
      <c r="BI749" s="3"/>
      <c r="BJ749" s="3"/>
      <c r="BK749" s="3"/>
      <c r="BL749" s="3"/>
    </row>
    <row r="750">
      <c r="A750" s="3"/>
      <c r="B750" s="68"/>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c r="AU750" s="3"/>
      <c r="AV750" s="3"/>
      <c r="AW750" s="3"/>
      <c r="AX750" s="3"/>
      <c r="AY750" s="3"/>
      <c r="AZ750" s="3"/>
      <c r="BA750" s="3"/>
      <c r="BB750" s="3"/>
      <c r="BC750" s="3"/>
      <c r="BD750" s="3"/>
      <c r="BE750" s="3"/>
      <c r="BF750" s="3"/>
      <c r="BG750" s="3"/>
      <c r="BH750" s="3"/>
      <c r="BI750" s="3"/>
      <c r="BJ750" s="3"/>
      <c r="BK750" s="3"/>
      <c r="BL750" s="3"/>
    </row>
    <row r="751">
      <c r="A751" s="3"/>
      <c r="B751" s="68"/>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c r="AU751" s="3"/>
      <c r="AV751" s="3"/>
      <c r="AW751" s="3"/>
      <c r="AX751" s="3"/>
      <c r="AY751" s="3"/>
      <c r="AZ751" s="3"/>
      <c r="BA751" s="3"/>
      <c r="BB751" s="3"/>
      <c r="BC751" s="3"/>
      <c r="BD751" s="3"/>
      <c r="BE751" s="3"/>
      <c r="BF751" s="3"/>
      <c r="BG751" s="3"/>
      <c r="BH751" s="3"/>
      <c r="BI751" s="3"/>
      <c r="BJ751" s="3"/>
      <c r="BK751" s="3"/>
      <c r="BL751" s="3"/>
    </row>
    <row r="752">
      <c r="A752" s="3"/>
      <c r="B752" s="68"/>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c r="AU752" s="3"/>
      <c r="AV752" s="3"/>
      <c r="AW752" s="3"/>
      <c r="AX752" s="3"/>
      <c r="AY752" s="3"/>
      <c r="AZ752" s="3"/>
      <c r="BA752" s="3"/>
      <c r="BB752" s="3"/>
      <c r="BC752" s="3"/>
      <c r="BD752" s="3"/>
      <c r="BE752" s="3"/>
      <c r="BF752" s="3"/>
      <c r="BG752" s="3"/>
      <c r="BH752" s="3"/>
      <c r="BI752" s="3"/>
      <c r="BJ752" s="3"/>
      <c r="BK752" s="3"/>
      <c r="BL752" s="3"/>
    </row>
    <row r="753">
      <c r="A753" s="3"/>
      <c r="B753" s="68"/>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3"/>
      <c r="AV753" s="3"/>
      <c r="AW753" s="3"/>
      <c r="AX753" s="3"/>
      <c r="AY753" s="3"/>
      <c r="AZ753" s="3"/>
      <c r="BA753" s="3"/>
      <c r="BB753" s="3"/>
      <c r="BC753" s="3"/>
      <c r="BD753" s="3"/>
      <c r="BE753" s="3"/>
      <c r="BF753" s="3"/>
      <c r="BG753" s="3"/>
      <c r="BH753" s="3"/>
      <c r="BI753" s="3"/>
      <c r="BJ753" s="3"/>
      <c r="BK753" s="3"/>
      <c r="BL753" s="3"/>
    </row>
    <row r="754">
      <c r="A754" s="3"/>
      <c r="B754" s="68"/>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3"/>
      <c r="AV754" s="3"/>
      <c r="AW754" s="3"/>
      <c r="AX754" s="3"/>
      <c r="AY754" s="3"/>
      <c r="AZ754" s="3"/>
      <c r="BA754" s="3"/>
      <c r="BB754" s="3"/>
      <c r="BC754" s="3"/>
      <c r="BD754" s="3"/>
      <c r="BE754" s="3"/>
      <c r="BF754" s="3"/>
      <c r="BG754" s="3"/>
      <c r="BH754" s="3"/>
      <c r="BI754" s="3"/>
      <c r="BJ754" s="3"/>
      <c r="BK754" s="3"/>
      <c r="BL754" s="3"/>
    </row>
    <row r="755">
      <c r="A755" s="3"/>
      <c r="B755" s="68"/>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3"/>
      <c r="AV755" s="3"/>
      <c r="AW755" s="3"/>
      <c r="AX755" s="3"/>
      <c r="AY755" s="3"/>
      <c r="AZ755" s="3"/>
      <c r="BA755" s="3"/>
      <c r="BB755" s="3"/>
      <c r="BC755" s="3"/>
      <c r="BD755" s="3"/>
      <c r="BE755" s="3"/>
      <c r="BF755" s="3"/>
      <c r="BG755" s="3"/>
      <c r="BH755" s="3"/>
      <c r="BI755" s="3"/>
      <c r="BJ755" s="3"/>
      <c r="BK755" s="3"/>
      <c r="BL755" s="3"/>
    </row>
    <row r="756">
      <c r="A756" s="3"/>
      <c r="B756" s="68"/>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c r="AU756" s="3"/>
      <c r="AV756" s="3"/>
      <c r="AW756" s="3"/>
      <c r="AX756" s="3"/>
      <c r="AY756" s="3"/>
      <c r="AZ756" s="3"/>
      <c r="BA756" s="3"/>
      <c r="BB756" s="3"/>
      <c r="BC756" s="3"/>
      <c r="BD756" s="3"/>
      <c r="BE756" s="3"/>
      <c r="BF756" s="3"/>
      <c r="BG756" s="3"/>
      <c r="BH756" s="3"/>
      <c r="BI756" s="3"/>
      <c r="BJ756" s="3"/>
      <c r="BK756" s="3"/>
      <c r="BL756" s="3"/>
    </row>
    <row r="757">
      <c r="A757" s="3"/>
      <c r="B757" s="68"/>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c r="AU757" s="3"/>
      <c r="AV757" s="3"/>
      <c r="AW757" s="3"/>
      <c r="AX757" s="3"/>
      <c r="AY757" s="3"/>
      <c r="AZ757" s="3"/>
      <c r="BA757" s="3"/>
      <c r="BB757" s="3"/>
      <c r="BC757" s="3"/>
      <c r="BD757" s="3"/>
      <c r="BE757" s="3"/>
      <c r="BF757" s="3"/>
      <c r="BG757" s="3"/>
      <c r="BH757" s="3"/>
      <c r="BI757" s="3"/>
      <c r="BJ757" s="3"/>
      <c r="BK757" s="3"/>
      <c r="BL757" s="3"/>
    </row>
    <row r="758">
      <c r="A758" s="3"/>
      <c r="B758" s="68"/>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c r="AU758" s="3"/>
      <c r="AV758" s="3"/>
      <c r="AW758" s="3"/>
      <c r="AX758" s="3"/>
      <c r="AY758" s="3"/>
      <c r="AZ758" s="3"/>
      <c r="BA758" s="3"/>
      <c r="BB758" s="3"/>
      <c r="BC758" s="3"/>
      <c r="BD758" s="3"/>
      <c r="BE758" s="3"/>
      <c r="BF758" s="3"/>
      <c r="BG758" s="3"/>
      <c r="BH758" s="3"/>
      <c r="BI758" s="3"/>
      <c r="BJ758" s="3"/>
      <c r="BK758" s="3"/>
      <c r="BL758" s="3"/>
    </row>
    <row r="759">
      <c r="A759" s="3"/>
      <c r="B759" s="68"/>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c r="AU759" s="3"/>
      <c r="AV759" s="3"/>
      <c r="AW759" s="3"/>
      <c r="AX759" s="3"/>
      <c r="AY759" s="3"/>
      <c r="AZ759" s="3"/>
      <c r="BA759" s="3"/>
      <c r="BB759" s="3"/>
      <c r="BC759" s="3"/>
      <c r="BD759" s="3"/>
      <c r="BE759" s="3"/>
      <c r="BF759" s="3"/>
      <c r="BG759" s="3"/>
      <c r="BH759" s="3"/>
      <c r="BI759" s="3"/>
      <c r="BJ759" s="3"/>
      <c r="BK759" s="3"/>
      <c r="BL759" s="3"/>
    </row>
    <row r="760">
      <c r="A760" s="3"/>
      <c r="B760" s="68"/>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c r="AU760" s="3"/>
      <c r="AV760" s="3"/>
      <c r="AW760" s="3"/>
      <c r="AX760" s="3"/>
      <c r="AY760" s="3"/>
      <c r="AZ760" s="3"/>
      <c r="BA760" s="3"/>
      <c r="BB760" s="3"/>
      <c r="BC760" s="3"/>
      <c r="BD760" s="3"/>
      <c r="BE760" s="3"/>
      <c r="BF760" s="3"/>
      <c r="BG760" s="3"/>
      <c r="BH760" s="3"/>
      <c r="BI760" s="3"/>
      <c r="BJ760" s="3"/>
      <c r="BK760" s="3"/>
      <c r="BL760" s="3"/>
    </row>
    <row r="761">
      <c r="A761" s="3"/>
      <c r="B761" s="68"/>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c r="AU761" s="3"/>
      <c r="AV761" s="3"/>
      <c r="AW761" s="3"/>
      <c r="AX761" s="3"/>
      <c r="AY761" s="3"/>
      <c r="AZ761" s="3"/>
      <c r="BA761" s="3"/>
      <c r="BB761" s="3"/>
      <c r="BC761" s="3"/>
      <c r="BD761" s="3"/>
      <c r="BE761" s="3"/>
      <c r="BF761" s="3"/>
      <c r="BG761" s="3"/>
      <c r="BH761" s="3"/>
      <c r="BI761" s="3"/>
      <c r="BJ761" s="3"/>
      <c r="BK761" s="3"/>
      <c r="BL761" s="3"/>
    </row>
    <row r="762">
      <c r="A762" s="3"/>
      <c r="B762" s="68"/>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c r="AT762" s="3"/>
      <c r="AU762" s="3"/>
      <c r="AV762" s="3"/>
      <c r="AW762" s="3"/>
      <c r="AX762" s="3"/>
      <c r="AY762" s="3"/>
      <c r="AZ762" s="3"/>
      <c r="BA762" s="3"/>
      <c r="BB762" s="3"/>
      <c r="BC762" s="3"/>
      <c r="BD762" s="3"/>
      <c r="BE762" s="3"/>
      <c r="BF762" s="3"/>
      <c r="BG762" s="3"/>
      <c r="BH762" s="3"/>
      <c r="BI762" s="3"/>
      <c r="BJ762" s="3"/>
      <c r="BK762" s="3"/>
      <c r="BL762" s="3"/>
    </row>
    <row r="763">
      <c r="A763" s="3"/>
      <c r="B763" s="68"/>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c r="AU763" s="3"/>
      <c r="AV763" s="3"/>
      <c r="AW763" s="3"/>
      <c r="AX763" s="3"/>
      <c r="AY763" s="3"/>
      <c r="AZ763" s="3"/>
      <c r="BA763" s="3"/>
      <c r="BB763" s="3"/>
      <c r="BC763" s="3"/>
      <c r="BD763" s="3"/>
      <c r="BE763" s="3"/>
      <c r="BF763" s="3"/>
      <c r="BG763" s="3"/>
      <c r="BH763" s="3"/>
      <c r="BI763" s="3"/>
      <c r="BJ763" s="3"/>
      <c r="BK763" s="3"/>
      <c r="BL763" s="3"/>
    </row>
    <row r="764">
      <c r="A764" s="3"/>
      <c r="B764" s="68"/>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c r="AT764" s="3"/>
      <c r="AU764" s="3"/>
      <c r="AV764" s="3"/>
      <c r="AW764" s="3"/>
      <c r="AX764" s="3"/>
      <c r="AY764" s="3"/>
      <c r="AZ764" s="3"/>
      <c r="BA764" s="3"/>
      <c r="BB764" s="3"/>
      <c r="BC764" s="3"/>
      <c r="BD764" s="3"/>
      <c r="BE764" s="3"/>
      <c r="BF764" s="3"/>
      <c r="BG764" s="3"/>
      <c r="BH764" s="3"/>
      <c r="BI764" s="3"/>
      <c r="BJ764" s="3"/>
      <c r="BK764" s="3"/>
      <c r="BL764" s="3"/>
    </row>
    <row r="765">
      <c r="A765" s="3"/>
      <c r="B765" s="68"/>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c r="AU765" s="3"/>
      <c r="AV765" s="3"/>
      <c r="AW765" s="3"/>
      <c r="AX765" s="3"/>
      <c r="AY765" s="3"/>
      <c r="AZ765" s="3"/>
      <c r="BA765" s="3"/>
      <c r="BB765" s="3"/>
      <c r="BC765" s="3"/>
      <c r="BD765" s="3"/>
      <c r="BE765" s="3"/>
      <c r="BF765" s="3"/>
      <c r="BG765" s="3"/>
      <c r="BH765" s="3"/>
      <c r="BI765" s="3"/>
      <c r="BJ765" s="3"/>
      <c r="BK765" s="3"/>
      <c r="BL765" s="3"/>
    </row>
    <row r="766">
      <c r="A766" s="3"/>
      <c r="B766" s="68"/>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c r="AU766" s="3"/>
      <c r="AV766" s="3"/>
      <c r="AW766" s="3"/>
      <c r="AX766" s="3"/>
      <c r="AY766" s="3"/>
      <c r="AZ766" s="3"/>
      <c r="BA766" s="3"/>
      <c r="BB766" s="3"/>
      <c r="BC766" s="3"/>
      <c r="BD766" s="3"/>
      <c r="BE766" s="3"/>
      <c r="BF766" s="3"/>
      <c r="BG766" s="3"/>
      <c r="BH766" s="3"/>
      <c r="BI766" s="3"/>
      <c r="BJ766" s="3"/>
      <c r="BK766" s="3"/>
      <c r="BL766" s="3"/>
    </row>
    <row r="767">
      <c r="A767" s="3"/>
      <c r="B767" s="68"/>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c r="AU767" s="3"/>
      <c r="AV767" s="3"/>
      <c r="AW767" s="3"/>
      <c r="AX767" s="3"/>
      <c r="AY767" s="3"/>
      <c r="AZ767" s="3"/>
      <c r="BA767" s="3"/>
      <c r="BB767" s="3"/>
      <c r="BC767" s="3"/>
      <c r="BD767" s="3"/>
      <c r="BE767" s="3"/>
      <c r="BF767" s="3"/>
      <c r="BG767" s="3"/>
      <c r="BH767" s="3"/>
      <c r="BI767" s="3"/>
      <c r="BJ767" s="3"/>
      <c r="BK767" s="3"/>
      <c r="BL767" s="3"/>
    </row>
    <row r="768">
      <c r="A768" s="3"/>
      <c r="B768" s="68"/>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c r="AU768" s="3"/>
      <c r="AV768" s="3"/>
      <c r="AW768" s="3"/>
      <c r="AX768" s="3"/>
      <c r="AY768" s="3"/>
      <c r="AZ768" s="3"/>
      <c r="BA768" s="3"/>
      <c r="BB768" s="3"/>
      <c r="BC768" s="3"/>
      <c r="BD768" s="3"/>
      <c r="BE768" s="3"/>
      <c r="BF768" s="3"/>
      <c r="BG768" s="3"/>
      <c r="BH768" s="3"/>
      <c r="BI768" s="3"/>
      <c r="BJ768" s="3"/>
      <c r="BK768" s="3"/>
      <c r="BL768" s="3"/>
    </row>
    <row r="769">
      <c r="A769" s="3"/>
      <c r="B769" s="68"/>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c r="AU769" s="3"/>
      <c r="AV769" s="3"/>
      <c r="AW769" s="3"/>
      <c r="AX769" s="3"/>
      <c r="AY769" s="3"/>
      <c r="AZ769" s="3"/>
      <c r="BA769" s="3"/>
      <c r="BB769" s="3"/>
      <c r="BC769" s="3"/>
      <c r="BD769" s="3"/>
      <c r="BE769" s="3"/>
      <c r="BF769" s="3"/>
      <c r="BG769" s="3"/>
      <c r="BH769" s="3"/>
      <c r="BI769" s="3"/>
      <c r="BJ769" s="3"/>
      <c r="BK769" s="3"/>
      <c r="BL769" s="3"/>
    </row>
    <row r="770">
      <c r="A770" s="3"/>
      <c r="B770" s="68"/>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c r="AU770" s="3"/>
      <c r="AV770" s="3"/>
      <c r="AW770" s="3"/>
      <c r="AX770" s="3"/>
      <c r="AY770" s="3"/>
      <c r="AZ770" s="3"/>
      <c r="BA770" s="3"/>
      <c r="BB770" s="3"/>
      <c r="BC770" s="3"/>
      <c r="BD770" s="3"/>
      <c r="BE770" s="3"/>
      <c r="BF770" s="3"/>
      <c r="BG770" s="3"/>
      <c r="BH770" s="3"/>
      <c r="BI770" s="3"/>
      <c r="BJ770" s="3"/>
      <c r="BK770" s="3"/>
      <c r="BL770" s="3"/>
    </row>
    <row r="771">
      <c r="A771" s="3"/>
      <c r="B771" s="68"/>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c r="AU771" s="3"/>
      <c r="AV771" s="3"/>
      <c r="AW771" s="3"/>
      <c r="AX771" s="3"/>
      <c r="AY771" s="3"/>
      <c r="AZ771" s="3"/>
      <c r="BA771" s="3"/>
      <c r="BB771" s="3"/>
      <c r="BC771" s="3"/>
      <c r="BD771" s="3"/>
      <c r="BE771" s="3"/>
      <c r="BF771" s="3"/>
      <c r="BG771" s="3"/>
      <c r="BH771" s="3"/>
      <c r="BI771" s="3"/>
      <c r="BJ771" s="3"/>
      <c r="BK771" s="3"/>
      <c r="BL771" s="3"/>
    </row>
    <row r="772">
      <c r="A772" s="3"/>
      <c r="B772" s="68"/>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3"/>
      <c r="AV772" s="3"/>
      <c r="AW772" s="3"/>
      <c r="AX772" s="3"/>
      <c r="AY772" s="3"/>
      <c r="AZ772" s="3"/>
      <c r="BA772" s="3"/>
      <c r="BB772" s="3"/>
      <c r="BC772" s="3"/>
      <c r="BD772" s="3"/>
      <c r="BE772" s="3"/>
      <c r="BF772" s="3"/>
      <c r="BG772" s="3"/>
      <c r="BH772" s="3"/>
      <c r="BI772" s="3"/>
      <c r="BJ772" s="3"/>
      <c r="BK772" s="3"/>
      <c r="BL772" s="3"/>
    </row>
    <row r="773">
      <c r="A773" s="3"/>
      <c r="B773" s="68"/>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c r="AU773" s="3"/>
      <c r="AV773" s="3"/>
      <c r="AW773" s="3"/>
      <c r="AX773" s="3"/>
      <c r="AY773" s="3"/>
      <c r="AZ773" s="3"/>
      <c r="BA773" s="3"/>
      <c r="BB773" s="3"/>
      <c r="BC773" s="3"/>
      <c r="BD773" s="3"/>
      <c r="BE773" s="3"/>
      <c r="BF773" s="3"/>
      <c r="BG773" s="3"/>
      <c r="BH773" s="3"/>
      <c r="BI773" s="3"/>
      <c r="BJ773" s="3"/>
      <c r="BK773" s="3"/>
      <c r="BL773" s="3"/>
    </row>
    <row r="774">
      <c r="A774" s="3"/>
      <c r="B774" s="68"/>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c r="AU774" s="3"/>
      <c r="AV774" s="3"/>
      <c r="AW774" s="3"/>
      <c r="AX774" s="3"/>
      <c r="AY774" s="3"/>
      <c r="AZ774" s="3"/>
      <c r="BA774" s="3"/>
      <c r="BB774" s="3"/>
      <c r="BC774" s="3"/>
      <c r="BD774" s="3"/>
      <c r="BE774" s="3"/>
      <c r="BF774" s="3"/>
      <c r="BG774" s="3"/>
      <c r="BH774" s="3"/>
      <c r="BI774" s="3"/>
      <c r="BJ774" s="3"/>
      <c r="BK774" s="3"/>
      <c r="BL774" s="3"/>
    </row>
    <row r="775">
      <c r="A775" s="3"/>
      <c r="B775" s="68"/>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c r="AU775" s="3"/>
      <c r="AV775" s="3"/>
      <c r="AW775" s="3"/>
      <c r="AX775" s="3"/>
      <c r="AY775" s="3"/>
      <c r="AZ775" s="3"/>
      <c r="BA775" s="3"/>
      <c r="BB775" s="3"/>
      <c r="BC775" s="3"/>
      <c r="BD775" s="3"/>
      <c r="BE775" s="3"/>
      <c r="BF775" s="3"/>
      <c r="BG775" s="3"/>
      <c r="BH775" s="3"/>
      <c r="BI775" s="3"/>
      <c r="BJ775" s="3"/>
      <c r="BK775" s="3"/>
      <c r="BL775" s="3"/>
    </row>
    <row r="776">
      <c r="A776" s="3"/>
      <c r="B776" s="68"/>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c r="AU776" s="3"/>
      <c r="AV776" s="3"/>
      <c r="AW776" s="3"/>
      <c r="AX776" s="3"/>
      <c r="AY776" s="3"/>
      <c r="AZ776" s="3"/>
      <c r="BA776" s="3"/>
      <c r="BB776" s="3"/>
      <c r="BC776" s="3"/>
      <c r="BD776" s="3"/>
      <c r="BE776" s="3"/>
      <c r="BF776" s="3"/>
      <c r="BG776" s="3"/>
      <c r="BH776" s="3"/>
      <c r="BI776" s="3"/>
      <c r="BJ776" s="3"/>
      <c r="BK776" s="3"/>
      <c r="BL776" s="3"/>
    </row>
    <row r="777">
      <c r="A777" s="3"/>
      <c r="B777" s="68"/>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c r="AU777" s="3"/>
      <c r="AV777" s="3"/>
      <c r="AW777" s="3"/>
      <c r="AX777" s="3"/>
      <c r="AY777" s="3"/>
      <c r="AZ777" s="3"/>
      <c r="BA777" s="3"/>
      <c r="BB777" s="3"/>
      <c r="BC777" s="3"/>
      <c r="BD777" s="3"/>
      <c r="BE777" s="3"/>
      <c r="BF777" s="3"/>
      <c r="BG777" s="3"/>
      <c r="BH777" s="3"/>
      <c r="BI777" s="3"/>
      <c r="BJ777" s="3"/>
      <c r="BK777" s="3"/>
      <c r="BL777" s="3"/>
    </row>
    <row r="778">
      <c r="A778" s="3"/>
      <c r="B778" s="68"/>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c r="AT778" s="3"/>
      <c r="AU778" s="3"/>
      <c r="AV778" s="3"/>
      <c r="AW778" s="3"/>
      <c r="AX778" s="3"/>
      <c r="AY778" s="3"/>
      <c r="AZ778" s="3"/>
      <c r="BA778" s="3"/>
      <c r="BB778" s="3"/>
      <c r="BC778" s="3"/>
      <c r="BD778" s="3"/>
      <c r="BE778" s="3"/>
      <c r="BF778" s="3"/>
      <c r="BG778" s="3"/>
      <c r="BH778" s="3"/>
      <c r="BI778" s="3"/>
      <c r="BJ778" s="3"/>
      <c r="BK778" s="3"/>
      <c r="BL778" s="3"/>
    </row>
    <row r="779">
      <c r="A779" s="3"/>
      <c r="B779" s="68"/>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c r="AT779" s="3"/>
      <c r="AU779" s="3"/>
      <c r="AV779" s="3"/>
      <c r="AW779" s="3"/>
      <c r="AX779" s="3"/>
      <c r="AY779" s="3"/>
      <c r="AZ779" s="3"/>
      <c r="BA779" s="3"/>
      <c r="BB779" s="3"/>
      <c r="BC779" s="3"/>
      <c r="BD779" s="3"/>
      <c r="BE779" s="3"/>
      <c r="BF779" s="3"/>
      <c r="BG779" s="3"/>
      <c r="BH779" s="3"/>
      <c r="BI779" s="3"/>
      <c r="BJ779" s="3"/>
      <c r="BK779" s="3"/>
      <c r="BL779" s="3"/>
    </row>
    <row r="780">
      <c r="A780" s="3"/>
      <c r="B780" s="68"/>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c r="AT780" s="3"/>
      <c r="AU780" s="3"/>
      <c r="AV780" s="3"/>
      <c r="AW780" s="3"/>
      <c r="AX780" s="3"/>
      <c r="AY780" s="3"/>
      <c r="AZ780" s="3"/>
      <c r="BA780" s="3"/>
      <c r="BB780" s="3"/>
      <c r="BC780" s="3"/>
      <c r="BD780" s="3"/>
      <c r="BE780" s="3"/>
      <c r="BF780" s="3"/>
      <c r="BG780" s="3"/>
      <c r="BH780" s="3"/>
      <c r="BI780" s="3"/>
      <c r="BJ780" s="3"/>
      <c r="BK780" s="3"/>
      <c r="BL780" s="3"/>
    </row>
    <row r="781">
      <c r="A781" s="3"/>
      <c r="B781" s="68"/>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c r="AU781" s="3"/>
      <c r="AV781" s="3"/>
      <c r="AW781" s="3"/>
      <c r="AX781" s="3"/>
      <c r="AY781" s="3"/>
      <c r="AZ781" s="3"/>
      <c r="BA781" s="3"/>
      <c r="BB781" s="3"/>
      <c r="BC781" s="3"/>
      <c r="BD781" s="3"/>
      <c r="BE781" s="3"/>
      <c r="BF781" s="3"/>
      <c r="BG781" s="3"/>
      <c r="BH781" s="3"/>
      <c r="BI781" s="3"/>
      <c r="BJ781" s="3"/>
      <c r="BK781" s="3"/>
      <c r="BL781" s="3"/>
    </row>
    <row r="782">
      <c r="A782" s="3"/>
      <c r="B782" s="68"/>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c r="AT782" s="3"/>
      <c r="AU782" s="3"/>
      <c r="AV782" s="3"/>
      <c r="AW782" s="3"/>
      <c r="AX782" s="3"/>
      <c r="AY782" s="3"/>
      <c r="AZ782" s="3"/>
      <c r="BA782" s="3"/>
      <c r="BB782" s="3"/>
      <c r="BC782" s="3"/>
      <c r="BD782" s="3"/>
      <c r="BE782" s="3"/>
      <c r="BF782" s="3"/>
      <c r="BG782" s="3"/>
      <c r="BH782" s="3"/>
      <c r="BI782" s="3"/>
      <c r="BJ782" s="3"/>
      <c r="BK782" s="3"/>
      <c r="BL782" s="3"/>
    </row>
    <row r="783">
      <c r="A783" s="3"/>
      <c r="B783" s="68"/>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c r="AT783" s="3"/>
      <c r="AU783" s="3"/>
      <c r="AV783" s="3"/>
      <c r="AW783" s="3"/>
      <c r="AX783" s="3"/>
      <c r="AY783" s="3"/>
      <c r="AZ783" s="3"/>
      <c r="BA783" s="3"/>
      <c r="BB783" s="3"/>
      <c r="BC783" s="3"/>
      <c r="BD783" s="3"/>
      <c r="BE783" s="3"/>
      <c r="BF783" s="3"/>
      <c r="BG783" s="3"/>
      <c r="BH783" s="3"/>
      <c r="BI783" s="3"/>
      <c r="BJ783" s="3"/>
      <c r="BK783" s="3"/>
      <c r="BL783" s="3"/>
    </row>
    <row r="784">
      <c r="A784" s="3"/>
      <c r="B784" s="68"/>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c r="AU784" s="3"/>
      <c r="AV784" s="3"/>
      <c r="AW784" s="3"/>
      <c r="AX784" s="3"/>
      <c r="AY784" s="3"/>
      <c r="AZ784" s="3"/>
      <c r="BA784" s="3"/>
      <c r="BB784" s="3"/>
      <c r="BC784" s="3"/>
      <c r="BD784" s="3"/>
      <c r="BE784" s="3"/>
      <c r="BF784" s="3"/>
      <c r="BG784" s="3"/>
      <c r="BH784" s="3"/>
      <c r="BI784" s="3"/>
      <c r="BJ784" s="3"/>
      <c r="BK784" s="3"/>
      <c r="BL784" s="3"/>
    </row>
    <row r="785">
      <c r="A785" s="3"/>
      <c r="B785" s="68"/>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c r="AT785" s="3"/>
      <c r="AU785" s="3"/>
      <c r="AV785" s="3"/>
      <c r="AW785" s="3"/>
      <c r="AX785" s="3"/>
      <c r="AY785" s="3"/>
      <c r="AZ785" s="3"/>
      <c r="BA785" s="3"/>
      <c r="BB785" s="3"/>
      <c r="BC785" s="3"/>
      <c r="BD785" s="3"/>
      <c r="BE785" s="3"/>
      <c r="BF785" s="3"/>
      <c r="BG785" s="3"/>
      <c r="BH785" s="3"/>
      <c r="BI785" s="3"/>
      <c r="BJ785" s="3"/>
      <c r="BK785" s="3"/>
      <c r="BL785" s="3"/>
    </row>
    <row r="786">
      <c r="A786" s="3"/>
      <c r="B786" s="68"/>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c r="AT786" s="3"/>
      <c r="AU786" s="3"/>
      <c r="AV786" s="3"/>
      <c r="AW786" s="3"/>
      <c r="AX786" s="3"/>
      <c r="AY786" s="3"/>
      <c r="AZ786" s="3"/>
      <c r="BA786" s="3"/>
      <c r="BB786" s="3"/>
      <c r="BC786" s="3"/>
      <c r="BD786" s="3"/>
      <c r="BE786" s="3"/>
      <c r="BF786" s="3"/>
      <c r="BG786" s="3"/>
      <c r="BH786" s="3"/>
      <c r="BI786" s="3"/>
      <c r="BJ786" s="3"/>
      <c r="BK786" s="3"/>
      <c r="BL786" s="3"/>
    </row>
    <row r="787">
      <c r="A787" s="3"/>
      <c r="B787" s="68"/>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c r="AT787" s="3"/>
      <c r="AU787" s="3"/>
      <c r="AV787" s="3"/>
      <c r="AW787" s="3"/>
      <c r="AX787" s="3"/>
      <c r="AY787" s="3"/>
      <c r="AZ787" s="3"/>
      <c r="BA787" s="3"/>
      <c r="BB787" s="3"/>
      <c r="BC787" s="3"/>
      <c r="BD787" s="3"/>
      <c r="BE787" s="3"/>
      <c r="BF787" s="3"/>
      <c r="BG787" s="3"/>
      <c r="BH787" s="3"/>
      <c r="BI787" s="3"/>
      <c r="BJ787" s="3"/>
      <c r="BK787" s="3"/>
      <c r="BL787" s="3"/>
    </row>
    <row r="788">
      <c r="A788" s="3"/>
      <c r="B788" s="68"/>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c r="AT788" s="3"/>
      <c r="AU788" s="3"/>
      <c r="AV788" s="3"/>
      <c r="AW788" s="3"/>
      <c r="AX788" s="3"/>
      <c r="AY788" s="3"/>
      <c r="AZ788" s="3"/>
      <c r="BA788" s="3"/>
      <c r="BB788" s="3"/>
      <c r="BC788" s="3"/>
      <c r="BD788" s="3"/>
      <c r="BE788" s="3"/>
      <c r="BF788" s="3"/>
      <c r="BG788" s="3"/>
      <c r="BH788" s="3"/>
      <c r="BI788" s="3"/>
      <c r="BJ788" s="3"/>
      <c r="BK788" s="3"/>
      <c r="BL788" s="3"/>
    </row>
    <row r="789">
      <c r="A789" s="3"/>
      <c r="B789" s="68"/>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c r="AU789" s="3"/>
      <c r="AV789" s="3"/>
      <c r="AW789" s="3"/>
      <c r="AX789" s="3"/>
      <c r="AY789" s="3"/>
      <c r="AZ789" s="3"/>
      <c r="BA789" s="3"/>
      <c r="BB789" s="3"/>
      <c r="BC789" s="3"/>
      <c r="BD789" s="3"/>
      <c r="BE789" s="3"/>
      <c r="BF789" s="3"/>
      <c r="BG789" s="3"/>
      <c r="BH789" s="3"/>
      <c r="BI789" s="3"/>
      <c r="BJ789" s="3"/>
      <c r="BK789" s="3"/>
      <c r="BL789" s="3"/>
    </row>
    <row r="790">
      <c r="A790" s="3"/>
      <c r="B790" s="68"/>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c r="AT790" s="3"/>
      <c r="AU790" s="3"/>
      <c r="AV790" s="3"/>
      <c r="AW790" s="3"/>
      <c r="AX790" s="3"/>
      <c r="AY790" s="3"/>
      <c r="AZ790" s="3"/>
      <c r="BA790" s="3"/>
      <c r="BB790" s="3"/>
      <c r="BC790" s="3"/>
      <c r="BD790" s="3"/>
      <c r="BE790" s="3"/>
      <c r="BF790" s="3"/>
      <c r="BG790" s="3"/>
      <c r="BH790" s="3"/>
      <c r="BI790" s="3"/>
      <c r="BJ790" s="3"/>
      <c r="BK790" s="3"/>
      <c r="BL790" s="3"/>
    </row>
    <row r="791">
      <c r="A791" s="3"/>
      <c r="B791" s="68"/>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c r="AT791" s="3"/>
      <c r="AU791" s="3"/>
      <c r="AV791" s="3"/>
      <c r="AW791" s="3"/>
      <c r="AX791" s="3"/>
      <c r="AY791" s="3"/>
      <c r="AZ791" s="3"/>
      <c r="BA791" s="3"/>
      <c r="BB791" s="3"/>
      <c r="BC791" s="3"/>
      <c r="BD791" s="3"/>
      <c r="BE791" s="3"/>
      <c r="BF791" s="3"/>
      <c r="BG791" s="3"/>
      <c r="BH791" s="3"/>
      <c r="BI791" s="3"/>
      <c r="BJ791" s="3"/>
      <c r="BK791" s="3"/>
      <c r="BL791" s="3"/>
    </row>
    <row r="792">
      <c r="A792" s="3"/>
      <c r="B792" s="68"/>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c r="AU792" s="3"/>
      <c r="AV792" s="3"/>
      <c r="AW792" s="3"/>
      <c r="AX792" s="3"/>
      <c r="AY792" s="3"/>
      <c r="AZ792" s="3"/>
      <c r="BA792" s="3"/>
      <c r="BB792" s="3"/>
      <c r="BC792" s="3"/>
      <c r="BD792" s="3"/>
      <c r="BE792" s="3"/>
      <c r="BF792" s="3"/>
      <c r="BG792" s="3"/>
      <c r="BH792" s="3"/>
      <c r="BI792" s="3"/>
      <c r="BJ792" s="3"/>
      <c r="BK792" s="3"/>
      <c r="BL792" s="3"/>
    </row>
    <row r="793">
      <c r="A793" s="3"/>
      <c r="B793" s="68"/>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c r="AU793" s="3"/>
      <c r="AV793" s="3"/>
      <c r="AW793" s="3"/>
      <c r="AX793" s="3"/>
      <c r="AY793" s="3"/>
      <c r="AZ793" s="3"/>
      <c r="BA793" s="3"/>
      <c r="BB793" s="3"/>
      <c r="BC793" s="3"/>
      <c r="BD793" s="3"/>
      <c r="BE793" s="3"/>
      <c r="BF793" s="3"/>
      <c r="BG793" s="3"/>
      <c r="BH793" s="3"/>
      <c r="BI793" s="3"/>
      <c r="BJ793" s="3"/>
      <c r="BK793" s="3"/>
      <c r="BL793" s="3"/>
    </row>
    <row r="794">
      <c r="A794" s="3"/>
      <c r="B794" s="68"/>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c r="AT794" s="3"/>
      <c r="AU794" s="3"/>
      <c r="AV794" s="3"/>
      <c r="AW794" s="3"/>
      <c r="AX794" s="3"/>
      <c r="AY794" s="3"/>
      <c r="AZ794" s="3"/>
      <c r="BA794" s="3"/>
      <c r="BB794" s="3"/>
      <c r="BC794" s="3"/>
      <c r="BD794" s="3"/>
      <c r="BE794" s="3"/>
      <c r="BF794" s="3"/>
      <c r="BG794" s="3"/>
      <c r="BH794" s="3"/>
      <c r="BI794" s="3"/>
      <c r="BJ794" s="3"/>
      <c r="BK794" s="3"/>
      <c r="BL794" s="3"/>
    </row>
    <row r="795">
      <c r="A795" s="3"/>
      <c r="B795" s="68"/>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c r="AU795" s="3"/>
      <c r="AV795" s="3"/>
      <c r="AW795" s="3"/>
      <c r="AX795" s="3"/>
      <c r="AY795" s="3"/>
      <c r="AZ795" s="3"/>
      <c r="BA795" s="3"/>
      <c r="BB795" s="3"/>
      <c r="BC795" s="3"/>
      <c r="BD795" s="3"/>
      <c r="BE795" s="3"/>
      <c r="BF795" s="3"/>
      <c r="BG795" s="3"/>
      <c r="BH795" s="3"/>
      <c r="BI795" s="3"/>
      <c r="BJ795" s="3"/>
      <c r="BK795" s="3"/>
      <c r="BL795" s="3"/>
    </row>
    <row r="796">
      <c r="A796" s="3"/>
      <c r="B796" s="68"/>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c r="AU796" s="3"/>
      <c r="AV796" s="3"/>
      <c r="AW796" s="3"/>
      <c r="AX796" s="3"/>
      <c r="AY796" s="3"/>
      <c r="AZ796" s="3"/>
      <c r="BA796" s="3"/>
      <c r="BB796" s="3"/>
      <c r="BC796" s="3"/>
      <c r="BD796" s="3"/>
      <c r="BE796" s="3"/>
      <c r="BF796" s="3"/>
      <c r="BG796" s="3"/>
      <c r="BH796" s="3"/>
      <c r="BI796" s="3"/>
      <c r="BJ796" s="3"/>
      <c r="BK796" s="3"/>
      <c r="BL796" s="3"/>
    </row>
    <row r="797">
      <c r="A797" s="3"/>
      <c r="B797" s="68"/>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c r="AU797" s="3"/>
      <c r="AV797" s="3"/>
      <c r="AW797" s="3"/>
      <c r="AX797" s="3"/>
      <c r="AY797" s="3"/>
      <c r="AZ797" s="3"/>
      <c r="BA797" s="3"/>
      <c r="BB797" s="3"/>
      <c r="BC797" s="3"/>
      <c r="BD797" s="3"/>
      <c r="BE797" s="3"/>
      <c r="BF797" s="3"/>
      <c r="BG797" s="3"/>
      <c r="BH797" s="3"/>
      <c r="BI797" s="3"/>
      <c r="BJ797" s="3"/>
      <c r="BK797" s="3"/>
      <c r="BL797" s="3"/>
    </row>
    <row r="798">
      <c r="A798" s="3"/>
      <c r="B798" s="68"/>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c r="AU798" s="3"/>
      <c r="AV798" s="3"/>
      <c r="AW798" s="3"/>
      <c r="AX798" s="3"/>
      <c r="AY798" s="3"/>
      <c r="AZ798" s="3"/>
      <c r="BA798" s="3"/>
      <c r="BB798" s="3"/>
      <c r="BC798" s="3"/>
      <c r="BD798" s="3"/>
      <c r="BE798" s="3"/>
      <c r="BF798" s="3"/>
      <c r="BG798" s="3"/>
      <c r="BH798" s="3"/>
      <c r="BI798" s="3"/>
      <c r="BJ798" s="3"/>
      <c r="BK798" s="3"/>
      <c r="BL798" s="3"/>
    </row>
    <row r="799">
      <c r="A799" s="3"/>
      <c r="B799" s="68"/>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c r="AU799" s="3"/>
      <c r="AV799" s="3"/>
      <c r="AW799" s="3"/>
      <c r="AX799" s="3"/>
      <c r="AY799" s="3"/>
      <c r="AZ799" s="3"/>
      <c r="BA799" s="3"/>
      <c r="BB799" s="3"/>
      <c r="BC799" s="3"/>
      <c r="BD799" s="3"/>
      <c r="BE799" s="3"/>
      <c r="BF799" s="3"/>
      <c r="BG799" s="3"/>
      <c r="BH799" s="3"/>
      <c r="BI799" s="3"/>
      <c r="BJ799" s="3"/>
      <c r="BK799" s="3"/>
      <c r="BL799" s="3"/>
    </row>
    <row r="800">
      <c r="A800" s="3"/>
      <c r="B800" s="68"/>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c r="AU800" s="3"/>
      <c r="AV800" s="3"/>
      <c r="AW800" s="3"/>
      <c r="AX800" s="3"/>
      <c r="AY800" s="3"/>
      <c r="AZ800" s="3"/>
      <c r="BA800" s="3"/>
      <c r="BB800" s="3"/>
      <c r="BC800" s="3"/>
      <c r="BD800" s="3"/>
      <c r="BE800" s="3"/>
      <c r="BF800" s="3"/>
      <c r="BG800" s="3"/>
      <c r="BH800" s="3"/>
      <c r="BI800" s="3"/>
      <c r="BJ800" s="3"/>
      <c r="BK800" s="3"/>
      <c r="BL800" s="3"/>
    </row>
    <row r="801">
      <c r="A801" s="3"/>
      <c r="B801" s="68"/>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c r="AU801" s="3"/>
      <c r="AV801" s="3"/>
      <c r="AW801" s="3"/>
      <c r="AX801" s="3"/>
      <c r="AY801" s="3"/>
      <c r="AZ801" s="3"/>
      <c r="BA801" s="3"/>
      <c r="BB801" s="3"/>
      <c r="BC801" s="3"/>
      <c r="BD801" s="3"/>
      <c r="BE801" s="3"/>
      <c r="BF801" s="3"/>
      <c r="BG801" s="3"/>
      <c r="BH801" s="3"/>
      <c r="BI801" s="3"/>
      <c r="BJ801" s="3"/>
      <c r="BK801" s="3"/>
      <c r="BL801" s="3"/>
    </row>
    <row r="802">
      <c r="A802" s="3"/>
      <c r="B802" s="68"/>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c r="AU802" s="3"/>
      <c r="AV802" s="3"/>
      <c r="AW802" s="3"/>
      <c r="AX802" s="3"/>
      <c r="AY802" s="3"/>
      <c r="AZ802" s="3"/>
      <c r="BA802" s="3"/>
      <c r="BB802" s="3"/>
      <c r="BC802" s="3"/>
      <c r="BD802" s="3"/>
      <c r="BE802" s="3"/>
      <c r="BF802" s="3"/>
      <c r="BG802" s="3"/>
      <c r="BH802" s="3"/>
      <c r="BI802" s="3"/>
      <c r="BJ802" s="3"/>
      <c r="BK802" s="3"/>
      <c r="BL802" s="3"/>
    </row>
    <row r="803">
      <c r="A803" s="3"/>
      <c r="B803" s="68"/>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c r="AU803" s="3"/>
      <c r="AV803" s="3"/>
      <c r="AW803" s="3"/>
      <c r="AX803" s="3"/>
      <c r="AY803" s="3"/>
      <c r="AZ803" s="3"/>
      <c r="BA803" s="3"/>
      <c r="BB803" s="3"/>
      <c r="BC803" s="3"/>
      <c r="BD803" s="3"/>
      <c r="BE803" s="3"/>
      <c r="BF803" s="3"/>
      <c r="BG803" s="3"/>
      <c r="BH803" s="3"/>
      <c r="BI803" s="3"/>
      <c r="BJ803" s="3"/>
      <c r="BK803" s="3"/>
      <c r="BL803" s="3"/>
    </row>
    <row r="804">
      <c r="A804" s="3"/>
      <c r="B804" s="68"/>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c r="AU804" s="3"/>
      <c r="AV804" s="3"/>
      <c r="AW804" s="3"/>
      <c r="AX804" s="3"/>
      <c r="AY804" s="3"/>
      <c r="AZ804" s="3"/>
      <c r="BA804" s="3"/>
      <c r="BB804" s="3"/>
      <c r="BC804" s="3"/>
      <c r="BD804" s="3"/>
      <c r="BE804" s="3"/>
      <c r="BF804" s="3"/>
      <c r="BG804" s="3"/>
      <c r="BH804" s="3"/>
      <c r="BI804" s="3"/>
      <c r="BJ804" s="3"/>
      <c r="BK804" s="3"/>
      <c r="BL804" s="3"/>
    </row>
    <row r="805">
      <c r="A805" s="3"/>
      <c r="B805" s="68"/>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c r="AU805" s="3"/>
      <c r="AV805" s="3"/>
      <c r="AW805" s="3"/>
      <c r="AX805" s="3"/>
      <c r="AY805" s="3"/>
      <c r="AZ805" s="3"/>
      <c r="BA805" s="3"/>
      <c r="BB805" s="3"/>
      <c r="BC805" s="3"/>
      <c r="BD805" s="3"/>
      <c r="BE805" s="3"/>
      <c r="BF805" s="3"/>
      <c r="BG805" s="3"/>
      <c r="BH805" s="3"/>
      <c r="BI805" s="3"/>
      <c r="BJ805" s="3"/>
      <c r="BK805" s="3"/>
      <c r="BL805" s="3"/>
    </row>
    <row r="806">
      <c r="A806" s="3"/>
      <c r="B806" s="68"/>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c r="AT806" s="3"/>
      <c r="AU806" s="3"/>
      <c r="AV806" s="3"/>
      <c r="AW806" s="3"/>
      <c r="AX806" s="3"/>
      <c r="AY806" s="3"/>
      <c r="AZ806" s="3"/>
      <c r="BA806" s="3"/>
      <c r="BB806" s="3"/>
      <c r="BC806" s="3"/>
      <c r="BD806" s="3"/>
      <c r="BE806" s="3"/>
      <c r="BF806" s="3"/>
      <c r="BG806" s="3"/>
      <c r="BH806" s="3"/>
      <c r="BI806" s="3"/>
      <c r="BJ806" s="3"/>
      <c r="BK806" s="3"/>
      <c r="BL806" s="3"/>
    </row>
    <row r="807">
      <c r="A807" s="3"/>
      <c r="B807" s="68"/>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c r="AU807" s="3"/>
      <c r="AV807" s="3"/>
      <c r="AW807" s="3"/>
      <c r="AX807" s="3"/>
      <c r="AY807" s="3"/>
      <c r="AZ807" s="3"/>
      <c r="BA807" s="3"/>
      <c r="BB807" s="3"/>
      <c r="BC807" s="3"/>
      <c r="BD807" s="3"/>
      <c r="BE807" s="3"/>
      <c r="BF807" s="3"/>
      <c r="BG807" s="3"/>
      <c r="BH807" s="3"/>
      <c r="BI807" s="3"/>
      <c r="BJ807" s="3"/>
      <c r="BK807" s="3"/>
      <c r="BL807" s="3"/>
    </row>
    <row r="808">
      <c r="A808" s="3"/>
      <c r="B808" s="68"/>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3"/>
      <c r="AT808" s="3"/>
      <c r="AU808" s="3"/>
      <c r="AV808" s="3"/>
      <c r="AW808" s="3"/>
      <c r="AX808" s="3"/>
      <c r="AY808" s="3"/>
      <c r="AZ808" s="3"/>
      <c r="BA808" s="3"/>
      <c r="BB808" s="3"/>
      <c r="BC808" s="3"/>
      <c r="BD808" s="3"/>
      <c r="BE808" s="3"/>
      <c r="BF808" s="3"/>
      <c r="BG808" s="3"/>
      <c r="BH808" s="3"/>
      <c r="BI808" s="3"/>
      <c r="BJ808" s="3"/>
      <c r="BK808" s="3"/>
      <c r="BL808" s="3"/>
    </row>
    <row r="809">
      <c r="A809" s="3"/>
      <c r="B809" s="68"/>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c r="AS809" s="3"/>
      <c r="AT809" s="3"/>
      <c r="AU809" s="3"/>
      <c r="AV809" s="3"/>
      <c r="AW809" s="3"/>
      <c r="AX809" s="3"/>
      <c r="AY809" s="3"/>
      <c r="AZ809" s="3"/>
      <c r="BA809" s="3"/>
      <c r="BB809" s="3"/>
      <c r="BC809" s="3"/>
      <c r="BD809" s="3"/>
      <c r="BE809" s="3"/>
      <c r="BF809" s="3"/>
      <c r="BG809" s="3"/>
      <c r="BH809" s="3"/>
      <c r="BI809" s="3"/>
      <c r="BJ809" s="3"/>
      <c r="BK809" s="3"/>
      <c r="BL809" s="3"/>
    </row>
    <row r="810">
      <c r="A810" s="3"/>
      <c r="B810" s="68"/>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c r="AO810" s="3"/>
      <c r="AP810" s="3"/>
      <c r="AQ810" s="3"/>
      <c r="AR810" s="3"/>
      <c r="AS810" s="3"/>
      <c r="AT810" s="3"/>
      <c r="AU810" s="3"/>
      <c r="AV810" s="3"/>
      <c r="AW810" s="3"/>
      <c r="AX810" s="3"/>
      <c r="AY810" s="3"/>
      <c r="AZ810" s="3"/>
      <c r="BA810" s="3"/>
      <c r="BB810" s="3"/>
      <c r="BC810" s="3"/>
      <c r="BD810" s="3"/>
      <c r="BE810" s="3"/>
      <c r="BF810" s="3"/>
      <c r="BG810" s="3"/>
      <c r="BH810" s="3"/>
      <c r="BI810" s="3"/>
      <c r="BJ810" s="3"/>
      <c r="BK810" s="3"/>
      <c r="BL810" s="3"/>
    </row>
    <row r="811">
      <c r="A811" s="3"/>
      <c r="B811" s="68"/>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c r="AS811" s="3"/>
      <c r="AT811" s="3"/>
      <c r="AU811" s="3"/>
      <c r="AV811" s="3"/>
      <c r="AW811" s="3"/>
      <c r="AX811" s="3"/>
      <c r="AY811" s="3"/>
      <c r="AZ811" s="3"/>
      <c r="BA811" s="3"/>
      <c r="BB811" s="3"/>
      <c r="BC811" s="3"/>
      <c r="BD811" s="3"/>
      <c r="BE811" s="3"/>
      <c r="BF811" s="3"/>
      <c r="BG811" s="3"/>
      <c r="BH811" s="3"/>
      <c r="BI811" s="3"/>
      <c r="BJ811" s="3"/>
      <c r="BK811" s="3"/>
      <c r="BL811" s="3"/>
    </row>
    <row r="812">
      <c r="A812" s="3"/>
      <c r="B812" s="68"/>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c r="AS812" s="3"/>
      <c r="AT812" s="3"/>
      <c r="AU812" s="3"/>
      <c r="AV812" s="3"/>
      <c r="AW812" s="3"/>
      <c r="AX812" s="3"/>
      <c r="AY812" s="3"/>
      <c r="AZ812" s="3"/>
      <c r="BA812" s="3"/>
      <c r="BB812" s="3"/>
      <c r="BC812" s="3"/>
      <c r="BD812" s="3"/>
      <c r="BE812" s="3"/>
      <c r="BF812" s="3"/>
      <c r="BG812" s="3"/>
      <c r="BH812" s="3"/>
      <c r="BI812" s="3"/>
      <c r="BJ812" s="3"/>
      <c r="BK812" s="3"/>
      <c r="BL812" s="3"/>
    </row>
    <row r="813">
      <c r="A813" s="3"/>
      <c r="B813" s="68"/>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3"/>
      <c r="AT813" s="3"/>
      <c r="AU813" s="3"/>
      <c r="AV813" s="3"/>
      <c r="AW813" s="3"/>
      <c r="AX813" s="3"/>
      <c r="AY813" s="3"/>
      <c r="AZ813" s="3"/>
      <c r="BA813" s="3"/>
      <c r="BB813" s="3"/>
      <c r="BC813" s="3"/>
      <c r="BD813" s="3"/>
      <c r="BE813" s="3"/>
      <c r="BF813" s="3"/>
      <c r="BG813" s="3"/>
      <c r="BH813" s="3"/>
      <c r="BI813" s="3"/>
      <c r="BJ813" s="3"/>
      <c r="BK813" s="3"/>
      <c r="BL813" s="3"/>
    </row>
    <row r="814">
      <c r="A814" s="3"/>
      <c r="B814" s="68"/>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3"/>
      <c r="AT814" s="3"/>
      <c r="AU814" s="3"/>
      <c r="AV814" s="3"/>
      <c r="AW814" s="3"/>
      <c r="AX814" s="3"/>
      <c r="AY814" s="3"/>
      <c r="AZ814" s="3"/>
      <c r="BA814" s="3"/>
      <c r="BB814" s="3"/>
      <c r="BC814" s="3"/>
      <c r="BD814" s="3"/>
      <c r="BE814" s="3"/>
      <c r="BF814" s="3"/>
      <c r="BG814" s="3"/>
      <c r="BH814" s="3"/>
      <c r="BI814" s="3"/>
      <c r="BJ814" s="3"/>
      <c r="BK814" s="3"/>
      <c r="BL814" s="3"/>
    </row>
    <row r="815">
      <c r="A815" s="3"/>
      <c r="B815" s="68"/>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c r="AS815" s="3"/>
      <c r="AT815" s="3"/>
      <c r="AU815" s="3"/>
      <c r="AV815" s="3"/>
      <c r="AW815" s="3"/>
      <c r="AX815" s="3"/>
      <c r="AY815" s="3"/>
      <c r="AZ815" s="3"/>
      <c r="BA815" s="3"/>
      <c r="BB815" s="3"/>
      <c r="BC815" s="3"/>
      <c r="BD815" s="3"/>
      <c r="BE815" s="3"/>
      <c r="BF815" s="3"/>
      <c r="BG815" s="3"/>
      <c r="BH815" s="3"/>
      <c r="BI815" s="3"/>
      <c r="BJ815" s="3"/>
      <c r="BK815" s="3"/>
      <c r="BL815" s="3"/>
    </row>
    <row r="816">
      <c r="A816" s="3"/>
      <c r="B816" s="68"/>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c r="AS816" s="3"/>
      <c r="AT816" s="3"/>
      <c r="AU816" s="3"/>
      <c r="AV816" s="3"/>
      <c r="AW816" s="3"/>
      <c r="AX816" s="3"/>
      <c r="AY816" s="3"/>
      <c r="AZ816" s="3"/>
      <c r="BA816" s="3"/>
      <c r="BB816" s="3"/>
      <c r="BC816" s="3"/>
      <c r="BD816" s="3"/>
      <c r="BE816" s="3"/>
      <c r="BF816" s="3"/>
      <c r="BG816" s="3"/>
      <c r="BH816" s="3"/>
      <c r="BI816" s="3"/>
      <c r="BJ816" s="3"/>
      <c r="BK816" s="3"/>
      <c r="BL816" s="3"/>
    </row>
    <row r="817">
      <c r="A817" s="3"/>
      <c r="B817" s="68"/>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c r="AS817" s="3"/>
      <c r="AT817" s="3"/>
      <c r="AU817" s="3"/>
      <c r="AV817" s="3"/>
      <c r="AW817" s="3"/>
      <c r="AX817" s="3"/>
      <c r="AY817" s="3"/>
      <c r="AZ817" s="3"/>
      <c r="BA817" s="3"/>
      <c r="BB817" s="3"/>
      <c r="BC817" s="3"/>
      <c r="BD817" s="3"/>
      <c r="BE817" s="3"/>
      <c r="BF817" s="3"/>
      <c r="BG817" s="3"/>
      <c r="BH817" s="3"/>
      <c r="BI817" s="3"/>
      <c r="BJ817" s="3"/>
      <c r="BK817" s="3"/>
      <c r="BL817" s="3"/>
    </row>
    <row r="818">
      <c r="A818" s="3"/>
      <c r="B818" s="68"/>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c r="AO818" s="3"/>
      <c r="AP818" s="3"/>
      <c r="AQ818" s="3"/>
      <c r="AR818" s="3"/>
      <c r="AS818" s="3"/>
      <c r="AT818" s="3"/>
      <c r="AU818" s="3"/>
      <c r="AV818" s="3"/>
      <c r="AW818" s="3"/>
      <c r="AX818" s="3"/>
      <c r="AY818" s="3"/>
      <c r="AZ818" s="3"/>
      <c r="BA818" s="3"/>
      <c r="BB818" s="3"/>
      <c r="BC818" s="3"/>
      <c r="BD818" s="3"/>
      <c r="BE818" s="3"/>
      <c r="BF818" s="3"/>
      <c r="BG818" s="3"/>
      <c r="BH818" s="3"/>
      <c r="BI818" s="3"/>
      <c r="BJ818" s="3"/>
      <c r="BK818" s="3"/>
      <c r="BL818" s="3"/>
    </row>
    <row r="819">
      <c r="A819" s="3"/>
      <c r="B819" s="68"/>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c r="AO819" s="3"/>
      <c r="AP819" s="3"/>
      <c r="AQ819" s="3"/>
      <c r="AR819" s="3"/>
      <c r="AS819" s="3"/>
      <c r="AT819" s="3"/>
      <c r="AU819" s="3"/>
      <c r="AV819" s="3"/>
      <c r="AW819" s="3"/>
      <c r="AX819" s="3"/>
      <c r="AY819" s="3"/>
      <c r="AZ819" s="3"/>
      <c r="BA819" s="3"/>
      <c r="BB819" s="3"/>
      <c r="BC819" s="3"/>
      <c r="BD819" s="3"/>
      <c r="BE819" s="3"/>
      <c r="BF819" s="3"/>
      <c r="BG819" s="3"/>
      <c r="BH819" s="3"/>
      <c r="BI819" s="3"/>
      <c r="BJ819" s="3"/>
      <c r="BK819" s="3"/>
      <c r="BL819" s="3"/>
    </row>
    <row r="820">
      <c r="A820" s="3"/>
      <c r="B820" s="68"/>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c r="AS820" s="3"/>
      <c r="AT820" s="3"/>
      <c r="AU820" s="3"/>
      <c r="AV820" s="3"/>
      <c r="AW820" s="3"/>
      <c r="AX820" s="3"/>
      <c r="AY820" s="3"/>
      <c r="AZ820" s="3"/>
      <c r="BA820" s="3"/>
      <c r="BB820" s="3"/>
      <c r="BC820" s="3"/>
      <c r="BD820" s="3"/>
      <c r="BE820" s="3"/>
      <c r="BF820" s="3"/>
      <c r="BG820" s="3"/>
      <c r="BH820" s="3"/>
      <c r="BI820" s="3"/>
      <c r="BJ820" s="3"/>
      <c r="BK820" s="3"/>
      <c r="BL820" s="3"/>
    </row>
    <row r="821">
      <c r="A821" s="3"/>
      <c r="B821" s="68"/>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c r="AS821" s="3"/>
      <c r="AT821" s="3"/>
      <c r="AU821" s="3"/>
      <c r="AV821" s="3"/>
      <c r="AW821" s="3"/>
      <c r="AX821" s="3"/>
      <c r="AY821" s="3"/>
      <c r="AZ821" s="3"/>
      <c r="BA821" s="3"/>
      <c r="BB821" s="3"/>
      <c r="BC821" s="3"/>
      <c r="BD821" s="3"/>
      <c r="BE821" s="3"/>
      <c r="BF821" s="3"/>
      <c r="BG821" s="3"/>
      <c r="BH821" s="3"/>
      <c r="BI821" s="3"/>
      <c r="BJ821" s="3"/>
      <c r="BK821" s="3"/>
      <c r="BL821" s="3"/>
    </row>
    <row r="822">
      <c r="A822" s="3"/>
      <c r="B822" s="68"/>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c r="AS822" s="3"/>
      <c r="AT822" s="3"/>
      <c r="AU822" s="3"/>
      <c r="AV822" s="3"/>
      <c r="AW822" s="3"/>
      <c r="AX822" s="3"/>
      <c r="AY822" s="3"/>
      <c r="AZ822" s="3"/>
      <c r="BA822" s="3"/>
      <c r="BB822" s="3"/>
      <c r="BC822" s="3"/>
      <c r="BD822" s="3"/>
      <c r="BE822" s="3"/>
      <c r="BF822" s="3"/>
      <c r="BG822" s="3"/>
      <c r="BH822" s="3"/>
      <c r="BI822" s="3"/>
      <c r="BJ822" s="3"/>
      <c r="BK822" s="3"/>
      <c r="BL822" s="3"/>
    </row>
    <row r="823">
      <c r="A823" s="3"/>
      <c r="B823" s="68"/>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c r="AS823" s="3"/>
      <c r="AT823" s="3"/>
      <c r="AU823" s="3"/>
      <c r="AV823" s="3"/>
      <c r="AW823" s="3"/>
      <c r="AX823" s="3"/>
      <c r="AY823" s="3"/>
      <c r="AZ823" s="3"/>
      <c r="BA823" s="3"/>
      <c r="BB823" s="3"/>
      <c r="BC823" s="3"/>
      <c r="BD823" s="3"/>
      <c r="BE823" s="3"/>
      <c r="BF823" s="3"/>
      <c r="BG823" s="3"/>
      <c r="BH823" s="3"/>
      <c r="BI823" s="3"/>
      <c r="BJ823" s="3"/>
      <c r="BK823" s="3"/>
      <c r="BL823" s="3"/>
    </row>
    <row r="824">
      <c r="A824" s="3"/>
      <c r="B824" s="68"/>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3"/>
      <c r="AT824" s="3"/>
      <c r="AU824" s="3"/>
      <c r="AV824" s="3"/>
      <c r="AW824" s="3"/>
      <c r="AX824" s="3"/>
      <c r="AY824" s="3"/>
      <c r="AZ824" s="3"/>
      <c r="BA824" s="3"/>
      <c r="BB824" s="3"/>
      <c r="BC824" s="3"/>
      <c r="BD824" s="3"/>
      <c r="BE824" s="3"/>
      <c r="BF824" s="3"/>
      <c r="BG824" s="3"/>
      <c r="BH824" s="3"/>
      <c r="BI824" s="3"/>
      <c r="BJ824" s="3"/>
      <c r="BK824" s="3"/>
      <c r="BL824" s="3"/>
    </row>
    <row r="825">
      <c r="A825" s="3"/>
      <c r="B825" s="68"/>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c r="AS825" s="3"/>
      <c r="AT825" s="3"/>
      <c r="AU825" s="3"/>
      <c r="AV825" s="3"/>
      <c r="AW825" s="3"/>
      <c r="AX825" s="3"/>
      <c r="AY825" s="3"/>
      <c r="AZ825" s="3"/>
      <c r="BA825" s="3"/>
      <c r="BB825" s="3"/>
      <c r="BC825" s="3"/>
      <c r="BD825" s="3"/>
      <c r="BE825" s="3"/>
      <c r="BF825" s="3"/>
      <c r="BG825" s="3"/>
      <c r="BH825" s="3"/>
      <c r="BI825" s="3"/>
      <c r="BJ825" s="3"/>
      <c r="BK825" s="3"/>
      <c r="BL825" s="3"/>
    </row>
    <row r="826">
      <c r="A826" s="3"/>
      <c r="B826" s="68"/>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3"/>
      <c r="AT826" s="3"/>
      <c r="AU826" s="3"/>
      <c r="AV826" s="3"/>
      <c r="AW826" s="3"/>
      <c r="AX826" s="3"/>
      <c r="AY826" s="3"/>
      <c r="AZ826" s="3"/>
      <c r="BA826" s="3"/>
      <c r="BB826" s="3"/>
      <c r="BC826" s="3"/>
      <c r="BD826" s="3"/>
      <c r="BE826" s="3"/>
      <c r="BF826" s="3"/>
      <c r="BG826" s="3"/>
      <c r="BH826" s="3"/>
      <c r="BI826" s="3"/>
      <c r="BJ826" s="3"/>
      <c r="BK826" s="3"/>
      <c r="BL826" s="3"/>
    </row>
    <row r="827">
      <c r="A827" s="3"/>
      <c r="B827" s="68"/>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c r="AS827" s="3"/>
      <c r="AT827" s="3"/>
      <c r="AU827" s="3"/>
      <c r="AV827" s="3"/>
      <c r="AW827" s="3"/>
      <c r="AX827" s="3"/>
      <c r="AY827" s="3"/>
      <c r="AZ827" s="3"/>
      <c r="BA827" s="3"/>
      <c r="BB827" s="3"/>
      <c r="BC827" s="3"/>
      <c r="BD827" s="3"/>
      <c r="BE827" s="3"/>
      <c r="BF827" s="3"/>
      <c r="BG827" s="3"/>
      <c r="BH827" s="3"/>
      <c r="BI827" s="3"/>
      <c r="BJ827" s="3"/>
      <c r="BK827" s="3"/>
      <c r="BL827" s="3"/>
    </row>
    <row r="828">
      <c r="A828" s="3"/>
      <c r="B828" s="68"/>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c r="AS828" s="3"/>
      <c r="AT828" s="3"/>
      <c r="AU828" s="3"/>
      <c r="AV828" s="3"/>
      <c r="AW828" s="3"/>
      <c r="AX828" s="3"/>
      <c r="AY828" s="3"/>
      <c r="AZ828" s="3"/>
      <c r="BA828" s="3"/>
      <c r="BB828" s="3"/>
      <c r="BC828" s="3"/>
      <c r="BD828" s="3"/>
      <c r="BE828" s="3"/>
      <c r="BF828" s="3"/>
      <c r="BG828" s="3"/>
      <c r="BH828" s="3"/>
      <c r="BI828" s="3"/>
      <c r="BJ828" s="3"/>
      <c r="BK828" s="3"/>
      <c r="BL828" s="3"/>
    </row>
    <row r="829">
      <c r="A829" s="3"/>
      <c r="B829" s="68"/>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c r="AS829" s="3"/>
      <c r="AT829" s="3"/>
      <c r="AU829" s="3"/>
      <c r="AV829" s="3"/>
      <c r="AW829" s="3"/>
      <c r="AX829" s="3"/>
      <c r="AY829" s="3"/>
      <c r="AZ829" s="3"/>
      <c r="BA829" s="3"/>
      <c r="BB829" s="3"/>
      <c r="BC829" s="3"/>
      <c r="BD829" s="3"/>
      <c r="BE829" s="3"/>
      <c r="BF829" s="3"/>
      <c r="BG829" s="3"/>
      <c r="BH829" s="3"/>
      <c r="BI829" s="3"/>
      <c r="BJ829" s="3"/>
      <c r="BK829" s="3"/>
      <c r="BL829" s="3"/>
    </row>
    <row r="830">
      <c r="A830" s="3"/>
      <c r="B830" s="68"/>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c r="AS830" s="3"/>
      <c r="AT830" s="3"/>
      <c r="AU830" s="3"/>
      <c r="AV830" s="3"/>
      <c r="AW830" s="3"/>
      <c r="AX830" s="3"/>
      <c r="AY830" s="3"/>
      <c r="AZ830" s="3"/>
      <c r="BA830" s="3"/>
      <c r="BB830" s="3"/>
      <c r="BC830" s="3"/>
      <c r="BD830" s="3"/>
      <c r="BE830" s="3"/>
      <c r="BF830" s="3"/>
      <c r="BG830" s="3"/>
      <c r="BH830" s="3"/>
      <c r="BI830" s="3"/>
      <c r="BJ830" s="3"/>
      <c r="BK830" s="3"/>
      <c r="BL830" s="3"/>
    </row>
    <row r="831">
      <c r="A831" s="3"/>
      <c r="B831" s="68"/>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c r="AO831" s="3"/>
      <c r="AP831" s="3"/>
      <c r="AQ831" s="3"/>
      <c r="AR831" s="3"/>
      <c r="AS831" s="3"/>
      <c r="AT831" s="3"/>
      <c r="AU831" s="3"/>
      <c r="AV831" s="3"/>
      <c r="AW831" s="3"/>
      <c r="AX831" s="3"/>
      <c r="AY831" s="3"/>
      <c r="AZ831" s="3"/>
      <c r="BA831" s="3"/>
      <c r="BB831" s="3"/>
      <c r="BC831" s="3"/>
      <c r="BD831" s="3"/>
      <c r="BE831" s="3"/>
      <c r="BF831" s="3"/>
      <c r="BG831" s="3"/>
      <c r="BH831" s="3"/>
      <c r="BI831" s="3"/>
      <c r="BJ831" s="3"/>
      <c r="BK831" s="3"/>
      <c r="BL831" s="3"/>
    </row>
    <row r="832">
      <c r="A832" s="3"/>
      <c r="B832" s="68"/>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c r="AS832" s="3"/>
      <c r="AT832" s="3"/>
      <c r="AU832" s="3"/>
      <c r="AV832" s="3"/>
      <c r="AW832" s="3"/>
      <c r="AX832" s="3"/>
      <c r="AY832" s="3"/>
      <c r="AZ832" s="3"/>
      <c r="BA832" s="3"/>
      <c r="BB832" s="3"/>
      <c r="BC832" s="3"/>
      <c r="BD832" s="3"/>
      <c r="BE832" s="3"/>
      <c r="BF832" s="3"/>
      <c r="BG832" s="3"/>
      <c r="BH832" s="3"/>
      <c r="BI832" s="3"/>
      <c r="BJ832" s="3"/>
      <c r="BK832" s="3"/>
      <c r="BL832" s="3"/>
    </row>
    <row r="833">
      <c r="A833" s="3"/>
      <c r="B833" s="68"/>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c r="AO833" s="3"/>
      <c r="AP833" s="3"/>
      <c r="AQ833" s="3"/>
      <c r="AR833" s="3"/>
      <c r="AS833" s="3"/>
      <c r="AT833" s="3"/>
      <c r="AU833" s="3"/>
      <c r="AV833" s="3"/>
      <c r="AW833" s="3"/>
      <c r="AX833" s="3"/>
      <c r="AY833" s="3"/>
      <c r="AZ833" s="3"/>
      <c r="BA833" s="3"/>
      <c r="BB833" s="3"/>
      <c r="BC833" s="3"/>
      <c r="BD833" s="3"/>
      <c r="BE833" s="3"/>
      <c r="BF833" s="3"/>
      <c r="BG833" s="3"/>
      <c r="BH833" s="3"/>
      <c r="BI833" s="3"/>
      <c r="BJ833" s="3"/>
      <c r="BK833" s="3"/>
      <c r="BL833" s="3"/>
    </row>
    <row r="834">
      <c r="A834" s="3"/>
      <c r="B834" s="68"/>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c r="AS834" s="3"/>
      <c r="AT834" s="3"/>
      <c r="AU834" s="3"/>
      <c r="AV834" s="3"/>
      <c r="AW834" s="3"/>
      <c r="AX834" s="3"/>
      <c r="AY834" s="3"/>
      <c r="AZ834" s="3"/>
      <c r="BA834" s="3"/>
      <c r="BB834" s="3"/>
      <c r="BC834" s="3"/>
      <c r="BD834" s="3"/>
      <c r="BE834" s="3"/>
      <c r="BF834" s="3"/>
      <c r="BG834" s="3"/>
      <c r="BH834" s="3"/>
      <c r="BI834" s="3"/>
      <c r="BJ834" s="3"/>
      <c r="BK834" s="3"/>
      <c r="BL834" s="3"/>
    </row>
    <row r="835">
      <c r="A835" s="3"/>
      <c r="B835" s="68"/>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c r="AS835" s="3"/>
      <c r="AT835" s="3"/>
      <c r="AU835" s="3"/>
      <c r="AV835" s="3"/>
      <c r="AW835" s="3"/>
      <c r="AX835" s="3"/>
      <c r="AY835" s="3"/>
      <c r="AZ835" s="3"/>
      <c r="BA835" s="3"/>
      <c r="BB835" s="3"/>
      <c r="BC835" s="3"/>
      <c r="BD835" s="3"/>
      <c r="BE835" s="3"/>
      <c r="BF835" s="3"/>
      <c r="BG835" s="3"/>
      <c r="BH835" s="3"/>
      <c r="BI835" s="3"/>
      <c r="BJ835" s="3"/>
      <c r="BK835" s="3"/>
      <c r="BL835" s="3"/>
    </row>
    <row r="836">
      <c r="A836" s="3"/>
      <c r="B836" s="68"/>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c r="AO836" s="3"/>
      <c r="AP836" s="3"/>
      <c r="AQ836" s="3"/>
      <c r="AR836" s="3"/>
      <c r="AS836" s="3"/>
      <c r="AT836" s="3"/>
      <c r="AU836" s="3"/>
      <c r="AV836" s="3"/>
      <c r="AW836" s="3"/>
      <c r="AX836" s="3"/>
      <c r="AY836" s="3"/>
      <c r="AZ836" s="3"/>
      <c r="BA836" s="3"/>
      <c r="BB836" s="3"/>
      <c r="BC836" s="3"/>
      <c r="BD836" s="3"/>
      <c r="BE836" s="3"/>
      <c r="BF836" s="3"/>
      <c r="BG836" s="3"/>
      <c r="BH836" s="3"/>
      <c r="BI836" s="3"/>
      <c r="BJ836" s="3"/>
      <c r="BK836" s="3"/>
      <c r="BL836" s="3"/>
    </row>
    <row r="837">
      <c r="A837" s="3"/>
      <c r="B837" s="68"/>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c r="AO837" s="3"/>
      <c r="AP837" s="3"/>
      <c r="AQ837" s="3"/>
      <c r="AR837" s="3"/>
      <c r="AS837" s="3"/>
      <c r="AT837" s="3"/>
      <c r="AU837" s="3"/>
      <c r="AV837" s="3"/>
      <c r="AW837" s="3"/>
      <c r="AX837" s="3"/>
      <c r="AY837" s="3"/>
      <c r="AZ837" s="3"/>
      <c r="BA837" s="3"/>
      <c r="BB837" s="3"/>
      <c r="BC837" s="3"/>
      <c r="BD837" s="3"/>
      <c r="BE837" s="3"/>
      <c r="BF837" s="3"/>
      <c r="BG837" s="3"/>
      <c r="BH837" s="3"/>
      <c r="BI837" s="3"/>
      <c r="BJ837" s="3"/>
      <c r="BK837" s="3"/>
      <c r="BL837" s="3"/>
    </row>
    <row r="838">
      <c r="A838" s="3"/>
      <c r="B838" s="68"/>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c r="AO838" s="3"/>
      <c r="AP838" s="3"/>
      <c r="AQ838" s="3"/>
      <c r="AR838" s="3"/>
      <c r="AS838" s="3"/>
      <c r="AT838" s="3"/>
      <c r="AU838" s="3"/>
      <c r="AV838" s="3"/>
      <c r="AW838" s="3"/>
      <c r="AX838" s="3"/>
      <c r="AY838" s="3"/>
      <c r="AZ838" s="3"/>
      <c r="BA838" s="3"/>
      <c r="BB838" s="3"/>
      <c r="BC838" s="3"/>
      <c r="BD838" s="3"/>
      <c r="BE838" s="3"/>
      <c r="BF838" s="3"/>
      <c r="BG838" s="3"/>
      <c r="BH838" s="3"/>
      <c r="BI838" s="3"/>
      <c r="BJ838" s="3"/>
      <c r="BK838" s="3"/>
      <c r="BL838" s="3"/>
    </row>
    <row r="839">
      <c r="A839" s="3"/>
      <c r="B839" s="68"/>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c r="AS839" s="3"/>
      <c r="AT839" s="3"/>
      <c r="AU839" s="3"/>
      <c r="AV839" s="3"/>
      <c r="AW839" s="3"/>
      <c r="AX839" s="3"/>
      <c r="AY839" s="3"/>
      <c r="AZ839" s="3"/>
      <c r="BA839" s="3"/>
      <c r="BB839" s="3"/>
      <c r="BC839" s="3"/>
      <c r="BD839" s="3"/>
      <c r="BE839" s="3"/>
      <c r="BF839" s="3"/>
      <c r="BG839" s="3"/>
      <c r="BH839" s="3"/>
      <c r="BI839" s="3"/>
      <c r="BJ839" s="3"/>
      <c r="BK839" s="3"/>
      <c r="BL839" s="3"/>
    </row>
    <row r="840">
      <c r="A840" s="3"/>
      <c r="B840" s="68"/>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c r="AO840" s="3"/>
      <c r="AP840" s="3"/>
      <c r="AQ840" s="3"/>
      <c r="AR840" s="3"/>
      <c r="AS840" s="3"/>
      <c r="AT840" s="3"/>
      <c r="AU840" s="3"/>
      <c r="AV840" s="3"/>
      <c r="AW840" s="3"/>
      <c r="AX840" s="3"/>
      <c r="AY840" s="3"/>
      <c r="AZ840" s="3"/>
      <c r="BA840" s="3"/>
      <c r="BB840" s="3"/>
      <c r="BC840" s="3"/>
      <c r="BD840" s="3"/>
      <c r="BE840" s="3"/>
      <c r="BF840" s="3"/>
      <c r="BG840" s="3"/>
      <c r="BH840" s="3"/>
      <c r="BI840" s="3"/>
      <c r="BJ840" s="3"/>
      <c r="BK840" s="3"/>
      <c r="BL840" s="3"/>
    </row>
    <row r="841">
      <c r="A841" s="3"/>
      <c r="B841" s="68"/>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c r="AO841" s="3"/>
      <c r="AP841" s="3"/>
      <c r="AQ841" s="3"/>
      <c r="AR841" s="3"/>
      <c r="AS841" s="3"/>
      <c r="AT841" s="3"/>
      <c r="AU841" s="3"/>
      <c r="AV841" s="3"/>
      <c r="AW841" s="3"/>
      <c r="AX841" s="3"/>
      <c r="AY841" s="3"/>
      <c r="AZ841" s="3"/>
      <c r="BA841" s="3"/>
      <c r="BB841" s="3"/>
      <c r="BC841" s="3"/>
      <c r="BD841" s="3"/>
      <c r="BE841" s="3"/>
      <c r="BF841" s="3"/>
      <c r="BG841" s="3"/>
      <c r="BH841" s="3"/>
      <c r="BI841" s="3"/>
      <c r="BJ841" s="3"/>
      <c r="BK841" s="3"/>
      <c r="BL841" s="3"/>
    </row>
    <row r="842">
      <c r="A842" s="3"/>
      <c r="B842" s="68"/>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c r="AO842" s="3"/>
      <c r="AP842" s="3"/>
      <c r="AQ842" s="3"/>
      <c r="AR842" s="3"/>
      <c r="AS842" s="3"/>
      <c r="AT842" s="3"/>
      <c r="AU842" s="3"/>
      <c r="AV842" s="3"/>
      <c r="AW842" s="3"/>
      <c r="AX842" s="3"/>
      <c r="AY842" s="3"/>
      <c r="AZ842" s="3"/>
      <c r="BA842" s="3"/>
      <c r="BB842" s="3"/>
      <c r="BC842" s="3"/>
      <c r="BD842" s="3"/>
      <c r="BE842" s="3"/>
      <c r="BF842" s="3"/>
      <c r="BG842" s="3"/>
      <c r="BH842" s="3"/>
      <c r="BI842" s="3"/>
      <c r="BJ842" s="3"/>
      <c r="BK842" s="3"/>
      <c r="BL842" s="3"/>
    </row>
    <row r="843">
      <c r="A843" s="3"/>
      <c r="B843" s="68"/>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c r="AO843" s="3"/>
      <c r="AP843" s="3"/>
      <c r="AQ843" s="3"/>
      <c r="AR843" s="3"/>
      <c r="AS843" s="3"/>
      <c r="AT843" s="3"/>
      <c r="AU843" s="3"/>
      <c r="AV843" s="3"/>
      <c r="AW843" s="3"/>
      <c r="AX843" s="3"/>
      <c r="AY843" s="3"/>
      <c r="AZ843" s="3"/>
      <c r="BA843" s="3"/>
      <c r="BB843" s="3"/>
      <c r="BC843" s="3"/>
      <c r="BD843" s="3"/>
      <c r="BE843" s="3"/>
      <c r="BF843" s="3"/>
      <c r="BG843" s="3"/>
      <c r="BH843" s="3"/>
      <c r="BI843" s="3"/>
      <c r="BJ843" s="3"/>
      <c r="BK843" s="3"/>
      <c r="BL843" s="3"/>
    </row>
    <row r="844">
      <c r="A844" s="3"/>
      <c r="B844" s="68"/>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c r="AO844" s="3"/>
      <c r="AP844" s="3"/>
      <c r="AQ844" s="3"/>
      <c r="AR844" s="3"/>
      <c r="AS844" s="3"/>
      <c r="AT844" s="3"/>
      <c r="AU844" s="3"/>
      <c r="AV844" s="3"/>
      <c r="AW844" s="3"/>
      <c r="AX844" s="3"/>
      <c r="AY844" s="3"/>
      <c r="AZ844" s="3"/>
      <c r="BA844" s="3"/>
      <c r="BB844" s="3"/>
      <c r="BC844" s="3"/>
      <c r="BD844" s="3"/>
      <c r="BE844" s="3"/>
      <c r="BF844" s="3"/>
      <c r="BG844" s="3"/>
      <c r="BH844" s="3"/>
      <c r="BI844" s="3"/>
      <c r="BJ844" s="3"/>
      <c r="BK844" s="3"/>
      <c r="BL844" s="3"/>
    </row>
    <row r="845">
      <c r="A845" s="3"/>
      <c r="B845" s="68"/>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c r="AS845" s="3"/>
      <c r="AT845" s="3"/>
      <c r="AU845" s="3"/>
      <c r="AV845" s="3"/>
      <c r="AW845" s="3"/>
      <c r="AX845" s="3"/>
      <c r="AY845" s="3"/>
      <c r="AZ845" s="3"/>
      <c r="BA845" s="3"/>
      <c r="BB845" s="3"/>
      <c r="BC845" s="3"/>
      <c r="BD845" s="3"/>
      <c r="BE845" s="3"/>
      <c r="BF845" s="3"/>
      <c r="BG845" s="3"/>
      <c r="BH845" s="3"/>
      <c r="BI845" s="3"/>
      <c r="BJ845" s="3"/>
      <c r="BK845" s="3"/>
      <c r="BL845" s="3"/>
    </row>
    <row r="846">
      <c r="A846" s="3"/>
      <c r="B846" s="68"/>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c r="AO846" s="3"/>
      <c r="AP846" s="3"/>
      <c r="AQ846" s="3"/>
      <c r="AR846" s="3"/>
      <c r="AS846" s="3"/>
      <c r="AT846" s="3"/>
      <c r="AU846" s="3"/>
      <c r="AV846" s="3"/>
      <c r="AW846" s="3"/>
      <c r="AX846" s="3"/>
      <c r="AY846" s="3"/>
      <c r="AZ846" s="3"/>
      <c r="BA846" s="3"/>
      <c r="BB846" s="3"/>
      <c r="BC846" s="3"/>
      <c r="BD846" s="3"/>
      <c r="BE846" s="3"/>
      <c r="BF846" s="3"/>
      <c r="BG846" s="3"/>
      <c r="BH846" s="3"/>
      <c r="BI846" s="3"/>
      <c r="BJ846" s="3"/>
      <c r="BK846" s="3"/>
      <c r="BL846" s="3"/>
    </row>
    <row r="847">
      <c r="A847" s="3"/>
      <c r="B847" s="68"/>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c r="AO847" s="3"/>
      <c r="AP847" s="3"/>
      <c r="AQ847" s="3"/>
      <c r="AR847" s="3"/>
      <c r="AS847" s="3"/>
      <c r="AT847" s="3"/>
      <c r="AU847" s="3"/>
      <c r="AV847" s="3"/>
      <c r="AW847" s="3"/>
      <c r="AX847" s="3"/>
      <c r="AY847" s="3"/>
      <c r="AZ847" s="3"/>
      <c r="BA847" s="3"/>
      <c r="BB847" s="3"/>
      <c r="BC847" s="3"/>
      <c r="BD847" s="3"/>
      <c r="BE847" s="3"/>
      <c r="BF847" s="3"/>
      <c r="BG847" s="3"/>
      <c r="BH847" s="3"/>
      <c r="BI847" s="3"/>
      <c r="BJ847" s="3"/>
      <c r="BK847" s="3"/>
      <c r="BL847" s="3"/>
    </row>
    <row r="848">
      <c r="A848" s="3"/>
      <c r="B848" s="68"/>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c r="AO848" s="3"/>
      <c r="AP848" s="3"/>
      <c r="AQ848" s="3"/>
      <c r="AR848" s="3"/>
      <c r="AS848" s="3"/>
      <c r="AT848" s="3"/>
      <c r="AU848" s="3"/>
      <c r="AV848" s="3"/>
      <c r="AW848" s="3"/>
      <c r="AX848" s="3"/>
      <c r="AY848" s="3"/>
      <c r="AZ848" s="3"/>
      <c r="BA848" s="3"/>
      <c r="BB848" s="3"/>
      <c r="BC848" s="3"/>
      <c r="BD848" s="3"/>
      <c r="BE848" s="3"/>
      <c r="BF848" s="3"/>
      <c r="BG848" s="3"/>
      <c r="BH848" s="3"/>
      <c r="BI848" s="3"/>
      <c r="BJ848" s="3"/>
      <c r="BK848" s="3"/>
      <c r="BL848" s="3"/>
    </row>
    <row r="849">
      <c r="A849" s="3"/>
      <c r="B849" s="68"/>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c r="AS849" s="3"/>
      <c r="AT849" s="3"/>
      <c r="AU849" s="3"/>
      <c r="AV849" s="3"/>
      <c r="AW849" s="3"/>
      <c r="AX849" s="3"/>
      <c r="AY849" s="3"/>
      <c r="AZ849" s="3"/>
      <c r="BA849" s="3"/>
      <c r="BB849" s="3"/>
      <c r="BC849" s="3"/>
      <c r="BD849" s="3"/>
      <c r="BE849" s="3"/>
      <c r="BF849" s="3"/>
      <c r="BG849" s="3"/>
      <c r="BH849" s="3"/>
      <c r="BI849" s="3"/>
      <c r="BJ849" s="3"/>
      <c r="BK849" s="3"/>
      <c r="BL849" s="3"/>
    </row>
    <row r="850">
      <c r="A850" s="3"/>
      <c r="B850" s="68"/>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c r="AS850" s="3"/>
      <c r="AT850" s="3"/>
      <c r="AU850" s="3"/>
      <c r="AV850" s="3"/>
      <c r="AW850" s="3"/>
      <c r="AX850" s="3"/>
      <c r="AY850" s="3"/>
      <c r="AZ850" s="3"/>
      <c r="BA850" s="3"/>
      <c r="BB850" s="3"/>
      <c r="BC850" s="3"/>
      <c r="BD850" s="3"/>
      <c r="BE850" s="3"/>
      <c r="BF850" s="3"/>
      <c r="BG850" s="3"/>
      <c r="BH850" s="3"/>
      <c r="BI850" s="3"/>
      <c r="BJ850" s="3"/>
      <c r="BK850" s="3"/>
      <c r="BL850" s="3"/>
    </row>
    <row r="851">
      <c r="A851" s="3"/>
      <c r="B851" s="68"/>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c r="AO851" s="3"/>
      <c r="AP851" s="3"/>
      <c r="AQ851" s="3"/>
      <c r="AR851" s="3"/>
      <c r="AS851" s="3"/>
      <c r="AT851" s="3"/>
      <c r="AU851" s="3"/>
      <c r="AV851" s="3"/>
      <c r="AW851" s="3"/>
      <c r="AX851" s="3"/>
      <c r="AY851" s="3"/>
      <c r="AZ851" s="3"/>
      <c r="BA851" s="3"/>
      <c r="BB851" s="3"/>
      <c r="BC851" s="3"/>
      <c r="BD851" s="3"/>
      <c r="BE851" s="3"/>
      <c r="BF851" s="3"/>
      <c r="BG851" s="3"/>
      <c r="BH851" s="3"/>
      <c r="BI851" s="3"/>
      <c r="BJ851" s="3"/>
      <c r="BK851" s="3"/>
      <c r="BL851" s="3"/>
    </row>
    <row r="852">
      <c r="A852" s="3"/>
      <c r="B852" s="68"/>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c r="AO852" s="3"/>
      <c r="AP852" s="3"/>
      <c r="AQ852" s="3"/>
      <c r="AR852" s="3"/>
      <c r="AS852" s="3"/>
      <c r="AT852" s="3"/>
      <c r="AU852" s="3"/>
      <c r="AV852" s="3"/>
      <c r="AW852" s="3"/>
      <c r="AX852" s="3"/>
      <c r="AY852" s="3"/>
      <c r="AZ852" s="3"/>
      <c r="BA852" s="3"/>
      <c r="BB852" s="3"/>
      <c r="BC852" s="3"/>
      <c r="BD852" s="3"/>
      <c r="BE852" s="3"/>
      <c r="BF852" s="3"/>
      <c r="BG852" s="3"/>
      <c r="BH852" s="3"/>
      <c r="BI852" s="3"/>
      <c r="BJ852" s="3"/>
      <c r="BK852" s="3"/>
      <c r="BL852" s="3"/>
    </row>
    <row r="853">
      <c r="A853" s="3"/>
      <c r="B853" s="68"/>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c r="AO853" s="3"/>
      <c r="AP853" s="3"/>
      <c r="AQ853" s="3"/>
      <c r="AR853" s="3"/>
      <c r="AS853" s="3"/>
      <c r="AT853" s="3"/>
      <c r="AU853" s="3"/>
      <c r="AV853" s="3"/>
      <c r="AW853" s="3"/>
      <c r="AX853" s="3"/>
      <c r="AY853" s="3"/>
      <c r="AZ853" s="3"/>
      <c r="BA853" s="3"/>
      <c r="BB853" s="3"/>
      <c r="BC853" s="3"/>
      <c r="BD853" s="3"/>
      <c r="BE853" s="3"/>
      <c r="BF853" s="3"/>
      <c r="BG853" s="3"/>
      <c r="BH853" s="3"/>
      <c r="BI853" s="3"/>
      <c r="BJ853" s="3"/>
      <c r="BK853" s="3"/>
      <c r="BL853" s="3"/>
    </row>
    <row r="854">
      <c r="A854" s="3"/>
      <c r="B854" s="68"/>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c r="AO854" s="3"/>
      <c r="AP854" s="3"/>
      <c r="AQ854" s="3"/>
      <c r="AR854" s="3"/>
      <c r="AS854" s="3"/>
      <c r="AT854" s="3"/>
      <c r="AU854" s="3"/>
      <c r="AV854" s="3"/>
      <c r="AW854" s="3"/>
      <c r="AX854" s="3"/>
      <c r="AY854" s="3"/>
      <c r="AZ854" s="3"/>
      <c r="BA854" s="3"/>
      <c r="BB854" s="3"/>
      <c r="BC854" s="3"/>
      <c r="BD854" s="3"/>
      <c r="BE854" s="3"/>
      <c r="BF854" s="3"/>
      <c r="BG854" s="3"/>
      <c r="BH854" s="3"/>
      <c r="BI854" s="3"/>
      <c r="BJ854" s="3"/>
      <c r="BK854" s="3"/>
      <c r="BL854" s="3"/>
    </row>
    <row r="855">
      <c r="A855" s="3"/>
      <c r="B855" s="68"/>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c r="AO855" s="3"/>
      <c r="AP855" s="3"/>
      <c r="AQ855" s="3"/>
      <c r="AR855" s="3"/>
      <c r="AS855" s="3"/>
      <c r="AT855" s="3"/>
      <c r="AU855" s="3"/>
      <c r="AV855" s="3"/>
      <c r="AW855" s="3"/>
      <c r="AX855" s="3"/>
      <c r="AY855" s="3"/>
      <c r="AZ855" s="3"/>
      <c r="BA855" s="3"/>
      <c r="BB855" s="3"/>
      <c r="BC855" s="3"/>
      <c r="BD855" s="3"/>
      <c r="BE855" s="3"/>
      <c r="BF855" s="3"/>
      <c r="BG855" s="3"/>
      <c r="BH855" s="3"/>
      <c r="BI855" s="3"/>
      <c r="BJ855" s="3"/>
      <c r="BK855" s="3"/>
      <c r="BL855" s="3"/>
    </row>
    <row r="856">
      <c r="A856" s="3"/>
      <c r="B856" s="68"/>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c r="AS856" s="3"/>
      <c r="AT856" s="3"/>
      <c r="AU856" s="3"/>
      <c r="AV856" s="3"/>
      <c r="AW856" s="3"/>
      <c r="AX856" s="3"/>
      <c r="AY856" s="3"/>
      <c r="AZ856" s="3"/>
      <c r="BA856" s="3"/>
      <c r="BB856" s="3"/>
      <c r="BC856" s="3"/>
      <c r="BD856" s="3"/>
      <c r="BE856" s="3"/>
      <c r="BF856" s="3"/>
      <c r="BG856" s="3"/>
      <c r="BH856" s="3"/>
      <c r="BI856" s="3"/>
      <c r="BJ856" s="3"/>
      <c r="BK856" s="3"/>
      <c r="BL856" s="3"/>
    </row>
    <row r="857">
      <c r="A857" s="3"/>
      <c r="B857" s="68"/>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c r="AS857" s="3"/>
      <c r="AT857" s="3"/>
      <c r="AU857" s="3"/>
      <c r="AV857" s="3"/>
      <c r="AW857" s="3"/>
      <c r="AX857" s="3"/>
      <c r="AY857" s="3"/>
      <c r="AZ857" s="3"/>
      <c r="BA857" s="3"/>
      <c r="BB857" s="3"/>
      <c r="BC857" s="3"/>
      <c r="BD857" s="3"/>
      <c r="BE857" s="3"/>
      <c r="BF857" s="3"/>
      <c r="BG857" s="3"/>
      <c r="BH857" s="3"/>
      <c r="BI857" s="3"/>
      <c r="BJ857" s="3"/>
      <c r="BK857" s="3"/>
      <c r="BL857" s="3"/>
    </row>
    <row r="858">
      <c r="A858" s="3"/>
      <c r="B858" s="68"/>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c r="AO858" s="3"/>
      <c r="AP858" s="3"/>
      <c r="AQ858" s="3"/>
      <c r="AR858" s="3"/>
      <c r="AS858" s="3"/>
      <c r="AT858" s="3"/>
      <c r="AU858" s="3"/>
      <c r="AV858" s="3"/>
      <c r="AW858" s="3"/>
      <c r="AX858" s="3"/>
      <c r="AY858" s="3"/>
      <c r="AZ858" s="3"/>
      <c r="BA858" s="3"/>
      <c r="BB858" s="3"/>
      <c r="BC858" s="3"/>
      <c r="BD858" s="3"/>
      <c r="BE858" s="3"/>
      <c r="BF858" s="3"/>
      <c r="BG858" s="3"/>
      <c r="BH858" s="3"/>
      <c r="BI858" s="3"/>
      <c r="BJ858" s="3"/>
      <c r="BK858" s="3"/>
      <c r="BL858" s="3"/>
    </row>
    <row r="859">
      <c r="A859" s="3"/>
      <c r="B859" s="68"/>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c r="AS859" s="3"/>
      <c r="AT859" s="3"/>
      <c r="AU859" s="3"/>
      <c r="AV859" s="3"/>
      <c r="AW859" s="3"/>
      <c r="AX859" s="3"/>
      <c r="AY859" s="3"/>
      <c r="AZ859" s="3"/>
      <c r="BA859" s="3"/>
      <c r="BB859" s="3"/>
      <c r="BC859" s="3"/>
      <c r="BD859" s="3"/>
      <c r="BE859" s="3"/>
      <c r="BF859" s="3"/>
      <c r="BG859" s="3"/>
      <c r="BH859" s="3"/>
      <c r="BI859" s="3"/>
      <c r="BJ859" s="3"/>
      <c r="BK859" s="3"/>
      <c r="BL859" s="3"/>
    </row>
    <row r="860">
      <c r="A860" s="3"/>
      <c r="B860" s="68"/>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c r="AO860" s="3"/>
      <c r="AP860" s="3"/>
      <c r="AQ860" s="3"/>
      <c r="AR860" s="3"/>
      <c r="AS860" s="3"/>
      <c r="AT860" s="3"/>
      <c r="AU860" s="3"/>
      <c r="AV860" s="3"/>
      <c r="AW860" s="3"/>
      <c r="AX860" s="3"/>
      <c r="AY860" s="3"/>
      <c r="AZ860" s="3"/>
      <c r="BA860" s="3"/>
      <c r="BB860" s="3"/>
      <c r="BC860" s="3"/>
      <c r="BD860" s="3"/>
      <c r="BE860" s="3"/>
      <c r="BF860" s="3"/>
      <c r="BG860" s="3"/>
      <c r="BH860" s="3"/>
      <c r="BI860" s="3"/>
      <c r="BJ860" s="3"/>
      <c r="BK860" s="3"/>
      <c r="BL860" s="3"/>
    </row>
    <row r="861">
      <c r="A861" s="3"/>
      <c r="B861" s="68"/>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c r="AO861" s="3"/>
      <c r="AP861" s="3"/>
      <c r="AQ861" s="3"/>
      <c r="AR861" s="3"/>
      <c r="AS861" s="3"/>
      <c r="AT861" s="3"/>
      <c r="AU861" s="3"/>
      <c r="AV861" s="3"/>
      <c r="AW861" s="3"/>
      <c r="AX861" s="3"/>
      <c r="AY861" s="3"/>
      <c r="AZ861" s="3"/>
      <c r="BA861" s="3"/>
      <c r="BB861" s="3"/>
      <c r="BC861" s="3"/>
      <c r="BD861" s="3"/>
      <c r="BE861" s="3"/>
      <c r="BF861" s="3"/>
      <c r="BG861" s="3"/>
      <c r="BH861" s="3"/>
      <c r="BI861" s="3"/>
      <c r="BJ861" s="3"/>
      <c r="BK861" s="3"/>
      <c r="BL861" s="3"/>
    </row>
    <row r="862">
      <c r="A862" s="3"/>
      <c r="B862" s="68"/>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c r="AO862" s="3"/>
      <c r="AP862" s="3"/>
      <c r="AQ862" s="3"/>
      <c r="AR862" s="3"/>
      <c r="AS862" s="3"/>
      <c r="AT862" s="3"/>
      <c r="AU862" s="3"/>
      <c r="AV862" s="3"/>
      <c r="AW862" s="3"/>
      <c r="AX862" s="3"/>
      <c r="AY862" s="3"/>
      <c r="AZ862" s="3"/>
      <c r="BA862" s="3"/>
      <c r="BB862" s="3"/>
      <c r="BC862" s="3"/>
      <c r="BD862" s="3"/>
      <c r="BE862" s="3"/>
      <c r="BF862" s="3"/>
      <c r="BG862" s="3"/>
      <c r="BH862" s="3"/>
      <c r="BI862" s="3"/>
      <c r="BJ862" s="3"/>
      <c r="BK862" s="3"/>
      <c r="BL862" s="3"/>
    </row>
    <row r="863">
      <c r="A863" s="3"/>
      <c r="B863" s="68"/>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c r="AO863" s="3"/>
      <c r="AP863" s="3"/>
      <c r="AQ863" s="3"/>
      <c r="AR863" s="3"/>
      <c r="AS863" s="3"/>
      <c r="AT863" s="3"/>
      <c r="AU863" s="3"/>
      <c r="AV863" s="3"/>
      <c r="AW863" s="3"/>
      <c r="AX863" s="3"/>
      <c r="AY863" s="3"/>
      <c r="AZ863" s="3"/>
      <c r="BA863" s="3"/>
      <c r="BB863" s="3"/>
      <c r="BC863" s="3"/>
      <c r="BD863" s="3"/>
      <c r="BE863" s="3"/>
      <c r="BF863" s="3"/>
      <c r="BG863" s="3"/>
      <c r="BH863" s="3"/>
      <c r="BI863" s="3"/>
      <c r="BJ863" s="3"/>
      <c r="BK863" s="3"/>
      <c r="BL863" s="3"/>
    </row>
    <row r="864">
      <c r="A864" s="3"/>
      <c r="B864" s="68"/>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c r="AO864" s="3"/>
      <c r="AP864" s="3"/>
      <c r="AQ864" s="3"/>
      <c r="AR864" s="3"/>
      <c r="AS864" s="3"/>
      <c r="AT864" s="3"/>
      <c r="AU864" s="3"/>
      <c r="AV864" s="3"/>
      <c r="AW864" s="3"/>
      <c r="AX864" s="3"/>
      <c r="AY864" s="3"/>
      <c r="AZ864" s="3"/>
      <c r="BA864" s="3"/>
      <c r="BB864" s="3"/>
      <c r="BC864" s="3"/>
      <c r="BD864" s="3"/>
      <c r="BE864" s="3"/>
      <c r="BF864" s="3"/>
      <c r="BG864" s="3"/>
      <c r="BH864" s="3"/>
      <c r="BI864" s="3"/>
      <c r="BJ864" s="3"/>
      <c r="BK864" s="3"/>
      <c r="BL864" s="3"/>
    </row>
    <row r="865">
      <c r="A865" s="3"/>
      <c r="B865" s="68"/>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c r="AS865" s="3"/>
      <c r="AT865" s="3"/>
      <c r="AU865" s="3"/>
      <c r="AV865" s="3"/>
      <c r="AW865" s="3"/>
      <c r="AX865" s="3"/>
      <c r="AY865" s="3"/>
      <c r="AZ865" s="3"/>
      <c r="BA865" s="3"/>
      <c r="BB865" s="3"/>
      <c r="BC865" s="3"/>
      <c r="BD865" s="3"/>
      <c r="BE865" s="3"/>
      <c r="BF865" s="3"/>
      <c r="BG865" s="3"/>
      <c r="BH865" s="3"/>
      <c r="BI865" s="3"/>
      <c r="BJ865" s="3"/>
      <c r="BK865" s="3"/>
      <c r="BL865" s="3"/>
    </row>
    <row r="866">
      <c r="A866" s="3"/>
      <c r="B866" s="68"/>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c r="AO866" s="3"/>
      <c r="AP866" s="3"/>
      <c r="AQ866" s="3"/>
      <c r="AR866" s="3"/>
      <c r="AS866" s="3"/>
      <c r="AT866" s="3"/>
      <c r="AU866" s="3"/>
      <c r="AV866" s="3"/>
      <c r="AW866" s="3"/>
      <c r="AX866" s="3"/>
      <c r="AY866" s="3"/>
      <c r="AZ866" s="3"/>
      <c r="BA866" s="3"/>
      <c r="BB866" s="3"/>
      <c r="BC866" s="3"/>
      <c r="BD866" s="3"/>
      <c r="BE866" s="3"/>
      <c r="BF866" s="3"/>
      <c r="BG866" s="3"/>
      <c r="BH866" s="3"/>
      <c r="BI866" s="3"/>
      <c r="BJ866" s="3"/>
      <c r="BK866" s="3"/>
      <c r="BL866" s="3"/>
    </row>
    <row r="867">
      <c r="A867" s="3"/>
      <c r="B867" s="68"/>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c r="AO867" s="3"/>
      <c r="AP867" s="3"/>
      <c r="AQ867" s="3"/>
      <c r="AR867" s="3"/>
      <c r="AS867" s="3"/>
      <c r="AT867" s="3"/>
      <c r="AU867" s="3"/>
      <c r="AV867" s="3"/>
      <c r="AW867" s="3"/>
      <c r="AX867" s="3"/>
      <c r="AY867" s="3"/>
      <c r="AZ867" s="3"/>
      <c r="BA867" s="3"/>
      <c r="BB867" s="3"/>
      <c r="BC867" s="3"/>
      <c r="BD867" s="3"/>
      <c r="BE867" s="3"/>
      <c r="BF867" s="3"/>
      <c r="BG867" s="3"/>
      <c r="BH867" s="3"/>
      <c r="BI867" s="3"/>
      <c r="BJ867" s="3"/>
      <c r="BK867" s="3"/>
      <c r="BL867" s="3"/>
    </row>
    <row r="868">
      <c r="A868" s="3"/>
      <c r="B868" s="68"/>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c r="AO868" s="3"/>
      <c r="AP868" s="3"/>
      <c r="AQ868" s="3"/>
      <c r="AR868" s="3"/>
      <c r="AS868" s="3"/>
      <c r="AT868" s="3"/>
      <c r="AU868" s="3"/>
      <c r="AV868" s="3"/>
      <c r="AW868" s="3"/>
      <c r="AX868" s="3"/>
      <c r="AY868" s="3"/>
      <c r="AZ868" s="3"/>
      <c r="BA868" s="3"/>
      <c r="BB868" s="3"/>
      <c r="BC868" s="3"/>
      <c r="BD868" s="3"/>
      <c r="BE868" s="3"/>
      <c r="BF868" s="3"/>
      <c r="BG868" s="3"/>
      <c r="BH868" s="3"/>
      <c r="BI868" s="3"/>
      <c r="BJ868" s="3"/>
      <c r="BK868" s="3"/>
      <c r="BL868" s="3"/>
    </row>
    <row r="869">
      <c r="A869" s="3"/>
      <c r="B869" s="68"/>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c r="AO869" s="3"/>
      <c r="AP869" s="3"/>
      <c r="AQ869" s="3"/>
      <c r="AR869" s="3"/>
      <c r="AS869" s="3"/>
      <c r="AT869" s="3"/>
      <c r="AU869" s="3"/>
      <c r="AV869" s="3"/>
      <c r="AW869" s="3"/>
      <c r="AX869" s="3"/>
      <c r="AY869" s="3"/>
      <c r="AZ869" s="3"/>
      <c r="BA869" s="3"/>
      <c r="BB869" s="3"/>
      <c r="BC869" s="3"/>
      <c r="BD869" s="3"/>
      <c r="BE869" s="3"/>
      <c r="BF869" s="3"/>
      <c r="BG869" s="3"/>
      <c r="BH869" s="3"/>
      <c r="BI869" s="3"/>
      <c r="BJ869" s="3"/>
      <c r="BK869" s="3"/>
      <c r="BL869" s="3"/>
    </row>
    <row r="870">
      <c r="A870" s="3"/>
      <c r="B870" s="68"/>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c r="AO870" s="3"/>
      <c r="AP870" s="3"/>
      <c r="AQ870" s="3"/>
      <c r="AR870" s="3"/>
      <c r="AS870" s="3"/>
      <c r="AT870" s="3"/>
      <c r="AU870" s="3"/>
      <c r="AV870" s="3"/>
      <c r="AW870" s="3"/>
      <c r="AX870" s="3"/>
      <c r="AY870" s="3"/>
      <c r="AZ870" s="3"/>
      <c r="BA870" s="3"/>
      <c r="BB870" s="3"/>
      <c r="BC870" s="3"/>
      <c r="BD870" s="3"/>
      <c r="BE870" s="3"/>
      <c r="BF870" s="3"/>
      <c r="BG870" s="3"/>
      <c r="BH870" s="3"/>
      <c r="BI870" s="3"/>
      <c r="BJ870" s="3"/>
      <c r="BK870" s="3"/>
      <c r="BL870" s="3"/>
    </row>
    <row r="871">
      <c r="A871" s="3"/>
      <c r="B871" s="68"/>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c r="AO871" s="3"/>
      <c r="AP871" s="3"/>
      <c r="AQ871" s="3"/>
      <c r="AR871" s="3"/>
      <c r="AS871" s="3"/>
      <c r="AT871" s="3"/>
      <c r="AU871" s="3"/>
      <c r="AV871" s="3"/>
      <c r="AW871" s="3"/>
      <c r="AX871" s="3"/>
      <c r="AY871" s="3"/>
      <c r="AZ871" s="3"/>
      <c r="BA871" s="3"/>
      <c r="BB871" s="3"/>
      <c r="BC871" s="3"/>
      <c r="BD871" s="3"/>
      <c r="BE871" s="3"/>
      <c r="BF871" s="3"/>
      <c r="BG871" s="3"/>
      <c r="BH871" s="3"/>
      <c r="BI871" s="3"/>
      <c r="BJ871" s="3"/>
      <c r="BK871" s="3"/>
      <c r="BL871" s="3"/>
    </row>
    <row r="872">
      <c r="A872" s="3"/>
      <c r="B872" s="68"/>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c r="AO872" s="3"/>
      <c r="AP872" s="3"/>
      <c r="AQ872" s="3"/>
      <c r="AR872" s="3"/>
      <c r="AS872" s="3"/>
      <c r="AT872" s="3"/>
      <c r="AU872" s="3"/>
      <c r="AV872" s="3"/>
      <c r="AW872" s="3"/>
      <c r="AX872" s="3"/>
      <c r="AY872" s="3"/>
      <c r="AZ872" s="3"/>
      <c r="BA872" s="3"/>
      <c r="BB872" s="3"/>
      <c r="BC872" s="3"/>
      <c r="BD872" s="3"/>
      <c r="BE872" s="3"/>
      <c r="BF872" s="3"/>
      <c r="BG872" s="3"/>
      <c r="BH872" s="3"/>
      <c r="BI872" s="3"/>
      <c r="BJ872" s="3"/>
      <c r="BK872" s="3"/>
      <c r="BL872" s="3"/>
    </row>
    <row r="873">
      <c r="A873" s="3"/>
      <c r="B873" s="68"/>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c r="AO873" s="3"/>
      <c r="AP873" s="3"/>
      <c r="AQ873" s="3"/>
      <c r="AR873" s="3"/>
      <c r="AS873" s="3"/>
      <c r="AT873" s="3"/>
      <c r="AU873" s="3"/>
      <c r="AV873" s="3"/>
      <c r="AW873" s="3"/>
      <c r="AX873" s="3"/>
      <c r="AY873" s="3"/>
      <c r="AZ873" s="3"/>
      <c r="BA873" s="3"/>
      <c r="BB873" s="3"/>
      <c r="BC873" s="3"/>
      <c r="BD873" s="3"/>
      <c r="BE873" s="3"/>
      <c r="BF873" s="3"/>
      <c r="BG873" s="3"/>
      <c r="BH873" s="3"/>
      <c r="BI873" s="3"/>
      <c r="BJ873" s="3"/>
      <c r="BK873" s="3"/>
      <c r="BL873" s="3"/>
    </row>
    <row r="874">
      <c r="A874" s="3"/>
      <c r="B874" s="68"/>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c r="AO874" s="3"/>
      <c r="AP874" s="3"/>
      <c r="AQ874" s="3"/>
      <c r="AR874" s="3"/>
      <c r="AS874" s="3"/>
      <c r="AT874" s="3"/>
      <c r="AU874" s="3"/>
      <c r="AV874" s="3"/>
      <c r="AW874" s="3"/>
      <c r="AX874" s="3"/>
      <c r="AY874" s="3"/>
      <c r="AZ874" s="3"/>
      <c r="BA874" s="3"/>
      <c r="BB874" s="3"/>
      <c r="BC874" s="3"/>
      <c r="BD874" s="3"/>
      <c r="BE874" s="3"/>
      <c r="BF874" s="3"/>
      <c r="BG874" s="3"/>
      <c r="BH874" s="3"/>
      <c r="BI874" s="3"/>
      <c r="BJ874" s="3"/>
      <c r="BK874" s="3"/>
      <c r="BL874" s="3"/>
    </row>
    <row r="875">
      <c r="A875" s="3"/>
      <c r="B875" s="68"/>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c r="AO875" s="3"/>
      <c r="AP875" s="3"/>
      <c r="AQ875" s="3"/>
      <c r="AR875" s="3"/>
      <c r="AS875" s="3"/>
      <c r="AT875" s="3"/>
      <c r="AU875" s="3"/>
      <c r="AV875" s="3"/>
      <c r="AW875" s="3"/>
      <c r="AX875" s="3"/>
      <c r="AY875" s="3"/>
      <c r="AZ875" s="3"/>
      <c r="BA875" s="3"/>
      <c r="BB875" s="3"/>
      <c r="BC875" s="3"/>
      <c r="BD875" s="3"/>
      <c r="BE875" s="3"/>
      <c r="BF875" s="3"/>
      <c r="BG875" s="3"/>
      <c r="BH875" s="3"/>
      <c r="BI875" s="3"/>
      <c r="BJ875" s="3"/>
      <c r="BK875" s="3"/>
      <c r="BL875" s="3"/>
    </row>
    <row r="876">
      <c r="A876" s="3"/>
      <c r="B876" s="68"/>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c r="AO876" s="3"/>
      <c r="AP876" s="3"/>
      <c r="AQ876" s="3"/>
      <c r="AR876" s="3"/>
      <c r="AS876" s="3"/>
      <c r="AT876" s="3"/>
      <c r="AU876" s="3"/>
      <c r="AV876" s="3"/>
      <c r="AW876" s="3"/>
      <c r="AX876" s="3"/>
      <c r="AY876" s="3"/>
      <c r="AZ876" s="3"/>
      <c r="BA876" s="3"/>
      <c r="BB876" s="3"/>
      <c r="BC876" s="3"/>
      <c r="BD876" s="3"/>
      <c r="BE876" s="3"/>
      <c r="BF876" s="3"/>
      <c r="BG876" s="3"/>
      <c r="BH876" s="3"/>
      <c r="BI876" s="3"/>
      <c r="BJ876" s="3"/>
      <c r="BK876" s="3"/>
      <c r="BL876" s="3"/>
    </row>
    <row r="877">
      <c r="A877" s="3"/>
      <c r="B877" s="68"/>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c r="AO877" s="3"/>
      <c r="AP877" s="3"/>
      <c r="AQ877" s="3"/>
      <c r="AR877" s="3"/>
      <c r="AS877" s="3"/>
      <c r="AT877" s="3"/>
      <c r="AU877" s="3"/>
      <c r="AV877" s="3"/>
      <c r="AW877" s="3"/>
      <c r="AX877" s="3"/>
      <c r="AY877" s="3"/>
      <c r="AZ877" s="3"/>
      <c r="BA877" s="3"/>
      <c r="BB877" s="3"/>
      <c r="BC877" s="3"/>
      <c r="BD877" s="3"/>
      <c r="BE877" s="3"/>
      <c r="BF877" s="3"/>
      <c r="BG877" s="3"/>
      <c r="BH877" s="3"/>
      <c r="BI877" s="3"/>
      <c r="BJ877" s="3"/>
      <c r="BK877" s="3"/>
      <c r="BL877" s="3"/>
    </row>
    <row r="878">
      <c r="A878" s="3"/>
      <c r="B878" s="68"/>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c r="AO878" s="3"/>
      <c r="AP878" s="3"/>
      <c r="AQ878" s="3"/>
      <c r="AR878" s="3"/>
      <c r="AS878" s="3"/>
      <c r="AT878" s="3"/>
      <c r="AU878" s="3"/>
      <c r="AV878" s="3"/>
      <c r="AW878" s="3"/>
      <c r="AX878" s="3"/>
      <c r="AY878" s="3"/>
      <c r="AZ878" s="3"/>
      <c r="BA878" s="3"/>
      <c r="BB878" s="3"/>
      <c r="BC878" s="3"/>
      <c r="BD878" s="3"/>
      <c r="BE878" s="3"/>
      <c r="BF878" s="3"/>
      <c r="BG878" s="3"/>
      <c r="BH878" s="3"/>
      <c r="BI878" s="3"/>
      <c r="BJ878" s="3"/>
      <c r="BK878" s="3"/>
      <c r="BL878" s="3"/>
    </row>
    <row r="879">
      <c r="A879" s="3"/>
      <c r="B879" s="68"/>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c r="AO879" s="3"/>
      <c r="AP879" s="3"/>
      <c r="AQ879" s="3"/>
      <c r="AR879" s="3"/>
      <c r="AS879" s="3"/>
      <c r="AT879" s="3"/>
      <c r="AU879" s="3"/>
      <c r="AV879" s="3"/>
      <c r="AW879" s="3"/>
      <c r="AX879" s="3"/>
      <c r="AY879" s="3"/>
      <c r="AZ879" s="3"/>
      <c r="BA879" s="3"/>
      <c r="BB879" s="3"/>
      <c r="BC879" s="3"/>
      <c r="BD879" s="3"/>
      <c r="BE879" s="3"/>
      <c r="BF879" s="3"/>
      <c r="BG879" s="3"/>
      <c r="BH879" s="3"/>
      <c r="BI879" s="3"/>
      <c r="BJ879" s="3"/>
      <c r="BK879" s="3"/>
      <c r="BL879" s="3"/>
    </row>
    <row r="880">
      <c r="A880" s="3"/>
      <c r="B880" s="68"/>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c r="AO880" s="3"/>
      <c r="AP880" s="3"/>
      <c r="AQ880" s="3"/>
      <c r="AR880" s="3"/>
      <c r="AS880" s="3"/>
      <c r="AT880" s="3"/>
      <c r="AU880" s="3"/>
      <c r="AV880" s="3"/>
      <c r="AW880" s="3"/>
      <c r="AX880" s="3"/>
      <c r="AY880" s="3"/>
      <c r="AZ880" s="3"/>
      <c r="BA880" s="3"/>
      <c r="BB880" s="3"/>
      <c r="BC880" s="3"/>
      <c r="BD880" s="3"/>
      <c r="BE880" s="3"/>
      <c r="BF880" s="3"/>
      <c r="BG880" s="3"/>
      <c r="BH880" s="3"/>
      <c r="BI880" s="3"/>
      <c r="BJ880" s="3"/>
      <c r="BK880" s="3"/>
      <c r="BL880" s="3"/>
    </row>
    <row r="881">
      <c r="A881" s="3"/>
      <c r="B881" s="68"/>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c r="AO881" s="3"/>
      <c r="AP881" s="3"/>
      <c r="AQ881" s="3"/>
      <c r="AR881" s="3"/>
      <c r="AS881" s="3"/>
      <c r="AT881" s="3"/>
      <c r="AU881" s="3"/>
      <c r="AV881" s="3"/>
      <c r="AW881" s="3"/>
      <c r="AX881" s="3"/>
      <c r="AY881" s="3"/>
      <c r="AZ881" s="3"/>
      <c r="BA881" s="3"/>
      <c r="BB881" s="3"/>
      <c r="BC881" s="3"/>
      <c r="BD881" s="3"/>
      <c r="BE881" s="3"/>
      <c r="BF881" s="3"/>
      <c r="BG881" s="3"/>
      <c r="BH881" s="3"/>
      <c r="BI881" s="3"/>
      <c r="BJ881" s="3"/>
      <c r="BK881" s="3"/>
      <c r="BL881" s="3"/>
    </row>
    <row r="882">
      <c r="A882" s="3"/>
      <c r="B882" s="68"/>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c r="AO882" s="3"/>
      <c r="AP882" s="3"/>
      <c r="AQ882" s="3"/>
      <c r="AR882" s="3"/>
      <c r="AS882" s="3"/>
      <c r="AT882" s="3"/>
      <c r="AU882" s="3"/>
      <c r="AV882" s="3"/>
      <c r="AW882" s="3"/>
      <c r="AX882" s="3"/>
      <c r="AY882" s="3"/>
      <c r="AZ882" s="3"/>
      <c r="BA882" s="3"/>
      <c r="BB882" s="3"/>
      <c r="BC882" s="3"/>
      <c r="BD882" s="3"/>
      <c r="BE882" s="3"/>
      <c r="BF882" s="3"/>
      <c r="BG882" s="3"/>
      <c r="BH882" s="3"/>
      <c r="BI882" s="3"/>
      <c r="BJ882" s="3"/>
      <c r="BK882" s="3"/>
      <c r="BL882" s="3"/>
    </row>
    <row r="883">
      <c r="A883" s="3"/>
      <c r="B883" s="68"/>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c r="AO883" s="3"/>
      <c r="AP883" s="3"/>
      <c r="AQ883" s="3"/>
      <c r="AR883" s="3"/>
      <c r="AS883" s="3"/>
      <c r="AT883" s="3"/>
      <c r="AU883" s="3"/>
      <c r="AV883" s="3"/>
      <c r="AW883" s="3"/>
      <c r="AX883" s="3"/>
      <c r="AY883" s="3"/>
      <c r="AZ883" s="3"/>
      <c r="BA883" s="3"/>
      <c r="BB883" s="3"/>
      <c r="BC883" s="3"/>
      <c r="BD883" s="3"/>
      <c r="BE883" s="3"/>
      <c r="BF883" s="3"/>
      <c r="BG883" s="3"/>
      <c r="BH883" s="3"/>
      <c r="BI883" s="3"/>
      <c r="BJ883" s="3"/>
      <c r="BK883" s="3"/>
      <c r="BL883" s="3"/>
    </row>
    <row r="884">
      <c r="A884" s="3"/>
      <c r="B884" s="68"/>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c r="AO884" s="3"/>
      <c r="AP884" s="3"/>
      <c r="AQ884" s="3"/>
      <c r="AR884" s="3"/>
      <c r="AS884" s="3"/>
      <c r="AT884" s="3"/>
      <c r="AU884" s="3"/>
      <c r="AV884" s="3"/>
      <c r="AW884" s="3"/>
      <c r="AX884" s="3"/>
      <c r="AY884" s="3"/>
      <c r="AZ884" s="3"/>
      <c r="BA884" s="3"/>
      <c r="BB884" s="3"/>
      <c r="BC884" s="3"/>
      <c r="BD884" s="3"/>
      <c r="BE884" s="3"/>
      <c r="BF884" s="3"/>
      <c r="BG884" s="3"/>
      <c r="BH884" s="3"/>
      <c r="BI884" s="3"/>
      <c r="BJ884" s="3"/>
      <c r="BK884" s="3"/>
      <c r="BL884" s="3"/>
    </row>
    <row r="885">
      <c r="A885" s="3"/>
      <c r="B885" s="68"/>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c r="AO885" s="3"/>
      <c r="AP885" s="3"/>
      <c r="AQ885" s="3"/>
      <c r="AR885" s="3"/>
      <c r="AS885" s="3"/>
      <c r="AT885" s="3"/>
      <c r="AU885" s="3"/>
      <c r="AV885" s="3"/>
      <c r="AW885" s="3"/>
      <c r="AX885" s="3"/>
      <c r="AY885" s="3"/>
      <c r="AZ885" s="3"/>
      <c r="BA885" s="3"/>
      <c r="BB885" s="3"/>
      <c r="BC885" s="3"/>
      <c r="BD885" s="3"/>
      <c r="BE885" s="3"/>
      <c r="BF885" s="3"/>
      <c r="BG885" s="3"/>
      <c r="BH885" s="3"/>
      <c r="BI885" s="3"/>
      <c r="BJ885" s="3"/>
      <c r="BK885" s="3"/>
      <c r="BL885" s="3"/>
    </row>
    <row r="886">
      <c r="A886" s="3"/>
      <c r="B886" s="68"/>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c r="AO886" s="3"/>
      <c r="AP886" s="3"/>
      <c r="AQ886" s="3"/>
      <c r="AR886" s="3"/>
      <c r="AS886" s="3"/>
      <c r="AT886" s="3"/>
      <c r="AU886" s="3"/>
      <c r="AV886" s="3"/>
      <c r="AW886" s="3"/>
      <c r="AX886" s="3"/>
      <c r="AY886" s="3"/>
      <c r="AZ886" s="3"/>
      <c r="BA886" s="3"/>
      <c r="BB886" s="3"/>
      <c r="BC886" s="3"/>
      <c r="BD886" s="3"/>
      <c r="BE886" s="3"/>
      <c r="BF886" s="3"/>
      <c r="BG886" s="3"/>
      <c r="BH886" s="3"/>
      <c r="BI886" s="3"/>
      <c r="BJ886" s="3"/>
      <c r="BK886" s="3"/>
      <c r="BL886" s="3"/>
    </row>
    <row r="887">
      <c r="A887" s="3"/>
      <c r="B887" s="68"/>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c r="AO887" s="3"/>
      <c r="AP887" s="3"/>
      <c r="AQ887" s="3"/>
      <c r="AR887" s="3"/>
      <c r="AS887" s="3"/>
      <c r="AT887" s="3"/>
      <c r="AU887" s="3"/>
      <c r="AV887" s="3"/>
      <c r="AW887" s="3"/>
      <c r="AX887" s="3"/>
      <c r="AY887" s="3"/>
      <c r="AZ887" s="3"/>
      <c r="BA887" s="3"/>
      <c r="BB887" s="3"/>
      <c r="BC887" s="3"/>
      <c r="BD887" s="3"/>
      <c r="BE887" s="3"/>
      <c r="BF887" s="3"/>
      <c r="BG887" s="3"/>
      <c r="BH887" s="3"/>
      <c r="BI887" s="3"/>
      <c r="BJ887" s="3"/>
      <c r="BK887" s="3"/>
      <c r="BL887" s="3"/>
    </row>
    <row r="888">
      <c r="A888" s="3"/>
      <c r="B888" s="68"/>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c r="AO888" s="3"/>
      <c r="AP888" s="3"/>
      <c r="AQ888" s="3"/>
      <c r="AR888" s="3"/>
      <c r="AS888" s="3"/>
      <c r="AT888" s="3"/>
      <c r="AU888" s="3"/>
      <c r="AV888" s="3"/>
      <c r="AW888" s="3"/>
      <c r="AX888" s="3"/>
      <c r="AY888" s="3"/>
      <c r="AZ888" s="3"/>
      <c r="BA888" s="3"/>
      <c r="BB888" s="3"/>
      <c r="BC888" s="3"/>
      <c r="BD888" s="3"/>
      <c r="BE888" s="3"/>
      <c r="BF888" s="3"/>
      <c r="BG888" s="3"/>
      <c r="BH888" s="3"/>
      <c r="BI888" s="3"/>
      <c r="BJ888" s="3"/>
      <c r="BK888" s="3"/>
      <c r="BL888" s="3"/>
    </row>
    <row r="889">
      <c r="A889" s="3"/>
      <c r="B889" s="68"/>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c r="AO889" s="3"/>
      <c r="AP889" s="3"/>
      <c r="AQ889" s="3"/>
      <c r="AR889" s="3"/>
      <c r="AS889" s="3"/>
      <c r="AT889" s="3"/>
      <c r="AU889" s="3"/>
      <c r="AV889" s="3"/>
      <c r="AW889" s="3"/>
      <c r="AX889" s="3"/>
      <c r="AY889" s="3"/>
      <c r="AZ889" s="3"/>
      <c r="BA889" s="3"/>
      <c r="BB889" s="3"/>
      <c r="BC889" s="3"/>
      <c r="BD889" s="3"/>
      <c r="BE889" s="3"/>
      <c r="BF889" s="3"/>
      <c r="BG889" s="3"/>
      <c r="BH889" s="3"/>
      <c r="BI889" s="3"/>
      <c r="BJ889" s="3"/>
      <c r="BK889" s="3"/>
      <c r="BL889" s="3"/>
    </row>
    <row r="890">
      <c r="A890" s="3"/>
      <c r="B890" s="68"/>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c r="AO890" s="3"/>
      <c r="AP890" s="3"/>
      <c r="AQ890" s="3"/>
      <c r="AR890" s="3"/>
      <c r="AS890" s="3"/>
      <c r="AT890" s="3"/>
      <c r="AU890" s="3"/>
      <c r="AV890" s="3"/>
      <c r="AW890" s="3"/>
      <c r="AX890" s="3"/>
      <c r="AY890" s="3"/>
      <c r="AZ890" s="3"/>
      <c r="BA890" s="3"/>
      <c r="BB890" s="3"/>
      <c r="BC890" s="3"/>
      <c r="BD890" s="3"/>
      <c r="BE890" s="3"/>
      <c r="BF890" s="3"/>
      <c r="BG890" s="3"/>
      <c r="BH890" s="3"/>
      <c r="BI890" s="3"/>
      <c r="BJ890" s="3"/>
      <c r="BK890" s="3"/>
      <c r="BL890" s="3"/>
    </row>
    <row r="891">
      <c r="A891" s="3"/>
      <c r="B891" s="68"/>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c r="AO891" s="3"/>
      <c r="AP891" s="3"/>
      <c r="AQ891" s="3"/>
      <c r="AR891" s="3"/>
      <c r="AS891" s="3"/>
      <c r="AT891" s="3"/>
      <c r="AU891" s="3"/>
      <c r="AV891" s="3"/>
      <c r="AW891" s="3"/>
      <c r="AX891" s="3"/>
      <c r="AY891" s="3"/>
      <c r="AZ891" s="3"/>
      <c r="BA891" s="3"/>
      <c r="BB891" s="3"/>
      <c r="BC891" s="3"/>
      <c r="BD891" s="3"/>
      <c r="BE891" s="3"/>
      <c r="BF891" s="3"/>
      <c r="BG891" s="3"/>
      <c r="BH891" s="3"/>
      <c r="BI891" s="3"/>
      <c r="BJ891" s="3"/>
      <c r="BK891" s="3"/>
      <c r="BL891" s="3"/>
    </row>
    <row r="892">
      <c r="A892" s="3"/>
      <c r="B892" s="68"/>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c r="AO892" s="3"/>
      <c r="AP892" s="3"/>
      <c r="AQ892" s="3"/>
      <c r="AR892" s="3"/>
      <c r="AS892" s="3"/>
      <c r="AT892" s="3"/>
      <c r="AU892" s="3"/>
      <c r="AV892" s="3"/>
      <c r="AW892" s="3"/>
      <c r="AX892" s="3"/>
      <c r="AY892" s="3"/>
      <c r="AZ892" s="3"/>
      <c r="BA892" s="3"/>
      <c r="BB892" s="3"/>
      <c r="BC892" s="3"/>
      <c r="BD892" s="3"/>
      <c r="BE892" s="3"/>
      <c r="BF892" s="3"/>
      <c r="BG892" s="3"/>
      <c r="BH892" s="3"/>
      <c r="BI892" s="3"/>
      <c r="BJ892" s="3"/>
      <c r="BK892" s="3"/>
      <c r="BL892" s="3"/>
    </row>
    <row r="893">
      <c r="A893" s="3"/>
      <c r="B893" s="68"/>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c r="AO893" s="3"/>
      <c r="AP893" s="3"/>
      <c r="AQ893" s="3"/>
      <c r="AR893" s="3"/>
      <c r="AS893" s="3"/>
      <c r="AT893" s="3"/>
      <c r="AU893" s="3"/>
      <c r="AV893" s="3"/>
      <c r="AW893" s="3"/>
      <c r="AX893" s="3"/>
      <c r="AY893" s="3"/>
      <c r="AZ893" s="3"/>
      <c r="BA893" s="3"/>
      <c r="BB893" s="3"/>
      <c r="BC893" s="3"/>
      <c r="BD893" s="3"/>
      <c r="BE893" s="3"/>
      <c r="BF893" s="3"/>
      <c r="BG893" s="3"/>
      <c r="BH893" s="3"/>
      <c r="BI893" s="3"/>
      <c r="BJ893" s="3"/>
      <c r="BK893" s="3"/>
      <c r="BL893" s="3"/>
    </row>
    <row r="894">
      <c r="A894" s="3"/>
      <c r="B894" s="68"/>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c r="AO894" s="3"/>
      <c r="AP894" s="3"/>
      <c r="AQ894" s="3"/>
      <c r="AR894" s="3"/>
      <c r="AS894" s="3"/>
      <c r="AT894" s="3"/>
      <c r="AU894" s="3"/>
      <c r="AV894" s="3"/>
      <c r="AW894" s="3"/>
      <c r="AX894" s="3"/>
      <c r="AY894" s="3"/>
      <c r="AZ894" s="3"/>
      <c r="BA894" s="3"/>
      <c r="BB894" s="3"/>
      <c r="BC894" s="3"/>
      <c r="BD894" s="3"/>
      <c r="BE894" s="3"/>
      <c r="BF894" s="3"/>
      <c r="BG894" s="3"/>
      <c r="BH894" s="3"/>
      <c r="BI894" s="3"/>
      <c r="BJ894" s="3"/>
      <c r="BK894" s="3"/>
      <c r="BL894" s="3"/>
    </row>
    <row r="895">
      <c r="A895" s="3"/>
      <c r="B895" s="68"/>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c r="AO895" s="3"/>
      <c r="AP895" s="3"/>
      <c r="AQ895" s="3"/>
      <c r="AR895" s="3"/>
      <c r="AS895" s="3"/>
      <c r="AT895" s="3"/>
      <c r="AU895" s="3"/>
      <c r="AV895" s="3"/>
      <c r="AW895" s="3"/>
      <c r="AX895" s="3"/>
      <c r="AY895" s="3"/>
      <c r="AZ895" s="3"/>
      <c r="BA895" s="3"/>
      <c r="BB895" s="3"/>
      <c r="BC895" s="3"/>
      <c r="BD895" s="3"/>
      <c r="BE895" s="3"/>
      <c r="BF895" s="3"/>
      <c r="BG895" s="3"/>
      <c r="BH895" s="3"/>
      <c r="BI895" s="3"/>
      <c r="BJ895" s="3"/>
      <c r="BK895" s="3"/>
      <c r="BL895" s="3"/>
    </row>
    <row r="896">
      <c r="A896" s="3"/>
      <c r="B896" s="68"/>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c r="AO896" s="3"/>
      <c r="AP896" s="3"/>
      <c r="AQ896" s="3"/>
      <c r="AR896" s="3"/>
      <c r="AS896" s="3"/>
      <c r="AT896" s="3"/>
      <c r="AU896" s="3"/>
      <c r="AV896" s="3"/>
      <c r="AW896" s="3"/>
      <c r="AX896" s="3"/>
      <c r="AY896" s="3"/>
      <c r="AZ896" s="3"/>
      <c r="BA896" s="3"/>
      <c r="BB896" s="3"/>
      <c r="BC896" s="3"/>
      <c r="BD896" s="3"/>
      <c r="BE896" s="3"/>
      <c r="BF896" s="3"/>
      <c r="BG896" s="3"/>
      <c r="BH896" s="3"/>
      <c r="BI896" s="3"/>
      <c r="BJ896" s="3"/>
      <c r="BK896" s="3"/>
      <c r="BL896" s="3"/>
    </row>
    <row r="897">
      <c r="A897" s="3"/>
      <c r="B897" s="68"/>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c r="AO897" s="3"/>
      <c r="AP897" s="3"/>
      <c r="AQ897" s="3"/>
      <c r="AR897" s="3"/>
      <c r="AS897" s="3"/>
      <c r="AT897" s="3"/>
      <c r="AU897" s="3"/>
      <c r="AV897" s="3"/>
      <c r="AW897" s="3"/>
      <c r="AX897" s="3"/>
      <c r="AY897" s="3"/>
      <c r="AZ897" s="3"/>
      <c r="BA897" s="3"/>
      <c r="BB897" s="3"/>
      <c r="BC897" s="3"/>
      <c r="BD897" s="3"/>
      <c r="BE897" s="3"/>
      <c r="BF897" s="3"/>
      <c r="BG897" s="3"/>
      <c r="BH897" s="3"/>
      <c r="BI897" s="3"/>
      <c r="BJ897" s="3"/>
      <c r="BK897" s="3"/>
      <c r="BL897" s="3"/>
    </row>
    <row r="898">
      <c r="A898" s="3"/>
      <c r="B898" s="68"/>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c r="AO898" s="3"/>
      <c r="AP898" s="3"/>
      <c r="AQ898" s="3"/>
      <c r="AR898" s="3"/>
      <c r="AS898" s="3"/>
      <c r="AT898" s="3"/>
      <c r="AU898" s="3"/>
      <c r="AV898" s="3"/>
      <c r="AW898" s="3"/>
      <c r="AX898" s="3"/>
      <c r="AY898" s="3"/>
      <c r="AZ898" s="3"/>
      <c r="BA898" s="3"/>
      <c r="BB898" s="3"/>
      <c r="BC898" s="3"/>
      <c r="BD898" s="3"/>
      <c r="BE898" s="3"/>
      <c r="BF898" s="3"/>
      <c r="BG898" s="3"/>
      <c r="BH898" s="3"/>
      <c r="BI898" s="3"/>
      <c r="BJ898" s="3"/>
      <c r="BK898" s="3"/>
      <c r="BL898" s="3"/>
    </row>
    <row r="899">
      <c r="A899" s="3"/>
      <c r="B899" s="68"/>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c r="AO899" s="3"/>
      <c r="AP899" s="3"/>
      <c r="AQ899" s="3"/>
      <c r="AR899" s="3"/>
      <c r="AS899" s="3"/>
      <c r="AT899" s="3"/>
      <c r="AU899" s="3"/>
      <c r="AV899" s="3"/>
      <c r="AW899" s="3"/>
      <c r="AX899" s="3"/>
      <c r="AY899" s="3"/>
      <c r="AZ899" s="3"/>
      <c r="BA899" s="3"/>
      <c r="BB899" s="3"/>
      <c r="BC899" s="3"/>
      <c r="BD899" s="3"/>
      <c r="BE899" s="3"/>
      <c r="BF899" s="3"/>
      <c r="BG899" s="3"/>
      <c r="BH899" s="3"/>
      <c r="BI899" s="3"/>
      <c r="BJ899" s="3"/>
      <c r="BK899" s="3"/>
      <c r="BL899" s="3"/>
    </row>
    <row r="900">
      <c r="A900" s="3"/>
      <c r="B900" s="68"/>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c r="AS900" s="3"/>
      <c r="AT900" s="3"/>
      <c r="AU900" s="3"/>
      <c r="AV900" s="3"/>
      <c r="AW900" s="3"/>
      <c r="AX900" s="3"/>
      <c r="AY900" s="3"/>
      <c r="AZ900" s="3"/>
      <c r="BA900" s="3"/>
      <c r="BB900" s="3"/>
      <c r="BC900" s="3"/>
      <c r="BD900" s="3"/>
      <c r="BE900" s="3"/>
      <c r="BF900" s="3"/>
      <c r="BG900" s="3"/>
      <c r="BH900" s="3"/>
      <c r="BI900" s="3"/>
      <c r="BJ900" s="3"/>
      <c r="BK900" s="3"/>
      <c r="BL900" s="3"/>
    </row>
    <row r="901">
      <c r="A901" s="3"/>
      <c r="B901" s="68"/>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c r="AO901" s="3"/>
      <c r="AP901" s="3"/>
      <c r="AQ901" s="3"/>
      <c r="AR901" s="3"/>
      <c r="AS901" s="3"/>
      <c r="AT901" s="3"/>
      <c r="AU901" s="3"/>
      <c r="AV901" s="3"/>
      <c r="AW901" s="3"/>
      <c r="AX901" s="3"/>
      <c r="AY901" s="3"/>
      <c r="AZ901" s="3"/>
      <c r="BA901" s="3"/>
      <c r="BB901" s="3"/>
      <c r="BC901" s="3"/>
      <c r="BD901" s="3"/>
      <c r="BE901" s="3"/>
      <c r="BF901" s="3"/>
      <c r="BG901" s="3"/>
      <c r="BH901" s="3"/>
      <c r="BI901" s="3"/>
      <c r="BJ901" s="3"/>
      <c r="BK901" s="3"/>
      <c r="BL901" s="3"/>
    </row>
    <row r="902">
      <c r="A902" s="3"/>
      <c r="B902" s="68"/>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c r="AO902" s="3"/>
      <c r="AP902" s="3"/>
      <c r="AQ902" s="3"/>
      <c r="AR902" s="3"/>
      <c r="AS902" s="3"/>
      <c r="AT902" s="3"/>
      <c r="AU902" s="3"/>
      <c r="AV902" s="3"/>
      <c r="AW902" s="3"/>
      <c r="AX902" s="3"/>
      <c r="AY902" s="3"/>
      <c r="AZ902" s="3"/>
      <c r="BA902" s="3"/>
      <c r="BB902" s="3"/>
      <c r="BC902" s="3"/>
      <c r="BD902" s="3"/>
      <c r="BE902" s="3"/>
      <c r="BF902" s="3"/>
      <c r="BG902" s="3"/>
      <c r="BH902" s="3"/>
      <c r="BI902" s="3"/>
      <c r="BJ902" s="3"/>
      <c r="BK902" s="3"/>
      <c r="BL902" s="3"/>
    </row>
    <row r="903">
      <c r="A903" s="3"/>
      <c r="B903" s="68"/>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c r="AO903" s="3"/>
      <c r="AP903" s="3"/>
      <c r="AQ903" s="3"/>
      <c r="AR903" s="3"/>
      <c r="AS903" s="3"/>
      <c r="AT903" s="3"/>
      <c r="AU903" s="3"/>
      <c r="AV903" s="3"/>
      <c r="AW903" s="3"/>
      <c r="AX903" s="3"/>
      <c r="AY903" s="3"/>
      <c r="AZ903" s="3"/>
      <c r="BA903" s="3"/>
      <c r="BB903" s="3"/>
      <c r="BC903" s="3"/>
      <c r="BD903" s="3"/>
      <c r="BE903" s="3"/>
      <c r="BF903" s="3"/>
      <c r="BG903" s="3"/>
      <c r="BH903" s="3"/>
      <c r="BI903" s="3"/>
      <c r="BJ903" s="3"/>
      <c r="BK903" s="3"/>
      <c r="BL903" s="3"/>
    </row>
    <row r="904">
      <c r="A904" s="3"/>
      <c r="B904" s="68"/>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c r="AO904" s="3"/>
      <c r="AP904" s="3"/>
      <c r="AQ904" s="3"/>
      <c r="AR904" s="3"/>
      <c r="AS904" s="3"/>
      <c r="AT904" s="3"/>
      <c r="AU904" s="3"/>
      <c r="AV904" s="3"/>
      <c r="AW904" s="3"/>
      <c r="AX904" s="3"/>
      <c r="AY904" s="3"/>
      <c r="AZ904" s="3"/>
      <c r="BA904" s="3"/>
      <c r="BB904" s="3"/>
      <c r="BC904" s="3"/>
      <c r="BD904" s="3"/>
      <c r="BE904" s="3"/>
      <c r="BF904" s="3"/>
      <c r="BG904" s="3"/>
      <c r="BH904" s="3"/>
      <c r="BI904" s="3"/>
      <c r="BJ904" s="3"/>
      <c r="BK904" s="3"/>
      <c r="BL904" s="3"/>
    </row>
    <row r="905">
      <c r="A905" s="3"/>
      <c r="B905" s="68"/>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c r="AO905" s="3"/>
      <c r="AP905" s="3"/>
      <c r="AQ905" s="3"/>
      <c r="AR905" s="3"/>
      <c r="AS905" s="3"/>
      <c r="AT905" s="3"/>
      <c r="AU905" s="3"/>
      <c r="AV905" s="3"/>
      <c r="AW905" s="3"/>
      <c r="AX905" s="3"/>
      <c r="AY905" s="3"/>
      <c r="AZ905" s="3"/>
      <c r="BA905" s="3"/>
      <c r="BB905" s="3"/>
      <c r="BC905" s="3"/>
      <c r="BD905" s="3"/>
      <c r="BE905" s="3"/>
      <c r="BF905" s="3"/>
      <c r="BG905" s="3"/>
      <c r="BH905" s="3"/>
      <c r="BI905" s="3"/>
      <c r="BJ905" s="3"/>
      <c r="BK905" s="3"/>
      <c r="BL905" s="3"/>
    </row>
    <row r="906">
      <c r="A906" s="3"/>
      <c r="B906" s="68"/>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c r="AO906" s="3"/>
      <c r="AP906" s="3"/>
      <c r="AQ906" s="3"/>
      <c r="AR906" s="3"/>
      <c r="AS906" s="3"/>
      <c r="AT906" s="3"/>
      <c r="AU906" s="3"/>
      <c r="AV906" s="3"/>
      <c r="AW906" s="3"/>
      <c r="AX906" s="3"/>
      <c r="AY906" s="3"/>
      <c r="AZ906" s="3"/>
      <c r="BA906" s="3"/>
      <c r="BB906" s="3"/>
      <c r="BC906" s="3"/>
      <c r="BD906" s="3"/>
      <c r="BE906" s="3"/>
      <c r="BF906" s="3"/>
      <c r="BG906" s="3"/>
      <c r="BH906" s="3"/>
      <c r="BI906" s="3"/>
      <c r="BJ906" s="3"/>
      <c r="BK906" s="3"/>
      <c r="BL906" s="3"/>
    </row>
    <row r="907">
      <c r="A907" s="3"/>
      <c r="B907" s="68"/>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c r="AS907" s="3"/>
      <c r="AT907" s="3"/>
      <c r="AU907" s="3"/>
      <c r="AV907" s="3"/>
      <c r="AW907" s="3"/>
      <c r="AX907" s="3"/>
      <c r="AY907" s="3"/>
      <c r="AZ907" s="3"/>
      <c r="BA907" s="3"/>
      <c r="BB907" s="3"/>
      <c r="BC907" s="3"/>
      <c r="BD907" s="3"/>
      <c r="BE907" s="3"/>
      <c r="BF907" s="3"/>
      <c r="BG907" s="3"/>
      <c r="BH907" s="3"/>
      <c r="BI907" s="3"/>
      <c r="BJ907" s="3"/>
      <c r="BK907" s="3"/>
      <c r="BL907" s="3"/>
    </row>
    <row r="908">
      <c r="A908" s="3"/>
      <c r="B908" s="68"/>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c r="AO908" s="3"/>
      <c r="AP908" s="3"/>
      <c r="AQ908" s="3"/>
      <c r="AR908" s="3"/>
      <c r="AS908" s="3"/>
      <c r="AT908" s="3"/>
      <c r="AU908" s="3"/>
      <c r="AV908" s="3"/>
      <c r="AW908" s="3"/>
      <c r="AX908" s="3"/>
      <c r="AY908" s="3"/>
      <c r="AZ908" s="3"/>
      <c r="BA908" s="3"/>
      <c r="BB908" s="3"/>
      <c r="BC908" s="3"/>
      <c r="BD908" s="3"/>
      <c r="BE908" s="3"/>
      <c r="BF908" s="3"/>
      <c r="BG908" s="3"/>
      <c r="BH908" s="3"/>
      <c r="BI908" s="3"/>
      <c r="BJ908" s="3"/>
      <c r="BK908" s="3"/>
      <c r="BL908" s="3"/>
    </row>
    <row r="909">
      <c r="A909" s="3"/>
      <c r="B909" s="68"/>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N909" s="3"/>
      <c r="AO909" s="3"/>
      <c r="AP909" s="3"/>
      <c r="AQ909" s="3"/>
      <c r="AR909" s="3"/>
      <c r="AS909" s="3"/>
      <c r="AT909" s="3"/>
      <c r="AU909" s="3"/>
      <c r="AV909" s="3"/>
      <c r="AW909" s="3"/>
      <c r="AX909" s="3"/>
      <c r="AY909" s="3"/>
      <c r="AZ909" s="3"/>
      <c r="BA909" s="3"/>
      <c r="BB909" s="3"/>
      <c r="BC909" s="3"/>
      <c r="BD909" s="3"/>
      <c r="BE909" s="3"/>
      <c r="BF909" s="3"/>
      <c r="BG909" s="3"/>
      <c r="BH909" s="3"/>
      <c r="BI909" s="3"/>
      <c r="BJ909" s="3"/>
      <c r="BK909" s="3"/>
      <c r="BL909" s="3"/>
    </row>
    <row r="910">
      <c r="A910" s="3"/>
      <c r="B910" s="68"/>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N910" s="3"/>
      <c r="AO910" s="3"/>
      <c r="AP910" s="3"/>
      <c r="AQ910" s="3"/>
      <c r="AR910" s="3"/>
      <c r="AS910" s="3"/>
      <c r="AT910" s="3"/>
      <c r="AU910" s="3"/>
      <c r="AV910" s="3"/>
      <c r="AW910" s="3"/>
      <c r="AX910" s="3"/>
      <c r="AY910" s="3"/>
      <c r="AZ910" s="3"/>
      <c r="BA910" s="3"/>
      <c r="BB910" s="3"/>
      <c r="BC910" s="3"/>
      <c r="BD910" s="3"/>
      <c r="BE910" s="3"/>
      <c r="BF910" s="3"/>
      <c r="BG910" s="3"/>
      <c r="BH910" s="3"/>
      <c r="BI910" s="3"/>
      <c r="BJ910" s="3"/>
      <c r="BK910" s="3"/>
      <c r="BL910" s="3"/>
    </row>
    <row r="911">
      <c r="A911" s="3"/>
      <c r="B911" s="68"/>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c r="AO911" s="3"/>
      <c r="AP911" s="3"/>
      <c r="AQ911" s="3"/>
      <c r="AR911" s="3"/>
      <c r="AS911" s="3"/>
      <c r="AT911" s="3"/>
      <c r="AU911" s="3"/>
      <c r="AV911" s="3"/>
      <c r="AW911" s="3"/>
      <c r="AX911" s="3"/>
      <c r="AY911" s="3"/>
      <c r="AZ911" s="3"/>
      <c r="BA911" s="3"/>
      <c r="BB911" s="3"/>
      <c r="BC911" s="3"/>
      <c r="BD911" s="3"/>
      <c r="BE911" s="3"/>
      <c r="BF911" s="3"/>
      <c r="BG911" s="3"/>
      <c r="BH911" s="3"/>
      <c r="BI911" s="3"/>
      <c r="BJ911" s="3"/>
      <c r="BK911" s="3"/>
      <c r="BL911" s="3"/>
    </row>
    <row r="912">
      <c r="A912" s="3"/>
      <c r="B912" s="68"/>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c r="AO912" s="3"/>
      <c r="AP912" s="3"/>
      <c r="AQ912" s="3"/>
      <c r="AR912" s="3"/>
      <c r="AS912" s="3"/>
      <c r="AT912" s="3"/>
      <c r="AU912" s="3"/>
      <c r="AV912" s="3"/>
      <c r="AW912" s="3"/>
      <c r="AX912" s="3"/>
      <c r="AY912" s="3"/>
      <c r="AZ912" s="3"/>
      <c r="BA912" s="3"/>
      <c r="BB912" s="3"/>
      <c r="BC912" s="3"/>
      <c r="BD912" s="3"/>
      <c r="BE912" s="3"/>
      <c r="BF912" s="3"/>
      <c r="BG912" s="3"/>
      <c r="BH912" s="3"/>
      <c r="BI912" s="3"/>
      <c r="BJ912" s="3"/>
      <c r="BK912" s="3"/>
      <c r="BL912" s="3"/>
    </row>
    <row r="913">
      <c r="A913" s="3"/>
      <c r="B913" s="68"/>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c r="AO913" s="3"/>
      <c r="AP913" s="3"/>
      <c r="AQ913" s="3"/>
      <c r="AR913" s="3"/>
      <c r="AS913" s="3"/>
      <c r="AT913" s="3"/>
      <c r="AU913" s="3"/>
      <c r="AV913" s="3"/>
      <c r="AW913" s="3"/>
      <c r="AX913" s="3"/>
      <c r="AY913" s="3"/>
      <c r="AZ913" s="3"/>
      <c r="BA913" s="3"/>
      <c r="BB913" s="3"/>
      <c r="BC913" s="3"/>
      <c r="BD913" s="3"/>
      <c r="BE913" s="3"/>
      <c r="BF913" s="3"/>
      <c r="BG913" s="3"/>
      <c r="BH913" s="3"/>
      <c r="BI913" s="3"/>
      <c r="BJ913" s="3"/>
      <c r="BK913" s="3"/>
      <c r="BL913" s="3"/>
    </row>
    <row r="914">
      <c r="A914" s="3"/>
      <c r="B914" s="68"/>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c r="AO914" s="3"/>
      <c r="AP914" s="3"/>
      <c r="AQ914" s="3"/>
      <c r="AR914" s="3"/>
      <c r="AS914" s="3"/>
      <c r="AT914" s="3"/>
      <c r="AU914" s="3"/>
      <c r="AV914" s="3"/>
      <c r="AW914" s="3"/>
      <c r="AX914" s="3"/>
      <c r="AY914" s="3"/>
      <c r="AZ914" s="3"/>
      <c r="BA914" s="3"/>
      <c r="BB914" s="3"/>
      <c r="BC914" s="3"/>
      <c r="BD914" s="3"/>
      <c r="BE914" s="3"/>
      <c r="BF914" s="3"/>
      <c r="BG914" s="3"/>
      <c r="BH914" s="3"/>
      <c r="BI914" s="3"/>
      <c r="BJ914" s="3"/>
      <c r="BK914" s="3"/>
      <c r="BL914" s="3"/>
    </row>
    <row r="915">
      <c r="A915" s="3"/>
      <c r="B915" s="68"/>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N915" s="3"/>
      <c r="AO915" s="3"/>
      <c r="AP915" s="3"/>
      <c r="AQ915" s="3"/>
      <c r="AR915" s="3"/>
      <c r="AS915" s="3"/>
      <c r="AT915" s="3"/>
      <c r="AU915" s="3"/>
      <c r="AV915" s="3"/>
      <c r="AW915" s="3"/>
      <c r="AX915" s="3"/>
      <c r="AY915" s="3"/>
      <c r="AZ915" s="3"/>
      <c r="BA915" s="3"/>
      <c r="BB915" s="3"/>
      <c r="BC915" s="3"/>
      <c r="BD915" s="3"/>
      <c r="BE915" s="3"/>
      <c r="BF915" s="3"/>
      <c r="BG915" s="3"/>
      <c r="BH915" s="3"/>
      <c r="BI915" s="3"/>
      <c r="BJ915" s="3"/>
      <c r="BK915" s="3"/>
      <c r="BL915" s="3"/>
    </row>
    <row r="916">
      <c r="A916" s="3"/>
      <c r="B916" s="68"/>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c r="AN916" s="3"/>
      <c r="AO916" s="3"/>
      <c r="AP916" s="3"/>
      <c r="AQ916" s="3"/>
      <c r="AR916" s="3"/>
      <c r="AS916" s="3"/>
      <c r="AT916" s="3"/>
      <c r="AU916" s="3"/>
      <c r="AV916" s="3"/>
      <c r="AW916" s="3"/>
      <c r="AX916" s="3"/>
      <c r="AY916" s="3"/>
      <c r="AZ916" s="3"/>
      <c r="BA916" s="3"/>
      <c r="BB916" s="3"/>
      <c r="BC916" s="3"/>
      <c r="BD916" s="3"/>
      <c r="BE916" s="3"/>
      <c r="BF916" s="3"/>
      <c r="BG916" s="3"/>
      <c r="BH916" s="3"/>
      <c r="BI916" s="3"/>
      <c r="BJ916" s="3"/>
      <c r="BK916" s="3"/>
      <c r="BL916" s="3"/>
    </row>
    <row r="917">
      <c r="A917" s="3"/>
      <c r="B917" s="68"/>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c r="AN917" s="3"/>
      <c r="AO917" s="3"/>
      <c r="AP917" s="3"/>
      <c r="AQ917" s="3"/>
      <c r="AR917" s="3"/>
      <c r="AS917" s="3"/>
      <c r="AT917" s="3"/>
      <c r="AU917" s="3"/>
      <c r="AV917" s="3"/>
      <c r="AW917" s="3"/>
      <c r="AX917" s="3"/>
      <c r="AY917" s="3"/>
      <c r="AZ917" s="3"/>
      <c r="BA917" s="3"/>
      <c r="BB917" s="3"/>
      <c r="BC917" s="3"/>
      <c r="BD917" s="3"/>
      <c r="BE917" s="3"/>
      <c r="BF917" s="3"/>
      <c r="BG917" s="3"/>
      <c r="BH917" s="3"/>
      <c r="BI917" s="3"/>
      <c r="BJ917" s="3"/>
      <c r="BK917" s="3"/>
      <c r="BL917" s="3"/>
    </row>
    <row r="918">
      <c r="A918" s="3"/>
      <c r="B918" s="68"/>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N918" s="3"/>
      <c r="AO918" s="3"/>
      <c r="AP918" s="3"/>
      <c r="AQ918" s="3"/>
      <c r="AR918" s="3"/>
      <c r="AS918" s="3"/>
      <c r="AT918" s="3"/>
      <c r="AU918" s="3"/>
      <c r="AV918" s="3"/>
      <c r="AW918" s="3"/>
      <c r="AX918" s="3"/>
      <c r="AY918" s="3"/>
      <c r="AZ918" s="3"/>
      <c r="BA918" s="3"/>
      <c r="BB918" s="3"/>
      <c r="BC918" s="3"/>
      <c r="BD918" s="3"/>
      <c r="BE918" s="3"/>
      <c r="BF918" s="3"/>
      <c r="BG918" s="3"/>
      <c r="BH918" s="3"/>
      <c r="BI918" s="3"/>
      <c r="BJ918" s="3"/>
      <c r="BK918" s="3"/>
      <c r="BL918" s="3"/>
    </row>
    <row r="919">
      <c r="A919" s="3"/>
      <c r="B919" s="68"/>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c r="AO919" s="3"/>
      <c r="AP919" s="3"/>
      <c r="AQ919" s="3"/>
      <c r="AR919" s="3"/>
      <c r="AS919" s="3"/>
      <c r="AT919" s="3"/>
      <c r="AU919" s="3"/>
      <c r="AV919" s="3"/>
      <c r="AW919" s="3"/>
      <c r="AX919" s="3"/>
      <c r="AY919" s="3"/>
      <c r="AZ919" s="3"/>
      <c r="BA919" s="3"/>
      <c r="BB919" s="3"/>
      <c r="BC919" s="3"/>
      <c r="BD919" s="3"/>
      <c r="BE919" s="3"/>
      <c r="BF919" s="3"/>
      <c r="BG919" s="3"/>
      <c r="BH919" s="3"/>
      <c r="BI919" s="3"/>
      <c r="BJ919" s="3"/>
      <c r="BK919" s="3"/>
      <c r="BL919" s="3"/>
    </row>
    <row r="920">
      <c r="A920" s="3"/>
      <c r="B920" s="68"/>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N920" s="3"/>
      <c r="AO920" s="3"/>
      <c r="AP920" s="3"/>
      <c r="AQ920" s="3"/>
      <c r="AR920" s="3"/>
      <c r="AS920" s="3"/>
      <c r="AT920" s="3"/>
      <c r="AU920" s="3"/>
      <c r="AV920" s="3"/>
      <c r="AW920" s="3"/>
      <c r="AX920" s="3"/>
      <c r="AY920" s="3"/>
      <c r="AZ920" s="3"/>
      <c r="BA920" s="3"/>
      <c r="BB920" s="3"/>
      <c r="BC920" s="3"/>
      <c r="BD920" s="3"/>
      <c r="BE920" s="3"/>
      <c r="BF920" s="3"/>
      <c r="BG920" s="3"/>
      <c r="BH920" s="3"/>
      <c r="BI920" s="3"/>
      <c r="BJ920" s="3"/>
      <c r="BK920" s="3"/>
      <c r="BL920" s="3"/>
    </row>
    <row r="921">
      <c r="A921" s="3"/>
      <c r="B921" s="68"/>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c r="AN921" s="3"/>
      <c r="AO921" s="3"/>
      <c r="AP921" s="3"/>
      <c r="AQ921" s="3"/>
      <c r="AR921" s="3"/>
      <c r="AS921" s="3"/>
      <c r="AT921" s="3"/>
      <c r="AU921" s="3"/>
      <c r="AV921" s="3"/>
      <c r="AW921" s="3"/>
      <c r="AX921" s="3"/>
      <c r="AY921" s="3"/>
      <c r="AZ921" s="3"/>
      <c r="BA921" s="3"/>
      <c r="BB921" s="3"/>
      <c r="BC921" s="3"/>
      <c r="BD921" s="3"/>
      <c r="BE921" s="3"/>
      <c r="BF921" s="3"/>
      <c r="BG921" s="3"/>
      <c r="BH921" s="3"/>
      <c r="BI921" s="3"/>
      <c r="BJ921" s="3"/>
      <c r="BK921" s="3"/>
      <c r="BL921" s="3"/>
    </row>
    <row r="922">
      <c r="A922" s="3"/>
      <c r="B922" s="68"/>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N922" s="3"/>
      <c r="AO922" s="3"/>
      <c r="AP922" s="3"/>
      <c r="AQ922" s="3"/>
      <c r="AR922" s="3"/>
      <c r="AS922" s="3"/>
      <c r="AT922" s="3"/>
      <c r="AU922" s="3"/>
      <c r="AV922" s="3"/>
      <c r="AW922" s="3"/>
      <c r="AX922" s="3"/>
      <c r="AY922" s="3"/>
      <c r="AZ922" s="3"/>
      <c r="BA922" s="3"/>
      <c r="BB922" s="3"/>
      <c r="BC922" s="3"/>
      <c r="BD922" s="3"/>
      <c r="BE922" s="3"/>
      <c r="BF922" s="3"/>
      <c r="BG922" s="3"/>
      <c r="BH922" s="3"/>
      <c r="BI922" s="3"/>
      <c r="BJ922" s="3"/>
      <c r="BK922" s="3"/>
      <c r="BL922" s="3"/>
    </row>
    <row r="923">
      <c r="A923" s="3"/>
      <c r="B923" s="68"/>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c r="AO923" s="3"/>
      <c r="AP923" s="3"/>
      <c r="AQ923" s="3"/>
      <c r="AR923" s="3"/>
      <c r="AS923" s="3"/>
      <c r="AT923" s="3"/>
      <c r="AU923" s="3"/>
      <c r="AV923" s="3"/>
      <c r="AW923" s="3"/>
      <c r="AX923" s="3"/>
      <c r="AY923" s="3"/>
      <c r="AZ923" s="3"/>
      <c r="BA923" s="3"/>
      <c r="BB923" s="3"/>
      <c r="BC923" s="3"/>
      <c r="BD923" s="3"/>
      <c r="BE923" s="3"/>
      <c r="BF923" s="3"/>
      <c r="BG923" s="3"/>
      <c r="BH923" s="3"/>
      <c r="BI923" s="3"/>
      <c r="BJ923" s="3"/>
      <c r="BK923" s="3"/>
      <c r="BL923" s="3"/>
    </row>
    <row r="924">
      <c r="A924" s="3"/>
      <c r="B924" s="68"/>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c r="AN924" s="3"/>
      <c r="AO924" s="3"/>
      <c r="AP924" s="3"/>
      <c r="AQ924" s="3"/>
      <c r="AR924" s="3"/>
      <c r="AS924" s="3"/>
      <c r="AT924" s="3"/>
      <c r="AU924" s="3"/>
      <c r="AV924" s="3"/>
      <c r="AW924" s="3"/>
      <c r="AX924" s="3"/>
      <c r="AY924" s="3"/>
      <c r="AZ924" s="3"/>
      <c r="BA924" s="3"/>
      <c r="BB924" s="3"/>
      <c r="BC924" s="3"/>
      <c r="BD924" s="3"/>
      <c r="BE924" s="3"/>
      <c r="BF924" s="3"/>
      <c r="BG924" s="3"/>
      <c r="BH924" s="3"/>
      <c r="BI924" s="3"/>
      <c r="BJ924" s="3"/>
      <c r="BK924" s="3"/>
      <c r="BL924" s="3"/>
    </row>
    <row r="925">
      <c r="A925" s="3"/>
      <c r="B925" s="68"/>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c r="AL925" s="3"/>
      <c r="AM925" s="3"/>
      <c r="AN925" s="3"/>
      <c r="AO925" s="3"/>
      <c r="AP925" s="3"/>
      <c r="AQ925" s="3"/>
      <c r="AR925" s="3"/>
      <c r="AS925" s="3"/>
      <c r="AT925" s="3"/>
      <c r="AU925" s="3"/>
      <c r="AV925" s="3"/>
      <c r="AW925" s="3"/>
      <c r="AX925" s="3"/>
      <c r="AY925" s="3"/>
      <c r="AZ925" s="3"/>
      <c r="BA925" s="3"/>
      <c r="BB925" s="3"/>
      <c r="BC925" s="3"/>
      <c r="BD925" s="3"/>
      <c r="BE925" s="3"/>
      <c r="BF925" s="3"/>
      <c r="BG925" s="3"/>
      <c r="BH925" s="3"/>
      <c r="BI925" s="3"/>
      <c r="BJ925" s="3"/>
      <c r="BK925" s="3"/>
      <c r="BL925" s="3"/>
    </row>
    <row r="926">
      <c r="A926" s="3"/>
      <c r="B926" s="68"/>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c r="AN926" s="3"/>
      <c r="AO926" s="3"/>
      <c r="AP926" s="3"/>
      <c r="AQ926" s="3"/>
      <c r="AR926" s="3"/>
      <c r="AS926" s="3"/>
      <c r="AT926" s="3"/>
      <c r="AU926" s="3"/>
      <c r="AV926" s="3"/>
      <c r="AW926" s="3"/>
      <c r="AX926" s="3"/>
      <c r="AY926" s="3"/>
      <c r="AZ926" s="3"/>
      <c r="BA926" s="3"/>
      <c r="BB926" s="3"/>
      <c r="BC926" s="3"/>
      <c r="BD926" s="3"/>
      <c r="BE926" s="3"/>
      <c r="BF926" s="3"/>
      <c r="BG926" s="3"/>
      <c r="BH926" s="3"/>
      <c r="BI926" s="3"/>
      <c r="BJ926" s="3"/>
      <c r="BK926" s="3"/>
      <c r="BL926" s="3"/>
    </row>
    <row r="927">
      <c r="A927" s="3"/>
      <c r="B927" s="68"/>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c r="AN927" s="3"/>
      <c r="AO927" s="3"/>
      <c r="AP927" s="3"/>
      <c r="AQ927" s="3"/>
      <c r="AR927" s="3"/>
      <c r="AS927" s="3"/>
      <c r="AT927" s="3"/>
      <c r="AU927" s="3"/>
      <c r="AV927" s="3"/>
      <c r="AW927" s="3"/>
      <c r="AX927" s="3"/>
      <c r="AY927" s="3"/>
      <c r="AZ927" s="3"/>
      <c r="BA927" s="3"/>
      <c r="BB927" s="3"/>
      <c r="BC927" s="3"/>
      <c r="BD927" s="3"/>
      <c r="BE927" s="3"/>
      <c r="BF927" s="3"/>
      <c r="BG927" s="3"/>
      <c r="BH927" s="3"/>
      <c r="BI927" s="3"/>
      <c r="BJ927" s="3"/>
      <c r="BK927" s="3"/>
      <c r="BL927" s="3"/>
    </row>
    <row r="928">
      <c r="A928" s="3"/>
      <c r="B928" s="68"/>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c r="AL928" s="3"/>
      <c r="AM928" s="3"/>
      <c r="AN928" s="3"/>
      <c r="AO928" s="3"/>
      <c r="AP928" s="3"/>
      <c r="AQ928" s="3"/>
      <c r="AR928" s="3"/>
      <c r="AS928" s="3"/>
      <c r="AT928" s="3"/>
      <c r="AU928" s="3"/>
      <c r="AV928" s="3"/>
      <c r="AW928" s="3"/>
      <c r="AX928" s="3"/>
      <c r="AY928" s="3"/>
      <c r="AZ928" s="3"/>
      <c r="BA928" s="3"/>
      <c r="BB928" s="3"/>
      <c r="BC928" s="3"/>
      <c r="BD928" s="3"/>
      <c r="BE928" s="3"/>
      <c r="BF928" s="3"/>
      <c r="BG928" s="3"/>
      <c r="BH928" s="3"/>
      <c r="BI928" s="3"/>
      <c r="BJ928" s="3"/>
      <c r="BK928" s="3"/>
      <c r="BL928" s="3"/>
    </row>
    <row r="929">
      <c r="A929" s="3"/>
      <c r="B929" s="68"/>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3"/>
      <c r="AM929" s="3"/>
      <c r="AN929" s="3"/>
      <c r="AO929" s="3"/>
      <c r="AP929" s="3"/>
      <c r="AQ929" s="3"/>
      <c r="AR929" s="3"/>
      <c r="AS929" s="3"/>
      <c r="AT929" s="3"/>
      <c r="AU929" s="3"/>
      <c r="AV929" s="3"/>
      <c r="AW929" s="3"/>
      <c r="AX929" s="3"/>
      <c r="AY929" s="3"/>
      <c r="AZ929" s="3"/>
      <c r="BA929" s="3"/>
      <c r="BB929" s="3"/>
      <c r="BC929" s="3"/>
      <c r="BD929" s="3"/>
      <c r="BE929" s="3"/>
      <c r="BF929" s="3"/>
      <c r="BG929" s="3"/>
      <c r="BH929" s="3"/>
      <c r="BI929" s="3"/>
      <c r="BJ929" s="3"/>
      <c r="BK929" s="3"/>
      <c r="BL929" s="3"/>
    </row>
    <row r="930">
      <c r="A930" s="3"/>
      <c r="B930" s="68"/>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c r="AO930" s="3"/>
      <c r="AP930" s="3"/>
      <c r="AQ930" s="3"/>
      <c r="AR930" s="3"/>
      <c r="AS930" s="3"/>
      <c r="AT930" s="3"/>
      <c r="AU930" s="3"/>
      <c r="AV930" s="3"/>
      <c r="AW930" s="3"/>
      <c r="AX930" s="3"/>
      <c r="AY930" s="3"/>
      <c r="AZ930" s="3"/>
      <c r="BA930" s="3"/>
      <c r="BB930" s="3"/>
      <c r="BC930" s="3"/>
      <c r="BD930" s="3"/>
      <c r="BE930" s="3"/>
      <c r="BF930" s="3"/>
      <c r="BG930" s="3"/>
      <c r="BH930" s="3"/>
      <c r="BI930" s="3"/>
      <c r="BJ930" s="3"/>
      <c r="BK930" s="3"/>
      <c r="BL930" s="3"/>
    </row>
    <row r="931">
      <c r="A931" s="3"/>
      <c r="B931" s="68"/>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c r="AL931" s="3"/>
      <c r="AM931" s="3"/>
      <c r="AN931" s="3"/>
      <c r="AO931" s="3"/>
      <c r="AP931" s="3"/>
      <c r="AQ931" s="3"/>
      <c r="AR931" s="3"/>
      <c r="AS931" s="3"/>
      <c r="AT931" s="3"/>
      <c r="AU931" s="3"/>
      <c r="AV931" s="3"/>
      <c r="AW931" s="3"/>
      <c r="AX931" s="3"/>
      <c r="AY931" s="3"/>
      <c r="AZ931" s="3"/>
      <c r="BA931" s="3"/>
      <c r="BB931" s="3"/>
      <c r="BC931" s="3"/>
      <c r="BD931" s="3"/>
      <c r="BE931" s="3"/>
      <c r="BF931" s="3"/>
      <c r="BG931" s="3"/>
      <c r="BH931" s="3"/>
      <c r="BI931" s="3"/>
      <c r="BJ931" s="3"/>
      <c r="BK931" s="3"/>
      <c r="BL931" s="3"/>
    </row>
    <row r="932">
      <c r="A932" s="3"/>
      <c r="B932" s="68"/>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c r="AM932" s="3"/>
      <c r="AN932" s="3"/>
      <c r="AO932" s="3"/>
      <c r="AP932" s="3"/>
      <c r="AQ932" s="3"/>
      <c r="AR932" s="3"/>
      <c r="AS932" s="3"/>
      <c r="AT932" s="3"/>
      <c r="AU932" s="3"/>
      <c r="AV932" s="3"/>
      <c r="AW932" s="3"/>
      <c r="AX932" s="3"/>
      <c r="AY932" s="3"/>
      <c r="AZ932" s="3"/>
      <c r="BA932" s="3"/>
      <c r="BB932" s="3"/>
      <c r="BC932" s="3"/>
      <c r="BD932" s="3"/>
      <c r="BE932" s="3"/>
      <c r="BF932" s="3"/>
      <c r="BG932" s="3"/>
      <c r="BH932" s="3"/>
      <c r="BI932" s="3"/>
      <c r="BJ932" s="3"/>
      <c r="BK932" s="3"/>
      <c r="BL932" s="3"/>
    </row>
    <row r="933">
      <c r="A933" s="3"/>
      <c r="B933" s="68"/>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c r="AM933" s="3"/>
      <c r="AN933" s="3"/>
      <c r="AO933" s="3"/>
      <c r="AP933" s="3"/>
      <c r="AQ933" s="3"/>
      <c r="AR933" s="3"/>
      <c r="AS933" s="3"/>
      <c r="AT933" s="3"/>
      <c r="AU933" s="3"/>
      <c r="AV933" s="3"/>
      <c r="AW933" s="3"/>
      <c r="AX933" s="3"/>
      <c r="AY933" s="3"/>
      <c r="AZ933" s="3"/>
      <c r="BA933" s="3"/>
      <c r="BB933" s="3"/>
      <c r="BC933" s="3"/>
      <c r="BD933" s="3"/>
      <c r="BE933" s="3"/>
      <c r="BF933" s="3"/>
      <c r="BG933" s="3"/>
      <c r="BH933" s="3"/>
      <c r="BI933" s="3"/>
      <c r="BJ933" s="3"/>
      <c r="BK933" s="3"/>
      <c r="BL933" s="3"/>
    </row>
    <row r="934">
      <c r="A934" s="3"/>
      <c r="B934" s="68"/>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c r="AO934" s="3"/>
      <c r="AP934" s="3"/>
      <c r="AQ934" s="3"/>
      <c r="AR934" s="3"/>
      <c r="AS934" s="3"/>
      <c r="AT934" s="3"/>
      <c r="AU934" s="3"/>
      <c r="AV934" s="3"/>
      <c r="AW934" s="3"/>
      <c r="AX934" s="3"/>
      <c r="AY934" s="3"/>
      <c r="AZ934" s="3"/>
      <c r="BA934" s="3"/>
      <c r="BB934" s="3"/>
      <c r="BC934" s="3"/>
      <c r="BD934" s="3"/>
      <c r="BE934" s="3"/>
      <c r="BF934" s="3"/>
      <c r="BG934" s="3"/>
      <c r="BH934" s="3"/>
      <c r="BI934" s="3"/>
      <c r="BJ934" s="3"/>
      <c r="BK934" s="3"/>
      <c r="BL934" s="3"/>
    </row>
    <row r="935">
      <c r="A935" s="3"/>
      <c r="B935" s="68"/>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c r="AO935" s="3"/>
      <c r="AP935" s="3"/>
      <c r="AQ935" s="3"/>
      <c r="AR935" s="3"/>
      <c r="AS935" s="3"/>
      <c r="AT935" s="3"/>
      <c r="AU935" s="3"/>
      <c r="AV935" s="3"/>
      <c r="AW935" s="3"/>
      <c r="AX935" s="3"/>
      <c r="AY935" s="3"/>
      <c r="AZ935" s="3"/>
      <c r="BA935" s="3"/>
      <c r="BB935" s="3"/>
      <c r="BC935" s="3"/>
      <c r="BD935" s="3"/>
      <c r="BE935" s="3"/>
      <c r="BF935" s="3"/>
      <c r="BG935" s="3"/>
      <c r="BH935" s="3"/>
      <c r="BI935" s="3"/>
      <c r="BJ935" s="3"/>
      <c r="BK935" s="3"/>
      <c r="BL935" s="3"/>
    </row>
    <row r="936">
      <c r="A936" s="3"/>
      <c r="B936" s="68"/>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c r="AJ936" s="3"/>
      <c r="AK936" s="3"/>
      <c r="AL936" s="3"/>
      <c r="AM936" s="3"/>
      <c r="AN936" s="3"/>
      <c r="AO936" s="3"/>
      <c r="AP936" s="3"/>
      <c r="AQ936" s="3"/>
      <c r="AR936" s="3"/>
      <c r="AS936" s="3"/>
      <c r="AT936" s="3"/>
      <c r="AU936" s="3"/>
      <c r="AV936" s="3"/>
      <c r="AW936" s="3"/>
      <c r="AX936" s="3"/>
      <c r="AY936" s="3"/>
      <c r="AZ936" s="3"/>
      <c r="BA936" s="3"/>
      <c r="BB936" s="3"/>
      <c r="BC936" s="3"/>
      <c r="BD936" s="3"/>
      <c r="BE936" s="3"/>
      <c r="BF936" s="3"/>
      <c r="BG936" s="3"/>
      <c r="BH936" s="3"/>
      <c r="BI936" s="3"/>
      <c r="BJ936" s="3"/>
      <c r="BK936" s="3"/>
      <c r="BL936" s="3"/>
    </row>
    <row r="937">
      <c r="A937" s="3"/>
      <c r="B937" s="68"/>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c r="AJ937" s="3"/>
      <c r="AK937" s="3"/>
      <c r="AL937" s="3"/>
      <c r="AM937" s="3"/>
      <c r="AN937" s="3"/>
      <c r="AO937" s="3"/>
      <c r="AP937" s="3"/>
      <c r="AQ937" s="3"/>
      <c r="AR937" s="3"/>
      <c r="AS937" s="3"/>
      <c r="AT937" s="3"/>
      <c r="AU937" s="3"/>
      <c r="AV937" s="3"/>
      <c r="AW937" s="3"/>
      <c r="AX937" s="3"/>
      <c r="AY937" s="3"/>
      <c r="AZ937" s="3"/>
      <c r="BA937" s="3"/>
      <c r="BB937" s="3"/>
      <c r="BC937" s="3"/>
      <c r="BD937" s="3"/>
      <c r="BE937" s="3"/>
      <c r="BF937" s="3"/>
      <c r="BG937" s="3"/>
      <c r="BH937" s="3"/>
      <c r="BI937" s="3"/>
      <c r="BJ937" s="3"/>
      <c r="BK937" s="3"/>
      <c r="BL937" s="3"/>
    </row>
    <row r="938">
      <c r="A938" s="3"/>
      <c r="B938" s="68"/>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c r="AJ938" s="3"/>
      <c r="AK938" s="3"/>
      <c r="AL938" s="3"/>
      <c r="AM938" s="3"/>
      <c r="AN938" s="3"/>
      <c r="AO938" s="3"/>
      <c r="AP938" s="3"/>
      <c r="AQ938" s="3"/>
      <c r="AR938" s="3"/>
      <c r="AS938" s="3"/>
      <c r="AT938" s="3"/>
      <c r="AU938" s="3"/>
      <c r="AV938" s="3"/>
      <c r="AW938" s="3"/>
      <c r="AX938" s="3"/>
      <c r="AY938" s="3"/>
      <c r="AZ938" s="3"/>
      <c r="BA938" s="3"/>
      <c r="BB938" s="3"/>
      <c r="BC938" s="3"/>
      <c r="BD938" s="3"/>
      <c r="BE938" s="3"/>
      <c r="BF938" s="3"/>
      <c r="BG938" s="3"/>
      <c r="BH938" s="3"/>
      <c r="BI938" s="3"/>
      <c r="BJ938" s="3"/>
      <c r="BK938" s="3"/>
      <c r="BL938" s="3"/>
    </row>
    <row r="939">
      <c r="A939" s="3"/>
      <c r="B939" s="68"/>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c r="AJ939" s="3"/>
      <c r="AK939" s="3"/>
      <c r="AL939" s="3"/>
      <c r="AM939" s="3"/>
      <c r="AN939" s="3"/>
      <c r="AO939" s="3"/>
      <c r="AP939" s="3"/>
      <c r="AQ939" s="3"/>
      <c r="AR939" s="3"/>
      <c r="AS939" s="3"/>
      <c r="AT939" s="3"/>
      <c r="AU939" s="3"/>
      <c r="AV939" s="3"/>
      <c r="AW939" s="3"/>
      <c r="AX939" s="3"/>
      <c r="AY939" s="3"/>
      <c r="AZ939" s="3"/>
      <c r="BA939" s="3"/>
      <c r="BB939" s="3"/>
      <c r="BC939" s="3"/>
      <c r="BD939" s="3"/>
      <c r="BE939" s="3"/>
      <c r="BF939" s="3"/>
      <c r="BG939" s="3"/>
      <c r="BH939" s="3"/>
      <c r="BI939" s="3"/>
      <c r="BJ939" s="3"/>
      <c r="BK939" s="3"/>
      <c r="BL939" s="3"/>
    </row>
    <row r="940">
      <c r="A940" s="3"/>
      <c r="B940" s="68"/>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c r="AN940" s="3"/>
      <c r="AO940" s="3"/>
      <c r="AP940" s="3"/>
      <c r="AQ940" s="3"/>
      <c r="AR940" s="3"/>
      <c r="AS940" s="3"/>
      <c r="AT940" s="3"/>
      <c r="AU940" s="3"/>
      <c r="AV940" s="3"/>
      <c r="AW940" s="3"/>
      <c r="AX940" s="3"/>
      <c r="AY940" s="3"/>
      <c r="AZ940" s="3"/>
      <c r="BA940" s="3"/>
      <c r="BB940" s="3"/>
      <c r="BC940" s="3"/>
      <c r="BD940" s="3"/>
      <c r="BE940" s="3"/>
      <c r="BF940" s="3"/>
      <c r="BG940" s="3"/>
      <c r="BH940" s="3"/>
      <c r="BI940" s="3"/>
      <c r="BJ940" s="3"/>
      <c r="BK940" s="3"/>
      <c r="BL940" s="3"/>
    </row>
  </sheetData>
  <mergeCells count="235">
    <mergeCell ref="P15:P17"/>
    <mergeCell ref="Q15:Q17"/>
    <mergeCell ref="I15:I17"/>
    <mergeCell ref="J15:J17"/>
    <mergeCell ref="K15:K17"/>
    <mergeCell ref="L15:L17"/>
    <mergeCell ref="M15:M17"/>
    <mergeCell ref="N15:N17"/>
    <mergeCell ref="O15:O17"/>
    <mergeCell ref="I21:I23"/>
    <mergeCell ref="J21:J23"/>
    <mergeCell ref="K21:K23"/>
    <mergeCell ref="L21:L23"/>
    <mergeCell ref="M21:M23"/>
    <mergeCell ref="N21:N23"/>
    <mergeCell ref="O21:O23"/>
    <mergeCell ref="W21:W23"/>
    <mergeCell ref="X21:X23"/>
    <mergeCell ref="Y21:Y23"/>
    <mergeCell ref="W24:W26"/>
    <mergeCell ref="X24:X26"/>
    <mergeCell ref="Y24:Y26"/>
    <mergeCell ref="P21:P23"/>
    <mergeCell ref="Q21:Q23"/>
    <mergeCell ref="R21:R23"/>
    <mergeCell ref="S21:S23"/>
    <mergeCell ref="T21:T23"/>
    <mergeCell ref="U21:U23"/>
    <mergeCell ref="V21:V23"/>
    <mergeCell ref="D21:D23"/>
    <mergeCell ref="D24:D26"/>
    <mergeCell ref="E24:E26"/>
    <mergeCell ref="F24:F26"/>
    <mergeCell ref="I24:I26"/>
    <mergeCell ref="J24:J26"/>
    <mergeCell ref="K24:K26"/>
    <mergeCell ref="L24:L26"/>
    <mergeCell ref="M24:M26"/>
    <mergeCell ref="G24:G26"/>
    <mergeCell ref="H24:H26"/>
    <mergeCell ref="B27:B29"/>
    <mergeCell ref="D27:D29"/>
    <mergeCell ref="E27:E29"/>
    <mergeCell ref="F27:F29"/>
    <mergeCell ref="G27:G29"/>
    <mergeCell ref="H27:H29"/>
    <mergeCell ref="I27:I29"/>
    <mergeCell ref="J27:J29"/>
    <mergeCell ref="K27:K29"/>
    <mergeCell ref="L27:L29"/>
    <mergeCell ref="M27:M29"/>
    <mergeCell ref="U27:U29"/>
    <mergeCell ref="V27:V29"/>
    <mergeCell ref="W27:W29"/>
    <mergeCell ref="X27:X29"/>
    <mergeCell ref="Y27:Y29"/>
    <mergeCell ref="W30:W32"/>
    <mergeCell ref="X30:X32"/>
    <mergeCell ref="Y30:Y32"/>
    <mergeCell ref="N27:N29"/>
    <mergeCell ref="O27:O29"/>
    <mergeCell ref="P27:P29"/>
    <mergeCell ref="Q27:Q29"/>
    <mergeCell ref="R27:R29"/>
    <mergeCell ref="S27:S29"/>
    <mergeCell ref="T27:T29"/>
    <mergeCell ref="E30:E32"/>
    <mergeCell ref="F30:F32"/>
    <mergeCell ref="I30:I32"/>
    <mergeCell ref="J30:J32"/>
    <mergeCell ref="K30:K32"/>
    <mergeCell ref="L30:L32"/>
    <mergeCell ref="M30:M32"/>
    <mergeCell ref="F6:F8"/>
    <mergeCell ref="G6:G8"/>
    <mergeCell ref="H6:H8"/>
    <mergeCell ref="I6:I8"/>
    <mergeCell ref="J6:J8"/>
    <mergeCell ref="K6:K8"/>
    <mergeCell ref="L6:L8"/>
    <mergeCell ref="M6:M8"/>
    <mergeCell ref="N6:N8"/>
    <mergeCell ref="O6:O8"/>
    <mergeCell ref="X6:X8"/>
    <mergeCell ref="Y6:Y8"/>
    <mergeCell ref="P6:P8"/>
    <mergeCell ref="Q6:Q8"/>
    <mergeCell ref="S6:S8"/>
    <mergeCell ref="T6:T8"/>
    <mergeCell ref="U6:U8"/>
    <mergeCell ref="V6:V8"/>
    <mergeCell ref="W6:W8"/>
    <mergeCell ref="B6:B8"/>
    <mergeCell ref="B9:B11"/>
    <mergeCell ref="D9:D11"/>
    <mergeCell ref="E9:E11"/>
    <mergeCell ref="F9:F11"/>
    <mergeCell ref="G9:G11"/>
    <mergeCell ref="H9:H11"/>
    <mergeCell ref="I9:I11"/>
    <mergeCell ref="J9:J11"/>
    <mergeCell ref="K9:K11"/>
    <mergeCell ref="L9:L11"/>
    <mergeCell ref="M9:M11"/>
    <mergeCell ref="N9:N11"/>
    <mergeCell ref="O9:O11"/>
    <mergeCell ref="E15:E17"/>
    <mergeCell ref="F15:F17"/>
    <mergeCell ref="G15:G17"/>
    <mergeCell ref="H15:H17"/>
    <mergeCell ref="B18:B20"/>
    <mergeCell ref="D18:D20"/>
    <mergeCell ref="E18:E20"/>
    <mergeCell ref="F18:F20"/>
    <mergeCell ref="A6:A20"/>
    <mergeCell ref="B12:B14"/>
    <mergeCell ref="E12:E14"/>
    <mergeCell ref="F12:F14"/>
    <mergeCell ref="G12:G14"/>
    <mergeCell ref="H12:H14"/>
    <mergeCell ref="B15:B17"/>
    <mergeCell ref="G18:G20"/>
    <mergeCell ref="H18:H20"/>
    <mergeCell ref="I18:I20"/>
    <mergeCell ref="J18:J20"/>
    <mergeCell ref="K18:K20"/>
    <mergeCell ref="L18:L20"/>
    <mergeCell ref="M18:M20"/>
    <mergeCell ref="U18:U20"/>
    <mergeCell ref="V18:V20"/>
    <mergeCell ref="W18:W20"/>
    <mergeCell ref="X18:X20"/>
    <mergeCell ref="Y18:Y20"/>
    <mergeCell ref="N18:N20"/>
    <mergeCell ref="O18:O20"/>
    <mergeCell ref="P18:P20"/>
    <mergeCell ref="Q18:Q20"/>
    <mergeCell ref="R18:R20"/>
    <mergeCell ref="S18:S20"/>
    <mergeCell ref="T18:T20"/>
    <mergeCell ref="X9:X11"/>
    <mergeCell ref="Y9:Y11"/>
    <mergeCell ref="P9:P11"/>
    <mergeCell ref="Q9:Q11"/>
    <mergeCell ref="S9:S11"/>
    <mergeCell ref="T9:T11"/>
    <mergeCell ref="U9:U11"/>
    <mergeCell ref="V9:V11"/>
    <mergeCell ref="W9:W11"/>
    <mergeCell ref="A1:B1"/>
    <mergeCell ref="N1:P1"/>
    <mergeCell ref="Q1:R1"/>
    <mergeCell ref="D6:D8"/>
    <mergeCell ref="E6:E8"/>
    <mergeCell ref="R6:R8"/>
    <mergeCell ref="R9:R11"/>
    <mergeCell ref="W12:W14"/>
    <mergeCell ref="X12:X14"/>
    <mergeCell ref="Y12:Y14"/>
    <mergeCell ref="D12:D14"/>
    <mergeCell ref="D15:D17"/>
    <mergeCell ref="I12:I14"/>
    <mergeCell ref="J12:J14"/>
    <mergeCell ref="K12:K14"/>
    <mergeCell ref="L12:L14"/>
    <mergeCell ref="M12:M14"/>
    <mergeCell ref="N12:N14"/>
    <mergeCell ref="O12:O14"/>
    <mergeCell ref="R15:R17"/>
    <mergeCell ref="S15:S17"/>
    <mergeCell ref="T15:T17"/>
    <mergeCell ref="U15:U17"/>
    <mergeCell ref="V15:V17"/>
    <mergeCell ref="W15:W17"/>
    <mergeCell ref="X15:X17"/>
    <mergeCell ref="Y15:Y17"/>
    <mergeCell ref="P12:P14"/>
    <mergeCell ref="Q12:Q14"/>
    <mergeCell ref="R12:R14"/>
    <mergeCell ref="S12:S14"/>
    <mergeCell ref="T12:T14"/>
    <mergeCell ref="U12:U14"/>
    <mergeCell ref="V12:V14"/>
    <mergeCell ref="U24:U26"/>
    <mergeCell ref="V24:V26"/>
    <mergeCell ref="N24:N26"/>
    <mergeCell ref="O24:O26"/>
    <mergeCell ref="P24:P26"/>
    <mergeCell ref="Q24:Q26"/>
    <mergeCell ref="R24:R26"/>
    <mergeCell ref="S24:S26"/>
    <mergeCell ref="T24:T26"/>
    <mergeCell ref="B30:B32"/>
    <mergeCell ref="D30:D32"/>
    <mergeCell ref="G30:G32"/>
    <mergeCell ref="H30:H32"/>
    <mergeCell ref="B33:B35"/>
    <mergeCell ref="D33:D35"/>
    <mergeCell ref="E33:E35"/>
    <mergeCell ref="F33:F35"/>
    <mergeCell ref="A21:A35"/>
    <mergeCell ref="B21:B23"/>
    <mergeCell ref="E21:E23"/>
    <mergeCell ref="F21:F23"/>
    <mergeCell ref="G21:G23"/>
    <mergeCell ref="H21:H23"/>
    <mergeCell ref="B24:B26"/>
    <mergeCell ref="G33:G35"/>
    <mergeCell ref="H33:H35"/>
    <mergeCell ref="I33:I35"/>
    <mergeCell ref="J33:J35"/>
    <mergeCell ref="K33:K35"/>
    <mergeCell ref="L33:L35"/>
    <mergeCell ref="M33:M35"/>
    <mergeCell ref="U33:U35"/>
    <mergeCell ref="V33:V35"/>
    <mergeCell ref="W33:W35"/>
    <mergeCell ref="X33:X35"/>
    <mergeCell ref="Y33:Y35"/>
    <mergeCell ref="N33:N35"/>
    <mergeCell ref="O33:O35"/>
    <mergeCell ref="P33:P35"/>
    <mergeCell ref="Q33:Q35"/>
    <mergeCell ref="R33:R35"/>
    <mergeCell ref="S33:S35"/>
    <mergeCell ref="T33:T35"/>
    <mergeCell ref="U30:U32"/>
    <mergeCell ref="V30:V32"/>
    <mergeCell ref="N30:N32"/>
    <mergeCell ref="O30:O32"/>
    <mergeCell ref="P30:P32"/>
    <mergeCell ref="Q30:Q32"/>
    <mergeCell ref="R30:R32"/>
    <mergeCell ref="S30:S32"/>
    <mergeCell ref="T30:T32"/>
  </mergeCell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5.0" topLeftCell="C6" activePane="bottomRight" state="frozen"/>
      <selection activeCell="C1" sqref="C1" pane="topRight"/>
      <selection activeCell="A6" sqref="A6" pane="bottomLeft"/>
      <selection activeCell="C6" sqref="C6" pane="bottomRight"/>
    </sheetView>
  </sheetViews>
  <sheetFormatPr customHeight="1" defaultColWidth="12.63" defaultRowHeight="15.75"/>
  <cols>
    <col customWidth="1" min="1" max="1" width="7.88"/>
    <col customWidth="1" min="2" max="2" width="16.38"/>
    <col customWidth="1" min="3" max="24" width="6.63"/>
  </cols>
  <sheetData>
    <row r="1">
      <c r="A1" s="59" t="s">
        <v>29</v>
      </c>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row>
    <row r="2">
      <c r="A2" s="61" t="s">
        <v>84</v>
      </c>
      <c r="B2" s="60"/>
      <c r="C2" s="3"/>
      <c r="D2" s="3"/>
      <c r="E2" s="3"/>
      <c r="F2" s="3"/>
      <c r="G2" s="3"/>
      <c r="H2" s="3"/>
      <c r="I2" s="3"/>
      <c r="J2" s="3"/>
      <c r="K2" s="3"/>
      <c r="L2" s="3"/>
      <c r="M2" s="3"/>
      <c r="N2" s="3"/>
      <c r="O2" s="3"/>
      <c r="P2" s="3"/>
      <c r="Q2" s="3"/>
      <c r="R2" s="3"/>
      <c r="S2" s="3"/>
      <c r="T2" s="3"/>
      <c r="U2" s="3"/>
      <c r="V2" s="3"/>
      <c r="W2" s="3"/>
      <c r="X2" s="3"/>
      <c r="Y2" s="3"/>
      <c r="Z2" s="3"/>
      <c r="AA2" s="3"/>
      <c r="AB2" s="3"/>
      <c r="AC2" s="3"/>
      <c r="AD2" s="3"/>
      <c r="AE2" s="3"/>
      <c r="AF2" s="3"/>
      <c r="AG2" s="3"/>
      <c r="AH2" s="3"/>
    </row>
    <row r="3">
      <c r="A3" s="61"/>
      <c r="B3" s="61"/>
      <c r="C3" s="3"/>
      <c r="D3" s="3"/>
      <c r="E3" s="3"/>
      <c r="F3" s="3"/>
      <c r="G3" s="3"/>
      <c r="H3" s="3"/>
      <c r="I3" s="3"/>
      <c r="J3" s="3"/>
      <c r="K3" s="3"/>
      <c r="L3" s="3"/>
      <c r="M3" s="3"/>
      <c r="N3" s="3"/>
      <c r="O3" s="3"/>
      <c r="P3" s="3"/>
      <c r="Q3" s="3"/>
      <c r="R3" s="3"/>
      <c r="S3" s="3"/>
      <c r="T3" s="3"/>
      <c r="U3" s="3"/>
      <c r="V3" s="3"/>
      <c r="W3" s="3"/>
      <c r="X3" s="3"/>
      <c r="Y3" s="3"/>
      <c r="Z3" s="3"/>
      <c r="AA3" s="3"/>
      <c r="AB3" s="3"/>
      <c r="AC3" s="3"/>
      <c r="AD3" s="3"/>
      <c r="AE3" s="3"/>
      <c r="AF3" s="3"/>
      <c r="AG3" s="3"/>
      <c r="AH3" s="3"/>
    </row>
    <row r="4">
      <c r="A4" s="3"/>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row>
    <row r="5">
      <c r="A5" s="62" t="s">
        <v>5</v>
      </c>
      <c r="B5" s="92" t="s">
        <v>7</v>
      </c>
      <c r="C5" s="66">
        <v>2000.0</v>
      </c>
      <c r="D5" s="66">
        <v>2001.0</v>
      </c>
      <c r="E5" s="66">
        <v>2002.0</v>
      </c>
      <c r="F5" s="66">
        <v>2003.0</v>
      </c>
      <c r="G5" s="66">
        <v>2004.0</v>
      </c>
      <c r="H5" s="66">
        <v>2005.0</v>
      </c>
      <c r="I5" s="66">
        <v>2006.0</v>
      </c>
      <c r="J5" s="66">
        <v>2007.0</v>
      </c>
      <c r="K5" s="66">
        <v>2008.0</v>
      </c>
      <c r="L5" s="66">
        <v>2009.0</v>
      </c>
      <c r="M5" s="66">
        <v>2010.0</v>
      </c>
      <c r="N5" s="66">
        <v>2011.0</v>
      </c>
      <c r="O5" s="66">
        <v>2012.0</v>
      </c>
      <c r="P5" s="66">
        <v>2013.0</v>
      </c>
      <c r="Q5" s="66">
        <v>2014.0</v>
      </c>
      <c r="R5" s="66">
        <v>2015.0</v>
      </c>
      <c r="S5" s="66">
        <v>2016.0</v>
      </c>
      <c r="T5" s="66">
        <v>2017.0</v>
      </c>
      <c r="U5" s="66">
        <v>2018.0</v>
      </c>
      <c r="V5" s="66">
        <v>2019.0</v>
      </c>
      <c r="W5" s="66">
        <v>2020.0</v>
      </c>
      <c r="X5" s="67">
        <v>2021.0</v>
      </c>
      <c r="Y5" s="68"/>
      <c r="Z5" s="68"/>
      <c r="AA5" s="68"/>
      <c r="AB5" s="68"/>
      <c r="AC5" s="68"/>
      <c r="AD5" s="68"/>
      <c r="AE5" s="68"/>
      <c r="AF5" s="68"/>
      <c r="AG5" s="68"/>
      <c r="AH5" s="68"/>
    </row>
    <row r="6">
      <c r="A6" s="69" t="s">
        <v>69</v>
      </c>
      <c r="B6" s="94" t="s">
        <v>58</v>
      </c>
      <c r="C6" s="93"/>
      <c r="D6" s="93"/>
      <c r="E6" s="93"/>
      <c r="F6" s="93"/>
      <c r="G6" s="93"/>
      <c r="H6" s="93"/>
      <c r="I6" s="93"/>
      <c r="J6" s="93"/>
      <c r="K6" s="93"/>
      <c r="L6" s="93"/>
      <c r="M6" s="93">
        <v>50930.0</v>
      </c>
      <c r="N6" s="93">
        <v>51693.0</v>
      </c>
      <c r="O6" s="93">
        <v>51008.0</v>
      </c>
      <c r="P6" s="93">
        <v>54605.0</v>
      </c>
      <c r="Q6" s="93">
        <v>57643.0</v>
      </c>
      <c r="R6" s="93">
        <v>54325.0</v>
      </c>
      <c r="S6" s="93">
        <v>50328.0</v>
      </c>
      <c r="T6" s="93">
        <v>54223.0</v>
      </c>
      <c r="U6" s="93">
        <v>56589.0</v>
      </c>
      <c r="V6" s="93">
        <v>60329.0</v>
      </c>
      <c r="W6" s="93">
        <v>64104.0</v>
      </c>
      <c r="X6" s="95">
        <v>75646.0</v>
      </c>
      <c r="Y6" s="3"/>
      <c r="Z6" s="3"/>
      <c r="AA6" s="3"/>
      <c r="AB6" s="3"/>
      <c r="AC6" s="3"/>
      <c r="AD6" s="3"/>
      <c r="AE6" s="3"/>
      <c r="AF6" s="3"/>
      <c r="AG6" s="3"/>
      <c r="AH6" s="3"/>
    </row>
    <row r="7">
      <c r="A7" s="75"/>
      <c r="B7" s="94" t="s">
        <v>59</v>
      </c>
      <c r="C7" s="93"/>
      <c r="D7" s="93"/>
      <c r="E7" s="93"/>
      <c r="F7" s="93"/>
      <c r="G7" s="93"/>
      <c r="H7" s="93"/>
      <c r="I7" s="93"/>
      <c r="J7" s="93"/>
      <c r="K7" s="93"/>
      <c r="L7" s="93"/>
      <c r="M7" s="93">
        <v>52823.0</v>
      </c>
      <c r="N7" s="93">
        <v>53115.0</v>
      </c>
      <c r="O7" s="93">
        <v>47541.0</v>
      </c>
      <c r="P7" s="93">
        <v>50455.0</v>
      </c>
      <c r="Q7" s="93">
        <v>48701.0</v>
      </c>
      <c r="R7" s="93">
        <v>52017.0</v>
      </c>
      <c r="S7" s="93">
        <v>50386.0</v>
      </c>
      <c r="T7" s="93">
        <v>48647.0</v>
      </c>
      <c r="U7" s="93">
        <v>53908.0</v>
      </c>
      <c r="V7" s="93">
        <v>57146.0</v>
      </c>
      <c r="W7" s="93">
        <v>49337.0</v>
      </c>
      <c r="X7" s="95">
        <v>54470.0</v>
      </c>
      <c r="Y7" s="3"/>
      <c r="Z7" s="3"/>
      <c r="AA7" s="3"/>
      <c r="AB7" s="3"/>
      <c r="AC7" s="3"/>
      <c r="AD7" s="3"/>
      <c r="AE7" s="3"/>
      <c r="AF7" s="3"/>
      <c r="AG7" s="3"/>
      <c r="AH7" s="3"/>
    </row>
    <row r="8">
      <c r="A8" s="75"/>
      <c r="B8" s="94" t="s">
        <v>60</v>
      </c>
      <c r="C8" s="93"/>
      <c r="D8" s="93"/>
      <c r="E8" s="93"/>
      <c r="F8" s="93"/>
      <c r="G8" s="93"/>
      <c r="H8" s="93"/>
      <c r="I8" s="93"/>
      <c r="J8" s="93"/>
      <c r="K8" s="93"/>
      <c r="L8" s="93"/>
      <c r="M8" s="93">
        <v>2319.0</v>
      </c>
      <c r="N8" s="93">
        <v>2235.0</v>
      </c>
      <c r="O8" s="93">
        <v>1444.0</v>
      </c>
      <c r="P8" s="93">
        <v>1437.0</v>
      </c>
      <c r="Q8" s="93">
        <v>1357.0</v>
      </c>
      <c r="R8" s="93">
        <v>1364.0</v>
      </c>
      <c r="S8" s="93">
        <v>1403.0</v>
      </c>
      <c r="T8" s="93">
        <v>1191.0</v>
      </c>
      <c r="U8" s="93">
        <v>1091.0</v>
      </c>
      <c r="V8" s="93">
        <v>1285.0</v>
      </c>
      <c r="W8" s="93">
        <v>1735.0</v>
      </c>
      <c r="X8" s="95">
        <v>1458.0</v>
      </c>
      <c r="Y8" s="3"/>
      <c r="Z8" s="3"/>
      <c r="AA8" s="3"/>
      <c r="AB8" s="3"/>
      <c r="AC8" s="3"/>
      <c r="AD8" s="3"/>
      <c r="AE8" s="3"/>
      <c r="AF8" s="3"/>
      <c r="AG8" s="3"/>
      <c r="AH8" s="3"/>
    </row>
    <row r="9">
      <c r="A9" s="75"/>
      <c r="B9" s="94" t="s">
        <v>61</v>
      </c>
      <c r="C9" s="93"/>
      <c r="D9" s="93"/>
      <c r="E9" s="93"/>
      <c r="F9" s="93"/>
      <c r="G9" s="93"/>
      <c r="H9" s="93"/>
      <c r="I9" s="93"/>
      <c r="J9" s="93"/>
      <c r="K9" s="93"/>
      <c r="L9" s="93"/>
      <c r="M9" s="93">
        <v>0.0</v>
      </c>
      <c r="N9" s="93">
        <v>0.0</v>
      </c>
      <c r="O9" s="93">
        <v>0.0</v>
      </c>
      <c r="P9" s="93">
        <v>0.0</v>
      </c>
      <c r="Q9" s="93">
        <v>0.0</v>
      </c>
      <c r="R9" s="93">
        <v>0.0</v>
      </c>
      <c r="S9" s="93">
        <v>0.0</v>
      </c>
      <c r="T9" s="93">
        <v>0.0</v>
      </c>
      <c r="U9" s="93">
        <v>0.0</v>
      </c>
      <c r="V9" s="93">
        <v>0.0</v>
      </c>
      <c r="W9" s="93">
        <v>0.0</v>
      </c>
      <c r="X9" s="95">
        <v>0.0</v>
      </c>
      <c r="Y9" s="3"/>
      <c r="Z9" s="3"/>
      <c r="AA9" s="3"/>
      <c r="AB9" s="3"/>
      <c r="AC9" s="3"/>
      <c r="AD9" s="3"/>
      <c r="AE9" s="3"/>
      <c r="AF9" s="3"/>
      <c r="AG9" s="3"/>
      <c r="AH9" s="3"/>
    </row>
    <row r="10">
      <c r="A10" s="37"/>
      <c r="B10" s="96" t="s">
        <v>72</v>
      </c>
      <c r="C10" s="82"/>
      <c r="D10" s="82"/>
      <c r="E10" s="82"/>
      <c r="F10" s="82"/>
      <c r="G10" s="82"/>
      <c r="H10" s="82"/>
      <c r="I10" s="82"/>
      <c r="J10" s="82"/>
      <c r="K10" s="82"/>
      <c r="L10" s="82"/>
      <c r="M10" s="82">
        <f t="shared" ref="M10:X10" si="1">SUM(M6:M9)</f>
        <v>106072</v>
      </c>
      <c r="N10" s="82">
        <f t="shared" si="1"/>
        <v>107043</v>
      </c>
      <c r="O10" s="82">
        <f t="shared" si="1"/>
        <v>99993</v>
      </c>
      <c r="P10" s="82">
        <f t="shared" si="1"/>
        <v>106497</v>
      </c>
      <c r="Q10" s="82">
        <f t="shared" si="1"/>
        <v>107701</v>
      </c>
      <c r="R10" s="82">
        <f t="shared" si="1"/>
        <v>107706</v>
      </c>
      <c r="S10" s="82">
        <f t="shared" si="1"/>
        <v>102117</v>
      </c>
      <c r="T10" s="82">
        <f t="shared" si="1"/>
        <v>104061</v>
      </c>
      <c r="U10" s="82">
        <f t="shared" si="1"/>
        <v>111588</v>
      </c>
      <c r="V10" s="82">
        <f t="shared" si="1"/>
        <v>118760</v>
      </c>
      <c r="W10" s="82">
        <f t="shared" si="1"/>
        <v>115176</v>
      </c>
      <c r="X10" s="83">
        <f t="shared" si="1"/>
        <v>131574</v>
      </c>
      <c r="Y10" s="3"/>
      <c r="Z10" s="3"/>
      <c r="AA10" s="3"/>
      <c r="AB10" s="3"/>
      <c r="AC10" s="3"/>
      <c r="AD10" s="3"/>
      <c r="AE10" s="3"/>
      <c r="AF10" s="3"/>
      <c r="AG10" s="3"/>
      <c r="AH10" s="3"/>
    </row>
    <row r="11">
      <c r="A11" s="69" t="s">
        <v>73</v>
      </c>
      <c r="B11" s="94" t="s">
        <v>58</v>
      </c>
      <c r="C11" s="93"/>
      <c r="D11" s="93"/>
      <c r="E11" s="93"/>
      <c r="F11" s="93"/>
      <c r="G11" s="93"/>
      <c r="H11" s="93"/>
      <c r="I11" s="93"/>
      <c r="J11" s="93"/>
      <c r="K11" s="93"/>
      <c r="L11" s="93"/>
      <c r="M11" s="93">
        <v>20401.0</v>
      </c>
      <c r="N11" s="93">
        <v>12503.0</v>
      </c>
      <c r="O11" s="93">
        <v>11226.0</v>
      </c>
      <c r="P11" s="93">
        <v>31912.0</v>
      </c>
      <c r="Q11" s="93">
        <v>30128.0</v>
      </c>
      <c r="R11" s="93">
        <v>30604.0</v>
      </c>
      <c r="S11" s="93">
        <v>26809.0</v>
      </c>
      <c r="T11" s="93">
        <v>30495.0</v>
      </c>
      <c r="U11" s="93">
        <v>34821.0</v>
      </c>
      <c r="V11" s="93">
        <v>39765.0</v>
      </c>
      <c r="W11" s="93">
        <v>31062.0</v>
      </c>
      <c r="X11" s="95">
        <v>44230.0</v>
      </c>
      <c r="Y11" s="3"/>
      <c r="Z11" s="3"/>
      <c r="AA11" s="3"/>
      <c r="AB11" s="3"/>
      <c r="AC11" s="3"/>
      <c r="AD11" s="3"/>
      <c r="AE11" s="3"/>
      <c r="AF11" s="3"/>
      <c r="AG11" s="3"/>
      <c r="AH11" s="3"/>
    </row>
    <row r="12">
      <c r="A12" s="75"/>
      <c r="B12" s="94" t="s">
        <v>59</v>
      </c>
      <c r="C12" s="93"/>
      <c r="D12" s="93"/>
      <c r="E12" s="93"/>
      <c r="F12" s="93"/>
      <c r="G12" s="93"/>
      <c r="H12" s="93"/>
      <c r="I12" s="93"/>
      <c r="J12" s="93"/>
      <c r="K12" s="93"/>
      <c r="L12" s="93"/>
      <c r="M12" s="93">
        <v>12828.0</v>
      </c>
      <c r="N12" s="93">
        <v>12136.0</v>
      </c>
      <c r="O12" s="93">
        <v>12172.0</v>
      </c>
      <c r="P12" s="93">
        <v>17245.0</v>
      </c>
      <c r="Q12" s="93">
        <v>18177.0</v>
      </c>
      <c r="R12" s="93">
        <v>17147.0</v>
      </c>
      <c r="S12" s="93">
        <v>14744.0</v>
      </c>
      <c r="T12" s="93">
        <v>15764.0</v>
      </c>
      <c r="U12" s="93">
        <v>12288.0</v>
      </c>
      <c r="V12" s="93">
        <v>9191.0</v>
      </c>
      <c r="W12" s="93">
        <v>7513.0</v>
      </c>
      <c r="X12" s="95">
        <v>7633.0</v>
      </c>
      <c r="Y12" s="3"/>
      <c r="Z12" s="3"/>
      <c r="AA12" s="3"/>
      <c r="AB12" s="3"/>
      <c r="AC12" s="3"/>
      <c r="AD12" s="3"/>
      <c r="AE12" s="3"/>
      <c r="AF12" s="3"/>
      <c r="AG12" s="3"/>
      <c r="AH12" s="3"/>
    </row>
    <row r="13">
      <c r="A13" s="75"/>
      <c r="B13" s="94" t="s">
        <v>60</v>
      </c>
      <c r="C13" s="93"/>
      <c r="D13" s="93"/>
      <c r="E13" s="93"/>
      <c r="F13" s="93"/>
      <c r="G13" s="93"/>
      <c r="H13" s="93"/>
      <c r="I13" s="93"/>
      <c r="J13" s="93"/>
      <c r="K13" s="93"/>
      <c r="L13" s="93"/>
      <c r="M13" s="93">
        <v>2099.0</v>
      </c>
      <c r="N13" s="93">
        <v>2360.0</v>
      </c>
      <c r="O13" s="93">
        <v>2403.0</v>
      </c>
      <c r="P13" s="93">
        <v>2039.0</v>
      </c>
      <c r="Q13" s="93">
        <v>2253.0</v>
      </c>
      <c r="R13" s="93">
        <v>2704.0</v>
      </c>
      <c r="S13" s="93">
        <v>2277.0</v>
      </c>
      <c r="T13" s="93">
        <v>2267.0</v>
      </c>
      <c r="U13" s="93">
        <v>11028.0</v>
      </c>
      <c r="V13" s="93">
        <v>15043.0</v>
      </c>
      <c r="W13" s="93">
        <v>11756.0</v>
      </c>
      <c r="X13" s="95">
        <v>15051.0</v>
      </c>
      <c r="Y13" s="3"/>
      <c r="Z13" s="3"/>
      <c r="AA13" s="3"/>
      <c r="AB13" s="3"/>
      <c r="AC13" s="3"/>
      <c r="AD13" s="3"/>
      <c r="AE13" s="3"/>
      <c r="AF13" s="3"/>
      <c r="AG13" s="3"/>
      <c r="AH13" s="3"/>
    </row>
    <row r="14">
      <c r="A14" s="75"/>
      <c r="B14" s="94" t="s">
        <v>61</v>
      </c>
      <c r="C14" s="93"/>
      <c r="D14" s="93"/>
      <c r="E14" s="93"/>
      <c r="F14" s="93"/>
      <c r="G14" s="93"/>
      <c r="H14" s="93"/>
      <c r="I14" s="93"/>
      <c r="J14" s="93"/>
      <c r="K14" s="93"/>
      <c r="L14" s="93"/>
      <c r="M14" s="93">
        <v>0.0</v>
      </c>
      <c r="N14" s="93">
        <v>0.0</v>
      </c>
      <c r="O14" s="93">
        <v>0.0</v>
      </c>
      <c r="P14" s="93">
        <v>0.0</v>
      </c>
      <c r="Q14" s="93">
        <v>0.0</v>
      </c>
      <c r="R14" s="93">
        <v>0.0</v>
      </c>
      <c r="S14" s="93">
        <v>0.0</v>
      </c>
      <c r="T14" s="93">
        <v>0.0</v>
      </c>
      <c r="U14" s="93">
        <v>0.0</v>
      </c>
      <c r="V14" s="93">
        <v>0.0</v>
      </c>
      <c r="W14" s="93">
        <v>0.0</v>
      </c>
      <c r="X14" s="95">
        <v>0.0</v>
      </c>
      <c r="Y14" s="3"/>
      <c r="Z14" s="3"/>
      <c r="AA14" s="3"/>
      <c r="AB14" s="3"/>
      <c r="AC14" s="3"/>
      <c r="AD14" s="3"/>
      <c r="AE14" s="3"/>
      <c r="AF14" s="3"/>
      <c r="AG14" s="3"/>
      <c r="AH14" s="3"/>
    </row>
    <row r="15">
      <c r="A15" s="37"/>
      <c r="B15" s="96" t="s">
        <v>72</v>
      </c>
      <c r="C15" s="82"/>
      <c r="D15" s="82"/>
      <c r="E15" s="82"/>
      <c r="F15" s="82"/>
      <c r="G15" s="82"/>
      <c r="H15" s="82"/>
      <c r="I15" s="82"/>
      <c r="J15" s="82"/>
      <c r="K15" s="82"/>
      <c r="L15" s="82"/>
      <c r="M15" s="82">
        <f t="shared" ref="M15:X15" si="2">SUM(M11:M14)</f>
        <v>35328</v>
      </c>
      <c r="N15" s="82">
        <f t="shared" si="2"/>
        <v>26999</v>
      </c>
      <c r="O15" s="82">
        <f t="shared" si="2"/>
        <v>25801</v>
      </c>
      <c r="P15" s="82">
        <f t="shared" si="2"/>
        <v>51196</v>
      </c>
      <c r="Q15" s="82">
        <f t="shared" si="2"/>
        <v>50558</v>
      </c>
      <c r="R15" s="82">
        <f t="shared" si="2"/>
        <v>50455</v>
      </c>
      <c r="S15" s="82">
        <f t="shared" si="2"/>
        <v>43830</v>
      </c>
      <c r="T15" s="82">
        <f t="shared" si="2"/>
        <v>48526</v>
      </c>
      <c r="U15" s="82">
        <f t="shared" si="2"/>
        <v>58137</v>
      </c>
      <c r="V15" s="82">
        <f t="shared" si="2"/>
        <v>63999</v>
      </c>
      <c r="W15" s="82">
        <f t="shared" si="2"/>
        <v>50331</v>
      </c>
      <c r="X15" s="83">
        <f t="shared" si="2"/>
        <v>66914</v>
      </c>
      <c r="Y15" s="3"/>
      <c r="Z15" s="3"/>
      <c r="AA15" s="3"/>
      <c r="AB15" s="3"/>
      <c r="AC15" s="3"/>
      <c r="AD15" s="3"/>
      <c r="AE15" s="3"/>
      <c r="AF15" s="3"/>
      <c r="AG15" s="3"/>
      <c r="AH15" s="3"/>
    </row>
    <row r="16">
      <c r="A16" s="3"/>
      <c r="B16" s="68"/>
      <c r="C16" s="3"/>
      <c r="D16" s="3"/>
      <c r="E16" s="3"/>
      <c r="F16" s="3"/>
      <c r="G16" s="3"/>
      <c r="H16" s="3"/>
      <c r="I16" s="3"/>
      <c r="J16" s="3"/>
      <c r="K16" s="3"/>
      <c r="L16" s="3"/>
      <c r="M16" s="3"/>
      <c r="N16" s="3"/>
      <c r="O16" s="3"/>
      <c r="P16" s="3"/>
      <c r="Q16" s="3"/>
      <c r="R16" s="3"/>
      <c r="S16" s="3"/>
      <c r="T16" s="3"/>
      <c r="U16" s="3"/>
      <c r="V16" s="3"/>
      <c r="W16" s="3"/>
      <c r="X16" s="3"/>
      <c r="Y16" s="3"/>
      <c r="Z16" s="3"/>
      <c r="AA16" s="3"/>
      <c r="AB16" s="3"/>
      <c r="AC16" s="3"/>
      <c r="AD16" s="3"/>
      <c r="AE16" s="3"/>
      <c r="AF16" s="3"/>
      <c r="AG16" s="3"/>
      <c r="AH16" s="3"/>
    </row>
    <row r="17">
      <c r="A17" s="3"/>
      <c r="B17" s="68"/>
      <c r="C17" s="3"/>
      <c r="D17" s="3"/>
      <c r="E17" s="3"/>
      <c r="F17" s="3"/>
      <c r="G17" s="3"/>
      <c r="H17" s="3"/>
      <c r="I17" s="3"/>
      <c r="J17" s="3"/>
      <c r="K17" s="3"/>
      <c r="L17" s="3"/>
      <c r="M17" s="3"/>
      <c r="N17" s="3"/>
      <c r="O17" s="3"/>
      <c r="P17" s="3"/>
      <c r="Q17" s="3"/>
      <c r="R17" s="3"/>
      <c r="S17" s="3"/>
      <c r="T17" s="3"/>
      <c r="U17" s="3"/>
      <c r="V17" s="3"/>
      <c r="W17" s="3"/>
      <c r="X17" s="3"/>
      <c r="Y17" s="3"/>
      <c r="Z17" s="3"/>
      <c r="AA17" s="3"/>
      <c r="AB17" s="3"/>
      <c r="AC17" s="3"/>
      <c r="AD17" s="3"/>
      <c r="AE17" s="3"/>
      <c r="AF17" s="3"/>
      <c r="AG17" s="3"/>
      <c r="AH17" s="3"/>
    </row>
    <row r="18">
      <c r="A18" s="3"/>
      <c r="B18" s="68"/>
      <c r="C18" s="3"/>
      <c r="D18" s="3"/>
      <c r="E18" s="3"/>
      <c r="F18" s="3"/>
      <c r="G18" s="3"/>
      <c r="H18" s="3"/>
      <c r="I18" s="3"/>
      <c r="J18" s="3"/>
      <c r="K18" s="3"/>
      <c r="L18" s="3"/>
      <c r="M18" s="3"/>
      <c r="N18" s="3"/>
      <c r="O18" s="3"/>
      <c r="P18" s="3"/>
      <c r="Q18" s="3"/>
      <c r="R18" s="3"/>
      <c r="S18" s="3"/>
      <c r="T18" s="3"/>
      <c r="U18" s="3"/>
      <c r="V18" s="3"/>
      <c r="W18" s="3"/>
      <c r="X18" s="3"/>
      <c r="Y18" s="3"/>
      <c r="Z18" s="3"/>
      <c r="AA18" s="3"/>
      <c r="AB18" s="3"/>
      <c r="AC18" s="3"/>
      <c r="AD18" s="3"/>
      <c r="AE18" s="3"/>
      <c r="AF18" s="3"/>
      <c r="AG18" s="3"/>
      <c r="AH18" s="3"/>
    </row>
    <row r="19">
      <c r="A19" s="3"/>
      <c r="B19" s="68"/>
      <c r="C19" s="3"/>
      <c r="D19" s="3"/>
      <c r="E19" s="3"/>
      <c r="F19" s="3"/>
      <c r="G19" s="3"/>
      <c r="H19" s="3"/>
      <c r="I19" s="3"/>
      <c r="J19" s="3"/>
      <c r="K19" s="3"/>
      <c r="L19" s="3"/>
      <c r="M19" s="3"/>
      <c r="N19" s="3"/>
      <c r="O19" s="3"/>
      <c r="P19" s="3"/>
      <c r="Q19" s="3"/>
      <c r="R19" s="3"/>
      <c r="S19" s="3"/>
      <c r="T19" s="3"/>
      <c r="U19" s="3"/>
      <c r="V19" s="3"/>
      <c r="W19" s="3"/>
      <c r="X19" s="3"/>
      <c r="Y19" s="3"/>
      <c r="Z19" s="3"/>
      <c r="AA19" s="3"/>
      <c r="AB19" s="3"/>
      <c r="AC19" s="3"/>
      <c r="AD19" s="3"/>
      <c r="AE19" s="3"/>
      <c r="AF19" s="3"/>
      <c r="AG19" s="3"/>
      <c r="AH19" s="3"/>
    </row>
    <row r="20">
      <c r="A20" s="3"/>
      <c r="B20" s="68"/>
      <c r="C20" s="3"/>
      <c r="D20" s="3"/>
      <c r="E20" s="3"/>
      <c r="F20" s="3"/>
      <c r="G20" s="3"/>
      <c r="H20" s="3"/>
      <c r="I20" s="3"/>
      <c r="J20" s="3"/>
      <c r="K20" s="3"/>
      <c r="L20" s="3"/>
      <c r="M20" s="3"/>
      <c r="N20" s="3"/>
      <c r="O20" s="3"/>
      <c r="P20" s="3"/>
      <c r="Q20" s="3"/>
      <c r="R20" s="3"/>
      <c r="S20" s="3"/>
      <c r="T20" s="3"/>
      <c r="U20" s="3"/>
      <c r="V20" s="3"/>
      <c r="W20" s="3"/>
      <c r="X20" s="3"/>
      <c r="Y20" s="3"/>
      <c r="Z20" s="3"/>
      <c r="AA20" s="3"/>
      <c r="AB20" s="3"/>
      <c r="AC20" s="3"/>
      <c r="AD20" s="3"/>
      <c r="AE20" s="3"/>
      <c r="AF20" s="3"/>
      <c r="AG20" s="3"/>
      <c r="AH20" s="3"/>
    </row>
    <row r="21">
      <c r="A21" s="3"/>
      <c r="B21" s="68"/>
      <c r="C21" s="3"/>
      <c r="D21" s="3"/>
      <c r="E21" s="3"/>
      <c r="F21" s="3"/>
      <c r="G21" s="3"/>
      <c r="H21" s="3"/>
      <c r="I21" s="3"/>
      <c r="J21" s="3"/>
      <c r="K21" s="3"/>
      <c r="L21" s="3"/>
      <c r="M21" s="3"/>
      <c r="N21" s="3"/>
      <c r="O21" s="3"/>
      <c r="P21" s="3"/>
      <c r="Q21" s="3"/>
      <c r="R21" s="3"/>
      <c r="S21" s="3"/>
      <c r="T21" s="3"/>
      <c r="U21" s="3"/>
      <c r="V21" s="3"/>
      <c r="W21" s="3"/>
      <c r="X21" s="3"/>
      <c r="Y21" s="3"/>
      <c r="Z21" s="3"/>
      <c r="AA21" s="3"/>
      <c r="AB21" s="3"/>
      <c r="AC21" s="3"/>
      <c r="AD21" s="3"/>
      <c r="AE21" s="3"/>
      <c r="AF21" s="3"/>
      <c r="AG21" s="3"/>
      <c r="AH21" s="3"/>
    </row>
    <row r="22">
      <c r="A22" s="3"/>
      <c r="B22" s="68"/>
      <c r="C22" s="3"/>
      <c r="D22" s="3"/>
      <c r="E22" s="3"/>
      <c r="F22" s="3"/>
      <c r="G22" s="3"/>
      <c r="H22" s="3"/>
      <c r="I22" s="3"/>
      <c r="J22" s="3"/>
      <c r="K22" s="3"/>
      <c r="L22" s="3"/>
      <c r="M22" s="3"/>
      <c r="N22" s="3"/>
      <c r="O22" s="3"/>
      <c r="P22" s="3"/>
      <c r="Q22" s="3"/>
      <c r="R22" s="3"/>
      <c r="S22" s="3"/>
      <c r="T22" s="3"/>
      <c r="U22" s="3"/>
      <c r="V22" s="3"/>
      <c r="W22" s="3"/>
      <c r="X22" s="3"/>
      <c r="Y22" s="3"/>
      <c r="Z22" s="3"/>
      <c r="AA22" s="3"/>
      <c r="AB22" s="3"/>
      <c r="AC22" s="3"/>
      <c r="AD22" s="3"/>
      <c r="AE22" s="3"/>
      <c r="AF22" s="3"/>
      <c r="AG22" s="3"/>
      <c r="AH22" s="3"/>
    </row>
    <row r="23">
      <c r="A23" s="3"/>
      <c r="B23" s="68"/>
      <c r="C23" s="3"/>
      <c r="D23" s="3"/>
      <c r="E23" s="3"/>
      <c r="F23" s="3"/>
      <c r="G23" s="3"/>
      <c r="H23" s="3"/>
      <c r="I23" s="3"/>
      <c r="J23" s="3"/>
      <c r="K23" s="3"/>
      <c r="L23" s="3"/>
      <c r="M23" s="3"/>
      <c r="N23" s="3"/>
      <c r="O23" s="3"/>
      <c r="P23" s="3"/>
      <c r="Q23" s="3"/>
      <c r="R23" s="3"/>
      <c r="S23" s="3"/>
      <c r="T23" s="3"/>
      <c r="U23" s="3"/>
      <c r="V23" s="3"/>
      <c r="W23" s="3"/>
      <c r="X23" s="3"/>
      <c r="Y23" s="3"/>
      <c r="Z23" s="3"/>
      <c r="AA23" s="3"/>
      <c r="AB23" s="3"/>
      <c r="AC23" s="3"/>
      <c r="AD23" s="3"/>
      <c r="AE23" s="3"/>
      <c r="AF23" s="3"/>
      <c r="AG23" s="3"/>
      <c r="AH23" s="3"/>
    </row>
    <row r="24">
      <c r="A24" s="3"/>
      <c r="B24" s="68"/>
      <c r="C24" s="3"/>
      <c r="D24" s="3"/>
      <c r="E24" s="3"/>
      <c r="F24" s="3"/>
      <c r="G24" s="3"/>
      <c r="H24" s="3"/>
      <c r="I24" s="3"/>
      <c r="J24" s="3"/>
      <c r="K24" s="3"/>
      <c r="L24" s="3"/>
      <c r="M24" s="3"/>
      <c r="N24" s="3"/>
      <c r="O24" s="3"/>
      <c r="P24" s="3"/>
      <c r="Q24" s="3"/>
      <c r="R24" s="3"/>
      <c r="S24" s="3"/>
      <c r="T24" s="3"/>
      <c r="U24" s="3"/>
      <c r="V24" s="3"/>
      <c r="W24" s="3"/>
      <c r="X24" s="3"/>
      <c r="Y24" s="3"/>
      <c r="Z24" s="3"/>
      <c r="AA24" s="3"/>
      <c r="AB24" s="3"/>
      <c r="AC24" s="3"/>
      <c r="AD24" s="3"/>
      <c r="AE24" s="3"/>
      <c r="AF24" s="3"/>
      <c r="AG24" s="3"/>
      <c r="AH24" s="3"/>
    </row>
    <row r="25">
      <c r="A25" s="3"/>
      <c r="B25" s="68"/>
      <c r="C25" s="3"/>
      <c r="D25" s="3"/>
      <c r="E25" s="3"/>
      <c r="F25" s="3"/>
      <c r="G25" s="3"/>
      <c r="H25" s="3"/>
      <c r="I25" s="3"/>
      <c r="J25" s="3"/>
      <c r="K25" s="3"/>
      <c r="L25" s="3"/>
      <c r="M25" s="3"/>
      <c r="N25" s="3"/>
      <c r="O25" s="3"/>
      <c r="P25" s="3"/>
      <c r="Q25" s="3"/>
      <c r="R25" s="3"/>
      <c r="S25" s="3"/>
      <c r="T25" s="3"/>
      <c r="U25" s="3"/>
      <c r="V25" s="3"/>
      <c r="W25" s="3"/>
      <c r="X25" s="3"/>
      <c r="Y25" s="3"/>
      <c r="Z25" s="3"/>
      <c r="AA25" s="3"/>
      <c r="AB25" s="3"/>
      <c r="AC25" s="3"/>
      <c r="AD25" s="3"/>
      <c r="AE25" s="3"/>
      <c r="AF25" s="3"/>
      <c r="AG25" s="3"/>
      <c r="AH25" s="3"/>
    </row>
    <row r="26">
      <c r="A26" s="3"/>
      <c r="B26" s="68"/>
      <c r="C26" s="3"/>
      <c r="D26" s="3"/>
      <c r="E26" s="3"/>
      <c r="F26" s="3"/>
      <c r="G26" s="3"/>
      <c r="H26" s="3"/>
      <c r="I26" s="3"/>
      <c r="J26" s="3"/>
      <c r="K26" s="3"/>
      <c r="L26" s="3"/>
      <c r="M26" s="3"/>
      <c r="N26" s="3"/>
      <c r="O26" s="3"/>
      <c r="P26" s="3"/>
      <c r="Q26" s="3"/>
      <c r="R26" s="3"/>
      <c r="S26" s="3"/>
      <c r="T26" s="3"/>
      <c r="U26" s="3"/>
      <c r="V26" s="3"/>
      <c r="W26" s="3"/>
      <c r="X26" s="3"/>
      <c r="Y26" s="3"/>
      <c r="Z26" s="3"/>
      <c r="AA26" s="3"/>
      <c r="AB26" s="3"/>
      <c r="AC26" s="3"/>
      <c r="AD26" s="3"/>
      <c r="AE26" s="3"/>
      <c r="AF26" s="3"/>
      <c r="AG26" s="3"/>
      <c r="AH26" s="3"/>
    </row>
    <row r="27">
      <c r="A27" s="3"/>
      <c r="B27" s="68"/>
      <c r="C27" s="3"/>
      <c r="D27" s="3"/>
      <c r="E27" s="3"/>
      <c r="F27" s="3"/>
      <c r="G27" s="3"/>
      <c r="H27" s="3"/>
      <c r="I27" s="3"/>
      <c r="J27" s="3"/>
      <c r="K27" s="3"/>
      <c r="L27" s="3"/>
      <c r="M27" s="3"/>
      <c r="N27" s="3"/>
      <c r="O27" s="3"/>
      <c r="P27" s="3"/>
      <c r="Q27" s="3"/>
      <c r="R27" s="3"/>
      <c r="S27" s="3"/>
      <c r="T27" s="3"/>
      <c r="U27" s="3"/>
      <c r="V27" s="3"/>
      <c r="W27" s="3"/>
      <c r="X27" s="3"/>
      <c r="Y27" s="3"/>
      <c r="Z27" s="3"/>
      <c r="AA27" s="3"/>
      <c r="AB27" s="3"/>
      <c r="AC27" s="3"/>
      <c r="AD27" s="3"/>
      <c r="AE27" s="3"/>
      <c r="AF27" s="3"/>
      <c r="AG27" s="3"/>
      <c r="AH27" s="3"/>
    </row>
    <row r="28">
      <c r="A28" s="3"/>
      <c r="B28" s="68"/>
      <c r="C28" s="3"/>
      <c r="D28" s="3"/>
      <c r="E28" s="3"/>
      <c r="F28" s="3"/>
      <c r="G28" s="3"/>
      <c r="H28" s="3"/>
      <c r="I28" s="3"/>
      <c r="J28" s="3"/>
      <c r="K28" s="3"/>
      <c r="L28" s="3"/>
      <c r="M28" s="3"/>
      <c r="N28" s="3"/>
      <c r="O28" s="3"/>
      <c r="P28" s="3"/>
      <c r="Q28" s="3"/>
      <c r="R28" s="3"/>
      <c r="S28" s="3"/>
      <c r="T28" s="3"/>
      <c r="U28" s="3"/>
      <c r="V28" s="3"/>
      <c r="W28" s="3"/>
      <c r="X28" s="3"/>
      <c r="Y28" s="3"/>
      <c r="Z28" s="3"/>
      <c r="AA28" s="3"/>
      <c r="AB28" s="3"/>
      <c r="AC28" s="3"/>
      <c r="AD28" s="3"/>
      <c r="AE28" s="3"/>
      <c r="AF28" s="3"/>
      <c r="AG28" s="3"/>
      <c r="AH28" s="3"/>
    </row>
    <row r="29">
      <c r="A29" s="3"/>
      <c r="B29" s="68"/>
      <c r="C29" s="3"/>
      <c r="D29" s="3"/>
      <c r="E29" s="3"/>
      <c r="F29" s="3"/>
      <c r="G29" s="3"/>
      <c r="H29" s="3"/>
      <c r="I29" s="3"/>
      <c r="J29" s="3"/>
      <c r="K29" s="3"/>
      <c r="L29" s="3"/>
      <c r="M29" s="3"/>
      <c r="N29" s="3"/>
      <c r="O29" s="3"/>
      <c r="P29" s="3"/>
      <c r="Q29" s="3"/>
      <c r="R29" s="3"/>
      <c r="S29" s="3"/>
      <c r="T29" s="3"/>
      <c r="U29" s="3"/>
      <c r="V29" s="3"/>
      <c r="W29" s="3"/>
      <c r="X29" s="3"/>
      <c r="Y29" s="3"/>
      <c r="Z29" s="3"/>
      <c r="AA29" s="3"/>
      <c r="AB29" s="3"/>
      <c r="AC29" s="3"/>
      <c r="AD29" s="3"/>
      <c r="AE29" s="3"/>
      <c r="AF29" s="3"/>
      <c r="AG29" s="3"/>
      <c r="AH29" s="3"/>
    </row>
    <row r="30">
      <c r="A30" s="3"/>
      <c r="B30" s="68"/>
      <c r="C30" s="3"/>
      <c r="D30" s="3"/>
      <c r="E30" s="3"/>
      <c r="F30" s="3"/>
      <c r="G30" s="3"/>
      <c r="H30" s="3"/>
      <c r="I30" s="3"/>
      <c r="J30" s="3"/>
      <c r="K30" s="3"/>
      <c r="L30" s="3"/>
      <c r="M30" s="3"/>
      <c r="N30" s="3"/>
      <c r="O30" s="3"/>
      <c r="P30" s="3"/>
      <c r="Q30" s="3"/>
      <c r="R30" s="3"/>
      <c r="S30" s="3"/>
      <c r="T30" s="3"/>
      <c r="U30" s="3"/>
      <c r="V30" s="3"/>
      <c r="W30" s="3"/>
      <c r="X30" s="3"/>
      <c r="Y30" s="3"/>
      <c r="Z30" s="3"/>
      <c r="AA30" s="3"/>
      <c r="AB30" s="3"/>
      <c r="AC30" s="3"/>
      <c r="AD30" s="3"/>
      <c r="AE30" s="3"/>
      <c r="AF30" s="3"/>
      <c r="AG30" s="3"/>
      <c r="AH30" s="3"/>
    </row>
    <row r="31">
      <c r="A31" s="3"/>
      <c r="B31" s="68"/>
      <c r="C31" s="3"/>
      <c r="D31" s="3"/>
      <c r="E31" s="3"/>
      <c r="F31" s="3"/>
      <c r="G31" s="3"/>
      <c r="H31" s="3"/>
      <c r="I31" s="3"/>
      <c r="J31" s="3"/>
      <c r="K31" s="3"/>
      <c r="L31" s="3"/>
      <c r="M31" s="3"/>
      <c r="N31" s="3"/>
      <c r="O31" s="3"/>
      <c r="P31" s="3"/>
      <c r="Q31" s="3"/>
      <c r="R31" s="3"/>
      <c r="S31" s="3"/>
      <c r="T31" s="3"/>
      <c r="U31" s="3"/>
      <c r="V31" s="3"/>
      <c r="W31" s="3"/>
      <c r="X31" s="3"/>
      <c r="Y31" s="3"/>
      <c r="Z31" s="3"/>
      <c r="AA31" s="3"/>
      <c r="AB31" s="3"/>
      <c r="AC31" s="3"/>
      <c r="AD31" s="3"/>
      <c r="AE31" s="3"/>
      <c r="AF31" s="3"/>
      <c r="AG31" s="3"/>
      <c r="AH31" s="3"/>
    </row>
    <row r="32">
      <c r="A32" s="3"/>
      <c r="B32" s="68"/>
      <c r="C32" s="3"/>
      <c r="D32" s="3"/>
      <c r="E32" s="3"/>
      <c r="F32" s="3"/>
      <c r="G32" s="3"/>
      <c r="H32" s="3"/>
      <c r="I32" s="3"/>
      <c r="J32" s="3"/>
      <c r="K32" s="3"/>
      <c r="L32" s="3"/>
      <c r="M32" s="3"/>
      <c r="N32" s="3"/>
      <c r="O32" s="3"/>
      <c r="P32" s="3"/>
      <c r="Q32" s="3"/>
      <c r="R32" s="3"/>
      <c r="S32" s="3"/>
      <c r="T32" s="3"/>
      <c r="U32" s="3"/>
      <c r="V32" s="3"/>
      <c r="W32" s="3"/>
      <c r="X32" s="3"/>
      <c r="Y32" s="3"/>
      <c r="Z32" s="3"/>
      <c r="AA32" s="3"/>
      <c r="AB32" s="3"/>
      <c r="AC32" s="3"/>
      <c r="AD32" s="3"/>
      <c r="AE32" s="3"/>
      <c r="AF32" s="3"/>
      <c r="AG32" s="3"/>
      <c r="AH32" s="3"/>
    </row>
    <row r="33">
      <c r="A33" s="3"/>
      <c r="B33" s="68"/>
      <c r="C33" s="3"/>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row>
    <row r="34">
      <c r="A34" s="3"/>
      <c r="B34" s="68"/>
      <c r="C34" s="3"/>
      <c r="D34" s="3"/>
      <c r="E34" s="3"/>
      <c r="F34" s="3"/>
      <c r="G34" s="3"/>
      <c r="H34" s="3"/>
      <c r="I34" s="3"/>
      <c r="J34" s="3"/>
      <c r="K34" s="3"/>
      <c r="L34" s="3"/>
      <c r="M34" s="3"/>
      <c r="N34" s="3"/>
      <c r="O34" s="3"/>
      <c r="P34" s="3"/>
      <c r="Q34" s="3"/>
      <c r="R34" s="3"/>
      <c r="S34" s="3"/>
      <c r="T34" s="3"/>
      <c r="U34" s="3"/>
      <c r="V34" s="3"/>
      <c r="W34" s="3"/>
      <c r="X34" s="3"/>
      <c r="Y34" s="3"/>
      <c r="Z34" s="3"/>
      <c r="AA34" s="3"/>
      <c r="AB34" s="3"/>
      <c r="AC34" s="3"/>
      <c r="AD34" s="3"/>
      <c r="AE34" s="3"/>
      <c r="AF34" s="3"/>
      <c r="AG34" s="3"/>
      <c r="AH34" s="3"/>
    </row>
    <row r="35">
      <c r="A35" s="3"/>
      <c r="B35" s="68"/>
      <c r="C35" s="3"/>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c r="AH35" s="3"/>
    </row>
    <row r="36">
      <c r="A36" s="3"/>
      <c r="B36" s="68"/>
      <c r="C36" s="3"/>
      <c r="D36" s="3"/>
      <c r="E36" s="3"/>
      <c r="F36" s="3"/>
      <c r="G36" s="3"/>
      <c r="H36" s="3"/>
      <c r="I36" s="3"/>
      <c r="J36" s="3"/>
      <c r="K36" s="3"/>
      <c r="L36" s="3"/>
      <c r="M36" s="3"/>
      <c r="N36" s="3"/>
      <c r="O36" s="3"/>
      <c r="P36" s="3"/>
      <c r="Q36" s="3"/>
      <c r="R36" s="3"/>
      <c r="S36" s="3"/>
      <c r="T36" s="3"/>
      <c r="U36" s="3"/>
      <c r="V36" s="3"/>
      <c r="W36" s="3"/>
      <c r="X36" s="3"/>
      <c r="Y36" s="3"/>
      <c r="Z36" s="3"/>
      <c r="AA36" s="3"/>
      <c r="AB36" s="3"/>
      <c r="AC36" s="3"/>
      <c r="AD36" s="3"/>
      <c r="AE36" s="3"/>
      <c r="AF36" s="3"/>
      <c r="AG36" s="3"/>
      <c r="AH36" s="3"/>
    </row>
    <row r="37">
      <c r="A37" s="3"/>
      <c r="B37" s="68"/>
      <c r="C37" s="3"/>
      <c r="D37" s="3"/>
      <c r="E37" s="3"/>
      <c r="F37" s="3"/>
      <c r="G37" s="3"/>
      <c r="H37" s="3"/>
      <c r="I37" s="3"/>
      <c r="J37" s="3"/>
      <c r="K37" s="3"/>
      <c r="L37" s="3"/>
      <c r="M37" s="3"/>
      <c r="N37" s="3"/>
      <c r="O37" s="3"/>
      <c r="P37" s="3"/>
      <c r="Q37" s="3"/>
      <c r="R37" s="3"/>
      <c r="S37" s="3"/>
      <c r="T37" s="3"/>
      <c r="U37" s="3"/>
      <c r="V37" s="3"/>
      <c r="W37" s="3"/>
      <c r="X37" s="3"/>
      <c r="Y37" s="3"/>
      <c r="Z37" s="3"/>
      <c r="AA37" s="3"/>
      <c r="AB37" s="3"/>
      <c r="AC37" s="3"/>
      <c r="AD37" s="3"/>
      <c r="AE37" s="3"/>
      <c r="AF37" s="3"/>
      <c r="AG37" s="3"/>
      <c r="AH37" s="3"/>
    </row>
    <row r="38">
      <c r="A38" s="3"/>
      <c r="B38" s="68"/>
      <c r="C38" s="3"/>
      <c r="D38" s="3"/>
      <c r="E38" s="3"/>
      <c r="F38" s="3"/>
      <c r="G38" s="3"/>
      <c r="H38" s="3"/>
      <c r="I38" s="3"/>
      <c r="J38" s="3"/>
      <c r="K38" s="3"/>
      <c r="L38" s="3"/>
      <c r="M38" s="3"/>
      <c r="N38" s="3"/>
      <c r="O38" s="3"/>
      <c r="P38" s="3"/>
      <c r="Q38" s="3"/>
      <c r="R38" s="3"/>
      <c r="S38" s="3"/>
      <c r="T38" s="3"/>
      <c r="U38" s="3"/>
      <c r="V38" s="3"/>
      <c r="W38" s="3"/>
      <c r="X38" s="3"/>
      <c r="Y38" s="3"/>
      <c r="Z38" s="3"/>
      <c r="AA38" s="3"/>
      <c r="AB38" s="3"/>
      <c r="AC38" s="3"/>
      <c r="AD38" s="3"/>
      <c r="AE38" s="3"/>
      <c r="AF38" s="3"/>
      <c r="AG38" s="3"/>
      <c r="AH38" s="3"/>
    </row>
    <row r="39">
      <c r="A39" s="3"/>
      <c r="B39" s="68"/>
      <c r="C39" s="3"/>
      <c r="D39" s="3"/>
      <c r="E39" s="3"/>
      <c r="F39" s="3"/>
      <c r="G39" s="3"/>
      <c r="H39" s="3"/>
      <c r="I39" s="3"/>
      <c r="J39" s="3"/>
      <c r="K39" s="3"/>
      <c r="L39" s="3"/>
      <c r="M39" s="3"/>
      <c r="N39" s="3"/>
      <c r="O39" s="3"/>
      <c r="P39" s="3"/>
      <c r="Q39" s="3"/>
      <c r="R39" s="3"/>
      <c r="S39" s="3"/>
      <c r="T39" s="3"/>
      <c r="U39" s="3"/>
      <c r="V39" s="3"/>
      <c r="W39" s="3"/>
      <c r="X39" s="3"/>
      <c r="Y39" s="3"/>
      <c r="Z39" s="3"/>
      <c r="AA39" s="3"/>
      <c r="AB39" s="3"/>
      <c r="AC39" s="3"/>
      <c r="AD39" s="3"/>
      <c r="AE39" s="3"/>
      <c r="AF39" s="3"/>
      <c r="AG39" s="3"/>
      <c r="AH39" s="3"/>
    </row>
    <row r="40">
      <c r="A40" s="3"/>
      <c r="B40" s="68"/>
      <c r="C40" s="3"/>
      <c r="D40" s="3"/>
      <c r="E40" s="3"/>
      <c r="F40" s="3"/>
      <c r="G40" s="3"/>
      <c r="H40" s="3"/>
      <c r="I40" s="3"/>
      <c r="J40" s="3"/>
      <c r="K40" s="3"/>
      <c r="L40" s="3"/>
      <c r="M40" s="3"/>
      <c r="N40" s="3"/>
      <c r="O40" s="3"/>
      <c r="P40" s="3"/>
      <c r="Q40" s="3"/>
      <c r="R40" s="3"/>
      <c r="S40" s="3"/>
      <c r="T40" s="3"/>
      <c r="U40" s="3"/>
      <c r="V40" s="3"/>
      <c r="W40" s="3"/>
      <c r="X40" s="3"/>
      <c r="Y40" s="3"/>
      <c r="Z40" s="3"/>
      <c r="AA40" s="3"/>
      <c r="AB40" s="3"/>
      <c r="AC40" s="3"/>
      <c r="AD40" s="3"/>
      <c r="AE40" s="3"/>
      <c r="AF40" s="3"/>
      <c r="AG40" s="3"/>
      <c r="AH40" s="3"/>
    </row>
    <row r="41">
      <c r="A41" s="3"/>
      <c r="B41" s="68"/>
      <c r="C41" s="3"/>
      <c r="D41" s="3"/>
      <c r="E41" s="3"/>
      <c r="F41" s="3"/>
      <c r="G41" s="3"/>
      <c r="H41" s="3"/>
      <c r="I41" s="3"/>
      <c r="J41" s="3"/>
      <c r="K41" s="3"/>
      <c r="L41" s="3"/>
      <c r="M41" s="3"/>
      <c r="N41" s="3"/>
      <c r="O41" s="3"/>
      <c r="P41" s="3"/>
      <c r="Q41" s="3"/>
      <c r="R41" s="3"/>
      <c r="S41" s="3"/>
      <c r="T41" s="3"/>
      <c r="U41" s="3"/>
      <c r="V41" s="3"/>
      <c r="W41" s="3"/>
      <c r="X41" s="3"/>
      <c r="Y41" s="3"/>
      <c r="Z41" s="3"/>
      <c r="AA41" s="3"/>
      <c r="AB41" s="3"/>
      <c r="AC41" s="3"/>
      <c r="AD41" s="3"/>
      <c r="AE41" s="3"/>
      <c r="AF41" s="3"/>
      <c r="AG41" s="3"/>
      <c r="AH41" s="3"/>
    </row>
    <row r="42">
      <c r="A42" s="3"/>
      <c r="B42" s="68"/>
      <c r="C42" s="3"/>
      <c r="D42" s="3"/>
      <c r="E42" s="3"/>
      <c r="F42" s="3"/>
      <c r="G42" s="3"/>
      <c r="H42" s="3"/>
      <c r="I42" s="3"/>
      <c r="J42" s="3"/>
      <c r="K42" s="3"/>
      <c r="L42" s="3"/>
      <c r="M42" s="3"/>
      <c r="N42" s="3"/>
      <c r="O42" s="3"/>
      <c r="P42" s="3"/>
      <c r="Q42" s="3"/>
      <c r="R42" s="3"/>
      <c r="S42" s="3"/>
      <c r="T42" s="3"/>
      <c r="U42" s="3"/>
      <c r="V42" s="3"/>
      <c r="W42" s="3"/>
      <c r="X42" s="3"/>
      <c r="Y42" s="3"/>
      <c r="Z42" s="3"/>
      <c r="AA42" s="3"/>
      <c r="AB42" s="3"/>
      <c r="AC42" s="3"/>
      <c r="AD42" s="3"/>
      <c r="AE42" s="3"/>
      <c r="AF42" s="3"/>
      <c r="AG42" s="3"/>
      <c r="AH42" s="3"/>
    </row>
    <row r="43">
      <c r="A43" s="3"/>
      <c r="B43" s="68"/>
      <c r="C43" s="3"/>
      <c r="D43" s="3"/>
      <c r="E43" s="3"/>
      <c r="F43" s="3"/>
      <c r="G43" s="3"/>
      <c r="H43" s="3"/>
      <c r="I43" s="3"/>
      <c r="J43" s="3"/>
      <c r="K43" s="3"/>
      <c r="L43" s="3"/>
      <c r="M43" s="3"/>
      <c r="N43" s="3"/>
      <c r="O43" s="3"/>
      <c r="P43" s="3"/>
      <c r="Q43" s="3"/>
      <c r="R43" s="3"/>
      <c r="S43" s="3"/>
      <c r="T43" s="3"/>
      <c r="U43" s="3"/>
      <c r="V43" s="3"/>
      <c r="W43" s="3"/>
      <c r="X43" s="3"/>
      <c r="Y43" s="3"/>
      <c r="Z43" s="3"/>
      <c r="AA43" s="3"/>
      <c r="AB43" s="3"/>
      <c r="AC43" s="3"/>
      <c r="AD43" s="3"/>
      <c r="AE43" s="3"/>
      <c r="AF43" s="3"/>
      <c r="AG43" s="3"/>
      <c r="AH43" s="3"/>
    </row>
    <row r="44">
      <c r="A44" s="3"/>
      <c r="B44" s="68"/>
      <c r="C44" s="3"/>
      <c r="D44" s="3"/>
      <c r="E44" s="3"/>
      <c r="F44" s="3"/>
      <c r="G44" s="3"/>
      <c r="H44" s="3"/>
      <c r="I44" s="3"/>
      <c r="J44" s="3"/>
      <c r="K44" s="3"/>
      <c r="L44" s="3"/>
      <c r="M44" s="3"/>
      <c r="N44" s="3"/>
      <c r="O44" s="3"/>
      <c r="P44" s="3"/>
      <c r="Q44" s="3"/>
      <c r="R44" s="3"/>
      <c r="S44" s="3"/>
      <c r="T44" s="3"/>
      <c r="U44" s="3"/>
      <c r="V44" s="3"/>
      <c r="W44" s="3"/>
      <c r="X44" s="3"/>
      <c r="Y44" s="3"/>
      <c r="Z44" s="3"/>
      <c r="AA44" s="3"/>
      <c r="AB44" s="3"/>
      <c r="AC44" s="3"/>
      <c r="AD44" s="3"/>
      <c r="AE44" s="3"/>
      <c r="AF44" s="3"/>
      <c r="AG44" s="3"/>
      <c r="AH44" s="3"/>
    </row>
    <row r="45">
      <c r="A45" s="3"/>
      <c r="B45" s="68"/>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c r="AE45" s="3"/>
      <c r="AF45" s="3"/>
      <c r="AG45" s="3"/>
      <c r="AH45" s="3"/>
    </row>
    <row r="46">
      <c r="A46" s="3"/>
      <c r="B46" s="68"/>
      <c r="C46" s="3"/>
      <c r="D46" s="3"/>
      <c r="E46" s="3"/>
      <c r="F46" s="3"/>
      <c r="G46" s="3"/>
      <c r="H46" s="3"/>
      <c r="I46" s="3"/>
      <c r="J46" s="3"/>
      <c r="K46" s="3"/>
      <c r="L46" s="3"/>
      <c r="M46" s="3"/>
      <c r="N46" s="3"/>
      <c r="O46" s="3"/>
      <c r="P46" s="3"/>
      <c r="Q46" s="3"/>
      <c r="R46" s="3"/>
      <c r="S46" s="3"/>
      <c r="T46" s="3"/>
      <c r="U46" s="3"/>
      <c r="V46" s="3"/>
      <c r="W46" s="3"/>
      <c r="X46" s="3"/>
      <c r="Y46" s="3"/>
      <c r="Z46" s="3"/>
      <c r="AA46" s="3"/>
      <c r="AB46" s="3"/>
      <c r="AC46" s="3"/>
      <c r="AD46" s="3"/>
      <c r="AE46" s="3"/>
      <c r="AF46" s="3"/>
      <c r="AG46" s="3"/>
      <c r="AH46" s="3"/>
    </row>
    <row r="47">
      <c r="A47" s="3"/>
      <c r="B47" s="68"/>
      <c r="C47" s="3"/>
      <c r="D47" s="3"/>
      <c r="E47" s="3"/>
      <c r="F47" s="3"/>
      <c r="G47" s="3"/>
      <c r="H47" s="3"/>
      <c r="I47" s="3"/>
      <c r="J47" s="3"/>
      <c r="K47" s="3"/>
      <c r="L47" s="3"/>
      <c r="M47" s="3"/>
      <c r="N47" s="3"/>
      <c r="O47" s="3"/>
      <c r="P47" s="3"/>
      <c r="Q47" s="3"/>
      <c r="R47" s="3"/>
      <c r="S47" s="3"/>
      <c r="T47" s="3"/>
      <c r="U47" s="3"/>
      <c r="V47" s="3"/>
      <c r="W47" s="3"/>
      <c r="X47" s="3"/>
      <c r="Y47" s="3"/>
      <c r="Z47" s="3"/>
      <c r="AA47" s="3"/>
      <c r="AB47" s="3"/>
      <c r="AC47" s="3"/>
      <c r="AD47" s="3"/>
      <c r="AE47" s="3"/>
      <c r="AF47" s="3"/>
      <c r="AG47" s="3"/>
      <c r="AH47" s="3"/>
    </row>
    <row r="48">
      <c r="A48" s="3"/>
      <c r="B48" s="68"/>
      <c r="C48" s="3"/>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c r="AH48" s="3"/>
    </row>
    <row r="49">
      <c r="A49" s="3"/>
      <c r="B49" s="68"/>
      <c r="C49" s="3"/>
      <c r="D49" s="3"/>
      <c r="E49" s="3"/>
      <c r="F49" s="3"/>
      <c r="G49" s="3"/>
      <c r="H49" s="3"/>
      <c r="I49" s="3"/>
      <c r="J49" s="3"/>
      <c r="K49" s="3"/>
      <c r="L49" s="3"/>
      <c r="M49" s="3"/>
      <c r="N49" s="3"/>
      <c r="O49" s="3"/>
      <c r="P49" s="3"/>
      <c r="Q49" s="3"/>
      <c r="R49" s="3"/>
      <c r="S49" s="3"/>
      <c r="T49" s="3"/>
      <c r="U49" s="3"/>
      <c r="V49" s="3"/>
      <c r="W49" s="3"/>
      <c r="X49" s="3"/>
      <c r="Y49" s="3"/>
      <c r="Z49" s="3"/>
      <c r="AA49" s="3"/>
      <c r="AB49" s="3"/>
      <c r="AC49" s="3"/>
      <c r="AD49" s="3"/>
      <c r="AE49" s="3"/>
      <c r="AF49" s="3"/>
      <c r="AG49" s="3"/>
      <c r="AH49" s="3"/>
    </row>
    <row r="50">
      <c r="A50" s="3"/>
      <c r="B50" s="68"/>
      <c r="C50" s="3"/>
      <c r="D50" s="3"/>
      <c r="E50" s="3"/>
      <c r="F50" s="3"/>
      <c r="G50" s="3"/>
      <c r="H50" s="3"/>
      <c r="I50" s="3"/>
      <c r="J50" s="3"/>
      <c r="K50" s="3"/>
      <c r="L50" s="3"/>
      <c r="M50" s="3"/>
      <c r="N50" s="3"/>
      <c r="O50" s="3"/>
      <c r="P50" s="3"/>
      <c r="Q50" s="3"/>
      <c r="R50" s="3"/>
      <c r="S50" s="3"/>
      <c r="T50" s="3"/>
      <c r="U50" s="3"/>
      <c r="V50" s="3"/>
      <c r="W50" s="3"/>
      <c r="X50" s="3"/>
      <c r="Y50" s="3"/>
      <c r="Z50" s="3"/>
      <c r="AA50" s="3"/>
      <c r="AB50" s="3"/>
      <c r="AC50" s="3"/>
      <c r="AD50" s="3"/>
      <c r="AE50" s="3"/>
      <c r="AF50" s="3"/>
      <c r="AG50" s="3"/>
      <c r="AH50" s="3"/>
    </row>
    <row r="51">
      <c r="A51" s="3"/>
      <c r="B51" s="68"/>
      <c r="C51" s="3"/>
      <c r="D51" s="3"/>
      <c r="E51" s="3"/>
      <c r="F51" s="3"/>
      <c r="G51" s="3"/>
      <c r="H51" s="3"/>
      <c r="I51" s="3"/>
      <c r="J51" s="3"/>
      <c r="K51" s="3"/>
      <c r="L51" s="3"/>
      <c r="M51" s="3"/>
      <c r="N51" s="3"/>
      <c r="O51" s="3"/>
      <c r="P51" s="3"/>
      <c r="Q51" s="3"/>
      <c r="R51" s="3"/>
      <c r="S51" s="3"/>
      <c r="T51" s="3"/>
      <c r="U51" s="3"/>
      <c r="V51" s="3"/>
      <c r="W51" s="3"/>
      <c r="X51" s="3"/>
      <c r="Y51" s="3"/>
      <c r="Z51" s="3"/>
      <c r="AA51" s="3"/>
      <c r="AB51" s="3"/>
      <c r="AC51" s="3"/>
      <c r="AD51" s="3"/>
      <c r="AE51" s="3"/>
      <c r="AF51" s="3"/>
      <c r="AG51" s="3"/>
      <c r="AH51" s="3"/>
    </row>
    <row r="52">
      <c r="A52" s="3"/>
      <c r="B52" s="68"/>
      <c r="C52" s="3"/>
      <c r="D52" s="3"/>
      <c r="E52" s="3"/>
      <c r="F52" s="3"/>
      <c r="G52" s="3"/>
      <c r="H52" s="3"/>
      <c r="I52" s="3"/>
      <c r="J52" s="3"/>
      <c r="K52" s="3"/>
      <c r="L52" s="3"/>
      <c r="M52" s="3"/>
      <c r="N52" s="3"/>
      <c r="O52" s="3"/>
      <c r="P52" s="3"/>
      <c r="Q52" s="3"/>
      <c r="R52" s="3"/>
      <c r="S52" s="3"/>
      <c r="T52" s="3"/>
      <c r="U52" s="3"/>
      <c r="V52" s="3"/>
      <c r="W52" s="3"/>
      <c r="X52" s="3"/>
      <c r="Y52" s="3"/>
      <c r="Z52" s="3"/>
      <c r="AA52" s="3"/>
      <c r="AB52" s="3"/>
      <c r="AC52" s="3"/>
      <c r="AD52" s="3"/>
      <c r="AE52" s="3"/>
      <c r="AF52" s="3"/>
      <c r="AG52" s="3"/>
      <c r="AH52" s="3"/>
    </row>
    <row r="53">
      <c r="A53" s="3"/>
      <c r="B53" s="68"/>
      <c r="C53" s="3"/>
      <c r="D53" s="3"/>
      <c r="E53" s="3"/>
      <c r="F53" s="3"/>
      <c r="G53" s="3"/>
      <c r="H53" s="3"/>
      <c r="I53" s="3"/>
      <c r="J53" s="3"/>
      <c r="K53" s="3"/>
      <c r="L53" s="3"/>
      <c r="M53" s="3"/>
      <c r="N53" s="3"/>
      <c r="O53" s="3"/>
      <c r="P53" s="3"/>
      <c r="Q53" s="3"/>
      <c r="R53" s="3"/>
      <c r="S53" s="3"/>
      <c r="T53" s="3"/>
      <c r="U53" s="3"/>
      <c r="V53" s="3"/>
      <c r="W53" s="3"/>
      <c r="X53" s="3"/>
      <c r="Y53" s="3"/>
      <c r="Z53" s="3"/>
      <c r="AA53" s="3"/>
      <c r="AB53" s="3"/>
      <c r="AC53" s="3"/>
      <c r="AD53" s="3"/>
      <c r="AE53" s="3"/>
      <c r="AF53" s="3"/>
      <c r="AG53" s="3"/>
      <c r="AH53" s="3"/>
    </row>
    <row r="54">
      <c r="A54" s="3"/>
      <c r="B54" s="68"/>
      <c r="C54" s="3"/>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c r="AH54" s="3"/>
    </row>
    <row r="55">
      <c r="A55" s="3"/>
      <c r="B55" s="68"/>
      <c r="C55" s="3"/>
      <c r="D55" s="3"/>
      <c r="E55" s="3"/>
      <c r="F55" s="3"/>
      <c r="G55" s="3"/>
      <c r="H55" s="3"/>
      <c r="I55" s="3"/>
      <c r="J55" s="3"/>
      <c r="K55" s="3"/>
      <c r="L55" s="3"/>
      <c r="M55" s="3"/>
      <c r="N55" s="3"/>
      <c r="O55" s="3"/>
      <c r="P55" s="3"/>
      <c r="Q55" s="3"/>
      <c r="R55" s="3"/>
      <c r="S55" s="3"/>
      <c r="T55" s="3"/>
      <c r="U55" s="3"/>
      <c r="V55" s="3"/>
      <c r="W55" s="3"/>
      <c r="X55" s="3"/>
      <c r="Y55" s="3"/>
      <c r="Z55" s="3"/>
      <c r="AA55" s="3"/>
      <c r="AB55" s="3"/>
      <c r="AC55" s="3"/>
      <c r="AD55" s="3"/>
      <c r="AE55" s="3"/>
      <c r="AF55" s="3"/>
      <c r="AG55" s="3"/>
      <c r="AH55" s="3"/>
    </row>
    <row r="56">
      <c r="A56" s="3"/>
      <c r="B56" s="68"/>
      <c r="C56" s="3"/>
      <c r="D56" s="3"/>
      <c r="E56" s="3"/>
      <c r="F56" s="3"/>
      <c r="G56" s="3"/>
      <c r="H56" s="3"/>
      <c r="I56" s="3"/>
      <c r="J56" s="3"/>
      <c r="K56" s="3"/>
      <c r="L56" s="3"/>
      <c r="M56" s="3"/>
      <c r="N56" s="3"/>
      <c r="O56" s="3"/>
      <c r="P56" s="3"/>
      <c r="Q56" s="3"/>
      <c r="R56" s="3"/>
      <c r="S56" s="3"/>
      <c r="T56" s="3"/>
      <c r="U56" s="3"/>
      <c r="V56" s="3"/>
      <c r="W56" s="3"/>
      <c r="X56" s="3"/>
      <c r="Y56" s="3"/>
      <c r="Z56" s="3"/>
      <c r="AA56" s="3"/>
      <c r="AB56" s="3"/>
      <c r="AC56" s="3"/>
      <c r="AD56" s="3"/>
      <c r="AE56" s="3"/>
      <c r="AF56" s="3"/>
      <c r="AG56" s="3"/>
      <c r="AH56" s="3"/>
    </row>
    <row r="57">
      <c r="A57" s="3"/>
      <c r="B57" s="68"/>
      <c r="C57" s="3"/>
      <c r="D57" s="3"/>
      <c r="E57" s="3"/>
      <c r="F57" s="3"/>
      <c r="G57" s="3"/>
      <c r="H57" s="3"/>
      <c r="I57" s="3"/>
      <c r="J57" s="3"/>
      <c r="K57" s="3"/>
      <c r="L57" s="3"/>
      <c r="M57" s="3"/>
      <c r="N57" s="3"/>
      <c r="O57" s="3"/>
      <c r="P57" s="3"/>
      <c r="Q57" s="3"/>
      <c r="R57" s="3"/>
      <c r="S57" s="3"/>
      <c r="T57" s="3"/>
      <c r="U57" s="3"/>
      <c r="V57" s="3"/>
      <c r="W57" s="3"/>
      <c r="X57" s="3"/>
      <c r="Y57" s="3"/>
      <c r="Z57" s="3"/>
      <c r="AA57" s="3"/>
      <c r="AB57" s="3"/>
      <c r="AC57" s="3"/>
      <c r="AD57" s="3"/>
      <c r="AE57" s="3"/>
      <c r="AF57" s="3"/>
      <c r="AG57" s="3"/>
      <c r="AH57" s="3"/>
    </row>
    <row r="58">
      <c r="A58" s="3"/>
      <c r="B58" s="68"/>
      <c r="C58" s="3"/>
      <c r="D58" s="3"/>
      <c r="E58" s="3"/>
      <c r="F58" s="3"/>
      <c r="G58" s="3"/>
      <c r="H58" s="3"/>
      <c r="I58" s="3"/>
      <c r="J58" s="3"/>
      <c r="K58" s="3"/>
      <c r="L58" s="3"/>
      <c r="M58" s="3"/>
      <c r="N58" s="3"/>
      <c r="O58" s="3"/>
      <c r="P58" s="3"/>
      <c r="Q58" s="3"/>
      <c r="R58" s="3"/>
      <c r="S58" s="3"/>
      <c r="T58" s="3"/>
      <c r="U58" s="3"/>
      <c r="V58" s="3"/>
      <c r="W58" s="3"/>
      <c r="X58" s="3"/>
      <c r="Y58" s="3"/>
      <c r="Z58" s="3"/>
      <c r="AA58" s="3"/>
      <c r="AB58" s="3"/>
      <c r="AC58" s="3"/>
      <c r="AD58" s="3"/>
      <c r="AE58" s="3"/>
      <c r="AF58" s="3"/>
      <c r="AG58" s="3"/>
      <c r="AH58" s="3"/>
    </row>
    <row r="59">
      <c r="A59" s="3"/>
      <c r="B59" s="68"/>
      <c r="C59" s="3"/>
      <c r="D59" s="3"/>
      <c r="E59" s="3"/>
      <c r="F59" s="3"/>
      <c r="G59" s="3"/>
      <c r="H59" s="3"/>
      <c r="I59" s="3"/>
      <c r="J59" s="3"/>
      <c r="K59" s="3"/>
      <c r="L59" s="3"/>
      <c r="M59" s="3"/>
      <c r="N59" s="3"/>
      <c r="O59" s="3"/>
      <c r="P59" s="3"/>
      <c r="Q59" s="3"/>
      <c r="R59" s="3"/>
      <c r="S59" s="3"/>
      <c r="T59" s="3"/>
      <c r="U59" s="3"/>
      <c r="V59" s="3"/>
      <c r="W59" s="3"/>
      <c r="X59" s="3"/>
      <c r="Y59" s="3"/>
      <c r="Z59" s="3"/>
      <c r="AA59" s="3"/>
      <c r="AB59" s="3"/>
      <c r="AC59" s="3"/>
      <c r="AD59" s="3"/>
      <c r="AE59" s="3"/>
      <c r="AF59" s="3"/>
      <c r="AG59" s="3"/>
      <c r="AH59" s="3"/>
    </row>
    <row r="60">
      <c r="A60" s="3"/>
      <c r="B60" s="68"/>
      <c r="C60" s="3"/>
      <c r="D60" s="3"/>
      <c r="E60" s="3"/>
      <c r="F60" s="3"/>
      <c r="G60" s="3"/>
      <c r="H60" s="3"/>
      <c r="I60" s="3"/>
      <c r="J60" s="3"/>
      <c r="K60" s="3"/>
      <c r="L60" s="3"/>
      <c r="M60" s="3"/>
      <c r="N60" s="3"/>
      <c r="O60" s="3"/>
      <c r="P60" s="3"/>
      <c r="Q60" s="3"/>
      <c r="R60" s="3"/>
      <c r="S60" s="3"/>
      <c r="T60" s="3"/>
      <c r="U60" s="3"/>
      <c r="V60" s="3"/>
      <c r="W60" s="3"/>
      <c r="X60" s="3"/>
      <c r="Y60" s="3"/>
      <c r="Z60" s="3"/>
      <c r="AA60" s="3"/>
      <c r="AB60" s="3"/>
      <c r="AC60" s="3"/>
      <c r="AD60" s="3"/>
      <c r="AE60" s="3"/>
      <c r="AF60" s="3"/>
      <c r="AG60" s="3"/>
      <c r="AH60" s="3"/>
    </row>
    <row r="61">
      <c r="A61" s="3"/>
      <c r="B61" s="68"/>
      <c r="C61" s="3"/>
      <c r="D61" s="3"/>
      <c r="E61" s="3"/>
      <c r="F61" s="3"/>
      <c r="G61" s="3"/>
      <c r="H61" s="3"/>
      <c r="I61" s="3"/>
      <c r="J61" s="3"/>
      <c r="K61" s="3"/>
      <c r="L61" s="3"/>
      <c r="M61" s="3"/>
      <c r="N61" s="3"/>
      <c r="O61" s="3"/>
      <c r="P61" s="3"/>
      <c r="Q61" s="3"/>
      <c r="R61" s="3"/>
      <c r="S61" s="3"/>
      <c r="T61" s="3"/>
      <c r="U61" s="3"/>
      <c r="V61" s="3"/>
      <c r="W61" s="3"/>
      <c r="X61" s="3"/>
      <c r="Y61" s="3"/>
      <c r="Z61" s="3"/>
      <c r="AA61" s="3"/>
      <c r="AB61" s="3"/>
      <c r="AC61" s="3"/>
      <c r="AD61" s="3"/>
      <c r="AE61" s="3"/>
      <c r="AF61" s="3"/>
      <c r="AG61" s="3"/>
      <c r="AH61" s="3"/>
    </row>
    <row r="62">
      <c r="A62" s="3"/>
      <c r="B62" s="68"/>
      <c r="C62" s="3"/>
      <c r="D62" s="3"/>
      <c r="E62" s="3"/>
      <c r="F62" s="3"/>
      <c r="G62" s="3"/>
      <c r="H62" s="3"/>
      <c r="I62" s="3"/>
      <c r="J62" s="3"/>
      <c r="K62" s="3"/>
      <c r="L62" s="3"/>
      <c r="M62" s="3"/>
      <c r="N62" s="3"/>
      <c r="O62" s="3"/>
      <c r="P62" s="3"/>
      <c r="Q62" s="3"/>
      <c r="R62" s="3"/>
      <c r="S62" s="3"/>
      <c r="T62" s="3"/>
      <c r="U62" s="3"/>
      <c r="V62" s="3"/>
      <c r="W62" s="3"/>
      <c r="X62" s="3"/>
      <c r="Y62" s="3"/>
      <c r="Z62" s="3"/>
      <c r="AA62" s="3"/>
      <c r="AB62" s="3"/>
      <c r="AC62" s="3"/>
      <c r="AD62" s="3"/>
      <c r="AE62" s="3"/>
      <c r="AF62" s="3"/>
      <c r="AG62" s="3"/>
      <c r="AH62" s="3"/>
    </row>
    <row r="63">
      <c r="A63" s="3"/>
      <c r="B63" s="68"/>
      <c r="C63" s="3"/>
      <c r="D63" s="3"/>
      <c r="E63" s="3"/>
      <c r="F63" s="3"/>
      <c r="G63" s="3"/>
      <c r="H63" s="3"/>
      <c r="I63" s="3"/>
      <c r="J63" s="3"/>
      <c r="K63" s="3"/>
      <c r="L63" s="3"/>
      <c r="M63" s="3"/>
      <c r="N63" s="3"/>
      <c r="O63" s="3"/>
      <c r="P63" s="3"/>
      <c r="Q63" s="3"/>
      <c r="R63" s="3"/>
      <c r="S63" s="3"/>
      <c r="T63" s="3"/>
      <c r="U63" s="3"/>
      <c r="V63" s="3"/>
      <c r="W63" s="3"/>
      <c r="X63" s="3"/>
      <c r="Y63" s="3"/>
      <c r="Z63" s="3"/>
      <c r="AA63" s="3"/>
      <c r="AB63" s="3"/>
      <c r="AC63" s="3"/>
      <c r="AD63" s="3"/>
      <c r="AE63" s="3"/>
      <c r="AF63" s="3"/>
      <c r="AG63" s="3"/>
      <c r="AH63" s="3"/>
    </row>
    <row r="64">
      <c r="A64" s="3"/>
      <c r="B64" s="68"/>
      <c r="C64" s="3"/>
      <c r="D64" s="3"/>
      <c r="E64" s="3"/>
      <c r="F64" s="3"/>
      <c r="G64" s="3"/>
      <c r="H64" s="3"/>
      <c r="I64" s="3"/>
      <c r="J64" s="3"/>
      <c r="K64" s="3"/>
      <c r="L64" s="3"/>
      <c r="M64" s="3"/>
      <c r="N64" s="3"/>
      <c r="O64" s="3"/>
      <c r="P64" s="3"/>
      <c r="Q64" s="3"/>
      <c r="R64" s="3"/>
      <c r="S64" s="3"/>
      <c r="T64" s="3"/>
      <c r="U64" s="3"/>
      <c r="V64" s="3"/>
      <c r="W64" s="3"/>
      <c r="X64" s="3"/>
      <c r="Y64" s="3"/>
      <c r="Z64" s="3"/>
      <c r="AA64" s="3"/>
      <c r="AB64" s="3"/>
      <c r="AC64" s="3"/>
      <c r="AD64" s="3"/>
      <c r="AE64" s="3"/>
      <c r="AF64" s="3"/>
      <c r="AG64" s="3"/>
      <c r="AH64" s="3"/>
    </row>
    <row r="65">
      <c r="A65" s="3"/>
      <c r="B65" s="68"/>
      <c r="C65" s="3"/>
      <c r="D65" s="3"/>
      <c r="E65" s="3"/>
      <c r="F65" s="3"/>
      <c r="G65" s="3"/>
      <c r="H65" s="3"/>
      <c r="I65" s="3"/>
      <c r="J65" s="3"/>
      <c r="K65" s="3"/>
      <c r="L65" s="3"/>
      <c r="M65" s="3"/>
      <c r="N65" s="3"/>
      <c r="O65" s="3"/>
      <c r="P65" s="3"/>
      <c r="Q65" s="3"/>
      <c r="R65" s="3"/>
      <c r="S65" s="3"/>
      <c r="T65" s="3"/>
      <c r="U65" s="3"/>
      <c r="V65" s="3"/>
      <c r="W65" s="3"/>
      <c r="X65" s="3"/>
      <c r="Y65" s="3"/>
      <c r="Z65" s="3"/>
      <c r="AA65" s="3"/>
      <c r="AB65" s="3"/>
      <c r="AC65" s="3"/>
      <c r="AD65" s="3"/>
      <c r="AE65" s="3"/>
      <c r="AF65" s="3"/>
      <c r="AG65" s="3"/>
      <c r="AH65" s="3"/>
    </row>
    <row r="66">
      <c r="A66" s="3"/>
      <c r="B66" s="68"/>
      <c r="C66" s="3"/>
      <c r="D66" s="3"/>
      <c r="E66" s="3"/>
      <c r="F66" s="3"/>
      <c r="G66" s="3"/>
      <c r="H66" s="3"/>
      <c r="I66" s="3"/>
      <c r="J66" s="3"/>
      <c r="K66" s="3"/>
      <c r="L66" s="3"/>
      <c r="M66" s="3"/>
      <c r="N66" s="3"/>
      <c r="O66" s="3"/>
      <c r="P66" s="3"/>
      <c r="Q66" s="3"/>
      <c r="R66" s="3"/>
      <c r="S66" s="3"/>
      <c r="T66" s="3"/>
      <c r="U66" s="3"/>
      <c r="V66" s="3"/>
      <c r="W66" s="3"/>
      <c r="X66" s="3"/>
      <c r="Y66" s="3"/>
      <c r="Z66" s="3"/>
      <c r="AA66" s="3"/>
      <c r="AB66" s="3"/>
      <c r="AC66" s="3"/>
      <c r="AD66" s="3"/>
      <c r="AE66" s="3"/>
      <c r="AF66" s="3"/>
      <c r="AG66" s="3"/>
      <c r="AH66" s="3"/>
    </row>
    <row r="67">
      <c r="A67" s="3"/>
      <c r="B67" s="68"/>
      <c r="C67" s="3"/>
      <c r="D67" s="3"/>
      <c r="E67" s="3"/>
      <c r="F67" s="3"/>
      <c r="G67" s="3"/>
      <c r="H67" s="3"/>
      <c r="I67" s="3"/>
      <c r="J67" s="3"/>
      <c r="K67" s="3"/>
      <c r="L67" s="3"/>
      <c r="M67" s="3"/>
      <c r="N67" s="3"/>
      <c r="O67" s="3"/>
      <c r="P67" s="3"/>
      <c r="Q67" s="3"/>
      <c r="R67" s="3"/>
      <c r="S67" s="3"/>
      <c r="T67" s="3"/>
      <c r="U67" s="3"/>
      <c r="V67" s="3"/>
      <c r="W67" s="3"/>
      <c r="X67" s="3"/>
      <c r="Y67" s="3"/>
      <c r="Z67" s="3"/>
      <c r="AA67" s="3"/>
      <c r="AB67" s="3"/>
      <c r="AC67" s="3"/>
      <c r="AD67" s="3"/>
      <c r="AE67" s="3"/>
      <c r="AF67" s="3"/>
      <c r="AG67" s="3"/>
      <c r="AH67" s="3"/>
    </row>
    <row r="68">
      <c r="A68" s="3"/>
      <c r="B68" s="68"/>
      <c r="C68" s="3"/>
      <c r="D68" s="3"/>
      <c r="E68" s="3"/>
      <c r="F68" s="3"/>
      <c r="G68" s="3"/>
      <c r="H68" s="3"/>
      <c r="I68" s="3"/>
      <c r="J68" s="3"/>
      <c r="K68" s="3"/>
      <c r="L68" s="3"/>
      <c r="M68" s="3"/>
      <c r="N68" s="3"/>
      <c r="O68" s="3"/>
      <c r="P68" s="3"/>
      <c r="Q68" s="3"/>
      <c r="R68" s="3"/>
      <c r="S68" s="3"/>
      <c r="T68" s="3"/>
      <c r="U68" s="3"/>
      <c r="V68" s="3"/>
      <c r="W68" s="3"/>
      <c r="X68" s="3"/>
      <c r="Y68" s="3"/>
      <c r="Z68" s="3"/>
      <c r="AA68" s="3"/>
      <c r="AB68" s="3"/>
      <c r="AC68" s="3"/>
      <c r="AD68" s="3"/>
      <c r="AE68" s="3"/>
      <c r="AF68" s="3"/>
      <c r="AG68" s="3"/>
      <c r="AH68" s="3"/>
    </row>
    <row r="69">
      <c r="A69" s="3"/>
      <c r="B69" s="68"/>
      <c r="C69" s="3"/>
      <c r="D69" s="3"/>
      <c r="E69" s="3"/>
      <c r="F69" s="3"/>
      <c r="G69" s="3"/>
      <c r="H69" s="3"/>
      <c r="I69" s="3"/>
      <c r="J69" s="3"/>
      <c r="K69" s="3"/>
      <c r="L69" s="3"/>
      <c r="M69" s="3"/>
      <c r="N69" s="3"/>
      <c r="O69" s="3"/>
      <c r="P69" s="3"/>
      <c r="Q69" s="3"/>
      <c r="R69" s="3"/>
      <c r="S69" s="3"/>
      <c r="T69" s="3"/>
      <c r="U69" s="3"/>
      <c r="V69" s="3"/>
      <c r="W69" s="3"/>
      <c r="X69" s="3"/>
      <c r="Y69" s="3"/>
      <c r="Z69" s="3"/>
      <c r="AA69" s="3"/>
      <c r="AB69" s="3"/>
      <c r="AC69" s="3"/>
      <c r="AD69" s="3"/>
      <c r="AE69" s="3"/>
      <c r="AF69" s="3"/>
      <c r="AG69" s="3"/>
      <c r="AH69" s="3"/>
    </row>
    <row r="70">
      <c r="A70" s="3"/>
      <c r="B70" s="68"/>
      <c r="C70" s="3"/>
      <c r="D70" s="3"/>
      <c r="E70" s="3"/>
      <c r="F70" s="3"/>
      <c r="G70" s="3"/>
      <c r="H70" s="3"/>
      <c r="I70" s="3"/>
      <c r="J70" s="3"/>
      <c r="K70" s="3"/>
      <c r="L70" s="3"/>
      <c r="M70" s="3"/>
      <c r="N70" s="3"/>
      <c r="O70" s="3"/>
      <c r="P70" s="3"/>
      <c r="Q70" s="3"/>
      <c r="R70" s="3"/>
      <c r="S70" s="3"/>
      <c r="T70" s="3"/>
      <c r="U70" s="3"/>
      <c r="V70" s="3"/>
      <c r="W70" s="3"/>
      <c r="X70" s="3"/>
      <c r="Y70" s="3"/>
      <c r="Z70" s="3"/>
      <c r="AA70" s="3"/>
      <c r="AB70" s="3"/>
      <c r="AC70" s="3"/>
      <c r="AD70" s="3"/>
      <c r="AE70" s="3"/>
      <c r="AF70" s="3"/>
      <c r="AG70" s="3"/>
      <c r="AH70" s="3"/>
    </row>
    <row r="71">
      <c r="A71" s="3"/>
      <c r="B71" s="68"/>
      <c r="C71" s="3"/>
      <c r="D71" s="3"/>
      <c r="E71" s="3"/>
      <c r="F71" s="3"/>
      <c r="G71" s="3"/>
      <c r="H71" s="3"/>
      <c r="I71" s="3"/>
      <c r="J71" s="3"/>
      <c r="K71" s="3"/>
      <c r="L71" s="3"/>
      <c r="M71" s="3"/>
      <c r="N71" s="3"/>
      <c r="O71" s="3"/>
      <c r="P71" s="3"/>
      <c r="Q71" s="3"/>
      <c r="R71" s="3"/>
      <c r="S71" s="3"/>
      <c r="T71" s="3"/>
      <c r="U71" s="3"/>
      <c r="V71" s="3"/>
      <c r="W71" s="3"/>
      <c r="X71" s="3"/>
      <c r="Y71" s="3"/>
      <c r="Z71" s="3"/>
      <c r="AA71" s="3"/>
      <c r="AB71" s="3"/>
      <c r="AC71" s="3"/>
      <c r="AD71" s="3"/>
      <c r="AE71" s="3"/>
      <c r="AF71" s="3"/>
      <c r="AG71" s="3"/>
      <c r="AH71" s="3"/>
    </row>
    <row r="72">
      <c r="A72" s="3"/>
      <c r="B72" s="68"/>
      <c r="C72" s="3"/>
      <c r="D72" s="3"/>
      <c r="E72" s="3"/>
      <c r="F72" s="3"/>
      <c r="G72" s="3"/>
      <c r="H72" s="3"/>
      <c r="I72" s="3"/>
      <c r="J72" s="3"/>
      <c r="K72" s="3"/>
      <c r="L72" s="3"/>
      <c r="M72" s="3"/>
      <c r="N72" s="3"/>
      <c r="O72" s="3"/>
      <c r="P72" s="3"/>
      <c r="Q72" s="3"/>
      <c r="R72" s="3"/>
      <c r="S72" s="3"/>
      <c r="T72" s="3"/>
      <c r="U72" s="3"/>
      <c r="V72" s="3"/>
      <c r="W72" s="3"/>
      <c r="X72" s="3"/>
      <c r="Y72" s="3"/>
      <c r="Z72" s="3"/>
      <c r="AA72" s="3"/>
      <c r="AB72" s="3"/>
      <c r="AC72" s="3"/>
      <c r="AD72" s="3"/>
      <c r="AE72" s="3"/>
      <c r="AF72" s="3"/>
      <c r="AG72" s="3"/>
      <c r="AH72" s="3"/>
    </row>
    <row r="73">
      <c r="A73" s="3"/>
      <c r="B73" s="68"/>
      <c r="C73" s="3"/>
      <c r="D73" s="3"/>
      <c r="E73" s="3"/>
      <c r="F73" s="3"/>
      <c r="G73" s="3"/>
      <c r="H73" s="3"/>
      <c r="I73" s="3"/>
      <c r="J73" s="3"/>
      <c r="K73" s="3"/>
      <c r="L73" s="3"/>
      <c r="M73" s="3"/>
      <c r="N73" s="3"/>
      <c r="O73" s="3"/>
      <c r="P73" s="3"/>
      <c r="Q73" s="3"/>
      <c r="R73" s="3"/>
      <c r="S73" s="3"/>
      <c r="T73" s="3"/>
      <c r="U73" s="3"/>
      <c r="V73" s="3"/>
      <c r="W73" s="3"/>
      <c r="X73" s="3"/>
      <c r="Y73" s="3"/>
      <c r="Z73" s="3"/>
      <c r="AA73" s="3"/>
      <c r="AB73" s="3"/>
      <c r="AC73" s="3"/>
      <c r="AD73" s="3"/>
      <c r="AE73" s="3"/>
      <c r="AF73" s="3"/>
      <c r="AG73" s="3"/>
      <c r="AH73" s="3"/>
    </row>
    <row r="74">
      <c r="A74" s="3"/>
      <c r="B74" s="68"/>
      <c r="C74" s="3"/>
      <c r="D74" s="3"/>
      <c r="E74" s="3"/>
      <c r="F74" s="3"/>
      <c r="G74" s="3"/>
      <c r="H74" s="3"/>
      <c r="I74" s="3"/>
      <c r="J74" s="3"/>
      <c r="K74" s="3"/>
      <c r="L74" s="3"/>
      <c r="M74" s="3"/>
      <c r="N74" s="3"/>
      <c r="O74" s="3"/>
      <c r="P74" s="3"/>
      <c r="Q74" s="3"/>
      <c r="R74" s="3"/>
      <c r="S74" s="3"/>
      <c r="T74" s="3"/>
      <c r="U74" s="3"/>
      <c r="V74" s="3"/>
      <c r="W74" s="3"/>
      <c r="X74" s="3"/>
      <c r="Y74" s="3"/>
      <c r="Z74" s="3"/>
      <c r="AA74" s="3"/>
      <c r="AB74" s="3"/>
      <c r="AC74" s="3"/>
      <c r="AD74" s="3"/>
      <c r="AE74" s="3"/>
      <c r="AF74" s="3"/>
      <c r="AG74" s="3"/>
      <c r="AH74" s="3"/>
    </row>
    <row r="75">
      <c r="A75" s="3"/>
      <c r="B75" s="68"/>
      <c r="C75" s="3"/>
      <c r="D75" s="3"/>
      <c r="E75" s="3"/>
      <c r="F75" s="3"/>
      <c r="G75" s="3"/>
      <c r="H75" s="3"/>
      <c r="I75" s="3"/>
      <c r="J75" s="3"/>
      <c r="K75" s="3"/>
      <c r="L75" s="3"/>
      <c r="M75" s="3"/>
      <c r="N75" s="3"/>
      <c r="O75" s="3"/>
      <c r="P75" s="3"/>
      <c r="Q75" s="3"/>
      <c r="R75" s="3"/>
      <c r="S75" s="3"/>
      <c r="T75" s="3"/>
      <c r="U75" s="3"/>
      <c r="V75" s="3"/>
      <c r="W75" s="3"/>
      <c r="X75" s="3"/>
      <c r="Y75" s="3"/>
      <c r="Z75" s="3"/>
      <c r="AA75" s="3"/>
      <c r="AB75" s="3"/>
      <c r="AC75" s="3"/>
      <c r="AD75" s="3"/>
      <c r="AE75" s="3"/>
      <c r="AF75" s="3"/>
      <c r="AG75" s="3"/>
      <c r="AH75" s="3"/>
    </row>
    <row r="76">
      <c r="A76" s="3"/>
      <c r="B76" s="68"/>
      <c r="C76" s="3"/>
      <c r="D76" s="3"/>
      <c r="E76" s="3"/>
      <c r="F76" s="3"/>
      <c r="G76" s="3"/>
      <c r="H76" s="3"/>
      <c r="I76" s="3"/>
      <c r="J76" s="3"/>
      <c r="K76" s="3"/>
      <c r="L76" s="3"/>
      <c r="M76" s="3"/>
      <c r="N76" s="3"/>
      <c r="O76" s="3"/>
      <c r="P76" s="3"/>
      <c r="Q76" s="3"/>
      <c r="R76" s="3"/>
      <c r="S76" s="3"/>
      <c r="T76" s="3"/>
      <c r="U76" s="3"/>
      <c r="V76" s="3"/>
      <c r="W76" s="3"/>
      <c r="X76" s="3"/>
      <c r="Y76" s="3"/>
      <c r="Z76" s="3"/>
      <c r="AA76" s="3"/>
      <c r="AB76" s="3"/>
      <c r="AC76" s="3"/>
      <c r="AD76" s="3"/>
      <c r="AE76" s="3"/>
      <c r="AF76" s="3"/>
      <c r="AG76" s="3"/>
      <c r="AH76" s="3"/>
    </row>
    <row r="77">
      <c r="A77" s="3"/>
      <c r="B77" s="68"/>
      <c r="C77" s="3"/>
      <c r="D77" s="3"/>
      <c r="E77" s="3"/>
      <c r="F77" s="3"/>
      <c r="G77" s="3"/>
      <c r="H77" s="3"/>
      <c r="I77" s="3"/>
      <c r="J77" s="3"/>
      <c r="K77" s="3"/>
      <c r="L77" s="3"/>
      <c r="M77" s="3"/>
      <c r="N77" s="3"/>
      <c r="O77" s="3"/>
      <c r="P77" s="3"/>
      <c r="Q77" s="3"/>
      <c r="R77" s="3"/>
      <c r="S77" s="3"/>
      <c r="T77" s="3"/>
      <c r="U77" s="3"/>
      <c r="V77" s="3"/>
      <c r="W77" s="3"/>
      <c r="X77" s="3"/>
      <c r="Y77" s="3"/>
      <c r="Z77" s="3"/>
      <c r="AA77" s="3"/>
      <c r="AB77" s="3"/>
      <c r="AC77" s="3"/>
      <c r="AD77" s="3"/>
      <c r="AE77" s="3"/>
      <c r="AF77" s="3"/>
      <c r="AG77" s="3"/>
      <c r="AH77" s="3"/>
    </row>
    <row r="78">
      <c r="A78" s="3"/>
      <c r="B78" s="68"/>
      <c r="C78" s="3"/>
      <c r="D78" s="3"/>
      <c r="E78" s="3"/>
      <c r="F78" s="3"/>
      <c r="G78" s="3"/>
      <c r="H78" s="3"/>
      <c r="I78" s="3"/>
      <c r="J78" s="3"/>
      <c r="K78" s="3"/>
      <c r="L78" s="3"/>
      <c r="M78" s="3"/>
      <c r="N78" s="3"/>
      <c r="O78" s="3"/>
      <c r="P78" s="3"/>
      <c r="Q78" s="3"/>
      <c r="R78" s="3"/>
      <c r="S78" s="3"/>
      <c r="T78" s="3"/>
      <c r="U78" s="3"/>
      <c r="V78" s="3"/>
      <c r="W78" s="3"/>
      <c r="X78" s="3"/>
      <c r="Y78" s="3"/>
      <c r="Z78" s="3"/>
      <c r="AA78" s="3"/>
      <c r="AB78" s="3"/>
      <c r="AC78" s="3"/>
      <c r="AD78" s="3"/>
      <c r="AE78" s="3"/>
      <c r="AF78" s="3"/>
      <c r="AG78" s="3"/>
      <c r="AH78" s="3"/>
    </row>
    <row r="79">
      <c r="A79" s="3"/>
      <c r="B79" s="68"/>
      <c r="C79" s="3"/>
      <c r="D79" s="3"/>
      <c r="E79" s="3"/>
      <c r="F79" s="3"/>
      <c r="G79" s="3"/>
      <c r="H79" s="3"/>
      <c r="I79" s="3"/>
      <c r="J79" s="3"/>
      <c r="K79" s="3"/>
      <c r="L79" s="3"/>
      <c r="M79" s="3"/>
      <c r="N79" s="3"/>
      <c r="O79" s="3"/>
      <c r="P79" s="3"/>
      <c r="Q79" s="3"/>
      <c r="R79" s="3"/>
      <c r="S79" s="3"/>
      <c r="T79" s="3"/>
      <c r="U79" s="3"/>
      <c r="V79" s="3"/>
      <c r="W79" s="3"/>
      <c r="X79" s="3"/>
      <c r="Y79" s="3"/>
      <c r="Z79" s="3"/>
      <c r="AA79" s="3"/>
      <c r="AB79" s="3"/>
      <c r="AC79" s="3"/>
      <c r="AD79" s="3"/>
      <c r="AE79" s="3"/>
      <c r="AF79" s="3"/>
      <c r="AG79" s="3"/>
      <c r="AH79" s="3"/>
    </row>
    <row r="80">
      <c r="A80" s="3"/>
      <c r="B80" s="68"/>
      <c r="C80" s="3"/>
      <c r="D80" s="3"/>
      <c r="E80" s="3"/>
      <c r="F80" s="3"/>
      <c r="G80" s="3"/>
      <c r="H80" s="3"/>
      <c r="I80" s="3"/>
      <c r="J80" s="3"/>
      <c r="K80" s="3"/>
      <c r="L80" s="3"/>
      <c r="M80" s="3"/>
      <c r="N80" s="3"/>
      <c r="O80" s="3"/>
      <c r="P80" s="3"/>
      <c r="Q80" s="3"/>
      <c r="R80" s="3"/>
      <c r="S80" s="3"/>
      <c r="T80" s="3"/>
      <c r="U80" s="3"/>
      <c r="V80" s="3"/>
      <c r="W80" s="3"/>
      <c r="X80" s="3"/>
      <c r="Y80" s="3"/>
      <c r="Z80" s="3"/>
      <c r="AA80" s="3"/>
      <c r="AB80" s="3"/>
      <c r="AC80" s="3"/>
      <c r="AD80" s="3"/>
      <c r="AE80" s="3"/>
      <c r="AF80" s="3"/>
      <c r="AG80" s="3"/>
      <c r="AH80" s="3"/>
    </row>
    <row r="81">
      <c r="A81" s="3"/>
      <c r="B81" s="68"/>
      <c r="C81" s="3"/>
      <c r="D81" s="3"/>
      <c r="E81" s="3"/>
      <c r="F81" s="3"/>
      <c r="G81" s="3"/>
      <c r="H81" s="3"/>
      <c r="I81" s="3"/>
      <c r="J81" s="3"/>
      <c r="K81" s="3"/>
      <c r="L81" s="3"/>
      <c r="M81" s="3"/>
      <c r="N81" s="3"/>
      <c r="O81" s="3"/>
      <c r="P81" s="3"/>
      <c r="Q81" s="3"/>
      <c r="R81" s="3"/>
      <c r="S81" s="3"/>
      <c r="T81" s="3"/>
      <c r="U81" s="3"/>
      <c r="V81" s="3"/>
      <c r="W81" s="3"/>
      <c r="X81" s="3"/>
      <c r="Y81" s="3"/>
      <c r="Z81" s="3"/>
      <c r="AA81" s="3"/>
      <c r="AB81" s="3"/>
      <c r="AC81" s="3"/>
      <c r="AD81" s="3"/>
      <c r="AE81" s="3"/>
      <c r="AF81" s="3"/>
      <c r="AG81" s="3"/>
      <c r="AH81" s="3"/>
    </row>
    <row r="82">
      <c r="A82" s="3"/>
      <c r="B82" s="68"/>
      <c r="C82" s="3"/>
      <c r="D82" s="3"/>
      <c r="E82" s="3"/>
      <c r="F82" s="3"/>
      <c r="G82" s="3"/>
      <c r="H82" s="3"/>
      <c r="I82" s="3"/>
      <c r="J82" s="3"/>
      <c r="K82" s="3"/>
      <c r="L82" s="3"/>
      <c r="M82" s="3"/>
      <c r="N82" s="3"/>
      <c r="O82" s="3"/>
      <c r="P82" s="3"/>
      <c r="Q82" s="3"/>
      <c r="R82" s="3"/>
      <c r="S82" s="3"/>
      <c r="T82" s="3"/>
      <c r="U82" s="3"/>
      <c r="V82" s="3"/>
      <c r="W82" s="3"/>
      <c r="X82" s="3"/>
      <c r="Y82" s="3"/>
      <c r="Z82" s="3"/>
      <c r="AA82" s="3"/>
      <c r="AB82" s="3"/>
      <c r="AC82" s="3"/>
      <c r="AD82" s="3"/>
      <c r="AE82" s="3"/>
      <c r="AF82" s="3"/>
      <c r="AG82" s="3"/>
      <c r="AH82" s="3"/>
    </row>
    <row r="83">
      <c r="A83" s="3"/>
      <c r="B83" s="68"/>
      <c r="C83" s="3"/>
      <c r="D83" s="3"/>
      <c r="E83" s="3"/>
      <c r="F83" s="3"/>
      <c r="G83" s="3"/>
      <c r="H83" s="3"/>
      <c r="I83" s="3"/>
      <c r="J83" s="3"/>
      <c r="K83" s="3"/>
      <c r="L83" s="3"/>
      <c r="M83" s="3"/>
      <c r="N83" s="3"/>
      <c r="O83" s="3"/>
      <c r="P83" s="3"/>
      <c r="Q83" s="3"/>
      <c r="R83" s="3"/>
      <c r="S83" s="3"/>
      <c r="T83" s="3"/>
      <c r="U83" s="3"/>
      <c r="V83" s="3"/>
      <c r="W83" s="3"/>
      <c r="X83" s="3"/>
      <c r="Y83" s="3"/>
      <c r="Z83" s="3"/>
      <c r="AA83" s="3"/>
      <c r="AB83" s="3"/>
      <c r="AC83" s="3"/>
      <c r="AD83" s="3"/>
      <c r="AE83" s="3"/>
      <c r="AF83" s="3"/>
      <c r="AG83" s="3"/>
      <c r="AH83" s="3"/>
    </row>
    <row r="84">
      <c r="A84" s="3"/>
      <c r="B84" s="68"/>
      <c r="C84" s="3"/>
      <c r="D84" s="3"/>
      <c r="E84" s="3"/>
      <c r="F84" s="3"/>
      <c r="G84" s="3"/>
      <c r="H84" s="3"/>
      <c r="I84" s="3"/>
      <c r="J84" s="3"/>
      <c r="K84" s="3"/>
      <c r="L84" s="3"/>
      <c r="M84" s="3"/>
      <c r="N84" s="3"/>
      <c r="O84" s="3"/>
      <c r="P84" s="3"/>
      <c r="Q84" s="3"/>
      <c r="R84" s="3"/>
      <c r="S84" s="3"/>
      <c r="T84" s="3"/>
      <c r="U84" s="3"/>
      <c r="V84" s="3"/>
      <c r="W84" s="3"/>
      <c r="X84" s="3"/>
      <c r="Y84" s="3"/>
      <c r="Z84" s="3"/>
      <c r="AA84" s="3"/>
      <c r="AB84" s="3"/>
      <c r="AC84" s="3"/>
      <c r="AD84" s="3"/>
      <c r="AE84" s="3"/>
      <c r="AF84" s="3"/>
      <c r="AG84" s="3"/>
      <c r="AH84" s="3"/>
    </row>
    <row r="85">
      <c r="A85" s="3"/>
      <c r="B85" s="68"/>
      <c r="C85" s="3"/>
      <c r="D85" s="3"/>
      <c r="E85" s="3"/>
      <c r="F85" s="3"/>
      <c r="G85" s="3"/>
      <c r="H85" s="3"/>
      <c r="I85" s="3"/>
      <c r="J85" s="3"/>
      <c r="K85" s="3"/>
      <c r="L85" s="3"/>
      <c r="M85" s="3"/>
      <c r="N85" s="3"/>
      <c r="O85" s="3"/>
      <c r="P85" s="3"/>
      <c r="Q85" s="3"/>
      <c r="R85" s="3"/>
      <c r="S85" s="3"/>
      <c r="T85" s="3"/>
      <c r="U85" s="3"/>
      <c r="V85" s="3"/>
      <c r="W85" s="3"/>
      <c r="X85" s="3"/>
      <c r="Y85" s="3"/>
      <c r="Z85" s="3"/>
      <c r="AA85" s="3"/>
      <c r="AB85" s="3"/>
      <c r="AC85" s="3"/>
      <c r="AD85" s="3"/>
      <c r="AE85" s="3"/>
      <c r="AF85" s="3"/>
      <c r="AG85" s="3"/>
      <c r="AH85" s="3"/>
    </row>
    <row r="86">
      <c r="A86" s="3"/>
      <c r="B86" s="68"/>
      <c r="C86" s="3"/>
      <c r="D86" s="3"/>
      <c r="E86" s="3"/>
      <c r="F86" s="3"/>
      <c r="G86" s="3"/>
      <c r="H86" s="3"/>
      <c r="I86" s="3"/>
      <c r="J86" s="3"/>
      <c r="K86" s="3"/>
      <c r="L86" s="3"/>
      <c r="M86" s="3"/>
      <c r="N86" s="3"/>
      <c r="O86" s="3"/>
      <c r="P86" s="3"/>
      <c r="Q86" s="3"/>
      <c r="R86" s="3"/>
      <c r="S86" s="3"/>
      <c r="T86" s="3"/>
      <c r="U86" s="3"/>
      <c r="V86" s="3"/>
      <c r="W86" s="3"/>
      <c r="X86" s="3"/>
      <c r="Y86" s="3"/>
      <c r="Z86" s="3"/>
      <c r="AA86" s="3"/>
      <c r="AB86" s="3"/>
      <c r="AC86" s="3"/>
      <c r="AD86" s="3"/>
      <c r="AE86" s="3"/>
      <c r="AF86" s="3"/>
      <c r="AG86" s="3"/>
      <c r="AH86" s="3"/>
    </row>
    <row r="87">
      <c r="A87" s="3"/>
      <c r="B87" s="68"/>
      <c r="C87" s="3"/>
      <c r="D87" s="3"/>
      <c r="E87" s="3"/>
      <c r="F87" s="3"/>
      <c r="G87" s="3"/>
      <c r="H87" s="3"/>
      <c r="I87" s="3"/>
      <c r="J87" s="3"/>
      <c r="K87" s="3"/>
      <c r="L87" s="3"/>
      <c r="M87" s="3"/>
      <c r="N87" s="3"/>
      <c r="O87" s="3"/>
      <c r="P87" s="3"/>
      <c r="Q87" s="3"/>
      <c r="R87" s="3"/>
      <c r="S87" s="3"/>
      <c r="T87" s="3"/>
      <c r="U87" s="3"/>
      <c r="V87" s="3"/>
      <c r="W87" s="3"/>
      <c r="X87" s="3"/>
      <c r="Y87" s="3"/>
      <c r="Z87" s="3"/>
      <c r="AA87" s="3"/>
      <c r="AB87" s="3"/>
      <c r="AC87" s="3"/>
      <c r="AD87" s="3"/>
      <c r="AE87" s="3"/>
      <c r="AF87" s="3"/>
      <c r="AG87" s="3"/>
      <c r="AH87" s="3"/>
    </row>
    <row r="88">
      <c r="A88" s="3"/>
      <c r="B88" s="68"/>
      <c r="C88" s="3"/>
      <c r="D88" s="3"/>
      <c r="E88" s="3"/>
      <c r="F88" s="3"/>
      <c r="G88" s="3"/>
      <c r="H88" s="3"/>
      <c r="I88" s="3"/>
      <c r="J88" s="3"/>
      <c r="K88" s="3"/>
      <c r="L88" s="3"/>
      <c r="M88" s="3"/>
      <c r="N88" s="3"/>
      <c r="O88" s="3"/>
      <c r="P88" s="3"/>
      <c r="Q88" s="3"/>
      <c r="R88" s="3"/>
      <c r="S88" s="3"/>
      <c r="T88" s="3"/>
      <c r="U88" s="3"/>
      <c r="V88" s="3"/>
      <c r="W88" s="3"/>
      <c r="X88" s="3"/>
      <c r="Y88" s="3"/>
      <c r="Z88" s="3"/>
      <c r="AA88" s="3"/>
      <c r="AB88" s="3"/>
      <c r="AC88" s="3"/>
      <c r="AD88" s="3"/>
      <c r="AE88" s="3"/>
      <c r="AF88" s="3"/>
      <c r="AG88" s="3"/>
      <c r="AH88" s="3"/>
    </row>
    <row r="89">
      <c r="A89" s="3"/>
      <c r="B89" s="68"/>
      <c r="C89" s="3"/>
      <c r="D89" s="3"/>
      <c r="E89" s="3"/>
      <c r="F89" s="3"/>
      <c r="G89" s="3"/>
      <c r="H89" s="3"/>
      <c r="I89" s="3"/>
      <c r="J89" s="3"/>
      <c r="K89" s="3"/>
      <c r="L89" s="3"/>
      <c r="M89" s="3"/>
      <c r="N89" s="3"/>
      <c r="O89" s="3"/>
      <c r="P89" s="3"/>
      <c r="Q89" s="3"/>
      <c r="R89" s="3"/>
      <c r="S89" s="3"/>
      <c r="T89" s="3"/>
      <c r="U89" s="3"/>
      <c r="V89" s="3"/>
      <c r="W89" s="3"/>
      <c r="X89" s="3"/>
      <c r="Y89" s="3"/>
      <c r="Z89" s="3"/>
      <c r="AA89" s="3"/>
      <c r="AB89" s="3"/>
      <c r="AC89" s="3"/>
      <c r="AD89" s="3"/>
      <c r="AE89" s="3"/>
      <c r="AF89" s="3"/>
      <c r="AG89" s="3"/>
      <c r="AH89" s="3"/>
    </row>
    <row r="90">
      <c r="A90" s="3"/>
      <c r="B90" s="68"/>
      <c r="C90" s="3"/>
      <c r="D90" s="3"/>
      <c r="E90" s="3"/>
      <c r="F90" s="3"/>
      <c r="G90" s="3"/>
      <c r="H90" s="3"/>
      <c r="I90" s="3"/>
      <c r="J90" s="3"/>
      <c r="K90" s="3"/>
      <c r="L90" s="3"/>
      <c r="M90" s="3"/>
      <c r="N90" s="3"/>
      <c r="O90" s="3"/>
      <c r="P90" s="3"/>
      <c r="Q90" s="3"/>
      <c r="R90" s="3"/>
      <c r="S90" s="3"/>
      <c r="T90" s="3"/>
      <c r="U90" s="3"/>
      <c r="V90" s="3"/>
      <c r="W90" s="3"/>
      <c r="X90" s="3"/>
      <c r="Y90" s="3"/>
      <c r="Z90" s="3"/>
      <c r="AA90" s="3"/>
      <c r="AB90" s="3"/>
      <c r="AC90" s="3"/>
      <c r="AD90" s="3"/>
      <c r="AE90" s="3"/>
      <c r="AF90" s="3"/>
      <c r="AG90" s="3"/>
      <c r="AH90" s="3"/>
    </row>
    <row r="91">
      <c r="A91" s="3"/>
      <c r="B91" s="68"/>
      <c r="C91" s="3"/>
      <c r="D91" s="3"/>
      <c r="E91" s="3"/>
      <c r="F91" s="3"/>
      <c r="G91" s="3"/>
      <c r="H91" s="3"/>
      <c r="I91" s="3"/>
      <c r="J91" s="3"/>
      <c r="K91" s="3"/>
      <c r="L91" s="3"/>
      <c r="M91" s="3"/>
      <c r="N91" s="3"/>
      <c r="O91" s="3"/>
      <c r="P91" s="3"/>
      <c r="Q91" s="3"/>
      <c r="R91" s="3"/>
      <c r="S91" s="3"/>
      <c r="T91" s="3"/>
      <c r="U91" s="3"/>
      <c r="V91" s="3"/>
      <c r="W91" s="3"/>
      <c r="X91" s="3"/>
      <c r="Y91" s="3"/>
      <c r="Z91" s="3"/>
      <c r="AA91" s="3"/>
      <c r="AB91" s="3"/>
      <c r="AC91" s="3"/>
      <c r="AD91" s="3"/>
      <c r="AE91" s="3"/>
      <c r="AF91" s="3"/>
      <c r="AG91" s="3"/>
      <c r="AH91" s="3"/>
    </row>
    <row r="92">
      <c r="A92" s="3"/>
      <c r="B92" s="68"/>
      <c r="C92" s="3"/>
      <c r="D92" s="3"/>
      <c r="E92" s="3"/>
      <c r="F92" s="3"/>
      <c r="G92" s="3"/>
      <c r="H92" s="3"/>
      <c r="I92" s="3"/>
      <c r="J92" s="3"/>
      <c r="K92" s="3"/>
      <c r="L92" s="3"/>
      <c r="M92" s="3"/>
      <c r="N92" s="3"/>
      <c r="O92" s="3"/>
      <c r="P92" s="3"/>
      <c r="Q92" s="3"/>
      <c r="R92" s="3"/>
      <c r="S92" s="3"/>
      <c r="T92" s="3"/>
      <c r="U92" s="3"/>
      <c r="V92" s="3"/>
      <c r="W92" s="3"/>
      <c r="X92" s="3"/>
      <c r="Y92" s="3"/>
      <c r="Z92" s="3"/>
      <c r="AA92" s="3"/>
      <c r="AB92" s="3"/>
      <c r="AC92" s="3"/>
      <c r="AD92" s="3"/>
      <c r="AE92" s="3"/>
      <c r="AF92" s="3"/>
      <c r="AG92" s="3"/>
      <c r="AH92" s="3"/>
    </row>
    <row r="93">
      <c r="A93" s="3"/>
      <c r="B93" s="68"/>
      <c r="C93" s="3"/>
      <c r="D93" s="3"/>
      <c r="E93" s="3"/>
      <c r="F93" s="3"/>
      <c r="G93" s="3"/>
      <c r="H93" s="3"/>
      <c r="I93" s="3"/>
      <c r="J93" s="3"/>
      <c r="K93" s="3"/>
      <c r="L93" s="3"/>
      <c r="M93" s="3"/>
      <c r="N93" s="3"/>
      <c r="O93" s="3"/>
      <c r="P93" s="3"/>
      <c r="Q93" s="3"/>
      <c r="R93" s="3"/>
      <c r="S93" s="3"/>
      <c r="T93" s="3"/>
      <c r="U93" s="3"/>
      <c r="V93" s="3"/>
      <c r="W93" s="3"/>
      <c r="X93" s="3"/>
      <c r="Y93" s="3"/>
      <c r="Z93" s="3"/>
      <c r="AA93" s="3"/>
      <c r="AB93" s="3"/>
      <c r="AC93" s="3"/>
      <c r="AD93" s="3"/>
      <c r="AE93" s="3"/>
      <c r="AF93" s="3"/>
      <c r="AG93" s="3"/>
      <c r="AH93" s="3"/>
    </row>
    <row r="94">
      <c r="A94" s="3"/>
      <c r="B94" s="68"/>
      <c r="C94" s="3"/>
      <c r="D94" s="3"/>
      <c r="E94" s="3"/>
      <c r="F94" s="3"/>
      <c r="G94" s="3"/>
      <c r="H94" s="3"/>
      <c r="I94" s="3"/>
      <c r="J94" s="3"/>
      <c r="K94" s="3"/>
      <c r="L94" s="3"/>
      <c r="M94" s="3"/>
      <c r="N94" s="3"/>
      <c r="O94" s="3"/>
      <c r="P94" s="3"/>
      <c r="Q94" s="3"/>
      <c r="R94" s="3"/>
      <c r="S94" s="3"/>
      <c r="T94" s="3"/>
      <c r="U94" s="3"/>
      <c r="V94" s="3"/>
      <c r="W94" s="3"/>
      <c r="X94" s="3"/>
      <c r="Y94" s="3"/>
      <c r="Z94" s="3"/>
      <c r="AA94" s="3"/>
      <c r="AB94" s="3"/>
      <c r="AC94" s="3"/>
      <c r="AD94" s="3"/>
      <c r="AE94" s="3"/>
      <c r="AF94" s="3"/>
      <c r="AG94" s="3"/>
      <c r="AH94" s="3"/>
    </row>
    <row r="95">
      <c r="A95" s="3"/>
      <c r="B95" s="68"/>
      <c r="C95" s="3"/>
      <c r="D95" s="3"/>
      <c r="E95" s="3"/>
      <c r="F95" s="3"/>
      <c r="G95" s="3"/>
      <c r="H95" s="3"/>
      <c r="I95" s="3"/>
      <c r="J95" s="3"/>
      <c r="K95" s="3"/>
      <c r="L95" s="3"/>
      <c r="M95" s="3"/>
      <c r="N95" s="3"/>
      <c r="O95" s="3"/>
      <c r="P95" s="3"/>
      <c r="Q95" s="3"/>
      <c r="R95" s="3"/>
      <c r="S95" s="3"/>
      <c r="T95" s="3"/>
      <c r="U95" s="3"/>
      <c r="V95" s="3"/>
      <c r="W95" s="3"/>
      <c r="X95" s="3"/>
      <c r="Y95" s="3"/>
      <c r="Z95" s="3"/>
      <c r="AA95" s="3"/>
      <c r="AB95" s="3"/>
      <c r="AC95" s="3"/>
      <c r="AD95" s="3"/>
      <c r="AE95" s="3"/>
      <c r="AF95" s="3"/>
      <c r="AG95" s="3"/>
      <c r="AH95" s="3"/>
    </row>
    <row r="96">
      <c r="A96" s="3"/>
      <c r="B96" s="68"/>
      <c r="C96" s="3"/>
      <c r="D96" s="3"/>
      <c r="E96" s="3"/>
      <c r="F96" s="3"/>
      <c r="G96" s="3"/>
      <c r="H96" s="3"/>
      <c r="I96" s="3"/>
      <c r="J96" s="3"/>
      <c r="K96" s="3"/>
      <c r="L96" s="3"/>
      <c r="M96" s="3"/>
      <c r="N96" s="3"/>
      <c r="O96" s="3"/>
      <c r="P96" s="3"/>
      <c r="Q96" s="3"/>
      <c r="R96" s="3"/>
      <c r="S96" s="3"/>
      <c r="T96" s="3"/>
      <c r="U96" s="3"/>
      <c r="V96" s="3"/>
      <c r="W96" s="3"/>
      <c r="X96" s="3"/>
      <c r="Y96" s="3"/>
      <c r="Z96" s="3"/>
      <c r="AA96" s="3"/>
      <c r="AB96" s="3"/>
      <c r="AC96" s="3"/>
      <c r="AD96" s="3"/>
      <c r="AE96" s="3"/>
      <c r="AF96" s="3"/>
      <c r="AG96" s="3"/>
      <c r="AH96" s="3"/>
    </row>
    <row r="97">
      <c r="A97" s="3"/>
      <c r="B97" s="68"/>
      <c r="C97" s="3"/>
      <c r="D97" s="3"/>
      <c r="E97" s="3"/>
      <c r="F97" s="3"/>
      <c r="G97" s="3"/>
      <c r="H97" s="3"/>
      <c r="I97" s="3"/>
      <c r="J97" s="3"/>
      <c r="K97" s="3"/>
      <c r="L97" s="3"/>
      <c r="M97" s="3"/>
      <c r="N97" s="3"/>
      <c r="O97" s="3"/>
      <c r="P97" s="3"/>
      <c r="Q97" s="3"/>
      <c r="R97" s="3"/>
      <c r="S97" s="3"/>
      <c r="T97" s="3"/>
      <c r="U97" s="3"/>
      <c r="V97" s="3"/>
      <c r="W97" s="3"/>
      <c r="X97" s="3"/>
      <c r="Y97" s="3"/>
      <c r="Z97" s="3"/>
      <c r="AA97" s="3"/>
      <c r="AB97" s="3"/>
      <c r="AC97" s="3"/>
      <c r="AD97" s="3"/>
      <c r="AE97" s="3"/>
      <c r="AF97" s="3"/>
      <c r="AG97" s="3"/>
      <c r="AH97" s="3"/>
    </row>
    <row r="98">
      <c r="A98" s="3"/>
      <c r="B98" s="68"/>
      <c r="C98" s="3"/>
      <c r="D98" s="3"/>
      <c r="E98" s="3"/>
      <c r="F98" s="3"/>
      <c r="G98" s="3"/>
      <c r="H98" s="3"/>
      <c r="I98" s="3"/>
      <c r="J98" s="3"/>
      <c r="K98" s="3"/>
      <c r="L98" s="3"/>
      <c r="M98" s="3"/>
      <c r="N98" s="3"/>
      <c r="O98" s="3"/>
      <c r="P98" s="3"/>
      <c r="Q98" s="3"/>
      <c r="R98" s="3"/>
      <c r="S98" s="3"/>
      <c r="T98" s="3"/>
      <c r="U98" s="3"/>
      <c r="V98" s="3"/>
      <c r="W98" s="3"/>
      <c r="X98" s="3"/>
      <c r="Y98" s="3"/>
      <c r="Z98" s="3"/>
      <c r="AA98" s="3"/>
      <c r="AB98" s="3"/>
      <c r="AC98" s="3"/>
      <c r="AD98" s="3"/>
      <c r="AE98" s="3"/>
      <c r="AF98" s="3"/>
      <c r="AG98" s="3"/>
      <c r="AH98" s="3"/>
    </row>
    <row r="99">
      <c r="A99" s="3"/>
      <c r="B99" s="68"/>
      <c r="C99" s="3"/>
      <c r="D99" s="3"/>
      <c r="E99" s="3"/>
      <c r="F99" s="3"/>
      <c r="G99" s="3"/>
      <c r="H99" s="3"/>
      <c r="I99" s="3"/>
      <c r="J99" s="3"/>
      <c r="K99" s="3"/>
      <c r="L99" s="3"/>
      <c r="M99" s="3"/>
      <c r="N99" s="3"/>
      <c r="O99" s="3"/>
      <c r="P99" s="3"/>
      <c r="Q99" s="3"/>
      <c r="R99" s="3"/>
      <c r="S99" s="3"/>
      <c r="T99" s="3"/>
      <c r="U99" s="3"/>
      <c r="V99" s="3"/>
      <c r="W99" s="3"/>
      <c r="X99" s="3"/>
      <c r="Y99" s="3"/>
      <c r="Z99" s="3"/>
      <c r="AA99" s="3"/>
      <c r="AB99" s="3"/>
      <c r="AC99" s="3"/>
      <c r="AD99" s="3"/>
      <c r="AE99" s="3"/>
      <c r="AF99" s="3"/>
      <c r="AG99" s="3"/>
      <c r="AH99" s="3"/>
    </row>
    <row r="100">
      <c r="A100" s="3"/>
      <c r="B100" s="68"/>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c r="AG100" s="3"/>
      <c r="AH100" s="3"/>
    </row>
    <row r="101">
      <c r="A101" s="3"/>
      <c r="B101" s="68"/>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c r="AE101" s="3"/>
      <c r="AF101" s="3"/>
      <c r="AG101" s="3"/>
      <c r="AH101" s="3"/>
    </row>
    <row r="102">
      <c r="A102" s="3"/>
      <c r="B102" s="68"/>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row>
    <row r="103">
      <c r="A103" s="3"/>
      <c r="B103" s="68"/>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row>
    <row r="104">
      <c r="A104" s="3"/>
      <c r="B104" s="68"/>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row>
    <row r="105">
      <c r="A105" s="3"/>
      <c r="B105" s="68"/>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row>
    <row r="106">
      <c r="A106" s="3"/>
      <c r="B106" s="68"/>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row>
    <row r="107">
      <c r="A107" s="3"/>
      <c r="B107" s="68"/>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c r="AH107" s="3"/>
    </row>
    <row r="108">
      <c r="A108" s="3"/>
      <c r="B108" s="68"/>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c r="AH108" s="3"/>
    </row>
    <row r="109">
      <c r="A109" s="3"/>
      <c r="B109" s="68"/>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c r="AH109" s="3"/>
    </row>
    <row r="110">
      <c r="A110" s="3"/>
      <c r="B110" s="68"/>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c r="AH110" s="3"/>
    </row>
    <row r="111">
      <c r="A111" s="3"/>
      <c r="B111" s="68"/>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c r="AH111" s="3"/>
    </row>
    <row r="112">
      <c r="A112" s="3"/>
      <c r="B112" s="68"/>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c r="AH112" s="3"/>
    </row>
    <row r="113">
      <c r="A113" s="3"/>
      <c r="B113" s="68"/>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c r="AH113" s="3"/>
    </row>
    <row r="114">
      <c r="A114" s="3"/>
      <c r="B114" s="68"/>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c r="AH114" s="3"/>
    </row>
    <row r="115">
      <c r="A115" s="3"/>
      <c r="B115" s="68"/>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c r="AH115" s="3"/>
    </row>
    <row r="116">
      <c r="A116" s="3"/>
      <c r="B116" s="68"/>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c r="AH116" s="3"/>
    </row>
    <row r="117">
      <c r="A117" s="3"/>
      <c r="B117" s="68"/>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c r="AH117" s="3"/>
    </row>
    <row r="118">
      <c r="A118" s="3"/>
      <c r="B118" s="68"/>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c r="AH118" s="3"/>
    </row>
    <row r="119">
      <c r="A119" s="3"/>
      <c r="B119" s="68"/>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c r="AH119" s="3"/>
    </row>
    <row r="120">
      <c r="A120" s="3"/>
      <c r="B120" s="68"/>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c r="AH120" s="3"/>
    </row>
    <row r="121">
      <c r="A121" s="3"/>
      <c r="B121" s="68"/>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c r="AH121" s="3"/>
    </row>
    <row r="122">
      <c r="A122" s="3"/>
      <c r="B122" s="68"/>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c r="AH122" s="3"/>
    </row>
    <row r="123">
      <c r="A123" s="3"/>
      <c r="B123" s="68"/>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c r="AH123" s="3"/>
    </row>
    <row r="124">
      <c r="A124" s="3"/>
      <c r="B124" s="68"/>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c r="AH124" s="3"/>
    </row>
    <row r="125">
      <c r="A125" s="3"/>
      <c r="B125" s="68"/>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c r="AH125" s="3"/>
    </row>
    <row r="126">
      <c r="A126" s="3"/>
      <c r="B126" s="68"/>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c r="AH126" s="3"/>
    </row>
    <row r="127">
      <c r="A127" s="3"/>
      <c r="B127" s="68"/>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c r="AH127" s="3"/>
    </row>
    <row r="128">
      <c r="A128" s="3"/>
      <c r="B128" s="68"/>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c r="AH128" s="3"/>
    </row>
    <row r="129">
      <c r="A129" s="3"/>
      <c r="B129" s="68"/>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c r="AH129" s="3"/>
    </row>
    <row r="130">
      <c r="A130" s="3"/>
      <c r="B130" s="68"/>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row>
    <row r="131">
      <c r="A131" s="3"/>
      <c r="B131" s="68"/>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row>
    <row r="132">
      <c r="A132" s="3"/>
      <c r="B132" s="68"/>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row>
    <row r="133">
      <c r="A133" s="3"/>
      <c r="B133" s="68"/>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row>
    <row r="134">
      <c r="A134" s="3"/>
      <c r="B134" s="68"/>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row>
    <row r="135">
      <c r="A135" s="3"/>
      <c r="B135" s="68"/>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row>
    <row r="136">
      <c r="A136" s="3"/>
      <c r="B136" s="68"/>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row>
    <row r="137">
      <c r="A137" s="3"/>
      <c r="B137" s="68"/>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row>
    <row r="138">
      <c r="A138" s="3"/>
      <c r="B138" s="68"/>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row>
    <row r="139">
      <c r="A139" s="3"/>
      <c r="B139" s="68"/>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row>
    <row r="140">
      <c r="A140" s="3"/>
      <c r="B140" s="68"/>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row>
    <row r="141">
      <c r="A141" s="3"/>
      <c r="B141" s="68"/>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row>
    <row r="142">
      <c r="A142" s="3"/>
      <c r="B142" s="68"/>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row>
    <row r="143">
      <c r="A143" s="3"/>
      <c r="B143" s="68"/>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row>
    <row r="144">
      <c r="A144" s="3"/>
      <c r="B144" s="68"/>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row>
    <row r="145">
      <c r="A145" s="3"/>
      <c r="B145" s="68"/>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row>
    <row r="146">
      <c r="A146" s="3"/>
      <c r="B146" s="68"/>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row>
    <row r="147">
      <c r="A147" s="3"/>
      <c r="B147" s="68"/>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row>
    <row r="148">
      <c r="A148" s="3"/>
      <c r="B148" s="68"/>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row>
    <row r="149">
      <c r="A149" s="3"/>
      <c r="B149" s="68"/>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row>
    <row r="150">
      <c r="A150" s="3"/>
      <c r="B150" s="68"/>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row>
    <row r="151">
      <c r="A151" s="3"/>
      <c r="B151" s="68"/>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row>
    <row r="152">
      <c r="A152" s="3"/>
      <c r="B152" s="68"/>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row>
    <row r="153">
      <c r="A153" s="3"/>
      <c r="B153" s="68"/>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row>
    <row r="154">
      <c r="A154" s="3"/>
      <c r="B154" s="68"/>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row>
    <row r="155">
      <c r="A155" s="3"/>
      <c r="B155" s="68"/>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row>
    <row r="156">
      <c r="A156" s="3"/>
      <c r="B156" s="68"/>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row>
    <row r="157">
      <c r="A157" s="3"/>
      <c r="B157" s="68"/>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row>
    <row r="158">
      <c r="A158" s="3"/>
      <c r="B158" s="68"/>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row>
    <row r="159">
      <c r="A159" s="3"/>
      <c r="B159" s="68"/>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row>
    <row r="160">
      <c r="A160" s="3"/>
      <c r="B160" s="68"/>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row>
    <row r="161">
      <c r="A161" s="3"/>
      <c r="B161" s="68"/>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row>
    <row r="162">
      <c r="A162" s="3"/>
      <c r="B162" s="68"/>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row>
    <row r="163">
      <c r="A163" s="3"/>
      <c r="B163" s="68"/>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row>
    <row r="164">
      <c r="A164" s="3"/>
      <c r="B164" s="68"/>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row>
    <row r="165">
      <c r="A165" s="3"/>
      <c r="B165" s="68"/>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row>
    <row r="166">
      <c r="A166" s="3"/>
      <c r="B166" s="68"/>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row>
    <row r="167">
      <c r="A167" s="3"/>
      <c r="B167" s="68"/>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row>
    <row r="168">
      <c r="A168" s="3"/>
      <c r="B168" s="68"/>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row>
    <row r="169">
      <c r="A169" s="3"/>
      <c r="B169" s="68"/>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row>
    <row r="170">
      <c r="A170" s="3"/>
      <c r="B170" s="68"/>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row>
    <row r="171">
      <c r="A171" s="3"/>
      <c r="B171" s="68"/>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row>
    <row r="172">
      <c r="A172" s="3"/>
      <c r="B172" s="68"/>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row>
    <row r="173">
      <c r="A173" s="3"/>
      <c r="B173" s="68"/>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row>
    <row r="174">
      <c r="A174" s="3"/>
      <c r="B174" s="68"/>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row>
    <row r="175">
      <c r="A175" s="3"/>
      <c r="B175" s="68"/>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row>
    <row r="176">
      <c r="A176" s="3"/>
      <c r="B176" s="68"/>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row>
    <row r="177">
      <c r="A177" s="3"/>
      <c r="B177" s="68"/>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row>
    <row r="178">
      <c r="A178" s="3"/>
      <c r="B178" s="68"/>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row>
    <row r="179">
      <c r="A179" s="3"/>
      <c r="B179" s="68"/>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row>
    <row r="180">
      <c r="A180" s="3"/>
      <c r="B180" s="68"/>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row>
    <row r="181">
      <c r="A181" s="3"/>
      <c r="B181" s="68"/>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row>
    <row r="182">
      <c r="A182" s="3"/>
      <c r="B182" s="68"/>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row>
    <row r="183">
      <c r="A183" s="3"/>
      <c r="B183" s="68"/>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row>
    <row r="184">
      <c r="A184" s="3"/>
      <c r="B184" s="68"/>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row>
    <row r="185">
      <c r="A185" s="3"/>
      <c r="B185" s="68"/>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row>
    <row r="186">
      <c r="A186" s="3"/>
      <c r="B186" s="68"/>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row>
    <row r="187">
      <c r="A187" s="3"/>
      <c r="B187" s="68"/>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row>
    <row r="188">
      <c r="A188" s="3"/>
      <c r="B188" s="68"/>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row>
    <row r="189">
      <c r="A189" s="3"/>
      <c r="B189" s="68"/>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row>
    <row r="190">
      <c r="A190" s="3"/>
      <c r="B190" s="68"/>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row>
    <row r="191">
      <c r="A191" s="3"/>
      <c r="B191" s="68"/>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row>
    <row r="192">
      <c r="A192" s="3"/>
      <c r="B192" s="68"/>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row>
    <row r="193">
      <c r="A193" s="3"/>
      <c r="B193" s="68"/>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row>
    <row r="194">
      <c r="A194" s="3"/>
      <c r="B194" s="68"/>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row>
    <row r="195">
      <c r="A195" s="3"/>
      <c r="B195" s="68"/>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row>
    <row r="196">
      <c r="A196" s="3"/>
      <c r="B196" s="68"/>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row>
    <row r="197">
      <c r="A197" s="3"/>
      <c r="B197" s="68"/>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row>
    <row r="198">
      <c r="A198" s="3"/>
      <c r="B198" s="68"/>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row>
    <row r="199">
      <c r="A199" s="3"/>
      <c r="B199" s="68"/>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row>
    <row r="200">
      <c r="A200" s="3"/>
      <c r="B200" s="68"/>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row>
    <row r="201">
      <c r="A201" s="3"/>
      <c r="B201" s="68"/>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row>
    <row r="202">
      <c r="A202" s="3"/>
      <c r="B202" s="68"/>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row>
    <row r="203">
      <c r="A203" s="3"/>
      <c r="B203" s="68"/>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row>
    <row r="204">
      <c r="A204" s="3"/>
      <c r="B204" s="68"/>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row>
    <row r="205">
      <c r="A205" s="3"/>
      <c r="B205" s="68"/>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row>
    <row r="206">
      <c r="A206" s="3"/>
      <c r="B206" s="68"/>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row>
    <row r="207">
      <c r="A207" s="3"/>
      <c r="B207" s="68"/>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row>
    <row r="208">
      <c r="A208" s="3"/>
      <c r="B208" s="68"/>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row>
    <row r="209">
      <c r="A209" s="3"/>
      <c r="B209" s="68"/>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row>
    <row r="210">
      <c r="A210" s="3"/>
      <c r="B210" s="68"/>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row>
    <row r="211">
      <c r="A211" s="3"/>
      <c r="B211" s="68"/>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row>
    <row r="212">
      <c r="A212" s="3"/>
      <c r="B212" s="68"/>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row>
    <row r="213">
      <c r="A213" s="3"/>
      <c r="B213" s="68"/>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row>
    <row r="214">
      <c r="A214" s="3"/>
      <c r="B214" s="68"/>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row>
    <row r="215">
      <c r="A215" s="3"/>
      <c r="B215" s="68"/>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row>
    <row r="216">
      <c r="A216" s="3"/>
      <c r="B216" s="68"/>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row>
    <row r="217">
      <c r="A217" s="3"/>
      <c r="B217" s="68"/>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row>
    <row r="218">
      <c r="A218" s="3"/>
      <c r="B218" s="68"/>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row>
    <row r="219">
      <c r="A219" s="3"/>
      <c r="B219" s="68"/>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row>
    <row r="220">
      <c r="A220" s="3"/>
      <c r="B220" s="68"/>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row>
    <row r="221">
      <c r="A221" s="3"/>
      <c r="B221" s="68"/>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row>
    <row r="222">
      <c r="A222" s="3"/>
      <c r="B222" s="68"/>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row>
    <row r="223">
      <c r="A223" s="3"/>
      <c r="B223" s="68"/>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row>
    <row r="224">
      <c r="A224" s="3"/>
      <c r="B224" s="68"/>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row>
    <row r="225">
      <c r="A225" s="3"/>
      <c r="B225" s="68"/>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row>
    <row r="226">
      <c r="A226" s="3"/>
      <c r="B226" s="68"/>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row>
    <row r="227">
      <c r="A227" s="3"/>
      <c r="B227" s="68"/>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row>
    <row r="228">
      <c r="A228" s="3"/>
      <c r="B228" s="68"/>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row>
    <row r="229">
      <c r="A229" s="3"/>
      <c r="B229" s="68"/>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row>
    <row r="230">
      <c r="A230" s="3"/>
      <c r="B230" s="68"/>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row>
    <row r="231">
      <c r="A231" s="3"/>
      <c r="B231" s="68"/>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row>
    <row r="232">
      <c r="A232" s="3"/>
      <c r="B232" s="68"/>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row>
    <row r="233">
      <c r="A233" s="3"/>
      <c r="B233" s="68"/>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row>
    <row r="234">
      <c r="A234" s="3"/>
      <c r="B234" s="68"/>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row>
    <row r="235">
      <c r="A235" s="3"/>
      <c r="B235" s="68"/>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row>
    <row r="236">
      <c r="A236" s="3"/>
      <c r="B236" s="68"/>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row>
    <row r="237">
      <c r="A237" s="3"/>
      <c r="B237" s="68"/>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row>
    <row r="238">
      <c r="A238" s="3"/>
      <c r="B238" s="68"/>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row>
    <row r="239">
      <c r="A239" s="3"/>
      <c r="B239" s="68"/>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row>
    <row r="240">
      <c r="A240" s="3"/>
      <c r="B240" s="68"/>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row>
    <row r="241">
      <c r="A241" s="3"/>
      <c r="B241" s="68"/>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row>
    <row r="242">
      <c r="A242" s="3"/>
      <c r="B242" s="68"/>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row>
    <row r="243">
      <c r="A243" s="3"/>
      <c r="B243" s="68"/>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row>
    <row r="244">
      <c r="A244" s="3"/>
      <c r="B244" s="68"/>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row>
    <row r="245">
      <c r="A245" s="3"/>
      <c r="B245" s="68"/>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row>
    <row r="246">
      <c r="A246" s="3"/>
      <c r="B246" s="68"/>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row>
    <row r="247">
      <c r="A247" s="3"/>
      <c r="B247" s="68"/>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row>
    <row r="248">
      <c r="A248" s="3"/>
      <c r="B248" s="68"/>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row>
    <row r="249">
      <c r="A249" s="3"/>
      <c r="B249" s="68"/>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row>
    <row r="250">
      <c r="A250" s="3"/>
      <c r="B250" s="68"/>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row>
    <row r="251">
      <c r="A251" s="3"/>
      <c r="B251" s="68"/>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row>
    <row r="252">
      <c r="A252" s="3"/>
      <c r="B252" s="68"/>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row>
    <row r="253">
      <c r="A253" s="3"/>
      <c r="B253" s="68"/>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row>
    <row r="254">
      <c r="A254" s="3"/>
      <c r="B254" s="68"/>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row>
    <row r="255">
      <c r="A255" s="3"/>
      <c r="B255" s="68"/>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row>
    <row r="256">
      <c r="A256" s="3"/>
      <c r="B256" s="68"/>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row>
    <row r="257">
      <c r="A257" s="3"/>
      <c r="B257" s="68"/>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row>
    <row r="258">
      <c r="A258" s="3"/>
      <c r="B258" s="68"/>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row>
    <row r="259">
      <c r="A259" s="3"/>
      <c r="B259" s="68"/>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row>
    <row r="260">
      <c r="A260" s="3"/>
      <c r="B260" s="68"/>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row>
    <row r="261">
      <c r="A261" s="3"/>
      <c r="B261" s="68"/>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row>
    <row r="262">
      <c r="A262" s="3"/>
      <c r="B262" s="68"/>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row>
    <row r="263">
      <c r="A263" s="3"/>
      <c r="B263" s="68"/>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row>
    <row r="264">
      <c r="A264" s="3"/>
      <c r="B264" s="68"/>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row>
    <row r="265">
      <c r="A265" s="3"/>
      <c r="B265" s="68"/>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row>
    <row r="266">
      <c r="A266" s="3"/>
      <c r="B266" s="68"/>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row>
    <row r="267">
      <c r="A267" s="3"/>
      <c r="B267" s="68"/>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row>
    <row r="268">
      <c r="A268" s="3"/>
      <c r="B268" s="68"/>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row>
    <row r="269">
      <c r="A269" s="3"/>
      <c r="B269" s="68"/>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row>
    <row r="270">
      <c r="A270" s="3"/>
      <c r="B270" s="68"/>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row>
    <row r="271">
      <c r="A271" s="3"/>
      <c r="B271" s="68"/>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row>
    <row r="272">
      <c r="A272" s="3"/>
      <c r="B272" s="68"/>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row>
    <row r="273">
      <c r="A273" s="3"/>
      <c r="B273" s="68"/>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row>
    <row r="274">
      <c r="A274" s="3"/>
      <c r="B274" s="68"/>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row>
    <row r="275">
      <c r="A275" s="3"/>
      <c r="B275" s="68"/>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row>
    <row r="276">
      <c r="A276" s="3"/>
      <c r="B276" s="68"/>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row>
    <row r="277">
      <c r="A277" s="3"/>
      <c r="B277" s="68"/>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row>
    <row r="278">
      <c r="A278" s="3"/>
      <c r="B278" s="68"/>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row>
    <row r="279">
      <c r="A279" s="3"/>
      <c r="B279" s="68"/>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row>
    <row r="280">
      <c r="A280" s="3"/>
      <c r="B280" s="68"/>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row>
    <row r="281">
      <c r="A281" s="3"/>
      <c r="B281" s="68"/>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row>
    <row r="282">
      <c r="A282" s="3"/>
      <c r="B282" s="68"/>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row>
    <row r="283">
      <c r="A283" s="3"/>
      <c r="B283" s="68"/>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row>
    <row r="284">
      <c r="A284" s="3"/>
      <c r="B284" s="68"/>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row>
    <row r="285">
      <c r="A285" s="3"/>
      <c r="B285" s="68"/>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row>
    <row r="286">
      <c r="A286" s="3"/>
      <c r="B286" s="68"/>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row>
    <row r="287">
      <c r="A287" s="3"/>
      <c r="B287" s="68"/>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row>
    <row r="288">
      <c r="A288" s="3"/>
      <c r="B288" s="68"/>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row>
    <row r="289">
      <c r="A289" s="3"/>
      <c r="B289" s="68"/>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row>
    <row r="290">
      <c r="A290" s="3"/>
      <c r="B290" s="68"/>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row>
    <row r="291">
      <c r="A291" s="3"/>
      <c r="B291" s="68"/>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row>
    <row r="292">
      <c r="A292" s="3"/>
      <c r="B292" s="68"/>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row>
    <row r="293">
      <c r="A293" s="3"/>
      <c r="B293" s="68"/>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row>
    <row r="294">
      <c r="A294" s="3"/>
      <c r="B294" s="68"/>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row>
    <row r="295">
      <c r="A295" s="3"/>
      <c r="B295" s="68"/>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row>
    <row r="296">
      <c r="A296" s="3"/>
      <c r="B296" s="68"/>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row>
    <row r="297">
      <c r="A297" s="3"/>
      <c r="B297" s="68"/>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row>
    <row r="298">
      <c r="A298" s="3"/>
      <c r="B298" s="68"/>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row>
    <row r="299">
      <c r="A299" s="3"/>
      <c r="B299" s="68"/>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row>
    <row r="300">
      <c r="A300" s="3"/>
      <c r="B300" s="68"/>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row>
    <row r="301">
      <c r="A301" s="3"/>
      <c r="B301" s="68"/>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row>
    <row r="302">
      <c r="A302" s="3"/>
      <c r="B302" s="68"/>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row>
    <row r="303">
      <c r="A303" s="3"/>
      <c r="B303" s="68"/>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row>
    <row r="304">
      <c r="A304" s="3"/>
      <c r="B304" s="68"/>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row>
    <row r="305">
      <c r="A305" s="3"/>
      <c r="B305" s="68"/>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row>
    <row r="306">
      <c r="A306" s="3"/>
      <c r="B306" s="68"/>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row>
    <row r="307">
      <c r="A307" s="3"/>
      <c r="B307" s="68"/>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row>
    <row r="308">
      <c r="A308" s="3"/>
      <c r="B308" s="68"/>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row>
    <row r="309">
      <c r="A309" s="3"/>
      <c r="B309" s="68"/>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row>
    <row r="310">
      <c r="A310" s="3"/>
      <c r="B310" s="68"/>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row>
    <row r="311">
      <c r="A311" s="3"/>
      <c r="B311" s="68"/>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row>
    <row r="312">
      <c r="A312" s="3"/>
      <c r="B312" s="68"/>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row>
    <row r="313">
      <c r="A313" s="3"/>
      <c r="B313" s="68"/>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row>
    <row r="314">
      <c r="A314" s="3"/>
      <c r="B314" s="68"/>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row>
    <row r="315">
      <c r="A315" s="3"/>
      <c r="B315" s="68"/>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row>
    <row r="316">
      <c r="A316" s="3"/>
      <c r="B316" s="68"/>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row>
    <row r="317">
      <c r="A317" s="3"/>
      <c r="B317" s="68"/>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row>
    <row r="318">
      <c r="A318" s="3"/>
      <c r="B318" s="68"/>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row>
    <row r="319">
      <c r="A319" s="3"/>
      <c r="B319" s="68"/>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row>
    <row r="320">
      <c r="A320" s="3"/>
      <c r="B320" s="68"/>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row>
    <row r="321">
      <c r="A321" s="3"/>
      <c r="B321" s="68"/>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row>
    <row r="322">
      <c r="A322" s="3"/>
      <c r="B322" s="68"/>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row>
    <row r="323">
      <c r="A323" s="3"/>
      <c r="B323" s="68"/>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row>
    <row r="324">
      <c r="A324" s="3"/>
      <c r="B324" s="68"/>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row>
    <row r="325">
      <c r="A325" s="3"/>
      <c r="B325" s="68"/>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row>
    <row r="326">
      <c r="A326" s="3"/>
      <c r="B326" s="68"/>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row>
    <row r="327">
      <c r="A327" s="3"/>
      <c r="B327" s="68"/>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row>
    <row r="328">
      <c r="A328" s="3"/>
      <c r="B328" s="68"/>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row>
    <row r="329">
      <c r="A329" s="3"/>
      <c r="B329" s="68"/>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row>
    <row r="330">
      <c r="A330" s="3"/>
      <c r="B330" s="68"/>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row>
    <row r="331">
      <c r="A331" s="3"/>
      <c r="B331" s="68"/>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row>
    <row r="332">
      <c r="A332" s="3"/>
      <c r="B332" s="68"/>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row>
    <row r="333">
      <c r="A333" s="3"/>
      <c r="B333" s="68"/>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row>
    <row r="334">
      <c r="A334" s="3"/>
      <c r="B334" s="68"/>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row>
    <row r="335">
      <c r="A335" s="3"/>
      <c r="B335" s="68"/>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row>
    <row r="336">
      <c r="A336" s="3"/>
      <c r="B336" s="68"/>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row>
    <row r="337">
      <c r="A337" s="3"/>
      <c r="B337" s="68"/>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row>
    <row r="338">
      <c r="A338" s="3"/>
      <c r="B338" s="68"/>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row>
    <row r="339">
      <c r="A339" s="3"/>
      <c r="B339" s="68"/>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row>
    <row r="340">
      <c r="A340" s="3"/>
      <c r="B340" s="68"/>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row>
    <row r="341">
      <c r="A341" s="3"/>
      <c r="B341" s="68"/>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row>
    <row r="342">
      <c r="A342" s="3"/>
      <c r="B342" s="68"/>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row>
    <row r="343">
      <c r="A343" s="3"/>
      <c r="B343" s="68"/>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row>
    <row r="344">
      <c r="A344" s="3"/>
      <c r="B344" s="68"/>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row>
    <row r="345">
      <c r="A345" s="3"/>
      <c r="B345" s="68"/>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row>
    <row r="346">
      <c r="A346" s="3"/>
      <c r="B346" s="68"/>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row>
    <row r="347">
      <c r="A347" s="3"/>
      <c r="B347" s="68"/>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row>
    <row r="348">
      <c r="A348" s="3"/>
      <c r="B348" s="68"/>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row>
    <row r="349">
      <c r="A349" s="3"/>
      <c r="B349" s="68"/>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row>
    <row r="350">
      <c r="A350" s="3"/>
      <c r="B350" s="68"/>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row>
    <row r="351">
      <c r="A351" s="3"/>
      <c r="B351" s="68"/>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row>
    <row r="352">
      <c r="A352" s="3"/>
      <c r="B352" s="68"/>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row>
    <row r="353">
      <c r="A353" s="3"/>
      <c r="B353" s="68"/>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row>
    <row r="354">
      <c r="A354" s="3"/>
      <c r="B354" s="68"/>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row>
    <row r="355">
      <c r="A355" s="3"/>
      <c r="B355" s="68"/>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row>
    <row r="356">
      <c r="A356" s="3"/>
      <c r="B356" s="68"/>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row>
    <row r="357">
      <c r="A357" s="3"/>
      <c r="B357" s="68"/>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row>
    <row r="358">
      <c r="A358" s="3"/>
      <c r="B358" s="68"/>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row>
    <row r="359">
      <c r="A359" s="3"/>
      <c r="B359" s="68"/>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row>
    <row r="360">
      <c r="A360" s="3"/>
      <c r="B360" s="68"/>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row>
    <row r="361">
      <c r="A361" s="3"/>
      <c r="B361" s="68"/>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row>
    <row r="362">
      <c r="A362" s="3"/>
      <c r="B362" s="68"/>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row>
    <row r="363">
      <c r="A363" s="3"/>
      <c r="B363" s="68"/>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row>
    <row r="364">
      <c r="A364" s="3"/>
      <c r="B364" s="68"/>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row>
    <row r="365">
      <c r="A365" s="3"/>
      <c r="B365" s="68"/>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row>
    <row r="366">
      <c r="A366" s="3"/>
      <c r="B366" s="68"/>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row>
    <row r="367">
      <c r="A367" s="3"/>
      <c r="B367" s="68"/>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row>
    <row r="368">
      <c r="A368" s="3"/>
      <c r="B368" s="68"/>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row>
    <row r="369">
      <c r="A369" s="3"/>
      <c r="B369" s="68"/>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row>
    <row r="370">
      <c r="A370" s="3"/>
      <c r="B370" s="68"/>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row>
    <row r="371">
      <c r="A371" s="3"/>
      <c r="B371" s="68"/>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row>
    <row r="372">
      <c r="A372" s="3"/>
      <c r="B372" s="68"/>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row>
    <row r="373">
      <c r="A373" s="3"/>
      <c r="B373" s="68"/>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row>
    <row r="374">
      <c r="A374" s="3"/>
      <c r="B374" s="68"/>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row>
    <row r="375">
      <c r="A375" s="3"/>
      <c r="B375" s="68"/>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row>
    <row r="376">
      <c r="A376" s="3"/>
      <c r="B376" s="68"/>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row>
    <row r="377">
      <c r="A377" s="3"/>
      <c r="B377" s="68"/>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row>
    <row r="378">
      <c r="A378" s="3"/>
      <c r="B378" s="68"/>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row>
    <row r="379">
      <c r="A379" s="3"/>
      <c r="B379" s="68"/>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row>
    <row r="380">
      <c r="A380" s="3"/>
      <c r="B380" s="68"/>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row>
    <row r="381">
      <c r="A381" s="3"/>
      <c r="B381" s="68"/>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row>
    <row r="382">
      <c r="A382" s="3"/>
      <c r="B382" s="68"/>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row>
    <row r="383">
      <c r="A383" s="3"/>
      <c r="B383" s="68"/>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row>
    <row r="384">
      <c r="A384" s="3"/>
      <c r="B384" s="68"/>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row>
    <row r="385">
      <c r="A385" s="3"/>
      <c r="B385" s="68"/>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row>
    <row r="386">
      <c r="A386" s="3"/>
      <c r="B386" s="68"/>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row>
    <row r="387">
      <c r="A387" s="3"/>
      <c r="B387" s="68"/>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row>
    <row r="388">
      <c r="A388" s="3"/>
      <c r="B388" s="68"/>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row>
    <row r="389">
      <c r="A389" s="3"/>
      <c r="B389" s="68"/>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row>
    <row r="390">
      <c r="A390" s="3"/>
      <c r="B390" s="68"/>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row>
    <row r="391">
      <c r="A391" s="3"/>
      <c r="B391" s="68"/>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row>
    <row r="392">
      <c r="A392" s="3"/>
      <c r="B392" s="68"/>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row>
    <row r="393">
      <c r="A393" s="3"/>
      <c r="B393" s="68"/>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row>
    <row r="394">
      <c r="A394" s="3"/>
      <c r="B394" s="68"/>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row>
    <row r="395">
      <c r="A395" s="3"/>
      <c r="B395" s="68"/>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row>
    <row r="396">
      <c r="A396" s="3"/>
      <c r="B396" s="68"/>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row>
    <row r="397">
      <c r="A397" s="3"/>
      <c r="B397" s="68"/>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row>
    <row r="398">
      <c r="A398" s="3"/>
      <c r="B398" s="68"/>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row>
    <row r="399">
      <c r="A399" s="3"/>
      <c r="B399" s="68"/>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row>
    <row r="400">
      <c r="A400" s="3"/>
      <c r="B400" s="68"/>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row>
    <row r="401">
      <c r="A401" s="3"/>
      <c r="B401" s="68"/>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row>
    <row r="402">
      <c r="A402" s="3"/>
      <c r="B402" s="68"/>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row>
    <row r="403">
      <c r="A403" s="3"/>
      <c r="B403" s="68"/>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row>
    <row r="404">
      <c r="A404" s="3"/>
      <c r="B404" s="68"/>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row>
    <row r="405">
      <c r="A405" s="3"/>
      <c r="B405" s="68"/>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row>
    <row r="406">
      <c r="A406" s="3"/>
      <c r="B406" s="68"/>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row>
    <row r="407">
      <c r="A407" s="3"/>
      <c r="B407" s="68"/>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row>
    <row r="408">
      <c r="A408" s="3"/>
      <c r="B408" s="68"/>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row>
    <row r="409">
      <c r="A409" s="3"/>
      <c r="B409" s="68"/>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row>
    <row r="410">
      <c r="A410" s="3"/>
      <c r="B410" s="68"/>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row>
    <row r="411">
      <c r="A411" s="3"/>
      <c r="B411" s="68"/>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row>
    <row r="412">
      <c r="A412" s="3"/>
      <c r="B412" s="68"/>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row>
    <row r="413">
      <c r="A413" s="3"/>
      <c r="B413" s="68"/>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row>
    <row r="414">
      <c r="A414" s="3"/>
      <c r="B414" s="68"/>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row>
    <row r="415">
      <c r="A415" s="3"/>
      <c r="B415" s="68"/>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row>
    <row r="416">
      <c r="A416" s="3"/>
      <c r="B416" s="68"/>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row>
    <row r="417">
      <c r="A417" s="3"/>
      <c r="B417" s="68"/>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row>
    <row r="418">
      <c r="A418" s="3"/>
      <c r="B418" s="68"/>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row>
    <row r="419">
      <c r="A419" s="3"/>
      <c r="B419" s="68"/>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row>
    <row r="420">
      <c r="A420" s="3"/>
      <c r="B420" s="68"/>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row>
    <row r="421">
      <c r="A421" s="3"/>
      <c r="B421" s="68"/>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row>
    <row r="422">
      <c r="A422" s="3"/>
      <c r="B422" s="68"/>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row>
    <row r="423">
      <c r="A423" s="3"/>
      <c r="B423" s="68"/>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row>
    <row r="424">
      <c r="A424" s="3"/>
      <c r="B424" s="68"/>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row>
    <row r="425">
      <c r="A425" s="3"/>
      <c r="B425" s="68"/>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row>
    <row r="426">
      <c r="A426" s="3"/>
      <c r="B426" s="68"/>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row>
    <row r="427">
      <c r="A427" s="3"/>
      <c r="B427" s="68"/>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row>
    <row r="428">
      <c r="A428" s="3"/>
      <c r="B428" s="68"/>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row>
    <row r="429">
      <c r="A429" s="3"/>
      <c r="B429" s="68"/>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row>
    <row r="430">
      <c r="A430" s="3"/>
      <c r="B430" s="68"/>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row>
    <row r="431">
      <c r="A431" s="3"/>
      <c r="B431" s="68"/>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row>
    <row r="432">
      <c r="A432" s="3"/>
      <c r="B432" s="68"/>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row>
    <row r="433">
      <c r="A433" s="3"/>
      <c r="B433" s="68"/>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row>
    <row r="434">
      <c r="A434" s="3"/>
      <c r="B434" s="68"/>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row>
    <row r="435">
      <c r="A435" s="3"/>
      <c r="B435" s="68"/>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row>
    <row r="436">
      <c r="A436" s="3"/>
      <c r="B436" s="68"/>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row>
    <row r="437">
      <c r="A437" s="3"/>
      <c r="B437" s="68"/>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row>
    <row r="438">
      <c r="A438" s="3"/>
      <c r="B438" s="68"/>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row>
    <row r="439">
      <c r="A439" s="3"/>
      <c r="B439" s="68"/>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row>
    <row r="440">
      <c r="A440" s="3"/>
      <c r="B440" s="68"/>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row>
    <row r="441">
      <c r="A441" s="3"/>
      <c r="B441" s="68"/>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row>
    <row r="442">
      <c r="A442" s="3"/>
      <c r="B442" s="68"/>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row>
    <row r="443">
      <c r="A443" s="3"/>
      <c r="B443" s="68"/>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row>
    <row r="444">
      <c r="A444" s="3"/>
      <c r="B444" s="68"/>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row>
    <row r="445">
      <c r="A445" s="3"/>
      <c r="B445" s="68"/>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row>
    <row r="446">
      <c r="A446" s="3"/>
      <c r="B446" s="68"/>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row>
    <row r="447">
      <c r="A447" s="3"/>
      <c r="B447" s="68"/>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row>
    <row r="448">
      <c r="A448" s="3"/>
      <c r="B448" s="68"/>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row>
    <row r="449">
      <c r="A449" s="3"/>
      <c r="B449" s="68"/>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row>
    <row r="450">
      <c r="A450" s="3"/>
      <c r="B450" s="68"/>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row>
    <row r="451">
      <c r="A451" s="3"/>
      <c r="B451" s="68"/>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row>
    <row r="452">
      <c r="A452" s="3"/>
      <c r="B452" s="68"/>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row>
    <row r="453">
      <c r="A453" s="3"/>
      <c r="B453" s="68"/>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row>
    <row r="454">
      <c r="A454" s="3"/>
      <c r="B454" s="68"/>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row>
    <row r="455">
      <c r="A455" s="3"/>
      <c r="B455" s="68"/>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row>
    <row r="456">
      <c r="A456" s="3"/>
      <c r="B456" s="68"/>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row>
    <row r="457">
      <c r="A457" s="3"/>
      <c r="B457" s="68"/>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row>
    <row r="458">
      <c r="A458" s="3"/>
      <c r="B458" s="68"/>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row>
    <row r="459">
      <c r="A459" s="3"/>
      <c r="B459" s="68"/>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row>
    <row r="460">
      <c r="A460" s="3"/>
      <c r="B460" s="68"/>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row>
    <row r="461">
      <c r="A461" s="3"/>
      <c r="B461" s="68"/>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row>
    <row r="462">
      <c r="A462" s="3"/>
      <c r="B462" s="68"/>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row>
    <row r="463">
      <c r="A463" s="3"/>
      <c r="B463" s="68"/>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row>
    <row r="464">
      <c r="A464" s="3"/>
      <c r="B464" s="68"/>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row>
    <row r="465">
      <c r="A465" s="3"/>
      <c r="B465" s="68"/>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row>
    <row r="466">
      <c r="A466" s="3"/>
      <c r="B466" s="68"/>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row>
    <row r="467">
      <c r="A467" s="3"/>
      <c r="B467" s="68"/>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row>
    <row r="468">
      <c r="A468" s="3"/>
      <c r="B468" s="68"/>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row>
    <row r="469">
      <c r="A469" s="3"/>
      <c r="B469" s="68"/>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row>
    <row r="470">
      <c r="A470" s="3"/>
      <c r="B470" s="68"/>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row>
    <row r="471">
      <c r="A471" s="3"/>
      <c r="B471" s="68"/>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row>
    <row r="472">
      <c r="A472" s="3"/>
      <c r="B472" s="68"/>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row>
    <row r="473">
      <c r="A473" s="3"/>
      <c r="B473" s="68"/>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row>
    <row r="474">
      <c r="A474" s="3"/>
      <c r="B474" s="68"/>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row>
    <row r="475">
      <c r="A475" s="3"/>
      <c r="B475" s="68"/>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row>
    <row r="476">
      <c r="A476" s="3"/>
      <c r="B476" s="68"/>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row>
    <row r="477">
      <c r="A477" s="3"/>
      <c r="B477" s="68"/>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row>
    <row r="478">
      <c r="A478" s="3"/>
      <c r="B478" s="68"/>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row>
    <row r="479">
      <c r="A479" s="3"/>
      <c r="B479" s="68"/>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row>
    <row r="480">
      <c r="A480" s="3"/>
      <c r="B480" s="68"/>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row>
    <row r="481">
      <c r="A481" s="3"/>
      <c r="B481" s="68"/>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row>
    <row r="482">
      <c r="A482" s="3"/>
      <c r="B482" s="68"/>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row>
    <row r="483">
      <c r="A483" s="3"/>
      <c r="B483" s="68"/>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row>
    <row r="484">
      <c r="A484" s="3"/>
      <c r="B484" s="68"/>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row>
    <row r="485">
      <c r="A485" s="3"/>
      <c r="B485" s="68"/>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row>
    <row r="486">
      <c r="A486" s="3"/>
      <c r="B486" s="68"/>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row>
    <row r="487">
      <c r="A487" s="3"/>
      <c r="B487" s="68"/>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row>
    <row r="488">
      <c r="A488" s="3"/>
      <c r="B488" s="68"/>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row>
    <row r="489">
      <c r="A489" s="3"/>
      <c r="B489" s="68"/>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row>
    <row r="490">
      <c r="A490" s="3"/>
      <c r="B490" s="68"/>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row>
    <row r="491">
      <c r="A491" s="3"/>
      <c r="B491" s="68"/>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row>
    <row r="492">
      <c r="A492" s="3"/>
      <c r="B492" s="68"/>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row>
    <row r="493">
      <c r="A493" s="3"/>
      <c r="B493" s="68"/>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row>
    <row r="494">
      <c r="A494" s="3"/>
      <c r="B494" s="68"/>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row>
    <row r="495">
      <c r="A495" s="3"/>
      <c r="B495" s="68"/>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row>
    <row r="496">
      <c r="A496" s="3"/>
      <c r="B496" s="68"/>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row>
    <row r="497">
      <c r="A497" s="3"/>
      <c r="B497" s="68"/>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row>
    <row r="498">
      <c r="A498" s="3"/>
      <c r="B498" s="68"/>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row>
    <row r="499">
      <c r="A499" s="3"/>
      <c r="B499" s="68"/>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row>
    <row r="500">
      <c r="A500" s="3"/>
      <c r="B500" s="68"/>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row>
    <row r="501">
      <c r="A501" s="3"/>
      <c r="B501" s="68"/>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row>
    <row r="502">
      <c r="A502" s="3"/>
      <c r="B502" s="68"/>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row>
    <row r="503">
      <c r="A503" s="3"/>
      <c r="B503" s="68"/>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row>
    <row r="504">
      <c r="A504" s="3"/>
      <c r="B504" s="68"/>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row>
    <row r="505">
      <c r="A505" s="3"/>
      <c r="B505" s="68"/>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row>
    <row r="506">
      <c r="A506" s="3"/>
      <c r="B506" s="68"/>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row>
    <row r="507">
      <c r="A507" s="3"/>
      <c r="B507" s="68"/>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row>
    <row r="508">
      <c r="A508" s="3"/>
      <c r="B508" s="68"/>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row>
    <row r="509">
      <c r="A509" s="3"/>
      <c r="B509" s="68"/>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row>
    <row r="510">
      <c r="A510" s="3"/>
      <c r="B510" s="68"/>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row>
    <row r="511">
      <c r="A511" s="3"/>
      <c r="B511" s="68"/>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row>
    <row r="512">
      <c r="A512" s="3"/>
      <c r="B512" s="68"/>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row>
    <row r="513">
      <c r="A513" s="3"/>
      <c r="B513" s="68"/>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row>
    <row r="514">
      <c r="A514" s="3"/>
      <c r="B514" s="68"/>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row>
    <row r="515">
      <c r="A515" s="3"/>
      <c r="B515" s="68"/>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row>
    <row r="516">
      <c r="A516" s="3"/>
      <c r="B516" s="68"/>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row>
    <row r="517">
      <c r="A517" s="3"/>
      <c r="B517" s="68"/>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row>
    <row r="518">
      <c r="A518" s="3"/>
      <c r="B518" s="68"/>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row>
    <row r="519">
      <c r="A519" s="3"/>
      <c r="B519" s="68"/>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row>
    <row r="520">
      <c r="A520" s="3"/>
      <c r="B520" s="68"/>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row>
    <row r="521">
      <c r="A521" s="3"/>
      <c r="B521" s="68"/>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row>
    <row r="522">
      <c r="A522" s="3"/>
      <c r="B522" s="68"/>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row>
    <row r="523">
      <c r="A523" s="3"/>
      <c r="B523" s="68"/>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row>
    <row r="524">
      <c r="A524" s="3"/>
      <c r="B524" s="68"/>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row>
    <row r="525">
      <c r="A525" s="3"/>
      <c r="B525" s="68"/>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row>
    <row r="526">
      <c r="A526" s="3"/>
      <c r="B526" s="68"/>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row>
    <row r="527">
      <c r="A527" s="3"/>
      <c r="B527" s="68"/>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row>
    <row r="528">
      <c r="A528" s="3"/>
      <c r="B528" s="68"/>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row>
    <row r="529">
      <c r="A529" s="3"/>
      <c r="B529" s="68"/>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row>
    <row r="530">
      <c r="A530" s="3"/>
      <c r="B530" s="68"/>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row>
    <row r="531">
      <c r="A531" s="3"/>
      <c r="B531" s="68"/>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row>
    <row r="532">
      <c r="A532" s="3"/>
      <c r="B532" s="68"/>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row>
    <row r="533">
      <c r="A533" s="3"/>
      <c r="B533" s="68"/>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row>
    <row r="534">
      <c r="A534" s="3"/>
      <c r="B534" s="68"/>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row>
    <row r="535">
      <c r="A535" s="3"/>
      <c r="B535" s="68"/>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row>
    <row r="536">
      <c r="A536" s="3"/>
      <c r="B536" s="68"/>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row>
    <row r="537">
      <c r="A537" s="3"/>
      <c r="B537" s="68"/>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row>
    <row r="538">
      <c r="A538" s="3"/>
      <c r="B538" s="68"/>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row>
    <row r="539">
      <c r="A539" s="3"/>
      <c r="B539" s="68"/>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row>
    <row r="540">
      <c r="A540" s="3"/>
      <c r="B540" s="68"/>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row>
    <row r="541">
      <c r="A541" s="3"/>
      <c r="B541" s="68"/>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row>
    <row r="542">
      <c r="A542" s="3"/>
      <c r="B542" s="68"/>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row>
    <row r="543">
      <c r="A543" s="3"/>
      <c r="B543" s="68"/>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row>
    <row r="544">
      <c r="A544" s="3"/>
      <c r="B544" s="68"/>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row>
    <row r="545">
      <c r="A545" s="3"/>
      <c r="B545" s="68"/>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row>
    <row r="546">
      <c r="A546" s="3"/>
      <c r="B546" s="68"/>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row>
    <row r="547">
      <c r="A547" s="3"/>
      <c r="B547" s="68"/>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row>
    <row r="548">
      <c r="A548" s="3"/>
      <c r="B548" s="68"/>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row>
    <row r="549">
      <c r="A549" s="3"/>
      <c r="B549" s="68"/>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row>
    <row r="550">
      <c r="A550" s="3"/>
      <c r="B550" s="68"/>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row>
    <row r="551">
      <c r="A551" s="3"/>
      <c r="B551" s="68"/>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row>
    <row r="552">
      <c r="A552" s="3"/>
      <c r="B552" s="68"/>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row>
    <row r="553">
      <c r="A553" s="3"/>
      <c r="B553" s="68"/>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row>
    <row r="554">
      <c r="A554" s="3"/>
      <c r="B554" s="68"/>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row>
    <row r="555">
      <c r="A555" s="3"/>
      <c r="B555" s="68"/>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row>
    <row r="556">
      <c r="A556" s="3"/>
      <c r="B556" s="68"/>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row>
    <row r="557">
      <c r="A557" s="3"/>
      <c r="B557" s="68"/>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row>
    <row r="558">
      <c r="A558" s="3"/>
      <c r="B558" s="68"/>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row>
    <row r="559">
      <c r="A559" s="3"/>
      <c r="B559" s="68"/>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row>
    <row r="560">
      <c r="A560" s="3"/>
      <c r="B560" s="68"/>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row>
    <row r="561">
      <c r="A561" s="3"/>
      <c r="B561" s="68"/>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row>
    <row r="562">
      <c r="A562" s="3"/>
      <c r="B562" s="68"/>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row>
    <row r="563">
      <c r="A563" s="3"/>
      <c r="B563" s="68"/>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row>
    <row r="564">
      <c r="A564" s="3"/>
      <c r="B564" s="68"/>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row>
    <row r="565">
      <c r="A565" s="3"/>
      <c r="B565" s="68"/>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row>
    <row r="566">
      <c r="A566" s="3"/>
      <c r="B566" s="68"/>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row>
    <row r="567">
      <c r="A567" s="3"/>
      <c r="B567" s="68"/>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row>
    <row r="568">
      <c r="A568" s="3"/>
      <c r="B568" s="68"/>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row>
    <row r="569">
      <c r="A569" s="3"/>
      <c r="B569" s="68"/>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row>
    <row r="570">
      <c r="A570" s="3"/>
      <c r="B570" s="68"/>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row>
    <row r="571">
      <c r="A571" s="3"/>
      <c r="B571" s="68"/>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row>
    <row r="572">
      <c r="A572" s="3"/>
      <c r="B572" s="68"/>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row>
    <row r="573">
      <c r="A573" s="3"/>
      <c r="B573" s="68"/>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row>
    <row r="574">
      <c r="A574" s="3"/>
      <c r="B574" s="68"/>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row>
    <row r="575">
      <c r="A575" s="3"/>
      <c r="B575" s="68"/>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row>
    <row r="576">
      <c r="A576" s="3"/>
      <c r="B576" s="68"/>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row>
    <row r="577">
      <c r="A577" s="3"/>
      <c r="B577" s="68"/>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row>
    <row r="578">
      <c r="A578" s="3"/>
      <c r="B578" s="68"/>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row>
    <row r="579">
      <c r="A579" s="3"/>
      <c r="B579" s="68"/>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row>
    <row r="580">
      <c r="A580" s="3"/>
      <c r="B580" s="68"/>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row>
    <row r="581">
      <c r="A581" s="3"/>
      <c r="B581" s="68"/>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row>
    <row r="582">
      <c r="A582" s="3"/>
      <c r="B582" s="68"/>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row>
    <row r="583">
      <c r="A583" s="3"/>
      <c r="B583" s="68"/>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row>
    <row r="584">
      <c r="A584" s="3"/>
      <c r="B584" s="68"/>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row>
    <row r="585">
      <c r="A585" s="3"/>
      <c r="B585" s="68"/>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row>
    <row r="586">
      <c r="A586" s="3"/>
      <c r="B586" s="68"/>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row>
    <row r="587">
      <c r="A587" s="3"/>
      <c r="B587" s="68"/>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row>
    <row r="588">
      <c r="A588" s="3"/>
      <c r="B588" s="68"/>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row>
    <row r="589">
      <c r="A589" s="3"/>
      <c r="B589" s="68"/>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row>
    <row r="590">
      <c r="A590" s="3"/>
      <c r="B590" s="68"/>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row>
    <row r="591">
      <c r="A591" s="3"/>
      <c r="B591" s="68"/>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row>
    <row r="592">
      <c r="A592" s="3"/>
      <c r="B592" s="68"/>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row>
    <row r="593">
      <c r="A593" s="3"/>
      <c r="B593" s="68"/>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row>
    <row r="594">
      <c r="A594" s="3"/>
      <c r="B594" s="68"/>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row>
    <row r="595">
      <c r="A595" s="3"/>
      <c r="B595" s="68"/>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row>
    <row r="596">
      <c r="A596" s="3"/>
      <c r="B596" s="68"/>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row>
    <row r="597">
      <c r="A597" s="3"/>
      <c r="B597" s="68"/>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row>
    <row r="598">
      <c r="A598" s="3"/>
      <c r="B598" s="68"/>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row>
    <row r="599">
      <c r="A599" s="3"/>
      <c r="B599" s="68"/>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row>
    <row r="600">
      <c r="A600" s="3"/>
      <c r="B600" s="68"/>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row>
    <row r="601">
      <c r="A601" s="3"/>
      <c r="B601" s="68"/>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row>
    <row r="602">
      <c r="A602" s="3"/>
      <c r="B602" s="68"/>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row>
    <row r="603">
      <c r="A603" s="3"/>
      <c r="B603" s="68"/>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row>
    <row r="604">
      <c r="A604" s="3"/>
      <c r="B604" s="68"/>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row>
    <row r="605">
      <c r="A605" s="3"/>
      <c r="B605" s="68"/>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row>
    <row r="606">
      <c r="A606" s="3"/>
      <c r="B606" s="68"/>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row>
    <row r="607">
      <c r="A607" s="3"/>
      <c r="B607" s="68"/>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row>
    <row r="608">
      <c r="A608" s="3"/>
      <c r="B608" s="68"/>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row>
    <row r="609">
      <c r="A609" s="3"/>
      <c r="B609" s="68"/>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row>
    <row r="610">
      <c r="A610" s="3"/>
      <c r="B610" s="68"/>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row>
    <row r="611">
      <c r="A611" s="3"/>
      <c r="B611" s="68"/>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row>
    <row r="612">
      <c r="A612" s="3"/>
      <c r="B612" s="68"/>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row>
    <row r="613">
      <c r="A613" s="3"/>
      <c r="B613" s="68"/>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row>
    <row r="614">
      <c r="A614" s="3"/>
      <c r="B614" s="68"/>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row>
    <row r="615">
      <c r="A615" s="3"/>
      <c r="B615" s="68"/>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row>
    <row r="616">
      <c r="A616" s="3"/>
      <c r="B616" s="68"/>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row>
    <row r="617">
      <c r="A617" s="3"/>
      <c r="B617" s="68"/>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row>
    <row r="618">
      <c r="A618" s="3"/>
      <c r="B618" s="68"/>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row>
    <row r="619">
      <c r="A619" s="3"/>
      <c r="B619" s="68"/>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row>
    <row r="620">
      <c r="A620" s="3"/>
      <c r="B620" s="68"/>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row>
    <row r="621">
      <c r="A621" s="3"/>
      <c r="B621" s="68"/>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row>
    <row r="622">
      <c r="A622" s="3"/>
      <c r="B622" s="68"/>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row>
    <row r="623">
      <c r="A623" s="3"/>
      <c r="B623" s="68"/>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row>
    <row r="624">
      <c r="A624" s="3"/>
      <c r="B624" s="68"/>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row>
    <row r="625">
      <c r="A625" s="3"/>
      <c r="B625" s="68"/>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row>
    <row r="626">
      <c r="A626" s="3"/>
      <c r="B626" s="68"/>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row>
    <row r="627">
      <c r="A627" s="3"/>
      <c r="B627" s="68"/>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row>
    <row r="628">
      <c r="A628" s="3"/>
      <c r="B628" s="68"/>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row>
    <row r="629">
      <c r="A629" s="3"/>
      <c r="B629" s="68"/>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row>
    <row r="630">
      <c r="A630" s="3"/>
      <c r="B630" s="68"/>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row>
    <row r="631">
      <c r="A631" s="3"/>
      <c r="B631" s="68"/>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row>
    <row r="632">
      <c r="A632" s="3"/>
      <c r="B632" s="68"/>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row>
    <row r="633">
      <c r="A633" s="3"/>
      <c r="B633" s="68"/>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row>
    <row r="634">
      <c r="A634" s="3"/>
      <c r="B634" s="68"/>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row>
    <row r="635">
      <c r="A635" s="3"/>
      <c r="B635" s="68"/>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row>
    <row r="636">
      <c r="A636" s="3"/>
      <c r="B636" s="68"/>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row>
    <row r="637">
      <c r="A637" s="3"/>
      <c r="B637" s="68"/>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row>
    <row r="638">
      <c r="A638" s="3"/>
      <c r="B638" s="68"/>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row>
    <row r="639">
      <c r="A639" s="3"/>
      <c r="B639" s="68"/>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row>
    <row r="640">
      <c r="A640" s="3"/>
      <c r="B640" s="68"/>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row>
    <row r="641">
      <c r="A641" s="3"/>
      <c r="B641" s="68"/>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row>
    <row r="642">
      <c r="A642" s="3"/>
      <c r="B642" s="68"/>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row>
    <row r="643">
      <c r="A643" s="3"/>
      <c r="B643" s="68"/>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row>
    <row r="644">
      <c r="A644" s="3"/>
      <c r="B644" s="68"/>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row>
    <row r="645">
      <c r="A645" s="3"/>
      <c r="B645" s="68"/>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row>
    <row r="646">
      <c r="A646" s="3"/>
      <c r="B646" s="68"/>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row>
    <row r="647">
      <c r="A647" s="3"/>
      <c r="B647" s="68"/>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row>
    <row r="648">
      <c r="A648" s="3"/>
      <c r="B648" s="68"/>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row>
    <row r="649">
      <c r="A649" s="3"/>
      <c r="B649" s="68"/>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row>
    <row r="650">
      <c r="A650" s="3"/>
      <c r="B650" s="68"/>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row>
    <row r="651">
      <c r="A651" s="3"/>
      <c r="B651" s="68"/>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row>
    <row r="652">
      <c r="A652" s="3"/>
      <c r="B652" s="68"/>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row>
    <row r="653">
      <c r="A653" s="3"/>
      <c r="B653" s="68"/>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row>
    <row r="654">
      <c r="A654" s="3"/>
      <c r="B654" s="68"/>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row>
    <row r="655">
      <c r="A655" s="3"/>
      <c r="B655" s="68"/>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row>
    <row r="656">
      <c r="A656" s="3"/>
      <c r="B656" s="68"/>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row>
    <row r="657">
      <c r="A657" s="3"/>
      <c r="B657" s="68"/>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row>
    <row r="658">
      <c r="A658" s="3"/>
      <c r="B658" s="68"/>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row>
    <row r="659">
      <c r="A659" s="3"/>
      <c r="B659" s="68"/>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row>
    <row r="660">
      <c r="A660" s="3"/>
      <c r="B660" s="68"/>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row>
    <row r="661">
      <c r="A661" s="3"/>
      <c r="B661" s="68"/>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row>
    <row r="662">
      <c r="A662" s="3"/>
      <c r="B662" s="68"/>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row>
    <row r="663">
      <c r="A663" s="3"/>
      <c r="B663" s="68"/>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row>
    <row r="664">
      <c r="A664" s="3"/>
      <c r="B664" s="68"/>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row>
    <row r="665">
      <c r="A665" s="3"/>
      <c r="B665" s="68"/>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row>
    <row r="666">
      <c r="A666" s="3"/>
      <c r="B666" s="68"/>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row>
    <row r="667">
      <c r="A667" s="3"/>
      <c r="B667" s="68"/>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row>
    <row r="668">
      <c r="A668" s="3"/>
      <c r="B668" s="68"/>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row>
    <row r="669">
      <c r="A669" s="3"/>
      <c r="B669" s="68"/>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row>
    <row r="670">
      <c r="A670" s="3"/>
      <c r="B670" s="68"/>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row>
    <row r="671">
      <c r="A671" s="3"/>
      <c r="B671" s="68"/>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row>
    <row r="672">
      <c r="A672" s="3"/>
      <c r="B672" s="68"/>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row>
    <row r="673">
      <c r="A673" s="3"/>
      <c r="B673" s="68"/>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row>
    <row r="674">
      <c r="A674" s="3"/>
      <c r="B674" s="68"/>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row>
    <row r="675">
      <c r="A675" s="3"/>
      <c r="B675" s="68"/>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row>
    <row r="676">
      <c r="A676" s="3"/>
      <c r="B676" s="68"/>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row>
    <row r="677">
      <c r="A677" s="3"/>
      <c r="B677" s="68"/>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row>
    <row r="678">
      <c r="A678" s="3"/>
      <c r="B678" s="68"/>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row>
    <row r="679">
      <c r="A679" s="3"/>
      <c r="B679" s="68"/>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row>
    <row r="680">
      <c r="A680" s="3"/>
      <c r="B680" s="68"/>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row>
    <row r="681">
      <c r="A681" s="3"/>
      <c r="B681" s="68"/>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row>
    <row r="682">
      <c r="A682" s="3"/>
      <c r="B682" s="68"/>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row>
    <row r="683">
      <c r="A683" s="3"/>
      <c r="B683" s="68"/>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row>
    <row r="684">
      <c r="A684" s="3"/>
      <c r="B684" s="68"/>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row>
    <row r="685">
      <c r="A685" s="3"/>
      <c r="B685" s="68"/>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row>
    <row r="686">
      <c r="A686" s="3"/>
      <c r="B686" s="68"/>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row>
    <row r="687">
      <c r="A687" s="3"/>
      <c r="B687" s="68"/>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row>
    <row r="688">
      <c r="A688" s="3"/>
      <c r="B688" s="68"/>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row>
    <row r="689">
      <c r="A689" s="3"/>
      <c r="B689" s="68"/>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row>
    <row r="690">
      <c r="A690" s="3"/>
      <c r="B690" s="68"/>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row>
    <row r="691">
      <c r="A691" s="3"/>
      <c r="B691" s="68"/>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row>
    <row r="692">
      <c r="A692" s="3"/>
      <c r="B692" s="68"/>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row>
    <row r="693">
      <c r="A693" s="3"/>
      <c r="B693" s="68"/>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row>
    <row r="694">
      <c r="A694" s="3"/>
      <c r="B694" s="68"/>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row>
    <row r="695">
      <c r="A695" s="3"/>
      <c r="B695" s="68"/>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row>
    <row r="696">
      <c r="A696" s="3"/>
      <c r="B696" s="68"/>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row>
    <row r="697">
      <c r="A697" s="3"/>
      <c r="B697" s="68"/>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row>
    <row r="698">
      <c r="A698" s="3"/>
      <c r="B698" s="68"/>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row>
    <row r="699">
      <c r="A699" s="3"/>
      <c r="B699" s="68"/>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row>
    <row r="700">
      <c r="A700" s="3"/>
      <c r="B700" s="68"/>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row>
    <row r="701">
      <c r="A701" s="3"/>
      <c r="B701" s="68"/>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row>
    <row r="702">
      <c r="A702" s="3"/>
      <c r="B702" s="68"/>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row>
    <row r="703">
      <c r="A703" s="3"/>
      <c r="B703" s="68"/>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row>
    <row r="704">
      <c r="A704" s="3"/>
      <c r="B704" s="68"/>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row>
    <row r="705">
      <c r="A705" s="3"/>
      <c r="B705" s="68"/>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row>
    <row r="706">
      <c r="A706" s="3"/>
      <c r="B706" s="68"/>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row>
    <row r="707">
      <c r="A707" s="3"/>
      <c r="B707" s="68"/>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row>
    <row r="708">
      <c r="A708" s="3"/>
      <c r="B708" s="68"/>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row>
    <row r="709">
      <c r="A709" s="3"/>
      <c r="B709" s="68"/>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row>
    <row r="710">
      <c r="A710" s="3"/>
      <c r="B710" s="68"/>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row>
    <row r="711">
      <c r="A711" s="3"/>
      <c r="B711" s="68"/>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row>
    <row r="712">
      <c r="A712" s="3"/>
      <c r="B712" s="68"/>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row>
    <row r="713">
      <c r="A713" s="3"/>
      <c r="B713" s="68"/>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row>
    <row r="714">
      <c r="A714" s="3"/>
      <c r="B714" s="68"/>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row>
    <row r="715">
      <c r="A715" s="3"/>
      <c r="B715" s="68"/>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row>
    <row r="716">
      <c r="A716" s="3"/>
      <c r="B716" s="68"/>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row>
    <row r="717">
      <c r="A717" s="3"/>
      <c r="B717" s="68"/>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row>
    <row r="718">
      <c r="A718" s="3"/>
      <c r="B718" s="68"/>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row>
    <row r="719">
      <c r="A719" s="3"/>
      <c r="B719" s="68"/>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row>
    <row r="720">
      <c r="A720" s="3"/>
      <c r="B720" s="68"/>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row>
    <row r="721">
      <c r="A721" s="3"/>
      <c r="B721" s="68"/>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row>
    <row r="722">
      <c r="A722" s="3"/>
      <c r="B722" s="68"/>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row>
    <row r="723">
      <c r="A723" s="3"/>
      <c r="B723" s="68"/>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row>
    <row r="724">
      <c r="A724" s="3"/>
      <c r="B724" s="68"/>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row>
    <row r="725">
      <c r="A725" s="3"/>
      <c r="B725" s="68"/>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row>
    <row r="726">
      <c r="A726" s="3"/>
      <c r="B726" s="68"/>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row>
    <row r="727">
      <c r="A727" s="3"/>
      <c r="B727" s="68"/>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row>
    <row r="728">
      <c r="A728" s="3"/>
      <c r="B728" s="68"/>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row>
    <row r="729">
      <c r="A729" s="3"/>
      <c r="B729" s="68"/>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row>
    <row r="730">
      <c r="A730" s="3"/>
      <c r="B730" s="68"/>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row>
    <row r="731">
      <c r="A731" s="3"/>
      <c r="B731" s="68"/>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row>
    <row r="732">
      <c r="A732" s="3"/>
      <c r="B732" s="68"/>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row>
    <row r="733">
      <c r="A733" s="3"/>
      <c r="B733" s="68"/>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row>
    <row r="734">
      <c r="A734" s="3"/>
      <c r="B734" s="68"/>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row>
    <row r="735">
      <c r="A735" s="3"/>
      <c r="B735" s="68"/>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row>
    <row r="736">
      <c r="A736" s="3"/>
      <c r="B736" s="68"/>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row>
    <row r="737">
      <c r="A737" s="3"/>
      <c r="B737" s="68"/>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row>
    <row r="738">
      <c r="A738" s="3"/>
      <c r="B738" s="68"/>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row>
    <row r="739">
      <c r="A739" s="3"/>
      <c r="B739" s="68"/>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row>
    <row r="740">
      <c r="A740" s="3"/>
      <c r="B740" s="68"/>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row>
    <row r="741">
      <c r="A741" s="3"/>
      <c r="B741" s="68"/>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row>
    <row r="742">
      <c r="A742" s="3"/>
      <c r="B742" s="68"/>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row>
    <row r="743">
      <c r="A743" s="3"/>
      <c r="B743" s="68"/>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row>
    <row r="744">
      <c r="A744" s="3"/>
      <c r="B744" s="68"/>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row>
    <row r="745">
      <c r="A745" s="3"/>
      <c r="B745" s="68"/>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row>
    <row r="746">
      <c r="A746" s="3"/>
      <c r="B746" s="68"/>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row>
    <row r="747">
      <c r="A747" s="3"/>
      <c r="B747" s="68"/>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row>
    <row r="748">
      <c r="A748" s="3"/>
      <c r="B748" s="68"/>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row>
    <row r="749">
      <c r="A749" s="3"/>
      <c r="B749" s="68"/>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row>
    <row r="750">
      <c r="A750" s="3"/>
      <c r="B750" s="68"/>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row>
    <row r="751">
      <c r="A751" s="3"/>
      <c r="B751" s="68"/>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row>
    <row r="752">
      <c r="A752" s="3"/>
      <c r="B752" s="68"/>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row>
    <row r="753">
      <c r="A753" s="3"/>
      <c r="B753" s="68"/>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row>
    <row r="754">
      <c r="A754" s="3"/>
      <c r="B754" s="68"/>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row>
    <row r="755">
      <c r="A755" s="3"/>
      <c r="B755" s="68"/>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row>
    <row r="756">
      <c r="A756" s="3"/>
      <c r="B756" s="68"/>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row>
    <row r="757">
      <c r="A757" s="3"/>
      <c r="B757" s="68"/>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row>
    <row r="758">
      <c r="A758" s="3"/>
      <c r="B758" s="68"/>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row>
    <row r="759">
      <c r="A759" s="3"/>
      <c r="B759" s="68"/>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row>
    <row r="760">
      <c r="A760" s="3"/>
      <c r="B760" s="68"/>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row>
    <row r="761">
      <c r="A761" s="3"/>
      <c r="B761" s="68"/>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row>
    <row r="762">
      <c r="A762" s="3"/>
      <c r="B762" s="68"/>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row>
    <row r="763">
      <c r="A763" s="3"/>
      <c r="B763" s="68"/>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row>
    <row r="764">
      <c r="A764" s="3"/>
      <c r="B764" s="68"/>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row>
    <row r="765">
      <c r="A765" s="3"/>
      <c r="B765" s="68"/>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row>
    <row r="766">
      <c r="A766" s="3"/>
      <c r="B766" s="68"/>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row>
    <row r="767">
      <c r="A767" s="3"/>
      <c r="B767" s="68"/>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row>
    <row r="768">
      <c r="A768" s="3"/>
      <c r="B768" s="68"/>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row>
    <row r="769">
      <c r="A769" s="3"/>
      <c r="B769" s="68"/>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row>
    <row r="770">
      <c r="A770" s="3"/>
      <c r="B770" s="68"/>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row>
    <row r="771">
      <c r="A771" s="3"/>
      <c r="B771" s="68"/>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row>
    <row r="772">
      <c r="A772" s="3"/>
      <c r="B772" s="68"/>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row>
    <row r="773">
      <c r="A773" s="3"/>
      <c r="B773" s="68"/>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row>
    <row r="774">
      <c r="A774" s="3"/>
      <c r="B774" s="68"/>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row>
    <row r="775">
      <c r="A775" s="3"/>
      <c r="B775" s="68"/>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row>
    <row r="776">
      <c r="A776" s="3"/>
      <c r="B776" s="68"/>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row>
    <row r="777">
      <c r="A777" s="3"/>
      <c r="B777" s="68"/>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row>
    <row r="778">
      <c r="A778" s="3"/>
      <c r="B778" s="68"/>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row>
    <row r="779">
      <c r="A779" s="3"/>
      <c r="B779" s="68"/>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row>
    <row r="780">
      <c r="A780" s="3"/>
      <c r="B780" s="68"/>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row>
    <row r="781">
      <c r="A781" s="3"/>
      <c r="B781" s="68"/>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row>
    <row r="782">
      <c r="A782" s="3"/>
      <c r="B782" s="68"/>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row>
    <row r="783">
      <c r="A783" s="3"/>
      <c r="B783" s="68"/>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row>
    <row r="784">
      <c r="A784" s="3"/>
      <c r="B784" s="68"/>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row>
    <row r="785">
      <c r="A785" s="3"/>
      <c r="B785" s="68"/>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row>
    <row r="786">
      <c r="A786" s="3"/>
      <c r="B786" s="68"/>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row>
    <row r="787">
      <c r="A787" s="3"/>
      <c r="B787" s="68"/>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row>
    <row r="788">
      <c r="A788" s="3"/>
      <c r="B788" s="68"/>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row>
    <row r="789">
      <c r="A789" s="3"/>
      <c r="B789" s="68"/>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row>
    <row r="790">
      <c r="A790" s="3"/>
      <c r="B790" s="68"/>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row>
    <row r="791">
      <c r="A791" s="3"/>
      <c r="B791" s="68"/>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row>
    <row r="792">
      <c r="A792" s="3"/>
      <c r="B792" s="68"/>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row>
    <row r="793">
      <c r="A793" s="3"/>
      <c r="B793" s="68"/>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row>
    <row r="794">
      <c r="A794" s="3"/>
      <c r="B794" s="68"/>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row>
    <row r="795">
      <c r="A795" s="3"/>
      <c r="B795" s="68"/>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row>
    <row r="796">
      <c r="A796" s="3"/>
      <c r="B796" s="68"/>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row>
    <row r="797">
      <c r="A797" s="3"/>
      <c r="B797" s="68"/>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row>
    <row r="798">
      <c r="A798" s="3"/>
      <c r="B798" s="68"/>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row>
    <row r="799">
      <c r="A799" s="3"/>
      <c r="B799" s="68"/>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row>
    <row r="800">
      <c r="A800" s="3"/>
      <c r="B800" s="68"/>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row>
    <row r="801">
      <c r="A801" s="3"/>
      <c r="B801" s="68"/>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row>
    <row r="802">
      <c r="A802" s="3"/>
      <c r="B802" s="68"/>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row>
    <row r="803">
      <c r="A803" s="3"/>
      <c r="B803" s="68"/>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row>
    <row r="804">
      <c r="A804" s="3"/>
      <c r="B804" s="68"/>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row>
    <row r="805">
      <c r="A805" s="3"/>
      <c r="B805" s="68"/>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row>
    <row r="806">
      <c r="A806" s="3"/>
      <c r="B806" s="68"/>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row>
    <row r="807">
      <c r="A807" s="3"/>
      <c r="B807" s="68"/>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row>
    <row r="808">
      <c r="A808" s="3"/>
      <c r="B808" s="68"/>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row>
    <row r="809">
      <c r="A809" s="3"/>
      <c r="B809" s="68"/>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row>
    <row r="810">
      <c r="A810" s="3"/>
      <c r="B810" s="68"/>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row>
    <row r="811">
      <c r="A811" s="3"/>
      <c r="B811" s="68"/>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row>
    <row r="812">
      <c r="A812" s="3"/>
      <c r="B812" s="68"/>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row>
    <row r="813">
      <c r="A813" s="3"/>
      <c r="B813" s="68"/>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row>
    <row r="814">
      <c r="A814" s="3"/>
      <c r="B814" s="68"/>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row>
    <row r="815">
      <c r="A815" s="3"/>
      <c r="B815" s="68"/>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row>
    <row r="816">
      <c r="A816" s="3"/>
      <c r="B816" s="68"/>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row>
    <row r="817">
      <c r="A817" s="3"/>
      <c r="B817" s="68"/>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row>
    <row r="818">
      <c r="A818" s="3"/>
      <c r="B818" s="68"/>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row>
    <row r="819">
      <c r="A819" s="3"/>
      <c r="B819" s="68"/>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row>
    <row r="820">
      <c r="A820" s="3"/>
      <c r="B820" s="68"/>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row>
    <row r="821">
      <c r="A821" s="3"/>
      <c r="B821" s="68"/>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row>
    <row r="822">
      <c r="A822" s="3"/>
      <c r="B822" s="68"/>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row>
    <row r="823">
      <c r="A823" s="3"/>
      <c r="B823" s="68"/>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row>
    <row r="824">
      <c r="A824" s="3"/>
      <c r="B824" s="68"/>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row>
    <row r="825">
      <c r="A825" s="3"/>
      <c r="B825" s="68"/>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row>
    <row r="826">
      <c r="A826" s="3"/>
      <c r="B826" s="68"/>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row>
    <row r="827">
      <c r="A827" s="3"/>
      <c r="B827" s="68"/>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row>
    <row r="828">
      <c r="A828" s="3"/>
      <c r="B828" s="68"/>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row>
    <row r="829">
      <c r="A829" s="3"/>
      <c r="B829" s="68"/>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row>
    <row r="830">
      <c r="A830" s="3"/>
      <c r="B830" s="68"/>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row>
    <row r="831">
      <c r="A831" s="3"/>
      <c r="B831" s="68"/>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row>
    <row r="832">
      <c r="A832" s="3"/>
      <c r="B832" s="68"/>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row>
    <row r="833">
      <c r="A833" s="3"/>
      <c r="B833" s="68"/>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row>
    <row r="834">
      <c r="A834" s="3"/>
      <c r="B834" s="68"/>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row>
    <row r="835">
      <c r="A835" s="3"/>
      <c r="B835" s="68"/>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row>
    <row r="836">
      <c r="A836" s="3"/>
      <c r="B836" s="68"/>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row>
    <row r="837">
      <c r="A837" s="3"/>
      <c r="B837" s="68"/>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row>
    <row r="838">
      <c r="A838" s="3"/>
      <c r="B838" s="68"/>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row>
    <row r="839">
      <c r="A839" s="3"/>
      <c r="B839" s="68"/>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row>
    <row r="840">
      <c r="A840" s="3"/>
      <c r="B840" s="68"/>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row>
    <row r="841">
      <c r="A841" s="3"/>
      <c r="B841" s="68"/>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row>
    <row r="842">
      <c r="A842" s="3"/>
      <c r="B842" s="68"/>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row>
    <row r="843">
      <c r="A843" s="3"/>
      <c r="B843" s="68"/>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row>
    <row r="844">
      <c r="A844" s="3"/>
      <c r="B844" s="68"/>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row>
    <row r="845">
      <c r="A845" s="3"/>
      <c r="B845" s="68"/>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row>
    <row r="846">
      <c r="A846" s="3"/>
      <c r="B846" s="68"/>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row>
    <row r="847">
      <c r="A847" s="3"/>
      <c r="B847" s="68"/>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row>
    <row r="848">
      <c r="A848" s="3"/>
      <c r="B848" s="68"/>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row>
    <row r="849">
      <c r="A849" s="3"/>
      <c r="B849" s="68"/>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row>
    <row r="850">
      <c r="A850" s="3"/>
      <c r="B850" s="68"/>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row>
    <row r="851">
      <c r="A851" s="3"/>
      <c r="B851" s="68"/>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row>
    <row r="852">
      <c r="A852" s="3"/>
      <c r="B852" s="68"/>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row>
    <row r="853">
      <c r="A853" s="3"/>
      <c r="B853" s="68"/>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row>
    <row r="854">
      <c r="A854" s="3"/>
      <c r="B854" s="68"/>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row>
    <row r="855">
      <c r="A855" s="3"/>
      <c r="B855" s="68"/>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row>
    <row r="856">
      <c r="A856" s="3"/>
      <c r="B856" s="68"/>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row>
    <row r="857">
      <c r="A857" s="3"/>
      <c r="B857" s="68"/>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row>
    <row r="858">
      <c r="A858" s="3"/>
      <c r="B858" s="68"/>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row>
    <row r="859">
      <c r="A859" s="3"/>
      <c r="B859" s="68"/>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row>
    <row r="860">
      <c r="A860" s="3"/>
      <c r="B860" s="68"/>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row>
    <row r="861">
      <c r="A861" s="3"/>
      <c r="B861" s="68"/>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row>
    <row r="862">
      <c r="A862" s="3"/>
      <c r="B862" s="68"/>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row>
    <row r="863">
      <c r="A863" s="3"/>
      <c r="B863" s="68"/>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row>
    <row r="864">
      <c r="A864" s="3"/>
      <c r="B864" s="68"/>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row>
    <row r="865">
      <c r="A865" s="3"/>
      <c r="B865" s="68"/>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row>
    <row r="866">
      <c r="A866" s="3"/>
      <c r="B866" s="68"/>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row>
    <row r="867">
      <c r="A867" s="3"/>
      <c r="B867" s="68"/>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row>
    <row r="868">
      <c r="A868" s="3"/>
      <c r="B868" s="68"/>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row>
    <row r="869">
      <c r="A869" s="3"/>
      <c r="B869" s="68"/>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row>
    <row r="870">
      <c r="A870" s="3"/>
      <c r="B870" s="68"/>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row>
    <row r="871">
      <c r="A871" s="3"/>
      <c r="B871" s="68"/>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row>
    <row r="872">
      <c r="A872" s="3"/>
      <c r="B872" s="68"/>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row>
    <row r="873">
      <c r="A873" s="3"/>
      <c r="B873" s="68"/>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row>
    <row r="874">
      <c r="A874" s="3"/>
      <c r="B874" s="68"/>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row>
    <row r="875">
      <c r="A875" s="3"/>
      <c r="B875" s="68"/>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row>
    <row r="876">
      <c r="A876" s="3"/>
      <c r="B876" s="68"/>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row>
    <row r="877">
      <c r="A877" s="3"/>
      <c r="B877" s="68"/>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row>
    <row r="878">
      <c r="A878" s="3"/>
      <c r="B878" s="68"/>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row>
    <row r="879">
      <c r="A879" s="3"/>
      <c r="B879" s="68"/>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row>
    <row r="880">
      <c r="A880" s="3"/>
      <c r="B880" s="68"/>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row>
    <row r="881">
      <c r="A881" s="3"/>
      <c r="B881" s="68"/>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row>
    <row r="882">
      <c r="A882" s="3"/>
      <c r="B882" s="68"/>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row>
    <row r="883">
      <c r="A883" s="3"/>
      <c r="B883" s="68"/>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row>
    <row r="884">
      <c r="A884" s="3"/>
      <c r="B884" s="68"/>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row>
    <row r="885">
      <c r="A885" s="3"/>
      <c r="B885" s="68"/>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row>
    <row r="886">
      <c r="A886" s="3"/>
      <c r="B886" s="68"/>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row>
    <row r="887">
      <c r="A887" s="3"/>
      <c r="B887" s="68"/>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row>
    <row r="888">
      <c r="A888" s="3"/>
      <c r="B888" s="68"/>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row>
    <row r="889">
      <c r="A889" s="3"/>
      <c r="B889" s="68"/>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row>
    <row r="890">
      <c r="A890" s="3"/>
      <c r="B890" s="68"/>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row>
    <row r="891">
      <c r="A891" s="3"/>
      <c r="B891" s="68"/>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row>
    <row r="892">
      <c r="A892" s="3"/>
      <c r="B892" s="68"/>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row>
    <row r="893">
      <c r="A893" s="3"/>
      <c r="B893" s="68"/>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row>
    <row r="894">
      <c r="A894" s="3"/>
      <c r="B894" s="68"/>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row>
    <row r="895">
      <c r="A895" s="3"/>
      <c r="B895" s="68"/>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row>
    <row r="896">
      <c r="A896" s="3"/>
      <c r="B896" s="68"/>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row>
    <row r="897">
      <c r="A897" s="3"/>
      <c r="B897" s="68"/>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row>
    <row r="898">
      <c r="A898" s="3"/>
      <c r="B898" s="68"/>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row>
    <row r="899">
      <c r="A899" s="3"/>
      <c r="B899" s="68"/>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row>
    <row r="900">
      <c r="A900" s="3"/>
      <c r="B900" s="68"/>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row>
    <row r="901">
      <c r="A901" s="3"/>
      <c r="B901" s="68"/>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row>
    <row r="902">
      <c r="A902" s="3"/>
      <c r="B902" s="68"/>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row>
    <row r="903">
      <c r="A903" s="3"/>
      <c r="B903" s="68"/>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row>
    <row r="904">
      <c r="A904" s="3"/>
      <c r="B904" s="68"/>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row>
    <row r="905">
      <c r="A905" s="3"/>
      <c r="B905" s="68"/>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row>
    <row r="906">
      <c r="A906" s="3"/>
      <c r="B906" s="68"/>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row>
    <row r="907">
      <c r="A907" s="3"/>
      <c r="B907" s="68"/>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row>
    <row r="908">
      <c r="A908" s="3"/>
      <c r="B908" s="68"/>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row>
    <row r="909">
      <c r="A909" s="3"/>
      <c r="B909" s="68"/>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row>
    <row r="910">
      <c r="A910" s="3"/>
      <c r="B910" s="68"/>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row>
    <row r="911">
      <c r="A911" s="3"/>
      <c r="B911" s="68"/>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row>
    <row r="912">
      <c r="A912" s="3"/>
      <c r="B912" s="68"/>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row>
    <row r="913">
      <c r="A913" s="3"/>
      <c r="B913" s="68"/>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row>
    <row r="914">
      <c r="A914" s="3"/>
      <c r="B914" s="68"/>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row>
    <row r="915">
      <c r="A915" s="3"/>
      <c r="B915" s="68"/>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row>
    <row r="916">
      <c r="A916" s="3"/>
      <c r="B916" s="68"/>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row>
    <row r="917">
      <c r="A917" s="3"/>
      <c r="B917" s="68"/>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row>
    <row r="918">
      <c r="A918" s="3"/>
      <c r="B918" s="68"/>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row>
    <row r="919">
      <c r="A919" s="3"/>
      <c r="B919" s="68"/>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row>
    <row r="920">
      <c r="A920" s="3"/>
      <c r="B920" s="68"/>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row>
  </sheetData>
  <mergeCells count="3">
    <mergeCell ref="A1:B1"/>
    <mergeCell ref="A6:A10"/>
    <mergeCell ref="A11:A15"/>
  </mergeCell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5.0" topLeftCell="C6" activePane="bottomRight" state="frozen"/>
      <selection activeCell="C1" sqref="C1" pane="topRight"/>
      <selection activeCell="A6" sqref="A6" pane="bottomLeft"/>
      <selection activeCell="C6" sqref="C6" pane="bottomRight"/>
    </sheetView>
  </sheetViews>
  <sheetFormatPr customHeight="1" defaultColWidth="12.63" defaultRowHeight="15.75"/>
  <cols>
    <col customWidth="1" min="1" max="1" width="7.88"/>
    <col customWidth="1" min="2" max="2" width="16.38"/>
    <col customWidth="1" min="3" max="53" width="6.63"/>
  </cols>
  <sheetData>
    <row r="1">
      <c r="A1" s="59" t="s">
        <v>29</v>
      </c>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c r="BM1" s="3"/>
      <c r="BN1" s="3"/>
      <c r="BO1" s="3"/>
      <c r="BP1" s="3"/>
      <c r="BQ1" s="3"/>
      <c r="BR1" s="3"/>
      <c r="BS1" s="3"/>
      <c r="BT1" s="3"/>
      <c r="BU1" s="3"/>
      <c r="BV1" s="3"/>
      <c r="BW1" s="3"/>
      <c r="BX1" s="3"/>
      <c r="BY1" s="3"/>
      <c r="BZ1" s="3"/>
      <c r="CA1" s="3"/>
      <c r="CB1" s="3"/>
      <c r="CC1" s="3"/>
      <c r="CD1" s="3"/>
      <c r="CE1" s="3"/>
      <c r="CF1" s="3"/>
      <c r="CG1" s="3"/>
      <c r="CH1" s="3"/>
      <c r="CI1" s="3"/>
      <c r="CJ1" s="3"/>
      <c r="CK1" s="3"/>
      <c r="CL1" s="3"/>
      <c r="CM1" s="3"/>
      <c r="CN1" s="3"/>
      <c r="CO1" s="3"/>
      <c r="CP1" s="3"/>
      <c r="CQ1" s="3"/>
      <c r="CR1" s="3"/>
      <c r="CS1" s="3"/>
      <c r="CT1" s="3"/>
      <c r="CU1" s="3"/>
      <c r="CV1" s="3"/>
      <c r="CW1" s="3"/>
      <c r="CX1" s="3"/>
      <c r="CY1" s="3"/>
      <c r="CZ1" s="3"/>
      <c r="DA1" s="3"/>
      <c r="DB1" s="3"/>
      <c r="DC1" s="3"/>
      <c r="DD1" s="3"/>
      <c r="DE1" s="3"/>
      <c r="DF1" s="3"/>
      <c r="DG1" s="3"/>
      <c r="DH1" s="3"/>
      <c r="DI1" s="3"/>
      <c r="DJ1" s="3"/>
      <c r="DK1" s="3"/>
      <c r="DL1" s="3"/>
      <c r="DM1" s="3"/>
      <c r="DN1" s="3"/>
      <c r="DO1" s="3"/>
      <c r="DP1" s="3"/>
      <c r="DQ1" s="3"/>
      <c r="DR1" s="3"/>
      <c r="DS1" s="3"/>
      <c r="DT1" s="3"/>
      <c r="DU1" s="3"/>
      <c r="DV1" s="3"/>
      <c r="DW1" s="3"/>
      <c r="DX1" s="3"/>
      <c r="DY1" s="3"/>
      <c r="DZ1" s="3"/>
      <c r="EA1" s="3"/>
      <c r="EB1" s="3"/>
      <c r="EC1" s="3"/>
      <c r="ED1" s="3"/>
      <c r="EE1" s="3"/>
      <c r="EF1" s="3"/>
      <c r="EG1" s="3"/>
    </row>
    <row r="2">
      <c r="A2" s="61" t="s">
        <v>85</v>
      </c>
      <c r="B2" s="60"/>
      <c r="C2" s="3"/>
      <c r="D2" s="3"/>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row>
    <row r="3">
      <c r="A3" s="61"/>
      <c r="B3" s="61"/>
      <c r="C3" s="3"/>
      <c r="D3" s="3"/>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row>
    <row r="4">
      <c r="A4" s="3"/>
      <c r="B4" s="3"/>
      <c r="C4" s="3"/>
      <c r="D4" s="3"/>
      <c r="E4" s="3"/>
      <c r="F4" s="3"/>
      <c r="G4" s="3"/>
      <c r="H4" s="3"/>
      <c r="I4" s="3"/>
      <c r="J4" s="3"/>
      <c r="K4" s="3"/>
      <c r="L4" s="3"/>
      <c r="M4" s="3"/>
      <c r="N4" s="3"/>
      <c r="O4" s="3"/>
      <c r="P4" s="3"/>
      <c r="Q4" s="3"/>
      <c r="R4" s="3"/>
      <c r="S4" s="3"/>
      <c r="T4" s="3"/>
      <c r="U4" s="3"/>
      <c r="V4" s="3"/>
      <c r="W4" s="3"/>
      <c r="X4" s="15" t="s">
        <v>83</v>
      </c>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row>
    <row r="5">
      <c r="A5" s="62" t="s">
        <v>5</v>
      </c>
      <c r="B5" s="92" t="s">
        <v>7</v>
      </c>
      <c r="C5" s="66">
        <v>2000.0</v>
      </c>
      <c r="D5" s="66">
        <v>2001.0</v>
      </c>
      <c r="E5" s="66">
        <v>2002.0</v>
      </c>
      <c r="F5" s="66">
        <v>2003.0</v>
      </c>
      <c r="G5" s="66">
        <v>2004.0</v>
      </c>
      <c r="H5" s="66">
        <v>2005.0</v>
      </c>
      <c r="I5" s="66">
        <v>2006.0</v>
      </c>
      <c r="J5" s="66">
        <v>2007.0</v>
      </c>
      <c r="K5" s="66">
        <v>2008.0</v>
      </c>
      <c r="L5" s="66">
        <v>2009.0</v>
      </c>
      <c r="M5" s="66">
        <v>2010.0</v>
      </c>
      <c r="N5" s="66">
        <v>2011.0</v>
      </c>
      <c r="O5" s="66">
        <v>2012.0</v>
      </c>
      <c r="P5" s="66">
        <v>2013.0</v>
      </c>
      <c r="Q5" s="66">
        <v>2014.0</v>
      </c>
      <c r="R5" s="66">
        <v>2015.0</v>
      </c>
      <c r="S5" s="66">
        <v>2016.0</v>
      </c>
      <c r="T5" s="66">
        <v>2017.0</v>
      </c>
      <c r="U5" s="66">
        <v>2018.0</v>
      </c>
      <c r="V5" s="66">
        <v>2019.0</v>
      </c>
      <c r="W5" s="66">
        <v>2020.0</v>
      </c>
      <c r="X5" s="66">
        <v>2021.0</v>
      </c>
      <c r="Y5" s="66">
        <v>2022.0</v>
      </c>
      <c r="Z5" s="66">
        <v>2023.0</v>
      </c>
      <c r="AA5" s="66">
        <v>2024.0</v>
      </c>
      <c r="AB5" s="66">
        <v>2025.0</v>
      </c>
      <c r="AC5" s="66">
        <v>2026.0</v>
      </c>
      <c r="AD5" s="66">
        <v>2027.0</v>
      </c>
      <c r="AE5" s="66">
        <v>2028.0</v>
      </c>
      <c r="AF5" s="66">
        <v>2029.0</v>
      </c>
      <c r="AG5" s="66">
        <v>2030.0</v>
      </c>
      <c r="AH5" s="66">
        <v>2031.0</v>
      </c>
      <c r="AI5" s="66">
        <v>2032.0</v>
      </c>
      <c r="AJ5" s="66">
        <v>2033.0</v>
      </c>
      <c r="AK5" s="66">
        <v>2034.0</v>
      </c>
      <c r="AL5" s="66">
        <v>2035.0</v>
      </c>
      <c r="AM5" s="66">
        <v>2036.0</v>
      </c>
      <c r="AN5" s="66">
        <v>2037.0</v>
      </c>
      <c r="AO5" s="66">
        <v>2038.0</v>
      </c>
      <c r="AP5" s="66">
        <v>2039.0</v>
      </c>
      <c r="AQ5" s="66">
        <v>2040.0</v>
      </c>
      <c r="AR5" s="66">
        <v>2041.0</v>
      </c>
      <c r="AS5" s="66">
        <v>2042.0</v>
      </c>
      <c r="AT5" s="66">
        <v>2043.0</v>
      </c>
      <c r="AU5" s="66">
        <v>2044.0</v>
      </c>
      <c r="AV5" s="66">
        <v>2045.0</v>
      </c>
      <c r="AW5" s="66">
        <v>2046.0</v>
      </c>
      <c r="AX5" s="66">
        <v>2047.0</v>
      </c>
      <c r="AY5" s="66">
        <v>2048.0</v>
      </c>
      <c r="AZ5" s="66">
        <v>2049.0</v>
      </c>
      <c r="BA5" s="67">
        <v>2050.0</v>
      </c>
      <c r="BB5" s="68"/>
      <c r="BC5" s="68"/>
      <c r="BD5" s="68"/>
      <c r="BE5" s="68"/>
      <c r="BF5" s="68"/>
      <c r="BG5" s="68"/>
      <c r="BH5" s="68"/>
      <c r="BI5" s="68"/>
      <c r="BJ5" s="68"/>
      <c r="BK5" s="68"/>
      <c r="BL5" s="68"/>
      <c r="BM5" s="68"/>
      <c r="BN5" s="68"/>
      <c r="BO5" s="68"/>
      <c r="BP5" s="68"/>
      <c r="BQ5" s="68"/>
      <c r="BR5" s="68"/>
      <c r="BS5" s="68"/>
      <c r="BT5" s="68"/>
      <c r="BU5" s="68"/>
      <c r="BV5" s="68"/>
      <c r="BW5" s="68"/>
      <c r="BX5" s="68"/>
      <c r="BY5" s="68"/>
      <c r="BZ5" s="68"/>
      <c r="CA5" s="68"/>
      <c r="CB5" s="68"/>
      <c r="CC5" s="68"/>
      <c r="CD5" s="68"/>
      <c r="CE5" s="68"/>
      <c r="CF5" s="68"/>
      <c r="CG5" s="68"/>
      <c r="CH5" s="68"/>
      <c r="CI5" s="68"/>
      <c r="CJ5" s="68"/>
      <c r="CK5" s="68"/>
      <c r="CL5" s="68"/>
      <c r="CM5" s="68"/>
      <c r="CN5" s="68"/>
      <c r="CO5" s="68"/>
      <c r="CP5" s="68"/>
      <c r="CQ5" s="68"/>
      <c r="CR5" s="68"/>
      <c r="CS5" s="68"/>
      <c r="CT5" s="68"/>
      <c r="CU5" s="68"/>
      <c r="CV5" s="68"/>
      <c r="CW5" s="68"/>
      <c r="CX5" s="68"/>
      <c r="CY5" s="68"/>
      <c r="CZ5" s="68"/>
      <c r="DA5" s="68"/>
      <c r="DB5" s="68"/>
      <c r="DC5" s="68"/>
      <c r="DD5" s="68"/>
      <c r="DE5" s="68"/>
      <c r="DF5" s="68"/>
      <c r="DG5" s="68"/>
      <c r="DH5" s="68"/>
      <c r="DI5" s="68"/>
      <c r="DJ5" s="68"/>
      <c r="DK5" s="68"/>
      <c r="DL5" s="68"/>
      <c r="DM5" s="68"/>
      <c r="DN5" s="68"/>
      <c r="DO5" s="68"/>
      <c r="DP5" s="68"/>
      <c r="DQ5" s="68"/>
      <c r="DR5" s="68"/>
      <c r="DS5" s="68"/>
      <c r="DT5" s="68"/>
      <c r="DU5" s="68"/>
      <c r="DV5" s="68"/>
      <c r="DW5" s="68"/>
      <c r="DX5" s="68"/>
      <c r="DY5" s="68"/>
      <c r="DZ5" s="68"/>
      <c r="EA5" s="68"/>
      <c r="EB5" s="68"/>
      <c r="EC5" s="68"/>
      <c r="ED5" s="68"/>
      <c r="EE5" s="68"/>
      <c r="EF5" s="68"/>
      <c r="EG5" s="68"/>
    </row>
    <row r="6">
      <c r="A6" s="69" t="s">
        <v>69</v>
      </c>
      <c r="B6" s="94" t="s">
        <v>58</v>
      </c>
      <c r="C6" s="73">
        <v>97403.0</v>
      </c>
      <c r="D6" s="73">
        <v>100582.0</v>
      </c>
      <c r="E6" s="73">
        <v>98874.0</v>
      </c>
      <c r="F6" s="73">
        <v>84789.0</v>
      </c>
      <c r="G6" s="73">
        <v>59341.0</v>
      </c>
      <c r="H6" s="73">
        <v>73099.0</v>
      </c>
      <c r="I6" s="73">
        <v>66896.0</v>
      </c>
      <c r="J6" s="73">
        <v>64357.0</v>
      </c>
      <c r="K6" s="73">
        <v>70777.0</v>
      </c>
      <c r="L6" s="73">
        <v>52136.0</v>
      </c>
      <c r="M6" s="93">
        <v>51324.0</v>
      </c>
      <c r="N6" s="93">
        <v>50429.0</v>
      </c>
      <c r="O6" s="93">
        <v>54077.0</v>
      </c>
      <c r="P6" s="93">
        <v>50020.0</v>
      </c>
      <c r="Q6" s="93">
        <v>58336.0</v>
      </c>
      <c r="R6" s="93">
        <v>57173.0</v>
      </c>
      <c r="S6" s="93">
        <v>49923.0</v>
      </c>
      <c r="T6" s="93">
        <v>50554.0</v>
      </c>
      <c r="U6" s="93">
        <v>57503.0</v>
      </c>
      <c r="V6" s="93">
        <v>59728.0</v>
      </c>
      <c r="W6" s="93">
        <v>58730.0</v>
      </c>
      <c r="X6" s="93">
        <v>78156.0</v>
      </c>
      <c r="Y6" s="93">
        <v>78234.0</v>
      </c>
      <c r="Z6" s="93">
        <v>78312.0</v>
      </c>
      <c r="AA6" s="93">
        <v>78390.0</v>
      </c>
      <c r="AB6" s="93">
        <v>78468.0</v>
      </c>
      <c r="AC6" s="93">
        <v>78546.0</v>
      </c>
      <c r="AD6" s="93">
        <v>78625.0</v>
      </c>
      <c r="AE6" s="93">
        <v>78703.0</v>
      </c>
      <c r="AF6" s="93">
        <v>78782.0</v>
      </c>
      <c r="AG6" s="93">
        <v>78860.0</v>
      </c>
      <c r="AH6" s="93">
        <v>78939.0</v>
      </c>
      <c r="AI6" s="93">
        <v>79017.0</v>
      </c>
      <c r="AJ6" s="93">
        <v>79096.0</v>
      </c>
      <c r="AK6" s="93">
        <v>79175.0</v>
      </c>
      <c r="AL6" s="93">
        <v>79254.0</v>
      </c>
      <c r="AM6" s="93">
        <v>79333.0</v>
      </c>
      <c r="AN6" s="93">
        <v>79412.0</v>
      </c>
      <c r="AO6" s="93">
        <v>79491.0</v>
      </c>
      <c r="AP6" s="93">
        <v>79571.0</v>
      </c>
      <c r="AQ6" s="93">
        <v>79650.0</v>
      </c>
      <c r="AR6" s="93">
        <v>79729.0</v>
      </c>
      <c r="AS6" s="93">
        <v>79809.0</v>
      </c>
      <c r="AT6" s="93">
        <v>79888.0</v>
      </c>
      <c r="AU6" s="93">
        <v>79968.0</v>
      </c>
      <c r="AV6" s="93">
        <v>80048.0</v>
      </c>
      <c r="AW6" s="73"/>
      <c r="AX6" s="73"/>
      <c r="AY6" s="73"/>
      <c r="AZ6" s="73"/>
      <c r="BA6" s="74"/>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3"/>
      <c r="CR6" s="3"/>
      <c r="CS6" s="3"/>
      <c r="CT6" s="3"/>
      <c r="CU6" s="3"/>
      <c r="CV6" s="3"/>
      <c r="CW6" s="3"/>
      <c r="CX6" s="3"/>
      <c r="CY6" s="3"/>
      <c r="CZ6" s="3"/>
      <c r="DA6" s="3"/>
      <c r="DB6" s="3"/>
      <c r="DC6" s="3"/>
      <c r="DD6" s="3"/>
      <c r="DE6" s="3"/>
      <c r="DF6" s="3"/>
      <c r="DG6" s="3"/>
      <c r="DH6" s="3"/>
      <c r="DI6" s="3"/>
      <c r="DJ6" s="3"/>
      <c r="DK6" s="3"/>
      <c r="DL6" s="3"/>
      <c r="DM6" s="3"/>
      <c r="DN6" s="3"/>
      <c r="DO6" s="3"/>
      <c r="DP6" s="3"/>
      <c r="DQ6" s="3"/>
      <c r="DR6" s="3"/>
      <c r="DS6" s="3"/>
      <c r="DT6" s="3"/>
      <c r="DU6" s="3"/>
      <c r="DV6" s="3"/>
      <c r="DW6" s="3"/>
      <c r="DX6" s="3"/>
      <c r="DY6" s="3"/>
      <c r="DZ6" s="3"/>
      <c r="EA6" s="3"/>
      <c r="EB6" s="3"/>
      <c r="EC6" s="3"/>
      <c r="ED6" s="3"/>
      <c r="EE6" s="3"/>
      <c r="EF6" s="3"/>
      <c r="EG6" s="3"/>
    </row>
    <row r="7">
      <c r="A7" s="75"/>
      <c r="B7" s="94" t="s">
        <v>59</v>
      </c>
      <c r="C7" s="73">
        <v>102328.0</v>
      </c>
      <c r="D7" s="73">
        <v>102310.0</v>
      </c>
      <c r="E7" s="73">
        <v>91429.0</v>
      </c>
      <c r="F7" s="73">
        <v>89166.0</v>
      </c>
      <c r="G7" s="73">
        <v>65063.0</v>
      </c>
      <c r="H7" s="73">
        <v>72560.0</v>
      </c>
      <c r="I7" s="73">
        <v>68990.0</v>
      </c>
      <c r="J7" s="73">
        <v>61484.0</v>
      </c>
      <c r="K7" s="73">
        <v>65045.0</v>
      </c>
      <c r="L7" s="73">
        <v>55864.0</v>
      </c>
      <c r="M7" s="93">
        <v>53638.0</v>
      </c>
      <c r="N7" s="93">
        <v>51917.0</v>
      </c>
      <c r="O7" s="93">
        <v>50943.0</v>
      </c>
      <c r="P7" s="93">
        <v>48347.0</v>
      </c>
      <c r="Q7" s="93">
        <v>48718.0</v>
      </c>
      <c r="R7" s="93">
        <v>52343.0</v>
      </c>
      <c r="S7" s="93">
        <v>50888.0</v>
      </c>
      <c r="T7" s="93">
        <v>46919.0</v>
      </c>
      <c r="U7" s="93">
        <v>53092.0</v>
      </c>
      <c r="V7" s="93">
        <v>56966.0</v>
      </c>
      <c r="W7" s="93">
        <v>49067.0</v>
      </c>
      <c r="X7" s="93">
        <v>56755.0</v>
      </c>
      <c r="Y7" s="93">
        <v>61606.0</v>
      </c>
      <c r="Z7" s="93">
        <v>61823.0</v>
      </c>
      <c r="AA7" s="93">
        <v>62041.0</v>
      </c>
      <c r="AB7" s="93">
        <v>62260.0</v>
      </c>
      <c r="AC7" s="93">
        <v>62480.0</v>
      </c>
      <c r="AD7" s="93">
        <v>62700.0</v>
      </c>
      <c r="AE7" s="93">
        <v>62921.0</v>
      </c>
      <c r="AF7" s="93">
        <v>63143.0</v>
      </c>
      <c r="AG7" s="93">
        <v>63366.0</v>
      </c>
      <c r="AH7" s="93">
        <v>63590.0</v>
      </c>
      <c r="AI7" s="93">
        <v>63814.0</v>
      </c>
      <c r="AJ7" s="93">
        <v>64039.0</v>
      </c>
      <c r="AK7" s="93">
        <v>64265.0</v>
      </c>
      <c r="AL7" s="93">
        <v>64492.0</v>
      </c>
      <c r="AM7" s="93">
        <v>64719.0</v>
      </c>
      <c r="AN7" s="93">
        <v>64948.0</v>
      </c>
      <c r="AO7" s="93">
        <v>65177.0</v>
      </c>
      <c r="AP7" s="93">
        <v>65407.0</v>
      </c>
      <c r="AQ7" s="93">
        <v>65637.0</v>
      </c>
      <c r="AR7" s="93">
        <v>65869.0</v>
      </c>
      <c r="AS7" s="93">
        <v>66101.0</v>
      </c>
      <c r="AT7" s="93">
        <v>66335.0</v>
      </c>
      <c r="AU7" s="93">
        <v>66569.0</v>
      </c>
      <c r="AV7" s="93">
        <v>66803.0</v>
      </c>
      <c r="AW7" s="73"/>
      <c r="AX7" s="73"/>
      <c r="AY7" s="73"/>
      <c r="AZ7" s="73"/>
      <c r="BA7" s="74"/>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3"/>
      <c r="CR7" s="3"/>
      <c r="CS7" s="3"/>
      <c r="CT7" s="3"/>
      <c r="CU7" s="3"/>
      <c r="CV7" s="3"/>
      <c r="CW7" s="3"/>
      <c r="CX7" s="3"/>
      <c r="CY7" s="3"/>
      <c r="CZ7" s="3"/>
      <c r="DA7" s="3"/>
      <c r="DB7" s="3"/>
      <c r="DC7" s="3"/>
      <c r="DD7" s="3"/>
      <c r="DE7" s="3"/>
      <c r="DF7" s="3"/>
      <c r="DG7" s="3"/>
      <c r="DH7" s="3"/>
      <c r="DI7" s="3"/>
      <c r="DJ7" s="3"/>
      <c r="DK7" s="3"/>
      <c r="DL7" s="3"/>
      <c r="DM7" s="3"/>
      <c r="DN7" s="3"/>
      <c r="DO7" s="3"/>
      <c r="DP7" s="3"/>
      <c r="DQ7" s="3"/>
      <c r="DR7" s="3"/>
      <c r="DS7" s="3"/>
      <c r="DT7" s="3"/>
      <c r="DU7" s="3"/>
      <c r="DV7" s="3"/>
      <c r="DW7" s="3"/>
      <c r="DX7" s="3"/>
      <c r="DY7" s="3"/>
      <c r="DZ7" s="3"/>
      <c r="EA7" s="3"/>
      <c r="EB7" s="3"/>
      <c r="EC7" s="3"/>
      <c r="ED7" s="3"/>
      <c r="EE7" s="3"/>
      <c r="EF7" s="3"/>
      <c r="EG7" s="3"/>
    </row>
    <row r="8">
      <c r="A8" s="75"/>
      <c r="B8" s="94" t="s">
        <v>60</v>
      </c>
      <c r="C8" s="73">
        <v>3863.0</v>
      </c>
      <c r="D8" s="73">
        <v>4663.0</v>
      </c>
      <c r="E8" s="73">
        <v>3565.0</v>
      </c>
      <c r="F8" s="73">
        <v>3559.0</v>
      </c>
      <c r="G8" s="73">
        <v>3183.0</v>
      </c>
      <c r="H8" s="73">
        <v>3720.0</v>
      </c>
      <c r="I8" s="73">
        <v>3274.0</v>
      </c>
      <c r="J8" s="73">
        <v>2825.0</v>
      </c>
      <c r="K8" s="73">
        <v>2732.0</v>
      </c>
      <c r="L8" s="73">
        <v>2605.0</v>
      </c>
      <c r="M8" s="93">
        <v>2217.0</v>
      </c>
      <c r="N8" s="93">
        <v>2345.0</v>
      </c>
      <c r="O8" s="93">
        <v>1613.0</v>
      </c>
      <c r="P8" s="93">
        <v>1480.0</v>
      </c>
      <c r="Q8" s="93">
        <v>1412.0</v>
      </c>
      <c r="R8" s="93">
        <v>1298.0</v>
      </c>
      <c r="S8" s="93">
        <v>1439.0</v>
      </c>
      <c r="T8" s="93">
        <v>1158.0</v>
      </c>
      <c r="U8" s="93">
        <v>1137.0</v>
      </c>
      <c r="V8" s="93">
        <v>1239.0</v>
      </c>
      <c r="W8" s="93">
        <v>1589.0</v>
      </c>
      <c r="X8" s="93">
        <v>1553.0</v>
      </c>
      <c r="Y8" s="93">
        <v>1534.0</v>
      </c>
      <c r="Z8" s="93">
        <v>1554.0</v>
      </c>
      <c r="AA8" s="93">
        <v>1574.0</v>
      </c>
      <c r="AB8" s="93">
        <v>1591.0</v>
      </c>
      <c r="AC8" s="93">
        <v>1607.0</v>
      </c>
      <c r="AD8" s="93">
        <v>1623.0</v>
      </c>
      <c r="AE8" s="93">
        <v>1640.0</v>
      </c>
      <c r="AF8" s="93">
        <v>1656.0</v>
      </c>
      <c r="AG8" s="93">
        <v>1673.0</v>
      </c>
      <c r="AH8" s="93">
        <v>1689.0</v>
      </c>
      <c r="AI8" s="93">
        <v>1706.0</v>
      </c>
      <c r="AJ8" s="93">
        <v>1723.0</v>
      </c>
      <c r="AK8" s="93">
        <v>1741.0</v>
      </c>
      <c r="AL8" s="93">
        <v>1758.0</v>
      </c>
      <c r="AM8" s="93">
        <v>1776.0</v>
      </c>
      <c r="AN8" s="93">
        <v>1794.0</v>
      </c>
      <c r="AO8" s="93">
        <v>1812.0</v>
      </c>
      <c r="AP8" s="93">
        <v>1830.0</v>
      </c>
      <c r="AQ8" s="93">
        <v>1848.0</v>
      </c>
      <c r="AR8" s="93">
        <v>1867.0</v>
      </c>
      <c r="AS8" s="93">
        <v>1885.0</v>
      </c>
      <c r="AT8" s="93">
        <v>1904.0</v>
      </c>
      <c r="AU8" s="93">
        <v>1923.0</v>
      </c>
      <c r="AV8" s="93">
        <v>1943.0</v>
      </c>
      <c r="AW8" s="73"/>
      <c r="AX8" s="73"/>
      <c r="AY8" s="73"/>
      <c r="AZ8" s="73"/>
      <c r="BA8" s="74"/>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row>
    <row r="9">
      <c r="A9" s="75"/>
      <c r="B9" s="94" t="s">
        <v>61</v>
      </c>
      <c r="C9" s="93">
        <v>0.0</v>
      </c>
      <c r="D9" s="93">
        <v>0.0</v>
      </c>
      <c r="E9" s="93">
        <v>0.0</v>
      </c>
      <c r="F9" s="93">
        <v>0.0</v>
      </c>
      <c r="G9" s="93">
        <v>0.0</v>
      </c>
      <c r="H9" s="93">
        <v>0.0</v>
      </c>
      <c r="I9" s="93">
        <v>0.0</v>
      </c>
      <c r="J9" s="93">
        <v>0.0</v>
      </c>
      <c r="K9" s="93">
        <v>0.0</v>
      </c>
      <c r="L9" s="93">
        <v>0.0</v>
      </c>
      <c r="M9" s="93">
        <v>0.0</v>
      </c>
      <c r="N9" s="93">
        <v>0.0</v>
      </c>
      <c r="O9" s="93">
        <v>0.0</v>
      </c>
      <c r="P9" s="93">
        <v>0.0</v>
      </c>
      <c r="Q9" s="93">
        <v>0.0</v>
      </c>
      <c r="R9" s="93">
        <v>0.0</v>
      </c>
      <c r="S9" s="93">
        <v>0.0</v>
      </c>
      <c r="T9" s="93">
        <v>0.0</v>
      </c>
      <c r="U9" s="93">
        <v>0.0</v>
      </c>
      <c r="V9" s="93">
        <v>0.0</v>
      </c>
      <c r="W9" s="93">
        <v>0.0</v>
      </c>
      <c r="X9" s="93">
        <v>0.0</v>
      </c>
      <c r="Y9" s="93">
        <v>0.0</v>
      </c>
      <c r="Z9" s="93">
        <v>0.0</v>
      </c>
      <c r="AA9" s="93">
        <v>0.0</v>
      </c>
      <c r="AB9" s="93">
        <v>0.0</v>
      </c>
      <c r="AC9" s="93">
        <v>0.0</v>
      </c>
      <c r="AD9" s="93">
        <v>0.0</v>
      </c>
      <c r="AE9" s="93">
        <v>0.0</v>
      </c>
      <c r="AF9" s="93">
        <v>0.0</v>
      </c>
      <c r="AG9" s="93">
        <v>0.0</v>
      </c>
      <c r="AH9" s="93">
        <v>0.0</v>
      </c>
      <c r="AI9" s="93">
        <v>0.0</v>
      </c>
      <c r="AJ9" s="93">
        <v>0.0</v>
      </c>
      <c r="AK9" s="93">
        <v>0.0</v>
      </c>
      <c r="AL9" s="93">
        <v>0.0</v>
      </c>
      <c r="AM9" s="93">
        <v>0.0</v>
      </c>
      <c r="AN9" s="93">
        <v>0.0</v>
      </c>
      <c r="AO9" s="93">
        <v>0.0</v>
      </c>
      <c r="AP9" s="93">
        <v>0.0</v>
      </c>
      <c r="AQ9" s="93">
        <v>0.0</v>
      </c>
      <c r="AR9" s="93">
        <v>0.0</v>
      </c>
      <c r="AS9" s="93">
        <v>0.0</v>
      </c>
      <c r="AT9" s="93">
        <v>0.0</v>
      </c>
      <c r="AU9" s="93">
        <v>0.0</v>
      </c>
      <c r="AV9" s="93">
        <v>0.0</v>
      </c>
      <c r="AW9" s="73"/>
      <c r="AX9" s="73"/>
      <c r="AY9" s="73"/>
      <c r="AZ9" s="73"/>
      <c r="BA9" s="74"/>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row>
    <row r="10">
      <c r="A10" s="37"/>
      <c r="B10" s="96" t="s">
        <v>72</v>
      </c>
      <c r="C10" s="82">
        <f t="shared" ref="C10:BA10" si="1">SUM(C6:C9)</f>
        <v>203594</v>
      </c>
      <c r="D10" s="82">
        <f t="shared" si="1"/>
        <v>207555</v>
      </c>
      <c r="E10" s="82">
        <f t="shared" si="1"/>
        <v>193868</v>
      </c>
      <c r="F10" s="82">
        <f t="shared" si="1"/>
        <v>177514</v>
      </c>
      <c r="G10" s="82">
        <f t="shared" si="1"/>
        <v>127587</v>
      </c>
      <c r="H10" s="82">
        <f t="shared" si="1"/>
        <v>149379</v>
      </c>
      <c r="I10" s="82">
        <f t="shared" si="1"/>
        <v>139160</v>
      </c>
      <c r="J10" s="82">
        <f t="shared" si="1"/>
        <v>128666</v>
      </c>
      <c r="K10" s="82">
        <f t="shared" si="1"/>
        <v>138554</v>
      </c>
      <c r="L10" s="82">
        <f t="shared" si="1"/>
        <v>110605</v>
      </c>
      <c r="M10" s="82">
        <f t="shared" si="1"/>
        <v>107179</v>
      </c>
      <c r="N10" s="82">
        <f t="shared" si="1"/>
        <v>104691</v>
      </c>
      <c r="O10" s="82">
        <f t="shared" si="1"/>
        <v>106633</v>
      </c>
      <c r="P10" s="82">
        <f t="shared" si="1"/>
        <v>99847</v>
      </c>
      <c r="Q10" s="82">
        <f t="shared" si="1"/>
        <v>108466</v>
      </c>
      <c r="R10" s="82">
        <f t="shared" si="1"/>
        <v>110814</v>
      </c>
      <c r="S10" s="82">
        <f t="shared" si="1"/>
        <v>102250</v>
      </c>
      <c r="T10" s="82">
        <f t="shared" si="1"/>
        <v>98631</v>
      </c>
      <c r="U10" s="82">
        <f t="shared" si="1"/>
        <v>111732</v>
      </c>
      <c r="V10" s="82">
        <f t="shared" si="1"/>
        <v>117933</v>
      </c>
      <c r="W10" s="82">
        <f t="shared" si="1"/>
        <v>109386</v>
      </c>
      <c r="X10" s="82">
        <f t="shared" si="1"/>
        <v>136464</v>
      </c>
      <c r="Y10" s="82">
        <f t="shared" si="1"/>
        <v>141374</v>
      </c>
      <c r="Z10" s="82">
        <f t="shared" si="1"/>
        <v>141689</v>
      </c>
      <c r="AA10" s="82">
        <f t="shared" si="1"/>
        <v>142005</v>
      </c>
      <c r="AB10" s="82">
        <f t="shared" si="1"/>
        <v>142319</v>
      </c>
      <c r="AC10" s="82">
        <f t="shared" si="1"/>
        <v>142633</v>
      </c>
      <c r="AD10" s="82">
        <f t="shared" si="1"/>
        <v>142948</v>
      </c>
      <c r="AE10" s="82">
        <f t="shared" si="1"/>
        <v>143264</v>
      </c>
      <c r="AF10" s="82">
        <f t="shared" si="1"/>
        <v>143581</v>
      </c>
      <c r="AG10" s="82">
        <f t="shared" si="1"/>
        <v>143899</v>
      </c>
      <c r="AH10" s="82">
        <f t="shared" si="1"/>
        <v>144218</v>
      </c>
      <c r="AI10" s="82">
        <f t="shared" si="1"/>
        <v>144537</v>
      </c>
      <c r="AJ10" s="82">
        <f t="shared" si="1"/>
        <v>144858</v>
      </c>
      <c r="AK10" s="82">
        <f t="shared" si="1"/>
        <v>145181</v>
      </c>
      <c r="AL10" s="82">
        <f t="shared" si="1"/>
        <v>145504</v>
      </c>
      <c r="AM10" s="82">
        <f t="shared" si="1"/>
        <v>145828</v>
      </c>
      <c r="AN10" s="82">
        <f t="shared" si="1"/>
        <v>146154</v>
      </c>
      <c r="AO10" s="82">
        <f t="shared" si="1"/>
        <v>146480</v>
      </c>
      <c r="AP10" s="82">
        <f t="shared" si="1"/>
        <v>146808</v>
      </c>
      <c r="AQ10" s="82">
        <f t="shared" si="1"/>
        <v>147135</v>
      </c>
      <c r="AR10" s="82">
        <f t="shared" si="1"/>
        <v>147465</v>
      </c>
      <c r="AS10" s="82">
        <f t="shared" si="1"/>
        <v>147795</v>
      </c>
      <c r="AT10" s="82">
        <f t="shared" si="1"/>
        <v>148127</v>
      </c>
      <c r="AU10" s="82">
        <f t="shared" si="1"/>
        <v>148460</v>
      </c>
      <c r="AV10" s="82">
        <f t="shared" si="1"/>
        <v>148794</v>
      </c>
      <c r="AW10" s="82">
        <f t="shared" si="1"/>
        <v>0</v>
      </c>
      <c r="AX10" s="82">
        <f t="shared" si="1"/>
        <v>0</v>
      </c>
      <c r="AY10" s="82">
        <f t="shared" si="1"/>
        <v>0</v>
      </c>
      <c r="AZ10" s="82">
        <f t="shared" si="1"/>
        <v>0</v>
      </c>
      <c r="BA10" s="83">
        <f t="shared" si="1"/>
        <v>0</v>
      </c>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row>
    <row r="11">
      <c r="A11" s="69" t="s">
        <v>73</v>
      </c>
      <c r="B11" s="94" t="s">
        <v>58</v>
      </c>
      <c r="C11" s="73">
        <v>53165.0</v>
      </c>
      <c r="D11" s="73">
        <v>46364.0</v>
      </c>
      <c r="E11" s="73">
        <v>42213.0</v>
      </c>
      <c r="F11" s="73">
        <v>36837.0</v>
      </c>
      <c r="G11" s="73">
        <v>36036.0</v>
      </c>
      <c r="H11" s="73">
        <v>27147.0</v>
      </c>
      <c r="I11" s="73">
        <v>20573.0</v>
      </c>
      <c r="J11" s="73">
        <v>17864.0</v>
      </c>
      <c r="K11" s="73">
        <v>21177.0</v>
      </c>
      <c r="L11" s="73">
        <v>25840.0</v>
      </c>
      <c r="M11" s="93">
        <v>20443.0</v>
      </c>
      <c r="N11" s="93">
        <v>17439.0</v>
      </c>
      <c r="O11" s="93">
        <v>5406.0</v>
      </c>
      <c r="P11" s="93">
        <v>28621.0</v>
      </c>
      <c r="Q11" s="93">
        <v>31963.0</v>
      </c>
      <c r="R11" s="93">
        <v>30950.0</v>
      </c>
      <c r="S11" s="93">
        <v>27312.0</v>
      </c>
      <c r="T11" s="93">
        <v>26926.0</v>
      </c>
      <c r="U11" s="93">
        <v>34127.0</v>
      </c>
      <c r="V11" s="93">
        <v>41345.0</v>
      </c>
      <c r="W11" s="93">
        <v>30775.0</v>
      </c>
      <c r="X11" s="93">
        <v>44695.0</v>
      </c>
      <c r="Y11" s="93">
        <v>42538.0</v>
      </c>
      <c r="Z11" s="93">
        <v>42584.0</v>
      </c>
      <c r="AA11" s="93">
        <v>42630.0</v>
      </c>
      <c r="AB11" s="93">
        <v>42676.0</v>
      </c>
      <c r="AC11" s="93">
        <v>42804.0</v>
      </c>
      <c r="AD11" s="93">
        <v>42932.0</v>
      </c>
      <c r="AE11" s="93">
        <v>43060.0</v>
      </c>
      <c r="AF11" s="93">
        <v>43189.0</v>
      </c>
      <c r="AG11" s="93">
        <v>43318.0</v>
      </c>
      <c r="AH11" s="93">
        <v>43447.0</v>
      </c>
      <c r="AI11" s="93">
        <v>43577.0</v>
      </c>
      <c r="AJ11" s="93">
        <v>43707.0</v>
      </c>
      <c r="AK11" s="93">
        <v>43838.0</v>
      </c>
      <c r="AL11" s="93">
        <v>43969.0</v>
      </c>
      <c r="AM11" s="93">
        <v>44100.0</v>
      </c>
      <c r="AN11" s="93">
        <v>44232.0</v>
      </c>
      <c r="AO11" s="93">
        <v>44364.0</v>
      </c>
      <c r="AP11" s="93">
        <v>44497.0</v>
      </c>
      <c r="AQ11" s="93">
        <v>44630.0</v>
      </c>
      <c r="AR11" s="93">
        <v>44763.0</v>
      </c>
      <c r="AS11" s="93">
        <v>44897.0</v>
      </c>
      <c r="AT11" s="93">
        <v>45031.0</v>
      </c>
      <c r="AU11" s="93">
        <v>45166.0</v>
      </c>
      <c r="AV11" s="93">
        <v>45301.0</v>
      </c>
      <c r="AW11" s="73"/>
      <c r="AX11" s="73"/>
      <c r="AY11" s="73"/>
      <c r="AZ11" s="73"/>
      <c r="BA11" s="74"/>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row>
    <row r="12">
      <c r="A12" s="75"/>
      <c r="B12" s="94" t="s">
        <v>59</v>
      </c>
      <c r="C12" s="73">
        <v>31793.0</v>
      </c>
      <c r="D12" s="73">
        <v>28571.0</v>
      </c>
      <c r="E12" s="73">
        <v>24687.0</v>
      </c>
      <c r="F12" s="73">
        <v>23257.0</v>
      </c>
      <c r="G12" s="73">
        <v>22116.0</v>
      </c>
      <c r="H12" s="73">
        <v>18589.0</v>
      </c>
      <c r="I12" s="73">
        <v>15790.0</v>
      </c>
      <c r="J12" s="73">
        <v>13628.0</v>
      </c>
      <c r="K12" s="73">
        <v>14509.0</v>
      </c>
      <c r="L12" s="73">
        <v>14604.0</v>
      </c>
      <c r="M12" s="93">
        <v>13277.0</v>
      </c>
      <c r="N12" s="93">
        <v>12358.0</v>
      </c>
      <c r="O12" s="93">
        <v>11093.0</v>
      </c>
      <c r="P12" s="93">
        <v>16920.0</v>
      </c>
      <c r="Q12" s="93">
        <v>17505.0</v>
      </c>
      <c r="R12" s="93">
        <v>18351.0</v>
      </c>
      <c r="S12" s="93">
        <v>15158.0</v>
      </c>
      <c r="T12" s="93">
        <v>14862.0</v>
      </c>
      <c r="U12" s="93">
        <v>14243.0</v>
      </c>
      <c r="V12" s="93">
        <v>8882.0</v>
      </c>
      <c r="W12" s="93">
        <v>7835.0</v>
      </c>
      <c r="X12" s="93">
        <v>7849.0</v>
      </c>
      <c r="Y12" s="93">
        <v>11747.0</v>
      </c>
      <c r="Z12" s="93">
        <v>11818.0</v>
      </c>
      <c r="AA12" s="93">
        <v>11890.0</v>
      </c>
      <c r="AB12" s="93">
        <v>11962.0</v>
      </c>
      <c r="AC12" s="93">
        <v>12034.0</v>
      </c>
      <c r="AD12" s="93">
        <v>12107.0</v>
      </c>
      <c r="AE12" s="93">
        <v>12180.0</v>
      </c>
      <c r="AF12" s="93">
        <v>12254.0</v>
      </c>
      <c r="AG12" s="93">
        <v>12328.0</v>
      </c>
      <c r="AH12" s="93">
        <v>12403.0</v>
      </c>
      <c r="AI12" s="93">
        <v>12478.0</v>
      </c>
      <c r="AJ12" s="93">
        <v>12554.0</v>
      </c>
      <c r="AK12" s="93">
        <v>12630.0</v>
      </c>
      <c r="AL12" s="93">
        <v>12706.0</v>
      </c>
      <c r="AM12" s="93">
        <v>12783.0</v>
      </c>
      <c r="AN12" s="93">
        <v>12860.0</v>
      </c>
      <c r="AO12" s="93">
        <v>12938.0</v>
      </c>
      <c r="AP12" s="93">
        <v>13016.0</v>
      </c>
      <c r="AQ12" s="93">
        <v>13095.0</v>
      </c>
      <c r="AR12" s="93">
        <v>13175.0</v>
      </c>
      <c r="AS12" s="93">
        <v>13254.0</v>
      </c>
      <c r="AT12" s="93">
        <v>13334.0</v>
      </c>
      <c r="AU12" s="93">
        <v>13415.0</v>
      </c>
      <c r="AV12" s="93">
        <v>13496.0</v>
      </c>
      <c r="AW12" s="73"/>
      <c r="AX12" s="73"/>
      <c r="AY12" s="73"/>
      <c r="AZ12" s="73"/>
      <c r="BA12" s="74"/>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row>
    <row r="13">
      <c r="A13" s="75"/>
      <c r="B13" s="94" t="s">
        <v>60</v>
      </c>
      <c r="C13" s="73">
        <v>4702.0</v>
      </c>
      <c r="D13" s="73">
        <v>4892.0</v>
      </c>
      <c r="E13" s="73">
        <v>5353.0</v>
      </c>
      <c r="F13" s="73">
        <v>5137.0</v>
      </c>
      <c r="G13" s="73">
        <v>4837.0</v>
      </c>
      <c r="H13" s="73">
        <v>5123.0</v>
      </c>
      <c r="I13" s="73">
        <v>4455.0</v>
      </c>
      <c r="J13" s="73">
        <v>2550.0</v>
      </c>
      <c r="K13" s="73">
        <v>2336.0</v>
      </c>
      <c r="L13" s="73">
        <v>2464.0</v>
      </c>
      <c r="M13" s="93">
        <v>2217.0</v>
      </c>
      <c r="N13" s="93">
        <v>2339.0</v>
      </c>
      <c r="O13" s="93">
        <v>2465.0</v>
      </c>
      <c r="P13" s="93">
        <v>2102.0</v>
      </c>
      <c r="Q13" s="93">
        <v>2270.0</v>
      </c>
      <c r="R13" s="93">
        <v>2711.0</v>
      </c>
      <c r="S13" s="93">
        <v>2216.0</v>
      </c>
      <c r="T13" s="93">
        <v>2234.0</v>
      </c>
      <c r="U13" s="93">
        <v>8319.0</v>
      </c>
      <c r="V13" s="93">
        <v>15120.0</v>
      </c>
      <c r="W13" s="93">
        <v>11641.0</v>
      </c>
      <c r="X13" s="93">
        <v>15185.0</v>
      </c>
      <c r="Y13" s="93">
        <v>15336.0</v>
      </c>
      <c r="Z13" s="93">
        <v>15488.0</v>
      </c>
      <c r="AA13" s="93">
        <v>15642.0</v>
      </c>
      <c r="AB13" s="93">
        <v>15797.0</v>
      </c>
      <c r="AC13" s="93">
        <v>15954.0</v>
      </c>
      <c r="AD13" s="93">
        <v>16114.0</v>
      </c>
      <c r="AE13" s="93">
        <v>16276.0</v>
      </c>
      <c r="AF13" s="93">
        <v>16438.0</v>
      </c>
      <c r="AG13" s="93">
        <v>16602.0</v>
      </c>
      <c r="AH13" s="93">
        <v>16769.0</v>
      </c>
      <c r="AI13" s="93">
        <v>16936.0</v>
      </c>
      <c r="AJ13" s="93">
        <v>17105.0</v>
      </c>
      <c r="AK13" s="93">
        <v>17276.0</v>
      </c>
      <c r="AL13" s="93">
        <v>17449.0</v>
      </c>
      <c r="AM13" s="93">
        <v>17622.0</v>
      </c>
      <c r="AN13" s="93">
        <v>17799.0</v>
      </c>
      <c r="AO13" s="93">
        <v>17977.0</v>
      </c>
      <c r="AP13" s="93">
        <v>18158.0</v>
      </c>
      <c r="AQ13" s="93">
        <v>18339.0</v>
      </c>
      <c r="AR13" s="93">
        <v>18523.0</v>
      </c>
      <c r="AS13" s="93">
        <v>18709.0</v>
      </c>
      <c r="AT13" s="93">
        <v>18896.0</v>
      </c>
      <c r="AU13" s="93">
        <v>19085.0</v>
      </c>
      <c r="AV13" s="93">
        <v>19275.0</v>
      </c>
      <c r="AW13" s="73"/>
      <c r="AX13" s="73"/>
      <c r="AY13" s="73"/>
      <c r="AZ13" s="73"/>
      <c r="BA13" s="74"/>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row>
    <row r="14">
      <c r="A14" s="75"/>
      <c r="B14" s="94" t="s">
        <v>61</v>
      </c>
      <c r="C14" s="93">
        <v>0.0</v>
      </c>
      <c r="D14" s="93">
        <v>0.0</v>
      </c>
      <c r="E14" s="93">
        <v>0.0</v>
      </c>
      <c r="F14" s="93">
        <v>0.0</v>
      </c>
      <c r="G14" s="93">
        <v>0.0</v>
      </c>
      <c r="H14" s="93">
        <v>0.0</v>
      </c>
      <c r="I14" s="93">
        <v>0.0</v>
      </c>
      <c r="J14" s="93">
        <v>0.0</v>
      </c>
      <c r="K14" s="93">
        <v>0.0</v>
      </c>
      <c r="L14" s="93">
        <v>0.0</v>
      </c>
      <c r="M14" s="93">
        <v>0.0</v>
      </c>
      <c r="N14" s="93">
        <v>0.0</v>
      </c>
      <c r="O14" s="93">
        <v>0.0</v>
      </c>
      <c r="P14" s="93">
        <v>0.0</v>
      </c>
      <c r="Q14" s="93">
        <v>0.0</v>
      </c>
      <c r="R14" s="93">
        <v>0.0</v>
      </c>
      <c r="S14" s="93">
        <v>0.0</v>
      </c>
      <c r="T14" s="93">
        <v>0.0</v>
      </c>
      <c r="U14" s="93">
        <v>0.0</v>
      </c>
      <c r="V14" s="93">
        <v>0.0</v>
      </c>
      <c r="W14" s="93">
        <v>0.0</v>
      </c>
      <c r="X14" s="93">
        <v>0.0</v>
      </c>
      <c r="Y14" s="93">
        <v>0.0</v>
      </c>
      <c r="Z14" s="93">
        <v>0.0</v>
      </c>
      <c r="AA14" s="93">
        <v>0.0</v>
      </c>
      <c r="AB14" s="93">
        <v>0.0</v>
      </c>
      <c r="AC14" s="93">
        <v>0.0</v>
      </c>
      <c r="AD14" s="93">
        <v>0.0</v>
      </c>
      <c r="AE14" s="93">
        <v>0.0</v>
      </c>
      <c r="AF14" s="93">
        <v>0.0</v>
      </c>
      <c r="AG14" s="93">
        <v>0.0</v>
      </c>
      <c r="AH14" s="93">
        <v>0.0</v>
      </c>
      <c r="AI14" s="93">
        <v>0.0</v>
      </c>
      <c r="AJ14" s="93">
        <v>0.0</v>
      </c>
      <c r="AK14" s="93">
        <v>0.0</v>
      </c>
      <c r="AL14" s="93">
        <v>0.0</v>
      </c>
      <c r="AM14" s="93">
        <v>0.0</v>
      </c>
      <c r="AN14" s="93">
        <v>0.0</v>
      </c>
      <c r="AO14" s="93">
        <v>0.0</v>
      </c>
      <c r="AP14" s="93">
        <v>0.0</v>
      </c>
      <c r="AQ14" s="93">
        <v>0.0</v>
      </c>
      <c r="AR14" s="93">
        <v>0.0</v>
      </c>
      <c r="AS14" s="93">
        <v>0.0</v>
      </c>
      <c r="AT14" s="93">
        <v>0.0</v>
      </c>
      <c r="AU14" s="93">
        <v>0.0</v>
      </c>
      <c r="AV14" s="93">
        <v>0.0</v>
      </c>
      <c r="AW14" s="73"/>
      <c r="AX14" s="73"/>
      <c r="AY14" s="73"/>
      <c r="AZ14" s="73"/>
      <c r="BA14" s="74"/>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row>
    <row r="15">
      <c r="A15" s="37"/>
      <c r="B15" s="96" t="s">
        <v>72</v>
      </c>
      <c r="C15" s="82">
        <f t="shared" ref="C15:BA15" si="2">SUM(C11:C14)</f>
        <v>89660</v>
      </c>
      <c r="D15" s="82">
        <f t="shared" si="2"/>
        <v>79827</v>
      </c>
      <c r="E15" s="82">
        <f t="shared" si="2"/>
        <v>72253</v>
      </c>
      <c r="F15" s="82">
        <f t="shared" si="2"/>
        <v>65231</v>
      </c>
      <c r="G15" s="82">
        <f t="shared" si="2"/>
        <v>62989</v>
      </c>
      <c r="H15" s="82">
        <f t="shared" si="2"/>
        <v>50859</v>
      </c>
      <c r="I15" s="82">
        <f t="shared" si="2"/>
        <v>40818</v>
      </c>
      <c r="J15" s="82">
        <f t="shared" si="2"/>
        <v>34042</v>
      </c>
      <c r="K15" s="82">
        <f t="shared" si="2"/>
        <v>38022</v>
      </c>
      <c r="L15" s="82">
        <f t="shared" si="2"/>
        <v>42908</v>
      </c>
      <c r="M15" s="82">
        <f t="shared" si="2"/>
        <v>35937</v>
      </c>
      <c r="N15" s="82">
        <f t="shared" si="2"/>
        <v>32136</v>
      </c>
      <c r="O15" s="82">
        <f t="shared" si="2"/>
        <v>18964</v>
      </c>
      <c r="P15" s="82">
        <f t="shared" si="2"/>
        <v>47643</v>
      </c>
      <c r="Q15" s="82">
        <f t="shared" si="2"/>
        <v>51738</v>
      </c>
      <c r="R15" s="82">
        <f t="shared" si="2"/>
        <v>52012</v>
      </c>
      <c r="S15" s="82">
        <f t="shared" si="2"/>
        <v>44686</v>
      </c>
      <c r="T15" s="82">
        <f t="shared" si="2"/>
        <v>44022</v>
      </c>
      <c r="U15" s="82">
        <f t="shared" si="2"/>
        <v>56689</v>
      </c>
      <c r="V15" s="82">
        <f t="shared" si="2"/>
        <v>65347</v>
      </c>
      <c r="W15" s="82">
        <f t="shared" si="2"/>
        <v>50251</v>
      </c>
      <c r="X15" s="82">
        <f t="shared" si="2"/>
        <v>67729</v>
      </c>
      <c r="Y15" s="82">
        <f t="shared" si="2"/>
        <v>69621</v>
      </c>
      <c r="Z15" s="82">
        <f t="shared" si="2"/>
        <v>69890</v>
      </c>
      <c r="AA15" s="82">
        <f t="shared" si="2"/>
        <v>70162</v>
      </c>
      <c r="AB15" s="82">
        <f t="shared" si="2"/>
        <v>70435</v>
      </c>
      <c r="AC15" s="82">
        <f t="shared" si="2"/>
        <v>70792</v>
      </c>
      <c r="AD15" s="82">
        <f t="shared" si="2"/>
        <v>71153</v>
      </c>
      <c r="AE15" s="82">
        <f t="shared" si="2"/>
        <v>71516</v>
      </c>
      <c r="AF15" s="82">
        <f t="shared" si="2"/>
        <v>71881</v>
      </c>
      <c r="AG15" s="82">
        <f t="shared" si="2"/>
        <v>72248</v>
      </c>
      <c r="AH15" s="82">
        <f t="shared" si="2"/>
        <v>72619</v>
      </c>
      <c r="AI15" s="82">
        <f t="shared" si="2"/>
        <v>72991</v>
      </c>
      <c r="AJ15" s="82">
        <f t="shared" si="2"/>
        <v>73366</v>
      </c>
      <c r="AK15" s="82">
        <f t="shared" si="2"/>
        <v>73744</v>
      </c>
      <c r="AL15" s="82">
        <f t="shared" si="2"/>
        <v>74124</v>
      </c>
      <c r="AM15" s="82">
        <f t="shared" si="2"/>
        <v>74505</v>
      </c>
      <c r="AN15" s="82">
        <f t="shared" si="2"/>
        <v>74891</v>
      </c>
      <c r="AO15" s="82">
        <f t="shared" si="2"/>
        <v>75279</v>
      </c>
      <c r="AP15" s="82">
        <f t="shared" si="2"/>
        <v>75671</v>
      </c>
      <c r="AQ15" s="82">
        <f t="shared" si="2"/>
        <v>76064</v>
      </c>
      <c r="AR15" s="82">
        <f t="shared" si="2"/>
        <v>76461</v>
      </c>
      <c r="AS15" s="82">
        <f t="shared" si="2"/>
        <v>76860</v>
      </c>
      <c r="AT15" s="82">
        <f t="shared" si="2"/>
        <v>77261</v>
      </c>
      <c r="AU15" s="82">
        <f t="shared" si="2"/>
        <v>77666</v>
      </c>
      <c r="AV15" s="82">
        <f t="shared" si="2"/>
        <v>78072</v>
      </c>
      <c r="AW15" s="82">
        <f t="shared" si="2"/>
        <v>0</v>
      </c>
      <c r="AX15" s="82">
        <f t="shared" si="2"/>
        <v>0</v>
      </c>
      <c r="AY15" s="82">
        <f t="shared" si="2"/>
        <v>0</v>
      </c>
      <c r="AZ15" s="82">
        <f t="shared" si="2"/>
        <v>0</v>
      </c>
      <c r="BA15" s="83">
        <f t="shared" si="2"/>
        <v>0</v>
      </c>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row>
    <row r="16">
      <c r="A16" s="3"/>
      <c r="B16" s="68"/>
      <c r="C16" s="3"/>
      <c r="D16" s="3"/>
      <c r="E16" s="3"/>
      <c r="F16" s="3"/>
      <c r="G16" s="3"/>
      <c r="H16" s="3"/>
      <c r="I16" s="3"/>
      <c r="J16" s="3"/>
      <c r="K16" s="3"/>
      <c r="L16" s="3"/>
      <c r="M16" s="3"/>
      <c r="N16" s="3"/>
      <c r="O16" s="3"/>
      <c r="P16" s="3"/>
      <c r="Q16" s="3"/>
      <c r="R16" s="3"/>
      <c r="S16" s="3"/>
      <c r="T16" s="3"/>
      <c r="U16" s="3"/>
      <c r="V16" s="3"/>
      <c r="W16" s="3"/>
      <c r="X16" s="3"/>
      <c r="Y16" s="3"/>
      <c r="Z16" s="3"/>
      <c r="AA16" s="3"/>
      <c r="AB16" s="3"/>
      <c r="AC16" s="3"/>
      <c r="AD16" s="3"/>
      <c r="AE16" s="3"/>
      <c r="AF16" s="3"/>
      <c r="AG16" s="3"/>
      <c r="AH16" s="3"/>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row>
    <row r="17">
      <c r="A17" s="16" t="s">
        <v>86</v>
      </c>
      <c r="B17" s="68"/>
      <c r="C17" s="3"/>
      <c r="D17" s="3"/>
      <c r="E17" s="3"/>
      <c r="F17" s="3"/>
      <c r="G17" s="3"/>
      <c r="H17" s="3"/>
      <c r="I17" s="3"/>
      <c r="J17" s="3"/>
      <c r="K17" s="3"/>
      <c r="L17" s="3"/>
      <c r="M17" s="3"/>
      <c r="N17" s="3"/>
      <c r="O17" s="3"/>
      <c r="P17" s="3"/>
      <c r="Q17" s="3"/>
      <c r="R17" s="3"/>
      <c r="S17" s="3"/>
      <c r="T17" s="3"/>
      <c r="U17" s="3"/>
      <c r="V17" s="3"/>
      <c r="W17" s="3"/>
      <c r="X17" s="3"/>
      <c r="Y17" s="3"/>
      <c r="Z17" s="3"/>
      <c r="AA17" s="3"/>
      <c r="AB17" s="3"/>
      <c r="AC17" s="3"/>
      <c r="AD17" s="3"/>
      <c r="AE17" s="3"/>
      <c r="AF17" s="3"/>
      <c r="AG17" s="3"/>
      <c r="AH17" s="3"/>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row>
    <row r="18">
      <c r="A18" s="3"/>
      <c r="B18" s="68"/>
      <c r="C18" s="3"/>
      <c r="D18" s="3"/>
      <c r="E18" s="3"/>
      <c r="F18" s="3"/>
      <c r="G18" s="3"/>
      <c r="H18" s="3"/>
      <c r="I18" s="3"/>
      <c r="J18" s="3"/>
      <c r="K18" s="3"/>
      <c r="L18" s="3"/>
      <c r="M18" s="3"/>
      <c r="N18" s="3"/>
      <c r="O18" s="3"/>
      <c r="P18" s="3"/>
      <c r="Q18" s="3"/>
      <c r="R18" s="3"/>
      <c r="S18" s="3"/>
      <c r="T18" s="3"/>
      <c r="U18" s="3"/>
      <c r="V18" s="3"/>
      <c r="W18" s="3"/>
      <c r="X18" s="3"/>
      <c r="Y18" s="3"/>
      <c r="Z18" s="3"/>
      <c r="AA18" s="3"/>
      <c r="AB18" s="3"/>
      <c r="AC18" s="3"/>
      <c r="AD18" s="3"/>
      <c r="AE18" s="3"/>
      <c r="AF18" s="3"/>
      <c r="AG18" s="3"/>
      <c r="AH18" s="3"/>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row>
    <row r="19">
      <c r="A19" s="3"/>
      <c r="B19" s="68"/>
      <c r="C19" s="3"/>
      <c r="D19" s="3"/>
      <c r="E19" s="3"/>
      <c r="F19" s="3"/>
      <c r="G19" s="3"/>
      <c r="H19" s="3"/>
      <c r="I19" s="3"/>
      <c r="J19" s="3"/>
      <c r="K19" s="3"/>
      <c r="L19" s="3"/>
      <c r="M19" s="3"/>
      <c r="N19" s="3"/>
      <c r="O19" s="3"/>
      <c r="P19" s="3"/>
      <c r="Q19" s="3"/>
      <c r="R19" s="3"/>
      <c r="S19" s="3"/>
      <c r="T19" s="3"/>
      <c r="U19" s="3"/>
      <c r="V19" s="3"/>
      <c r="W19" s="3"/>
      <c r="X19" s="3"/>
      <c r="Y19" s="3"/>
      <c r="Z19" s="3"/>
      <c r="AA19" s="3"/>
      <c r="AB19" s="3"/>
      <c r="AC19" s="3"/>
      <c r="AD19" s="3"/>
      <c r="AE19" s="3"/>
      <c r="AF19" s="3"/>
      <c r="AG19" s="3"/>
      <c r="AH19" s="3"/>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row>
    <row r="20">
      <c r="A20" s="3"/>
      <c r="B20" s="68"/>
      <c r="C20" s="3"/>
      <c r="D20" s="3"/>
      <c r="E20" s="3"/>
      <c r="F20" s="3"/>
      <c r="G20" s="3"/>
      <c r="H20" s="3"/>
      <c r="I20" s="3"/>
      <c r="J20" s="3"/>
      <c r="K20" s="3"/>
      <c r="L20" s="3"/>
      <c r="M20" s="3"/>
      <c r="N20" s="3"/>
      <c r="O20" s="3"/>
      <c r="P20" s="3"/>
      <c r="Q20" s="3"/>
      <c r="R20" s="3"/>
      <c r="S20" s="3"/>
      <c r="T20" s="3"/>
      <c r="U20" s="3"/>
      <c r="V20" s="3"/>
      <c r="W20" s="3"/>
      <c r="X20" s="3"/>
      <c r="Y20" s="3"/>
      <c r="Z20" s="3"/>
      <c r="AA20" s="3"/>
      <c r="AB20" s="3"/>
      <c r="AC20" s="3"/>
      <c r="AD20" s="3"/>
      <c r="AE20" s="3"/>
      <c r="AF20" s="3"/>
      <c r="AG20" s="3"/>
      <c r="AH20" s="3"/>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row>
    <row r="21">
      <c r="A21" s="3"/>
      <c r="B21" s="68"/>
      <c r="C21" s="3"/>
      <c r="D21" s="3"/>
      <c r="E21" s="3"/>
      <c r="F21" s="3"/>
      <c r="G21" s="3"/>
      <c r="H21" s="3"/>
      <c r="I21" s="3"/>
      <c r="J21" s="3"/>
      <c r="K21" s="3"/>
      <c r="L21" s="3"/>
      <c r="M21" s="3"/>
      <c r="N21" s="3"/>
      <c r="O21" s="3"/>
      <c r="P21" s="3"/>
      <c r="Q21" s="3"/>
      <c r="R21" s="3"/>
      <c r="S21" s="3"/>
      <c r="T21" s="3"/>
      <c r="U21" s="3"/>
      <c r="V21" s="3"/>
      <c r="W21" s="3"/>
      <c r="X21" s="3"/>
      <c r="Y21" s="3"/>
      <c r="Z21" s="3"/>
      <c r="AA21" s="3"/>
      <c r="AB21" s="3"/>
      <c r="AC21" s="3"/>
      <c r="AD21" s="3"/>
      <c r="AE21" s="3"/>
      <c r="AF21" s="3"/>
      <c r="AG21" s="3"/>
      <c r="AH21" s="3"/>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row>
    <row r="22">
      <c r="A22" s="3"/>
      <c r="B22" s="68"/>
      <c r="C22" s="3"/>
      <c r="D22" s="3"/>
      <c r="E22" s="3"/>
      <c r="F22" s="3"/>
      <c r="G22" s="3"/>
      <c r="H22" s="3"/>
      <c r="I22" s="3"/>
      <c r="J22" s="3"/>
      <c r="K22" s="3"/>
      <c r="L22" s="3"/>
      <c r="M22" s="3"/>
      <c r="N22" s="3"/>
      <c r="O22" s="3"/>
      <c r="P22" s="3"/>
      <c r="Q22" s="3"/>
      <c r="R22" s="3"/>
      <c r="S22" s="3"/>
      <c r="T22" s="3"/>
      <c r="U22" s="3"/>
      <c r="V22" s="3"/>
      <c r="W22" s="3"/>
      <c r="X22" s="3"/>
      <c r="Y22" s="3"/>
      <c r="Z22" s="3"/>
      <c r="AA22" s="3"/>
      <c r="AB22" s="3"/>
      <c r="AC22" s="3"/>
      <c r="AD22" s="3"/>
      <c r="AE22" s="3"/>
      <c r="AF22" s="3"/>
      <c r="AG22" s="3"/>
      <c r="AH22" s="3"/>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row>
    <row r="23">
      <c r="A23" s="3"/>
      <c r="B23" s="68"/>
      <c r="C23" s="3"/>
      <c r="D23" s="3"/>
      <c r="E23" s="3"/>
      <c r="F23" s="3"/>
      <c r="G23" s="3"/>
      <c r="H23" s="3"/>
      <c r="I23" s="3"/>
      <c r="J23" s="3"/>
      <c r="K23" s="3"/>
      <c r="L23" s="3"/>
      <c r="M23" s="3"/>
      <c r="N23" s="3"/>
      <c r="O23" s="3"/>
      <c r="P23" s="3"/>
      <c r="Q23" s="3"/>
      <c r="R23" s="3"/>
      <c r="S23" s="3"/>
      <c r="T23" s="3"/>
      <c r="U23" s="3"/>
      <c r="V23" s="3"/>
      <c r="W23" s="3"/>
      <c r="X23" s="3"/>
      <c r="Y23" s="3"/>
      <c r="Z23" s="3"/>
      <c r="AA23" s="3"/>
      <c r="AB23" s="3"/>
      <c r="AC23" s="3"/>
      <c r="AD23" s="3"/>
      <c r="AE23" s="3"/>
      <c r="AF23" s="3"/>
      <c r="AG23" s="3"/>
      <c r="AH23" s="3"/>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row>
    <row r="24">
      <c r="A24" s="3"/>
      <c r="B24" s="68"/>
      <c r="C24" s="3"/>
      <c r="D24" s="3"/>
      <c r="E24" s="3"/>
      <c r="F24" s="3"/>
      <c r="G24" s="3"/>
      <c r="H24" s="3"/>
      <c r="I24" s="3"/>
      <c r="J24" s="3"/>
      <c r="K24" s="3"/>
      <c r="L24" s="3"/>
      <c r="M24" s="3"/>
      <c r="N24" s="3"/>
      <c r="O24" s="3"/>
      <c r="P24" s="3"/>
      <c r="Q24" s="3"/>
      <c r="R24" s="3"/>
      <c r="S24" s="3"/>
      <c r="T24" s="3"/>
      <c r="U24" s="3"/>
      <c r="V24" s="3"/>
      <c r="W24" s="3"/>
      <c r="X24" s="3"/>
      <c r="Y24" s="3"/>
      <c r="Z24" s="3"/>
      <c r="AA24" s="3"/>
      <c r="AB24" s="3"/>
      <c r="AC24" s="3"/>
      <c r="AD24" s="3"/>
      <c r="AE24" s="3"/>
      <c r="AF24" s="3"/>
      <c r="AG24" s="3"/>
      <c r="AH24" s="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row>
    <row r="25">
      <c r="A25" s="3"/>
      <c r="B25" s="68"/>
      <c r="C25" s="3"/>
      <c r="D25" s="3"/>
      <c r="E25" s="3"/>
      <c r="F25" s="3"/>
      <c r="G25" s="3"/>
      <c r="H25" s="3"/>
      <c r="I25" s="3"/>
      <c r="J25" s="3"/>
      <c r="K25" s="3"/>
      <c r="L25" s="3"/>
      <c r="M25" s="3"/>
      <c r="N25" s="3"/>
      <c r="O25" s="3"/>
      <c r="P25" s="3"/>
      <c r="Q25" s="3"/>
      <c r="R25" s="3"/>
      <c r="S25" s="3"/>
      <c r="T25" s="3"/>
      <c r="U25" s="3"/>
      <c r="V25" s="3"/>
      <c r="W25" s="3"/>
      <c r="X25" s="3"/>
      <c r="Y25" s="3"/>
      <c r="Z25" s="3"/>
      <c r="AA25" s="3"/>
      <c r="AB25" s="3"/>
      <c r="AC25" s="3"/>
      <c r="AD25" s="3"/>
      <c r="AE25" s="3"/>
      <c r="AF25" s="3"/>
      <c r="AG25" s="3"/>
      <c r="AH25" s="3"/>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row>
    <row r="26">
      <c r="A26" s="3"/>
      <c r="B26" s="68"/>
      <c r="C26" s="3"/>
      <c r="D26" s="3"/>
      <c r="E26" s="3"/>
      <c r="F26" s="3"/>
      <c r="G26" s="3"/>
      <c r="H26" s="3"/>
      <c r="I26" s="3"/>
      <c r="J26" s="3"/>
      <c r="K26" s="3"/>
      <c r="L26" s="3"/>
      <c r="M26" s="3"/>
      <c r="N26" s="3"/>
      <c r="O26" s="3"/>
      <c r="P26" s="3"/>
      <c r="Q26" s="3"/>
      <c r="R26" s="3"/>
      <c r="S26" s="3"/>
      <c r="T26" s="3"/>
      <c r="U26" s="3"/>
      <c r="V26" s="3"/>
      <c r="W26" s="3"/>
      <c r="X26" s="3"/>
      <c r="Y26" s="3"/>
      <c r="Z26" s="3"/>
      <c r="AA26" s="3"/>
      <c r="AB26" s="3"/>
      <c r="AC26" s="3"/>
      <c r="AD26" s="3"/>
      <c r="AE26" s="3"/>
      <c r="AF26" s="3"/>
      <c r="AG26" s="3"/>
      <c r="AH26" s="3"/>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row>
    <row r="27">
      <c r="A27" s="3"/>
      <c r="B27" s="68"/>
      <c r="C27" s="3"/>
      <c r="D27" s="3"/>
      <c r="E27" s="3"/>
      <c r="F27" s="3"/>
      <c r="G27" s="3"/>
      <c r="H27" s="3"/>
      <c r="I27" s="3"/>
      <c r="J27" s="3"/>
      <c r="K27" s="3"/>
      <c r="L27" s="3"/>
      <c r="M27" s="3"/>
      <c r="N27" s="3"/>
      <c r="O27" s="3"/>
      <c r="P27" s="3"/>
      <c r="Q27" s="3"/>
      <c r="R27" s="3"/>
      <c r="S27" s="3"/>
      <c r="T27" s="3"/>
      <c r="U27" s="3"/>
      <c r="V27" s="3"/>
      <c r="W27" s="3"/>
      <c r="X27" s="3"/>
      <c r="Y27" s="3"/>
      <c r="Z27" s="3"/>
      <c r="AA27" s="3"/>
      <c r="AB27" s="3"/>
      <c r="AC27" s="3"/>
      <c r="AD27" s="3"/>
      <c r="AE27" s="3"/>
      <c r="AF27" s="3"/>
      <c r="AG27" s="3"/>
      <c r="AH27" s="3"/>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row>
    <row r="28">
      <c r="A28" s="3"/>
      <c r="B28" s="68"/>
      <c r="C28" s="3"/>
      <c r="D28" s="3"/>
      <c r="E28" s="3"/>
      <c r="F28" s="3"/>
      <c r="G28" s="3"/>
      <c r="H28" s="3"/>
      <c r="I28" s="3"/>
      <c r="J28" s="3"/>
      <c r="K28" s="3"/>
      <c r="L28" s="3"/>
      <c r="M28" s="3"/>
      <c r="N28" s="3"/>
      <c r="O28" s="3"/>
      <c r="P28" s="3"/>
      <c r="Q28" s="3"/>
      <c r="R28" s="3"/>
      <c r="S28" s="3"/>
      <c r="T28" s="3"/>
      <c r="U28" s="3"/>
      <c r="V28" s="3"/>
      <c r="W28" s="3"/>
      <c r="X28" s="3"/>
      <c r="Y28" s="3"/>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row>
    <row r="29">
      <c r="A29" s="3"/>
      <c r="B29" s="68"/>
      <c r="C29" s="3"/>
      <c r="D29" s="3"/>
      <c r="E29" s="3"/>
      <c r="F29" s="3"/>
      <c r="G29" s="3"/>
      <c r="H29" s="3"/>
      <c r="I29" s="3"/>
      <c r="J29" s="3"/>
      <c r="K29" s="3"/>
      <c r="L29" s="3"/>
      <c r="M29" s="3"/>
      <c r="N29" s="3"/>
      <c r="O29" s="3"/>
      <c r="P29" s="3"/>
      <c r="Q29" s="3"/>
      <c r="R29" s="3"/>
      <c r="S29" s="3"/>
      <c r="T29" s="3"/>
      <c r="U29" s="3"/>
      <c r="V29" s="3"/>
      <c r="W29" s="3"/>
      <c r="X29" s="3"/>
      <c r="Y29" s="3"/>
      <c r="Z29" s="3"/>
      <c r="AA29" s="3"/>
      <c r="AB29" s="3"/>
      <c r="AC29" s="3"/>
      <c r="AD29" s="3"/>
      <c r="AE29" s="3"/>
      <c r="AF29" s="3"/>
      <c r="AG29" s="3"/>
      <c r="AH29" s="3"/>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row>
    <row r="30">
      <c r="A30" s="3"/>
      <c r="B30" s="68"/>
      <c r="C30" s="3"/>
      <c r="D30" s="3"/>
      <c r="E30" s="3"/>
      <c r="F30" s="3"/>
      <c r="G30" s="3"/>
      <c r="H30" s="3"/>
      <c r="I30" s="3"/>
      <c r="J30" s="3"/>
      <c r="K30" s="3"/>
      <c r="L30" s="3"/>
      <c r="M30" s="3"/>
      <c r="N30" s="3"/>
      <c r="O30" s="3"/>
      <c r="P30" s="3"/>
      <c r="Q30" s="3"/>
      <c r="R30" s="3"/>
      <c r="S30" s="3"/>
      <c r="T30" s="3"/>
      <c r="U30" s="3"/>
      <c r="V30" s="3"/>
      <c r="W30" s="3"/>
      <c r="X30" s="3"/>
      <c r="Y30" s="3"/>
      <c r="Z30" s="3"/>
      <c r="AA30" s="3"/>
      <c r="AB30" s="3"/>
      <c r="AC30" s="3"/>
      <c r="AD30" s="3"/>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row>
    <row r="31">
      <c r="A31" s="3"/>
      <c r="B31" s="68"/>
      <c r="C31" s="3"/>
      <c r="D31" s="3"/>
      <c r="E31" s="3"/>
      <c r="F31" s="3"/>
      <c r="G31" s="3"/>
      <c r="H31" s="3"/>
      <c r="I31" s="3"/>
      <c r="J31" s="3"/>
      <c r="K31" s="3"/>
      <c r="L31" s="3"/>
      <c r="M31" s="3"/>
      <c r="N31" s="3"/>
      <c r="O31" s="3"/>
      <c r="P31" s="3"/>
      <c r="Q31" s="3"/>
      <c r="R31" s="3"/>
      <c r="S31" s="3"/>
      <c r="T31" s="3"/>
      <c r="U31" s="3"/>
      <c r="V31" s="3"/>
      <c r="W31" s="3"/>
      <c r="X31" s="3"/>
      <c r="Y31" s="3"/>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row>
    <row r="32">
      <c r="A32" s="3"/>
      <c r="B32" s="68"/>
      <c r="C32" s="3"/>
      <c r="D32" s="3"/>
      <c r="E32" s="3"/>
      <c r="F32" s="3"/>
      <c r="G32" s="3"/>
      <c r="H32" s="3"/>
      <c r="I32" s="3"/>
      <c r="J32" s="3"/>
      <c r="K32" s="3"/>
      <c r="L32" s="3"/>
      <c r="M32" s="3"/>
      <c r="N32" s="3"/>
      <c r="O32" s="3"/>
      <c r="P32" s="3"/>
      <c r="Q32" s="3"/>
      <c r="R32" s="3"/>
      <c r="S32" s="3"/>
      <c r="T32" s="3"/>
      <c r="U32" s="3"/>
      <c r="V32" s="3"/>
      <c r="W32" s="3"/>
      <c r="X32" s="3"/>
      <c r="Y32" s="3"/>
      <c r="Z32" s="3"/>
      <c r="AA32" s="3"/>
      <c r="AB32" s="3"/>
      <c r="AC32" s="3"/>
      <c r="AD32" s="3"/>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row>
    <row r="33">
      <c r="A33" s="3"/>
      <c r="B33" s="68"/>
      <c r="C33" s="3"/>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row>
    <row r="34">
      <c r="A34" s="3"/>
      <c r="B34" s="68"/>
      <c r="C34" s="3"/>
      <c r="D34" s="3"/>
      <c r="E34" s="3"/>
      <c r="F34" s="3"/>
      <c r="G34" s="3"/>
      <c r="H34" s="3"/>
      <c r="I34" s="3"/>
      <c r="J34" s="3"/>
      <c r="K34" s="3"/>
      <c r="L34" s="3"/>
      <c r="M34" s="3"/>
      <c r="N34" s="3"/>
      <c r="O34" s="3"/>
      <c r="P34" s="3"/>
      <c r="Q34" s="3"/>
      <c r="R34" s="3"/>
      <c r="S34" s="3"/>
      <c r="T34" s="3"/>
      <c r="U34" s="3"/>
      <c r="V34" s="3"/>
      <c r="W34" s="3"/>
      <c r="X34" s="3"/>
      <c r="Y34" s="3"/>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row>
    <row r="35">
      <c r="A35" s="3"/>
      <c r="B35" s="68"/>
      <c r="C35" s="3"/>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row>
    <row r="36">
      <c r="A36" s="3"/>
      <c r="B36" s="68"/>
      <c r="C36" s="3"/>
      <c r="D36" s="3"/>
      <c r="E36" s="3"/>
      <c r="F36" s="3"/>
      <c r="G36" s="3"/>
      <c r="H36" s="3"/>
      <c r="I36" s="3"/>
      <c r="J36" s="3"/>
      <c r="K36" s="3"/>
      <c r="L36" s="3"/>
      <c r="M36" s="3"/>
      <c r="N36" s="3"/>
      <c r="O36" s="3"/>
      <c r="P36" s="3"/>
      <c r="Q36" s="3"/>
      <c r="R36" s="3"/>
      <c r="S36" s="3"/>
      <c r="T36" s="3"/>
      <c r="U36" s="3"/>
      <c r="V36" s="3"/>
      <c r="W36" s="3"/>
      <c r="X36" s="3"/>
      <c r="Y36" s="3"/>
      <c r="Z36" s="3"/>
      <c r="AA36" s="3"/>
      <c r="AB36" s="3"/>
      <c r="AC36" s="3"/>
      <c r="AD36" s="3"/>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row>
    <row r="37">
      <c r="A37" s="3"/>
      <c r="B37" s="68"/>
      <c r="C37" s="3"/>
      <c r="D37" s="3"/>
      <c r="E37" s="3"/>
      <c r="F37" s="3"/>
      <c r="G37" s="3"/>
      <c r="H37" s="3"/>
      <c r="I37" s="3"/>
      <c r="J37" s="3"/>
      <c r="K37" s="3"/>
      <c r="L37" s="3"/>
      <c r="M37" s="3"/>
      <c r="N37" s="3"/>
      <c r="O37" s="3"/>
      <c r="P37" s="3"/>
      <c r="Q37" s="3"/>
      <c r="R37" s="3"/>
      <c r="S37" s="3"/>
      <c r="T37" s="3"/>
      <c r="U37" s="3"/>
      <c r="V37" s="3"/>
      <c r="W37" s="3"/>
      <c r="X37" s="3"/>
      <c r="Y37" s="3"/>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row>
    <row r="38">
      <c r="A38" s="3"/>
      <c r="B38" s="68"/>
      <c r="C38" s="3"/>
      <c r="D38" s="3"/>
      <c r="E38" s="3"/>
      <c r="F38" s="3"/>
      <c r="G38" s="3"/>
      <c r="H38" s="3"/>
      <c r="I38" s="3"/>
      <c r="J38" s="3"/>
      <c r="K38" s="3"/>
      <c r="L38" s="3"/>
      <c r="M38" s="3"/>
      <c r="N38" s="3"/>
      <c r="O38" s="3"/>
      <c r="P38" s="3"/>
      <c r="Q38" s="3"/>
      <c r="R38" s="3"/>
      <c r="S38" s="3"/>
      <c r="T38" s="3"/>
      <c r="U38" s="3"/>
      <c r="V38" s="3"/>
      <c r="W38" s="3"/>
      <c r="X38" s="3"/>
      <c r="Y38" s="3"/>
      <c r="Z38" s="3"/>
      <c r="AA38" s="3"/>
      <c r="AB38" s="3"/>
      <c r="AC38" s="3"/>
      <c r="AD38" s="3"/>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row>
    <row r="39">
      <c r="A39" s="3"/>
      <c r="B39" s="68"/>
      <c r="C39" s="3"/>
      <c r="D39" s="3"/>
      <c r="E39" s="3"/>
      <c r="F39" s="3"/>
      <c r="G39" s="3"/>
      <c r="H39" s="3"/>
      <c r="I39" s="3"/>
      <c r="J39" s="3"/>
      <c r="K39" s="3"/>
      <c r="L39" s="3"/>
      <c r="M39" s="3"/>
      <c r="N39" s="3"/>
      <c r="O39" s="3"/>
      <c r="P39" s="3"/>
      <c r="Q39" s="3"/>
      <c r="R39" s="3"/>
      <c r="S39" s="3"/>
      <c r="T39" s="3"/>
      <c r="U39" s="3"/>
      <c r="V39" s="3"/>
      <c r="W39" s="3"/>
      <c r="X39" s="3"/>
      <c r="Y39" s="3"/>
      <c r="Z39" s="3"/>
      <c r="AA39" s="3"/>
      <c r="AB39" s="3"/>
      <c r="AC39" s="3"/>
      <c r="AD39" s="3"/>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row>
    <row r="40">
      <c r="A40" s="3"/>
      <c r="B40" s="68"/>
      <c r="C40" s="3"/>
      <c r="D40" s="3"/>
      <c r="E40" s="3"/>
      <c r="F40" s="3"/>
      <c r="G40" s="3"/>
      <c r="H40" s="3"/>
      <c r="I40" s="3"/>
      <c r="J40" s="3"/>
      <c r="K40" s="3"/>
      <c r="L40" s="3"/>
      <c r="M40" s="3"/>
      <c r="N40" s="3"/>
      <c r="O40" s="3"/>
      <c r="P40" s="3"/>
      <c r="Q40" s="3"/>
      <c r="R40" s="3"/>
      <c r="S40" s="3"/>
      <c r="T40" s="3"/>
      <c r="U40" s="3"/>
      <c r="V40" s="3"/>
      <c r="W40" s="3"/>
      <c r="X40" s="3"/>
      <c r="Y40" s="3"/>
      <c r="Z40" s="3"/>
      <c r="AA40" s="3"/>
      <c r="AB40" s="3"/>
      <c r="AC40" s="3"/>
      <c r="AD40" s="3"/>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row>
    <row r="41">
      <c r="A41" s="3"/>
      <c r="B41" s="68"/>
      <c r="C41" s="3"/>
      <c r="D41" s="3"/>
      <c r="E41" s="3"/>
      <c r="F41" s="3"/>
      <c r="G41" s="3"/>
      <c r="H41" s="3"/>
      <c r="I41" s="3"/>
      <c r="J41" s="3"/>
      <c r="K41" s="3"/>
      <c r="L41" s="3"/>
      <c r="M41" s="3"/>
      <c r="N41" s="3"/>
      <c r="O41" s="3"/>
      <c r="P41" s="3"/>
      <c r="Q41" s="3"/>
      <c r="R41" s="3"/>
      <c r="S41" s="3"/>
      <c r="T41" s="3"/>
      <c r="U41" s="3"/>
      <c r="V41" s="3"/>
      <c r="W41" s="3"/>
      <c r="X41" s="3"/>
      <c r="Y41" s="3"/>
      <c r="Z41" s="3"/>
      <c r="AA41" s="3"/>
      <c r="AB41" s="3"/>
      <c r="AC41" s="3"/>
      <c r="AD41" s="3"/>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row>
    <row r="42">
      <c r="A42" s="3"/>
      <c r="B42" s="68"/>
      <c r="C42" s="3"/>
      <c r="D42" s="3"/>
      <c r="E42" s="3"/>
      <c r="F42" s="3"/>
      <c r="G42" s="3"/>
      <c r="H42" s="3"/>
      <c r="I42" s="3"/>
      <c r="J42" s="3"/>
      <c r="K42" s="3"/>
      <c r="L42" s="3"/>
      <c r="M42" s="3"/>
      <c r="N42" s="3"/>
      <c r="O42" s="3"/>
      <c r="P42" s="3"/>
      <c r="Q42" s="3"/>
      <c r="R42" s="3"/>
      <c r="S42" s="3"/>
      <c r="T42" s="3"/>
      <c r="U42" s="3"/>
      <c r="V42" s="3"/>
      <c r="W42" s="3"/>
      <c r="X42" s="3"/>
      <c r="Y42" s="3"/>
      <c r="Z42" s="3"/>
      <c r="AA42" s="3"/>
      <c r="AB42" s="3"/>
      <c r="AC42" s="3"/>
      <c r="AD42" s="3"/>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row>
    <row r="43">
      <c r="A43" s="3"/>
      <c r="B43" s="68"/>
      <c r="C43" s="3"/>
      <c r="D43" s="3"/>
      <c r="E43" s="3"/>
      <c r="F43" s="3"/>
      <c r="G43" s="3"/>
      <c r="H43" s="3"/>
      <c r="I43" s="3"/>
      <c r="J43" s="3"/>
      <c r="K43" s="3"/>
      <c r="L43" s="3"/>
      <c r="M43" s="3"/>
      <c r="N43" s="3"/>
      <c r="O43" s="3"/>
      <c r="P43" s="3"/>
      <c r="Q43" s="3"/>
      <c r="R43" s="3"/>
      <c r="S43" s="3"/>
      <c r="T43" s="3"/>
      <c r="U43" s="3"/>
      <c r="V43" s="3"/>
      <c r="W43" s="3"/>
      <c r="X43" s="3"/>
      <c r="Y43" s="3"/>
      <c r="Z43" s="3"/>
      <c r="AA43" s="3"/>
      <c r="AB43" s="3"/>
      <c r="AC43" s="3"/>
      <c r="AD43" s="3"/>
      <c r="AE43" s="3"/>
      <c r="AF43" s="3"/>
      <c r="AG43" s="3"/>
      <c r="AH43" s="3"/>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row>
    <row r="44">
      <c r="A44" s="3"/>
      <c r="B44" s="68"/>
      <c r="C44" s="3"/>
      <c r="D44" s="3"/>
      <c r="E44" s="3"/>
      <c r="F44" s="3"/>
      <c r="G44" s="3"/>
      <c r="H44" s="3"/>
      <c r="I44" s="3"/>
      <c r="J44" s="3"/>
      <c r="K44" s="3"/>
      <c r="L44" s="3"/>
      <c r="M44" s="3"/>
      <c r="N44" s="3"/>
      <c r="O44" s="3"/>
      <c r="P44" s="3"/>
      <c r="Q44" s="3"/>
      <c r="R44" s="3"/>
      <c r="S44" s="3"/>
      <c r="T44" s="3"/>
      <c r="U44" s="3"/>
      <c r="V44" s="3"/>
      <c r="W44" s="3"/>
      <c r="X44" s="3"/>
      <c r="Y44" s="3"/>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row>
    <row r="45">
      <c r="A45" s="3"/>
      <c r="B45" s="68"/>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c r="AE45" s="3"/>
      <c r="AF45" s="3"/>
      <c r="AG45" s="3"/>
      <c r="AH45" s="3"/>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row>
    <row r="46">
      <c r="A46" s="3"/>
      <c r="B46" s="68"/>
      <c r="C46" s="3"/>
      <c r="D46" s="3"/>
      <c r="E46" s="3"/>
      <c r="F46" s="3"/>
      <c r="G46" s="3"/>
      <c r="H46" s="3"/>
      <c r="I46" s="3"/>
      <c r="J46" s="3"/>
      <c r="K46" s="3"/>
      <c r="L46" s="3"/>
      <c r="M46" s="3"/>
      <c r="N46" s="3"/>
      <c r="O46" s="3"/>
      <c r="P46" s="3"/>
      <c r="Q46" s="3"/>
      <c r="R46" s="3"/>
      <c r="S46" s="3"/>
      <c r="T46" s="3"/>
      <c r="U46" s="3"/>
      <c r="V46" s="3"/>
      <c r="W46" s="3"/>
      <c r="X46" s="3"/>
      <c r="Y46" s="3"/>
      <c r="Z46" s="3"/>
      <c r="AA46" s="3"/>
      <c r="AB46" s="3"/>
      <c r="AC46" s="3"/>
      <c r="AD46" s="3"/>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row>
    <row r="47">
      <c r="A47" s="3"/>
      <c r="B47" s="68"/>
      <c r="C47" s="3"/>
      <c r="D47" s="3"/>
      <c r="E47" s="3"/>
      <c r="F47" s="3"/>
      <c r="G47" s="3"/>
      <c r="H47" s="3"/>
      <c r="I47" s="3"/>
      <c r="J47" s="3"/>
      <c r="K47" s="3"/>
      <c r="L47" s="3"/>
      <c r="M47" s="3"/>
      <c r="N47" s="3"/>
      <c r="O47" s="3"/>
      <c r="P47" s="3"/>
      <c r="Q47" s="3"/>
      <c r="R47" s="3"/>
      <c r="S47" s="3"/>
      <c r="T47" s="3"/>
      <c r="U47" s="3"/>
      <c r="V47" s="3"/>
      <c r="W47" s="3"/>
      <c r="X47" s="3"/>
      <c r="Y47" s="3"/>
      <c r="Z47" s="3"/>
      <c r="AA47" s="3"/>
      <c r="AB47" s="3"/>
      <c r="AC47" s="3"/>
      <c r="AD47" s="3"/>
      <c r="AE47" s="3"/>
      <c r="AF47" s="3"/>
      <c r="AG47" s="3"/>
      <c r="AH47" s="3"/>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row>
    <row r="48">
      <c r="A48" s="3"/>
      <c r="B48" s="68"/>
      <c r="C48" s="3"/>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row>
    <row r="49">
      <c r="A49" s="3"/>
      <c r="B49" s="68"/>
      <c r="C49" s="3"/>
      <c r="D49" s="3"/>
      <c r="E49" s="3"/>
      <c r="F49" s="3"/>
      <c r="G49" s="3"/>
      <c r="H49" s="3"/>
      <c r="I49" s="3"/>
      <c r="J49" s="3"/>
      <c r="K49" s="3"/>
      <c r="L49" s="3"/>
      <c r="M49" s="3"/>
      <c r="N49" s="3"/>
      <c r="O49" s="3"/>
      <c r="P49" s="3"/>
      <c r="Q49" s="3"/>
      <c r="R49" s="3"/>
      <c r="S49" s="3"/>
      <c r="T49" s="3"/>
      <c r="U49" s="3"/>
      <c r="V49" s="3"/>
      <c r="W49" s="3"/>
      <c r="X49" s="3"/>
      <c r="Y49" s="3"/>
      <c r="Z49" s="3"/>
      <c r="AA49" s="3"/>
      <c r="AB49" s="3"/>
      <c r="AC49" s="3"/>
      <c r="AD49" s="3"/>
      <c r="AE49" s="3"/>
      <c r="AF49" s="3"/>
      <c r="AG49" s="3"/>
      <c r="AH49" s="3"/>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row>
    <row r="50">
      <c r="A50" s="3"/>
      <c r="B50" s="68"/>
      <c r="C50" s="3"/>
      <c r="D50" s="3"/>
      <c r="E50" s="3"/>
      <c r="F50" s="3"/>
      <c r="G50" s="3"/>
      <c r="H50" s="3"/>
      <c r="I50" s="3"/>
      <c r="J50" s="3"/>
      <c r="K50" s="3"/>
      <c r="L50" s="3"/>
      <c r="M50" s="3"/>
      <c r="N50" s="3"/>
      <c r="O50" s="3"/>
      <c r="P50" s="3"/>
      <c r="Q50" s="3"/>
      <c r="R50" s="3"/>
      <c r="S50" s="3"/>
      <c r="T50" s="3"/>
      <c r="U50" s="3"/>
      <c r="V50" s="3"/>
      <c r="W50" s="3"/>
      <c r="X50" s="3"/>
      <c r="Y50" s="3"/>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row>
    <row r="51">
      <c r="A51" s="3"/>
      <c r="B51" s="68"/>
      <c r="C51" s="3"/>
      <c r="D51" s="3"/>
      <c r="E51" s="3"/>
      <c r="F51" s="3"/>
      <c r="G51" s="3"/>
      <c r="H51" s="3"/>
      <c r="I51" s="3"/>
      <c r="J51" s="3"/>
      <c r="K51" s="3"/>
      <c r="L51" s="3"/>
      <c r="M51" s="3"/>
      <c r="N51" s="3"/>
      <c r="O51" s="3"/>
      <c r="P51" s="3"/>
      <c r="Q51" s="3"/>
      <c r="R51" s="3"/>
      <c r="S51" s="3"/>
      <c r="T51" s="3"/>
      <c r="U51" s="3"/>
      <c r="V51" s="3"/>
      <c r="W51" s="3"/>
      <c r="X51" s="3"/>
      <c r="Y51" s="3"/>
      <c r="Z51" s="3"/>
      <c r="AA51" s="3"/>
      <c r="AB51" s="3"/>
      <c r="AC51" s="3"/>
      <c r="AD51" s="3"/>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row>
    <row r="52">
      <c r="A52" s="3"/>
      <c r="B52" s="68"/>
      <c r="C52" s="3"/>
      <c r="D52" s="3"/>
      <c r="E52" s="3"/>
      <c r="F52" s="3"/>
      <c r="G52" s="3"/>
      <c r="H52" s="3"/>
      <c r="I52" s="3"/>
      <c r="J52" s="3"/>
      <c r="K52" s="3"/>
      <c r="L52" s="3"/>
      <c r="M52" s="3"/>
      <c r="N52" s="3"/>
      <c r="O52" s="3"/>
      <c r="P52" s="3"/>
      <c r="Q52" s="3"/>
      <c r="R52" s="3"/>
      <c r="S52" s="3"/>
      <c r="T52" s="3"/>
      <c r="U52" s="3"/>
      <c r="V52" s="3"/>
      <c r="W52" s="3"/>
      <c r="X52" s="3"/>
      <c r="Y52" s="3"/>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row>
    <row r="53">
      <c r="A53" s="3"/>
      <c r="B53" s="68"/>
      <c r="C53" s="3"/>
      <c r="D53" s="3"/>
      <c r="E53" s="3"/>
      <c r="F53" s="3"/>
      <c r="G53" s="3"/>
      <c r="H53" s="3"/>
      <c r="I53" s="3"/>
      <c r="J53" s="3"/>
      <c r="K53" s="3"/>
      <c r="L53" s="3"/>
      <c r="M53" s="3"/>
      <c r="N53" s="3"/>
      <c r="O53" s="3"/>
      <c r="P53" s="3"/>
      <c r="Q53" s="3"/>
      <c r="R53" s="3"/>
      <c r="S53" s="3"/>
      <c r="T53" s="3"/>
      <c r="U53" s="3"/>
      <c r="V53" s="3"/>
      <c r="W53" s="3"/>
      <c r="X53" s="3"/>
      <c r="Y53" s="3"/>
      <c r="Z53" s="3"/>
      <c r="AA53" s="3"/>
      <c r="AB53" s="3"/>
      <c r="AC53" s="3"/>
      <c r="AD53" s="3"/>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row>
    <row r="54">
      <c r="A54" s="3"/>
      <c r="B54" s="68"/>
      <c r="C54" s="3"/>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row>
    <row r="55">
      <c r="A55" s="3"/>
      <c r="B55" s="68"/>
      <c r="C55" s="3"/>
      <c r="D55" s="3"/>
      <c r="E55" s="3"/>
      <c r="F55" s="3"/>
      <c r="G55" s="3"/>
      <c r="H55" s="3"/>
      <c r="I55" s="3"/>
      <c r="J55" s="3"/>
      <c r="K55" s="3"/>
      <c r="L55" s="3"/>
      <c r="M55" s="3"/>
      <c r="N55" s="3"/>
      <c r="O55" s="3"/>
      <c r="P55" s="3"/>
      <c r="Q55" s="3"/>
      <c r="R55" s="3"/>
      <c r="S55" s="3"/>
      <c r="T55" s="3"/>
      <c r="U55" s="3"/>
      <c r="V55" s="3"/>
      <c r="W55" s="3"/>
      <c r="X55" s="3"/>
      <c r="Y55" s="3"/>
      <c r="Z55" s="3"/>
      <c r="AA55" s="3"/>
      <c r="AB55" s="3"/>
      <c r="AC55" s="3"/>
      <c r="AD55" s="3"/>
      <c r="AE55" s="3"/>
      <c r="AF55" s="3"/>
      <c r="AG55" s="3"/>
      <c r="AH55" s="3"/>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row>
    <row r="56">
      <c r="A56" s="3"/>
      <c r="B56" s="68"/>
      <c r="C56" s="3"/>
      <c r="D56" s="3"/>
      <c r="E56" s="3"/>
      <c r="F56" s="3"/>
      <c r="G56" s="3"/>
      <c r="H56" s="3"/>
      <c r="I56" s="3"/>
      <c r="J56" s="3"/>
      <c r="K56" s="3"/>
      <c r="L56" s="3"/>
      <c r="M56" s="3"/>
      <c r="N56" s="3"/>
      <c r="O56" s="3"/>
      <c r="P56" s="3"/>
      <c r="Q56" s="3"/>
      <c r="R56" s="3"/>
      <c r="S56" s="3"/>
      <c r="T56" s="3"/>
      <c r="U56" s="3"/>
      <c r="V56" s="3"/>
      <c r="W56" s="3"/>
      <c r="X56" s="3"/>
      <c r="Y56" s="3"/>
      <c r="Z56" s="3"/>
      <c r="AA56" s="3"/>
      <c r="AB56" s="3"/>
      <c r="AC56" s="3"/>
      <c r="AD56" s="3"/>
      <c r="AE56" s="3"/>
      <c r="AF56" s="3"/>
      <c r="AG56" s="3"/>
      <c r="AH56" s="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row>
    <row r="57">
      <c r="A57" s="3"/>
      <c r="B57" s="68"/>
      <c r="C57" s="3"/>
      <c r="D57" s="3"/>
      <c r="E57" s="3"/>
      <c r="F57" s="3"/>
      <c r="G57" s="3"/>
      <c r="H57" s="3"/>
      <c r="I57" s="3"/>
      <c r="J57" s="3"/>
      <c r="K57" s="3"/>
      <c r="L57" s="3"/>
      <c r="M57" s="3"/>
      <c r="N57" s="3"/>
      <c r="O57" s="3"/>
      <c r="P57" s="3"/>
      <c r="Q57" s="3"/>
      <c r="R57" s="3"/>
      <c r="S57" s="3"/>
      <c r="T57" s="3"/>
      <c r="U57" s="3"/>
      <c r="V57" s="3"/>
      <c r="W57" s="3"/>
      <c r="X57" s="3"/>
      <c r="Y57" s="3"/>
      <c r="Z57" s="3"/>
      <c r="AA57" s="3"/>
      <c r="AB57" s="3"/>
      <c r="AC57" s="3"/>
      <c r="AD57" s="3"/>
      <c r="AE57" s="3"/>
      <c r="AF57" s="3"/>
      <c r="AG57" s="3"/>
      <c r="AH57" s="3"/>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row>
    <row r="58">
      <c r="A58" s="3"/>
      <c r="B58" s="68"/>
      <c r="C58" s="3"/>
      <c r="D58" s="3"/>
      <c r="E58" s="3"/>
      <c r="F58" s="3"/>
      <c r="G58" s="3"/>
      <c r="H58" s="3"/>
      <c r="I58" s="3"/>
      <c r="J58" s="3"/>
      <c r="K58" s="3"/>
      <c r="L58" s="3"/>
      <c r="M58" s="3"/>
      <c r="N58" s="3"/>
      <c r="O58" s="3"/>
      <c r="P58" s="3"/>
      <c r="Q58" s="3"/>
      <c r="R58" s="3"/>
      <c r="S58" s="3"/>
      <c r="T58" s="3"/>
      <c r="U58" s="3"/>
      <c r="V58" s="3"/>
      <c r="W58" s="3"/>
      <c r="X58" s="3"/>
      <c r="Y58" s="3"/>
      <c r="Z58" s="3"/>
      <c r="AA58" s="3"/>
      <c r="AB58" s="3"/>
      <c r="AC58" s="3"/>
      <c r="AD58" s="3"/>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row>
    <row r="59">
      <c r="A59" s="3"/>
      <c r="B59" s="68"/>
      <c r="C59" s="3"/>
      <c r="D59" s="3"/>
      <c r="E59" s="3"/>
      <c r="F59" s="3"/>
      <c r="G59" s="3"/>
      <c r="H59" s="3"/>
      <c r="I59" s="3"/>
      <c r="J59" s="3"/>
      <c r="K59" s="3"/>
      <c r="L59" s="3"/>
      <c r="M59" s="3"/>
      <c r="N59" s="3"/>
      <c r="O59" s="3"/>
      <c r="P59" s="3"/>
      <c r="Q59" s="3"/>
      <c r="R59" s="3"/>
      <c r="S59" s="3"/>
      <c r="T59" s="3"/>
      <c r="U59" s="3"/>
      <c r="V59" s="3"/>
      <c r="W59" s="3"/>
      <c r="X59" s="3"/>
      <c r="Y59" s="3"/>
      <c r="Z59" s="3"/>
      <c r="AA59" s="3"/>
      <c r="AB59" s="3"/>
      <c r="AC59" s="3"/>
      <c r="AD59" s="3"/>
      <c r="AE59" s="3"/>
      <c r="AF59" s="3"/>
      <c r="AG59" s="3"/>
      <c r="AH59" s="3"/>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row>
    <row r="60">
      <c r="A60" s="3"/>
      <c r="B60" s="68"/>
      <c r="C60" s="3"/>
      <c r="D60" s="3"/>
      <c r="E60" s="3"/>
      <c r="F60" s="3"/>
      <c r="G60" s="3"/>
      <c r="H60" s="3"/>
      <c r="I60" s="3"/>
      <c r="J60" s="3"/>
      <c r="K60" s="3"/>
      <c r="L60" s="3"/>
      <c r="M60" s="3"/>
      <c r="N60" s="3"/>
      <c r="O60" s="3"/>
      <c r="P60" s="3"/>
      <c r="Q60" s="3"/>
      <c r="R60" s="3"/>
      <c r="S60" s="3"/>
      <c r="T60" s="3"/>
      <c r="U60" s="3"/>
      <c r="V60" s="3"/>
      <c r="W60" s="3"/>
      <c r="X60" s="3"/>
      <c r="Y60" s="3"/>
      <c r="Z60" s="3"/>
      <c r="AA60" s="3"/>
      <c r="AB60" s="3"/>
      <c r="AC60" s="3"/>
      <c r="AD60" s="3"/>
      <c r="AE60" s="3"/>
      <c r="AF60" s="3"/>
      <c r="AG60" s="3"/>
      <c r="AH60" s="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row>
    <row r="61">
      <c r="A61" s="3"/>
      <c r="B61" s="68"/>
      <c r="C61" s="3"/>
      <c r="D61" s="3"/>
      <c r="E61" s="3"/>
      <c r="F61" s="3"/>
      <c r="G61" s="3"/>
      <c r="H61" s="3"/>
      <c r="I61" s="3"/>
      <c r="J61" s="3"/>
      <c r="K61" s="3"/>
      <c r="L61" s="3"/>
      <c r="M61" s="3"/>
      <c r="N61" s="3"/>
      <c r="O61" s="3"/>
      <c r="P61" s="3"/>
      <c r="Q61" s="3"/>
      <c r="R61" s="3"/>
      <c r="S61" s="3"/>
      <c r="T61" s="3"/>
      <c r="U61" s="3"/>
      <c r="V61" s="3"/>
      <c r="W61" s="3"/>
      <c r="X61" s="3"/>
      <c r="Y61" s="3"/>
      <c r="Z61" s="3"/>
      <c r="AA61" s="3"/>
      <c r="AB61" s="3"/>
      <c r="AC61" s="3"/>
      <c r="AD61" s="3"/>
      <c r="AE61" s="3"/>
      <c r="AF61" s="3"/>
      <c r="AG61" s="3"/>
      <c r="AH61" s="3"/>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row>
    <row r="62">
      <c r="A62" s="3"/>
      <c r="B62" s="68"/>
      <c r="C62" s="3"/>
      <c r="D62" s="3"/>
      <c r="E62" s="3"/>
      <c r="F62" s="3"/>
      <c r="G62" s="3"/>
      <c r="H62" s="3"/>
      <c r="I62" s="3"/>
      <c r="J62" s="3"/>
      <c r="K62" s="3"/>
      <c r="L62" s="3"/>
      <c r="M62" s="3"/>
      <c r="N62" s="3"/>
      <c r="O62" s="3"/>
      <c r="P62" s="3"/>
      <c r="Q62" s="3"/>
      <c r="R62" s="3"/>
      <c r="S62" s="3"/>
      <c r="T62" s="3"/>
      <c r="U62" s="3"/>
      <c r="V62" s="3"/>
      <c r="W62" s="3"/>
      <c r="X62" s="3"/>
      <c r="Y62" s="3"/>
      <c r="Z62" s="3"/>
      <c r="AA62" s="3"/>
      <c r="AB62" s="3"/>
      <c r="AC62" s="3"/>
      <c r="AD62" s="3"/>
      <c r="AE62" s="3"/>
      <c r="AF62" s="3"/>
      <c r="AG62" s="3"/>
      <c r="AH62" s="3"/>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row>
    <row r="63">
      <c r="A63" s="3"/>
      <c r="B63" s="68"/>
      <c r="C63" s="3"/>
      <c r="D63" s="3"/>
      <c r="E63" s="3"/>
      <c r="F63" s="3"/>
      <c r="G63" s="3"/>
      <c r="H63" s="3"/>
      <c r="I63" s="3"/>
      <c r="J63" s="3"/>
      <c r="K63" s="3"/>
      <c r="L63" s="3"/>
      <c r="M63" s="3"/>
      <c r="N63" s="3"/>
      <c r="O63" s="3"/>
      <c r="P63" s="3"/>
      <c r="Q63" s="3"/>
      <c r="R63" s="3"/>
      <c r="S63" s="3"/>
      <c r="T63" s="3"/>
      <c r="U63" s="3"/>
      <c r="V63" s="3"/>
      <c r="W63" s="3"/>
      <c r="X63" s="3"/>
      <c r="Y63" s="3"/>
      <c r="Z63" s="3"/>
      <c r="AA63" s="3"/>
      <c r="AB63" s="3"/>
      <c r="AC63" s="3"/>
      <c r="AD63" s="3"/>
      <c r="AE63" s="3"/>
      <c r="AF63" s="3"/>
      <c r="AG63" s="3"/>
      <c r="AH63" s="3"/>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row>
    <row r="64">
      <c r="A64" s="3"/>
      <c r="B64" s="68"/>
      <c r="C64" s="3"/>
      <c r="D64" s="3"/>
      <c r="E64" s="3"/>
      <c r="F64" s="3"/>
      <c r="G64" s="3"/>
      <c r="H64" s="3"/>
      <c r="I64" s="3"/>
      <c r="J64" s="3"/>
      <c r="K64" s="3"/>
      <c r="L64" s="3"/>
      <c r="M64" s="3"/>
      <c r="N64" s="3"/>
      <c r="O64" s="3"/>
      <c r="P64" s="3"/>
      <c r="Q64" s="3"/>
      <c r="R64" s="3"/>
      <c r="S64" s="3"/>
      <c r="T64" s="3"/>
      <c r="U64" s="3"/>
      <c r="V64" s="3"/>
      <c r="W64" s="3"/>
      <c r="X64" s="3"/>
      <c r="Y64" s="3"/>
      <c r="Z64" s="3"/>
      <c r="AA64" s="3"/>
      <c r="AB64" s="3"/>
      <c r="AC64" s="3"/>
      <c r="AD64" s="3"/>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row>
    <row r="65">
      <c r="A65" s="3"/>
      <c r="B65" s="68"/>
      <c r="C65" s="3"/>
      <c r="D65" s="3"/>
      <c r="E65" s="3"/>
      <c r="F65" s="3"/>
      <c r="G65" s="3"/>
      <c r="H65" s="3"/>
      <c r="I65" s="3"/>
      <c r="J65" s="3"/>
      <c r="K65" s="3"/>
      <c r="L65" s="3"/>
      <c r="M65" s="3"/>
      <c r="N65" s="3"/>
      <c r="O65" s="3"/>
      <c r="P65" s="3"/>
      <c r="Q65" s="3"/>
      <c r="R65" s="3"/>
      <c r="S65" s="3"/>
      <c r="T65" s="3"/>
      <c r="U65" s="3"/>
      <c r="V65" s="3"/>
      <c r="W65" s="3"/>
      <c r="X65" s="3"/>
      <c r="Y65" s="3"/>
      <c r="Z65" s="3"/>
      <c r="AA65" s="3"/>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row>
    <row r="66">
      <c r="A66" s="3"/>
      <c r="B66" s="68"/>
      <c r="C66" s="3"/>
      <c r="D66" s="3"/>
      <c r="E66" s="3"/>
      <c r="F66" s="3"/>
      <c r="G66" s="3"/>
      <c r="H66" s="3"/>
      <c r="I66" s="3"/>
      <c r="J66" s="3"/>
      <c r="K66" s="3"/>
      <c r="L66" s="3"/>
      <c r="M66" s="3"/>
      <c r="N66" s="3"/>
      <c r="O66" s="3"/>
      <c r="P66" s="3"/>
      <c r="Q66" s="3"/>
      <c r="R66" s="3"/>
      <c r="S66" s="3"/>
      <c r="T66" s="3"/>
      <c r="U66" s="3"/>
      <c r="V66" s="3"/>
      <c r="W66" s="3"/>
      <c r="X66" s="3"/>
      <c r="Y66" s="3"/>
      <c r="Z66" s="3"/>
      <c r="AA66" s="3"/>
      <c r="AB66" s="3"/>
      <c r="AC66" s="3"/>
      <c r="AD66" s="3"/>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row>
    <row r="67">
      <c r="A67" s="3"/>
      <c r="B67" s="68"/>
      <c r="C67" s="3"/>
      <c r="D67" s="3"/>
      <c r="E67" s="3"/>
      <c r="F67" s="3"/>
      <c r="G67" s="3"/>
      <c r="H67" s="3"/>
      <c r="I67" s="3"/>
      <c r="J67" s="3"/>
      <c r="K67" s="3"/>
      <c r="L67" s="3"/>
      <c r="M67" s="3"/>
      <c r="N67" s="3"/>
      <c r="O67" s="3"/>
      <c r="P67" s="3"/>
      <c r="Q67" s="3"/>
      <c r="R67" s="3"/>
      <c r="S67" s="3"/>
      <c r="T67" s="3"/>
      <c r="U67" s="3"/>
      <c r="V67" s="3"/>
      <c r="W67" s="3"/>
      <c r="X67" s="3"/>
      <c r="Y67" s="3"/>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row>
    <row r="68">
      <c r="A68" s="3"/>
      <c r="B68" s="68"/>
      <c r="C68" s="3"/>
      <c r="D68" s="3"/>
      <c r="E68" s="3"/>
      <c r="F68" s="3"/>
      <c r="G68" s="3"/>
      <c r="H68" s="3"/>
      <c r="I68" s="3"/>
      <c r="J68" s="3"/>
      <c r="K68" s="3"/>
      <c r="L68" s="3"/>
      <c r="M68" s="3"/>
      <c r="N68" s="3"/>
      <c r="O68" s="3"/>
      <c r="P68" s="3"/>
      <c r="Q68" s="3"/>
      <c r="R68" s="3"/>
      <c r="S68" s="3"/>
      <c r="T68" s="3"/>
      <c r="U68" s="3"/>
      <c r="V68" s="3"/>
      <c r="W68" s="3"/>
      <c r="X68" s="3"/>
      <c r="Y68" s="3"/>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row>
    <row r="69">
      <c r="A69" s="3"/>
      <c r="B69" s="68"/>
      <c r="C69" s="3"/>
      <c r="D69" s="3"/>
      <c r="E69" s="3"/>
      <c r="F69" s="3"/>
      <c r="G69" s="3"/>
      <c r="H69" s="3"/>
      <c r="I69" s="3"/>
      <c r="J69" s="3"/>
      <c r="K69" s="3"/>
      <c r="L69" s="3"/>
      <c r="M69" s="3"/>
      <c r="N69" s="3"/>
      <c r="O69" s="3"/>
      <c r="P69" s="3"/>
      <c r="Q69" s="3"/>
      <c r="R69" s="3"/>
      <c r="S69" s="3"/>
      <c r="T69" s="3"/>
      <c r="U69" s="3"/>
      <c r="V69" s="3"/>
      <c r="W69" s="3"/>
      <c r="X69" s="3"/>
      <c r="Y69" s="3"/>
      <c r="Z69" s="3"/>
      <c r="AA69" s="3"/>
      <c r="AB69" s="3"/>
      <c r="AC69" s="3"/>
      <c r="AD69" s="3"/>
      <c r="AE69" s="3"/>
      <c r="AF69" s="3"/>
      <c r="AG69" s="3"/>
      <c r="AH69" s="3"/>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row>
    <row r="70">
      <c r="A70" s="3"/>
      <c r="B70" s="68"/>
      <c r="C70" s="3"/>
      <c r="D70" s="3"/>
      <c r="E70" s="3"/>
      <c r="F70" s="3"/>
      <c r="G70" s="3"/>
      <c r="H70" s="3"/>
      <c r="I70" s="3"/>
      <c r="J70" s="3"/>
      <c r="K70" s="3"/>
      <c r="L70" s="3"/>
      <c r="M70" s="3"/>
      <c r="N70" s="3"/>
      <c r="O70" s="3"/>
      <c r="P70" s="3"/>
      <c r="Q70" s="3"/>
      <c r="R70" s="3"/>
      <c r="S70" s="3"/>
      <c r="T70" s="3"/>
      <c r="U70" s="3"/>
      <c r="V70" s="3"/>
      <c r="W70" s="3"/>
      <c r="X70" s="3"/>
      <c r="Y70" s="3"/>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row>
    <row r="71">
      <c r="A71" s="3"/>
      <c r="B71" s="68"/>
      <c r="C71" s="3"/>
      <c r="D71" s="3"/>
      <c r="E71" s="3"/>
      <c r="F71" s="3"/>
      <c r="G71" s="3"/>
      <c r="H71" s="3"/>
      <c r="I71" s="3"/>
      <c r="J71" s="3"/>
      <c r="K71" s="3"/>
      <c r="L71" s="3"/>
      <c r="M71" s="3"/>
      <c r="N71" s="3"/>
      <c r="O71" s="3"/>
      <c r="P71" s="3"/>
      <c r="Q71" s="3"/>
      <c r="R71" s="3"/>
      <c r="S71" s="3"/>
      <c r="T71" s="3"/>
      <c r="U71" s="3"/>
      <c r="V71" s="3"/>
      <c r="W71" s="3"/>
      <c r="X71" s="3"/>
      <c r="Y71" s="3"/>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row>
    <row r="72">
      <c r="A72" s="3"/>
      <c r="B72" s="68"/>
      <c r="C72" s="3"/>
      <c r="D72" s="3"/>
      <c r="E72" s="3"/>
      <c r="F72" s="3"/>
      <c r="G72" s="3"/>
      <c r="H72" s="3"/>
      <c r="I72" s="3"/>
      <c r="J72" s="3"/>
      <c r="K72" s="3"/>
      <c r="L72" s="3"/>
      <c r="M72" s="3"/>
      <c r="N72" s="3"/>
      <c r="O72" s="3"/>
      <c r="P72" s="3"/>
      <c r="Q72" s="3"/>
      <c r="R72" s="3"/>
      <c r="S72" s="3"/>
      <c r="T72" s="3"/>
      <c r="U72" s="3"/>
      <c r="V72" s="3"/>
      <c r="W72" s="3"/>
      <c r="X72" s="3"/>
      <c r="Y72" s="3"/>
      <c r="Z72" s="3"/>
      <c r="AA72" s="3"/>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row>
    <row r="73">
      <c r="A73" s="3"/>
      <c r="B73" s="68"/>
      <c r="C73" s="3"/>
      <c r="D73" s="3"/>
      <c r="E73" s="3"/>
      <c r="F73" s="3"/>
      <c r="G73" s="3"/>
      <c r="H73" s="3"/>
      <c r="I73" s="3"/>
      <c r="J73" s="3"/>
      <c r="K73" s="3"/>
      <c r="L73" s="3"/>
      <c r="M73" s="3"/>
      <c r="N73" s="3"/>
      <c r="O73" s="3"/>
      <c r="P73" s="3"/>
      <c r="Q73" s="3"/>
      <c r="R73" s="3"/>
      <c r="S73" s="3"/>
      <c r="T73" s="3"/>
      <c r="U73" s="3"/>
      <c r="V73" s="3"/>
      <c r="W73" s="3"/>
      <c r="X73" s="3"/>
      <c r="Y73" s="3"/>
      <c r="Z73" s="3"/>
      <c r="AA73" s="3"/>
      <c r="AB73" s="3"/>
      <c r="AC73" s="3"/>
      <c r="AD73" s="3"/>
      <c r="AE73" s="3"/>
      <c r="AF73" s="3"/>
      <c r="AG73" s="3"/>
      <c r="AH73" s="3"/>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row>
    <row r="74">
      <c r="A74" s="3"/>
      <c r="B74" s="68"/>
      <c r="C74" s="3"/>
      <c r="D74" s="3"/>
      <c r="E74" s="3"/>
      <c r="F74" s="3"/>
      <c r="G74" s="3"/>
      <c r="H74" s="3"/>
      <c r="I74" s="3"/>
      <c r="J74" s="3"/>
      <c r="K74" s="3"/>
      <c r="L74" s="3"/>
      <c r="M74" s="3"/>
      <c r="N74" s="3"/>
      <c r="O74" s="3"/>
      <c r="P74" s="3"/>
      <c r="Q74" s="3"/>
      <c r="R74" s="3"/>
      <c r="S74" s="3"/>
      <c r="T74" s="3"/>
      <c r="U74" s="3"/>
      <c r="V74" s="3"/>
      <c r="W74" s="3"/>
      <c r="X74" s="3"/>
      <c r="Y74" s="3"/>
      <c r="Z74" s="3"/>
      <c r="AA74" s="3"/>
      <c r="AB74" s="3"/>
      <c r="AC74" s="3"/>
      <c r="AD74" s="3"/>
      <c r="AE74" s="3"/>
      <c r="AF74" s="3"/>
      <c r="AG74" s="3"/>
      <c r="AH74" s="3"/>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row>
    <row r="75">
      <c r="A75" s="3"/>
      <c r="B75" s="68"/>
      <c r="C75" s="3"/>
      <c r="D75" s="3"/>
      <c r="E75" s="3"/>
      <c r="F75" s="3"/>
      <c r="G75" s="3"/>
      <c r="H75" s="3"/>
      <c r="I75" s="3"/>
      <c r="J75" s="3"/>
      <c r="K75" s="3"/>
      <c r="L75" s="3"/>
      <c r="M75" s="3"/>
      <c r="N75" s="3"/>
      <c r="O75" s="3"/>
      <c r="P75" s="3"/>
      <c r="Q75" s="3"/>
      <c r="R75" s="3"/>
      <c r="S75" s="3"/>
      <c r="T75" s="3"/>
      <c r="U75" s="3"/>
      <c r="V75" s="3"/>
      <c r="W75" s="3"/>
      <c r="X75" s="3"/>
      <c r="Y75" s="3"/>
      <c r="Z75" s="3"/>
      <c r="AA75" s="3"/>
      <c r="AB75" s="3"/>
      <c r="AC75" s="3"/>
      <c r="AD75" s="3"/>
      <c r="AE75" s="3"/>
      <c r="AF75" s="3"/>
      <c r="AG75" s="3"/>
      <c r="AH75" s="3"/>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row>
    <row r="76">
      <c r="A76" s="3"/>
      <c r="B76" s="68"/>
      <c r="C76" s="3"/>
      <c r="D76" s="3"/>
      <c r="E76" s="3"/>
      <c r="F76" s="3"/>
      <c r="G76" s="3"/>
      <c r="H76" s="3"/>
      <c r="I76" s="3"/>
      <c r="J76" s="3"/>
      <c r="K76" s="3"/>
      <c r="L76" s="3"/>
      <c r="M76" s="3"/>
      <c r="N76" s="3"/>
      <c r="O76" s="3"/>
      <c r="P76" s="3"/>
      <c r="Q76" s="3"/>
      <c r="R76" s="3"/>
      <c r="S76" s="3"/>
      <c r="T76" s="3"/>
      <c r="U76" s="3"/>
      <c r="V76" s="3"/>
      <c r="W76" s="3"/>
      <c r="X76" s="3"/>
      <c r="Y76" s="3"/>
      <c r="Z76" s="3"/>
      <c r="AA76" s="3"/>
      <c r="AB76" s="3"/>
      <c r="AC76" s="3"/>
      <c r="AD76" s="3"/>
      <c r="AE76" s="3"/>
      <c r="AF76" s="3"/>
      <c r="AG76" s="3"/>
      <c r="AH76" s="3"/>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row>
    <row r="77">
      <c r="A77" s="3"/>
      <c r="B77" s="68"/>
      <c r="C77" s="3"/>
      <c r="D77" s="3"/>
      <c r="E77" s="3"/>
      <c r="F77" s="3"/>
      <c r="G77" s="3"/>
      <c r="H77" s="3"/>
      <c r="I77" s="3"/>
      <c r="J77" s="3"/>
      <c r="K77" s="3"/>
      <c r="L77" s="3"/>
      <c r="M77" s="3"/>
      <c r="N77" s="3"/>
      <c r="O77" s="3"/>
      <c r="P77" s="3"/>
      <c r="Q77" s="3"/>
      <c r="R77" s="3"/>
      <c r="S77" s="3"/>
      <c r="T77" s="3"/>
      <c r="U77" s="3"/>
      <c r="V77" s="3"/>
      <c r="W77" s="3"/>
      <c r="X77" s="3"/>
      <c r="Y77" s="3"/>
      <c r="Z77" s="3"/>
      <c r="AA77" s="3"/>
      <c r="AB77" s="3"/>
      <c r="AC77" s="3"/>
      <c r="AD77" s="3"/>
      <c r="AE77" s="3"/>
      <c r="AF77" s="3"/>
      <c r="AG77" s="3"/>
      <c r="AH77" s="3"/>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row>
    <row r="78">
      <c r="A78" s="3"/>
      <c r="B78" s="68"/>
      <c r="C78" s="3"/>
      <c r="D78" s="3"/>
      <c r="E78" s="3"/>
      <c r="F78" s="3"/>
      <c r="G78" s="3"/>
      <c r="H78" s="3"/>
      <c r="I78" s="3"/>
      <c r="J78" s="3"/>
      <c r="K78" s="3"/>
      <c r="L78" s="3"/>
      <c r="M78" s="3"/>
      <c r="N78" s="3"/>
      <c r="O78" s="3"/>
      <c r="P78" s="3"/>
      <c r="Q78" s="3"/>
      <c r="R78" s="3"/>
      <c r="S78" s="3"/>
      <c r="T78" s="3"/>
      <c r="U78" s="3"/>
      <c r="V78" s="3"/>
      <c r="W78" s="3"/>
      <c r="X78" s="3"/>
      <c r="Y78" s="3"/>
      <c r="Z78" s="3"/>
      <c r="AA78" s="3"/>
      <c r="AB78" s="3"/>
      <c r="AC78" s="3"/>
      <c r="AD78" s="3"/>
      <c r="AE78" s="3"/>
      <c r="AF78" s="3"/>
      <c r="AG78" s="3"/>
      <c r="AH78" s="3"/>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row>
    <row r="79">
      <c r="A79" s="3"/>
      <c r="B79" s="68"/>
      <c r="C79" s="3"/>
      <c r="D79" s="3"/>
      <c r="E79" s="3"/>
      <c r="F79" s="3"/>
      <c r="G79" s="3"/>
      <c r="H79" s="3"/>
      <c r="I79" s="3"/>
      <c r="J79" s="3"/>
      <c r="K79" s="3"/>
      <c r="L79" s="3"/>
      <c r="M79" s="3"/>
      <c r="N79" s="3"/>
      <c r="O79" s="3"/>
      <c r="P79" s="3"/>
      <c r="Q79" s="3"/>
      <c r="R79" s="3"/>
      <c r="S79" s="3"/>
      <c r="T79" s="3"/>
      <c r="U79" s="3"/>
      <c r="V79" s="3"/>
      <c r="W79" s="3"/>
      <c r="X79" s="3"/>
      <c r="Y79" s="3"/>
      <c r="Z79" s="3"/>
      <c r="AA79" s="3"/>
      <c r="AB79" s="3"/>
      <c r="AC79" s="3"/>
      <c r="AD79" s="3"/>
      <c r="AE79" s="3"/>
      <c r="AF79" s="3"/>
      <c r="AG79" s="3"/>
      <c r="AH79" s="3"/>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row>
    <row r="80">
      <c r="A80" s="3"/>
      <c r="B80" s="68"/>
      <c r="C80" s="3"/>
      <c r="D80" s="3"/>
      <c r="E80" s="3"/>
      <c r="F80" s="3"/>
      <c r="G80" s="3"/>
      <c r="H80" s="3"/>
      <c r="I80" s="3"/>
      <c r="J80" s="3"/>
      <c r="K80" s="3"/>
      <c r="L80" s="3"/>
      <c r="M80" s="3"/>
      <c r="N80" s="3"/>
      <c r="O80" s="3"/>
      <c r="P80" s="3"/>
      <c r="Q80" s="3"/>
      <c r="R80" s="3"/>
      <c r="S80" s="3"/>
      <c r="T80" s="3"/>
      <c r="U80" s="3"/>
      <c r="V80" s="3"/>
      <c r="W80" s="3"/>
      <c r="X80" s="3"/>
      <c r="Y80" s="3"/>
      <c r="Z80" s="3"/>
      <c r="AA80" s="3"/>
      <c r="AB80" s="3"/>
      <c r="AC80" s="3"/>
      <c r="AD80" s="3"/>
      <c r="AE80" s="3"/>
      <c r="AF80" s="3"/>
      <c r="AG80" s="3"/>
      <c r="AH80" s="3"/>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row>
    <row r="81">
      <c r="A81" s="3"/>
      <c r="B81" s="68"/>
      <c r="C81" s="3"/>
      <c r="D81" s="3"/>
      <c r="E81" s="3"/>
      <c r="F81" s="3"/>
      <c r="G81" s="3"/>
      <c r="H81" s="3"/>
      <c r="I81" s="3"/>
      <c r="J81" s="3"/>
      <c r="K81" s="3"/>
      <c r="L81" s="3"/>
      <c r="M81" s="3"/>
      <c r="N81" s="3"/>
      <c r="O81" s="3"/>
      <c r="P81" s="3"/>
      <c r="Q81" s="3"/>
      <c r="R81" s="3"/>
      <c r="S81" s="3"/>
      <c r="T81" s="3"/>
      <c r="U81" s="3"/>
      <c r="V81" s="3"/>
      <c r="W81" s="3"/>
      <c r="X81" s="3"/>
      <c r="Y81" s="3"/>
      <c r="Z81" s="3"/>
      <c r="AA81" s="3"/>
      <c r="AB81" s="3"/>
      <c r="AC81" s="3"/>
      <c r="AD81" s="3"/>
      <c r="AE81" s="3"/>
      <c r="AF81" s="3"/>
      <c r="AG81" s="3"/>
      <c r="AH81" s="3"/>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row>
    <row r="82">
      <c r="A82" s="3"/>
      <c r="B82" s="68"/>
      <c r="C82" s="3"/>
      <c r="D82" s="3"/>
      <c r="E82" s="3"/>
      <c r="F82" s="3"/>
      <c r="G82" s="3"/>
      <c r="H82" s="3"/>
      <c r="I82" s="3"/>
      <c r="J82" s="3"/>
      <c r="K82" s="3"/>
      <c r="L82" s="3"/>
      <c r="M82" s="3"/>
      <c r="N82" s="3"/>
      <c r="O82" s="3"/>
      <c r="P82" s="3"/>
      <c r="Q82" s="3"/>
      <c r="R82" s="3"/>
      <c r="S82" s="3"/>
      <c r="T82" s="3"/>
      <c r="U82" s="3"/>
      <c r="V82" s="3"/>
      <c r="W82" s="3"/>
      <c r="X82" s="3"/>
      <c r="Y82" s="3"/>
      <c r="Z82" s="3"/>
      <c r="AA82" s="3"/>
      <c r="AB82" s="3"/>
      <c r="AC82" s="3"/>
      <c r="AD82" s="3"/>
      <c r="AE82" s="3"/>
      <c r="AF82" s="3"/>
      <c r="AG82" s="3"/>
      <c r="AH82" s="3"/>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row>
    <row r="83">
      <c r="A83" s="3"/>
      <c r="B83" s="68"/>
      <c r="C83" s="3"/>
      <c r="D83" s="3"/>
      <c r="E83" s="3"/>
      <c r="F83" s="3"/>
      <c r="G83" s="3"/>
      <c r="H83" s="3"/>
      <c r="I83" s="3"/>
      <c r="J83" s="3"/>
      <c r="K83" s="3"/>
      <c r="L83" s="3"/>
      <c r="M83" s="3"/>
      <c r="N83" s="3"/>
      <c r="O83" s="3"/>
      <c r="P83" s="3"/>
      <c r="Q83" s="3"/>
      <c r="R83" s="3"/>
      <c r="S83" s="3"/>
      <c r="T83" s="3"/>
      <c r="U83" s="3"/>
      <c r="V83" s="3"/>
      <c r="W83" s="3"/>
      <c r="X83" s="3"/>
      <c r="Y83" s="3"/>
      <c r="Z83" s="3"/>
      <c r="AA83" s="3"/>
      <c r="AB83" s="3"/>
      <c r="AC83" s="3"/>
      <c r="AD83" s="3"/>
      <c r="AE83" s="3"/>
      <c r="AF83" s="3"/>
      <c r="AG83" s="3"/>
      <c r="AH83" s="3"/>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row>
    <row r="84">
      <c r="A84" s="3"/>
      <c r="B84" s="68"/>
      <c r="C84" s="3"/>
      <c r="D84" s="3"/>
      <c r="E84" s="3"/>
      <c r="F84" s="3"/>
      <c r="G84" s="3"/>
      <c r="H84" s="3"/>
      <c r="I84" s="3"/>
      <c r="J84" s="3"/>
      <c r="K84" s="3"/>
      <c r="L84" s="3"/>
      <c r="M84" s="3"/>
      <c r="N84" s="3"/>
      <c r="O84" s="3"/>
      <c r="P84" s="3"/>
      <c r="Q84" s="3"/>
      <c r="R84" s="3"/>
      <c r="S84" s="3"/>
      <c r="T84" s="3"/>
      <c r="U84" s="3"/>
      <c r="V84" s="3"/>
      <c r="W84" s="3"/>
      <c r="X84" s="3"/>
      <c r="Y84" s="3"/>
      <c r="Z84" s="3"/>
      <c r="AA84" s="3"/>
      <c r="AB84" s="3"/>
      <c r="AC84" s="3"/>
      <c r="AD84" s="3"/>
      <c r="AE84" s="3"/>
      <c r="AF84" s="3"/>
      <c r="AG84" s="3"/>
      <c r="AH84" s="3"/>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row>
    <row r="85">
      <c r="A85" s="3"/>
      <c r="B85" s="68"/>
      <c r="C85" s="3"/>
      <c r="D85" s="3"/>
      <c r="E85" s="3"/>
      <c r="F85" s="3"/>
      <c r="G85" s="3"/>
      <c r="H85" s="3"/>
      <c r="I85" s="3"/>
      <c r="J85" s="3"/>
      <c r="K85" s="3"/>
      <c r="L85" s="3"/>
      <c r="M85" s="3"/>
      <c r="N85" s="3"/>
      <c r="O85" s="3"/>
      <c r="P85" s="3"/>
      <c r="Q85" s="3"/>
      <c r="R85" s="3"/>
      <c r="S85" s="3"/>
      <c r="T85" s="3"/>
      <c r="U85" s="3"/>
      <c r="V85" s="3"/>
      <c r="W85" s="3"/>
      <c r="X85" s="3"/>
      <c r="Y85" s="3"/>
      <c r="Z85" s="3"/>
      <c r="AA85" s="3"/>
      <c r="AB85" s="3"/>
      <c r="AC85" s="3"/>
      <c r="AD85" s="3"/>
      <c r="AE85" s="3"/>
      <c r="AF85" s="3"/>
      <c r="AG85" s="3"/>
      <c r="AH85" s="3"/>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row>
    <row r="86">
      <c r="A86" s="3"/>
      <c r="B86" s="68"/>
      <c r="C86" s="3"/>
      <c r="D86" s="3"/>
      <c r="E86" s="3"/>
      <c r="F86" s="3"/>
      <c r="G86" s="3"/>
      <c r="H86" s="3"/>
      <c r="I86" s="3"/>
      <c r="J86" s="3"/>
      <c r="K86" s="3"/>
      <c r="L86" s="3"/>
      <c r="M86" s="3"/>
      <c r="N86" s="3"/>
      <c r="O86" s="3"/>
      <c r="P86" s="3"/>
      <c r="Q86" s="3"/>
      <c r="R86" s="3"/>
      <c r="S86" s="3"/>
      <c r="T86" s="3"/>
      <c r="U86" s="3"/>
      <c r="V86" s="3"/>
      <c r="W86" s="3"/>
      <c r="X86" s="3"/>
      <c r="Y86" s="3"/>
      <c r="Z86" s="3"/>
      <c r="AA86" s="3"/>
      <c r="AB86" s="3"/>
      <c r="AC86" s="3"/>
      <c r="AD86" s="3"/>
      <c r="AE86" s="3"/>
      <c r="AF86" s="3"/>
      <c r="AG86" s="3"/>
      <c r="AH86" s="3"/>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row>
    <row r="87">
      <c r="A87" s="3"/>
      <c r="B87" s="68"/>
      <c r="C87" s="3"/>
      <c r="D87" s="3"/>
      <c r="E87" s="3"/>
      <c r="F87" s="3"/>
      <c r="G87" s="3"/>
      <c r="H87" s="3"/>
      <c r="I87" s="3"/>
      <c r="J87" s="3"/>
      <c r="K87" s="3"/>
      <c r="L87" s="3"/>
      <c r="M87" s="3"/>
      <c r="N87" s="3"/>
      <c r="O87" s="3"/>
      <c r="P87" s="3"/>
      <c r="Q87" s="3"/>
      <c r="R87" s="3"/>
      <c r="S87" s="3"/>
      <c r="T87" s="3"/>
      <c r="U87" s="3"/>
      <c r="V87" s="3"/>
      <c r="W87" s="3"/>
      <c r="X87" s="3"/>
      <c r="Y87" s="3"/>
      <c r="Z87" s="3"/>
      <c r="AA87" s="3"/>
      <c r="AB87" s="3"/>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row>
    <row r="88">
      <c r="A88" s="3"/>
      <c r="B88" s="68"/>
      <c r="C88" s="3"/>
      <c r="D88" s="3"/>
      <c r="E88" s="3"/>
      <c r="F88" s="3"/>
      <c r="G88" s="3"/>
      <c r="H88" s="3"/>
      <c r="I88" s="3"/>
      <c r="J88" s="3"/>
      <c r="K88" s="3"/>
      <c r="L88" s="3"/>
      <c r="M88" s="3"/>
      <c r="N88" s="3"/>
      <c r="O88" s="3"/>
      <c r="P88" s="3"/>
      <c r="Q88" s="3"/>
      <c r="R88" s="3"/>
      <c r="S88" s="3"/>
      <c r="T88" s="3"/>
      <c r="U88" s="3"/>
      <c r="V88" s="3"/>
      <c r="W88" s="3"/>
      <c r="X88" s="3"/>
      <c r="Y88" s="3"/>
      <c r="Z88" s="3"/>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row>
    <row r="89">
      <c r="A89" s="3"/>
      <c r="B89" s="68"/>
      <c r="C89" s="3"/>
      <c r="D89" s="3"/>
      <c r="E89" s="3"/>
      <c r="F89" s="3"/>
      <c r="G89" s="3"/>
      <c r="H89" s="3"/>
      <c r="I89" s="3"/>
      <c r="J89" s="3"/>
      <c r="K89" s="3"/>
      <c r="L89" s="3"/>
      <c r="M89" s="3"/>
      <c r="N89" s="3"/>
      <c r="O89" s="3"/>
      <c r="P89" s="3"/>
      <c r="Q89" s="3"/>
      <c r="R89" s="3"/>
      <c r="S89" s="3"/>
      <c r="T89" s="3"/>
      <c r="U89" s="3"/>
      <c r="V89" s="3"/>
      <c r="W89" s="3"/>
      <c r="X89" s="3"/>
      <c r="Y89" s="3"/>
      <c r="Z89" s="3"/>
      <c r="AA89" s="3"/>
      <c r="AB89" s="3"/>
      <c r="AC89" s="3"/>
      <c r="AD89" s="3"/>
      <c r="AE89" s="3"/>
      <c r="AF89" s="3"/>
      <c r="AG89" s="3"/>
      <c r="AH89" s="3"/>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row>
    <row r="90">
      <c r="A90" s="3"/>
      <c r="B90" s="68"/>
      <c r="C90" s="3"/>
      <c r="D90" s="3"/>
      <c r="E90" s="3"/>
      <c r="F90" s="3"/>
      <c r="G90" s="3"/>
      <c r="H90" s="3"/>
      <c r="I90" s="3"/>
      <c r="J90" s="3"/>
      <c r="K90" s="3"/>
      <c r="L90" s="3"/>
      <c r="M90" s="3"/>
      <c r="N90" s="3"/>
      <c r="O90" s="3"/>
      <c r="P90" s="3"/>
      <c r="Q90" s="3"/>
      <c r="R90" s="3"/>
      <c r="S90" s="3"/>
      <c r="T90" s="3"/>
      <c r="U90" s="3"/>
      <c r="V90" s="3"/>
      <c r="W90" s="3"/>
      <c r="X90" s="3"/>
      <c r="Y90" s="3"/>
      <c r="Z90" s="3"/>
      <c r="AA90" s="3"/>
      <c r="AB90" s="3"/>
      <c r="AC90" s="3"/>
      <c r="AD90" s="3"/>
      <c r="AE90" s="3"/>
      <c r="AF90" s="3"/>
      <c r="AG90" s="3"/>
      <c r="AH90" s="3"/>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row>
    <row r="91">
      <c r="A91" s="3"/>
      <c r="B91" s="68"/>
      <c r="C91" s="3"/>
      <c r="D91" s="3"/>
      <c r="E91" s="3"/>
      <c r="F91" s="3"/>
      <c r="G91" s="3"/>
      <c r="H91" s="3"/>
      <c r="I91" s="3"/>
      <c r="J91" s="3"/>
      <c r="K91" s="3"/>
      <c r="L91" s="3"/>
      <c r="M91" s="3"/>
      <c r="N91" s="3"/>
      <c r="O91" s="3"/>
      <c r="P91" s="3"/>
      <c r="Q91" s="3"/>
      <c r="R91" s="3"/>
      <c r="S91" s="3"/>
      <c r="T91" s="3"/>
      <c r="U91" s="3"/>
      <c r="V91" s="3"/>
      <c r="W91" s="3"/>
      <c r="X91" s="3"/>
      <c r="Y91" s="3"/>
      <c r="Z91" s="3"/>
      <c r="AA91" s="3"/>
      <c r="AB91" s="3"/>
      <c r="AC91" s="3"/>
      <c r="AD91" s="3"/>
      <c r="AE91" s="3"/>
      <c r="AF91" s="3"/>
      <c r="AG91" s="3"/>
      <c r="AH91" s="3"/>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row>
    <row r="92">
      <c r="A92" s="3"/>
      <c r="B92" s="68"/>
      <c r="C92" s="3"/>
      <c r="D92" s="3"/>
      <c r="E92" s="3"/>
      <c r="F92" s="3"/>
      <c r="G92" s="3"/>
      <c r="H92" s="3"/>
      <c r="I92" s="3"/>
      <c r="J92" s="3"/>
      <c r="K92" s="3"/>
      <c r="L92" s="3"/>
      <c r="M92" s="3"/>
      <c r="N92" s="3"/>
      <c r="O92" s="3"/>
      <c r="P92" s="3"/>
      <c r="Q92" s="3"/>
      <c r="R92" s="3"/>
      <c r="S92" s="3"/>
      <c r="T92" s="3"/>
      <c r="U92" s="3"/>
      <c r="V92" s="3"/>
      <c r="W92" s="3"/>
      <c r="X92" s="3"/>
      <c r="Y92" s="3"/>
      <c r="Z92" s="3"/>
      <c r="AA92" s="3"/>
      <c r="AB92" s="3"/>
      <c r="AC92" s="3"/>
      <c r="AD92" s="3"/>
      <c r="AE92" s="3"/>
      <c r="AF92" s="3"/>
      <c r="AG92" s="3"/>
      <c r="AH92" s="3"/>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row>
    <row r="93">
      <c r="A93" s="3"/>
      <c r="B93" s="68"/>
      <c r="C93" s="3"/>
      <c r="D93" s="3"/>
      <c r="E93" s="3"/>
      <c r="F93" s="3"/>
      <c r="G93" s="3"/>
      <c r="H93" s="3"/>
      <c r="I93" s="3"/>
      <c r="J93" s="3"/>
      <c r="K93" s="3"/>
      <c r="L93" s="3"/>
      <c r="M93" s="3"/>
      <c r="N93" s="3"/>
      <c r="O93" s="3"/>
      <c r="P93" s="3"/>
      <c r="Q93" s="3"/>
      <c r="R93" s="3"/>
      <c r="S93" s="3"/>
      <c r="T93" s="3"/>
      <c r="U93" s="3"/>
      <c r="V93" s="3"/>
      <c r="W93" s="3"/>
      <c r="X93" s="3"/>
      <c r="Y93" s="3"/>
      <c r="Z93" s="3"/>
      <c r="AA93" s="3"/>
      <c r="AB93" s="3"/>
      <c r="AC93" s="3"/>
      <c r="AD93" s="3"/>
      <c r="AE93" s="3"/>
      <c r="AF93" s="3"/>
      <c r="AG93" s="3"/>
      <c r="AH93" s="3"/>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row>
    <row r="94">
      <c r="A94" s="3"/>
      <c r="B94" s="68"/>
      <c r="C94" s="3"/>
      <c r="D94" s="3"/>
      <c r="E94" s="3"/>
      <c r="F94" s="3"/>
      <c r="G94" s="3"/>
      <c r="H94" s="3"/>
      <c r="I94" s="3"/>
      <c r="J94" s="3"/>
      <c r="K94" s="3"/>
      <c r="L94" s="3"/>
      <c r="M94" s="3"/>
      <c r="N94" s="3"/>
      <c r="O94" s="3"/>
      <c r="P94" s="3"/>
      <c r="Q94" s="3"/>
      <c r="R94" s="3"/>
      <c r="S94" s="3"/>
      <c r="T94" s="3"/>
      <c r="U94" s="3"/>
      <c r="V94" s="3"/>
      <c r="W94" s="3"/>
      <c r="X94" s="3"/>
      <c r="Y94" s="3"/>
      <c r="Z94" s="3"/>
      <c r="AA94" s="3"/>
      <c r="AB94" s="3"/>
      <c r="AC94" s="3"/>
      <c r="AD94" s="3"/>
      <c r="AE94" s="3"/>
      <c r="AF94" s="3"/>
      <c r="AG94" s="3"/>
      <c r="AH94" s="3"/>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row>
    <row r="95">
      <c r="A95" s="3"/>
      <c r="B95" s="68"/>
      <c r="C95" s="3"/>
      <c r="D95" s="3"/>
      <c r="E95" s="3"/>
      <c r="F95" s="3"/>
      <c r="G95" s="3"/>
      <c r="H95" s="3"/>
      <c r="I95" s="3"/>
      <c r="J95" s="3"/>
      <c r="K95" s="3"/>
      <c r="L95" s="3"/>
      <c r="M95" s="3"/>
      <c r="N95" s="3"/>
      <c r="O95" s="3"/>
      <c r="P95" s="3"/>
      <c r="Q95" s="3"/>
      <c r="R95" s="3"/>
      <c r="S95" s="3"/>
      <c r="T95" s="3"/>
      <c r="U95" s="3"/>
      <c r="V95" s="3"/>
      <c r="W95" s="3"/>
      <c r="X95" s="3"/>
      <c r="Y95" s="3"/>
      <c r="Z95" s="3"/>
      <c r="AA95" s="3"/>
      <c r="AB95" s="3"/>
      <c r="AC95" s="3"/>
      <c r="AD95" s="3"/>
      <c r="AE95" s="3"/>
      <c r="AF95" s="3"/>
      <c r="AG95" s="3"/>
      <c r="AH95" s="3"/>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row>
    <row r="96">
      <c r="A96" s="3"/>
      <c r="B96" s="68"/>
      <c r="C96" s="3"/>
      <c r="D96" s="3"/>
      <c r="E96" s="3"/>
      <c r="F96" s="3"/>
      <c r="G96" s="3"/>
      <c r="H96" s="3"/>
      <c r="I96" s="3"/>
      <c r="J96" s="3"/>
      <c r="K96" s="3"/>
      <c r="L96" s="3"/>
      <c r="M96" s="3"/>
      <c r="N96" s="3"/>
      <c r="O96" s="3"/>
      <c r="P96" s="3"/>
      <c r="Q96" s="3"/>
      <c r="R96" s="3"/>
      <c r="S96" s="3"/>
      <c r="T96" s="3"/>
      <c r="U96" s="3"/>
      <c r="V96" s="3"/>
      <c r="W96" s="3"/>
      <c r="X96" s="3"/>
      <c r="Y96" s="3"/>
      <c r="Z96" s="3"/>
      <c r="AA96" s="3"/>
      <c r="AB96" s="3"/>
      <c r="AC96" s="3"/>
      <c r="AD96" s="3"/>
      <c r="AE96" s="3"/>
      <c r="AF96" s="3"/>
      <c r="AG96" s="3"/>
      <c r="AH96" s="3"/>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row>
    <row r="97">
      <c r="A97" s="3"/>
      <c r="B97" s="68"/>
      <c r="C97" s="3"/>
      <c r="D97" s="3"/>
      <c r="E97" s="3"/>
      <c r="F97" s="3"/>
      <c r="G97" s="3"/>
      <c r="H97" s="3"/>
      <c r="I97" s="3"/>
      <c r="J97" s="3"/>
      <c r="K97" s="3"/>
      <c r="L97" s="3"/>
      <c r="M97" s="3"/>
      <c r="N97" s="3"/>
      <c r="O97" s="3"/>
      <c r="P97" s="3"/>
      <c r="Q97" s="3"/>
      <c r="R97" s="3"/>
      <c r="S97" s="3"/>
      <c r="T97" s="3"/>
      <c r="U97" s="3"/>
      <c r="V97" s="3"/>
      <c r="W97" s="3"/>
      <c r="X97" s="3"/>
      <c r="Y97" s="3"/>
      <c r="Z97" s="3"/>
      <c r="AA97" s="3"/>
      <c r="AB97" s="3"/>
      <c r="AC97" s="3"/>
      <c r="AD97" s="3"/>
      <c r="AE97" s="3"/>
      <c r="AF97" s="3"/>
      <c r="AG97" s="3"/>
      <c r="AH97" s="3"/>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row>
    <row r="98">
      <c r="A98" s="3"/>
      <c r="B98" s="68"/>
      <c r="C98" s="3"/>
      <c r="D98" s="3"/>
      <c r="E98" s="3"/>
      <c r="F98" s="3"/>
      <c r="G98" s="3"/>
      <c r="H98" s="3"/>
      <c r="I98" s="3"/>
      <c r="J98" s="3"/>
      <c r="K98" s="3"/>
      <c r="L98" s="3"/>
      <c r="M98" s="3"/>
      <c r="N98" s="3"/>
      <c r="O98" s="3"/>
      <c r="P98" s="3"/>
      <c r="Q98" s="3"/>
      <c r="R98" s="3"/>
      <c r="S98" s="3"/>
      <c r="T98" s="3"/>
      <c r="U98" s="3"/>
      <c r="V98" s="3"/>
      <c r="W98" s="3"/>
      <c r="X98" s="3"/>
      <c r="Y98" s="3"/>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row>
    <row r="99">
      <c r="A99" s="3"/>
      <c r="B99" s="68"/>
      <c r="C99" s="3"/>
      <c r="D99" s="3"/>
      <c r="E99" s="3"/>
      <c r="F99" s="3"/>
      <c r="G99" s="3"/>
      <c r="H99" s="3"/>
      <c r="I99" s="3"/>
      <c r="J99" s="3"/>
      <c r="K99" s="3"/>
      <c r="L99" s="3"/>
      <c r="M99" s="3"/>
      <c r="N99" s="3"/>
      <c r="O99" s="3"/>
      <c r="P99" s="3"/>
      <c r="Q99" s="3"/>
      <c r="R99" s="3"/>
      <c r="S99" s="3"/>
      <c r="T99" s="3"/>
      <c r="U99" s="3"/>
      <c r="V99" s="3"/>
      <c r="W99" s="3"/>
      <c r="X99" s="3"/>
      <c r="Y99" s="3"/>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row>
    <row r="100">
      <c r="A100" s="3"/>
      <c r="B100" s="68"/>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row>
    <row r="101">
      <c r="A101" s="3"/>
      <c r="B101" s="68"/>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c r="AE101" s="3"/>
      <c r="AF101" s="3"/>
      <c r="AG101" s="3"/>
      <c r="AH101" s="3"/>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row>
    <row r="102">
      <c r="A102" s="3"/>
      <c r="B102" s="68"/>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row>
    <row r="103">
      <c r="A103" s="3"/>
      <c r="B103" s="68"/>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row>
    <row r="104">
      <c r="A104" s="3"/>
      <c r="B104" s="68"/>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row>
    <row r="105">
      <c r="A105" s="3"/>
      <c r="B105" s="68"/>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row>
    <row r="106">
      <c r="A106" s="3"/>
      <c r="B106" s="68"/>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row>
    <row r="107">
      <c r="A107" s="3"/>
      <c r="B107" s="68"/>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c r="AH107" s="3"/>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row>
    <row r="108">
      <c r="A108" s="3"/>
      <c r="B108" s="68"/>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c r="AH108" s="3"/>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row>
    <row r="109">
      <c r="A109" s="3"/>
      <c r="B109" s="68"/>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c r="AH109" s="3"/>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row>
    <row r="110">
      <c r="A110" s="3"/>
      <c r="B110" s="68"/>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c r="AH110" s="3"/>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row>
    <row r="111">
      <c r="A111" s="3"/>
      <c r="B111" s="68"/>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c r="AH111" s="3"/>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row>
    <row r="112">
      <c r="A112" s="3"/>
      <c r="B112" s="68"/>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c r="AH112" s="3"/>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row>
    <row r="113">
      <c r="A113" s="3"/>
      <c r="B113" s="68"/>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c r="AH113" s="3"/>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row>
    <row r="114">
      <c r="A114" s="3"/>
      <c r="B114" s="68"/>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c r="AH114" s="3"/>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row>
    <row r="115">
      <c r="A115" s="3"/>
      <c r="B115" s="68"/>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c r="AH115" s="3"/>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row>
    <row r="116">
      <c r="A116" s="3"/>
      <c r="B116" s="68"/>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c r="AH116" s="3"/>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row>
    <row r="117">
      <c r="A117" s="3"/>
      <c r="B117" s="68"/>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c r="AH117" s="3"/>
      <c r="AI117" s="3"/>
      <c r="AJ117" s="3"/>
      <c r="AK117" s="3"/>
      <c r="AL117" s="3"/>
      <c r="AM117" s="3"/>
      <c r="AN117" s="3"/>
      <c r="AO117" s="3"/>
      <c r="AP117" s="3"/>
      <c r="AQ117" s="3"/>
      <c r="AR117" s="3"/>
      <c r="AS117" s="3"/>
      <c r="AT117" s="3"/>
      <c r="AU117" s="3"/>
      <c r="AV117" s="3"/>
      <c r="AW117" s="3"/>
      <c r="AX117" s="3"/>
      <c r="AY117" s="3"/>
      <c r="AZ117" s="3"/>
      <c r="BA117" s="3"/>
      <c r="BB117" s="3"/>
      <c r="BC117" s="3"/>
      <c r="BD117" s="3"/>
      <c r="BE117" s="3"/>
      <c r="BF117" s="3"/>
      <c r="BG117" s="3"/>
      <c r="BH117" s="3"/>
      <c r="BI117" s="3"/>
      <c r="BJ117" s="3"/>
      <c r="BK117" s="3"/>
      <c r="BL117" s="3"/>
      <c r="BM117" s="3"/>
      <c r="BN117" s="3"/>
      <c r="BO117" s="3"/>
      <c r="BP117" s="3"/>
      <c r="BQ117" s="3"/>
      <c r="BR117" s="3"/>
      <c r="BS117" s="3"/>
      <c r="BT117" s="3"/>
      <c r="BU117" s="3"/>
      <c r="BV117" s="3"/>
      <c r="BW117" s="3"/>
      <c r="BX117" s="3"/>
      <c r="BY117" s="3"/>
      <c r="BZ117" s="3"/>
      <c r="CA117" s="3"/>
      <c r="CB117" s="3"/>
      <c r="CC117" s="3"/>
      <c r="CD117" s="3"/>
      <c r="CE117" s="3"/>
      <c r="CF117" s="3"/>
      <c r="CG117" s="3"/>
      <c r="CH117" s="3"/>
      <c r="CI117" s="3"/>
      <c r="CJ117" s="3"/>
      <c r="CK117" s="3"/>
      <c r="CL117" s="3"/>
      <c r="CM117" s="3"/>
      <c r="CN117" s="3"/>
      <c r="CO117" s="3"/>
      <c r="CP117" s="3"/>
      <c r="CQ117" s="3"/>
      <c r="CR117" s="3"/>
      <c r="CS117" s="3"/>
      <c r="CT117" s="3"/>
      <c r="CU117" s="3"/>
      <c r="CV117" s="3"/>
      <c r="CW117" s="3"/>
      <c r="CX117" s="3"/>
      <c r="CY117" s="3"/>
      <c r="CZ117" s="3"/>
      <c r="DA117" s="3"/>
      <c r="DB117" s="3"/>
      <c r="DC117" s="3"/>
      <c r="DD117" s="3"/>
      <c r="DE117" s="3"/>
      <c r="DF117" s="3"/>
      <c r="DG117" s="3"/>
      <c r="DH117" s="3"/>
      <c r="DI117" s="3"/>
      <c r="DJ117" s="3"/>
      <c r="DK117" s="3"/>
      <c r="DL117" s="3"/>
      <c r="DM117" s="3"/>
      <c r="DN117" s="3"/>
      <c r="DO117" s="3"/>
      <c r="DP117" s="3"/>
      <c r="DQ117" s="3"/>
      <c r="DR117" s="3"/>
      <c r="DS117" s="3"/>
      <c r="DT117" s="3"/>
      <c r="DU117" s="3"/>
      <c r="DV117" s="3"/>
      <c r="DW117" s="3"/>
      <c r="DX117" s="3"/>
      <c r="DY117" s="3"/>
      <c r="DZ117" s="3"/>
      <c r="EA117" s="3"/>
      <c r="EB117" s="3"/>
      <c r="EC117" s="3"/>
      <c r="ED117" s="3"/>
      <c r="EE117" s="3"/>
      <c r="EF117" s="3"/>
      <c r="EG117" s="3"/>
    </row>
    <row r="118">
      <c r="A118" s="3"/>
      <c r="B118" s="68"/>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c r="AH118" s="3"/>
      <c r="AI118" s="3"/>
      <c r="AJ118" s="3"/>
      <c r="AK118" s="3"/>
      <c r="AL118" s="3"/>
      <c r="AM118" s="3"/>
      <c r="AN118" s="3"/>
      <c r="AO118" s="3"/>
      <c r="AP118" s="3"/>
      <c r="AQ118" s="3"/>
      <c r="AR118" s="3"/>
      <c r="AS118" s="3"/>
      <c r="AT118" s="3"/>
      <c r="AU118" s="3"/>
      <c r="AV118" s="3"/>
      <c r="AW118" s="3"/>
      <c r="AX118" s="3"/>
      <c r="AY118" s="3"/>
      <c r="AZ118" s="3"/>
      <c r="BA118" s="3"/>
      <c r="BB118" s="3"/>
      <c r="BC118" s="3"/>
      <c r="BD118" s="3"/>
      <c r="BE118" s="3"/>
      <c r="BF118" s="3"/>
      <c r="BG118" s="3"/>
      <c r="BH118" s="3"/>
      <c r="BI118" s="3"/>
      <c r="BJ118" s="3"/>
      <c r="BK118" s="3"/>
      <c r="BL118" s="3"/>
      <c r="BM118" s="3"/>
      <c r="BN118" s="3"/>
      <c r="BO118" s="3"/>
      <c r="BP118" s="3"/>
      <c r="BQ118" s="3"/>
      <c r="BR118" s="3"/>
      <c r="BS118" s="3"/>
      <c r="BT118" s="3"/>
      <c r="BU118" s="3"/>
      <c r="BV118" s="3"/>
      <c r="BW118" s="3"/>
      <c r="BX118" s="3"/>
      <c r="BY118" s="3"/>
      <c r="BZ118" s="3"/>
      <c r="CA118" s="3"/>
      <c r="CB118" s="3"/>
      <c r="CC118" s="3"/>
      <c r="CD118" s="3"/>
      <c r="CE118" s="3"/>
      <c r="CF118" s="3"/>
      <c r="CG118" s="3"/>
      <c r="CH118" s="3"/>
      <c r="CI118" s="3"/>
      <c r="CJ118" s="3"/>
      <c r="CK118" s="3"/>
      <c r="CL118" s="3"/>
      <c r="CM118" s="3"/>
      <c r="CN118" s="3"/>
      <c r="CO118" s="3"/>
      <c r="CP118" s="3"/>
      <c r="CQ118" s="3"/>
      <c r="CR118" s="3"/>
      <c r="CS118" s="3"/>
      <c r="CT118" s="3"/>
      <c r="CU118" s="3"/>
      <c r="CV118" s="3"/>
      <c r="CW118" s="3"/>
      <c r="CX118" s="3"/>
      <c r="CY118" s="3"/>
      <c r="CZ118" s="3"/>
      <c r="DA118" s="3"/>
      <c r="DB118" s="3"/>
      <c r="DC118" s="3"/>
      <c r="DD118" s="3"/>
      <c r="DE118" s="3"/>
      <c r="DF118" s="3"/>
      <c r="DG118" s="3"/>
      <c r="DH118" s="3"/>
      <c r="DI118" s="3"/>
      <c r="DJ118" s="3"/>
      <c r="DK118" s="3"/>
      <c r="DL118" s="3"/>
      <c r="DM118" s="3"/>
      <c r="DN118" s="3"/>
      <c r="DO118" s="3"/>
      <c r="DP118" s="3"/>
      <c r="DQ118" s="3"/>
      <c r="DR118" s="3"/>
      <c r="DS118" s="3"/>
      <c r="DT118" s="3"/>
      <c r="DU118" s="3"/>
      <c r="DV118" s="3"/>
      <c r="DW118" s="3"/>
      <c r="DX118" s="3"/>
      <c r="DY118" s="3"/>
      <c r="DZ118" s="3"/>
      <c r="EA118" s="3"/>
      <c r="EB118" s="3"/>
      <c r="EC118" s="3"/>
      <c r="ED118" s="3"/>
      <c r="EE118" s="3"/>
      <c r="EF118" s="3"/>
      <c r="EG118" s="3"/>
    </row>
    <row r="119">
      <c r="A119" s="3"/>
      <c r="B119" s="68"/>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c r="AH119" s="3"/>
      <c r="AI119" s="3"/>
      <c r="AJ119" s="3"/>
      <c r="AK119" s="3"/>
      <c r="AL119" s="3"/>
      <c r="AM119" s="3"/>
      <c r="AN119" s="3"/>
      <c r="AO119" s="3"/>
      <c r="AP119" s="3"/>
      <c r="AQ119" s="3"/>
      <c r="AR119" s="3"/>
      <c r="AS119" s="3"/>
      <c r="AT119" s="3"/>
      <c r="AU119" s="3"/>
      <c r="AV119" s="3"/>
      <c r="AW119" s="3"/>
      <c r="AX119" s="3"/>
      <c r="AY119" s="3"/>
      <c r="AZ119" s="3"/>
      <c r="BA119" s="3"/>
      <c r="BB119" s="3"/>
      <c r="BC119" s="3"/>
      <c r="BD119" s="3"/>
      <c r="BE119" s="3"/>
      <c r="BF119" s="3"/>
      <c r="BG119" s="3"/>
      <c r="BH119" s="3"/>
      <c r="BI119" s="3"/>
      <c r="BJ119" s="3"/>
      <c r="BK119" s="3"/>
      <c r="BL119" s="3"/>
      <c r="BM119" s="3"/>
      <c r="BN119" s="3"/>
      <c r="BO119" s="3"/>
      <c r="BP119" s="3"/>
      <c r="BQ119" s="3"/>
      <c r="BR119" s="3"/>
      <c r="BS119" s="3"/>
      <c r="BT119" s="3"/>
      <c r="BU119" s="3"/>
      <c r="BV119" s="3"/>
      <c r="BW119" s="3"/>
      <c r="BX119" s="3"/>
      <c r="BY119" s="3"/>
      <c r="BZ119" s="3"/>
      <c r="CA119" s="3"/>
      <c r="CB119" s="3"/>
      <c r="CC119" s="3"/>
      <c r="CD119" s="3"/>
      <c r="CE119" s="3"/>
      <c r="CF119" s="3"/>
      <c r="CG119" s="3"/>
      <c r="CH119" s="3"/>
      <c r="CI119" s="3"/>
      <c r="CJ119" s="3"/>
      <c r="CK119" s="3"/>
      <c r="CL119" s="3"/>
      <c r="CM119" s="3"/>
      <c r="CN119" s="3"/>
      <c r="CO119" s="3"/>
      <c r="CP119" s="3"/>
      <c r="CQ119" s="3"/>
      <c r="CR119" s="3"/>
      <c r="CS119" s="3"/>
      <c r="CT119" s="3"/>
      <c r="CU119" s="3"/>
      <c r="CV119" s="3"/>
      <c r="CW119" s="3"/>
      <c r="CX119" s="3"/>
      <c r="CY119" s="3"/>
      <c r="CZ119" s="3"/>
      <c r="DA119" s="3"/>
      <c r="DB119" s="3"/>
      <c r="DC119" s="3"/>
      <c r="DD119" s="3"/>
      <c r="DE119" s="3"/>
      <c r="DF119" s="3"/>
      <c r="DG119" s="3"/>
      <c r="DH119" s="3"/>
      <c r="DI119" s="3"/>
      <c r="DJ119" s="3"/>
      <c r="DK119" s="3"/>
      <c r="DL119" s="3"/>
      <c r="DM119" s="3"/>
      <c r="DN119" s="3"/>
      <c r="DO119" s="3"/>
      <c r="DP119" s="3"/>
      <c r="DQ119" s="3"/>
      <c r="DR119" s="3"/>
      <c r="DS119" s="3"/>
      <c r="DT119" s="3"/>
      <c r="DU119" s="3"/>
      <c r="DV119" s="3"/>
      <c r="DW119" s="3"/>
      <c r="DX119" s="3"/>
      <c r="DY119" s="3"/>
      <c r="DZ119" s="3"/>
      <c r="EA119" s="3"/>
      <c r="EB119" s="3"/>
      <c r="EC119" s="3"/>
      <c r="ED119" s="3"/>
      <c r="EE119" s="3"/>
      <c r="EF119" s="3"/>
      <c r="EG119" s="3"/>
    </row>
    <row r="120">
      <c r="A120" s="3"/>
      <c r="B120" s="68"/>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c r="AH120" s="3"/>
      <c r="AI120" s="3"/>
      <c r="AJ120" s="3"/>
      <c r="AK120" s="3"/>
      <c r="AL120" s="3"/>
      <c r="AM120" s="3"/>
      <c r="AN120" s="3"/>
      <c r="AO120" s="3"/>
      <c r="AP120" s="3"/>
      <c r="AQ120" s="3"/>
      <c r="AR120" s="3"/>
      <c r="AS120" s="3"/>
      <c r="AT120" s="3"/>
      <c r="AU120" s="3"/>
      <c r="AV120" s="3"/>
      <c r="AW120" s="3"/>
      <c r="AX120" s="3"/>
      <c r="AY120" s="3"/>
      <c r="AZ120" s="3"/>
      <c r="BA120" s="3"/>
      <c r="BB120" s="3"/>
      <c r="BC120" s="3"/>
      <c r="BD120" s="3"/>
      <c r="BE120" s="3"/>
      <c r="BF120" s="3"/>
      <c r="BG120" s="3"/>
      <c r="BH120" s="3"/>
      <c r="BI120" s="3"/>
      <c r="BJ120" s="3"/>
      <c r="BK120" s="3"/>
      <c r="BL120" s="3"/>
      <c r="BM120" s="3"/>
      <c r="BN120" s="3"/>
      <c r="BO120" s="3"/>
      <c r="BP120" s="3"/>
      <c r="BQ120" s="3"/>
      <c r="BR120" s="3"/>
      <c r="BS120" s="3"/>
      <c r="BT120" s="3"/>
      <c r="BU120" s="3"/>
      <c r="BV120" s="3"/>
      <c r="BW120" s="3"/>
      <c r="BX120" s="3"/>
      <c r="BY120" s="3"/>
      <c r="BZ120" s="3"/>
      <c r="CA120" s="3"/>
      <c r="CB120" s="3"/>
      <c r="CC120" s="3"/>
      <c r="CD120" s="3"/>
      <c r="CE120" s="3"/>
      <c r="CF120" s="3"/>
      <c r="CG120" s="3"/>
      <c r="CH120" s="3"/>
      <c r="CI120" s="3"/>
      <c r="CJ120" s="3"/>
      <c r="CK120" s="3"/>
      <c r="CL120" s="3"/>
      <c r="CM120" s="3"/>
      <c r="CN120" s="3"/>
      <c r="CO120" s="3"/>
      <c r="CP120" s="3"/>
      <c r="CQ120" s="3"/>
      <c r="CR120" s="3"/>
      <c r="CS120" s="3"/>
      <c r="CT120" s="3"/>
      <c r="CU120" s="3"/>
      <c r="CV120" s="3"/>
      <c r="CW120" s="3"/>
      <c r="CX120" s="3"/>
      <c r="CY120" s="3"/>
      <c r="CZ120" s="3"/>
      <c r="DA120" s="3"/>
      <c r="DB120" s="3"/>
      <c r="DC120" s="3"/>
      <c r="DD120" s="3"/>
      <c r="DE120" s="3"/>
      <c r="DF120" s="3"/>
      <c r="DG120" s="3"/>
      <c r="DH120" s="3"/>
      <c r="DI120" s="3"/>
      <c r="DJ120" s="3"/>
      <c r="DK120" s="3"/>
      <c r="DL120" s="3"/>
      <c r="DM120" s="3"/>
      <c r="DN120" s="3"/>
      <c r="DO120" s="3"/>
      <c r="DP120" s="3"/>
      <c r="DQ120" s="3"/>
      <c r="DR120" s="3"/>
      <c r="DS120" s="3"/>
      <c r="DT120" s="3"/>
      <c r="DU120" s="3"/>
      <c r="DV120" s="3"/>
      <c r="DW120" s="3"/>
      <c r="DX120" s="3"/>
      <c r="DY120" s="3"/>
      <c r="DZ120" s="3"/>
      <c r="EA120" s="3"/>
      <c r="EB120" s="3"/>
      <c r="EC120" s="3"/>
      <c r="ED120" s="3"/>
      <c r="EE120" s="3"/>
      <c r="EF120" s="3"/>
      <c r="EG120" s="3"/>
    </row>
    <row r="121">
      <c r="A121" s="3"/>
      <c r="B121" s="68"/>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c r="AH121" s="3"/>
      <c r="AI121" s="3"/>
      <c r="AJ121" s="3"/>
      <c r="AK121" s="3"/>
      <c r="AL121" s="3"/>
      <c r="AM121" s="3"/>
      <c r="AN121" s="3"/>
      <c r="AO121" s="3"/>
      <c r="AP121" s="3"/>
      <c r="AQ121" s="3"/>
      <c r="AR121" s="3"/>
      <c r="AS121" s="3"/>
      <c r="AT121" s="3"/>
      <c r="AU121" s="3"/>
      <c r="AV121" s="3"/>
      <c r="AW121" s="3"/>
      <c r="AX121" s="3"/>
      <c r="AY121" s="3"/>
      <c r="AZ121" s="3"/>
      <c r="BA121" s="3"/>
      <c r="BB121" s="3"/>
      <c r="BC121" s="3"/>
      <c r="BD121" s="3"/>
      <c r="BE121" s="3"/>
      <c r="BF121" s="3"/>
      <c r="BG121" s="3"/>
      <c r="BH121" s="3"/>
      <c r="BI121" s="3"/>
      <c r="BJ121" s="3"/>
      <c r="BK121" s="3"/>
      <c r="BL121" s="3"/>
      <c r="BM121" s="3"/>
      <c r="BN121" s="3"/>
      <c r="BO121" s="3"/>
      <c r="BP121" s="3"/>
      <c r="BQ121" s="3"/>
      <c r="BR121" s="3"/>
      <c r="BS121" s="3"/>
      <c r="BT121" s="3"/>
      <c r="BU121" s="3"/>
      <c r="BV121" s="3"/>
      <c r="BW121" s="3"/>
      <c r="BX121" s="3"/>
      <c r="BY121" s="3"/>
      <c r="BZ121" s="3"/>
      <c r="CA121" s="3"/>
      <c r="CB121" s="3"/>
      <c r="CC121" s="3"/>
      <c r="CD121" s="3"/>
      <c r="CE121" s="3"/>
      <c r="CF121" s="3"/>
      <c r="CG121" s="3"/>
      <c r="CH121" s="3"/>
      <c r="CI121" s="3"/>
      <c r="CJ121" s="3"/>
      <c r="CK121" s="3"/>
      <c r="CL121" s="3"/>
      <c r="CM121" s="3"/>
      <c r="CN121" s="3"/>
      <c r="CO121" s="3"/>
      <c r="CP121" s="3"/>
      <c r="CQ121" s="3"/>
      <c r="CR121" s="3"/>
      <c r="CS121" s="3"/>
      <c r="CT121" s="3"/>
      <c r="CU121" s="3"/>
      <c r="CV121" s="3"/>
      <c r="CW121" s="3"/>
      <c r="CX121" s="3"/>
      <c r="CY121" s="3"/>
      <c r="CZ121" s="3"/>
      <c r="DA121" s="3"/>
      <c r="DB121" s="3"/>
      <c r="DC121" s="3"/>
      <c r="DD121" s="3"/>
      <c r="DE121" s="3"/>
      <c r="DF121" s="3"/>
      <c r="DG121" s="3"/>
      <c r="DH121" s="3"/>
      <c r="DI121" s="3"/>
      <c r="DJ121" s="3"/>
      <c r="DK121" s="3"/>
      <c r="DL121" s="3"/>
      <c r="DM121" s="3"/>
      <c r="DN121" s="3"/>
      <c r="DO121" s="3"/>
      <c r="DP121" s="3"/>
      <c r="DQ121" s="3"/>
      <c r="DR121" s="3"/>
      <c r="DS121" s="3"/>
      <c r="DT121" s="3"/>
      <c r="DU121" s="3"/>
      <c r="DV121" s="3"/>
      <c r="DW121" s="3"/>
      <c r="DX121" s="3"/>
      <c r="DY121" s="3"/>
      <c r="DZ121" s="3"/>
      <c r="EA121" s="3"/>
      <c r="EB121" s="3"/>
      <c r="EC121" s="3"/>
      <c r="ED121" s="3"/>
      <c r="EE121" s="3"/>
      <c r="EF121" s="3"/>
      <c r="EG121" s="3"/>
    </row>
    <row r="122">
      <c r="A122" s="3"/>
      <c r="B122" s="68"/>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c r="AH122" s="3"/>
      <c r="AI122" s="3"/>
      <c r="AJ122" s="3"/>
      <c r="AK122" s="3"/>
      <c r="AL122" s="3"/>
      <c r="AM122" s="3"/>
      <c r="AN122" s="3"/>
      <c r="AO122" s="3"/>
      <c r="AP122" s="3"/>
      <c r="AQ122" s="3"/>
      <c r="AR122" s="3"/>
      <c r="AS122" s="3"/>
      <c r="AT122" s="3"/>
      <c r="AU122" s="3"/>
      <c r="AV122" s="3"/>
      <c r="AW122" s="3"/>
      <c r="AX122" s="3"/>
      <c r="AY122" s="3"/>
      <c r="AZ122" s="3"/>
      <c r="BA122" s="3"/>
      <c r="BB122" s="3"/>
      <c r="BC122" s="3"/>
      <c r="BD122" s="3"/>
      <c r="BE122" s="3"/>
      <c r="BF122" s="3"/>
      <c r="BG122" s="3"/>
      <c r="BH122" s="3"/>
      <c r="BI122" s="3"/>
      <c r="BJ122" s="3"/>
      <c r="BK122" s="3"/>
      <c r="BL122" s="3"/>
      <c r="BM122" s="3"/>
      <c r="BN122" s="3"/>
      <c r="BO122" s="3"/>
      <c r="BP122" s="3"/>
      <c r="BQ122" s="3"/>
      <c r="BR122" s="3"/>
      <c r="BS122" s="3"/>
      <c r="BT122" s="3"/>
      <c r="BU122" s="3"/>
      <c r="BV122" s="3"/>
      <c r="BW122" s="3"/>
      <c r="BX122" s="3"/>
      <c r="BY122" s="3"/>
      <c r="BZ122" s="3"/>
      <c r="CA122" s="3"/>
      <c r="CB122" s="3"/>
      <c r="CC122" s="3"/>
      <c r="CD122" s="3"/>
      <c r="CE122" s="3"/>
      <c r="CF122" s="3"/>
      <c r="CG122" s="3"/>
      <c r="CH122" s="3"/>
      <c r="CI122" s="3"/>
      <c r="CJ122" s="3"/>
      <c r="CK122" s="3"/>
      <c r="CL122" s="3"/>
      <c r="CM122" s="3"/>
      <c r="CN122" s="3"/>
      <c r="CO122" s="3"/>
      <c r="CP122" s="3"/>
      <c r="CQ122" s="3"/>
      <c r="CR122" s="3"/>
      <c r="CS122" s="3"/>
      <c r="CT122" s="3"/>
      <c r="CU122" s="3"/>
      <c r="CV122" s="3"/>
      <c r="CW122" s="3"/>
      <c r="CX122" s="3"/>
      <c r="CY122" s="3"/>
      <c r="CZ122" s="3"/>
      <c r="DA122" s="3"/>
      <c r="DB122" s="3"/>
      <c r="DC122" s="3"/>
      <c r="DD122" s="3"/>
      <c r="DE122" s="3"/>
      <c r="DF122" s="3"/>
      <c r="DG122" s="3"/>
      <c r="DH122" s="3"/>
      <c r="DI122" s="3"/>
      <c r="DJ122" s="3"/>
      <c r="DK122" s="3"/>
      <c r="DL122" s="3"/>
      <c r="DM122" s="3"/>
      <c r="DN122" s="3"/>
      <c r="DO122" s="3"/>
      <c r="DP122" s="3"/>
      <c r="DQ122" s="3"/>
      <c r="DR122" s="3"/>
      <c r="DS122" s="3"/>
      <c r="DT122" s="3"/>
      <c r="DU122" s="3"/>
      <c r="DV122" s="3"/>
      <c r="DW122" s="3"/>
      <c r="DX122" s="3"/>
      <c r="DY122" s="3"/>
      <c r="DZ122" s="3"/>
      <c r="EA122" s="3"/>
      <c r="EB122" s="3"/>
      <c r="EC122" s="3"/>
      <c r="ED122" s="3"/>
      <c r="EE122" s="3"/>
      <c r="EF122" s="3"/>
      <c r="EG122" s="3"/>
    </row>
    <row r="123">
      <c r="A123" s="3"/>
      <c r="B123" s="68"/>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c r="AH123" s="3"/>
      <c r="AI123" s="3"/>
      <c r="AJ123" s="3"/>
      <c r="AK123" s="3"/>
      <c r="AL123" s="3"/>
      <c r="AM123" s="3"/>
      <c r="AN123" s="3"/>
      <c r="AO123" s="3"/>
      <c r="AP123" s="3"/>
      <c r="AQ123" s="3"/>
      <c r="AR123" s="3"/>
      <c r="AS123" s="3"/>
      <c r="AT123" s="3"/>
      <c r="AU123" s="3"/>
      <c r="AV123" s="3"/>
      <c r="AW123" s="3"/>
      <c r="AX123" s="3"/>
      <c r="AY123" s="3"/>
      <c r="AZ123" s="3"/>
      <c r="BA123" s="3"/>
      <c r="BB123" s="3"/>
      <c r="BC123" s="3"/>
      <c r="BD123" s="3"/>
      <c r="BE123" s="3"/>
      <c r="BF123" s="3"/>
      <c r="BG123" s="3"/>
      <c r="BH123" s="3"/>
      <c r="BI123" s="3"/>
      <c r="BJ123" s="3"/>
      <c r="BK123" s="3"/>
      <c r="BL123" s="3"/>
      <c r="BM123" s="3"/>
      <c r="BN123" s="3"/>
      <c r="BO123" s="3"/>
      <c r="BP123" s="3"/>
      <c r="BQ123" s="3"/>
      <c r="BR123" s="3"/>
      <c r="BS123" s="3"/>
      <c r="BT123" s="3"/>
      <c r="BU123" s="3"/>
      <c r="BV123" s="3"/>
      <c r="BW123" s="3"/>
      <c r="BX123" s="3"/>
      <c r="BY123" s="3"/>
      <c r="BZ123" s="3"/>
      <c r="CA123" s="3"/>
      <c r="CB123" s="3"/>
      <c r="CC123" s="3"/>
      <c r="CD123" s="3"/>
      <c r="CE123" s="3"/>
      <c r="CF123" s="3"/>
      <c r="CG123" s="3"/>
      <c r="CH123" s="3"/>
      <c r="CI123" s="3"/>
      <c r="CJ123" s="3"/>
      <c r="CK123" s="3"/>
      <c r="CL123" s="3"/>
      <c r="CM123" s="3"/>
      <c r="CN123" s="3"/>
      <c r="CO123" s="3"/>
      <c r="CP123" s="3"/>
      <c r="CQ123" s="3"/>
      <c r="CR123" s="3"/>
      <c r="CS123" s="3"/>
      <c r="CT123" s="3"/>
      <c r="CU123" s="3"/>
      <c r="CV123" s="3"/>
      <c r="CW123" s="3"/>
      <c r="CX123" s="3"/>
      <c r="CY123" s="3"/>
      <c r="CZ123" s="3"/>
      <c r="DA123" s="3"/>
      <c r="DB123" s="3"/>
      <c r="DC123" s="3"/>
      <c r="DD123" s="3"/>
      <c r="DE123" s="3"/>
      <c r="DF123" s="3"/>
      <c r="DG123" s="3"/>
      <c r="DH123" s="3"/>
      <c r="DI123" s="3"/>
      <c r="DJ123" s="3"/>
      <c r="DK123" s="3"/>
      <c r="DL123" s="3"/>
      <c r="DM123" s="3"/>
      <c r="DN123" s="3"/>
      <c r="DO123" s="3"/>
      <c r="DP123" s="3"/>
      <c r="DQ123" s="3"/>
      <c r="DR123" s="3"/>
      <c r="DS123" s="3"/>
      <c r="DT123" s="3"/>
      <c r="DU123" s="3"/>
      <c r="DV123" s="3"/>
      <c r="DW123" s="3"/>
      <c r="DX123" s="3"/>
      <c r="DY123" s="3"/>
      <c r="DZ123" s="3"/>
      <c r="EA123" s="3"/>
      <c r="EB123" s="3"/>
      <c r="EC123" s="3"/>
      <c r="ED123" s="3"/>
      <c r="EE123" s="3"/>
      <c r="EF123" s="3"/>
      <c r="EG123" s="3"/>
    </row>
    <row r="124">
      <c r="A124" s="3"/>
      <c r="B124" s="68"/>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c r="AH124" s="3"/>
      <c r="AI124" s="3"/>
      <c r="AJ124" s="3"/>
      <c r="AK124" s="3"/>
      <c r="AL124" s="3"/>
      <c r="AM124" s="3"/>
      <c r="AN124" s="3"/>
      <c r="AO124" s="3"/>
      <c r="AP124" s="3"/>
      <c r="AQ124" s="3"/>
      <c r="AR124" s="3"/>
      <c r="AS124" s="3"/>
      <c r="AT124" s="3"/>
      <c r="AU124" s="3"/>
      <c r="AV124" s="3"/>
      <c r="AW124" s="3"/>
      <c r="AX124" s="3"/>
      <c r="AY124" s="3"/>
      <c r="AZ124" s="3"/>
      <c r="BA124" s="3"/>
      <c r="BB124" s="3"/>
      <c r="BC124" s="3"/>
      <c r="BD124" s="3"/>
      <c r="BE124" s="3"/>
      <c r="BF124" s="3"/>
      <c r="BG124" s="3"/>
      <c r="BH124" s="3"/>
      <c r="BI124" s="3"/>
      <c r="BJ124" s="3"/>
      <c r="BK124" s="3"/>
      <c r="BL124" s="3"/>
      <c r="BM124" s="3"/>
      <c r="BN124" s="3"/>
      <c r="BO124" s="3"/>
      <c r="BP124" s="3"/>
      <c r="BQ124" s="3"/>
      <c r="BR124" s="3"/>
      <c r="BS124" s="3"/>
      <c r="BT124" s="3"/>
      <c r="BU124" s="3"/>
      <c r="BV124" s="3"/>
      <c r="BW124" s="3"/>
      <c r="BX124" s="3"/>
      <c r="BY124" s="3"/>
      <c r="BZ124" s="3"/>
      <c r="CA124" s="3"/>
      <c r="CB124" s="3"/>
      <c r="CC124" s="3"/>
      <c r="CD124" s="3"/>
      <c r="CE124" s="3"/>
      <c r="CF124" s="3"/>
      <c r="CG124" s="3"/>
      <c r="CH124" s="3"/>
      <c r="CI124" s="3"/>
      <c r="CJ124" s="3"/>
      <c r="CK124" s="3"/>
      <c r="CL124" s="3"/>
      <c r="CM124" s="3"/>
      <c r="CN124" s="3"/>
      <c r="CO124" s="3"/>
      <c r="CP124" s="3"/>
      <c r="CQ124" s="3"/>
      <c r="CR124" s="3"/>
      <c r="CS124" s="3"/>
      <c r="CT124" s="3"/>
      <c r="CU124" s="3"/>
      <c r="CV124" s="3"/>
      <c r="CW124" s="3"/>
      <c r="CX124" s="3"/>
      <c r="CY124" s="3"/>
      <c r="CZ124" s="3"/>
      <c r="DA124" s="3"/>
      <c r="DB124" s="3"/>
      <c r="DC124" s="3"/>
      <c r="DD124" s="3"/>
      <c r="DE124" s="3"/>
      <c r="DF124" s="3"/>
      <c r="DG124" s="3"/>
      <c r="DH124" s="3"/>
      <c r="DI124" s="3"/>
      <c r="DJ124" s="3"/>
      <c r="DK124" s="3"/>
      <c r="DL124" s="3"/>
      <c r="DM124" s="3"/>
      <c r="DN124" s="3"/>
      <c r="DO124" s="3"/>
      <c r="DP124" s="3"/>
      <c r="DQ124" s="3"/>
      <c r="DR124" s="3"/>
      <c r="DS124" s="3"/>
      <c r="DT124" s="3"/>
      <c r="DU124" s="3"/>
      <c r="DV124" s="3"/>
      <c r="DW124" s="3"/>
      <c r="DX124" s="3"/>
      <c r="DY124" s="3"/>
      <c r="DZ124" s="3"/>
      <c r="EA124" s="3"/>
      <c r="EB124" s="3"/>
      <c r="EC124" s="3"/>
      <c r="ED124" s="3"/>
      <c r="EE124" s="3"/>
      <c r="EF124" s="3"/>
      <c r="EG124" s="3"/>
    </row>
    <row r="125">
      <c r="A125" s="3"/>
      <c r="B125" s="68"/>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c r="AH125" s="3"/>
      <c r="AI125" s="3"/>
      <c r="AJ125" s="3"/>
      <c r="AK125" s="3"/>
      <c r="AL125" s="3"/>
      <c r="AM125" s="3"/>
      <c r="AN125" s="3"/>
      <c r="AO125" s="3"/>
      <c r="AP125" s="3"/>
      <c r="AQ125" s="3"/>
      <c r="AR125" s="3"/>
      <c r="AS125" s="3"/>
      <c r="AT125" s="3"/>
      <c r="AU125" s="3"/>
      <c r="AV125" s="3"/>
      <c r="AW125" s="3"/>
      <c r="AX125" s="3"/>
      <c r="AY125" s="3"/>
      <c r="AZ125" s="3"/>
      <c r="BA125" s="3"/>
      <c r="BB125" s="3"/>
      <c r="BC125" s="3"/>
      <c r="BD125" s="3"/>
      <c r="BE125" s="3"/>
      <c r="BF125" s="3"/>
      <c r="BG125" s="3"/>
      <c r="BH125" s="3"/>
      <c r="BI125" s="3"/>
      <c r="BJ125" s="3"/>
      <c r="BK125" s="3"/>
      <c r="BL125" s="3"/>
      <c r="BM125" s="3"/>
      <c r="BN125" s="3"/>
      <c r="BO125" s="3"/>
      <c r="BP125" s="3"/>
      <c r="BQ125" s="3"/>
      <c r="BR125" s="3"/>
      <c r="BS125" s="3"/>
      <c r="BT125" s="3"/>
      <c r="BU125" s="3"/>
      <c r="BV125" s="3"/>
      <c r="BW125" s="3"/>
      <c r="BX125" s="3"/>
      <c r="BY125" s="3"/>
      <c r="BZ125" s="3"/>
      <c r="CA125" s="3"/>
      <c r="CB125" s="3"/>
      <c r="CC125" s="3"/>
      <c r="CD125" s="3"/>
      <c r="CE125" s="3"/>
      <c r="CF125" s="3"/>
      <c r="CG125" s="3"/>
      <c r="CH125" s="3"/>
      <c r="CI125" s="3"/>
      <c r="CJ125" s="3"/>
      <c r="CK125" s="3"/>
      <c r="CL125" s="3"/>
      <c r="CM125" s="3"/>
      <c r="CN125" s="3"/>
      <c r="CO125" s="3"/>
      <c r="CP125" s="3"/>
      <c r="CQ125" s="3"/>
      <c r="CR125" s="3"/>
      <c r="CS125" s="3"/>
      <c r="CT125" s="3"/>
      <c r="CU125" s="3"/>
      <c r="CV125" s="3"/>
      <c r="CW125" s="3"/>
      <c r="CX125" s="3"/>
      <c r="CY125" s="3"/>
      <c r="CZ125" s="3"/>
      <c r="DA125" s="3"/>
      <c r="DB125" s="3"/>
      <c r="DC125" s="3"/>
      <c r="DD125" s="3"/>
      <c r="DE125" s="3"/>
      <c r="DF125" s="3"/>
      <c r="DG125" s="3"/>
      <c r="DH125" s="3"/>
      <c r="DI125" s="3"/>
      <c r="DJ125" s="3"/>
      <c r="DK125" s="3"/>
      <c r="DL125" s="3"/>
      <c r="DM125" s="3"/>
      <c r="DN125" s="3"/>
      <c r="DO125" s="3"/>
      <c r="DP125" s="3"/>
      <c r="DQ125" s="3"/>
      <c r="DR125" s="3"/>
      <c r="DS125" s="3"/>
      <c r="DT125" s="3"/>
      <c r="DU125" s="3"/>
      <c r="DV125" s="3"/>
      <c r="DW125" s="3"/>
      <c r="DX125" s="3"/>
      <c r="DY125" s="3"/>
      <c r="DZ125" s="3"/>
      <c r="EA125" s="3"/>
      <c r="EB125" s="3"/>
      <c r="EC125" s="3"/>
      <c r="ED125" s="3"/>
      <c r="EE125" s="3"/>
      <c r="EF125" s="3"/>
      <c r="EG125" s="3"/>
    </row>
    <row r="126">
      <c r="A126" s="3"/>
      <c r="B126" s="68"/>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c r="AH126" s="3"/>
      <c r="AI126" s="3"/>
      <c r="AJ126" s="3"/>
      <c r="AK126" s="3"/>
      <c r="AL126" s="3"/>
      <c r="AM126" s="3"/>
      <c r="AN126" s="3"/>
      <c r="AO126" s="3"/>
      <c r="AP126" s="3"/>
      <c r="AQ126" s="3"/>
      <c r="AR126" s="3"/>
      <c r="AS126" s="3"/>
      <c r="AT126" s="3"/>
      <c r="AU126" s="3"/>
      <c r="AV126" s="3"/>
      <c r="AW126" s="3"/>
      <c r="AX126" s="3"/>
      <c r="AY126" s="3"/>
      <c r="AZ126" s="3"/>
      <c r="BA126" s="3"/>
      <c r="BB126" s="3"/>
      <c r="BC126" s="3"/>
      <c r="BD126" s="3"/>
      <c r="BE126" s="3"/>
      <c r="BF126" s="3"/>
      <c r="BG126" s="3"/>
      <c r="BH126" s="3"/>
      <c r="BI126" s="3"/>
      <c r="BJ126" s="3"/>
      <c r="BK126" s="3"/>
      <c r="BL126" s="3"/>
      <c r="BM126" s="3"/>
      <c r="BN126" s="3"/>
      <c r="BO126" s="3"/>
      <c r="BP126" s="3"/>
      <c r="BQ126" s="3"/>
      <c r="BR126" s="3"/>
      <c r="BS126" s="3"/>
      <c r="BT126" s="3"/>
      <c r="BU126" s="3"/>
      <c r="BV126" s="3"/>
      <c r="BW126" s="3"/>
      <c r="BX126" s="3"/>
      <c r="BY126" s="3"/>
      <c r="BZ126" s="3"/>
      <c r="CA126" s="3"/>
      <c r="CB126" s="3"/>
      <c r="CC126" s="3"/>
      <c r="CD126" s="3"/>
      <c r="CE126" s="3"/>
      <c r="CF126" s="3"/>
      <c r="CG126" s="3"/>
      <c r="CH126" s="3"/>
      <c r="CI126" s="3"/>
      <c r="CJ126" s="3"/>
      <c r="CK126" s="3"/>
      <c r="CL126" s="3"/>
      <c r="CM126" s="3"/>
      <c r="CN126" s="3"/>
      <c r="CO126" s="3"/>
      <c r="CP126" s="3"/>
      <c r="CQ126" s="3"/>
      <c r="CR126" s="3"/>
      <c r="CS126" s="3"/>
      <c r="CT126" s="3"/>
      <c r="CU126" s="3"/>
      <c r="CV126" s="3"/>
      <c r="CW126" s="3"/>
      <c r="CX126" s="3"/>
      <c r="CY126" s="3"/>
      <c r="CZ126" s="3"/>
      <c r="DA126" s="3"/>
      <c r="DB126" s="3"/>
      <c r="DC126" s="3"/>
      <c r="DD126" s="3"/>
      <c r="DE126" s="3"/>
      <c r="DF126" s="3"/>
      <c r="DG126" s="3"/>
      <c r="DH126" s="3"/>
      <c r="DI126" s="3"/>
      <c r="DJ126" s="3"/>
      <c r="DK126" s="3"/>
      <c r="DL126" s="3"/>
      <c r="DM126" s="3"/>
      <c r="DN126" s="3"/>
      <c r="DO126" s="3"/>
      <c r="DP126" s="3"/>
      <c r="DQ126" s="3"/>
      <c r="DR126" s="3"/>
      <c r="DS126" s="3"/>
      <c r="DT126" s="3"/>
      <c r="DU126" s="3"/>
      <c r="DV126" s="3"/>
      <c r="DW126" s="3"/>
      <c r="DX126" s="3"/>
      <c r="DY126" s="3"/>
      <c r="DZ126" s="3"/>
      <c r="EA126" s="3"/>
      <c r="EB126" s="3"/>
      <c r="EC126" s="3"/>
      <c r="ED126" s="3"/>
      <c r="EE126" s="3"/>
      <c r="EF126" s="3"/>
      <c r="EG126" s="3"/>
    </row>
    <row r="127">
      <c r="A127" s="3"/>
      <c r="B127" s="68"/>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c r="AH127" s="3"/>
      <c r="AI127" s="3"/>
      <c r="AJ127" s="3"/>
      <c r="AK127" s="3"/>
      <c r="AL127" s="3"/>
      <c r="AM127" s="3"/>
      <c r="AN127" s="3"/>
      <c r="AO127" s="3"/>
      <c r="AP127" s="3"/>
      <c r="AQ127" s="3"/>
      <c r="AR127" s="3"/>
      <c r="AS127" s="3"/>
      <c r="AT127" s="3"/>
      <c r="AU127" s="3"/>
      <c r="AV127" s="3"/>
      <c r="AW127" s="3"/>
      <c r="AX127" s="3"/>
      <c r="AY127" s="3"/>
      <c r="AZ127" s="3"/>
      <c r="BA127" s="3"/>
      <c r="BB127" s="3"/>
      <c r="BC127" s="3"/>
      <c r="BD127" s="3"/>
      <c r="BE127" s="3"/>
      <c r="BF127" s="3"/>
      <c r="BG127" s="3"/>
      <c r="BH127" s="3"/>
      <c r="BI127" s="3"/>
      <c r="BJ127" s="3"/>
      <c r="BK127" s="3"/>
      <c r="BL127" s="3"/>
      <c r="BM127" s="3"/>
      <c r="BN127" s="3"/>
      <c r="BO127" s="3"/>
      <c r="BP127" s="3"/>
      <c r="BQ127" s="3"/>
      <c r="BR127" s="3"/>
      <c r="BS127" s="3"/>
      <c r="BT127" s="3"/>
      <c r="BU127" s="3"/>
      <c r="BV127" s="3"/>
      <c r="BW127" s="3"/>
      <c r="BX127" s="3"/>
      <c r="BY127" s="3"/>
      <c r="BZ127" s="3"/>
      <c r="CA127" s="3"/>
      <c r="CB127" s="3"/>
      <c r="CC127" s="3"/>
      <c r="CD127" s="3"/>
      <c r="CE127" s="3"/>
      <c r="CF127" s="3"/>
      <c r="CG127" s="3"/>
      <c r="CH127" s="3"/>
      <c r="CI127" s="3"/>
      <c r="CJ127" s="3"/>
      <c r="CK127" s="3"/>
      <c r="CL127" s="3"/>
      <c r="CM127" s="3"/>
      <c r="CN127" s="3"/>
      <c r="CO127" s="3"/>
      <c r="CP127" s="3"/>
      <c r="CQ127" s="3"/>
      <c r="CR127" s="3"/>
      <c r="CS127" s="3"/>
      <c r="CT127" s="3"/>
      <c r="CU127" s="3"/>
      <c r="CV127" s="3"/>
      <c r="CW127" s="3"/>
      <c r="CX127" s="3"/>
      <c r="CY127" s="3"/>
      <c r="CZ127" s="3"/>
      <c r="DA127" s="3"/>
      <c r="DB127" s="3"/>
      <c r="DC127" s="3"/>
      <c r="DD127" s="3"/>
      <c r="DE127" s="3"/>
      <c r="DF127" s="3"/>
      <c r="DG127" s="3"/>
      <c r="DH127" s="3"/>
      <c r="DI127" s="3"/>
      <c r="DJ127" s="3"/>
      <c r="DK127" s="3"/>
      <c r="DL127" s="3"/>
      <c r="DM127" s="3"/>
      <c r="DN127" s="3"/>
      <c r="DO127" s="3"/>
      <c r="DP127" s="3"/>
      <c r="DQ127" s="3"/>
      <c r="DR127" s="3"/>
      <c r="DS127" s="3"/>
      <c r="DT127" s="3"/>
      <c r="DU127" s="3"/>
      <c r="DV127" s="3"/>
      <c r="DW127" s="3"/>
      <c r="DX127" s="3"/>
      <c r="DY127" s="3"/>
      <c r="DZ127" s="3"/>
      <c r="EA127" s="3"/>
      <c r="EB127" s="3"/>
      <c r="EC127" s="3"/>
      <c r="ED127" s="3"/>
      <c r="EE127" s="3"/>
      <c r="EF127" s="3"/>
      <c r="EG127" s="3"/>
    </row>
    <row r="128">
      <c r="A128" s="3"/>
      <c r="B128" s="68"/>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c r="AH128" s="3"/>
      <c r="AI128" s="3"/>
      <c r="AJ128" s="3"/>
      <c r="AK128" s="3"/>
      <c r="AL128" s="3"/>
      <c r="AM128" s="3"/>
      <c r="AN128" s="3"/>
      <c r="AO128" s="3"/>
      <c r="AP128" s="3"/>
      <c r="AQ128" s="3"/>
      <c r="AR128" s="3"/>
      <c r="AS128" s="3"/>
      <c r="AT128" s="3"/>
      <c r="AU128" s="3"/>
      <c r="AV128" s="3"/>
      <c r="AW128" s="3"/>
      <c r="AX128" s="3"/>
      <c r="AY128" s="3"/>
      <c r="AZ128" s="3"/>
      <c r="BA128" s="3"/>
      <c r="BB128" s="3"/>
      <c r="BC128" s="3"/>
      <c r="BD128" s="3"/>
      <c r="BE128" s="3"/>
      <c r="BF128" s="3"/>
      <c r="BG128" s="3"/>
      <c r="BH128" s="3"/>
      <c r="BI128" s="3"/>
      <c r="BJ128" s="3"/>
      <c r="BK128" s="3"/>
      <c r="BL128" s="3"/>
      <c r="BM128" s="3"/>
      <c r="BN128" s="3"/>
      <c r="BO128" s="3"/>
      <c r="BP128" s="3"/>
      <c r="BQ128" s="3"/>
      <c r="BR128" s="3"/>
      <c r="BS128" s="3"/>
      <c r="BT128" s="3"/>
      <c r="BU128" s="3"/>
      <c r="BV128" s="3"/>
      <c r="BW128" s="3"/>
      <c r="BX128" s="3"/>
      <c r="BY128" s="3"/>
      <c r="BZ128" s="3"/>
      <c r="CA128" s="3"/>
      <c r="CB128" s="3"/>
      <c r="CC128" s="3"/>
      <c r="CD128" s="3"/>
      <c r="CE128" s="3"/>
      <c r="CF128" s="3"/>
      <c r="CG128" s="3"/>
      <c r="CH128" s="3"/>
      <c r="CI128" s="3"/>
      <c r="CJ128" s="3"/>
      <c r="CK128" s="3"/>
      <c r="CL128" s="3"/>
      <c r="CM128" s="3"/>
      <c r="CN128" s="3"/>
      <c r="CO128" s="3"/>
      <c r="CP128" s="3"/>
      <c r="CQ128" s="3"/>
      <c r="CR128" s="3"/>
      <c r="CS128" s="3"/>
      <c r="CT128" s="3"/>
      <c r="CU128" s="3"/>
      <c r="CV128" s="3"/>
      <c r="CW128" s="3"/>
      <c r="CX128" s="3"/>
      <c r="CY128" s="3"/>
      <c r="CZ128" s="3"/>
      <c r="DA128" s="3"/>
      <c r="DB128" s="3"/>
      <c r="DC128" s="3"/>
      <c r="DD128" s="3"/>
      <c r="DE128" s="3"/>
      <c r="DF128" s="3"/>
      <c r="DG128" s="3"/>
      <c r="DH128" s="3"/>
      <c r="DI128" s="3"/>
      <c r="DJ128" s="3"/>
      <c r="DK128" s="3"/>
      <c r="DL128" s="3"/>
      <c r="DM128" s="3"/>
      <c r="DN128" s="3"/>
      <c r="DO128" s="3"/>
      <c r="DP128" s="3"/>
      <c r="DQ128" s="3"/>
      <c r="DR128" s="3"/>
      <c r="DS128" s="3"/>
      <c r="DT128" s="3"/>
      <c r="DU128" s="3"/>
      <c r="DV128" s="3"/>
      <c r="DW128" s="3"/>
      <c r="DX128" s="3"/>
      <c r="DY128" s="3"/>
      <c r="DZ128" s="3"/>
      <c r="EA128" s="3"/>
      <c r="EB128" s="3"/>
      <c r="EC128" s="3"/>
      <c r="ED128" s="3"/>
      <c r="EE128" s="3"/>
      <c r="EF128" s="3"/>
      <c r="EG128" s="3"/>
    </row>
    <row r="129">
      <c r="A129" s="3"/>
      <c r="B129" s="68"/>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c r="AH129" s="3"/>
      <c r="AI129" s="3"/>
      <c r="AJ129" s="3"/>
      <c r="AK129" s="3"/>
      <c r="AL129" s="3"/>
      <c r="AM129" s="3"/>
      <c r="AN129" s="3"/>
      <c r="AO129" s="3"/>
      <c r="AP129" s="3"/>
      <c r="AQ129" s="3"/>
      <c r="AR129" s="3"/>
      <c r="AS129" s="3"/>
      <c r="AT129" s="3"/>
      <c r="AU129" s="3"/>
      <c r="AV129" s="3"/>
      <c r="AW129" s="3"/>
      <c r="AX129" s="3"/>
      <c r="AY129" s="3"/>
      <c r="AZ129" s="3"/>
      <c r="BA129" s="3"/>
      <c r="BB129" s="3"/>
      <c r="BC129" s="3"/>
      <c r="BD129" s="3"/>
      <c r="BE129" s="3"/>
      <c r="BF129" s="3"/>
      <c r="BG129" s="3"/>
      <c r="BH129" s="3"/>
      <c r="BI129" s="3"/>
      <c r="BJ129" s="3"/>
      <c r="BK129" s="3"/>
      <c r="BL129" s="3"/>
      <c r="BM129" s="3"/>
      <c r="BN129" s="3"/>
      <c r="BO129" s="3"/>
      <c r="BP129" s="3"/>
      <c r="BQ129" s="3"/>
      <c r="BR129" s="3"/>
      <c r="BS129" s="3"/>
      <c r="BT129" s="3"/>
      <c r="BU129" s="3"/>
      <c r="BV129" s="3"/>
      <c r="BW129" s="3"/>
      <c r="BX129" s="3"/>
      <c r="BY129" s="3"/>
      <c r="BZ129" s="3"/>
      <c r="CA129" s="3"/>
      <c r="CB129" s="3"/>
      <c r="CC129" s="3"/>
      <c r="CD129" s="3"/>
      <c r="CE129" s="3"/>
      <c r="CF129" s="3"/>
      <c r="CG129" s="3"/>
      <c r="CH129" s="3"/>
      <c r="CI129" s="3"/>
      <c r="CJ129" s="3"/>
      <c r="CK129" s="3"/>
      <c r="CL129" s="3"/>
      <c r="CM129" s="3"/>
      <c r="CN129" s="3"/>
      <c r="CO129" s="3"/>
      <c r="CP129" s="3"/>
      <c r="CQ129" s="3"/>
      <c r="CR129" s="3"/>
      <c r="CS129" s="3"/>
      <c r="CT129" s="3"/>
      <c r="CU129" s="3"/>
      <c r="CV129" s="3"/>
      <c r="CW129" s="3"/>
      <c r="CX129" s="3"/>
      <c r="CY129" s="3"/>
      <c r="CZ129" s="3"/>
      <c r="DA129" s="3"/>
      <c r="DB129" s="3"/>
      <c r="DC129" s="3"/>
      <c r="DD129" s="3"/>
      <c r="DE129" s="3"/>
      <c r="DF129" s="3"/>
      <c r="DG129" s="3"/>
      <c r="DH129" s="3"/>
      <c r="DI129" s="3"/>
      <c r="DJ129" s="3"/>
      <c r="DK129" s="3"/>
      <c r="DL129" s="3"/>
      <c r="DM129" s="3"/>
      <c r="DN129" s="3"/>
      <c r="DO129" s="3"/>
      <c r="DP129" s="3"/>
      <c r="DQ129" s="3"/>
      <c r="DR129" s="3"/>
      <c r="DS129" s="3"/>
      <c r="DT129" s="3"/>
      <c r="DU129" s="3"/>
      <c r="DV129" s="3"/>
      <c r="DW129" s="3"/>
      <c r="DX129" s="3"/>
      <c r="DY129" s="3"/>
      <c r="DZ129" s="3"/>
      <c r="EA129" s="3"/>
      <c r="EB129" s="3"/>
      <c r="EC129" s="3"/>
      <c r="ED129" s="3"/>
      <c r="EE129" s="3"/>
      <c r="EF129" s="3"/>
      <c r="EG129" s="3"/>
    </row>
    <row r="130">
      <c r="A130" s="3"/>
      <c r="B130" s="68"/>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3"/>
      <c r="AM130" s="3"/>
      <c r="AN130" s="3"/>
      <c r="AO130" s="3"/>
      <c r="AP130" s="3"/>
      <c r="AQ130" s="3"/>
      <c r="AR130" s="3"/>
      <c r="AS130" s="3"/>
      <c r="AT130" s="3"/>
      <c r="AU130" s="3"/>
      <c r="AV130" s="3"/>
      <c r="AW130" s="3"/>
      <c r="AX130" s="3"/>
      <c r="AY130" s="3"/>
      <c r="AZ130" s="3"/>
      <c r="BA130" s="3"/>
      <c r="BB130" s="3"/>
      <c r="BC130" s="3"/>
      <c r="BD130" s="3"/>
      <c r="BE130" s="3"/>
      <c r="BF130" s="3"/>
      <c r="BG130" s="3"/>
      <c r="BH130" s="3"/>
      <c r="BI130" s="3"/>
      <c r="BJ130" s="3"/>
      <c r="BK130" s="3"/>
      <c r="BL130" s="3"/>
      <c r="BM130" s="3"/>
      <c r="BN130" s="3"/>
      <c r="BO130" s="3"/>
      <c r="BP130" s="3"/>
      <c r="BQ130" s="3"/>
      <c r="BR130" s="3"/>
      <c r="BS130" s="3"/>
      <c r="BT130" s="3"/>
      <c r="BU130" s="3"/>
      <c r="BV130" s="3"/>
      <c r="BW130" s="3"/>
      <c r="BX130" s="3"/>
      <c r="BY130" s="3"/>
      <c r="BZ130" s="3"/>
      <c r="CA130" s="3"/>
      <c r="CB130" s="3"/>
      <c r="CC130" s="3"/>
      <c r="CD130" s="3"/>
      <c r="CE130" s="3"/>
      <c r="CF130" s="3"/>
      <c r="CG130" s="3"/>
      <c r="CH130" s="3"/>
      <c r="CI130" s="3"/>
      <c r="CJ130" s="3"/>
      <c r="CK130" s="3"/>
      <c r="CL130" s="3"/>
      <c r="CM130" s="3"/>
      <c r="CN130" s="3"/>
      <c r="CO130" s="3"/>
      <c r="CP130" s="3"/>
      <c r="CQ130" s="3"/>
      <c r="CR130" s="3"/>
      <c r="CS130" s="3"/>
      <c r="CT130" s="3"/>
      <c r="CU130" s="3"/>
      <c r="CV130" s="3"/>
      <c r="CW130" s="3"/>
      <c r="CX130" s="3"/>
      <c r="CY130" s="3"/>
      <c r="CZ130" s="3"/>
      <c r="DA130" s="3"/>
      <c r="DB130" s="3"/>
      <c r="DC130" s="3"/>
      <c r="DD130" s="3"/>
      <c r="DE130" s="3"/>
      <c r="DF130" s="3"/>
      <c r="DG130" s="3"/>
      <c r="DH130" s="3"/>
      <c r="DI130" s="3"/>
      <c r="DJ130" s="3"/>
      <c r="DK130" s="3"/>
      <c r="DL130" s="3"/>
      <c r="DM130" s="3"/>
      <c r="DN130" s="3"/>
      <c r="DO130" s="3"/>
      <c r="DP130" s="3"/>
      <c r="DQ130" s="3"/>
      <c r="DR130" s="3"/>
      <c r="DS130" s="3"/>
      <c r="DT130" s="3"/>
      <c r="DU130" s="3"/>
      <c r="DV130" s="3"/>
      <c r="DW130" s="3"/>
      <c r="DX130" s="3"/>
      <c r="DY130" s="3"/>
      <c r="DZ130" s="3"/>
      <c r="EA130" s="3"/>
      <c r="EB130" s="3"/>
      <c r="EC130" s="3"/>
      <c r="ED130" s="3"/>
      <c r="EE130" s="3"/>
      <c r="EF130" s="3"/>
      <c r="EG130" s="3"/>
    </row>
    <row r="131">
      <c r="A131" s="3"/>
      <c r="B131" s="68"/>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c r="AO131" s="3"/>
      <c r="AP131" s="3"/>
      <c r="AQ131" s="3"/>
      <c r="AR131" s="3"/>
      <c r="AS131" s="3"/>
      <c r="AT131" s="3"/>
      <c r="AU131" s="3"/>
      <c r="AV131" s="3"/>
      <c r="AW131" s="3"/>
      <c r="AX131" s="3"/>
      <c r="AY131" s="3"/>
      <c r="AZ131" s="3"/>
      <c r="BA131" s="3"/>
      <c r="BB131" s="3"/>
      <c r="BC131" s="3"/>
      <c r="BD131" s="3"/>
      <c r="BE131" s="3"/>
      <c r="BF131" s="3"/>
      <c r="BG131" s="3"/>
      <c r="BH131" s="3"/>
      <c r="BI131" s="3"/>
      <c r="BJ131" s="3"/>
      <c r="BK131" s="3"/>
      <c r="BL131" s="3"/>
      <c r="BM131" s="3"/>
      <c r="BN131" s="3"/>
      <c r="BO131" s="3"/>
      <c r="BP131" s="3"/>
      <c r="BQ131" s="3"/>
      <c r="BR131" s="3"/>
      <c r="BS131" s="3"/>
      <c r="BT131" s="3"/>
      <c r="BU131" s="3"/>
      <c r="BV131" s="3"/>
      <c r="BW131" s="3"/>
      <c r="BX131" s="3"/>
      <c r="BY131" s="3"/>
      <c r="BZ131" s="3"/>
      <c r="CA131" s="3"/>
      <c r="CB131" s="3"/>
      <c r="CC131" s="3"/>
      <c r="CD131" s="3"/>
      <c r="CE131" s="3"/>
      <c r="CF131" s="3"/>
      <c r="CG131" s="3"/>
      <c r="CH131" s="3"/>
      <c r="CI131" s="3"/>
      <c r="CJ131" s="3"/>
      <c r="CK131" s="3"/>
      <c r="CL131" s="3"/>
      <c r="CM131" s="3"/>
      <c r="CN131" s="3"/>
      <c r="CO131" s="3"/>
      <c r="CP131" s="3"/>
      <c r="CQ131" s="3"/>
      <c r="CR131" s="3"/>
      <c r="CS131" s="3"/>
      <c r="CT131" s="3"/>
      <c r="CU131" s="3"/>
      <c r="CV131" s="3"/>
      <c r="CW131" s="3"/>
      <c r="CX131" s="3"/>
      <c r="CY131" s="3"/>
      <c r="CZ131" s="3"/>
      <c r="DA131" s="3"/>
      <c r="DB131" s="3"/>
      <c r="DC131" s="3"/>
      <c r="DD131" s="3"/>
      <c r="DE131" s="3"/>
      <c r="DF131" s="3"/>
      <c r="DG131" s="3"/>
      <c r="DH131" s="3"/>
      <c r="DI131" s="3"/>
      <c r="DJ131" s="3"/>
      <c r="DK131" s="3"/>
      <c r="DL131" s="3"/>
      <c r="DM131" s="3"/>
      <c r="DN131" s="3"/>
      <c r="DO131" s="3"/>
      <c r="DP131" s="3"/>
      <c r="DQ131" s="3"/>
      <c r="DR131" s="3"/>
      <c r="DS131" s="3"/>
      <c r="DT131" s="3"/>
      <c r="DU131" s="3"/>
      <c r="DV131" s="3"/>
      <c r="DW131" s="3"/>
      <c r="DX131" s="3"/>
      <c r="DY131" s="3"/>
      <c r="DZ131" s="3"/>
      <c r="EA131" s="3"/>
      <c r="EB131" s="3"/>
      <c r="EC131" s="3"/>
      <c r="ED131" s="3"/>
      <c r="EE131" s="3"/>
      <c r="EF131" s="3"/>
      <c r="EG131" s="3"/>
    </row>
    <row r="132">
      <c r="A132" s="3"/>
      <c r="B132" s="68"/>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c r="AO132" s="3"/>
      <c r="AP132" s="3"/>
      <c r="AQ132" s="3"/>
      <c r="AR132" s="3"/>
      <c r="AS132" s="3"/>
      <c r="AT132" s="3"/>
      <c r="AU132" s="3"/>
      <c r="AV132" s="3"/>
      <c r="AW132" s="3"/>
      <c r="AX132" s="3"/>
      <c r="AY132" s="3"/>
      <c r="AZ132" s="3"/>
      <c r="BA132" s="3"/>
      <c r="BB132" s="3"/>
      <c r="BC132" s="3"/>
      <c r="BD132" s="3"/>
      <c r="BE132" s="3"/>
      <c r="BF132" s="3"/>
      <c r="BG132" s="3"/>
      <c r="BH132" s="3"/>
      <c r="BI132" s="3"/>
      <c r="BJ132" s="3"/>
      <c r="BK132" s="3"/>
      <c r="BL132" s="3"/>
      <c r="BM132" s="3"/>
      <c r="BN132" s="3"/>
      <c r="BO132" s="3"/>
      <c r="BP132" s="3"/>
      <c r="BQ132" s="3"/>
      <c r="BR132" s="3"/>
      <c r="BS132" s="3"/>
      <c r="BT132" s="3"/>
      <c r="BU132" s="3"/>
      <c r="BV132" s="3"/>
      <c r="BW132" s="3"/>
      <c r="BX132" s="3"/>
      <c r="BY132" s="3"/>
      <c r="BZ132" s="3"/>
      <c r="CA132" s="3"/>
      <c r="CB132" s="3"/>
      <c r="CC132" s="3"/>
      <c r="CD132" s="3"/>
      <c r="CE132" s="3"/>
      <c r="CF132" s="3"/>
      <c r="CG132" s="3"/>
      <c r="CH132" s="3"/>
      <c r="CI132" s="3"/>
      <c r="CJ132" s="3"/>
      <c r="CK132" s="3"/>
      <c r="CL132" s="3"/>
      <c r="CM132" s="3"/>
      <c r="CN132" s="3"/>
      <c r="CO132" s="3"/>
      <c r="CP132" s="3"/>
      <c r="CQ132" s="3"/>
      <c r="CR132" s="3"/>
      <c r="CS132" s="3"/>
      <c r="CT132" s="3"/>
      <c r="CU132" s="3"/>
      <c r="CV132" s="3"/>
      <c r="CW132" s="3"/>
      <c r="CX132" s="3"/>
      <c r="CY132" s="3"/>
      <c r="CZ132" s="3"/>
      <c r="DA132" s="3"/>
      <c r="DB132" s="3"/>
      <c r="DC132" s="3"/>
      <c r="DD132" s="3"/>
      <c r="DE132" s="3"/>
      <c r="DF132" s="3"/>
      <c r="DG132" s="3"/>
      <c r="DH132" s="3"/>
      <c r="DI132" s="3"/>
      <c r="DJ132" s="3"/>
      <c r="DK132" s="3"/>
      <c r="DL132" s="3"/>
      <c r="DM132" s="3"/>
      <c r="DN132" s="3"/>
      <c r="DO132" s="3"/>
      <c r="DP132" s="3"/>
      <c r="DQ132" s="3"/>
      <c r="DR132" s="3"/>
      <c r="DS132" s="3"/>
      <c r="DT132" s="3"/>
      <c r="DU132" s="3"/>
      <c r="DV132" s="3"/>
      <c r="DW132" s="3"/>
      <c r="DX132" s="3"/>
      <c r="DY132" s="3"/>
      <c r="DZ132" s="3"/>
      <c r="EA132" s="3"/>
      <c r="EB132" s="3"/>
      <c r="EC132" s="3"/>
      <c r="ED132" s="3"/>
      <c r="EE132" s="3"/>
      <c r="EF132" s="3"/>
      <c r="EG132" s="3"/>
    </row>
    <row r="133">
      <c r="A133" s="3"/>
      <c r="B133" s="68"/>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c r="AO133" s="3"/>
      <c r="AP133" s="3"/>
      <c r="AQ133" s="3"/>
      <c r="AR133" s="3"/>
      <c r="AS133" s="3"/>
      <c r="AT133" s="3"/>
      <c r="AU133" s="3"/>
      <c r="AV133" s="3"/>
      <c r="AW133" s="3"/>
      <c r="AX133" s="3"/>
      <c r="AY133" s="3"/>
      <c r="AZ133" s="3"/>
      <c r="BA133" s="3"/>
      <c r="BB133" s="3"/>
      <c r="BC133" s="3"/>
      <c r="BD133" s="3"/>
      <c r="BE133" s="3"/>
      <c r="BF133" s="3"/>
      <c r="BG133" s="3"/>
      <c r="BH133" s="3"/>
      <c r="BI133" s="3"/>
      <c r="BJ133" s="3"/>
      <c r="BK133" s="3"/>
      <c r="BL133" s="3"/>
      <c r="BM133" s="3"/>
      <c r="BN133" s="3"/>
      <c r="BO133" s="3"/>
      <c r="BP133" s="3"/>
      <c r="BQ133" s="3"/>
      <c r="BR133" s="3"/>
      <c r="BS133" s="3"/>
      <c r="BT133" s="3"/>
      <c r="BU133" s="3"/>
      <c r="BV133" s="3"/>
      <c r="BW133" s="3"/>
      <c r="BX133" s="3"/>
      <c r="BY133" s="3"/>
      <c r="BZ133" s="3"/>
      <c r="CA133" s="3"/>
      <c r="CB133" s="3"/>
      <c r="CC133" s="3"/>
      <c r="CD133" s="3"/>
      <c r="CE133" s="3"/>
      <c r="CF133" s="3"/>
      <c r="CG133" s="3"/>
      <c r="CH133" s="3"/>
      <c r="CI133" s="3"/>
      <c r="CJ133" s="3"/>
      <c r="CK133" s="3"/>
      <c r="CL133" s="3"/>
      <c r="CM133" s="3"/>
      <c r="CN133" s="3"/>
      <c r="CO133" s="3"/>
      <c r="CP133" s="3"/>
      <c r="CQ133" s="3"/>
      <c r="CR133" s="3"/>
      <c r="CS133" s="3"/>
      <c r="CT133" s="3"/>
      <c r="CU133" s="3"/>
      <c r="CV133" s="3"/>
      <c r="CW133" s="3"/>
      <c r="CX133" s="3"/>
      <c r="CY133" s="3"/>
      <c r="CZ133" s="3"/>
      <c r="DA133" s="3"/>
      <c r="DB133" s="3"/>
      <c r="DC133" s="3"/>
      <c r="DD133" s="3"/>
      <c r="DE133" s="3"/>
      <c r="DF133" s="3"/>
      <c r="DG133" s="3"/>
      <c r="DH133" s="3"/>
      <c r="DI133" s="3"/>
      <c r="DJ133" s="3"/>
      <c r="DK133" s="3"/>
      <c r="DL133" s="3"/>
      <c r="DM133" s="3"/>
      <c r="DN133" s="3"/>
      <c r="DO133" s="3"/>
      <c r="DP133" s="3"/>
      <c r="DQ133" s="3"/>
      <c r="DR133" s="3"/>
      <c r="DS133" s="3"/>
      <c r="DT133" s="3"/>
      <c r="DU133" s="3"/>
      <c r="DV133" s="3"/>
      <c r="DW133" s="3"/>
      <c r="DX133" s="3"/>
      <c r="DY133" s="3"/>
      <c r="DZ133" s="3"/>
      <c r="EA133" s="3"/>
      <c r="EB133" s="3"/>
      <c r="EC133" s="3"/>
      <c r="ED133" s="3"/>
      <c r="EE133" s="3"/>
      <c r="EF133" s="3"/>
      <c r="EG133" s="3"/>
    </row>
    <row r="134">
      <c r="A134" s="3"/>
      <c r="B134" s="68"/>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c r="AO134" s="3"/>
      <c r="AP134" s="3"/>
      <c r="AQ134" s="3"/>
      <c r="AR134" s="3"/>
      <c r="AS134" s="3"/>
      <c r="AT134" s="3"/>
      <c r="AU134" s="3"/>
      <c r="AV134" s="3"/>
      <c r="AW134" s="3"/>
      <c r="AX134" s="3"/>
      <c r="AY134" s="3"/>
      <c r="AZ134" s="3"/>
      <c r="BA134" s="3"/>
      <c r="BB134" s="3"/>
      <c r="BC134" s="3"/>
      <c r="BD134" s="3"/>
      <c r="BE134" s="3"/>
      <c r="BF134" s="3"/>
      <c r="BG134" s="3"/>
      <c r="BH134" s="3"/>
      <c r="BI134" s="3"/>
      <c r="BJ134" s="3"/>
      <c r="BK134" s="3"/>
      <c r="BL134" s="3"/>
      <c r="BM134" s="3"/>
      <c r="BN134" s="3"/>
      <c r="BO134" s="3"/>
      <c r="BP134" s="3"/>
      <c r="BQ134" s="3"/>
      <c r="BR134" s="3"/>
      <c r="BS134" s="3"/>
      <c r="BT134" s="3"/>
      <c r="BU134" s="3"/>
      <c r="BV134" s="3"/>
      <c r="BW134" s="3"/>
      <c r="BX134" s="3"/>
      <c r="BY134" s="3"/>
      <c r="BZ134" s="3"/>
      <c r="CA134" s="3"/>
      <c r="CB134" s="3"/>
      <c r="CC134" s="3"/>
      <c r="CD134" s="3"/>
      <c r="CE134" s="3"/>
      <c r="CF134" s="3"/>
      <c r="CG134" s="3"/>
      <c r="CH134" s="3"/>
      <c r="CI134" s="3"/>
      <c r="CJ134" s="3"/>
      <c r="CK134" s="3"/>
      <c r="CL134" s="3"/>
      <c r="CM134" s="3"/>
      <c r="CN134" s="3"/>
      <c r="CO134" s="3"/>
      <c r="CP134" s="3"/>
      <c r="CQ134" s="3"/>
      <c r="CR134" s="3"/>
      <c r="CS134" s="3"/>
      <c r="CT134" s="3"/>
      <c r="CU134" s="3"/>
      <c r="CV134" s="3"/>
      <c r="CW134" s="3"/>
      <c r="CX134" s="3"/>
      <c r="CY134" s="3"/>
      <c r="CZ134" s="3"/>
      <c r="DA134" s="3"/>
      <c r="DB134" s="3"/>
      <c r="DC134" s="3"/>
      <c r="DD134" s="3"/>
      <c r="DE134" s="3"/>
      <c r="DF134" s="3"/>
      <c r="DG134" s="3"/>
      <c r="DH134" s="3"/>
      <c r="DI134" s="3"/>
      <c r="DJ134" s="3"/>
      <c r="DK134" s="3"/>
      <c r="DL134" s="3"/>
      <c r="DM134" s="3"/>
      <c r="DN134" s="3"/>
      <c r="DO134" s="3"/>
      <c r="DP134" s="3"/>
      <c r="DQ134" s="3"/>
      <c r="DR134" s="3"/>
      <c r="DS134" s="3"/>
      <c r="DT134" s="3"/>
      <c r="DU134" s="3"/>
      <c r="DV134" s="3"/>
      <c r="DW134" s="3"/>
      <c r="DX134" s="3"/>
      <c r="DY134" s="3"/>
      <c r="DZ134" s="3"/>
      <c r="EA134" s="3"/>
      <c r="EB134" s="3"/>
      <c r="EC134" s="3"/>
      <c r="ED134" s="3"/>
      <c r="EE134" s="3"/>
      <c r="EF134" s="3"/>
      <c r="EG134" s="3"/>
    </row>
    <row r="135">
      <c r="A135" s="3"/>
      <c r="B135" s="68"/>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3"/>
      <c r="AQ135" s="3"/>
      <c r="AR135" s="3"/>
      <c r="AS135" s="3"/>
      <c r="AT135" s="3"/>
      <c r="AU135" s="3"/>
      <c r="AV135" s="3"/>
      <c r="AW135" s="3"/>
      <c r="AX135" s="3"/>
      <c r="AY135" s="3"/>
      <c r="AZ135" s="3"/>
      <c r="BA135" s="3"/>
      <c r="BB135" s="3"/>
      <c r="BC135" s="3"/>
      <c r="BD135" s="3"/>
      <c r="BE135" s="3"/>
      <c r="BF135" s="3"/>
      <c r="BG135" s="3"/>
      <c r="BH135" s="3"/>
      <c r="BI135" s="3"/>
      <c r="BJ135" s="3"/>
      <c r="BK135" s="3"/>
      <c r="BL135" s="3"/>
      <c r="BM135" s="3"/>
      <c r="BN135" s="3"/>
      <c r="BO135" s="3"/>
      <c r="BP135" s="3"/>
      <c r="BQ135" s="3"/>
      <c r="BR135" s="3"/>
      <c r="BS135" s="3"/>
      <c r="BT135" s="3"/>
      <c r="BU135" s="3"/>
      <c r="BV135" s="3"/>
      <c r="BW135" s="3"/>
      <c r="BX135" s="3"/>
      <c r="BY135" s="3"/>
      <c r="BZ135" s="3"/>
      <c r="CA135" s="3"/>
      <c r="CB135" s="3"/>
      <c r="CC135" s="3"/>
      <c r="CD135" s="3"/>
      <c r="CE135" s="3"/>
      <c r="CF135" s="3"/>
      <c r="CG135" s="3"/>
      <c r="CH135" s="3"/>
      <c r="CI135" s="3"/>
      <c r="CJ135" s="3"/>
      <c r="CK135" s="3"/>
      <c r="CL135" s="3"/>
      <c r="CM135" s="3"/>
      <c r="CN135" s="3"/>
      <c r="CO135" s="3"/>
      <c r="CP135" s="3"/>
      <c r="CQ135" s="3"/>
      <c r="CR135" s="3"/>
      <c r="CS135" s="3"/>
      <c r="CT135" s="3"/>
      <c r="CU135" s="3"/>
      <c r="CV135" s="3"/>
      <c r="CW135" s="3"/>
      <c r="CX135" s="3"/>
      <c r="CY135" s="3"/>
      <c r="CZ135" s="3"/>
      <c r="DA135" s="3"/>
      <c r="DB135" s="3"/>
      <c r="DC135" s="3"/>
      <c r="DD135" s="3"/>
      <c r="DE135" s="3"/>
      <c r="DF135" s="3"/>
      <c r="DG135" s="3"/>
      <c r="DH135" s="3"/>
      <c r="DI135" s="3"/>
      <c r="DJ135" s="3"/>
      <c r="DK135" s="3"/>
      <c r="DL135" s="3"/>
      <c r="DM135" s="3"/>
      <c r="DN135" s="3"/>
      <c r="DO135" s="3"/>
      <c r="DP135" s="3"/>
      <c r="DQ135" s="3"/>
      <c r="DR135" s="3"/>
      <c r="DS135" s="3"/>
      <c r="DT135" s="3"/>
      <c r="DU135" s="3"/>
      <c r="DV135" s="3"/>
      <c r="DW135" s="3"/>
      <c r="DX135" s="3"/>
      <c r="DY135" s="3"/>
      <c r="DZ135" s="3"/>
      <c r="EA135" s="3"/>
      <c r="EB135" s="3"/>
      <c r="EC135" s="3"/>
      <c r="ED135" s="3"/>
      <c r="EE135" s="3"/>
      <c r="EF135" s="3"/>
      <c r="EG135" s="3"/>
    </row>
    <row r="136">
      <c r="A136" s="3"/>
      <c r="B136" s="68"/>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c r="AT136" s="3"/>
      <c r="AU136" s="3"/>
      <c r="AV136" s="3"/>
      <c r="AW136" s="3"/>
      <c r="AX136" s="3"/>
      <c r="AY136" s="3"/>
      <c r="AZ136" s="3"/>
      <c r="BA136" s="3"/>
      <c r="BB136" s="3"/>
      <c r="BC136" s="3"/>
      <c r="BD136" s="3"/>
      <c r="BE136" s="3"/>
      <c r="BF136" s="3"/>
      <c r="BG136" s="3"/>
      <c r="BH136" s="3"/>
      <c r="BI136" s="3"/>
      <c r="BJ136" s="3"/>
      <c r="BK136" s="3"/>
      <c r="BL136" s="3"/>
      <c r="BM136" s="3"/>
      <c r="BN136" s="3"/>
      <c r="BO136" s="3"/>
      <c r="BP136" s="3"/>
      <c r="BQ136" s="3"/>
      <c r="BR136" s="3"/>
      <c r="BS136" s="3"/>
      <c r="BT136" s="3"/>
      <c r="BU136" s="3"/>
      <c r="BV136" s="3"/>
      <c r="BW136" s="3"/>
      <c r="BX136" s="3"/>
      <c r="BY136" s="3"/>
      <c r="BZ136" s="3"/>
      <c r="CA136" s="3"/>
      <c r="CB136" s="3"/>
      <c r="CC136" s="3"/>
      <c r="CD136" s="3"/>
      <c r="CE136" s="3"/>
      <c r="CF136" s="3"/>
      <c r="CG136" s="3"/>
      <c r="CH136" s="3"/>
      <c r="CI136" s="3"/>
      <c r="CJ136" s="3"/>
      <c r="CK136" s="3"/>
      <c r="CL136" s="3"/>
      <c r="CM136" s="3"/>
      <c r="CN136" s="3"/>
      <c r="CO136" s="3"/>
      <c r="CP136" s="3"/>
      <c r="CQ136" s="3"/>
      <c r="CR136" s="3"/>
      <c r="CS136" s="3"/>
      <c r="CT136" s="3"/>
      <c r="CU136" s="3"/>
      <c r="CV136" s="3"/>
      <c r="CW136" s="3"/>
      <c r="CX136" s="3"/>
      <c r="CY136" s="3"/>
      <c r="CZ136" s="3"/>
      <c r="DA136" s="3"/>
      <c r="DB136" s="3"/>
      <c r="DC136" s="3"/>
      <c r="DD136" s="3"/>
      <c r="DE136" s="3"/>
      <c r="DF136" s="3"/>
      <c r="DG136" s="3"/>
      <c r="DH136" s="3"/>
      <c r="DI136" s="3"/>
      <c r="DJ136" s="3"/>
      <c r="DK136" s="3"/>
      <c r="DL136" s="3"/>
      <c r="DM136" s="3"/>
      <c r="DN136" s="3"/>
      <c r="DO136" s="3"/>
      <c r="DP136" s="3"/>
      <c r="DQ136" s="3"/>
      <c r="DR136" s="3"/>
      <c r="DS136" s="3"/>
      <c r="DT136" s="3"/>
      <c r="DU136" s="3"/>
      <c r="DV136" s="3"/>
      <c r="DW136" s="3"/>
      <c r="DX136" s="3"/>
      <c r="DY136" s="3"/>
      <c r="DZ136" s="3"/>
      <c r="EA136" s="3"/>
      <c r="EB136" s="3"/>
      <c r="EC136" s="3"/>
      <c r="ED136" s="3"/>
      <c r="EE136" s="3"/>
      <c r="EF136" s="3"/>
      <c r="EG136" s="3"/>
    </row>
    <row r="137">
      <c r="A137" s="3"/>
      <c r="B137" s="68"/>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c r="AT137" s="3"/>
      <c r="AU137" s="3"/>
      <c r="AV137" s="3"/>
      <c r="AW137" s="3"/>
      <c r="AX137" s="3"/>
      <c r="AY137" s="3"/>
      <c r="AZ137" s="3"/>
      <c r="BA137" s="3"/>
      <c r="BB137" s="3"/>
      <c r="BC137" s="3"/>
      <c r="BD137" s="3"/>
      <c r="BE137" s="3"/>
      <c r="BF137" s="3"/>
      <c r="BG137" s="3"/>
      <c r="BH137" s="3"/>
      <c r="BI137" s="3"/>
      <c r="BJ137" s="3"/>
      <c r="BK137" s="3"/>
      <c r="BL137" s="3"/>
      <c r="BM137" s="3"/>
      <c r="BN137" s="3"/>
      <c r="BO137" s="3"/>
      <c r="BP137" s="3"/>
      <c r="BQ137" s="3"/>
      <c r="BR137" s="3"/>
      <c r="BS137" s="3"/>
      <c r="BT137" s="3"/>
      <c r="BU137" s="3"/>
      <c r="BV137" s="3"/>
      <c r="BW137" s="3"/>
      <c r="BX137" s="3"/>
      <c r="BY137" s="3"/>
      <c r="BZ137" s="3"/>
      <c r="CA137" s="3"/>
      <c r="CB137" s="3"/>
      <c r="CC137" s="3"/>
      <c r="CD137" s="3"/>
      <c r="CE137" s="3"/>
      <c r="CF137" s="3"/>
      <c r="CG137" s="3"/>
      <c r="CH137" s="3"/>
      <c r="CI137" s="3"/>
      <c r="CJ137" s="3"/>
      <c r="CK137" s="3"/>
      <c r="CL137" s="3"/>
      <c r="CM137" s="3"/>
      <c r="CN137" s="3"/>
      <c r="CO137" s="3"/>
      <c r="CP137" s="3"/>
      <c r="CQ137" s="3"/>
      <c r="CR137" s="3"/>
      <c r="CS137" s="3"/>
      <c r="CT137" s="3"/>
      <c r="CU137" s="3"/>
      <c r="CV137" s="3"/>
      <c r="CW137" s="3"/>
      <c r="CX137" s="3"/>
      <c r="CY137" s="3"/>
      <c r="CZ137" s="3"/>
      <c r="DA137" s="3"/>
      <c r="DB137" s="3"/>
      <c r="DC137" s="3"/>
      <c r="DD137" s="3"/>
      <c r="DE137" s="3"/>
      <c r="DF137" s="3"/>
      <c r="DG137" s="3"/>
      <c r="DH137" s="3"/>
      <c r="DI137" s="3"/>
      <c r="DJ137" s="3"/>
      <c r="DK137" s="3"/>
      <c r="DL137" s="3"/>
      <c r="DM137" s="3"/>
      <c r="DN137" s="3"/>
      <c r="DO137" s="3"/>
      <c r="DP137" s="3"/>
      <c r="DQ137" s="3"/>
      <c r="DR137" s="3"/>
      <c r="DS137" s="3"/>
      <c r="DT137" s="3"/>
      <c r="DU137" s="3"/>
      <c r="DV137" s="3"/>
      <c r="DW137" s="3"/>
      <c r="DX137" s="3"/>
      <c r="DY137" s="3"/>
      <c r="DZ137" s="3"/>
      <c r="EA137" s="3"/>
      <c r="EB137" s="3"/>
      <c r="EC137" s="3"/>
      <c r="ED137" s="3"/>
      <c r="EE137" s="3"/>
      <c r="EF137" s="3"/>
      <c r="EG137" s="3"/>
    </row>
    <row r="138">
      <c r="A138" s="3"/>
      <c r="B138" s="68"/>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c r="AT138" s="3"/>
      <c r="AU138" s="3"/>
      <c r="AV138" s="3"/>
      <c r="AW138" s="3"/>
      <c r="AX138" s="3"/>
      <c r="AY138" s="3"/>
      <c r="AZ138" s="3"/>
      <c r="BA138" s="3"/>
      <c r="BB138" s="3"/>
      <c r="BC138" s="3"/>
      <c r="BD138" s="3"/>
      <c r="BE138" s="3"/>
      <c r="BF138" s="3"/>
      <c r="BG138" s="3"/>
      <c r="BH138" s="3"/>
      <c r="BI138" s="3"/>
      <c r="BJ138" s="3"/>
      <c r="BK138" s="3"/>
      <c r="BL138" s="3"/>
      <c r="BM138" s="3"/>
      <c r="BN138" s="3"/>
      <c r="BO138" s="3"/>
      <c r="BP138" s="3"/>
      <c r="BQ138" s="3"/>
      <c r="BR138" s="3"/>
      <c r="BS138" s="3"/>
      <c r="BT138" s="3"/>
      <c r="BU138" s="3"/>
      <c r="BV138" s="3"/>
      <c r="BW138" s="3"/>
      <c r="BX138" s="3"/>
      <c r="BY138" s="3"/>
      <c r="BZ138" s="3"/>
      <c r="CA138" s="3"/>
      <c r="CB138" s="3"/>
      <c r="CC138" s="3"/>
      <c r="CD138" s="3"/>
      <c r="CE138" s="3"/>
      <c r="CF138" s="3"/>
      <c r="CG138" s="3"/>
      <c r="CH138" s="3"/>
      <c r="CI138" s="3"/>
      <c r="CJ138" s="3"/>
      <c r="CK138" s="3"/>
      <c r="CL138" s="3"/>
      <c r="CM138" s="3"/>
      <c r="CN138" s="3"/>
      <c r="CO138" s="3"/>
      <c r="CP138" s="3"/>
      <c r="CQ138" s="3"/>
      <c r="CR138" s="3"/>
      <c r="CS138" s="3"/>
      <c r="CT138" s="3"/>
      <c r="CU138" s="3"/>
      <c r="CV138" s="3"/>
      <c r="CW138" s="3"/>
      <c r="CX138" s="3"/>
      <c r="CY138" s="3"/>
      <c r="CZ138" s="3"/>
      <c r="DA138" s="3"/>
      <c r="DB138" s="3"/>
      <c r="DC138" s="3"/>
      <c r="DD138" s="3"/>
      <c r="DE138" s="3"/>
      <c r="DF138" s="3"/>
      <c r="DG138" s="3"/>
      <c r="DH138" s="3"/>
      <c r="DI138" s="3"/>
      <c r="DJ138" s="3"/>
      <c r="DK138" s="3"/>
      <c r="DL138" s="3"/>
      <c r="DM138" s="3"/>
      <c r="DN138" s="3"/>
      <c r="DO138" s="3"/>
      <c r="DP138" s="3"/>
      <c r="DQ138" s="3"/>
      <c r="DR138" s="3"/>
      <c r="DS138" s="3"/>
      <c r="DT138" s="3"/>
      <c r="DU138" s="3"/>
      <c r="DV138" s="3"/>
      <c r="DW138" s="3"/>
      <c r="DX138" s="3"/>
      <c r="DY138" s="3"/>
      <c r="DZ138" s="3"/>
      <c r="EA138" s="3"/>
      <c r="EB138" s="3"/>
      <c r="EC138" s="3"/>
      <c r="ED138" s="3"/>
      <c r="EE138" s="3"/>
      <c r="EF138" s="3"/>
      <c r="EG138" s="3"/>
    </row>
    <row r="139">
      <c r="A139" s="3"/>
      <c r="B139" s="68"/>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c r="AQ139" s="3"/>
      <c r="AR139" s="3"/>
      <c r="AS139" s="3"/>
      <c r="AT139" s="3"/>
      <c r="AU139" s="3"/>
      <c r="AV139" s="3"/>
      <c r="AW139" s="3"/>
      <c r="AX139" s="3"/>
      <c r="AY139" s="3"/>
      <c r="AZ139" s="3"/>
      <c r="BA139" s="3"/>
      <c r="BB139" s="3"/>
      <c r="BC139" s="3"/>
      <c r="BD139" s="3"/>
      <c r="BE139" s="3"/>
      <c r="BF139" s="3"/>
      <c r="BG139" s="3"/>
      <c r="BH139" s="3"/>
      <c r="BI139" s="3"/>
      <c r="BJ139" s="3"/>
      <c r="BK139" s="3"/>
      <c r="BL139" s="3"/>
      <c r="BM139" s="3"/>
      <c r="BN139" s="3"/>
      <c r="BO139" s="3"/>
      <c r="BP139" s="3"/>
      <c r="BQ139" s="3"/>
      <c r="BR139" s="3"/>
      <c r="BS139" s="3"/>
      <c r="BT139" s="3"/>
      <c r="BU139" s="3"/>
      <c r="BV139" s="3"/>
      <c r="BW139" s="3"/>
      <c r="BX139" s="3"/>
      <c r="BY139" s="3"/>
      <c r="BZ139" s="3"/>
      <c r="CA139" s="3"/>
      <c r="CB139" s="3"/>
      <c r="CC139" s="3"/>
      <c r="CD139" s="3"/>
      <c r="CE139" s="3"/>
      <c r="CF139" s="3"/>
      <c r="CG139" s="3"/>
      <c r="CH139" s="3"/>
      <c r="CI139" s="3"/>
      <c r="CJ139" s="3"/>
      <c r="CK139" s="3"/>
      <c r="CL139" s="3"/>
      <c r="CM139" s="3"/>
      <c r="CN139" s="3"/>
      <c r="CO139" s="3"/>
      <c r="CP139" s="3"/>
      <c r="CQ139" s="3"/>
      <c r="CR139" s="3"/>
      <c r="CS139" s="3"/>
      <c r="CT139" s="3"/>
      <c r="CU139" s="3"/>
      <c r="CV139" s="3"/>
      <c r="CW139" s="3"/>
      <c r="CX139" s="3"/>
      <c r="CY139" s="3"/>
      <c r="CZ139" s="3"/>
      <c r="DA139" s="3"/>
      <c r="DB139" s="3"/>
      <c r="DC139" s="3"/>
      <c r="DD139" s="3"/>
      <c r="DE139" s="3"/>
      <c r="DF139" s="3"/>
      <c r="DG139" s="3"/>
      <c r="DH139" s="3"/>
      <c r="DI139" s="3"/>
      <c r="DJ139" s="3"/>
      <c r="DK139" s="3"/>
      <c r="DL139" s="3"/>
      <c r="DM139" s="3"/>
      <c r="DN139" s="3"/>
      <c r="DO139" s="3"/>
      <c r="DP139" s="3"/>
      <c r="DQ139" s="3"/>
      <c r="DR139" s="3"/>
      <c r="DS139" s="3"/>
      <c r="DT139" s="3"/>
      <c r="DU139" s="3"/>
      <c r="DV139" s="3"/>
      <c r="DW139" s="3"/>
      <c r="DX139" s="3"/>
      <c r="DY139" s="3"/>
      <c r="DZ139" s="3"/>
      <c r="EA139" s="3"/>
      <c r="EB139" s="3"/>
      <c r="EC139" s="3"/>
      <c r="ED139" s="3"/>
      <c r="EE139" s="3"/>
      <c r="EF139" s="3"/>
      <c r="EG139" s="3"/>
    </row>
    <row r="140">
      <c r="A140" s="3"/>
      <c r="B140" s="68"/>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c r="AT140" s="3"/>
      <c r="AU140" s="3"/>
      <c r="AV140" s="3"/>
      <c r="AW140" s="3"/>
      <c r="AX140" s="3"/>
      <c r="AY140" s="3"/>
      <c r="AZ140" s="3"/>
      <c r="BA140" s="3"/>
      <c r="BB140" s="3"/>
      <c r="BC140" s="3"/>
      <c r="BD140" s="3"/>
      <c r="BE140" s="3"/>
      <c r="BF140" s="3"/>
      <c r="BG140" s="3"/>
      <c r="BH140" s="3"/>
      <c r="BI140" s="3"/>
      <c r="BJ140" s="3"/>
      <c r="BK140" s="3"/>
      <c r="BL140" s="3"/>
      <c r="BM140" s="3"/>
      <c r="BN140" s="3"/>
      <c r="BO140" s="3"/>
      <c r="BP140" s="3"/>
      <c r="BQ140" s="3"/>
      <c r="BR140" s="3"/>
      <c r="BS140" s="3"/>
      <c r="BT140" s="3"/>
      <c r="BU140" s="3"/>
      <c r="BV140" s="3"/>
      <c r="BW140" s="3"/>
      <c r="BX140" s="3"/>
      <c r="BY140" s="3"/>
      <c r="BZ140" s="3"/>
      <c r="CA140" s="3"/>
      <c r="CB140" s="3"/>
      <c r="CC140" s="3"/>
      <c r="CD140" s="3"/>
      <c r="CE140" s="3"/>
      <c r="CF140" s="3"/>
      <c r="CG140" s="3"/>
      <c r="CH140" s="3"/>
      <c r="CI140" s="3"/>
      <c r="CJ140" s="3"/>
      <c r="CK140" s="3"/>
      <c r="CL140" s="3"/>
      <c r="CM140" s="3"/>
      <c r="CN140" s="3"/>
      <c r="CO140" s="3"/>
      <c r="CP140" s="3"/>
      <c r="CQ140" s="3"/>
      <c r="CR140" s="3"/>
      <c r="CS140" s="3"/>
      <c r="CT140" s="3"/>
      <c r="CU140" s="3"/>
      <c r="CV140" s="3"/>
      <c r="CW140" s="3"/>
      <c r="CX140" s="3"/>
      <c r="CY140" s="3"/>
      <c r="CZ140" s="3"/>
      <c r="DA140" s="3"/>
      <c r="DB140" s="3"/>
      <c r="DC140" s="3"/>
      <c r="DD140" s="3"/>
      <c r="DE140" s="3"/>
      <c r="DF140" s="3"/>
      <c r="DG140" s="3"/>
      <c r="DH140" s="3"/>
      <c r="DI140" s="3"/>
      <c r="DJ140" s="3"/>
      <c r="DK140" s="3"/>
      <c r="DL140" s="3"/>
      <c r="DM140" s="3"/>
      <c r="DN140" s="3"/>
      <c r="DO140" s="3"/>
      <c r="DP140" s="3"/>
      <c r="DQ140" s="3"/>
      <c r="DR140" s="3"/>
      <c r="DS140" s="3"/>
      <c r="DT140" s="3"/>
      <c r="DU140" s="3"/>
      <c r="DV140" s="3"/>
      <c r="DW140" s="3"/>
      <c r="DX140" s="3"/>
      <c r="DY140" s="3"/>
      <c r="DZ140" s="3"/>
      <c r="EA140" s="3"/>
      <c r="EB140" s="3"/>
      <c r="EC140" s="3"/>
      <c r="ED140" s="3"/>
      <c r="EE140" s="3"/>
      <c r="EF140" s="3"/>
      <c r="EG140" s="3"/>
    </row>
    <row r="141">
      <c r="A141" s="3"/>
      <c r="B141" s="68"/>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c r="AU141" s="3"/>
      <c r="AV141" s="3"/>
      <c r="AW141" s="3"/>
      <c r="AX141" s="3"/>
      <c r="AY141" s="3"/>
      <c r="AZ141" s="3"/>
      <c r="BA141" s="3"/>
      <c r="BB141" s="3"/>
      <c r="BC141" s="3"/>
      <c r="BD141" s="3"/>
      <c r="BE141" s="3"/>
      <c r="BF141" s="3"/>
      <c r="BG141" s="3"/>
      <c r="BH141" s="3"/>
      <c r="BI141" s="3"/>
      <c r="BJ141" s="3"/>
      <c r="BK141" s="3"/>
      <c r="BL141" s="3"/>
      <c r="BM141" s="3"/>
      <c r="BN141" s="3"/>
      <c r="BO141" s="3"/>
      <c r="BP141" s="3"/>
      <c r="BQ141" s="3"/>
      <c r="BR141" s="3"/>
      <c r="BS141" s="3"/>
      <c r="BT141" s="3"/>
      <c r="BU141" s="3"/>
      <c r="BV141" s="3"/>
      <c r="BW141" s="3"/>
      <c r="BX141" s="3"/>
      <c r="BY141" s="3"/>
      <c r="BZ141" s="3"/>
      <c r="CA141" s="3"/>
      <c r="CB141" s="3"/>
      <c r="CC141" s="3"/>
      <c r="CD141" s="3"/>
      <c r="CE141" s="3"/>
      <c r="CF141" s="3"/>
      <c r="CG141" s="3"/>
      <c r="CH141" s="3"/>
      <c r="CI141" s="3"/>
      <c r="CJ141" s="3"/>
      <c r="CK141" s="3"/>
      <c r="CL141" s="3"/>
      <c r="CM141" s="3"/>
      <c r="CN141" s="3"/>
      <c r="CO141" s="3"/>
      <c r="CP141" s="3"/>
      <c r="CQ141" s="3"/>
      <c r="CR141" s="3"/>
      <c r="CS141" s="3"/>
      <c r="CT141" s="3"/>
      <c r="CU141" s="3"/>
      <c r="CV141" s="3"/>
      <c r="CW141" s="3"/>
      <c r="CX141" s="3"/>
      <c r="CY141" s="3"/>
      <c r="CZ141" s="3"/>
      <c r="DA141" s="3"/>
      <c r="DB141" s="3"/>
      <c r="DC141" s="3"/>
      <c r="DD141" s="3"/>
      <c r="DE141" s="3"/>
      <c r="DF141" s="3"/>
      <c r="DG141" s="3"/>
      <c r="DH141" s="3"/>
      <c r="DI141" s="3"/>
      <c r="DJ141" s="3"/>
      <c r="DK141" s="3"/>
      <c r="DL141" s="3"/>
      <c r="DM141" s="3"/>
      <c r="DN141" s="3"/>
      <c r="DO141" s="3"/>
      <c r="DP141" s="3"/>
      <c r="DQ141" s="3"/>
      <c r="DR141" s="3"/>
      <c r="DS141" s="3"/>
      <c r="DT141" s="3"/>
      <c r="DU141" s="3"/>
      <c r="DV141" s="3"/>
      <c r="DW141" s="3"/>
      <c r="DX141" s="3"/>
      <c r="DY141" s="3"/>
      <c r="DZ141" s="3"/>
      <c r="EA141" s="3"/>
      <c r="EB141" s="3"/>
      <c r="EC141" s="3"/>
      <c r="ED141" s="3"/>
      <c r="EE141" s="3"/>
      <c r="EF141" s="3"/>
      <c r="EG141" s="3"/>
    </row>
    <row r="142">
      <c r="A142" s="3"/>
      <c r="B142" s="68"/>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3"/>
      <c r="AQ142" s="3"/>
      <c r="AR142" s="3"/>
      <c r="AS142" s="3"/>
      <c r="AT142" s="3"/>
      <c r="AU142" s="3"/>
      <c r="AV142" s="3"/>
      <c r="AW142" s="3"/>
      <c r="AX142" s="3"/>
      <c r="AY142" s="3"/>
      <c r="AZ142" s="3"/>
      <c r="BA142" s="3"/>
      <c r="BB142" s="3"/>
      <c r="BC142" s="3"/>
      <c r="BD142" s="3"/>
      <c r="BE142" s="3"/>
      <c r="BF142" s="3"/>
      <c r="BG142" s="3"/>
      <c r="BH142" s="3"/>
      <c r="BI142" s="3"/>
      <c r="BJ142" s="3"/>
      <c r="BK142" s="3"/>
      <c r="BL142" s="3"/>
      <c r="BM142" s="3"/>
      <c r="BN142" s="3"/>
      <c r="BO142" s="3"/>
      <c r="BP142" s="3"/>
      <c r="BQ142" s="3"/>
      <c r="BR142" s="3"/>
      <c r="BS142" s="3"/>
      <c r="BT142" s="3"/>
      <c r="BU142" s="3"/>
      <c r="BV142" s="3"/>
      <c r="BW142" s="3"/>
      <c r="BX142" s="3"/>
      <c r="BY142" s="3"/>
      <c r="BZ142" s="3"/>
      <c r="CA142" s="3"/>
      <c r="CB142" s="3"/>
      <c r="CC142" s="3"/>
      <c r="CD142" s="3"/>
      <c r="CE142" s="3"/>
      <c r="CF142" s="3"/>
      <c r="CG142" s="3"/>
      <c r="CH142" s="3"/>
      <c r="CI142" s="3"/>
      <c r="CJ142" s="3"/>
      <c r="CK142" s="3"/>
      <c r="CL142" s="3"/>
      <c r="CM142" s="3"/>
      <c r="CN142" s="3"/>
      <c r="CO142" s="3"/>
      <c r="CP142" s="3"/>
      <c r="CQ142" s="3"/>
      <c r="CR142" s="3"/>
      <c r="CS142" s="3"/>
      <c r="CT142" s="3"/>
      <c r="CU142" s="3"/>
      <c r="CV142" s="3"/>
      <c r="CW142" s="3"/>
      <c r="CX142" s="3"/>
      <c r="CY142" s="3"/>
      <c r="CZ142" s="3"/>
      <c r="DA142" s="3"/>
      <c r="DB142" s="3"/>
      <c r="DC142" s="3"/>
      <c r="DD142" s="3"/>
      <c r="DE142" s="3"/>
      <c r="DF142" s="3"/>
      <c r="DG142" s="3"/>
      <c r="DH142" s="3"/>
      <c r="DI142" s="3"/>
      <c r="DJ142" s="3"/>
      <c r="DK142" s="3"/>
      <c r="DL142" s="3"/>
      <c r="DM142" s="3"/>
      <c r="DN142" s="3"/>
      <c r="DO142" s="3"/>
      <c r="DP142" s="3"/>
      <c r="DQ142" s="3"/>
      <c r="DR142" s="3"/>
      <c r="DS142" s="3"/>
      <c r="DT142" s="3"/>
      <c r="DU142" s="3"/>
      <c r="DV142" s="3"/>
      <c r="DW142" s="3"/>
      <c r="DX142" s="3"/>
      <c r="DY142" s="3"/>
      <c r="DZ142" s="3"/>
      <c r="EA142" s="3"/>
      <c r="EB142" s="3"/>
      <c r="EC142" s="3"/>
      <c r="ED142" s="3"/>
      <c r="EE142" s="3"/>
      <c r="EF142" s="3"/>
      <c r="EG142" s="3"/>
    </row>
    <row r="143">
      <c r="A143" s="3"/>
      <c r="B143" s="68"/>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3"/>
      <c r="AQ143" s="3"/>
      <c r="AR143" s="3"/>
      <c r="AS143" s="3"/>
      <c r="AT143" s="3"/>
      <c r="AU143" s="3"/>
      <c r="AV143" s="3"/>
      <c r="AW143" s="3"/>
      <c r="AX143" s="3"/>
      <c r="AY143" s="3"/>
      <c r="AZ143" s="3"/>
      <c r="BA143" s="3"/>
      <c r="BB143" s="3"/>
      <c r="BC143" s="3"/>
      <c r="BD143" s="3"/>
      <c r="BE143" s="3"/>
      <c r="BF143" s="3"/>
      <c r="BG143" s="3"/>
      <c r="BH143" s="3"/>
      <c r="BI143" s="3"/>
      <c r="BJ143" s="3"/>
      <c r="BK143" s="3"/>
      <c r="BL143" s="3"/>
      <c r="BM143" s="3"/>
      <c r="BN143" s="3"/>
      <c r="BO143" s="3"/>
      <c r="BP143" s="3"/>
      <c r="BQ143" s="3"/>
      <c r="BR143" s="3"/>
      <c r="BS143" s="3"/>
      <c r="BT143" s="3"/>
      <c r="BU143" s="3"/>
      <c r="BV143" s="3"/>
      <c r="BW143" s="3"/>
      <c r="BX143" s="3"/>
      <c r="BY143" s="3"/>
      <c r="BZ143" s="3"/>
      <c r="CA143" s="3"/>
      <c r="CB143" s="3"/>
      <c r="CC143" s="3"/>
      <c r="CD143" s="3"/>
      <c r="CE143" s="3"/>
      <c r="CF143" s="3"/>
      <c r="CG143" s="3"/>
      <c r="CH143" s="3"/>
      <c r="CI143" s="3"/>
      <c r="CJ143" s="3"/>
      <c r="CK143" s="3"/>
      <c r="CL143" s="3"/>
      <c r="CM143" s="3"/>
      <c r="CN143" s="3"/>
      <c r="CO143" s="3"/>
      <c r="CP143" s="3"/>
      <c r="CQ143" s="3"/>
      <c r="CR143" s="3"/>
      <c r="CS143" s="3"/>
      <c r="CT143" s="3"/>
      <c r="CU143" s="3"/>
      <c r="CV143" s="3"/>
      <c r="CW143" s="3"/>
      <c r="CX143" s="3"/>
      <c r="CY143" s="3"/>
      <c r="CZ143" s="3"/>
      <c r="DA143" s="3"/>
      <c r="DB143" s="3"/>
      <c r="DC143" s="3"/>
      <c r="DD143" s="3"/>
      <c r="DE143" s="3"/>
      <c r="DF143" s="3"/>
      <c r="DG143" s="3"/>
      <c r="DH143" s="3"/>
      <c r="DI143" s="3"/>
      <c r="DJ143" s="3"/>
      <c r="DK143" s="3"/>
      <c r="DL143" s="3"/>
      <c r="DM143" s="3"/>
      <c r="DN143" s="3"/>
      <c r="DO143" s="3"/>
      <c r="DP143" s="3"/>
      <c r="DQ143" s="3"/>
      <c r="DR143" s="3"/>
      <c r="DS143" s="3"/>
      <c r="DT143" s="3"/>
      <c r="DU143" s="3"/>
      <c r="DV143" s="3"/>
      <c r="DW143" s="3"/>
      <c r="DX143" s="3"/>
      <c r="DY143" s="3"/>
      <c r="DZ143" s="3"/>
      <c r="EA143" s="3"/>
      <c r="EB143" s="3"/>
      <c r="EC143" s="3"/>
      <c r="ED143" s="3"/>
      <c r="EE143" s="3"/>
      <c r="EF143" s="3"/>
      <c r="EG143" s="3"/>
    </row>
    <row r="144">
      <c r="A144" s="3"/>
      <c r="B144" s="68"/>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3"/>
      <c r="AQ144" s="3"/>
      <c r="AR144" s="3"/>
      <c r="AS144" s="3"/>
      <c r="AT144" s="3"/>
      <c r="AU144" s="3"/>
      <c r="AV144" s="3"/>
      <c r="AW144" s="3"/>
      <c r="AX144" s="3"/>
      <c r="AY144" s="3"/>
      <c r="AZ144" s="3"/>
      <c r="BA144" s="3"/>
      <c r="BB144" s="3"/>
      <c r="BC144" s="3"/>
      <c r="BD144" s="3"/>
      <c r="BE144" s="3"/>
      <c r="BF144" s="3"/>
      <c r="BG144" s="3"/>
      <c r="BH144" s="3"/>
      <c r="BI144" s="3"/>
      <c r="BJ144" s="3"/>
      <c r="BK144" s="3"/>
      <c r="BL144" s="3"/>
      <c r="BM144" s="3"/>
      <c r="BN144" s="3"/>
      <c r="BO144" s="3"/>
      <c r="BP144" s="3"/>
      <c r="BQ144" s="3"/>
      <c r="BR144" s="3"/>
      <c r="BS144" s="3"/>
      <c r="BT144" s="3"/>
      <c r="BU144" s="3"/>
      <c r="BV144" s="3"/>
      <c r="BW144" s="3"/>
      <c r="BX144" s="3"/>
      <c r="BY144" s="3"/>
      <c r="BZ144" s="3"/>
      <c r="CA144" s="3"/>
      <c r="CB144" s="3"/>
      <c r="CC144" s="3"/>
      <c r="CD144" s="3"/>
      <c r="CE144" s="3"/>
      <c r="CF144" s="3"/>
      <c r="CG144" s="3"/>
      <c r="CH144" s="3"/>
      <c r="CI144" s="3"/>
      <c r="CJ144" s="3"/>
      <c r="CK144" s="3"/>
      <c r="CL144" s="3"/>
      <c r="CM144" s="3"/>
      <c r="CN144" s="3"/>
      <c r="CO144" s="3"/>
      <c r="CP144" s="3"/>
      <c r="CQ144" s="3"/>
      <c r="CR144" s="3"/>
      <c r="CS144" s="3"/>
      <c r="CT144" s="3"/>
      <c r="CU144" s="3"/>
      <c r="CV144" s="3"/>
      <c r="CW144" s="3"/>
      <c r="CX144" s="3"/>
      <c r="CY144" s="3"/>
      <c r="CZ144" s="3"/>
      <c r="DA144" s="3"/>
      <c r="DB144" s="3"/>
      <c r="DC144" s="3"/>
      <c r="DD144" s="3"/>
      <c r="DE144" s="3"/>
      <c r="DF144" s="3"/>
      <c r="DG144" s="3"/>
      <c r="DH144" s="3"/>
      <c r="DI144" s="3"/>
      <c r="DJ144" s="3"/>
      <c r="DK144" s="3"/>
      <c r="DL144" s="3"/>
      <c r="DM144" s="3"/>
      <c r="DN144" s="3"/>
      <c r="DO144" s="3"/>
      <c r="DP144" s="3"/>
      <c r="DQ144" s="3"/>
      <c r="DR144" s="3"/>
      <c r="DS144" s="3"/>
      <c r="DT144" s="3"/>
      <c r="DU144" s="3"/>
      <c r="DV144" s="3"/>
      <c r="DW144" s="3"/>
      <c r="DX144" s="3"/>
      <c r="DY144" s="3"/>
      <c r="DZ144" s="3"/>
      <c r="EA144" s="3"/>
      <c r="EB144" s="3"/>
      <c r="EC144" s="3"/>
      <c r="ED144" s="3"/>
      <c r="EE144" s="3"/>
      <c r="EF144" s="3"/>
      <c r="EG144" s="3"/>
    </row>
    <row r="145">
      <c r="A145" s="3"/>
      <c r="B145" s="68"/>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c r="AT145" s="3"/>
      <c r="AU145" s="3"/>
      <c r="AV145" s="3"/>
      <c r="AW145" s="3"/>
      <c r="AX145" s="3"/>
      <c r="AY145" s="3"/>
      <c r="AZ145" s="3"/>
      <c r="BA145" s="3"/>
      <c r="BB145" s="3"/>
      <c r="BC145" s="3"/>
      <c r="BD145" s="3"/>
      <c r="BE145" s="3"/>
      <c r="BF145" s="3"/>
      <c r="BG145" s="3"/>
      <c r="BH145" s="3"/>
      <c r="BI145" s="3"/>
      <c r="BJ145" s="3"/>
      <c r="BK145" s="3"/>
      <c r="BL145" s="3"/>
      <c r="BM145" s="3"/>
      <c r="BN145" s="3"/>
      <c r="BO145" s="3"/>
      <c r="BP145" s="3"/>
      <c r="BQ145" s="3"/>
      <c r="BR145" s="3"/>
      <c r="BS145" s="3"/>
      <c r="BT145" s="3"/>
      <c r="BU145" s="3"/>
      <c r="BV145" s="3"/>
      <c r="BW145" s="3"/>
      <c r="BX145" s="3"/>
      <c r="BY145" s="3"/>
      <c r="BZ145" s="3"/>
      <c r="CA145" s="3"/>
      <c r="CB145" s="3"/>
      <c r="CC145" s="3"/>
      <c r="CD145" s="3"/>
      <c r="CE145" s="3"/>
      <c r="CF145" s="3"/>
      <c r="CG145" s="3"/>
      <c r="CH145" s="3"/>
      <c r="CI145" s="3"/>
      <c r="CJ145" s="3"/>
      <c r="CK145" s="3"/>
      <c r="CL145" s="3"/>
      <c r="CM145" s="3"/>
      <c r="CN145" s="3"/>
      <c r="CO145" s="3"/>
      <c r="CP145" s="3"/>
      <c r="CQ145" s="3"/>
      <c r="CR145" s="3"/>
      <c r="CS145" s="3"/>
      <c r="CT145" s="3"/>
      <c r="CU145" s="3"/>
      <c r="CV145" s="3"/>
      <c r="CW145" s="3"/>
      <c r="CX145" s="3"/>
      <c r="CY145" s="3"/>
      <c r="CZ145" s="3"/>
      <c r="DA145" s="3"/>
      <c r="DB145" s="3"/>
      <c r="DC145" s="3"/>
      <c r="DD145" s="3"/>
      <c r="DE145" s="3"/>
      <c r="DF145" s="3"/>
      <c r="DG145" s="3"/>
      <c r="DH145" s="3"/>
      <c r="DI145" s="3"/>
      <c r="DJ145" s="3"/>
      <c r="DK145" s="3"/>
      <c r="DL145" s="3"/>
      <c r="DM145" s="3"/>
      <c r="DN145" s="3"/>
      <c r="DO145" s="3"/>
      <c r="DP145" s="3"/>
      <c r="DQ145" s="3"/>
      <c r="DR145" s="3"/>
      <c r="DS145" s="3"/>
      <c r="DT145" s="3"/>
      <c r="DU145" s="3"/>
      <c r="DV145" s="3"/>
      <c r="DW145" s="3"/>
      <c r="DX145" s="3"/>
      <c r="DY145" s="3"/>
      <c r="DZ145" s="3"/>
      <c r="EA145" s="3"/>
      <c r="EB145" s="3"/>
      <c r="EC145" s="3"/>
      <c r="ED145" s="3"/>
      <c r="EE145" s="3"/>
      <c r="EF145" s="3"/>
      <c r="EG145" s="3"/>
    </row>
    <row r="146">
      <c r="A146" s="3"/>
      <c r="B146" s="68"/>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3"/>
      <c r="AQ146" s="3"/>
      <c r="AR146" s="3"/>
      <c r="AS146" s="3"/>
      <c r="AT146" s="3"/>
      <c r="AU146" s="3"/>
      <c r="AV146" s="3"/>
      <c r="AW146" s="3"/>
      <c r="AX146" s="3"/>
      <c r="AY146" s="3"/>
      <c r="AZ146" s="3"/>
      <c r="BA146" s="3"/>
      <c r="BB146" s="3"/>
      <c r="BC146" s="3"/>
      <c r="BD146" s="3"/>
      <c r="BE146" s="3"/>
      <c r="BF146" s="3"/>
      <c r="BG146" s="3"/>
      <c r="BH146" s="3"/>
      <c r="BI146" s="3"/>
      <c r="BJ146" s="3"/>
      <c r="BK146" s="3"/>
      <c r="BL146" s="3"/>
      <c r="BM146" s="3"/>
      <c r="BN146" s="3"/>
      <c r="BO146" s="3"/>
      <c r="BP146" s="3"/>
      <c r="BQ146" s="3"/>
      <c r="BR146" s="3"/>
      <c r="BS146" s="3"/>
      <c r="BT146" s="3"/>
      <c r="BU146" s="3"/>
      <c r="BV146" s="3"/>
      <c r="BW146" s="3"/>
      <c r="BX146" s="3"/>
      <c r="BY146" s="3"/>
      <c r="BZ146" s="3"/>
      <c r="CA146" s="3"/>
      <c r="CB146" s="3"/>
      <c r="CC146" s="3"/>
      <c r="CD146" s="3"/>
      <c r="CE146" s="3"/>
      <c r="CF146" s="3"/>
      <c r="CG146" s="3"/>
      <c r="CH146" s="3"/>
      <c r="CI146" s="3"/>
      <c r="CJ146" s="3"/>
      <c r="CK146" s="3"/>
      <c r="CL146" s="3"/>
      <c r="CM146" s="3"/>
      <c r="CN146" s="3"/>
      <c r="CO146" s="3"/>
      <c r="CP146" s="3"/>
      <c r="CQ146" s="3"/>
      <c r="CR146" s="3"/>
      <c r="CS146" s="3"/>
      <c r="CT146" s="3"/>
      <c r="CU146" s="3"/>
      <c r="CV146" s="3"/>
      <c r="CW146" s="3"/>
      <c r="CX146" s="3"/>
      <c r="CY146" s="3"/>
      <c r="CZ146" s="3"/>
      <c r="DA146" s="3"/>
      <c r="DB146" s="3"/>
      <c r="DC146" s="3"/>
      <c r="DD146" s="3"/>
      <c r="DE146" s="3"/>
      <c r="DF146" s="3"/>
      <c r="DG146" s="3"/>
      <c r="DH146" s="3"/>
      <c r="DI146" s="3"/>
      <c r="DJ146" s="3"/>
      <c r="DK146" s="3"/>
      <c r="DL146" s="3"/>
      <c r="DM146" s="3"/>
      <c r="DN146" s="3"/>
      <c r="DO146" s="3"/>
      <c r="DP146" s="3"/>
      <c r="DQ146" s="3"/>
      <c r="DR146" s="3"/>
      <c r="DS146" s="3"/>
      <c r="DT146" s="3"/>
      <c r="DU146" s="3"/>
      <c r="DV146" s="3"/>
      <c r="DW146" s="3"/>
      <c r="DX146" s="3"/>
      <c r="DY146" s="3"/>
      <c r="DZ146" s="3"/>
      <c r="EA146" s="3"/>
      <c r="EB146" s="3"/>
      <c r="EC146" s="3"/>
      <c r="ED146" s="3"/>
      <c r="EE146" s="3"/>
      <c r="EF146" s="3"/>
      <c r="EG146" s="3"/>
    </row>
    <row r="147">
      <c r="A147" s="3"/>
      <c r="B147" s="68"/>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3"/>
      <c r="AQ147" s="3"/>
      <c r="AR147" s="3"/>
      <c r="AS147" s="3"/>
      <c r="AT147" s="3"/>
      <c r="AU147" s="3"/>
      <c r="AV147" s="3"/>
      <c r="AW147" s="3"/>
      <c r="AX147" s="3"/>
      <c r="AY147" s="3"/>
      <c r="AZ147" s="3"/>
      <c r="BA147" s="3"/>
      <c r="BB147" s="3"/>
      <c r="BC147" s="3"/>
      <c r="BD147" s="3"/>
      <c r="BE147" s="3"/>
      <c r="BF147" s="3"/>
      <c r="BG147" s="3"/>
      <c r="BH147" s="3"/>
      <c r="BI147" s="3"/>
      <c r="BJ147" s="3"/>
      <c r="BK147" s="3"/>
      <c r="BL147" s="3"/>
      <c r="BM147" s="3"/>
      <c r="BN147" s="3"/>
      <c r="BO147" s="3"/>
      <c r="BP147" s="3"/>
      <c r="BQ147" s="3"/>
      <c r="BR147" s="3"/>
      <c r="BS147" s="3"/>
      <c r="BT147" s="3"/>
      <c r="BU147" s="3"/>
      <c r="BV147" s="3"/>
      <c r="BW147" s="3"/>
      <c r="BX147" s="3"/>
      <c r="BY147" s="3"/>
      <c r="BZ147" s="3"/>
      <c r="CA147" s="3"/>
      <c r="CB147" s="3"/>
      <c r="CC147" s="3"/>
      <c r="CD147" s="3"/>
      <c r="CE147" s="3"/>
      <c r="CF147" s="3"/>
      <c r="CG147" s="3"/>
      <c r="CH147" s="3"/>
      <c r="CI147" s="3"/>
      <c r="CJ147" s="3"/>
      <c r="CK147" s="3"/>
      <c r="CL147" s="3"/>
      <c r="CM147" s="3"/>
      <c r="CN147" s="3"/>
      <c r="CO147" s="3"/>
      <c r="CP147" s="3"/>
      <c r="CQ147" s="3"/>
      <c r="CR147" s="3"/>
      <c r="CS147" s="3"/>
      <c r="CT147" s="3"/>
      <c r="CU147" s="3"/>
      <c r="CV147" s="3"/>
      <c r="CW147" s="3"/>
      <c r="CX147" s="3"/>
      <c r="CY147" s="3"/>
      <c r="CZ147" s="3"/>
      <c r="DA147" s="3"/>
      <c r="DB147" s="3"/>
      <c r="DC147" s="3"/>
      <c r="DD147" s="3"/>
      <c r="DE147" s="3"/>
      <c r="DF147" s="3"/>
      <c r="DG147" s="3"/>
      <c r="DH147" s="3"/>
      <c r="DI147" s="3"/>
      <c r="DJ147" s="3"/>
      <c r="DK147" s="3"/>
      <c r="DL147" s="3"/>
      <c r="DM147" s="3"/>
      <c r="DN147" s="3"/>
      <c r="DO147" s="3"/>
      <c r="DP147" s="3"/>
      <c r="DQ147" s="3"/>
      <c r="DR147" s="3"/>
      <c r="DS147" s="3"/>
      <c r="DT147" s="3"/>
      <c r="DU147" s="3"/>
      <c r="DV147" s="3"/>
      <c r="DW147" s="3"/>
      <c r="DX147" s="3"/>
      <c r="DY147" s="3"/>
      <c r="DZ147" s="3"/>
      <c r="EA147" s="3"/>
      <c r="EB147" s="3"/>
      <c r="EC147" s="3"/>
      <c r="ED147" s="3"/>
      <c r="EE147" s="3"/>
      <c r="EF147" s="3"/>
      <c r="EG147" s="3"/>
    </row>
    <row r="148">
      <c r="A148" s="3"/>
      <c r="B148" s="68"/>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3"/>
      <c r="AQ148" s="3"/>
      <c r="AR148" s="3"/>
      <c r="AS148" s="3"/>
      <c r="AT148" s="3"/>
      <c r="AU148" s="3"/>
      <c r="AV148" s="3"/>
      <c r="AW148" s="3"/>
      <c r="AX148" s="3"/>
      <c r="AY148" s="3"/>
      <c r="AZ148" s="3"/>
      <c r="BA148" s="3"/>
      <c r="BB148" s="3"/>
      <c r="BC148" s="3"/>
      <c r="BD148" s="3"/>
      <c r="BE148" s="3"/>
      <c r="BF148" s="3"/>
      <c r="BG148" s="3"/>
      <c r="BH148" s="3"/>
      <c r="BI148" s="3"/>
      <c r="BJ148" s="3"/>
      <c r="BK148" s="3"/>
      <c r="BL148" s="3"/>
      <c r="BM148" s="3"/>
      <c r="BN148" s="3"/>
      <c r="BO148" s="3"/>
      <c r="BP148" s="3"/>
      <c r="BQ148" s="3"/>
      <c r="BR148" s="3"/>
      <c r="BS148" s="3"/>
      <c r="BT148" s="3"/>
      <c r="BU148" s="3"/>
      <c r="BV148" s="3"/>
      <c r="BW148" s="3"/>
      <c r="BX148" s="3"/>
      <c r="BY148" s="3"/>
      <c r="BZ148" s="3"/>
      <c r="CA148" s="3"/>
      <c r="CB148" s="3"/>
      <c r="CC148" s="3"/>
      <c r="CD148" s="3"/>
      <c r="CE148" s="3"/>
      <c r="CF148" s="3"/>
      <c r="CG148" s="3"/>
      <c r="CH148" s="3"/>
      <c r="CI148" s="3"/>
      <c r="CJ148" s="3"/>
      <c r="CK148" s="3"/>
      <c r="CL148" s="3"/>
      <c r="CM148" s="3"/>
      <c r="CN148" s="3"/>
      <c r="CO148" s="3"/>
      <c r="CP148" s="3"/>
      <c r="CQ148" s="3"/>
      <c r="CR148" s="3"/>
      <c r="CS148" s="3"/>
      <c r="CT148" s="3"/>
      <c r="CU148" s="3"/>
      <c r="CV148" s="3"/>
      <c r="CW148" s="3"/>
      <c r="CX148" s="3"/>
      <c r="CY148" s="3"/>
      <c r="CZ148" s="3"/>
      <c r="DA148" s="3"/>
      <c r="DB148" s="3"/>
      <c r="DC148" s="3"/>
      <c r="DD148" s="3"/>
      <c r="DE148" s="3"/>
      <c r="DF148" s="3"/>
      <c r="DG148" s="3"/>
      <c r="DH148" s="3"/>
      <c r="DI148" s="3"/>
      <c r="DJ148" s="3"/>
      <c r="DK148" s="3"/>
      <c r="DL148" s="3"/>
      <c r="DM148" s="3"/>
      <c r="DN148" s="3"/>
      <c r="DO148" s="3"/>
      <c r="DP148" s="3"/>
      <c r="DQ148" s="3"/>
      <c r="DR148" s="3"/>
      <c r="DS148" s="3"/>
      <c r="DT148" s="3"/>
      <c r="DU148" s="3"/>
      <c r="DV148" s="3"/>
      <c r="DW148" s="3"/>
      <c r="DX148" s="3"/>
      <c r="DY148" s="3"/>
      <c r="DZ148" s="3"/>
      <c r="EA148" s="3"/>
      <c r="EB148" s="3"/>
      <c r="EC148" s="3"/>
      <c r="ED148" s="3"/>
      <c r="EE148" s="3"/>
      <c r="EF148" s="3"/>
      <c r="EG148" s="3"/>
    </row>
    <row r="149">
      <c r="A149" s="3"/>
      <c r="B149" s="68"/>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3"/>
      <c r="AQ149" s="3"/>
      <c r="AR149" s="3"/>
      <c r="AS149" s="3"/>
      <c r="AT149" s="3"/>
      <c r="AU149" s="3"/>
      <c r="AV149" s="3"/>
      <c r="AW149" s="3"/>
      <c r="AX149" s="3"/>
      <c r="AY149" s="3"/>
      <c r="AZ149" s="3"/>
      <c r="BA149" s="3"/>
      <c r="BB149" s="3"/>
      <c r="BC149" s="3"/>
      <c r="BD149" s="3"/>
      <c r="BE149" s="3"/>
      <c r="BF149" s="3"/>
      <c r="BG149" s="3"/>
      <c r="BH149" s="3"/>
      <c r="BI149" s="3"/>
      <c r="BJ149" s="3"/>
      <c r="BK149" s="3"/>
      <c r="BL149" s="3"/>
      <c r="BM149" s="3"/>
      <c r="BN149" s="3"/>
      <c r="BO149" s="3"/>
      <c r="BP149" s="3"/>
      <c r="BQ149" s="3"/>
      <c r="BR149" s="3"/>
      <c r="BS149" s="3"/>
      <c r="BT149" s="3"/>
      <c r="BU149" s="3"/>
      <c r="BV149" s="3"/>
      <c r="BW149" s="3"/>
      <c r="BX149" s="3"/>
      <c r="BY149" s="3"/>
      <c r="BZ149" s="3"/>
      <c r="CA149" s="3"/>
      <c r="CB149" s="3"/>
      <c r="CC149" s="3"/>
      <c r="CD149" s="3"/>
      <c r="CE149" s="3"/>
      <c r="CF149" s="3"/>
      <c r="CG149" s="3"/>
      <c r="CH149" s="3"/>
      <c r="CI149" s="3"/>
      <c r="CJ149" s="3"/>
      <c r="CK149" s="3"/>
      <c r="CL149" s="3"/>
      <c r="CM149" s="3"/>
      <c r="CN149" s="3"/>
      <c r="CO149" s="3"/>
      <c r="CP149" s="3"/>
      <c r="CQ149" s="3"/>
      <c r="CR149" s="3"/>
      <c r="CS149" s="3"/>
      <c r="CT149" s="3"/>
      <c r="CU149" s="3"/>
      <c r="CV149" s="3"/>
      <c r="CW149" s="3"/>
      <c r="CX149" s="3"/>
      <c r="CY149" s="3"/>
      <c r="CZ149" s="3"/>
      <c r="DA149" s="3"/>
      <c r="DB149" s="3"/>
      <c r="DC149" s="3"/>
      <c r="DD149" s="3"/>
      <c r="DE149" s="3"/>
      <c r="DF149" s="3"/>
      <c r="DG149" s="3"/>
      <c r="DH149" s="3"/>
      <c r="DI149" s="3"/>
      <c r="DJ149" s="3"/>
      <c r="DK149" s="3"/>
      <c r="DL149" s="3"/>
      <c r="DM149" s="3"/>
      <c r="DN149" s="3"/>
      <c r="DO149" s="3"/>
      <c r="DP149" s="3"/>
      <c r="DQ149" s="3"/>
      <c r="DR149" s="3"/>
      <c r="DS149" s="3"/>
      <c r="DT149" s="3"/>
      <c r="DU149" s="3"/>
      <c r="DV149" s="3"/>
      <c r="DW149" s="3"/>
      <c r="DX149" s="3"/>
      <c r="DY149" s="3"/>
      <c r="DZ149" s="3"/>
      <c r="EA149" s="3"/>
      <c r="EB149" s="3"/>
      <c r="EC149" s="3"/>
      <c r="ED149" s="3"/>
      <c r="EE149" s="3"/>
      <c r="EF149" s="3"/>
      <c r="EG149" s="3"/>
    </row>
    <row r="150">
      <c r="A150" s="3"/>
      <c r="B150" s="68"/>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c r="AP150" s="3"/>
      <c r="AQ150" s="3"/>
      <c r="AR150" s="3"/>
      <c r="AS150" s="3"/>
      <c r="AT150" s="3"/>
      <c r="AU150" s="3"/>
      <c r="AV150" s="3"/>
      <c r="AW150" s="3"/>
      <c r="AX150" s="3"/>
      <c r="AY150" s="3"/>
      <c r="AZ150" s="3"/>
      <c r="BA150" s="3"/>
      <c r="BB150" s="3"/>
      <c r="BC150" s="3"/>
      <c r="BD150" s="3"/>
      <c r="BE150" s="3"/>
      <c r="BF150" s="3"/>
      <c r="BG150" s="3"/>
      <c r="BH150" s="3"/>
      <c r="BI150" s="3"/>
      <c r="BJ150" s="3"/>
      <c r="BK150" s="3"/>
      <c r="BL150" s="3"/>
      <c r="BM150" s="3"/>
      <c r="BN150" s="3"/>
      <c r="BO150" s="3"/>
      <c r="BP150" s="3"/>
      <c r="BQ150" s="3"/>
      <c r="BR150" s="3"/>
      <c r="BS150" s="3"/>
      <c r="BT150" s="3"/>
      <c r="BU150" s="3"/>
      <c r="BV150" s="3"/>
      <c r="BW150" s="3"/>
      <c r="BX150" s="3"/>
      <c r="BY150" s="3"/>
      <c r="BZ150" s="3"/>
      <c r="CA150" s="3"/>
      <c r="CB150" s="3"/>
      <c r="CC150" s="3"/>
      <c r="CD150" s="3"/>
      <c r="CE150" s="3"/>
      <c r="CF150" s="3"/>
      <c r="CG150" s="3"/>
      <c r="CH150" s="3"/>
      <c r="CI150" s="3"/>
      <c r="CJ150" s="3"/>
      <c r="CK150" s="3"/>
      <c r="CL150" s="3"/>
      <c r="CM150" s="3"/>
      <c r="CN150" s="3"/>
      <c r="CO150" s="3"/>
      <c r="CP150" s="3"/>
      <c r="CQ150" s="3"/>
      <c r="CR150" s="3"/>
      <c r="CS150" s="3"/>
      <c r="CT150" s="3"/>
      <c r="CU150" s="3"/>
      <c r="CV150" s="3"/>
      <c r="CW150" s="3"/>
      <c r="CX150" s="3"/>
      <c r="CY150" s="3"/>
      <c r="CZ150" s="3"/>
      <c r="DA150" s="3"/>
      <c r="DB150" s="3"/>
      <c r="DC150" s="3"/>
      <c r="DD150" s="3"/>
      <c r="DE150" s="3"/>
      <c r="DF150" s="3"/>
      <c r="DG150" s="3"/>
      <c r="DH150" s="3"/>
      <c r="DI150" s="3"/>
      <c r="DJ150" s="3"/>
      <c r="DK150" s="3"/>
      <c r="DL150" s="3"/>
      <c r="DM150" s="3"/>
      <c r="DN150" s="3"/>
      <c r="DO150" s="3"/>
      <c r="DP150" s="3"/>
      <c r="DQ150" s="3"/>
      <c r="DR150" s="3"/>
      <c r="DS150" s="3"/>
      <c r="DT150" s="3"/>
      <c r="DU150" s="3"/>
      <c r="DV150" s="3"/>
      <c r="DW150" s="3"/>
      <c r="DX150" s="3"/>
      <c r="DY150" s="3"/>
      <c r="DZ150" s="3"/>
      <c r="EA150" s="3"/>
      <c r="EB150" s="3"/>
      <c r="EC150" s="3"/>
      <c r="ED150" s="3"/>
      <c r="EE150" s="3"/>
      <c r="EF150" s="3"/>
      <c r="EG150" s="3"/>
    </row>
    <row r="151">
      <c r="A151" s="3"/>
      <c r="B151" s="68"/>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c r="AR151" s="3"/>
      <c r="AS151" s="3"/>
      <c r="AT151" s="3"/>
      <c r="AU151" s="3"/>
      <c r="AV151" s="3"/>
      <c r="AW151" s="3"/>
      <c r="AX151" s="3"/>
      <c r="AY151" s="3"/>
      <c r="AZ151" s="3"/>
      <c r="BA151" s="3"/>
      <c r="BB151" s="3"/>
      <c r="BC151" s="3"/>
      <c r="BD151" s="3"/>
      <c r="BE151" s="3"/>
      <c r="BF151" s="3"/>
      <c r="BG151" s="3"/>
      <c r="BH151" s="3"/>
      <c r="BI151" s="3"/>
      <c r="BJ151" s="3"/>
      <c r="BK151" s="3"/>
      <c r="BL151" s="3"/>
      <c r="BM151" s="3"/>
      <c r="BN151" s="3"/>
      <c r="BO151" s="3"/>
      <c r="BP151" s="3"/>
      <c r="BQ151" s="3"/>
      <c r="BR151" s="3"/>
      <c r="BS151" s="3"/>
      <c r="BT151" s="3"/>
      <c r="BU151" s="3"/>
      <c r="BV151" s="3"/>
      <c r="BW151" s="3"/>
      <c r="BX151" s="3"/>
      <c r="BY151" s="3"/>
      <c r="BZ151" s="3"/>
      <c r="CA151" s="3"/>
      <c r="CB151" s="3"/>
      <c r="CC151" s="3"/>
      <c r="CD151" s="3"/>
      <c r="CE151" s="3"/>
      <c r="CF151" s="3"/>
      <c r="CG151" s="3"/>
      <c r="CH151" s="3"/>
      <c r="CI151" s="3"/>
      <c r="CJ151" s="3"/>
      <c r="CK151" s="3"/>
      <c r="CL151" s="3"/>
      <c r="CM151" s="3"/>
      <c r="CN151" s="3"/>
      <c r="CO151" s="3"/>
      <c r="CP151" s="3"/>
      <c r="CQ151" s="3"/>
      <c r="CR151" s="3"/>
      <c r="CS151" s="3"/>
      <c r="CT151" s="3"/>
      <c r="CU151" s="3"/>
      <c r="CV151" s="3"/>
      <c r="CW151" s="3"/>
      <c r="CX151" s="3"/>
      <c r="CY151" s="3"/>
      <c r="CZ151" s="3"/>
      <c r="DA151" s="3"/>
      <c r="DB151" s="3"/>
      <c r="DC151" s="3"/>
      <c r="DD151" s="3"/>
      <c r="DE151" s="3"/>
      <c r="DF151" s="3"/>
      <c r="DG151" s="3"/>
      <c r="DH151" s="3"/>
      <c r="DI151" s="3"/>
      <c r="DJ151" s="3"/>
      <c r="DK151" s="3"/>
      <c r="DL151" s="3"/>
      <c r="DM151" s="3"/>
      <c r="DN151" s="3"/>
      <c r="DO151" s="3"/>
      <c r="DP151" s="3"/>
      <c r="DQ151" s="3"/>
      <c r="DR151" s="3"/>
      <c r="DS151" s="3"/>
      <c r="DT151" s="3"/>
      <c r="DU151" s="3"/>
      <c r="DV151" s="3"/>
      <c r="DW151" s="3"/>
      <c r="DX151" s="3"/>
      <c r="DY151" s="3"/>
      <c r="DZ151" s="3"/>
      <c r="EA151" s="3"/>
      <c r="EB151" s="3"/>
      <c r="EC151" s="3"/>
      <c r="ED151" s="3"/>
      <c r="EE151" s="3"/>
      <c r="EF151" s="3"/>
      <c r="EG151" s="3"/>
    </row>
    <row r="152">
      <c r="A152" s="3"/>
      <c r="B152" s="68"/>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3"/>
      <c r="AQ152" s="3"/>
      <c r="AR152" s="3"/>
      <c r="AS152" s="3"/>
      <c r="AT152" s="3"/>
      <c r="AU152" s="3"/>
      <c r="AV152" s="3"/>
      <c r="AW152" s="3"/>
      <c r="AX152" s="3"/>
      <c r="AY152" s="3"/>
      <c r="AZ152" s="3"/>
      <c r="BA152" s="3"/>
      <c r="BB152" s="3"/>
      <c r="BC152" s="3"/>
      <c r="BD152" s="3"/>
      <c r="BE152" s="3"/>
      <c r="BF152" s="3"/>
      <c r="BG152" s="3"/>
      <c r="BH152" s="3"/>
      <c r="BI152" s="3"/>
      <c r="BJ152" s="3"/>
      <c r="BK152" s="3"/>
      <c r="BL152" s="3"/>
      <c r="BM152" s="3"/>
      <c r="BN152" s="3"/>
      <c r="BO152" s="3"/>
      <c r="BP152" s="3"/>
      <c r="BQ152" s="3"/>
      <c r="BR152" s="3"/>
      <c r="BS152" s="3"/>
      <c r="BT152" s="3"/>
      <c r="BU152" s="3"/>
      <c r="BV152" s="3"/>
      <c r="BW152" s="3"/>
      <c r="BX152" s="3"/>
      <c r="BY152" s="3"/>
      <c r="BZ152" s="3"/>
      <c r="CA152" s="3"/>
      <c r="CB152" s="3"/>
      <c r="CC152" s="3"/>
      <c r="CD152" s="3"/>
      <c r="CE152" s="3"/>
      <c r="CF152" s="3"/>
      <c r="CG152" s="3"/>
      <c r="CH152" s="3"/>
      <c r="CI152" s="3"/>
      <c r="CJ152" s="3"/>
      <c r="CK152" s="3"/>
      <c r="CL152" s="3"/>
      <c r="CM152" s="3"/>
      <c r="CN152" s="3"/>
      <c r="CO152" s="3"/>
      <c r="CP152" s="3"/>
      <c r="CQ152" s="3"/>
      <c r="CR152" s="3"/>
      <c r="CS152" s="3"/>
      <c r="CT152" s="3"/>
      <c r="CU152" s="3"/>
      <c r="CV152" s="3"/>
      <c r="CW152" s="3"/>
      <c r="CX152" s="3"/>
      <c r="CY152" s="3"/>
      <c r="CZ152" s="3"/>
      <c r="DA152" s="3"/>
      <c r="DB152" s="3"/>
      <c r="DC152" s="3"/>
      <c r="DD152" s="3"/>
      <c r="DE152" s="3"/>
      <c r="DF152" s="3"/>
      <c r="DG152" s="3"/>
      <c r="DH152" s="3"/>
      <c r="DI152" s="3"/>
      <c r="DJ152" s="3"/>
      <c r="DK152" s="3"/>
      <c r="DL152" s="3"/>
      <c r="DM152" s="3"/>
      <c r="DN152" s="3"/>
      <c r="DO152" s="3"/>
      <c r="DP152" s="3"/>
      <c r="DQ152" s="3"/>
      <c r="DR152" s="3"/>
      <c r="DS152" s="3"/>
      <c r="DT152" s="3"/>
      <c r="DU152" s="3"/>
      <c r="DV152" s="3"/>
      <c r="DW152" s="3"/>
      <c r="DX152" s="3"/>
      <c r="DY152" s="3"/>
      <c r="DZ152" s="3"/>
      <c r="EA152" s="3"/>
      <c r="EB152" s="3"/>
      <c r="EC152" s="3"/>
      <c r="ED152" s="3"/>
      <c r="EE152" s="3"/>
      <c r="EF152" s="3"/>
      <c r="EG152" s="3"/>
    </row>
    <row r="153">
      <c r="A153" s="3"/>
      <c r="B153" s="68"/>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3"/>
      <c r="AQ153" s="3"/>
      <c r="AR153" s="3"/>
      <c r="AS153" s="3"/>
      <c r="AT153" s="3"/>
      <c r="AU153" s="3"/>
      <c r="AV153" s="3"/>
      <c r="AW153" s="3"/>
      <c r="AX153" s="3"/>
      <c r="AY153" s="3"/>
      <c r="AZ153" s="3"/>
      <c r="BA153" s="3"/>
      <c r="BB153" s="3"/>
      <c r="BC153" s="3"/>
      <c r="BD153" s="3"/>
      <c r="BE153" s="3"/>
      <c r="BF153" s="3"/>
      <c r="BG153" s="3"/>
      <c r="BH153" s="3"/>
      <c r="BI153" s="3"/>
      <c r="BJ153" s="3"/>
      <c r="BK153" s="3"/>
      <c r="BL153" s="3"/>
      <c r="BM153" s="3"/>
      <c r="BN153" s="3"/>
      <c r="BO153" s="3"/>
      <c r="BP153" s="3"/>
      <c r="BQ153" s="3"/>
      <c r="BR153" s="3"/>
      <c r="BS153" s="3"/>
      <c r="BT153" s="3"/>
      <c r="BU153" s="3"/>
      <c r="BV153" s="3"/>
      <c r="BW153" s="3"/>
      <c r="BX153" s="3"/>
      <c r="BY153" s="3"/>
      <c r="BZ153" s="3"/>
      <c r="CA153" s="3"/>
      <c r="CB153" s="3"/>
      <c r="CC153" s="3"/>
      <c r="CD153" s="3"/>
      <c r="CE153" s="3"/>
      <c r="CF153" s="3"/>
      <c r="CG153" s="3"/>
      <c r="CH153" s="3"/>
      <c r="CI153" s="3"/>
      <c r="CJ153" s="3"/>
      <c r="CK153" s="3"/>
      <c r="CL153" s="3"/>
      <c r="CM153" s="3"/>
      <c r="CN153" s="3"/>
      <c r="CO153" s="3"/>
      <c r="CP153" s="3"/>
      <c r="CQ153" s="3"/>
      <c r="CR153" s="3"/>
      <c r="CS153" s="3"/>
      <c r="CT153" s="3"/>
      <c r="CU153" s="3"/>
      <c r="CV153" s="3"/>
      <c r="CW153" s="3"/>
      <c r="CX153" s="3"/>
      <c r="CY153" s="3"/>
      <c r="CZ153" s="3"/>
      <c r="DA153" s="3"/>
      <c r="DB153" s="3"/>
      <c r="DC153" s="3"/>
      <c r="DD153" s="3"/>
      <c r="DE153" s="3"/>
      <c r="DF153" s="3"/>
      <c r="DG153" s="3"/>
      <c r="DH153" s="3"/>
      <c r="DI153" s="3"/>
      <c r="DJ153" s="3"/>
      <c r="DK153" s="3"/>
      <c r="DL153" s="3"/>
      <c r="DM153" s="3"/>
      <c r="DN153" s="3"/>
      <c r="DO153" s="3"/>
      <c r="DP153" s="3"/>
      <c r="DQ153" s="3"/>
      <c r="DR153" s="3"/>
      <c r="DS153" s="3"/>
      <c r="DT153" s="3"/>
      <c r="DU153" s="3"/>
      <c r="DV153" s="3"/>
      <c r="DW153" s="3"/>
      <c r="DX153" s="3"/>
      <c r="DY153" s="3"/>
      <c r="DZ153" s="3"/>
      <c r="EA153" s="3"/>
      <c r="EB153" s="3"/>
      <c r="EC153" s="3"/>
      <c r="ED153" s="3"/>
      <c r="EE153" s="3"/>
      <c r="EF153" s="3"/>
      <c r="EG153" s="3"/>
    </row>
    <row r="154">
      <c r="A154" s="3"/>
      <c r="B154" s="68"/>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3"/>
      <c r="AQ154" s="3"/>
      <c r="AR154" s="3"/>
      <c r="AS154" s="3"/>
      <c r="AT154" s="3"/>
      <c r="AU154" s="3"/>
      <c r="AV154" s="3"/>
      <c r="AW154" s="3"/>
      <c r="AX154" s="3"/>
      <c r="AY154" s="3"/>
      <c r="AZ154" s="3"/>
      <c r="BA154" s="3"/>
      <c r="BB154" s="3"/>
      <c r="BC154" s="3"/>
      <c r="BD154" s="3"/>
      <c r="BE154" s="3"/>
      <c r="BF154" s="3"/>
      <c r="BG154" s="3"/>
      <c r="BH154" s="3"/>
      <c r="BI154" s="3"/>
      <c r="BJ154" s="3"/>
      <c r="BK154" s="3"/>
      <c r="BL154" s="3"/>
      <c r="BM154" s="3"/>
      <c r="BN154" s="3"/>
      <c r="BO154" s="3"/>
      <c r="BP154" s="3"/>
      <c r="BQ154" s="3"/>
      <c r="BR154" s="3"/>
      <c r="BS154" s="3"/>
      <c r="BT154" s="3"/>
      <c r="BU154" s="3"/>
      <c r="BV154" s="3"/>
      <c r="BW154" s="3"/>
      <c r="BX154" s="3"/>
      <c r="BY154" s="3"/>
      <c r="BZ154" s="3"/>
      <c r="CA154" s="3"/>
      <c r="CB154" s="3"/>
      <c r="CC154" s="3"/>
      <c r="CD154" s="3"/>
      <c r="CE154" s="3"/>
      <c r="CF154" s="3"/>
      <c r="CG154" s="3"/>
      <c r="CH154" s="3"/>
      <c r="CI154" s="3"/>
      <c r="CJ154" s="3"/>
      <c r="CK154" s="3"/>
      <c r="CL154" s="3"/>
      <c r="CM154" s="3"/>
      <c r="CN154" s="3"/>
      <c r="CO154" s="3"/>
      <c r="CP154" s="3"/>
      <c r="CQ154" s="3"/>
      <c r="CR154" s="3"/>
      <c r="CS154" s="3"/>
      <c r="CT154" s="3"/>
      <c r="CU154" s="3"/>
      <c r="CV154" s="3"/>
      <c r="CW154" s="3"/>
      <c r="CX154" s="3"/>
      <c r="CY154" s="3"/>
      <c r="CZ154" s="3"/>
      <c r="DA154" s="3"/>
      <c r="DB154" s="3"/>
      <c r="DC154" s="3"/>
      <c r="DD154" s="3"/>
      <c r="DE154" s="3"/>
      <c r="DF154" s="3"/>
      <c r="DG154" s="3"/>
      <c r="DH154" s="3"/>
      <c r="DI154" s="3"/>
      <c r="DJ154" s="3"/>
      <c r="DK154" s="3"/>
      <c r="DL154" s="3"/>
      <c r="DM154" s="3"/>
      <c r="DN154" s="3"/>
      <c r="DO154" s="3"/>
      <c r="DP154" s="3"/>
      <c r="DQ154" s="3"/>
      <c r="DR154" s="3"/>
      <c r="DS154" s="3"/>
      <c r="DT154" s="3"/>
      <c r="DU154" s="3"/>
      <c r="DV154" s="3"/>
      <c r="DW154" s="3"/>
      <c r="DX154" s="3"/>
      <c r="DY154" s="3"/>
      <c r="DZ154" s="3"/>
      <c r="EA154" s="3"/>
      <c r="EB154" s="3"/>
      <c r="EC154" s="3"/>
      <c r="ED154" s="3"/>
      <c r="EE154" s="3"/>
      <c r="EF154" s="3"/>
      <c r="EG154" s="3"/>
    </row>
    <row r="155">
      <c r="A155" s="3"/>
      <c r="B155" s="68"/>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c r="AT155" s="3"/>
      <c r="AU155" s="3"/>
      <c r="AV155" s="3"/>
      <c r="AW155" s="3"/>
      <c r="AX155" s="3"/>
      <c r="AY155" s="3"/>
      <c r="AZ155" s="3"/>
      <c r="BA155" s="3"/>
      <c r="BB155" s="3"/>
      <c r="BC155" s="3"/>
      <c r="BD155" s="3"/>
      <c r="BE155" s="3"/>
      <c r="BF155" s="3"/>
      <c r="BG155" s="3"/>
      <c r="BH155" s="3"/>
      <c r="BI155" s="3"/>
      <c r="BJ155" s="3"/>
      <c r="BK155" s="3"/>
      <c r="BL155" s="3"/>
      <c r="BM155" s="3"/>
      <c r="BN155" s="3"/>
      <c r="BO155" s="3"/>
      <c r="BP155" s="3"/>
      <c r="BQ155" s="3"/>
      <c r="BR155" s="3"/>
      <c r="BS155" s="3"/>
      <c r="BT155" s="3"/>
      <c r="BU155" s="3"/>
      <c r="BV155" s="3"/>
      <c r="BW155" s="3"/>
      <c r="BX155" s="3"/>
      <c r="BY155" s="3"/>
      <c r="BZ155" s="3"/>
      <c r="CA155" s="3"/>
      <c r="CB155" s="3"/>
      <c r="CC155" s="3"/>
      <c r="CD155" s="3"/>
      <c r="CE155" s="3"/>
      <c r="CF155" s="3"/>
      <c r="CG155" s="3"/>
      <c r="CH155" s="3"/>
      <c r="CI155" s="3"/>
      <c r="CJ155" s="3"/>
      <c r="CK155" s="3"/>
      <c r="CL155" s="3"/>
      <c r="CM155" s="3"/>
      <c r="CN155" s="3"/>
      <c r="CO155" s="3"/>
      <c r="CP155" s="3"/>
      <c r="CQ155" s="3"/>
      <c r="CR155" s="3"/>
      <c r="CS155" s="3"/>
      <c r="CT155" s="3"/>
      <c r="CU155" s="3"/>
      <c r="CV155" s="3"/>
      <c r="CW155" s="3"/>
      <c r="CX155" s="3"/>
      <c r="CY155" s="3"/>
      <c r="CZ155" s="3"/>
      <c r="DA155" s="3"/>
      <c r="DB155" s="3"/>
      <c r="DC155" s="3"/>
      <c r="DD155" s="3"/>
      <c r="DE155" s="3"/>
      <c r="DF155" s="3"/>
      <c r="DG155" s="3"/>
      <c r="DH155" s="3"/>
      <c r="DI155" s="3"/>
      <c r="DJ155" s="3"/>
      <c r="DK155" s="3"/>
      <c r="DL155" s="3"/>
      <c r="DM155" s="3"/>
      <c r="DN155" s="3"/>
      <c r="DO155" s="3"/>
      <c r="DP155" s="3"/>
      <c r="DQ155" s="3"/>
      <c r="DR155" s="3"/>
      <c r="DS155" s="3"/>
      <c r="DT155" s="3"/>
      <c r="DU155" s="3"/>
      <c r="DV155" s="3"/>
      <c r="DW155" s="3"/>
      <c r="DX155" s="3"/>
      <c r="DY155" s="3"/>
      <c r="DZ155" s="3"/>
      <c r="EA155" s="3"/>
      <c r="EB155" s="3"/>
      <c r="EC155" s="3"/>
      <c r="ED155" s="3"/>
      <c r="EE155" s="3"/>
      <c r="EF155" s="3"/>
      <c r="EG155" s="3"/>
    </row>
    <row r="156">
      <c r="A156" s="3"/>
      <c r="B156" s="68"/>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c r="AR156" s="3"/>
      <c r="AS156" s="3"/>
      <c r="AT156" s="3"/>
      <c r="AU156" s="3"/>
      <c r="AV156" s="3"/>
      <c r="AW156" s="3"/>
      <c r="AX156" s="3"/>
      <c r="AY156" s="3"/>
      <c r="AZ156" s="3"/>
      <c r="BA156" s="3"/>
      <c r="BB156" s="3"/>
      <c r="BC156" s="3"/>
      <c r="BD156" s="3"/>
      <c r="BE156" s="3"/>
      <c r="BF156" s="3"/>
      <c r="BG156" s="3"/>
      <c r="BH156" s="3"/>
      <c r="BI156" s="3"/>
      <c r="BJ156" s="3"/>
      <c r="BK156" s="3"/>
      <c r="BL156" s="3"/>
      <c r="BM156" s="3"/>
      <c r="BN156" s="3"/>
      <c r="BO156" s="3"/>
      <c r="BP156" s="3"/>
      <c r="BQ156" s="3"/>
      <c r="BR156" s="3"/>
      <c r="BS156" s="3"/>
      <c r="BT156" s="3"/>
      <c r="BU156" s="3"/>
      <c r="BV156" s="3"/>
      <c r="BW156" s="3"/>
      <c r="BX156" s="3"/>
      <c r="BY156" s="3"/>
      <c r="BZ156" s="3"/>
      <c r="CA156" s="3"/>
      <c r="CB156" s="3"/>
      <c r="CC156" s="3"/>
      <c r="CD156" s="3"/>
      <c r="CE156" s="3"/>
      <c r="CF156" s="3"/>
      <c r="CG156" s="3"/>
      <c r="CH156" s="3"/>
      <c r="CI156" s="3"/>
      <c r="CJ156" s="3"/>
      <c r="CK156" s="3"/>
      <c r="CL156" s="3"/>
      <c r="CM156" s="3"/>
      <c r="CN156" s="3"/>
      <c r="CO156" s="3"/>
      <c r="CP156" s="3"/>
      <c r="CQ156" s="3"/>
      <c r="CR156" s="3"/>
      <c r="CS156" s="3"/>
      <c r="CT156" s="3"/>
      <c r="CU156" s="3"/>
      <c r="CV156" s="3"/>
      <c r="CW156" s="3"/>
      <c r="CX156" s="3"/>
      <c r="CY156" s="3"/>
      <c r="CZ156" s="3"/>
      <c r="DA156" s="3"/>
      <c r="DB156" s="3"/>
      <c r="DC156" s="3"/>
      <c r="DD156" s="3"/>
      <c r="DE156" s="3"/>
      <c r="DF156" s="3"/>
      <c r="DG156" s="3"/>
      <c r="DH156" s="3"/>
      <c r="DI156" s="3"/>
      <c r="DJ156" s="3"/>
      <c r="DK156" s="3"/>
      <c r="DL156" s="3"/>
      <c r="DM156" s="3"/>
      <c r="DN156" s="3"/>
      <c r="DO156" s="3"/>
      <c r="DP156" s="3"/>
      <c r="DQ156" s="3"/>
      <c r="DR156" s="3"/>
      <c r="DS156" s="3"/>
      <c r="DT156" s="3"/>
      <c r="DU156" s="3"/>
      <c r="DV156" s="3"/>
      <c r="DW156" s="3"/>
      <c r="DX156" s="3"/>
      <c r="DY156" s="3"/>
      <c r="DZ156" s="3"/>
      <c r="EA156" s="3"/>
      <c r="EB156" s="3"/>
      <c r="EC156" s="3"/>
      <c r="ED156" s="3"/>
      <c r="EE156" s="3"/>
      <c r="EF156" s="3"/>
      <c r="EG156" s="3"/>
    </row>
    <row r="157">
      <c r="A157" s="3"/>
      <c r="B157" s="68"/>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c r="AR157" s="3"/>
      <c r="AS157" s="3"/>
      <c r="AT157" s="3"/>
      <c r="AU157" s="3"/>
      <c r="AV157" s="3"/>
      <c r="AW157" s="3"/>
      <c r="AX157" s="3"/>
      <c r="AY157" s="3"/>
      <c r="AZ157" s="3"/>
      <c r="BA157" s="3"/>
      <c r="BB157" s="3"/>
      <c r="BC157" s="3"/>
      <c r="BD157" s="3"/>
      <c r="BE157" s="3"/>
      <c r="BF157" s="3"/>
      <c r="BG157" s="3"/>
      <c r="BH157" s="3"/>
      <c r="BI157" s="3"/>
      <c r="BJ157" s="3"/>
      <c r="BK157" s="3"/>
      <c r="BL157" s="3"/>
      <c r="BM157" s="3"/>
      <c r="BN157" s="3"/>
      <c r="BO157" s="3"/>
      <c r="BP157" s="3"/>
      <c r="BQ157" s="3"/>
      <c r="BR157" s="3"/>
      <c r="BS157" s="3"/>
      <c r="BT157" s="3"/>
      <c r="BU157" s="3"/>
      <c r="BV157" s="3"/>
      <c r="BW157" s="3"/>
      <c r="BX157" s="3"/>
      <c r="BY157" s="3"/>
      <c r="BZ157" s="3"/>
      <c r="CA157" s="3"/>
      <c r="CB157" s="3"/>
      <c r="CC157" s="3"/>
      <c r="CD157" s="3"/>
      <c r="CE157" s="3"/>
      <c r="CF157" s="3"/>
      <c r="CG157" s="3"/>
      <c r="CH157" s="3"/>
      <c r="CI157" s="3"/>
      <c r="CJ157" s="3"/>
      <c r="CK157" s="3"/>
      <c r="CL157" s="3"/>
      <c r="CM157" s="3"/>
      <c r="CN157" s="3"/>
      <c r="CO157" s="3"/>
      <c r="CP157" s="3"/>
      <c r="CQ157" s="3"/>
      <c r="CR157" s="3"/>
      <c r="CS157" s="3"/>
      <c r="CT157" s="3"/>
      <c r="CU157" s="3"/>
      <c r="CV157" s="3"/>
      <c r="CW157" s="3"/>
      <c r="CX157" s="3"/>
      <c r="CY157" s="3"/>
      <c r="CZ157" s="3"/>
      <c r="DA157" s="3"/>
      <c r="DB157" s="3"/>
      <c r="DC157" s="3"/>
      <c r="DD157" s="3"/>
      <c r="DE157" s="3"/>
      <c r="DF157" s="3"/>
      <c r="DG157" s="3"/>
      <c r="DH157" s="3"/>
      <c r="DI157" s="3"/>
      <c r="DJ157" s="3"/>
      <c r="DK157" s="3"/>
      <c r="DL157" s="3"/>
      <c r="DM157" s="3"/>
      <c r="DN157" s="3"/>
      <c r="DO157" s="3"/>
      <c r="DP157" s="3"/>
      <c r="DQ157" s="3"/>
      <c r="DR157" s="3"/>
      <c r="DS157" s="3"/>
      <c r="DT157" s="3"/>
      <c r="DU157" s="3"/>
      <c r="DV157" s="3"/>
      <c r="DW157" s="3"/>
      <c r="DX157" s="3"/>
      <c r="DY157" s="3"/>
      <c r="DZ157" s="3"/>
      <c r="EA157" s="3"/>
      <c r="EB157" s="3"/>
      <c r="EC157" s="3"/>
      <c r="ED157" s="3"/>
      <c r="EE157" s="3"/>
      <c r="EF157" s="3"/>
      <c r="EG157" s="3"/>
    </row>
    <row r="158">
      <c r="A158" s="3"/>
      <c r="B158" s="68"/>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c r="AR158" s="3"/>
      <c r="AS158" s="3"/>
      <c r="AT158" s="3"/>
      <c r="AU158" s="3"/>
      <c r="AV158" s="3"/>
      <c r="AW158" s="3"/>
      <c r="AX158" s="3"/>
      <c r="AY158" s="3"/>
      <c r="AZ158" s="3"/>
      <c r="BA158" s="3"/>
      <c r="BB158" s="3"/>
      <c r="BC158" s="3"/>
      <c r="BD158" s="3"/>
      <c r="BE158" s="3"/>
      <c r="BF158" s="3"/>
      <c r="BG158" s="3"/>
      <c r="BH158" s="3"/>
      <c r="BI158" s="3"/>
      <c r="BJ158" s="3"/>
      <c r="BK158" s="3"/>
      <c r="BL158" s="3"/>
      <c r="BM158" s="3"/>
      <c r="BN158" s="3"/>
      <c r="BO158" s="3"/>
      <c r="BP158" s="3"/>
      <c r="BQ158" s="3"/>
      <c r="BR158" s="3"/>
      <c r="BS158" s="3"/>
      <c r="BT158" s="3"/>
      <c r="BU158" s="3"/>
      <c r="BV158" s="3"/>
      <c r="BW158" s="3"/>
      <c r="BX158" s="3"/>
      <c r="BY158" s="3"/>
      <c r="BZ158" s="3"/>
      <c r="CA158" s="3"/>
      <c r="CB158" s="3"/>
      <c r="CC158" s="3"/>
      <c r="CD158" s="3"/>
      <c r="CE158" s="3"/>
      <c r="CF158" s="3"/>
      <c r="CG158" s="3"/>
      <c r="CH158" s="3"/>
      <c r="CI158" s="3"/>
      <c r="CJ158" s="3"/>
      <c r="CK158" s="3"/>
      <c r="CL158" s="3"/>
      <c r="CM158" s="3"/>
      <c r="CN158" s="3"/>
      <c r="CO158" s="3"/>
      <c r="CP158" s="3"/>
      <c r="CQ158" s="3"/>
      <c r="CR158" s="3"/>
      <c r="CS158" s="3"/>
      <c r="CT158" s="3"/>
      <c r="CU158" s="3"/>
      <c r="CV158" s="3"/>
      <c r="CW158" s="3"/>
      <c r="CX158" s="3"/>
      <c r="CY158" s="3"/>
      <c r="CZ158" s="3"/>
      <c r="DA158" s="3"/>
      <c r="DB158" s="3"/>
      <c r="DC158" s="3"/>
      <c r="DD158" s="3"/>
      <c r="DE158" s="3"/>
      <c r="DF158" s="3"/>
      <c r="DG158" s="3"/>
      <c r="DH158" s="3"/>
      <c r="DI158" s="3"/>
      <c r="DJ158" s="3"/>
      <c r="DK158" s="3"/>
      <c r="DL158" s="3"/>
      <c r="DM158" s="3"/>
      <c r="DN158" s="3"/>
      <c r="DO158" s="3"/>
      <c r="DP158" s="3"/>
      <c r="DQ158" s="3"/>
      <c r="DR158" s="3"/>
      <c r="DS158" s="3"/>
      <c r="DT158" s="3"/>
      <c r="DU158" s="3"/>
      <c r="DV158" s="3"/>
      <c r="DW158" s="3"/>
      <c r="DX158" s="3"/>
      <c r="DY158" s="3"/>
      <c r="DZ158" s="3"/>
      <c r="EA158" s="3"/>
      <c r="EB158" s="3"/>
      <c r="EC158" s="3"/>
      <c r="ED158" s="3"/>
      <c r="EE158" s="3"/>
      <c r="EF158" s="3"/>
      <c r="EG158" s="3"/>
    </row>
    <row r="159">
      <c r="A159" s="3"/>
      <c r="B159" s="68"/>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c r="AR159" s="3"/>
      <c r="AS159" s="3"/>
      <c r="AT159" s="3"/>
      <c r="AU159" s="3"/>
      <c r="AV159" s="3"/>
      <c r="AW159" s="3"/>
      <c r="AX159" s="3"/>
      <c r="AY159" s="3"/>
      <c r="AZ159" s="3"/>
      <c r="BA159" s="3"/>
      <c r="BB159" s="3"/>
      <c r="BC159" s="3"/>
      <c r="BD159" s="3"/>
      <c r="BE159" s="3"/>
      <c r="BF159" s="3"/>
      <c r="BG159" s="3"/>
      <c r="BH159" s="3"/>
      <c r="BI159" s="3"/>
      <c r="BJ159" s="3"/>
      <c r="BK159" s="3"/>
      <c r="BL159" s="3"/>
      <c r="BM159" s="3"/>
      <c r="BN159" s="3"/>
      <c r="BO159" s="3"/>
      <c r="BP159" s="3"/>
      <c r="BQ159" s="3"/>
      <c r="BR159" s="3"/>
      <c r="BS159" s="3"/>
      <c r="BT159" s="3"/>
      <c r="BU159" s="3"/>
      <c r="BV159" s="3"/>
      <c r="BW159" s="3"/>
      <c r="BX159" s="3"/>
      <c r="BY159" s="3"/>
      <c r="BZ159" s="3"/>
      <c r="CA159" s="3"/>
      <c r="CB159" s="3"/>
      <c r="CC159" s="3"/>
      <c r="CD159" s="3"/>
      <c r="CE159" s="3"/>
      <c r="CF159" s="3"/>
      <c r="CG159" s="3"/>
      <c r="CH159" s="3"/>
      <c r="CI159" s="3"/>
      <c r="CJ159" s="3"/>
      <c r="CK159" s="3"/>
      <c r="CL159" s="3"/>
      <c r="CM159" s="3"/>
      <c r="CN159" s="3"/>
      <c r="CO159" s="3"/>
      <c r="CP159" s="3"/>
      <c r="CQ159" s="3"/>
      <c r="CR159" s="3"/>
      <c r="CS159" s="3"/>
      <c r="CT159" s="3"/>
      <c r="CU159" s="3"/>
      <c r="CV159" s="3"/>
      <c r="CW159" s="3"/>
      <c r="CX159" s="3"/>
      <c r="CY159" s="3"/>
      <c r="CZ159" s="3"/>
      <c r="DA159" s="3"/>
      <c r="DB159" s="3"/>
      <c r="DC159" s="3"/>
      <c r="DD159" s="3"/>
      <c r="DE159" s="3"/>
      <c r="DF159" s="3"/>
      <c r="DG159" s="3"/>
      <c r="DH159" s="3"/>
      <c r="DI159" s="3"/>
      <c r="DJ159" s="3"/>
      <c r="DK159" s="3"/>
      <c r="DL159" s="3"/>
      <c r="DM159" s="3"/>
      <c r="DN159" s="3"/>
      <c r="DO159" s="3"/>
      <c r="DP159" s="3"/>
      <c r="DQ159" s="3"/>
      <c r="DR159" s="3"/>
      <c r="DS159" s="3"/>
      <c r="DT159" s="3"/>
      <c r="DU159" s="3"/>
      <c r="DV159" s="3"/>
      <c r="DW159" s="3"/>
      <c r="DX159" s="3"/>
      <c r="DY159" s="3"/>
      <c r="DZ159" s="3"/>
      <c r="EA159" s="3"/>
      <c r="EB159" s="3"/>
      <c r="EC159" s="3"/>
      <c r="ED159" s="3"/>
      <c r="EE159" s="3"/>
      <c r="EF159" s="3"/>
      <c r="EG159" s="3"/>
    </row>
    <row r="160">
      <c r="A160" s="3"/>
      <c r="B160" s="68"/>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c r="AR160" s="3"/>
      <c r="AS160" s="3"/>
      <c r="AT160" s="3"/>
      <c r="AU160" s="3"/>
      <c r="AV160" s="3"/>
      <c r="AW160" s="3"/>
      <c r="AX160" s="3"/>
      <c r="AY160" s="3"/>
      <c r="AZ160" s="3"/>
      <c r="BA160" s="3"/>
      <c r="BB160" s="3"/>
      <c r="BC160" s="3"/>
      <c r="BD160" s="3"/>
      <c r="BE160" s="3"/>
      <c r="BF160" s="3"/>
      <c r="BG160" s="3"/>
      <c r="BH160" s="3"/>
      <c r="BI160" s="3"/>
      <c r="BJ160" s="3"/>
      <c r="BK160" s="3"/>
      <c r="BL160" s="3"/>
      <c r="BM160" s="3"/>
      <c r="BN160" s="3"/>
      <c r="BO160" s="3"/>
      <c r="BP160" s="3"/>
      <c r="BQ160" s="3"/>
      <c r="BR160" s="3"/>
      <c r="BS160" s="3"/>
      <c r="BT160" s="3"/>
      <c r="BU160" s="3"/>
      <c r="BV160" s="3"/>
      <c r="BW160" s="3"/>
      <c r="BX160" s="3"/>
      <c r="BY160" s="3"/>
      <c r="BZ160" s="3"/>
      <c r="CA160" s="3"/>
      <c r="CB160" s="3"/>
      <c r="CC160" s="3"/>
      <c r="CD160" s="3"/>
      <c r="CE160" s="3"/>
      <c r="CF160" s="3"/>
      <c r="CG160" s="3"/>
      <c r="CH160" s="3"/>
      <c r="CI160" s="3"/>
      <c r="CJ160" s="3"/>
      <c r="CK160" s="3"/>
      <c r="CL160" s="3"/>
      <c r="CM160" s="3"/>
      <c r="CN160" s="3"/>
      <c r="CO160" s="3"/>
      <c r="CP160" s="3"/>
      <c r="CQ160" s="3"/>
      <c r="CR160" s="3"/>
      <c r="CS160" s="3"/>
      <c r="CT160" s="3"/>
      <c r="CU160" s="3"/>
      <c r="CV160" s="3"/>
      <c r="CW160" s="3"/>
      <c r="CX160" s="3"/>
      <c r="CY160" s="3"/>
      <c r="CZ160" s="3"/>
      <c r="DA160" s="3"/>
      <c r="DB160" s="3"/>
      <c r="DC160" s="3"/>
      <c r="DD160" s="3"/>
      <c r="DE160" s="3"/>
      <c r="DF160" s="3"/>
      <c r="DG160" s="3"/>
      <c r="DH160" s="3"/>
      <c r="DI160" s="3"/>
      <c r="DJ160" s="3"/>
      <c r="DK160" s="3"/>
      <c r="DL160" s="3"/>
      <c r="DM160" s="3"/>
      <c r="DN160" s="3"/>
      <c r="DO160" s="3"/>
      <c r="DP160" s="3"/>
      <c r="DQ160" s="3"/>
      <c r="DR160" s="3"/>
      <c r="DS160" s="3"/>
      <c r="DT160" s="3"/>
      <c r="DU160" s="3"/>
      <c r="DV160" s="3"/>
      <c r="DW160" s="3"/>
      <c r="DX160" s="3"/>
      <c r="DY160" s="3"/>
      <c r="DZ160" s="3"/>
      <c r="EA160" s="3"/>
      <c r="EB160" s="3"/>
      <c r="EC160" s="3"/>
      <c r="ED160" s="3"/>
      <c r="EE160" s="3"/>
      <c r="EF160" s="3"/>
      <c r="EG160" s="3"/>
    </row>
    <row r="161">
      <c r="A161" s="3"/>
      <c r="B161" s="68"/>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c r="AR161" s="3"/>
      <c r="AS161" s="3"/>
      <c r="AT161" s="3"/>
      <c r="AU161" s="3"/>
      <c r="AV161" s="3"/>
      <c r="AW161" s="3"/>
      <c r="AX161" s="3"/>
      <c r="AY161" s="3"/>
      <c r="AZ161" s="3"/>
      <c r="BA161" s="3"/>
      <c r="BB161" s="3"/>
      <c r="BC161" s="3"/>
      <c r="BD161" s="3"/>
      <c r="BE161" s="3"/>
      <c r="BF161" s="3"/>
      <c r="BG161" s="3"/>
      <c r="BH161" s="3"/>
      <c r="BI161" s="3"/>
      <c r="BJ161" s="3"/>
      <c r="BK161" s="3"/>
      <c r="BL161" s="3"/>
      <c r="BM161" s="3"/>
      <c r="BN161" s="3"/>
      <c r="BO161" s="3"/>
      <c r="BP161" s="3"/>
      <c r="BQ161" s="3"/>
      <c r="BR161" s="3"/>
      <c r="BS161" s="3"/>
      <c r="BT161" s="3"/>
      <c r="BU161" s="3"/>
      <c r="BV161" s="3"/>
      <c r="BW161" s="3"/>
      <c r="BX161" s="3"/>
      <c r="BY161" s="3"/>
      <c r="BZ161" s="3"/>
      <c r="CA161" s="3"/>
      <c r="CB161" s="3"/>
      <c r="CC161" s="3"/>
      <c r="CD161" s="3"/>
      <c r="CE161" s="3"/>
      <c r="CF161" s="3"/>
      <c r="CG161" s="3"/>
      <c r="CH161" s="3"/>
      <c r="CI161" s="3"/>
      <c r="CJ161" s="3"/>
      <c r="CK161" s="3"/>
      <c r="CL161" s="3"/>
      <c r="CM161" s="3"/>
      <c r="CN161" s="3"/>
      <c r="CO161" s="3"/>
      <c r="CP161" s="3"/>
      <c r="CQ161" s="3"/>
      <c r="CR161" s="3"/>
      <c r="CS161" s="3"/>
      <c r="CT161" s="3"/>
      <c r="CU161" s="3"/>
      <c r="CV161" s="3"/>
      <c r="CW161" s="3"/>
      <c r="CX161" s="3"/>
      <c r="CY161" s="3"/>
      <c r="CZ161" s="3"/>
      <c r="DA161" s="3"/>
      <c r="DB161" s="3"/>
      <c r="DC161" s="3"/>
      <c r="DD161" s="3"/>
      <c r="DE161" s="3"/>
      <c r="DF161" s="3"/>
      <c r="DG161" s="3"/>
      <c r="DH161" s="3"/>
      <c r="DI161" s="3"/>
      <c r="DJ161" s="3"/>
      <c r="DK161" s="3"/>
      <c r="DL161" s="3"/>
      <c r="DM161" s="3"/>
      <c r="DN161" s="3"/>
      <c r="DO161" s="3"/>
      <c r="DP161" s="3"/>
      <c r="DQ161" s="3"/>
      <c r="DR161" s="3"/>
      <c r="DS161" s="3"/>
      <c r="DT161" s="3"/>
      <c r="DU161" s="3"/>
      <c r="DV161" s="3"/>
      <c r="DW161" s="3"/>
      <c r="DX161" s="3"/>
      <c r="DY161" s="3"/>
      <c r="DZ161" s="3"/>
      <c r="EA161" s="3"/>
      <c r="EB161" s="3"/>
      <c r="EC161" s="3"/>
      <c r="ED161" s="3"/>
      <c r="EE161" s="3"/>
      <c r="EF161" s="3"/>
      <c r="EG161" s="3"/>
    </row>
    <row r="162">
      <c r="A162" s="3"/>
      <c r="B162" s="68"/>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c r="AS162" s="3"/>
      <c r="AT162" s="3"/>
      <c r="AU162" s="3"/>
      <c r="AV162" s="3"/>
      <c r="AW162" s="3"/>
      <c r="AX162" s="3"/>
      <c r="AY162" s="3"/>
      <c r="AZ162" s="3"/>
      <c r="BA162" s="3"/>
      <c r="BB162" s="3"/>
      <c r="BC162" s="3"/>
      <c r="BD162" s="3"/>
      <c r="BE162" s="3"/>
      <c r="BF162" s="3"/>
      <c r="BG162" s="3"/>
      <c r="BH162" s="3"/>
      <c r="BI162" s="3"/>
      <c r="BJ162" s="3"/>
      <c r="BK162" s="3"/>
      <c r="BL162" s="3"/>
      <c r="BM162" s="3"/>
      <c r="BN162" s="3"/>
      <c r="BO162" s="3"/>
      <c r="BP162" s="3"/>
      <c r="BQ162" s="3"/>
      <c r="BR162" s="3"/>
      <c r="BS162" s="3"/>
      <c r="BT162" s="3"/>
      <c r="BU162" s="3"/>
      <c r="BV162" s="3"/>
      <c r="BW162" s="3"/>
      <c r="BX162" s="3"/>
      <c r="BY162" s="3"/>
      <c r="BZ162" s="3"/>
      <c r="CA162" s="3"/>
      <c r="CB162" s="3"/>
      <c r="CC162" s="3"/>
      <c r="CD162" s="3"/>
      <c r="CE162" s="3"/>
      <c r="CF162" s="3"/>
      <c r="CG162" s="3"/>
      <c r="CH162" s="3"/>
      <c r="CI162" s="3"/>
      <c r="CJ162" s="3"/>
      <c r="CK162" s="3"/>
      <c r="CL162" s="3"/>
      <c r="CM162" s="3"/>
      <c r="CN162" s="3"/>
      <c r="CO162" s="3"/>
      <c r="CP162" s="3"/>
      <c r="CQ162" s="3"/>
      <c r="CR162" s="3"/>
      <c r="CS162" s="3"/>
      <c r="CT162" s="3"/>
      <c r="CU162" s="3"/>
      <c r="CV162" s="3"/>
      <c r="CW162" s="3"/>
      <c r="CX162" s="3"/>
      <c r="CY162" s="3"/>
      <c r="CZ162" s="3"/>
      <c r="DA162" s="3"/>
      <c r="DB162" s="3"/>
      <c r="DC162" s="3"/>
      <c r="DD162" s="3"/>
      <c r="DE162" s="3"/>
      <c r="DF162" s="3"/>
      <c r="DG162" s="3"/>
      <c r="DH162" s="3"/>
      <c r="DI162" s="3"/>
      <c r="DJ162" s="3"/>
      <c r="DK162" s="3"/>
      <c r="DL162" s="3"/>
      <c r="DM162" s="3"/>
      <c r="DN162" s="3"/>
      <c r="DO162" s="3"/>
      <c r="DP162" s="3"/>
      <c r="DQ162" s="3"/>
      <c r="DR162" s="3"/>
      <c r="DS162" s="3"/>
      <c r="DT162" s="3"/>
      <c r="DU162" s="3"/>
      <c r="DV162" s="3"/>
      <c r="DW162" s="3"/>
      <c r="DX162" s="3"/>
      <c r="DY162" s="3"/>
      <c r="DZ162" s="3"/>
      <c r="EA162" s="3"/>
      <c r="EB162" s="3"/>
      <c r="EC162" s="3"/>
      <c r="ED162" s="3"/>
      <c r="EE162" s="3"/>
      <c r="EF162" s="3"/>
      <c r="EG162" s="3"/>
    </row>
    <row r="163">
      <c r="A163" s="3"/>
      <c r="B163" s="68"/>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c r="AO163" s="3"/>
      <c r="AP163" s="3"/>
      <c r="AQ163" s="3"/>
      <c r="AR163" s="3"/>
      <c r="AS163" s="3"/>
      <c r="AT163" s="3"/>
      <c r="AU163" s="3"/>
      <c r="AV163" s="3"/>
      <c r="AW163" s="3"/>
      <c r="AX163" s="3"/>
      <c r="AY163" s="3"/>
      <c r="AZ163" s="3"/>
      <c r="BA163" s="3"/>
      <c r="BB163" s="3"/>
      <c r="BC163" s="3"/>
      <c r="BD163" s="3"/>
      <c r="BE163" s="3"/>
      <c r="BF163" s="3"/>
      <c r="BG163" s="3"/>
      <c r="BH163" s="3"/>
      <c r="BI163" s="3"/>
      <c r="BJ163" s="3"/>
      <c r="BK163" s="3"/>
      <c r="BL163" s="3"/>
      <c r="BM163" s="3"/>
      <c r="BN163" s="3"/>
      <c r="BO163" s="3"/>
      <c r="BP163" s="3"/>
      <c r="BQ163" s="3"/>
      <c r="BR163" s="3"/>
      <c r="BS163" s="3"/>
      <c r="BT163" s="3"/>
      <c r="BU163" s="3"/>
      <c r="BV163" s="3"/>
      <c r="BW163" s="3"/>
      <c r="BX163" s="3"/>
      <c r="BY163" s="3"/>
      <c r="BZ163" s="3"/>
      <c r="CA163" s="3"/>
      <c r="CB163" s="3"/>
      <c r="CC163" s="3"/>
      <c r="CD163" s="3"/>
      <c r="CE163" s="3"/>
      <c r="CF163" s="3"/>
      <c r="CG163" s="3"/>
      <c r="CH163" s="3"/>
      <c r="CI163" s="3"/>
      <c r="CJ163" s="3"/>
      <c r="CK163" s="3"/>
      <c r="CL163" s="3"/>
      <c r="CM163" s="3"/>
      <c r="CN163" s="3"/>
      <c r="CO163" s="3"/>
      <c r="CP163" s="3"/>
      <c r="CQ163" s="3"/>
      <c r="CR163" s="3"/>
      <c r="CS163" s="3"/>
      <c r="CT163" s="3"/>
      <c r="CU163" s="3"/>
      <c r="CV163" s="3"/>
      <c r="CW163" s="3"/>
      <c r="CX163" s="3"/>
      <c r="CY163" s="3"/>
      <c r="CZ163" s="3"/>
      <c r="DA163" s="3"/>
      <c r="DB163" s="3"/>
      <c r="DC163" s="3"/>
      <c r="DD163" s="3"/>
      <c r="DE163" s="3"/>
      <c r="DF163" s="3"/>
      <c r="DG163" s="3"/>
      <c r="DH163" s="3"/>
      <c r="DI163" s="3"/>
      <c r="DJ163" s="3"/>
      <c r="DK163" s="3"/>
      <c r="DL163" s="3"/>
      <c r="DM163" s="3"/>
      <c r="DN163" s="3"/>
      <c r="DO163" s="3"/>
      <c r="DP163" s="3"/>
      <c r="DQ163" s="3"/>
      <c r="DR163" s="3"/>
      <c r="DS163" s="3"/>
      <c r="DT163" s="3"/>
      <c r="DU163" s="3"/>
      <c r="DV163" s="3"/>
      <c r="DW163" s="3"/>
      <c r="DX163" s="3"/>
      <c r="DY163" s="3"/>
      <c r="DZ163" s="3"/>
      <c r="EA163" s="3"/>
      <c r="EB163" s="3"/>
      <c r="EC163" s="3"/>
      <c r="ED163" s="3"/>
      <c r="EE163" s="3"/>
      <c r="EF163" s="3"/>
      <c r="EG163" s="3"/>
    </row>
    <row r="164">
      <c r="A164" s="3"/>
      <c r="B164" s="68"/>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c r="AO164" s="3"/>
      <c r="AP164" s="3"/>
      <c r="AQ164" s="3"/>
      <c r="AR164" s="3"/>
      <c r="AS164" s="3"/>
      <c r="AT164" s="3"/>
      <c r="AU164" s="3"/>
      <c r="AV164" s="3"/>
      <c r="AW164" s="3"/>
      <c r="AX164" s="3"/>
      <c r="AY164" s="3"/>
      <c r="AZ164" s="3"/>
      <c r="BA164" s="3"/>
      <c r="BB164" s="3"/>
      <c r="BC164" s="3"/>
      <c r="BD164" s="3"/>
      <c r="BE164" s="3"/>
      <c r="BF164" s="3"/>
      <c r="BG164" s="3"/>
      <c r="BH164" s="3"/>
      <c r="BI164" s="3"/>
      <c r="BJ164" s="3"/>
      <c r="BK164" s="3"/>
      <c r="BL164" s="3"/>
      <c r="BM164" s="3"/>
      <c r="BN164" s="3"/>
      <c r="BO164" s="3"/>
      <c r="BP164" s="3"/>
      <c r="BQ164" s="3"/>
      <c r="BR164" s="3"/>
      <c r="BS164" s="3"/>
      <c r="BT164" s="3"/>
      <c r="BU164" s="3"/>
      <c r="BV164" s="3"/>
      <c r="BW164" s="3"/>
      <c r="BX164" s="3"/>
      <c r="BY164" s="3"/>
      <c r="BZ164" s="3"/>
      <c r="CA164" s="3"/>
      <c r="CB164" s="3"/>
      <c r="CC164" s="3"/>
      <c r="CD164" s="3"/>
      <c r="CE164" s="3"/>
      <c r="CF164" s="3"/>
      <c r="CG164" s="3"/>
      <c r="CH164" s="3"/>
      <c r="CI164" s="3"/>
      <c r="CJ164" s="3"/>
      <c r="CK164" s="3"/>
      <c r="CL164" s="3"/>
      <c r="CM164" s="3"/>
      <c r="CN164" s="3"/>
      <c r="CO164" s="3"/>
      <c r="CP164" s="3"/>
      <c r="CQ164" s="3"/>
      <c r="CR164" s="3"/>
      <c r="CS164" s="3"/>
      <c r="CT164" s="3"/>
      <c r="CU164" s="3"/>
      <c r="CV164" s="3"/>
      <c r="CW164" s="3"/>
      <c r="CX164" s="3"/>
      <c r="CY164" s="3"/>
      <c r="CZ164" s="3"/>
      <c r="DA164" s="3"/>
      <c r="DB164" s="3"/>
      <c r="DC164" s="3"/>
      <c r="DD164" s="3"/>
      <c r="DE164" s="3"/>
      <c r="DF164" s="3"/>
      <c r="DG164" s="3"/>
      <c r="DH164" s="3"/>
      <c r="DI164" s="3"/>
      <c r="DJ164" s="3"/>
      <c r="DK164" s="3"/>
      <c r="DL164" s="3"/>
      <c r="DM164" s="3"/>
      <c r="DN164" s="3"/>
      <c r="DO164" s="3"/>
      <c r="DP164" s="3"/>
      <c r="DQ164" s="3"/>
      <c r="DR164" s="3"/>
      <c r="DS164" s="3"/>
      <c r="DT164" s="3"/>
      <c r="DU164" s="3"/>
      <c r="DV164" s="3"/>
      <c r="DW164" s="3"/>
      <c r="DX164" s="3"/>
      <c r="DY164" s="3"/>
      <c r="DZ164" s="3"/>
      <c r="EA164" s="3"/>
      <c r="EB164" s="3"/>
      <c r="EC164" s="3"/>
      <c r="ED164" s="3"/>
      <c r="EE164" s="3"/>
      <c r="EF164" s="3"/>
      <c r="EG164" s="3"/>
    </row>
    <row r="165">
      <c r="A165" s="3"/>
      <c r="B165" s="68"/>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c r="AO165" s="3"/>
      <c r="AP165" s="3"/>
      <c r="AQ165" s="3"/>
      <c r="AR165" s="3"/>
      <c r="AS165" s="3"/>
      <c r="AT165" s="3"/>
      <c r="AU165" s="3"/>
      <c r="AV165" s="3"/>
      <c r="AW165" s="3"/>
      <c r="AX165" s="3"/>
      <c r="AY165" s="3"/>
      <c r="AZ165" s="3"/>
      <c r="BA165" s="3"/>
      <c r="BB165" s="3"/>
      <c r="BC165" s="3"/>
      <c r="BD165" s="3"/>
      <c r="BE165" s="3"/>
      <c r="BF165" s="3"/>
      <c r="BG165" s="3"/>
      <c r="BH165" s="3"/>
      <c r="BI165" s="3"/>
      <c r="BJ165" s="3"/>
      <c r="BK165" s="3"/>
      <c r="BL165" s="3"/>
      <c r="BM165" s="3"/>
      <c r="BN165" s="3"/>
      <c r="BO165" s="3"/>
      <c r="BP165" s="3"/>
      <c r="BQ165" s="3"/>
      <c r="BR165" s="3"/>
      <c r="BS165" s="3"/>
      <c r="BT165" s="3"/>
      <c r="BU165" s="3"/>
      <c r="BV165" s="3"/>
      <c r="BW165" s="3"/>
      <c r="BX165" s="3"/>
      <c r="BY165" s="3"/>
      <c r="BZ165" s="3"/>
      <c r="CA165" s="3"/>
      <c r="CB165" s="3"/>
      <c r="CC165" s="3"/>
      <c r="CD165" s="3"/>
      <c r="CE165" s="3"/>
      <c r="CF165" s="3"/>
      <c r="CG165" s="3"/>
      <c r="CH165" s="3"/>
      <c r="CI165" s="3"/>
      <c r="CJ165" s="3"/>
      <c r="CK165" s="3"/>
      <c r="CL165" s="3"/>
      <c r="CM165" s="3"/>
      <c r="CN165" s="3"/>
      <c r="CO165" s="3"/>
      <c r="CP165" s="3"/>
      <c r="CQ165" s="3"/>
      <c r="CR165" s="3"/>
      <c r="CS165" s="3"/>
      <c r="CT165" s="3"/>
      <c r="CU165" s="3"/>
      <c r="CV165" s="3"/>
      <c r="CW165" s="3"/>
      <c r="CX165" s="3"/>
      <c r="CY165" s="3"/>
      <c r="CZ165" s="3"/>
      <c r="DA165" s="3"/>
      <c r="DB165" s="3"/>
      <c r="DC165" s="3"/>
      <c r="DD165" s="3"/>
      <c r="DE165" s="3"/>
      <c r="DF165" s="3"/>
      <c r="DG165" s="3"/>
      <c r="DH165" s="3"/>
      <c r="DI165" s="3"/>
      <c r="DJ165" s="3"/>
      <c r="DK165" s="3"/>
      <c r="DL165" s="3"/>
      <c r="DM165" s="3"/>
      <c r="DN165" s="3"/>
      <c r="DO165" s="3"/>
      <c r="DP165" s="3"/>
      <c r="DQ165" s="3"/>
      <c r="DR165" s="3"/>
      <c r="DS165" s="3"/>
      <c r="DT165" s="3"/>
      <c r="DU165" s="3"/>
      <c r="DV165" s="3"/>
      <c r="DW165" s="3"/>
      <c r="DX165" s="3"/>
      <c r="DY165" s="3"/>
      <c r="DZ165" s="3"/>
      <c r="EA165" s="3"/>
      <c r="EB165" s="3"/>
      <c r="EC165" s="3"/>
      <c r="ED165" s="3"/>
      <c r="EE165" s="3"/>
      <c r="EF165" s="3"/>
      <c r="EG165" s="3"/>
    </row>
    <row r="166">
      <c r="A166" s="3"/>
      <c r="B166" s="68"/>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c r="AO166" s="3"/>
      <c r="AP166" s="3"/>
      <c r="AQ166" s="3"/>
      <c r="AR166" s="3"/>
      <c r="AS166" s="3"/>
      <c r="AT166" s="3"/>
      <c r="AU166" s="3"/>
      <c r="AV166" s="3"/>
      <c r="AW166" s="3"/>
      <c r="AX166" s="3"/>
      <c r="AY166" s="3"/>
      <c r="AZ166" s="3"/>
      <c r="BA166" s="3"/>
      <c r="BB166" s="3"/>
      <c r="BC166" s="3"/>
      <c r="BD166" s="3"/>
      <c r="BE166" s="3"/>
      <c r="BF166" s="3"/>
      <c r="BG166" s="3"/>
      <c r="BH166" s="3"/>
      <c r="BI166" s="3"/>
      <c r="BJ166" s="3"/>
      <c r="BK166" s="3"/>
      <c r="BL166" s="3"/>
      <c r="BM166" s="3"/>
      <c r="BN166" s="3"/>
      <c r="BO166" s="3"/>
      <c r="BP166" s="3"/>
      <c r="BQ166" s="3"/>
      <c r="BR166" s="3"/>
      <c r="BS166" s="3"/>
      <c r="BT166" s="3"/>
      <c r="BU166" s="3"/>
      <c r="BV166" s="3"/>
      <c r="BW166" s="3"/>
      <c r="BX166" s="3"/>
      <c r="BY166" s="3"/>
      <c r="BZ166" s="3"/>
      <c r="CA166" s="3"/>
      <c r="CB166" s="3"/>
      <c r="CC166" s="3"/>
      <c r="CD166" s="3"/>
      <c r="CE166" s="3"/>
      <c r="CF166" s="3"/>
      <c r="CG166" s="3"/>
      <c r="CH166" s="3"/>
      <c r="CI166" s="3"/>
      <c r="CJ166" s="3"/>
      <c r="CK166" s="3"/>
      <c r="CL166" s="3"/>
      <c r="CM166" s="3"/>
      <c r="CN166" s="3"/>
      <c r="CO166" s="3"/>
      <c r="CP166" s="3"/>
      <c r="CQ166" s="3"/>
      <c r="CR166" s="3"/>
      <c r="CS166" s="3"/>
      <c r="CT166" s="3"/>
      <c r="CU166" s="3"/>
      <c r="CV166" s="3"/>
      <c r="CW166" s="3"/>
      <c r="CX166" s="3"/>
      <c r="CY166" s="3"/>
      <c r="CZ166" s="3"/>
      <c r="DA166" s="3"/>
      <c r="DB166" s="3"/>
      <c r="DC166" s="3"/>
      <c r="DD166" s="3"/>
      <c r="DE166" s="3"/>
      <c r="DF166" s="3"/>
      <c r="DG166" s="3"/>
      <c r="DH166" s="3"/>
      <c r="DI166" s="3"/>
      <c r="DJ166" s="3"/>
      <c r="DK166" s="3"/>
      <c r="DL166" s="3"/>
      <c r="DM166" s="3"/>
      <c r="DN166" s="3"/>
      <c r="DO166" s="3"/>
      <c r="DP166" s="3"/>
      <c r="DQ166" s="3"/>
      <c r="DR166" s="3"/>
      <c r="DS166" s="3"/>
      <c r="DT166" s="3"/>
      <c r="DU166" s="3"/>
      <c r="DV166" s="3"/>
      <c r="DW166" s="3"/>
      <c r="DX166" s="3"/>
      <c r="DY166" s="3"/>
      <c r="DZ166" s="3"/>
      <c r="EA166" s="3"/>
      <c r="EB166" s="3"/>
      <c r="EC166" s="3"/>
      <c r="ED166" s="3"/>
      <c r="EE166" s="3"/>
      <c r="EF166" s="3"/>
      <c r="EG166" s="3"/>
    </row>
    <row r="167">
      <c r="A167" s="3"/>
      <c r="B167" s="68"/>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c r="AO167" s="3"/>
      <c r="AP167" s="3"/>
      <c r="AQ167" s="3"/>
      <c r="AR167" s="3"/>
      <c r="AS167" s="3"/>
      <c r="AT167" s="3"/>
      <c r="AU167" s="3"/>
      <c r="AV167" s="3"/>
      <c r="AW167" s="3"/>
      <c r="AX167" s="3"/>
      <c r="AY167" s="3"/>
      <c r="AZ167" s="3"/>
      <c r="BA167" s="3"/>
      <c r="BB167" s="3"/>
      <c r="BC167" s="3"/>
      <c r="BD167" s="3"/>
      <c r="BE167" s="3"/>
      <c r="BF167" s="3"/>
      <c r="BG167" s="3"/>
      <c r="BH167" s="3"/>
      <c r="BI167" s="3"/>
      <c r="BJ167" s="3"/>
      <c r="BK167" s="3"/>
      <c r="BL167" s="3"/>
      <c r="BM167" s="3"/>
      <c r="BN167" s="3"/>
      <c r="BO167" s="3"/>
      <c r="BP167" s="3"/>
      <c r="BQ167" s="3"/>
      <c r="BR167" s="3"/>
      <c r="BS167" s="3"/>
      <c r="BT167" s="3"/>
      <c r="BU167" s="3"/>
      <c r="BV167" s="3"/>
      <c r="BW167" s="3"/>
      <c r="BX167" s="3"/>
      <c r="BY167" s="3"/>
      <c r="BZ167" s="3"/>
      <c r="CA167" s="3"/>
      <c r="CB167" s="3"/>
      <c r="CC167" s="3"/>
      <c r="CD167" s="3"/>
      <c r="CE167" s="3"/>
      <c r="CF167" s="3"/>
      <c r="CG167" s="3"/>
      <c r="CH167" s="3"/>
      <c r="CI167" s="3"/>
      <c r="CJ167" s="3"/>
      <c r="CK167" s="3"/>
      <c r="CL167" s="3"/>
      <c r="CM167" s="3"/>
      <c r="CN167" s="3"/>
      <c r="CO167" s="3"/>
      <c r="CP167" s="3"/>
      <c r="CQ167" s="3"/>
      <c r="CR167" s="3"/>
      <c r="CS167" s="3"/>
      <c r="CT167" s="3"/>
      <c r="CU167" s="3"/>
      <c r="CV167" s="3"/>
      <c r="CW167" s="3"/>
      <c r="CX167" s="3"/>
      <c r="CY167" s="3"/>
      <c r="CZ167" s="3"/>
      <c r="DA167" s="3"/>
      <c r="DB167" s="3"/>
      <c r="DC167" s="3"/>
      <c r="DD167" s="3"/>
      <c r="DE167" s="3"/>
      <c r="DF167" s="3"/>
      <c r="DG167" s="3"/>
      <c r="DH167" s="3"/>
      <c r="DI167" s="3"/>
      <c r="DJ167" s="3"/>
      <c r="DK167" s="3"/>
      <c r="DL167" s="3"/>
      <c r="DM167" s="3"/>
      <c r="DN167" s="3"/>
      <c r="DO167" s="3"/>
      <c r="DP167" s="3"/>
      <c r="DQ167" s="3"/>
      <c r="DR167" s="3"/>
      <c r="DS167" s="3"/>
      <c r="DT167" s="3"/>
      <c r="DU167" s="3"/>
      <c r="DV167" s="3"/>
      <c r="DW167" s="3"/>
      <c r="DX167" s="3"/>
      <c r="DY167" s="3"/>
      <c r="DZ167" s="3"/>
      <c r="EA167" s="3"/>
      <c r="EB167" s="3"/>
      <c r="EC167" s="3"/>
      <c r="ED167" s="3"/>
      <c r="EE167" s="3"/>
      <c r="EF167" s="3"/>
      <c r="EG167" s="3"/>
    </row>
    <row r="168">
      <c r="A168" s="3"/>
      <c r="B168" s="68"/>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c r="AT168" s="3"/>
      <c r="AU168" s="3"/>
      <c r="AV168" s="3"/>
      <c r="AW168" s="3"/>
      <c r="AX168" s="3"/>
      <c r="AY168" s="3"/>
      <c r="AZ168" s="3"/>
      <c r="BA168" s="3"/>
      <c r="BB168" s="3"/>
      <c r="BC168" s="3"/>
      <c r="BD168" s="3"/>
      <c r="BE168" s="3"/>
      <c r="BF168" s="3"/>
      <c r="BG168" s="3"/>
      <c r="BH168" s="3"/>
      <c r="BI168" s="3"/>
      <c r="BJ168" s="3"/>
      <c r="BK168" s="3"/>
      <c r="BL168" s="3"/>
      <c r="BM168" s="3"/>
      <c r="BN168" s="3"/>
      <c r="BO168" s="3"/>
      <c r="BP168" s="3"/>
      <c r="BQ168" s="3"/>
      <c r="BR168" s="3"/>
      <c r="BS168" s="3"/>
      <c r="BT168" s="3"/>
      <c r="BU168" s="3"/>
      <c r="BV168" s="3"/>
      <c r="BW168" s="3"/>
      <c r="BX168" s="3"/>
      <c r="BY168" s="3"/>
      <c r="BZ168" s="3"/>
      <c r="CA168" s="3"/>
      <c r="CB168" s="3"/>
      <c r="CC168" s="3"/>
      <c r="CD168" s="3"/>
      <c r="CE168" s="3"/>
      <c r="CF168" s="3"/>
      <c r="CG168" s="3"/>
      <c r="CH168" s="3"/>
      <c r="CI168" s="3"/>
      <c r="CJ168" s="3"/>
      <c r="CK168" s="3"/>
      <c r="CL168" s="3"/>
      <c r="CM168" s="3"/>
      <c r="CN168" s="3"/>
      <c r="CO168" s="3"/>
      <c r="CP168" s="3"/>
      <c r="CQ168" s="3"/>
      <c r="CR168" s="3"/>
      <c r="CS168" s="3"/>
      <c r="CT168" s="3"/>
      <c r="CU168" s="3"/>
      <c r="CV168" s="3"/>
      <c r="CW168" s="3"/>
      <c r="CX168" s="3"/>
      <c r="CY168" s="3"/>
      <c r="CZ168" s="3"/>
      <c r="DA168" s="3"/>
      <c r="DB168" s="3"/>
      <c r="DC168" s="3"/>
      <c r="DD168" s="3"/>
      <c r="DE168" s="3"/>
      <c r="DF168" s="3"/>
      <c r="DG168" s="3"/>
      <c r="DH168" s="3"/>
      <c r="DI168" s="3"/>
      <c r="DJ168" s="3"/>
      <c r="DK168" s="3"/>
      <c r="DL168" s="3"/>
      <c r="DM168" s="3"/>
      <c r="DN168" s="3"/>
      <c r="DO168" s="3"/>
      <c r="DP168" s="3"/>
      <c r="DQ168" s="3"/>
      <c r="DR168" s="3"/>
      <c r="DS168" s="3"/>
      <c r="DT168" s="3"/>
      <c r="DU168" s="3"/>
      <c r="DV168" s="3"/>
      <c r="DW168" s="3"/>
      <c r="DX168" s="3"/>
      <c r="DY168" s="3"/>
      <c r="DZ168" s="3"/>
      <c r="EA168" s="3"/>
      <c r="EB168" s="3"/>
      <c r="EC168" s="3"/>
      <c r="ED168" s="3"/>
      <c r="EE168" s="3"/>
      <c r="EF168" s="3"/>
      <c r="EG168" s="3"/>
    </row>
    <row r="169">
      <c r="A169" s="3"/>
      <c r="B169" s="68"/>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c r="AU169" s="3"/>
      <c r="AV169" s="3"/>
      <c r="AW169" s="3"/>
      <c r="AX169" s="3"/>
      <c r="AY169" s="3"/>
      <c r="AZ169" s="3"/>
      <c r="BA169" s="3"/>
      <c r="BB169" s="3"/>
      <c r="BC169" s="3"/>
      <c r="BD169" s="3"/>
      <c r="BE169" s="3"/>
      <c r="BF169" s="3"/>
      <c r="BG169" s="3"/>
      <c r="BH169" s="3"/>
      <c r="BI169" s="3"/>
      <c r="BJ169" s="3"/>
      <c r="BK169" s="3"/>
      <c r="BL169" s="3"/>
      <c r="BM169" s="3"/>
      <c r="BN169" s="3"/>
      <c r="BO169" s="3"/>
      <c r="BP169" s="3"/>
      <c r="BQ169" s="3"/>
      <c r="BR169" s="3"/>
      <c r="BS169" s="3"/>
      <c r="BT169" s="3"/>
      <c r="BU169" s="3"/>
      <c r="BV169" s="3"/>
      <c r="BW169" s="3"/>
      <c r="BX169" s="3"/>
      <c r="BY169" s="3"/>
      <c r="BZ169" s="3"/>
      <c r="CA169" s="3"/>
      <c r="CB169" s="3"/>
      <c r="CC169" s="3"/>
      <c r="CD169" s="3"/>
      <c r="CE169" s="3"/>
      <c r="CF169" s="3"/>
      <c r="CG169" s="3"/>
      <c r="CH169" s="3"/>
      <c r="CI169" s="3"/>
      <c r="CJ169" s="3"/>
      <c r="CK169" s="3"/>
      <c r="CL169" s="3"/>
      <c r="CM169" s="3"/>
      <c r="CN169" s="3"/>
      <c r="CO169" s="3"/>
      <c r="CP169" s="3"/>
      <c r="CQ169" s="3"/>
      <c r="CR169" s="3"/>
      <c r="CS169" s="3"/>
      <c r="CT169" s="3"/>
      <c r="CU169" s="3"/>
      <c r="CV169" s="3"/>
      <c r="CW169" s="3"/>
      <c r="CX169" s="3"/>
      <c r="CY169" s="3"/>
      <c r="CZ169" s="3"/>
      <c r="DA169" s="3"/>
      <c r="DB169" s="3"/>
      <c r="DC169" s="3"/>
      <c r="DD169" s="3"/>
      <c r="DE169" s="3"/>
      <c r="DF169" s="3"/>
      <c r="DG169" s="3"/>
      <c r="DH169" s="3"/>
      <c r="DI169" s="3"/>
      <c r="DJ169" s="3"/>
      <c r="DK169" s="3"/>
      <c r="DL169" s="3"/>
      <c r="DM169" s="3"/>
      <c r="DN169" s="3"/>
      <c r="DO169" s="3"/>
      <c r="DP169" s="3"/>
      <c r="DQ169" s="3"/>
      <c r="DR169" s="3"/>
      <c r="DS169" s="3"/>
      <c r="DT169" s="3"/>
      <c r="DU169" s="3"/>
      <c r="DV169" s="3"/>
      <c r="DW169" s="3"/>
      <c r="DX169" s="3"/>
      <c r="DY169" s="3"/>
      <c r="DZ169" s="3"/>
      <c r="EA169" s="3"/>
      <c r="EB169" s="3"/>
      <c r="EC169" s="3"/>
      <c r="ED169" s="3"/>
      <c r="EE169" s="3"/>
      <c r="EF169" s="3"/>
      <c r="EG169" s="3"/>
    </row>
    <row r="170">
      <c r="A170" s="3"/>
      <c r="B170" s="68"/>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c r="AW170" s="3"/>
      <c r="AX170" s="3"/>
      <c r="AY170" s="3"/>
      <c r="AZ170" s="3"/>
      <c r="BA170" s="3"/>
      <c r="BB170" s="3"/>
      <c r="BC170" s="3"/>
      <c r="BD170" s="3"/>
      <c r="BE170" s="3"/>
      <c r="BF170" s="3"/>
      <c r="BG170" s="3"/>
      <c r="BH170" s="3"/>
      <c r="BI170" s="3"/>
      <c r="BJ170" s="3"/>
      <c r="BK170" s="3"/>
      <c r="BL170" s="3"/>
      <c r="BM170" s="3"/>
      <c r="BN170" s="3"/>
      <c r="BO170" s="3"/>
      <c r="BP170" s="3"/>
      <c r="BQ170" s="3"/>
      <c r="BR170" s="3"/>
      <c r="BS170" s="3"/>
      <c r="BT170" s="3"/>
      <c r="BU170" s="3"/>
      <c r="BV170" s="3"/>
      <c r="BW170" s="3"/>
      <c r="BX170" s="3"/>
      <c r="BY170" s="3"/>
      <c r="BZ170" s="3"/>
      <c r="CA170" s="3"/>
      <c r="CB170" s="3"/>
      <c r="CC170" s="3"/>
      <c r="CD170" s="3"/>
      <c r="CE170" s="3"/>
      <c r="CF170" s="3"/>
      <c r="CG170" s="3"/>
      <c r="CH170" s="3"/>
      <c r="CI170" s="3"/>
      <c r="CJ170" s="3"/>
      <c r="CK170" s="3"/>
      <c r="CL170" s="3"/>
      <c r="CM170" s="3"/>
      <c r="CN170" s="3"/>
      <c r="CO170" s="3"/>
      <c r="CP170" s="3"/>
      <c r="CQ170" s="3"/>
      <c r="CR170" s="3"/>
      <c r="CS170" s="3"/>
      <c r="CT170" s="3"/>
      <c r="CU170" s="3"/>
      <c r="CV170" s="3"/>
      <c r="CW170" s="3"/>
      <c r="CX170" s="3"/>
      <c r="CY170" s="3"/>
      <c r="CZ170" s="3"/>
      <c r="DA170" s="3"/>
      <c r="DB170" s="3"/>
      <c r="DC170" s="3"/>
      <c r="DD170" s="3"/>
      <c r="DE170" s="3"/>
      <c r="DF170" s="3"/>
      <c r="DG170" s="3"/>
      <c r="DH170" s="3"/>
      <c r="DI170" s="3"/>
      <c r="DJ170" s="3"/>
      <c r="DK170" s="3"/>
      <c r="DL170" s="3"/>
      <c r="DM170" s="3"/>
      <c r="DN170" s="3"/>
      <c r="DO170" s="3"/>
      <c r="DP170" s="3"/>
      <c r="DQ170" s="3"/>
      <c r="DR170" s="3"/>
      <c r="DS170" s="3"/>
      <c r="DT170" s="3"/>
      <c r="DU170" s="3"/>
      <c r="DV170" s="3"/>
      <c r="DW170" s="3"/>
      <c r="DX170" s="3"/>
      <c r="DY170" s="3"/>
      <c r="DZ170" s="3"/>
      <c r="EA170" s="3"/>
      <c r="EB170" s="3"/>
      <c r="EC170" s="3"/>
      <c r="ED170" s="3"/>
      <c r="EE170" s="3"/>
      <c r="EF170" s="3"/>
      <c r="EG170" s="3"/>
    </row>
    <row r="171">
      <c r="A171" s="3"/>
      <c r="B171" s="68"/>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c r="AW171" s="3"/>
      <c r="AX171" s="3"/>
      <c r="AY171" s="3"/>
      <c r="AZ171" s="3"/>
      <c r="BA171" s="3"/>
      <c r="BB171" s="3"/>
      <c r="BC171" s="3"/>
      <c r="BD171" s="3"/>
      <c r="BE171" s="3"/>
      <c r="BF171" s="3"/>
      <c r="BG171" s="3"/>
      <c r="BH171" s="3"/>
      <c r="BI171" s="3"/>
      <c r="BJ171" s="3"/>
      <c r="BK171" s="3"/>
      <c r="BL171" s="3"/>
      <c r="BM171" s="3"/>
      <c r="BN171" s="3"/>
      <c r="BO171" s="3"/>
      <c r="BP171" s="3"/>
      <c r="BQ171" s="3"/>
      <c r="BR171" s="3"/>
      <c r="BS171" s="3"/>
      <c r="BT171" s="3"/>
      <c r="BU171" s="3"/>
      <c r="BV171" s="3"/>
      <c r="BW171" s="3"/>
      <c r="BX171" s="3"/>
      <c r="BY171" s="3"/>
      <c r="BZ171" s="3"/>
      <c r="CA171" s="3"/>
      <c r="CB171" s="3"/>
      <c r="CC171" s="3"/>
      <c r="CD171" s="3"/>
      <c r="CE171" s="3"/>
      <c r="CF171" s="3"/>
      <c r="CG171" s="3"/>
      <c r="CH171" s="3"/>
      <c r="CI171" s="3"/>
      <c r="CJ171" s="3"/>
      <c r="CK171" s="3"/>
      <c r="CL171" s="3"/>
      <c r="CM171" s="3"/>
      <c r="CN171" s="3"/>
      <c r="CO171" s="3"/>
      <c r="CP171" s="3"/>
      <c r="CQ171" s="3"/>
      <c r="CR171" s="3"/>
      <c r="CS171" s="3"/>
      <c r="CT171" s="3"/>
      <c r="CU171" s="3"/>
      <c r="CV171" s="3"/>
      <c r="CW171" s="3"/>
      <c r="CX171" s="3"/>
      <c r="CY171" s="3"/>
      <c r="CZ171" s="3"/>
      <c r="DA171" s="3"/>
      <c r="DB171" s="3"/>
      <c r="DC171" s="3"/>
      <c r="DD171" s="3"/>
      <c r="DE171" s="3"/>
      <c r="DF171" s="3"/>
      <c r="DG171" s="3"/>
      <c r="DH171" s="3"/>
      <c r="DI171" s="3"/>
      <c r="DJ171" s="3"/>
      <c r="DK171" s="3"/>
      <c r="DL171" s="3"/>
      <c r="DM171" s="3"/>
      <c r="DN171" s="3"/>
      <c r="DO171" s="3"/>
      <c r="DP171" s="3"/>
      <c r="DQ171" s="3"/>
      <c r="DR171" s="3"/>
      <c r="DS171" s="3"/>
      <c r="DT171" s="3"/>
      <c r="DU171" s="3"/>
      <c r="DV171" s="3"/>
      <c r="DW171" s="3"/>
      <c r="DX171" s="3"/>
      <c r="DY171" s="3"/>
      <c r="DZ171" s="3"/>
      <c r="EA171" s="3"/>
      <c r="EB171" s="3"/>
      <c r="EC171" s="3"/>
      <c r="ED171" s="3"/>
      <c r="EE171" s="3"/>
      <c r="EF171" s="3"/>
      <c r="EG171" s="3"/>
    </row>
    <row r="172">
      <c r="A172" s="3"/>
      <c r="B172" s="68"/>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c r="AW172" s="3"/>
      <c r="AX172" s="3"/>
      <c r="AY172" s="3"/>
      <c r="AZ172" s="3"/>
      <c r="BA172" s="3"/>
      <c r="BB172" s="3"/>
      <c r="BC172" s="3"/>
      <c r="BD172" s="3"/>
      <c r="BE172" s="3"/>
      <c r="BF172" s="3"/>
      <c r="BG172" s="3"/>
      <c r="BH172" s="3"/>
      <c r="BI172" s="3"/>
      <c r="BJ172" s="3"/>
      <c r="BK172" s="3"/>
      <c r="BL172" s="3"/>
      <c r="BM172" s="3"/>
      <c r="BN172" s="3"/>
      <c r="BO172" s="3"/>
      <c r="BP172" s="3"/>
      <c r="BQ172" s="3"/>
      <c r="BR172" s="3"/>
      <c r="BS172" s="3"/>
      <c r="BT172" s="3"/>
      <c r="BU172" s="3"/>
      <c r="BV172" s="3"/>
      <c r="BW172" s="3"/>
      <c r="BX172" s="3"/>
      <c r="BY172" s="3"/>
      <c r="BZ172" s="3"/>
      <c r="CA172" s="3"/>
      <c r="CB172" s="3"/>
      <c r="CC172" s="3"/>
      <c r="CD172" s="3"/>
      <c r="CE172" s="3"/>
      <c r="CF172" s="3"/>
      <c r="CG172" s="3"/>
      <c r="CH172" s="3"/>
      <c r="CI172" s="3"/>
      <c r="CJ172" s="3"/>
      <c r="CK172" s="3"/>
      <c r="CL172" s="3"/>
      <c r="CM172" s="3"/>
      <c r="CN172" s="3"/>
      <c r="CO172" s="3"/>
      <c r="CP172" s="3"/>
      <c r="CQ172" s="3"/>
      <c r="CR172" s="3"/>
      <c r="CS172" s="3"/>
      <c r="CT172" s="3"/>
      <c r="CU172" s="3"/>
      <c r="CV172" s="3"/>
      <c r="CW172" s="3"/>
      <c r="CX172" s="3"/>
      <c r="CY172" s="3"/>
      <c r="CZ172" s="3"/>
      <c r="DA172" s="3"/>
      <c r="DB172" s="3"/>
      <c r="DC172" s="3"/>
      <c r="DD172" s="3"/>
      <c r="DE172" s="3"/>
      <c r="DF172" s="3"/>
      <c r="DG172" s="3"/>
      <c r="DH172" s="3"/>
      <c r="DI172" s="3"/>
      <c r="DJ172" s="3"/>
      <c r="DK172" s="3"/>
      <c r="DL172" s="3"/>
      <c r="DM172" s="3"/>
      <c r="DN172" s="3"/>
      <c r="DO172" s="3"/>
      <c r="DP172" s="3"/>
      <c r="DQ172" s="3"/>
      <c r="DR172" s="3"/>
      <c r="DS172" s="3"/>
      <c r="DT172" s="3"/>
      <c r="DU172" s="3"/>
      <c r="DV172" s="3"/>
      <c r="DW172" s="3"/>
      <c r="DX172" s="3"/>
      <c r="DY172" s="3"/>
      <c r="DZ172" s="3"/>
      <c r="EA172" s="3"/>
      <c r="EB172" s="3"/>
      <c r="EC172" s="3"/>
      <c r="ED172" s="3"/>
      <c r="EE172" s="3"/>
      <c r="EF172" s="3"/>
      <c r="EG172" s="3"/>
    </row>
    <row r="173">
      <c r="A173" s="3"/>
      <c r="B173" s="68"/>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3"/>
      <c r="AX173" s="3"/>
      <c r="AY173" s="3"/>
      <c r="AZ173" s="3"/>
      <c r="BA173" s="3"/>
      <c r="BB173" s="3"/>
      <c r="BC173" s="3"/>
      <c r="BD173" s="3"/>
      <c r="BE173" s="3"/>
      <c r="BF173" s="3"/>
      <c r="BG173" s="3"/>
      <c r="BH173" s="3"/>
      <c r="BI173" s="3"/>
      <c r="BJ173" s="3"/>
      <c r="BK173" s="3"/>
      <c r="BL173" s="3"/>
      <c r="BM173" s="3"/>
      <c r="BN173" s="3"/>
      <c r="BO173" s="3"/>
      <c r="BP173" s="3"/>
      <c r="BQ173" s="3"/>
      <c r="BR173" s="3"/>
      <c r="BS173" s="3"/>
      <c r="BT173" s="3"/>
      <c r="BU173" s="3"/>
      <c r="BV173" s="3"/>
      <c r="BW173" s="3"/>
      <c r="BX173" s="3"/>
      <c r="BY173" s="3"/>
      <c r="BZ173" s="3"/>
      <c r="CA173" s="3"/>
      <c r="CB173" s="3"/>
      <c r="CC173" s="3"/>
      <c r="CD173" s="3"/>
      <c r="CE173" s="3"/>
      <c r="CF173" s="3"/>
      <c r="CG173" s="3"/>
      <c r="CH173" s="3"/>
      <c r="CI173" s="3"/>
      <c r="CJ173" s="3"/>
      <c r="CK173" s="3"/>
      <c r="CL173" s="3"/>
      <c r="CM173" s="3"/>
      <c r="CN173" s="3"/>
      <c r="CO173" s="3"/>
      <c r="CP173" s="3"/>
      <c r="CQ173" s="3"/>
      <c r="CR173" s="3"/>
      <c r="CS173" s="3"/>
      <c r="CT173" s="3"/>
      <c r="CU173" s="3"/>
      <c r="CV173" s="3"/>
      <c r="CW173" s="3"/>
      <c r="CX173" s="3"/>
      <c r="CY173" s="3"/>
      <c r="CZ173" s="3"/>
      <c r="DA173" s="3"/>
      <c r="DB173" s="3"/>
      <c r="DC173" s="3"/>
      <c r="DD173" s="3"/>
      <c r="DE173" s="3"/>
      <c r="DF173" s="3"/>
      <c r="DG173" s="3"/>
      <c r="DH173" s="3"/>
      <c r="DI173" s="3"/>
      <c r="DJ173" s="3"/>
      <c r="DK173" s="3"/>
      <c r="DL173" s="3"/>
      <c r="DM173" s="3"/>
      <c r="DN173" s="3"/>
      <c r="DO173" s="3"/>
      <c r="DP173" s="3"/>
      <c r="DQ173" s="3"/>
      <c r="DR173" s="3"/>
      <c r="DS173" s="3"/>
      <c r="DT173" s="3"/>
      <c r="DU173" s="3"/>
      <c r="DV173" s="3"/>
      <c r="DW173" s="3"/>
      <c r="DX173" s="3"/>
      <c r="DY173" s="3"/>
      <c r="DZ173" s="3"/>
      <c r="EA173" s="3"/>
      <c r="EB173" s="3"/>
      <c r="EC173" s="3"/>
      <c r="ED173" s="3"/>
      <c r="EE173" s="3"/>
      <c r="EF173" s="3"/>
      <c r="EG173" s="3"/>
    </row>
    <row r="174">
      <c r="A174" s="3"/>
      <c r="B174" s="68"/>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c r="AT174" s="3"/>
      <c r="AU174" s="3"/>
      <c r="AV174" s="3"/>
      <c r="AW174" s="3"/>
      <c r="AX174" s="3"/>
      <c r="AY174" s="3"/>
      <c r="AZ174" s="3"/>
      <c r="BA174" s="3"/>
      <c r="BB174" s="3"/>
      <c r="BC174" s="3"/>
      <c r="BD174" s="3"/>
      <c r="BE174" s="3"/>
      <c r="BF174" s="3"/>
      <c r="BG174" s="3"/>
      <c r="BH174" s="3"/>
      <c r="BI174" s="3"/>
      <c r="BJ174" s="3"/>
      <c r="BK174" s="3"/>
      <c r="BL174" s="3"/>
      <c r="BM174" s="3"/>
      <c r="BN174" s="3"/>
      <c r="BO174" s="3"/>
      <c r="BP174" s="3"/>
      <c r="BQ174" s="3"/>
      <c r="BR174" s="3"/>
      <c r="BS174" s="3"/>
      <c r="BT174" s="3"/>
      <c r="BU174" s="3"/>
      <c r="BV174" s="3"/>
      <c r="BW174" s="3"/>
      <c r="BX174" s="3"/>
      <c r="BY174" s="3"/>
      <c r="BZ174" s="3"/>
      <c r="CA174" s="3"/>
      <c r="CB174" s="3"/>
      <c r="CC174" s="3"/>
      <c r="CD174" s="3"/>
      <c r="CE174" s="3"/>
      <c r="CF174" s="3"/>
      <c r="CG174" s="3"/>
      <c r="CH174" s="3"/>
      <c r="CI174" s="3"/>
      <c r="CJ174" s="3"/>
      <c r="CK174" s="3"/>
      <c r="CL174" s="3"/>
      <c r="CM174" s="3"/>
      <c r="CN174" s="3"/>
      <c r="CO174" s="3"/>
      <c r="CP174" s="3"/>
      <c r="CQ174" s="3"/>
      <c r="CR174" s="3"/>
      <c r="CS174" s="3"/>
      <c r="CT174" s="3"/>
      <c r="CU174" s="3"/>
      <c r="CV174" s="3"/>
      <c r="CW174" s="3"/>
      <c r="CX174" s="3"/>
      <c r="CY174" s="3"/>
      <c r="CZ174" s="3"/>
      <c r="DA174" s="3"/>
      <c r="DB174" s="3"/>
      <c r="DC174" s="3"/>
      <c r="DD174" s="3"/>
      <c r="DE174" s="3"/>
      <c r="DF174" s="3"/>
      <c r="DG174" s="3"/>
      <c r="DH174" s="3"/>
      <c r="DI174" s="3"/>
      <c r="DJ174" s="3"/>
      <c r="DK174" s="3"/>
      <c r="DL174" s="3"/>
      <c r="DM174" s="3"/>
      <c r="DN174" s="3"/>
      <c r="DO174" s="3"/>
      <c r="DP174" s="3"/>
      <c r="DQ174" s="3"/>
      <c r="DR174" s="3"/>
      <c r="DS174" s="3"/>
      <c r="DT174" s="3"/>
      <c r="DU174" s="3"/>
      <c r="DV174" s="3"/>
      <c r="DW174" s="3"/>
      <c r="DX174" s="3"/>
      <c r="DY174" s="3"/>
      <c r="DZ174" s="3"/>
      <c r="EA174" s="3"/>
      <c r="EB174" s="3"/>
      <c r="EC174" s="3"/>
      <c r="ED174" s="3"/>
      <c r="EE174" s="3"/>
      <c r="EF174" s="3"/>
      <c r="EG174" s="3"/>
    </row>
    <row r="175">
      <c r="A175" s="3"/>
      <c r="B175" s="68"/>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c r="AT175" s="3"/>
      <c r="AU175" s="3"/>
      <c r="AV175" s="3"/>
      <c r="AW175" s="3"/>
      <c r="AX175" s="3"/>
      <c r="AY175" s="3"/>
      <c r="AZ175" s="3"/>
      <c r="BA175" s="3"/>
      <c r="BB175" s="3"/>
      <c r="BC175" s="3"/>
      <c r="BD175" s="3"/>
      <c r="BE175" s="3"/>
      <c r="BF175" s="3"/>
      <c r="BG175" s="3"/>
      <c r="BH175" s="3"/>
      <c r="BI175" s="3"/>
      <c r="BJ175" s="3"/>
      <c r="BK175" s="3"/>
      <c r="BL175" s="3"/>
      <c r="BM175" s="3"/>
      <c r="BN175" s="3"/>
      <c r="BO175" s="3"/>
      <c r="BP175" s="3"/>
      <c r="BQ175" s="3"/>
      <c r="BR175" s="3"/>
      <c r="BS175" s="3"/>
      <c r="BT175" s="3"/>
      <c r="BU175" s="3"/>
      <c r="BV175" s="3"/>
      <c r="BW175" s="3"/>
      <c r="BX175" s="3"/>
      <c r="BY175" s="3"/>
      <c r="BZ175" s="3"/>
      <c r="CA175" s="3"/>
      <c r="CB175" s="3"/>
      <c r="CC175" s="3"/>
      <c r="CD175" s="3"/>
      <c r="CE175" s="3"/>
      <c r="CF175" s="3"/>
      <c r="CG175" s="3"/>
      <c r="CH175" s="3"/>
      <c r="CI175" s="3"/>
      <c r="CJ175" s="3"/>
      <c r="CK175" s="3"/>
      <c r="CL175" s="3"/>
      <c r="CM175" s="3"/>
      <c r="CN175" s="3"/>
      <c r="CO175" s="3"/>
      <c r="CP175" s="3"/>
      <c r="CQ175" s="3"/>
      <c r="CR175" s="3"/>
      <c r="CS175" s="3"/>
      <c r="CT175" s="3"/>
      <c r="CU175" s="3"/>
      <c r="CV175" s="3"/>
      <c r="CW175" s="3"/>
      <c r="CX175" s="3"/>
      <c r="CY175" s="3"/>
      <c r="CZ175" s="3"/>
      <c r="DA175" s="3"/>
      <c r="DB175" s="3"/>
      <c r="DC175" s="3"/>
      <c r="DD175" s="3"/>
      <c r="DE175" s="3"/>
      <c r="DF175" s="3"/>
      <c r="DG175" s="3"/>
      <c r="DH175" s="3"/>
      <c r="DI175" s="3"/>
      <c r="DJ175" s="3"/>
      <c r="DK175" s="3"/>
      <c r="DL175" s="3"/>
      <c r="DM175" s="3"/>
      <c r="DN175" s="3"/>
      <c r="DO175" s="3"/>
      <c r="DP175" s="3"/>
      <c r="DQ175" s="3"/>
      <c r="DR175" s="3"/>
      <c r="DS175" s="3"/>
      <c r="DT175" s="3"/>
      <c r="DU175" s="3"/>
      <c r="DV175" s="3"/>
      <c r="DW175" s="3"/>
      <c r="DX175" s="3"/>
      <c r="DY175" s="3"/>
      <c r="DZ175" s="3"/>
      <c r="EA175" s="3"/>
      <c r="EB175" s="3"/>
      <c r="EC175" s="3"/>
      <c r="ED175" s="3"/>
      <c r="EE175" s="3"/>
      <c r="EF175" s="3"/>
      <c r="EG175" s="3"/>
    </row>
    <row r="176">
      <c r="A176" s="3"/>
      <c r="B176" s="68"/>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c r="AU176" s="3"/>
      <c r="AV176" s="3"/>
      <c r="AW176" s="3"/>
      <c r="AX176" s="3"/>
      <c r="AY176" s="3"/>
      <c r="AZ176" s="3"/>
      <c r="BA176" s="3"/>
      <c r="BB176" s="3"/>
      <c r="BC176" s="3"/>
      <c r="BD176" s="3"/>
      <c r="BE176" s="3"/>
      <c r="BF176" s="3"/>
      <c r="BG176" s="3"/>
      <c r="BH176" s="3"/>
      <c r="BI176" s="3"/>
      <c r="BJ176" s="3"/>
      <c r="BK176" s="3"/>
      <c r="BL176" s="3"/>
      <c r="BM176" s="3"/>
      <c r="BN176" s="3"/>
      <c r="BO176" s="3"/>
      <c r="BP176" s="3"/>
      <c r="BQ176" s="3"/>
      <c r="BR176" s="3"/>
      <c r="BS176" s="3"/>
      <c r="BT176" s="3"/>
      <c r="BU176" s="3"/>
      <c r="BV176" s="3"/>
      <c r="BW176" s="3"/>
      <c r="BX176" s="3"/>
      <c r="BY176" s="3"/>
      <c r="BZ176" s="3"/>
      <c r="CA176" s="3"/>
      <c r="CB176" s="3"/>
      <c r="CC176" s="3"/>
      <c r="CD176" s="3"/>
      <c r="CE176" s="3"/>
      <c r="CF176" s="3"/>
      <c r="CG176" s="3"/>
      <c r="CH176" s="3"/>
      <c r="CI176" s="3"/>
      <c r="CJ176" s="3"/>
      <c r="CK176" s="3"/>
      <c r="CL176" s="3"/>
      <c r="CM176" s="3"/>
      <c r="CN176" s="3"/>
      <c r="CO176" s="3"/>
      <c r="CP176" s="3"/>
      <c r="CQ176" s="3"/>
      <c r="CR176" s="3"/>
      <c r="CS176" s="3"/>
      <c r="CT176" s="3"/>
      <c r="CU176" s="3"/>
      <c r="CV176" s="3"/>
      <c r="CW176" s="3"/>
      <c r="CX176" s="3"/>
      <c r="CY176" s="3"/>
      <c r="CZ176" s="3"/>
      <c r="DA176" s="3"/>
      <c r="DB176" s="3"/>
      <c r="DC176" s="3"/>
      <c r="DD176" s="3"/>
      <c r="DE176" s="3"/>
      <c r="DF176" s="3"/>
      <c r="DG176" s="3"/>
      <c r="DH176" s="3"/>
      <c r="DI176" s="3"/>
      <c r="DJ176" s="3"/>
      <c r="DK176" s="3"/>
      <c r="DL176" s="3"/>
      <c r="DM176" s="3"/>
      <c r="DN176" s="3"/>
      <c r="DO176" s="3"/>
      <c r="DP176" s="3"/>
      <c r="DQ176" s="3"/>
      <c r="DR176" s="3"/>
      <c r="DS176" s="3"/>
      <c r="DT176" s="3"/>
      <c r="DU176" s="3"/>
      <c r="DV176" s="3"/>
      <c r="DW176" s="3"/>
      <c r="DX176" s="3"/>
      <c r="DY176" s="3"/>
      <c r="DZ176" s="3"/>
      <c r="EA176" s="3"/>
      <c r="EB176" s="3"/>
      <c r="EC176" s="3"/>
      <c r="ED176" s="3"/>
      <c r="EE176" s="3"/>
      <c r="EF176" s="3"/>
      <c r="EG176" s="3"/>
    </row>
    <row r="177">
      <c r="A177" s="3"/>
      <c r="B177" s="68"/>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c r="AU177" s="3"/>
      <c r="AV177" s="3"/>
      <c r="AW177" s="3"/>
      <c r="AX177" s="3"/>
      <c r="AY177" s="3"/>
      <c r="AZ177" s="3"/>
      <c r="BA177" s="3"/>
      <c r="BB177" s="3"/>
      <c r="BC177" s="3"/>
      <c r="BD177" s="3"/>
      <c r="BE177" s="3"/>
      <c r="BF177" s="3"/>
      <c r="BG177" s="3"/>
      <c r="BH177" s="3"/>
      <c r="BI177" s="3"/>
      <c r="BJ177" s="3"/>
      <c r="BK177" s="3"/>
      <c r="BL177" s="3"/>
      <c r="BM177" s="3"/>
      <c r="BN177" s="3"/>
      <c r="BO177" s="3"/>
      <c r="BP177" s="3"/>
      <c r="BQ177" s="3"/>
      <c r="BR177" s="3"/>
      <c r="BS177" s="3"/>
      <c r="BT177" s="3"/>
      <c r="BU177" s="3"/>
      <c r="BV177" s="3"/>
      <c r="BW177" s="3"/>
      <c r="BX177" s="3"/>
      <c r="BY177" s="3"/>
      <c r="BZ177" s="3"/>
      <c r="CA177" s="3"/>
      <c r="CB177" s="3"/>
      <c r="CC177" s="3"/>
      <c r="CD177" s="3"/>
      <c r="CE177" s="3"/>
      <c r="CF177" s="3"/>
      <c r="CG177" s="3"/>
      <c r="CH177" s="3"/>
      <c r="CI177" s="3"/>
      <c r="CJ177" s="3"/>
      <c r="CK177" s="3"/>
      <c r="CL177" s="3"/>
      <c r="CM177" s="3"/>
      <c r="CN177" s="3"/>
      <c r="CO177" s="3"/>
      <c r="CP177" s="3"/>
      <c r="CQ177" s="3"/>
      <c r="CR177" s="3"/>
      <c r="CS177" s="3"/>
      <c r="CT177" s="3"/>
      <c r="CU177" s="3"/>
      <c r="CV177" s="3"/>
      <c r="CW177" s="3"/>
      <c r="CX177" s="3"/>
      <c r="CY177" s="3"/>
      <c r="CZ177" s="3"/>
      <c r="DA177" s="3"/>
      <c r="DB177" s="3"/>
      <c r="DC177" s="3"/>
      <c r="DD177" s="3"/>
      <c r="DE177" s="3"/>
      <c r="DF177" s="3"/>
      <c r="DG177" s="3"/>
      <c r="DH177" s="3"/>
      <c r="DI177" s="3"/>
      <c r="DJ177" s="3"/>
      <c r="DK177" s="3"/>
      <c r="DL177" s="3"/>
      <c r="DM177" s="3"/>
      <c r="DN177" s="3"/>
      <c r="DO177" s="3"/>
      <c r="DP177" s="3"/>
      <c r="DQ177" s="3"/>
      <c r="DR177" s="3"/>
      <c r="DS177" s="3"/>
      <c r="DT177" s="3"/>
      <c r="DU177" s="3"/>
      <c r="DV177" s="3"/>
      <c r="DW177" s="3"/>
      <c r="DX177" s="3"/>
      <c r="DY177" s="3"/>
      <c r="DZ177" s="3"/>
      <c r="EA177" s="3"/>
      <c r="EB177" s="3"/>
      <c r="EC177" s="3"/>
      <c r="ED177" s="3"/>
      <c r="EE177" s="3"/>
      <c r="EF177" s="3"/>
      <c r="EG177" s="3"/>
    </row>
    <row r="178">
      <c r="A178" s="3"/>
      <c r="B178" s="68"/>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c r="AW178" s="3"/>
      <c r="AX178" s="3"/>
      <c r="AY178" s="3"/>
      <c r="AZ178" s="3"/>
      <c r="BA178" s="3"/>
      <c r="BB178" s="3"/>
      <c r="BC178" s="3"/>
      <c r="BD178" s="3"/>
      <c r="BE178" s="3"/>
      <c r="BF178" s="3"/>
      <c r="BG178" s="3"/>
      <c r="BH178" s="3"/>
      <c r="BI178" s="3"/>
      <c r="BJ178" s="3"/>
      <c r="BK178" s="3"/>
      <c r="BL178" s="3"/>
      <c r="BM178" s="3"/>
      <c r="BN178" s="3"/>
      <c r="BO178" s="3"/>
      <c r="BP178" s="3"/>
      <c r="BQ178" s="3"/>
      <c r="BR178" s="3"/>
      <c r="BS178" s="3"/>
      <c r="BT178" s="3"/>
      <c r="BU178" s="3"/>
      <c r="BV178" s="3"/>
      <c r="BW178" s="3"/>
      <c r="BX178" s="3"/>
      <c r="BY178" s="3"/>
      <c r="BZ178" s="3"/>
      <c r="CA178" s="3"/>
      <c r="CB178" s="3"/>
      <c r="CC178" s="3"/>
      <c r="CD178" s="3"/>
      <c r="CE178" s="3"/>
      <c r="CF178" s="3"/>
      <c r="CG178" s="3"/>
      <c r="CH178" s="3"/>
      <c r="CI178" s="3"/>
      <c r="CJ178" s="3"/>
      <c r="CK178" s="3"/>
      <c r="CL178" s="3"/>
      <c r="CM178" s="3"/>
      <c r="CN178" s="3"/>
      <c r="CO178" s="3"/>
      <c r="CP178" s="3"/>
      <c r="CQ178" s="3"/>
      <c r="CR178" s="3"/>
      <c r="CS178" s="3"/>
      <c r="CT178" s="3"/>
      <c r="CU178" s="3"/>
      <c r="CV178" s="3"/>
      <c r="CW178" s="3"/>
      <c r="CX178" s="3"/>
      <c r="CY178" s="3"/>
      <c r="CZ178" s="3"/>
      <c r="DA178" s="3"/>
      <c r="DB178" s="3"/>
      <c r="DC178" s="3"/>
      <c r="DD178" s="3"/>
      <c r="DE178" s="3"/>
      <c r="DF178" s="3"/>
      <c r="DG178" s="3"/>
      <c r="DH178" s="3"/>
      <c r="DI178" s="3"/>
      <c r="DJ178" s="3"/>
      <c r="DK178" s="3"/>
      <c r="DL178" s="3"/>
      <c r="DM178" s="3"/>
      <c r="DN178" s="3"/>
      <c r="DO178" s="3"/>
      <c r="DP178" s="3"/>
      <c r="DQ178" s="3"/>
      <c r="DR178" s="3"/>
      <c r="DS178" s="3"/>
      <c r="DT178" s="3"/>
      <c r="DU178" s="3"/>
      <c r="DV178" s="3"/>
      <c r="DW178" s="3"/>
      <c r="DX178" s="3"/>
      <c r="DY178" s="3"/>
      <c r="DZ178" s="3"/>
      <c r="EA178" s="3"/>
      <c r="EB178" s="3"/>
      <c r="EC178" s="3"/>
      <c r="ED178" s="3"/>
      <c r="EE178" s="3"/>
      <c r="EF178" s="3"/>
      <c r="EG178" s="3"/>
    </row>
    <row r="179">
      <c r="A179" s="3"/>
      <c r="B179" s="68"/>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c r="AW179" s="3"/>
      <c r="AX179" s="3"/>
      <c r="AY179" s="3"/>
      <c r="AZ179" s="3"/>
      <c r="BA179" s="3"/>
      <c r="BB179" s="3"/>
      <c r="BC179" s="3"/>
      <c r="BD179" s="3"/>
      <c r="BE179" s="3"/>
      <c r="BF179" s="3"/>
      <c r="BG179" s="3"/>
      <c r="BH179" s="3"/>
      <c r="BI179" s="3"/>
      <c r="BJ179" s="3"/>
      <c r="BK179" s="3"/>
      <c r="BL179" s="3"/>
      <c r="BM179" s="3"/>
      <c r="BN179" s="3"/>
      <c r="BO179" s="3"/>
      <c r="BP179" s="3"/>
      <c r="BQ179" s="3"/>
      <c r="BR179" s="3"/>
      <c r="BS179" s="3"/>
      <c r="BT179" s="3"/>
      <c r="BU179" s="3"/>
      <c r="BV179" s="3"/>
      <c r="BW179" s="3"/>
      <c r="BX179" s="3"/>
      <c r="BY179" s="3"/>
      <c r="BZ179" s="3"/>
      <c r="CA179" s="3"/>
      <c r="CB179" s="3"/>
      <c r="CC179" s="3"/>
      <c r="CD179" s="3"/>
      <c r="CE179" s="3"/>
      <c r="CF179" s="3"/>
      <c r="CG179" s="3"/>
      <c r="CH179" s="3"/>
      <c r="CI179" s="3"/>
      <c r="CJ179" s="3"/>
      <c r="CK179" s="3"/>
      <c r="CL179" s="3"/>
      <c r="CM179" s="3"/>
      <c r="CN179" s="3"/>
      <c r="CO179" s="3"/>
      <c r="CP179" s="3"/>
      <c r="CQ179" s="3"/>
      <c r="CR179" s="3"/>
      <c r="CS179" s="3"/>
      <c r="CT179" s="3"/>
      <c r="CU179" s="3"/>
      <c r="CV179" s="3"/>
      <c r="CW179" s="3"/>
      <c r="CX179" s="3"/>
      <c r="CY179" s="3"/>
      <c r="CZ179" s="3"/>
      <c r="DA179" s="3"/>
      <c r="DB179" s="3"/>
      <c r="DC179" s="3"/>
      <c r="DD179" s="3"/>
      <c r="DE179" s="3"/>
      <c r="DF179" s="3"/>
      <c r="DG179" s="3"/>
      <c r="DH179" s="3"/>
      <c r="DI179" s="3"/>
      <c r="DJ179" s="3"/>
      <c r="DK179" s="3"/>
      <c r="DL179" s="3"/>
      <c r="DM179" s="3"/>
      <c r="DN179" s="3"/>
      <c r="DO179" s="3"/>
      <c r="DP179" s="3"/>
      <c r="DQ179" s="3"/>
      <c r="DR179" s="3"/>
      <c r="DS179" s="3"/>
      <c r="DT179" s="3"/>
      <c r="DU179" s="3"/>
      <c r="DV179" s="3"/>
      <c r="DW179" s="3"/>
      <c r="DX179" s="3"/>
      <c r="DY179" s="3"/>
      <c r="DZ179" s="3"/>
      <c r="EA179" s="3"/>
      <c r="EB179" s="3"/>
      <c r="EC179" s="3"/>
      <c r="ED179" s="3"/>
      <c r="EE179" s="3"/>
      <c r="EF179" s="3"/>
      <c r="EG179" s="3"/>
    </row>
    <row r="180">
      <c r="A180" s="3"/>
      <c r="B180" s="68"/>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c r="AW180" s="3"/>
      <c r="AX180" s="3"/>
      <c r="AY180" s="3"/>
      <c r="AZ180" s="3"/>
      <c r="BA180" s="3"/>
      <c r="BB180" s="3"/>
      <c r="BC180" s="3"/>
      <c r="BD180" s="3"/>
      <c r="BE180" s="3"/>
      <c r="BF180" s="3"/>
      <c r="BG180" s="3"/>
      <c r="BH180" s="3"/>
      <c r="BI180" s="3"/>
      <c r="BJ180" s="3"/>
      <c r="BK180" s="3"/>
      <c r="BL180" s="3"/>
      <c r="BM180" s="3"/>
      <c r="BN180" s="3"/>
      <c r="BO180" s="3"/>
      <c r="BP180" s="3"/>
      <c r="BQ180" s="3"/>
      <c r="BR180" s="3"/>
      <c r="BS180" s="3"/>
      <c r="BT180" s="3"/>
      <c r="BU180" s="3"/>
      <c r="BV180" s="3"/>
      <c r="BW180" s="3"/>
      <c r="BX180" s="3"/>
      <c r="BY180" s="3"/>
      <c r="BZ180" s="3"/>
      <c r="CA180" s="3"/>
      <c r="CB180" s="3"/>
      <c r="CC180" s="3"/>
      <c r="CD180" s="3"/>
      <c r="CE180" s="3"/>
      <c r="CF180" s="3"/>
      <c r="CG180" s="3"/>
      <c r="CH180" s="3"/>
      <c r="CI180" s="3"/>
      <c r="CJ180" s="3"/>
      <c r="CK180" s="3"/>
      <c r="CL180" s="3"/>
      <c r="CM180" s="3"/>
      <c r="CN180" s="3"/>
      <c r="CO180" s="3"/>
      <c r="CP180" s="3"/>
      <c r="CQ180" s="3"/>
      <c r="CR180" s="3"/>
      <c r="CS180" s="3"/>
      <c r="CT180" s="3"/>
      <c r="CU180" s="3"/>
      <c r="CV180" s="3"/>
      <c r="CW180" s="3"/>
      <c r="CX180" s="3"/>
      <c r="CY180" s="3"/>
      <c r="CZ180" s="3"/>
      <c r="DA180" s="3"/>
      <c r="DB180" s="3"/>
      <c r="DC180" s="3"/>
      <c r="DD180" s="3"/>
      <c r="DE180" s="3"/>
      <c r="DF180" s="3"/>
      <c r="DG180" s="3"/>
      <c r="DH180" s="3"/>
      <c r="DI180" s="3"/>
      <c r="DJ180" s="3"/>
      <c r="DK180" s="3"/>
      <c r="DL180" s="3"/>
      <c r="DM180" s="3"/>
      <c r="DN180" s="3"/>
      <c r="DO180" s="3"/>
      <c r="DP180" s="3"/>
      <c r="DQ180" s="3"/>
      <c r="DR180" s="3"/>
      <c r="DS180" s="3"/>
      <c r="DT180" s="3"/>
      <c r="DU180" s="3"/>
      <c r="DV180" s="3"/>
      <c r="DW180" s="3"/>
      <c r="DX180" s="3"/>
      <c r="DY180" s="3"/>
      <c r="DZ180" s="3"/>
      <c r="EA180" s="3"/>
      <c r="EB180" s="3"/>
      <c r="EC180" s="3"/>
      <c r="ED180" s="3"/>
      <c r="EE180" s="3"/>
      <c r="EF180" s="3"/>
      <c r="EG180" s="3"/>
    </row>
    <row r="181">
      <c r="A181" s="3"/>
      <c r="B181" s="68"/>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c r="AW181" s="3"/>
      <c r="AX181" s="3"/>
      <c r="AY181" s="3"/>
      <c r="AZ181" s="3"/>
      <c r="BA181" s="3"/>
      <c r="BB181" s="3"/>
      <c r="BC181" s="3"/>
      <c r="BD181" s="3"/>
      <c r="BE181" s="3"/>
      <c r="BF181" s="3"/>
      <c r="BG181" s="3"/>
      <c r="BH181" s="3"/>
      <c r="BI181" s="3"/>
      <c r="BJ181" s="3"/>
      <c r="BK181" s="3"/>
      <c r="BL181" s="3"/>
      <c r="BM181" s="3"/>
      <c r="BN181" s="3"/>
      <c r="BO181" s="3"/>
      <c r="BP181" s="3"/>
      <c r="BQ181" s="3"/>
      <c r="BR181" s="3"/>
      <c r="BS181" s="3"/>
      <c r="BT181" s="3"/>
      <c r="BU181" s="3"/>
      <c r="BV181" s="3"/>
      <c r="BW181" s="3"/>
      <c r="BX181" s="3"/>
      <c r="BY181" s="3"/>
      <c r="BZ181" s="3"/>
      <c r="CA181" s="3"/>
      <c r="CB181" s="3"/>
      <c r="CC181" s="3"/>
      <c r="CD181" s="3"/>
      <c r="CE181" s="3"/>
      <c r="CF181" s="3"/>
      <c r="CG181" s="3"/>
      <c r="CH181" s="3"/>
      <c r="CI181" s="3"/>
      <c r="CJ181" s="3"/>
      <c r="CK181" s="3"/>
      <c r="CL181" s="3"/>
      <c r="CM181" s="3"/>
      <c r="CN181" s="3"/>
      <c r="CO181" s="3"/>
      <c r="CP181" s="3"/>
      <c r="CQ181" s="3"/>
      <c r="CR181" s="3"/>
      <c r="CS181" s="3"/>
      <c r="CT181" s="3"/>
      <c r="CU181" s="3"/>
      <c r="CV181" s="3"/>
      <c r="CW181" s="3"/>
      <c r="CX181" s="3"/>
      <c r="CY181" s="3"/>
      <c r="CZ181" s="3"/>
      <c r="DA181" s="3"/>
      <c r="DB181" s="3"/>
      <c r="DC181" s="3"/>
      <c r="DD181" s="3"/>
      <c r="DE181" s="3"/>
      <c r="DF181" s="3"/>
      <c r="DG181" s="3"/>
      <c r="DH181" s="3"/>
      <c r="DI181" s="3"/>
      <c r="DJ181" s="3"/>
      <c r="DK181" s="3"/>
      <c r="DL181" s="3"/>
      <c r="DM181" s="3"/>
      <c r="DN181" s="3"/>
      <c r="DO181" s="3"/>
      <c r="DP181" s="3"/>
      <c r="DQ181" s="3"/>
      <c r="DR181" s="3"/>
      <c r="DS181" s="3"/>
      <c r="DT181" s="3"/>
      <c r="DU181" s="3"/>
      <c r="DV181" s="3"/>
      <c r="DW181" s="3"/>
      <c r="DX181" s="3"/>
      <c r="DY181" s="3"/>
      <c r="DZ181" s="3"/>
      <c r="EA181" s="3"/>
      <c r="EB181" s="3"/>
      <c r="EC181" s="3"/>
      <c r="ED181" s="3"/>
      <c r="EE181" s="3"/>
      <c r="EF181" s="3"/>
      <c r="EG181" s="3"/>
    </row>
    <row r="182">
      <c r="A182" s="3"/>
      <c r="B182" s="68"/>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c r="AW182" s="3"/>
      <c r="AX182" s="3"/>
      <c r="AY182" s="3"/>
      <c r="AZ182" s="3"/>
      <c r="BA182" s="3"/>
      <c r="BB182" s="3"/>
      <c r="BC182" s="3"/>
      <c r="BD182" s="3"/>
      <c r="BE182" s="3"/>
      <c r="BF182" s="3"/>
      <c r="BG182" s="3"/>
      <c r="BH182" s="3"/>
      <c r="BI182" s="3"/>
      <c r="BJ182" s="3"/>
      <c r="BK182" s="3"/>
      <c r="BL182" s="3"/>
      <c r="BM182" s="3"/>
      <c r="BN182" s="3"/>
      <c r="BO182" s="3"/>
      <c r="BP182" s="3"/>
      <c r="BQ182" s="3"/>
      <c r="BR182" s="3"/>
      <c r="BS182" s="3"/>
      <c r="BT182" s="3"/>
      <c r="BU182" s="3"/>
      <c r="BV182" s="3"/>
      <c r="BW182" s="3"/>
      <c r="BX182" s="3"/>
      <c r="BY182" s="3"/>
      <c r="BZ182" s="3"/>
      <c r="CA182" s="3"/>
      <c r="CB182" s="3"/>
      <c r="CC182" s="3"/>
      <c r="CD182" s="3"/>
      <c r="CE182" s="3"/>
      <c r="CF182" s="3"/>
      <c r="CG182" s="3"/>
      <c r="CH182" s="3"/>
      <c r="CI182" s="3"/>
      <c r="CJ182" s="3"/>
      <c r="CK182" s="3"/>
      <c r="CL182" s="3"/>
      <c r="CM182" s="3"/>
      <c r="CN182" s="3"/>
      <c r="CO182" s="3"/>
      <c r="CP182" s="3"/>
      <c r="CQ182" s="3"/>
      <c r="CR182" s="3"/>
      <c r="CS182" s="3"/>
      <c r="CT182" s="3"/>
      <c r="CU182" s="3"/>
      <c r="CV182" s="3"/>
      <c r="CW182" s="3"/>
      <c r="CX182" s="3"/>
      <c r="CY182" s="3"/>
      <c r="CZ182" s="3"/>
      <c r="DA182" s="3"/>
      <c r="DB182" s="3"/>
      <c r="DC182" s="3"/>
      <c r="DD182" s="3"/>
      <c r="DE182" s="3"/>
      <c r="DF182" s="3"/>
      <c r="DG182" s="3"/>
      <c r="DH182" s="3"/>
      <c r="DI182" s="3"/>
      <c r="DJ182" s="3"/>
      <c r="DK182" s="3"/>
      <c r="DL182" s="3"/>
      <c r="DM182" s="3"/>
      <c r="DN182" s="3"/>
      <c r="DO182" s="3"/>
      <c r="DP182" s="3"/>
      <c r="DQ182" s="3"/>
      <c r="DR182" s="3"/>
      <c r="DS182" s="3"/>
      <c r="DT182" s="3"/>
      <c r="DU182" s="3"/>
      <c r="DV182" s="3"/>
      <c r="DW182" s="3"/>
      <c r="DX182" s="3"/>
      <c r="DY182" s="3"/>
      <c r="DZ182" s="3"/>
      <c r="EA182" s="3"/>
      <c r="EB182" s="3"/>
      <c r="EC182" s="3"/>
      <c r="ED182" s="3"/>
      <c r="EE182" s="3"/>
      <c r="EF182" s="3"/>
      <c r="EG182" s="3"/>
    </row>
    <row r="183">
      <c r="A183" s="3"/>
      <c r="B183" s="68"/>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c r="AW183" s="3"/>
      <c r="AX183" s="3"/>
      <c r="AY183" s="3"/>
      <c r="AZ183" s="3"/>
      <c r="BA183" s="3"/>
      <c r="BB183" s="3"/>
      <c r="BC183" s="3"/>
      <c r="BD183" s="3"/>
      <c r="BE183" s="3"/>
      <c r="BF183" s="3"/>
      <c r="BG183" s="3"/>
      <c r="BH183" s="3"/>
      <c r="BI183" s="3"/>
      <c r="BJ183" s="3"/>
      <c r="BK183" s="3"/>
      <c r="BL183" s="3"/>
      <c r="BM183" s="3"/>
      <c r="BN183" s="3"/>
      <c r="BO183" s="3"/>
      <c r="BP183" s="3"/>
      <c r="BQ183" s="3"/>
      <c r="BR183" s="3"/>
      <c r="BS183" s="3"/>
      <c r="BT183" s="3"/>
      <c r="BU183" s="3"/>
      <c r="BV183" s="3"/>
      <c r="BW183" s="3"/>
      <c r="BX183" s="3"/>
      <c r="BY183" s="3"/>
      <c r="BZ183" s="3"/>
      <c r="CA183" s="3"/>
      <c r="CB183" s="3"/>
      <c r="CC183" s="3"/>
      <c r="CD183" s="3"/>
      <c r="CE183" s="3"/>
      <c r="CF183" s="3"/>
      <c r="CG183" s="3"/>
      <c r="CH183" s="3"/>
      <c r="CI183" s="3"/>
      <c r="CJ183" s="3"/>
      <c r="CK183" s="3"/>
      <c r="CL183" s="3"/>
      <c r="CM183" s="3"/>
      <c r="CN183" s="3"/>
      <c r="CO183" s="3"/>
      <c r="CP183" s="3"/>
      <c r="CQ183" s="3"/>
      <c r="CR183" s="3"/>
      <c r="CS183" s="3"/>
      <c r="CT183" s="3"/>
      <c r="CU183" s="3"/>
      <c r="CV183" s="3"/>
      <c r="CW183" s="3"/>
      <c r="CX183" s="3"/>
      <c r="CY183" s="3"/>
      <c r="CZ183" s="3"/>
      <c r="DA183" s="3"/>
      <c r="DB183" s="3"/>
      <c r="DC183" s="3"/>
      <c r="DD183" s="3"/>
      <c r="DE183" s="3"/>
      <c r="DF183" s="3"/>
      <c r="DG183" s="3"/>
      <c r="DH183" s="3"/>
      <c r="DI183" s="3"/>
      <c r="DJ183" s="3"/>
      <c r="DK183" s="3"/>
      <c r="DL183" s="3"/>
      <c r="DM183" s="3"/>
      <c r="DN183" s="3"/>
      <c r="DO183" s="3"/>
      <c r="DP183" s="3"/>
      <c r="DQ183" s="3"/>
      <c r="DR183" s="3"/>
      <c r="DS183" s="3"/>
      <c r="DT183" s="3"/>
      <c r="DU183" s="3"/>
      <c r="DV183" s="3"/>
      <c r="DW183" s="3"/>
      <c r="DX183" s="3"/>
      <c r="DY183" s="3"/>
      <c r="DZ183" s="3"/>
      <c r="EA183" s="3"/>
      <c r="EB183" s="3"/>
      <c r="EC183" s="3"/>
      <c r="ED183" s="3"/>
      <c r="EE183" s="3"/>
      <c r="EF183" s="3"/>
      <c r="EG183" s="3"/>
    </row>
    <row r="184">
      <c r="A184" s="3"/>
      <c r="B184" s="68"/>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c r="AW184" s="3"/>
      <c r="AX184" s="3"/>
      <c r="AY184" s="3"/>
      <c r="AZ184" s="3"/>
      <c r="BA184" s="3"/>
      <c r="BB184" s="3"/>
      <c r="BC184" s="3"/>
      <c r="BD184" s="3"/>
      <c r="BE184" s="3"/>
      <c r="BF184" s="3"/>
      <c r="BG184" s="3"/>
      <c r="BH184" s="3"/>
      <c r="BI184" s="3"/>
      <c r="BJ184" s="3"/>
      <c r="BK184" s="3"/>
      <c r="BL184" s="3"/>
      <c r="BM184" s="3"/>
      <c r="BN184" s="3"/>
      <c r="BO184" s="3"/>
      <c r="BP184" s="3"/>
      <c r="BQ184" s="3"/>
      <c r="BR184" s="3"/>
      <c r="BS184" s="3"/>
      <c r="BT184" s="3"/>
      <c r="BU184" s="3"/>
      <c r="BV184" s="3"/>
      <c r="BW184" s="3"/>
      <c r="BX184" s="3"/>
      <c r="BY184" s="3"/>
      <c r="BZ184" s="3"/>
      <c r="CA184" s="3"/>
      <c r="CB184" s="3"/>
      <c r="CC184" s="3"/>
      <c r="CD184" s="3"/>
      <c r="CE184" s="3"/>
      <c r="CF184" s="3"/>
      <c r="CG184" s="3"/>
      <c r="CH184" s="3"/>
      <c r="CI184" s="3"/>
      <c r="CJ184" s="3"/>
      <c r="CK184" s="3"/>
      <c r="CL184" s="3"/>
      <c r="CM184" s="3"/>
      <c r="CN184" s="3"/>
      <c r="CO184" s="3"/>
      <c r="CP184" s="3"/>
      <c r="CQ184" s="3"/>
      <c r="CR184" s="3"/>
      <c r="CS184" s="3"/>
      <c r="CT184" s="3"/>
      <c r="CU184" s="3"/>
      <c r="CV184" s="3"/>
      <c r="CW184" s="3"/>
      <c r="CX184" s="3"/>
      <c r="CY184" s="3"/>
      <c r="CZ184" s="3"/>
      <c r="DA184" s="3"/>
      <c r="DB184" s="3"/>
      <c r="DC184" s="3"/>
      <c r="DD184" s="3"/>
      <c r="DE184" s="3"/>
      <c r="DF184" s="3"/>
      <c r="DG184" s="3"/>
      <c r="DH184" s="3"/>
      <c r="DI184" s="3"/>
      <c r="DJ184" s="3"/>
      <c r="DK184" s="3"/>
      <c r="DL184" s="3"/>
      <c r="DM184" s="3"/>
      <c r="DN184" s="3"/>
      <c r="DO184" s="3"/>
      <c r="DP184" s="3"/>
      <c r="DQ184" s="3"/>
      <c r="DR184" s="3"/>
      <c r="DS184" s="3"/>
      <c r="DT184" s="3"/>
      <c r="DU184" s="3"/>
      <c r="DV184" s="3"/>
      <c r="DW184" s="3"/>
      <c r="DX184" s="3"/>
      <c r="DY184" s="3"/>
      <c r="DZ184" s="3"/>
      <c r="EA184" s="3"/>
      <c r="EB184" s="3"/>
      <c r="EC184" s="3"/>
      <c r="ED184" s="3"/>
      <c r="EE184" s="3"/>
      <c r="EF184" s="3"/>
      <c r="EG184" s="3"/>
    </row>
    <row r="185">
      <c r="A185" s="3"/>
      <c r="B185" s="68"/>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c r="AW185" s="3"/>
      <c r="AX185" s="3"/>
      <c r="AY185" s="3"/>
      <c r="AZ185" s="3"/>
      <c r="BA185" s="3"/>
      <c r="BB185" s="3"/>
      <c r="BC185" s="3"/>
      <c r="BD185" s="3"/>
      <c r="BE185" s="3"/>
      <c r="BF185" s="3"/>
      <c r="BG185" s="3"/>
      <c r="BH185" s="3"/>
      <c r="BI185" s="3"/>
      <c r="BJ185" s="3"/>
      <c r="BK185" s="3"/>
      <c r="BL185" s="3"/>
      <c r="BM185" s="3"/>
      <c r="BN185" s="3"/>
      <c r="BO185" s="3"/>
      <c r="BP185" s="3"/>
      <c r="BQ185" s="3"/>
      <c r="BR185" s="3"/>
      <c r="BS185" s="3"/>
      <c r="BT185" s="3"/>
      <c r="BU185" s="3"/>
      <c r="BV185" s="3"/>
      <c r="BW185" s="3"/>
      <c r="BX185" s="3"/>
      <c r="BY185" s="3"/>
      <c r="BZ185" s="3"/>
      <c r="CA185" s="3"/>
      <c r="CB185" s="3"/>
      <c r="CC185" s="3"/>
      <c r="CD185" s="3"/>
      <c r="CE185" s="3"/>
      <c r="CF185" s="3"/>
      <c r="CG185" s="3"/>
      <c r="CH185" s="3"/>
      <c r="CI185" s="3"/>
      <c r="CJ185" s="3"/>
      <c r="CK185" s="3"/>
      <c r="CL185" s="3"/>
      <c r="CM185" s="3"/>
      <c r="CN185" s="3"/>
      <c r="CO185" s="3"/>
      <c r="CP185" s="3"/>
      <c r="CQ185" s="3"/>
      <c r="CR185" s="3"/>
      <c r="CS185" s="3"/>
      <c r="CT185" s="3"/>
      <c r="CU185" s="3"/>
      <c r="CV185" s="3"/>
      <c r="CW185" s="3"/>
      <c r="CX185" s="3"/>
      <c r="CY185" s="3"/>
      <c r="CZ185" s="3"/>
      <c r="DA185" s="3"/>
      <c r="DB185" s="3"/>
      <c r="DC185" s="3"/>
      <c r="DD185" s="3"/>
      <c r="DE185" s="3"/>
      <c r="DF185" s="3"/>
      <c r="DG185" s="3"/>
      <c r="DH185" s="3"/>
      <c r="DI185" s="3"/>
      <c r="DJ185" s="3"/>
      <c r="DK185" s="3"/>
      <c r="DL185" s="3"/>
      <c r="DM185" s="3"/>
      <c r="DN185" s="3"/>
      <c r="DO185" s="3"/>
      <c r="DP185" s="3"/>
      <c r="DQ185" s="3"/>
      <c r="DR185" s="3"/>
      <c r="DS185" s="3"/>
      <c r="DT185" s="3"/>
      <c r="DU185" s="3"/>
      <c r="DV185" s="3"/>
      <c r="DW185" s="3"/>
      <c r="DX185" s="3"/>
      <c r="DY185" s="3"/>
      <c r="DZ185" s="3"/>
      <c r="EA185" s="3"/>
      <c r="EB185" s="3"/>
      <c r="EC185" s="3"/>
      <c r="ED185" s="3"/>
      <c r="EE185" s="3"/>
      <c r="EF185" s="3"/>
      <c r="EG185" s="3"/>
    </row>
    <row r="186">
      <c r="A186" s="3"/>
      <c r="B186" s="68"/>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c r="AW186" s="3"/>
      <c r="AX186" s="3"/>
      <c r="AY186" s="3"/>
      <c r="AZ186" s="3"/>
      <c r="BA186" s="3"/>
      <c r="BB186" s="3"/>
      <c r="BC186" s="3"/>
      <c r="BD186" s="3"/>
      <c r="BE186" s="3"/>
      <c r="BF186" s="3"/>
      <c r="BG186" s="3"/>
      <c r="BH186" s="3"/>
      <c r="BI186" s="3"/>
      <c r="BJ186" s="3"/>
      <c r="BK186" s="3"/>
      <c r="BL186" s="3"/>
      <c r="BM186" s="3"/>
      <c r="BN186" s="3"/>
      <c r="BO186" s="3"/>
      <c r="BP186" s="3"/>
      <c r="BQ186" s="3"/>
      <c r="BR186" s="3"/>
      <c r="BS186" s="3"/>
      <c r="BT186" s="3"/>
      <c r="BU186" s="3"/>
      <c r="BV186" s="3"/>
      <c r="BW186" s="3"/>
      <c r="BX186" s="3"/>
      <c r="BY186" s="3"/>
      <c r="BZ186" s="3"/>
      <c r="CA186" s="3"/>
      <c r="CB186" s="3"/>
      <c r="CC186" s="3"/>
      <c r="CD186" s="3"/>
      <c r="CE186" s="3"/>
      <c r="CF186" s="3"/>
      <c r="CG186" s="3"/>
      <c r="CH186" s="3"/>
      <c r="CI186" s="3"/>
      <c r="CJ186" s="3"/>
      <c r="CK186" s="3"/>
      <c r="CL186" s="3"/>
      <c r="CM186" s="3"/>
      <c r="CN186" s="3"/>
      <c r="CO186" s="3"/>
      <c r="CP186" s="3"/>
      <c r="CQ186" s="3"/>
      <c r="CR186" s="3"/>
      <c r="CS186" s="3"/>
      <c r="CT186" s="3"/>
      <c r="CU186" s="3"/>
      <c r="CV186" s="3"/>
      <c r="CW186" s="3"/>
      <c r="CX186" s="3"/>
      <c r="CY186" s="3"/>
      <c r="CZ186" s="3"/>
      <c r="DA186" s="3"/>
      <c r="DB186" s="3"/>
      <c r="DC186" s="3"/>
      <c r="DD186" s="3"/>
      <c r="DE186" s="3"/>
      <c r="DF186" s="3"/>
      <c r="DG186" s="3"/>
      <c r="DH186" s="3"/>
      <c r="DI186" s="3"/>
      <c r="DJ186" s="3"/>
      <c r="DK186" s="3"/>
      <c r="DL186" s="3"/>
      <c r="DM186" s="3"/>
      <c r="DN186" s="3"/>
      <c r="DO186" s="3"/>
      <c r="DP186" s="3"/>
      <c r="DQ186" s="3"/>
      <c r="DR186" s="3"/>
      <c r="DS186" s="3"/>
      <c r="DT186" s="3"/>
      <c r="DU186" s="3"/>
      <c r="DV186" s="3"/>
      <c r="DW186" s="3"/>
      <c r="DX186" s="3"/>
      <c r="DY186" s="3"/>
      <c r="DZ186" s="3"/>
      <c r="EA186" s="3"/>
      <c r="EB186" s="3"/>
      <c r="EC186" s="3"/>
      <c r="ED186" s="3"/>
      <c r="EE186" s="3"/>
      <c r="EF186" s="3"/>
      <c r="EG186" s="3"/>
    </row>
    <row r="187">
      <c r="A187" s="3"/>
      <c r="B187" s="68"/>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c r="AW187" s="3"/>
      <c r="AX187" s="3"/>
      <c r="AY187" s="3"/>
      <c r="AZ187" s="3"/>
      <c r="BA187" s="3"/>
      <c r="BB187" s="3"/>
      <c r="BC187" s="3"/>
      <c r="BD187" s="3"/>
      <c r="BE187" s="3"/>
      <c r="BF187" s="3"/>
      <c r="BG187" s="3"/>
      <c r="BH187" s="3"/>
      <c r="BI187" s="3"/>
      <c r="BJ187" s="3"/>
      <c r="BK187" s="3"/>
      <c r="BL187" s="3"/>
      <c r="BM187" s="3"/>
      <c r="BN187" s="3"/>
      <c r="BO187" s="3"/>
      <c r="BP187" s="3"/>
      <c r="BQ187" s="3"/>
      <c r="BR187" s="3"/>
      <c r="BS187" s="3"/>
      <c r="BT187" s="3"/>
      <c r="BU187" s="3"/>
      <c r="BV187" s="3"/>
      <c r="BW187" s="3"/>
      <c r="BX187" s="3"/>
      <c r="BY187" s="3"/>
      <c r="BZ187" s="3"/>
      <c r="CA187" s="3"/>
      <c r="CB187" s="3"/>
      <c r="CC187" s="3"/>
      <c r="CD187" s="3"/>
      <c r="CE187" s="3"/>
      <c r="CF187" s="3"/>
      <c r="CG187" s="3"/>
      <c r="CH187" s="3"/>
      <c r="CI187" s="3"/>
      <c r="CJ187" s="3"/>
      <c r="CK187" s="3"/>
      <c r="CL187" s="3"/>
      <c r="CM187" s="3"/>
      <c r="CN187" s="3"/>
      <c r="CO187" s="3"/>
      <c r="CP187" s="3"/>
      <c r="CQ187" s="3"/>
      <c r="CR187" s="3"/>
      <c r="CS187" s="3"/>
      <c r="CT187" s="3"/>
      <c r="CU187" s="3"/>
      <c r="CV187" s="3"/>
      <c r="CW187" s="3"/>
      <c r="CX187" s="3"/>
      <c r="CY187" s="3"/>
      <c r="CZ187" s="3"/>
      <c r="DA187" s="3"/>
      <c r="DB187" s="3"/>
      <c r="DC187" s="3"/>
      <c r="DD187" s="3"/>
      <c r="DE187" s="3"/>
      <c r="DF187" s="3"/>
      <c r="DG187" s="3"/>
      <c r="DH187" s="3"/>
      <c r="DI187" s="3"/>
      <c r="DJ187" s="3"/>
      <c r="DK187" s="3"/>
      <c r="DL187" s="3"/>
      <c r="DM187" s="3"/>
      <c r="DN187" s="3"/>
      <c r="DO187" s="3"/>
      <c r="DP187" s="3"/>
      <c r="DQ187" s="3"/>
      <c r="DR187" s="3"/>
      <c r="DS187" s="3"/>
      <c r="DT187" s="3"/>
      <c r="DU187" s="3"/>
      <c r="DV187" s="3"/>
      <c r="DW187" s="3"/>
      <c r="DX187" s="3"/>
      <c r="DY187" s="3"/>
      <c r="DZ187" s="3"/>
      <c r="EA187" s="3"/>
      <c r="EB187" s="3"/>
      <c r="EC187" s="3"/>
      <c r="ED187" s="3"/>
      <c r="EE187" s="3"/>
      <c r="EF187" s="3"/>
      <c r="EG187" s="3"/>
    </row>
    <row r="188">
      <c r="A188" s="3"/>
      <c r="B188" s="68"/>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c r="AW188" s="3"/>
      <c r="AX188" s="3"/>
      <c r="AY188" s="3"/>
      <c r="AZ188" s="3"/>
      <c r="BA188" s="3"/>
      <c r="BB188" s="3"/>
      <c r="BC188" s="3"/>
      <c r="BD188" s="3"/>
      <c r="BE188" s="3"/>
      <c r="BF188" s="3"/>
      <c r="BG188" s="3"/>
      <c r="BH188" s="3"/>
      <c r="BI188" s="3"/>
      <c r="BJ188" s="3"/>
      <c r="BK188" s="3"/>
      <c r="BL188" s="3"/>
      <c r="BM188" s="3"/>
      <c r="BN188" s="3"/>
      <c r="BO188" s="3"/>
      <c r="BP188" s="3"/>
      <c r="BQ188" s="3"/>
      <c r="BR188" s="3"/>
      <c r="BS188" s="3"/>
      <c r="BT188" s="3"/>
      <c r="BU188" s="3"/>
      <c r="BV188" s="3"/>
      <c r="BW188" s="3"/>
      <c r="BX188" s="3"/>
      <c r="BY188" s="3"/>
      <c r="BZ188" s="3"/>
      <c r="CA188" s="3"/>
      <c r="CB188" s="3"/>
      <c r="CC188" s="3"/>
      <c r="CD188" s="3"/>
      <c r="CE188" s="3"/>
      <c r="CF188" s="3"/>
      <c r="CG188" s="3"/>
      <c r="CH188" s="3"/>
      <c r="CI188" s="3"/>
      <c r="CJ188" s="3"/>
      <c r="CK188" s="3"/>
      <c r="CL188" s="3"/>
      <c r="CM188" s="3"/>
      <c r="CN188" s="3"/>
      <c r="CO188" s="3"/>
      <c r="CP188" s="3"/>
      <c r="CQ188" s="3"/>
      <c r="CR188" s="3"/>
      <c r="CS188" s="3"/>
      <c r="CT188" s="3"/>
      <c r="CU188" s="3"/>
      <c r="CV188" s="3"/>
      <c r="CW188" s="3"/>
      <c r="CX188" s="3"/>
      <c r="CY188" s="3"/>
      <c r="CZ188" s="3"/>
      <c r="DA188" s="3"/>
      <c r="DB188" s="3"/>
      <c r="DC188" s="3"/>
      <c r="DD188" s="3"/>
      <c r="DE188" s="3"/>
      <c r="DF188" s="3"/>
      <c r="DG188" s="3"/>
      <c r="DH188" s="3"/>
      <c r="DI188" s="3"/>
      <c r="DJ188" s="3"/>
      <c r="DK188" s="3"/>
      <c r="DL188" s="3"/>
      <c r="DM188" s="3"/>
      <c r="DN188" s="3"/>
      <c r="DO188" s="3"/>
      <c r="DP188" s="3"/>
      <c r="DQ188" s="3"/>
      <c r="DR188" s="3"/>
      <c r="DS188" s="3"/>
      <c r="DT188" s="3"/>
      <c r="DU188" s="3"/>
      <c r="DV188" s="3"/>
      <c r="DW188" s="3"/>
      <c r="DX188" s="3"/>
      <c r="DY188" s="3"/>
      <c r="DZ188" s="3"/>
      <c r="EA188" s="3"/>
      <c r="EB188" s="3"/>
      <c r="EC188" s="3"/>
      <c r="ED188" s="3"/>
      <c r="EE188" s="3"/>
      <c r="EF188" s="3"/>
      <c r="EG188" s="3"/>
    </row>
    <row r="189">
      <c r="A189" s="3"/>
      <c r="B189" s="68"/>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c r="AW189" s="3"/>
      <c r="AX189" s="3"/>
      <c r="AY189" s="3"/>
      <c r="AZ189" s="3"/>
      <c r="BA189" s="3"/>
      <c r="BB189" s="3"/>
      <c r="BC189" s="3"/>
      <c r="BD189" s="3"/>
      <c r="BE189" s="3"/>
      <c r="BF189" s="3"/>
      <c r="BG189" s="3"/>
      <c r="BH189" s="3"/>
      <c r="BI189" s="3"/>
      <c r="BJ189" s="3"/>
      <c r="BK189" s="3"/>
      <c r="BL189" s="3"/>
      <c r="BM189" s="3"/>
      <c r="BN189" s="3"/>
      <c r="BO189" s="3"/>
      <c r="BP189" s="3"/>
      <c r="BQ189" s="3"/>
      <c r="BR189" s="3"/>
      <c r="BS189" s="3"/>
      <c r="BT189" s="3"/>
      <c r="BU189" s="3"/>
      <c r="BV189" s="3"/>
      <c r="BW189" s="3"/>
      <c r="BX189" s="3"/>
      <c r="BY189" s="3"/>
      <c r="BZ189" s="3"/>
      <c r="CA189" s="3"/>
      <c r="CB189" s="3"/>
      <c r="CC189" s="3"/>
      <c r="CD189" s="3"/>
      <c r="CE189" s="3"/>
      <c r="CF189" s="3"/>
      <c r="CG189" s="3"/>
      <c r="CH189" s="3"/>
      <c r="CI189" s="3"/>
      <c r="CJ189" s="3"/>
      <c r="CK189" s="3"/>
      <c r="CL189" s="3"/>
      <c r="CM189" s="3"/>
      <c r="CN189" s="3"/>
      <c r="CO189" s="3"/>
      <c r="CP189" s="3"/>
      <c r="CQ189" s="3"/>
      <c r="CR189" s="3"/>
      <c r="CS189" s="3"/>
      <c r="CT189" s="3"/>
      <c r="CU189" s="3"/>
      <c r="CV189" s="3"/>
      <c r="CW189" s="3"/>
      <c r="CX189" s="3"/>
      <c r="CY189" s="3"/>
      <c r="CZ189" s="3"/>
      <c r="DA189" s="3"/>
      <c r="DB189" s="3"/>
      <c r="DC189" s="3"/>
      <c r="DD189" s="3"/>
      <c r="DE189" s="3"/>
      <c r="DF189" s="3"/>
      <c r="DG189" s="3"/>
      <c r="DH189" s="3"/>
      <c r="DI189" s="3"/>
      <c r="DJ189" s="3"/>
      <c r="DK189" s="3"/>
      <c r="DL189" s="3"/>
      <c r="DM189" s="3"/>
      <c r="DN189" s="3"/>
      <c r="DO189" s="3"/>
      <c r="DP189" s="3"/>
      <c r="DQ189" s="3"/>
      <c r="DR189" s="3"/>
      <c r="DS189" s="3"/>
      <c r="DT189" s="3"/>
      <c r="DU189" s="3"/>
      <c r="DV189" s="3"/>
      <c r="DW189" s="3"/>
      <c r="DX189" s="3"/>
      <c r="DY189" s="3"/>
      <c r="DZ189" s="3"/>
      <c r="EA189" s="3"/>
      <c r="EB189" s="3"/>
      <c r="EC189" s="3"/>
      <c r="ED189" s="3"/>
      <c r="EE189" s="3"/>
      <c r="EF189" s="3"/>
      <c r="EG189" s="3"/>
    </row>
    <row r="190">
      <c r="A190" s="3"/>
      <c r="B190" s="68"/>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c r="AW190" s="3"/>
      <c r="AX190" s="3"/>
      <c r="AY190" s="3"/>
      <c r="AZ190" s="3"/>
      <c r="BA190" s="3"/>
      <c r="BB190" s="3"/>
      <c r="BC190" s="3"/>
      <c r="BD190" s="3"/>
      <c r="BE190" s="3"/>
      <c r="BF190" s="3"/>
      <c r="BG190" s="3"/>
      <c r="BH190" s="3"/>
      <c r="BI190" s="3"/>
      <c r="BJ190" s="3"/>
      <c r="BK190" s="3"/>
      <c r="BL190" s="3"/>
      <c r="BM190" s="3"/>
      <c r="BN190" s="3"/>
      <c r="BO190" s="3"/>
      <c r="BP190" s="3"/>
      <c r="BQ190" s="3"/>
      <c r="BR190" s="3"/>
      <c r="BS190" s="3"/>
      <c r="BT190" s="3"/>
      <c r="BU190" s="3"/>
      <c r="BV190" s="3"/>
      <c r="BW190" s="3"/>
      <c r="BX190" s="3"/>
      <c r="BY190" s="3"/>
      <c r="BZ190" s="3"/>
      <c r="CA190" s="3"/>
      <c r="CB190" s="3"/>
      <c r="CC190" s="3"/>
      <c r="CD190" s="3"/>
      <c r="CE190" s="3"/>
      <c r="CF190" s="3"/>
      <c r="CG190" s="3"/>
      <c r="CH190" s="3"/>
      <c r="CI190" s="3"/>
      <c r="CJ190" s="3"/>
      <c r="CK190" s="3"/>
      <c r="CL190" s="3"/>
      <c r="CM190" s="3"/>
      <c r="CN190" s="3"/>
      <c r="CO190" s="3"/>
      <c r="CP190" s="3"/>
      <c r="CQ190" s="3"/>
      <c r="CR190" s="3"/>
      <c r="CS190" s="3"/>
      <c r="CT190" s="3"/>
      <c r="CU190" s="3"/>
      <c r="CV190" s="3"/>
      <c r="CW190" s="3"/>
      <c r="CX190" s="3"/>
      <c r="CY190" s="3"/>
      <c r="CZ190" s="3"/>
      <c r="DA190" s="3"/>
      <c r="DB190" s="3"/>
      <c r="DC190" s="3"/>
      <c r="DD190" s="3"/>
      <c r="DE190" s="3"/>
      <c r="DF190" s="3"/>
      <c r="DG190" s="3"/>
      <c r="DH190" s="3"/>
      <c r="DI190" s="3"/>
      <c r="DJ190" s="3"/>
      <c r="DK190" s="3"/>
      <c r="DL190" s="3"/>
      <c r="DM190" s="3"/>
      <c r="DN190" s="3"/>
      <c r="DO190" s="3"/>
      <c r="DP190" s="3"/>
      <c r="DQ190" s="3"/>
      <c r="DR190" s="3"/>
      <c r="DS190" s="3"/>
      <c r="DT190" s="3"/>
      <c r="DU190" s="3"/>
      <c r="DV190" s="3"/>
      <c r="DW190" s="3"/>
      <c r="DX190" s="3"/>
      <c r="DY190" s="3"/>
      <c r="DZ190" s="3"/>
      <c r="EA190" s="3"/>
      <c r="EB190" s="3"/>
      <c r="EC190" s="3"/>
      <c r="ED190" s="3"/>
      <c r="EE190" s="3"/>
      <c r="EF190" s="3"/>
      <c r="EG190" s="3"/>
    </row>
    <row r="191">
      <c r="A191" s="3"/>
      <c r="B191" s="68"/>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c r="AW191" s="3"/>
      <c r="AX191" s="3"/>
      <c r="AY191" s="3"/>
      <c r="AZ191" s="3"/>
      <c r="BA191" s="3"/>
      <c r="BB191" s="3"/>
      <c r="BC191" s="3"/>
      <c r="BD191" s="3"/>
      <c r="BE191" s="3"/>
      <c r="BF191" s="3"/>
      <c r="BG191" s="3"/>
      <c r="BH191" s="3"/>
      <c r="BI191" s="3"/>
      <c r="BJ191" s="3"/>
      <c r="BK191" s="3"/>
      <c r="BL191" s="3"/>
      <c r="BM191" s="3"/>
      <c r="BN191" s="3"/>
      <c r="BO191" s="3"/>
      <c r="BP191" s="3"/>
      <c r="BQ191" s="3"/>
      <c r="BR191" s="3"/>
      <c r="BS191" s="3"/>
      <c r="BT191" s="3"/>
      <c r="BU191" s="3"/>
      <c r="BV191" s="3"/>
      <c r="BW191" s="3"/>
      <c r="BX191" s="3"/>
      <c r="BY191" s="3"/>
      <c r="BZ191" s="3"/>
      <c r="CA191" s="3"/>
      <c r="CB191" s="3"/>
      <c r="CC191" s="3"/>
      <c r="CD191" s="3"/>
      <c r="CE191" s="3"/>
      <c r="CF191" s="3"/>
      <c r="CG191" s="3"/>
      <c r="CH191" s="3"/>
      <c r="CI191" s="3"/>
      <c r="CJ191" s="3"/>
      <c r="CK191" s="3"/>
      <c r="CL191" s="3"/>
      <c r="CM191" s="3"/>
      <c r="CN191" s="3"/>
      <c r="CO191" s="3"/>
      <c r="CP191" s="3"/>
      <c r="CQ191" s="3"/>
      <c r="CR191" s="3"/>
      <c r="CS191" s="3"/>
      <c r="CT191" s="3"/>
      <c r="CU191" s="3"/>
      <c r="CV191" s="3"/>
      <c r="CW191" s="3"/>
      <c r="CX191" s="3"/>
      <c r="CY191" s="3"/>
      <c r="CZ191" s="3"/>
      <c r="DA191" s="3"/>
      <c r="DB191" s="3"/>
      <c r="DC191" s="3"/>
      <c r="DD191" s="3"/>
      <c r="DE191" s="3"/>
      <c r="DF191" s="3"/>
      <c r="DG191" s="3"/>
      <c r="DH191" s="3"/>
      <c r="DI191" s="3"/>
      <c r="DJ191" s="3"/>
      <c r="DK191" s="3"/>
      <c r="DL191" s="3"/>
      <c r="DM191" s="3"/>
      <c r="DN191" s="3"/>
      <c r="DO191" s="3"/>
      <c r="DP191" s="3"/>
      <c r="DQ191" s="3"/>
      <c r="DR191" s="3"/>
      <c r="DS191" s="3"/>
      <c r="DT191" s="3"/>
      <c r="DU191" s="3"/>
      <c r="DV191" s="3"/>
      <c r="DW191" s="3"/>
      <c r="DX191" s="3"/>
      <c r="DY191" s="3"/>
      <c r="DZ191" s="3"/>
      <c r="EA191" s="3"/>
      <c r="EB191" s="3"/>
      <c r="EC191" s="3"/>
      <c r="ED191" s="3"/>
      <c r="EE191" s="3"/>
      <c r="EF191" s="3"/>
      <c r="EG191" s="3"/>
    </row>
    <row r="192">
      <c r="A192" s="3"/>
      <c r="B192" s="68"/>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c r="AW192" s="3"/>
      <c r="AX192" s="3"/>
      <c r="AY192" s="3"/>
      <c r="AZ192" s="3"/>
      <c r="BA192" s="3"/>
      <c r="BB192" s="3"/>
      <c r="BC192" s="3"/>
      <c r="BD192" s="3"/>
      <c r="BE192" s="3"/>
      <c r="BF192" s="3"/>
      <c r="BG192" s="3"/>
      <c r="BH192" s="3"/>
      <c r="BI192" s="3"/>
      <c r="BJ192" s="3"/>
      <c r="BK192" s="3"/>
      <c r="BL192" s="3"/>
      <c r="BM192" s="3"/>
      <c r="BN192" s="3"/>
      <c r="BO192" s="3"/>
      <c r="BP192" s="3"/>
      <c r="BQ192" s="3"/>
      <c r="BR192" s="3"/>
      <c r="BS192" s="3"/>
      <c r="BT192" s="3"/>
      <c r="BU192" s="3"/>
      <c r="BV192" s="3"/>
      <c r="BW192" s="3"/>
      <c r="BX192" s="3"/>
      <c r="BY192" s="3"/>
      <c r="BZ192" s="3"/>
      <c r="CA192" s="3"/>
      <c r="CB192" s="3"/>
      <c r="CC192" s="3"/>
      <c r="CD192" s="3"/>
      <c r="CE192" s="3"/>
      <c r="CF192" s="3"/>
      <c r="CG192" s="3"/>
      <c r="CH192" s="3"/>
      <c r="CI192" s="3"/>
      <c r="CJ192" s="3"/>
      <c r="CK192" s="3"/>
      <c r="CL192" s="3"/>
      <c r="CM192" s="3"/>
      <c r="CN192" s="3"/>
      <c r="CO192" s="3"/>
      <c r="CP192" s="3"/>
      <c r="CQ192" s="3"/>
      <c r="CR192" s="3"/>
      <c r="CS192" s="3"/>
      <c r="CT192" s="3"/>
      <c r="CU192" s="3"/>
      <c r="CV192" s="3"/>
      <c r="CW192" s="3"/>
      <c r="CX192" s="3"/>
      <c r="CY192" s="3"/>
      <c r="CZ192" s="3"/>
      <c r="DA192" s="3"/>
      <c r="DB192" s="3"/>
      <c r="DC192" s="3"/>
      <c r="DD192" s="3"/>
      <c r="DE192" s="3"/>
      <c r="DF192" s="3"/>
      <c r="DG192" s="3"/>
      <c r="DH192" s="3"/>
      <c r="DI192" s="3"/>
      <c r="DJ192" s="3"/>
      <c r="DK192" s="3"/>
      <c r="DL192" s="3"/>
      <c r="DM192" s="3"/>
      <c r="DN192" s="3"/>
      <c r="DO192" s="3"/>
      <c r="DP192" s="3"/>
      <c r="DQ192" s="3"/>
      <c r="DR192" s="3"/>
      <c r="DS192" s="3"/>
      <c r="DT192" s="3"/>
      <c r="DU192" s="3"/>
      <c r="DV192" s="3"/>
      <c r="DW192" s="3"/>
      <c r="DX192" s="3"/>
      <c r="DY192" s="3"/>
      <c r="DZ192" s="3"/>
      <c r="EA192" s="3"/>
      <c r="EB192" s="3"/>
      <c r="EC192" s="3"/>
      <c r="ED192" s="3"/>
      <c r="EE192" s="3"/>
      <c r="EF192" s="3"/>
      <c r="EG192" s="3"/>
    </row>
    <row r="193">
      <c r="A193" s="3"/>
      <c r="B193" s="68"/>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c r="AW193" s="3"/>
      <c r="AX193" s="3"/>
      <c r="AY193" s="3"/>
      <c r="AZ193" s="3"/>
      <c r="BA193" s="3"/>
      <c r="BB193" s="3"/>
      <c r="BC193" s="3"/>
      <c r="BD193" s="3"/>
      <c r="BE193" s="3"/>
      <c r="BF193" s="3"/>
      <c r="BG193" s="3"/>
      <c r="BH193" s="3"/>
      <c r="BI193" s="3"/>
      <c r="BJ193" s="3"/>
      <c r="BK193" s="3"/>
      <c r="BL193" s="3"/>
      <c r="BM193" s="3"/>
      <c r="BN193" s="3"/>
      <c r="BO193" s="3"/>
      <c r="BP193" s="3"/>
      <c r="BQ193" s="3"/>
      <c r="BR193" s="3"/>
      <c r="BS193" s="3"/>
      <c r="BT193" s="3"/>
      <c r="BU193" s="3"/>
      <c r="BV193" s="3"/>
      <c r="BW193" s="3"/>
      <c r="BX193" s="3"/>
      <c r="BY193" s="3"/>
      <c r="BZ193" s="3"/>
      <c r="CA193" s="3"/>
      <c r="CB193" s="3"/>
      <c r="CC193" s="3"/>
      <c r="CD193" s="3"/>
      <c r="CE193" s="3"/>
      <c r="CF193" s="3"/>
      <c r="CG193" s="3"/>
      <c r="CH193" s="3"/>
      <c r="CI193" s="3"/>
      <c r="CJ193" s="3"/>
      <c r="CK193" s="3"/>
      <c r="CL193" s="3"/>
      <c r="CM193" s="3"/>
      <c r="CN193" s="3"/>
      <c r="CO193" s="3"/>
      <c r="CP193" s="3"/>
      <c r="CQ193" s="3"/>
      <c r="CR193" s="3"/>
      <c r="CS193" s="3"/>
      <c r="CT193" s="3"/>
      <c r="CU193" s="3"/>
      <c r="CV193" s="3"/>
      <c r="CW193" s="3"/>
      <c r="CX193" s="3"/>
      <c r="CY193" s="3"/>
      <c r="CZ193" s="3"/>
      <c r="DA193" s="3"/>
      <c r="DB193" s="3"/>
      <c r="DC193" s="3"/>
      <c r="DD193" s="3"/>
      <c r="DE193" s="3"/>
      <c r="DF193" s="3"/>
      <c r="DG193" s="3"/>
      <c r="DH193" s="3"/>
      <c r="DI193" s="3"/>
      <c r="DJ193" s="3"/>
      <c r="DK193" s="3"/>
      <c r="DL193" s="3"/>
      <c r="DM193" s="3"/>
      <c r="DN193" s="3"/>
      <c r="DO193" s="3"/>
      <c r="DP193" s="3"/>
      <c r="DQ193" s="3"/>
      <c r="DR193" s="3"/>
      <c r="DS193" s="3"/>
      <c r="DT193" s="3"/>
      <c r="DU193" s="3"/>
      <c r="DV193" s="3"/>
      <c r="DW193" s="3"/>
      <c r="DX193" s="3"/>
      <c r="DY193" s="3"/>
      <c r="DZ193" s="3"/>
      <c r="EA193" s="3"/>
      <c r="EB193" s="3"/>
      <c r="EC193" s="3"/>
      <c r="ED193" s="3"/>
      <c r="EE193" s="3"/>
      <c r="EF193" s="3"/>
      <c r="EG193" s="3"/>
    </row>
    <row r="194">
      <c r="A194" s="3"/>
      <c r="B194" s="68"/>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c r="AW194" s="3"/>
      <c r="AX194" s="3"/>
      <c r="AY194" s="3"/>
      <c r="AZ194" s="3"/>
      <c r="BA194" s="3"/>
      <c r="BB194" s="3"/>
      <c r="BC194" s="3"/>
      <c r="BD194" s="3"/>
      <c r="BE194" s="3"/>
      <c r="BF194" s="3"/>
      <c r="BG194" s="3"/>
      <c r="BH194" s="3"/>
      <c r="BI194" s="3"/>
      <c r="BJ194" s="3"/>
      <c r="BK194" s="3"/>
      <c r="BL194" s="3"/>
      <c r="BM194" s="3"/>
      <c r="BN194" s="3"/>
      <c r="BO194" s="3"/>
      <c r="BP194" s="3"/>
      <c r="BQ194" s="3"/>
      <c r="BR194" s="3"/>
      <c r="BS194" s="3"/>
      <c r="BT194" s="3"/>
      <c r="BU194" s="3"/>
      <c r="BV194" s="3"/>
      <c r="BW194" s="3"/>
      <c r="BX194" s="3"/>
      <c r="BY194" s="3"/>
      <c r="BZ194" s="3"/>
      <c r="CA194" s="3"/>
      <c r="CB194" s="3"/>
      <c r="CC194" s="3"/>
      <c r="CD194" s="3"/>
      <c r="CE194" s="3"/>
      <c r="CF194" s="3"/>
      <c r="CG194" s="3"/>
      <c r="CH194" s="3"/>
      <c r="CI194" s="3"/>
      <c r="CJ194" s="3"/>
      <c r="CK194" s="3"/>
      <c r="CL194" s="3"/>
      <c r="CM194" s="3"/>
      <c r="CN194" s="3"/>
      <c r="CO194" s="3"/>
      <c r="CP194" s="3"/>
      <c r="CQ194" s="3"/>
      <c r="CR194" s="3"/>
      <c r="CS194" s="3"/>
      <c r="CT194" s="3"/>
      <c r="CU194" s="3"/>
      <c r="CV194" s="3"/>
      <c r="CW194" s="3"/>
      <c r="CX194" s="3"/>
      <c r="CY194" s="3"/>
      <c r="CZ194" s="3"/>
      <c r="DA194" s="3"/>
      <c r="DB194" s="3"/>
      <c r="DC194" s="3"/>
      <c r="DD194" s="3"/>
      <c r="DE194" s="3"/>
      <c r="DF194" s="3"/>
      <c r="DG194" s="3"/>
      <c r="DH194" s="3"/>
      <c r="DI194" s="3"/>
      <c r="DJ194" s="3"/>
      <c r="DK194" s="3"/>
      <c r="DL194" s="3"/>
      <c r="DM194" s="3"/>
      <c r="DN194" s="3"/>
      <c r="DO194" s="3"/>
      <c r="DP194" s="3"/>
      <c r="DQ194" s="3"/>
      <c r="DR194" s="3"/>
      <c r="DS194" s="3"/>
      <c r="DT194" s="3"/>
      <c r="DU194" s="3"/>
      <c r="DV194" s="3"/>
      <c r="DW194" s="3"/>
      <c r="DX194" s="3"/>
      <c r="DY194" s="3"/>
      <c r="DZ194" s="3"/>
      <c r="EA194" s="3"/>
      <c r="EB194" s="3"/>
      <c r="EC194" s="3"/>
      <c r="ED194" s="3"/>
      <c r="EE194" s="3"/>
      <c r="EF194" s="3"/>
      <c r="EG194" s="3"/>
    </row>
    <row r="195">
      <c r="A195" s="3"/>
      <c r="B195" s="68"/>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c r="AW195" s="3"/>
      <c r="AX195" s="3"/>
      <c r="AY195" s="3"/>
      <c r="AZ195" s="3"/>
      <c r="BA195" s="3"/>
      <c r="BB195" s="3"/>
      <c r="BC195" s="3"/>
      <c r="BD195" s="3"/>
      <c r="BE195" s="3"/>
      <c r="BF195" s="3"/>
      <c r="BG195" s="3"/>
      <c r="BH195" s="3"/>
      <c r="BI195" s="3"/>
      <c r="BJ195" s="3"/>
      <c r="BK195" s="3"/>
      <c r="BL195" s="3"/>
      <c r="BM195" s="3"/>
      <c r="BN195" s="3"/>
      <c r="BO195" s="3"/>
      <c r="BP195" s="3"/>
      <c r="BQ195" s="3"/>
      <c r="BR195" s="3"/>
      <c r="BS195" s="3"/>
      <c r="BT195" s="3"/>
      <c r="BU195" s="3"/>
      <c r="BV195" s="3"/>
      <c r="BW195" s="3"/>
      <c r="BX195" s="3"/>
      <c r="BY195" s="3"/>
      <c r="BZ195" s="3"/>
      <c r="CA195" s="3"/>
      <c r="CB195" s="3"/>
      <c r="CC195" s="3"/>
      <c r="CD195" s="3"/>
      <c r="CE195" s="3"/>
      <c r="CF195" s="3"/>
      <c r="CG195" s="3"/>
      <c r="CH195" s="3"/>
      <c r="CI195" s="3"/>
      <c r="CJ195" s="3"/>
      <c r="CK195" s="3"/>
      <c r="CL195" s="3"/>
      <c r="CM195" s="3"/>
      <c r="CN195" s="3"/>
      <c r="CO195" s="3"/>
      <c r="CP195" s="3"/>
      <c r="CQ195" s="3"/>
      <c r="CR195" s="3"/>
      <c r="CS195" s="3"/>
      <c r="CT195" s="3"/>
      <c r="CU195" s="3"/>
      <c r="CV195" s="3"/>
      <c r="CW195" s="3"/>
      <c r="CX195" s="3"/>
      <c r="CY195" s="3"/>
      <c r="CZ195" s="3"/>
      <c r="DA195" s="3"/>
      <c r="DB195" s="3"/>
      <c r="DC195" s="3"/>
      <c r="DD195" s="3"/>
      <c r="DE195" s="3"/>
      <c r="DF195" s="3"/>
      <c r="DG195" s="3"/>
      <c r="DH195" s="3"/>
      <c r="DI195" s="3"/>
      <c r="DJ195" s="3"/>
      <c r="DK195" s="3"/>
      <c r="DL195" s="3"/>
      <c r="DM195" s="3"/>
      <c r="DN195" s="3"/>
      <c r="DO195" s="3"/>
      <c r="DP195" s="3"/>
      <c r="DQ195" s="3"/>
      <c r="DR195" s="3"/>
      <c r="DS195" s="3"/>
      <c r="DT195" s="3"/>
      <c r="DU195" s="3"/>
      <c r="DV195" s="3"/>
      <c r="DW195" s="3"/>
      <c r="DX195" s="3"/>
      <c r="DY195" s="3"/>
      <c r="DZ195" s="3"/>
      <c r="EA195" s="3"/>
      <c r="EB195" s="3"/>
      <c r="EC195" s="3"/>
      <c r="ED195" s="3"/>
      <c r="EE195" s="3"/>
      <c r="EF195" s="3"/>
      <c r="EG195" s="3"/>
    </row>
    <row r="196">
      <c r="A196" s="3"/>
      <c r="B196" s="68"/>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c r="AW196" s="3"/>
      <c r="AX196" s="3"/>
      <c r="AY196" s="3"/>
      <c r="AZ196" s="3"/>
      <c r="BA196" s="3"/>
      <c r="BB196" s="3"/>
      <c r="BC196" s="3"/>
      <c r="BD196" s="3"/>
      <c r="BE196" s="3"/>
      <c r="BF196" s="3"/>
      <c r="BG196" s="3"/>
      <c r="BH196" s="3"/>
      <c r="BI196" s="3"/>
      <c r="BJ196" s="3"/>
      <c r="BK196" s="3"/>
      <c r="BL196" s="3"/>
      <c r="BM196" s="3"/>
      <c r="BN196" s="3"/>
      <c r="BO196" s="3"/>
      <c r="BP196" s="3"/>
      <c r="BQ196" s="3"/>
      <c r="BR196" s="3"/>
      <c r="BS196" s="3"/>
      <c r="BT196" s="3"/>
      <c r="BU196" s="3"/>
      <c r="BV196" s="3"/>
      <c r="BW196" s="3"/>
      <c r="BX196" s="3"/>
      <c r="BY196" s="3"/>
      <c r="BZ196" s="3"/>
      <c r="CA196" s="3"/>
      <c r="CB196" s="3"/>
      <c r="CC196" s="3"/>
      <c r="CD196" s="3"/>
      <c r="CE196" s="3"/>
      <c r="CF196" s="3"/>
      <c r="CG196" s="3"/>
      <c r="CH196" s="3"/>
      <c r="CI196" s="3"/>
      <c r="CJ196" s="3"/>
      <c r="CK196" s="3"/>
      <c r="CL196" s="3"/>
      <c r="CM196" s="3"/>
      <c r="CN196" s="3"/>
      <c r="CO196" s="3"/>
      <c r="CP196" s="3"/>
      <c r="CQ196" s="3"/>
      <c r="CR196" s="3"/>
      <c r="CS196" s="3"/>
      <c r="CT196" s="3"/>
      <c r="CU196" s="3"/>
      <c r="CV196" s="3"/>
      <c r="CW196" s="3"/>
      <c r="CX196" s="3"/>
      <c r="CY196" s="3"/>
      <c r="CZ196" s="3"/>
      <c r="DA196" s="3"/>
      <c r="DB196" s="3"/>
      <c r="DC196" s="3"/>
      <c r="DD196" s="3"/>
      <c r="DE196" s="3"/>
      <c r="DF196" s="3"/>
      <c r="DG196" s="3"/>
      <c r="DH196" s="3"/>
      <c r="DI196" s="3"/>
      <c r="DJ196" s="3"/>
      <c r="DK196" s="3"/>
      <c r="DL196" s="3"/>
      <c r="DM196" s="3"/>
      <c r="DN196" s="3"/>
      <c r="DO196" s="3"/>
      <c r="DP196" s="3"/>
      <c r="DQ196" s="3"/>
      <c r="DR196" s="3"/>
      <c r="DS196" s="3"/>
      <c r="DT196" s="3"/>
      <c r="DU196" s="3"/>
      <c r="DV196" s="3"/>
      <c r="DW196" s="3"/>
      <c r="DX196" s="3"/>
      <c r="DY196" s="3"/>
      <c r="DZ196" s="3"/>
      <c r="EA196" s="3"/>
      <c r="EB196" s="3"/>
      <c r="EC196" s="3"/>
      <c r="ED196" s="3"/>
      <c r="EE196" s="3"/>
      <c r="EF196" s="3"/>
      <c r="EG196" s="3"/>
    </row>
    <row r="197">
      <c r="A197" s="3"/>
      <c r="B197" s="68"/>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c r="AW197" s="3"/>
      <c r="AX197" s="3"/>
      <c r="AY197" s="3"/>
      <c r="AZ197" s="3"/>
      <c r="BA197" s="3"/>
      <c r="BB197" s="3"/>
      <c r="BC197" s="3"/>
      <c r="BD197" s="3"/>
      <c r="BE197" s="3"/>
      <c r="BF197" s="3"/>
      <c r="BG197" s="3"/>
      <c r="BH197" s="3"/>
      <c r="BI197" s="3"/>
      <c r="BJ197" s="3"/>
      <c r="BK197" s="3"/>
      <c r="BL197" s="3"/>
      <c r="BM197" s="3"/>
      <c r="BN197" s="3"/>
      <c r="BO197" s="3"/>
      <c r="BP197" s="3"/>
      <c r="BQ197" s="3"/>
      <c r="BR197" s="3"/>
      <c r="BS197" s="3"/>
      <c r="BT197" s="3"/>
      <c r="BU197" s="3"/>
      <c r="BV197" s="3"/>
      <c r="BW197" s="3"/>
      <c r="BX197" s="3"/>
      <c r="BY197" s="3"/>
      <c r="BZ197" s="3"/>
      <c r="CA197" s="3"/>
      <c r="CB197" s="3"/>
      <c r="CC197" s="3"/>
      <c r="CD197" s="3"/>
      <c r="CE197" s="3"/>
      <c r="CF197" s="3"/>
      <c r="CG197" s="3"/>
      <c r="CH197" s="3"/>
      <c r="CI197" s="3"/>
      <c r="CJ197" s="3"/>
      <c r="CK197" s="3"/>
      <c r="CL197" s="3"/>
      <c r="CM197" s="3"/>
      <c r="CN197" s="3"/>
      <c r="CO197" s="3"/>
      <c r="CP197" s="3"/>
      <c r="CQ197" s="3"/>
      <c r="CR197" s="3"/>
      <c r="CS197" s="3"/>
      <c r="CT197" s="3"/>
      <c r="CU197" s="3"/>
      <c r="CV197" s="3"/>
      <c r="CW197" s="3"/>
      <c r="CX197" s="3"/>
      <c r="CY197" s="3"/>
      <c r="CZ197" s="3"/>
      <c r="DA197" s="3"/>
      <c r="DB197" s="3"/>
      <c r="DC197" s="3"/>
      <c r="DD197" s="3"/>
      <c r="DE197" s="3"/>
      <c r="DF197" s="3"/>
      <c r="DG197" s="3"/>
      <c r="DH197" s="3"/>
      <c r="DI197" s="3"/>
      <c r="DJ197" s="3"/>
      <c r="DK197" s="3"/>
      <c r="DL197" s="3"/>
      <c r="DM197" s="3"/>
      <c r="DN197" s="3"/>
      <c r="DO197" s="3"/>
      <c r="DP197" s="3"/>
      <c r="DQ197" s="3"/>
      <c r="DR197" s="3"/>
      <c r="DS197" s="3"/>
      <c r="DT197" s="3"/>
      <c r="DU197" s="3"/>
      <c r="DV197" s="3"/>
      <c r="DW197" s="3"/>
      <c r="DX197" s="3"/>
      <c r="DY197" s="3"/>
      <c r="DZ197" s="3"/>
      <c r="EA197" s="3"/>
      <c r="EB197" s="3"/>
      <c r="EC197" s="3"/>
      <c r="ED197" s="3"/>
      <c r="EE197" s="3"/>
      <c r="EF197" s="3"/>
      <c r="EG197" s="3"/>
    </row>
    <row r="198">
      <c r="A198" s="3"/>
      <c r="B198" s="68"/>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c r="AW198" s="3"/>
      <c r="AX198" s="3"/>
      <c r="AY198" s="3"/>
      <c r="AZ198" s="3"/>
      <c r="BA198" s="3"/>
      <c r="BB198" s="3"/>
      <c r="BC198" s="3"/>
      <c r="BD198" s="3"/>
      <c r="BE198" s="3"/>
      <c r="BF198" s="3"/>
      <c r="BG198" s="3"/>
      <c r="BH198" s="3"/>
      <c r="BI198" s="3"/>
      <c r="BJ198" s="3"/>
      <c r="BK198" s="3"/>
      <c r="BL198" s="3"/>
      <c r="BM198" s="3"/>
      <c r="BN198" s="3"/>
      <c r="BO198" s="3"/>
      <c r="BP198" s="3"/>
      <c r="BQ198" s="3"/>
      <c r="BR198" s="3"/>
      <c r="BS198" s="3"/>
      <c r="BT198" s="3"/>
      <c r="BU198" s="3"/>
      <c r="BV198" s="3"/>
      <c r="BW198" s="3"/>
      <c r="BX198" s="3"/>
      <c r="BY198" s="3"/>
      <c r="BZ198" s="3"/>
      <c r="CA198" s="3"/>
      <c r="CB198" s="3"/>
      <c r="CC198" s="3"/>
      <c r="CD198" s="3"/>
      <c r="CE198" s="3"/>
      <c r="CF198" s="3"/>
      <c r="CG198" s="3"/>
      <c r="CH198" s="3"/>
      <c r="CI198" s="3"/>
      <c r="CJ198" s="3"/>
      <c r="CK198" s="3"/>
      <c r="CL198" s="3"/>
      <c r="CM198" s="3"/>
      <c r="CN198" s="3"/>
      <c r="CO198" s="3"/>
      <c r="CP198" s="3"/>
      <c r="CQ198" s="3"/>
      <c r="CR198" s="3"/>
      <c r="CS198" s="3"/>
      <c r="CT198" s="3"/>
      <c r="CU198" s="3"/>
      <c r="CV198" s="3"/>
      <c r="CW198" s="3"/>
      <c r="CX198" s="3"/>
      <c r="CY198" s="3"/>
      <c r="CZ198" s="3"/>
      <c r="DA198" s="3"/>
      <c r="DB198" s="3"/>
      <c r="DC198" s="3"/>
      <c r="DD198" s="3"/>
      <c r="DE198" s="3"/>
      <c r="DF198" s="3"/>
      <c r="DG198" s="3"/>
      <c r="DH198" s="3"/>
      <c r="DI198" s="3"/>
      <c r="DJ198" s="3"/>
      <c r="DK198" s="3"/>
      <c r="DL198" s="3"/>
      <c r="DM198" s="3"/>
      <c r="DN198" s="3"/>
      <c r="DO198" s="3"/>
      <c r="DP198" s="3"/>
      <c r="DQ198" s="3"/>
      <c r="DR198" s="3"/>
      <c r="DS198" s="3"/>
      <c r="DT198" s="3"/>
      <c r="DU198" s="3"/>
      <c r="DV198" s="3"/>
      <c r="DW198" s="3"/>
      <c r="DX198" s="3"/>
      <c r="DY198" s="3"/>
      <c r="DZ198" s="3"/>
      <c r="EA198" s="3"/>
      <c r="EB198" s="3"/>
      <c r="EC198" s="3"/>
      <c r="ED198" s="3"/>
      <c r="EE198" s="3"/>
      <c r="EF198" s="3"/>
      <c r="EG198" s="3"/>
    </row>
    <row r="199">
      <c r="A199" s="3"/>
      <c r="B199" s="68"/>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
      <c r="AV199" s="3"/>
      <c r="AW199" s="3"/>
      <c r="AX199" s="3"/>
      <c r="AY199" s="3"/>
      <c r="AZ199" s="3"/>
      <c r="BA199" s="3"/>
      <c r="BB199" s="3"/>
      <c r="BC199" s="3"/>
      <c r="BD199" s="3"/>
      <c r="BE199" s="3"/>
      <c r="BF199" s="3"/>
      <c r="BG199" s="3"/>
      <c r="BH199" s="3"/>
      <c r="BI199" s="3"/>
      <c r="BJ199" s="3"/>
      <c r="BK199" s="3"/>
      <c r="BL199" s="3"/>
      <c r="BM199" s="3"/>
      <c r="BN199" s="3"/>
      <c r="BO199" s="3"/>
      <c r="BP199" s="3"/>
      <c r="BQ199" s="3"/>
      <c r="BR199" s="3"/>
      <c r="BS199" s="3"/>
      <c r="BT199" s="3"/>
      <c r="BU199" s="3"/>
      <c r="BV199" s="3"/>
      <c r="BW199" s="3"/>
      <c r="BX199" s="3"/>
      <c r="BY199" s="3"/>
      <c r="BZ199" s="3"/>
      <c r="CA199" s="3"/>
      <c r="CB199" s="3"/>
      <c r="CC199" s="3"/>
      <c r="CD199" s="3"/>
      <c r="CE199" s="3"/>
      <c r="CF199" s="3"/>
      <c r="CG199" s="3"/>
      <c r="CH199" s="3"/>
      <c r="CI199" s="3"/>
      <c r="CJ199" s="3"/>
      <c r="CK199" s="3"/>
      <c r="CL199" s="3"/>
      <c r="CM199" s="3"/>
      <c r="CN199" s="3"/>
      <c r="CO199" s="3"/>
      <c r="CP199" s="3"/>
      <c r="CQ199" s="3"/>
      <c r="CR199" s="3"/>
      <c r="CS199" s="3"/>
      <c r="CT199" s="3"/>
      <c r="CU199" s="3"/>
      <c r="CV199" s="3"/>
      <c r="CW199" s="3"/>
      <c r="CX199" s="3"/>
      <c r="CY199" s="3"/>
      <c r="CZ199" s="3"/>
      <c r="DA199" s="3"/>
      <c r="DB199" s="3"/>
      <c r="DC199" s="3"/>
      <c r="DD199" s="3"/>
      <c r="DE199" s="3"/>
      <c r="DF199" s="3"/>
      <c r="DG199" s="3"/>
      <c r="DH199" s="3"/>
      <c r="DI199" s="3"/>
      <c r="DJ199" s="3"/>
      <c r="DK199" s="3"/>
      <c r="DL199" s="3"/>
      <c r="DM199" s="3"/>
      <c r="DN199" s="3"/>
      <c r="DO199" s="3"/>
      <c r="DP199" s="3"/>
      <c r="DQ199" s="3"/>
      <c r="DR199" s="3"/>
      <c r="DS199" s="3"/>
      <c r="DT199" s="3"/>
      <c r="DU199" s="3"/>
      <c r="DV199" s="3"/>
      <c r="DW199" s="3"/>
      <c r="DX199" s="3"/>
      <c r="DY199" s="3"/>
      <c r="DZ199" s="3"/>
      <c r="EA199" s="3"/>
      <c r="EB199" s="3"/>
      <c r="EC199" s="3"/>
      <c r="ED199" s="3"/>
      <c r="EE199" s="3"/>
      <c r="EF199" s="3"/>
      <c r="EG199" s="3"/>
    </row>
    <row r="200">
      <c r="A200" s="3"/>
      <c r="B200" s="68"/>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3"/>
      <c r="AV200" s="3"/>
      <c r="AW200" s="3"/>
      <c r="AX200" s="3"/>
      <c r="AY200" s="3"/>
      <c r="AZ200" s="3"/>
      <c r="BA200" s="3"/>
      <c r="BB200" s="3"/>
      <c r="BC200" s="3"/>
      <c r="BD200" s="3"/>
      <c r="BE200" s="3"/>
      <c r="BF200" s="3"/>
      <c r="BG200" s="3"/>
      <c r="BH200" s="3"/>
      <c r="BI200" s="3"/>
      <c r="BJ200" s="3"/>
      <c r="BK200" s="3"/>
      <c r="BL200" s="3"/>
      <c r="BM200" s="3"/>
      <c r="BN200" s="3"/>
      <c r="BO200" s="3"/>
      <c r="BP200" s="3"/>
      <c r="BQ200" s="3"/>
      <c r="BR200" s="3"/>
      <c r="BS200" s="3"/>
      <c r="BT200" s="3"/>
      <c r="BU200" s="3"/>
      <c r="BV200" s="3"/>
      <c r="BW200" s="3"/>
      <c r="BX200" s="3"/>
      <c r="BY200" s="3"/>
      <c r="BZ200" s="3"/>
      <c r="CA200" s="3"/>
      <c r="CB200" s="3"/>
      <c r="CC200" s="3"/>
      <c r="CD200" s="3"/>
      <c r="CE200" s="3"/>
      <c r="CF200" s="3"/>
      <c r="CG200" s="3"/>
      <c r="CH200" s="3"/>
      <c r="CI200" s="3"/>
      <c r="CJ200" s="3"/>
      <c r="CK200" s="3"/>
      <c r="CL200" s="3"/>
      <c r="CM200" s="3"/>
      <c r="CN200" s="3"/>
      <c r="CO200" s="3"/>
      <c r="CP200" s="3"/>
      <c r="CQ200" s="3"/>
      <c r="CR200" s="3"/>
      <c r="CS200" s="3"/>
      <c r="CT200" s="3"/>
      <c r="CU200" s="3"/>
      <c r="CV200" s="3"/>
      <c r="CW200" s="3"/>
      <c r="CX200" s="3"/>
      <c r="CY200" s="3"/>
      <c r="CZ200" s="3"/>
      <c r="DA200" s="3"/>
      <c r="DB200" s="3"/>
      <c r="DC200" s="3"/>
      <c r="DD200" s="3"/>
      <c r="DE200" s="3"/>
      <c r="DF200" s="3"/>
      <c r="DG200" s="3"/>
      <c r="DH200" s="3"/>
      <c r="DI200" s="3"/>
      <c r="DJ200" s="3"/>
      <c r="DK200" s="3"/>
      <c r="DL200" s="3"/>
      <c r="DM200" s="3"/>
      <c r="DN200" s="3"/>
      <c r="DO200" s="3"/>
      <c r="DP200" s="3"/>
      <c r="DQ200" s="3"/>
      <c r="DR200" s="3"/>
      <c r="DS200" s="3"/>
      <c r="DT200" s="3"/>
      <c r="DU200" s="3"/>
      <c r="DV200" s="3"/>
      <c r="DW200" s="3"/>
      <c r="DX200" s="3"/>
      <c r="DY200" s="3"/>
      <c r="DZ200" s="3"/>
      <c r="EA200" s="3"/>
      <c r="EB200" s="3"/>
      <c r="EC200" s="3"/>
      <c r="ED200" s="3"/>
      <c r="EE200" s="3"/>
      <c r="EF200" s="3"/>
      <c r="EG200" s="3"/>
    </row>
    <row r="201">
      <c r="A201" s="3"/>
      <c r="B201" s="68"/>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c r="AU201" s="3"/>
      <c r="AV201" s="3"/>
      <c r="AW201" s="3"/>
      <c r="AX201" s="3"/>
      <c r="AY201" s="3"/>
      <c r="AZ201" s="3"/>
      <c r="BA201" s="3"/>
      <c r="BB201" s="3"/>
      <c r="BC201" s="3"/>
      <c r="BD201" s="3"/>
      <c r="BE201" s="3"/>
      <c r="BF201" s="3"/>
      <c r="BG201" s="3"/>
      <c r="BH201" s="3"/>
      <c r="BI201" s="3"/>
      <c r="BJ201" s="3"/>
      <c r="BK201" s="3"/>
      <c r="BL201" s="3"/>
      <c r="BM201" s="3"/>
      <c r="BN201" s="3"/>
      <c r="BO201" s="3"/>
      <c r="BP201" s="3"/>
      <c r="BQ201" s="3"/>
      <c r="BR201" s="3"/>
      <c r="BS201" s="3"/>
      <c r="BT201" s="3"/>
      <c r="BU201" s="3"/>
      <c r="BV201" s="3"/>
      <c r="BW201" s="3"/>
      <c r="BX201" s="3"/>
      <c r="BY201" s="3"/>
      <c r="BZ201" s="3"/>
      <c r="CA201" s="3"/>
      <c r="CB201" s="3"/>
      <c r="CC201" s="3"/>
      <c r="CD201" s="3"/>
      <c r="CE201" s="3"/>
      <c r="CF201" s="3"/>
      <c r="CG201" s="3"/>
      <c r="CH201" s="3"/>
      <c r="CI201" s="3"/>
      <c r="CJ201" s="3"/>
      <c r="CK201" s="3"/>
      <c r="CL201" s="3"/>
      <c r="CM201" s="3"/>
      <c r="CN201" s="3"/>
      <c r="CO201" s="3"/>
      <c r="CP201" s="3"/>
      <c r="CQ201" s="3"/>
      <c r="CR201" s="3"/>
      <c r="CS201" s="3"/>
      <c r="CT201" s="3"/>
      <c r="CU201" s="3"/>
      <c r="CV201" s="3"/>
      <c r="CW201" s="3"/>
      <c r="CX201" s="3"/>
      <c r="CY201" s="3"/>
      <c r="CZ201" s="3"/>
      <c r="DA201" s="3"/>
      <c r="DB201" s="3"/>
      <c r="DC201" s="3"/>
      <c r="DD201" s="3"/>
      <c r="DE201" s="3"/>
      <c r="DF201" s="3"/>
      <c r="DG201" s="3"/>
      <c r="DH201" s="3"/>
      <c r="DI201" s="3"/>
      <c r="DJ201" s="3"/>
      <c r="DK201" s="3"/>
      <c r="DL201" s="3"/>
      <c r="DM201" s="3"/>
      <c r="DN201" s="3"/>
      <c r="DO201" s="3"/>
      <c r="DP201" s="3"/>
      <c r="DQ201" s="3"/>
      <c r="DR201" s="3"/>
      <c r="DS201" s="3"/>
      <c r="DT201" s="3"/>
      <c r="DU201" s="3"/>
      <c r="DV201" s="3"/>
      <c r="DW201" s="3"/>
      <c r="DX201" s="3"/>
      <c r="DY201" s="3"/>
      <c r="DZ201" s="3"/>
      <c r="EA201" s="3"/>
      <c r="EB201" s="3"/>
      <c r="EC201" s="3"/>
      <c r="ED201" s="3"/>
      <c r="EE201" s="3"/>
      <c r="EF201" s="3"/>
      <c r="EG201" s="3"/>
    </row>
    <row r="202">
      <c r="A202" s="3"/>
      <c r="B202" s="68"/>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c r="AW202" s="3"/>
      <c r="AX202" s="3"/>
      <c r="AY202" s="3"/>
      <c r="AZ202" s="3"/>
      <c r="BA202" s="3"/>
      <c r="BB202" s="3"/>
      <c r="BC202" s="3"/>
      <c r="BD202" s="3"/>
      <c r="BE202" s="3"/>
      <c r="BF202" s="3"/>
      <c r="BG202" s="3"/>
      <c r="BH202" s="3"/>
      <c r="BI202" s="3"/>
      <c r="BJ202" s="3"/>
      <c r="BK202" s="3"/>
      <c r="BL202" s="3"/>
      <c r="BM202" s="3"/>
      <c r="BN202" s="3"/>
      <c r="BO202" s="3"/>
      <c r="BP202" s="3"/>
      <c r="BQ202" s="3"/>
      <c r="BR202" s="3"/>
      <c r="BS202" s="3"/>
      <c r="BT202" s="3"/>
      <c r="BU202" s="3"/>
      <c r="BV202" s="3"/>
      <c r="BW202" s="3"/>
      <c r="BX202" s="3"/>
      <c r="BY202" s="3"/>
      <c r="BZ202" s="3"/>
      <c r="CA202" s="3"/>
      <c r="CB202" s="3"/>
      <c r="CC202" s="3"/>
      <c r="CD202" s="3"/>
      <c r="CE202" s="3"/>
      <c r="CF202" s="3"/>
      <c r="CG202" s="3"/>
      <c r="CH202" s="3"/>
      <c r="CI202" s="3"/>
      <c r="CJ202" s="3"/>
      <c r="CK202" s="3"/>
      <c r="CL202" s="3"/>
      <c r="CM202" s="3"/>
      <c r="CN202" s="3"/>
      <c r="CO202" s="3"/>
      <c r="CP202" s="3"/>
      <c r="CQ202" s="3"/>
      <c r="CR202" s="3"/>
      <c r="CS202" s="3"/>
      <c r="CT202" s="3"/>
      <c r="CU202" s="3"/>
      <c r="CV202" s="3"/>
      <c r="CW202" s="3"/>
      <c r="CX202" s="3"/>
      <c r="CY202" s="3"/>
      <c r="CZ202" s="3"/>
      <c r="DA202" s="3"/>
      <c r="DB202" s="3"/>
      <c r="DC202" s="3"/>
      <c r="DD202" s="3"/>
      <c r="DE202" s="3"/>
      <c r="DF202" s="3"/>
      <c r="DG202" s="3"/>
      <c r="DH202" s="3"/>
      <c r="DI202" s="3"/>
      <c r="DJ202" s="3"/>
      <c r="DK202" s="3"/>
      <c r="DL202" s="3"/>
      <c r="DM202" s="3"/>
      <c r="DN202" s="3"/>
      <c r="DO202" s="3"/>
      <c r="DP202" s="3"/>
      <c r="DQ202" s="3"/>
      <c r="DR202" s="3"/>
      <c r="DS202" s="3"/>
      <c r="DT202" s="3"/>
      <c r="DU202" s="3"/>
      <c r="DV202" s="3"/>
      <c r="DW202" s="3"/>
      <c r="DX202" s="3"/>
      <c r="DY202" s="3"/>
      <c r="DZ202" s="3"/>
      <c r="EA202" s="3"/>
      <c r="EB202" s="3"/>
      <c r="EC202" s="3"/>
      <c r="ED202" s="3"/>
      <c r="EE202" s="3"/>
      <c r="EF202" s="3"/>
      <c r="EG202" s="3"/>
    </row>
    <row r="203">
      <c r="A203" s="3"/>
      <c r="B203" s="68"/>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3"/>
      <c r="AV203" s="3"/>
      <c r="AW203" s="3"/>
      <c r="AX203" s="3"/>
      <c r="AY203" s="3"/>
      <c r="AZ203" s="3"/>
      <c r="BA203" s="3"/>
      <c r="BB203" s="3"/>
      <c r="BC203" s="3"/>
      <c r="BD203" s="3"/>
      <c r="BE203" s="3"/>
      <c r="BF203" s="3"/>
      <c r="BG203" s="3"/>
      <c r="BH203" s="3"/>
      <c r="BI203" s="3"/>
      <c r="BJ203" s="3"/>
      <c r="BK203" s="3"/>
      <c r="BL203" s="3"/>
      <c r="BM203" s="3"/>
      <c r="BN203" s="3"/>
      <c r="BO203" s="3"/>
      <c r="BP203" s="3"/>
      <c r="BQ203" s="3"/>
      <c r="BR203" s="3"/>
      <c r="BS203" s="3"/>
      <c r="BT203" s="3"/>
      <c r="BU203" s="3"/>
      <c r="BV203" s="3"/>
      <c r="BW203" s="3"/>
      <c r="BX203" s="3"/>
      <c r="BY203" s="3"/>
      <c r="BZ203" s="3"/>
      <c r="CA203" s="3"/>
      <c r="CB203" s="3"/>
      <c r="CC203" s="3"/>
      <c r="CD203" s="3"/>
      <c r="CE203" s="3"/>
      <c r="CF203" s="3"/>
      <c r="CG203" s="3"/>
      <c r="CH203" s="3"/>
      <c r="CI203" s="3"/>
      <c r="CJ203" s="3"/>
      <c r="CK203" s="3"/>
      <c r="CL203" s="3"/>
      <c r="CM203" s="3"/>
      <c r="CN203" s="3"/>
      <c r="CO203" s="3"/>
      <c r="CP203" s="3"/>
      <c r="CQ203" s="3"/>
      <c r="CR203" s="3"/>
      <c r="CS203" s="3"/>
      <c r="CT203" s="3"/>
      <c r="CU203" s="3"/>
      <c r="CV203" s="3"/>
      <c r="CW203" s="3"/>
      <c r="CX203" s="3"/>
      <c r="CY203" s="3"/>
      <c r="CZ203" s="3"/>
      <c r="DA203" s="3"/>
      <c r="DB203" s="3"/>
      <c r="DC203" s="3"/>
      <c r="DD203" s="3"/>
      <c r="DE203" s="3"/>
      <c r="DF203" s="3"/>
      <c r="DG203" s="3"/>
      <c r="DH203" s="3"/>
      <c r="DI203" s="3"/>
      <c r="DJ203" s="3"/>
      <c r="DK203" s="3"/>
      <c r="DL203" s="3"/>
      <c r="DM203" s="3"/>
      <c r="DN203" s="3"/>
      <c r="DO203" s="3"/>
      <c r="DP203" s="3"/>
      <c r="DQ203" s="3"/>
      <c r="DR203" s="3"/>
      <c r="DS203" s="3"/>
      <c r="DT203" s="3"/>
      <c r="DU203" s="3"/>
      <c r="DV203" s="3"/>
      <c r="DW203" s="3"/>
      <c r="DX203" s="3"/>
      <c r="DY203" s="3"/>
      <c r="DZ203" s="3"/>
      <c r="EA203" s="3"/>
      <c r="EB203" s="3"/>
      <c r="EC203" s="3"/>
      <c r="ED203" s="3"/>
      <c r="EE203" s="3"/>
      <c r="EF203" s="3"/>
      <c r="EG203" s="3"/>
    </row>
    <row r="204">
      <c r="A204" s="3"/>
      <c r="B204" s="68"/>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3"/>
      <c r="AV204" s="3"/>
      <c r="AW204" s="3"/>
      <c r="AX204" s="3"/>
      <c r="AY204" s="3"/>
      <c r="AZ204" s="3"/>
      <c r="BA204" s="3"/>
      <c r="BB204" s="3"/>
      <c r="BC204" s="3"/>
      <c r="BD204" s="3"/>
      <c r="BE204" s="3"/>
      <c r="BF204" s="3"/>
      <c r="BG204" s="3"/>
      <c r="BH204" s="3"/>
      <c r="BI204" s="3"/>
      <c r="BJ204" s="3"/>
      <c r="BK204" s="3"/>
      <c r="BL204" s="3"/>
      <c r="BM204" s="3"/>
      <c r="BN204" s="3"/>
      <c r="BO204" s="3"/>
      <c r="BP204" s="3"/>
      <c r="BQ204" s="3"/>
      <c r="BR204" s="3"/>
      <c r="BS204" s="3"/>
      <c r="BT204" s="3"/>
      <c r="BU204" s="3"/>
      <c r="BV204" s="3"/>
      <c r="BW204" s="3"/>
      <c r="BX204" s="3"/>
      <c r="BY204" s="3"/>
      <c r="BZ204" s="3"/>
      <c r="CA204" s="3"/>
      <c r="CB204" s="3"/>
      <c r="CC204" s="3"/>
      <c r="CD204" s="3"/>
      <c r="CE204" s="3"/>
      <c r="CF204" s="3"/>
      <c r="CG204" s="3"/>
      <c r="CH204" s="3"/>
      <c r="CI204" s="3"/>
      <c r="CJ204" s="3"/>
      <c r="CK204" s="3"/>
      <c r="CL204" s="3"/>
      <c r="CM204" s="3"/>
      <c r="CN204" s="3"/>
      <c r="CO204" s="3"/>
      <c r="CP204" s="3"/>
      <c r="CQ204" s="3"/>
      <c r="CR204" s="3"/>
      <c r="CS204" s="3"/>
      <c r="CT204" s="3"/>
      <c r="CU204" s="3"/>
      <c r="CV204" s="3"/>
      <c r="CW204" s="3"/>
      <c r="CX204" s="3"/>
      <c r="CY204" s="3"/>
      <c r="CZ204" s="3"/>
      <c r="DA204" s="3"/>
      <c r="DB204" s="3"/>
      <c r="DC204" s="3"/>
      <c r="DD204" s="3"/>
      <c r="DE204" s="3"/>
      <c r="DF204" s="3"/>
      <c r="DG204" s="3"/>
      <c r="DH204" s="3"/>
      <c r="DI204" s="3"/>
      <c r="DJ204" s="3"/>
      <c r="DK204" s="3"/>
      <c r="DL204" s="3"/>
      <c r="DM204" s="3"/>
      <c r="DN204" s="3"/>
      <c r="DO204" s="3"/>
      <c r="DP204" s="3"/>
      <c r="DQ204" s="3"/>
      <c r="DR204" s="3"/>
      <c r="DS204" s="3"/>
      <c r="DT204" s="3"/>
      <c r="DU204" s="3"/>
      <c r="DV204" s="3"/>
      <c r="DW204" s="3"/>
      <c r="DX204" s="3"/>
      <c r="DY204" s="3"/>
      <c r="DZ204" s="3"/>
      <c r="EA204" s="3"/>
      <c r="EB204" s="3"/>
      <c r="EC204" s="3"/>
      <c r="ED204" s="3"/>
      <c r="EE204" s="3"/>
      <c r="EF204" s="3"/>
      <c r="EG204" s="3"/>
    </row>
    <row r="205">
      <c r="A205" s="3"/>
      <c r="B205" s="68"/>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3"/>
      <c r="AV205" s="3"/>
      <c r="AW205" s="3"/>
      <c r="AX205" s="3"/>
      <c r="AY205" s="3"/>
      <c r="AZ205" s="3"/>
      <c r="BA205" s="3"/>
      <c r="BB205" s="3"/>
      <c r="BC205" s="3"/>
      <c r="BD205" s="3"/>
      <c r="BE205" s="3"/>
      <c r="BF205" s="3"/>
      <c r="BG205" s="3"/>
      <c r="BH205" s="3"/>
      <c r="BI205" s="3"/>
      <c r="BJ205" s="3"/>
      <c r="BK205" s="3"/>
      <c r="BL205" s="3"/>
      <c r="BM205" s="3"/>
      <c r="BN205" s="3"/>
      <c r="BO205" s="3"/>
      <c r="BP205" s="3"/>
      <c r="BQ205" s="3"/>
      <c r="BR205" s="3"/>
      <c r="BS205" s="3"/>
      <c r="BT205" s="3"/>
      <c r="BU205" s="3"/>
      <c r="BV205" s="3"/>
      <c r="BW205" s="3"/>
      <c r="BX205" s="3"/>
      <c r="BY205" s="3"/>
      <c r="BZ205" s="3"/>
      <c r="CA205" s="3"/>
      <c r="CB205" s="3"/>
      <c r="CC205" s="3"/>
      <c r="CD205" s="3"/>
      <c r="CE205" s="3"/>
      <c r="CF205" s="3"/>
      <c r="CG205" s="3"/>
      <c r="CH205" s="3"/>
      <c r="CI205" s="3"/>
      <c r="CJ205" s="3"/>
      <c r="CK205" s="3"/>
      <c r="CL205" s="3"/>
      <c r="CM205" s="3"/>
      <c r="CN205" s="3"/>
      <c r="CO205" s="3"/>
      <c r="CP205" s="3"/>
      <c r="CQ205" s="3"/>
      <c r="CR205" s="3"/>
      <c r="CS205" s="3"/>
      <c r="CT205" s="3"/>
      <c r="CU205" s="3"/>
      <c r="CV205" s="3"/>
      <c r="CW205" s="3"/>
      <c r="CX205" s="3"/>
      <c r="CY205" s="3"/>
      <c r="CZ205" s="3"/>
      <c r="DA205" s="3"/>
      <c r="DB205" s="3"/>
      <c r="DC205" s="3"/>
      <c r="DD205" s="3"/>
      <c r="DE205" s="3"/>
      <c r="DF205" s="3"/>
      <c r="DG205" s="3"/>
      <c r="DH205" s="3"/>
      <c r="DI205" s="3"/>
      <c r="DJ205" s="3"/>
      <c r="DK205" s="3"/>
      <c r="DL205" s="3"/>
      <c r="DM205" s="3"/>
      <c r="DN205" s="3"/>
      <c r="DO205" s="3"/>
      <c r="DP205" s="3"/>
      <c r="DQ205" s="3"/>
      <c r="DR205" s="3"/>
      <c r="DS205" s="3"/>
      <c r="DT205" s="3"/>
      <c r="DU205" s="3"/>
      <c r="DV205" s="3"/>
      <c r="DW205" s="3"/>
      <c r="DX205" s="3"/>
      <c r="DY205" s="3"/>
      <c r="DZ205" s="3"/>
      <c r="EA205" s="3"/>
      <c r="EB205" s="3"/>
      <c r="EC205" s="3"/>
      <c r="ED205" s="3"/>
      <c r="EE205" s="3"/>
      <c r="EF205" s="3"/>
      <c r="EG205" s="3"/>
    </row>
    <row r="206">
      <c r="A206" s="3"/>
      <c r="B206" s="68"/>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c r="AW206" s="3"/>
      <c r="AX206" s="3"/>
      <c r="AY206" s="3"/>
      <c r="AZ206" s="3"/>
      <c r="BA206" s="3"/>
      <c r="BB206" s="3"/>
      <c r="BC206" s="3"/>
      <c r="BD206" s="3"/>
      <c r="BE206" s="3"/>
      <c r="BF206" s="3"/>
      <c r="BG206" s="3"/>
      <c r="BH206" s="3"/>
      <c r="BI206" s="3"/>
      <c r="BJ206" s="3"/>
      <c r="BK206" s="3"/>
      <c r="BL206" s="3"/>
      <c r="BM206" s="3"/>
      <c r="BN206" s="3"/>
      <c r="BO206" s="3"/>
      <c r="BP206" s="3"/>
      <c r="BQ206" s="3"/>
      <c r="BR206" s="3"/>
      <c r="BS206" s="3"/>
      <c r="BT206" s="3"/>
      <c r="BU206" s="3"/>
      <c r="BV206" s="3"/>
      <c r="BW206" s="3"/>
      <c r="BX206" s="3"/>
      <c r="BY206" s="3"/>
      <c r="BZ206" s="3"/>
      <c r="CA206" s="3"/>
      <c r="CB206" s="3"/>
      <c r="CC206" s="3"/>
      <c r="CD206" s="3"/>
      <c r="CE206" s="3"/>
      <c r="CF206" s="3"/>
      <c r="CG206" s="3"/>
      <c r="CH206" s="3"/>
      <c r="CI206" s="3"/>
      <c r="CJ206" s="3"/>
      <c r="CK206" s="3"/>
      <c r="CL206" s="3"/>
      <c r="CM206" s="3"/>
      <c r="CN206" s="3"/>
      <c r="CO206" s="3"/>
      <c r="CP206" s="3"/>
      <c r="CQ206" s="3"/>
      <c r="CR206" s="3"/>
      <c r="CS206" s="3"/>
      <c r="CT206" s="3"/>
      <c r="CU206" s="3"/>
      <c r="CV206" s="3"/>
      <c r="CW206" s="3"/>
      <c r="CX206" s="3"/>
      <c r="CY206" s="3"/>
      <c r="CZ206" s="3"/>
      <c r="DA206" s="3"/>
      <c r="DB206" s="3"/>
      <c r="DC206" s="3"/>
      <c r="DD206" s="3"/>
      <c r="DE206" s="3"/>
      <c r="DF206" s="3"/>
      <c r="DG206" s="3"/>
      <c r="DH206" s="3"/>
      <c r="DI206" s="3"/>
      <c r="DJ206" s="3"/>
      <c r="DK206" s="3"/>
      <c r="DL206" s="3"/>
      <c r="DM206" s="3"/>
      <c r="DN206" s="3"/>
      <c r="DO206" s="3"/>
      <c r="DP206" s="3"/>
      <c r="DQ206" s="3"/>
      <c r="DR206" s="3"/>
      <c r="DS206" s="3"/>
      <c r="DT206" s="3"/>
      <c r="DU206" s="3"/>
      <c r="DV206" s="3"/>
      <c r="DW206" s="3"/>
      <c r="DX206" s="3"/>
      <c r="DY206" s="3"/>
      <c r="DZ206" s="3"/>
      <c r="EA206" s="3"/>
      <c r="EB206" s="3"/>
      <c r="EC206" s="3"/>
      <c r="ED206" s="3"/>
      <c r="EE206" s="3"/>
      <c r="EF206" s="3"/>
      <c r="EG206" s="3"/>
    </row>
    <row r="207">
      <c r="A207" s="3"/>
      <c r="B207" s="68"/>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c r="AW207" s="3"/>
      <c r="AX207" s="3"/>
      <c r="AY207" s="3"/>
      <c r="AZ207" s="3"/>
      <c r="BA207" s="3"/>
      <c r="BB207" s="3"/>
      <c r="BC207" s="3"/>
      <c r="BD207" s="3"/>
      <c r="BE207" s="3"/>
      <c r="BF207" s="3"/>
      <c r="BG207" s="3"/>
      <c r="BH207" s="3"/>
      <c r="BI207" s="3"/>
      <c r="BJ207" s="3"/>
      <c r="BK207" s="3"/>
      <c r="BL207" s="3"/>
      <c r="BM207" s="3"/>
      <c r="BN207" s="3"/>
      <c r="BO207" s="3"/>
      <c r="BP207" s="3"/>
      <c r="BQ207" s="3"/>
      <c r="BR207" s="3"/>
      <c r="BS207" s="3"/>
      <c r="BT207" s="3"/>
      <c r="BU207" s="3"/>
      <c r="BV207" s="3"/>
      <c r="BW207" s="3"/>
      <c r="BX207" s="3"/>
      <c r="BY207" s="3"/>
      <c r="BZ207" s="3"/>
      <c r="CA207" s="3"/>
      <c r="CB207" s="3"/>
      <c r="CC207" s="3"/>
      <c r="CD207" s="3"/>
      <c r="CE207" s="3"/>
      <c r="CF207" s="3"/>
      <c r="CG207" s="3"/>
      <c r="CH207" s="3"/>
      <c r="CI207" s="3"/>
      <c r="CJ207" s="3"/>
      <c r="CK207" s="3"/>
      <c r="CL207" s="3"/>
      <c r="CM207" s="3"/>
      <c r="CN207" s="3"/>
      <c r="CO207" s="3"/>
      <c r="CP207" s="3"/>
      <c r="CQ207" s="3"/>
      <c r="CR207" s="3"/>
      <c r="CS207" s="3"/>
      <c r="CT207" s="3"/>
      <c r="CU207" s="3"/>
      <c r="CV207" s="3"/>
      <c r="CW207" s="3"/>
      <c r="CX207" s="3"/>
      <c r="CY207" s="3"/>
      <c r="CZ207" s="3"/>
      <c r="DA207" s="3"/>
      <c r="DB207" s="3"/>
      <c r="DC207" s="3"/>
      <c r="DD207" s="3"/>
      <c r="DE207" s="3"/>
      <c r="DF207" s="3"/>
      <c r="DG207" s="3"/>
      <c r="DH207" s="3"/>
      <c r="DI207" s="3"/>
      <c r="DJ207" s="3"/>
      <c r="DK207" s="3"/>
      <c r="DL207" s="3"/>
      <c r="DM207" s="3"/>
      <c r="DN207" s="3"/>
      <c r="DO207" s="3"/>
      <c r="DP207" s="3"/>
      <c r="DQ207" s="3"/>
      <c r="DR207" s="3"/>
      <c r="DS207" s="3"/>
      <c r="DT207" s="3"/>
      <c r="DU207" s="3"/>
      <c r="DV207" s="3"/>
      <c r="DW207" s="3"/>
      <c r="DX207" s="3"/>
      <c r="DY207" s="3"/>
      <c r="DZ207" s="3"/>
      <c r="EA207" s="3"/>
      <c r="EB207" s="3"/>
      <c r="EC207" s="3"/>
      <c r="ED207" s="3"/>
      <c r="EE207" s="3"/>
      <c r="EF207" s="3"/>
      <c r="EG207" s="3"/>
    </row>
    <row r="208">
      <c r="A208" s="3"/>
      <c r="B208" s="68"/>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c r="AW208" s="3"/>
      <c r="AX208" s="3"/>
      <c r="AY208" s="3"/>
      <c r="AZ208" s="3"/>
      <c r="BA208" s="3"/>
      <c r="BB208" s="3"/>
      <c r="BC208" s="3"/>
      <c r="BD208" s="3"/>
      <c r="BE208" s="3"/>
      <c r="BF208" s="3"/>
      <c r="BG208" s="3"/>
      <c r="BH208" s="3"/>
      <c r="BI208" s="3"/>
      <c r="BJ208" s="3"/>
      <c r="BK208" s="3"/>
      <c r="BL208" s="3"/>
      <c r="BM208" s="3"/>
      <c r="BN208" s="3"/>
      <c r="BO208" s="3"/>
      <c r="BP208" s="3"/>
      <c r="BQ208" s="3"/>
      <c r="BR208" s="3"/>
      <c r="BS208" s="3"/>
      <c r="BT208" s="3"/>
      <c r="BU208" s="3"/>
      <c r="BV208" s="3"/>
      <c r="BW208" s="3"/>
      <c r="BX208" s="3"/>
      <c r="BY208" s="3"/>
      <c r="BZ208" s="3"/>
      <c r="CA208" s="3"/>
      <c r="CB208" s="3"/>
      <c r="CC208" s="3"/>
      <c r="CD208" s="3"/>
      <c r="CE208" s="3"/>
      <c r="CF208" s="3"/>
      <c r="CG208" s="3"/>
      <c r="CH208" s="3"/>
      <c r="CI208" s="3"/>
      <c r="CJ208" s="3"/>
      <c r="CK208" s="3"/>
      <c r="CL208" s="3"/>
      <c r="CM208" s="3"/>
      <c r="CN208" s="3"/>
      <c r="CO208" s="3"/>
      <c r="CP208" s="3"/>
      <c r="CQ208" s="3"/>
      <c r="CR208" s="3"/>
      <c r="CS208" s="3"/>
      <c r="CT208" s="3"/>
      <c r="CU208" s="3"/>
      <c r="CV208" s="3"/>
      <c r="CW208" s="3"/>
      <c r="CX208" s="3"/>
      <c r="CY208" s="3"/>
      <c r="CZ208" s="3"/>
      <c r="DA208" s="3"/>
      <c r="DB208" s="3"/>
      <c r="DC208" s="3"/>
      <c r="DD208" s="3"/>
      <c r="DE208" s="3"/>
      <c r="DF208" s="3"/>
      <c r="DG208" s="3"/>
      <c r="DH208" s="3"/>
      <c r="DI208" s="3"/>
      <c r="DJ208" s="3"/>
      <c r="DK208" s="3"/>
      <c r="DL208" s="3"/>
      <c r="DM208" s="3"/>
      <c r="DN208" s="3"/>
      <c r="DO208" s="3"/>
      <c r="DP208" s="3"/>
      <c r="DQ208" s="3"/>
      <c r="DR208" s="3"/>
      <c r="DS208" s="3"/>
      <c r="DT208" s="3"/>
      <c r="DU208" s="3"/>
      <c r="DV208" s="3"/>
      <c r="DW208" s="3"/>
      <c r="DX208" s="3"/>
      <c r="DY208" s="3"/>
      <c r="DZ208" s="3"/>
      <c r="EA208" s="3"/>
      <c r="EB208" s="3"/>
      <c r="EC208" s="3"/>
      <c r="ED208" s="3"/>
      <c r="EE208" s="3"/>
      <c r="EF208" s="3"/>
      <c r="EG208" s="3"/>
    </row>
    <row r="209">
      <c r="A209" s="3"/>
      <c r="B209" s="68"/>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c r="AW209" s="3"/>
      <c r="AX209" s="3"/>
      <c r="AY209" s="3"/>
      <c r="AZ209" s="3"/>
      <c r="BA209" s="3"/>
      <c r="BB209" s="3"/>
      <c r="BC209" s="3"/>
      <c r="BD209" s="3"/>
      <c r="BE209" s="3"/>
      <c r="BF209" s="3"/>
      <c r="BG209" s="3"/>
      <c r="BH209" s="3"/>
      <c r="BI209" s="3"/>
      <c r="BJ209" s="3"/>
      <c r="BK209" s="3"/>
      <c r="BL209" s="3"/>
      <c r="BM209" s="3"/>
      <c r="BN209" s="3"/>
      <c r="BO209" s="3"/>
      <c r="BP209" s="3"/>
      <c r="BQ209" s="3"/>
      <c r="BR209" s="3"/>
      <c r="BS209" s="3"/>
      <c r="BT209" s="3"/>
      <c r="BU209" s="3"/>
      <c r="BV209" s="3"/>
      <c r="BW209" s="3"/>
      <c r="BX209" s="3"/>
      <c r="BY209" s="3"/>
      <c r="BZ209" s="3"/>
      <c r="CA209" s="3"/>
      <c r="CB209" s="3"/>
      <c r="CC209" s="3"/>
      <c r="CD209" s="3"/>
      <c r="CE209" s="3"/>
      <c r="CF209" s="3"/>
      <c r="CG209" s="3"/>
      <c r="CH209" s="3"/>
      <c r="CI209" s="3"/>
      <c r="CJ209" s="3"/>
      <c r="CK209" s="3"/>
      <c r="CL209" s="3"/>
      <c r="CM209" s="3"/>
      <c r="CN209" s="3"/>
      <c r="CO209" s="3"/>
      <c r="CP209" s="3"/>
      <c r="CQ209" s="3"/>
      <c r="CR209" s="3"/>
      <c r="CS209" s="3"/>
      <c r="CT209" s="3"/>
      <c r="CU209" s="3"/>
      <c r="CV209" s="3"/>
      <c r="CW209" s="3"/>
      <c r="CX209" s="3"/>
      <c r="CY209" s="3"/>
      <c r="CZ209" s="3"/>
      <c r="DA209" s="3"/>
      <c r="DB209" s="3"/>
      <c r="DC209" s="3"/>
      <c r="DD209" s="3"/>
      <c r="DE209" s="3"/>
      <c r="DF209" s="3"/>
      <c r="DG209" s="3"/>
      <c r="DH209" s="3"/>
      <c r="DI209" s="3"/>
      <c r="DJ209" s="3"/>
      <c r="DK209" s="3"/>
      <c r="DL209" s="3"/>
      <c r="DM209" s="3"/>
      <c r="DN209" s="3"/>
      <c r="DO209" s="3"/>
      <c r="DP209" s="3"/>
      <c r="DQ209" s="3"/>
      <c r="DR209" s="3"/>
      <c r="DS209" s="3"/>
      <c r="DT209" s="3"/>
      <c r="DU209" s="3"/>
      <c r="DV209" s="3"/>
      <c r="DW209" s="3"/>
      <c r="DX209" s="3"/>
      <c r="DY209" s="3"/>
      <c r="DZ209" s="3"/>
      <c r="EA209" s="3"/>
      <c r="EB209" s="3"/>
      <c r="EC209" s="3"/>
      <c r="ED209" s="3"/>
      <c r="EE209" s="3"/>
      <c r="EF209" s="3"/>
      <c r="EG209" s="3"/>
    </row>
    <row r="210">
      <c r="A210" s="3"/>
      <c r="B210" s="68"/>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
      <c r="AV210" s="3"/>
      <c r="AW210" s="3"/>
      <c r="AX210" s="3"/>
      <c r="AY210" s="3"/>
      <c r="AZ210" s="3"/>
      <c r="BA210" s="3"/>
      <c r="BB210" s="3"/>
      <c r="BC210" s="3"/>
      <c r="BD210" s="3"/>
      <c r="BE210" s="3"/>
      <c r="BF210" s="3"/>
      <c r="BG210" s="3"/>
      <c r="BH210" s="3"/>
      <c r="BI210" s="3"/>
      <c r="BJ210" s="3"/>
      <c r="BK210" s="3"/>
      <c r="BL210" s="3"/>
      <c r="BM210" s="3"/>
      <c r="BN210" s="3"/>
      <c r="BO210" s="3"/>
      <c r="BP210" s="3"/>
      <c r="BQ210" s="3"/>
      <c r="BR210" s="3"/>
      <c r="BS210" s="3"/>
      <c r="BT210" s="3"/>
      <c r="BU210" s="3"/>
      <c r="BV210" s="3"/>
      <c r="BW210" s="3"/>
      <c r="BX210" s="3"/>
      <c r="BY210" s="3"/>
      <c r="BZ210" s="3"/>
      <c r="CA210" s="3"/>
      <c r="CB210" s="3"/>
      <c r="CC210" s="3"/>
      <c r="CD210" s="3"/>
      <c r="CE210" s="3"/>
      <c r="CF210" s="3"/>
      <c r="CG210" s="3"/>
      <c r="CH210" s="3"/>
      <c r="CI210" s="3"/>
      <c r="CJ210" s="3"/>
      <c r="CK210" s="3"/>
      <c r="CL210" s="3"/>
      <c r="CM210" s="3"/>
      <c r="CN210" s="3"/>
      <c r="CO210" s="3"/>
      <c r="CP210" s="3"/>
      <c r="CQ210" s="3"/>
      <c r="CR210" s="3"/>
      <c r="CS210" s="3"/>
      <c r="CT210" s="3"/>
      <c r="CU210" s="3"/>
      <c r="CV210" s="3"/>
      <c r="CW210" s="3"/>
      <c r="CX210" s="3"/>
      <c r="CY210" s="3"/>
      <c r="CZ210" s="3"/>
      <c r="DA210" s="3"/>
      <c r="DB210" s="3"/>
      <c r="DC210" s="3"/>
      <c r="DD210" s="3"/>
      <c r="DE210" s="3"/>
      <c r="DF210" s="3"/>
      <c r="DG210" s="3"/>
      <c r="DH210" s="3"/>
      <c r="DI210" s="3"/>
      <c r="DJ210" s="3"/>
      <c r="DK210" s="3"/>
      <c r="DL210" s="3"/>
      <c r="DM210" s="3"/>
      <c r="DN210" s="3"/>
      <c r="DO210" s="3"/>
      <c r="DP210" s="3"/>
      <c r="DQ210" s="3"/>
      <c r="DR210" s="3"/>
      <c r="DS210" s="3"/>
      <c r="DT210" s="3"/>
      <c r="DU210" s="3"/>
      <c r="DV210" s="3"/>
      <c r="DW210" s="3"/>
      <c r="DX210" s="3"/>
      <c r="DY210" s="3"/>
      <c r="DZ210" s="3"/>
      <c r="EA210" s="3"/>
      <c r="EB210" s="3"/>
      <c r="EC210" s="3"/>
      <c r="ED210" s="3"/>
      <c r="EE210" s="3"/>
      <c r="EF210" s="3"/>
      <c r="EG210" s="3"/>
    </row>
    <row r="211">
      <c r="A211" s="3"/>
      <c r="B211" s="68"/>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3"/>
      <c r="AV211" s="3"/>
      <c r="AW211" s="3"/>
      <c r="AX211" s="3"/>
      <c r="AY211" s="3"/>
      <c r="AZ211" s="3"/>
      <c r="BA211" s="3"/>
      <c r="BB211" s="3"/>
      <c r="BC211" s="3"/>
      <c r="BD211" s="3"/>
      <c r="BE211" s="3"/>
      <c r="BF211" s="3"/>
      <c r="BG211" s="3"/>
      <c r="BH211" s="3"/>
      <c r="BI211" s="3"/>
      <c r="BJ211" s="3"/>
      <c r="BK211" s="3"/>
      <c r="BL211" s="3"/>
      <c r="BM211" s="3"/>
      <c r="BN211" s="3"/>
      <c r="BO211" s="3"/>
      <c r="BP211" s="3"/>
      <c r="BQ211" s="3"/>
      <c r="BR211" s="3"/>
      <c r="BS211" s="3"/>
      <c r="BT211" s="3"/>
      <c r="BU211" s="3"/>
      <c r="BV211" s="3"/>
      <c r="BW211" s="3"/>
      <c r="BX211" s="3"/>
      <c r="BY211" s="3"/>
      <c r="BZ211" s="3"/>
      <c r="CA211" s="3"/>
      <c r="CB211" s="3"/>
      <c r="CC211" s="3"/>
      <c r="CD211" s="3"/>
      <c r="CE211" s="3"/>
      <c r="CF211" s="3"/>
      <c r="CG211" s="3"/>
      <c r="CH211" s="3"/>
      <c r="CI211" s="3"/>
      <c r="CJ211" s="3"/>
      <c r="CK211" s="3"/>
      <c r="CL211" s="3"/>
      <c r="CM211" s="3"/>
      <c r="CN211" s="3"/>
      <c r="CO211" s="3"/>
      <c r="CP211" s="3"/>
      <c r="CQ211" s="3"/>
      <c r="CR211" s="3"/>
      <c r="CS211" s="3"/>
      <c r="CT211" s="3"/>
      <c r="CU211" s="3"/>
      <c r="CV211" s="3"/>
      <c r="CW211" s="3"/>
      <c r="CX211" s="3"/>
      <c r="CY211" s="3"/>
      <c r="CZ211" s="3"/>
      <c r="DA211" s="3"/>
      <c r="DB211" s="3"/>
      <c r="DC211" s="3"/>
      <c r="DD211" s="3"/>
      <c r="DE211" s="3"/>
      <c r="DF211" s="3"/>
      <c r="DG211" s="3"/>
      <c r="DH211" s="3"/>
      <c r="DI211" s="3"/>
      <c r="DJ211" s="3"/>
      <c r="DK211" s="3"/>
      <c r="DL211" s="3"/>
      <c r="DM211" s="3"/>
      <c r="DN211" s="3"/>
      <c r="DO211" s="3"/>
      <c r="DP211" s="3"/>
      <c r="DQ211" s="3"/>
      <c r="DR211" s="3"/>
      <c r="DS211" s="3"/>
      <c r="DT211" s="3"/>
      <c r="DU211" s="3"/>
      <c r="DV211" s="3"/>
      <c r="DW211" s="3"/>
      <c r="DX211" s="3"/>
      <c r="DY211" s="3"/>
      <c r="DZ211" s="3"/>
      <c r="EA211" s="3"/>
      <c r="EB211" s="3"/>
      <c r="EC211" s="3"/>
      <c r="ED211" s="3"/>
      <c r="EE211" s="3"/>
      <c r="EF211" s="3"/>
      <c r="EG211" s="3"/>
    </row>
    <row r="212">
      <c r="A212" s="3"/>
      <c r="B212" s="68"/>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c r="AW212" s="3"/>
      <c r="AX212" s="3"/>
      <c r="AY212" s="3"/>
      <c r="AZ212" s="3"/>
      <c r="BA212" s="3"/>
      <c r="BB212" s="3"/>
      <c r="BC212" s="3"/>
      <c r="BD212" s="3"/>
      <c r="BE212" s="3"/>
      <c r="BF212" s="3"/>
      <c r="BG212" s="3"/>
      <c r="BH212" s="3"/>
      <c r="BI212" s="3"/>
      <c r="BJ212" s="3"/>
      <c r="BK212" s="3"/>
      <c r="BL212" s="3"/>
      <c r="BM212" s="3"/>
      <c r="BN212" s="3"/>
      <c r="BO212" s="3"/>
      <c r="BP212" s="3"/>
      <c r="BQ212" s="3"/>
      <c r="BR212" s="3"/>
      <c r="BS212" s="3"/>
      <c r="BT212" s="3"/>
      <c r="BU212" s="3"/>
      <c r="BV212" s="3"/>
      <c r="BW212" s="3"/>
      <c r="BX212" s="3"/>
      <c r="BY212" s="3"/>
      <c r="BZ212" s="3"/>
      <c r="CA212" s="3"/>
      <c r="CB212" s="3"/>
      <c r="CC212" s="3"/>
      <c r="CD212" s="3"/>
      <c r="CE212" s="3"/>
      <c r="CF212" s="3"/>
      <c r="CG212" s="3"/>
      <c r="CH212" s="3"/>
      <c r="CI212" s="3"/>
      <c r="CJ212" s="3"/>
      <c r="CK212" s="3"/>
      <c r="CL212" s="3"/>
      <c r="CM212" s="3"/>
      <c r="CN212" s="3"/>
      <c r="CO212" s="3"/>
      <c r="CP212" s="3"/>
      <c r="CQ212" s="3"/>
      <c r="CR212" s="3"/>
      <c r="CS212" s="3"/>
      <c r="CT212" s="3"/>
      <c r="CU212" s="3"/>
      <c r="CV212" s="3"/>
      <c r="CW212" s="3"/>
      <c r="CX212" s="3"/>
      <c r="CY212" s="3"/>
      <c r="CZ212" s="3"/>
      <c r="DA212" s="3"/>
      <c r="DB212" s="3"/>
      <c r="DC212" s="3"/>
      <c r="DD212" s="3"/>
      <c r="DE212" s="3"/>
      <c r="DF212" s="3"/>
      <c r="DG212" s="3"/>
      <c r="DH212" s="3"/>
      <c r="DI212" s="3"/>
      <c r="DJ212" s="3"/>
      <c r="DK212" s="3"/>
      <c r="DL212" s="3"/>
      <c r="DM212" s="3"/>
      <c r="DN212" s="3"/>
      <c r="DO212" s="3"/>
      <c r="DP212" s="3"/>
      <c r="DQ212" s="3"/>
      <c r="DR212" s="3"/>
      <c r="DS212" s="3"/>
      <c r="DT212" s="3"/>
      <c r="DU212" s="3"/>
      <c r="DV212" s="3"/>
      <c r="DW212" s="3"/>
      <c r="DX212" s="3"/>
      <c r="DY212" s="3"/>
      <c r="DZ212" s="3"/>
      <c r="EA212" s="3"/>
      <c r="EB212" s="3"/>
      <c r="EC212" s="3"/>
      <c r="ED212" s="3"/>
      <c r="EE212" s="3"/>
      <c r="EF212" s="3"/>
      <c r="EG212" s="3"/>
    </row>
    <row r="213">
      <c r="A213" s="3"/>
      <c r="B213" s="68"/>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c r="AW213" s="3"/>
      <c r="AX213" s="3"/>
      <c r="AY213" s="3"/>
      <c r="AZ213" s="3"/>
      <c r="BA213" s="3"/>
      <c r="BB213" s="3"/>
      <c r="BC213" s="3"/>
      <c r="BD213" s="3"/>
      <c r="BE213" s="3"/>
      <c r="BF213" s="3"/>
      <c r="BG213" s="3"/>
      <c r="BH213" s="3"/>
      <c r="BI213" s="3"/>
      <c r="BJ213" s="3"/>
      <c r="BK213" s="3"/>
      <c r="BL213" s="3"/>
      <c r="BM213" s="3"/>
      <c r="BN213" s="3"/>
      <c r="BO213" s="3"/>
      <c r="BP213" s="3"/>
      <c r="BQ213" s="3"/>
      <c r="BR213" s="3"/>
      <c r="BS213" s="3"/>
      <c r="BT213" s="3"/>
      <c r="BU213" s="3"/>
      <c r="BV213" s="3"/>
      <c r="BW213" s="3"/>
      <c r="BX213" s="3"/>
      <c r="BY213" s="3"/>
      <c r="BZ213" s="3"/>
      <c r="CA213" s="3"/>
      <c r="CB213" s="3"/>
      <c r="CC213" s="3"/>
      <c r="CD213" s="3"/>
      <c r="CE213" s="3"/>
      <c r="CF213" s="3"/>
      <c r="CG213" s="3"/>
      <c r="CH213" s="3"/>
      <c r="CI213" s="3"/>
      <c r="CJ213" s="3"/>
      <c r="CK213" s="3"/>
      <c r="CL213" s="3"/>
      <c r="CM213" s="3"/>
      <c r="CN213" s="3"/>
      <c r="CO213" s="3"/>
      <c r="CP213" s="3"/>
      <c r="CQ213" s="3"/>
      <c r="CR213" s="3"/>
      <c r="CS213" s="3"/>
      <c r="CT213" s="3"/>
      <c r="CU213" s="3"/>
      <c r="CV213" s="3"/>
      <c r="CW213" s="3"/>
      <c r="CX213" s="3"/>
      <c r="CY213" s="3"/>
      <c r="CZ213" s="3"/>
      <c r="DA213" s="3"/>
      <c r="DB213" s="3"/>
      <c r="DC213" s="3"/>
      <c r="DD213" s="3"/>
      <c r="DE213" s="3"/>
      <c r="DF213" s="3"/>
      <c r="DG213" s="3"/>
      <c r="DH213" s="3"/>
      <c r="DI213" s="3"/>
      <c r="DJ213" s="3"/>
      <c r="DK213" s="3"/>
      <c r="DL213" s="3"/>
      <c r="DM213" s="3"/>
      <c r="DN213" s="3"/>
      <c r="DO213" s="3"/>
      <c r="DP213" s="3"/>
      <c r="DQ213" s="3"/>
      <c r="DR213" s="3"/>
      <c r="DS213" s="3"/>
      <c r="DT213" s="3"/>
      <c r="DU213" s="3"/>
      <c r="DV213" s="3"/>
      <c r="DW213" s="3"/>
      <c r="DX213" s="3"/>
      <c r="DY213" s="3"/>
      <c r="DZ213" s="3"/>
      <c r="EA213" s="3"/>
      <c r="EB213" s="3"/>
      <c r="EC213" s="3"/>
      <c r="ED213" s="3"/>
      <c r="EE213" s="3"/>
      <c r="EF213" s="3"/>
      <c r="EG213" s="3"/>
    </row>
    <row r="214">
      <c r="A214" s="3"/>
      <c r="B214" s="68"/>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c r="AW214" s="3"/>
      <c r="AX214" s="3"/>
      <c r="AY214" s="3"/>
      <c r="AZ214" s="3"/>
      <c r="BA214" s="3"/>
      <c r="BB214" s="3"/>
      <c r="BC214" s="3"/>
      <c r="BD214" s="3"/>
      <c r="BE214" s="3"/>
      <c r="BF214" s="3"/>
      <c r="BG214" s="3"/>
      <c r="BH214" s="3"/>
      <c r="BI214" s="3"/>
      <c r="BJ214" s="3"/>
      <c r="BK214" s="3"/>
      <c r="BL214" s="3"/>
      <c r="BM214" s="3"/>
      <c r="BN214" s="3"/>
      <c r="BO214" s="3"/>
      <c r="BP214" s="3"/>
      <c r="BQ214" s="3"/>
      <c r="BR214" s="3"/>
      <c r="BS214" s="3"/>
      <c r="BT214" s="3"/>
      <c r="BU214" s="3"/>
      <c r="BV214" s="3"/>
      <c r="BW214" s="3"/>
      <c r="BX214" s="3"/>
      <c r="BY214" s="3"/>
      <c r="BZ214" s="3"/>
      <c r="CA214" s="3"/>
      <c r="CB214" s="3"/>
      <c r="CC214" s="3"/>
      <c r="CD214" s="3"/>
      <c r="CE214" s="3"/>
      <c r="CF214" s="3"/>
      <c r="CG214" s="3"/>
      <c r="CH214" s="3"/>
      <c r="CI214" s="3"/>
      <c r="CJ214" s="3"/>
      <c r="CK214" s="3"/>
      <c r="CL214" s="3"/>
      <c r="CM214" s="3"/>
      <c r="CN214" s="3"/>
      <c r="CO214" s="3"/>
      <c r="CP214" s="3"/>
      <c r="CQ214" s="3"/>
      <c r="CR214" s="3"/>
      <c r="CS214" s="3"/>
      <c r="CT214" s="3"/>
      <c r="CU214" s="3"/>
      <c r="CV214" s="3"/>
      <c r="CW214" s="3"/>
      <c r="CX214" s="3"/>
      <c r="CY214" s="3"/>
      <c r="CZ214" s="3"/>
      <c r="DA214" s="3"/>
      <c r="DB214" s="3"/>
      <c r="DC214" s="3"/>
      <c r="DD214" s="3"/>
      <c r="DE214" s="3"/>
      <c r="DF214" s="3"/>
      <c r="DG214" s="3"/>
      <c r="DH214" s="3"/>
      <c r="DI214" s="3"/>
      <c r="DJ214" s="3"/>
      <c r="DK214" s="3"/>
      <c r="DL214" s="3"/>
      <c r="DM214" s="3"/>
      <c r="DN214" s="3"/>
      <c r="DO214" s="3"/>
      <c r="DP214" s="3"/>
      <c r="DQ214" s="3"/>
      <c r="DR214" s="3"/>
      <c r="DS214" s="3"/>
      <c r="DT214" s="3"/>
      <c r="DU214" s="3"/>
      <c r="DV214" s="3"/>
      <c r="DW214" s="3"/>
      <c r="DX214" s="3"/>
      <c r="DY214" s="3"/>
      <c r="DZ214" s="3"/>
      <c r="EA214" s="3"/>
      <c r="EB214" s="3"/>
      <c r="EC214" s="3"/>
      <c r="ED214" s="3"/>
      <c r="EE214" s="3"/>
      <c r="EF214" s="3"/>
      <c r="EG214" s="3"/>
    </row>
    <row r="215">
      <c r="A215" s="3"/>
      <c r="B215" s="68"/>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c r="AW215" s="3"/>
      <c r="AX215" s="3"/>
      <c r="AY215" s="3"/>
      <c r="AZ215" s="3"/>
      <c r="BA215" s="3"/>
      <c r="BB215" s="3"/>
      <c r="BC215" s="3"/>
      <c r="BD215" s="3"/>
      <c r="BE215" s="3"/>
      <c r="BF215" s="3"/>
      <c r="BG215" s="3"/>
      <c r="BH215" s="3"/>
      <c r="BI215" s="3"/>
      <c r="BJ215" s="3"/>
      <c r="BK215" s="3"/>
      <c r="BL215" s="3"/>
      <c r="BM215" s="3"/>
      <c r="BN215" s="3"/>
      <c r="BO215" s="3"/>
      <c r="BP215" s="3"/>
      <c r="BQ215" s="3"/>
      <c r="BR215" s="3"/>
      <c r="BS215" s="3"/>
      <c r="BT215" s="3"/>
      <c r="BU215" s="3"/>
      <c r="BV215" s="3"/>
      <c r="BW215" s="3"/>
      <c r="BX215" s="3"/>
      <c r="BY215" s="3"/>
      <c r="BZ215" s="3"/>
      <c r="CA215" s="3"/>
      <c r="CB215" s="3"/>
      <c r="CC215" s="3"/>
      <c r="CD215" s="3"/>
      <c r="CE215" s="3"/>
      <c r="CF215" s="3"/>
      <c r="CG215" s="3"/>
      <c r="CH215" s="3"/>
      <c r="CI215" s="3"/>
      <c r="CJ215" s="3"/>
      <c r="CK215" s="3"/>
      <c r="CL215" s="3"/>
      <c r="CM215" s="3"/>
      <c r="CN215" s="3"/>
      <c r="CO215" s="3"/>
      <c r="CP215" s="3"/>
      <c r="CQ215" s="3"/>
      <c r="CR215" s="3"/>
      <c r="CS215" s="3"/>
      <c r="CT215" s="3"/>
      <c r="CU215" s="3"/>
      <c r="CV215" s="3"/>
      <c r="CW215" s="3"/>
      <c r="CX215" s="3"/>
      <c r="CY215" s="3"/>
      <c r="CZ215" s="3"/>
      <c r="DA215" s="3"/>
      <c r="DB215" s="3"/>
      <c r="DC215" s="3"/>
      <c r="DD215" s="3"/>
      <c r="DE215" s="3"/>
      <c r="DF215" s="3"/>
      <c r="DG215" s="3"/>
      <c r="DH215" s="3"/>
      <c r="DI215" s="3"/>
      <c r="DJ215" s="3"/>
      <c r="DK215" s="3"/>
      <c r="DL215" s="3"/>
      <c r="DM215" s="3"/>
      <c r="DN215" s="3"/>
      <c r="DO215" s="3"/>
      <c r="DP215" s="3"/>
      <c r="DQ215" s="3"/>
      <c r="DR215" s="3"/>
      <c r="DS215" s="3"/>
      <c r="DT215" s="3"/>
      <c r="DU215" s="3"/>
      <c r="DV215" s="3"/>
      <c r="DW215" s="3"/>
      <c r="DX215" s="3"/>
      <c r="DY215" s="3"/>
      <c r="DZ215" s="3"/>
      <c r="EA215" s="3"/>
      <c r="EB215" s="3"/>
      <c r="EC215" s="3"/>
      <c r="ED215" s="3"/>
      <c r="EE215" s="3"/>
      <c r="EF215" s="3"/>
      <c r="EG215" s="3"/>
    </row>
    <row r="216">
      <c r="A216" s="3"/>
      <c r="B216" s="68"/>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c r="AW216" s="3"/>
      <c r="AX216" s="3"/>
      <c r="AY216" s="3"/>
      <c r="AZ216" s="3"/>
      <c r="BA216" s="3"/>
      <c r="BB216" s="3"/>
      <c r="BC216" s="3"/>
      <c r="BD216" s="3"/>
      <c r="BE216" s="3"/>
      <c r="BF216" s="3"/>
      <c r="BG216" s="3"/>
      <c r="BH216" s="3"/>
      <c r="BI216" s="3"/>
      <c r="BJ216" s="3"/>
      <c r="BK216" s="3"/>
      <c r="BL216" s="3"/>
      <c r="BM216" s="3"/>
      <c r="BN216" s="3"/>
      <c r="BO216" s="3"/>
      <c r="BP216" s="3"/>
      <c r="BQ216" s="3"/>
      <c r="BR216" s="3"/>
      <c r="BS216" s="3"/>
      <c r="BT216" s="3"/>
      <c r="BU216" s="3"/>
      <c r="BV216" s="3"/>
      <c r="BW216" s="3"/>
      <c r="BX216" s="3"/>
      <c r="BY216" s="3"/>
      <c r="BZ216" s="3"/>
      <c r="CA216" s="3"/>
      <c r="CB216" s="3"/>
      <c r="CC216" s="3"/>
      <c r="CD216" s="3"/>
      <c r="CE216" s="3"/>
      <c r="CF216" s="3"/>
      <c r="CG216" s="3"/>
      <c r="CH216" s="3"/>
      <c r="CI216" s="3"/>
      <c r="CJ216" s="3"/>
      <c r="CK216" s="3"/>
      <c r="CL216" s="3"/>
      <c r="CM216" s="3"/>
      <c r="CN216" s="3"/>
      <c r="CO216" s="3"/>
      <c r="CP216" s="3"/>
      <c r="CQ216" s="3"/>
      <c r="CR216" s="3"/>
      <c r="CS216" s="3"/>
      <c r="CT216" s="3"/>
      <c r="CU216" s="3"/>
      <c r="CV216" s="3"/>
      <c r="CW216" s="3"/>
      <c r="CX216" s="3"/>
      <c r="CY216" s="3"/>
      <c r="CZ216" s="3"/>
      <c r="DA216" s="3"/>
      <c r="DB216" s="3"/>
      <c r="DC216" s="3"/>
      <c r="DD216" s="3"/>
      <c r="DE216" s="3"/>
      <c r="DF216" s="3"/>
      <c r="DG216" s="3"/>
      <c r="DH216" s="3"/>
      <c r="DI216" s="3"/>
      <c r="DJ216" s="3"/>
      <c r="DK216" s="3"/>
      <c r="DL216" s="3"/>
      <c r="DM216" s="3"/>
      <c r="DN216" s="3"/>
      <c r="DO216" s="3"/>
      <c r="DP216" s="3"/>
      <c r="DQ216" s="3"/>
      <c r="DR216" s="3"/>
      <c r="DS216" s="3"/>
      <c r="DT216" s="3"/>
      <c r="DU216" s="3"/>
      <c r="DV216" s="3"/>
      <c r="DW216" s="3"/>
      <c r="DX216" s="3"/>
      <c r="DY216" s="3"/>
      <c r="DZ216" s="3"/>
      <c r="EA216" s="3"/>
      <c r="EB216" s="3"/>
      <c r="EC216" s="3"/>
      <c r="ED216" s="3"/>
      <c r="EE216" s="3"/>
      <c r="EF216" s="3"/>
      <c r="EG216" s="3"/>
    </row>
    <row r="217">
      <c r="A217" s="3"/>
      <c r="B217" s="68"/>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c r="AW217" s="3"/>
      <c r="AX217" s="3"/>
      <c r="AY217" s="3"/>
      <c r="AZ217" s="3"/>
      <c r="BA217" s="3"/>
      <c r="BB217" s="3"/>
      <c r="BC217" s="3"/>
      <c r="BD217" s="3"/>
      <c r="BE217" s="3"/>
      <c r="BF217" s="3"/>
      <c r="BG217" s="3"/>
      <c r="BH217" s="3"/>
      <c r="BI217" s="3"/>
      <c r="BJ217" s="3"/>
      <c r="BK217" s="3"/>
      <c r="BL217" s="3"/>
      <c r="BM217" s="3"/>
      <c r="BN217" s="3"/>
      <c r="BO217" s="3"/>
      <c r="BP217" s="3"/>
      <c r="BQ217" s="3"/>
      <c r="BR217" s="3"/>
      <c r="BS217" s="3"/>
      <c r="BT217" s="3"/>
      <c r="BU217" s="3"/>
      <c r="BV217" s="3"/>
      <c r="BW217" s="3"/>
      <c r="BX217" s="3"/>
      <c r="BY217" s="3"/>
      <c r="BZ217" s="3"/>
      <c r="CA217" s="3"/>
      <c r="CB217" s="3"/>
      <c r="CC217" s="3"/>
      <c r="CD217" s="3"/>
      <c r="CE217" s="3"/>
      <c r="CF217" s="3"/>
      <c r="CG217" s="3"/>
      <c r="CH217" s="3"/>
      <c r="CI217" s="3"/>
      <c r="CJ217" s="3"/>
      <c r="CK217" s="3"/>
      <c r="CL217" s="3"/>
      <c r="CM217" s="3"/>
      <c r="CN217" s="3"/>
      <c r="CO217" s="3"/>
      <c r="CP217" s="3"/>
      <c r="CQ217" s="3"/>
      <c r="CR217" s="3"/>
      <c r="CS217" s="3"/>
      <c r="CT217" s="3"/>
      <c r="CU217" s="3"/>
      <c r="CV217" s="3"/>
      <c r="CW217" s="3"/>
      <c r="CX217" s="3"/>
      <c r="CY217" s="3"/>
      <c r="CZ217" s="3"/>
      <c r="DA217" s="3"/>
      <c r="DB217" s="3"/>
      <c r="DC217" s="3"/>
      <c r="DD217" s="3"/>
      <c r="DE217" s="3"/>
      <c r="DF217" s="3"/>
      <c r="DG217" s="3"/>
      <c r="DH217" s="3"/>
      <c r="DI217" s="3"/>
      <c r="DJ217" s="3"/>
      <c r="DK217" s="3"/>
      <c r="DL217" s="3"/>
      <c r="DM217" s="3"/>
      <c r="DN217" s="3"/>
      <c r="DO217" s="3"/>
      <c r="DP217" s="3"/>
      <c r="DQ217" s="3"/>
      <c r="DR217" s="3"/>
      <c r="DS217" s="3"/>
      <c r="DT217" s="3"/>
      <c r="DU217" s="3"/>
      <c r="DV217" s="3"/>
      <c r="DW217" s="3"/>
      <c r="DX217" s="3"/>
      <c r="DY217" s="3"/>
      <c r="DZ217" s="3"/>
      <c r="EA217" s="3"/>
      <c r="EB217" s="3"/>
      <c r="EC217" s="3"/>
      <c r="ED217" s="3"/>
      <c r="EE217" s="3"/>
      <c r="EF217" s="3"/>
      <c r="EG217" s="3"/>
    </row>
    <row r="218">
      <c r="A218" s="3"/>
      <c r="B218" s="68"/>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c r="AW218" s="3"/>
      <c r="AX218" s="3"/>
      <c r="AY218" s="3"/>
      <c r="AZ218" s="3"/>
      <c r="BA218" s="3"/>
      <c r="BB218" s="3"/>
      <c r="BC218" s="3"/>
      <c r="BD218" s="3"/>
      <c r="BE218" s="3"/>
      <c r="BF218" s="3"/>
      <c r="BG218" s="3"/>
      <c r="BH218" s="3"/>
      <c r="BI218" s="3"/>
      <c r="BJ218" s="3"/>
      <c r="BK218" s="3"/>
      <c r="BL218" s="3"/>
      <c r="BM218" s="3"/>
      <c r="BN218" s="3"/>
      <c r="BO218" s="3"/>
      <c r="BP218" s="3"/>
      <c r="BQ218" s="3"/>
      <c r="BR218" s="3"/>
      <c r="BS218" s="3"/>
      <c r="BT218" s="3"/>
      <c r="BU218" s="3"/>
      <c r="BV218" s="3"/>
      <c r="BW218" s="3"/>
      <c r="BX218" s="3"/>
      <c r="BY218" s="3"/>
      <c r="BZ218" s="3"/>
      <c r="CA218" s="3"/>
      <c r="CB218" s="3"/>
      <c r="CC218" s="3"/>
      <c r="CD218" s="3"/>
      <c r="CE218" s="3"/>
      <c r="CF218" s="3"/>
      <c r="CG218" s="3"/>
      <c r="CH218" s="3"/>
      <c r="CI218" s="3"/>
      <c r="CJ218" s="3"/>
      <c r="CK218" s="3"/>
      <c r="CL218" s="3"/>
      <c r="CM218" s="3"/>
      <c r="CN218" s="3"/>
      <c r="CO218" s="3"/>
      <c r="CP218" s="3"/>
      <c r="CQ218" s="3"/>
      <c r="CR218" s="3"/>
      <c r="CS218" s="3"/>
      <c r="CT218" s="3"/>
      <c r="CU218" s="3"/>
      <c r="CV218" s="3"/>
      <c r="CW218" s="3"/>
      <c r="CX218" s="3"/>
      <c r="CY218" s="3"/>
      <c r="CZ218" s="3"/>
      <c r="DA218" s="3"/>
      <c r="DB218" s="3"/>
      <c r="DC218" s="3"/>
      <c r="DD218" s="3"/>
      <c r="DE218" s="3"/>
      <c r="DF218" s="3"/>
      <c r="DG218" s="3"/>
      <c r="DH218" s="3"/>
      <c r="DI218" s="3"/>
      <c r="DJ218" s="3"/>
      <c r="DK218" s="3"/>
      <c r="DL218" s="3"/>
      <c r="DM218" s="3"/>
      <c r="DN218" s="3"/>
      <c r="DO218" s="3"/>
      <c r="DP218" s="3"/>
      <c r="DQ218" s="3"/>
      <c r="DR218" s="3"/>
      <c r="DS218" s="3"/>
      <c r="DT218" s="3"/>
      <c r="DU218" s="3"/>
      <c r="DV218" s="3"/>
      <c r="DW218" s="3"/>
      <c r="DX218" s="3"/>
      <c r="DY218" s="3"/>
      <c r="DZ218" s="3"/>
      <c r="EA218" s="3"/>
      <c r="EB218" s="3"/>
      <c r="EC218" s="3"/>
      <c r="ED218" s="3"/>
      <c r="EE218" s="3"/>
      <c r="EF218" s="3"/>
      <c r="EG218" s="3"/>
    </row>
    <row r="219">
      <c r="A219" s="3"/>
      <c r="B219" s="68"/>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c r="AW219" s="3"/>
      <c r="AX219" s="3"/>
      <c r="AY219" s="3"/>
      <c r="AZ219" s="3"/>
      <c r="BA219" s="3"/>
      <c r="BB219" s="3"/>
      <c r="BC219" s="3"/>
      <c r="BD219" s="3"/>
      <c r="BE219" s="3"/>
      <c r="BF219" s="3"/>
      <c r="BG219" s="3"/>
      <c r="BH219" s="3"/>
      <c r="BI219" s="3"/>
      <c r="BJ219" s="3"/>
      <c r="BK219" s="3"/>
      <c r="BL219" s="3"/>
      <c r="BM219" s="3"/>
      <c r="BN219" s="3"/>
      <c r="BO219" s="3"/>
      <c r="BP219" s="3"/>
      <c r="BQ219" s="3"/>
      <c r="BR219" s="3"/>
      <c r="BS219" s="3"/>
      <c r="BT219" s="3"/>
      <c r="BU219" s="3"/>
      <c r="BV219" s="3"/>
      <c r="BW219" s="3"/>
      <c r="BX219" s="3"/>
      <c r="BY219" s="3"/>
      <c r="BZ219" s="3"/>
      <c r="CA219" s="3"/>
      <c r="CB219" s="3"/>
      <c r="CC219" s="3"/>
      <c r="CD219" s="3"/>
      <c r="CE219" s="3"/>
      <c r="CF219" s="3"/>
      <c r="CG219" s="3"/>
      <c r="CH219" s="3"/>
      <c r="CI219" s="3"/>
      <c r="CJ219" s="3"/>
      <c r="CK219" s="3"/>
      <c r="CL219" s="3"/>
      <c r="CM219" s="3"/>
      <c r="CN219" s="3"/>
      <c r="CO219" s="3"/>
      <c r="CP219" s="3"/>
      <c r="CQ219" s="3"/>
      <c r="CR219" s="3"/>
      <c r="CS219" s="3"/>
      <c r="CT219" s="3"/>
      <c r="CU219" s="3"/>
      <c r="CV219" s="3"/>
      <c r="CW219" s="3"/>
      <c r="CX219" s="3"/>
      <c r="CY219" s="3"/>
      <c r="CZ219" s="3"/>
      <c r="DA219" s="3"/>
      <c r="DB219" s="3"/>
      <c r="DC219" s="3"/>
      <c r="DD219" s="3"/>
      <c r="DE219" s="3"/>
      <c r="DF219" s="3"/>
      <c r="DG219" s="3"/>
      <c r="DH219" s="3"/>
      <c r="DI219" s="3"/>
      <c r="DJ219" s="3"/>
      <c r="DK219" s="3"/>
      <c r="DL219" s="3"/>
      <c r="DM219" s="3"/>
      <c r="DN219" s="3"/>
      <c r="DO219" s="3"/>
      <c r="DP219" s="3"/>
      <c r="DQ219" s="3"/>
      <c r="DR219" s="3"/>
      <c r="DS219" s="3"/>
      <c r="DT219" s="3"/>
      <c r="DU219" s="3"/>
      <c r="DV219" s="3"/>
      <c r="DW219" s="3"/>
      <c r="DX219" s="3"/>
      <c r="DY219" s="3"/>
      <c r="DZ219" s="3"/>
      <c r="EA219" s="3"/>
      <c r="EB219" s="3"/>
      <c r="EC219" s="3"/>
      <c r="ED219" s="3"/>
      <c r="EE219" s="3"/>
      <c r="EF219" s="3"/>
      <c r="EG219" s="3"/>
    </row>
    <row r="220">
      <c r="A220" s="3"/>
      <c r="B220" s="68"/>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c r="AW220" s="3"/>
      <c r="AX220" s="3"/>
      <c r="AY220" s="3"/>
      <c r="AZ220" s="3"/>
      <c r="BA220" s="3"/>
      <c r="BB220" s="3"/>
      <c r="BC220" s="3"/>
      <c r="BD220" s="3"/>
      <c r="BE220" s="3"/>
      <c r="BF220" s="3"/>
      <c r="BG220" s="3"/>
      <c r="BH220" s="3"/>
      <c r="BI220" s="3"/>
      <c r="BJ220" s="3"/>
      <c r="BK220" s="3"/>
      <c r="BL220" s="3"/>
      <c r="BM220" s="3"/>
      <c r="BN220" s="3"/>
      <c r="BO220" s="3"/>
      <c r="BP220" s="3"/>
      <c r="BQ220" s="3"/>
      <c r="BR220" s="3"/>
      <c r="BS220" s="3"/>
      <c r="BT220" s="3"/>
      <c r="BU220" s="3"/>
      <c r="BV220" s="3"/>
      <c r="BW220" s="3"/>
      <c r="BX220" s="3"/>
      <c r="BY220" s="3"/>
      <c r="BZ220" s="3"/>
      <c r="CA220" s="3"/>
      <c r="CB220" s="3"/>
      <c r="CC220" s="3"/>
      <c r="CD220" s="3"/>
      <c r="CE220" s="3"/>
      <c r="CF220" s="3"/>
      <c r="CG220" s="3"/>
      <c r="CH220" s="3"/>
      <c r="CI220" s="3"/>
      <c r="CJ220" s="3"/>
      <c r="CK220" s="3"/>
      <c r="CL220" s="3"/>
      <c r="CM220" s="3"/>
      <c r="CN220" s="3"/>
      <c r="CO220" s="3"/>
      <c r="CP220" s="3"/>
      <c r="CQ220" s="3"/>
      <c r="CR220" s="3"/>
      <c r="CS220" s="3"/>
      <c r="CT220" s="3"/>
      <c r="CU220" s="3"/>
      <c r="CV220" s="3"/>
      <c r="CW220" s="3"/>
      <c r="CX220" s="3"/>
      <c r="CY220" s="3"/>
      <c r="CZ220" s="3"/>
      <c r="DA220" s="3"/>
      <c r="DB220" s="3"/>
      <c r="DC220" s="3"/>
      <c r="DD220" s="3"/>
      <c r="DE220" s="3"/>
      <c r="DF220" s="3"/>
      <c r="DG220" s="3"/>
      <c r="DH220" s="3"/>
      <c r="DI220" s="3"/>
      <c r="DJ220" s="3"/>
      <c r="DK220" s="3"/>
      <c r="DL220" s="3"/>
      <c r="DM220" s="3"/>
      <c r="DN220" s="3"/>
      <c r="DO220" s="3"/>
      <c r="DP220" s="3"/>
      <c r="DQ220" s="3"/>
      <c r="DR220" s="3"/>
      <c r="DS220" s="3"/>
      <c r="DT220" s="3"/>
      <c r="DU220" s="3"/>
      <c r="DV220" s="3"/>
      <c r="DW220" s="3"/>
      <c r="DX220" s="3"/>
      <c r="DY220" s="3"/>
      <c r="DZ220" s="3"/>
      <c r="EA220" s="3"/>
      <c r="EB220" s="3"/>
      <c r="EC220" s="3"/>
      <c r="ED220" s="3"/>
      <c r="EE220" s="3"/>
      <c r="EF220" s="3"/>
      <c r="EG220" s="3"/>
    </row>
    <row r="221">
      <c r="A221" s="3"/>
      <c r="B221" s="68"/>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c r="AW221" s="3"/>
      <c r="AX221" s="3"/>
      <c r="AY221" s="3"/>
      <c r="AZ221" s="3"/>
      <c r="BA221" s="3"/>
      <c r="BB221" s="3"/>
      <c r="BC221" s="3"/>
      <c r="BD221" s="3"/>
      <c r="BE221" s="3"/>
      <c r="BF221" s="3"/>
      <c r="BG221" s="3"/>
      <c r="BH221" s="3"/>
      <c r="BI221" s="3"/>
      <c r="BJ221" s="3"/>
      <c r="BK221" s="3"/>
      <c r="BL221" s="3"/>
      <c r="BM221" s="3"/>
      <c r="BN221" s="3"/>
      <c r="BO221" s="3"/>
      <c r="BP221" s="3"/>
      <c r="BQ221" s="3"/>
      <c r="BR221" s="3"/>
      <c r="BS221" s="3"/>
      <c r="BT221" s="3"/>
      <c r="BU221" s="3"/>
      <c r="BV221" s="3"/>
      <c r="BW221" s="3"/>
      <c r="BX221" s="3"/>
      <c r="BY221" s="3"/>
      <c r="BZ221" s="3"/>
      <c r="CA221" s="3"/>
      <c r="CB221" s="3"/>
      <c r="CC221" s="3"/>
      <c r="CD221" s="3"/>
      <c r="CE221" s="3"/>
      <c r="CF221" s="3"/>
      <c r="CG221" s="3"/>
      <c r="CH221" s="3"/>
      <c r="CI221" s="3"/>
      <c r="CJ221" s="3"/>
      <c r="CK221" s="3"/>
      <c r="CL221" s="3"/>
      <c r="CM221" s="3"/>
      <c r="CN221" s="3"/>
      <c r="CO221" s="3"/>
      <c r="CP221" s="3"/>
      <c r="CQ221" s="3"/>
      <c r="CR221" s="3"/>
      <c r="CS221" s="3"/>
      <c r="CT221" s="3"/>
      <c r="CU221" s="3"/>
      <c r="CV221" s="3"/>
      <c r="CW221" s="3"/>
      <c r="CX221" s="3"/>
      <c r="CY221" s="3"/>
      <c r="CZ221" s="3"/>
      <c r="DA221" s="3"/>
      <c r="DB221" s="3"/>
      <c r="DC221" s="3"/>
      <c r="DD221" s="3"/>
      <c r="DE221" s="3"/>
      <c r="DF221" s="3"/>
      <c r="DG221" s="3"/>
      <c r="DH221" s="3"/>
      <c r="DI221" s="3"/>
      <c r="DJ221" s="3"/>
      <c r="DK221" s="3"/>
      <c r="DL221" s="3"/>
      <c r="DM221" s="3"/>
      <c r="DN221" s="3"/>
      <c r="DO221" s="3"/>
      <c r="DP221" s="3"/>
      <c r="DQ221" s="3"/>
      <c r="DR221" s="3"/>
      <c r="DS221" s="3"/>
      <c r="DT221" s="3"/>
      <c r="DU221" s="3"/>
      <c r="DV221" s="3"/>
      <c r="DW221" s="3"/>
      <c r="DX221" s="3"/>
      <c r="DY221" s="3"/>
      <c r="DZ221" s="3"/>
      <c r="EA221" s="3"/>
      <c r="EB221" s="3"/>
      <c r="EC221" s="3"/>
      <c r="ED221" s="3"/>
      <c r="EE221" s="3"/>
      <c r="EF221" s="3"/>
      <c r="EG221" s="3"/>
    </row>
    <row r="222">
      <c r="A222" s="3"/>
      <c r="B222" s="68"/>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3"/>
      <c r="AV222" s="3"/>
      <c r="AW222" s="3"/>
      <c r="AX222" s="3"/>
      <c r="AY222" s="3"/>
      <c r="AZ222" s="3"/>
      <c r="BA222" s="3"/>
      <c r="BB222" s="3"/>
      <c r="BC222" s="3"/>
      <c r="BD222" s="3"/>
      <c r="BE222" s="3"/>
      <c r="BF222" s="3"/>
      <c r="BG222" s="3"/>
      <c r="BH222" s="3"/>
      <c r="BI222" s="3"/>
      <c r="BJ222" s="3"/>
      <c r="BK222" s="3"/>
      <c r="BL222" s="3"/>
      <c r="BM222" s="3"/>
      <c r="BN222" s="3"/>
      <c r="BO222" s="3"/>
      <c r="BP222" s="3"/>
      <c r="BQ222" s="3"/>
      <c r="BR222" s="3"/>
      <c r="BS222" s="3"/>
      <c r="BT222" s="3"/>
      <c r="BU222" s="3"/>
      <c r="BV222" s="3"/>
      <c r="BW222" s="3"/>
      <c r="BX222" s="3"/>
      <c r="BY222" s="3"/>
      <c r="BZ222" s="3"/>
      <c r="CA222" s="3"/>
      <c r="CB222" s="3"/>
      <c r="CC222" s="3"/>
      <c r="CD222" s="3"/>
      <c r="CE222" s="3"/>
      <c r="CF222" s="3"/>
      <c r="CG222" s="3"/>
      <c r="CH222" s="3"/>
      <c r="CI222" s="3"/>
      <c r="CJ222" s="3"/>
      <c r="CK222" s="3"/>
      <c r="CL222" s="3"/>
      <c r="CM222" s="3"/>
      <c r="CN222" s="3"/>
      <c r="CO222" s="3"/>
      <c r="CP222" s="3"/>
      <c r="CQ222" s="3"/>
      <c r="CR222" s="3"/>
      <c r="CS222" s="3"/>
      <c r="CT222" s="3"/>
      <c r="CU222" s="3"/>
      <c r="CV222" s="3"/>
      <c r="CW222" s="3"/>
      <c r="CX222" s="3"/>
      <c r="CY222" s="3"/>
      <c r="CZ222" s="3"/>
      <c r="DA222" s="3"/>
      <c r="DB222" s="3"/>
      <c r="DC222" s="3"/>
      <c r="DD222" s="3"/>
      <c r="DE222" s="3"/>
      <c r="DF222" s="3"/>
      <c r="DG222" s="3"/>
      <c r="DH222" s="3"/>
      <c r="DI222" s="3"/>
      <c r="DJ222" s="3"/>
      <c r="DK222" s="3"/>
      <c r="DL222" s="3"/>
      <c r="DM222" s="3"/>
      <c r="DN222" s="3"/>
      <c r="DO222" s="3"/>
      <c r="DP222" s="3"/>
      <c r="DQ222" s="3"/>
      <c r="DR222" s="3"/>
      <c r="DS222" s="3"/>
      <c r="DT222" s="3"/>
      <c r="DU222" s="3"/>
      <c r="DV222" s="3"/>
      <c r="DW222" s="3"/>
      <c r="DX222" s="3"/>
      <c r="DY222" s="3"/>
      <c r="DZ222" s="3"/>
      <c r="EA222" s="3"/>
      <c r="EB222" s="3"/>
      <c r="EC222" s="3"/>
      <c r="ED222" s="3"/>
      <c r="EE222" s="3"/>
      <c r="EF222" s="3"/>
      <c r="EG222" s="3"/>
    </row>
    <row r="223">
      <c r="A223" s="3"/>
      <c r="B223" s="68"/>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
      <c r="AV223" s="3"/>
      <c r="AW223" s="3"/>
      <c r="AX223" s="3"/>
      <c r="AY223" s="3"/>
      <c r="AZ223" s="3"/>
      <c r="BA223" s="3"/>
      <c r="BB223" s="3"/>
      <c r="BC223" s="3"/>
      <c r="BD223" s="3"/>
      <c r="BE223" s="3"/>
      <c r="BF223" s="3"/>
      <c r="BG223" s="3"/>
      <c r="BH223" s="3"/>
      <c r="BI223" s="3"/>
      <c r="BJ223" s="3"/>
      <c r="BK223" s="3"/>
      <c r="BL223" s="3"/>
      <c r="BM223" s="3"/>
      <c r="BN223" s="3"/>
      <c r="BO223" s="3"/>
      <c r="BP223" s="3"/>
      <c r="BQ223" s="3"/>
      <c r="BR223" s="3"/>
      <c r="BS223" s="3"/>
      <c r="BT223" s="3"/>
      <c r="BU223" s="3"/>
      <c r="BV223" s="3"/>
      <c r="BW223" s="3"/>
      <c r="BX223" s="3"/>
      <c r="BY223" s="3"/>
      <c r="BZ223" s="3"/>
      <c r="CA223" s="3"/>
      <c r="CB223" s="3"/>
      <c r="CC223" s="3"/>
      <c r="CD223" s="3"/>
      <c r="CE223" s="3"/>
      <c r="CF223" s="3"/>
      <c r="CG223" s="3"/>
      <c r="CH223" s="3"/>
      <c r="CI223" s="3"/>
      <c r="CJ223" s="3"/>
      <c r="CK223" s="3"/>
      <c r="CL223" s="3"/>
      <c r="CM223" s="3"/>
      <c r="CN223" s="3"/>
      <c r="CO223" s="3"/>
      <c r="CP223" s="3"/>
      <c r="CQ223" s="3"/>
      <c r="CR223" s="3"/>
      <c r="CS223" s="3"/>
      <c r="CT223" s="3"/>
      <c r="CU223" s="3"/>
      <c r="CV223" s="3"/>
      <c r="CW223" s="3"/>
      <c r="CX223" s="3"/>
      <c r="CY223" s="3"/>
      <c r="CZ223" s="3"/>
      <c r="DA223" s="3"/>
      <c r="DB223" s="3"/>
      <c r="DC223" s="3"/>
      <c r="DD223" s="3"/>
      <c r="DE223" s="3"/>
      <c r="DF223" s="3"/>
      <c r="DG223" s="3"/>
      <c r="DH223" s="3"/>
      <c r="DI223" s="3"/>
      <c r="DJ223" s="3"/>
      <c r="DK223" s="3"/>
      <c r="DL223" s="3"/>
      <c r="DM223" s="3"/>
      <c r="DN223" s="3"/>
      <c r="DO223" s="3"/>
      <c r="DP223" s="3"/>
      <c r="DQ223" s="3"/>
      <c r="DR223" s="3"/>
      <c r="DS223" s="3"/>
      <c r="DT223" s="3"/>
      <c r="DU223" s="3"/>
      <c r="DV223" s="3"/>
      <c r="DW223" s="3"/>
      <c r="DX223" s="3"/>
      <c r="DY223" s="3"/>
      <c r="DZ223" s="3"/>
      <c r="EA223" s="3"/>
      <c r="EB223" s="3"/>
      <c r="EC223" s="3"/>
      <c r="ED223" s="3"/>
      <c r="EE223" s="3"/>
      <c r="EF223" s="3"/>
      <c r="EG223" s="3"/>
    </row>
    <row r="224">
      <c r="A224" s="3"/>
      <c r="B224" s="68"/>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c r="AU224" s="3"/>
      <c r="AV224" s="3"/>
      <c r="AW224" s="3"/>
      <c r="AX224" s="3"/>
      <c r="AY224" s="3"/>
      <c r="AZ224" s="3"/>
      <c r="BA224" s="3"/>
      <c r="BB224" s="3"/>
      <c r="BC224" s="3"/>
      <c r="BD224" s="3"/>
      <c r="BE224" s="3"/>
      <c r="BF224" s="3"/>
      <c r="BG224" s="3"/>
      <c r="BH224" s="3"/>
      <c r="BI224" s="3"/>
      <c r="BJ224" s="3"/>
      <c r="BK224" s="3"/>
      <c r="BL224" s="3"/>
      <c r="BM224" s="3"/>
      <c r="BN224" s="3"/>
      <c r="BO224" s="3"/>
      <c r="BP224" s="3"/>
      <c r="BQ224" s="3"/>
      <c r="BR224" s="3"/>
      <c r="BS224" s="3"/>
      <c r="BT224" s="3"/>
      <c r="BU224" s="3"/>
      <c r="BV224" s="3"/>
      <c r="BW224" s="3"/>
      <c r="BX224" s="3"/>
      <c r="BY224" s="3"/>
      <c r="BZ224" s="3"/>
      <c r="CA224" s="3"/>
      <c r="CB224" s="3"/>
      <c r="CC224" s="3"/>
      <c r="CD224" s="3"/>
      <c r="CE224" s="3"/>
      <c r="CF224" s="3"/>
      <c r="CG224" s="3"/>
      <c r="CH224" s="3"/>
      <c r="CI224" s="3"/>
      <c r="CJ224" s="3"/>
      <c r="CK224" s="3"/>
      <c r="CL224" s="3"/>
      <c r="CM224" s="3"/>
      <c r="CN224" s="3"/>
      <c r="CO224" s="3"/>
      <c r="CP224" s="3"/>
      <c r="CQ224" s="3"/>
      <c r="CR224" s="3"/>
      <c r="CS224" s="3"/>
      <c r="CT224" s="3"/>
      <c r="CU224" s="3"/>
      <c r="CV224" s="3"/>
      <c r="CW224" s="3"/>
      <c r="CX224" s="3"/>
      <c r="CY224" s="3"/>
      <c r="CZ224" s="3"/>
      <c r="DA224" s="3"/>
      <c r="DB224" s="3"/>
      <c r="DC224" s="3"/>
      <c r="DD224" s="3"/>
      <c r="DE224" s="3"/>
      <c r="DF224" s="3"/>
      <c r="DG224" s="3"/>
      <c r="DH224" s="3"/>
      <c r="DI224" s="3"/>
      <c r="DJ224" s="3"/>
      <c r="DK224" s="3"/>
      <c r="DL224" s="3"/>
      <c r="DM224" s="3"/>
      <c r="DN224" s="3"/>
      <c r="DO224" s="3"/>
      <c r="DP224" s="3"/>
      <c r="DQ224" s="3"/>
      <c r="DR224" s="3"/>
      <c r="DS224" s="3"/>
      <c r="DT224" s="3"/>
      <c r="DU224" s="3"/>
      <c r="DV224" s="3"/>
      <c r="DW224" s="3"/>
      <c r="DX224" s="3"/>
      <c r="DY224" s="3"/>
      <c r="DZ224" s="3"/>
      <c r="EA224" s="3"/>
      <c r="EB224" s="3"/>
      <c r="EC224" s="3"/>
      <c r="ED224" s="3"/>
      <c r="EE224" s="3"/>
      <c r="EF224" s="3"/>
      <c r="EG224" s="3"/>
    </row>
    <row r="225">
      <c r="A225" s="3"/>
      <c r="B225" s="68"/>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c r="AW225" s="3"/>
      <c r="AX225" s="3"/>
      <c r="AY225" s="3"/>
      <c r="AZ225" s="3"/>
      <c r="BA225" s="3"/>
      <c r="BB225" s="3"/>
      <c r="BC225" s="3"/>
      <c r="BD225" s="3"/>
      <c r="BE225" s="3"/>
      <c r="BF225" s="3"/>
      <c r="BG225" s="3"/>
      <c r="BH225" s="3"/>
      <c r="BI225" s="3"/>
      <c r="BJ225" s="3"/>
      <c r="BK225" s="3"/>
      <c r="BL225" s="3"/>
      <c r="BM225" s="3"/>
      <c r="BN225" s="3"/>
      <c r="BO225" s="3"/>
      <c r="BP225" s="3"/>
      <c r="BQ225" s="3"/>
      <c r="BR225" s="3"/>
      <c r="BS225" s="3"/>
      <c r="BT225" s="3"/>
      <c r="BU225" s="3"/>
      <c r="BV225" s="3"/>
      <c r="BW225" s="3"/>
      <c r="BX225" s="3"/>
      <c r="BY225" s="3"/>
      <c r="BZ225" s="3"/>
      <c r="CA225" s="3"/>
      <c r="CB225" s="3"/>
      <c r="CC225" s="3"/>
      <c r="CD225" s="3"/>
      <c r="CE225" s="3"/>
      <c r="CF225" s="3"/>
      <c r="CG225" s="3"/>
      <c r="CH225" s="3"/>
      <c r="CI225" s="3"/>
      <c r="CJ225" s="3"/>
      <c r="CK225" s="3"/>
      <c r="CL225" s="3"/>
      <c r="CM225" s="3"/>
      <c r="CN225" s="3"/>
      <c r="CO225" s="3"/>
      <c r="CP225" s="3"/>
      <c r="CQ225" s="3"/>
      <c r="CR225" s="3"/>
      <c r="CS225" s="3"/>
      <c r="CT225" s="3"/>
      <c r="CU225" s="3"/>
      <c r="CV225" s="3"/>
      <c r="CW225" s="3"/>
      <c r="CX225" s="3"/>
      <c r="CY225" s="3"/>
      <c r="CZ225" s="3"/>
      <c r="DA225" s="3"/>
      <c r="DB225" s="3"/>
      <c r="DC225" s="3"/>
      <c r="DD225" s="3"/>
      <c r="DE225" s="3"/>
      <c r="DF225" s="3"/>
      <c r="DG225" s="3"/>
      <c r="DH225" s="3"/>
      <c r="DI225" s="3"/>
      <c r="DJ225" s="3"/>
      <c r="DK225" s="3"/>
      <c r="DL225" s="3"/>
      <c r="DM225" s="3"/>
      <c r="DN225" s="3"/>
      <c r="DO225" s="3"/>
      <c r="DP225" s="3"/>
      <c r="DQ225" s="3"/>
      <c r="DR225" s="3"/>
      <c r="DS225" s="3"/>
      <c r="DT225" s="3"/>
      <c r="DU225" s="3"/>
      <c r="DV225" s="3"/>
      <c r="DW225" s="3"/>
      <c r="DX225" s="3"/>
      <c r="DY225" s="3"/>
      <c r="DZ225" s="3"/>
      <c r="EA225" s="3"/>
      <c r="EB225" s="3"/>
      <c r="EC225" s="3"/>
      <c r="ED225" s="3"/>
      <c r="EE225" s="3"/>
      <c r="EF225" s="3"/>
      <c r="EG225" s="3"/>
    </row>
    <row r="226">
      <c r="A226" s="3"/>
      <c r="B226" s="68"/>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3"/>
      <c r="AV226" s="3"/>
      <c r="AW226" s="3"/>
      <c r="AX226" s="3"/>
      <c r="AY226" s="3"/>
      <c r="AZ226" s="3"/>
      <c r="BA226" s="3"/>
      <c r="BB226" s="3"/>
      <c r="BC226" s="3"/>
      <c r="BD226" s="3"/>
      <c r="BE226" s="3"/>
      <c r="BF226" s="3"/>
      <c r="BG226" s="3"/>
      <c r="BH226" s="3"/>
      <c r="BI226" s="3"/>
      <c r="BJ226" s="3"/>
      <c r="BK226" s="3"/>
      <c r="BL226" s="3"/>
      <c r="BM226" s="3"/>
      <c r="BN226" s="3"/>
      <c r="BO226" s="3"/>
      <c r="BP226" s="3"/>
      <c r="BQ226" s="3"/>
      <c r="BR226" s="3"/>
      <c r="BS226" s="3"/>
      <c r="BT226" s="3"/>
      <c r="BU226" s="3"/>
      <c r="BV226" s="3"/>
      <c r="BW226" s="3"/>
      <c r="BX226" s="3"/>
      <c r="BY226" s="3"/>
      <c r="BZ226" s="3"/>
      <c r="CA226" s="3"/>
      <c r="CB226" s="3"/>
      <c r="CC226" s="3"/>
      <c r="CD226" s="3"/>
      <c r="CE226" s="3"/>
      <c r="CF226" s="3"/>
      <c r="CG226" s="3"/>
      <c r="CH226" s="3"/>
      <c r="CI226" s="3"/>
      <c r="CJ226" s="3"/>
      <c r="CK226" s="3"/>
      <c r="CL226" s="3"/>
      <c r="CM226" s="3"/>
      <c r="CN226" s="3"/>
      <c r="CO226" s="3"/>
      <c r="CP226" s="3"/>
      <c r="CQ226" s="3"/>
      <c r="CR226" s="3"/>
      <c r="CS226" s="3"/>
      <c r="CT226" s="3"/>
      <c r="CU226" s="3"/>
      <c r="CV226" s="3"/>
      <c r="CW226" s="3"/>
      <c r="CX226" s="3"/>
      <c r="CY226" s="3"/>
      <c r="CZ226" s="3"/>
      <c r="DA226" s="3"/>
      <c r="DB226" s="3"/>
      <c r="DC226" s="3"/>
      <c r="DD226" s="3"/>
      <c r="DE226" s="3"/>
      <c r="DF226" s="3"/>
      <c r="DG226" s="3"/>
      <c r="DH226" s="3"/>
      <c r="DI226" s="3"/>
      <c r="DJ226" s="3"/>
      <c r="DK226" s="3"/>
      <c r="DL226" s="3"/>
      <c r="DM226" s="3"/>
      <c r="DN226" s="3"/>
      <c r="DO226" s="3"/>
      <c r="DP226" s="3"/>
      <c r="DQ226" s="3"/>
      <c r="DR226" s="3"/>
      <c r="DS226" s="3"/>
      <c r="DT226" s="3"/>
      <c r="DU226" s="3"/>
      <c r="DV226" s="3"/>
      <c r="DW226" s="3"/>
      <c r="DX226" s="3"/>
      <c r="DY226" s="3"/>
      <c r="DZ226" s="3"/>
      <c r="EA226" s="3"/>
      <c r="EB226" s="3"/>
      <c r="EC226" s="3"/>
      <c r="ED226" s="3"/>
      <c r="EE226" s="3"/>
      <c r="EF226" s="3"/>
      <c r="EG226" s="3"/>
    </row>
    <row r="227">
      <c r="A227" s="3"/>
      <c r="B227" s="68"/>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c r="AU227" s="3"/>
      <c r="AV227" s="3"/>
      <c r="AW227" s="3"/>
      <c r="AX227" s="3"/>
      <c r="AY227" s="3"/>
      <c r="AZ227" s="3"/>
      <c r="BA227" s="3"/>
      <c r="BB227" s="3"/>
      <c r="BC227" s="3"/>
      <c r="BD227" s="3"/>
      <c r="BE227" s="3"/>
      <c r="BF227" s="3"/>
      <c r="BG227" s="3"/>
      <c r="BH227" s="3"/>
      <c r="BI227" s="3"/>
      <c r="BJ227" s="3"/>
      <c r="BK227" s="3"/>
      <c r="BL227" s="3"/>
      <c r="BM227" s="3"/>
      <c r="BN227" s="3"/>
      <c r="BO227" s="3"/>
      <c r="BP227" s="3"/>
      <c r="BQ227" s="3"/>
      <c r="BR227" s="3"/>
      <c r="BS227" s="3"/>
      <c r="BT227" s="3"/>
      <c r="BU227" s="3"/>
      <c r="BV227" s="3"/>
      <c r="BW227" s="3"/>
      <c r="BX227" s="3"/>
      <c r="BY227" s="3"/>
      <c r="BZ227" s="3"/>
      <c r="CA227" s="3"/>
      <c r="CB227" s="3"/>
      <c r="CC227" s="3"/>
      <c r="CD227" s="3"/>
      <c r="CE227" s="3"/>
      <c r="CF227" s="3"/>
      <c r="CG227" s="3"/>
      <c r="CH227" s="3"/>
      <c r="CI227" s="3"/>
      <c r="CJ227" s="3"/>
      <c r="CK227" s="3"/>
      <c r="CL227" s="3"/>
      <c r="CM227" s="3"/>
      <c r="CN227" s="3"/>
      <c r="CO227" s="3"/>
      <c r="CP227" s="3"/>
      <c r="CQ227" s="3"/>
      <c r="CR227" s="3"/>
      <c r="CS227" s="3"/>
      <c r="CT227" s="3"/>
      <c r="CU227" s="3"/>
      <c r="CV227" s="3"/>
      <c r="CW227" s="3"/>
      <c r="CX227" s="3"/>
      <c r="CY227" s="3"/>
      <c r="CZ227" s="3"/>
      <c r="DA227" s="3"/>
      <c r="DB227" s="3"/>
      <c r="DC227" s="3"/>
      <c r="DD227" s="3"/>
      <c r="DE227" s="3"/>
      <c r="DF227" s="3"/>
      <c r="DG227" s="3"/>
      <c r="DH227" s="3"/>
      <c r="DI227" s="3"/>
      <c r="DJ227" s="3"/>
      <c r="DK227" s="3"/>
      <c r="DL227" s="3"/>
      <c r="DM227" s="3"/>
      <c r="DN227" s="3"/>
      <c r="DO227" s="3"/>
      <c r="DP227" s="3"/>
      <c r="DQ227" s="3"/>
      <c r="DR227" s="3"/>
      <c r="DS227" s="3"/>
      <c r="DT227" s="3"/>
      <c r="DU227" s="3"/>
      <c r="DV227" s="3"/>
      <c r="DW227" s="3"/>
      <c r="DX227" s="3"/>
      <c r="DY227" s="3"/>
      <c r="DZ227" s="3"/>
      <c r="EA227" s="3"/>
      <c r="EB227" s="3"/>
      <c r="EC227" s="3"/>
      <c r="ED227" s="3"/>
      <c r="EE227" s="3"/>
      <c r="EF227" s="3"/>
      <c r="EG227" s="3"/>
    </row>
    <row r="228">
      <c r="A228" s="3"/>
      <c r="B228" s="68"/>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c r="AW228" s="3"/>
      <c r="AX228" s="3"/>
      <c r="AY228" s="3"/>
      <c r="AZ228" s="3"/>
      <c r="BA228" s="3"/>
      <c r="BB228" s="3"/>
      <c r="BC228" s="3"/>
      <c r="BD228" s="3"/>
      <c r="BE228" s="3"/>
      <c r="BF228" s="3"/>
      <c r="BG228" s="3"/>
      <c r="BH228" s="3"/>
      <c r="BI228" s="3"/>
      <c r="BJ228" s="3"/>
      <c r="BK228" s="3"/>
      <c r="BL228" s="3"/>
      <c r="BM228" s="3"/>
      <c r="BN228" s="3"/>
      <c r="BO228" s="3"/>
      <c r="BP228" s="3"/>
      <c r="BQ228" s="3"/>
      <c r="BR228" s="3"/>
      <c r="BS228" s="3"/>
      <c r="BT228" s="3"/>
      <c r="BU228" s="3"/>
      <c r="BV228" s="3"/>
      <c r="BW228" s="3"/>
      <c r="BX228" s="3"/>
      <c r="BY228" s="3"/>
      <c r="BZ228" s="3"/>
      <c r="CA228" s="3"/>
      <c r="CB228" s="3"/>
      <c r="CC228" s="3"/>
      <c r="CD228" s="3"/>
      <c r="CE228" s="3"/>
      <c r="CF228" s="3"/>
      <c r="CG228" s="3"/>
      <c r="CH228" s="3"/>
      <c r="CI228" s="3"/>
      <c r="CJ228" s="3"/>
      <c r="CK228" s="3"/>
      <c r="CL228" s="3"/>
      <c r="CM228" s="3"/>
      <c r="CN228" s="3"/>
      <c r="CO228" s="3"/>
      <c r="CP228" s="3"/>
      <c r="CQ228" s="3"/>
      <c r="CR228" s="3"/>
      <c r="CS228" s="3"/>
      <c r="CT228" s="3"/>
      <c r="CU228" s="3"/>
      <c r="CV228" s="3"/>
      <c r="CW228" s="3"/>
      <c r="CX228" s="3"/>
      <c r="CY228" s="3"/>
      <c r="CZ228" s="3"/>
      <c r="DA228" s="3"/>
      <c r="DB228" s="3"/>
      <c r="DC228" s="3"/>
      <c r="DD228" s="3"/>
      <c r="DE228" s="3"/>
      <c r="DF228" s="3"/>
      <c r="DG228" s="3"/>
      <c r="DH228" s="3"/>
      <c r="DI228" s="3"/>
      <c r="DJ228" s="3"/>
      <c r="DK228" s="3"/>
      <c r="DL228" s="3"/>
      <c r="DM228" s="3"/>
      <c r="DN228" s="3"/>
      <c r="DO228" s="3"/>
      <c r="DP228" s="3"/>
      <c r="DQ228" s="3"/>
      <c r="DR228" s="3"/>
      <c r="DS228" s="3"/>
      <c r="DT228" s="3"/>
      <c r="DU228" s="3"/>
      <c r="DV228" s="3"/>
      <c r="DW228" s="3"/>
      <c r="DX228" s="3"/>
      <c r="DY228" s="3"/>
      <c r="DZ228" s="3"/>
      <c r="EA228" s="3"/>
      <c r="EB228" s="3"/>
      <c r="EC228" s="3"/>
      <c r="ED228" s="3"/>
      <c r="EE228" s="3"/>
      <c r="EF228" s="3"/>
      <c r="EG228" s="3"/>
    </row>
    <row r="229">
      <c r="A229" s="3"/>
      <c r="B229" s="68"/>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c r="AW229" s="3"/>
      <c r="AX229" s="3"/>
      <c r="AY229" s="3"/>
      <c r="AZ229" s="3"/>
      <c r="BA229" s="3"/>
      <c r="BB229" s="3"/>
      <c r="BC229" s="3"/>
      <c r="BD229" s="3"/>
      <c r="BE229" s="3"/>
      <c r="BF229" s="3"/>
      <c r="BG229" s="3"/>
      <c r="BH229" s="3"/>
      <c r="BI229" s="3"/>
      <c r="BJ229" s="3"/>
      <c r="BK229" s="3"/>
      <c r="BL229" s="3"/>
      <c r="BM229" s="3"/>
      <c r="BN229" s="3"/>
      <c r="BO229" s="3"/>
      <c r="BP229" s="3"/>
      <c r="BQ229" s="3"/>
      <c r="BR229" s="3"/>
      <c r="BS229" s="3"/>
      <c r="BT229" s="3"/>
      <c r="BU229" s="3"/>
      <c r="BV229" s="3"/>
      <c r="BW229" s="3"/>
      <c r="BX229" s="3"/>
      <c r="BY229" s="3"/>
      <c r="BZ229" s="3"/>
      <c r="CA229" s="3"/>
      <c r="CB229" s="3"/>
      <c r="CC229" s="3"/>
      <c r="CD229" s="3"/>
      <c r="CE229" s="3"/>
      <c r="CF229" s="3"/>
      <c r="CG229" s="3"/>
      <c r="CH229" s="3"/>
      <c r="CI229" s="3"/>
      <c r="CJ229" s="3"/>
      <c r="CK229" s="3"/>
      <c r="CL229" s="3"/>
      <c r="CM229" s="3"/>
      <c r="CN229" s="3"/>
      <c r="CO229" s="3"/>
      <c r="CP229" s="3"/>
      <c r="CQ229" s="3"/>
      <c r="CR229" s="3"/>
      <c r="CS229" s="3"/>
      <c r="CT229" s="3"/>
      <c r="CU229" s="3"/>
      <c r="CV229" s="3"/>
      <c r="CW229" s="3"/>
      <c r="CX229" s="3"/>
      <c r="CY229" s="3"/>
      <c r="CZ229" s="3"/>
      <c r="DA229" s="3"/>
      <c r="DB229" s="3"/>
      <c r="DC229" s="3"/>
      <c r="DD229" s="3"/>
      <c r="DE229" s="3"/>
      <c r="DF229" s="3"/>
      <c r="DG229" s="3"/>
      <c r="DH229" s="3"/>
      <c r="DI229" s="3"/>
      <c r="DJ229" s="3"/>
      <c r="DK229" s="3"/>
      <c r="DL229" s="3"/>
      <c r="DM229" s="3"/>
      <c r="DN229" s="3"/>
      <c r="DO229" s="3"/>
      <c r="DP229" s="3"/>
      <c r="DQ229" s="3"/>
      <c r="DR229" s="3"/>
      <c r="DS229" s="3"/>
      <c r="DT229" s="3"/>
      <c r="DU229" s="3"/>
      <c r="DV229" s="3"/>
      <c r="DW229" s="3"/>
      <c r="DX229" s="3"/>
      <c r="DY229" s="3"/>
      <c r="DZ229" s="3"/>
      <c r="EA229" s="3"/>
      <c r="EB229" s="3"/>
      <c r="EC229" s="3"/>
      <c r="ED229" s="3"/>
      <c r="EE229" s="3"/>
      <c r="EF229" s="3"/>
      <c r="EG229" s="3"/>
    </row>
    <row r="230">
      <c r="A230" s="3"/>
      <c r="B230" s="68"/>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3"/>
      <c r="AV230" s="3"/>
      <c r="AW230" s="3"/>
      <c r="AX230" s="3"/>
      <c r="AY230" s="3"/>
      <c r="AZ230" s="3"/>
      <c r="BA230" s="3"/>
      <c r="BB230" s="3"/>
      <c r="BC230" s="3"/>
      <c r="BD230" s="3"/>
      <c r="BE230" s="3"/>
      <c r="BF230" s="3"/>
      <c r="BG230" s="3"/>
      <c r="BH230" s="3"/>
      <c r="BI230" s="3"/>
      <c r="BJ230" s="3"/>
      <c r="BK230" s="3"/>
      <c r="BL230" s="3"/>
      <c r="BM230" s="3"/>
      <c r="BN230" s="3"/>
      <c r="BO230" s="3"/>
      <c r="BP230" s="3"/>
      <c r="BQ230" s="3"/>
      <c r="BR230" s="3"/>
      <c r="BS230" s="3"/>
      <c r="BT230" s="3"/>
      <c r="BU230" s="3"/>
      <c r="BV230" s="3"/>
      <c r="BW230" s="3"/>
      <c r="BX230" s="3"/>
      <c r="BY230" s="3"/>
      <c r="BZ230" s="3"/>
      <c r="CA230" s="3"/>
      <c r="CB230" s="3"/>
      <c r="CC230" s="3"/>
      <c r="CD230" s="3"/>
      <c r="CE230" s="3"/>
      <c r="CF230" s="3"/>
      <c r="CG230" s="3"/>
      <c r="CH230" s="3"/>
      <c r="CI230" s="3"/>
      <c r="CJ230" s="3"/>
      <c r="CK230" s="3"/>
      <c r="CL230" s="3"/>
      <c r="CM230" s="3"/>
      <c r="CN230" s="3"/>
      <c r="CO230" s="3"/>
      <c r="CP230" s="3"/>
      <c r="CQ230" s="3"/>
      <c r="CR230" s="3"/>
      <c r="CS230" s="3"/>
      <c r="CT230" s="3"/>
      <c r="CU230" s="3"/>
      <c r="CV230" s="3"/>
      <c r="CW230" s="3"/>
      <c r="CX230" s="3"/>
      <c r="CY230" s="3"/>
      <c r="CZ230" s="3"/>
      <c r="DA230" s="3"/>
      <c r="DB230" s="3"/>
      <c r="DC230" s="3"/>
      <c r="DD230" s="3"/>
      <c r="DE230" s="3"/>
      <c r="DF230" s="3"/>
      <c r="DG230" s="3"/>
      <c r="DH230" s="3"/>
      <c r="DI230" s="3"/>
      <c r="DJ230" s="3"/>
      <c r="DK230" s="3"/>
      <c r="DL230" s="3"/>
      <c r="DM230" s="3"/>
      <c r="DN230" s="3"/>
      <c r="DO230" s="3"/>
      <c r="DP230" s="3"/>
      <c r="DQ230" s="3"/>
      <c r="DR230" s="3"/>
      <c r="DS230" s="3"/>
      <c r="DT230" s="3"/>
      <c r="DU230" s="3"/>
      <c r="DV230" s="3"/>
      <c r="DW230" s="3"/>
      <c r="DX230" s="3"/>
      <c r="DY230" s="3"/>
      <c r="DZ230" s="3"/>
      <c r="EA230" s="3"/>
      <c r="EB230" s="3"/>
      <c r="EC230" s="3"/>
      <c r="ED230" s="3"/>
      <c r="EE230" s="3"/>
      <c r="EF230" s="3"/>
      <c r="EG230" s="3"/>
    </row>
    <row r="231">
      <c r="A231" s="3"/>
      <c r="B231" s="68"/>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3"/>
      <c r="AV231" s="3"/>
      <c r="AW231" s="3"/>
      <c r="AX231" s="3"/>
      <c r="AY231" s="3"/>
      <c r="AZ231" s="3"/>
      <c r="BA231" s="3"/>
      <c r="BB231" s="3"/>
      <c r="BC231" s="3"/>
      <c r="BD231" s="3"/>
      <c r="BE231" s="3"/>
      <c r="BF231" s="3"/>
      <c r="BG231" s="3"/>
      <c r="BH231" s="3"/>
      <c r="BI231" s="3"/>
      <c r="BJ231" s="3"/>
      <c r="BK231" s="3"/>
      <c r="BL231" s="3"/>
      <c r="BM231" s="3"/>
      <c r="BN231" s="3"/>
      <c r="BO231" s="3"/>
      <c r="BP231" s="3"/>
      <c r="BQ231" s="3"/>
      <c r="BR231" s="3"/>
      <c r="BS231" s="3"/>
      <c r="BT231" s="3"/>
      <c r="BU231" s="3"/>
      <c r="BV231" s="3"/>
      <c r="BW231" s="3"/>
      <c r="BX231" s="3"/>
      <c r="BY231" s="3"/>
      <c r="BZ231" s="3"/>
      <c r="CA231" s="3"/>
      <c r="CB231" s="3"/>
      <c r="CC231" s="3"/>
      <c r="CD231" s="3"/>
      <c r="CE231" s="3"/>
      <c r="CF231" s="3"/>
      <c r="CG231" s="3"/>
      <c r="CH231" s="3"/>
      <c r="CI231" s="3"/>
      <c r="CJ231" s="3"/>
      <c r="CK231" s="3"/>
      <c r="CL231" s="3"/>
      <c r="CM231" s="3"/>
      <c r="CN231" s="3"/>
      <c r="CO231" s="3"/>
      <c r="CP231" s="3"/>
      <c r="CQ231" s="3"/>
      <c r="CR231" s="3"/>
      <c r="CS231" s="3"/>
      <c r="CT231" s="3"/>
      <c r="CU231" s="3"/>
      <c r="CV231" s="3"/>
      <c r="CW231" s="3"/>
      <c r="CX231" s="3"/>
      <c r="CY231" s="3"/>
      <c r="CZ231" s="3"/>
      <c r="DA231" s="3"/>
      <c r="DB231" s="3"/>
      <c r="DC231" s="3"/>
      <c r="DD231" s="3"/>
      <c r="DE231" s="3"/>
      <c r="DF231" s="3"/>
      <c r="DG231" s="3"/>
      <c r="DH231" s="3"/>
      <c r="DI231" s="3"/>
      <c r="DJ231" s="3"/>
      <c r="DK231" s="3"/>
      <c r="DL231" s="3"/>
      <c r="DM231" s="3"/>
      <c r="DN231" s="3"/>
      <c r="DO231" s="3"/>
      <c r="DP231" s="3"/>
      <c r="DQ231" s="3"/>
      <c r="DR231" s="3"/>
      <c r="DS231" s="3"/>
      <c r="DT231" s="3"/>
      <c r="DU231" s="3"/>
      <c r="DV231" s="3"/>
      <c r="DW231" s="3"/>
      <c r="DX231" s="3"/>
      <c r="DY231" s="3"/>
      <c r="DZ231" s="3"/>
      <c r="EA231" s="3"/>
      <c r="EB231" s="3"/>
      <c r="EC231" s="3"/>
      <c r="ED231" s="3"/>
      <c r="EE231" s="3"/>
      <c r="EF231" s="3"/>
      <c r="EG231" s="3"/>
    </row>
    <row r="232">
      <c r="A232" s="3"/>
      <c r="B232" s="68"/>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c r="AU232" s="3"/>
      <c r="AV232" s="3"/>
      <c r="AW232" s="3"/>
      <c r="AX232" s="3"/>
      <c r="AY232" s="3"/>
      <c r="AZ232" s="3"/>
      <c r="BA232" s="3"/>
      <c r="BB232" s="3"/>
      <c r="BC232" s="3"/>
      <c r="BD232" s="3"/>
      <c r="BE232" s="3"/>
      <c r="BF232" s="3"/>
      <c r="BG232" s="3"/>
      <c r="BH232" s="3"/>
      <c r="BI232" s="3"/>
      <c r="BJ232" s="3"/>
      <c r="BK232" s="3"/>
      <c r="BL232" s="3"/>
      <c r="BM232" s="3"/>
      <c r="BN232" s="3"/>
      <c r="BO232" s="3"/>
      <c r="BP232" s="3"/>
      <c r="BQ232" s="3"/>
      <c r="BR232" s="3"/>
      <c r="BS232" s="3"/>
      <c r="BT232" s="3"/>
      <c r="BU232" s="3"/>
      <c r="BV232" s="3"/>
      <c r="BW232" s="3"/>
      <c r="BX232" s="3"/>
      <c r="BY232" s="3"/>
      <c r="BZ232" s="3"/>
      <c r="CA232" s="3"/>
      <c r="CB232" s="3"/>
      <c r="CC232" s="3"/>
      <c r="CD232" s="3"/>
      <c r="CE232" s="3"/>
      <c r="CF232" s="3"/>
      <c r="CG232" s="3"/>
      <c r="CH232" s="3"/>
      <c r="CI232" s="3"/>
      <c r="CJ232" s="3"/>
      <c r="CK232" s="3"/>
      <c r="CL232" s="3"/>
      <c r="CM232" s="3"/>
      <c r="CN232" s="3"/>
      <c r="CO232" s="3"/>
      <c r="CP232" s="3"/>
      <c r="CQ232" s="3"/>
      <c r="CR232" s="3"/>
      <c r="CS232" s="3"/>
      <c r="CT232" s="3"/>
      <c r="CU232" s="3"/>
      <c r="CV232" s="3"/>
      <c r="CW232" s="3"/>
      <c r="CX232" s="3"/>
      <c r="CY232" s="3"/>
      <c r="CZ232" s="3"/>
      <c r="DA232" s="3"/>
      <c r="DB232" s="3"/>
      <c r="DC232" s="3"/>
      <c r="DD232" s="3"/>
      <c r="DE232" s="3"/>
      <c r="DF232" s="3"/>
      <c r="DG232" s="3"/>
      <c r="DH232" s="3"/>
      <c r="DI232" s="3"/>
      <c r="DJ232" s="3"/>
      <c r="DK232" s="3"/>
      <c r="DL232" s="3"/>
      <c r="DM232" s="3"/>
      <c r="DN232" s="3"/>
      <c r="DO232" s="3"/>
      <c r="DP232" s="3"/>
      <c r="DQ232" s="3"/>
      <c r="DR232" s="3"/>
      <c r="DS232" s="3"/>
      <c r="DT232" s="3"/>
      <c r="DU232" s="3"/>
      <c r="DV232" s="3"/>
      <c r="DW232" s="3"/>
      <c r="DX232" s="3"/>
      <c r="DY232" s="3"/>
      <c r="DZ232" s="3"/>
      <c r="EA232" s="3"/>
      <c r="EB232" s="3"/>
      <c r="EC232" s="3"/>
      <c r="ED232" s="3"/>
      <c r="EE232" s="3"/>
      <c r="EF232" s="3"/>
      <c r="EG232" s="3"/>
    </row>
    <row r="233">
      <c r="A233" s="3"/>
      <c r="B233" s="68"/>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3"/>
      <c r="AV233" s="3"/>
      <c r="AW233" s="3"/>
      <c r="AX233" s="3"/>
      <c r="AY233" s="3"/>
      <c r="AZ233" s="3"/>
      <c r="BA233" s="3"/>
      <c r="BB233" s="3"/>
      <c r="BC233" s="3"/>
      <c r="BD233" s="3"/>
      <c r="BE233" s="3"/>
      <c r="BF233" s="3"/>
      <c r="BG233" s="3"/>
      <c r="BH233" s="3"/>
      <c r="BI233" s="3"/>
      <c r="BJ233" s="3"/>
      <c r="BK233" s="3"/>
      <c r="BL233" s="3"/>
      <c r="BM233" s="3"/>
      <c r="BN233" s="3"/>
      <c r="BO233" s="3"/>
      <c r="BP233" s="3"/>
      <c r="BQ233" s="3"/>
      <c r="BR233" s="3"/>
      <c r="BS233" s="3"/>
      <c r="BT233" s="3"/>
      <c r="BU233" s="3"/>
      <c r="BV233" s="3"/>
      <c r="BW233" s="3"/>
      <c r="BX233" s="3"/>
      <c r="BY233" s="3"/>
      <c r="BZ233" s="3"/>
      <c r="CA233" s="3"/>
      <c r="CB233" s="3"/>
      <c r="CC233" s="3"/>
      <c r="CD233" s="3"/>
      <c r="CE233" s="3"/>
      <c r="CF233" s="3"/>
      <c r="CG233" s="3"/>
      <c r="CH233" s="3"/>
      <c r="CI233" s="3"/>
      <c r="CJ233" s="3"/>
      <c r="CK233" s="3"/>
      <c r="CL233" s="3"/>
      <c r="CM233" s="3"/>
      <c r="CN233" s="3"/>
      <c r="CO233" s="3"/>
      <c r="CP233" s="3"/>
      <c r="CQ233" s="3"/>
      <c r="CR233" s="3"/>
      <c r="CS233" s="3"/>
      <c r="CT233" s="3"/>
      <c r="CU233" s="3"/>
      <c r="CV233" s="3"/>
      <c r="CW233" s="3"/>
      <c r="CX233" s="3"/>
      <c r="CY233" s="3"/>
      <c r="CZ233" s="3"/>
      <c r="DA233" s="3"/>
      <c r="DB233" s="3"/>
      <c r="DC233" s="3"/>
      <c r="DD233" s="3"/>
      <c r="DE233" s="3"/>
      <c r="DF233" s="3"/>
      <c r="DG233" s="3"/>
      <c r="DH233" s="3"/>
      <c r="DI233" s="3"/>
      <c r="DJ233" s="3"/>
      <c r="DK233" s="3"/>
      <c r="DL233" s="3"/>
      <c r="DM233" s="3"/>
      <c r="DN233" s="3"/>
      <c r="DO233" s="3"/>
      <c r="DP233" s="3"/>
      <c r="DQ233" s="3"/>
      <c r="DR233" s="3"/>
      <c r="DS233" s="3"/>
      <c r="DT233" s="3"/>
      <c r="DU233" s="3"/>
      <c r="DV233" s="3"/>
      <c r="DW233" s="3"/>
      <c r="DX233" s="3"/>
      <c r="DY233" s="3"/>
      <c r="DZ233" s="3"/>
      <c r="EA233" s="3"/>
      <c r="EB233" s="3"/>
      <c r="EC233" s="3"/>
      <c r="ED233" s="3"/>
      <c r="EE233" s="3"/>
      <c r="EF233" s="3"/>
      <c r="EG233" s="3"/>
    </row>
    <row r="234">
      <c r="A234" s="3"/>
      <c r="B234" s="68"/>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3"/>
      <c r="AV234" s="3"/>
      <c r="AW234" s="3"/>
      <c r="AX234" s="3"/>
      <c r="AY234" s="3"/>
      <c r="AZ234" s="3"/>
      <c r="BA234" s="3"/>
      <c r="BB234" s="3"/>
      <c r="BC234" s="3"/>
      <c r="BD234" s="3"/>
      <c r="BE234" s="3"/>
      <c r="BF234" s="3"/>
      <c r="BG234" s="3"/>
      <c r="BH234" s="3"/>
      <c r="BI234" s="3"/>
      <c r="BJ234" s="3"/>
      <c r="BK234" s="3"/>
      <c r="BL234" s="3"/>
      <c r="BM234" s="3"/>
      <c r="BN234" s="3"/>
      <c r="BO234" s="3"/>
      <c r="BP234" s="3"/>
      <c r="BQ234" s="3"/>
      <c r="BR234" s="3"/>
      <c r="BS234" s="3"/>
      <c r="BT234" s="3"/>
      <c r="BU234" s="3"/>
      <c r="BV234" s="3"/>
      <c r="BW234" s="3"/>
      <c r="BX234" s="3"/>
      <c r="BY234" s="3"/>
      <c r="BZ234" s="3"/>
      <c r="CA234" s="3"/>
      <c r="CB234" s="3"/>
      <c r="CC234" s="3"/>
      <c r="CD234" s="3"/>
      <c r="CE234" s="3"/>
      <c r="CF234" s="3"/>
      <c r="CG234" s="3"/>
      <c r="CH234" s="3"/>
      <c r="CI234" s="3"/>
      <c r="CJ234" s="3"/>
      <c r="CK234" s="3"/>
      <c r="CL234" s="3"/>
      <c r="CM234" s="3"/>
      <c r="CN234" s="3"/>
      <c r="CO234" s="3"/>
      <c r="CP234" s="3"/>
      <c r="CQ234" s="3"/>
      <c r="CR234" s="3"/>
      <c r="CS234" s="3"/>
      <c r="CT234" s="3"/>
      <c r="CU234" s="3"/>
      <c r="CV234" s="3"/>
      <c r="CW234" s="3"/>
      <c r="CX234" s="3"/>
      <c r="CY234" s="3"/>
      <c r="CZ234" s="3"/>
      <c r="DA234" s="3"/>
      <c r="DB234" s="3"/>
      <c r="DC234" s="3"/>
      <c r="DD234" s="3"/>
      <c r="DE234" s="3"/>
      <c r="DF234" s="3"/>
      <c r="DG234" s="3"/>
      <c r="DH234" s="3"/>
      <c r="DI234" s="3"/>
      <c r="DJ234" s="3"/>
      <c r="DK234" s="3"/>
      <c r="DL234" s="3"/>
      <c r="DM234" s="3"/>
      <c r="DN234" s="3"/>
      <c r="DO234" s="3"/>
      <c r="DP234" s="3"/>
      <c r="DQ234" s="3"/>
      <c r="DR234" s="3"/>
      <c r="DS234" s="3"/>
      <c r="DT234" s="3"/>
      <c r="DU234" s="3"/>
      <c r="DV234" s="3"/>
      <c r="DW234" s="3"/>
      <c r="DX234" s="3"/>
      <c r="DY234" s="3"/>
      <c r="DZ234" s="3"/>
      <c r="EA234" s="3"/>
      <c r="EB234" s="3"/>
      <c r="EC234" s="3"/>
      <c r="ED234" s="3"/>
      <c r="EE234" s="3"/>
      <c r="EF234" s="3"/>
      <c r="EG234" s="3"/>
    </row>
    <row r="235">
      <c r="A235" s="3"/>
      <c r="B235" s="68"/>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c r="AW235" s="3"/>
      <c r="AX235" s="3"/>
      <c r="AY235" s="3"/>
      <c r="AZ235" s="3"/>
      <c r="BA235" s="3"/>
      <c r="BB235" s="3"/>
      <c r="BC235" s="3"/>
      <c r="BD235" s="3"/>
      <c r="BE235" s="3"/>
      <c r="BF235" s="3"/>
      <c r="BG235" s="3"/>
      <c r="BH235" s="3"/>
      <c r="BI235" s="3"/>
      <c r="BJ235" s="3"/>
      <c r="BK235" s="3"/>
      <c r="BL235" s="3"/>
      <c r="BM235" s="3"/>
      <c r="BN235" s="3"/>
      <c r="BO235" s="3"/>
      <c r="BP235" s="3"/>
      <c r="BQ235" s="3"/>
      <c r="BR235" s="3"/>
      <c r="BS235" s="3"/>
      <c r="BT235" s="3"/>
      <c r="BU235" s="3"/>
      <c r="BV235" s="3"/>
      <c r="BW235" s="3"/>
      <c r="BX235" s="3"/>
      <c r="BY235" s="3"/>
      <c r="BZ235" s="3"/>
      <c r="CA235" s="3"/>
      <c r="CB235" s="3"/>
      <c r="CC235" s="3"/>
      <c r="CD235" s="3"/>
      <c r="CE235" s="3"/>
      <c r="CF235" s="3"/>
      <c r="CG235" s="3"/>
      <c r="CH235" s="3"/>
      <c r="CI235" s="3"/>
      <c r="CJ235" s="3"/>
      <c r="CK235" s="3"/>
      <c r="CL235" s="3"/>
      <c r="CM235" s="3"/>
      <c r="CN235" s="3"/>
      <c r="CO235" s="3"/>
      <c r="CP235" s="3"/>
      <c r="CQ235" s="3"/>
      <c r="CR235" s="3"/>
      <c r="CS235" s="3"/>
      <c r="CT235" s="3"/>
      <c r="CU235" s="3"/>
      <c r="CV235" s="3"/>
      <c r="CW235" s="3"/>
      <c r="CX235" s="3"/>
      <c r="CY235" s="3"/>
      <c r="CZ235" s="3"/>
      <c r="DA235" s="3"/>
      <c r="DB235" s="3"/>
      <c r="DC235" s="3"/>
      <c r="DD235" s="3"/>
      <c r="DE235" s="3"/>
      <c r="DF235" s="3"/>
      <c r="DG235" s="3"/>
      <c r="DH235" s="3"/>
      <c r="DI235" s="3"/>
      <c r="DJ235" s="3"/>
      <c r="DK235" s="3"/>
      <c r="DL235" s="3"/>
      <c r="DM235" s="3"/>
      <c r="DN235" s="3"/>
      <c r="DO235" s="3"/>
      <c r="DP235" s="3"/>
      <c r="DQ235" s="3"/>
      <c r="DR235" s="3"/>
      <c r="DS235" s="3"/>
      <c r="DT235" s="3"/>
      <c r="DU235" s="3"/>
      <c r="DV235" s="3"/>
      <c r="DW235" s="3"/>
      <c r="DX235" s="3"/>
      <c r="DY235" s="3"/>
      <c r="DZ235" s="3"/>
      <c r="EA235" s="3"/>
      <c r="EB235" s="3"/>
      <c r="EC235" s="3"/>
      <c r="ED235" s="3"/>
      <c r="EE235" s="3"/>
      <c r="EF235" s="3"/>
      <c r="EG235" s="3"/>
    </row>
    <row r="236">
      <c r="A236" s="3"/>
      <c r="B236" s="68"/>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
      <c r="AV236" s="3"/>
      <c r="AW236" s="3"/>
      <c r="AX236" s="3"/>
      <c r="AY236" s="3"/>
      <c r="AZ236" s="3"/>
      <c r="BA236" s="3"/>
      <c r="BB236" s="3"/>
      <c r="BC236" s="3"/>
      <c r="BD236" s="3"/>
      <c r="BE236" s="3"/>
      <c r="BF236" s="3"/>
      <c r="BG236" s="3"/>
      <c r="BH236" s="3"/>
      <c r="BI236" s="3"/>
      <c r="BJ236" s="3"/>
      <c r="BK236" s="3"/>
      <c r="BL236" s="3"/>
      <c r="BM236" s="3"/>
      <c r="BN236" s="3"/>
      <c r="BO236" s="3"/>
      <c r="BP236" s="3"/>
      <c r="BQ236" s="3"/>
      <c r="BR236" s="3"/>
      <c r="BS236" s="3"/>
      <c r="BT236" s="3"/>
      <c r="BU236" s="3"/>
      <c r="BV236" s="3"/>
      <c r="BW236" s="3"/>
      <c r="BX236" s="3"/>
      <c r="BY236" s="3"/>
      <c r="BZ236" s="3"/>
      <c r="CA236" s="3"/>
      <c r="CB236" s="3"/>
      <c r="CC236" s="3"/>
      <c r="CD236" s="3"/>
      <c r="CE236" s="3"/>
      <c r="CF236" s="3"/>
      <c r="CG236" s="3"/>
      <c r="CH236" s="3"/>
      <c r="CI236" s="3"/>
      <c r="CJ236" s="3"/>
      <c r="CK236" s="3"/>
      <c r="CL236" s="3"/>
      <c r="CM236" s="3"/>
      <c r="CN236" s="3"/>
      <c r="CO236" s="3"/>
      <c r="CP236" s="3"/>
      <c r="CQ236" s="3"/>
      <c r="CR236" s="3"/>
      <c r="CS236" s="3"/>
      <c r="CT236" s="3"/>
      <c r="CU236" s="3"/>
      <c r="CV236" s="3"/>
      <c r="CW236" s="3"/>
      <c r="CX236" s="3"/>
      <c r="CY236" s="3"/>
      <c r="CZ236" s="3"/>
      <c r="DA236" s="3"/>
      <c r="DB236" s="3"/>
      <c r="DC236" s="3"/>
      <c r="DD236" s="3"/>
      <c r="DE236" s="3"/>
      <c r="DF236" s="3"/>
      <c r="DG236" s="3"/>
      <c r="DH236" s="3"/>
      <c r="DI236" s="3"/>
      <c r="DJ236" s="3"/>
      <c r="DK236" s="3"/>
      <c r="DL236" s="3"/>
      <c r="DM236" s="3"/>
      <c r="DN236" s="3"/>
      <c r="DO236" s="3"/>
      <c r="DP236" s="3"/>
      <c r="DQ236" s="3"/>
      <c r="DR236" s="3"/>
      <c r="DS236" s="3"/>
      <c r="DT236" s="3"/>
      <c r="DU236" s="3"/>
      <c r="DV236" s="3"/>
      <c r="DW236" s="3"/>
      <c r="DX236" s="3"/>
      <c r="DY236" s="3"/>
      <c r="DZ236" s="3"/>
      <c r="EA236" s="3"/>
      <c r="EB236" s="3"/>
      <c r="EC236" s="3"/>
      <c r="ED236" s="3"/>
      <c r="EE236" s="3"/>
      <c r="EF236" s="3"/>
      <c r="EG236" s="3"/>
    </row>
    <row r="237">
      <c r="A237" s="3"/>
      <c r="B237" s="68"/>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
      <c r="AV237" s="3"/>
      <c r="AW237" s="3"/>
      <c r="AX237" s="3"/>
      <c r="AY237" s="3"/>
      <c r="AZ237" s="3"/>
      <c r="BA237" s="3"/>
      <c r="BB237" s="3"/>
      <c r="BC237" s="3"/>
      <c r="BD237" s="3"/>
      <c r="BE237" s="3"/>
      <c r="BF237" s="3"/>
      <c r="BG237" s="3"/>
      <c r="BH237" s="3"/>
      <c r="BI237" s="3"/>
      <c r="BJ237" s="3"/>
      <c r="BK237" s="3"/>
      <c r="BL237" s="3"/>
      <c r="BM237" s="3"/>
      <c r="BN237" s="3"/>
      <c r="BO237" s="3"/>
      <c r="BP237" s="3"/>
      <c r="BQ237" s="3"/>
      <c r="BR237" s="3"/>
      <c r="BS237" s="3"/>
      <c r="BT237" s="3"/>
      <c r="BU237" s="3"/>
      <c r="BV237" s="3"/>
      <c r="BW237" s="3"/>
      <c r="BX237" s="3"/>
      <c r="BY237" s="3"/>
      <c r="BZ237" s="3"/>
      <c r="CA237" s="3"/>
      <c r="CB237" s="3"/>
      <c r="CC237" s="3"/>
      <c r="CD237" s="3"/>
      <c r="CE237" s="3"/>
      <c r="CF237" s="3"/>
      <c r="CG237" s="3"/>
      <c r="CH237" s="3"/>
      <c r="CI237" s="3"/>
      <c r="CJ237" s="3"/>
      <c r="CK237" s="3"/>
      <c r="CL237" s="3"/>
      <c r="CM237" s="3"/>
      <c r="CN237" s="3"/>
      <c r="CO237" s="3"/>
      <c r="CP237" s="3"/>
      <c r="CQ237" s="3"/>
      <c r="CR237" s="3"/>
      <c r="CS237" s="3"/>
      <c r="CT237" s="3"/>
      <c r="CU237" s="3"/>
      <c r="CV237" s="3"/>
      <c r="CW237" s="3"/>
      <c r="CX237" s="3"/>
      <c r="CY237" s="3"/>
      <c r="CZ237" s="3"/>
      <c r="DA237" s="3"/>
      <c r="DB237" s="3"/>
      <c r="DC237" s="3"/>
      <c r="DD237" s="3"/>
      <c r="DE237" s="3"/>
      <c r="DF237" s="3"/>
      <c r="DG237" s="3"/>
      <c r="DH237" s="3"/>
      <c r="DI237" s="3"/>
      <c r="DJ237" s="3"/>
      <c r="DK237" s="3"/>
      <c r="DL237" s="3"/>
      <c r="DM237" s="3"/>
      <c r="DN237" s="3"/>
      <c r="DO237" s="3"/>
      <c r="DP237" s="3"/>
      <c r="DQ237" s="3"/>
      <c r="DR237" s="3"/>
      <c r="DS237" s="3"/>
      <c r="DT237" s="3"/>
      <c r="DU237" s="3"/>
      <c r="DV237" s="3"/>
      <c r="DW237" s="3"/>
      <c r="DX237" s="3"/>
      <c r="DY237" s="3"/>
      <c r="DZ237" s="3"/>
      <c r="EA237" s="3"/>
      <c r="EB237" s="3"/>
      <c r="EC237" s="3"/>
      <c r="ED237" s="3"/>
      <c r="EE237" s="3"/>
      <c r="EF237" s="3"/>
      <c r="EG237" s="3"/>
    </row>
    <row r="238">
      <c r="A238" s="3"/>
      <c r="B238" s="68"/>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c r="AW238" s="3"/>
      <c r="AX238" s="3"/>
      <c r="AY238" s="3"/>
      <c r="AZ238" s="3"/>
      <c r="BA238" s="3"/>
      <c r="BB238" s="3"/>
      <c r="BC238" s="3"/>
      <c r="BD238" s="3"/>
      <c r="BE238" s="3"/>
      <c r="BF238" s="3"/>
      <c r="BG238" s="3"/>
      <c r="BH238" s="3"/>
      <c r="BI238" s="3"/>
      <c r="BJ238" s="3"/>
      <c r="BK238" s="3"/>
      <c r="BL238" s="3"/>
      <c r="BM238" s="3"/>
      <c r="BN238" s="3"/>
      <c r="BO238" s="3"/>
      <c r="BP238" s="3"/>
      <c r="BQ238" s="3"/>
      <c r="BR238" s="3"/>
      <c r="BS238" s="3"/>
      <c r="BT238" s="3"/>
      <c r="BU238" s="3"/>
      <c r="BV238" s="3"/>
      <c r="BW238" s="3"/>
      <c r="BX238" s="3"/>
      <c r="BY238" s="3"/>
      <c r="BZ238" s="3"/>
      <c r="CA238" s="3"/>
      <c r="CB238" s="3"/>
      <c r="CC238" s="3"/>
      <c r="CD238" s="3"/>
      <c r="CE238" s="3"/>
      <c r="CF238" s="3"/>
      <c r="CG238" s="3"/>
      <c r="CH238" s="3"/>
      <c r="CI238" s="3"/>
      <c r="CJ238" s="3"/>
      <c r="CK238" s="3"/>
      <c r="CL238" s="3"/>
      <c r="CM238" s="3"/>
      <c r="CN238" s="3"/>
      <c r="CO238" s="3"/>
      <c r="CP238" s="3"/>
      <c r="CQ238" s="3"/>
      <c r="CR238" s="3"/>
      <c r="CS238" s="3"/>
      <c r="CT238" s="3"/>
      <c r="CU238" s="3"/>
      <c r="CV238" s="3"/>
      <c r="CW238" s="3"/>
      <c r="CX238" s="3"/>
      <c r="CY238" s="3"/>
      <c r="CZ238" s="3"/>
      <c r="DA238" s="3"/>
      <c r="DB238" s="3"/>
      <c r="DC238" s="3"/>
      <c r="DD238" s="3"/>
      <c r="DE238" s="3"/>
      <c r="DF238" s="3"/>
      <c r="DG238" s="3"/>
      <c r="DH238" s="3"/>
      <c r="DI238" s="3"/>
      <c r="DJ238" s="3"/>
      <c r="DK238" s="3"/>
      <c r="DL238" s="3"/>
      <c r="DM238" s="3"/>
      <c r="DN238" s="3"/>
      <c r="DO238" s="3"/>
      <c r="DP238" s="3"/>
      <c r="DQ238" s="3"/>
      <c r="DR238" s="3"/>
      <c r="DS238" s="3"/>
      <c r="DT238" s="3"/>
      <c r="DU238" s="3"/>
      <c r="DV238" s="3"/>
      <c r="DW238" s="3"/>
      <c r="DX238" s="3"/>
      <c r="DY238" s="3"/>
      <c r="DZ238" s="3"/>
      <c r="EA238" s="3"/>
      <c r="EB238" s="3"/>
      <c r="EC238" s="3"/>
      <c r="ED238" s="3"/>
      <c r="EE238" s="3"/>
      <c r="EF238" s="3"/>
      <c r="EG238" s="3"/>
    </row>
    <row r="239">
      <c r="A239" s="3"/>
      <c r="B239" s="68"/>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3"/>
      <c r="AV239" s="3"/>
      <c r="AW239" s="3"/>
      <c r="AX239" s="3"/>
      <c r="AY239" s="3"/>
      <c r="AZ239" s="3"/>
      <c r="BA239" s="3"/>
      <c r="BB239" s="3"/>
      <c r="BC239" s="3"/>
      <c r="BD239" s="3"/>
      <c r="BE239" s="3"/>
      <c r="BF239" s="3"/>
      <c r="BG239" s="3"/>
      <c r="BH239" s="3"/>
      <c r="BI239" s="3"/>
      <c r="BJ239" s="3"/>
      <c r="BK239" s="3"/>
      <c r="BL239" s="3"/>
      <c r="BM239" s="3"/>
      <c r="BN239" s="3"/>
      <c r="BO239" s="3"/>
      <c r="BP239" s="3"/>
      <c r="BQ239" s="3"/>
      <c r="BR239" s="3"/>
      <c r="BS239" s="3"/>
      <c r="BT239" s="3"/>
      <c r="BU239" s="3"/>
      <c r="BV239" s="3"/>
      <c r="BW239" s="3"/>
      <c r="BX239" s="3"/>
      <c r="BY239" s="3"/>
      <c r="BZ239" s="3"/>
      <c r="CA239" s="3"/>
      <c r="CB239" s="3"/>
      <c r="CC239" s="3"/>
      <c r="CD239" s="3"/>
      <c r="CE239" s="3"/>
      <c r="CF239" s="3"/>
      <c r="CG239" s="3"/>
      <c r="CH239" s="3"/>
      <c r="CI239" s="3"/>
      <c r="CJ239" s="3"/>
      <c r="CK239" s="3"/>
      <c r="CL239" s="3"/>
      <c r="CM239" s="3"/>
      <c r="CN239" s="3"/>
      <c r="CO239" s="3"/>
      <c r="CP239" s="3"/>
      <c r="CQ239" s="3"/>
      <c r="CR239" s="3"/>
      <c r="CS239" s="3"/>
      <c r="CT239" s="3"/>
      <c r="CU239" s="3"/>
      <c r="CV239" s="3"/>
      <c r="CW239" s="3"/>
      <c r="CX239" s="3"/>
      <c r="CY239" s="3"/>
      <c r="CZ239" s="3"/>
      <c r="DA239" s="3"/>
      <c r="DB239" s="3"/>
      <c r="DC239" s="3"/>
      <c r="DD239" s="3"/>
      <c r="DE239" s="3"/>
      <c r="DF239" s="3"/>
      <c r="DG239" s="3"/>
      <c r="DH239" s="3"/>
      <c r="DI239" s="3"/>
      <c r="DJ239" s="3"/>
      <c r="DK239" s="3"/>
      <c r="DL239" s="3"/>
      <c r="DM239" s="3"/>
      <c r="DN239" s="3"/>
      <c r="DO239" s="3"/>
      <c r="DP239" s="3"/>
      <c r="DQ239" s="3"/>
      <c r="DR239" s="3"/>
      <c r="DS239" s="3"/>
      <c r="DT239" s="3"/>
      <c r="DU239" s="3"/>
      <c r="DV239" s="3"/>
      <c r="DW239" s="3"/>
      <c r="DX239" s="3"/>
      <c r="DY239" s="3"/>
      <c r="DZ239" s="3"/>
      <c r="EA239" s="3"/>
      <c r="EB239" s="3"/>
      <c r="EC239" s="3"/>
      <c r="ED239" s="3"/>
      <c r="EE239" s="3"/>
      <c r="EF239" s="3"/>
      <c r="EG239" s="3"/>
    </row>
    <row r="240">
      <c r="A240" s="3"/>
      <c r="B240" s="68"/>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c r="AW240" s="3"/>
      <c r="AX240" s="3"/>
      <c r="AY240" s="3"/>
      <c r="AZ240" s="3"/>
      <c r="BA240" s="3"/>
      <c r="BB240" s="3"/>
      <c r="BC240" s="3"/>
      <c r="BD240" s="3"/>
      <c r="BE240" s="3"/>
      <c r="BF240" s="3"/>
      <c r="BG240" s="3"/>
      <c r="BH240" s="3"/>
      <c r="BI240" s="3"/>
      <c r="BJ240" s="3"/>
      <c r="BK240" s="3"/>
      <c r="BL240" s="3"/>
      <c r="BM240" s="3"/>
      <c r="BN240" s="3"/>
      <c r="BO240" s="3"/>
      <c r="BP240" s="3"/>
      <c r="BQ240" s="3"/>
      <c r="BR240" s="3"/>
      <c r="BS240" s="3"/>
      <c r="BT240" s="3"/>
      <c r="BU240" s="3"/>
      <c r="BV240" s="3"/>
      <c r="BW240" s="3"/>
      <c r="BX240" s="3"/>
      <c r="BY240" s="3"/>
      <c r="BZ240" s="3"/>
      <c r="CA240" s="3"/>
      <c r="CB240" s="3"/>
      <c r="CC240" s="3"/>
      <c r="CD240" s="3"/>
      <c r="CE240" s="3"/>
      <c r="CF240" s="3"/>
      <c r="CG240" s="3"/>
      <c r="CH240" s="3"/>
      <c r="CI240" s="3"/>
      <c r="CJ240" s="3"/>
      <c r="CK240" s="3"/>
      <c r="CL240" s="3"/>
      <c r="CM240" s="3"/>
      <c r="CN240" s="3"/>
      <c r="CO240" s="3"/>
      <c r="CP240" s="3"/>
      <c r="CQ240" s="3"/>
      <c r="CR240" s="3"/>
      <c r="CS240" s="3"/>
      <c r="CT240" s="3"/>
      <c r="CU240" s="3"/>
      <c r="CV240" s="3"/>
      <c r="CW240" s="3"/>
      <c r="CX240" s="3"/>
      <c r="CY240" s="3"/>
      <c r="CZ240" s="3"/>
      <c r="DA240" s="3"/>
      <c r="DB240" s="3"/>
      <c r="DC240" s="3"/>
      <c r="DD240" s="3"/>
      <c r="DE240" s="3"/>
      <c r="DF240" s="3"/>
      <c r="DG240" s="3"/>
      <c r="DH240" s="3"/>
      <c r="DI240" s="3"/>
      <c r="DJ240" s="3"/>
      <c r="DK240" s="3"/>
      <c r="DL240" s="3"/>
      <c r="DM240" s="3"/>
      <c r="DN240" s="3"/>
      <c r="DO240" s="3"/>
      <c r="DP240" s="3"/>
      <c r="DQ240" s="3"/>
      <c r="DR240" s="3"/>
      <c r="DS240" s="3"/>
      <c r="DT240" s="3"/>
      <c r="DU240" s="3"/>
      <c r="DV240" s="3"/>
      <c r="DW240" s="3"/>
      <c r="DX240" s="3"/>
      <c r="DY240" s="3"/>
      <c r="DZ240" s="3"/>
      <c r="EA240" s="3"/>
      <c r="EB240" s="3"/>
      <c r="EC240" s="3"/>
      <c r="ED240" s="3"/>
      <c r="EE240" s="3"/>
      <c r="EF240" s="3"/>
      <c r="EG240" s="3"/>
    </row>
    <row r="241">
      <c r="A241" s="3"/>
      <c r="B241" s="68"/>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c r="BA241" s="3"/>
      <c r="BB241" s="3"/>
      <c r="BC241" s="3"/>
      <c r="BD241" s="3"/>
      <c r="BE241" s="3"/>
      <c r="BF241" s="3"/>
      <c r="BG241" s="3"/>
      <c r="BH241" s="3"/>
      <c r="BI241" s="3"/>
      <c r="BJ241" s="3"/>
      <c r="BK241" s="3"/>
      <c r="BL241" s="3"/>
      <c r="BM241" s="3"/>
      <c r="BN241" s="3"/>
      <c r="BO241" s="3"/>
      <c r="BP241" s="3"/>
      <c r="BQ241" s="3"/>
      <c r="BR241" s="3"/>
      <c r="BS241" s="3"/>
      <c r="BT241" s="3"/>
      <c r="BU241" s="3"/>
      <c r="BV241" s="3"/>
      <c r="BW241" s="3"/>
      <c r="BX241" s="3"/>
      <c r="BY241" s="3"/>
      <c r="BZ241" s="3"/>
      <c r="CA241" s="3"/>
      <c r="CB241" s="3"/>
      <c r="CC241" s="3"/>
      <c r="CD241" s="3"/>
      <c r="CE241" s="3"/>
      <c r="CF241" s="3"/>
      <c r="CG241" s="3"/>
      <c r="CH241" s="3"/>
      <c r="CI241" s="3"/>
      <c r="CJ241" s="3"/>
      <c r="CK241" s="3"/>
      <c r="CL241" s="3"/>
      <c r="CM241" s="3"/>
      <c r="CN241" s="3"/>
      <c r="CO241" s="3"/>
      <c r="CP241" s="3"/>
      <c r="CQ241" s="3"/>
      <c r="CR241" s="3"/>
      <c r="CS241" s="3"/>
      <c r="CT241" s="3"/>
      <c r="CU241" s="3"/>
      <c r="CV241" s="3"/>
      <c r="CW241" s="3"/>
      <c r="CX241" s="3"/>
      <c r="CY241" s="3"/>
      <c r="CZ241" s="3"/>
      <c r="DA241" s="3"/>
      <c r="DB241" s="3"/>
      <c r="DC241" s="3"/>
      <c r="DD241" s="3"/>
      <c r="DE241" s="3"/>
      <c r="DF241" s="3"/>
      <c r="DG241" s="3"/>
      <c r="DH241" s="3"/>
      <c r="DI241" s="3"/>
      <c r="DJ241" s="3"/>
      <c r="DK241" s="3"/>
      <c r="DL241" s="3"/>
      <c r="DM241" s="3"/>
      <c r="DN241" s="3"/>
      <c r="DO241" s="3"/>
      <c r="DP241" s="3"/>
      <c r="DQ241" s="3"/>
      <c r="DR241" s="3"/>
      <c r="DS241" s="3"/>
      <c r="DT241" s="3"/>
      <c r="DU241" s="3"/>
      <c r="DV241" s="3"/>
      <c r="DW241" s="3"/>
      <c r="DX241" s="3"/>
      <c r="DY241" s="3"/>
      <c r="DZ241" s="3"/>
      <c r="EA241" s="3"/>
      <c r="EB241" s="3"/>
      <c r="EC241" s="3"/>
      <c r="ED241" s="3"/>
      <c r="EE241" s="3"/>
      <c r="EF241" s="3"/>
      <c r="EG241" s="3"/>
    </row>
    <row r="242">
      <c r="A242" s="3"/>
      <c r="B242" s="68"/>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c r="BB242" s="3"/>
      <c r="BC242" s="3"/>
      <c r="BD242" s="3"/>
      <c r="BE242" s="3"/>
      <c r="BF242" s="3"/>
      <c r="BG242" s="3"/>
      <c r="BH242" s="3"/>
      <c r="BI242" s="3"/>
      <c r="BJ242" s="3"/>
      <c r="BK242" s="3"/>
      <c r="BL242" s="3"/>
      <c r="BM242" s="3"/>
      <c r="BN242" s="3"/>
      <c r="BO242" s="3"/>
      <c r="BP242" s="3"/>
      <c r="BQ242" s="3"/>
      <c r="BR242" s="3"/>
      <c r="BS242" s="3"/>
      <c r="BT242" s="3"/>
      <c r="BU242" s="3"/>
      <c r="BV242" s="3"/>
      <c r="BW242" s="3"/>
      <c r="BX242" s="3"/>
      <c r="BY242" s="3"/>
      <c r="BZ242" s="3"/>
      <c r="CA242" s="3"/>
      <c r="CB242" s="3"/>
      <c r="CC242" s="3"/>
      <c r="CD242" s="3"/>
      <c r="CE242" s="3"/>
      <c r="CF242" s="3"/>
      <c r="CG242" s="3"/>
      <c r="CH242" s="3"/>
      <c r="CI242" s="3"/>
      <c r="CJ242" s="3"/>
      <c r="CK242" s="3"/>
      <c r="CL242" s="3"/>
      <c r="CM242" s="3"/>
      <c r="CN242" s="3"/>
      <c r="CO242" s="3"/>
      <c r="CP242" s="3"/>
      <c r="CQ242" s="3"/>
      <c r="CR242" s="3"/>
      <c r="CS242" s="3"/>
      <c r="CT242" s="3"/>
      <c r="CU242" s="3"/>
      <c r="CV242" s="3"/>
      <c r="CW242" s="3"/>
      <c r="CX242" s="3"/>
      <c r="CY242" s="3"/>
      <c r="CZ242" s="3"/>
      <c r="DA242" s="3"/>
      <c r="DB242" s="3"/>
      <c r="DC242" s="3"/>
      <c r="DD242" s="3"/>
      <c r="DE242" s="3"/>
      <c r="DF242" s="3"/>
      <c r="DG242" s="3"/>
      <c r="DH242" s="3"/>
      <c r="DI242" s="3"/>
      <c r="DJ242" s="3"/>
      <c r="DK242" s="3"/>
      <c r="DL242" s="3"/>
      <c r="DM242" s="3"/>
      <c r="DN242" s="3"/>
      <c r="DO242" s="3"/>
      <c r="DP242" s="3"/>
      <c r="DQ242" s="3"/>
      <c r="DR242" s="3"/>
      <c r="DS242" s="3"/>
      <c r="DT242" s="3"/>
      <c r="DU242" s="3"/>
      <c r="DV242" s="3"/>
      <c r="DW242" s="3"/>
      <c r="DX242" s="3"/>
      <c r="DY242" s="3"/>
      <c r="DZ242" s="3"/>
      <c r="EA242" s="3"/>
      <c r="EB242" s="3"/>
      <c r="EC242" s="3"/>
      <c r="ED242" s="3"/>
      <c r="EE242" s="3"/>
      <c r="EF242" s="3"/>
      <c r="EG242" s="3"/>
    </row>
    <row r="243">
      <c r="A243" s="3"/>
      <c r="B243" s="68"/>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c r="BB243" s="3"/>
      <c r="BC243" s="3"/>
      <c r="BD243" s="3"/>
      <c r="BE243" s="3"/>
      <c r="BF243" s="3"/>
      <c r="BG243" s="3"/>
      <c r="BH243" s="3"/>
      <c r="BI243" s="3"/>
      <c r="BJ243" s="3"/>
      <c r="BK243" s="3"/>
      <c r="BL243" s="3"/>
      <c r="BM243" s="3"/>
      <c r="BN243" s="3"/>
      <c r="BO243" s="3"/>
      <c r="BP243" s="3"/>
      <c r="BQ243" s="3"/>
      <c r="BR243" s="3"/>
      <c r="BS243" s="3"/>
      <c r="BT243" s="3"/>
      <c r="BU243" s="3"/>
      <c r="BV243" s="3"/>
      <c r="BW243" s="3"/>
      <c r="BX243" s="3"/>
      <c r="BY243" s="3"/>
      <c r="BZ243" s="3"/>
      <c r="CA243" s="3"/>
      <c r="CB243" s="3"/>
      <c r="CC243" s="3"/>
      <c r="CD243" s="3"/>
      <c r="CE243" s="3"/>
      <c r="CF243" s="3"/>
      <c r="CG243" s="3"/>
      <c r="CH243" s="3"/>
      <c r="CI243" s="3"/>
      <c r="CJ243" s="3"/>
      <c r="CK243" s="3"/>
      <c r="CL243" s="3"/>
      <c r="CM243" s="3"/>
      <c r="CN243" s="3"/>
      <c r="CO243" s="3"/>
      <c r="CP243" s="3"/>
      <c r="CQ243" s="3"/>
      <c r="CR243" s="3"/>
      <c r="CS243" s="3"/>
      <c r="CT243" s="3"/>
      <c r="CU243" s="3"/>
      <c r="CV243" s="3"/>
      <c r="CW243" s="3"/>
      <c r="CX243" s="3"/>
      <c r="CY243" s="3"/>
      <c r="CZ243" s="3"/>
      <c r="DA243" s="3"/>
      <c r="DB243" s="3"/>
      <c r="DC243" s="3"/>
      <c r="DD243" s="3"/>
      <c r="DE243" s="3"/>
      <c r="DF243" s="3"/>
      <c r="DG243" s="3"/>
      <c r="DH243" s="3"/>
      <c r="DI243" s="3"/>
      <c r="DJ243" s="3"/>
      <c r="DK243" s="3"/>
      <c r="DL243" s="3"/>
      <c r="DM243" s="3"/>
      <c r="DN243" s="3"/>
      <c r="DO243" s="3"/>
      <c r="DP243" s="3"/>
      <c r="DQ243" s="3"/>
      <c r="DR243" s="3"/>
      <c r="DS243" s="3"/>
      <c r="DT243" s="3"/>
      <c r="DU243" s="3"/>
      <c r="DV243" s="3"/>
      <c r="DW243" s="3"/>
      <c r="DX243" s="3"/>
      <c r="DY243" s="3"/>
      <c r="DZ243" s="3"/>
      <c r="EA243" s="3"/>
      <c r="EB243" s="3"/>
      <c r="EC243" s="3"/>
      <c r="ED243" s="3"/>
      <c r="EE243" s="3"/>
      <c r="EF243" s="3"/>
      <c r="EG243" s="3"/>
    </row>
    <row r="244">
      <c r="A244" s="3"/>
      <c r="B244" s="68"/>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c r="BB244" s="3"/>
      <c r="BC244" s="3"/>
      <c r="BD244" s="3"/>
      <c r="BE244" s="3"/>
      <c r="BF244" s="3"/>
      <c r="BG244" s="3"/>
      <c r="BH244" s="3"/>
      <c r="BI244" s="3"/>
      <c r="BJ244" s="3"/>
      <c r="BK244" s="3"/>
      <c r="BL244" s="3"/>
      <c r="BM244" s="3"/>
      <c r="BN244" s="3"/>
      <c r="BO244" s="3"/>
      <c r="BP244" s="3"/>
      <c r="BQ244" s="3"/>
      <c r="BR244" s="3"/>
      <c r="BS244" s="3"/>
      <c r="BT244" s="3"/>
      <c r="BU244" s="3"/>
      <c r="BV244" s="3"/>
      <c r="BW244" s="3"/>
      <c r="BX244" s="3"/>
      <c r="BY244" s="3"/>
      <c r="BZ244" s="3"/>
      <c r="CA244" s="3"/>
      <c r="CB244" s="3"/>
      <c r="CC244" s="3"/>
      <c r="CD244" s="3"/>
      <c r="CE244" s="3"/>
      <c r="CF244" s="3"/>
      <c r="CG244" s="3"/>
      <c r="CH244" s="3"/>
      <c r="CI244" s="3"/>
      <c r="CJ244" s="3"/>
      <c r="CK244" s="3"/>
      <c r="CL244" s="3"/>
      <c r="CM244" s="3"/>
      <c r="CN244" s="3"/>
      <c r="CO244" s="3"/>
      <c r="CP244" s="3"/>
      <c r="CQ244" s="3"/>
      <c r="CR244" s="3"/>
      <c r="CS244" s="3"/>
      <c r="CT244" s="3"/>
      <c r="CU244" s="3"/>
      <c r="CV244" s="3"/>
      <c r="CW244" s="3"/>
      <c r="CX244" s="3"/>
      <c r="CY244" s="3"/>
      <c r="CZ244" s="3"/>
      <c r="DA244" s="3"/>
      <c r="DB244" s="3"/>
      <c r="DC244" s="3"/>
      <c r="DD244" s="3"/>
      <c r="DE244" s="3"/>
      <c r="DF244" s="3"/>
      <c r="DG244" s="3"/>
      <c r="DH244" s="3"/>
      <c r="DI244" s="3"/>
      <c r="DJ244" s="3"/>
      <c r="DK244" s="3"/>
      <c r="DL244" s="3"/>
      <c r="DM244" s="3"/>
      <c r="DN244" s="3"/>
      <c r="DO244" s="3"/>
      <c r="DP244" s="3"/>
      <c r="DQ244" s="3"/>
      <c r="DR244" s="3"/>
      <c r="DS244" s="3"/>
      <c r="DT244" s="3"/>
      <c r="DU244" s="3"/>
      <c r="DV244" s="3"/>
      <c r="DW244" s="3"/>
      <c r="DX244" s="3"/>
      <c r="DY244" s="3"/>
      <c r="DZ244" s="3"/>
      <c r="EA244" s="3"/>
      <c r="EB244" s="3"/>
      <c r="EC244" s="3"/>
      <c r="ED244" s="3"/>
      <c r="EE244" s="3"/>
      <c r="EF244" s="3"/>
      <c r="EG244" s="3"/>
    </row>
    <row r="245">
      <c r="A245" s="3"/>
      <c r="B245" s="68"/>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c r="BB245" s="3"/>
      <c r="BC245" s="3"/>
      <c r="BD245" s="3"/>
      <c r="BE245" s="3"/>
      <c r="BF245" s="3"/>
      <c r="BG245" s="3"/>
      <c r="BH245" s="3"/>
      <c r="BI245" s="3"/>
      <c r="BJ245" s="3"/>
      <c r="BK245" s="3"/>
      <c r="BL245" s="3"/>
      <c r="BM245" s="3"/>
      <c r="BN245" s="3"/>
      <c r="BO245" s="3"/>
      <c r="BP245" s="3"/>
      <c r="BQ245" s="3"/>
      <c r="BR245" s="3"/>
      <c r="BS245" s="3"/>
      <c r="BT245" s="3"/>
      <c r="BU245" s="3"/>
      <c r="BV245" s="3"/>
      <c r="BW245" s="3"/>
      <c r="BX245" s="3"/>
      <c r="BY245" s="3"/>
      <c r="BZ245" s="3"/>
      <c r="CA245" s="3"/>
      <c r="CB245" s="3"/>
      <c r="CC245" s="3"/>
      <c r="CD245" s="3"/>
      <c r="CE245" s="3"/>
      <c r="CF245" s="3"/>
      <c r="CG245" s="3"/>
      <c r="CH245" s="3"/>
      <c r="CI245" s="3"/>
      <c r="CJ245" s="3"/>
      <c r="CK245" s="3"/>
      <c r="CL245" s="3"/>
      <c r="CM245" s="3"/>
      <c r="CN245" s="3"/>
      <c r="CO245" s="3"/>
      <c r="CP245" s="3"/>
      <c r="CQ245" s="3"/>
      <c r="CR245" s="3"/>
      <c r="CS245" s="3"/>
      <c r="CT245" s="3"/>
      <c r="CU245" s="3"/>
      <c r="CV245" s="3"/>
      <c r="CW245" s="3"/>
      <c r="CX245" s="3"/>
      <c r="CY245" s="3"/>
      <c r="CZ245" s="3"/>
      <c r="DA245" s="3"/>
      <c r="DB245" s="3"/>
      <c r="DC245" s="3"/>
      <c r="DD245" s="3"/>
      <c r="DE245" s="3"/>
      <c r="DF245" s="3"/>
      <c r="DG245" s="3"/>
      <c r="DH245" s="3"/>
      <c r="DI245" s="3"/>
      <c r="DJ245" s="3"/>
      <c r="DK245" s="3"/>
      <c r="DL245" s="3"/>
      <c r="DM245" s="3"/>
      <c r="DN245" s="3"/>
      <c r="DO245" s="3"/>
      <c r="DP245" s="3"/>
      <c r="DQ245" s="3"/>
      <c r="DR245" s="3"/>
      <c r="DS245" s="3"/>
      <c r="DT245" s="3"/>
      <c r="DU245" s="3"/>
      <c r="DV245" s="3"/>
      <c r="DW245" s="3"/>
      <c r="DX245" s="3"/>
      <c r="DY245" s="3"/>
      <c r="DZ245" s="3"/>
      <c r="EA245" s="3"/>
      <c r="EB245" s="3"/>
      <c r="EC245" s="3"/>
      <c r="ED245" s="3"/>
      <c r="EE245" s="3"/>
      <c r="EF245" s="3"/>
      <c r="EG245" s="3"/>
    </row>
    <row r="246">
      <c r="A246" s="3"/>
      <c r="B246" s="68"/>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c r="BB246" s="3"/>
      <c r="BC246" s="3"/>
      <c r="BD246" s="3"/>
      <c r="BE246" s="3"/>
      <c r="BF246" s="3"/>
      <c r="BG246" s="3"/>
      <c r="BH246" s="3"/>
      <c r="BI246" s="3"/>
      <c r="BJ246" s="3"/>
      <c r="BK246" s="3"/>
      <c r="BL246" s="3"/>
      <c r="BM246" s="3"/>
      <c r="BN246" s="3"/>
      <c r="BO246" s="3"/>
      <c r="BP246" s="3"/>
      <c r="BQ246" s="3"/>
      <c r="BR246" s="3"/>
      <c r="BS246" s="3"/>
      <c r="BT246" s="3"/>
      <c r="BU246" s="3"/>
      <c r="BV246" s="3"/>
      <c r="BW246" s="3"/>
      <c r="BX246" s="3"/>
      <c r="BY246" s="3"/>
      <c r="BZ246" s="3"/>
      <c r="CA246" s="3"/>
      <c r="CB246" s="3"/>
      <c r="CC246" s="3"/>
      <c r="CD246" s="3"/>
      <c r="CE246" s="3"/>
      <c r="CF246" s="3"/>
      <c r="CG246" s="3"/>
      <c r="CH246" s="3"/>
      <c r="CI246" s="3"/>
      <c r="CJ246" s="3"/>
      <c r="CK246" s="3"/>
      <c r="CL246" s="3"/>
      <c r="CM246" s="3"/>
      <c r="CN246" s="3"/>
      <c r="CO246" s="3"/>
      <c r="CP246" s="3"/>
      <c r="CQ246" s="3"/>
      <c r="CR246" s="3"/>
      <c r="CS246" s="3"/>
      <c r="CT246" s="3"/>
      <c r="CU246" s="3"/>
      <c r="CV246" s="3"/>
      <c r="CW246" s="3"/>
      <c r="CX246" s="3"/>
      <c r="CY246" s="3"/>
      <c r="CZ246" s="3"/>
      <c r="DA246" s="3"/>
      <c r="DB246" s="3"/>
      <c r="DC246" s="3"/>
      <c r="DD246" s="3"/>
      <c r="DE246" s="3"/>
      <c r="DF246" s="3"/>
      <c r="DG246" s="3"/>
      <c r="DH246" s="3"/>
      <c r="DI246" s="3"/>
      <c r="DJ246" s="3"/>
      <c r="DK246" s="3"/>
      <c r="DL246" s="3"/>
      <c r="DM246" s="3"/>
      <c r="DN246" s="3"/>
      <c r="DO246" s="3"/>
      <c r="DP246" s="3"/>
      <c r="DQ246" s="3"/>
      <c r="DR246" s="3"/>
      <c r="DS246" s="3"/>
      <c r="DT246" s="3"/>
      <c r="DU246" s="3"/>
      <c r="DV246" s="3"/>
      <c r="DW246" s="3"/>
      <c r="DX246" s="3"/>
      <c r="DY246" s="3"/>
      <c r="DZ246" s="3"/>
      <c r="EA246" s="3"/>
      <c r="EB246" s="3"/>
      <c r="EC246" s="3"/>
      <c r="ED246" s="3"/>
      <c r="EE246" s="3"/>
      <c r="EF246" s="3"/>
      <c r="EG246" s="3"/>
    </row>
    <row r="247">
      <c r="A247" s="3"/>
      <c r="B247" s="68"/>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c r="BB247" s="3"/>
      <c r="BC247" s="3"/>
      <c r="BD247" s="3"/>
      <c r="BE247" s="3"/>
      <c r="BF247" s="3"/>
      <c r="BG247" s="3"/>
      <c r="BH247" s="3"/>
      <c r="BI247" s="3"/>
      <c r="BJ247" s="3"/>
      <c r="BK247" s="3"/>
      <c r="BL247" s="3"/>
      <c r="BM247" s="3"/>
      <c r="BN247" s="3"/>
      <c r="BO247" s="3"/>
      <c r="BP247" s="3"/>
      <c r="BQ247" s="3"/>
      <c r="BR247" s="3"/>
      <c r="BS247" s="3"/>
      <c r="BT247" s="3"/>
      <c r="BU247" s="3"/>
      <c r="BV247" s="3"/>
      <c r="BW247" s="3"/>
      <c r="BX247" s="3"/>
      <c r="BY247" s="3"/>
      <c r="BZ247" s="3"/>
      <c r="CA247" s="3"/>
      <c r="CB247" s="3"/>
      <c r="CC247" s="3"/>
      <c r="CD247" s="3"/>
      <c r="CE247" s="3"/>
      <c r="CF247" s="3"/>
      <c r="CG247" s="3"/>
      <c r="CH247" s="3"/>
      <c r="CI247" s="3"/>
      <c r="CJ247" s="3"/>
      <c r="CK247" s="3"/>
      <c r="CL247" s="3"/>
      <c r="CM247" s="3"/>
      <c r="CN247" s="3"/>
      <c r="CO247" s="3"/>
      <c r="CP247" s="3"/>
      <c r="CQ247" s="3"/>
      <c r="CR247" s="3"/>
      <c r="CS247" s="3"/>
      <c r="CT247" s="3"/>
      <c r="CU247" s="3"/>
      <c r="CV247" s="3"/>
      <c r="CW247" s="3"/>
      <c r="CX247" s="3"/>
      <c r="CY247" s="3"/>
      <c r="CZ247" s="3"/>
      <c r="DA247" s="3"/>
      <c r="DB247" s="3"/>
      <c r="DC247" s="3"/>
      <c r="DD247" s="3"/>
      <c r="DE247" s="3"/>
      <c r="DF247" s="3"/>
      <c r="DG247" s="3"/>
      <c r="DH247" s="3"/>
      <c r="DI247" s="3"/>
      <c r="DJ247" s="3"/>
      <c r="DK247" s="3"/>
      <c r="DL247" s="3"/>
      <c r="DM247" s="3"/>
      <c r="DN247" s="3"/>
      <c r="DO247" s="3"/>
      <c r="DP247" s="3"/>
      <c r="DQ247" s="3"/>
      <c r="DR247" s="3"/>
      <c r="DS247" s="3"/>
      <c r="DT247" s="3"/>
      <c r="DU247" s="3"/>
      <c r="DV247" s="3"/>
      <c r="DW247" s="3"/>
      <c r="DX247" s="3"/>
      <c r="DY247" s="3"/>
      <c r="DZ247" s="3"/>
      <c r="EA247" s="3"/>
      <c r="EB247" s="3"/>
      <c r="EC247" s="3"/>
      <c r="ED247" s="3"/>
      <c r="EE247" s="3"/>
      <c r="EF247" s="3"/>
      <c r="EG247" s="3"/>
    </row>
    <row r="248">
      <c r="A248" s="3"/>
      <c r="B248" s="68"/>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c r="AW248" s="3"/>
      <c r="AX248" s="3"/>
      <c r="AY248" s="3"/>
      <c r="AZ248" s="3"/>
      <c r="BA248" s="3"/>
      <c r="BB248" s="3"/>
      <c r="BC248" s="3"/>
      <c r="BD248" s="3"/>
      <c r="BE248" s="3"/>
      <c r="BF248" s="3"/>
      <c r="BG248" s="3"/>
      <c r="BH248" s="3"/>
      <c r="BI248" s="3"/>
      <c r="BJ248" s="3"/>
      <c r="BK248" s="3"/>
      <c r="BL248" s="3"/>
      <c r="BM248" s="3"/>
      <c r="BN248" s="3"/>
      <c r="BO248" s="3"/>
      <c r="BP248" s="3"/>
      <c r="BQ248" s="3"/>
      <c r="BR248" s="3"/>
      <c r="BS248" s="3"/>
      <c r="BT248" s="3"/>
      <c r="BU248" s="3"/>
      <c r="BV248" s="3"/>
      <c r="BW248" s="3"/>
      <c r="BX248" s="3"/>
      <c r="BY248" s="3"/>
      <c r="BZ248" s="3"/>
      <c r="CA248" s="3"/>
      <c r="CB248" s="3"/>
      <c r="CC248" s="3"/>
      <c r="CD248" s="3"/>
      <c r="CE248" s="3"/>
      <c r="CF248" s="3"/>
      <c r="CG248" s="3"/>
      <c r="CH248" s="3"/>
      <c r="CI248" s="3"/>
      <c r="CJ248" s="3"/>
      <c r="CK248" s="3"/>
      <c r="CL248" s="3"/>
      <c r="CM248" s="3"/>
      <c r="CN248" s="3"/>
      <c r="CO248" s="3"/>
      <c r="CP248" s="3"/>
      <c r="CQ248" s="3"/>
      <c r="CR248" s="3"/>
      <c r="CS248" s="3"/>
      <c r="CT248" s="3"/>
      <c r="CU248" s="3"/>
      <c r="CV248" s="3"/>
      <c r="CW248" s="3"/>
      <c r="CX248" s="3"/>
      <c r="CY248" s="3"/>
      <c r="CZ248" s="3"/>
      <c r="DA248" s="3"/>
      <c r="DB248" s="3"/>
      <c r="DC248" s="3"/>
      <c r="DD248" s="3"/>
      <c r="DE248" s="3"/>
      <c r="DF248" s="3"/>
      <c r="DG248" s="3"/>
      <c r="DH248" s="3"/>
      <c r="DI248" s="3"/>
      <c r="DJ248" s="3"/>
      <c r="DK248" s="3"/>
      <c r="DL248" s="3"/>
      <c r="DM248" s="3"/>
      <c r="DN248" s="3"/>
      <c r="DO248" s="3"/>
      <c r="DP248" s="3"/>
      <c r="DQ248" s="3"/>
      <c r="DR248" s="3"/>
      <c r="DS248" s="3"/>
      <c r="DT248" s="3"/>
      <c r="DU248" s="3"/>
      <c r="DV248" s="3"/>
      <c r="DW248" s="3"/>
      <c r="DX248" s="3"/>
      <c r="DY248" s="3"/>
      <c r="DZ248" s="3"/>
      <c r="EA248" s="3"/>
      <c r="EB248" s="3"/>
      <c r="EC248" s="3"/>
      <c r="ED248" s="3"/>
      <c r="EE248" s="3"/>
      <c r="EF248" s="3"/>
      <c r="EG248" s="3"/>
    </row>
    <row r="249">
      <c r="A249" s="3"/>
      <c r="B249" s="68"/>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c r="AW249" s="3"/>
      <c r="AX249" s="3"/>
      <c r="AY249" s="3"/>
      <c r="AZ249" s="3"/>
      <c r="BA249" s="3"/>
      <c r="BB249" s="3"/>
      <c r="BC249" s="3"/>
      <c r="BD249" s="3"/>
      <c r="BE249" s="3"/>
      <c r="BF249" s="3"/>
      <c r="BG249" s="3"/>
      <c r="BH249" s="3"/>
      <c r="BI249" s="3"/>
      <c r="BJ249" s="3"/>
      <c r="BK249" s="3"/>
      <c r="BL249" s="3"/>
      <c r="BM249" s="3"/>
      <c r="BN249" s="3"/>
      <c r="BO249" s="3"/>
      <c r="BP249" s="3"/>
      <c r="BQ249" s="3"/>
      <c r="BR249" s="3"/>
      <c r="BS249" s="3"/>
      <c r="BT249" s="3"/>
      <c r="BU249" s="3"/>
      <c r="BV249" s="3"/>
      <c r="BW249" s="3"/>
      <c r="BX249" s="3"/>
      <c r="BY249" s="3"/>
      <c r="BZ249" s="3"/>
      <c r="CA249" s="3"/>
      <c r="CB249" s="3"/>
      <c r="CC249" s="3"/>
      <c r="CD249" s="3"/>
      <c r="CE249" s="3"/>
      <c r="CF249" s="3"/>
      <c r="CG249" s="3"/>
      <c r="CH249" s="3"/>
      <c r="CI249" s="3"/>
      <c r="CJ249" s="3"/>
      <c r="CK249" s="3"/>
      <c r="CL249" s="3"/>
      <c r="CM249" s="3"/>
      <c r="CN249" s="3"/>
      <c r="CO249" s="3"/>
      <c r="CP249" s="3"/>
      <c r="CQ249" s="3"/>
      <c r="CR249" s="3"/>
      <c r="CS249" s="3"/>
      <c r="CT249" s="3"/>
      <c r="CU249" s="3"/>
      <c r="CV249" s="3"/>
      <c r="CW249" s="3"/>
      <c r="CX249" s="3"/>
      <c r="CY249" s="3"/>
      <c r="CZ249" s="3"/>
      <c r="DA249" s="3"/>
      <c r="DB249" s="3"/>
      <c r="DC249" s="3"/>
      <c r="DD249" s="3"/>
      <c r="DE249" s="3"/>
      <c r="DF249" s="3"/>
      <c r="DG249" s="3"/>
      <c r="DH249" s="3"/>
      <c r="DI249" s="3"/>
      <c r="DJ249" s="3"/>
      <c r="DK249" s="3"/>
      <c r="DL249" s="3"/>
      <c r="DM249" s="3"/>
      <c r="DN249" s="3"/>
      <c r="DO249" s="3"/>
      <c r="DP249" s="3"/>
      <c r="DQ249" s="3"/>
      <c r="DR249" s="3"/>
      <c r="DS249" s="3"/>
      <c r="DT249" s="3"/>
      <c r="DU249" s="3"/>
      <c r="DV249" s="3"/>
      <c r="DW249" s="3"/>
      <c r="DX249" s="3"/>
      <c r="DY249" s="3"/>
      <c r="DZ249" s="3"/>
      <c r="EA249" s="3"/>
      <c r="EB249" s="3"/>
      <c r="EC249" s="3"/>
      <c r="ED249" s="3"/>
      <c r="EE249" s="3"/>
      <c r="EF249" s="3"/>
      <c r="EG249" s="3"/>
    </row>
    <row r="250">
      <c r="A250" s="3"/>
      <c r="B250" s="68"/>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c r="AW250" s="3"/>
      <c r="AX250" s="3"/>
      <c r="AY250" s="3"/>
      <c r="AZ250" s="3"/>
      <c r="BA250" s="3"/>
      <c r="BB250" s="3"/>
      <c r="BC250" s="3"/>
      <c r="BD250" s="3"/>
      <c r="BE250" s="3"/>
      <c r="BF250" s="3"/>
      <c r="BG250" s="3"/>
      <c r="BH250" s="3"/>
      <c r="BI250" s="3"/>
      <c r="BJ250" s="3"/>
      <c r="BK250" s="3"/>
      <c r="BL250" s="3"/>
      <c r="BM250" s="3"/>
      <c r="BN250" s="3"/>
      <c r="BO250" s="3"/>
      <c r="BP250" s="3"/>
      <c r="BQ250" s="3"/>
      <c r="BR250" s="3"/>
      <c r="BS250" s="3"/>
      <c r="BT250" s="3"/>
      <c r="BU250" s="3"/>
      <c r="BV250" s="3"/>
      <c r="BW250" s="3"/>
      <c r="BX250" s="3"/>
      <c r="BY250" s="3"/>
      <c r="BZ250" s="3"/>
      <c r="CA250" s="3"/>
      <c r="CB250" s="3"/>
      <c r="CC250" s="3"/>
      <c r="CD250" s="3"/>
      <c r="CE250" s="3"/>
      <c r="CF250" s="3"/>
      <c r="CG250" s="3"/>
      <c r="CH250" s="3"/>
      <c r="CI250" s="3"/>
      <c r="CJ250" s="3"/>
      <c r="CK250" s="3"/>
      <c r="CL250" s="3"/>
      <c r="CM250" s="3"/>
      <c r="CN250" s="3"/>
      <c r="CO250" s="3"/>
      <c r="CP250" s="3"/>
      <c r="CQ250" s="3"/>
      <c r="CR250" s="3"/>
      <c r="CS250" s="3"/>
      <c r="CT250" s="3"/>
      <c r="CU250" s="3"/>
      <c r="CV250" s="3"/>
      <c r="CW250" s="3"/>
      <c r="CX250" s="3"/>
      <c r="CY250" s="3"/>
      <c r="CZ250" s="3"/>
      <c r="DA250" s="3"/>
      <c r="DB250" s="3"/>
      <c r="DC250" s="3"/>
      <c r="DD250" s="3"/>
      <c r="DE250" s="3"/>
      <c r="DF250" s="3"/>
      <c r="DG250" s="3"/>
      <c r="DH250" s="3"/>
      <c r="DI250" s="3"/>
      <c r="DJ250" s="3"/>
      <c r="DK250" s="3"/>
      <c r="DL250" s="3"/>
      <c r="DM250" s="3"/>
      <c r="DN250" s="3"/>
      <c r="DO250" s="3"/>
      <c r="DP250" s="3"/>
      <c r="DQ250" s="3"/>
      <c r="DR250" s="3"/>
      <c r="DS250" s="3"/>
      <c r="DT250" s="3"/>
      <c r="DU250" s="3"/>
      <c r="DV250" s="3"/>
      <c r="DW250" s="3"/>
      <c r="DX250" s="3"/>
      <c r="DY250" s="3"/>
      <c r="DZ250" s="3"/>
      <c r="EA250" s="3"/>
      <c r="EB250" s="3"/>
      <c r="EC250" s="3"/>
      <c r="ED250" s="3"/>
      <c r="EE250" s="3"/>
      <c r="EF250" s="3"/>
      <c r="EG250" s="3"/>
    </row>
    <row r="251">
      <c r="A251" s="3"/>
      <c r="B251" s="68"/>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
      <c r="AV251" s="3"/>
      <c r="AW251" s="3"/>
      <c r="AX251" s="3"/>
      <c r="AY251" s="3"/>
      <c r="AZ251" s="3"/>
      <c r="BA251" s="3"/>
      <c r="BB251" s="3"/>
      <c r="BC251" s="3"/>
      <c r="BD251" s="3"/>
      <c r="BE251" s="3"/>
      <c r="BF251" s="3"/>
      <c r="BG251" s="3"/>
      <c r="BH251" s="3"/>
      <c r="BI251" s="3"/>
      <c r="BJ251" s="3"/>
      <c r="BK251" s="3"/>
      <c r="BL251" s="3"/>
      <c r="BM251" s="3"/>
      <c r="BN251" s="3"/>
      <c r="BO251" s="3"/>
      <c r="BP251" s="3"/>
      <c r="BQ251" s="3"/>
      <c r="BR251" s="3"/>
      <c r="BS251" s="3"/>
      <c r="BT251" s="3"/>
      <c r="BU251" s="3"/>
      <c r="BV251" s="3"/>
      <c r="BW251" s="3"/>
      <c r="BX251" s="3"/>
      <c r="BY251" s="3"/>
      <c r="BZ251" s="3"/>
      <c r="CA251" s="3"/>
      <c r="CB251" s="3"/>
      <c r="CC251" s="3"/>
      <c r="CD251" s="3"/>
      <c r="CE251" s="3"/>
      <c r="CF251" s="3"/>
      <c r="CG251" s="3"/>
      <c r="CH251" s="3"/>
      <c r="CI251" s="3"/>
      <c r="CJ251" s="3"/>
      <c r="CK251" s="3"/>
      <c r="CL251" s="3"/>
      <c r="CM251" s="3"/>
      <c r="CN251" s="3"/>
      <c r="CO251" s="3"/>
      <c r="CP251" s="3"/>
      <c r="CQ251" s="3"/>
      <c r="CR251" s="3"/>
      <c r="CS251" s="3"/>
      <c r="CT251" s="3"/>
      <c r="CU251" s="3"/>
      <c r="CV251" s="3"/>
      <c r="CW251" s="3"/>
      <c r="CX251" s="3"/>
      <c r="CY251" s="3"/>
      <c r="CZ251" s="3"/>
      <c r="DA251" s="3"/>
      <c r="DB251" s="3"/>
      <c r="DC251" s="3"/>
      <c r="DD251" s="3"/>
      <c r="DE251" s="3"/>
      <c r="DF251" s="3"/>
      <c r="DG251" s="3"/>
      <c r="DH251" s="3"/>
      <c r="DI251" s="3"/>
      <c r="DJ251" s="3"/>
      <c r="DK251" s="3"/>
      <c r="DL251" s="3"/>
      <c r="DM251" s="3"/>
      <c r="DN251" s="3"/>
      <c r="DO251" s="3"/>
      <c r="DP251" s="3"/>
      <c r="DQ251" s="3"/>
      <c r="DR251" s="3"/>
      <c r="DS251" s="3"/>
      <c r="DT251" s="3"/>
      <c r="DU251" s="3"/>
      <c r="DV251" s="3"/>
      <c r="DW251" s="3"/>
      <c r="DX251" s="3"/>
      <c r="DY251" s="3"/>
      <c r="DZ251" s="3"/>
      <c r="EA251" s="3"/>
      <c r="EB251" s="3"/>
      <c r="EC251" s="3"/>
      <c r="ED251" s="3"/>
      <c r="EE251" s="3"/>
      <c r="EF251" s="3"/>
      <c r="EG251" s="3"/>
    </row>
    <row r="252">
      <c r="A252" s="3"/>
      <c r="B252" s="68"/>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c r="AW252" s="3"/>
      <c r="AX252" s="3"/>
      <c r="AY252" s="3"/>
      <c r="AZ252" s="3"/>
      <c r="BA252" s="3"/>
      <c r="BB252" s="3"/>
      <c r="BC252" s="3"/>
      <c r="BD252" s="3"/>
      <c r="BE252" s="3"/>
      <c r="BF252" s="3"/>
      <c r="BG252" s="3"/>
      <c r="BH252" s="3"/>
      <c r="BI252" s="3"/>
      <c r="BJ252" s="3"/>
      <c r="BK252" s="3"/>
      <c r="BL252" s="3"/>
      <c r="BM252" s="3"/>
      <c r="BN252" s="3"/>
      <c r="BO252" s="3"/>
      <c r="BP252" s="3"/>
      <c r="BQ252" s="3"/>
      <c r="BR252" s="3"/>
      <c r="BS252" s="3"/>
      <c r="BT252" s="3"/>
      <c r="BU252" s="3"/>
      <c r="BV252" s="3"/>
      <c r="BW252" s="3"/>
      <c r="BX252" s="3"/>
      <c r="BY252" s="3"/>
      <c r="BZ252" s="3"/>
      <c r="CA252" s="3"/>
      <c r="CB252" s="3"/>
      <c r="CC252" s="3"/>
      <c r="CD252" s="3"/>
      <c r="CE252" s="3"/>
      <c r="CF252" s="3"/>
      <c r="CG252" s="3"/>
      <c r="CH252" s="3"/>
      <c r="CI252" s="3"/>
      <c r="CJ252" s="3"/>
      <c r="CK252" s="3"/>
      <c r="CL252" s="3"/>
      <c r="CM252" s="3"/>
      <c r="CN252" s="3"/>
      <c r="CO252" s="3"/>
      <c r="CP252" s="3"/>
      <c r="CQ252" s="3"/>
      <c r="CR252" s="3"/>
      <c r="CS252" s="3"/>
      <c r="CT252" s="3"/>
      <c r="CU252" s="3"/>
      <c r="CV252" s="3"/>
      <c r="CW252" s="3"/>
      <c r="CX252" s="3"/>
      <c r="CY252" s="3"/>
      <c r="CZ252" s="3"/>
      <c r="DA252" s="3"/>
      <c r="DB252" s="3"/>
      <c r="DC252" s="3"/>
      <c r="DD252" s="3"/>
      <c r="DE252" s="3"/>
      <c r="DF252" s="3"/>
      <c r="DG252" s="3"/>
      <c r="DH252" s="3"/>
      <c r="DI252" s="3"/>
      <c r="DJ252" s="3"/>
      <c r="DK252" s="3"/>
      <c r="DL252" s="3"/>
      <c r="DM252" s="3"/>
      <c r="DN252" s="3"/>
      <c r="DO252" s="3"/>
      <c r="DP252" s="3"/>
      <c r="DQ252" s="3"/>
      <c r="DR252" s="3"/>
      <c r="DS252" s="3"/>
      <c r="DT252" s="3"/>
      <c r="DU252" s="3"/>
      <c r="DV252" s="3"/>
      <c r="DW252" s="3"/>
      <c r="DX252" s="3"/>
      <c r="DY252" s="3"/>
      <c r="DZ252" s="3"/>
      <c r="EA252" s="3"/>
      <c r="EB252" s="3"/>
      <c r="EC252" s="3"/>
      <c r="ED252" s="3"/>
      <c r="EE252" s="3"/>
      <c r="EF252" s="3"/>
      <c r="EG252" s="3"/>
    </row>
    <row r="253">
      <c r="A253" s="3"/>
      <c r="B253" s="68"/>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3"/>
      <c r="AV253" s="3"/>
      <c r="AW253" s="3"/>
      <c r="AX253" s="3"/>
      <c r="AY253" s="3"/>
      <c r="AZ253" s="3"/>
      <c r="BA253" s="3"/>
      <c r="BB253" s="3"/>
      <c r="BC253" s="3"/>
      <c r="BD253" s="3"/>
      <c r="BE253" s="3"/>
      <c r="BF253" s="3"/>
      <c r="BG253" s="3"/>
      <c r="BH253" s="3"/>
      <c r="BI253" s="3"/>
      <c r="BJ253" s="3"/>
      <c r="BK253" s="3"/>
      <c r="BL253" s="3"/>
      <c r="BM253" s="3"/>
      <c r="BN253" s="3"/>
      <c r="BO253" s="3"/>
      <c r="BP253" s="3"/>
      <c r="BQ253" s="3"/>
      <c r="BR253" s="3"/>
      <c r="BS253" s="3"/>
      <c r="BT253" s="3"/>
      <c r="BU253" s="3"/>
      <c r="BV253" s="3"/>
      <c r="BW253" s="3"/>
      <c r="BX253" s="3"/>
      <c r="BY253" s="3"/>
      <c r="BZ253" s="3"/>
      <c r="CA253" s="3"/>
      <c r="CB253" s="3"/>
      <c r="CC253" s="3"/>
      <c r="CD253" s="3"/>
      <c r="CE253" s="3"/>
      <c r="CF253" s="3"/>
      <c r="CG253" s="3"/>
      <c r="CH253" s="3"/>
      <c r="CI253" s="3"/>
      <c r="CJ253" s="3"/>
      <c r="CK253" s="3"/>
      <c r="CL253" s="3"/>
      <c r="CM253" s="3"/>
      <c r="CN253" s="3"/>
      <c r="CO253" s="3"/>
      <c r="CP253" s="3"/>
      <c r="CQ253" s="3"/>
      <c r="CR253" s="3"/>
      <c r="CS253" s="3"/>
      <c r="CT253" s="3"/>
      <c r="CU253" s="3"/>
      <c r="CV253" s="3"/>
      <c r="CW253" s="3"/>
      <c r="CX253" s="3"/>
      <c r="CY253" s="3"/>
      <c r="CZ253" s="3"/>
      <c r="DA253" s="3"/>
      <c r="DB253" s="3"/>
      <c r="DC253" s="3"/>
      <c r="DD253" s="3"/>
      <c r="DE253" s="3"/>
      <c r="DF253" s="3"/>
      <c r="DG253" s="3"/>
      <c r="DH253" s="3"/>
      <c r="DI253" s="3"/>
      <c r="DJ253" s="3"/>
      <c r="DK253" s="3"/>
      <c r="DL253" s="3"/>
      <c r="DM253" s="3"/>
      <c r="DN253" s="3"/>
      <c r="DO253" s="3"/>
      <c r="DP253" s="3"/>
      <c r="DQ253" s="3"/>
      <c r="DR253" s="3"/>
      <c r="DS253" s="3"/>
      <c r="DT253" s="3"/>
      <c r="DU253" s="3"/>
      <c r="DV253" s="3"/>
      <c r="DW253" s="3"/>
      <c r="DX253" s="3"/>
      <c r="DY253" s="3"/>
      <c r="DZ253" s="3"/>
      <c r="EA253" s="3"/>
      <c r="EB253" s="3"/>
      <c r="EC253" s="3"/>
      <c r="ED253" s="3"/>
      <c r="EE253" s="3"/>
      <c r="EF253" s="3"/>
      <c r="EG253" s="3"/>
    </row>
    <row r="254">
      <c r="A254" s="3"/>
      <c r="B254" s="68"/>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c r="AW254" s="3"/>
      <c r="AX254" s="3"/>
      <c r="AY254" s="3"/>
      <c r="AZ254" s="3"/>
      <c r="BA254" s="3"/>
      <c r="BB254" s="3"/>
      <c r="BC254" s="3"/>
      <c r="BD254" s="3"/>
      <c r="BE254" s="3"/>
      <c r="BF254" s="3"/>
      <c r="BG254" s="3"/>
      <c r="BH254" s="3"/>
      <c r="BI254" s="3"/>
      <c r="BJ254" s="3"/>
      <c r="BK254" s="3"/>
      <c r="BL254" s="3"/>
      <c r="BM254" s="3"/>
      <c r="BN254" s="3"/>
      <c r="BO254" s="3"/>
      <c r="BP254" s="3"/>
      <c r="BQ254" s="3"/>
      <c r="BR254" s="3"/>
      <c r="BS254" s="3"/>
      <c r="BT254" s="3"/>
      <c r="BU254" s="3"/>
      <c r="BV254" s="3"/>
      <c r="BW254" s="3"/>
      <c r="BX254" s="3"/>
      <c r="BY254" s="3"/>
      <c r="BZ254" s="3"/>
      <c r="CA254" s="3"/>
      <c r="CB254" s="3"/>
      <c r="CC254" s="3"/>
      <c r="CD254" s="3"/>
      <c r="CE254" s="3"/>
      <c r="CF254" s="3"/>
      <c r="CG254" s="3"/>
      <c r="CH254" s="3"/>
      <c r="CI254" s="3"/>
      <c r="CJ254" s="3"/>
      <c r="CK254" s="3"/>
      <c r="CL254" s="3"/>
      <c r="CM254" s="3"/>
      <c r="CN254" s="3"/>
      <c r="CO254" s="3"/>
      <c r="CP254" s="3"/>
      <c r="CQ254" s="3"/>
      <c r="CR254" s="3"/>
      <c r="CS254" s="3"/>
      <c r="CT254" s="3"/>
      <c r="CU254" s="3"/>
      <c r="CV254" s="3"/>
      <c r="CW254" s="3"/>
      <c r="CX254" s="3"/>
      <c r="CY254" s="3"/>
      <c r="CZ254" s="3"/>
      <c r="DA254" s="3"/>
      <c r="DB254" s="3"/>
      <c r="DC254" s="3"/>
      <c r="DD254" s="3"/>
      <c r="DE254" s="3"/>
      <c r="DF254" s="3"/>
      <c r="DG254" s="3"/>
      <c r="DH254" s="3"/>
      <c r="DI254" s="3"/>
      <c r="DJ254" s="3"/>
      <c r="DK254" s="3"/>
      <c r="DL254" s="3"/>
      <c r="DM254" s="3"/>
      <c r="DN254" s="3"/>
      <c r="DO254" s="3"/>
      <c r="DP254" s="3"/>
      <c r="DQ254" s="3"/>
      <c r="DR254" s="3"/>
      <c r="DS254" s="3"/>
      <c r="DT254" s="3"/>
      <c r="DU254" s="3"/>
      <c r="DV254" s="3"/>
      <c r="DW254" s="3"/>
      <c r="DX254" s="3"/>
      <c r="DY254" s="3"/>
      <c r="DZ254" s="3"/>
      <c r="EA254" s="3"/>
      <c r="EB254" s="3"/>
      <c r="EC254" s="3"/>
      <c r="ED254" s="3"/>
      <c r="EE254" s="3"/>
      <c r="EF254" s="3"/>
      <c r="EG254" s="3"/>
    </row>
    <row r="255">
      <c r="A255" s="3"/>
      <c r="B255" s="68"/>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
      <c r="AV255" s="3"/>
      <c r="AW255" s="3"/>
      <c r="AX255" s="3"/>
      <c r="AY255" s="3"/>
      <c r="AZ255" s="3"/>
      <c r="BA255" s="3"/>
      <c r="BB255" s="3"/>
      <c r="BC255" s="3"/>
      <c r="BD255" s="3"/>
      <c r="BE255" s="3"/>
      <c r="BF255" s="3"/>
      <c r="BG255" s="3"/>
      <c r="BH255" s="3"/>
      <c r="BI255" s="3"/>
      <c r="BJ255" s="3"/>
      <c r="BK255" s="3"/>
      <c r="BL255" s="3"/>
      <c r="BM255" s="3"/>
      <c r="BN255" s="3"/>
      <c r="BO255" s="3"/>
      <c r="BP255" s="3"/>
      <c r="BQ255" s="3"/>
      <c r="BR255" s="3"/>
      <c r="BS255" s="3"/>
      <c r="BT255" s="3"/>
      <c r="BU255" s="3"/>
      <c r="BV255" s="3"/>
      <c r="BW255" s="3"/>
      <c r="BX255" s="3"/>
      <c r="BY255" s="3"/>
      <c r="BZ255" s="3"/>
      <c r="CA255" s="3"/>
      <c r="CB255" s="3"/>
      <c r="CC255" s="3"/>
      <c r="CD255" s="3"/>
      <c r="CE255" s="3"/>
      <c r="CF255" s="3"/>
      <c r="CG255" s="3"/>
      <c r="CH255" s="3"/>
      <c r="CI255" s="3"/>
      <c r="CJ255" s="3"/>
      <c r="CK255" s="3"/>
      <c r="CL255" s="3"/>
      <c r="CM255" s="3"/>
      <c r="CN255" s="3"/>
      <c r="CO255" s="3"/>
      <c r="CP255" s="3"/>
      <c r="CQ255" s="3"/>
      <c r="CR255" s="3"/>
      <c r="CS255" s="3"/>
      <c r="CT255" s="3"/>
      <c r="CU255" s="3"/>
      <c r="CV255" s="3"/>
      <c r="CW255" s="3"/>
      <c r="CX255" s="3"/>
      <c r="CY255" s="3"/>
      <c r="CZ255" s="3"/>
      <c r="DA255" s="3"/>
      <c r="DB255" s="3"/>
      <c r="DC255" s="3"/>
      <c r="DD255" s="3"/>
      <c r="DE255" s="3"/>
      <c r="DF255" s="3"/>
      <c r="DG255" s="3"/>
      <c r="DH255" s="3"/>
      <c r="DI255" s="3"/>
      <c r="DJ255" s="3"/>
      <c r="DK255" s="3"/>
      <c r="DL255" s="3"/>
      <c r="DM255" s="3"/>
      <c r="DN255" s="3"/>
      <c r="DO255" s="3"/>
      <c r="DP255" s="3"/>
      <c r="DQ255" s="3"/>
      <c r="DR255" s="3"/>
      <c r="DS255" s="3"/>
      <c r="DT255" s="3"/>
      <c r="DU255" s="3"/>
      <c r="DV255" s="3"/>
      <c r="DW255" s="3"/>
      <c r="DX255" s="3"/>
      <c r="DY255" s="3"/>
      <c r="DZ255" s="3"/>
      <c r="EA255" s="3"/>
      <c r="EB255" s="3"/>
      <c r="EC255" s="3"/>
      <c r="ED255" s="3"/>
      <c r="EE255" s="3"/>
      <c r="EF255" s="3"/>
      <c r="EG255" s="3"/>
    </row>
    <row r="256">
      <c r="A256" s="3"/>
      <c r="B256" s="68"/>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c r="AW256" s="3"/>
      <c r="AX256" s="3"/>
      <c r="AY256" s="3"/>
      <c r="AZ256" s="3"/>
      <c r="BA256" s="3"/>
      <c r="BB256" s="3"/>
      <c r="BC256" s="3"/>
      <c r="BD256" s="3"/>
      <c r="BE256" s="3"/>
      <c r="BF256" s="3"/>
      <c r="BG256" s="3"/>
      <c r="BH256" s="3"/>
      <c r="BI256" s="3"/>
      <c r="BJ256" s="3"/>
      <c r="BK256" s="3"/>
      <c r="BL256" s="3"/>
      <c r="BM256" s="3"/>
      <c r="BN256" s="3"/>
      <c r="BO256" s="3"/>
      <c r="BP256" s="3"/>
      <c r="BQ256" s="3"/>
      <c r="BR256" s="3"/>
      <c r="BS256" s="3"/>
      <c r="BT256" s="3"/>
      <c r="BU256" s="3"/>
      <c r="BV256" s="3"/>
      <c r="BW256" s="3"/>
      <c r="BX256" s="3"/>
      <c r="BY256" s="3"/>
      <c r="BZ256" s="3"/>
      <c r="CA256" s="3"/>
      <c r="CB256" s="3"/>
      <c r="CC256" s="3"/>
      <c r="CD256" s="3"/>
      <c r="CE256" s="3"/>
      <c r="CF256" s="3"/>
      <c r="CG256" s="3"/>
      <c r="CH256" s="3"/>
      <c r="CI256" s="3"/>
      <c r="CJ256" s="3"/>
      <c r="CK256" s="3"/>
      <c r="CL256" s="3"/>
      <c r="CM256" s="3"/>
      <c r="CN256" s="3"/>
      <c r="CO256" s="3"/>
      <c r="CP256" s="3"/>
      <c r="CQ256" s="3"/>
      <c r="CR256" s="3"/>
      <c r="CS256" s="3"/>
      <c r="CT256" s="3"/>
      <c r="CU256" s="3"/>
      <c r="CV256" s="3"/>
      <c r="CW256" s="3"/>
      <c r="CX256" s="3"/>
      <c r="CY256" s="3"/>
      <c r="CZ256" s="3"/>
      <c r="DA256" s="3"/>
      <c r="DB256" s="3"/>
      <c r="DC256" s="3"/>
      <c r="DD256" s="3"/>
      <c r="DE256" s="3"/>
      <c r="DF256" s="3"/>
      <c r="DG256" s="3"/>
      <c r="DH256" s="3"/>
      <c r="DI256" s="3"/>
      <c r="DJ256" s="3"/>
      <c r="DK256" s="3"/>
      <c r="DL256" s="3"/>
      <c r="DM256" s="3"/>
      <c r="DN256" s="3"/>
      <c r="DO256" s="3"/>
      <c r="DP256" s="3"/>
      <c r="DQ256" s="3"/>
      <c r="DR256" s="3"/>
      <c r="DS256" s="3"/>
      <c r="DT256" s="3"/>
      <c r="DU256" s="3"/>
      <c r="DV256" s="3"/>
      <c r="DW256" s="3"/>
      <c r="DX256" s="3"/>
      <c r="DY256" s="3"/>
      <c r="DZ256" s="3"/>
      <c r="EA256" s="3"/>
      <c r="EB256" s="3"/>
      <c r="EC256" s="3"/>
      <c r="ED256" s="3"/>
      <c r="EE256" s="3"/>
      <c r="EF256" s="3"/>
      <c r="EG256" s="3"/>
    </row>
    <row r="257">
      <c r="A257" s="3"/>
      <c r="B257" s="68"/>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3"/>
      <c r="AV257" s="3"/>
      <c r="AW257" s="3"/>
      <c r="AX257" s="3"/>
      <c r="AY257" s="3"/>
      <c r="AZ257" s="3"/>
      <c r="BA257" s="3"/>
      <c r="BB257" s="3"/>
      <c r="BC257" s="3"/>
      <c r="BD257" s="3"/>
      <c r="BE257" s="3"/>
      <c r="BF257" s="3"/>
      <c r="BG257" s="3"/>
      <c r="BH257" s="3"/>
      <c r="BI257" s="3"/>
      <c r="BJ257" s="3"/>
      <c r="BK257" s="3"/>
      <c r="BL257" s="3"/>
      <c r="BM257" s="3"/>
      <c r="BN257" s="3"/>
      <c r="BO257" s="3"/>
      <c r="BP257" s="3"/>
      <c r="BQ257" s="3"/>
      <c r="BR257" s="3"/>
      <c r="BS257" s="3"/>
      <c r="BT257" s="3"/>
      <c r="BU257" s="3"/>
      <c r="BV257" s="3"/>
      <c r="BW257" s="3"/>
      <c r="BX257" s="3"/>
      <c r="BY257" s="3"/>
      <c r="BZ257" s="3"/>
      <c r="CA257" s="3"/>
      <c r="CB257" s="3"/>
      <c r="CC257" s="3"/>
      <c r="CD257" s="3"/>
      <c r="CE257" s="3"/>
      <c r="CF257" s="3"/>
      <c r="CG257" s="3"/>
      <c r="CH257" s="3"/>
      <c r="CI257" s="3"/>
      <c r="CJ257" s="3"/>
      <c r="CK257" s="3"/>
      <c r="CL257" s="3"/>
      <c r="CM257" s="3"/>
      <c r="CN257" s="3"/>
      <c r="CO257" s="3"/>
      <c r="CP257" s="3"/>
      <c r="CQ257" s="3"/>
      <c r="CR257" s="3"/>
      <c r="CS257" s="3"/>
      <c r="CT257" s="3"/>
      <c r="CU257" s="3"/>
      <c r="CV257" s="3"/>
      <c r="CW257" s="3"/>
      <c r="CX257" s="3"/>
      <c r="CY257" s="3"/>
      <c r="CZ257" s="3"/>
      <c r="DA257" s="3"/>
      <c r="DB257" s="3"/>
      <c r="DC257" s="3"/>
      <c r="DD257" s="3"/>
      <c r="DE257" s="3"/>
      <c r="DF257" s="3"/>
      <c r="DG257" s="3"/>
      <c r="DH257" s="3"/>
      <c r="DI257" s="3"/>
      <c r="DJ257" s="3"/>
      <c r="DK257" s="3"/>
      <c r="DL257" s="3"/>
      <c r="DM257" s="3"/>
      <c r="DN257" s="3"/>
      <c r="DO257" s="3"/>
      <c r="DP257" s="3"/>
      <c r="DQ257" s="3"/>
      <c r="DR257" s="3"/>
      <c r="DS257" s="3"/>
      <c r="DT257" s="3"/>
      <c r="DU257" s="3"/>
      <c r="DV257" s="3"/>
      <c r="DW257" s="3"/>
      <c r="DX257" s="3"/>
      <c r="DY257" s="3"/>
      <c r="DZ257" s="3"/>
      <c r="EA257" s="3"/>
      <c r="EB257" s="3"/>
      <c r="EC257" s="3"/>
      <c r="ED257" s="3"/>
      <c r="EE257" s="3"/>
      <c r="EF257" s="3"/>
      <c r="EG257" s="3"/>
    </row>
    <row r="258">
      <c r="A258" s="3"/>
      <c r="B258" s="68"/>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c r="AU258" s="3"/>
      <c r="AV258" s="3"/>
      <c r="AW258" s="3"/>
      <c r="AX258" s="3"/>
      <c r="AY258" s="3"/>
      <c r="AZ258" s="3"/>
      <c r="BA258" s="3"/>
      <c r="BB258" s="3"/>
      <c r="BC258" s="3"/>
      <c r="BD258" s="3"/>
      <c r="BE258" s="3"/>
      <c r="BF258" s="3"/>
      <c r="BG258" s="3"/>
      <c r="BH258" s="3"/>
      <c r="BI258" s="3"/>
      <c r="BJ258" s="3"/>
      <c r="BK258" s="3"/>
      <c r="BL258" s="3"/>
      <c r="BM258" s="3"/>
      <c r="BN258" s="3"/>
      <c r="BO258" s="3"/>
      <c r="BP258" s="3"/>
      <c r="BQ258" s="3"/>
      <c r="BR258" s="3"/>
      <c r="BS258" s="3"/>
      <c r="BT258" s="3"/>
      <c r="BU258" s="3"/>
      <c r="BV258" s="3"/>
      <c r="BW258" s="3"/>
      <c r="BX258" s="3"/>
      <c r="BY258" s="3"/>
      <c r="BZ258" s="3"/>
      <c r="CA258" s="3"/>
      <c r="CB258" s="3"/>
      <c r="CC258" s="3"/>
      <c r="CD258" s="3"/>
      <c r="CE258" s="3"/>
      <c r="CF258" s="3"/>
      <c r="CG258" s="3"/>
      <c r="CH258" s="3"/>
      <c r="CI258" s="3"/>
      <c r="CJ258" s="3"/>
      <c r="CK258" s="3"/>
      <c r="CL258" s="3"/>
      <c r="CM258" s="3"/>
      <c r="CN258" s="3"/>
      <c r="CO258" s="3"/>
      <c r="CP258" s="3"/>
      <c r="CQ258" s="3"/>
      <c r="CR258" s="3"/>
      <c r="CS258" s="3"/>
      <c r="CT258" s="3"/>
      <c r="CU258" s="3"/>
      <c r="CV258" s="3"/>
      <c r="CW258" s="3"/>
      <c r="CX258" s="3"/>
      <c r="CY258" s="3"/>
      <c r="CZ258" s="3"/>
      <c r="DA258" s="3"/>
      <c r="DB258" s="3"/>
      <c r="DC258" s="3"/>
      <c r="DD258" s="3"/>
      <c r="DE258" s="3"/>
      <c r="DF258" s="3"/>
      <c r="DG258" s="3"/>
      <c r="DH258" s="3"/>
      <c r="DI258" s="3"/>
      <c r="DJ258" s="3"/>
      <c r="DK258" s="3"/>
      <c r="DL258" s="3"/>
      <c r="DM258" s="3"/>
      <c r="DN258" s="3"/>
      <c r="DO258" s="3"/>
      <c r="DP258" s="3"/>
      <c r="DQ258" s="3"/>
      <c r="DR258" s="3"/>
      <c r="DS258" s="3"/>
      <c r="DT258" s="3"/>
      <c r="DU258" s="3"/>
      <c r="DV258" s="3"/>
      <c r="DW258" s="3"/>
      <c r="DX258" s="3"/>
      <c r="DY258" s="3"/>
      <c r="DZ258" s="3"/>
      <c r="EA258" s="3"/>
      <c r="EB258" s="3"/>
      <c r="EC258" s="3"/>
      <c r="ED258" s="3"/>
      <c r="EE258" s="3"/>
      <c r="EF258" s="3"/>
      <c r="EG258" s="3"/>
    </row>
    <row r="259">
      <c r="A259" s="3"/>
      <c r="B259" s="68"/>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3"/>
      <c r="AV259" s="3"/>
      <c r="AW259" s="3"/>
      <c r="AX259" s="3"/>
      <c r="AY259" s="3"/>
      <c r="AZ259" s="3"/>
      <c r="BA259" s="3"/>
      <c r="BB259" s="3"/>
      <c r="BC259" s="3"/>
      <c r="BD259" s="3"/>
      <c r="BE259" s="3"/>
      <c r="BF259" s="3"/>
      <c r="BG259" s="3"/>
      <c r="BH259" s="3"/>
      <c r="BI259" s="3"/>
      <c r="BJ259" s="3"/>
      <c r="BK259" s="3"/>
      <c r="BL259" s="3"/>
      <c r="BM259" s="3"/>
      <c r="BN259" s="3"/>
      <c r="BO259" s="3"/>
      <c r="BP259" s="3"/>
      <c r="BQ259" s="3"/>
      <c r="BR259" s="3"/>
      <c r="BS259" s="3"/>
      <c r="BT259" s="3"/>
      <c r="BU259" s="3"/>
      <c r="BV259" s="3"/>
      <c r="BW259" s="3"/>
      <c r="BX259" s="3"/>
      <c r="BY259" s="3"/>
      <c r="BZ259" s="3"/>
      <c r="CA259" s="3"/>
      <c r="CB259" s="3"/>
      <c r="CC259" s="3"/>
      <c r="CD259" s="3"/>
      <c r="CE259" s="3"/>
      <c r="CF259" s="3"/>
      <c r="CG259" s="3"/>
      <c r="CH259" s="3"/>
      <c r="CI259" s="3"/>
      <c r="CJ259" s="3"/>
      <c r="CK259" s="3"/>
      <c r="CL259" s="3"/>
      <c r="CM259" s="3"/>
      <c r="CN259" s="3"/>
      <c r="CO259" s="3"/>
      <c r="CP259" s="3"/>
      <c r="CQ259" s="3"/>
      <c r="CR259" s="3"/>
      <c r="CS259" s="3"/>
      <c r="CT259" s="3"/>
      <c r="CU259" s="3"/>
      <c r="CV259" s="3"/>
      <c r="CW259" s="3"/>
      <c r="CX259" s="3"/>
      <c r="CY259" s="3"/>
      <c r="CZ259" s="3"/>
      <c r="DA259" s="3"/>
      <c r="DB259" s="3"/>
      <c r="DC259" s="3"/>
      <c r="DD259" s="3"/>
      <c r="DE259" s="3"/>
      <c r="DF259" s="3"/>
      <c r="DG259" s="3"/>
      <c r="DH259" s="3"/>
      <c r="DI259" s="3"/>
      <c r="DJ259" s="3"/>
      <c r="DK259" s="3"/>
      <c r="DL259" s="3"/>
      <c r="DM259" s="3"/>
      <c r="DN259" s="3"/>
      <c r="DO259" s="3"/>
      <c r="DP259" s="3"/>
      <c r="DQ259" s="3"/>
      <c r="DR259" s="3"/>
      <c r="DS259" s="3"/>
      <c r="DT259" s="3"/>
      <c r="DU259" s="3"/>
      <c r="DV259" s="3"/>
      <c r="DW259" s="3"/>
      <c r="DX259" s="3"/>
      <c r="DY259" s="3"/>
      <c r="DZ259" s="3"/>
      <c r="EA259" s="3"/>
      <c r="EB259" s="3"/>
      <c r="EC259" s="3"/>
      <c r="ED259" s="3"/>
      <c r="EE259" s="3"/>
      <c r="EF259" s="3"/>
      <c r="EG259" s="3"/>
    </row>
    <row r="260">
      <c r="A260" s="3"/>
      <c r="B260" s="68"/>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3"/>
      <c r="AV260" s="3"/>
      <c r="AW260" s="3"/>
      <c r="AX260" s="3"/>
      <c r="AY260" s="3"/>
      <c r="AZ260" s="3"/>
      <c r="BA260" s="3"/>
      <c r="BB260" s="3"/>
      <c r="BC260" s="3"/>
      <c r="BD260" s="3"/>
      <c r="BE260" s="3"/>
      <c r="BF260" s="3"/>
      <c r="BG260" s="3"/>
      <c r="BH260" s="3"/>
      <c r="BI260" s="3"/>
      <c r="BJ260" s="3"/>
      <c r="BK260" s="3"/>
      <c r="BL260" s="3"/>
      <c r="BM260" s="3"/>
      <c r="BN260" s="3"/>
      <c r="BO260" s="3"/>
      <c r="BP260" s="3"/>
      <c r="BQ260" s="3"/>
      <c r="BR260" s="3"/>
      <c r="BS260" s="3"/>
      <c r="BT260" s="3"/>
      <c r="BU260" s="3"/>
      <c r="BV260" s="3"/>
      <c r="BW260" s="3"/>
      <c r="BX260" s="3"/>
      <c r="BY260" s="3"/>
      <c r="BZ260" s="3"/>
      <c r="CA260" s="3"/>
      <c r="CB260" s="3"/>
      <c r="CC260" s="3"/>
      <c r="CD260" s="3"/>
      <c r="CE260" s="3"/>
      <c r="CF260" s="3"/>
      <c r="CG260" s="3"/>
      <c r="CH260" s="3"/>
      <c r="CI260" s="3"/>
      <c r="CJ260" s="3"/>
      <c r="CK260" s="3"/>
      <c r="CL260" s="3"/>
      <c r="CM260" s="3"/>
      <c r="CN260" s="3"/>
      <c r="CO260" s="3"/>
      <c r="CP260" s="3"/>
      <c r="CQ260" s="3"/>
      <c r="CR260" s="3"/>
      <c r="CS260" s="3"/>
      <c r="CT260" s="3"/>
      <c r="CU260" s="3"/>
      <c r="CV260" s="3"/>
      <c r="CW260" s="3"/>
      <c r="CX260" s="3"/>
      <c r="CY260" s="3"/>
      <c r="CZ260" s="3"/>
      <c r="DA260" s="3"/>
      <c r="DB260" s="3"/>
      <c r="DC260" s="3"/>
      <c r="DD260" s="3"/>
      <c r="DE260" s="3"/>
      <c r="DF260" s="3"/>
      <c r="DG260" s="3"/>
      <c r="DH260" s="3"/>
      <c r="DI260" s="3"/>
      <c r="DJ260" s="3"/>
      <c r="DK260" s="3"/>
      <c r="DL260" s="3"/>
      <c r="DM260" s="3"/>
      <c r="DN260" s="3"/>
      <c r="DO260" s="3"/>
      <c r="DP260" s="3"/>
      <c r="DQ260" s="3"/>
      <c r="DR260" s="3"/>
      <c r="DS260" s="3"/>
      <c r="DT260" s="3"/>
      <c r="DU260" s="3"/>
      <c r="DV260" s="3"/>
      <c r="DW260" s="3"/>
      <c r="DX260" s="3"/>
      <c r="DY260" s="3"/>
      <c r="DZ260" s="3"/>
      <c r="EA260" s="3"/>
      <c r="EB260" s="3"/>
      <c r="EC260" s="3"/>
      <c r="ED260" s="3"/>
      <c r="EE260" s="3"/>
      <c r="EF260" s="3"/>
      <c r="EG260" s="3"/>
    </row>
    <row r="261">
      <c r="A261" s="3"/>
      <c r="B261" s="68"/>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c r="AU261" s="3"/>
      <c r="AV261" s="3"/>
      <c r="AW261" s="3"/>
      <c r="AX261" s="3"/>
      <c r="AY261" s="3"/>
      <c r="AZ261" s="3"/>
      <c r="BA261" s="3"/>
      <c r="BB261" s="3"/>
      <c r="BC261" s="3"/>
      <c r="BD261" s="3"/>
      <c r="BE261" s="3"/>
      <c r="BF261" s="3"/>
      <c r="BG261" s="3"/>
      <c r="BH261" s="3"/>
      <c r="BI261" s="3"/>
      <c r="BJ261" s="3"/>
      <c r="BK261" s="3"/>
      <c r="BL261" s="3"/>
      <c r="BM261" s="3"/>
      <c r="BN261" s="3"/>
      <c r="BO261" s="3"/>
      <c r="BP261" s="3"/>
      <c r="BQ261" s="3"/>
      <c r="BR261" s="3"/>
      <c r="BS261" s="3"/>
      <c r="BT261" s="3"/>
      <c r="BU261" s="3"/>
      <c r="BV261" s="3"/>
      <c r="BW261" s="3"/>
      <c r="BX261" s="3"/>
      <c r="BY261" s="3"/>
      <c r="BZ261" s="3"/>
      <c r="CA261" s="3"/>
      <c r="CB261" s="3"/>
      <c r="CC261" s="3"/>
      <c r="CD261" s="3"/>
      <c r="CE261" s="3"/>
      <c r="CF261" s="3"/>
      <c r="CG261" s="3"/>
      <c r="CH261" s="3"/>
      <c r="CI261" s="3"/>
      <c r="CJ261" s="3"/>
      <c r="CK261" s="3"/>
      <c r="CL261" s="3"/>
      <c r="CM261" s="3"/>
      <c r="CN261" s="3"/>
      <c r="CO261" s="3"/>
      <c r="CP261" s="3"/>
      <c r="CQ261" s="3"/>
      <c r="CR261" s="3"/>
      <c r="CS261" s="3"/>
      <c r="CT261" s="3"/>
      <c r="CU261" s="3"/>
      <c r="CV261" s="3"/>
      <c r="CW261" s="3"/>
      <c r="CX261" s="3"/>
      <c r="CY261" s="3"/>
      <c r="CZ261" s="3"/>
      <c r="DA261" s="3"/>
      <c r="DB261" s="3"/>
      <c r="DC261" s="3"/>
      <c r="DD261" s="3"/>
      <c r="DE261" s="3"/>
      <c r="DF261" s="3"/>
      <c r="DG261" s="3"/>
      <c r="DH261" s="3"/>
      <c r="DI261" s="3"/>
      <c r="DJ261" s="3"/>
      <c r="DK261" s="3"/>
      <c r="DL261" s="3"/>
      <c r="DM261" s="3"/>
      <c r="DN261" s="3"/>
      <c r="DO261" s="3"/>
      <c r="DP261" s="3"/>
      <c r="DQ261" s="3"/>
      <c r="DR261" s="3"/>
      <c r="DS261" s="3"/>
      <c r="DT261" s="3"/>
      <c r="DU261" s="3"/>
      <c r="DV261" s="3"/>
      <c r="DW261" s="3"/>
      <c r="DX261" s="3"/>
      <c r="DY261" s="3"/>
      <c r="DZ261" s="3"/>
      <c r="EA261" s="3"/>
      <c r="EB261" s="3"/>
      <c r="EC261" s="3"/>
      <c r="ED261" s="3"/>
      <c r="EE261" s="3"/>
      <c r="EF261" s="3"/>
      <c r="EG261" s="3"/>
    </row>
    <row r="262">
      <c r="A262" s="3"/>
      <c r="B262" s="68"/>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3"/>
      <c r="AV262" s="3"/>
      <c r="AW262" s="3"/>
      <c r="AX262" s="3"/>
      <c r="AY262" s="3"/>
      <c r="AZ262" s="3"/>
      <c r="BA262" s="3"/>
      <c r="BB262" s="3"/>
      <c r="BC262" s="3"/>
      <c r="BD262" s="3"/>
      <c r="BE262" s="3"/>
      <c r="BF262" s="3"/>
      <c r="BG262" s="3"/>
      <c r="BH262" s="3"/>
      <c r="BI262" s="3"/>
      <c r="BJ262" s="3"/>
      <c r="BK262" s="3"/>
      <c r="BL262" s="3"/>
      <c r="BM262" s="3"/>
      <c r="BN262" s="3"/>
      <c r="BO262" s="3"/>
      <c r="BP262" s="3"/>
      <c r="BQ262" s="3"/>
      <c r="BR262" s="3"/>
      <c r="BS262" s="3"/>
      <c r="BT262" s="3"/>
      <c r="BU262" s="3"/>
      <c r="BV262" s="3"/>
      <c r="BW262" s="3"/>
      <c r="BX262" s="3"/>
      <c r="BY262" s="3"/>
      <c r="BZ262" s="3"/>
      <c r="CA262" s="3"/>
      <c r="CB262" s="3"/>
      <c r="CC262" s="3"/>
      <c r="CD262" s="3"/>
      <c r="CE262" s="3"/>
      <c r="CF262" s="3"/>
      <c r="CG262" s="3"/>
      <c r="CH262" s="3"/>
      <c r="CI262" s="3"/>
      <c r="CJ262" s="3"/>
      <c r="CK262" s="3"/>
      <c r="CL262" s="3"/>
      <c r="CM262" s="3"/>
      <c r="CN262" s="3"/>
      <c r="CO262" s="3"/>
      <c r="CP262" s="3"/>
      <c r="CQ262" s="3"/>
      <c r="CR262" s="3"/>
      <c r="CS262" s="3"/>
      <c r="CT262" s="3"/>
      <c r="CU262" s="3"/>
      <c r="CV262" s="3"/>
      <c r="CW262" s="3"/>
      <c r="CX262" s="3"/>
      <c r="CY262" s="3"/>
      <c r="CZ262" s="3"/>
      <c r="DA262" s="3"/>
      <c r="DB262" s="3"/>
      <c r="DC262" s="3"/>
      <c r="DD262" s="3"/>
      <c r="DE262" s="3"/>
      <c r="DF262" s="3"/>
      <c r="DG262" s="3"/>
      <c r="DH262" s="3"/>
      <c r="DI262" s="3"/>
      <c r="DJ262" s="3"/>
      <c r="DK262" s="3"/>
      <c r="DL262" s="3"/>
      <c r="DM262" s="3"/>
      <c r="DN262" s="3"/>
      <c r="DO262" s="3"/>
      <c r="DP262" s="3"/>
      <c r="DQ262" s="3"/>
      <c r="DR262" s="3"/>
      <c r="DS262" s="3"/>
      <c r="DT262" s="3"/>
      <c r="DU262" s="3"/>
      <c r="DV262" s="3"/>
      <c r="DW262" s="3"/>
      <c r="DX262" s="3"/>
      <c r="DY262" s="3"/>
      <c r="DZ262" s="3"/>
      <c r="EA262" s="3"/>
      <c r="EB262" s="3"/>
      <c r="EC262" s="3"/>
      <c r="ED262" s="3"/>
      <c r="EE262" s="3"/>
      <c r="EF262" s="3"/>
      <c r="EG262" s="3"/>
    </row>
    <row r="263">
      <c r="A263" s="3"/>
      <c r="B263" s="68"/>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c r="AU263" s="3"/>
      <c r="AV263" s="3"/>
      <c r="AW263" s="3"/>
      <c r="AX263" s="3"/>
      <c r="AY263" s="3"/>
      <c r="AZ263" s="3"/>
      <c r="BA263" s="3"/>
      <c r="BB263" s="3"/>
      <c r="BC263" s="3"/>
      <c r="BD263" s="3"/>
      <c r="BE263" s="3"/>
      <c r="BF263" s="3"/>
      <c r="BG263" s="3"/>
      <c r="BH263" s="3"/>
      <c r="BI263" s="3"/>
      <c r="BJ263" s="3"/>
      <c r="BK263" s="3"/>
      <c r="BL263" s="3"/>
      <c r="BM263" s="3"/>
      <c r="BN263" s="3"/>
      <c r="BO263" s="3"/>
      <c r="BP263" s="3"/>
      <c r="BQ263" s="3"/>
      <c r="BR263" s="3"/>
      <c r="BS263" s="3"/>
      <c r="BT263" s="3"/>
      <c r="BU263" s="3"/>
      <c r="BV263" s="3"/>
      <c r="BW263" s="3"/>
      <c r="BX263" s="3"/>
      <c r="BY263" s="3"/>
      <c r="BZ263" s="3"/>
      <c r="CA263" s="3"/>
      <c r="CB263" s="3"/>
      <c r="CC263" s="3"/>
      <c r="CD263" s="3"/>
      <c r="CE263" s="3"/>
      <c r="CF263" s="3"/>
      <c r="CG263" s="3"/>
      <c r="CH263" s="3"/>
      <c r="CI263" s="3"/>
      <c r="CJ263" s="3"/>
      <c r="CK263" s="3"/>
      <c r="CL263" s="3"/>
      <c r="CM263" s="3"/>
      <c r="CN263" s="3"/>
      <c r="CO263" s="3"/>
      <c r="CP263" s="3"/>
      <c r="CQ263" s="3"/>
      <c r="CR263" s="3"/>
      <c r="CS263" s="3"/>
      <c r="CT263" s="3"/>
      <c r="CU263" s="3"/>
      <c r="CV263" s="3"/>
      <c r="CW263" s="3"/>
      <c r="CX263" s="3"/>
      <c r="CY263" s="3"/>
      <c r="CZ263" s="3"/>
      <c r="DA263" s="3"/>
      <c r="DB263" s="3"/>
      <c r="DC263" s="3"/>
      <c r="DD263" s="3"/>
      <c r="DE263" s="3"/>
      <c r="DF263" s="3"/>
      <c r="DG263" s="3"/>
      <c r="DH263" s="3"/>
      <c r="DI263" s="3"/>
      <c r="DJ263" s="3"/>
      <c r="DK263" s="3"/>
      <c r="DL263" s="3"/>
      <c r="DM263" s="3"/>
      <c r="DN263" s="3"/>
      <c r="DO263" s="3"/>
      <c r="DP263" s="3"/>
      <c r="DQ263" s="3"/>
      <c r="DR263" s="3"/>
      <c r="DS263" s="3"/>
      <c r="DT263" s="3"/>
      <c r="DU263" s="3"/>
      <c r="DV263" s="3"/>
      <c r="DW263" s="3"/>
      <c r="DX263" s="3"/>
      <c r="DY263" s="3"/>
      <c r="DZ263" s="3"/>
      <c r="EA263" s="3"/>
      <c r="EB263" s="3"/>
      <c r="EC263" s="3"/>
      <c r="ED263" s="3"/>
      <c r="EE263" s="3"/>
      <c r="EF263" s="3"/>
      <c r="EG263" s="3"/>
    </row>
    <row r="264">
      <c r="A264" s="3"/>
      <c r="B264" s="68"/>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c r="AU264" s="3"/>
      <c r="AV264" s="3"/>
      <c r="AW264" s="3"/>
      <c r="AX264" s="3"/>
      <c r="AY264" s="3"/>
      <c r="AZ264" s="3"/>
      <c r="BA264" s="3"/>
      <c r="BB264" s="3"/>
      <c r="BC264" s="3"/>
      <c r="BD264" s="3"/>
      <c r="BE264" s="3"/>
      <c r="BF264" s="3"/>
      <c r="BG264" s="3"/>
      <c r="BH264" s="3"/>
      <c r="BI264" s="3"/>
      <c r="BJ264" s="3"/>
      <c r="BK264" s="3"/>
      <c r="BL264" s="3"/>
      <c r="BM264" s="3"/>
      <c r="BN264" s="3"/>
      <c r="BO264" s="3"/>
      <c r="BP264" s="3"/>
      <c r="BQ264" s="3"/>
      <c r="BR264" s="3"/>
      <c r="BS264" s="3"/>
      <c r="BT264" s="3"/>
      <c r="BU264" s="3"/>
      <c r="BV264" s="3"/>
      <c r="BW264" s="3"/>
      <c r="BX264" s="3"/>
      <c r="BY264" s="3"/>
      <c r="BZ264" s="3"/>
      <c r="CA264" s="3"/>
      <c r="CB264" s="3"/>
      <c r="CC264" s="3"/>
      <c r="CD264" s="3"/>
      <c r="CE264" s="3"/>
      <c r="CF264" s="3"/>
      <c r="CG264" s="3"/>
      <c r="CH264" s="3"/>
      <c r="CI264" s="3"/>
      <c r="CJ264" s="3"/>
      <c r="CK264" s="3"/>
      <c r="CL264" s="3"/>
      <c r="CM264" s="3"/>
      <c r="CN264" s="3"/>
      <c r="CO264" s="3"/>
      <c r="CP264" s="3"/>
      <c r="CQ264" s="3"/>
      <c r="CR264" s="3"/>
      <c r="CS264" s="3"/>
      <c r="CT264" s="3"/>
      <c r="CU264" s="3"/>
      <c r="CV264" s="3"/>
      <c r="CW264" s="3"/>
      <c r="CX264" s="3"/>
      <c r="CY264" s="3"/>
      <c r="CZ264" s="3"/>
      <c r="DA264" s="3"/>
      <c r="DB264" s="3"/>
      <c r="DC264" s="3"/>
      <c r="DD264" s="3"/>
      <c r="DE264" s="3"/>
      <c r="DF264" s="3"/>
      <c r="DG264" s="3"/>
      <c r="DH264" s="3"/>
      <c r="DI264" s="3"/>
      <c r="DJ264" s="3"/>
      <c r="DK264" s="3"/>
      <c r="DL264" s="3"/>
      <c r="DM264" s="3"/>
      <c r="DN264" s="3"/>
      <c r="DO264" s="3"/>
      <c r="DP264" s="3"/>
      <c r="DQ264" s="3"/>
      <c r="DR264" s="3"/>
      <c r="DS264" s="3"/>
      <c r="DT264" s="3"/>
      <c r="DU264" s="3"/>
      <c r="DV264" s="3"/>
      <c r="DW264" s="3"/>
      <c r="DX264" s="3"/>
      <c r="DY264" s="3"/>
      <c r="DZ264" s="3"/>
      <c r="EA264" s="3"/>
      <c r="EB264" s="3"/>
      <c r="EC264" s="3"/>
      <c r="ED264" s="3"/>
      <c r="EE264" s="3"/>
      <c r="EF264" s="3"/>
      <c r="EG264" s="3"/>
    </row>
    <row r="265">
      <c r="A265" s="3"/>
      <c r="B265" s="68"/>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c r="AU265" s="3"/>
      <c r="AV265" s="3"/>
      <c r="AW265" s="3"/>
      <c r="AX265" s="3"/>
      <c r="AY265" s="3"/>
      <c r="AZ265" s="3"/>
      <c r="BA265" s="3"/>
      <c r="BB265" s="3"/>
      <c r="BC265" s="3"/>
      <c r="BD265" s="3"/>
      <c r="BE265" s="3"/>
      <c r="BF265" s="3"/>
      <c r="BG265" s="3"/>
      <c r="BH265" s="3"/>
      <c r="BI265" s="3"/>
      <c r="BJ265" s="3"/>
      <c r="BK265" s="3"/>
      <c r="BL265" s="3"/>
      <c r="BM265" s="3"/>
      <c r="BN265" s="3"/>
      <c r="BO265" s="3"/>
      <c r="BP265" s="3"/>
      <c r="BQ265" s="3"/>
      <c r="BR265" s="3"/>
      <c r="BS265" s="3"/>
      <c r="BT265" s="3"/>
      <c r="BU265" s="3"/>
      <c r="BV265" s="3"/>
      <c r="BW265" s="3"/>
      <c r="BX265" s="3"/>
      <c r="BY265" s="3"/>
      <c r="BZ265" s="3"/>
      <c r="CA265" s="3"/>
      <c r="CB265" s="3"/>
      <c r="CC265" s="3"/>
      <c r="CD265" s="3"/>
      <c r="CE265" s="3"/>
      <c r="CF265" s="3"/>
      <c r="CG265" s="3"/>
      <c r="CH265" s="3"/>
      <c r="CI265" s="3"/>
      <c r="CJ265" s="3"/>
      <c r="CK265" s="3"/>
      <c r="CL265" s="3"/>
      <c r="CM265" s="3"/>
      <c r="CN265" s="3"/>
      <c r="CO265" s="3"/>
      <c r="CP265" s="3"/>
      <c r="CQ265" s="3"/>
      <c r="CR265" s="3"/>
      <c r="CS265" s="3"/>
      <c r="CT265" s="3"/>
      <c r="CU265" s="3"/>
      <c r="CV265" s="3"/>
      <c r="CW265" s="3"/>
      <c r="CX265" s="3"/>
      <c r="CY265" s="3"/>
      <c r="CZ265" s="3"/>
      <c r="DA265" s="3"/>
      <c r="DB265" s="3"/>
      <c r="DC265" s="3"/>
      <c r="DD265" s="3"/>
      <c r="DE265" s="3"/>
      <c r="DF265" s="3"/>
      <c r="DG265" s="3"/>
      <c r="DH265" s="3"/>
      <c r="DI265" s="3"/>
      <c r="DJ265" s="3"/>
      <c r="DK265" s="3"/>
      <c r="DL265" s="3"/>
      <c r="DM265" s="3"/>
      <c r="DN265" s="3"/>
      <c r="DO265" s="3"/>
      <c r="DP265" s="3"/>
      <c r="DQ265" s="3"/>
      <c r="DR265" s="3"/>
      <c r="DS265" s="3"/>
      <c r="DT265" s="3"/>
      <c r="DU265" s="3"/>
      <c r="DV265" s="3"/>
      <c r="DW265" s="3"/>
      <c r="DX265" s="3"/>
      <c r="DY265" s="3"/>
      <c r="DZ265" s="3"/>
      <c r="EA265" s="3"/>
      <c r="EB265" s="3"/>
      <c r="EC265" s="3"/>
      <c r="ED265" s="3"/>
      <c r="EE265" s="3"/>
      <c r="EF265" s="3"/>
      <c r="EG265" s="3"/>
    </row>
    <row r="266">
      <c r="A266" s="3"/>
      <c r="B266" s="68"/>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c r="AU266" s="3"/>
      <c r="AV266" s="3"/>
      <c r="AW266" s="3"/>
      <c r="AX266" s="3"/>
      <c r="AY266" s="3"/>
      <c r="AZ266" s="3"/>
      <c r="BA266" s="3"/>
      <c r="BB266" s="3"/>
      <c r="BC266" s="3"/>
      <c r="BD266" s="3"/>
      <c r="BE266" s="3"/>
      <c r="BF266" s="3"/>
      <c r="BG266" s="3"/>
      <c r="BH266" s="3"/>
      <c r="BI266" s="3"/>
      <c r="BJ266" s="3"/>
      <c r="BK266" s="3"/>
      <c r="BL266" s="3"/>
      <c r="BM266" s="3"/>
      <c r="BN266" s="3"/>
      <c r="BO266" s="3"/>
      <c r="BP266" s="3"/>
      <c r="BQ266" s="3"/>
      <c r="BR266" s="3"/>
      <c r="BS266" s="3"/>
      <c r="BT266" s="3"/>
      <c r="BU266" s="3"/>
      <c r="BV266" s="3"/>
      <c r="BW266" s="3"/>
      <c r="BX266" s="3"/>
      <c r="BY266" s="3"/>
      <c r="BZ266" s="3"/>
      <c r="CA266" s="3"/>
      <c r="CB266" s="3"/>
      <c r="CC266" s="3"/>
      <c r="CD266" s="3"/>
      <c r="CE266" s="3"/>
      <c r="CF266" s="3"/>
      <c r="CG266" s="3"/>
      <c r="CH266" s="3"/>
      <c r="CI266" s="3"/>
      <c r="CJ266" s="3"/>
      <c r="CK266" s="3"/>
      <c r="CL266" s="3"/>
      <c r="CM266" s="3"/>
      <c r="CN266" s="3"/>
      <c r="CO266" s="3"/>
      <c r="CP266" s="3"/>
      <c r="CQ266" s="3"/>
      <c r="CR266" s="3"/>
      <c r="CS266" s="3"/>
      <c r="CT266" s="3"/>
      <c r="CU266" s="3"/>
      <c r="CV266" s="3"/>
      <c r="CW266" s="3"/>
      <c r="CX266" s="3"/>
      <c r="CY266" s="3"/>
      <c r="CZ266" s="3"/>
      <c r="DA266" s="3"/>
      <c r="DB266" s="3"/>
      <c r="DC266" s="3"/>
      <c r="DD266" s="3"/>
      <c r="DE266" s="3"/>
      <c r="DF266" s="3"/>
      <c r="DG266" s="3"/>
      <c r="DH266" s="3"/>
      <c r="DI266" s="3"/>
      <c r="DJ266" s="3"/>
      <c r="DK266" s="3"/>
      <c r="DL266" s="3"/>
      <c r="DM266" s="3"/>
      <c r="DN266" s="3"/>
      <c r="DO266" s="3"/>
      <c r="DP266" s="3"/>
      <c r="DQ266" s="3"/>
      <c r="DR266" s="3"/>
      <c r="DS266" s="3"/>
      <c r="DT266" s="3"/>
      <c r="DU266" s="3"/>
      <c r="DV266" s="3"/>
      <c r="DW266" s="3"/>
      <c r="DX266" s="3"/>
      <c r="DY266" s="3"/>
      <c r="DZ266" s="3"/>
      <c r="EA266" s="3"/>
      <c r="EB266" s="3"/>
      <c r="EC266" s="3"/>
      <c r="ED266" s="3"/>
      <c r="EE266" s="3"/>
      <c r="EF266" s="3"/>
      <c r="EG266" s="3"/>
    </row>
    <row r="267">
      <c r="A267" s="3"/>
      <c r="B267" s="68"/>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3"/>
      <c r="AV267" s="3"/>
      <c r="AW267" s="3"/>
      <c r="AX267" s="3"/>
      <c r="AY267" s="3"/>
      <c r="AZ267" s="3"/>
      <c r="BA267" s="3"/>
      <c r="BB267" s="3"/>
      <c r="BC267" s="3"/>
      <c r="BD267" s="3"/>
      <c r="BE267" s="3"/>
      <c r="BF267" s="3"/>
      <c r="BG267" s="3"/>
      <c r="BH267" s="3"/>
      <c r="BI267" s="3"/>
      <c r="BJ267" s="3"/>
      <c r="BK267" s="3"/>
      <c r="BL267" s="3"/>
      <c r="BM267" s="3"/>
      <c r="BN267" s="3"/>
      <c r="BO267" s="3"/>
      <c r="BP267" s="3"/>
      <c r="BQ267" s="3"/>
      <c r="BR267" s="3"/>
      <c r="BS267" s="3"/>
      <c r="BT267" s="3"/>
      <c r="BU267" s="3"/>
      <c r="BV267" s="3"/>
      <c r="BW267" s="3"/>
      <c r="BX267" s="3"/>
      <c r="BY267" s="3"/>
      <c r="BZ267" s="3"/>
      <c r="CA267" s="3"/>
      <c r="CB267" s="3"/>
      <c r="CC267" s="3"/>
      <c r="CD267" s="3"/>
      <c r="CE267" s="3"/>
      <c r="CF267" s="3"/>
      <c r="CG267" s="3"/>
      <c r="CH267" s="3"/>
      <c r="CI267" s="3"/>
      <c r="CJ267" s="3"/>
      <c r="CK267" s="3"/>
      <c r="CL267" s="3"/>
      <c r="CM267" s="3"/>
      <c r="CN267" s="3"/>
      <c r="CO267" s="3"/>
      <c r="CP267" s="3"/>
      <c r="CQ267" s="3"/>
      <c r="CR267" s="3"/>
      <c r="CS267" s="3"/>
      <c r="CT267" s="3"/>
      <c r="CU267" s="3"/>
      <c r="CV267" s="3"/>
      <c r="CW267" s="3"/>
      <c r="CX267" s="3"/>
      <c r="CY267" s="3"/>
      <c r="CZ267" s="3"/>
      <c r="DA267" s="3"/>
      <c r="DB267" s="3"/>
      <c r="DC267" s="3"/>
      <c r="DD267" s="3"/>
      <c r="DE267" s="3"/>
      <c r="DF267" s="3"/>
      <c r="DG267" s="3"/>
      <c r="DH267" s="3"/>
      <c r="DI267" s="3"/>
      <c r="DJ267" s="3"/>
      <c r="DK267" s="3"/>
      <c r="DL267" s="3"/>
      <c r="DM267" s="3"/>
      <c r="DN267" s="3"/>
      <c r="DO267" s="3"/>
      <c r="DP267" s="3"/>
      <c r="DQ267" s="3"/>
      <c r="DR267" s="3"/>
      <c r="DS267" s="3"/>
      <c r="DT267" s="3"/>
      <c r="DU267" s="3"/>
      <c r="DV267" s="3"/>
      <c r="DW267" s="3"/>
      <c r="DX267" s="3"/>
      <c r="DY267" s="3"/>
      <c r="DZ267" s="3"/>
      <c r="EA267" s="3"/>
      <c r="EB267" s="3"/>
      <c r="EC267" s="3"/>
      <c r="ED267" s="3"/>
      <c r="EE267" s="3"/>
      <c r="EF267" s="3"/>
      <c r="EG267" s="3"/>
    </row>
    <row r="268">
      <c r="A268" s="3"/>
      <c r="B268" s="68"/>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c r="AU268" s="3"/>
      <c r="AV268" s="3"/>
      <c r="AW268" s="3"/>
      <c r="AX268" s="3"/>
      <c r="AY268" s="3"/>
      <c r="AZ268" s="3"/>
      <c r="BA268" s="3"/>
      <c r="BB268" s="3"/>
      <c r="BC268" s="3"/>
      <c r="BD268" s="3"/>
      <c r="BE268" s="3"/>
      <c r="BF268" s="3"/>
      <c r="BG268" s="3"/>
      <c r="BH268" s="3"/>
      <c r="BI268" s="3"/>
      <c r="BJ268" s="3"/>
      <c r="BK268" s="3"/>
      <c r="BL268" s="3"/>
      <c r="BM268" s="3"/>
      <c r="BN268" s="3"/>
      <c r="BO268" s="3"/>
      <c r="BP268" s="3"/>
      <c r="BQ268" s="3"/>
      <c r="BR268" s="3"/>
      <c r="BS268" s="3"/>
      <c r="BT268" s="3"/>
      <c r="BU268" s="3"/>
      <c r="BV268" s="3"/>
      <c r="BW268" s="3"/>
      <c r="BX268" s="3"/>
      <c r="BY268" s="3"/>
      <c r="BZ268" s="3"/>
      <c r="CA268" s="3"/>
      <c r="CB268" s="3"/>
      <c r="CC268" s="3"/>
      <c r="CD268" s="3"/>
      <c r="CE268" s="3"/>
      <c r="CF268" s="3"/>
      <c r="CG268" s="3"/>
      <c r="CH268" s="3"/>
      <c r="CI268" s="3"/>
      <c r="CJ268" s="3"/>
      <c r="CK268" s="3"/>
      <c r="CL268" s="3"/>
      <c r="CM268" s="3"/>
      <c r="CN268" s="3"/>
      <c r="CO268" s="3"/>
      <c r="CP268" s="3"/>
      <c r="CQ268" s="3"/>
      <c r="CR268" s="3"/>
      <c r="CS268" s="3"/>
      <c r="CT268" s="3"/>
      <c r="CU268" s="3"/>
      <c r="CV268" s="3"/>
      <c r="CW268" s="3"/>
      <c r="CX268" s="3"/>
      <c r="CY268" s="3"/>
      <c r="CZ268" s="3"/>
      <c r="DA268" s="3"/>
      <c r="DB268" s="3"/>
      <c r="DC268" s="3"/>
      <c r="DD268" s="3"/>
      <c r="DE268" s="3"/>
      <c r="DF268" s="3"/>
      <c r="DG268" s="3"/>
      <c r="DH268" s="3"/>
      <c r="DI268" s="3"/>
      <c r="DJ268" s="3"/>
      <c r="DK268" s="3"/>
      <c r="DL268" s="3"/>
      <c r="DM268" s="3"/>
      <c r="DN268" s="3"/>
      <c r="DO268" s="3"/>
      <c r="DP268" s="3"/>
      <c r="DQ268" s="3"/>
      <c r="DR268" s="3"/>
      <c r="DS268" s="3"/>
      <c r="DT268" s="3"/>
      <c r="DU268" s="3"/>
      <c r="DV268" s="3"/>
      <c r="DW268" s="3"/>
      <c r="DX268" s="3"/>
      <c r="DY268" s="3"/>
      <c r="DZ268" s="3"/>
      <c r="EA268" s="3"/>
      <c r="EB268" s="3"/>
      <c r="EC268" s="3"/>
      <c r="ED268" s="3"/>
      <c r="EE268" s="3"/>
      <c r="EF268" s="3"/>
      <c r="EG268" s="3"/>
    </row>
    <row r="269">
      <c r="A269" s="3"/>
      <c r="B269" s="68"/>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c r="AU269" s="3"/>
      <c r="AV269" s="3"/>
      <c r="AW269" s="3"/>
      <c r="AX269" s="3"/>
      <c r="AY269" s="3"/>
      <c r="AZ269" s="3"/>
      <c r="BA269" s="3"/>
      <c r="BB269" s="3"/>
      <c r="BC269" s="3"/>
      <c r="BD269" s="3"/>
      <c r="BE269" s="3"/>
      <c r="BF269" s="3"/>
      <c r="BG269" s="3"/>
      <c r="BH269" s="3"/>
      <c r="BI269" s="3"/>
      <c r="BJ269" s="3"/>
      <c r="BK269" s="3"/>
      <c r="BL269" s="3"/>
      <c r="BM269" s="3"/>
      <c r="BN269" s="3"/>
      <c r="BO269" s="3"/>
      <c r="BP269" s="3"/>
      <c r="BQ269" s="3"/>
      <c r="BR269" s="3"/>
      <c r="BS269" s="3"/>
      <c r="BT269" s="3"/>
      <c r="BU269" s="3"/>
      <c r="BV269" s="3"/>
      <c r="BW269" s="3"/>
      <c r="BX269" s="3"/>
      <c r="BY269" s="3"/>
      <c r="BZ269" s="3"/>
      <c r="CA269" s="3"/>
      <c r="CB269" s="3"/>
      <c r="CC269" s="3"/>
      <c r="CD269" s="3"/>
      <c r="CE269" s="3"/>
      <c r="CF269" s="3"/>
      <c r="CG269" s="3"/>
      <c r="CH269" s="3"/>
      <c r="CI269" s="3"/>
      <c r="CJ269" s="3"/>
      <c r="CK269" s="3"/>
      <c r="CL269" s="3"/>
      <c r="CM269" s="3"/>
      <c r="CN269" s="3"/>
      <c r="CO269" s="3"/>
      <c r="CP269" s="3"/>
      <c r="CQ269" s="3"/>
      <c r="CR269" s="3"/>
      <c r="CS269" s="3"/>
      <c r="CT269" s="3"/>
      <c r="CU269" s="3"/>
      <c r="CV269" s="3"/>
      <c r="CW269" s="3"/>
      <c r="CX269" s="3"/>
      <c r="CY269" s="3"/>
      <c r="CZ269" s="3"/>
      <c r="DA269" s="3"/>
      <c r="DB269" s="3"/>
      <c r="DC269" s="3"/>
      <c r="DD269" s="3"/>
      <c r="DE269" s="3"/>
      <c r="DF269" s="3"/>
      <c r="DG269" s="3"/>
      <c r="DH269" s="3"/>
      <c r="DI269" s="3"/>
      <c r="DJ269" s="3"/>
      <c r="DK269" s="3"/>
      <c r="DL269" s="3"/>
      <c r="DM269" s="3"/>
      <c r="DN269" s="3"/>
      <c r="DO269" s="3"/>
      <c r="DP269" s="3"/>
      <c r="DQ269" s="3"/>
      <c r="DR269" s="3"/>
      <c r="DS269" s="3"/>
      <c r="DT269" s="3"/>
      <c r="DU269" s="3"/>
      <c r="DV269" s="3"/>
      <c r="DW269" s="3"/>
      <c r="DX269" s="3"/>
      <c r="DY269" s="3"/>
      <c r="DZ269" s="3"/>
      <c r="EA269" s="3"/>
      <c r="EB269" s="3"/>
      <c r="EC269" s="3"/>
      <c r="ED269" s="3"/>
      <c r="EE269" s="3"/>
      <c r="EF269" s="3"/>
      <c r="EG269" s="3"/>
    </row>
    <row r="270">
      <c r="A270" s="3"/>
      <c r="B270" s="68"/>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c r="AU270" s="3"/>
      <c r="AV270" s="3"/>
      <c r="AW270" s="3"/>
      <c r="AX270" s="3"/>
      <c r="AY270" s="3"/>
      <c r="AZ270" s="3"/>
      <c r="BA270" s="3"/>
      <c r="BB270" s="3"/>
      <c r="BC270" s="3"/>
      <c r="BD270" s="3"/>
      <c r="BE270" s="3"/>
      <c r="BF270" s="3"/>
      <c r="BG270" s="3"/>
      <c r="BH270" s="3"/>
      <c r="BI270" s="3"/>
      <c r="BJ270" s="3"/>
      <c r="BK270" s="3"/>
      <c r="BL270" s="3"/>
      <c r="BM270" s="3"/>
      <c r="BN270" s="3"/>
      <c r="BO270" s="3"/>
      <c r="BP270" s="3"/>
      <c r="BQ270" s="3"/>
      <c r="BR270" s="3"/>
      <c r="BS270" s="3"/>
      <c r="BT270" s="3"/>
      <c r="BU270" s="3"/>
      <c r="BV270" s="3"/>
      <c r="BW270" s="3"/>
      <c r="BX270" s="3"/>
      <c r="BY270" s="3"/>
      <c r="BZ270" s="3"/>
      <c r="CA270" s="3"/>
      <c r="CB270" s="3"/>
      <c r="CC270" s="3"/>
      <c r="CD270" s="3"/>
      <c r="CE270" s="3"/>
      <c r="CF270" s="3"/>
      <c r="CG270" s="3"/>
      <c r="CH270" s="3"/>
      <c r="CI270" s="3"/>
      <c r="CJ270" s="3"/>
      <c r="CK270" s="3"/>
      <c r="CL270" s="3"/>
      <c r="CM270" s="3"/>
      <c r="CN270" s="3"/>
      <c r="CO270" s="3"/>
      <c r="CP270" s="3"/>
      <c r="CQ270" s="3"/>
      <c r="CR270" s="3"/>
      <c r="CS270" s="3"/>
      <c r="CT270" s="3"/>
      <c r="CU270" s="3"/>
      <c r="CV270" s="3"/>
      <c r="CW270" s="3"/>
      <c r="CX270" s="3"/>
      <c r="CY270" s="3"/>
      <c r="CZ270" s="3"/>
      <c r="DA270" s="3"/>
      <c r="DB270" s="3"/>
      <c r="DC270" s="3"/>
      <c r="DD270" s="3"/>
      <c r="DE270" s="3"/>
      <c r="DF270" s="3"/>
      <c r="DG270" s="3"/>
      <c r="DH270" s="3"/>
      <c r="DI270" s="3"/>
      <c r="DJ270" s="3"/>
      <c r="DK270" s="3"/>
      <c r="DL270" s="3"/>
      <c r="DM270" s="3"/>
      <c r="DN270" s="3"/>
      <c r="DO270" s="3"/>
      <c r="DP270" s="3"/>
      <c r="DQ270" s="3"/>
      <c r="DR270" s="3"/>
      <c r="DS270" s="3"/>
      <c r="DT270" s="3"/>
      <c r="DU270" s="3"/>
      <c r="DV270" s="3"/>
      <c r="DW270" s="3"/>
      <c r="DX270" s="3"/>
      <c r="DY270" s="3"/>
      <c r="DZ270" s="3"/>
      <c r="EA270" s="3"/>
      <c r="EB270" s="3"/>
      <c r="EC270" s="3"/>
      <c r="ED270" s="3"/>
      <c r="EE270" s="3"/>
      <c r="EF270" s="3"/>
      <c r="EG270" s="3"/>
    </row>
    <row r="271">
      <c r="A271" s="3"/>
      <c r="B271" s="68"/>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c r="AU271" s="3"/>
      <c r="AV271" s="3"/>
      <c r="AW271" s="3"/>
      <c r="AX271" s="3"/>
      <c r="AY271" s="3"/>
      <c r="AZ271" s="3"/>
      <c r="BA271" s="3"/>
      <c r="BB271" s="3"/>
      <c r="BC271" s="3"/>
      <c r="BD271" s="3"/>
      <c r="BE271" s="3"/>
      <c r="BF271" s="3"/>
      <c r="BG271" s="3"/>
      <c r="BH271" s="3"/>
      <c r="BI271" s="3"/>
      <c r="BJ271" s="3"/>
      <c r="BK271" s="3"/>
      <c r="BL271" s="3"/>
      <c r="BM271" s="3"/>
      <c r="BN271" s="3"/>
      <c r="BO271" s="3"/>
      <c r="BP271" s="3"/>
      <c r="BQ271" s="3"/>
      <c r="BR271" s="3"/>
      <c r="BS271" s="3"/>
      <c r="BT271" s="3"/>
      <c r="BU271" s="3"/>
      <c r="BV271" s="3"/>
      <c r="BW271" s="3"/>
      <c r="BX271" s="3"/>
      <c r="BY271" s="3"/>
      <c r="BZ271" s="3"/>
      <c r="CA271" s="3"/>
      <c r="CB271" s="3"/>
      <c r="CC271" s="3"/>
      <c r="CD271" s="3"/>
      <c r="CE271" s="3"/>
      <c r="CF271" s="3"/>
      <c r="CG271" s="3"/>
      <c r="CH271" s="3"/>
      <c r="CI271" s="3"/>
      <c r="CJ271" s="3"/>
      <c r="CK271" s="3"/>
      <c r="CL271" s="3"/>
      <c r="CM271" s="3"/>
      <c r="CN271" s="3"/>
      <c r="CO271" s="3"/>
      <c r="CP271" s="3"/>
      <c r="CQ271" s="3"/>
      <c r="CR271" s="3"/>
      <c r="CS271" s="3"/>
      <c r="CT271" s="3"/>
      <c r="CU271" s="3"/>
      <c r="CV271" s="3"/>
      <c r="CW271" s="3"/>
      <c r="CX271" s="3"/>
      <c r="CY271" s="3"/>
      <c r="CZ271" s="3"/>
      <c r="DA271" s="3"/>
      <c r="DB271" s="3"/>
      <c r="DC271" s="3"/>
      <c r="DD271" s="3"/>
      <c r="DE271" s="3"/>
      <c r="DF271" s="3"/>
      <c r="DG271" s="3"/>
      <c r="DH271" s="3"/>
      <c r="DI271" s="3"/>
      <c r="DJ271" s="3"/>
      <c r="DK271" s="3"/>
      <c r="DL271" s="3"/>
      <c r="DM271" s="3"/>
      <c r="DN271" s="3"/>
      <c r="DO271" s="3"/>
      <c r="DP271" s="3"/>
      <c r="DQ271" s="3"/>
      <c r="DR271" s="3"/>
      <c r="DS271" s="3"/>
      <c r="DT271" s="3"/>
      <c r="DU271" s="3"/>
      <c r="DV271" s="3"/>
      <c r="DW271" s="3"/>
      <c r="DX271" s="3"/>
      <c r="DY271" s="3"/>
      <c r="DZ271" s="3"/>
      <c r="EA271" s="3"/>
      <c r="EB271" s="3"/>
      <c r="EC271" s="3"/>
      <c r="ED271" s="3"/>
      <c r="EE271" s="3"/>
      <c r="EF271" s="3"/>
      <c r="EG271" s="3"/>
    </row>
    <row r="272">
      <c r="A272" s="3"/>
      <c r="B272" s="68"/>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c r="AU272" s="3"/>
      <c r="AV272" s="3"/>
      <c r="AW272" s="3"/>
      <c r="AX272" s="3"/>
      <c r="AY272" s="3"/>
      <c r="AZ272" s="3"/>
      <c r="BA272" s="3"/>
      <c r="BB272" s="3"/>
      <c r="BC272" s="3"/>
      <c r="BD272" s="3"/>
      <c r="BE272" s="3"/>
      <c r="BF272" s="3"/>
      <c r="BG272" s="3"/>
      <c r="BH272" s="3"/>
      <c r="BI272" s="3"/>
      <c r="BJ272" s="3"/>
      <c r="BK272" s="3"/>
      <c r="BL272" s="3"/>
      <c r="BM272" s="3"/>
      <c r="BN272" s="3"/>
      <c r="BO272" s="3"/>
      <c r="BP272" s="3"/>
      <c r="BQ272" s="3"/>
      <c r="BR272" s="3"/>
      <c r="BS272" s="3"/>
      <c r="BT272" s="3"/>
      <c r="BU272" s="3"/>
      <c r="BV272" s="3"/>
      <c r="BW272" s="3"/>
      <c r="BX272" s="3"/>
      <c r="BY272" s="3"/>
      <c r="BZ272" s="3"/>
      <c r="CA272" s="3"/>
      <c r="CB272" s="3"/>
      <c r="CC272" s="3"/>
      <c r="CD272" s="3"/>
      <c r="CE272" s="3"/>
      <c r="CF272" s="3"/>
      <c r="CG272" s="3"/>
      <c r="CH272" s="3"/>
      <c r="CI272" s="3"/>
      <c r="CJ272" s="3"/>
      <c r="CK272" s="3"/>
      <c r="CL272" s="3"/>
      <c r="CM272" s="3"/>
      <c r="CN272" s="3"/>
      <c r="CO272" s="3"/>
      <c r="CP272" s="3"/>
      <c r="CQ272" s="3"/>
      <c r="CR272" s="3"/>
      <c r="CS272" s="3"/>
      <c r="CT272" s="3"/>
      <c r="CU272" s="3"/>
      <c r="CV272" s="3"/>
      <c r="CW272" s="3"/>
      <c r="CX272" s="3"/>
      <c r="CY272" s="3"/>
      <c r="CZ272" s="3"/>
      <c r="DA272" s="3"/>
      <c r="DB272" s="3"/>
      <c r="DC272" s="3"/>
      <c r="DD272" s="3"/>
      <c r="DE272" s="3"/>
      <c r="DF272" s="3"/>
      <c r="DG272" s="3"/>
      <c r="DH272" s="3"/>
      <c r="DI272" s="3"/>
      <c r="DJ272" s="3"/>
      <c r="DK272" s="3"/>
      <c r="DL272" s="3"/>
      <c r="DM272" s="3"/>
      <c r="DN272" s="3"/>
      <c r="DO272" s="3"/>
      <c r="DP272" s="3"/>
      <c r="DQ272" s="3"/>
      <c r="DR272" s="3"/>
      <c r="DS272" s="3"/>
      <c r="DT272" s="3"/>
      <c r="DU272" s="3"/>
      <c r="DV272" s="3"/>
      <c r="DW272" s="3"/>
      <c r="DX272" s="3"/>
      <c r="DY272" s="3"/>
      <c r="DZ272" s="3"/>
      <c r="EA272" s="3"/>
      <c r="EB272" s="3"/>
      <c r="EC272" s="3"/>
      <c r="ED272" s="3"/>
      <c r="EE272" s="3"/>
      <c r="EF272" s="3"/>
      <c r="EG272" s="3"/>
    </row>
    <row r="273">
      <c r="A273" s="3"/>
      <c r="B273" s="68"/>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3"/>
      <c r="AV273" s="3"/>
      <c r="AW273" s="3"/>
      <c r="AX273" s="3"/>
      <c r="AY273" s="3"/>
      <c r="AZ273" s="3"/>
      <c r="BA273" s="3"/>
      <c r="BB273" s="3"/>
      <c r="BC273" s="3"/>
      <c r="BD273" s="3"/>
      <c r="BE273" s="3"/>
      <c r="BF273" s="3"/>
      <c r="BG273" s="3"/>
      <c r="BH273" s="3"/>
      <c r="BI273" s="3"/>
      <c r="BJ273" s="3"/>
      <c r="BK273" s="3"/>
      <c r="BL273" s="3"/>
      <c r="BM273" s="3"/>
      <c r="BN273" s="3"/>
      <c r="BO273" s="3"/>
      <c r="BP273" s="3"/>
      <c r="BQ273" s="3"/>
      <c r="BR273" s="3"/>
      <c r="BS273" s="3"/>
      <c r="BT273" s="3"/>
      <c r="BU273" s="3"/>
      <c r="BV273" s="3"/>
      <c r="BW273" s="3"/>
      <c r="BX273" s="3"/>
      <c r="BY273" s="3"/>
      <c r="BZ273" s="3"/>
      <c r="CA273" s="3"/>
      <c r="CB273" s="3"/>
      <c r="CC273" s="3"/>
      <c r="CD273" s="3"/>
      <c r="CE273" s="3"/>
      <c r="CF273" s="3"/>
      <c r="CG273" s="3"/>
      <c r="CH273" s="3"/>
      <c r="CI273" s="3"/>
      <c r="CJ273" s="3"/>
      <c r="CK273" s="3"/>
      <c r="CL273" s="3"/>
      <c r="CM273" s="3"/>
      <c r="CN273" s="3"/>
      <c r="CO273" s="3"/>
      <c r="CP273" s="3"/>
      <c r="CQ273" s="3"/>
      <c r="CR273" s="3"/>
      <c r="CS273" s="3"/>
      <c r="CT273" s="3"/>
      <c r="CU273" s="3"/>
      <c r="CV273" s="3"/>
      <c r="CW273" s="3"/>
      <c r="CX273" s="3"/>
      <c r="CY273" s="3"/>
      <c r="CZ273" s="3"/>
      <c r="DA273" s="3"/>
      <c r="DB273" s="3"/>
      <c r="DC273" s="3"/>
      <c r="DD273" s="3"/>
      <c r="DE273" s="3"/>
      <c r="DF273" s="3"/>
      <c r="DG273" s="3"/>
      <c r="DH273" s="3"/>
      <c r="DI273" s="3"/>
      <c r="DJ273" s="3"/>
      <c r="DK273" s="3"/>
      <c r="DL273" s="3"/>
      <c r="DM273" s="3"/>
      <c r="DN273" s="3"/>
      <c r="DO273" s="3"/>
      <c r="DP273" s="3"/>
      <c r="DQ273" s="3"/>
      <c r="DR273" s="3"/>
      <c r="DS273" s="3"/>
      <c r="DT273" s="3"/>
      <c r="DU273" s="3"/>
      <c r="DV273" s="3"/>
      <c r="DW273" s="3"/>
      <c r="DX273" s="3"/>
      <c r="DY273" s="3"/>
      <c r="DZ273" s="3"/>
      <c r="EA273" s="3"/>
      <c r="EB273" s="3"/>
      <c r="EC273" s="3"/>
      <c r="ED273" s="3"/>
      <c r="EE273" s="3"/>
      <c r="EF273" s="3"/>
      <c r="EG273" s="3"/>
    </row>
    <row r="274">
      <c r="A274" s="3"/>
      <c r="B274" s="68"/>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c r="AU274" s="3"/>
      <c r="AV274" s="3"/>
      <c r="AW274" s="3"/>
      <c r="AX274" s="3"/>
      <c r="AY274" s="3"/>
      <c r="AZ274" s="3"/>
      <c r="BA274" s="3"/>
      <c r="BB274" s="3"/>
      <c r="BC274" s="3"/>
      <c r="BD274" s="3"/>
      <c r="BE274" s="3"/>
      <c r="BF274" s="3"/>
      <c r="BG274" s="3"/>
      <c r="BH274" s="3"/>
      <c r="BI274" s="3"/>
      <c r="BJ274" s="3"/>
      <c r="BK274" s="3"/>
      <c r="BL274" s="3"/>
      <c r="BM274" s="3"/>
      <c r="BN274" s="3"/>
      <c r="BO274" s="3"/>
      <c r="BP274" s="3"/>
      <c r="BQ274" s="3"/>
      <c r="BR274" s="3"/>
      <c r="BS274" s="3"/>
      <c r="BT274" s="3"/>
      <c r="BU274" s="3"/>
      <c r="BV274" s="3"/>
      <c r="BW274" s="3"/>
      <c r="BX274" s="3"/>
      <c r="BY274" s="3"/>
      <c r="BZ274" s="3"/>
      <c r="CA274" s="3"/>
      <c r="CB274" s="3"/>
      <c r="CC274" s="3"/>
      <c r="CD274" s="3"/>
      <c r="CE274" s="3"/>
      <c r="CF274" s="3"/>
      <c r="CG274" s="3"/>
      <c r="CH274" s="3"/>
      <c r="CI274" s="3"/>
      <c r="CJ274" s="3"/>
      <c r="CK274" s="3"/>
      <c r="CL274" s="3"/>
      <c r="CM274" s="3"/>
      <c r="CN274" s="3"/>
      <c r="CO274" s="3"/>
      <c r="CP274" s="3"/>
      <c r="CQ274" s="3"/>
      <c r="CR274" s="3"/>
      <c r="CS274" s="3"/>
      <c r="CT274" s="3"/>
      <c r="CU274" s="3"/>
      <c r="CV274" s="3"/>
      <c r="CW274" s="3"/>
      <c r="CX274" s="3"/>
      <c r="CY274" s="3"/>
      <c r="CZ274" s="3"/>
      <c r="DA274" s="3"/>
      <c r="DB274" s="3"/>
      <c r="DC274" s="3"/>
      <c r="DD274" s="3"/>
      <c r="DE274" s="3"/>
      <c r="DF274" s="3"/>
      <c r="DG274" s="3"/>
      <c r="DH274" s="3"/>
      <c r="DI274" s="3"/>
      <c r="DJ274" s="3"/>
      <c r="DK274" s="3"/>
      <c r="DL274" s="3"/>
      <c r="DM274" s="3"/>
      <c r="DN274" s="3"/>
      <c r="DO274" s="3"/>
      <c r="DP274" s="3"/>
      <c r="DQ274" s="3"/>
      <c r="DR274" s="3"/>
      <c r="DS274" s="3"/>
      <c r="DT274" s="3"/>
      <c r="DU274" s="3"/>
      <c r="DV274" s="3"/>
      <c r="DW274" s="3"/>
      <c r="DX274" s="3"/>
      <c r="DY274" s="3"/>
      <c r="DZ274" s="3"/>
      <c r="EA274" s="3"/>
      <c r="EB274" s="3"/>
      <c r="EC274" s="3"/>
      <c r="ED274" s="3"/>
      <c r="EE274" s="3"/>
      <c r="EF274" s="3"/>
      <c r="EG274" s="3"/>
    </row>
    <row r="275">
      <c r="A275" s="3"/>
      <c r="B275" s="68"/>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c r="AU275" s="3"/>
      <c r="AV275" s="3"/>
      <c r="AW275" s="3"/>
      <c r="AX275" s="3"/>
      <c r="AY275" s="3"/>
      <c r="AZ275" s="3"/>
      <c r="BA275" s="3"/>
      <c r="BB275" s="3"/>
      <c r="BC275" s="3"/>
      <c r="BD275" s="3"/>
      <c r="BE275" s="3"/>
      <c r="BF275" s="3"/>
      <c r="BG275" s="3"/>
      <c r="BH275" s="3"/>
      <c r="BI275" s="3"/>
      <c r="BJ275" s="3"/>
      <c r="BK275" s="3"/>
      <c r="BL275" s="3"/>
      <c r="BM275" s="3"/>
      <c r="BN275" s="3"/>
      <c r="BO275" s="3"/>
      <c r="BP275" s="3"/>
      <c r="BQ275" s="3"/>
      <c r="BR275" s="3"/>
      <c r="BS275" s="3"/>
      <c r="BT275" s="3"/>
      <c r="BU275" s="3"/>
      <c r="BV275" s="3"/>
      <c r="BW275" s="3"/>
      <c r="BX275" s="3"/>
      <c r="BY275" s="3"/>
      <c r="BZ275" s="3"/>
      <c r="CA275" s="3"/>
      <c r="CB275" s="3"/>
      <c r="CC275" s="3"/>
      <c r="CD275" s="3"/>
      <c r="CE275" s="3"/>
      <c r="CF275" s="3"/>
      <c r="CG275" s="3"/>
      <c r="CH275" s="3"/>
      <c r="CI275" s="3"/>
      <c r="CJ275" s="3"/>
      <c r="CK275" s="3"/>
      <c r="CL275" s="3"/>
      <c r="CM275" s="3"/>
      <c r="CN275" s="3"/>
      <c r="CO275" s="3"/>
      <c r="CP275" s="3"/>
      <c r="CQ275" s="3"/>
      <c r="CR275" s="3"/>
      <c r="CS275" s="3"/>
      <c r="CT275" s="3"/>
      <c r="CU275" s="3"/>
      <c r="CV275" s="3"/>
      <c r="CW275" s="3"/>
      <c r="CX275" s="3"/>
      <c r="CY275" s="3"/>
      <c r="CZ275" s="3"/>
      <c r="DA275" s="3"/>
      <c r="DB275" s="3"/>
      <c r="DC275" s="3"/>
      <c r="DD275" s="3"/>
      <c r="DE275" s="3"/>
      <c r="DF275" s="3"/>
      <c r="DG275" s="3"/>
      <c r="DH275" s="3"/>
      <c r="DI275" s="3"/>
      <c r="DJ275" s="3"/>
      <c r="DK275" s="3"/>
      <c r="DL275" s="3"/>
      <c r="DM275" s="3"/>
      <c r="DN275" s="3"/>
      <c r="DO275" s="3"/>
      <c r="DP275" s="3"/>
      <c r="DQ275" s="3"/>
      <c r="DR275" s="3"/>
      <c r="DS275" s="3"/>
      <c r="DT275" s="3"/>
      <c r="DU275" s="3"/>
      <c r="DV275" s="3"/>
      <c r="DW275" s="3"/>
      <c r="DX275" s="3"/>
      <c r="DY275" s="3"/>
      <c r="DZ275" s="3"/>
      <c r="EA275" s="3"/>
      <c r="EB275" s="3"/>
      <c r="EC275" s="3"/>
      <c r="ED275" s="3"/>
      <c r="EE275" s="3"/>
      <c r="EF275" s="3"/>
      <c r="EG275" s="3"/>
    </row>
    <row r="276">
      <c r="A276" s="3"/>
      <c r="B276" s="68"/>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c r="AY276" s="3"/>
      <c r="AZ276" s="3"/>
      <c r="BA276" s="3"/>
      <c r="BB276" s="3"/>
      <c r="BC276" s="3"/>
      <c r="BD276" s="3"/>
      <c r="BE276" s="3"/>
      <c r="BF276" s="3"/>
      <c r="BG276" s="3"/>
      <c r="BH276" s="3"/>
      <c r="BI276" s="3"/>
      <c r="BJ276" s="3"/>
      <c r="BK276" s="3"/>
      <c r="BL276" s="3"/>
      <c r="BM276" s="3"/>
      <c r="BN276" s="3"/>
      <c r="BO276" s="3"/>
      <c r="BP276" s="3"/>
      <c r="BQ276" s="3"/>
      <c r="BR276" s="3"/>
      <c r="BS276" s="3"/>
      <c r="BT276" s="3"/>
      <c r="BU276" s="3"/>
      <c r="BV276" s="3"/>
      <c r="BW276" s="3"/>
      <c r="BX276" s="3"/>
      <c r="BY276" s="3"/>
      <c r="BZ276" s="3"/>
      <c r="CA276" s="3"/>
      <c r="CB276" s="3"/>
      <c r="CC276" s="3"/>
      <c r="CD276" s="3"/>
      <c r="CE276" s="3"/>
      <c r="CF276" s="3"/>
      <c r="CG276" s="3"/>
      <c r="CH276" s="3"/>
      <c r="CI276" s="3"/>
      <c r="CJ276" s="3"/>
      <c r="CK276" s="3"/>
      <c r="CL276" s="3"/>
      <c r="CM276" s="3"/>
      <c r="CN276" s="3"/>
      <c r="CO276" s="3"/>
      <c r="CP276" s="3"/>
      <c r="CQ276" s="3"/>
      <c r="CR276" s="3"/>
      <c r="CS276" s="3"/>
      <c r="CT276" s="3"/>
      <c r="CU276" s="3"/>
      <c r="CV276" s="3"/>
      <c r="CW276" s="3"/>
      <c r="CX276" s="3"/>
      <c r="CY276" s="3"/>
      <c r="CZ276" s="3"/>
      <c r="DA276" s="3"/>
      <c r="DB276" s="3"/>
      <c r="DC276" s="3"/>
      <c r="DD276" s="3"/>
      <c r="DE276" s="3"/>
      <c r="DF276" s="3"/>
      <c r="DG276" s="3"/>
      <c r="DH276" s="3"/>
      <c r="DI276" s="3"/>
      <c r="DJ276" s="3"/>
      <c r="DK276" s="3"/>
      <c r="DL276" s="3"/>
      <c r="DM276" s="3"/>
      <c r="DN276" s="3"/>
      <c r="DO276" s="3"/>
      <c r="DP276" s="3"/>
      <c r="DQ276" s="3"/>
      <c r="DR276" s="3"/>
      <c r="DS276" s="3"/>
      <c r="DT276" s="3"/>
      <c r="DU276" s="3"/>
      <c r="DV276" s="3"/>
      <c r="DW276" s="3"/>
      <c r="DX276" s="3"/>
      <c r="DY276" s="3"/>
      <c r="DZ276" s="3"/>
      <c r="EA276" s="3"/>
      <c r="EB276" s="3"/>
      <c r="EC276" s="3"/>
      <c r="ED276" s="3"/>
      <c r="EE276" s="3"/>
      <c r="EF276" s="3"/>
      <c r="EG276" s="3"/>
    </row>
    <row r="277">
      <c r="A277" s="3"/>
      <c r="B277" s="68"/>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3"/>
      <c r="AX277" s="3"/>
      <c r="AY277" s="3"/>
      <c r="AZ277" s="3"/>
      <c r="BA277" s="3"/>
      <c r="BB277" s="3"/>
      <c r="BC277" s="3"/>
      <c r="BD277" s="3"/>
      <c r="BE277" s="3"/>
      <c r="BF277" s="3"/>
      <c r="BG277" s="3"/>
      <c r="BH277" s="3"/>
      <c r="BI277" s="3"/>
      <c r="BJ277" s="3"/>
      <c r="BK277" s="3"/>
      <c r="BL277" s="3"/>
      <c r="BM277" s="3"/>
      <c r="BN277" s="3"/>
      <c r="BO277" s="3"/>
      <c r="BP277" s="3"/>
      <c r="BQ277" s="3"/>
      <c r="BR277" s="3"/>
      <c r="BS277" s="3"/>
      <c r="BT277" s="3"/>
      <c r="BU277" s="3"/>
      <c r="BV277" s="3"/>
      <c r="BW277" s="3"/>
      <c r="BX277" s="3"/>
      <c r="BY277" s="3"/>
      <c r="BZ277" s="3"/>
      <c r="CA277" s="3"/>
      <c r="CB277" s="3"/>
      <c r="CC277" s="3"/>
      <c r="CD277" s="3"/>
      <c r="CE277" s="3"/>
      <c r="CF277" s="3"/>
      <c r="CG277" s="3"/>
      <c r="CH277" s="3"/>
      <c r="CI277" s="3"/>
      <c r="CJ277" s="3"/>
      <c r="CK277" s="3"/>
      <c r="CL277" s="3"/>
      <c r="CM277" s="3"/>
      <c r="CN277" s="3"/>
      <c r="CO277" s="3"/>
      <c r="CP277" s="3"/>
      <c r="CQ277" s="3"/>
      <c r="CR277" s="3"/>
      <c r="CS277" s="3"/>
      <c r="CT277" s="3"/>
      <c r="CU277" s="3"/>
      <c r="CV277" s="3"/>
      <c r="CW277" s="3"/>
      <c r="CX277" s="3"/>
      <c r="CY277" s="3"/>
      <c r="CZ277" s="3"/>
      <c r="DA277" s="3"/>
      <c r="DB277" s="3"/>
      <c r="DC277" s="3"/>
      <c r="DD277" s="3"/>
      <c r="DE277" s="3"/>
      <c r="DF277" s="3"/>
      <c r="DG277" s="3"/>
      <c r="DH277" s="3"/>
      <c r="DI277" s="3"/>
      <c r="DJ277" s="3"/>
      <c r="DK277" s="3"/>
      <c r="DL277" s="3"/>
      <c r="DM277" s="3"/>
      <c r="DN277" s="3"/>
      <c r="DO277" s="3"/>
      <c r="DP277" s="3"/>
      <c r="DQ277" s="3"/>
      <c r="DR277" s="3"/>
      <c r="DS277" s="3"/>
      <c r="DT277" s="3"/>
      <c r="DU277" s="3"/>
      <c r="DV277" s="3"/>
      <c r="DW277" s="3"/>
      <c r="DX277" s="3"/>
      <c r="DY277" s="3"/>
      <c r="DZ277" s="3"/>
      <c r="EA277" s="3"/>
      <c r="EB277" s="3"/>
      <c r="EC277" s="3"/>
      <c r="ED277" s="3"/>
      <c r="EE277" s="3"/>
      <c r="EF277" s="3"/>
      <c r="EG277" s="3"/>
    </row>
    <row r="278">
      <c r="A278" s="3"/>
      <c r="B278" s="68"/>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3"/>
      <c r="AX278" s="3"/>
      <c r="AY278" s="3"/>
      <c r="AZ278" s="3"/>
      <c r="BA278" s="3"/>
      <c r="BB278" s="3"/>
      <c r="BC278" s="3"/>
      <c r="BD278" s="3"/>
      <c r="BE278" s="3"/>
      <c r="BF278" s="3"/>
      <c r="BG278" s="3"/>
      <c r="BH278" s="3"/>
      <c r="BI278" s="3"/>
      <c r="BJ278" s="3"/>
      <c r="BK278" s="3"/>
      <c r="BL278" s="3"/>
      <c r="BM278" s="3"/>
      <c r="BN278" s="3"/>
      <c r="BO278" s="3"/>
      <c r="BP278" s="3"/>
      <c r="BQ278" s="3"/>
      <c r="BR278" s="3"/>
      <c r="BS278" s="3"/>
      <c r="BT278" s="3"/>
      <c r="BU278" s="3"/>
      <c r="BV278" s="3"/>
      <c r="BW278" s="3"/>
      <c r="BX278" s="3"/>
      <c r="BY278" s="3"/>
      <c r="BZ278" s="3"/>
      <c r="CA278" s="3"/>
      <c r="CB278" s="3"/>
      <c r="CC278" s="3"/>
      <c r="CD278" s="3"/>
      <c r="CE278" s="3"/>
      <c r="CF278" s="3"/>
      <c r="CG278" s="3"/>
      <c r="CH278" s="3"/>
      <c r="CI278" s="3"/>
      <c r="CJ278" s="3"/>
      <c r="CK278" s="3"/>
      <c r="CL278" s="3"/>
      <c r="CM278" s="3"/>
      <c r="CN278" s="3"/>
      <c r="CO278" s="3"/>
      <c r="CP278" s="3"/>
      <c r="CQ278" s="3"/>
      <c r="CR278" s="3"/>
      <c r="CS278" s="3"/>
      <c r="CT278" s="3"/>
      <c r="CU278" s="3"/>
      <c r="CV278" s="3"/>
      <c r="CW278" s="3"/>
      <c r="CX278" s="3"/>
      <c r="CY278" s="3"/>
      <c r="CZ278" s="3"/>
      <c r="DA278" s="3"/>
      <c r="DB278" s="3"/>
      <c r="DC278" s="3"/>
      <c r="DD278" s="3"/>
      <c r="DE278" s="3"/>
      <c r="DF278" s="3"/>
      <c r="DG278" s="3"/>
      <c r="DH278" s="3"/>
      <c r="DI278" s="3"/>
      <c r="DJ278" s="3"/>
      <c r="DK278" s="3"/>
      <c r="DL278" s="3"/>
      <c r="DM278" s="3"/>
      <c r="DN278" s="3"/>
      <c r="DO278" s="3"/>
      <c r="DP278" s="3"/>
      <c r="DQ278" s="3"/>
      <c r="DR278" s="3"/>
      <c r="DS278" s="3"/>
      <c r="DT278" s="3"/>
      <c r="DU278" s="3"/>
      <c r="DV278" s="3"/>
      <c r="DW278" s="3"/>
      <c r="DX278" s="3"/>
      <c r="DY278" s="3"/>
      <c r="DZ278" s="3"/>
      <c r="EA278" s="3"/>
      <c r="EB278" s="3"/>
      <c r="EC278" s="3"/>
      <c r="ED278" s="3"/>
      <c r="EE278" s="3"/>
      <c r="EF278" s="3"/>
      <c r="EG278" s="3"/>
    </row>
    <row r="279">
      <c r="A279" s="3"/>
      <c r="B279" s="68"/>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
      <c r="AX279" s="3"/>
      <c r="AY279" s="3"/>
      <c r="AZ279" s="3"/>
      <c r="BA279" s="3"/>
      <c r="BB279" s="3"/>
      <c r="BC279" s="3"/>
      <c r="BD279" s="3"/>
      <c r="BE279" s="3"/>
      <c r="BF279" s="3"/>
      <c r="BG279" s="3"/>
      <c r="BH279" s="3"/>
      <c r="BI279" s="3"/>
      <c r="BJ279" s="3"/>
      <c r="BK279" s="3"/>
      <c r="BL279" s="3"/>
      <c r="BM279" s="3"/>
      <c r="BN279" s="3"/>
      <c r="BO279" s="3"/>
      <c r="BP279" s="3"/>
      <c r="BQ279" s="3"/>
      <c r="BR279" s="3"/>
      <c r="BS279" s="3"/>
      <c r="BT279" s="3"/>
      <c r="BU279" s="3"/>
      <c r="BV279" s="3"/>
      <c r="BW279" s="3"/>
      <c r="BX279" s="3"/>
      <c r="BY279" s="3"/>
      <c r="BZ279" s="3"/>
      <c r="CA279" s="3"/>
      <c r="CB279" s="3"/>
      <c r="CC279" s="3"/>
      <c r="CD279" s="3"/>
      <c r="CE279" s="3"/>
      <c r="CF279" s="3"/>
      <c r="CG279" s="3"/>
      <c r="CH279" s="3"/>
      <c r="CI279" s="3"/>
      <c r="CJ279" s="3"/>
      <c r="CK279" s="3"/>
      <c r="CL279" s="3"/>
      <c r="CM279" s="3"/>
      <c r="CN279" s="3"/>
      <c r="CO279" s="3"/>
      <c r="CP279" s="3"/>
      <c r="CQ279" s="3"/>
      <c r="CR279" s="3"/>
      <c r="CS279" s="3"/>
      <c r="CT279" s="3"/>
      <c r="CU279" s="3"/>
      <c r="CV279" s="3"/>
      <c r="CW279" s="3"/>
      <c r="CX279" s="3"/>
      <c r="CY279" s="3"/>
      <c r="CZ279" s="3"/>
      <c r="DA279" s="3"/>
      <c r="DB279" s="3"/>
      <c r="DC279" s="3"/>
      <c r="DD279" s="3"/>
      <c r="DE279" s="3"/>
      <c r="DF279" s="3"/>
      <c r="DG279" s="3"/>
      <c r="DH279" s="3"/>
      <c r="DI279" s="3"/>
      <c r="DJ279" s="3"/>
      <c r="DK279" s="3"/>
      <c r="DL279" s="3"/>
      <c r="DM279" s="3"/>
      <c r="DN279" s="3"/>
      <c r="DO279" s="3"/>
      <c r="DP279" s="3"/>
      <c r="DQ279" s="3"/>
      <c r="DR279" s="3"/>
      <c r="DS279" s="3"/>
      <c r="DT279" s="3"/>
      <c r="DU279" s="3"/>
      <c r="DV279" s="3"/>
      <c r="DW279" s="3"/>
      <c r="DX279" s="3"/>
      <c r="DY279" s="3"/>
      <c r="DZ279" s="3"/>
      <c r="EA279" s="3"/>
      <c r="EB279" s="3"/>
      <c r="EC279" s="3"/>
      <c r="ED279" s="3"/>
      <c r="EE279" s="3"/>
      <c r="EF279" s="3"/>
      <c r="EG279" s="3"/>
    </row>
    <row r="280">
      <c r="A280" s="3"/>
      <c r="B280" s="68"/>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3"/>
      <c r="AX280" s="3"/>
      <c r="AY280" s="3"/>
      <c r="AZ280" s="3"/>
      <c r="BA280" s="3"/>
      <c r="BB280" s="3"/>
      <c r="BC280" s="3"/>
      <c r="BD280" s="3"/>
      <c r="BE280" s="3"/>
      <c r="BF280" s="3"/>
      <c r="BG280" s="3"/>
      <c r="BH280" s="3"/>
      <c r="BI280" s="3"/>
      <c r="BJ280" s="3"/>
      <c r="BK280" s="3"/>
      <c r="BL280" s="3"/>
      <c r="BM280" s="3"/>
      <c r="BN280" s="3"/>
      <c r="BO280" s="3"/>
      <c r="BP280" s="3"/>
      <c r="BQ280" s="3"/>
      <c r="BR280" s="3"/>
      <c r="BS280" s="3"/>
      <c r="BT280" s="3"/>
      <c r="BU280" s="3"/>
      <c r="BV280" s="3"/>
      <c r="BW280" s="3"/>
      <c r="BX280" s="3"/>
      <c r="BY280" s="3"/>
      <c r="BZ280" s="3"/>
      <c r="CA280" s="3"/>
      <c r="CB280" s="3"/>
      <c r="CC280" s="3"/>
      <c r="CD280" s="3"/>
      <c r="CE280" s="3"/>
      <c r="CF280" s="3"/>
      <c r="CG280" s="3"/>
      <c r="CH280" s="3"/>
      <c r="CI280" s="3"/>
      <c r="CJ280" s="3"/>
      <c r="CK280" s="3"/>
      <c r="CL280" s="3"/>
      <c r="CM280" s="3"/>
      <c r="CN280" s="3"/>
      <c r="CO280" s="3"/>
      <c r="CP280" s="3"/>
      <c r="CQ280" s="3"/>
      <c r="CR280" s="3"/>
      <c r="CS280" s="3"/>
      <c r="CT280" s="3"/>
      <c r="CU280" s="3"/>
      <c r="CV280" s="3"/>
      <c r="CW280" s="3"/>
      <c r="CX280" s="3"/>
      <c r="CY280" s="3"/>
      <c r="CZ280" s="3"/>
      <c r="DA280" s="3"/>
      <c r="DB280" s="3"/>
      <c r="DC280" s="3"/>
      <c r="DD280" s="3"/>
      <c r="DE280" s="3"/>
      <c r="DF280" s="3"/>
      <c r="DG280" s="3"/>
      <c r="DH280" s="3"/>
      <c r="DI280" s="3"/>
      <c r="DJ280" s="3"/>
      <c r="DK280" s="3"/>
      <c r="DL280" s="3"/>
      <c r="DM280" s="3"/>
      <c r="DN280" s="3"/>
      <c r="DO280" s="3"/>
      <c r="DP280" s="3"/>
      <c r="DQ280" s="3"/>
      <c r="DR280" s="3"/>
      <c r="DS280" s="3"/>
      <c r="DT280" s="3"/>
      <c r="DU280" s="3"/>
      <c r="DV280" s="3"/>
      <c r="DW280" s="3"/>
      <c r="DX280" s="3"/>
      <c r="DY280" s="3"/>
      <c r="DZ280" s="3"/>
      <c r="EA280" s="3"/>
      <c r="EB280" s="3"/>
      <c r="EC280" s="3"/>
      <c r="ED280" s="3"/>
      <c r="EE280" s="3"/>
      <c r="EF280" s="3"/>
      <c r="EG280" s="3"/>
    </row>
    <row r="281">
      <c r="A281" s="3"/>
      <c r="B281" s="68"/>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c r="AW281" s="3"/>
      <c r="AX281" s="3"/>
      <c r="AY281" s="3"/>
      <c r="AZ281" s="3"/>
      <c r="BA281" s="3"/>
      <c r="BB281" s="3"/>
      <c r="BC281" s="3"/>
      <c r="BD281" s="3"/>
      <c r="BE281" s="3"/>
      <c r="BF281" s="3"/>
      <c r="BG281" s="3"/>
      <c r="BH281" s="3"/>
      <c r="BI281" s="3"/>
      <c r="BJ281" s="3"/>
      <c r="BK281" s="3"/>
      <c r="BL281" s="3"/>
      <c r="BM281" s="3"/>
      <c r="BN281" s="3"/>
      <c r="BO281" s="3"/>
      <c r="BP281" s="3"/>
      <c r="BQ281" s="3"/>
      <c r="BR281" s="3"/>
      <c r="BS281" s="3"/>
      <c r="BT281" s="3"/>
      <c r="BU281" s="3"/>
      <c r="BV281" s="3"/>
      <c r="BW281" s="3"/>
      <c r="BX281" s="3"/>
      <c r="BY281" s="3"/>
      <c r="BZ281" s="3"/>
      <c r="CA281" s="3"/>
      <c r="CB281" s="3"/>
      <c r="CC281" s="3"/>
      <c r="CD281" s="3"/>
      <c r="CE281" s="3"/>
      <c r="CF281" s="3"/>
      <c r="CG281" s="3"/>
      <c r="CH281" s="3"/>
      <c r="CI281" s="3"/>
      <c r="CJ281" s="3"/>
      <c r="CK281" s="3"/>
      <c r="CL281" s="3"/>
      <c r="CM281" s="3"/>
      <c r="CN281" s="3"/>
      <c r="CO281" s="3"/>
      <c r="CP281" s="3"/>
      <c r="CQ281" s="3"/>
      <c r="CR281" s="3"/>
      <c r="CS281" s="3"/>
      <c r="CT281" s="3"/>
      <c r="CU281" s="3"/>
      <c r="CV281" s="3"/>
      <c r="CW281" s="3"/>
      <c r="CX281" s="3"/>
      <c r="CY281" s="3"/>
      <c r="CZ281" s="3"/>
      <c r="DA281" s="3"/>
      <c r="DB281" s="3"/>
      <c r="DC281" s="3"/>
      <c r="DD281" s="3"/>
      <c r="DE281" s="3"/>
      <c r="DF281" s="3"/>
      <c r="DG281" s="3"/>
      <c r="DH281" s="3"/>
      <c r="DI281" s="3"/>
      <c r="DJ281" s="3"/>
      <c r="DK281" s="3"/>
      <c r="DL281" s="3"/>
      <c r="DM281" s="3"/>
      <c r="DN281" s="3"/>
      <c r="DO281" s="3"/>
      <c r="DP281" s="3"/>
      <c r="DQ281" s="3"/>
      <c r="DR281" s="3"/>
      <c r="DS281" s="3"/>
      <c r="DT281" s="3"/>
      <c r="DU281" s="3"/>
      <c r="DV281" s="3"/>
      <c r="DW281" s="3"/>
      <c r="DX281" s="3"/>
      <c r="DY281" s="3"/>
      <c r="DZ281" s="3"/>
      <c r="EA281" s="3"/>
      <c r="EB281" s="3"/>
      <c r="EC281" s="3"/>
      <c r="ED281" s="3"/>
      <c r="EE281" s="3"/>
      <c r="EF281" s="3"/>
      <c r="EG281" s="3"/>
    </row>
    <row r="282">
      <c r="A282" s="3"/>
      <c r="B282" s="68"/>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c r="AW282" s="3"/>
      <c r="AX282" s="3"/>
      <c r="AY282" s="3"/>
      <c r="AZ282" s="3"/>
      <c r="BA282" s="3"/>
      <c r="BB282" s="3"/>
      <c r="BC282" s="3"/>
      <c r="BD282" s="3"/>
      <c r="BE282" s="3"/>
      <c r="BF282" s="3"/>
      <c r="BG282" s="3"/>
      <c r="BH282" s="3"/>
      <c r="BI282" s="3"/>
      <c r="BJ282" s="3"/>
      <c r="BK282" s="3"/>
      <c r="BL282" s="3"/>
      <c r="BM282" s="3"/>
      <c r="BN282" s="3"/>
      <c r="BO282" s="3"/>
      <c r="BP282" s="3"/>
      <c r="BQ282" s="3"/>
      <c r="BR282" s="3"/>
      <c r="BS282" s="3"/>
      <c r="BT282" s="3"/>
      <c r="BU282" s="3"/>
      <c r="BV282" s="3"/>
      <c r="BW282" s="3"/>
      <c r="BX282" s="3"/>
      <c r="BY282" s="3"/>
      <c r="BZ282" s="3"/>
      <c r="CA282" s="3"/>
      <c r="CB282" s="3"/>
      <c r="CC282" s="3"/>
      <c r="CD282" s="3"/>
      <c r="CE282" s="3"/>
      <c r="CF282" s="3"/>
      <c r="CG282" s="3"/>
      <c r="CH282" s="3"/>
      <c r="CI282" s="3"/>
      <c r="CJ282" s="3"/>
      <c r="CK282" s="3"/>
      <c r="CL282" s="3"/>
      <c r="CM282" s="3"/>
      <c r="CN282" s="3"/>
      <c r="CO282" s="3"/>
      <c r="CP282" s="3"/>
      <c r="CQ282" s="3"/>
      <c r="CR282" s="3"/>
      <c r="CS282" s="3"/>
      <c r="CT282" s="3"/>
      <c r="CU282" s="3"/>
      <c r="CV282" s="3"/>
      <c r="CW282" s="3"/>
      <c r="CX282" s="3"/>
      <c r="CY282" s="3"/>
      <c r="CZ282" s="3"/>
      <c r="DA282" s="3"/>
      <c r="DB282" s="3"/>
      <c r="DC282" s="3"/>
      <c r="DD282" s="3"/>
      <c r="DE282" s="3"/>
      <c r="DF282" s="3"/>
      <c r="DG282" s="3"/>
      <c r="DH282" s="3"/>
      <c r="DI282" s="3"/>
      <c r="DJ282" s="3"/>
      <c r="DK282" s="3"/>
      <c r="DL282" s="3"/>
      <c r="DM282" s="3"/>
      <c r="DN282" s="3"/>
      <c r="DO282" s="3"/>
      <c r="DP282" s="3"/>
      <c r="DQ282" s="3"/>
      <c r="DR282" s="3"/>
      <c r="DS282" s="3"/>
      <c r="DT282" s="3"/>
      <c r="DU282" s="3"/>
      <c r="DV282" s="3"/>
      <c r="DW282" s="3"/>
      <c r="DX282" s="3"/>
      <c r="DY282" s="3"/>
      <c r="DZ282" s="3"/>
      <c r="EA282" s="3"/>
      <c r="EB282" s="3"/>
      <c r="EC282" s="3"/>
      <c r="ED282" s="3"/>
      <c r="EE282" s="3"/>
      <c r="EF282" s="3"/>
      <c r="EG282" s="3"/>
    </row>
    <row r="283">
      <c r="A283" s="3"/>
      <c r="B283" s="68"/>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c r="AW283" s="3"/>
      <c r="AX283" s="3"/>
      <c r="AY283" s="3"/>
      <c r="AZ283" s="3"/>
      <c r="BA283" s="3"/>
      <c r="BB283" s="3"/>
      <c r="BC283" s="3"/>
      <c r="BD283" s="3"/>
      <c r="BE283" s="3"/>
      <c r="BF283" s="3"/>
      <c r="BG283" s="3"/>
      <c r="BH283" s="3"/>
      <c r="BI283" s="3"/>
      <c r="BJ283" s="3"/>
      <c r="BK283" s="3"/>
      <c r="BL283" s="3"/>
      <c r="BM283" s="3"/>
      <c r="BN283" s="3"/>
      <c r="BO283" s="3"/>
      <c r="BP283" s="3"/>
      <c r="BQ283" s="3"/>
      <c r="BR283" s="3"/>
      <c r="BS283" s="3"/>
      <c r="BT283" s="3"/>
      <c r="BU283" s="3"/>
      <c r="BV283" s="3"/>
      <c r="BW283" s="3"/>
      <c r="BX283" s="3"/>
      <c r="BY283" s="3"/>
      <c r="BZ283" s="3"/>
      <c r="CA283" s="3"/>
      <c r="CB283" s="3"/>
      <c r="CC283" s="3"/>
      <c r="CD283" s="3"/>
      <c r="CE283" s="3"/>
      <c r="CF283" s="3"/>
      <c r="CG283" s="3"/>
      <c r="CH283" s="3"/>
      <c r="CI283" s="3"/>
      <c r="CJ283" s="3"/>
      <c r="CK283" s="3"/>
      <c r="CL283" s="3"/>
      <c r="CM283" s="3"/>
      <c r="CN283" s="3"/>
      <c r="CO283" s="3"/>
      <c r="CP283" s="3"/>
      <c r="CQ283" s="3"/>
      <c r="CR283" s="3"/>
      <c r="CS283" s="3"/>
      <c r="CT283" s="3"/>
      <c r="CU283" s="3"/>
      <c r="CV283" s="3"/>
      <c r="CW283" s="3"/>
      <c r="CX283" s="3"/>
      <c r="CY283" s="3"/>
      <c r="CZ283" s="3"/>
      <c r="DA283" s="3"/>
      <c r="DB283" s="3"/>
      <c r="DC283" s="3"/>
      <c r="DD283" s="3"/>
      <c r="DE283" s="3"/>
      <c r="DF283" s="3"/>
      <c r="DG283" s="3"/>
      <c r="DH283" s="3"/>
      <c r="DI283" s="3"/>
      <c r="DJ283" s="3"/>
      <c r="DK283" s="3"/>
      <c r="DL283" s="3"/>
      <c r="DM283" s="3"/>
      <c r="DN283" s="3"/>
      <c r="DO283" s="3"/>
      <c r="DP283" s="3"/>
      <c r="DQ283" s="3"/>
      <c r="DR283" s="3"/>
      <c r="DS283" s="3"/>
      <c r="DT283" s="3"/>
      <c r="DU283" s="3"/>
      <c r="DV283" s="3"/>
      <c r="DW283" s="3"/>
      <c r="DX283" s="3"/>
      <c r="DY283" s="3"/>
      <c r="DZ283" s="3"/>
      <c r="EA283" s="3"/>
      <c r="EB283" s="3"/>
      <c r="EC283" s="3"/>
      <c r="ED283" s="3"/>
      <c r="EE283" s="3"/>
      <c r="EF283" s="3"/>
      <c r="EG283" s="3"/>
    </row>
    <row r="284">
      <c r="A284" s="3"/>
      <c r="B284" s="68"/>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
      <c r="AX284" s="3"/>
      <c r="AY284" s="3"/>
      <c r="AZ284" s="3"/>
      <c r="BA284" s="3"/>
      <c r="BB284" s="3"/>
      <c r="BC284" s="3"/>
      <c r="BD284" s="3"/>
      <c r="BE284" s="3"/>
      <c r="BF284" s="3"/>
      <c r="BG284" s="3"/>
      <c r="BH284" s="3"/>
      <c r="BI284" s="3"/>
      <c r="BJ284" s="3"/>
      <c r="BK284" s="3"/>
      <c r="BL284" s="3"/>
      <c r="BM284" s="3"/>
      <c r="BN284" s="3"/>
      <c r="BO284" s="3"/>
      <c r="BP284" s="3"/>
      <c r="BQ284" s="3"/>
      <c r="BR284" s="3"/>
      <c r="BS284" s="3"/>
      <c r="BT284" s="3"/>
      <c r="BU284" s="3"/>
      <c r="BV284" s="3"/>
      <c r="BW284" s="3"/>
      <c r="BX284" s="3"/>
      <c r="BY284" s="3"/>
      <c r="BZ284" s="3"/>
      <c r="CA284" s="3"/>
      <c r="CB284" s="3"/>
      <c r="CC284" s="3"/>
      <c r="CD284" s="3"/>
      <c r="CE284" s="3"/>
      <c r="CF284" s="3"/>
      <c r="CG284" s="3"/>
      <c r="CH284" s="3"/>
      <c r="CI284" s="3"/>
      <c r="CJ284" s="3"/>
      <c r="CK284" s="3"/>
      <c r="CL284" s="3"/>
      <c r="CM284" s="3"/>
      <c r="CN284" s="3"/>
      <c r="CO284" s="3"/>
      <c r="CP284" s="3"/>
      <c r="CQ284" s="3"/>
      <c r="CR284" s="3"/>
      <c r="CS284" s="3"/>
      <c r="CT284" s="3"/>
      <c r="CU284" s="3"/>
      <c r="CV284" s="3"/>
      <c r="CW284" s="3"/>
      <c r="CX284" s="3"/>
      <c r="CY284" s="3"/>
      <c r="CZ284" s="3"/>
      <c r="DA284" s="3"/>
      <c r="DB284" s="3"/>
      <c r="DC284" s="3"/>
      <c r="DD284" s="3"/>
      <c r="DE284" s="3"/>
      <c r="DF284" s="3"/>
      <c r="DG284" s="3"/>
      <c r="DH284" s="3"/>
      <c r="DI284" s="3"/>
      <c r="DJ284" s="3"/>
      <c r="DK284" s="3"/>
      <c r="DL284" s="3"/>
      <c r="DM284" s="3"/>
      <c r="DN284" s="3"/>
      <c r="DO284" s="3"/>
      <c r="DP284" s="3"/>
      <c r="DQ284" s="3"/>
      <c r="DR284" s="3"/>
      <c r="DS284" s="3"/>
      <c r="DT284" s="3"/>
      <c r="DU284" s="3"/>
      <c r="DV284" s="3"/>
      <c r="DW284" s="3"/>
      <c r="DX284" s="3"/>
      <c r="DY284" s="3"/>
      <c r="DZ284" s="3"/>
      <c r="EA284" s="3"/>
      <c r="EB284" s="3"/>
      <c r="EC284" s="3"/>
      <c r="ED284" s="3"/>
      <c r="EE284" s="3"/>
      <c r="EF284" s="3"/>
      <c r="EG284" s="3"/>
    </row>
    <row r="285">
      <c r="A285" s="3"/>
      <c r="B285" s="68"/>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3"/>
      <c r="AX285" s="3"/>
      <c r="AY285" s="3"/>
      <c r="AZ285" s="3"/>
      <c r="BA285" s="3"/>
      <c r="BB285" s="3"/>
      <c r="BC285" s="3"/>
      <c r="BD285" s="3"/>
      <c r="BE285" s="3"/>
      <c r="BF285" s="3"/>
      <c r="BG285" s="3"/>
      <c r="BH285" s="3"/>
      <c r="BI285" s="3"/>
      <c r="BJ285" s="3"/>
      <c r="BK285" s="3"/>
      <c r="BL285" s="3"/>
      <c r="BM285" s="3"/>
      <c r="BN285" s="3"/>
      <c r="BO285" s="3"/>
      <c r="BP285" s="3"/>
      <c r="BQ285" s="3"/>
      <c r="BR285" s="3"/>
      <c r="BS285" s="3"/>
      <c r="BT285" s="3"/>
      <c r="BU285" s="3"/>
      <c r="BV285" s="3"/>
      <c r="BW285" s="3"/>
      <c r="BX285" s="3"/>
      <c r="BY285" s="3"/>
      <c r="BZ285" s="3"/>
      <c r="CA285" s="3"/>
      <c r="CB285" s="3"/>
      <c r="CC285" s="3"/>
      <c r="CD285" s="3"/>
      <c r="CE285" s="3"/>
      <c r="CF285" s="3"/>
      <c r="CG285" s="3"/>
      <c r="CH285" s="3"/>
      <c r="CI285" s="3"/>
      <c r="CJ285" s="3"/>
      <c r="CK285" s="3"/>
      <c r="CL285" s="3"/>
      <c r="CM285" s="3"/>
      <c r="CN285" s="3"/>
      <c r="CO285" s="3"/>
      <c r="CP285" s="3"/>
      <c r="CQ285" s="3"/>
      <c r="CR285" s="3"/>
      <c r="CS285" s="3"/>
      <c r="CT285" s="3"/>
      <c r="CU285" s="3"/>
      <c r="CV285" s="3"/>
      <c r="CW285" s="3"/>
      <c r="CX285" s="3"/>
      <c r="CY285" s="3"/>
      <c r="CZ285" s="3"/>
      <c r="DA285" s="3"/>
      <c r="DB285" s="3"/>
      <c r="DC285" s="3"/>
      <c r="DD285" s="3"/>
      <c r="DE285" s="3"/>
      <c r="DF285" s="3"/>
      <c r="DG285" s="3"/>
      <c r="DH285" s="3"/>
      <c r="DI285" s="3"/>
      <c r="DJ285" s="3"/>
      <c r="DK285" s="3"/>
      <c r="DL285" s="3"/>
      <c r="DM285" s="3"/>
      <c r="DN285" s="3"/>
      <c r="DO285" s="3"/>
      <c r="DP285" s="3"/>
      <c r="DQ285" s="3"/>
      <c r="DR285" s="3"/>
      <c r="DS285" s="3"/>
      <c r="DT285" s="3"/>
      <c r="DU285" s="3"/>
      <c r="DV285" s="3"/>
      <c r="DW285" s="3"/>
      <c r="DX285" s="3"/>
      <c r="DY285" s="3"/>
      <c r="DZ285" s="3"/>
      <c r="EA285" s="3"/>
      <c r="EB285" s="3"/>
      <c r="EC285" s="3"/>
      <c r="ED285" s="3"/>
      <c r="EE285" s="3"/>
      <c r="EF285" s="3"/>
      <c r="EG285" s="3"/>
    </row>
    <row r="286">
      <c r="A286" s="3"/>
      <c r="B286" s="68"/>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
      <c r="AX286" s="3"/>
      <c r="AY286" s="3"/>
      <c r="AZ286" s="3"/>
      <c r="BA286" s="3"/>
      <c r="BB286" s="3"/>
      <c r="BC286" s="3"/>
      <c r="BD286" s="3"/>
      <c r="BE286" s="3"/>
      <c r="BF286" s="3"/>
      <c r="BG286" s="3"/>
      <c r="BH286" s="3"/>
      <c r="BI286" s="3"/>
      <c r="BJ286" s="3"/>
      <c r="BK286" s="3"/>
      <c r="BL286" s="3"/>
      <c r="BM286" s="3"/>
      <c r="BN286" s="3"/>
      <c r="BO286" s="3"/>
      <c r="BP286" s="3"/>
      <c r="BQ286" s="3"/>
      <c r="BR286" s="3"/>
      <c r="BS286" s="3"/>
      <c r="BT286" s="3"/>
      <c r="BU286" s="3"/>
      <c r="BV286" s="3"/>
      <c r="BW286" s="3"/>
      <c r="BX286" s="3"/>
      <c r="BY286" s="3"/>
      <c r="BZ286" s="3"/>
      <c r="CA286" s="3"/>
      <c r="CB286" s="3"/>
      <c r="CC286" s="3"/>
      <c r="CD286" s="3"/>
      <c r="CE286" s="3"/>
      <c r="CF286" s="3"/>
      <c r="CG286" s="3"/>
      <c r="CH286" s="3"/>
      <c r="CI286" s="3"/>
      <c r="CJ286" s="3"/>
      <c r="CK286" s="3"/>
      <c r="CL286" s="3"/>
      <c r="CM286" s="3"/>
      <c r="CN286" s="3"/>
      <c r="CO286" s="3"/>
      <c r="CP286" s="3"/>
      <c r="CQ286" s="3"/>
      <c r="CR286" s="3"/>
      <c r="CS286" s="3"/>
      <c r="CT286" s="3"/>
      <c r="CU286" s="3"/>
      <c r="CV286" s="3"/>
      <c r="CW286" s="3"/>
      <c r="CX286" s="3"/>
      <c r="CY286" s="3"/>
      <c r="CZ286" s="3"/>
      <c r="DA286" s="3"/>
      <c r="DB286" s="3"/>
      <c r="DC286" s="3"/>
      <c r="DD286" s="3"/>
      <c r="DE286" s="3"/>
      <c r="DF286" s="3"/>
      <c r="DG286" s="3"/>
      <c r="DH286" s="3"/>
      <c r="DI286" s="3"/>
      <c r="DJ286" s="3"/>
      <c r="DK286" s="3"/>
      <c r="DL286" s="3"/>
      <c r="DM286" s="3"/>
      <c r="DN286" s="3"/>
      <c r="DO286" s="3"/>
      <c r="DP286" s="3"/>
      <c r="DQ286" s="3"/>
      <c r="DR286" s="3"/>
      <c r="DS286" s="3"/>
      <c r="DT286" s="3"/>
      <c r="DU286" s="3"/>
      <c r="DV286" s="3"/>
      <c r="DW286" s="3"/>
      <c r="DX286" s="3"/>
      <c r="DY286" s="3"/>
      <c r="DZ286" s="3"/>
      <c r="EA286" s="3"/>
      <c r="EB286" s="3"/>
      <c r="EC286" s="3"/>
      <c r="ED286" s="3"/>
      <c r="EE286" s="3"/>
      <c r="EF286" s="3"/>
      <c r="EG286" s="3"/>
    </row>
    <row r="287">
      <c r="A287" s="3"/>
      <c r="B287" s="68"/>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c r="AW287" s="3"/>
      <c r="AX287" s="3"/>
      <c r="AY287" s="3"/>
      <c r="AZ287" s="3"/>
      <c r="BA287" s="3"/>
      <c r="BB287" s="3"/>
      <c r="BC287" s="3"/>
      <c r="BD287" s="3"/>
      <c r="BE287" s="3"/>
      <c r="BF287" s="3"/>
      <c r="BG287" s="3"/>
      <c r="BH287" s="3"/>
      <c r="BI287" s="3"/>
      <c r="BJ287" s="3"/>
      <c r="BK287" s="3"/>
      <c r="BL287" s="3"/>
      <c r="BM287" s="3"/>
      <c r="BN287" s="3"/>
      <c r="BO287" s="3"/>
      <c r="BP287" s="3"/>
      <c r="BQ287" s="3"/>
      <c r="BR287" s="3"/>
      <c r="BS287" s="3"/>
      <c r="BT287" s="3"/>
      <c r="BU287" s="3"/>
      <c r="BV287" s="3"/>
      <c r="BW287" s="3"/>
      <c r="BX287" s="3"/>
      <c r="BY287" s="3"/>
      <c r="BZ287" s="3"/>
      <c r="CA287" s="3"/>
      <c r="CB287" s="3"/>
      <c r="CC287" s="3"/>
      <c r="CD287" s="3"/>
      <c r="CE287" s="3"/>
      <c r="CF287" s="3"/>
      <c r="CG287" s="3"/>
      <c r="CH287" s="3"/>
      <c r="CI287" s="3"/>
      <c r="CJ287" s="3"/>
      <c r="CK287" s="3"/>
      <c r="CL287" s="3"/>
      <c r="CM287" s="3"/>
      <c r="CN287" s="3"/>
      <c r="CO287" s="3"/>
      <c r="CP287" s="3"/>
      <c r="CQ287" s="3"/>
      <c r="CR287" s="3"/>
      <c r="CS287" s="3"/>
      <c r="CT287" s="3"/>
      <c r="CU287" s="3"/>
      <c r="CV287" s="3"/>
      <c r="CW287" s="3"/>
      <c r="CX287" s="3"/>
      <c r="CY287" s="3"/>
      <c r="CZ287" s="3"/>
      <c r="DA287" s="3"/>
      <c r="DB287" s="3"/>
      <c r="DC287" s="3"/>
      <c r="DD287" s="3"/>
      <c r="DE287" s="3"/>
      <c r="DF287" s="3"/>
      <c r="DG287" s="3"/>
      <c r="DH287" s="3"/>
      <c r="DI287" s="3"/>
      <c r="DJ287" s="3"/>
      <c r="DK287" s="3"/>
      <c r="DL287" s="3"/>
      <c r="DM287" s="3"/>
      <c r="DN287" s="3"/>
      <c r="DO287" s="3"/>
      <c r="DP287" s="3"/>
      <c r="DQ287" s="3"/>
      <c r="DR287" s="3"/>
      <c r="DS287" s="3"/>
      <c r="DT287" s="3"/>
      <c r="DU287" s="3"/>
      <c r="DV287" s="3"/>
      <c r="DW287" s="3"/>
      <c r="DX287" s="3"/>
      <c r="DY287" s="3"/>
      <c r="DZ287" s="3"/>
      <c r="EA287" s="3"/>
      <c r="EB287" s="3"/>
      <c r="EC287" s="3"/>
      <c r="ED287" s="3"/>
      <c r="EE287" s="3"/>
      <c r="EF287" s="3"/>
      <c r="EG287" s="3"/>
    </row>
    <row r="288">
      <c r="A288" s="3"/>
      <c r="B288" s="68"/>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3"/>
      <c r="AY288" s="3"/>
      <c r="AZ288" s="3"/>
      <c r="BA288" s="3"/>
      <c r="BB288" s="3"/>
      <c r="BC288" s="3"/>
      <c r="BD288" s="3"/>
      <c r="BE288" s="3"/>
      <c r="BF288" s="3"/>
      <c r="BG288" s="3"/>
      <c r="BH288" s="3"/>
      <c r="BI288" s="3"/>
      <c r="BJ288" s="3"/>
      <c r="BK288" s="3"/>
      <c r="BL288" s="3"/>
      <c r="BM288" s="3"/>
      <c r="BN288" s="3"/>
      <c r="BO288" s="3"/>
      <c r="BP288" s="3"/>
      <c r="BQ288" s="3"/>
      <c r="BR288" s="3"/>
      <c r="BS288" s="3"/>
      <c r="BT288" s="3"/>
      <c r="BU288" s="3"/>
      <c r="BV288" s="3"/>
      <c r="BW288" s="3"/>
      <c r="BX288" s="3"/>
      <c r="BY288" s="3"/>
      <c r="BZ288" s="3"/>
      <c r="CA288" s="3"/>
      <c r="CB288" s="3"/>
      <c r="CC288" s="3"/>
      <c r="CD288" s="3"/>
      <c r="CE288" s="3"/>
      <c r="CF288" s="3"/>
      <c r="CG288" s="3"/>
      <c r="CH288" s="3"/>
      <c r="CI288" s="3"/>
      <c r="CJ288" s="3"/>
      <c r="CK288" s="3"/>
      <c r="CL288" s="3"/>
      <c r="CM288" s="3"/>
      <c r="CN288" s="3"/>
      <c r="CO288" s="3"/>
      <c r="CP288" s="3"/>
      <c r="CQ288" s="3"/>
      <c r="CR288" s="3"/>
      <c r="CS288" s="3"/>
      <c r="CT288" s="3"/>
      <c r="CU288" s="3"/>
      <c r="CV288" s="3"/>
      <c r="CW288" s="3"/>
      <c r="CX288" s="3"/>
      <c r="CY288" s="3"/>
      <c r="CZ288" s="3"/>
      <c r="DA288" s="3"/>
      <c r="DB288" s="3"/>
      <c r="DC288" s="3"/>
      <c r="DD288" s="3"/>
      <c r="DE288" s="3"/>
      <c r="DF288" s="3"/>
      <c r="DG288" s="3"/>
      <c r="DH288" s="3"/>
      <c r="DI288" s="3"/>
      <c r="DJ288" s="3"/>
      <c r="DK288" s="3"/>
      <c r="DL288" s="3"/>
      <c r="DM288" s="3"/>
      <c r="DN288" s="3"/>
      <c r="DO288" s="3"/>
      <c r="DP288" s="3"/>
      <c r="DQ288" s="3"/>
      <c r="DR288" s="3"/>
      <c r="DS288" s="3"/>
      <c r="DT288" s="3"/>
      <c r="DU288" s="3"/>
      <c r="DV288" s="3"/>
      <c r="DW288" s="3"/>
      <c r="DX288" s="3"/>
      <c r="DY288" s="3"/>
      <c r="DZ288" s="3"/>
      <c r="EA288" s="3"/>
      <c r="EB288" s="3"/>
      <c r="EC288" s="3"/>
      <c r="ED288" s="3"/>
      <c r="EE288" s="3"/>
      <c r="EF288" s="3"/>
      <c r="EG288" s="3"/>
    </row>
    <row r="289">
      <c r="A289" s="3"/>
      <c r="B289" s="68"/>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c r="AW289" s="3"/>
      <c r="AX289" s="3"/>
      <c r="AY289" s="3"/>
      <c r="AZ289" s="3"/>
      <c r="BA289" s="3"/>
      <c r="BB289" s="3"/>
      <c r="BC289" s="3"/>
      <c r="BD289" s="3"/>
      <c r="BE289" s="3"/>
      <c r="BF289" s="3"/>
      <c r="BG289" s="3"/>
      <c r="BH289" s="3"/>
      <c r="BI289" s="3"/>
      <c r="BJ289" s="3"/>
      <c r="BK289" s="3"/>
      <c r="BL289" s="3"/>
      <c r="BM289" s="3"/>
      <c r="BN289" s="3"/>
      <c r="BO289" s="3"/>
      <c r="BP289" s="3"/>
      <c r="BQ289" s="3"/>
      <c r="BR289" s="3"/>
      <c r="BS289" s="3"/>
      <c r="BT289" s="3"/>
      <c r="BU289" s="3"/>
      <c r="BV289" s="3"/>
      <c r="BW289" s="3"/>
      <c r="BX289" s="3"/>
      <c r="BY289" s="3"/>
      <c r="BZ289" s="3"/>
      <c r="CA289" s="3"/>
      <c r="CB289" s="3"/>
      <c r="CC289" s="3"/>
      <c r="CD289" s="3"/>
      <c r="CE289" s="3"/>
      <c r="CF289" s="3"/>
      <c r="CG289" s="3"/>
      <c r="CH289" s="3"/>
      <c r="CI289" s="3"/>
      <c r="CJ289" s="3"/>
      <c r="CK289" s="3"/>
      <c r="CL289" s="3"/>
      <c r="CM289" s="3"/>
      <c r="CN289" s="3"/>
      <c r="CO289" s="3"/>
      <c r="CP289" s="3"/>
      <c r="CQ289" s="3"/>
      <c r="CR289" s="3"/>
      <c r="CS289" s="3"/>
      <c r="CT289" s="3"/>
      <c r="CU289" s="3"/>
      <c r="CV289" s="3"/>
      <c r="CW289" s="3"/>
      <c r="CX289" s="3"/>
      <c r="CY289" s="3"/>
      <c r="CZ289" s="3"/>
      <c r="DA289" s="3"/>
      <c r="DB289" s="3"/>
      <c r="DC289" s="3"/>
      <c r="DD289" s="3"/>
      <c r="DE289" s="3"/>
      <c r="DF289" s="3"/>
      <c r="DG289" s="3"/>
      <c r="DH289" s="3"/>
      <c r="DI289" s="3"/>
      <c r="DJ289" s="3"/>
      <c r="DK289" s="3"/>
      <c r="DL289" s="3"/>
      <c r="DM289" s="3"/>
      <c r="DN289" s="3"/>
      <c r="DO289" s="3"/>
      <c r="DP289" s="3"/>
      <c r="DQ289" s="3"/>
      <c r="DR289" s="3"/>
      <c r="DS289" s="3"/>
      <c r="DT289" s="3"/>
      <c r="DU289" s="3"/>
      <c r="DV289" s="3"/>
      <c r="DW289" s="3"/>
      <c r="DX289" s="3"/>
      <c r="DY289" s="3"/>
      <c r="DZ289" s="3"/>
      <c r="EA289" s="3"/>
      <c r="EB289" s="3"/>
      <c r="EC289" s="3"/>
      <c r="ED289" s="3"/>
      <c r="EE289" s="3"/>
      <c r="EF289" s="3"/>
      <c r="EG289" s="3"/>
    </row>
    <row r="290">
      <c r="A290" s="3"/>
      <c r="B290" s="68"/>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3"/>
      <c r="AX290" s="3"/>
      <c r="AY290" s="3"/>
      <c r="AZ290" s="3"/>
      <c r="BA290" s="3"/>
      <c r="BB290" s="3"/>
      <c r="BC290" s="3"/>
      <c r="BD290" s="3"/>
      <c r="BE290" s="3"/>
      <c r="BF290" s="3"/>
      <c r="BG290" s="3"/>
      <c r="BH290" s="3"/>
      <c r="BI290" s="3"/>
      <c r="BJ290" s="3"/>
      <c r="BK290" s="3"/>
      <c r="BL290" s="3"/>
      <c r="BM290" s="3"/>
      <c r="BN290" s="3"/>
      <c r="BO290" s="3"/>
      <c r="BP290" s="3"/>
      <c r="BQ290" s="3"/>
      <c r="BR290" s="3"/>
      <c r="BS290" s="3"/>
      <c r="BT290" s="3"/>
      <c r="BU290" s="3"/>
      <c r="BV290" s="3"/>
      <c r="BW290" s="3"/>
      <c r="BX290" s="3"/>
      <c r="BY290" s="3"/>
      <c r="BZ290" s="3"/>
      <c r="CA290" s="3"/>
      <c r="CB290" s="3"/>
      <c r="CC290" s="3"/>
      <c r="CD290" s="3"/>
      <c r="CE290" s="3"/>
      <c r="CF290" s="3"/>
      <c r="CG290" s="3"/>
      <c r="CH290" s="3"/>
      <c r="CI290" s="3"/>
      <c r="CJ290" s="3"/>
      <c r="CK290" s="3"/>
      <c r="CL290" s="3"/>
      <c r="CM290" s="3"/>
      <c r="CN290" s="3"/>
      <c r="CO290" s="3"/>
      <c r="CP290" s="3"/>
      <c r="CQ290" s="3"/>
      <c r="CR290" s="3"/>
      <c r="CS290" s="3"/>
      <c r="CT290" s="3"/>
      <c r="CU290" s="3"/>
      <c r="CV290" s="3"/>
      <c r="CW290" s="3"/>
      <c r="CX290" s="3"/>
      <c r="CY290" s="3"/>
      <c r="CZ290" s="3"/>
      <c r="DA290" s="3"/>
      <c r="DB290" s="3"/>
      <c r="DC290" s="3"/>
      <c r="DD290" s="3"/>
      <c r="DE290" s="3"/>
      <c r="DF290" s="3"/>
      <c r="DG290" s="3"/>
      <c r="DH290" s="3"/>
      <c r="DI290" s="3"/>
      <c r="DJ290" s="3"/>
      <c r="DK290" s="3"/>
      <c r="DL290" s="3"/>
      <c r="DM290" s="3"/>
      <c r="DN290" s="3"/>
      <c r="DO290" s="3"/>
      <c r="DP290" s="3"/>
      <c r="DQ290" s="3"/>
      <c r="DR290" s="3"/>
      <c r="DS290" s="3"/>
      <c r="DT290" s="3"/>
      <c r="DU290" s="3"/>
      <c r="DV290" s="3"/>
      <c r="DW290" s="3"/>
      <c r="DX290" s="3"/>
      <c r="DY290" s="3"/>
      <c r="DZ290" s="3"/>
      <c r="EA290" s="3"/>
      <c r="EB290" s="3"/>
      <c r="EC290" s="3"/>
      <c r="ED290" s="3"/>
      <c r="EE290" s="3"/>
      <c r="EF290" s="3"/>
      <c r="EG290" s="3"/>
    </row>
    <row r="291">
      <c r="A291" s="3"/>
      <c r="B291" s="68"/>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3"/>
      <c r="AX291" s="3"/>
      <c r="AY291" s="3"/>
      <c r="AZ291" s="3"/>
      <c r="BA291" s="3"/>
      <c r="BB291" s="3"/>
      <c r="BC291" s="3"/>
      <c r="BD291" s="3"/>
      <c r="BE291" s="3"/>
      <c r="BF291" s="3"/>
      <c r="BG291" s="3"/>
      <c r="BH291" s="3"/>
      <c r="BI291" s="3"/>
      <c r="BJ291" s="3"/>
      <c r="BK291" s="3"/>
      <c r="BL291" s="3"/>
      <c r="BM291" s="3"/>
      <c r="BN291" s="3"/>
      <c r="BO291" s="3"/>
      <c r="BP291" s="3"/>
      <c r="BQ291" s="3"/>
      <c r="BR291" s="3"/>
      <c r="BS291" s="3"/>
      <c r="BT291" s="3"/>
      <c r="BU291" s="3"/>
      <c r="BV291" s="3"/>
      <c r="BW291" s="3"/>
      <c r="BX291" s="3"/>
      <c r="BY291" s="3"/>
      <c r="BZ291" s="3"/>
      <c r="CA291" s="3"/>
      <c r="CB291" s="3"/>
      <c r="CC291" s="3"/>
      <c r="CD291" s="3"/>
      <c r="CE291" s="3"/>
      <c r="CF291" s="3"/>
      <c r="CG291" s="3"/>
      <c r="CH291" s="3"/>
      <c r="CI291" s="3"/>
      <c r="CJ291" s="3"/>
      <c r="CK291" s="3"/>
      <c r="CL291" s="3"/>
      <c r="CM291" s="3"/>
      <c r="CN291" s="3"/>
      <c r="CO291" s="3"/>
      <c r="CP291" s="3"/>
      <c r="CQ291" s="3"/>
      <c r="CR291" s="3"/>
      <c r="CS291" s="3"/>
      <c r="CT291" s="3"/>
      <c r="CU291" s="3"/>
      <c r="CV291" s="3"/>
      <c r="CW291" s="3"/>
      <c r="CX291" s="3"/>
      <c r="CY291" s="3"/>
      <c r="CZ291" s="3"/>
      <c r="DA291" s="3"/>
      <c r="DB291" s="3"/>
      <c r="DC291" s="3"/>
      <c r="DD291" s="3"/>
      <c r="DE291" s="3"/>
      <c r="DF291" s="3"/>
      <c r="DG291" s="3"/>
      <c r="DH291" s="3"/>
      <c r="DI291" s="3"/>
      <c r="DJ291" s="3"/>
      <c r="DK291" s="3"/>
      <c r="DL291" s="3"/>
      <c r="DM291" s="3"/>
      <c r="DN291" s="3"/>
      <c r="DO291" s="3"/>
      <c r="DP291" s="3"/>
      <c r="DQ291" s="3"/>
      <c r="DR291" s="3"/>
      <c r="DS291" s="3"/>
      <c r="DT291" s="3"/>
      <c r="DU291" s="3"/>
      <c r="DV291" s="3"/>
      <c r="DW291" s="3"/>
      <c r="DX291" s="3"/>
      <c r="DY291" s="3"/>
      <c r="DZ291" s="3"/>
      <c r="EA291" s="3"/>
      <c r="EB291" s="3"/>
      <c r="EC291" s="3"/>
      <c r="ED291" s="3"/>
      <c r="EE291" s="3"/>
      <c r="EF291" s="3"/>
      <c r="EG291" s="3"/>
    </row>
    <row r="292">
      <c r="A292" s="3"/>
      <c r="B292" s="68"/>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3"/>
      <c r="AX292" s="3"/>
      <c r="AY292" s="3"/>
      <c r="AZ292" s="3"/>
      <c r="BA292" s="3"/>
      <c r="BB292" s="3"/>
      <c r="BC292" s="3"/>
      <c r="BD292" s="3"/>
      <c r="BE292" s="3"/>
      <c r="BF292" s="3"/>
      <c r="BG292" s="3"/>
      <c r="BH292" s="3"/>
      <c r="BI292" s="3"/>
      <c r="BJ292" s="3"/>
      <c r="BK292" s="3"/>
      <c r="BL292" s="3"/>
      <c r="BM292" s="3"/>
      <c r="BN292" s="3"/>
      <c r="BO292" s="3"/>
      <c r="BP292" s="3"/>
      <c r="BQ292" s="3"/>
      <c r="BR292" s="3"/>
      <c r="BS292" s="3"/>
      <c r="BT292" s="3"/>
      <c r="BU292" s="3"/>
      <c r="BV292" s="3"/>
      <c r="BW292" s="3"/>
      <c r="BX292" s="3"/>
      <c r="BY292" s="3"/>
      <c r="BZ292" s="3"/>
      <c r="CA292" s="3"/>
      <c r="CB292" s="3"/>
      <c r="CC292" s="3"/>
      <c r="CD292" s="3"/>
      <c r="CE292" s="3"/>
      <c r="CF292" s="3"/>
      <c r="CG292" s="3"/>
      <c r="CH292" s="3"/>
      <c r="CI292" s="3"/>
      <c r="CJ292" s="3"/>
      <c r="CK292" s="3"/>
      <c r="CL292" s="3"/>
      <c r="CM292" s="3"/>
      <c r="CN292" s="3"/>
      <c r="CO292" s="3"/>
      <c r="CP292" s="3"/>
      <c r="CQ292" s="3"/>
      <c r="CR292" s="3"/>
      <c r="CS292" s="3"/>
      <c r="CT292" s="3"/>
      <c r="CU292" s="3"/>
      <c r="CV292" s="3"/>
      <c r="CW292" s="3"/>
      <c r="CX292" s="3"/>
      <c r="CY292" s="3"/>
      <c r="CZ292" s="3"/>
      <c r="DA292" s="3"/>
      <c r="DB292" s="3"/>
      <c r="DC292" s="3"/>
      <c r="DD292" s="3"/>
      <c r="DE292" s="3"/>
      <c r="DF292" s="3"/>
      <c r="DG292" s="3"/>
      <c r="DH292" s="3"/>
      <c r="DI292" s="3"/>
      <c r="DJ292" s="3"/>
      <c r="DK292" s="3"/>
      <c r="DL292" s="3"/>
      <c r="DM292" s="3"/>
      <c r="DN292" s="3"/>
      <c r="DO292" s="3"/>
      <c r="DP292" s="3"/>
      <c r="DQ292" s="3"/>
      <c r="DR292" s="3"/>
      <c r="DS292" s="3"/>
      <c r="DT292" s="3"/>
      <c r="DU292" s="3"/>
      <c r="DV292" s="3"/>
      <c r="DW292" s="3"/>
      <c r="DX292" s="3"/>
      <c r="DY292" s="3"/>
      <c r="DZ292" s="3"/>
      <c r="EA292" s="3"/>
      <c r="EB292" s="3"/>
      <c r="EC292" s="3"/>
      <c r="ED292" s="3"/>
      <c r="EE292" s="3"/>
      <c r="EF292" s="3"/>
      <c r="EG292" s="3"/>
    </row>
    <row r="293">
      <c r="A293" s="3"/>
      <c r="B293" s="68"/>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c r="AY293" s="3"/>
      <c r="AZ293" s="3"/>
      <c r="BA293" s="3"/>
      <c r="BB293" s="3"/>
      <c r="BC293" s="3"/>
      <c r="BD293" s="3"/>
      <c r="BE293" s="3"/>
      <c r="BF293" s="3"/>
      <c r="BG293" s="3"/>
      <c r="BH293" s="3"/>
      <c r="BI293" s="3"/>
      <c r="BJ293" s="3"/>
      <c r="BK293" s="3"/>
      <c r="BL293" s="3"/>
      <c r="BM293" s="3"/>
      <c r="BN293" s="3"/>
      <c r="BO293" s="3"/>
      <c r="BP293" s="3"/>
      <c r="BQ293" s="3"/>
      <c r="BR293" s="3"/>
      <c r="BS293" s="3"/>
      <c r="BT293" s="3"/>
      <c r="BU293" s="3"/>
      <c r="BV293" s="3"/>
      <c r="BW293" s="3"/>
      <c r="BX293" s="3"/>
      <c r="BY293" s="3"/>
      <c r="BZ293" s="3"/>
      <c r="CA293" s="3"/>
      <c r="CB293" s="3"/>
      <c r="CC293" s="3"/>
      <c r="CD293" s="3"/>
      <c r="CE293" s="3"/>
      <c r="CF293" s="3"/>
      <c r="CG293" s="3"/>
      <c r="CH293" s="3"/>
      <c r="CI293" s="3"/>
      <c r="CJ293" s="3"/>
      <c r="CK293" s="3"/>
      <c r="CL293" s="3"/>
      <c r="CM293" s="3"/>
      <c r="CN293" s="3"/>
      <c r="CO293" s="3"/>
      <c r="CP293" s="3"/>
      <c r="CQ293" s="3"/>
      <c r="CR293" s="3"/>
      <c r="CS293" s="3"/>
      <c r="CT293" s="3"/>
      <c r="CU293" s="3"/>
      <c r="CV293" s="3"/>
      <c r="CW293" s="3"/>
      <c r="CX293" s="3"/>
      <c r="CY293" s="3"/>
      <c r="CZ293" s="3"/>
      <c r="DA293" s="3"/>
      <c r="DB293" s="3"/>
      <c r="DC293" s="3"/>
      <c r="DD293" s="3"/>
      <c r="DE293" s="3"/>
      <c r="DF293" s="3"/>
      <c r="DG293" s="3"/>
      <c r="DH293" s="3"/>
      <c r="DI293" s="3"/>
      <c r="DJ293" s="3"/>
      <c r="DK293" s="3"/>
      <c r="DL293" s="3"/>
      <c r="DM293" s="3"/>
      <c r="DN293" s="3"/>
      <c r="DO293" s="3"/>
      <c r="DP293" s="3"/>
      <c r="DQ293" s="3"/>
      <c r="DR293" s="3"/>
      <c r="DS293" s="3"/>
      <c r="DT293" s="3"/>
      <c r="DU293" s="3"/>
      <c r="DV293" s="3"/>
      <c r="DW293" s="3"/>
      <c r="DX293" s="3"/>
      <c r="DY293" s="3"/>
      <c r="DZ293" s="3"/>
      <c r="EA293" s="3"/>
      <c r="EB293" s="3"/>
      <c r="EC293" s="3"/>
      <c r="ED293" s="3"/>
      <c r="EE293" s="3"/>
      <c r="EF293" s="3"/>
      <c r="EG293" s="3"/>
    </row>
    <row r="294">
      <c r="A294" s="3"/>
      <c r="B294" s="68"/>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
      <c r="AX294" s="3"/>
      <c r="AY294" s="3"/>
      <c r="AZ294" s="3"/>
      <c r="BA294" s="3"/>
      <c r="BB294" s="3"/>
      <c r="BC294" s="3"/>
      <c r="BD294" s="3"/>
      <c r="BE294" s="3"/>
      <c r="BF294" s="3"/>
      <c r="BG294" s="3"/>
      <c r="BH294" s="3"/>
      <c r="BI294" s="3"/>
      <c r="BJ294" s="3"/>
      <c r="BK294" s="3"/>
      <c r="BL294" s="3"/>
      <c r="BM294" s="3"/>
      <c r="BN294" s="3"/>
      <c r="BO294" s="3"/>
      <c r="BP294" s="3"/>
      <c r="BQ294" s="3"/>
      <c r="BR294" s="3"/>
      <c r="BS294" s="3"/>
      <c r="BT294" s="3"/>
      <c r="BU294" s="3"/>
      <c r="BV294" s="3"/>
      <c r="BW294" s="3"/>
      <c r="BX294" s="3"/>
      <c r="BY294" s="3"/>
      <c r="BZ294" s="3"/>
      <c r="CA294" s="3"/>
      <c r="CB294" s="3"/>
      <c r="CC294" s="3"/>
      <c r="CD294" s="3"/>
      <c r="CE294" s="3"/>
      <c r="CF294" s="3"/>
      <c r="CG294" s="3"/>
      <c r="CH294" s="3"/>
      <c r="CI294" s="3"/>
      <c r="CJ294" s="3"/>
      <c r="CK294" s="3"/>
      <c r="CL294" s="3"/>
      <c r="CM294" s="3"/>
      <c r="CN294" s="3"/>
      <c r="CO294" s="3"/>
      <c r="CP294" s="3"/>
      <c r="CQ294" s="3"/>
      <c r="CR294" s="3"/>
      <c r="CS294" s="3"/>
      <c r="CT294" s="3"/>
      <c r="CU294" s="3"/>
      <c r="CV294" s="3"/>
      <c r="CW294" s="3"/>
      <c r="CX294" s="3"/>
      <c r="CY294" s="3"/>
      <c r="CZ294" s="3"/>
      <c r="DA294" s="3"/>
      <c r="DB294" s="3"/>
      <c r="DC294" s="3"/>
      <c r="DD294" s="3"/>
      <c r="DE294" s="3"/>
      <c r="DF294" s="3"/>
      <c r="DG294" s="3"/>
      <c r="DH294" s="3"/>
      <c r="DI294" s="3"/>
      <c r="DJ294" s="3"/>
      <c r="DK294" s="3"/>
      <c r="DL294" s="3"/>
      <c r="DM294" s="3"/>
      <c r="DN294" s="3"/>
      <c r="DO294" s="3"/>
      <c r="DP294" s="3"/>
      <c r="DQ294" s="3"/>
      <c r="DR294" s="3"/>
      <c r="DS294" s="3"/>
      <c r="DT294" s="3"/>
      <c r="DU294" s="3"/>
      <c r="DV294" s="3"/>
      <c r="DW294" s="3"/>
      <c r="DX294" s="3"/>
      <c r="DY294" s="3"/>
      <c r="DZ294" s="3"/>
      <c r="EA294" s="3"/>
      <c r="EB294" s="3"/>
      <c r="EC294" s="3"/>
      <c r="ED294" s="3"/>
      <c r="EE294" s="3"/>
      <c r="EF294" s="3"/>
      <c r="EG294" s="3"/>
    </row>
    <row r="295">
      <c r="A295" s="3"/>
      <c r="B295" s="68"/>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
      <c r="AX295" s="3"/>
      <c r="AY295" s="3"/>
      <c r="AZ295" s="3"/>
      <c r="BA295" s="3"/>
      <c r="BB295" s="3"/>
      <c r="BC295" s="3"/>
      <c r="BD295" s="3"/>
      <c r="BE295" s="3"/>
      <c r="BF295" s="3"/>
      <c r="BG295" s="3"/>
      <c r="BH295" s="3"/>
      <c r="BI295" s="3"/>
      <c r="BJ295" s="3"/>
      <c r="BK295" s="3"/>
      <c r="BL295" s="3"/>
      <c r="BM295" s="3"/>
      <c r="BN295" s="3"/>
      <c r="BO295" s="3"/>
      <c r="BP295" s="3"/>
      <c r="BQ295" s="3"/>
      <c r="BR295" s="3"/>
      <c r="BS295" s="3"/>
      <c r="BT295" s="3"/>
      <c r="BU295" s="3"/>
      <c r="BV295" s="3"/>
      <c r="BW295" s="3"/>
      <c r="BX295" s="3"/>
      <c r="BY295" s="3"/>
      <c r="BZ295" s="3"/>
      <c r="CA295" s="3"/>
      <c r="CB295" s="3"/>
      <c r="CC295" s="3"/>
      <c r="CD295" s="3"/>
      <c r="CE295" s="3"/>
      <c r="CF295" s="3"/>
      <c r="CG295" s="3"/>
      <c r="CH295" s="3"/>
      <c r="CI295" s="3"/>
      <c r="CJ295" s="3"/>
      <c r="CK295" s="3"/>
      <c r="CL295" s="3"/>
      <c r="CM295" s="3"/>
      <c r="CN295" s="3"/>
      <c r="CO295" s="3"/>
      <c r="CP295" s="3"/>
      <c r="CQ295" s="3"/>
      <c r="CR295" s="3"/>
      <c r="CS295" s="3"/>
      <c r="CT295" s="3"/>
      <c r="CU295" s="3"/>
      <c r="CV295" s="3"/>
      <c r="CW295" s="3"/>
      <c r="CX295" s="3"/>
      <c r="CY295" s="3"/>
      <c r="CZ295" s="3"/>
      <c r="DA295" s="3"/>
      <c r="DB295" s="3"/>
      <c r="DC295" s="3"/>
      <c r="DD295" s="3"/>
      <c r="DE295" s="3"/>
      <c r="DF295" s="3"/>
      <c r="DG295" s="3"/>
      <c r="DH295" s="3"/>
      <c r="DI295" s="3"/>
      <c r="DJ295" s="3"/>
      <c r="DK295" s="3"/>
      <c r="DL295" s="3"/>
      <c r="DM295" s="3"/>
      <c r="DN295" s="3"/>
      <c r="DO295" s="3"/>
      <c r="DP295" s="3"/>
      <c r="DQ295" s="3"/>
      <c r="DR295" s="3"/>
      <c r="DS295" s="3"/>
      <c r="DT295" s="3"/>
      <c r="DU295" s="3"/>
      <c r="DV295" s="3"/>
      <c r="DW295" s="3"/>
      <c r="DX295" s="3"/>
      <c r="DY295" s="3"/>
      <c r="DZ295" s="3"/>
      <c r="EA295" s="3"/>
      <c r="EB295" s="3"/>
      <c r="EC295" s="3"/>
      <c r="ED295" s="3"/>
      <c r="EE295" s="3"/>
      <c r="EF295" s="3"/>
      <c r="EG295" s="3"/>
    </row>
    <row r="296">
      <c r="A296" s="3"/>
      <c r="B296" s="68"/>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
      <c r="AX296" s="3"/>
      <c r="AY296" s="3"/>
      <c r="AZ296" s="3"/>
      <c r="BA296" s="3"/>
      <c r="BB296" s="3"/>
      <c r="BC296" s="3"/>
      <c r="BD296" s="3"/>
      <c r="BE296" s="3"/>
      <c r="BF296" s="3"/>
      <c r="BG296" s="3"/>
      <c r="BH296" s="3"/>
      <c r="BI296" s="3"/>
      <c r="BJ296" s="3"/>
      <c r="BK296" s="3"/>
      <c r="BL296" s="3"/>
      <c r="BM296" s="3"/>
      <c r="BN296" s="3"/>
      <c r="BO296" s="3"/>
      <c r="BP296" s="3"/>
      <c r="BQ296" s="3"/>
      <c r="BR296" s="3"/>
      <c r="BS296" s="3"/>
      <c r="BT296" s="3"/>
      <c r="BU296" s="3"/>
      <c r="BV296" s="3"/>
      <c r="BW296" s="3"/>
      <c r="BX296" s="3"/>
      <c r="BY296" s="3"/>
      <c r="BZ296" s="3"/>
      <c r="CA296" s="3"/>
      <c r="CB296" s="3"/>
      <c r="CC296" s="3"/>
      <c r="CD296" s="3"/>
      <c r="CE296" s="3"/>
      <c r="CF296" s="3"/>
      <c r="CG296" s="3"/>
      <c r="CH296" s="3"/>
      <c r="CI296" s="3"/>
      <c r="CJ296" s="3"/>
      <c r="CK296" s="3"/>
      <c r="CL296" s="3"/>
      <c r="CM296" s="3"/>
      <c r="CN296" s="3"/>
      <c r="CO296" s="3"/>
      <c r="CP296" s="3"/>
      <c r="CQ296" s="3"/>
      <c r="CR296" s="3"/>
      <c r="CS296" s="3"/>
      <c r="CT296" s="3"/>
      <c r="CU296" s="3"/>
      <c r="CV296" s="3"/>
      <c r="CW296" s="3"/>
      <c r="CX296" s="3"/>
      <c r="CY296" s="3"/>
      <c r="CZ296" s="3"/>
      <c r="DA296" s="3"/>
      <c r="DB296" s="3"/>
      <c r="DC296" s="3"/>
      <c r="DD296" s="3"/>
      <c r="DE296" s="3"/>
      <c r="DF296" s="3"/>
      <c r="DG296" s="3"/>
      <c r="DH296" s="3"/>
      <c r="DI296" s="3"/>
      <c r="DJ296" s="3"/>
      <c r="DK296" s="3"/>
      <c r="DL296" s="3"/>
      <c r="DM296" s="3"/>
      <c r="DN296" s="3"/>
      <c r="DO296" s="3"/>
      <c r="DP296" s="3"/>
      <c r="DQ296" s="3"/>
      <c r="DR296" s="3"/>
      <c r="DS296" s="3"/>
      <c r="DT296" s="3"/>
      <c r="DU296" s="3"/>
      <c r="DV296" s="3"/>
      <c r="DW296" s="3"/>
      <c r="DX296" s="3"/>
      <c r="DY296" s="3"/>
      <c r="DZ296" s="3"/>
      <c r="EA296" s="3"/>
      <c r="EB296" s="3"/>
      <c r="EC296" s="3"/>
      <c r="ED296" s="3"/>
      <c r="EE296" s="3"/>
      <c r="EF296" s="3"/>
      <c r="EG296" s="3"/>
    </row>
    <row r="297">
      <c r="A297" s="3"/>
      <c r="B297" s="68"/>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c r="AX297" s="3"/>
      <c r="AY297" s="3"/>
      <c r="AZ297" s="3"/>
      <c r="BA297" s="3"/>
      <c r="BB297" s="3"/>
      <c r="BC297" s="3"/>
      <c r="BD297" s="3"/>
      <c r="BE297" s="3"/>
      <c r="BF297" s="3"/>
      <c r="BG297" s="3"/>
      <c r="BH297" s="3"/>
      <c r="BI297" s="3"/>
      <c r="BJ297" s="3"/>
      <c r="BK297" s="3"/>
      <c r="BL297" s="3"/>
      <c r="BM297" s="3"/>
      <c r="BN297" s="3"/>
      <c r="BO297" s="3"/>
      <c r="BP297" s="3"/>
      <c r="BQ297" s="3"/>
      <c r="BR297" s="3"/>
      <c r="BS297" s="3"/>
      <c r="BT297" s="3"/>
      <c r="BU297" s="3"/>
      <c r="BV297" s="3"/>
      <c r="BW297" s="3"/>
      <c r="BX297" s="3"/>
      <c r="BY297" s="3"/>
      <c r="BZ297" s="3"/>
      <c r="CA297" s="3"/>
      <c r="CB297" s="3"/>
      <c r="CC297" s="3"/>
      <c r="CD297" s="3"/>
      <c r="CE297" s="3"/>
      <c r="CF297" s="3"/>
      <c r="CG297" s="3"/>
      <c r="CH297" s="3"/>
      <c r="CI297" s="3"/>
      <c r="CJ297" s="3"/>
      <c r="CK297" s="3"/>
      <c r="CL297" s="3"/>
      <c r="CM297" s="3"/>
      <c r="CN297" s="3"/>
      <c r="CO297" s="3"/>
      <c r="CP297" s="3"/>
      <c r="CQ297" s="3"/>
      <c r="CR297" s="3"/>
      <c r="CS297" s="3"/>
      <c r="CT297" s="3"/>
      <c r="CU297" s="3"/>
      <c r="CV297" s="3"/>
      <c r="CW297" s="3"/>
      <c r="CX297" s="3"/>
      <c r="CY297" s="3"/>
      <c r="CZ297" s="3"/>
      <c r="DA297" s="3"/>
      <c r="DB297" s="3"/>
      <c r="DC297" s="3"/>
      <c r="DD297" s="3"/>
      <c r="DE297" s="3"/>
      <c r="DF297" s="3"/>
      <c r="DG297" s="3"/>
      <c r="DH297" s="3"/>
      <c r="DI297" s="3"/>
      <c r="DJ297" s="3"/>
      <c r="DK297" s="3"/>
      <c r="DL297" s="3"/>
      <c r="DM297" s="3"/>
      <c r="DN297" s="3"/>
      <c r="DO297" s="3"/>
      <c r="DP297" s="3"/>
      <c r="DQ297" s="3"/>
      <c r="DR297" s="3"/>
      <c r="DS297" s="3"/>
      <c r="DT297" s="3"/>
      <c r="DU297" s="3"/>
      <c r="DV297" s="3"/>
      <c r="DW297" s="3"/>
      <c r="DX297" s="3"/>
      <c r="DY297" s="3"/>
      <c r="DZ297" s="3"/>
      <c r="EA297" s="3"/>
      <c r="EB297" s="3"/>
      <c r="EC297" s="3"/>
      <c r="ED297" s="3"/>
      <c r="EE297" s="3"/>
      <c r="EF297" s="3"/>
      <c r="EG297" s="3"/>
    </row>
    <row r="298">
      <c r="A298" s="3"/>
      <c r="B298" s="68"/>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c r="AX298" s="3"/>
      <c r="AY298" s="3"/>
      <c r="AZ298" s="3"/>
      <c r="BA298" s="3"/>
      <c r="BB298" s="3"/>
      <c r="BC298" s="3"/>
      <c r="BD298" s="3"/>
      <c r="BE298" s="3"/>
      <c r="BF298" s="3"/>
      <c r="BG298" s="3"/>
      <c r="BH298" s="3"/>
      <c r="BI298" s="3"/>
      <c r="BJ298" s="3"/>
      <c r="BK298" s="3"/>
      <c r="BL298" s="3"/>
      <c r="BM298" s="3"/>
      <c r="BN298" s="3"/>
      <c r="BO298" s="3"/>
      <c r="BP298" s="3"/>
      <c r="BQ298" s="3"/>
      <c r="BR298" s="3"/>
      <c r="BS298" s="3"/>
      <c r="BT298" s="3"/>
      <c r="BU298" s="3"/>
      <c r="BV298" s="3"/>
      <c r="BW298" s="3"/>
      <c r="BX298" s="3"/>
      <c r="BY298" s="3"/>
      <c r="BZ298" s="3"/>
      <c r="CA298" s="3"/>
      <c r="CB298" s="3"/>
      <c r="CC298" s="3"/>
      <c r="CD298" s="3"/>
      <c r="CE298" s="3"/>
      <c r="CF298" s="3"/>
      <c r="CG298" s="3"/>
      <c r="CH298" s="3"/>
      <c r="CI298" s="3"/>
      <c r="CJ298" s="3"/>
      <c r="CK298" s="3"/>
      <c r="CL298" s="3"/>
      <c r="CM298" s="3"/>
      <c r="CN298" s="3"/>
      <c r="CO298" s="3"/>
      <c r="CP298" s="3"/>
      <c r="CQ298" s="3"/>
      <c r="CR298" s="3"/>
      <c r="CS298" s="3"/>
      <c r="CT298" s="3"/>
      <c r="CU298" s="3"/>
      <c r="CV298" s="3"/>
      <c r="CW298" s="3"/>
      <c r="CX298" s="3"/>
      <c r="CY298" s="3"/>
      <c r="CZ298" s="3"/>
      <c r="DA298" s="3"/>
      <c r="DB298" s="3"/>
      <c r="DC298" s="3"/>
      <c r="DD298" s="3"/>
      <c r="DE298" s="3"/>
      <c r="DF298" s="3"/>
      <c r="DG298" s="3"/>
      <c r="DH298" s="3"/>
      <c r="DI298" s="3"/>
      <c r="DJ298" s="3"/>
      <c r="DK298" s="3"/>
      <c r="DL298" s="3"/>
      <c r="DM298" s="3"/>
      <c r="DN298" s="3"/>
      <c r="DO298" s="3"/>
      <c r="DP298" s="3"/>
      <c r="DQ298" s="3"/>
      <c r="DR298" s="3"/>
      <c r="DS298" s="3"/>
      <c r="DT298" s="3"/>
      <c r="DU298" s="3"/>
      <c r="DV298" s="3"/>
      <c r="DW298" s="3"/>
      <c r="DX298" s="3"/>
      <c r="DY298" s="3"/>
      <c r="DZ298" s="3"/>
      <c r="EA298" s="3"/>
      <c r="EB298" s="3"/>
      <c r="EC298" s="3"/>
      <c r="ED298" s="3"/>
      <c r="EE298" s="3"/>
      <c r="EF298" s="3"/>
      <c r="EG298" s="3"/>
    </row>
    <row r="299">
      <c r="A299" s="3"/>
      <c r="B299" s="68"/>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c r="AX299" s="3"/>
      <c r="AY299" s="3"/>
      <c r="AZ299" s="3"/>
      <c r="BA299" s="3"/>
      <c r="BB299" s="3"/>
      <c r="BC299" s="3"/>
      <c r="BD299" s="3"/>
      <c r="BE299" s="3"/>
      <c r="BF299" s="3"/>
      <c r="BG299" s="3"/>
      <c r="BH299" s="3"/>
      <c r="BI299" s="3"/>
      <c r="BJ299" s="3"/>
      <c r="BK299" s="3"/>
      <c r="BL299" s="3"/>
      <c r="BM299" s="3"/>
      <c r="BN299" s="3"/>
      <c r="BO299" s="3"/>
      <c r="BP299" s="3"/>
      <c r="BQ299" s="3"/>
      <c r="BR299" s="3"/>
      <c r="BS299" s="3"/>
      <c r="BT299" s="3"/>
      <c r="BU299" s="3"/>
      <c r="BV299" s="3"/>
      <c r="BW299" s="3"/>
      <c r="BX299" s="3"/>
      <c r="BY299" s="3"/>
      <c r="BZ299" s="3"/>
      <c r="CA299" s="3"/>
      <c r="CB299" s="3"/>
      <c r="CC299" s="3"/>
      <c r="CD299" s="3"/>
      <c r="CE299" s="3"/>
      <c r="CF299" s="3"/>
      <c r="CG299" s="3"/>
      <c r="CH299" s="3"/>
      <c r="CI299" s="3"/>
      <c r="CJ299" s="3"/>
      <c r="CK299" s="3"/>
      <c r="CL299" s="3"/>
      <c r="CM299" s="3"/>
      <c r="CN299" s="3"/>
      <c r="CO299" s="3"/>
      <c r="CP299" s="3"/>
      <c r="CQ299" s="3"/>
      <c r="CR299" s="3"/>
      <c r="CS299" s="3"/>
      <c r="CT299" s="3"/>
      <c r="CU299" s="3"/>
      <c r="CV299" s="3"/>
      <c r="CW299" s="3"/>
      <c r="CX299" s="3"/>
      <c r="CY299" s="3"/>
      <c r="CZ299" s="3"/>
      <c r="DA299" s="3"/>
      <c r="DB299" s="3"/>
      <c r="DC299" s="3"/>
      <c r="DD299" s="3"/>
      <c r="DE299" s="3"/>
      <c r="DF299" s="3"/>
      <c r="DG299" s="3"/>
      <c r="DH299" s="3"/>
      <c r="DI299" s="3"/>
      <c r="DJ299" s="3"/>
      <c r="DK299" s="3"/>
      <c r="DL299" s="3"/>
      <c r="DM299" s="3"/>
      <c r="DN299" s="3"/>
      <c r="DO299" s="3"/>
      <c r="DP299" s="3"/>
      <c r="DQ299" s="3"/>
      <c r="DR299" s="3"/>
      <c r="DS299" s="3"/>
      <c r="DT299" s="3"/>
      <c r="DU299" s="3"/>
      <c r="DV299" s="3"/>
      <c r="DW299" s="3"/>
      <c r="DX299" s="3"/>
      <c r="DY299" s="3"/>
      <c r="DZ299" s="3"/>
      <c r="EA299" s="3"/>
      <c r="EB299" s="3"/>
      <c r="EC299" s="3"/>
      <c r="ED299" s="3"/>
      <c r="EE299" s="3"/>
      <c r="EF299" s="3"/>
      <c r="EG299" s="3"/>
    </row>
    <row r="300">
      <c r="A300" s="3"/>
      <c r="B300" s="68"/>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c r="AY300" s="3"/>
      <c r="AZ300" s="3"/>
      <c r="BA300" s="3"/>
      <c r="BB300" s="3"/>
      <c r="BC300" s="3"/>
      <c r="BD300" s="3"/>
      <c r="BE300" s="3"/>
      <c r="BF300" s="3"/>
      <c r="BG300" s="3"/>
      <c r="BH300" s="3"/>
      <c r="BI300" s="3"/>
      <c r="BJ300" s="3"/>
      <c r="BK300" s="3"/>
      <c r="BL300" s="3"/>
      <c r="BM300" s="3"/>
      <c r="BN300" s="3"/>
      <c r="BO300" s="3"/>
      <c r="BP300" s="3"/>
      <c r="BQ300" s="3"/>
      <c r="BR300" s="3"/>
      <c r="BS300" s="3"/>
      <c r="BT300" s="3"/>
      <c r="BU300" s="3"/>
      <c r="BV300" s="3"/>
      <c r="BW300" s="3"/>
      <c r="BX300" s="3"/>
      <c r="BY300" s="3"/>
      <c r="BZ300" s="3"/>
      <c r="CA300" s="3"/>
      <c r="CB300" s="3"/>
      <c r="CC300" s="3"/>
      <c r="CD300" s="3"/>
      <c r="CE300" s="3"/>
      <c r="CF300" s="3"/>
      <c r="CG300" s="3"/>
      <c r="CH300" s="3"/>
      <c r="CI300" s="3"/>
      <c r="CJ300" s="3"/>
      <c r="CK300" s="3"/>
      <c r="CL300" s="3"/>
      <c r="CM300" s="3"/>
      <c r="CN300" s="3"/>
      <c r="CO300" s="3"/>
      <c r="CP300" s="3"/>
      <c r="CQ300" s="3"/>
      <c r="CR300" s="3"/>
      <c r="CS300" s="3"/>
      <c r="CT300" s="3"/>
      <c r="CU300" s="3"/>
      <c r="CV300" s="3"/>
      <c r="CW300" s="3"/>
      <c r="CX300" s="3"/>
      <c r="CY300" s="3"/>
      <c r="CZ300" s="3"/>
      <c r="DA300" s="3"/>
      <c r="DB300" s="3"/>
      <c r="DC300" s="3"/>
      <c r="DD300" s="3"/>
      <c r="DE300" s="3"/>
      <c r="DF300" s="3"/>
      <c r="DG300" s="3"/>
      <c r="DH300" s="3"/>
      <c r="DI300" s="3"/>
      <c r="DJ300" s="3"/>
      <c r="DK300" s="3"/>
      <c r="DL300" s="3"/>
      <c r="DM300" s="3"/>
      <c r="DN300" s="3"/>
      <c r="DO300" s="3"/>
      <c r="DP300" s="3"/>
      <c r="DQ300" s="3"/>
      <c r="DR300" s="3"/>
      <c r="DS300" s="3"/>
      <c r="DT300" s="3"/>
      <c r="DU300" s="3"/>
      <c r="DV300" s="3"/>
      <c r="DW300" s="3"/>
      <c r="DX300" s="3"/>
      <c r="DY300" s="3"/>
      <c r="DZ300" s="3"/>
      <c r="EA300" s="3"/>
      <c r="EB300" s="3"/>
      <c r="EC300" s="3"/>
      <c r="ED300" s="3"/>
      <c r="EE300" s="3"/>
      <c r="EF300" s="3"/>
      <c r="EG300" s="3"/>
    </row>
    <row r="301">
      <c r="A301" s="3"/>
      <c r="B301" s="68"/>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c r="AX301" s="3"/>
      <c r="AY301" s="3"/>
      <c r="AZ301" s="3"/>
      <c r="BA301" s="3"/>
      <c r="BB301" s="3"/>
      <c r="BC301" s="3"/>
      <c r="BD301" s="3"/>
      <c r="BE301" s="3"/>
      <c r="BF301" s="3"/>
      <c r="BG301" s="3"/>
      <c r="BH301" s="3"/>
      <c r="BI301" s="3"/>
      <c r="BJ301" s="3"/>
      <c r="BK301" s="3"/>
      <c r="BL301" s="3"/>
      <c r="BM301" s="3"/>
      <c r="BN301" s="3"/>
      <c r="BO301" s="3"/>
      <c r="BP301" s="3"/>
      <c r="BQ301" s="3"/>
      <c r="BR301" s="3"/>
      <c r="BS301" s="3"/>
      <c r="BT301" s="3"/>
      <c r="BU301" s="3"/>
      <c r="BV301" s="3"/>
      <c r="BW301" s="3"/>
      <c r="BX301" s="3"/>
      <c r="BY301" s="3"/>
      <c r="BZ301" s="3"/>
      <c r="CA301" s="3"/>
      <c r="CB301" s="3"/>
      <c r="CC301" s="3"/>
      <c r="CD301" s="3"/>
      <c r="CE301" s="3"/>
      <c r="CF301" s="3"/>
      <c r="CG301" s="3"/>
      <c r="CH301" s="3"/>
      <c r="CI301" s="3"/>
      <c r="CJ301" s="3"/>
      <c r="CK301" s="3"/>
      <c r="CL301" s="3"/>
      <c r="CM301" s="3"/>
      <c r="CN301" s="3"/>
      <c r="CO301" s="3"/>
      <c r="CP301" s="3"/>
      <c r="CQ301" s="3"/>
      <c r="CR301" s="3"/>
      <c r="CS301" s="3"/>
      <c r="CT301" s="3"/>
      <c r="CU301" s="3"/>
      <c r="CV301" s="3"/>
      <c r="CW301" s="3"/>
      <c r="CX301" s="3"/>
      <c r="CY301" s="3"/>
      <c r="CZ301" s="3"/>
      <c r="DA301" s="3"/>
      <c r="DB301" s="3"/>
      <c r="DC301" s="3"/>
      <c r="DD301" s="3"/>
      <c r="DE301" s="3"/>
      <c r="DF301" s="3"/>
      <c r="DG301" s="3"/>
      <c r="DH301" s="3"/>
      <c r="DI301" s="3"/>
      <c r="DJ301" s="3"/>
      <c r="DK301" s="3"/>
      <c r="DL301" s="3"/>
      <c r="DM301" s="3"/>
      <c r="DN301" s="3"/>
      <c r="DO301" s="3"/>
      <c r="DP301" s="3"/>
      <c r="DQ301" s="3"/>
      <c r="DR301" s="3"/>
      <c r="DS301" s="3"/>
      <c r="DT301" s="3"/>
      <c r="DU301" s="3"/>
      <c r="DV301" s="3"/>
      <c r="DW301" s="3"/>
      <c r="DX301" s="3"/>
      <c r="DY301" s="3"/>
      <c r="DZ301" s="3"/>
      <c r="EA301" s="3"/>
      <c r="EB301" s="3"/>
      <c r="EC301" s="3"/>
      <c r="ED301" s="3"/>
      <c r="EE301" s="3"/>
      <c r="EF301" s="3"/>
      <c r="EG301" s="3"/>
    </row>
    <row r="302">
      <c r="A302" s="3"/>
      <c r="B302" s="68"/>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3"/>
      <c r="AX302" s="3"/>
      <c r="AY302" s="3"/>
      <c r="AZ302" s="3"/>
      <c r="BA302" s="3"/>
      <c r="BB302" s="3"/>
      <c r="BC302" s="3"/>
      <c r="BD302" s="3"/>
      <c r="BE302" s="3"/>
      <c r="BF302" s="3"/>
      <c r="BG302" s="3"/>
      <c r="BH302" s="3"/>
      <c r="BI302" s="3"/>
      <c r="BJ302" s="3"/>
      <c r="BK302" s="3"/>
      <c r="BL302" s="3"/>
      <c r="BM302" s="3"/>
      <c r="BN302" s="3"/>
      <c r="BO302" s="3"/>
      <c r="BP302" s="3"/>
      <c r="BQ302" s="3"/>
      <c r="BR302" s="3"/>
      <c r="BS302" s="3"/>
      <c r="BT302" s="3"/>
      <c r="BU302" s="3"/>
      <c r="BV302" s="3"/>
      <c r="BW302" s="3"/>
      <c r="BX302" s="3"/>
      <c r="BY302" s="3"/>
      <c r="BZ302" s="3"/>
      <c r="CA302" s="3"/>
      <c r="CB302" s="3"/>
      <c r="CC302" s="3"/>
      <c r="CD302" s="3"/>
      <c r="CE302" s="3"/>
      <c r="CF302" s="3"/>
      <c r="CG302" s="3"/>
      <c r="CH302" s="3"/>
      <c r="CI302" s="3"/>
      <c r="CJ302" s="3"/>
      <c r="CK302" s="3"/>
      <c r="CL302" s="3"/>
      <c r="CM302" s="3"/>
      <c r="CN302" s="3"/>
      <c r="CO302" s="3"/>
      <c r="CP302" s="3"/>
      <c r="CQ302" s="3"/>
      <c r="CR302" s="3"/>
      <c r="CS302" s="3"/>
      <c r="CT302" s="3"/>
      <c r="CU302" s="3"/>
      <c r="CV302" s="3"/>
      <c r="CW302" s="3"/>
      <c r="CX302" s="3"/>
      <c r="CY302" s="3"/>
      <c r="CZ302" s="3"/>
      <c r="DA302" s="3"/>
      <c r="DB302" s="3"/>
      <c r="DC302" s="3"/>
      <c r="DD302" s="3"/>
      <c r="DE302" s="3"/>
      <c r="DF302" s="3"/>
      <c r="DG302" s="3"/>
      <c r="DH302" s="3"/>
      <c r="DI302" s="3"/>
      <c r="DJ302" s="3"/>
      <c r="DK302" s="3"/>
      <c r="DL302" s="3"/>
      <c r="DM302" s="3"/>
      <c r="DN302" s="3"/>
      <c r="DO302" s="3"/>
      <c r="DP302" s="3"/>
      <c r="DQ302" s="3"/>
      <c r="DR302" s="3"/>
      <c r="DS302" s="3"/>
      <c r="DT302" s="3"/>
      <c r="DU302" s="3"/>
      <c r="DV302" s="3"/>
      <c r="DW302" s="3"/>
      <c r="DX302" s="3"/>
      <c r="DY302" s="3"/>
      <c r="DZ302" s="3"/>
      <c r="EA302" s="3"/>
      <c r="EB302" s="3"/>
      <c r="EC302" s="3"/>
      <c r="ED302" s="3"/>
      <c r="EE302" s="3"/>
      <c r="EF302" s="3"/>
      <c r="EG302" s="3"/>
    </row>
    <row r="303">
      <c r="A303" s="3"/>
      <c r="B303" s="68"/>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c r="AX303" s="3"/>
      <c r="AY303" s="3"/>
      <c r="AZ303" s="3"/>
      <c r="BA303" s="3"/>
      <c r="BB303" s="3"/>
      <c r="BC303" s="3"/>
      <c r="BD303" s="3"/>
      <c r="BE303" s="3"/>
      <c r="BF303" s="3"/>
      <c r="BG303" s="3"/>
      <c r="BH303" s="3"/>
      <c r="BI303" s="3"/>
      <c r="BJ303" s="3"/>
      <c r="BK303" s="3"/>
      <c r="BL303" s="3"/>
      <c r="BM303" s="3"/>
      <c r="BN303" s="3"/>
      <c r="BO303" s="3"/>
      <c r="BP303" s="3"/>
      <c r="BQ303" s="3"/>
      <c r="BR303" s="3"/>
      <c r="BS303" s="3"/>
      <c r="BT303" s="3"/>
      <c r="BU303" s="3"/>
      <c r="BV303" s="3"/>
      <c r="BW303" s="3"/>
      <c r="BX303" s="3"/>
      <c r="BY303" s="3"/>
      <c r="BZ303" s="3"/>
      <c r="CA303" s="3"/>
      <c r="CB303" s="3"/>
      <c r="CC303" s="3"/>
      <c r="CD303" s="3"/>
      <c r="CE303" s="3"/>
      <c r="CF303" s="3"/>
      <c r="CG303" s="3"/>
      <c r="CH303" s="3"/>
      <c r="CI303" s="3"/>
      <c r="CJ303" s="3"/>
      <c r="CK303" s="3"/>
      <c r="CL303" s="3"/>
      <c r="CM303" s="3"/>
      <c r="CN303" s="3"/>
      <c r="CO303" s="3"/>
      <c r="CP303" s="3"/>
      <c r="CQ303" s="3"/>
      <c r="CR303" s="3"/>
      <c r="CS303" s="3"/>
      <c r="CT303" s="3"/>
      <c r="CU303" s="3"/>
      <c r="CV303" s="3"/>
      <c r="CW303" s="3"/>
      <c r="CX303" s="3"/>
      <c r="CY303" s="3"/>
      <c r="CZ303" s="3"/>
      <c r="DA303" s="3"/>
      <c r="DB303" s="3"/>
      <c r="DC303" s="3"/>
      <c r="DD303" s="3"/>
      <c r="DE303" s="3"/>
      <c r="DF303" s="3"/>
      <c r="DG303" s="3"/>
      <c r="DH303" s="3"/>
      <c r="DI303" s="3"/>
      <c r="DJ303" s="3"/>
      <c r="DK303" s="3"/>
      <c r="DL303" s="3"/>
      <c r="DM303" s="3"/>
      <c r="DN303" s="3"/>
      <c r="DO303" s="3"/>
      <c r="DP303" s="3"/>
      <c r="DQ303" s="3"/>
      <c r="DR303" s="3"/>
      <c r="DS303" s="3"/>
      <c r="DT303" s="3"/>
      <c r="DU303" s="3"/>
      <c r="DV303" s="3"/>
      <c r="DW303" s="3"/>
      <c r="DX303" s="3"/>
      <c r="DY303" s="3"/>
      <c r="DZ303" s="3"/>
      <c r="EA303" s="3"/>
      <c r="EB303" s="3"/>
      <c r="EC303" s="3"/>
      <c r="ED303" s="3"/>
      <c r="EE303" s="3"/>
      <c r="EF303" s="3"/>
      <c r="EG303" s="3"/>
    </row>
    <row r="304">
      <c r="A304" s="3"/>
      <c r="B304" s="68"/>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3"/>
      <c r="AY304" s="3"/>
      <c r="AZ304" s="3"/>
      <c r="BA304" s="3"/>
      <c r="BB304" s="3"/>
      <c r="BC304" s="3"/>
      <c r="BD304" s="3"/>
      <c r="BE304" s="3"/>
      <c r="BF304" s="3"/>
      <c r="BG304" s="3"/>
      <c r="BH304" s="3"/>
      <c r="BI304" s="3"/>
      <c r="BJ304" s="3"/>
      <c r="BK304" s="3"/>
      <c r="BL304" s="3"/>
      <c r="BM304" s="3"/>
      <c r="BN304" s="3"/>
      <c r="BO304" s="3"/>
      <c r="BP304" s="3"/>
      <c r="BQ304" s="3"/>
      <c r="BR304" s="3"/>
      <c r="BS304" s="3"/>
      <c r="BT304" s="3"/>
      <c r="BU304" s="3"/>
      <c r="BV304" s="3"/>
      <c r="BW304" s="3"/>
      <c r="BX304" s="3"/>
      <c r="BY304" s="3"/>
      <c r="BZ304" s="3"/>
      <c r="CA304" s="3"/>
      <c r="CB304" s="3"/>
      <c r="CC304" s="3"/>
      <c r="CD304" s="3"/>
      <c r="CE304" s="3"/>
      <c r="CF304" s="3"/>
      <c r="CG304" s="3"/>
      <c r="CH304" s="3"/>
      <c r="CI304" s="3"/>
      <c r="CJ304" s="3"/>
      <c r="CK304" s="3"/>
      <c r="CL304" s="3"/>
      <c r="CM304" s="3"/>
      <c r="CN304" s="3"/>
      <c r="CO304" s="3"/>
      <c r="CP304" s="3"/>
      <c r="CQ304" s="3"/>
      <c r="CR304" s="3"/>
      <c r="CS304" s="3"/>
      <c r="CT304" s="3"/>
      <c r="CU304" s="3"/>
      <c r="CV304" s="3"/>
      <c r="CW304" s="3"/>
      <c r="CX304" s="3"/>
      <c r="CY304" s="3"/>
      <c r="CZ304" s="3"/>
      <c r="DA304" s="3"/>
      <c r="DB304" s="3"/>
      <c r="DC304" s="3"/>
      <c r="DD304" s="3"/>
      <c r="DE304" s="3"/>
      <c r="DF304" s="3"/>
      <c r="DG304" s="3"/>
      <c r="DH304" s="3"/>
      <c r="DI304" s="3"/>
      <c r="DJ304" s="3"/>
      <c r="DK304" s="3"/>
      <c r="DL304" s="3"/>
      <c r="DM304" s="3"/>
      <c r="DN304" s="3"/>
      <c r="DO304" s="3"/>
      <c r="DP304" s="3"/>
      <c r="DQ304" s="3"/>
      <c r="DR304" s="3"/>
      <c r="DS304" s="3"/>
      <c r="DT304" s="3"/>
      <c r="DU304" s="3"/>
      <c r="DV304" s="3"/>
      <c r="DW304" s="3"/>
      <c r="DX304" s="3"/>
      <c r="DY304" s="3"/>
      <c r="DZ304" s="3"/>
      <c r="EA304" s="3"/>
      <c r="EB304" s="3"/>
      <c r="EC304" s="3"/>
      <c r="ED304" s="3"/>
      <c r="EE304" s="3"/>
      <c r="EF304" s="3"/>
      <c r="EG304" s="3"/>
    </row>
    <row r="305">
      <c r="A305" s="3"/>
      <c r="B305" s="68"/>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
      <c r="AX305" s="3"/>
      <c r="AY305" s="3"/>
      <c r="AZ305" s="3"/>
      <c r="BA305" s="3"/>
      <c r="BB305" s="3"/>
      <c r="BC305" s="3"/>
      <c r="BD305" s="3"/>
      <c r="BE305" s="3"/>
      <c r="BF305" s="3"/>
      <c r="BG305" s="3"/>
      <c r="BH305" s="3"/>
      <c r="BI305" s="3"/>
      <c r="BJ305" s="3"/>
      <c r="BK305" s="3"/>
      <c r="BL305" s="3"/>
      <c r="BM305" s="3"/>
      <c r="BN305" s="3"/>
      <c r="BO305" s="3"/>
      <c r="BP305" s="3"/>
      <c r="BQ305" s="3"/>
      <c r="BR305" s="3"/>
      <c r="BS305" s="3"/>
      <c r="BT305" s="3"/>
      <c r="BU305" s="3"/>
      <c r="BV305" s="3"/>
      <c r="BW305" s="3"/>
      <c r="BX305" s="3"/>
      <c r="BY305" s="3"/>
      <c r="BZ305" s="3"/>
      <c r="CA305" s="3"/>
      <c r="CB305" s="3"/>
      <c r="CC305" s="3"/>
      <c r="CD305" s="3"/>
      <c r="CE305" s="3"/>
      <c r="CF305" s="3"/>
      <c r="CG305" s="3"/>
      <c r="CH305" s="3"/>
      <c r="CI305" s="3"/>
      <c r="CJ305" s="3"/>
      <c r="CK305" s="3"/>
      <c r="CL305" s="3"/>
      <c r="CM305" s="3"/>
      <c r="CN305" s="3"/>
      <c r="CO305" s="3"/>
      <c r="CP305" s="3"/>
      <c r="CQ305" s="3"/>
      <c r="CR305" s="3"/>
      <c r="CS305" s="3"/>
      <c r="CT305" s="3"/>
      <c r="CU305" s="3"/>
      <c r="CV305" s="3"/>
      <c r="CW305" s="3"/>
      <c r="CX305" s="3"/>
      <c r="CY305" s="3"/>
      <c r="CZ305" s="3"/>
      <c r="DA305" s="3"/>
      <c r="DB305" s="3"/>
      <c r="DC305" s="3"/>
      <c r="DD305" s="3"/>
      <c r="DE305" s="3"/>
      <c r="DF305" s="3"/>
      <c r="DG305" s="3"/>
      <c r="DH305" s="3"/>
      <c r="DI305" s="3"/>
      <c r="DJ305" s="3"/>
      <c r="DK305" s="3"/>
      <c r="DL305" s="3"/>
      <c r="DM305" s="3"/>
      <c r="DN305" s="3"/>
      <c r="DO305" s="3"/>
      <c r="DP305" s="3"/>
      <c r="DQ305" s="3"/>
      <c r="DR305" s="3"/>
      <c r="DS305" s="3"/>
      <c r="DT305" s="3"/>
      <c r="DU305" s="3"/>
      <c r="DV305" s="3"/>
      <c r="DW305" s="3"/>
      <c r="DX305" s="3"/>
      <c r="DY305" s="3"/>
      <c r="DZ305" s="3"/>
      <c r="EA305" s="3"/>
      <c r="EB305" s="3"/>
      <c r="EC305" s="3"/>
      <c r="ED305" s="3"/>
      <c r="EE305" s="3"/>
      <c r="EF305" s="3"/>
      <c r="EG305" s="3"/>
    </row>
    <row r="306">
      <c r="A306" s="3"/>
      <c r="B306" s="68"/>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
      <c r="AX306" s="3"/>
      <c r="AY306" s="3"/>
      <c r="AZ306" s="3"/>
      <c r="BA306" s="3"/>
      <c r="BB306" s="3"/>
      <c r="BC306" s="3"/>
      <c r="BD306" s="3"/>
      <c r="BE306" s="3"/>
      <c r="BF306" s="3"/>
      <c r="BG306" s="3"/>
      <c r="BH306" s="3"/>
      <c r="BI306" s="3"/>
      <c r="BJ306" s="3"/>
      <c r="BK306" s="3"/>
      <c r="BL306" s="3"/>
      <c r="BM306" s="3"/>
      <c r="BN306" s="3"/>
      <c r="BO306" s="3"/>
      <c r="BP306" s="3"/>
      <c r="BQ306" s="3"/>
      <c r="BR306" s="3"/>
      <c r="BS306" s="3"/>
      <c r="BT306" s="3"/>
      <c r="BU306" s="3"/>
      <c r="BV306" s="3"/>
      <c r="BW306" s="3"/>
      <c r="BX306" s="3"/>
      <c r="BY306" s="3"/>
      <c r="BZ306" s="3"/>
      <c r="CA306" s="3"/>
      <c r="CB306" s="3"/>
      <c r="CC306" s="3"/>
      <c r="CD306" s="3"/>
      <c r="CE306" s="3"/>
      <c r="CF306" s="3"/>
      <c r="CG306" s="3"/>
      <c r="CH306" s="3"/>
      <c r="CI306" s="3"/>
      <c r="CJ306" s="3"/>
      <c r="CK306" s="3"/>
      <c r="CL306" s="3"/>
      <c r="CM306" s="3"/>
      <c r="CN306" s="3"/>
      <c r="CO306" s="3"/>
      <c r="CP306" s="3"/>
      <c r="CQ306" s="3"/>
      <c r="CR306" s="3"/>
      <c r="CS306" s="3"/>
      <c r="CT306" s="3"/>
      <c r="CU306" s="3"/>
      <c r="CV306" s="3"/>
      <c r="CW306" s="3"/>
      <c r="CX306" s="3"/>
      <c r="CY306" s="3"/>
      <c r="CZ306" s="3"/>
      <c r="DA306" s="3"/>
      <c r="DB306" s="3"/>
      <c r="DC306" s="3"/>
      <c r="DD306" s="3"/>
      <c r="DE306" s="3"/>
      <c r="DF306" s="3"/>
      <c r="DG306" s="3"/>
      <c r="DH306" s="3"/>
      <c r="DI306" s="3"/>
      <c r="DJ306" s="3"/>
      <c r="DK306" s="3"/>
      <c r="DL306" s="3"/>
      <c r="DM306" s="3"/>
      <c r="DN306" s="3"/>
      <c r="DO306" s="3"/>
      <c r="DP306" s="3"/>
      <c r="DQ306" s="3"/>
      <c r="DR306" s="3"/>
      <c r="DS306" s="3"/>
      <c r="DT306" s="3"/>
      <c r="DU306" s="3"/>
      <c r="DV306" s="3"/>
      <c r="DW306" s="3"/>
      <c r="DX306" s="3"/>
      <c r="DY306" s="3"/>
      <c r="DZ306" s="3"/>
      <c r="EA306" s="3"/>
      <c r="EB306" s="3"/>
      <c r="EC306" s="3"/>
      <c r="ED306" s="3"/>
      <c r="EE306" s="3"/>
      <c r="EF306" s="3"/>
      <c r="EG306" s="3"/>
    </row>
    <row r="307">
      <c r="A307" s="3"/>
      <c r="B307" s="68"/>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3"/>
      <c r="AX307" s="3"/>
      <c r="AY307" s="3"/>
      <c r="AZ307" s="3"/>
      <c r="BA307" s="3"/>
      <c r="BB307" s="3"/>
      <c r="BC307" s="3"/>
      <c r="BD307" s="3"/>
      <c r="BE307" s="3"/>
      <c r="BF307" s="3"/>
      <c r="BG307" s="3"/>
      <c r="BH307" s="3"/>
      <c r="BI307" s="3"/>
      <c r="BJ307" s="3"/>
      <c r="BK307" s="3"/>
      <c r="BL307" s="3"/>
      <c r="BM307" s="3"/>
      <c r="BN307" s="3"/>
      <c r="BO307" s="3"/>
      <c r="BP307" s="3"/>
      <c r="BQ307" s="3"/>
      <c r="BR307" s="3"/>
      <c r="BS307" s="3"/>
      <c r="BT307" s="3"/>
      <c r="BU307" s="3"/>
      <c r="BV307" s="3"/>
      <c r="BW307" s="3"/>
      <c r="BX307" s="3"/>
      <c r="BY307" s="3"/>
      <c r="BZ307" s="3"/>
      <c r="CA307" s="3"/>
      <c r="CB307" s="3"/>
      <c r="CC307" s="3"/>
      <c r="CD307" s="3"/>
      <c r="CE307" s="3"/>
      <c r="CF307" s="3"/>
      <c r="CG307" s="3"/>
      <c r="CH307" s="3"/>
      <c r="CI307" s="3"/>
      <c r="CJ307" s="3"/>
      <c r="CK307" s="3"/>
      <c r="CL307" s="3"/>
      <c r="CM307" s="3"/>
      <c r="CN307" s="3"/>
      <c r="CO307" s="3"/>
      <c r="CP307" s="3"/>
      <c r="CQ307" s="3"/>
      <c r="CR307" s="3"/>
      <c r="CS307" s="3"/>
      <c r="CT307" s="3"/>
      <c r="CU307" s="3"/>
      <c r="CV307" s="3"/>
      <c r="CW307" s="3"/>
      <c r="CX307" s="3"/>
      <c r="CY307" s="3"/>
      <c r="CZ307" s="3"/>
      <c r="DA307" s="3"/>
      <c r="DB307" s="3"/>
      <c r="DC307" s="3"/>
      <c r="DD307" s="3"/>
      <c r="DE307" s="3"/>
      <c r="DF307" s="3"/>
      <c r="DG307" s="3"/>
      <c r="DH307" s="3"/>
      <c r="DI307" s="3"/>
      <c r="DJ307" s="3"/>
      <c r="DK307" s="3"/>
      <c r="DL307" s="3"/>
      <c r="DM307" s="3"/>
      <c r="DN307" s="3"/>
      <c r="DO307" s="3"/>
      <c r="DP307" s="3"/>
      <c r="DQ307" s="3"/>
      <c r="DR307" s="3"/>
      <c r="DS307" s="3"/>
      <c r="DT307" s="3"/>
      <c r="DU307" s="3"/>
      <c r="DV307" s="3"/>
      <c r="DW307" s="3"/>
      <c r="DX307" s="3"/>
      <c r="DY307" s="3"/>
      <c r="DZ307" s="3"/>
      <c r="EA307" s="3"/>
      <c r="EB307" s="3"/>
      <c r="EC307" s="3"/>
      <c r="ED307" s="3"/>
      <c r="EE307" s="3"/>
      <c r="EF307" s="3"/>
      <c r="EG307" s="3"/>
    </row>
    <row r="308">
      <c r="A308" s="3"/>
      <c r="B308" s="68"/>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3"/>
      <c r="AX308" s="3"/>
      <c r="AY308" s="3"/>
      <c r="AZ308" s="3"/>
      <c r="BA308" s="3"/>
      <c r="BB308" s="3"/>
      <c r="BC308" s="3"/>
      <c r="BD308" s="3"/>
      <c r="BE308" s="3"/>
      <c r="BF308" s="3"/>
      <c r="BG308" s="3"/>
      <c r="BH308" s="3"/>
      <c r="BI308" s="3"/>
      <c r="BJ308" s="3"/>
      <c r="BK308" s="3"/>
      <c r="BL308" s="3"/>
      <c r="BM308" s="3"/>
      <c r="BN308" s="3"/>
      <c r="BO308" s="3"/>
      <c r="BP308" s="3"/>
      <c r="BQ308" s="3"/>
      <c r="BR308" s="3"/>
      <c r="BS308" s="3"/>
      <c r="BT308" s="3"/>
      <c r="BU308" s="3"/>
      <c r="BV308" s="3"/>
      <c r="BW308" s="3"/>
      <c r="BX308" s="3"/>
      <c r="BY308" s="3"/>
      <c r="BZ308" s="3"/>
      <c r="CA308" s="3"/>
      <c r="CB308" s="3"/>
      <c r="CC308" s="3"/>
      <c r="CD308" s="3"/>
      <c r="CE308" s="3"/>
      <c r="CF308" s="3"/>
      <c r="CG308" s="3"/>
      <c r="CH308" s="3"/>
      <c r="CI308" s="3"/>
      <c r="CJ308" s="3"/>
      <c r="CK308" s="3"/>
      <c r="CL308" s="3"/>
      <c r="CM308" s="3"/>
      <c r="CN308" s="3"/>
      <c r="CO308" s="3"/>
      <c r="CP308" s="3"/>
      <c r="CQ308" s="3"/>
      <c r="CR308" s="3"/>
      <c r="CS308" s="3"/>
      <c r="CT308" s="3"/>
      <c r="CU308" s="3"/>
      <c r="CV308" s="3"/>
      <c r="CW308" s="3"/>
      <c r="CX308" s="3"/>
      <c r="CY308" s="3"/>
      <c r="CZ308" s="3"/>
      <c r="DA308" s="3"/>
      <c r="DB308" s="3"/>
      <c r="DC308" s="3"/>
      <c r="DD308" s="3"/>
      <c r="DE308" s="3"/>
      <c r="DF308" s="3"/>
      <c r="DG308" s="3"/>
      <c r="DH308" s="3"/>
      <c r="DI308" s="3"/>
      <c r="DJ308" s="3"/>
      <c r="DK308" s="3"/>
      <c r="DL308" s="3"/>
      <c r="DM308" s="3"/>
      <c r="DN308" s="3"/>
      <c r="DO308" s="3"/>
      <c r="DP308" s="3"/>
      <c r="DQ308" s="3"/>
      <c r="DR308" s="3"/>
      <c r="DS308" s="3"/>
      <c r="DT308" s="3"/>
      <c r="DU308" s="3"/>
      <c r="DV308" s="3"/>
      <c r="DW308" s="3"/>
      <c r="DX308" s="3"/>
      <c r="DY308" s="3"/>
      <c r="DZ308" s="3"/>
      <c r="EA308" s="3"/>
      <c r="EB308" s="3"/>
      <c r="EC308" s="3"/>
      <c r="ED308" s="3"/>
      <c r="EE308" s="3"/>
      <c r="EF308" s="3"/>
      <c r="EG308" s="3"/>
    </row>
    <row r="309">
      <c r="A309" s="3"/>
      <c r="B309" s="68"/>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3"/>
      <c r="AX309" s="3"/>
      <c r="AY309" s="3"/>
      <c r="AZ309" s="3"/>
      <c r="BA309" s="3"/>
      <c r="BB309" s="3"/>
      <c r="BC309" s="3"/>
      <c r="BD309" s="3"/>
      <c r="BE309" s="3"/>
      <c r="BF309" s="3"/>
      <c r="BG309" s="3"/>
      <c r="BH309" s="3"/>
      <c r="BI309" s="3"/>
      <c r="BJ309" s="3"/>
      <c r="BK309" s="3"/>
      <c r="BL309" s="3"/>
      <c r="BM309" s="3"/>
      <c r="BN309" s="3"/>
      <c r="BO309" s="3"/>
      <c r="BP309" s="3"/>
      <c r="BQ309" s="3"/>
      <c r="BR309" s="3"/>
      <c r="BS309" s="3"/>
      <c r="BT309" s="3"/>
      <c r="BU309" s="3"/>
      <c r="BV309" s="3"/>
      <c r="BW309" s="3"/>
      <c r="BX309" s="3"/>
      <c r="BY309" s="3"/>
      <c r="BZ309" s="3"/>
      <c r="CA309" s="3"/>
      <c r="CB309" s="3"/>
      <c r="CC309" s="3"/>
      <c r="CD309" s="3"/>
      <c r="CE309" s="3"/>
      <c r="CF309" s="3"/>
      <c r="CG309" s="3"/>
      <c r="CH309" s="3"/>
      <c r="CI309" s="3"/>
      <c r="CJ309" s="3"/>
      <c r="CK309" s="3"/>
      <c r="CL309" s="3"/>
      <c r="CM309" s="3"/>
      <c r="CN309" s="3"/>
      <c r="CO309" s="3"/>
      <c r="CP309" s="3"/>
      <c r="CQ309" s="3"/>
      <c r="CR309" s="3"/>
      <c r="CS309" s="3"/>
      <c r="CT309" s="3"/>
      <c r="CU309" s="3"/>
      <c r="CV309" s="3"/>
      <c r="CW309" s="3"/>
      <c r="CX309" s="3"/>
      <c r="CY309" s="3"/>
      <c r="CZ309" s="3"/>
      <c r="DA309" s="3"/>
      <c r="DB309" s="3"/>
      <c r="DC309" s="3"/>
      <c r="DD309" s="3"/>
      <c r="DE309" s="3"/>
      <c r="DF309" s="3"/>
      <c r="DG309" s="3"/>
      <c r="DH309" s="3"/>
      <c r="DI309" s="3"/>
      <c r="DJ309" s="3"/>
      <c r="DK309" s="3"/>
      <c r="DL309" s="3"/>
      <c r="DM309" s="3"/>
      <c r="DN309" s="3"/>
      <c r="DO309" s="3"/>
      <c r="DP309" s="3"/>
      <c r="DQ309" s="3"/>
      <c r="DR309" s="3"/>
      <c r="DS309" s="3"/>
      <c r="DT309" s="3"/>
      <c r="DU309" s="3"/>
      <c r="DV309" s="3"/>
      <c r="DW309" s="3"/>
      <c r="DX309" s="3"/>
      <c r="DY309" s="3"/>
      <c r="DZ309" s="3"/>
      <c r="EA309" s="3"/>
      <c r="EB309" s="3"/>
      <c r="EC309" s="3"/>
      <c r="ED309" s="3"/>
      <c r="EE309" s="3"/>
      <c r="EF309" s="3"/>
      <c r="EG309" s="3"/>
    </row>
    <row r="310">
      <c r="A310" s="3"/>
      <c r="B310" s="68"/>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c r="AX310" s="3"/>
      <c r="AY310" s="3"/>
      <c r="AZ310" s="3"/>
      <c r="BA310" s="3"/>
      <c r="BB310" s="3"/>
      <c r="BC310" s="3"/>
      <c r="BD310" s="3"/>
      <c r="BE310" s="3"/>
      <c r="BF310" s="3"/>
      <c r="BG310" s="3"/>
      <c r="BH310" s="3"/>
      <c r="BI310" s="3"/>
      <c r="BJ310" s="3"/>
      <c r="BK310" s="3"/>
      <c r="BL310" s="3"/>
      <c r="BM310" s="3"/>
      <c r="BN310" s="3"/>
      <c r="BO310" s="3"/>
      <c r="BP310" s="3"/>
      <c r="BQ310" s="3"/>
      <c r="BR310" s="3"/>
      <c r="BS310" s="3"/>
      <c r="BT310" s="3"/>
      <c r="BU310" s="3"/>
      <c r="BV310" s="3"/>
      <c r="BW310" s="3"/>
      <c r="BX310" s="3"/>
      <c r="BY310" s="3"/>
      <c r="BZ310" s="3"/>
      <c r="CA310" s="3"/>
      <c r="CB310" s="3"/>
      <c r="CC310" s="3"/>
      <c r="CD310" s="3"/>
      <c r="CE310" s="3"/>
      <c r="CF310" s="3"/>
      <c r="CG310" s="3"/>
      <c r="CH310" s="3"/>
      <c r="CI310" s="3"/>
      <c r="CJ310" s="3"/>
      <c r="CK310" s="3"/>
      <c r="CL310" s="3"/>
      <c r="CM310" s="3"/>
      <c r="CN310" s="3"/>
      <c r="CO310" s="3"/>
      <c r="CP310" s="3"/>
      <c r="CQ310" s="3"/>
      <c r="CR310" s="3"/>
      <c r="CS310" s="3"/>
      <c r="CT310" s="3"/>
      <c r="CU310" s="3"/>
      <c r="CV310" s="3"/>
      <c r="CW310" s="3"/>
      <c r="CX310" s="3"/>
      <c r="CY310" s="3"/>
      <c r="CZ310" s="3"/>
      <c r="DA310" s="3"/>
      <c r="DB310" s="3"/>
      <c r="DC310" s="3"/>
      <c r="DD310" s="3"/>
      <c r="DE310" s="3"/>
      <c r="DF310" s="3"/>
      <c r="DG310" s="3"/>
      <c r="DH310" s="3"/>
      <c r="DI310" s="3"/>
      <c r="DJ310" s="3"/>
      <c r="DK310" s="3"/>
      <c r="DL310" s="3"/>
      <c r="DM310" s="3"/>
      <c r="DN310" s="3"/>
      <c r="DO310" s="3"/>
      <c r="DP310" s="3"/>
      <c r="DQ310" s="3"/>
      <c r="DR310" s="3"/>
      <c r="DS310" s="3"/>
      <c r="DT310" s="3"/>
      <c r="DU310" s="3"/>
      <c r="DV310" s="3"/>
      <c r="DW310" s="3"/>
      <c r="DX310" s="3"/>
      <c r="DY310" s="3"/>
      <c r="DZ310" s="3"/>
      <c r="EA310" s="3"/>
      <c r="EB310" s="3"/>
      <c r="EC310" s="3"/>
      <c r="ED310" s="3"/>
      <c r="EE310" s="3"/>
      <c r="EF310" s="3"/>
      <c r="EG310" s="3"/>
    </row>
    <row r="311">
      <c r="A311" s="3"/>
      <c r="B311" s="68"/>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c r="AW311" s="3"/>
      <c r="AX311" s="3"/>
      <c r="AY311" s="3"/>
      <c r="AZ311" s="3"/>
      <c r="BA311" s="3"/>
      <c r="BB311" s="3"/>
      <c r="BC311" s="3"/>
      <c r="BD311" s="3"/>
      <c r="BE311" s="3"/>
      <c r="BF311" s="3"/>
      <c r="BG311" s="3"/>
      <c r="BH311" s="3"/>
      <c r="BI311" s="3"/>
      <c r="BJ311" s="3"/>
      <c r="BK311" s="3"/>
      <c r="BL311" s="3"/>
      <c r="BM311" s="3"/>
      <c r="BN311" s="3"/>
      <c r="BO311" s="3"/>
      <c r="BP311" s="3"/>
      <c r="BQ311" s="3"/>
      <c r="BR311" s="3"/>
      <c r="BS311" s="3"/>
      <c r="BT311" s="3"/>
      <c r="BU311" s="3"/>
      <c r="BV311" s="3"/>
      <c r="BW311" s="3"/>
      <c r="BX311" s="3"/>
      <c r="BY311" s="3"/>
      <c r="BZ311" s="3"/>
      <c r="CA311" s="3"/>
      <c r="CB311" s="3"/>
      <c r="CC311" s="3"/>
      <c r="CD311" s="3"/>
      <c r="CE311" s="3"/>
      <c r="CF311" s="3"/>
      <c r="CG311" s="3"/>
      <c r="CH311" s="3"/>
      <c r="CI311" s="3"/>
      <c r="CJ311" s="3"/>
      <c r="CK311" s="3"/>
      <c r="CL311" s="3"/>
      <c r="CM311" s="3"/>
      <c r="CN311" s="3"/>
      <c r="CO311" s="3"/>
      <c r="CP311" s="3"/>
      <c r="CQ311" s="3"/>
      <c r="CR311" s="3"/>
      <c r="CS311" s="3"/>
      <c r="CT311" s="3"/>
      <c r="CU311" s="3"/>
      <c r="CV311" s="3"/>
      <c r="CW311" s="3"/>
      <c r="CX311" s="3"/>
      <c r="CY311" s="3"/>
      <c r="CZ311" s="3"/>
      <c r="DA311" s="3"/>
      <c r="DB311" s="3"/>
      <c r="DC311" s="3"/>
      <c r="DD311" s="3"/>
      <c r="DE311" s="3"/>
      <c r="DF311" s="3"/>
      <c r="DG311" s="3"/>
      <c r="DH311" s="3"/>
      <c r="DI311" s="3"/>
      <c r="DJ311" s="3"/>
      <c r="DK311" s="3"/>
      <c r="DL311" s="3"/>
      <c r="DM311" s="3"/>
      <c r="DN311" s="3"/>
      <c r="DO311" s="3"/>
      <c r="DP311" s="3"/>
      <c r="DQ311" s="3"/>
      <c r="DR311" s="3"/>
      <c r="DS311" s="3"/>
      <c r="DT311" s="3"/>
      <c r="DU311" s="3"/>
      <c r="DV311" s="3"/>
      <c r="DW311" s="3"/>
      <c r="DX311" s="3"/>
      <c r="DY311" s="3"/>
      <c r="DZ311" s="3"/>
      <c r="EA311" s="3"/>
      <c r="EB311" s="3"/>
      <c r="EC311" s="3"/>
      <c r="ED311" s="3"/>
      <c r="EE311" s="3"/>
      <c r="EF311" s="3"/>
      <c r="EG311" s="3"/>
    </row>
    <row r="312">
      <c r="A312" s="3"/>
      <c r="B312" s="68"/>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c r="AW312" s="3"/>
      <c r="AX312" s="3"/>
      <c r="AY312" s="3"/>
      <c r="AZ312" s="3"/>
      <c r="BA312" s="3"/>
      <c r="BB312" s="3"/>
      <c r="BC312" s="3"/>
      <c r="BD312" s="3"/>
      <c r="BE312" s="3"/>
      <c r="BF312" s="3"/>
      <c r="BG312" s="3"/>
      <c r="BH312" s="3"/>
      <c r="BI312" s="3"/>
      <c r="BJ312" s="3"/>
      <c r="BK312" s="3"/>
      <c r="BL312" s="3"/>
      <c r="BM312" s="3"/>
      <c r="BN312" s="3"/>
      <c r="BO312" s="3"/>
      <c r="BP312" s="3"/>
      <c r="BQ312" s="3"/>
      <c r="BR312" s="3"/>
      <c r="BS312" s="3"/>
      <c r="BT312" s="3"/>
      <c r="BU312" s="3"/>
      <c r="BV312" s="3"/>
      <c r="BW312" s="3"/>
      <c r="BX312" s="3"/>
      <c r="BY312" s="3"/>
      <c r="BZ312" s="3"/>
      <c r="CA312" s="3"/>
      <c r="CB312" s="3"/>
      <c r="CC312" s="3"/>
      <c r="CD312" s="3"/>
      <c r="CE312" s="3"/>
      <c r="CF312" s="3"/>
      <c r="CG312" s="3"/>
      <c r="CH312" s="3"/>
      <c r="CI312" s="3"/>
      <c r="CJ312" s="3"/>
      <c r="CK312" s="3"/>
      <c r="CL312" s="3"/>
      <c r="CM312" s="3"/>
      <c r="CN312" s="3"/>
      <c r="CO312" s="3"/>
      <c r="CP312" s="3"/>
      <c r="CQ312" s="3"/>
      <c r="CR312" s="3"/>
      <c r="CS312" s="3"/>
      <c r="CT312" s="3"/>
      <c r="CU312" s="3"/>
      <c r="CV312" s="3"/>
      <c r="CW312" s="3"/>
      <c r="CX312" s="3"/>
      <c r="CY312" s="3"/>
      <c r="CZ312" s="3"/>
      <c r="DA312" s="3"/>
      <c r="DB312" s="3"/>
      <c r="DC312" s="3"/>
      <c r="DD312" s="3"/>
      <c r="DE312" s="3"/>
      <c r="DF312" s="3"/>
      <c r="DG312" s="3"/>
      <c r="DH312" s="3"/>
      <c r="DI312" s="3"/>
      <c r="DJ312" s="3"/>
      <c r="DK312" s="3"/>
      <c r="DL312" s="3"/>
      <c r="DM312" s="3"/>
      <c r="DN312" s="3"/>
      <c r="DO312" s="3"/>
      <c r="DP312" s="3"/>
      <c r="DQ312" s="3"/>
      <c r="DR312" s="3"/>
      <c r="DS312" s="3"/>
      <c r="DT312" s="3"/>
      <c r="DU312" s="3"/>
      <c r="DV312" s="3"/>
      <c r="DW312" s="3"/>
      <c r="DX312" s="3"/>
      <c r="DY312" s="3"/>
      <c r="DZ312" s="3"/>
      <c r="EA312" s="3"/>
      <c r="EB312" s="3"/>
      <c r="EC312" s="3"/>
      <c r="ED312" s="3"/>
      <c r="EE312" s="3"/>
      <c r="EF312" s="3"/>
      <c r="EG312" s="3"/>
    </row>
    <row r="313">
      <c r="A313" s="3"/>
      <c r="B313" s="68"/>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c r="AW313" s="3"/>
      <c r="AX313" s="3"/>
      <c r="AY313" s="3"/>
      <c r="AZ313" s="3"/>
      <c r="BA313" s="3"/>
      <c r="BB313" s="3"/>
      <c r="BC313" s="3"/>
      <c r="BD313" s="3"/>
      <c r="BE313" s="3"/>
      <c r="BF313" s="3"/>
      <c r="BG313" s="3"/>
      <c r="BH313" s="3"/>
      <c r="BI313" s="3"/>
      <c r="BJ313" s="3"/>
      <c r="BK313" s="3"/>
      <c r="BL313" s="3"/>
      <c r="BM313" s="3"/>
      <c r="BN313" s="3"/>
      <c r="BO313" s="3"/>
      <c r="BP313" s="3"/>
      <c r="BQ313" s="3"/>
      <c r="BR313" s="3"/>
      <c r="BS313" s="3"/>
      <c r="BT313" s="3"/>
      <c r="BU313" s="3"/>
      <c r="BV313" s="3"/>
      <c r="BW313" s="3"/>
      <c r="BX313" s="3"/>
      <c r="BY313" s="3"/>
      <c r="BZ313" s="3"/>
      <c r="CA313" s="3"/>
      <c r="CB313" s="3"/>
      <c r="CC313" s="3"/>
      <c r="CD313" s="3"/>
      <c r="CE313" s="3"/>
      <c r="CF313" s="3"/>
      <c r="CG313" s="3"/>
      <c r="CH313" s="3"/>
      <c r="CI313" s="3"/>
      <c r="CJ313" s="3"/>
      <c r="CK313" s="3"/>
      <c r="CL313" s="3"/>
      <c r="CM313" s="3"/>
      <c r="CN313" s="3"/>
      <c r="CO313" s="3"/>
      <c r="CP313" s="3"/>
      <c r="CQ313" s="3"/>
      <c r="CR313" s="3"/>
      <c r="CS313" s="3"/>
      <c r="CT313" s="3"/>
      <c r="CU313" s="3"/>
      <c r="CV313" s="3"/>
      <c r="CW313" s="3"/>
      <c r="CX313" s="3"/>
      <c r="CY313" s="3"/>
      <c r="CZ313" s="3"/>
      <c r="DA313" s="3"/>
      <c r="DB313" s="3"/>
      <c r="DC313" s="3"/>
      <c r="DD313" s="3"/>
      <c r="DE313" s="3"/>
      <c r="DF313" s="3"/>
      <c r="DG313" s="3"/>
      <c r="DH313" s="3"/>
      <c r="DI313" s="3"/>
      <c r="DJ313" s="3"/>
      <c r="DK313" s="3"/>
      <c r="DL313" s="3"/>
      <c r="DM313" s="3"/>
      <c r="DN313" s="3"/>
      <c r="DO313" s="3"/>
      <c r="DP313" s="3"/>
      <c r="DQ313" s="3"/>
      <c r="DR313" s="3"/>
      <c r="DS313" s="3"/>
      <c r="DT313" s="3"/>
      <c r="DU313" s="3"/>
      <c r="DV313" s="3"/>
      <c r="DW313" s="3"/>
      <c r="DX313" s="3"/>
      <c r="DY313" s="3"/>
      <c r="DZ313" s="3"/>
      <c r="EA313" s="3"/>
      <c r="EB313" s="3"/>
      <c r="EC313" s="3"/>
      <c r="ED313" s="3"/>
      <c r="EE313" s="3"/>
      <c r="EF313" s="3"/>
      <c r="EG313" s="3"/>
    </row>
    <row r="314">
      <c r="A314" s="3"/>
      <c r="B314" s="68"/>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3"/>
      <c r="AX314" s="3"/>
      <c r="AY314" s="3"/>
      <c r="AZ314" s="3"/>
      <c r="BA314" s="3"/>
      <c r="BB314" s="3"/>
      <c r="BC314" s="3"/>
      <c r="BD314" s="3"/>
      <c r="BE314" s="3"/>
      <c r="BF314" s="3"/>
      <c r="BG314" s="3"/>
      <c r="BH314" s="3"/>
      <c r="BI314" s="3"/>
      <c r="BJ314" s="3"/>
      <c r="BK314" s="3"/>
      <c r="BL314" s="3"/>
      <c r="BM314" s="3"/>
      <c r="BN314" s="3"/>
      <c r="BO314" s="3"/>
      <c r="BP314" s="3"/>
      <c r="BQ314" s="3"/>
      <c r="BR314" s="3"/>
      <c r="BS314" s="3"/>
      <c r="BT314" s="3"/>
      <c r="BU314" s="3"/>
      <c r="BV314" s="3"/>
      <c r="BW314" s="3"/>
      <c r="BX314" s="3"/>
      <c r="BY314" s="3"/>
      <c r="BZ314" s="3"/>
      <c r="CA314" s="3"/>
      <c r="CB314" s="3"/>
      <c r="CC314" s="3"/>
      <c r="CD314" s="3"/>
      <c r="CE314" s="3"/>
      <c r="CF314" s="3"/>
      <c r="CG314" s="3"/>
      <c r="CH314" s="3"/>
      <c r="CI314" s="3"/>
      <c r="CJ314" s="3"/>
      <c r="CK314" s="3"/>
      <c r="CL314" s="3"/>
      <c r="CM314" s="3"/>
      <c r="CN314" s="3"/>
      <c r="CO314" s="3"/>
      <c r="CP314" s="3"/>
      <c r="CQ314" s="3"/>
      <c r="CR314" s="3"/>
      <c r="CS314" s="3"/>
      <c r="CT314" s="3"/>
      <c r="CU314" s="3"/>
      <c r="CV314" s="3"/>
      <c r="CW314" s="3"/>
      <c r="CX314" s="3"/>
      <c r="CY314" s="3"/>
      <c r="CZ314" s="3"/>
      <c r="DA314" s="3"/>
      <c r="DB314" s="3"/>
      <c r="DC314" s="3"/>
      <c r="DD314" s="3"/>
      <c r="DE314" s="3"/>
      <c r="DF314" s="3"/>
      <c r="DG314" s="3"/>
      <c r="DH314" s="3"/>
      <c r="DI314" s="3"/>
      <c r="DJ314" s="3"/>
      <c r="DK314" s="3"/>
      <c r="DL314" s="3"/>
      <c r="DM314" s="3"/>
      <c r="DN314" s="3"/>
      <c r="DO314" s="3"/>
      <c r="DP314" s="3"/>
      <c r="DQ314" s="3"/>
      <c r="DR314" s="3"/>
      <c r="DS314" s="3"/>
      <c r="DT314" s="3"/>
      <c r="DU314" s="3"/>
      <c r="DV314" s="3"/>
      <c r="DW314" s="3"/>
      <c r="DX314" s="3"/>
      <c r="DY314" s="3"/>
      <c r="DZ314" s="3"/>
      <c r="EA314" s="3"/>
      <c r="EB314" s="3"/>
      <c r="EC314" s="3"/>
      <c r="ED314" s="3"/>
      <c r="EE314" s="3"/>
      <c r="EF314" s="3"/>
      <c r="EG314" s="3"/>
    </row>
    <row r="315">
      <c r="A315" s="3"/>
      <c r="B315" s="68"/>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c r="AW315" s="3"/>
      <c r="AX315" s="3"/>
      <c r="AY315" s="3"/>
      <c r="AZ315" s="3"/>
      <c r="BA315" s="3"/>
      <c r="BB315" s="3"/>
      <c r="BC315" s="3"/>
      <c r="BD315" s="3"/>
      <c r="BE315" s="3"/>
      <c r="BF315" s="3"/>
      <c r="BG315" s="3"/>
      <c r="BH315" s="3"/>
      <c r="BI315" s="3"/>
      <c r="BJ315" s="3"/>
      <c r="BK315" s="3"/>
      <c r="BL315" s="3"/>
      <c r="BM315" s="3"/>
      <c r="BN315" s="3"/>
      <c r="BO315" s="3"/>
      <c r="BP315" s="3"/>
      <c r="BQ315" s="3"/>
      <c r="BR315" s="3"/>
      <c r="BS315" s="3"/>
      <c r="BT315" s="3"/>
      <c r="BU315" s="3"/>
      <c r="BV315" s="3"/>
      <c r="BW315" s="3"/>
      <c r="BX315" s="3"/>
      <c r="BY315" s="3"/>
      <c r="BZ315" s="3"/>
      <c r="CA315" s="3"/>
      <c r="CB315" s="3"/>
      <c r="CC315" s="3"/>
      <c r="CD315" s="3"/>
      <c r="CE315" s="3"/>
      <c r="CF315" s="3"/>
      <c r="CG315" s="3"/>
      <c r="CH315" s="3"/>
      <c r="CI315" s="3"/>
      <c r="CJ315" s="3"/>
      <c r="CK315" s="3"/>
      <c r="CL315" s="3"/>
      <c r="CM315" s="3"/>
      <c r="CN315" s="3"/>
      <c r="CO315" s="3"/>
      <c r="CP315" s="3"/>
      <c r="CQ315" s="3"/>
      <c r="CR315" s="3"/>
      <c r="CS315" s="3"/>
      <c r="CT315" s="3"/>
      <c r="CU315" s="3"/>
      <c r="CV315" s="3"/>
      <c r="CW315" s="3"/>
      <c r="CX315" s="3"/>
      <c r="CY315" s="3"/>
      <c r="CZ315" s="3"/>
      <c r="DA315" s="3"/>
      <c r="DB315" s="3"/>
      <c r="DC315" s="3"/>
      <c r="DD315" s="3"/>
      <c r="DE315" s="3"/>
      <c r="DF315" s="3"/>
      <c r="DG315" s="3"/>
      <c r="DH315" s="3"/>
      <c r="DI315" s="3"/>
      <c r="DJ315" s="3"/>
      <c r="DK315" s="3"/>
      <c r="DL315" s="3"/>
      <c r="DM315" s="3"/>
      <c r="DN315" s="3"/>
      <c r="DO315" s="3"/>
      <c r="DP315" s="3"/>
      <c r="DQ315" s="3"/>
      <c r="DR315" s="3"/>
      <c r="DS315" s="3"/>
      <c r="DT315" s="3"/>
      <c r="DU315" s="3"/>
      <c r="DV315" s="3"/>
      <c r="DW315" s="3"/>
      <c r="DX315" s="3"/>
      <c r="DY315" s="3"/>
      <c r="DZ315" s="3"/>
      <c r="EA315" s="3"/>
      <c r="EB315" s="3"/>
      <c r="EC315" s="3"/>
      <c r="ED315" s="3"/>
      <c r="EE315" s="3"/>
      <c r="EF315" s="3"/>
      <c r="EG315" s="3"/>
    </row>
    <row r="316">
      <c r="A316" s="3"/>
      <c r="B316" s="68"/>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c r="AW316" s="3"/>
      <c r="AX316" s="3"/>
      <c r="AY316" s="3"/>
      <c r="AZ316" s="3"/>
      <c r="BA316" s="3"/>
      <c r="BB316" s="3"/>
      <c r="BC316" s="3"/>
      <c r="BD316" s="3"/>
      <c r="BE316" s="3"/>
      <c r="BF316" s="3"/>
      <c r="BG316" s="3"/>
      <c r="BH316" s="3"/>
      <c r="BI316" s="3"/>
      <c r="BJ316" s="3"/>
      <c r="BK316" s="3"/>
      <c r="BL316" s="3"/>
      <c r="BM316" s="3"/>
      <c r="BN316" s="3"/>
      <c r="BO316" s="3"/>
      <c r="BP316" s="3"/>
      <c r="BQ316" s="3"/>
      <c r="BR316" s="3"/>
      <c r="BS316" s="3"/>
      <c r="BT316" s="3"/>
      <c r="BU316" s="3"/>
      <c r="BV316" s="3"/>
      <c r="BW316" s="3"/>
      <c r="BX316" s="3"/>
      <c r="BY316" s="3"/>
      <c r="BZ316" s="3"/>
      <c r="CA316" s="3"/>
      <c r="CB316" s="3"/>
      <c r="CC316" s="3"/>
      <c r="CD316" s="3"/>
      <c r="CE316" s="3"/>
      <c r="CF316" s="3"/>
      <c r="CG316" s="3"/>
      <c r="CH316" s="3"/>
      <c r="CI316" s="3"/>
      <c r="CJ316" s="3"/>
      <c r="CK316" s="3"/>
      <c r="CL316" s="3"/>
      <c r="CM316" s="3"/>
      <c r="CN316" s="3"/>
      <c r="CO316" s="3"/>
      <c r="CP316" s="3"/>
      <c r="CQ316" s="3"/>
      <c r="CR316" s="3"/>
      <c r="CS316" s="3"/>
      <c r="CT316" s="3"/>
      <c r="CU316" s="3"/>
      <c r="CV316" s="3"/>
      <c r="CW316" s="3"/>
      <c r="CX316" s="3"/>
      <c r="CY316" s="3"/>
      <c r="CZ316" s="3"/>
      <c r="DA316" s="3"/>
      <c r="DB316" s="3"/>
      <c r="DC316" s="3"/>
      <c r="DD316" s="3"/>
      <c r="DE316" s="3"/>
      <c r="DF316" s="3"/>
      <c r="DG316" s="3"/>
      <c r="DH316" s="3"/>
      <c r="DI316" s="3"/>
      <c r="DJ316" s="3"/>
      <c r="DK316" s="3"/>
      <c r="DL316" s="3"/>
      <c r="DM316" s="3"/>
      <c r="DN316" s="3"/>
      <c r="DO316" s="3"/>
      <c r="DP316" s="3"/>
      <c r="DQ316" s="3"/>
      <c r="DR316" s="3"/>
      <c r="DS316" s="3"/>
      <c r="DT316" s="3"/>
      <c r="DU316" s="3"/>
      <c r="DV316" s="3"/>
      <c r="DW316" s="3"/>
      <c r="DX316" s="3"/>
      <c r="DY316" s="3"/>
      <c r="DZ316" s="3"/>
      <c r="EA316" s="3"/>
      <c r="EB316" s="3"/>
      <c r="EC316" s="3"/>
      <c r="ED316" s="3"/>
      <c r="EE316" s="3"/>
      <c r="EF316" s="3"/>
      <c r="EG316" s="3"/>
    </row>
    <row r="317">
      <c r="A317" s="3"/>
      <c r="B317" s="68"/>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c r="AW317" s="3"/>
      <c r="AX317" s="3"/>
      <c r="AY317" s="3"/>
      <c r="AZ317" s="3"/>
      <c r="BA317" s="3"/>
      <c r="BB317" s="3"/>
      <c r="BC317" s="3"/>
      <c r="BD317" s="3"/>
      <c r="BE317" s="3"/>
      <c r="BF317" s="3"/>
      <c r="BG317" s="3"/>
      <c r="BH317" s="3"/>
      <c r="BI317" s="3"/>
      <c r="BJ317" s="3"/>
      <c r="BK317" s="3"/>
      <c r="BL317" s="3"/>
      <c r="BM317" s="3"/>
      <c r="BN317" s="3"/>
      <c r="BO317" s="3"/>
      <c r="BP317" s="3"/>
      <c r="BQ317" s="3"/>
      <c r="BR317" s="3"/>
      <c r="BS317" s="3"/>
      <c r="BT317" s="3"/>
      <c r="BU317" s="3"/>
      <c r="BV317" s="3"/>
      <c r="BW317" s="3"/>
      <c r="BX317" s="3"/>
      <c r="BY317" s="3"/>
      <c r="BZ317" s="3"/>
      <c r="CA317" s="3"/>
      <c r="CB317" s="3"/>
      <c r="CC317" s="3"/>
      <c r="CD317" s="3"/>
      <c r="CE317" s="3"/>
      <c r="CF317" s="3"/>
      <c r="CG317" s="3"/>
      <c r="CH317" s="3"/>
      <c r="CI317" s="3"/>
      <c r="CJ317" s="3"/>
      <c r="CK317" s="3"/>
      <c r="CL317" s="3"/>
      <c r="CM317" s="3"/>
      <c r="CN317" s="3"/>
      <c r="CO317" s="3"/>
      <c r="CP317" s="3"/>
      <c r="CQ317" s="3"/>
      <c r="CR317" s="3"/>
      <c r="CS317" s="3"/>
      <c r="CT317" s="3"/>
      <c r="CU317" s="3"/>
      <c r="CV317" s="3"/>
      <c r="CW317" s="3"/>
      <c r="CX317" s="3"/>
      <c r="CY317" s="3"/>
      <c r="CZ317" s="3"/>
      <c r="DA317" s="3"/>
      <c r="DB317" s="3"/>
      <c r="DC317" s="3"/>
      <c r="DD317" s="3"/>
      <c r="DE317" s="3"/>
      <c r="DF317" s="3"/>
      <c r="DG317" s="3"/>
      <c r="DH317" s="3"/>
      <c r="DI317" s="3"/>
      <c r="DJ317" s="3"/>
      <c r="DK317" s="3"/>
      <c r="DL317" s="3"/>
      <c r="DM317" s="3"/>
      <c r="DN317" s="3"/>
      <c r="DO317" s="3"/>
      <c r="DP317" s="3"/>
      <c r="DQ317" s="3"/>
      <c r="DR317" s="3"/>
      <c r="DS317" s="3"/>
      <c r="DT317" s="3"/>
      <c r="DU317" s="3"/>
      <c r="DV317" s="3"/>
      <c r="DW317" s="3"/>
      <c r="DX317" s="3"/>
      <c r="DY317" s="3"/>
      <c r="DZ317" s="3"/>
      <c r="EA317" s="3"/>
      <c r="EB317" s="3"/>
      <c r="EC317" s="3"/>
      <c r="ED317" s="3"/>
      <c r="EE317" s="3"/>
      <c r="EF317" s="3"/>
      <c r="EG317" s="3"/>
    </row>
    <row r="318">
      <c r="A318" s="3"/>
      <c r="B318" s="68"/>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c r="AW318" s="3"/>
      <c r="AX318" s="3"/>
      <c r="AY318" s="3"/>
      <c r="AZ318" s="3"/>
      <c r="BA318" s="3"/>
      <c r="BB318" s="3"/>
      <c r="BC318" s="3"/>
      <c r="BD318" s="3"/>
      <c r="BE318" s="3"/>
      <c r="BF318" s="3"/>
      <c r="BG318" s="3"/>
      <c r="BH318" s="3"/>
      <c r="BI318" s="3"/>
      <c r="BJ318" s="3"/>
      <c r="BK318" s="3"/>
      <c r="BL318" s="3"/>
      <c r="BM318" s="3"/>
      <c r="BN318" s="3"/>
      <c r="BO318" s="3"/>
      <c r="BP318" s="3"/>
      <c r="BQ318" s="3"/>
      <c r="BR318" s="3"/>
      <c r="BS318" s="3"/>
      <c r="BT318" s="3"/>
      <c r="BU318" s="3"/>
      <c r="BV318" s="3"/>
      <c r="BW318" s="3"/>
      <c r="BX318" s="3"/>
      <c r="BY318" s="3"/>
      <c r="BZ318" s="3"/>
      <c r="CA318" s="3"/>
      <c r="CB318" s="3"/>
      <c r="CC318" s="3"/>
      <c r="CD318" s="3"/>
      <c r="CE318" s="3"/>
      <c r="CF318" s="3"/>
      <c r="CG318" s="3"/>
      <c r="CH318" s="3"/>
      <c r="CI318" s="3"/>
      <c r="CJ318" s="3"/>
      <c r="CK318" s="3"/>
      <c r="CL318" s="3"/>
      <c r="CM318" s="3"/>
      <c r="CN318" s="3"/>
      <c r="CO318" s="3"/>
      <c r="CP318" s="3"/>
      <c r="CQ318" s="3"/>
      <c r="CR318" s="3"/>
      <c r="CS318" s="3"/>
      <c r="CT318" s="3"/>
      <c r="CU318" s="3"/>
      <c r="CV318" s="3"/>
      <c r="CW318" s="3"/>
      <c r="CX318" s="3"/>
      <c r="CY318" s="3"/>
      <c r="CZ318" s="3"/>
      <c r="DA318" s="3"/>
      <c r="DB318" s="3"/>
      <c r="DC318" s="3"/>
      <c r="DD318" s="3"/>
      <c r="DE318" s="3"/>
      <c r="DF318" s="3"/>
      <c r="DG318" s="3"/>
      <c r="DH318" s="3"/>
      <c r="DI318" s="3"/>
      <c r="DJ318" s="3"/>
      <c r="DK318" s="3"/>
      <c r="DL318" s="3"/>
      <c r="DM318" s="3"/>
      <c r="DN318" s="3"/>
      <c r="DO318" s="3"/>
      <c r="DP318" s="3"/>
      <c r="DQ318" s="3"/>
      <c r="DR318" s="3"/>
      <c r="DS318" s="3"/>
      <c r="DT318" s="3"/>
      <c r="DU318" s="3"/>
      <c r="DV318" s="3"/>
      <c r="DW318" s="3"/>
      <c r="DX318" s="3"/>
      <c r="DY318" s="3"/>
      <c r="DZ318" s="3"/>
      <c r="EA318" s="3"/>
      <c r="EB318" s="3"/>
      <c r="EC318" s="3"/>
      <c r="ED318" s="3"/>
      <c r="EE318" s="3"/>
      <c r="EF318" s="3"/>
      <c r="EG318" s="3"/>
    </row>
    <row r="319">
      <c r="A319" s="3"/>
      <c r="B319" s="68"/>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c r="AW319" s="3"/>
      <c r="AX319" s="3"/>
      <c r="AY319" s="3"/>
      <c r="AZ319" s="3"/>
      <c r="BA319" s="3"/>
      <c r="BB319" s="3"/>
      <c r="BC319" s="3"/>
      <c r="BD319" s="3"/>
      <c r="BE319" s="3"/>
      <c r="BF319" s="3"/>
      <c r="BG319" s="3"/>
      <c r="BH319" s="3"/>
      <c r="BI319" s="3"/>
      <c r="BJ319" s="3"/>
      <c r="BK319" s="3"/>
      <c r="BL319" s="3"/>
      <c r="BM319" s="3"/>
      <c r="BN319" s="3"/>
      <c r="BO319" s="3"/>
      <c r="BP319" s="3"/>
      <c r="BQ319" s="3"/>
      <c r="BR319" s="3"/>
      <c r="BS319" s="3"/>
      <c r="BT319" s="3"/>
      <c r="BU319" s="3"/>
      <c r="BV319" s="3"/>
      <c r="BW319" s="3"/>
      <c r="BX319" s="3"/>
      <c r="BY319" s="3"/>
      <c r="BZ319" s="3"/>
      <c r="CA319" s="3"/>
      <c r="CB319" s="3"/>
      <c r="CC319" s="3"/>
      <c r="CD319" s="3"/>
      <c r="CE319" s="3"/>
      <c r="CF319" s="3"/>
      <c r="CG319" s="3"/>
      <c r="CH319" s="3"/>
      <c r="CI319" s="3"/>
      <c r="CJ319" s="3"/>
      <c r="CK319" s="3"/>
      <c r="CL319" s="3"/>
      <c r="CM319" s="3"/>
      <c r="CN319" s="3"/>
      <c r="CO319" s="3"/>
      <c r="CP319" s="3"/>
      <c r="CQ319" s="3"/>
      <c r="CR319" s="3"/>
      <c r="CS319" s="3"/>
      <c r="CT319" s="3"/>
      <c r="CU319" s="3"/>
      <c r="CV319" s="3"/>
      <c r="CW319" s="3"/>
      <c r="CX319" s="3"/>
      <c r="CY319" s="3"/>
      <c r="CZ319" s="3"/>
      <c r="DA319" s="3"/>
      <c r="DB319" s="3"/>
      <c r="DC319" s="3"/>
      <c r="DD319" s="3"/>
      <c r="DE319" s="3"/>
      <c r="DF319" s="3"/>
      <c r="DG319" s="3"/>
      <c r="DH319" s="3"/>
      <c r="DI319" s="3"/>
      <c r="DJ319" s="3"/>
      <c r="DK319" s="3"/>
      <c r="DL319" s="3"/>
      <c r="DM319" s="3"/>
      <c r="DN319" s="3"/>
      <c r="DO319" s="3"/>
      <c r="DP319" s="3"/>
      <c r="DQ319" s="3"/>
      <c r="DR319" s="3"/>
      <c r="DS319" s="3"/>
      <c r="DT319" s="3"/>
      <c r="DU319" s="3"/>
      <c r="DV319" s="3"/>
      <c r="DW319" s="3"/>
      <c r="DX319" s="3"/>
      <c r="DY319" s="3"/>
      <c r="DZ319" s="3"/>
      <c r="EA319" s="3"/>
      <c r="EB319" s="3"/>
      <c r="EC319" s="3"/>
      <c r="ED319" s="3"/>
      <c r="EE319" s="3"/>
      <c r="EF319" s="3"/>
      <c r="EG319" s="3"/>
    </row>
    <row r="320">
      <c r="A320" s="3"/>
      <c r="B320" s="68"/>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c r="AW320" s="3"/>
      <c r="AX320" s="3"/>
      <c r="AY320" s="3"/>
      <c r="AZ320" s="3"/>
      <c r="BA320" s="3"/>
      <c r="BB320" s="3"/>
      <c r="BC320" s="3"/>
      <c r="BD320" s="3"/>
      <c r="BE320" s="3"/>
      <c r="BF320" s="3"/>
      <c r="BG320" s="3"/>
      <c r="BH320" s="3"/>
      <c r="BI320" s="3"/>
      <c r="BJ320" s="3"/>
      <c r="BK320" s="3"/>
      <c r="BL320" s="3"/>
      <c r="BM320" s="3"/>
      <c r="BN320" s="3"/>
      <c r="BO320" s="3"/>
      <c r="BP320" s="3"/>
      <c r="BQ320" s="3"/>
      <c r="BR320" s="3"/>
      <c r="BS320" s="3"/>
      <c r="BT320" s="3"/>
      <c r="BU320" s="3"/>
      <c r="BV320" s="3"/>
      <c r="BW320" s="3"/>
      <c r="BX320" s="3"/>
      <c r="BY320" s="3"/>
      <c r="BZ320" s="3"/>
      <c r="CA320" s="3"/>
      <c r="CB320" s="3"/>
      <c r="CC320" s="3"/>
      <c r="CD320" s="3"/>
      <c r="CE320" s="3"/>
      <c r="CF320" s="3"/>
      <c r="CG320" s="3"/>
      <c r="CH320" s="3"/>
      <c r="CI320" s="3"/>
      <c r="CJ320" s="3"/>
      <c r="CK320" s="3"/>
      <c r="CL320" s="3"/>
      <c r="CM320" s="3"/>
      <c r="CN320" s="3"/>
      <c r="CO320" s="3"/>
      <c r="CP320" s="3"/>
      <c r="CQ320" s="3"/>
      <c r="CR320" s="3"/>
      <c r="CS320" s="3"/>
      <c r="CT320" s="3"/>
      <c r="CU320" s="3"/>
      <c r="CV320" s="3"/>
      <c r="CW320" s="3"/>
      <c r="CX320" s="3"/>
      <c r="CY320" s="3"/>
      <c r="CZ320" s="3"/>
      <c r="DA320" s="3"/>
      <c r="DB320" s="3"/>
      <c r="DC320" s="3"/>
      <c r="DD320" s="3"/>
      <c r="DE320" s="3"/>
      <c r="DF320" s="3"/>
      <c r="DG320" s="3"/>
      <c r="DH320" s="3"/>
      <c r="DI320" s="3"/>
      <c r="DJ320" s="3"/>
      <c r="DK320" s="3"/>
      <c r="DL320" s="3"/>
      <c r="DM320" s="3"/>
      <c r="DN320" s="3"/>
      <c r="DO320" s="3"/>
      <c r="DP320" s="3"/>
      <c r="DQ320" s="3"/>
      <c r="DR320" s="3"/>
      <c r="DS320" s="3"/>
      <c r="DT320" s="3"/>
      <c r="DU320" s="3"/>
      <c r="DV320" s="3"/>
      <c r="DW320" s="3"/>
      <c r="DX320" s="3"/>
      <c r="DY320" s="3"/>
      <c r="DZ320" s="3"/>
      <c r="EA320" s="3"/>
      <c r="EB320" s="3"/>
      <c r="EC320" s="3"/>
      <c r="ED320" s="3"/>
      <c r="EE320" s="3"/>
      <c r="EF320" s="3"/>
      <c r="EG320" s="3"/>
    </row>
    <row r="321">
      <c r="A321" s="3"/>
      <c r="B321" s="68"/>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c r="AW321" s="3"/>
      <c r="AX321" s="3"/>
      <c r="AY321" s="3"/>
      <c r="AZ321" s="3"/>
      <c r="BA321" s="3"/>
      <c r="BB321" s="3"/>
      <c r="BC321" s="3"/>
      <c r="BD321" s="3"/>
      <c r="BE321" s="3"/>
      <c r="BF321" s="3"/>
      <c r="BG321" s="3"/>
      <c r="BH321" s="3"/>
      <c r="BI321" s="3"/>
      <c r="BJ321" s="3"/>
      <c r="BK321" s="3"/>
      <c r="BL321" s="3"/>
      <c r="BM321" s="3"/>
      <c r="BN321" s="3"/>
      <c r="BO321" s="3"/>
      <c r="BP321" s="3"/>
      <c r="BQ321" s="3"/>
      <c r="BR321" s="3"/>
      <c r="BS321" s="3"/>
      <c r="BT321" s="3"/>
      <c r="BU321" s="3"/>
      <c r="BV321" s="3"/>
      <c r="BW321" s="3"/>
      <c r="BX321" s="3"/>
      <c r="BY321" s="3"/>
      <c r="BZ321" s="3"/>
      <c r="CA321" s="3"/>
      <c r="CB321" s="3"/>
      <c r="CC321" s="3"/>
      <c r="CD321" s="3"/>
      <c r="CE321" s="3"/>
      <c r="CF321" s="3"/>
      <c r="CG321" s="3"/>
      <c r="CH321" s="3"/>
      <c r="CI321" s="3"/>
      <c r="CJ321" s="3"/>
      <c r="CK321" s="3"/>
      <c r="CL321" s="3"/>
      <c r="CM321" s="3"/>
      <c r="CN321" s="3"/>
      <c r="CO321" s="3"/>
      <c r="CP321" s="3"/>
      <c r="CQ321" s="3"/>
      <c r="CR321" s="3"/>
      <c r="CS321" s="3"/>
      <c r="CT321" s="3"/>
      <c r="CU321" s="3"/>
      <c r="CV321" s="3"/>
      <c r="CW321" s="3"/>
      <c r="CX321" s="3"/>
      <c r="CY321" s="3"/>
      <c r="CZ321" s="3"/>
      <c r="DA321" s="3"/>
      <c r="DB321" s="3"/>
      <c r="DC321" s="3"/>
      <c r="DD321" s="3"/>
      <c r="DE321" s="3"/>
      <c r="DF321" s="3"/>
      <c r="DG321" s="3"/>
      <c r="DH321" s="3"/>
      <c r="DI321" s="3"/>
      <c r="DJ321" s="3"/>
      <c r="DK321" s="3"/>
      <c r="DL321" s="3"/>
      <c r="DM321" s="3"/>
      <c r="DN321" s="3"/>
      <c r="DO321" s="3"/>
      <c r="DP321" s="3"/>
      <c r="DQ321" s="3"/>
      <c r="DR321" s="3"/>
      <c r="DS321" s="3"/>
      <c r="DT321" s="3"/>
      <c r="DU321" s="3"/>
      <c r="DV321" s="3"/>
      <c r="DW321" s="3"/>
      <c r="DX321" s="3"/>
      <c r="DY321" s="3"/>
      <c r="DZ321" s="3"/>
      <c r="EA321" s="3"/>
      <c r="EB321" s="3"/>
      <c r="EC321" s="3"/>
      <c r="ED321" s="3"/>
      <c r="EE321" s="3"/>
      <c r="EF321" s="3"/>
      <c r="EG321" s="3"/>
    </row>
    <row r="322">
      <c r="A322" s="3"/>
      <c r="B322" s="68"/>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c r="AW322" s="3"/>
      <c r="AX322" s="3"/>
      <c r="AY322" s="3"/>
      <c r="AZ322" s="3"/>
      <c r="BA322" s="3"/>
      <c r="BB322" s="3"/>
      <c r="BC322" s="3"/>
      <c r="BD322" s="3"/>
      <c r="BE322" s="3"/>
      <c r="BF322" s="3"/>
      <c r="BG322" s="3"/>
      <c r="BH322" s="3"/>
      <c r="BI322" s="3"/>
      <c r="BJ322" s="3"/>
      <c r="BK322" s="3"/>
      <c r="BL322" s="3"/>
      <c r="BM322" s="3"/>
      <c r="BN322" s="3"/>
      <c r="BO322" s="3"/>
      <c r="BP322" s="3"/>
      <c r="BQ322" s="3"/>
      <c r="BR322" s="3"/>
      <c r="BS322" s="3"/>
      <c r="BT322" s="3"/>
      <c r="BU322" s="3"/>
      <c r="BV322" s="3"/>
      <c r="BW322" s="3"/>
      <c r="BX322" s="3"/>
      <c r="BY322" s="3"/>
      <c r="BZ322" s="3"/>
      <c r="CA322" s="3"/>
      <c r="CB322" s="3"/>
      <c r="CC322" s="3"/>
      <c r="CD322" s="3"/>
      <c r="CE322" s="3"/>
      <c r="CF322" s="3"/>
      <c r="CG322" s="3"/>
      <c r="CH322" s="3"/>
      <c r="CI322" s="3"/>
      <c r="CJ322" s="3"/>
      <c r="CK322" s="3"/>
      <c r="CL322" s="3"/>
      <c r="CM322" s="3"/>
      <c r="CN322" s="3"/>
      <c r="CO322" s="3"/>
      <c r="CP322" s="3"/>
      <c r="CQ322" s="3"/>
      <c r="CR322" s="3"/>
      <c r="CS322" s="3"/>
      <c r="CT322" s="3"/>
      <c r="CU322" s="3"/>
      <c r="CV322" s="3"/>
      <c r="CW322" s="3"/>
      <c r="CX322" s="3"/>
      <c r="CY322" s="3"/>
      <c r="CZ322" s="3"/>
      <c r="DA322" s="3"/>
      <c r="DB322" s="3"/>
      <c r="DC322" s="3"/>
      <c r="DD322" s="3"/>
      <c r="DE322" s="3"/>
      <c r="DF322" s="3"/>
      <c r="DG322" s="3"/>
      <c r="DH322" s="3"/>
      <c r="DI322" s="3"/>
      <c r="DJ322" s="3"/>
      <c r="DK322" s="3"/>
      <c r="DL322" s="3"/>
      <c r="DM322" s="3"/>
      <c r="DN322" s="3"/>
      <c r="DO322" s="3"/>
      <c r="DP322" s="3"/>
      <c r="DQ322" s="3"/>
      <c r="DR322" s="3"/>
      <c r="DS322" s="3"/>
      <c r="DT322" s="3"/>
      <c r="DU322" s="3"/>
      <c r="DV322" s="3"/>
      <c r="DW322" s="3"/>
      <c r="DX322" s="3"/>
      <c r="DY322" s="3"/>
      <c r="DZ322" s="3"/>
      <c r="EA322" s="3"/>
      <c r="EB322" s="3"/>
      <c r="EC322" s="3"/>
      <c r="ED322" s="3"/>
      <c r="EE322" s="3"/>
      <c r="EF322" s="3"/>
      <c r="EG322" s="3"/>
    </row>
    <row r="323">
      <c r="A323" s="3"/>
      <c r="B323" s="68"/>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c r="AW323" s="3"/>
      <c r="AX323" s="3"/>
      <c r="AY323" s="3"/>
      <c r="AZ323" s="3"/>
      <c r="BA323" s="3"/>
      <c r="BB323" s="3"/>
      <c r="BC323" s="3"/>
      <c r="BD323" s="3"/>
      <c r="BE323" s="3"/>
      <c r="BF323" s="3"/>
      <c r="BG323" s="3"/>
      <c r="BH323" s="3"/>
      <c r="BI323" s="3"/>
      <c r="BJ323" s="3"/>
      <c r="BK323" s="3"/>
      <c r="BL323" s="3"/>
      <c r="BM323" s="3"/>
      <c r="BN323" s="3"/>
      <c r="BO323" s="3"/>
      <c r="BP323" s="3"/>
      <c r="BQ323" s="3"/>
      <c r="BR323" s="3"/>
      <c r="BS323" s="3"/>
      <c r="BT323" s="3"/>
      <c r="BU323" s="3"/>
      <c r="BV323" s="3"/>
      <c r="BW323" s="3"/>
      <c r="BX323" s="3"/>
      <c r="BY323" s="3"/>
      <c r="BZ323" s="3"/>
      <c r="CA323" s="3"/>
      <c r="CB323" s="3"/>
      <c r="CC323" s="3"/>
      <c r="CD323" s="3"/>
      <c r="CE323" s="3"/>
      <c r="CF323" s="3"/>
      <c r="CG323" s="3"/>
      <c r="CH323" s="3"/>
      <c r="CI323" s="3"/>
      <c r="CJ323" s="3"/>
      <c r="CK323" s="3"/>
      <c r="CL323" s="3"/>
      <c r="CM323" s="3"/>
      <c r="CN323" s="3"/>
      <c r="CO323" s="3"/>
      <c r="CP323" s="3"/>
      <c r="CQ323" s="3"/>
      <c r="CR323" s="3"/>
      <c r="CS323" s="3"/>
      <c r="CT323" s="3"/>
      <c r="CU323" s="3"/>
      <c r="CV323" s="3"/>
      <c r="CW323" s="3"/>
      <c r="CX323" s="3"/>
      <c r="CY323" s="3"/>
      <c r="CZ323" s="3"/>
      <c r="DA323" s="3"/>
      <c r="DB323" s="3"/>
      <c r="DC323" s="3"/>
      <c r="DD323" s="3"/>
      <c r="DE323" s="3"/>
      <c r="DF323" s="3"/>
      <c r="DG323" s="3"/>
      <c r="DH323" s="3"/>
      <c r="DI323" s="3"/>
      <c r="DJ323" s="3"/>
      <c r="DK323" s="3"/>
      <c r="DL323" s="3"/>
      <c r="DM323" s="3"/>
      <c r="DN323" s="3"/>
      <c r="DO323" s="3"/>
      <c r="DP323" s="3"/>
      <c r="DQ323" s="3"/>
      <c r="DR323" s="3"/>
      <c r="DS323" s="3"/>
      <c r="DT323" s="3"/>
      <c r="DU323" s="3"/>
      <c r="DV323" s="3"/>
      <c r="DW323" s="3"/>
      <c r="DX323" s="3"/>
      <c r="DY323" s="3"/>
      <c r="DZ323" s="3"/>
      <c r="EA323" s="3"/>
      <c r="EB323" s="3"/>
      <c r="EC323" s="3"/>
      <c r="ED323" s="3"/>
      <c r="EE323" s="3"/>
      <c r="EF323" s="3"/>
      <c r="EG323" s="3"/>
    </row>
    <row r="324">
      <c r="A324" s="3"/>
      <c r="B324" s="68"/>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c r="AW324" s="3"/>
      <c r="AX324" s="3"/>
      <c r="AY324" s="3"/>
      <c r="AZ324" s="3"/>
      <c r="BA324" s="3"/>
      <c r="BB324" s="3"/>
      <c r="BC324" s="3"/>
      <c r="BD324" s="3"/>
      <c r="BE324" s="3"/>
      <c r="BF324" s="3"/>
      <c r="BG324" s="3"/>
      <c r="BH324" s="3"/>
      <c r="BI324" s="3"/>
      <c r="BJ324" s="3"/>
      <c r="BK324" s="3"/>
      <c r="BL324" s="3"/>
      <c r="BM324" s="3"/>
      <c r="BN324" s="3"/>
      <c r="BO324" s="3"/>
      <c r="BP324" s="3"/>
      <c r="BQ324" s="3"/>
      <c r="BR324" s="3"/>
      <c r="BS324" s="3"/>
      <c r="BT324" s="3"/>
      <c r="BU324" s="3"/>
      <c r="BV324" s="3"/>
      <c r="BW324" s="3"/>
      <c r="BX324" s="3"/>
      <c r="BY324" s="3"/>
      <c r="BZ324" s="3"/>
      <c r="CA324" s="3"/>
      <c r="CB324" s="3"/>
      <c r="CC324" s="3"/>
      <c r="CD324" s="3"/>
      <c r="CE324" s="3"/>
      <c r="CF324" s="3"/>
      <c r="CG324" s="3"/>
      <c r="CH324" s="3"/>
      <c r="CI324" s="3"/>
      <c r="CJ324" s="3"/>
      <c r="CK324" s="3"/>
      <c r="CL324" s="3"/>
      <c r="CM324" s="3"/>
      <c r="CN324" s="3"/>
      <c r="CO324" s="3"/>
      <c r="CP324" s="3"/>
      <c r="CQ324" s="3"/>
      <c r="CR324" s="3"/>
      <c r="CS324" s="3"/>
      <c r="CT324" s="3"/>
      <c r="CU324" s="3"/>
      <c r="CV324" s="3"/>
      <c r="CW324" s="3"/>
      <c r="CX324" s="3"/>
      <c r="CY324" s="3"/>
      <c r="CZ324" s="3"/>
      <c r="DA324" s="3"/>
      <c r="DB324" s="3"/>
      <c r="DC324" s="3"/>
      <c r="DD324" s="3"/>
      <c r="DE324" s="3"/>
      <c r="DF324" s="3"/>
      <c r="DG324" s="3"/>
      <c r="DH324" s="3"/>
      <c r="DI324" s="3"/>
      <c r="DJ324" s="3"/>
      <c r="DK324" s="3"/>
      <c r="DL324" s="3"/>
      <c r="DM324" s="3"/>
      <c r="DN324" s="3"/>
      <c r="DO324" s="3"/>
      <c r="DP324" s="3"/>
      <c r="DQ324" s="3"/>
      <c r="DR324" s="3"/>
      <c r="DS324" s="3"/>
      <c r="DT324" s="3"/>
      <c r="DU324" s="3"/>
      <c r="DV324" s="3"/>
      <c r="DW324" s="3"/>
      <c r="DX324" s="3"/>
      <c r="DY324" s="3"/>
      <c r="DZ324" s="3"/>
      <c r="EA324" s="3"/>
      <c r="EB324" s="3"/>
      <c r="EC324" s="3"/>
      <c r="ED324" s="3"/>
      <c r="EE324" s="3"/>
      <c r="EF324" s="3"/>
      <c r="EG324" s="3"/>
    </row>
    <row r="325">
      <c r="A325" s="3"/>
      <c r="B325" s="68"/>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c r="AW325" s="3"/>
      <c r="AX325" s="3"/>
      <c r="AY325" s="3"/>
      <c r="AZ325" s="3"/>
      <c r="BA325" s="3"/>
      <c r="BB325" s="3"/>
      <c r="BC325" s="3"/>
      <c r="BD325" s="3"/>
      <c r="BE325" s="3"/>
      <c r="BF325" s="3"/>
      <c r="BG325" s="3"/>
      <c r="BH325" s="3"/>
      <c r="BI325" s="3"/>
      <c r="BJ325" s="3"/>
      <c r="BK325" s="3"/>
      <c r="BL325" s="3"/>
      <c r="BM325" s="3"/>
      <c r="BN325" s="3"/>
      <c r="BO325" s="3"/>
      <c r="BP325" s="3"/>
      <c r="BQ325" s="3"/>
      <c r="BR325" s="3"/>
      <c r="BS325" s="3"/>
      <c r="BT325" s="3"/>
      <c r="BU325" s="3"/>
      <c r="BV325" s="3"/>
      <c r="BW325" s="3"/>
      <c r="BX325" s="3"/>
      <c r="BY325" s="3"/>
      <c r="BZ325" s="3"/>
      <c r="CA325" s="3"/>
      <c r="CB325" s="3"/>
      <c r="CC325" s="3"/>
      <c r="CD325" s="3"/>
      <c r="CE325" s="3"/>
      <c r="CF325" s="3"/>
      <c r="CG325" s="3"/>
      <c r="CH325" s="3"/>
      <c r="CI325" s="3"/>
      <c r="CJ325" s="3"/>
      <c r="CK325" s="3"/>
      <c r="CL325" s="3"/>
      <c r="CM325" s="3"/>
      <c r="CN325" s="3"/>
      <c r="CO325" s="3"/>
      <c r="CP325" s="3"/>
      <c r="CQ325" s="3"/>
      <c r="CR325" s="3"/>
      <c r="CS325" s="3"/>
      <c r="CT325" s="3"/>
      <c r="CU325" s="3"/>
      <c r="CV325" s="3"/>
      <c r="CW325" s="3"/>
      <c r="CX325" s="3"/>
      <c r="CY325" s="3"/>
      <c r="CZ325" s="3"/>
      <c r="DA325" s="3"/>
      <c r="DB325" s="3"/>
      <c r="DC325" s="3"/>
      <c r="DD325" s="3"/>
      <c r="DE325" s="3"/>
      <c r="DF325" s="3"/>
      <c r="DG325" s="3"/>
      <c r="DH325" s="3"/>
      <c r="DI325" s="3"/>
      <c r="DJ325" s="3"/>
      <c r="DK325" s="3"/>
      <c r="DL325" s="3"/>
      <c r="DM325" s="3"/>
      <c r="DN325" s="3"/>
      <c r="DO325" s="3"/>
      <c r="DP325" s="3"/>
      <c r="DQ325" s="3"/>
      <c r="DR325" s="3"/>
      <c r="DS325" s="3"/>
      <c r="DT325" s="3"/>
      <c r="DU325" s="3"/>
      <c r="DV325" s="3"/>
      <c r="DW325" s="3"/>
      <c r="DX325" s="3"/>
      <c r="DY325" s="3"/>
      <c r="DZ325" s="3"/>
      <c r="EA325" s="3"/>
      <c r="EB325" s="3"/>
      <c r="EC325" s="3"/>
      <c r="ED325" s="3"/>
      <c r="EE325" s="3"/>
      <c r="EF325" s="3"/>
      <c r="EG325" s="3"/>
    </row>
    <row r="326">
      <c r="A326" s="3"/>
      <c r="B326" s="68"/>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c r="AW326" s="3"/>
      <c r="AX326" s="3"/>
      <c r="AY326" s="3"/>
      <c r="AZ326" s="3"/>
      <c r="BA326" s="3"/>
      <c r="BB326" s="3"/>
      <c r="BC326" s="3"/>
      <c r="BD326" s="3"/>
      <c r="BE326" s="3"/>
      <c r="BF326" s="3"/>
      <c r="BG326" s="3"/>
      <c r="BH326" s="3"/>
      <c r="BI326" s="3"/>
      <c r="BJ326" s="3"/>
      <c r="BK326" s="3"/>
      <c r="BL326" s="3"/>
      <c r="BM326" s="3"/>
      <c r="BN326" s="3"/>
      <c r="BO326" s="3"/>
      <c r="BP326" s="3"/>
      <c r="BQ326" s="3"/>
      <c r="BR326" s="3"/>
      <c r="BS326" s="3"/>
      <c r="BT326" s="3"/>
      <c r="BU326" s="3"/>
      <c r="BV326" s="3"/>
      <c r="BW326" s="3"/>
      <c r="BX326" s="3"/>
      <c r="BY326" s="3"/>
      <c r="BZ326" s="3"/>
      <c r="CA326" s="3"/>
      <c r="CB326" s="3"/>
      <c r="CC326" s="3"/>
      <c r="CD326" s="3"/>
      <c r="CE326" s="3"/>
      <c r="CF326" s="3"/>
      <c r="CG326" s="3"/>
      <c r="CH326" s="3"/>
      <c r="CI326" s="3"/>
      <c r="CJ326" s="3"/>
      <c r="CK326" s="3"/>
      <c r="CL326" s="3"/>
      <c r="CM326" s="3"/>
      <c r="CN326" s="3"/>
      <c r="CO326" s="3"/>
      <c r="CP326" s="3"/>
      <c r="CQ326" s="3"/>
      <c r="CR326" s="3"/>
      <c r="CS326" s="3"/>
      <c r="CT326" s="3"/>
      <c r="CU326" s="3"/>
      <c r="CV326" s="3"/>
      <c r="CW326" s="3"/>
      <c r="CX326" s="3"/>
      <c r="CY326" s="3"/>
      <c r="CZ326" s="3"/>
      <c r="DA326" s="3"/>
      <c r="DB326" s="3"/>
      <c r="DC326" s="3"/>
      <c r="DD326" s="3"/>
      <c r="DE326" s="3"/>
      <c r="DF326" s="3"/>
      <c r="DG326" s="3"/>
      <c r="DH326" s="3"/>
      <c r="DI326" s="3"/>
      <c r="DJ326" s="3"/>
      <c r="DK326" s="3"/>
      <c r="DL326" s="3"/>
      <c r="DM326" s="3"/>
      <c r="DN326" s="3"/>
      <c r="DO326" s="3"/>
      <c r="DP326" s="3"/>
      <c r="DQ326" s="3"/>
      <c r="DR326" s="3"/>
      <c r="DS326" s="3"/>
      <c r="DT326" s="3"/>
      <c r="DU326" s="3"/>
      <c r="DV326" s="3"/>
      <c r="DW326" s="3"/>
      <c r="DX326" s="3"/>
      <c r="DY326" s="3"/>
      <c r="DZ326" s="3"/>
      <c r="EA326" s="3"/>
      <c r="EB326" s="3"/>
      <c r="EC326" s="3"/>
      <c r="ED326" s="3"/>
      <c r="EE326" s="3"/>
      <c r="EF326" s="3"/>
      <c r="EG326" s="3"/>
    </row>
    <row r="327">
      <c r="A327" s="3"/>
      <c r="B327" s="68"/>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c r="AW327" s="3"/>
      <c r="AX327" s="3"/>
      <c r="AY327" s="3"/>
      <c r="AZ327" s="3"/>
      <c r="BA327" s="3"/>
      <c r="BB327" s="3"/>
      <c r="BC327" s="3"/>
      <c r="BD327" s="3"/>
      <c r="BE327" s="3"/>
      <c r="BF327" s="3"/>
      <c r="BG327" s="3"/>
      <c r="BH327" s="3"/>
      <c r="BI327" s="3"/>
      <c r="BJ327" s="3"/>
      <c r="BK327" s="3"/>
      <c r="BL327" s="3"/>
      <c r="BM327" s="3"/>
      <c r="BN327" s="3"/>
      <c r="BO327" s="3"/>
      <c r="BP327" s="3"/>
      <c r="BQ327" s="3"/>
      <c r="BR327" s="3"/>
      <c r="BS327" s="3"/>
      <c r="BT327" s="3"/>
      <c r="BU327" s="3"/>
      <c r="BV327" s="3"/>
      <c r="BW327" s="3"/>
      <c r="BX327" s="3"/>
      <c r="BY327" s="3"/>
      <c r="BZ327" s="3"/>
      <c r="CA327" s="3"/>
      <c r="CB327" s="3"/>
      <c r="CC327" s="3"/>
      <c r="CD327" s="3"/>
      <c r="CE327" s="3"/>
      <c r="CF327" s="3"/>
      <c r="CG327" s="3"/>
      <c r="CH327" s="3"/>
      <c r="CI327" s="3"/>
      <c r="CJ327" s="3"/>
      <c r="CK327" s="3"/>
      <c r="CL327" s="3"/>
      <c r="CM327" s="3"/>
      <c r="CN327" s="3"/>
      <c r="CO327" s="3"/>
      <c r="CP327" s="3"/>
      <c r="CQ327" s="3"/>
      <c r="CR327" s="3"/>
      <c r="CS327" s="3"/>
      <c r="CT327" s="3"/>
      <c r="CU327" s="3"/>
      <c r="CV327" s="3"/>
      <c r="CW327" s="3"/>
      <c r="CX327" s="3"/>
      <c r="CY327" s="3"/>
      <c r="CZ327" s="3"/>
      <c r="DA327" s="3"/>
      <c r="DB327" s="3"/>
      <c r="DC327" s="3"/>
      <c r="DD327" s="3"/>
      <c r="DE327" s="3"/>
      <c r="DF327" s="3"/>
      <c r="DG327" s="3"/>
      <c r="DH327" s="3"/>
      <c r="DI327" s="3"/>
      <c r="DJ327" s="3"/>
      <c r="DK327" s="3"/>
      <c r="DL327" s="3"/>
      <c r="DM327" s="3"/>
      <c r="DN327" s="3"/>
      <c r="DO327" s="3"/>
      <c r="DP327" s="3"/>
      <c r="DQ327" s="3"/>
      <c r="DR327" s="3"/>
      <c r="DS327" s="3"/>
      <c r="DT327" s="3"/>
      <c r="DU327" s="3"/>
      <c r="DV327" s="3"/>
      <c r="DW327" s="3"/>
      <c r="DX327" s="3"/>
      <c r="DY327" s="3"/>
      <c r="DZ327" s="3"/>
      <c r="EA327" s="3"/>
      <c r="EB327" s="3"/>
      <c r="EC327" s="3"/>
      <c r="ED327" s="3"/>
      <c r="EE327" s="3"/>
      <c r="EF327" s="3"/>
      <c r="EG327" s="3"/>
    </row>
    <row r="328">
      <c r="A328" s="3"/>
      <c r="B328" s="68"/>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c r="AW328" s="3"/>
      <c r="AX328" s="3"/>
      <c r="AY328" s="3"/>
      <c r="AZ328" s="3"/>
      <c r="BA328" s="3"/>
      <c r="BB328" s="3"/>
      <c r="BC328" s="3"/>
      <c r="BD328" s="3"/>
      <c r="BE328" s="3"/>
      <c r="BF328" s="3"/>
      <c r="BG328" s="3"/>
      <c r="BH328" s="3"/>
      <c r="BI328" s="3"/>
      <c r="BJ328" s="3"/>
      <c r="BK328" s="3"/>
      <c r="BL328" s="3"/>
      <c r="BM328" s="3"/>
      <c r="BN328" s="3"/>
      <c r="BO328" s="3"/>
      <c r="BP328" s="3"/>
      <c r="BQ328" s="3"/>
      <c r="BR328" s="3"/>
      <c r="BS328" s="3"/>
      <c r="BT328" s="3"/>
      <c r="BU328" s="3"/>
      <c r="BV328" s="3"/>
      <c r="BW328" s="3"/>
      <c r="BX328" s="3"/>
      <c r="BY328" s="3"/>
      <c r="BZ328" s="3"/>
      <c r="CA328" s="3"/>
      <c r="CB328" s="3"/>
      <c r="CC328" s="3"/>
      <c r="CD328" s="3"/>
      <c r="CE328" s="3"/>
      <c r="CF328" s="3"/>
      <c r="CG328" s="3"/>
      <c r="CH328" s="3"/>
      <c r="CI328" s="3"/>
      <c r="CJ328" s="3"/>
      <c r="CK328" s="3"/>
      <c r="CL328" s="3"/>
      <c r="CM328" s="3"/>
      <c r="CN328" s="3"/>
      <c r="CO328" s="3"/>
      <c r="CP328" s="3"/>
      <c r="CQ328" s="3"/>
      <c r="CR328" s="3"/>
      <c r="CS328" s="3"/>
      <c r="CT328" s="3"/>
      <c r="CU328" s="3"/>
      <c r="CV328" s="3"/>
      <c r="CW328" s="3"/>
      <c r="CX328" s="3"/>
      <c r="CY328" s="3"/>
      <c r="CZ328" s="3"/>
      <c r="DA328" s="3"/>
      <c r="DB328" s="3"/>
      <c r="DC328" s="3"/>
      <c r="DD328" s="3"/>
      <c r="DE328" s="3"/>
      <c r="DF328" s="3"/>
      <c r="DG328" s="3"/>
      <c r="DH328" s="3"/>
      <c r="DI328" s="3"/>
      <c r="DJ328" s="3"/>
      <c r="DK328" s="3"/>
      <c r="DL328" s="3"/>
      <c r="DM328" s="3"/>
      <c r="DN328" s="3"/>
      <c r="DO328" s="3"/>
      <c r="DP328" s="3"/>
      <c r="DQ328" s="3"/>
      <c r="DR328" s="3"/>
      <c r="DS328" s="3"/>
      <c r="DT328" s="3"/>
      <c r="DU328" s="3"/>
      <c r="DV328" s="3"/>
      <c r="DW328" s="3"/>
      <c r="DX328" s="3"/>
      <c r="DY328" s="3"/>
      <c r="DZ328" s="3"/>
      <c r="EA328" s="3"/>
      <c r="EB328" s="3"/>
      <c r="EC328" s="3"/>
      <c r="ED328" s="3"/>
      <c r="EE328" s="3"/>
      <c r="EF328" s="3"/>
      <c r="EG328" s="3"/>
    </row>
    <row r="329">
      <c r="A329" s="3"/>
      <c r="B329" s="68"/>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c r="AW329" s="3"/>
      <c r="AX329" s="3"/>
      <c r="AY329" s="3"/>
      <c r="AZ329" s="3"/>
      <c r="BA329" s="3"/>
      <c r="BB329" s="3"/>
      <c r="BC329" s="3"/>
      <c r="BD329" s="3"/>
      <c r="BE329" s="3"/>
      <c r="BF329" s="3"/>
      <c r="BG329" s="3"/>
      <c r="BH329" s="3"/>
      <c r="BI329" s="3"/>
      <c r="BJ329" s="3"/>
      <c r="BK329" s="3"/>
      <c r="BL329" s="3"/>
      <c r="BM329" s="3"/>
      <c r="BN329" s="3"/>
      <c r="BO329" s="3"/>
      <c r="BP329" s="3"/>
      <c r="BQ329" s="3"/>
      <c r="BR329" s="3"/>
      <c r="BS329" s="3"/>
      <c r="BT329" s="3"/>
      <c r="BU329" s="3"/>
      <c r="BV329" s="3"/>
      <c r="BW329" s="3"/>
      <c r="BX329" s="3"/>
      <c r="BY329" s="3"/>
      <c r="BZ329" s="3"/>
      <c r="CA329" s="3"/>
      <c r="CB329" s="3"/>
      <c r="CC329" s="3"/>
      <c r="CD329" s="3"/>
      <c r="CE329" s="3"/>
      <c r="CF329" s="3"/>
      <c r="CG329" s="3"/>
      <c r="CH329" s="3"/>
      <c r="CI329" s="3"/>
      <c r="CJ329" s="3"/>
      <c r="CK329" s="3"/>
      <c r="CL329" s="3"/>
      <c r="CM329" s="3"/>
      <c r="CN329" s="3"/>
      <c r="CO329" s="3"/>
      <c r="CP329" s="3"/>
      <c r="CQ329" s="3"/>
      <c r="CR329" s="3"/>
      <c r="CS329" s="3"/>
      <c r="CT329" s="3"/>
      <c r="CU329" s="3"/>
      <c r="CV329" s="3"/>
      <c r="CW329" s="3"/>
      <c r="CX329" s="3"/>
      <c r="CY329" s="3"/>
      <c r="CZ329" s="3"/>
      <c r="DA329" s="3"/>
      <c r="DB329" s="3"/>
      <c r="DC329" s="3"/>
      <c r="DD329" s="3"/>
      <c r="DE329" s="3"/>
      <c r="DF329" s="3"/>
      <c r="DG329" s="3"/>
      <c r="DH329" s="3"/>
      <c r="DI329" s="3"/>
      <c r="DJ329" s="3"/>
      <c r="DK329" s="3"/>
      <c r="DL329" s="3"/>
      <c r="DM329" s="3"/>
      <c r="DN329" s="3"/>
      <c r="DO329" s="3"/>
      <c r="DP329" s="3"/>
      <c r="DQ329" s="3"/>
      <c r="DR329" s="3"/>
      <c r="DS329" s="3"/>
      <c r="DT329" s="3"/>
      <c r="DU329" s="3"/>
      <c r="DV329" s="3"/>
      <c r="DW329" s="3"/>
      <c r="DX329" s="3"/>
      <c r="DY329" s="3"/>
      <c r="DZ329" s="3"/>
      <c r="EA329" s="3"/>
      <c r="EB329" s="3"/>
      <c r="EC329" s="3"/>
      <c r="ED329" s="3"/>
      <c r="EE329" s="3"/>
      <c r="EF329" s="3"/>
      <c r="EG329" s="3"/>
    </row>
    <row r="330">
      <c r="A330" s="3"/>
      <c r="B330" s="68"/>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c r="AW330" s="3"/>
      <c r="AX330" s="3"/>
      <c r="AY330" s="3"/>
      <c r="AZ330" s="3"/>
      <c r="BA330" s="3"/>
      <c r="BB330" s="3"/>
      <c r="BC330" s="3"/>
      <c r="BD330" s="3"/>
      <c r="BE330" s="3"/>
      <c r="BF330" s="3"/>
      <c r="BG330" s="3"/>
      <c r="BH330" s="3"/>
      <c r="BI330" s="3"/>
      <c r="BJ330" s="3"/>
      <c r="BK330" s="3"/>
      <c r="BL330" s="3"/>
      <c r="BM330" s="3"/>
      <c r="BN330" s="3"/>
      <c r="BO330" s="3"/>
      <c r="BP330" s="3"/>
      <c r="BQ330" s="3"/>
      <c r="BR330" s="3"/>
      <c r="BS330" s="3"/>
      <c r="BT330" s="3"/>
      <c r="BU330" s="3"/>
      <c r="BV330" s="3"/>
      <c r="BW330" s="3"/>
      <c r="BX330" s="3"/>
      <c r="BY330" s="3"/>
      <c r="BZ330" s="3"/>
      <c r="CA330" s="3"/>
      <c r="CB330" s="3"/>
      <c r="CC330" s="3"/>
      <c r="CD330" s="3"/>
      <c r="CE330" s="3"/>
      <c r="CF330" s="3"/>
      <c r="CG330" s="3"/>
      <c r="CH330" s="3"/>
      <c r="CI330" s="3"/>
      <c r="CJ330" s="3"/>
      <c r="CK330" s="3"/>
      <c r="CL330" s="3"/>
      <c r="CM330" s="3"/>
      <c r="CN330" s="3"/>
      <c r="CO330" s="3"/>
      <c r="CP330" s="3"/>
      <c r="CQ330" s="3"/>
      <c r="CR330" s="3"/>
      <c r="CS330" s="3"/>
      <c r="CT330" s="3"/>
      <c r="CU330" s="3"/>
      <c r="CV330" s="3"/>
      <c r="CW330" s="3"/>
      <c r="CX330" s="3"/>
      <c r="CY330" s="3"/>
      <c r="CZ330" s="3"/>
      <c r="DA330" s="3"/>
      <c r="DB330" s="3"/>
      <c r="DC330" s="3"/>
      <c r="DD330" s="3"/>
      <c r="DE330" s="3"/>
      <c r="DF330" s="3"/>
      <c r="DG330" s="3"/>
      <c r="DH330" s="3"/>
      <c r="DI330" s="3"/>
      <c r="DJ330" s="3"/>
      <c r="DK330" s="3"/>
      <c r="DL330" s="3"/>
      <c r="DM330" s="3"/>
      <c r="DN330" s="3"/>
      <c r="DO330" s="3"/>
      <c r="DP330" s="3"/>
      <c r="DQ330" s="3"/>
      <c r="DR330" s="3"/>
      <c r="DS330" s="3"/>
      <c r="DT330" s="3"/>
      <c r="DU330" s="3"/>
      <c r="DV330" s="3"/>
      <c r="DW330" s="3"/>
      <c r="DX330" s="3"/>
      <c r="DY330" s="3"/>
      <c r="DZ330" s="3"/>
      <c r="EA330" s="3"/>
      <c r="EB330" s="3"/>
      <c r="EC330" s="3"/>
      <c r="ED330" s="3"/>
      <c r="EE330" s="3"/>
      <c r="EF330" s="3"/>
      <c r="EG330" s="3"/>
    </row>
    <row r="331">
      <c r="A331" s="3"/>
      <c r="B331" s="68"/>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c r="AW331" s="3"/>
      <c r="AX331" s="3"/>
      <c r="AY331" s="3"/>
      <c r="AZ331" s="3"/>
      <c r="BA331" s="3"/>
      <c r="BB331" s="3"/>
      <c r="BC331" s="3"/>
      <c r="BD331" s="3"/>
      <c r="BE331" s="3"/>
      <c r="BF331" s="3"/>
      <c r="BG331" s="3"/>
      <c r="BH331" s="3"/>
      <c r="BI331" s="3"/>
      <c r="BJ331" s="3"/>
      <c r="BK331" s="3"/>
      <c r="BL331" s="3"/>
      <c r="BM331" s="3"/>
      <c r="BN331" s="3"/>
      <c r="BO331" s="3"/>
      <c r="BP331" s="3"/>
      <c r="BQ331" s="3"/>
      <c r="BR331" s="3"/>
      <c r="BS331" s="3"/>
      <c r="BT331" s="3"/>
      <c r="BU331" s="3"/>
      <c r="BV331" s="3"/>
      <c r="BW331" s="3"/>
      <c r="BX331" s="3"/>
      <c r="BY331" s="3"/>
      <c r="BZ331" s="3"/>
      <c r="CA331" s="3"/>
      <c r="CB331" s="3"/>
      <c r="CC331" s="3"/>
      <c r="CD331" s="3"/>
      <c r="CE331" s="3"/>
      <c r="CF331" s="3"/>
      <c r="CG331" s="3"/>
      <c r="CH331" s="3"/>
      <c r="CI331" s="3"/>
      <c r="CJ331" s="3"/>
      <c r="CK331" s="3"/>
      <c r="CL331" s="3"/>
      <c r="CM331" s="3"/>
      <c r="CN331" s="3"/>
      <c r="CO331" s="3"/>
      <c r="CP331" s="3"/>
      <c r="CQ331" s="3"/>
      <c r="CR331" s="3"/>
      <c r="CS331" s="3"/>
      <c r="CT331" s="3"/>
      <c r="CU331" s="3"/>
      <c r="CV331" s="3"/>
      <c r="CW331" s="3"/>
      <c r="CX331" s="3"/>
      <c r="CY331" s="3"/>
      <c r="CZ331" s="3"/>
      <c r="DA331" s="3"/>
      <c r="DB331" s="3"/>
      <c r="DC331" s="3"/>
      <c r="DD331" s="3"/>
      <c r="DE331" s="3"/>
      <c r="DF331" s="3"/>
      <c r="DG331" s="3"/>
      <c r="DH331" s="3"/>
      <c r="DI331" s="3"/>
      <c r="DJ331" s="3"/>
      <c r="DK331" s="3"/>
      <c r="DL331" s="3"/>
      <c r="DM331" s="3"/>
      <c r="DN331" s="3"/>
      <c r="DO331" s="3"/>
      <c r="DP331" s="3"/>
      <c r="DQ331" s="3"/>
      <c r="DR331" s="3"/>
      <c r="DS331" s="3"/>
      <c r="DT331" s="3"/>
      <c r="DU331" s="3"/>
      <c r="DV331" s="3"/>
      <c r="DW331" s="3"/>
      <c r="DX331" s="3"/>
      <c r="DY331" s="3"/>
      <c r="DZ331" s="3"/>
      <c r="EA331" s="3"/>
      <c r="EB331" s="3"/>
      <c r="EC331" s="3"/>
      <c r="ED331" s="3"/>
      <c r="EE331" s="3"/>
      <c r="EF331" s="3"/>
      <c r="EG331" s="3"/>
    </row>
    <row r="332">
      <c r="A332" s="3"/>
      <c r="B332" s="68"/>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c r="AW332" s="3"/>
      <c r="AX332" s="3"/>
      <c r="AY332" s="3"/>
      <c r="AZ332" s="3"/>
      <c r="BA332" s="3"/>
      <c r="BB332" s="3"/>
      <c r="BC332" s="3"/>
      <c r="BD332" s="3"/>
      <c r="BE332" s="3"/>
      <c r="BF332" s="3"/>
      <c r="BG332" s="3"/>
      <c r="BH332" s="3"/>
      <c r="BI332" s="3"/>
      <c r="BJ332" s="3"/>
      <c r="BK332" s="3"/>
      <c r="BL332" s="3"/>
      <c r="BM332" s="3"/>
      <c r="BN332" s="3"/>
      <c r="BO332" s="3"/>
      <c r="BP332" s="3"/>
      <c r="BQ332" s="3"/>
      <c r="BR332" s="3"/>
      <c r="BS332" s="3"/>
      <c r="BT332" s="3"/>
      <c r="BU332" s="3"/>
      <c r="BV332" s="3"/>
      <c r="BW332" s="3"/>
      <c r="BX332" s="3"/>
      <c r="BY332" s="3"/>
      <c r="BZ332" s="3"/>
      <c r="CA332" s="3"/>
      <c r="CB332" s="3"/>
      <c r="CC332" s="3"/>
      <c r="CD332" s="3"/>
      <c r="CE332" s="3"/>
      <c r="CF332" s="3"/>
      <c r="CG332" s="3"/>
      <c r="CH332" s="3"/>
      <c r="CI332" s="3"/>
      <c r="CJ332" s="3"/>
      <c r="CK332" s="3"/>
      <c r="CL332" s="3"/>
      <c r="CM332" s="3"/>
      <c r="CN332" s="3"/>
      <c r="CO332" s="3"/>
      <c r="CP332" s="3"/>
      <c r="CQ332" s="3"/>
      <c r="CR332" s="3"/>
      <c r="CS332" s="3"/>
      <c r="CT332" s="3"/>
      <c r="CU332" s="3"/>
      <c r="CV332" s="3"/>
      <c r="CW332" s="3"/>
      <c r="CX332" s="3"/>
      <c r="CY332" s="3"/>
      <c r="CZ332" s="3"/>
      <c r="DA332" s="3"/>
      <c r="DB332" s="3"/>
      <c r="DC332" s="3"/>
      <c r="DD332" s="3"/>
      <c r="DE332" s="3"/>
      <c r="DF332" s="3"/>
      <c r="DG332" s="3"/>
      <c r="DH332" s="3"/>
      <c r="DI332" s="3"/>
      <c r="DJ332" s="3"/>
      <c r="DK332" s="3"/>
      <c r="DL332" s="3"/>
      <c r="DM332" s="3"/>
      <c r="DN332" s="3"/>
      <c r="DO332" s="3"/>
      <c r="DP332" s="3"/>
      <c r="DQ332" s="3"/>
      <c r="DR332" s="3"/>
      <c r="DS332" s="3"/>
      <c r="DT332" s="3"/>
      <c r="DU332" s="3"/>
      <c r="DV332" s="3"/>
      <c r="DW332" s="3"/>
      <c r="DX332" s="3"/>
      <c r="DY332" s="3"/>
      <c r="DZ332" s="3"/>
      <c r="EA332" s="3"/>
      <c r="EB332" s="3"/>
      <c r="EC332" s="3"/>
      <c r="ED332" s="3"/>
      <c r="EE332" s="3"/>
      <c r="EF332" s="3"/>
      <c r="EG332" s="3"/>
    </row>
    <row r="333">
      <c r="A333" s="3"/>
      <c r="B333" s="68"/>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c r="AW333" s="3"/>
      <c r="AX333" s="3"/>
      <c r="AY333" s="3"/>
      <c r="AZ333" s="3"/>
      <c r="BA333" s="3"/>
      <c r="BB333" s="3"/>
      <c r="BC333" s="3"/>
      <c r="BD333" s="3"/>
      <c r="BE333" s="3"/>
      <c r="BF333" s="3"/>
      <c r="BG333" s="3"/>
      <c r="BH333" s="3"/>
      <c r="BI333" s="3"/>
      <c r="BJ333" s="3"/>
      <c r="BK333" s="3"/>
      <c r="BL333" s="3"/>
      <c r="BM333" s="3"/>
      <c r="BN333" s="3"/>
      <c r="BO333" s="3"/>
      <c r="BP333" s="3"/>
      <c r="BQ333" s="3"/>
      <c r="BR333" s="3"/>
      <c r="BS333" s="3"/>
      <c r="BT333" s="3"/>
      <c r="BU333" s="3"/>
      <c r="BV333" s="3"/>
      <c r="BW333" s="3"/>
      <c r="BX333" s="3"/>
      <c r="BY333" s="3"/>
      <c r="BZ333" s="3"/>
      <c r="CA333" s="3"/>
      <c r="CB333" s="3"/>
      <c r="CC333" s="3"/>
      <c r="CD333" s="3"/>
      <c r="CE333" s="3"/>
      <c r="CF333" s="3"/>
      <c r="CG333" s="3"/>
      <c r="CH333" s="3"/>
      <c r="CI333" s="3"/>
      <c r="CJ333" s="3"/>
      <c r="CK333" s="3"/>
      <c r="CL333" s="3"/>
      <c r="CM333" s="3"/>
      <c r="CN333" s="3"/>
      <c r="CO333" s="3"/>
      <c r="CP333" s="3"/>
      <c r="CQ333" s="3"/>
      <c r="CR333" s="3"/>
      <c r="CS333" s="3"/>
      <c r="CT333" s="3"/>
      <c r="CU333" s="3"/>
      <c r="CV333" s="3"/>
      <c r="CW333" s="3"/>
      <c r="CX333" s="3"/>
      <c r="CY333" s="3"/>
      <c r="CZ333" s="3"/>
      <c r="DA333" s="3"/>
      <c r="DB333" s="3"/>
      <c r="DC333" s="3"/>
      <c r="DD333" s="3"/>
      <c r="DE333" s="3"/>
      <c r="DF333" s="3"/>
      <c r="DG333" s="3"/>
      <c r="DH333" s="3"/>
      <c r="DI333" s="3"/>
      <c r="DJ333" s="3"/>
      <c r="DK333" s="3"/>
      <c r="DL333" s="3"/>
      <c r="DM333" s="3"/>
      <c r="DN333" s="3"/>
      <c r="DO333" s="3"/>
      <c r="DP333" s="3"/>
      <c r="DQ333" s="3"/>
      <c r="DR333" s="3"/>
      <c r="DS333" s="3"/>
      <c r="DT333" s="3"/>
      <c r="DU333" s="3"/>
      <c r="DV333" s="3"/>
      <c r="DW333" s="3"/>
      <c r="DX333" s="3"/>
      <c r="DY333" s="3"/>
      <c r="DZ333" s="3"/>
      <c r="EA333" s="3"/>
      <c r="EB333" s="3"/>
      <c r="EC333" s="3"/>
      <c r="ED333" s="3"/>
      <c r="EE333" s="3"/>
      <c r="EF333" s="3"/>
      <c r="EG333" s="3"/>
    </row>
    <row r="334">
      <c r="A334" s="3"/>
      <c r="B334" s="68"/>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c r="AW334" s="3"/>
      <c r="AX334" s="3"/>
      <c r="AY334" s="3"/>
      <c r="AZ334" s="3"/>
      <c r="BA334" s="3"/>
      <c r="BB334" s="3"/>
      <c r="BC334" s="3"/>
      <c r="BD334" s="3"/>
      <c r="BE334" s="3"/>
      <c r="BF334" s="3"/>
      <c r="BG334" s="3"/>
      <c r="BH334" s="3"/>
      <c r="BI334" s="3"/>
      <c r="BJ334" s="3"/>
      <c r="BK334" s="3"/>
      <c r="BL334" s="3"/>
      <c r="BM334" s="3"/>
      <c r="BN334" s="3"/>
      <c r="BO334" s="3"/>
      <c r="BP334" s="3"/>
      <c r="BQ334" s="3"/>
      <c r="BR334" s="3"/>
      <c r="BS334" s="3"/>
      <c r="BT334" s="3"/>
      <c r="BU334" s="3"/>
      <c r="BV334" s="3"/>
      <c r="BW334" s="3"/>
      <c r="BX334" s="3"/>
      <c r="BY334" s="3"/>
      <c r="BZ334" s="3"/>
      <c r="CA334" s="3"/>
      <c r="CB334" s="3"/>
      <c r="CC334" s="3"/>
      <c r="CD334" s="3"/>
      <c r="CE334" s="3"/>
      <c r="CF334" s="3"/>
      <c r="CG334" s="3"/>
      <c r="CH334" s="3"/>
      <c r="CI334" s="3"/>
      <c r="CJ334" s="3"/>
      <c r="CK334" s="3"/>
      <c r="CL334" s="3"/>
      <c r="CM334" s="3"/>
      <c r="CN334" s="3"/>
      <c r="CO334" s="3"/>
      <c r="CP334" s="3"/>
      <c r="CQ334" s="3"/>
      <c r="CR334" s="3"/>
      <c r="CS334" s="3"/>
      <c r="CT334" s="3"/>
      <c r="CU334" s="3"/>
      <c r="CV334" s="3"/>
      <c r="CW334" s="3"/>
      <c r="CX334" s="3"/>
      <c r="CY334" s="3"/>
      <c r="CZ334" s="3"/>
      <c r="DA334" s="3"/>
      <c r="DB334" s="3"/>
      <c r="DC334" s="3"/>
      <c r="DD334" s="3"/>
      <c r="DE334" s="3"/>
      <c r="DF334" s="3"/>
      <c r="DG334" s="3"/>
      <c r="DH334" s="3"/>
      <c r="DI334" s="3"/>
      <c r="DJ334" s="3"/>
      <c r="DK334" s="3"/>
      <c r="DL334" s="3"/>
      <c r="DM334" s="3"/>
      <c r="DN334" s="3"/>
      <c r="DO334" s="3"/>
      <c r="DP334" s="3"/>
      <c r="DQ334" s="3"/>
      <c r="DR334" s="3"/>
      <c r="DS334" s="3"/>
      <c r="DT334" s="3"/>
      <c r="DU334" s="3"/>
      <c r="DV334" s="3"/>
      <c r="DW334" s="3"/>
      <c r="DX334" s="3"/>
      <c r="DY334" s="3"/>
      <c r="DZ334" s="3"/>
      <c r="EA334" s="3"/>
      <c r="EB334" s="3"/>
      <c r="EC334" s="3"/>
      <c r="ED334" s="3"/>
      <c r="EE334" s="3"/>
      <c r="EF334" s="3"/>
      <c r="EG334" s="3"/>
    </row>
    <row r="335">
      <c r="A335" s="3"/>
      <c r="B335" s="68"/>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c r="AW335" s="3"/>
      <c r="AX335" s="3"/>
      <c r="AY335" s="3"/>
      <c r="AZ335" s="3"/>
      <c r="BA335" s="3"/>
      <c r="BB335" s="3"/>
      <c r="BC335" s="3"/>
      <c r="BD335" s="3"/>
      <c r="BE335" s="3"/>
      <c r="BF335" s="3"/>
      <c r="BG335" s="3"/>
      <c r="BH335" s="3"/>
      <c r="BI335" s="3"/>
      <c r="BJ335" s="3"/>
      <c r="BK335" s="3"/>
      <c r="BL335" s="3"/>
      <c r="BM335" s="3"/>
      <c r="BN335" s="3"/>
      <c r="BO335" s="3"/>
      <c r="BP335" s="3"/>
      <c r="BQ335" s="3"/>
      <c r="BR335" s="3"/>
      <c r="BS335" s="3"/>
      <c r="BT335" s="3"/>
      <c r="BU335" s="3"/>
      <c r="BV335" s="3"/>
      <c r="BW335" s="3"/>
      <c r="BX335" s="3"/>
      <c r="BY335" s="3"/>
      <c r="BZ335" s="3"/>
      <c r="CA335" s="3"/>
      <c r="CB335" s="3"/>
      <c r="CC335" s="3"/>
      <c r="CD335" s="3"/>
      <c r="CE335" s="3"/>
      <c r="CF335" s="3"/>
      <c r="CG335" s="3"/>
      <c r="CH335" s="3"/>
      <c r="CI335" s="3"/>
      <c r="CJ335" s="3"/>
      <c r="CK335" s="3"/>
      <c r="CL335" s="3"/>
      <c r="CM335" s="3"/>
      <c r="CN335" s="3"/>
      <c r="CO335" s="3"/>
      <c r="CP335" s="3"/>
      <c r="CQ335" s="3"/>
      <c r="CR335" s="3"/>
      <c r="CS335" s="3"/>
      <c r="CT335" s="3"/>
      <c r="CU335" s="3"/>
      <c r="CV335" s="3"/>
      <c r="CW335" s="3"/>
      <c r="CX335" s="3"/>
      <c r="CY335" s="3"/>
      <c r="CZ335" s="3"/>
      <c r="DA335" s="3"/>
      <c r="DB335" s="3"/>
      <c r="DC335" s="3"/>
      <c r="DD335" s="3"/>
      <c r="DE335" s="3"/>
      <c r="DF335" s="3"/>
      <c r="DG335" s="3"/>
      <c r="DH335" s="3"/>
      <c r="DI335" s="3"/>
      <c r="DJ335" s="3"/>
      <c r="DK335" s="3"/>
      <c r="DL335" s="3"/>
      <c r="DM335" s="3"/>
      <c r="DN335" s="3"/>
      <c r="DO335" s="3"/>
      <c r="DP335" s="3"/>
      <c r="DQ335" s="3"/>
      <c r="DR335" s="3"/>
      <c r="DS335" s="3"/>
      <c r="DT335" s="3"/>
      <c r="DU335" s="3"/>
      <c r="DV335" s="3"/>
      <c r="DW335" s="3"/>
      <c r="DX335" s="3"/>
      <c r="DY335" s="3"/>
      <c r="DZ335" s="3"/>
      <c r="EA335" s="3"/>
      <c r="EB335" s="3"/>
      <c r="EC335" s="3"/>
      <c r="ED335" s="3"/>
      <c r="EE335" s="3"/>
      <c r="EF335" s="3"/>
      <c r="EG335" s="3"/>
    </row>
    <row r="336">
      <c r="A336" s="3"/>
      <c r="B336" s="68"/>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c r="AW336" s="3"/>
      <c r="AX336" s="3"/>
      <c r="AY336" s="3"/>
      <c r="AZ336" s="3"/>
      <c r="BA336" s="3"/>
      <c r="BB336" s="3"/>
      <c r="BC336" s="3"/>
      <c r="BD336" s="3"/>
      <c r="BE336" s="3"/>
      <c r="BF336" s="3"/>
      <c r="BG336" s="3"/>
      <c r="BH336" s="3"/>
      <c r="BI336" s="3"/>
      <c r="BJ336" s="3"/>
      <c r="BK336" s="3"/>
      <c r="BL336" s="3"/>
      <c r="BM336" s="3"/>
      <c r="BN336" s="3"/>
      <c r="BO336" s="3"/>
      <c r="BP336" s="3"/>
      <c r="BQ336" s="3"/>
      <c r="BR336" s="3"/>
      <c r="BS336" s="3"/>
      <c r="BT336" s="3"/>
      <c r="BU336" s="3"/>
      <c r="BV336" s="3"/>
      <c r="BW336" s="3"/>
      <c r="BX336" s="3"/>
      <c r="BY336" s="3"/>
      <c r="BZ336" s="3"/>
      <c r="CA336" s="3"/>
      <c r="CB336" s="3"/>
      <c r="CC336" s="3"/>
      <c r="CD336" s="3"/>
      <c r="CE336" s="3"/>
      <c r="CF336" s="3"/>
      <c r="CG336" s="3"/>
      <c r="CH336" s="3"/>
      <c r="CI336" s="3"/>
      <c r="CJ336" s="3"/>
      <c r="CK336" s="3"/>
      <c r="CL336" s="3"/>
      <c r="CM336" s="3"/>
      <c r="CN336" s="3"/>
      <c r="CO336" s="3"/>
      <c r="CP336" s="3"/>
      <c r="CQ336" s="3"/>
      <c r="CR336" s="3"/>
      <c r="CS336" s="3"/>
      <c r="CT336" s="3"/>
      <c r="CU336" s="3"/>
      <c r="CV336" s="3"/>
      <c r="CW336" s="3"/>
      <c r="CX336" s="3"/>
      <c r="CY336" s="3"/>
      <c r="CZ336" s="3"/>
      <c r="DA336" s="3"/>
      <c r="DB336" s="3"/>
      <c r="DC336" s="3"/>
      <c r="DD336" s="3"/>
      <c r="DE336" s="3"/>
      <c r="DF336" s="3"/>
      <c r="DG336" s="3"/>
      <c r="DH336" s="3"/>
      <c r="DI336" s="3"/>
      <c r="DJ336" s="3"/>
      <c r="DK336" s="3"/>
      <c r="DL336" s="3"/>
      <c r="DM336" s="3"/>
      <c r="DN336" s="3"/>
      <c r="DO336" s="3"/>
      <c r="DP336" s="3"/>
      <c r="DQ336" s="3"/>
      <c r="DR336" s="3"/>
      <c r="DS336" s="3"/>
      <c r="DT336" s="3"/>
      <c r="DU336" s="3"/>
      <c r="DV336" s="3"/>
      <c r="DW336" s="3"/>
      <c r="DX336" s="3"/>
      <c r="DY336" s="3"/>
      <c r="DZ336" s="3"/>
      <c r="EA336" s="3"/>
      <c r="EB336" s="3"/>
      <c r="EC336" s="3"/>
      <c r="ED336" s="3"/>
      <c r="EE336" s="3"/>
      <c r="EF336" s="3"/>
      <c r="EG336" s="3"/>
    </row>
    <row r="337">
      <c r="A337" s="3"/>
      <c r="B337" s="68"/>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c r="AW337" s="3"/>
      <c r="AX337" s="3"/>
      <c r="AY337" s="3"/>
      <c r="AZ337" s="3"/>
      <c r="BA337" s="3"/>
      <c r="BB337" s="3"/>
      <c r="BC337" s="3"/>
      <c r="BD337" s="3"/>
      <c r="BE337" s="3"/>
      <c r="BF337" s="3"/>
      <c r="BG337" s="3"/>
      <c r="BH337" s="3"/>
      <c r="BI337" s="3"/>
      <c r="BJ337" s="3"/>
      <c r="BK337" s="3"/>
      <c r="BL337" s="3"/>
      <c r="BM337" s="3"/>
      <c r="BN337" s="3"/>
      <c r="BO337" s="3"/>
      <c r="BP337" s="3"/>
      <c r="BQ337" s="3"/>
      <c r="BR337" s="3"/>
      <c r="BS337" s="3"/>
      <c r="BT337" s="3"/>
      <c r="BU337" s="3"/>
      <c r="BV337" s="3"/>
      <c r="BW337" s="3"/>
      <c r="BX337" s="3"/>
      <c r="BY337" s="3"/>
      <c r="BZ337" s="3"/>
      <c r="CA337" s="3"/>
      <c r="CB337" s="3"/>
      <c r="CC337" s="3"/>
      <c r="CD337" s="3"/>
      <c r="CE337" s="3"/>
      <c r="CF337" s="3"/>
      <c r="CG337" s="3"/>
      <c r="CH337" s="3"/>
      <c r="CI337" s="3"/>
      <c r="CJ337" s="3"/>
      <c r="CK337" s="3"/>
      <c r="CL337" s="3"/>
      <c r="CM337" s="3"/>
      <c r="CN337" s="3"/>
      <c r="CO337" s="3"/>
      <c r="CP337" s="3"/>
      <c r="CQ337" s="3"/>
      <c r="CR337" s="3"/>
      <c r="CS337" s="3"/>
      <c r="CT337" s="3"/>
      <c r="CU337" s="3"/>
      <c r="CV337" s="3"/>
      <c r="CW337" s="3"/>
      <c r="CX337" s="3"/>
      <c r="CY337" s="3"/>
      <c r="CZ337" s="3"/>
      <c r="DA337" s="3"/>
      <c r="DB337" s="3"/>
      <c r="DC337" s="3"/>
      <c r="DD337" s="3"/>
      <c r="DE337" s="3"/>
      <c r="DF337" s="3"/>
      <c r="DG337" s="3"/>
      <c r="DH337" s="3"/>
      <c r="DI337" s="3"/>
      <c r="DJ337" s="3"/>
      <c r="DK337" s="3"/>
      <c r="DL337" s="3"/>
      <c r="DM337" s="3"/>
      <c r="DN337" s="3"/>
      <c r="DO337" s="3"/>
      <c r="DP337" s="3"/>
      <c r="DQ337" s="3"/>
      <c r="DR337" s="3"/>
      <c r="DS337" s="3"/>
      <c r="DT337" s="3"/>
      <c r="DU337" s="3"/>
      <c r="DV337" s="3"/>
      <c r="DW337" s="3"/>
      <c r="DX337" s="3"/>
      <c r="DY337" s="3"/>
      <c r="DZ337" s="3"/>
      <c r="EA337" s="3"/>
      <c r="EB337" s="3"/>
      <c r="EC337" s="3"/>
      <c r="ED337" s="3"/>
      <c r="EE337" s="3"/>
      <c r="EF337" s="3"/>
      <c r="EG337" s="3"/>
    </row>
    <row r="338">
      <c r="A338" s="3"/>
      <c r="B338" s="68"/>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c r="AW338" s="3"/>
      <c r="AX338" s="3"/>
      <c r="AY338" s="3"/>
      <c r="AZ338" s="3"/>
      <c r="BA338" s="3"/>
      <c r="BB338" s="3"/>
      <c r="BC338" s="3"/>
      <c r="BD338" s="3"/>
      <c r="BE338" s="3"/>
      <c r="BF338" s="3"/>
      <c r="BG338" s="3"/>
      <c r="BH338" s="3"/>
      <c r="BI338" s="3"/>
      <c r="BJ338" s="3"/>
      <c r="BK338" s="3"/>
      <c r="BL338" s="3"/>
      <c r="BM338" s="3"/>
      <c r="BN338" s="3"/>
      <c r="BO338" s="3"/>
      <c r="BP338" s="3"/>
      <c r="BQ338" s="3"/>
      <c r="BR338" s="3"/>
      <c r="BS338" s="3"/>
      <c r="BT338" s="3"/>
      <c r="BU338" s="3"/>
      <c r="BV338" s="3"/>
      <c r="BW338" s="3"/>
      <c r="BX338" s="3"/>
      <c r="BY338" s="3"/>
      <c r="BZ338" s="3"/>
      <c r="CA338" s="3"/>
      <c r="CB338" s="3"/>
      <c r="CC338" s="3"/>
      <c r="CD338" s="3"/>
      <c r="CE338" s="3"/>
      <c r="CF338" s="3"/>
      <c r="CG338" s="3"/>
      <c r="CH338" s="3"/>
      <c r="CI338" s="3"/>
      <c r="CJ338" s="3"/>
      <c r="CK338" s="3"/>
      <c r="CL338" s="3"/>
      <c r="CM338" s="3"/>
      <c r="CN338" s="3"/>
      <c r="CO338" s="3"/>
      <c r="CP338" s="3"/>
      <c r="CQ338" s="3"/>
      <c r="CR338" s="3"/>
      <c r="CS338" s="3"/>
      <c r="CT338" s="3"/>
      <c r="CU338" s="3"/>
      <c r="CV338" s="3"/>
      <c r="CW338" s="3"/>
      <c r="CX338" s="3"/>
      <c r="CY338" s="3"/>
      <c r="CZ338" s="3"/>
      <c r="DA338" s="3"/>
      <c r="DB338" s="3"/>
      <c r="DC338" s="3"/>
      <c r="DD338" s="3"/>
      <c r="DE338" s="3"/>
      <c r="DF338" s="3"/>
      <c r="DG338" s="3"/>
      <c r="DH338" s="3"/>
      <c r="DI338" s="3"/>
      <c r="DJ338" s="3"/>
      <c r="DK338" s="3"/>
      <c r="DL338" s="3"/>
      <c r="DM338" s="3"/>
      <c r="DN338" s="3"/>
      <c r="DO338" s="3"/>
      <c r="DP338" s="3"/>
      <c r="DQ338" s="3"/>
      <c r="DR338" s="3"/>
      <c r="DS338" s="3"/>
      <c r="DT338" s="3"/>
      <c r="DU338" s="3"/>
      <c r="DV338" s="3"/>
      <c r="DW338" s="3"/>
      <c r="DX338" s="3"/>
      <c r="DY338" s="3"/>
      <c r="DZ338" s="3"/>
      <c r="EA338" s="3"/>
      <c r="EB338" s="3"/>
      <c r="EC338" s="3"/>
      <c r="ED338" s="3"/>
      <c r="EE338" s="3"/>
      <c r="EF338" s="3"/>
      <c r="EG338" s="3"/>
    </row>
    <row r="339">
      <c r="A339" s="3"/>
      <c r="B339" s="68"/>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c r="AW339" s="3"/>
      <c r="AX339" s="3"/>
      <c r="AY339" s="3"/>
      <c r="AZ339" s="3"/>
      <c r="BA339" s="3"/>
      <c r="BB339" s="3"/>
      <c r="BC339" s="3"/>
      <c r="BD339" s="3"/>
      <c r="BE339" s="3"/>
      <c r="BF339" s="3"/>
      <c r="BG339" s="3"/>
      <c r="BH339" s="3"/>
      <c r="BI339" s="3"/>
      <c r="BJ339" s="3"/>
      <c r="BK339" s="3"/>
      <c r="BL339" s="3"/>
      <c r="BM339" s="3"/>
      <c r="BN339" s="3"/>
      <c r="BO339" s="3"/>
      <c r="BP339" s="3"/>
      <c r="BQ339" s="3"/>
      <c r="BR339" s="3"/>
      <c r="BS339" s="3"/>
      <c r="BT339" s="3"/>
      <c r="BU339" s="3"/>
      <c r="BV339" s="3"/>
      <c r="BW339" s="3"/>
      <c r="BX339" s="3"/>
      <c r="BY339" s="3"/>
      <c r="BZ339" s="3"/>
      <c r="CA339" s="3"/>
      <c r="CB339" s="3"/>
      <c r="CC339" s="3"/>
      <c r="CD339" s="3"/>
      <c r="CE339" s="3"/>
      <c r="CF339" s="3"/>
      <c r="CG339" s="3"/>
      <c r="CH339" s="3"/>
      <c r="CI339" s="3"/>
      <c r="CJ339" s="3"/>
      <c r="CK339" s="3"/>
      <c r="CL339" s="3"/>
      <c r="CM339" s="3"/>
      <c r="CN339" s="3"/>
      <c r="CO339" s="3"/>
      <c r="CP339" s="3"/>
      <c r="CQ339" s="3"/>
      <c r="CR339" s="3"/>
      <c r="CS339" s="3"/>
      <c r="CT339" s="3"/>
      <c r="CU339" s="3"/>
      <c r="CV339" s="3"/>
      <c r="CW339" s="3"/>
      <c r="CX339" s="3"/>
      <c r="CY339" s="3"/>
      <c r="CZ339" s="3"/>
      <c r="DA339" s="3"/>
      <c r="DB339" s="3"/>
      <c r="DC339" s="3"/>
      <c r="DD339" s="3"/>
      <c r="DE339" s="3"/>
      <c r="DF339" s="3"/>
      <c r="DG339" s="3"/>
      <c r="DH339" s="3"/>
      <c r="DI339" s="3"/>
      <c r="DJ339" s="3"/>
      <c r="DK339" s="3"/>
      <c r="DL339" s="3"/>
      <c r="DM339" s="3"/>
      <c r="DN339" s="3"/>
      <c r="DO339" s="3"/>
      <c r="DP339" s="3"/>
      <c r="DQ339" s="3"/>
      <c r="DR339" s="3"/>
      <c r="DS339" s="3"/>
      <c r="DT339" s="3"/>
      <c r="DU339" s="3"/>
      <c r="DV339" s="3"/>
      <c r="DW339" s="3"/>
      <c r="DX339" s="3"/>
      <c r="DY339" s="3"/>
      <c r="DZ339" s="3"/>
      <c r="EA339" s="3"/>
      <c r="EB339" s="3"/>
      <c r="EC339" s="3"/>
      <c r="ED339" s="3"/>
      <c r="EE339" s="3"/>
      <c r="EF339" s="3"/>
      <c r="EG339" s="3"/>
    </row>
    <row r="340">
      <c r="A340" s="3"/>
      <c r="B340" s="68"/>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c r="AW340" s="3"/>
      <c r="AX340" s="3"/>
      <c r="AY340" s="3"/>
      <c r="AZ340" s="3"/>
      <c r="BA340" s="3"/>
      <c r="BB340" s="3"/>
      <c r="BC340" s="3"/>
      <c r="BD340" s="3"/>
      <c r="BE340" s="3"/>
      <c r="BF340" s="3"/>
      <c r="BG340" s="3"/>
      <c r="BH340" s="3"/>
      <c r="BI340" s="3"/>
      <c r="BJ340" s="3"/>
      <c r="BK340" s="3"/>
      <c r="BL340" s="3"/>
      <c r="BM340" s="3"/>
      <c r="BN340" s="3"/>
      <c r="BO340" s="3"/>
      <c r="BP340" s="3"/>
      <c r="BQ340" s="3"/>
      <c r="BR340" s="3"/>
      <c r="BS340" s="3"/>
      <c r="BT340" s="3"/>
      <c r="BU340" s="3"/>
      <c r="BV340" s="3"/>
      <c r="BW340" s="3"/>
      <c r="BX340" s="3"/>
      <c r="BY340" s="3"/>
      <c r="BZ340" s="3"/>
      <c r="CA340" s="3"/>
      <c r="CB340" s="3"/>
      <c r="CC340" s="3"/>
      <c r="CD340" s="3"/>
      <c r="CE340" s="3"/>
      <c r="CF340" s="3"/>
      <c r="CG340" s="3"/>
      <c r="CH340" s="3"/>
      <c r="CI340" s="3"/>
      <c r="CJ340" s="3"/>
      <c r="CK340" s="3"/>
      <c r="CL340" s="3"/>
      <c r="CM340" s="3"/>
      <c r="CN340" s="3"/>
      <c r="CO340" s="3"/>
      <c r="CP340" s="3"/>
      <c r="CQ340" s="3"/>
      <c r="CR340" s="3"/>
      <c r="CS340" s="3"/>
      <c r="CT340" s="3"/>
      <c r="CU340" s="3"/>
      <c r="CV340" s="3"/>
      <c r="CW340" s="3"/>
      <c r="CX340" s="3"/>
      <c r="CY340" s="3"/>
      <c r="CZ340" s="3"/>
      <c r="DA340" s="3"/>
      <c r="DB340" s="3"/>
      <c r="DC340" s="3"/>
      <c r="DD340" s="3"/>
      <c r="DE340" s="3"/>
      <c r="DF340" s="3"/>
      <c r="DG340" s="3"/>
      <c r="DH340" s="3"/>
      <c r="DI340" s="3"/>
      <c r="DJ340" s="3"/>
      <c r="DK340" s="3"/>
      <c r="DL340" s="3"/>
      <c r="DM340" s="3"/>
      <c r="DN340" s="3"/>
      <c r="DO340" s="3"/>
      <c r="DP340" s="3"/>
      <c r="DQ340" s="3"/>
      <c r="DR340" s="3"/>
      <c r="DS340" s="3"/>
      <c r="DT340" s="3"/>
      <c r="DU340" s="3"/>
      <c r="DV340" s="3"/>
      <c r="DW340" s="3"/>
      <c r="DX340" s="3"/>
      <c r="DY340" s="3"/>
      <c r="DZ340" s="3"/>
      <c r="EA340" s="3"/>
      <c r="EB340" s="3"/>
      <c r="EC340" s="3"/>
      <c r="ED340" s="3"/>
      <c r="EE340" s="3"/>
      <c r="EF340" s="3"/>
      <c r="EG340" s="3"/>
    </row>
    <row r="341">
      <c r="A341" s="3"/>
      <c r="B341" s="68"/>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c r="AW341" s="3"/>
      <c r="AX341" s="3"/>
      <c r="AY341" s="3"/>
      <c r="AZ341" s="3"/>
      <c r="BA341" s="3"/>
      <c r="BB341" s="3"/>
      <c r="BC341" s="3"/>
      <c r="BD341" s="3"/>
      <c r="BE341" s="3"/>
      <c r="BF341" s="3"/>
      <c r="BG341" s="3"/>
      <c r="BH341" s="3"/>
      <c r="BI341" s="3"/>
      <c r="BJ341" s="3"/>
      <c r="BK341" s="3"/>
      <c r="BL341" s="3"/>
      <c r="BM341" s="3"/>
      <c r="BN341" s="3"/>
      <c r="BO341" s="3"/>
      <c r="BP341" s="3"/>
      <c r="BQ341" s="3"/>
      <c r="BR341" s="3"/>
      <c r="BS341" s="3"/>
      <c r="BT341" s="3"/>
      <c r="BU341" s="3"/>
      <c r="BV341" s="3"/>
      <c r="BW341" s="3"/>
      <c r="BX341" s="3"/>
      <c r="BY341" s="3"/>
      <c r="BZ341" s="3"/>
      <c r="CA341" s="3"/>
      <c r="CB341" s="3"/>
      <c r="CC341" s="3"/>
      <c r="CD341" s="3"/>
      <c r="CE341" s="3"/>
      <c r="CF341" s="3"/>
      <c r="CG341" s="3"/>
      <c r="CH341" s="3"/>
      <c r="CI341" s="3"/>
      <c r="CJ341" s="3"/>
      <c r="CK341" s="3"/>
      <c r="CL341" s="3"/>
      <c r="CM341" s="3"/>
      <c r="CN341" s="3"/>
      <c r="CO341" s="3"/>
      <c r="CP341" s="3"/>
      <c r="CQ341" s="3"/>
      <c r="CR341" s="3"/>
      <c r="CS341" s="3"/>
      <c r="CT341" s="3"/>
      <c r="CU341" s="3"/>
      <c r="CV341" s="3"/>
      <c r="CW341" s="3"/>
      <c r="CX341" s="3"/>
      <c r="CY341" s="3"/>
      <c r="CZ341" s="3"/>
      <c r="DA341" s="3"/>
      <c r="DB341" s="3"/>
      <c r="DC341" s="3"/>
      <c r="DD341" s="3"/>
      <c r="DE341" s="3"/>
      <c r="DF341" s="3"/>
      <c r="DG341" s="3"/>
      <c r="DH341" s="3"/>
      <c r="DI341" s="3"/>
      <c r="DJ341" s="3"/>
      <c r="DK341" s="3"/>
      <c r="DL341" s="3"/>
      <c r="DM341" s="3"/>
      <c r="DN341" s="3"/>
      <c r="DO341" s="3"/>
      <c r="DP341" s="3"/>
      <c r="DQ341" s="3"/>
      <c r="DR341" s="3"/>
      <c r="DS341" s="3"/>
      <c r="DT341" s="3"/>
      <c r="DU341" s="3"/>
      <c r="DV341" s="3"/>
      <c r="DW341" s="3"/>
      <c r="DX341" s="3"/>
      <c r="DY341" s="3"/>
      <c r="DZ341" s="3"/>
      <c r="EA341" s="3"/>
      <c r="EB341" s="3"/>
      <c r="EC341" s="3"/>
      <c r="ED341" s="3"/>
      <c r="EE341" s="3"/>
      <c r="EF341" s="3"/>
      <c r="EG341" s="3"/>
    </row>
    <row r="342">
      <c r="A342" s="3"/>
      <c r="B342" s="68"/>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c r="AW342" s="3"/>
      <c r="AX342" s="3"/>
      <c r="AY342" s="3"/>
      <c r="AZ342" s="3"/>
      <c r="BA342" s="3"/>
      <c r="BB342" s="3"/>
      <c r="BC342" s="3"/>
      <c r="BD342" s="3"/>
      <c r="BE342" s="3"/>
      <c r="BF342" s="3"/>
      <c r="BG342" s="3"/>
      <c r="BH342" s="3"/>
      <c r="BI342" s="3"/>
      <c r="BJ342" s="3"/>
      <c r="BK342" s="3"/>
      <c r="BL342" s="3"/>
      <c r="BM342" s="3"/>
      <c r="BN342" s="3"/>
      <c r="BO342" s="3"/>
      <c r="BP342" s="3"/>
      <c r="BQ342" s="3"/>
      <c r="BR342" s="3"/>
      <c r="BS342" s="3"/>
      <c r="BT342" s="3"/>
      <c r="BU342" s="3"/>
      <c r="BV342" s="3"/>
      <c r="BW342" s="3"/>
      <c r="BX342" s="3"/>
      <c r="BY342" s="3"/>
      <c r="BZ342" s="3"/>
      <c r="CA342" s="3"/>
      <c r="CB342" s="3"/>
      <c r="CC342" s="3"/>
      <c r="CD342" s="3"/>
      <c r="CE342" s="3"/>
      <c r="CF342" s="3"/>
      <c r="CG342" s="3"/>
      <c r="CH342" s="3"/>
      <c r="CI342" s="3"/>
      <c r="CJ342" s="3"/>
      <c r="CK342" s="3"/>
      <c r="CL342" s="3"/>
      <c r="CM342" s="3"/>
      <c r="CN342" s="3"/>
      <c r="CO342" s="3"/>
      <c r="CP342" s="3"/>
      <c r="CQ342" s="3"/>
      <c r="CR342" s="3"/>
      <c r="CS342" s="3"/>
      <c r="CT342" s="3"/>
      <c r="CU342" s="3"/>
      <c r="CV342" s="3"/>
      <c r="CW342" s="3"/>
      <c r="CX342" s="3"/>
      <c r="CY342" s="3"/>
      <c r="CZ342" s="3"/>
      <c r="DA342" s="3"/>
      <c r="DB342" s="3"/>
      <c r="DC342" s="3"/>
      <c r="DD342" s="3"/>
      <c r="DE342" s="3"/>
      <c r="DF342" s="3"/>
      <c r="DG342" s="3"/>
      <c r="DH342" s="3"/>
      <c r="DI342" s="3"/>
      <c r="DJ342" s="3"/>
      <c r="DK342" s="3"/>
      <c r="DL342" s="3"/>
      <c r="DM342" s="3"/>
      <c r="DN342" s="3"/>
      <c r="DO342" s="3"/>
      <c r="DP342" s="3"/>
      <c r="DQ342" s="3"/>
      <c r="DR342" s="3"/>
      <c r="DS342" s="3"/>
      <c r="DT342" s="3"/>
      <c r="DU342" s="3"/>
      <c r="DV342" s="3"/>
      <c r="DW342" s="3"/>
      <c r="DX342" s="3"/>
      <c r="DY342" s="3"/>
      <c r="DZ342" s="3"/>
      <c r="EA342" s="3"/>
      <c r="EB342" s="3"/>
      <c r="EC342" s="3"/>
      <c r="ED342" s="3"/>
      <c r="EE342" s="3"/>
      <c r="EF342" s="3"/>
      <c r="EG342" s="3"/>
    </row>
    <row r="343">
      <c r="A343" s="3"/>
      <c r="B343" s="68"/>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c r="AW343" s="3"/>
      <c r="AX343" s="3"/>
      <c r="AY343" s="3"/>
      <c r="AZ343" s="3"/>
      <c r="BA343" s="3"/>
      <c r="BB343" s="3"/>
      <c r="BC343" s="3"/>
      <c r="BD343" s="3"/>
      <c r="BE343" s="3"/>
      <c r="BF343" s="3"/>
      <c r="BG343" s="3"/>
      <c r="BH343" s="3"/>
      <c r="BI343" s="3"/>
      <c r="BJ343" s="3"/>
      <c r="BK343" s="3"/>
      <c r="BL343" s="3"/>
      <c r="BM343" s="3"/>
      <c r="BN343" s="3"/>
      <c r="BO343" s="3"/>
      <c r="BP343" s="3"/>
      <c r="BQ343" s="3"/>
      <c r="BR343" s="3"/>
      <c r="BS343" s="3"/>
      <c r="BT343" s="3"/>
      <c r="BU343" s="3"/>
      <c r="BV343" s="3"/>
      <c r="BW343" s="3"/>
      <c r="BX343" s="3"/>
      <c r="BY343" s="3"/>
      <c r="BZ343" s="3"/>
      <c r="CA343" s="3"/>
      <c r="CB343" s="3"/>
      <c r="CC343" s="3"/>
      <c r="CD343" s="3"/>
      <c r="CE343" s="3"/>
      <c r="CF343" s="3"/>
      <c r="CG343" s="3"/>
      <c r="CH343" s="3"/>
      <c r="CI343" s="3"/>
      <c r="CJ343" s="3"/>
      <c r="CK343" s="3"/>
      <c r="CL343" s="3"/>
      <c r="CM343" s="3"/>
      <c r="CN343" s="3"/>
      <c r="CO343" s="3"/>
      <c r="CP343" s="3"/>
      <c r="CQ343" s="3"/>
      <c r="CR343" s="3"/>
      <c r="CS343" s="3"/>
      <c r="CT343" s="3"/>
      <c r="CU343" s="3"/>
      <c r="CV343" s="3"/>
      <c r="CW343" s="3"/>
      <c r="CX343" s="3"/>
      <c r="CY343" s="3"/>
      <c r="CZ343" s="3"/>
      <c r="DA343" s="3"/>
      <c r="DB343" s="3"/>
      <c r="DC343" s="3"/>
      <c r="DD343" s="3"/>
      <c r="DE343" s="3"/>
      <c r="DF343" s="3"/>
      <c r="DG343" s="3"/>
      <c r="DH343" s="3"/>
      <c r="DI343" s="3"/>
      <c r="DJ343" s="3"/>
      <c r="DK343" s="3"/>
      <c r="DL343" s="3"/>
      <c r="DM343" s="3"/>
      <c r="DN343" s="3"/>
      <c r="DO343" s="3"/>
      <c r="DP343" s="3"/>
      <c r="DQ343" s="3"/>
      <c r="DR343" s="3"/>
      <c r="DS343" s="3"/>
      <c r="DT343" s="3"/>
      <c r="DU343" s="3"/>
      <c r="DV343" s="3"/>
      <c r="DW343" s="3"/>
      <c r="DX343" s="3"/>
      <c r="DY343" s="3"/>
      <c r="DZ343" s="3"/>
      <c r="EA343" s="3"/>
      <c r="EB343" s="3"/>
      <c r="EC343" s="3"/>
      <c r="ED343" s="3"/>
      <c r="EE343" s="3"/>
      <c r="EF343" s="3"/>
      <c r="EG343" s="3"/>
    </row>
    <row r="344">
      <c r="A344" s="3"/>
      <c r="B344" s="68"/>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c r="AW344" s="3"/>
      <c r="AX344" s="3"/>
      <c r="AY344" s="3"/>
      <c r="AZ344" s="3"/>
      <c r="BA344" s="3"/>
      <c r="BB344" s="3"/>
      <c r="BC344" s="3"/>
      <c r="BD344" s="3"/>
      <c r="BE344" s="3"/>
      <c r="BF344" s="3"/>
      <c r="BG344" s="3"/>
      <c r="BH344" s="3"/>
      <c r="BI344" s="3"/>
      <c r="BJ344" s="3"/>
      <c r="BK344" s="3"/>
      <c r="BL344" s="3"/>
      <c r="BM344" s="3"/>
      <c r="BN344" s="3"/>
      <c r="BO344" s="3"/>
      <c r="BP344" s="3"/>
      <c r="BQ344" s="3"/>
      <c r="BR344" s="3"/>
      <c r="BS344" s="3"/>
      <c r="BT344" s="3"/>
      <c r="BU344" s="3"/>
      <c r="BV344" s="3"/>
      <c r="BW344" s="3"/>
      <c r="BX344" s="3"/>
      <c r="BY344" s="3"/>
      <c r="BZ344" s="3"/>
      <c r="CA344" s="3"/>
      <c r="CB344" s="3"/>
      <c r="CC344" s="3"/>
      <c r="CD344" s="3"/>
      <c r="CE344" s="3"/>
      <c r="CF344" s="3"/>
      <c r="CG344" s="3"/>
      <c r="CH344" s="3"/>
      <c r="CI344" s="3"/>
      <c r="CJ344" s="3"/>
      <c r="CK344" s="3"/>
      <c r="CL344" s="3"/>
      <c r="CM344" s="3"/>
      <c r="CN344" s="3"/>
      <c r="CO344" s="3"/>
      <c r="CP344" s="3"/>
      <c r="CQ344" s="3"/>
      <c r="CR344" s="3"/>
      <c r="CS344" s="3"/>
      <c r="CT344" s="3"/>
      <c r="CU344" s="3"/>
      <c r="CV344" s="3"/>
      <c r="CW344" s="3"/>
      <c r="CX344" s="3"/>
      <c r="CY344" s="3"/>
      <c r="CZ344" s="3"/>
      <c r="DA344" s="3"/>
      <c r="DB344" s="3"/>
      <c r="DC344" s="3"/>
      <c r="DD344" s="3"/>
      <c r="DE344" s="3"/>
      <c r="DF344" s="3"/>
      <c r="DG344" s="3"/>
      <c r="DH344" s="3"/>
      <c r="DI344" s="3"/>
      <c r="DJ344" s="3"/>
      <c r="DK344" s="3"/>
      <c r="DL344" s="3"/>
      <c r="DM344" s="3"/>
      <c r="DN344" s="3"/>
      <c r="DO344" s="3"/>
      <c r="DP344" s="3"/>
      <c r="DQ344" s="3"/>
      <c r="DR344" s="3"/>
      <c r="DS344" s="3"/>
      <c r="DT344" s="3"/>
      <c r="DU344" s="3"/>
      <c r="DV344" s="3"/>
      <c r="DW344" s="3"/>
      <c r="DX344" s="3"/>
      <c r="DY344" s="3"/>
      <c r="DZ344" s="3"/>
      <c r="EA344" s="3"/>
      <c r="EB344" s="3"/>
      <c r="EC344" s="3"/>
      <c r="ED344" s="3"/>
      <c r="EE344" s="3"/>
      <c r="EF344" s="3"/>
      <c r="EG344" s="3"/>
    </row>
    <row r="345">
      <c r="A345" s="3"/>
      <c r="B345" s="68"/>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c r="AW345" s="3"/>
      <c r="AX345" s="3"/>
      <c r="AY345" s="3"/>
      <c r="AZ345" s="3"/>
      <c r="BA345" s="3"/>
      <c r="BB345" s="3"/>
      <c r="BC345" s="3"/>
      <c r="BD345" s="3"/>
      <c r="BE345" s="3"/>
      <c r="BF345" s="3"/>
      <c r="BG345" s="3"/>
      <c r="BH345" s="3"/>
      <c r="BI345" s="3"/>
      <c r="BJ345" s="3"/>
      <c r="BK345" s="3"/>
      <c r="BL345" s="3"/>
      <c r="BM345" s="3"/>
      <c r="BN345" s="3"/>
      <c r="BO345" s="3"/>
      <c r="BP345" s="3"/>
      <c r="BQ345" s="3"/>
      <c r="BR345" s="3"/>
      <c r="BS345" s="3"/>
      <c r="BT345" s="3"/>
      <c r="BU345" s="3"/>
      <c r="BV345" s="3"/>
      <c r="BW345" s="3"/>
      <c r="BX345" s="3"/>
      <c r="BY345" s="3"/>
      <c r="BZ345" s="3"/>
      <c r="CA345" s="3"/>
      <c r="CB345" s="3"/>
      <c r="CC345" s="3"/>
      <c r="CD345" s="3"/>
      <c r="CE345" s="3"/>
      <c r="CF345" s="3"/>
      <c r="CG345" s="3"/>
      <c r="CH345" s="3"/>
      <c r="CI345" s="3"/>
      <c r="CJ345" s="3"/>
      <c r="CK345" s="3"/>
      <c r="CL345" s="3"/>
      <c r="CM345" s="3"/>
      <c r="CN345" s="3"/>
      <c r="CO345" s="3"/>
      <c r="CP345" s="3"/>
      <c r="CQ345" s="3"/>
      <c r="CR345" s="3"/>
      <c r="CS345" s="3"/>
      <c r="CT345" s="3"/>
      <c r="CU345" s="3"/>
      <c r="CV345" s="3"/>
      <c r="CW345" s="3"/>
      <c r="CX345" s="3"/>
      <c r="CY345" s="3"/>
      <c r="CZ345" s="3"/>
      <c r="DA345" s="3"/>
      <c r="DB345" s="3"/>
      <c r="DC345" s="3"/>
      <c r="DD345" s="3"/>
      <c r="DE345" s="3"/>
      <c r="DF345" s="3"/>
      <c r="DG345" s="3"/>
      <c r="DH345" s="3"/>
      <c r="DI345" s="3"/>
      <c r="DJ345" s="3"/>
      <c r="DK345" s="3"/>
      <c r="DL345" s="3"/>
      <c r="DM345" s="3"/>
      <c r="DN345" s="3"/>
      <c r="DO345" s="3"/>
      <c r="DP345" s="3"/>
      <c r="DQ345" s="3"/>
      <c r="DR345" s="3"/>
      <c r="DS345" s="3"/>
      <c r="DT345" s="3"/>
      <c r="DU345" s="3"/>
      <c r="DV345" s="3"/>
      <c r="DW345" s="3"/>
      <c r="DX345" s="3"/>
      <c r="DY345" s="3"/>
      <c r="DZ345" s="3"/>
      <c r="EA345" s="3"/>
      <c r="EB345" s="3"/>
      <c r="EC345" s="3"/>
      <c r="ED345" s="3"/>
      <c r="EE345" s="3"/>
      <c r="EF345" s="3"/>
      <c r="EG345" s="3"/>
    </row>
    <row r="346">
      <c r="A346" s="3"/>
      <c r="B346" s="68"/>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c r="AW346" s="3"/>
      <c r="AX346" s="3"/>
      <c r="AY346" s="3"/>
      <c r="AZ346" s="3"/>
      <c r="BA346" s="3"/>
      <c r="BB346" s="3"/>
      <c r="BC346" s="3"/>
      <c r="BD346" s="3"/>
      <c r="BE346" s="3"/>
      <c r="BF346" s="3"/>
      <c r="BG346" s="3"/>
      <c r="BH346" s="3"/>
      <c r="BI346" s="3"/>
      <c r="BJ346" s="3"/>
      <c r="BK346" s="3"/>
      <c r="BL346" s="3"/>
      <c r="BM346" s="3"/>
      <c r="BN346" s="3"/>
      <c r="BO346" s="3"/>
      <c r="BP346" s="3"/>
      <c r="BQ346" s="3"/>
      <c r="BR346" s="3"/>
      <c r="BS346" s="3"/>
      <c r="BT346" s="3"/>
      <c r="BU346" s="3"/>
      <c r="BV346" s="3"/>
      <c r="BW346" s="3"/>
      <c r="BX346" s="3"/>
      <c r="BY346" s="3"/>
      <c r="BZ346" s="3"/>
      <c r="CA346" s="3"/>
      <c r="CB346" s="3"/>
      <c r="CC346" s="3"/>
      <c r="CD346" s="3"/>
      <c r="CE346" s="3"/>
      <c r="CF346" s="3"/>
      <c r="CG346" s="3"/>
      <c r="CH346" s="3"/>
      <c r="CI346" s="3"/>
      <c r="CJ346" s="3"/>
      <c r="CK346" s="3"/>
      <c r="CL346" s="3"/>
      <c r="CM346" s="3"/>
      <c r="CN346" s="3"/>
      <c r="CO346" s="3"/>
      <c r="CP346" s="3"/>
      <c r="CQ346" s="3"/>
      <c r="CR346" s="3"/>
      <c r="CS346" s="3"/>
      <c r="CT346" s="3"/>
      <c r="CU346" s="3"/>
      <c r="CV346" s="3"/>
      <c r="CW346" s="3"/>
      <c r="CX346" s="3"/>
      <c r="CY346" s="3"/>
      <c r="CZ346" s="3"/>
      <c r="DA346" s="3"/>
      <c r="DB346" s="3"/>
      <c r="DC346" s="3"/>
      <c r="DD346" s="3"/>
      <c r="DE346" s="3"/>
      <c r="DF346" s="3"/>
      <c r="DG346" s="3"/>
      <c r="DH346" s="3"/>
      <c r="DI346" s="3"/>
      <c r="DJ346" s="3"/>
      <c r="DK346" s="3"/>
      <c r="DL346" s="3"/>
      <c r="DM346" s="3"/>
      <c r="DN346" s="3"/>
      <c r="DO346" s="3"/>
      <c r="DP346" s="3"/>
      <c r="DQ346" s="3"/>
      <c r="DR346" s="3"/>
      <c r="DS346" s="3"/>
      <c r="DT346" s="3"/>
      <c r="DU346" s="3"/>
      <c r="DV346" s="3"/>
      <c r="DW346" s="3"/>
      <c r="DX346" s="3"/>
      <c r="DY346" s="3"/>
      <c r="DZ346" s="3"/>
      <c r="EA346" s="3"/>
      <c r="EB346" s="3"/>
      <c r="EC346" s="3"/>
      <c r="ED346" s="3"/>
      <c r="EE346" s="3"/>
      <c r="EF346" s="3"/>
      <c r="EG346" s="3"/>
    </row>
    <row r="347">
      <c r="A347" s="3"/>
      <c r="B347" s="68"/>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c r="AW347" s="3"/>
      <c r="AX347" s="3"/>
      <c r="AY347" s="3"/>
      <c r="AZ347" s="3"/>
      <c r="BA347" s="3"/>
      <c r="BB347" s="3"/>
      <c r="BC347" s="3"/>
      <c r="BD347" s="3"/>
      <c r="BE347" s="3"/>
      <c r="BF347" s="3"/>
      <c r="BG347" s="3"/>
      <c r="BH347" s="3"/>
      <c r="BI347" s="3"/>
      <c r="BJ347" s="3"/>
      <c r="BK347" s="3"/>
      <c r="BL347" s="3"/>
      <c r="BM347" s="3"/>
      <c r="BN347" s="3"/>
      <c r="BO347" s="3"/>
      <c r="BP347" s="3"/>
      <c r="BQ347" s="3"/>
      <c r="BR347" s="3"/>
      <c r="BS347" s="3"/>
      <c r="BT347" s="3"/>
      <c r="BU347" s="3"/>
      <c r="BV347" s="3"/>
      <c r="BW347" s="3"/>
      <c r="BX347" s="3"/>
      <c r="BY347" s="3"/>
      <c r="BZ347" s="3"/>
      <c r="CA347" s="3"/>
      <c r="CB347" s="3"/>
      <c r="CC347" s="3"/>
      <c r="CD347" s="3"/>
      <c r="CE347" s="3"/>
      <c r="CF347" s="3"/>
      <c r="CG347" s="3"/>
      <c r="CH347" s="3"/>
      <c r="CI347" s="3"/>
      <c r="CJ347" s="3"/>
      <c r="CK347" s="3"/>
      <c r="CL347" s="3"/>
      <c r="CM347" s="3"/>
      <c r="CN347" s="3"/>
      <c r="CO347" s="3"/>
      <c r="CP347" s="3"/>
      <c r="CQ347" s="3"/>
      <c r="CR347" s="3"/>
      <c r="CS347" s="3"/>
      <c r="CT347" s="3"/>
      <c r="CU347" s="3"/>
      <c r="CV347" s="3"/>
      <c r="CW347" s="3"/>
      <c r="CX347" s="3"/>
      <c r="CY347" s="3"/>
      <c r="CZ347" s="3"/>
      <c r="DA347" s="3"/>
      <c r="DB347" s="3"/>
      <c r="DC347" s="3"/>
      <c r="DD347" s="3"/>
      <c r="DE347" s="3"/>
      <c r="DF347" s="3"/>
      <c r="DG347" s="3"/>
      <c r="DH347" s="3"/>
      <c r="DI347" s="3"/>
      <c r="DJ347" s="3"/>
      <c r="DK347" s="3"/>
      <c r="DL347" s="3"/>
      <c r="DM347" s="3"/>
      <c r="DN347" s="3"/>
      <c r="DO347" s="3"/>
      <c r="DP347" s="3"/>
      <c r="DQ347" s="3"/>
      <c r="DR347" s="3"/>
      <c r="DS347" s="3"/>
      <c r="DT347" s="3"/>
      <c r="DU347" s="3"/>
      <c r="DV347" s="3"/>
      <c r="DW347" s="3"/>
      <c r="DX347" s="3"/>
      <c r="DY347" s="3"/>
      <c r="DZ347" s="3"/>
      <c r="EA347" s="3"/>
      <c r="EB347" s="3"/>
      <c r="EC347" s="3"/>
      <c r="ED347" s="3"/>
      <c r="EE347" s="3"/>
      <c r="EF347" s="3"/>
      <c r="EG347" s="3"/>
    </row>
    <row r="348">
      <c r="A348" s="3"/>
      <c r="B348" s="68"/>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c r="AW348" s="3"/>
      <c r="AX348" s="3"/>
      <c r="AY348" s="3"/>
      <c r="AZ348" s="3"/>
      <c r="BA348" s="3"/>
      <c r="BB348" s="3"/>
      <c r="BC348" s="3"/>
      <c r="BD348" s="3"/>
      <c r="BE348" s="3"/>
      <c r="BF348" s="3"/>
      <c r="BG348" s="3"/>
      <c r="BH348" s="3"/>
      <c r="BI348" s="3"/>
      <c r="BJ348" s="3"/>
      <c r="BK348" s="3"/>
      <c r="BL348" s="3"/>
      <c r="BM348" s="3"/>
      <c r="BN348" s="3"/>
      <c r="BO348" s="3"/>
      <c r="BP348" s="3"/>
      <c r="BQ348" s="3"/>
      <c r="BR348" s="3"/>
      <c r="BS348" s="3"/>
      <c r="BT348" s="3"/>
      <c r="BU348" s="3"/>
      <c r="BV348" s="3"/>
      <c r="BW348" s="3"/>
      <c r="BX348" s="3"/>
      <c r="BY348" s="3"/>
      <c r="BZ348" s="3"/>
      <c r="CA348" s="3"/>
      <c r="CB348" s="3"/>
      <c r="CC348" s="3"/>
      <c r="CD348" s="3"/>
      <c r="CE348" s="3"/>
      <c r="CF348" s="3"/>
      <c r="CG348" s="3"/>
      <c r="CH348" s="3"/>
      <c r="CI348" s="3"/>
      <c r="CJ348" s="3"/>
      <c r="CK348" s="3"/>
      <c r="CL348" s="3"/>
      <c r="CM348" s="3"/>
      <c r="CN348" s="3"/>
      <c r="CO348" s="3"/>
      <c r="CP348" s="3"/>
      <c r="CQ348" s="3"/>
      <c r="CR348" s="3"/>
      <c r="CS348" s="3"/>
      <c r="CT348" s="3"/>
      <c r="CU348" s="3"/>
      <c r="CV348" s="3"/>
      <c r="CW348" s="3"/>
      <c r="CX348" s="3"/>
      <c r="CY348" s="3"/>
      <c r="CZ348" s="3"/>
      <c r="DA348" s="3"/>
      <c r="DB348" s="3"/>
      <c r="DC348" s="3"/>
      <c r="DD348" s="3"/>
      <c r="DE348" s="3"/>
      <c r="DF348" s="3"/>
      <c r="DG348" s="3"/>
      <c r="DH348" s="3"/>
      <c r="DI348" s="3"/>
      <c r="DJ348" s="3"/>
      <c r="DK348" s="3"/>
      <c r="DL348" s="3"/>
      <c r="DM348" s="3"/>
      <c r="DN348" s="3"/>
      <c r="DO348" s="3"/>
      <c r="DP348" s="3"/>
      <c r="DQ348" s="3"/>
      <c r="DR348" s="3"/>
      <c r="DS348" s="3"/>
      <c r="DT348" s="3"/>
      <c r="DU348" s="3"/>
      <c r="DV348" s="3"/>
      <c r="DW348" s="3"/>
      <c r="DX348" s="3"/>
      <c r="DY348" s="3"/>
      <c r="DZ348" s="3"/>
      <c r="EA348" s="3"/>
      <c r="EB348" s="3"/>
      <c r="EC348" s="3"/>
      <c r="ED348" s="3"/>
      <c r="EE348" s="3"/>
      <c r="EF348" s="3"/>
      <c r="EG348" s="3"/>
    </row>
    <row r="349">
      <c r="A349" s="3"/>
      <c r="B349" s="68"/>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c r="AW349" s="3"/>
      <c r="AX349" s="3"/>
      <c r="AY349" s="3"/>
      <c r="AZ349" s="3"/>
      <c r="BA349" s="3"/>
      <c r="BB349" s="3"/>
      <c r="BC349" s="3"/>
      <c r="BD349" s="3"/>
      <c r="BE349" s="3"/>
      <c r="BF349" s="3"/>
      <c r="BG349" s="3"/>
      <c r="BH349" s="3"/>
      <c r="BI349" s="3"/>
      <c r="BJ349" s="3"/>
      <c r="BK349" s="3"/>
      <c r="BL349" s="3"/>
      <c r="BM349" s="3"/>
      <c r="BN349" s="3"/>
      <c r="BO349" s="3"/>
      <c r="BP349" s="3"/>
      <c r="BQ349" s="3"/>
      <c r="BR349" s="3"/>
      <c r="BS349" s="3"/>
      <c r="BT349" s="3"/>
      <c r="BU349" s="3"/>
      <c r="BV349" s="3"/>
      <c r="BW349" s="3"/>
      <c r="BX349" s="3"/>
      <c r="BY349" s="3"/>
      <c r="BZ349" s="3"/>
      <c r="CA349" s="3"/>
      <c r="CB349" s="3"/>
      <c r="CC349" s="3"/>
      <c r="CD349" s="3"/>
      <c r="CE349" s="3"/>
      <c r="CF349" s="3"/>
      <c r="CG349" s="3"/>
      <c r="CH349" s="3"/>
      <c r="CI349" s="3"/>
      <c r="CJ349" s="3"/>
      <c r="CK349" s="3"/>
      <c r="CL349" s="3"/>
      <c r="CM349" s="3"/>
      <c r="CN349" s="3"/>
      <c r="CO349" s="3"/>
      <c r="CP349" s="3"/>
      <c r="CQ349" s="3"/>
      <c r="CR349" s="3"/>
      <c r="CS349" s="3"/>
      <c r="CT349" s="3"/>
      <c r="CU349" s="3"/>
      <c r="CV349" s="3"/>
      <c r="CW349" s="3"/>
      <c r="CX349" s="3"/>
      <c r="CY349" s="3"/>
      <c r="CZ349" s="3"/>
      <c r="DA349" s="3"/>
      <c r="DB349" s="3"/>
      <c r="DC349" s="3"/>
      <c r="DD349" s="3"/>
      <c r="DE349" s="3"/>
      <c r="DF349" s="3"/>
      <c r="DG349" s="3"/>
      <c r="DH349" s="3"/>
      <c r="DI349" s="3"/>
      <c r="DJ349" s="3"/>
      <c r="DK349" s="3"/>
      <c r="DL349" s="3"/>
      <c r="DM349" s="3"/>
      <c r="DN349" s="3"/>
      <c r="DO349" s="3"/>
      <c r="DP349" s="3"/>
      <c r="DQ349" s="3"/>
      <c r="DR349" s="3"/>
      <c r="DS349" s="3"/>
      <c r="DT349" s="3"/>
      <c r="DU349" s="3"/>
      <c r="DV349" s="3"/>
      <c r="DW349" s="3"/>
      <c r="DX349" s="3"/>
      <c r="DY349" s="3"/>
      <c r="DZ349" s="3"/>
      <c r="EA349" s="3"/>
      <c r="EB349" s="3"/>
      <c r="EC349" s="3"/>
      <c r="ED349" s="3"/>
      <c r="EE349" s="3"/>
      <c r="EF349" s="3"/>
      <c r="EG349" s="3"/>
    </row>
    <row r="350">
      <c r="A350" s="3"/>
      <c r="B350" s="68"/>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c r="AW350" s="3"/>
      <c r="AX350" s="3"/>
      <c r="AY350" s="3"/>
      <c r="AZ350" s="3"/>
      <c r="BA350" s="3"/>
      <c r="BB350" s="3"/>
      <c r="BC350" s="3"/>
      <c r="BD350" s="3"/>
      <c r="BE350" s="3"/>
      <c r="BF350" s="3"/>
      <c r="BG350" s="3"/>
      <c r="BH350" s="3"/>
      <c r="BI350" s="3"/>
      <c r="BJ350" s="3"/>
      <c r="BK350" s="3"/>
      <c r="BL350" s="3"/>
      <c r="BM350" s="3"/>
      <c r="BN350" s="3"/>
      <c r="BO350" s="3"/>
      <c r="BP350" s="3"/>
      <c r="BQ350" s="3"/>
      <c r="BR350" s="3"/>
      <c r="BS350" s="3"/>
      <c r="BT350" s="3"/>
      <c r="BU350" s="3"/>
      <c r="BV350" s="3"/>
      <c r="BW350" s="3"/>
      <c r="BX350" s="3"/>
      <c r="BY350" s="3"/>
      <c r="BZ350" s="3"/>
      <c r="CA350" s="3"/>
      <c r="CB350" s="3"/>
      <c r="CC350" s="3"/>
      <c r="CD350" s="3"/>
      <c r="CE350" s="3"/>
      <c r="CF350" s="3"/>
      <c r="CG350" s="3"/>
      <c r="CH350" s="3"/>
      <c r="CI350" s="3"/>
      <c r="CJ350" s="3"/>
      <c r="CK350" s="3"/>
      <c r="CL350" s="3"/>
      <c r="CM350" s="3"/>
      <c r="CN350" s="3"/>
      <c r="CO350" s="3"/>
      <c r="CP350" s="3"/>
      <c r="CQ350" s="3"/>
      <c r="CR350" s="3"/>
      <c r="CS350" s="3"/>
      <c r="CT350" s="3"/>
      <c r="CU350" s="3"/>
      <c r="CV350" s="3"/>
      <c r="CW350" s="3"/>
      <c r="CX350" s="3"/>
      <c r="CY350" s="3"/>
      <c r="CZ350" s="3"/>
      <c r="DA350" s="3"/>
      <c r="DB350" s="3"/>
      <c r="DC350" s="3"/>
      <c r="DD350" s="3"/>
      <c r="DE350" s="3"/>
      <c r="DF350" s="3"/>
      <c r="DG350" s="3"/>
      <c r="DH350" s="3"/>
      <c r="DI350" s="3"/>
      <c r="DJ350" s="3"/>
      <c r="DK350" s="3"/>
      <c r="DL350" s="3"/>
      <c r="DM350" s="3"/>
      <c r="DN350" s="3"/>
      <c r="DO350" s="3"/>
      <c r="DP350" s="3"/>
      <c r="DQ350" s="3"/>
      <c r="DR350" s="3"/>
      <c r="DS350" s="3"/>
      <c r="DT350" s="3"/>
      <c r="DU350" s="3"/>
      <c r="DV350" s="3"/>
      <c r="DW350" s="3"/>
      <c r="DX350" s="3"/>
      <c r="DY350" s="3"/>
      <c r="DZ350" s="3"/>
      <c r="EA350" s="3"/>
      <c r="EB350" s="3"/>
      <c r="EC350" s="3"/>
      <c r="ED350" s="3"/>
      <c r="EE350" s="3"/>
      <c r="EF350" s="3"/>
      <c r="EG350" s="3"/>
    </row>
    <row r="351">
      <c r="A351" s="3"/>
      <c r="B351" s="68"/>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c r="AW351" s="3"/>
      <c r="AX351" s="3"/>
      <c r="AY351" s="3"/>
      <c r="AZ351" s="3"/>
      <c r="BA351" s="3"/>
      <c r="BB351" s="3"/>
      <c r="BC351" s="3"/>
      <c r="BD351" s="3"/>
      <c r="BE351" s="3"/>
      <c r="BF351" s="3"/>
      <c r="BG351" s="3"/>
      <c r="BH351" s="3"/>
      <c r="BI351" s="3"/>
      <c r="BJ351" s="3"/>
      <c r="BK351" s="3"/>
      <c r="BL351" s="3"/>
      <c r="BM351" s="3"/>
      <c r="BN351" s="3"/>
      <c r="BO351" s="3"/>
      <c r="BP351" s="3"/>
      <c r="BQ351" s="3"/>
      <c r="BR351" s="3"/>
      <c r="BS351" s="3"/>
      <c r="BT351" s="3"/>
      <c r="BU351" s="3"/>
      <c r="BV351" s="3"/>
      <c r="BW351" s="3"/>
      <c r="BX351" s="3"/>
      <c r="BY351" s="3"/>
      <c r="BZ351" s="3"/>
      <c r="CA351" s="3"/>
      <c r="CB351" s="3"/>
      <c r="CC351" s="3"/>
      <c r="CD351" s="3"/>
      <c r="CE351" s="3"/>
      <c r="CF351" s="3"/>
      <c r="CG351" s="3"/>
      <c r="CH351" s="3"/>
      <c r="CI351" s="3"/>
      <c r="CJ351" s="3"/>
      <c r="CK351" s="3"/>
      <c r="CL351" s="3"/>
      <c r="CM351" s="3"/>
      <c r="CN351" s="3"/>
      <c r="CO351" s="3"/>
      <c r="CP351" s="3"/>
      <c r="CQ351" s="3"/>
      <c r="CR351" s="3"/>
      <c r="CS351" s="3"/>
      <c r="CT351" s="3"/>
      <c r="CU351" s="3"/>
      <c r="CV351" s="3"/>
      <c r="CW351" s="3"/>
      <c r="CX351" s="3"/>
      <c r="CY351" s="3"/>
      <c r="CZ351" s="3"/>
      <c r="DA351" s="3"/>
      <c r="DB351" s="3"/>
      <c r="DC351" s="3"/>
      <c r="DD351" s="3"/>
      <c r="DE351" s="3"/>
      <c r="DF351" s="3"/>
      <c r="DG351" s="3"/>
      <c r="DH351" s="3"/>
      <c r="DI351" s="3"/>
      <c r="DJ351" s="3"/>
      <c r="DK351" s="3"/>
      <c r="DL351" s="3"/>
      <c r="DM351" s="3"/>
      <c r="DN351" s="3"/>
      <c r="DO351" s="3"/>
      <c r="DP351" s="3"/>
      <c r="DQ351" s="3"/>
      <c r="DR351" s="3"/>
      <c r="DS351" s="3"/>
      <c r="DT351" s="3"/>
      <c r="DU351" s="3"/>
      <c r="DV351" s="3"/>
      <c r="DW351" s="3"/>
      <c r="DX351" s="3"/>
      <c r="DY351" s="3"/>
      <c r="DZ351" s="3"/>
      <c r="EA351" s="3"/>
      <c r="EB351" s="3"/>
      <c r="EC351" s="3"/>
      <c r="ED351" s="3"/>
      <c r="EE351" s="3"/>
      <c r="EF351" s="3"/>
      <c r="EG351" s="3"/>
    </row>
    <row r="352">
      <c r="A352" s="3"/>
      <c r="B352" s="68"/>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c r="AW352" s="3"/>
      <c r="AX352" s="3"/>
      <c r="AY352" s="3"/>
      <c r="AZ352" s="3"/>
      <c r="BA352" s="3"/>
      <c r="BB352" s="3"/>
      <c r="BC352" s="3"/>
      <c r="BD352" s="3"/>
      <c r="BE352" s="3"/>
      <c r="BF352" s="3"/>
      <c r="BG352" s="3"/>
      <c r="BH352" s="3"/>
      <c r="BI352" s="3"/>
      <c r="BJ352" s="3"/>
      <c r="BK352" s="3"/>
      <c r="BL352" s="3"/>
      <c r="BM352" s="3"/>
      <c r="BN352" s="3"/>
      <c r="BO352" s="3"/>
      <c r="BP352" s="3"/>
      <c r="BQ352" s="3"/>
      <c r="BR352" s="3"/>
      <c r="BS352" s="3"/>
      <c r="BT352" s="3"/>
      <c r="BU352" s="3"/>
      <c r="BV352" s="3"/>
      <c r="BW352" s="3"/>
      <c r="BX352" s="3"/>
      <c r="BY352" s="3"/>
      <c r="BZ352" s="3"/>
      <c r="CA352" s="3"/>
      <c r="CB352" s="3"/>
      <c r="CC352" s="3"/>
      <c r="CD352" s="3"/>
      <c r="CE352" s="3"/>
      <c r="CF352" s="3"/>
      <c r="CG352" s="3"/>
      <c r="CH352" s="3"/>
      <c r="CI352" s="3"/>
      <c r="CJ352" s="3"/>
      <c r="CK352" s="3"/>
      <c r="CL352" s="3"/>
      <c r="CM352" s="3"/>
      <c r="CN352" s="3"/>
      <c r="CO352" s="3"/>
      <c r="CP352" s="3"/>
      <c r="CQ352" s="3"/>
      <c r="CR352" s="3"/>
      <c r="CS352" s="3"/>
      <c r="CT352" s="3"/>
      <c r="CU352" s="3"/>
      <c r="CV352" s="3"/>
      <c r="CW352" s="3"/>
      <c r="CX352" s="3"/>
      <c r="CY352" s="3"/>
      <c r="CZ352" s="3"/>
      <c r="DA352" s="3"/>
      <c r="DB352" s="3"/>
      <c r="DC352" s="3"/>
      <c r="DD352" s="3"/>
      <c r="DE352" s="3"/>
      <c r="DF352" s="3"/>
      <c r="DG352" s="3"/>
      <c r="DH352" s="3"/>
      <c r="DI352" s="3"/>
      <c r="DJ352" s="3"/>
      <c r="DK352" s="3"/>
      <c r="DL352" s="3"/>
      <c r="DM352" s="3"/>
      <c r="DN352" s="3"/>
      <c r="DO352" s="3"/>
      <c r="DP352" s="3"/>
      <c r="DQ352" s="3"/>
      <c r="DR352" s="3"/>
      <c r="DS352" s="3"/>
      <c r="DT352" s="3"/>
      <c r="DU352" s="3"/>
      <c r="DV352" s="3"/>
      <c r="DW352" s="3"/>
      <c r="DX352" s="3"/>
      <c r="DY352" s="3"/>
      <c r="DZ352" s="3"/>
      <c r="EA352" s="3"/>
      <c r="EB352" s="3"/>
      <c r="EC352" s="3"/>
      <c r="ED352" s="3"/>
      <c r="EE352" s="3"/>
      <c r="EF352" s="3"/>
      <c r="EG352" s="3"/>
    </row>
    <row r="353">
      <c r="A353" s="3"/>
      <c r="B353" s="68"/>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c r="AW353" s="3"/>
      <c r="AX353" s="3"/>
      <c r="AY353" s="3"/>
      <c r="AZ353" s="3"/>
      <c r="BA353" s="3"/>
      <c r="BB353" s="3"/>
      <c r="BC353" s="3"/>
      <c r="BD353" s="3"/>
      <c r="BE353" s="3"/>
      <c r="BF353" s="3"/>
      <c r="BG353" s="3"/>
      <c r="BH353" s="3"/>
      <c r="BI353" s="3"/>
      <c r="BJ353" s="3"/>
      <c r="BK353" s="3"/>
      <c r="BL353" s="3"/>
      <c r="BM353" s="3"/>
      <c r="BN353" s="3"/>
      <c r="BO353" s="3"/>
      <c r="BP353" s="3"/>
      <c r="BQ353" s="3"/>
      <c r="BR353" s="3"/>
      <c r="BS353" s="3"/>
      <c r="BT353" s="3"/>
      <c r="BU353" s="3"/>
      <c r="BV353" s="3"/>
      <c r="BW353" s="3"/>
      <c r="BX353" s="3"/>
      <c r="BY353" s="3"/>
      <c r="BZ353" s="3"/>
      <c r="CA353" s="3"/>
      <c r="CB353" s="3"/>
      <c r="CC353" s="3"/>
      <c r="CD353" s="3"/>
      <c r="CE353" s="3"/>
      <c r="CF353" s="3"/>
      <c r="CG353" s="3"/>
      <c r="CH353" s="3"/>
      <c r="CI353" s="3"/>
      <c r="CJ353" s="3"/>
      <c r="CK353" s="3"/>
      <c r="CL353" s="3"/>
      <c r="CM353" s="3"/>
      <c r="CN353" s="3"/>
      <c r="CO353" s="3"/>
      <c r="CP353" s="3"/>
      <c r="CQ353" s="3"/>
      <c r="CR353" s="3"/>
      <c r="CS353" s="3"/>
      <c r="CT353" s="3"/>
      <c r="CU353" s="3"/>
      <c r="CV353" s="3"/>
      <c r="CW353" s="3"/>
      <c r="CX353" s="3"/>
      <c r="CY353" s="3"/>
      <c r="CZ353" s="3"/>
      <c r="DA353" s="3"/>
      <c r="DB353" s="3"/>
      <c r="DC353" s="3"/>
      <c r="DD353" s="3"/>
      <c r="DE353" s="3"/>
      <c r="DF353" s="3"/>
      <c r="DG353" s="3"/>
      <c r="DH353" s="3"/>
      <c r="DI353" s="3"/>
      <c r="DJ353" s="3"/>
      <c r="DK353" s="3"/>
      <c r="DL353" s="3"/>
      <c r="DM353" s="3"/>
      <c r="DN353" s="3"/>
      <c r="DO353" s="3"/>
      <c r="DP353" s="3"/>
      <c r="DQ353" s="3"/>
      <c r="DR353" s="3"/>
      <c r="DS353" s="3"/>
      <c r="DT353" s="3"/>
      <c r="DU353" s="3"/>
      <c r="DV353" s="3"/>
      <c r="DW353" s="3"/>
      <c r="DX353" s="3"/>
      <c r="DY353" s="3"/>
      <c r="DZ353" s="3"/>
      <c r="EA353" s="3"/>
      <c r="EB353" s="3"/>
      <c r="EC353" s="3"/>
      <c r="ED353" s="3"/>
      <c r="EE353" s="3"/>
      <c r="EF353" s="3"/>
      <c r="EG353" s="3"/>
    </row>
    <row r="354">
      <c r="A354" s="3"/>
      <c r="B354" s="68"/>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c r="AW354" s="3"/>
      <c r="AX354" s="3"/>
      <c r="AY354" s="3"/>
      <c r="AZ354" s="3"/>
      <c r="BA354" s="3"/>
      <c r="BB354" s="3"/>
      <c r="BC354" s="3"/>
      <c r="BD354" s="3"/>
      <c r="BE354" s="3"/>
      <c r="BF354" s="3"/>
      <c r="BG354" s="3"/>
      <c r="BH354" s="3"/>
      <c r="BI354" s="3"/>
      <c r="BJ354" s="3"/>
      <c r="BK354" s="3"/>
      <c r="BL354" s="3"/>
      <c r="BM354" s="3"/>
      <c r="BN354" s="3"/>
      <c r="BO354" s="3"/>
      <c r="BP354" s="3"/>
      <c r="BQ354" s="3"/>
      <c r="BR354" s="3"/>
      <c r="BS354" s="3"/>
      <c r="BT354" s="3"/>
      <c r="BU354" s="3"/>
      <c r="BV354" s="3"/>
      <c r="BW354" s="3"/>
      <c r="BX354" s="3"/>
      <c r="BY354" s="3"/>
      <c r="BZ354" s="3"/>
      <c r="CA354" s="3"/>
      <c r="CB354" s="3"/>
      <c r="CC354" s="3"/>
      <c r="CD354" s="3"/>
      <c r="CE354" s="3"/>
      <c r="CF354" s="3"/>
      <c r="CG354" s="3"/>
      <c r="CH354" s="3"/>
      <c r="CI354" s="3"/>
      <c r="CJ354" s="3"/>
      <c r="CK354" s="3"/>
      <c r="CL354" s="3"/>
      <c r="CM354" s="3"/>
      <c r="CN354" s="3"/>
      <c r="CO354" s="3"/>
      <c r="CP354" s="3"/>
      <c r="CQ354" s="3"/>
      <c r="CR354" s="3"/>
      <c r="CS354" s="3"/>
      <c r="CT354" s="3"/>
      <c r="CU354" s="3"/>
      <c r="CV354" s="3"/>
      <c r="CW354" s="3"/>
      <c r="CX354" s="3"/>
      <c r="CY354" s="3"/>
      <c r="CZ354" s="3"/>
      <c r="DA354" s="3"/>
      <c r="DB354" s="3"/>
      <c r="DC354" s="3"/>
      <c r="DD354" s="3"/>
      <c r="DE354" s="3"/>
      <c r="DF354" s="3"/>
      <c r="DG354" s="3"/>
      <c r="DH354" s="3"/>
      <c r="DI354" s="3"/>
      <c r="DJ354" s="3"/>
      <c r="DK354" s="3"/>
      <c r="DL354" s="3"/>
      <c r="DM354" s="3"/>
      <c r="DN354" s="3"/>
      <c r="DO354" s="3"/>
      <c r="DP354" s="3"/>
      <c r="DQ354" s="3"/>
      <c r="DR354" s="3"/>
      <c r="DS354" s="3"/>
      <c r="DT354" s="3"/>
      <c r="DU354" s="3"/>
      <c r="DV354" s="3"/>
      <c r="DW354" s="3"/>
      <c r="DX354" s="3"/>
      <c r="DY354" s="3"/>
      <c r="DZ354" s="3"/>
      <c r="EA354" s="3"/>
      <c r="EB354" s="3"/>
      <c r="EC354" s="3"/>
      <c r="ED354" s="3"/>
      <c r="EE354" s="3"/>
      <c r="EF354" s="3"/>
      <c r="EG354" s="3"/>
    </row>
    <row r="355">
      <c r="A355" s="3"/>
      <c r="B355" s="68"/>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c r="AW355" s="3"/>
      <c r="AX355" s="3"/>
      <c r="AY355" s="3"/>
      <c r="AZ355" s="3"/>
      <c r="BA355" s="3"/>
      <c r="BB355" s="3"/>
      <c r="BC355" s="3"/>
      <c r="BD355" s="3"/>
      <c r="BE355" s="3"/>
      <c r="BF355" s="3"/>
      <c r="BG355" s="3"/>
      <c r="BH355" s="3"/>
      <c r="BI355" s="3"/>
      <c r="BJ355" s="3"/>
      <c r="BK355" s="3"/>
      <c r="BL355" s="3"/>
      <c r="BM355" s="3"/>
      <c r="BN355" s="3"/>
      <c r="BO355" s="3"/>
      <c r="BP355" s="3"/>
      <c r="BQ355" s="3"/>
      <c r="BR355" s="3"/>
      <c r="BS355" s="3"/>
      <c r="BT355" s="3"/>
      <c r="BU355" s="3"/>
      <c r="BV355" s="3"/>
      <c r="BW355" s="3"/>
      <c r="BX355" s="3"/>
      <c r="BY355" s="3"/>
      <c r="BZ355" s="3"/>
      <c r="CA355" s="3"/>
      <c r="CB355" s="3"/>
      <c r="CC355" s="3"/>
      <c r="CD355" s="3"/>
      <c r="CE355" s="3"/>
      <c r="CF355" s="3"/>
      <c r="CG355" s="3"/>
      <c r="CH355" s="3"/>
      <c r="CI355" s="3"/>
      <c r="CJ355" s="3"/>
      <c r="CK355" s="3"/>
      <c r="CL355" s="3"/>
      <c r="CM355" s="3"/>
      <c r="CN355" s="3"/>
      <c r="CO355" s="3"/>
      <c r="CP355" s="3"/>
      <c r="CQ355" s="3"/>
      <c r="CR355" s="3"/>
      <c r="CS355" s="3"/>
      <c r="CT355" s="3"/>
      <c r="CU355" s="3"/>
      <c r="CV355" s="3"/>
      <c r="CW355" s="3"/>
      <c r="CX355" s="3"/>
      <c r="CY355" s="3"/>
      <c r="CZ355" s="3"/>
      <c r="DA355" s="3"/>
      <c r="DB355" s="3"/>
      <c r="DC355" s="3"/>
      <c r="DD355" s="3"/>
      <c r="DE355" s="3"/>
      <c r="DF355" s="3"/>
      <c r="DG355" s="3"/>
      <c r="DH355" s="3"/>
      <c r="DI355" s="3"/>
      <c r="DJ355" s="3"/>
      <c r="DK355" s="3"/>
      <c r="DL355" s="3"/>
      <c r="DM355" s="3"/>
      <c r="DN355" s="3"/>
      <c r="DO355" s="3"/>
      <c r="DP355" s="3"/>
      <c r="DQ355" s="3"/>
      <c r="DR355" s="3"/>
      <c r="DS355" s="3"/>
      <c r="DT355" s="3"/>
      <c r="DU355" s="3"/>
      <c r="DV355" s="3"/>
      <c r="DW355" s="3"/>
      <c r="DX355" s="3"/>
      <c r="DY355" s="3"/>
      <c r="DZ355" s="3"/>
      <c r="EA355" s="3"/>
      <c r="EB355" s="3"/>
      <c r="EC355" s="3"/>
      <c r="ED355" s="3"/>
      <c r="EE355" s="3"/>
      <c r="EF355" s="3"/>
      <c r="EG355" s="3"/>
    </row>
    <row r="356">
      <c r="A356" s="3"/>
      <c r="B356" s="68"/>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c r="AW356" s="3"/>
      <c r="AX356" s="3"/>
      <c r="AY356" s="3"/>
      <c r="AZ356" s="3"/>
      <c r="BA356" s="3"/>
      <c r="BB356" s="3"/>
      <c r="BC356" s="3"/>
      <c r="BD356" s="3"/>
      <c r="BE356" s="3"/>
      <c r="BF356" s="3"/>
      <c r="BG356" s="3"/>
      <c r="BH356" s="3"/>
      <c r="BI356" s="3"/>
      <c r="BJ356" s="3"/>
      <c r="BK356" s="3"/>
      <c r="BL356" s="3"/>
      <c r="BM356" s="3"/>
      <c r="BN356" s="3"/>
      <c r="BO356" s="3"/>
      <c r="BP356" s="3"/>
      <c r="BQ356" s="3"/>
      <c r="BR356" s="3"/>
      <c r="BS356" s="3"/>
      <c r="BT356" s="3"/>
      <c r="BU356" s="3"/>
      <c r="BV356" s="3"/>
      <c r="BW356" s="3"/>
      <c r="BX356" s="3"/>
      <c r="BY356" s="3"/>
      <c r="BZ356" s="3"/>
      <c r="CA356" s="3"/>
      <c r="CB356" s="3"/>
      <c r="CC356" s="3"/>
      <c r="CD356" s="3"/>
      <c r="CE356" s="3"/>
      <c r="CF356" s="3"/>
      <c r="CG356" s="3"/>
      <c r="CH356" s="3"/>
      <c r="CI356" s="3"/>
      <c r="CJ356" s="3"/>
      <c r="CK356" s="3"/>
      <c r="CL356" s="3"/>
      <c r="CM356" s="3"/>
      <c r="CN356" s="3"/>
      <c r="CO356" s="3"/>
      <c r="CP356" s="3"/>
      <c r="CQ356" s="3"/>
      <c r="CR356" s="3"/>
      <c r="CS356" s="3"/>
      <c r="CT356" s="3"/>
      <c r="CU356" s="3"/>
      <c r="CV356" s="3"/>
      <c r="CW356" s="3"/>
      <c r="CX356" s="3"/>
      <c r="CY356" s="3"/>
      <c r="CZ356" s="3"/>
      <c r="DA356" s="3"/>
      <c r="DB356" s="3"/>
      <c r="DC356" s="3"/>
      <c r="DD356" s="3"/>
      <c r="DE356" s="3"/>
      <c r="DF356" s="3"/>
      <c r="DG356" s="3"/>
      <c r="DH356" s="3"/>
      <c r="DI356" s="3"/>
      <c r="DJ356" s="3"/>
      <c r="DK356" s="3"/>
      <c r="DL356" s="3"/>
      <c r="DM356" s="3"/>
      <c r="DN356" s="3"/>
      <c r="DO356" s="3"/>
      <c r="DP356" s="3"/>
      <c r="DQ356" s="3"/>
      <c r="DR356" s="3"/>
      <c r="DS356" s="3"/>
      <c r="DT356" s="3"/>
      <c r="DU356" s="3"/>
      <c r="DV356" s="3"/>
      <c r="DW356" s="3"/>
      <c r="DX356" s="3"/>
      <c r="DY356" s="3"/>
      <c r="DZ356" s="3"/>
      <c r="EA356" s="3"/>
      <c r="EB356" s="3"/>
      <c r="EC356" s="3"/>
      <c r="ED356" s="3"/>
      <c r="EE356" s="3"/>
      <c r="EF356" s="3"/>
      <c r="EG356" s="3"/>
    </row>
    <row r="357">
      <c r="A357" s="3"/>
      <c r="B357" s="68"/>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c r="AW357" s="3"/>
      <c r="AX357" s="3"/>
      <c r="AY357" s="3"/>
      <c r="AZ357" s="3"/>
      <c r="BA357" s="3"/>
      <c r="BB357" s="3"/>
      <c r="BC357" s="3"/>
      <c r="BD357" s="3"/>
      <c r="BE357" s="3"/>
      <c r="BF357" s="3"/>
      <c r="BG357" s="3"/>
      <c r="BH357" s="3"/>
      <c r="BI357" s="3"/>
      <c r="BJ357" s="3"/>
      <c r="BK357" s="3"/>
      <c r="BL357" s="3"/>
      <c r="BM357" s="3"/>
      <c r="BN357" s="3"/>
      <c r="BO357" s="3"/>
      <c r="BP357" s="3"/>
      <c r="BQ357" s="3"/>
      <c r="BR357" s="3"/>
      <c r="BS357" s="3"/>
      <c r="BT357" s="3"/>
      <c r="BU357" s="3"/>
      <c r="BV357" s="3"/>
      <c r="BW357" s="3"/>
      <c r="BX357" s="3"/>
      <c r="BY357" s="3"/>
      <c r="BZ357" s="3"/>
      <c r="CA357" s="3"/>
      <c r="CB357" s="3"/>
      <c r="CC357" s="3"/>
      <c r="CD357" s="3"/>
      <c r="CE357" s="3"/>
      <c r="CF357" s="3"/>
      <c r="CG357" s="3"/>
      <c r="CH357" s="3"/>
      <c r="CI357" s="3"/>
      <c r="CJ357" s="3"/>
      <c r="CK357" s="3"/>
      <c r="CL357" s="3"/>
      <c r="CM357" s="3"/>
      <c r="CN357" s="3"/>
      <c r="CO357" s="3"/>
      <c r="CP357" s="3"/>
      <c r="CQ357" s="3"/>
      <c r="CR357" s="3"/>
      <c r="CS357" s="3"/>
      <c r="CT357" s="3"/>
      <c r="CU357" s="3"/>
      <c r="CV357" s="3"/>
      <c r="CW357" s="3"/>
      <c r="CX357" s="3"/>
      <c r="CY357" s="3"/>
      <c r="CZ357" s="3"/>
      <c r="DA357" s="3"/>
      <c r="DB357" s="3"/>
      <c r="DC357" s="3"/>
      <c r="DD357" s="3"/>
      <c r="DE357" s="3"/>
      <c r="DF357" s="3"/>
      <c r="DG357" s="3"/>
      <c r="DH357" s="3"/>
      <c r="DI357" s="3"/>
      <c r="DJ357" s="3"/>
      <c r="DK357" s="3"/>
      <c r="DL357" s="3"/>
      <c r="DM357" s="3"/>
      <c r="DN357" s="3"/>
      <c r="DO357" s="3"/>
      <c r="DP357" s="3"/>
      <c r="DQ357" s="3"/>
      <c r="DR357" s="3"/>
      <c r="DS357" s="3"/>
      <c r="DT357" s="3"/>
      <c r="DU357" s="3"/>
      <c r="DV357" s="3"/>
      <c r="DW357" s="3"/>
      <c r="DX357" s="3"/>
      <c r="DY357" s="3"/>
      <c r="DZ357" s="3"/>
      <c r="EA357" s="3"/>
      <c r="EB357" s="3"/>
      <c r="EC357" s="3"/>
      <c r="ED357" s="3"/>
      <c r="EE357" s="3"/>
      <c r="EF357" s="3"/>
      <c r="EG357" s="3"/>
    </row>
    <row r="358">
      <c r="A358" s="3"/>
      <c r="B358" s="68"/>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c r="AW358" s="3"/>
      <c r="AX358" s="3"/>
      <c r="AY358" s="3"/>
      <c r="AZ358" s="3"/>
      <c r="BA358" s="3"/>
      <c r="BB358" s="3"/>
      <c r="BC358" s="3"/>
      <c r="BD358" s="3"/>
      <c r="BE358" s="3"/>
      <c r="BF358" s="3"/>
      <c r="BG358" s="3"/>
      <c r="BH358" s="3"/>
      <c r="BI358" s="3"/>
      <c r="BJ358" s="3"/>
      <c r="BK358" s="3"/>
      <c r="BL358" s="3"/>
      <c r="BM358" s="3"/>
      <c r="BN358" s="3"/>
      <c r="BO358" s="3"/>
      <c r="BP358" s="3"/>
      <c r="BQ358" s="3"/>
      <c r="BR358" s="3"/>
      <c r="BS358" s="3"/>
      <c r="BT358" s="3"/>
      <c r="BU358" s="3"/>
      <c r="BV358" s="3"/>
      <c r="BW358" s="3"/>
      <c r="BX358" s="3"/>
      <c r="BY358" s="3"/>
      <c r="BZ358" s="3"/>
      <c r="CA358" s="3"/>
      <c r="CB358" s="3"/>
      <c r="CC358" s="3"/>
      <c r="CD358" s="3"/>
      <c r="CE358" s="3"/>
      <c r="CF358" s="3"/>
      <c r="CG358" s="3"/>
      <c r="CH358" s="3"/>
      <c r="CI358" s="3"/>
      <c r="CJ358" s="3"/>
      <c r="CK358" s="3"/>
      <c r="CL358" s="3"/>
      <c r="CM358" s="3"/>
      <c r="CN358" s="3"/>
      <c r="CO358" s="3"/>
      <c r="CP358" s="3"/>
      <c r="CQ358" s="3"/>
      <c r="CR358" s="3"/>
      <c r="CS358" s="3"/>
      <c r="CT358" s="3"/>
      <c r="CU358" s="3"/>
      <c r="CV358" s="3"/>
      <c r="CW358" s="3"/>
      <c r="CX358" s="3"/>
      <c r="CY358" s="3"/>
      <c r="CZ358" s="3"/>
      <c r="DA358" s="3"/>
      <c r="DB358" s="3"/>
      <c r="DC358" s="3"/>
      <c r="DD358" s="3"/>
      <c r="DE358" s="3"/>
      <c r="DF358" s="3"/>
      <c r="DG358" s="3"/>
      <c r="DH358" s="3"/>
      <c r="DI358" s="3"/>
      <c r="DJ358" s="3"/>
      <c r="DK358" s="3"/>
      <c r="DL358" s="3"/>
      <c r="DM358" s="3"/>
      <c r="DN358" s="3"/>
      <c r="DO358" s="3"/>
      <c r="DP358" s="3"/>
      <c r="DQ358" s="3"/>
      <c r="DR358" s="3"/>
      <c r="DS358" s="3"/>
      <c r="DT358" s="3"/>
      <c r="DU358" s="3"/>
      <c r="DV358" s="3"/>
      <c r="DW358" s="3"/>
      <c r="DX358" s="3"/>
      <c r="DY358" s="3"/>
      <c r="DZ358" s="3"/>
      <c r="EA358" s="3"/>
      <c r="EB358" s="3"/>
      <c r="EC358" s="3"/>
      <c r="ED358" s="3"/>
      <c r="EE358" s="3"/>
      <c r="EF358" s="3"/>
      <c r="EG358" s="3"/>
    </row>
    <row r="359">
      <c r="A359" s="3"/>
      <c r="B359" s="68"/>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c r="AW359" s="3"/>
      <c r="AX359" s="3"/>
      <c r="AY359" s="3"/>
      <c r="AZ359" s="3"/>
      <c r="BA359" s="3"/>
      <c r="BB359" s="3"/>
      <c r="BC359" s="3"/>
      <c r="BD359" s="3"/>
      <c r="BE359" s="3"/>
      <c r="BF359" s="3"/>
      <c r="BG359" s="3"/>
      <c r="BH359" s="3"/>
      <c r="BI359" s="3"/>
      <c r="BJ359" s="3"/>
      <c r="BK359" s="3"/>
      <c r="BL359" s="3"/>
      <c r="BM359" s="3"/>
      <c r="BN359" s="3"/>
      <c r="BO359" s="3"/>
      <c r="BP359" s="3"/>
      <c r="BQ359" s="3"/>
      <c r="BR359" s="3"/>
      <c r="BS359" s="3"/>
      <c r="BT359" s="3"/>
      <c r="BU359" s="3"/>
      <c r="BV359" s="3"/>
      <c r="BW359" s="3"/>
      <c r="BX359" s="3"/>
      <c r="BY359" s="3"/>
      <c r="BZ359" s="3"/>
      <c r="CA359" s="3"/>
      <c r="CB359" s="3"/>
      <c r="CC359" s="3"/>
      <c r="CD359" s="3"/>
      <c r="CE359" s="3"/>
      <c r="CF359" s="3"/>
      <c r="CG359" s="3"/>
      <c r="CH359" s="3"/>
      <c r="CI359" s="3"/>
      <c r="CJ359" s="3"/>
      <c r="CK359" s="3"/>
      <c r="CL359" s="3"/>
      <c r="CM359" s="3"/>
      <c r="CN359" s="3"/>
      <c r="CO359" s="3"/>
      <c r="CP359" s="3"/>
      <c r="CQ359" s="3"/>
      <c r="CR359" s="3"/>
      <c r="CS359" s="3"/>
      <c r="CT359" s="3"/>
      <c r="CU359" s="3"/>
      <c r="CV359" s="3"/>
      <c r="CW359" s="3"/>
      <c r="CX359" s="3"/>
      <c r="CY359" s="3"/>
      <c r="CZ359" s="3"/>
      <c r="DA359" s="3"/>
      <c r="DB359" s="3"/>
      <c r="DC359" s="3"/>
      <c r="DD359" s="3"/>
      <c r="DE359" s="3"/>
      <c r="DF359" s="3"/>
      <c r="DG359" s="3"/>
      <c r="DH359" s="3"/>
      <c r="DI359" s="3"/>
      <c r="DJ359" s="3"/>
      <c r="DK359" s="3"/>
      <c r="DL359" s="3"/>
      <c r="DM359" s="3"/>
      <c r="DN359" s="3"/>
      <c r="DO359" s="3"/>
      <c r="DP359" s="3"/>
      <c r="DQ359" s="3"/>
      <c r="DR359" s="3"/>
      <c r="DS359" s="3"/>
      <c r="DT359" s="3"/>
      <c r="DU359" s="3"/>
      <c r="DV359" s="3"/>
      <c r="DW359" s="3"/>
      <c r="DX359" s="3"/>
      <c r="DY359" s="3"/>
      <c r="DZ359" s="3"/>
      <c r="EA359" s="3"/>
      <c r="EB359" s="3"/>
      <c r="EC359" s="3"/>
      <c r="ED359" s="3"/>
      <c r="EE359" s="3"/>
      <c r="EF359" s="3"/>
      <c r="EG359" s="3"/>
    </row>
    <row r="360">
      <c r="A360" s="3"/>
      <c r="B360" s="68"/>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c r="AW360" s="3"/>
      <c r="AX360" s="3"/>
      <c r="AY360" s="3"/>
      <c r="AZ360" s="3"/>
      <c r="BA360" s="3"/>
      <c r="BB360" s="3"/>
      <c r="BC360" s="3"/>
      <c r="BD360" s="3"/>
      <c r="BE360" s="3"/>
      <c r="BF360" s="3"/>
      <c r="BG360" s="3"/>
      <c r="BH360" s="3"/>
      <c r="BI360" s="3"/>
      <c r="BJ360" s="3"/>
      <c r="BK360" s="3"/>
      <c r="BL360" s="3"/>
      <c r="BM360" s="3"/>
      <c r="BN360" s="3"/>
      <c r="BO360" s="3"/>
      <c r="BP360" s="3"/>
      <c r="BQ360" s="3"/>
      <c r="BR360" s="3"/>
      <c r="BS360" s="3"/>
      <c r="BT360" s="3"/>
      <c r="BU360" s="3"/>
      <c r="BV360" s="3"/>
      <c r="BW360" s="3"/>
      <c r="BX360" s="3"/>
      <c r="BY360" s="3"/>
      <c r="BZ360" s="3"/>
      <c r="CA360" s="3"/>
      <c r="CB360" s="3"/>
      <c r="CC360" s="3"/>
      <c r="CD360" s="3"/>
      <c r="CE360" s="3"/>
      <c r="CF360" s="3"/>
      <c r="CG360" s="3"/>
      <c r="CH360" s="3"/>
      <c r="CI360" s="3"/>
      <c r="CJ360" s="3"/>
      <c r="CK360" s="3"/>
      <c r="CL360" s="3"/>
      <c r="CM360" s="3"/>
      <c r="CN360" s="3"/>
      <c r="CO360" s="3"/>
      <c r="CP360" s="3"/>
      <c r="CQ360" s="3"/>
      <c r="CR360" s="3"/>
      <c r="CS360" s="3"/>
      <c r="CT360" s="3"/>
      <c r="CU360" s="3"/>
      <c r="CV360" s="3"/>
      <c r="CW360" s="3"/>
      <c r="CX360" s="3"/>
      <c r="CY360" s="3"/>
      <c r="CZ360" s="3"/>
      <c r="DA360" s="3"/>
      <c r="DB360" s="3"/>
      <c r="DC360" s="3"/>
      <c r="DD360" s="3"/>
      <c r="DE360" s="3"/>
      <c r="DF360" s="3"/>
      <c r="DG360" s="3"/>
      <c r="DH360" s="3"/>
      <c r="DI360" s="3"/>
      <c r="DJ360" s="3"/>
      <c r="DK360" s="3"/>
      <c r="DL360" s="3"/>
      <c r="DM360" s="3"/>
      <c r="DN360" s="3"/>
      <c r="DO360" s="3"/>
      <c r="DP360" s="3"/>
      <c r="DQ360" s="3"/>
      <c r="DR360" s="3"/>
      <c r="DS360" s="3"/>
      <c r="DT360" s="3"/>
      <c r="DU360" s="3"/>
      <c r="DV360" s="3"/>
      <c r="DW360" s="3"/>
      <c r="DX360" s="3"/>
      <c r="DY360" s="3"/>
      <c r="DZ360" s="3"/>
      <c r="EA360" s="3"/>
      <c r="EB360" s="3"/>
      <c r="EC360" s="3"/>
      <c r="ED360" s="3"/>
      <c r="EE360" s="3"/>
      <c r="EF360" s="3"/>
      <c r="EG360" s="3"/>
    </row>
    <row r="361">
      <c r="A361" s="3"/>
      <c r="B361" s="68"/>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c r="AW361" s="3"/>
      <c r="AX361" s="3"/>
      <c r="AY361" s="3"/>
      <c r="AZ361" s="3"/>
      <c r="BA361" s="3"/>
      <c r="BB361" s="3"/>
      <c r="BC361" s="3"/>
      <c r="BD361" s="3"/>
      <c r="BE361" s="3"/>
      <c r="BF361" s="3"/>
      <c r="BG361" s="3"/>
      <c r="BH361" s="3"/>
      <c r="BI361" s="3"/>
      <c r="BJ361" s="3"/>
      <c r="BK361" s="3"/>
      <c r="BL361" s="3"/>
      <c r="BM361" s="3"/>
      <c r="BN361" s="3"/>
      <c r="BO361" s="3"/>
      <c r="BP361" s="3"/>
      <c r="BQ361" s="3"/>
      <c r="BR361" s="3"/>
      <c r="BS361" s="3"/>
      <c r="BT361" s="3"/>
      <c r="BU361" s="3"/>
      <c r="BV361" s="3"/>
      <c r="BW361" s="3"/>
      <c r="BX361" s="3"/>
      <c r="BY361" s="3"/>
      <c r="BZ361" s="3"/>
      <c r="CA361" s="3"/>
      <c r="CB361" s="3"/>
      <c r="CC361" s="3"/>
      <c r="CD361" s="3"/>
      <c r="CE361" s="3"/>
      <c r="CF361" s="3"/>
      <c r="CG361" s="3"/>
      <c r="CH361" s="3"/>
      <c r="CI361" s="3"/>
      <c r="CJ361" s="3"/>
      <c r="CK361" s="3"/>
      <c r="CL361" s="3"/>
      <c r="CM361" s="3"/>
      <c r="CN361" s="3"/>
      <c r="CO361" s="3"/>
      <c r="CP361" s="3"/>
      <c r="CQ361" s="3"/>
      <c r="CR361" s="3"/>
      <c r="CS361" s="3"/>
      <c r="CT361" s="3"/>
      <c r="CU361" s="3"/>
      <c r="CV361" s="3"/>
      <c r="CW361" s="3"/>
      <c r="CX361" s="3"/>
      <c r="CY361" s="3"/>
      <c r="CZ361" s="3"/>
      <c r="DA361" s="3"/>
      <c r="DB361" s="3"/>
      <c r="DC361" s="3"/>
      <c r="DD361" s="3"/>
      <c r="DE361" s="3"/>
      <c r="DF361" s="3"/>
      <c r="DG361" s="3"/>
      <c r="DH361" s="3"/>
      <c r="DI361" s="3"/>
      <c r="DJ361" s="3"/>
      <c r="DK361" s="3"/>
      <c r="DL361" s="3"/>
      <c r="DM361" s="3"/>
      <c r="DN361" s="3"/>
      <c r="DO361" s="3"/>
      <c r="DP361" s="3"/>
      <c r="DQ361" s="3"/>
      <c r="DR361" s="3"/>
      <c r="DS361" s="3"/>
      <c r="DT361" s="3"/>
      <c r="DU361" s="3"/>
      <c r="DV361" s="3"/>
      <c r="DW361" s="3"/>
      <c r="DX361" s="3"/>
      <c r="DY361" s="3"/>
      <c r="DZ361" s="3"/>
      <c r="EA361" s="3"/>
      <c r="EB361" s="3"/>
      <c r="EC361" s="3"/>
      <c r="ED361" s="3"/>
      <c r="EE361" s="3"/>
      <c r="EF361" s="3"/>
      <c r="EG361" s="3"/>
    </row>
    <row r="362">
      <c r="A362" s="3"/>
      <c r="B362" s="68"/>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c r="AW362" s="3"/>
      <c r="AX362" s="3"/>
      <c r="AY362" s="3"/>
      <c r="AZ362" s="3"/>
      <c r="BA362" s="3"/>
      <c r="BB362" s="3"/>
      <c r="BC362" s="3"/>
      <c r="BD362" s="3"/>
      <c r="BE362" s="3"/>
      <c r="BF362" s="3"/>
      <c r="BG362" s="3"/>
      <c r="BH362" s="3"/>
      <c r="BI362" s="3"/>
      <c r="BJ362" s="3"/>
      <c r="BK362" s="3"/>
      <c r="BL362" s="3"/>
      <c r="BM362" s="3"/>
      <c r="BN362" s="3"/>
      <c r="BO362" s="3"/>
      <c r="BP362" s="3"/>
      <c r="BQ362" s="3"/>
      <c r="BR362" s="3"/>
      <c r="BS362" s="3"/>
      <c r="BT362" s="3"/>
      <c r="BU362" s="3"/>
      <c r="BV362" s="3"/>
      <c r="BW362" s="3"/>
      <c r="BX362" s="3"/>
      <c r="BY362" s="3"/>
      <c r="BZ362" s="3"/>
      <c r="CA362" s="3"/>
      <c r="CB362" s="3"/>
      <c r="CC362" s="3"/>
      <c r="CD362" s="3"/>
      <c r="CE362" s="3"/>
      <c r="CF362" s="3"/>
      <c r="CG362" s="3"/>
      <c r="CH362" s="3"/>
      <c r="CI362" s="3"/>
      <c r="CJ362" s="3"/>
      <c r="CK362" s="3"/>
      <c r="CL362" s="3"/>
      <c r="CM362" s="3"/>
      <c r="CN362" s="3"/>
      <c r="CO362" s="3"/>
      <c r="CP362" s="3"/>
      <c r="CQ362" s="3"/>
      <c r="CR362" s="3"/>
      <c r="CS362" s="3"/>
      <c r="CT362" s="3"/>
      <c r="CU362" s="3"/>
      <c r="CV362" s="3"/>
      <c r="CW362" s="3"/>
      <c r="CX362" s="3"/>
      <c r="CY362" s="3"/>
      <c r="CZ362" s="3"/>
      <c r="DA362" s="3"/>
      <c r="DB362" s="3"/>
      <c r="DC362" s="3"/>
      <c r="DD362" s="3"/>
      <c r="DE362" s="3"/>
      <c r="DF362" s="3"/>
      <c r="DG362" s="3"/>
      <c r="DH362" s="3"/>
      <c r="DI362" s="3"/>
      <c r="DJ362" s="3"/>
      <c r="DK362" s="3"/>
      <c r="DL362" s="3"/>
      <c r="DM362" s="3"/>
      <c r="DN362" s="3"/>
      <c r="DO362" s="3"/>
      <c r="DP362" s="3"/>
      <c r="DQ362" s="3"/>
      <c r="DR362" s="3"/>
      <c r="DS362" s="3"/>
      <c r="DT362" s="3"/>
      <c r="DU362" s="3"/>
      <c r="DV362" s="3"/>
      <c r="DW362" s="3"/>
      <c r="DX362" s="3"/>
      <c r="DY362" s="3"/>
      <c r="DZ362" s="3"/>
      <c r="EA362" s="3"/>
      <c r="EB362" s="3"/>
      <c r="EC362" s="3"/>
      <c r="ED362" s="3"/>
      <c r="EE362" s="3"/>
      <c r="EF362" s="3"/>
      <c r="EG362" s="3"/>
    </row>
    <row r="363">
      <c r="A363" s="3"/>
      <c r="B363" s="68"/>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c r="AW363" s="3"/>
      <c r="AX363" s="3"/>
      <c r="AY363" s="3"/>
      <c r="AZ363" s="3"/>
      <c r="BA363" s="3"/>
      <c r="BB363" s="3"/>
      <c r="BC363" s="3"/>
      <c r="BD363" s="3"/>
      <c r="BE363" s="3"/>
      <c r="BF363" s="3"/>
      <c r="BG363" s="3"/>
      <c r="BH363" s="3"/>
      <c r="BI363" s="3"/>
      <c r="BJ363" s="3"/>
      <c r="BK363" s="3"/>
      <c r="BL363" s="3"/>
      <c r="BM363" s="3"/>
      <c r="BN363" s="3"/>
      <c r="BO363" s="3"/>
      <c r="BP363" s="3"/>
      <c r="BQ363" s="3"/>
      <c r="BR363" s="3"/>
      <c r="BS363" s="3"/>
      <c r="BT363" s="3"/>
      <c r="BU363" s="3"/>
      <c r="BV363" s="3"/>
      <c r="BW363" s="3"/>
      <c r="BX363" s="3"/>
      <c r="BY363" s="3"/>
      <c r="BZ363" s="3"/>
      <c r="CA363" s="3"/>
      <c r="CB363" s="3"/>
      <c r="CC363" s="3"/>
      <c r="CD363" s="3"/>
      <c r="CE363" s="3"/>
      <c r="CF363" s="3"/>
      <c r="CG363" s="3"/>
      <c r="CH363" s="3"/>
      <c r="CI363" s="3"/>
      <c r="CJ363" s="3"/>
      <c r="CK363" s="3"/>
      <c r="CL363" s="3"/>
      <c r="CM363" s="3"/>
      <c r="CN363" s="3"/>
      <c r="CO363" s="3"/>
      <c r="CP363" s="3"/>
      <c r="CQ363" s="3"/>
      <c r="CR363" s="3"/>
      <c r="CS363" s="3"/>
      <c r="CT363" s="3"/>
      <c r="CU363" s="3"/>
      <c r="CV363" s="3"/>
      <c r="CW363" s="3"/>
      <c r="CX363" s="3"/>
      <c r="CY363" s="3"/>
      <c r="CZ363" s="3"/>
      <c r="DA363" s="3"/>
      <c r="DB363" s="3"/>
      <c r="DC363" s="3"/>
      <c r="DD363" s="3"/>
      <c r="DE363" s="3"/>
      <c r="DF363" s="3"/>
      <c r="DG363" s="3"/>
      <c r="DH363" s="3"/>
      <c r="DI363" s="3"/>
      <c r="DJ363" s="3"/>
      <c r="DK363" s="3"/>
      <c r="DL363" s="3"/>
      <c r="DM363" s="3"/>
      <c r="DN363" s="3"/>
      <c r="DO363" s="3"/>
      <c r="DP363" s="3"/>
      <c r="DQ363" s="3"/>
      <c r="DR363" s="3"/>
      <c r="DS363" s="3"/>
      <c r="DT363" s="3"/>
      <c r="DU363" s="3"/>
      <c r="DV363" s="3"/>
      <c r="DW363" s="3"/>
      <c r="DX363" s="3"/>
      <c r="DY363" s="3"/>
      <c r="DZ363" s="3"/>
      <c r="EA363" s="3"/>
      <c r="EB363" s="3"/>
      <c r="EC363" s="3"/>
      <c r="ED363" s="3"/>
      <c r="EE363" s="3"/>
      <c r="EF363" s="3"/>
      <c r="EG363" s="3"/>
    </row>
    <row r="364">
      <c r="A364" s="3"/>
      <c r="B364" s="68"/>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
      <c r="AV364" s="3"/>
      <c r="AW364" s="3"/>
      <c r="AX364" s="3"/>
      <c r="AY364" s="3"/>
      <c r="AZ364" s="3"/>
      <c r="BA364" s="3"/>
      <c r="BB364" s="3"/>
      <c r="BC364" s="3"/>
      <c r="BD364" s="3"/>
      <c r="BE364" s="3"/>
      <c r="BF364" s="3"/>
      <c r="BG364" s="3"/>
      <c r="BH364" s="3"/>
      <c r="BI364" s="3"/>
      <c r="BJ364" s="3"/>
      <c r="BK364" s="3"/>
      <c r="BL364" s="3"/>
      <c r="BM364" s="3"/>
      <c r="BN364" s="3"/>
      <c r="BO364" s="3"/>
      <c r="BP364" s="3"/>
      <c r="BQ364" s="3"/>
      <c r="BR364" s="3"/>
      <c r="BS364" s="3"/>
      <c r="BT364" s="3"/>
      <c r="BU364" s="3"/>
      <c r="BV364" s="3"/>
      <c r="BW364" s="3"/>
      <c r="BX364" s="3"/>
      <c r="BY364" s="3"/>
      <c r="BZ364" s="3"/>
      <c r="CA364" s="3"/>
      <c r="CB364" s="3"/>
      <c r="CC364" s="3"/>
      <c r="CD364" s="3"/>
      <c r="CE364" s="3"/>
      <c r="CF364" s="3"/>
      <c r="CG364" s="3"/>
      <c r="CH364" s="3"/>
      <c r="CI364" s="3"/>
      <c r="CJ364" s="3"/>
      <c r="CK364" s="3"/>
      <c r="CL364" s="3"/>
      <c r="CM364" s="3"/>
      <c r="CN364" s="3"/>
      <c r="CO364" s="3"/>
      <c r="CP364" s="3"/>
      <c r="CQ364" s="3"/>
      <c r="CR364" s="3"/>
      <c r="CS364" s="3"/>
      <c r="CT364" s="3"/>
      <c r="CU364" s="3"/>
      <c r="CV364" s="3"/>
      <c r="CW364" s="3"/>
      <c r="CX364" s="3"/>
      <c r="CY364" s="3"/>
      <c r="CZ364" s="3"/>
      <c r="DA364" s="3"/>
      <c r="DB364" s="3"/>
      <c r="DC364" s="3"/>
      <c r="DD364" s="3"/>
      <c r="DE364" s="3"/>
      <c r="DF364" s="3"/>
      <c r="DG364" s="3"/>
      <c r="DH364" s="3"/>
      <c r="DI364" s="3"/>
      <c r="DJ364" s="3"/>
      <c r="DK364" s="3"/>
      <c r="DL364" s="3"/>
      <c r="DM364" s="3"/>
      <c r="DN364" s="3"/>
      <c r="DO364" s="3"/>
      <c r="DP364" s="3"/>
      <c r="DQ364" s="3"/>
      <c r="DR364" s="3"/>
      <c r="DS364" s="3"/>
      <c r="DT364" s="3"/>
      <c r="DU364" s="3"/>
      <c r="DV364" s="3"/>
      <c r="DW364" s="3"/>
      <c r="DX364" s="3"/>
      <c r="DY364" s="3"/>
      <c r="DZ364" s="3"/>
      <c r="EA364" s="3"/>
      <c r="EB364" s="3"/>
      <c r="EC364" s="3"/>
      <c r="ED364" s="3"/>
      <c r="EE364" s="3"/>
      <c r="EF364" s="3"/>
      <c r="EG364" s="3"/>
    </row>
    <row r="365">
      <c r="A365" s="3"/>
      <c r="B365" s="68"/>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c r="AW365" s="3"/>
      <c r="AX365" s="3"/>
      <c r="AY365" s="3"/>
      <c r="AZ365" s="3"/>
      <c r="BA365" s="3"/>
      <c r="BB365" s="3"/>
      <c r="BC365" s="3"/>
      <c r="BD365" s="3"/>
      <c r="BE365" s="3"/>
      <c r="BF365" s="3"/>
      <c r="BG365" s="3"/>
      <c r="BH365" s="3"/>
      <c r="BI365" s="3"/>
      <c r="BJ365" s="3"/>
      <c r="BK365" s="3"/>
      <c r="BL365" s="3"/>
      <c r="BM365" s="3"/>
      <c r="BN365" s="3"/>
      <c r="BO365" s="3"/>
      <c r="BP365" s="3"/>
      <c r="BQ365" s="3"/>
      <c r="BR365" s="3"/>
      <c r="BS365" s="3"/>
      <c r="BT365" s="3"/>
      <c r="BU365" s="3"/>
      <c r="BV365" s="3"/>
      <c r="BW365" s="3"/>
      <c r="BX365" s="3"/>
      <c r="BY365" s="3"/>
      <c r="BZ365" s="3"/>
      <c r="CA365" s="3"/>
      <c r="CB365" s="3"/>
      <c r="CC365" s="3"/>
      <c r="CD365" s="3"/>
      <c r="CE365" s="3"/>
      <c r="CF365" s="3"/>
      <c r="CG365" s="3"/>
      <c r="CH365" s="3"/>
      <c r="CI365" s="3"/>
      <c r="CJ365" s="3"/>
      <c r="CK365" s="3"/>
      <c r="CL365" s="3"/>
      <c r="CM365" s="3"/>
      <c r="CN365" s="3"/>
      <c r="CO365" s="3"/>
      <c r="CP365" s="3"/>
      <c r="CQ365" s="3"/>
      <c r="CR365" s="3"/>
      <c r="CS365" s="3"/>
      <c r="CT365" s="3"/>
      <c r="CU365" s="3"/>
      <c r="CV365" s="3"/>
      <c r="CW365" s="3"/>
      <c r="CX365" s="3"/>
      <c r="CY365" s="3"/>
      <c r="CZ365" s="3"/>
      <c r="DA365" s="3"/>
      <c r="DB365" s="3"/>
      <c r="DC365" s="3"/>
      <c r="DD365" s="3"/>
      <c r="DE365" s="3"/>
      <c r="DF365" s="3"/>
      <c r="DG365" s="3"/>
      <c r="DH365" s="3"/>
      <c r="DI365" s="3"/>
      <c r="DJ365" s="3"/>
      <c r="DK365" s="3"/>
      <c r="DL365" s="3"/>
      <c r="DM365" s="3"/>
      <c r="DN365" s="3"/>
      <c r="DO365" s="3"/>
      <c r="DP365" s="3"/>
      <c r="DQ365" s="3"/>
      <c r="DR365" s="3"/>
      <c r="DS365" s="3"/>
      <c r="DT365" s="3"/>
      <c r="DU365" s="3"/>
      <c r="DV365" s="3"/>
      <c r="DW365" s="3"/>
      <c r="DX365" s="3"/>
      <c r="DY365" s="3"/>
      <c r="DZ365" s="3"/>
      <c r="EA365" s="3"/>
      <c r="EB365" s="3"/>
      <c r="EC365" s="3"/>
      <c r="ED365" s="3"/>
      <c r="EE365" s="3"/>
      <c r="EF365" s="3"/>
      <c r="EG365" s="3"/>
    </row>
    <row r="366">
      <c r="A366" s="3"/>
      <c r="B366" s="68"/>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c r="AW366" s="3"/>
      <c r="AX366" s="3"/>
      <c r="AY366" s="3"/>
      <c r="AZ366" s="3"/>
      <c r="BA366" s="3"/>
      <c r="BB366" s="3"/>
      <c r="BC366" s="3"/>
      <c r="BD366" s="3"/>
      <c r="BE366" s="3"/>
      <c r="BF366" s="3"/>
      <c r="BG366" s="3"/>
      <c r="BH366" s="3"/>
      <c r="BI366" s="3"/>
      <c r="BJ366" s="3"/>
      <c r="BK366" s="3"/>
      <c r="BL366" s="3"/>
      <c r="BM366" s="3"/>
      <c r="BN366" s="3"/>
      <c r="BO366" s="3"/>
      <c r="BP366" s="3"/>
      <c r="BQ366" s="3"/>
      <c r="BR366" s="3"/>
      <c r="BS366" s="3"/>
      <c r="BT366" s="3"/>
      <c r="BU366" s="3"/>
      <c r="BV366" s="3"/>
      <c r="BW366" s="3"/>
      <c r="BX366" s="3"/>
      <c r="BY366" s="3"/>
      <c r="BZ366" s="3"/>
      <c r="CA366" s="3"/>
      <c r="CB366" s="3"/>
      <c r="CC366" s="3"/>
      <c r="CD366" s="3"/>
      <c r="CE366" s="3"/>
      <c r="CF366" s="3"/>
      <c r="CG366" s="3"/>
      <c r="CH366" s="3"/>
      <c r="CI366" s="3"/>
      <c r="CJ366" s="3"/>
      <c r="CK366" s="3"/>
      <c r="CL366" s="3"/>
      <c r="CM366" s="3"/>
      <c r="CN366" s="3"/>
      <c r="CO366" s="3"/>
      <c r="CP366" s="3"/>
      <c r="CQ366" s="3"/>
      <c r="CR366" s="3"/>
      <c r="CS366" s="3"/>
      <c r="CT366" s="3"/>
      <c r="CU366" s="3"/>
      <c r="CV366" s="3"/>
      <c r="CW366" s="3"/>
      <c r="CX366" s="3"/>
      <c r="CY366" s="3"/>
      <c r="CZ366" s="3"/>
      <c r="DA366" s="3"/>
      <c r="DB366" s="3"/>
      <c r="DC366" s="3"/>
      <c r="DD366" s="3"/>
      <c r="DE366" s="3"/>
      <c r="DF366" s="3"/>
      <c r="DG366" s="3"/>
      <c r="DH366" s="3"/>
      <c r="DI366" s="3"/>
      <c r="DJ366" s="3"/>
      <c r="DK366" s="3"/>
      <c r="DL366" s="3"/>
      <c r="DM366" s="3"/>
      <c r="DN366" s="3"/>
      <c r="DO366" s="3"/>
      <c r="DP366" s="3"/>
      <c r="DQ366" s="3"/>
      <c r="DR366" s="3"/>
      <c r="DS366" s="3"/>
      <c r="DT366" s="3"/>
      <c r="DU366" s="3"/>
      <c r="DV366" s="3"/>
      <c r="DW366" s="3"/>
      <c r="DX366" s="3"/>
      <c r="DY366" s="3"/>
      <c r="DZ366" s="3"/>
      <c r="EA366" s="3"/>
      <c r="EB366" s="3"/>
      <c r="EC366" s="3"/>
      <c r="ED366" s="3"/>
      <c r="EE366" s="3"/>
      <c r="EF366" s="3"/>
      <c r="EG366" s="3"/>
    </row>
    <row r="367">
      <c r="A367" s="3"/>
      <c r="B367" s="68"/>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c r="AW367" s="3"/>
      <c r="AX367" s="3"/>
      <c r="AY367" s="3"/>
      <c r="AZ367" s="3"/>
      <c r="BA367" s="3"/>
      <c r="BB367" s="3"/>
      <c r="BC367" s="3"/>
      <c r="BD367" s="3"/>
      <c r="BE367" s="3"/>
      <c r="BF367" s="3"/>
      <c r="BG367" s="3"/>
      <c r="BH367" s="3"/>
      <c r="BI367" s="3"/>
      <c r="BJ367" s="3"/>
      <c r="BK367" s="3"/>
      <c r="BL367" s="3"/>
      <c r="BM367" s="3"/>
      <c r="BN367" s="3"/>
      <c r="BO367" s="3"/>
      <c r="BP367" s="3"/>
      <c r="BQ367" s="3"/>
      <c r="BR367" s="3"/>
      <c r="BS367" s="3"/>
      <c r="BT367" s="3"/>
      <c r="BU367" s="3"/>
      <c r="BV367" s="3"/>
      <c r="BW367" s="3"/>
      <c r="BX367" s="3"/>
      <c r="BY367" s="3"/>
      <c r="BZ367" s="3"/>
      <c r="CA367" s="3"/>
      <c r="CB367" s="3"/>
      <c r="CC367" s="3"/>
      <c r="CD367" s="3"/>
      <c r="CE367" s="3"/>
      <c r="CF367" s="3"/>
      <c r="CG367" s="3"/>
      <c r="CH367" s="3"/>
      <c r="CI367" s="3"/>
      <c r="CJ367" s="3"/>
      <c r="CK367" s="3"/>
      <c r="CL367" s="3"/>
      <c r="CM367" s="3"/>
      <c r="CN367" s="3"/>
      <c r="CO367" s="3"/>
      <c r="CP367" s="3"/>
      <c r="CQ367" s="3"/>
      <c r="CR367" s="3"/>
      <c r="CS367" s="3"/>
      <c r="CT367" s="3"/>
      <c r="CU367" s="3"/>
      <c r="CV367" s="3"/>
      <c r="CW367" s="3"/>
      <c r="CX367" s="3"/>
      <c r="CY367" s="3"/>
      <c r="CZ367" s="3"/>
      <c r="DA367" s="3"/>
      <c r="DB367" s="3"/>
      <c r="DC367" s="3"/>
      <c r="DD367" s="3"/>
      <c r="DE367" s="3"/>
      <c r="DF367" s="3"/>
      <c r="DG367" s="3"/>
      <c r="DH367" s="3"/>
      <c r="DI367" s="3"/>
      <c r="DJ367" s="3"/>
      <c r="DK367" s="3"/>
      <c r="DL367" s="3"/>
      <c r="DM367" s="3"/>
      <c r="DN367" s="3"/>
      <c r="DO367" s="3"/>
      <c r="DP367" s="3"/>
      <c r="DQ367" s="3"/>
      <c r="DR367" s="3"/>
      <c r="DS367" s="3"/>
      <c r="DT367" s="3"/>
      <c r="DU367" s="3"/>
      <c r="DV367" s="3"/>
      <c r="DW367" s="3"/>
      <c r="DX367" s="3"/>
      <c r="DY367" s="3"/>
      <c r="DZ367" s="3"/>
      <c r="EA367" s="3"/>
      <c r="EB367" s="3"/>
      <c r="EC367" s="3"/>
      <c r="ED367" s="3"/>
      <c r="EE367" s="3"/>
      <c r="EF367" s="3"/>
      <c r="EG367" s="3"/>
    </row>
    <row r="368">
      <c r="A368" s="3"/>
      <c r="B368" s="68"/>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c r="AW368" s="3"/>
      <c r="AX368" s="3"/>
      <c r="AY368" s="3"/>
      <c r="AZ368" s="3"/>
      <c r="BA368" s="3"/>
      <c r="BB368" s="3"/>
      <c r="BC368" s="3"/>
      <c r="BD368" s="3"/>
      <c r="BE368" s="3"/>
      <c r="BF368" s="3"/>
      <c r="BG368" s="3"/>
      <c r="BH368" s="3"/>
      <c r="BI368" s="3"/>
      <c r="BJ368" s="3"/>
      <c r="BK368" s="3"/>
      <c r="BL368" s="3"/>
      <c r="BM368" s="3"/>
      <c r="BN368" s="3"/>
      <c r="BO368" s="3"/>
      <c r="BP368" s="3"/>
      <c r="BQ368" s="3"/>
      <c r="BR368" s="3"/>
      <c r="BS368" s="3"/>
      <c r="BT368" s="3"/>
      <c r="BU368" s="3"/>
      <c r="BV368" s="3"/>
      <c r="BW368" s="3"/>
      <c r="BX368" s="3"/>
      <c r="BY368" s="3"/>
      <c r="BZ368" s="3"/>
      <c r="CA368" s="3"/>
      <c r="CB368" s="3"/>
      <c r="CC368" s="3"/>
      <c r="CD368" s="3"/>
      <c r="CE368" s="3"/>
      <c r="CF368" s="3"/>
      <c r="CG368" s="3"/>
      <c r="CH368" s="3"/>
      <c r="CI368" s="3"/>
      <c r="CJ368" s="3"/>
      <c r="CK368" s="3"/>
      <c r="CL368" s="3"/>
      <c r="CM368" s="3"/>
      <c r="CN368" s="3"/>
      <c r="CO368" s="3"/>
      <c r="CP368" s="3"/>
      <c r="CQ368" s="3"/>
      <c r="CR368" s="3"/>
      <c r="CS368" s="3"/>
      <c r="CT368" s="3"/>
      <c r="CU368" s="3"/>
      <c r="CV368" s="3"/>
      <c r="CW368" s="3"/>
      <c r="CX368" s="3"/>
      <c r="CY368" s="3"/>
      <c r="CZ368" s="3"/>
      <c r="DA368" s="3"/>
      <c r="DB368" s="3"/>
      <c r="DC368" s="3"/>
      <c r="DD368" s="3"/>
      <c r="DE368" s="3"/>
      <c r="DF368" s="3"/>
      <c r="DG368" s="3"/>
      <c r="DH368" s="3"/>
      <c r="DI368" s="3"/>
      <c r="DJ368" s="3"/>
      <c r="DK368" s="3"/>
      <c r="DL368" s="3"/>
      <c r="DM368" s="3"/>
      <c r="DN368" s="3"/>
      <c r="DO368" s="3"/>
      <c r="DP368" s="3"/>
      <c r="DQ368" s="3"/>
      <c r="DR368" s="3"/>
      <c r="DS368" s="3"/>
      <c r="DT368" s="3"/>
      <c r="DU368" s="3"/>
      <c r="DV368" s="3"/>
      <c r="DW368" s="3"/>
      <c r="DX368" s="3"/>
      <c r="DY368" s="3"/>
      <c r="DZ368" s="3"/>
      <c r="EA368" s="3"/>
      <c r="EB368" s="3"/>
      <c r="EC368" s="3"/>
      <c r="ED368" s="3"/>
      <c r="EE368" s="3"/>
      <c r="EF368" s="3"/>
      <c r="EG368" s="3"/>
    </row>
    <row r="369">
      <c r="A369" s="3"/>
      <c r="B369" s="68"/>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c r="AW369" s="3"/>
      <c r="AX369" s="3"/>
      <c r="AY369" s="3"/>
      <c r="AZ369" s="3"/>
      <c r="BA369" s="3"/>
      <c r="BB369" s="3"/>
      <c r="BC369" s="3"/>
      <c r="BD369" s="3"/>
      <c r="BE369" s="3"/>
      <c r="BF369" s="3"/>
      <c r="BG369" s="3"/>
      <c r="BH369" s="3"/>
      <c r="BI369" s="3"/>
      <c r="BJ369" s="3"/>
      <c r="BK369" s="3"/>
      <c r="BL369" s="3"/>
      <c r="BM369" s="3"/>
      <c r="BN369" s="3"/>
      <c r="BO369" s="3"/>
      <c r="BP369" s="3"/>
      <c r="BQ369" s="3"/>
      <c r="BR369" s="3"/>
      <c r="BS369" s="3"/>
      <c r="BT369" s="3"/>
      <c r="BU369" s="3"/>
      <c r="BV369" s="3"/>
      <c r="BW369" s="3"/>
      <c r="BX369" s="3"/>
      <c r="BY369" s="3"/>
      <c r="BZ369" s="3"/>
      <c r="CA369" s="3"/>
      <c r="CB369" s="3"/>
      <c r="CC369" s="3"/>
      <c r="CD369" s="3"/>
      <c r="CE369" s="3"/>
      <c r="CF369" s="3"/>
      <c r="CG369" s="3"/>
      <c r="CH369" s="3"/>
      <c r="CI369" s="3"/>
      <c r="CJ369" s="3"/>
      <c r="CK369" s="3"/>
      <c r="CL369" s="3"/>
      <c r="CM369" s="3"/>
      <c r="CN369" s="3"/>
      <c r="CO369" s="3"/>
      <c r="CP369" s="3"/>
      <c r="CQ369" s="3"/>
      <c r="CR369" s="3"/>
      <c r="CS369" s="3"/>
      <c r="CT369" s="3"/>
      <c r="CU369" s="3"/>
      <c r="CV369" s="3"/>
      <c r="CW369" s="3"/>
      <c r="CX369" s="3"/>
      <c r="CY369" s="3"/>
      <c r="CZ369" s="3"/>
      <c r="DA369" s="3"/>
      <c r="DB369" s="3"/>
      <c r="DC369" s="3"/>
      <c r="DD369" s="3"/>
      <c r="DE369" s="3"/>
      <c r="DF369" s="3"/>
      <c r="DG369" s="3"/>
      <c r="DH369" s="3"/>
      <c r="DI369" s="3"/>
      <c r="DJ369" s="3"/>
      <c r="DK369" s="3"/>
      <c r="DL369" s="3"/>
      <c r="DM369" s="3"/>
      <c r="DN369" s="3"/>
      <c r="DO369" s="3"/>
      <c r="DP369" s="3"/>
      <c r="DQ369" s="3"/>
      <c r="DR369" s="3"/>
      <c r="DS369" s="3"/>
      <c r="DT369" s="3"/>
      <c r="DU369" s="3"/>
      <c r="DV369" s="3"/>
      <c r="DW369" s="3"/>
      <c r="DX369" s="3"/>
      <c r="DY369" s="3"/>
      <c r="DZ369" s="3"/>
      <c r="EA369" s="3"/>
      <c r="EB369" s="3"/>
      <c r="EC369" s="3"/>
      <c r="ED369" s="3"/>
      <c r="EE369" s="3"/>
      <c r="EF369" s="3"/>
      <c r="EG369" s="3"/>
    </row>
    <row r="370">
      <c r="A370" s="3"/>
      <c r="B370" s="68"/>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c r="AW370" s="3"/>
      <c r="AX370" s="3"/>
      <c r="AY370" s="3"/>
      <c r="AZ370" s="3"/>
      <c r="BA370" s="3"/>
      <c r="BB370" s="3"/>
      <c r="BC370" s="3"/>
      <c r="BD370" s="3"/>
      <c r="BE370" s="3"/>
      <c r="BF370" s="3"/>
      <c r="BG370" s="3"/>
      <c r="BH370" s="3"/>
      <c r="BI370" s="3"/>
      <c r="BJ370" s="3"/>
      <c r="BK370" s="3"/>
      <c r="BL370" s="3"/>
      <c r="BM370" s="3"/>
      <c r="BN370" s="3"/>
      <c r="BO370" s="3"/>
      <c r="BP370" s="3"/>
      <c r="BQ370" s="3"/>
      <c r="BR370" s="3"/>
      <c r="BS370" s="3"/>
      <c r="BT370" s="3"/>
      <c r="BU370" s="3"/>
      <c r="BV370" s="3"/>
      <c r="BW370" s="3"/>
      <c r="BX370" s="3"/>
      <c r="BY370" s="3"/>
      <c r="BZ370" s="3"/>
      <c r="CA370" s="3"/>
      <c r="CB370" s="3"/>
      <c r="CC370" s="3"/>
      <c r="CD370" s="3"/>
      <c r="CE370" s="3"/>
      <c r="CF370" s="3"/>
      <c r="CG370" s="3"/>
      <c r="CH370" s="3"/>
      <c r="CI370" s="3"/>
      <c r="CJ370" s="3"/>
      <c r="CK370" s="3"/>
      <c r="CL370" s="3"/>
      <c r="CM370" s="3"/>
      <c r="CN370" s="3"/>
      <c r="CO370" s="3"/>
      <c r="CP370" s="3"/>
      <c r="CQ370" s="3"/>
      <c r="CR370" s="3"/>
      <c r="CS370" s="3"/>
      <c r="CT370" s="3"/>
      <c r="CU370" s="3"/>
      <c r="CV370" s="3"/>
      <c r="CW370" s="3"/>
      <c r="CX370" s="3"/>
      <c r="CY370" s="3"/>
      <c r="CZ370" s="3"/>
      <c r="DA370" s="3"/>
      <c r="DB370" s="3"/>
      <c r="DC370" s="3"/>
      <c r="DD370" s="3"/>
      <c r="DE370" s="3"/>
      <c r="DF370" s="3"/>
      <c r="DG370" s="3"/>
      <c r="DH370" s="3"/>
      <c r="DI370" s="3"/>
      <c r="DJ370" s="3"/>
      <c r="DK370" s="3"/>
      <c r="DL370" s="3"/>
      <c r="DM370" s="3"/>
      <c r="DN370" s="3"/>
      <c r="DO370" s="3"/>
      <c r="DP370" s="3"/>
      <c r="DQ370" s="3"/>
      <c r="DR370" s="3"/>
      <c r="DS370" s="3"/>
      <c r="DT370" s="3"/>
      <c r="DU370" s="3"/>
      <c r="DV370" s="3"/>
      <c r="DW370" s="3"/>
      <c r="DX370" s="3"/>
      <c r="DY370" s="3"/>
      <c r="DZ370" s="3"/>
      <c r="EA370" s="3"/>
      <c r="EB370" s="3"/>
      <c r="EC370" s="3"/>
      <c r="ED370" s="3"/>
      <c r="EE370" s="3"/>
      <c r="EF370" s="3"/>
      <c r="EG370" s="3"/>
    </row>
    <row r="371">
      <c r="A371" s="3"/>
      <c r="B371" s="68"/>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
      <c r="AX371" s="3"/>
      <c r="AY371" s="3"/>
      <c r="AZ371" s="3"/>
      <c r="BA371" s="3"/>
      <c r="BB371" s="3"/>
      <c r="BC371" s="3"/>
      <c r="BD371" s="3"/>
      <c r="BE371" s="3"/>
      <c r="BF371" s="3"/>
      <c r="BG371" s="3"/>
      <c r="BH371" s="3"/>
      <c r="BI371" s="3"/>
      <c r="BJ371" s="3"/>
      <c r="BK371" s="3"/>
      <c r="BL371" s="3"/>
      <c r="BM371" s="3"/>
      <c r="BN371" s="3"/>
      <c r="BO371" s="3"/>
      <c r="BP371" s="3"/>
      <c r="BQ371" s="3"/>
      <c r="BR371" s="3"/>
      <c r="BS371" s="3"/>
      <c r="BT371" s="3"/>
      <c r="BU371" s="3"/>
      <c r="BV371" s="3"/>
      <c r="BW371" s="3"/>
      <c r="BX371" s="3"/>
      <c r="BY371" s="3"/>
      <c r="BZ371" s="3"/>
      <c r="CA371" s="3"/>
      <c r="CB371" s="3"/>
      <c r="CC371" s="3"/>
      <c r="CD371" s="3"/>
      <c r="CE371" s="3"/>
      <c r="CF371" s="3"/>
      <c r="CG371" s="3"/>
      <c r="CH371" s="3"/>
      <c r="CI371" s="3"/>
      <c r="CJ371" s="3"/>
      <c r="CK371" s="3"/>
      <c r="CL371" s="3"/>
      <c r="CM371" s="3"/>
      <c r="CN371" s="3"/>
      <c r="CO371" s="3"/>
      <c r="CP371" s="3"/>
      <c r="CQ371" s="3"/>
      <c r="CR371" s="3"/>
      <c r="CS371" s="3"/>
      <c r="CT371" s="3"/>
      <c r="CU371" s="3"/>
      <c r="CV371" s="3"/>
      <c r="CW371" s="3"/>
      <c r="CX371" s="3"/>
      <c r="CY371" s="3"/>
      <c r="CZ371" s="3"/>
      <c r="DA371" s="3"/>
      <c r="DB371" s="3"/>
      <c r="DC371" s="3"/>
      <c r="DD371" s="3"/>
      <c r="DE371" s="3"/>
      <c r="DF371" s="3"/>
      <c r="DG371" s="3"/>
      <c r="DH371" s="3"/>
      <c r="DI371" s="3"/>
      <c r="DJ371" s="3"/>
      <c r="DK371" s="3"/>
      <c r="DL371" s="3"/>
      <c r="DM371" s="3"/>
      <c r="DN371" s="3"/>
      <c r="DO371" s="3"/>
      <c r="DP371" s="3"/>
      <c r="DQ371" s="3"/>
      <c r="DR371" s="3"/>
      <c r="DS371" s="3"/>
      <c r="DT371" s="3"/>
      <c r="DU371" s="3"/>
      <c r="DV371" s="3"/>
      <c r="DW371" s="3"/>
      <c r="DX371" s="3"/>
      <c r="DY371" s="3"/>
      <c r="DZ371" s="3"/>
      <c r="EA371" s="3"/>
      <c r="EB371" s="3"/>
      <c r="EC371" s="3"/>
      <c r="ED371" s="3"/>
      <c r="EE371" s="3"/>
      <c r="EF371" s="3"/>
      <c r="EG371" s="3"/>
    </row>
    <row r="372">
      <c r="A372" s="3"/>
      <c r="B372" s="68"/>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c r="AW372" s="3"/>
      <c r="AX372" s="3"/>
      <c r="AY372" s="3"/>
      <c r="AZ372" s="3"/>
      <c r="BA372" s="3"/>
      <c r="BB372" s="3"/>
      <c r="BC372" s="3"/>
      <c r="BD372" s="3"/>
      <c r="BE372" s="3"/>
      <c r="BF372" s="3"/>
      <c r="BG372" s="3"/>
      <c r="BH372" s="3"/>
      <c r="BI372" s="3"/>
      <c r="BJ372" s="3"/>
      <c r="BK372" s="3"/>
      <c r="BL372" s="3"/>
      <c r="BM372" s="3"/>
      <c r="BN372" s="3"/>
      <c r="BO372" s="3"/>
      <c r="BP372" s="3"/>
      <c r="BQ372" s="3"/>
      <c r="BR372" s="3"/>
      <c r="BS372" s="3"/>
      <c r="BT372" s="3"/>
      <c r="BU372" s="3"/>
      <c r="BV372" s="3"/>
      <c r="BW372" s="3"/>
      <c r="BX372" s="3"/>
      <c r="BY372" s="3"/>
      <c r="BZ372" s="3"/>
      <c r="CA372" s="3"/>
      <c r="CB372" s="3"/>
      <c r="CC372" s="3"/>
      <c r="CD372" s="3"/>
      <c r="CE372" s="3"/>
      <c r="CF372" s="3"/>
      <c r="CG372" s="3"/>
      <c r="CH372" s="3"/>
      <c r="CI372" s="3"/>
      <c r="CJ372" s="3"/>
      <c r="CK372" s="3"/>
      <c r="CL372" s="3"/>
      <c r="CM372" s="3"/>
      <c r="CN372" s="3"/>
      <c r="CO372" s="3"/>
      <c r="CP372" s="3"/>
      <c r="CQ372" s="3"/>
      <c r="CR372" s="3"/>
      <c r="CS372" s="3"/>
      <c r="CT372" s="3"/>
      <c r="CU372" s="3"/>
      <c r="CV372" s="3"/>
      <c r="CW372" s="3"/>
      <c r="CX372" s="3"/>
      <c r="CY372" s="3"/>
      <c r="CZ372" s="3"/>
      <c r="DA372" s="3"/>
      <c r="DB372" s="3"/>
      <c r="DC372" s="3"/>
      <c r="DD372" s="3"/>
      <c r="DE372" s="3"/>
      <c r="DF372" s="3"/>
      <c r="DG372" s="3"/>
      <c r="DH372" s="3"/>
      <c r="DI372" s="3"/>
      <c r="DJ372" s="3"/>
      <c r="DK372" s="3"/>
      <c r="DL372" s="3"/>
      <c r="DM372" s="3"/>
      <c r="DN372" s="3"/>
      <c r="DO372" s="3"/>
      <c r="DP372" s="3"/>
      <c r="DQ372" s="3"/>
      <c r="DR372" s="3"/>
      <c r="DS372" s="3"/>
      <c r="DT372" s="3"/>
      <c r="DU372" s="3"/>
      <c r="DV372" s="3"/>
      <c r="DW372" s="3"/>
      <c r="DX372" s="3"/>
      <c r="DY372" s="3"/>
      <c r="DZ372" s="3"/>
      <c r="EA372" s="3"/>
      <c r="EB372" s="3"/>
      <c r="EC372" s="3"/>
      <c r="ED372" s="3"/>
      <c r="EE372" s="3"/>
      <c r="EF372" s="3"/>
      <c r="EG372" s="3"/>
    </row>
    <row r="373">
      <c r="A373" s="3"/>
      <c r="B373" s="68"/>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c r="AW373" s="3"/>
      <c r="AX373" s="3"/>
      <c r="AY373" s="3"/>
      <c r="AZ373" s="3"/>
      <c r="BA373" s="3"/>
      <c r="BB373" s="3"/>
      <c r="BC373" s="3"/>
      <c r="BD373" s="3"/>
      <c r="BE373" s="3"/>
      <c r="BF373" s="3"/>
      <c r="BG373" s="3"/>
      <c r="BH373" s="3"/>
      <c r="BI373" s="3"/>
      <c r="BJ373" s="3"/>
      <c r="BK373" s="3"/>
      <c r="BL373" s="3"/>
      <c r="BM373" s="3"/>
      <c r="BN373" s="3"/>
      <c r="BO373" s="3"/>
      <c r="BP373" s="3"/>
      <c r="BQ373" s="3"/>
      <c r="BR373" s="3"/>
      <c r="BS373" s="3"/>
      <c r="BT373" s="3"/>
      <c r="BU373" s="3"/>
      <c r="BV373" s="3"/>
      <c r="BW373" s="3"/>
      <c r="BX373" s="3"/>
      <c r="BY373" s="3"/>
      <c r="BZ373" s="3"/>
      <c r="CA373" s="3"/>
      <c r="CB373" s="3"/>
      <c r="CC373" s="3"/>
      <c r="CD373" s="3"/>
      <c r="CE373" s="3"/>
      <c r="CF373" s="3"/>
      <c r="CG373" s="3"/>
      <c r="CH373" s="3"/>
      <c r="CI373" s="3"/>
      <c r="CJ373" s="3"/>
      <c r="CK373" s="3"/>
      <c r="CL373" s="3"/>
      <c r="CM373" s="3"/>
      <c r="CN373" s="3"/>
      <c r="CO373" s="3"/>
      <c r="CP373" s="3"/>
      <c r="CQ373" s="3"/>
      <c r="CR373" s="3"/>
      <c r="CS373" s="3"/>
      <c r="CT373" s="3"/>
      <c r="CU373" s="3"/>
      <c r="CV373" s="3"/>
      <c r="CW373" s="3"/>
      <c r="CX373" s="3"/>
      <c r="CY373" s="3"/>
      <c r="CZ373" s="3"/>
      <c r="DA373" s="3"/>
      <c r="DB373" s="3"/>
      <c r="DC373" s="3"/>
      <c r="DD373" s="3"/>
      <c r="DE373" s="3"/>
      <c r="DF373" s="3"/>
      <c r="DG373" s="3"/>
      <c r="DH373" s="3"/>
      <c r="DI373" s="3"/>
      <c r="DJ373" s="3"/>
      <c r="DK373" s="3"/>
      <c r="DL373" s="3"/>
      <c r="DM373" s="3"/>
      <c r="DN373" s="3"/>
      <c r="DO373" s="3"/>
      <c r="DP373" s="3"/>
      <c r="DQ373" s="3"/>
      <c r="DR373" s="3"/>
      <c r="DS373" s="3"/>
      <c r="DT373" s="3"/>
      <c r="DU373" s="3"/>
      <c r="DV373" s="3"/>
      <c r="DW373" s="3"/>
      <c r="DX373" s="3"/>
      <c r="DY373" s="3"/>
      <c r="DZ373" s="3"/>
      <c r="EA373" s="3"/>
      <c r="EB373" s="3"/>
      <c r="EC373" s="3"/>
      <c r="ED373" s="3"/>
      <c r="EE373" s="3"/>
      <c r="EF373" s="3"/>
      <c r="EG373" s="3"/>
    </row>
    <row r="374">
      <c r="A374" s="3"/>
      <c r="B374" s="68"/>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c r="AW374" s="3"/>
      <c r="AX374" s="3"/>
      <c r="AY374" s="3"/>
      <c r="AZ374" s="3"/>
      <c r="BA374" s="3"/>
      <c r="BB374" s="3"/>
      <c r="BC374" s="3"/>
      <c r="BD374" s="3"/>
      <c r="BE374" s="3"/>
      <c r="BF374" s="3"/>
      <c r="BG374" s="3"/>
      <c r="BH374" s="3"/>
      <c r="BI374" s="3"/>
      <c r="BJ374" s="3"/>
      <c r="BK374" s="3"/>
      <c r="BL374" s="3"/>
      <c r="BM374" s="3"/>
      <c r="BN374" s="3"/>
      <c r="BO374" s="3"/>
      <c r="BP374" s="3"/>
      <c r="BQ374" s="3"/>
      <c r="BR374" s="3"/>
      <c r="BS374" s="3"/>
      <c r="BT374" s="3"/>
      <c r="BU374" s="3"/>
      <c r="BV374" s="3"/>
      <c r="BW374" s="3"/>
      <c r="BX374" s="3"/>
      <c r="BY374" s="3"/>
      <c r="BZ374" s="3"/>
      <c r="CA374" s="3"/>
      <c r="CB374" s="3"/>
      <c r="CC374" s="3"/>
      <c r="CD374" s="3"/>
      <c r="CE374" s="3"/>
      <c r="CF374" s="3"/>
      <c r="CG374" s="3"/>
      <c r="CH374" s="3"/>
      <c r="CI374" s="3"/>
      <c r="CJ374" s="3"/>
      <c r="CK374" s="3"/>
      <c r="CL374" s="3"/>
      <c r="CM374" s="3"/>
      <c r="CN374" s="3"/>
      <c r="CO374" s="3"/>
      <c r="CP374" s="3"/>
      <c r="CQ374" s="3"/>
      <c r="CR374" s="3"/>
      <c r="CS374" s="3"/>
      <c r="CT374" s="3"/>
      <c r="CU374" s="3"/>
      <c r="CV374" s="3"/>
      <c r="CW374" s="3"/>
      <c r="CX374" s="3"/>
      <c r="CY374" s="3"/>
      <c r="CZ374" s="3"/>
      <c r="DA374" s="3"/>
      <c r="DB374" s="3"/>
      <c r="DC374" s="3"/>
      <c r="DD374" s="3"/>
      <c r="DE374" s="3"/>
      <c r="DF374" s="3"/>
      <c r="DG374" s="3"/>
      <c r="DH374" s="3"/>
      <c r="DI374" s="3"/>
      <c r="DJ374" s="3"/>
      <c r="DK374" s="3"/>
      <c r="DL374" s="3"/>
      <c r="DM374" s="3"/>
      <c r="DN374" s="3"/>
      <c r="DO374" s="3"/>
      <c r="DP374" s="3"/>
      <c r="DQ374" s="3"/>
      <c r="DR374" s="3"/>
      <c r="DS374" s="3"/>
      <c r="DT374" s="3"/>
      <c r="DU374" s="3"/>
      <c r="DV374" s="3"/>
      <c r="DW374" s="3"/>
      <c r="DX374" s="3"/>
      <c r="DY374" s="3"/>
      <c r="DZ374" s="3"/>
      <c r="EA374" s="3"/>
      <c r="EB374" s="3"/>
      <c r="EC374" s="3"/>
      <c r="ED374" s="3"/>
      <c r="EE374" s="3"/>
      <c r="EF374" s="3"/>
      <c r="EG374" s="3"/>
    </row>
    <row r="375">
      <c r="A375" s="3"/>
      <c r="B375" s="68"/>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c r="AW375" s="3"/>
      <c r="AX375" s="3"/>
      <c r="AY375" s="3"/>
      <c r="AZ375" s="3"/>
      <c r="BA375" s="3"/>
      <c r="BB375" s="3"/>
      <c r="BC375" s="3"/>
      <c r="BD375" s="3"/>
      <c r="BE375" s="3"/>
      <c r="BF375" s="3"/>
      <c r="BG375" s="3"/>
      <c r="BH375" s="3"/>
      <c r="BI375" s="3"/>
      <c r="BJ375" s="3"/>
      <c r="BK375" s="3"/>
      <c r="BL375" s="3"/>
      <c r="BM375" s="3"/>
      <c r="BN375" s="3"/>
      <c r="BO375" s="3"/>
      <c r="BP375" s="3"/>
      <c r="BQ375" s="3"/>
      <c r="BR375" s="3"/>
      <c r="BS375" s="3"/>
      <c r="BT375" s="3"/>
      <c r="BU375" s="3"/>
      <c r="BV375" s="3"/>
      <c r="BW375" s="3"/>
      <c r="BX375" s="3"/>
      <c r="BY375" s="3"/>
      <c r="BZ375" s="3"/>
      <c r="CA375" s="3"/>
      <c r="CB375" s="3"/>
      <c r="CC375" s="3"/>
      <c r="CD375" s="3"/>
      <c r="CE375" s="3"/>
      <c r="CF375" s="3"/>
      <c r="CG375" s="3"/>
      <c r="CH375" s="3"/>
      <c r="CI375" s="3"/>
      <c r="CJ375" s="3"/>
      <c r="CK375" s="3"/>
      <c r="CL375" s="3"/>
      <c r="CM375" s="3"/>
      <c r="CN375" s="3"/>
      <c r="CO375" s="3"/>
      <c r="CP375" s="3"/>
      <c r="CQ375" s="3"/>
      <c r="CR375" s="3"/>
      <c r="CS375" s="3"/>
      <c r="CT375" s="3"/>
      <c r="CU375" s="3"/>
      <c r="CV375" s="3"/>
      <c r="CW375" s="3"/>
      <c r="CX375" s="3"/>
      <c r="CY375" s="3"/>
      <c r="CZ375" s="3"/>
      <c r="DA375" s="3"/>
      <c r="DB375" s="3"/>
      <c r="DC375" s="3"/>
      <c r="DD375" s="3"/>
      <c r="DE375" s="3"/>
      <c r="DF375" s="3"/>
      <c r="DG375" s="3"/>
      <c r="DH375" s="3"/>
      <c r="DI375" s="3"/>
      <c r="DJ375" s="3"/>
      <c r="DK375" s="3"/>
      <c r="DL375" s="3"/>
      <c r="DM375" s="3"/>
      <c r="DN375" s="3"/>
      <c r="DO375" s="3"/>
      <c r="DP375" s="3"/>
      <c r="DQ375" s="3"/>
      <c r="DR375" s="3"/>
      <c r="DS375" s="3"/>
      <c r="DT375" s="3"/>
      <c r="DU375" s="3"/>
      <c r="DV375" s="3"/>
      <c r="DW375" s="3"/>
      <c r="DX375" s="3"/>
      <c r="DY375" s="3"/>
      <c r="DZ375" s="3"/>
      <c r="EA375" s="3"/>
      <c r="EB375" s="3"/>
      <c r="EC375" s="3"/>
      <c r="ED375" s="3"/>
      <c r="EE375" s="3"/>
      <c r="EF375" s="3"/>
      <c r="EG375" s="3"/>
    </row>
    <row r="376">
      <c r="A376" s="3"/>
      <c r="B376" s="68"/>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c r="AW376" s="3"/>
      <c r="AX376" s="3"/>
      <c r="AY376" s="3"/>
      <c r="AZ376" s="3"/>
      <c r="BA376" s="3"/>
      <c r="BB376" s="3"/>
      <c r="BC376" s="3"/>
      <c r="BD376" s="3"/>
      <c r="BE376" s="3"/>
      <c r="BF376" s="3"/>
      <c r="BG376" s="3"/>
      <c r="BH376" s="3"/>
      <c r="BI376" s="3"/>
      <c r="BJ376" s="3"/>
      <c r="BK376" s="3"/>
      <c r="BL376" s="3"/>
      <c r="BM376" s="3"/>
      <c r="BN376" s="3"/>
      <c r="BO376" s="3"/>
      <c r="BP376" s="3"/>
      <c r="BQ376" s="3"/>
      <c r="BR376" s="3"/>
      <c r="BS376" s="3"/>
      <c r="BT376" s="3"/>
      <c r="BU376" s="3"/>
      <c r="BV376" s="3"/>
      <c r="BW376" s="3"/>
      <c r="BX376" s="3"/>
      <c r="BY376" s="3"/>
      <c r="BZ376" s="3"/>
      <c r="CA376" s="3"/>
      <c r="CB376" s="3"/>
      <c r="CC376" s="3"/>
      <c r="CD376" s="3"/>
      <c r="CE376" s="3"/>
      <c r="CF376" s="3"/>
      <c r="CG376" s="3"/>
      <c r="CH376" s="3"/>
      <c r="CI376" s="3"/>
      <c r="CJ376" s="3"/>
      <c r="CK376" s="3"/>
      <c r="CL376" s="3"/>
      <c r="CM376" s="3"/>
      <c r="CN376" s="3"/>
      <c r="CO376" s="3"/>
      <c r="CP376" s="3"/>
      <c r="CQ376" s="3"/>
      <c r="CR376" s="3"/>
      <c r="CS376" s="3"/>
      <c r="CT376" s="3"/>
      <c r="CU376" s="3"/>
      <c r="CV376" s="3"/>
      <c r="CW376" s="3"/>
      <c r="CX376" s="3"/>
      <c r="CY376" s="3"/>
      <c r="CZ376" s="3"/>
      <c r="DA376" s="3"/>
      <c r="DB376" s="3"/>
      <c r="DC376" s="3"/>
      <c r="DD376" s="3"/>
      <c r="DE376" s="3"/>
      <c r="DF376" s="3"/>
      <c r="DG376" s="3"/>
      <c r="DH376" s="3"/>
      <c r="DI376" s="3"/>
      <c r="DJ376" s="3"/>
      <c r="DK376" s="3"/>
      <c r="DL376" s="3"/>
      <c r="DM376" s="3"/>
      <c r="DN376" s="3"/>
      <c r="DO376" s="3"/>
      <c r="DP376" s="3"/>
      <c r="DQ376" s="3"/>
      <c r="DR376" s="3"/>
      <c r="DS376" s="3"/>
      <c r="DT376" s="3"/>
      <c r="DU376" s="3"/>
      <c r="DV376" s="3"/>
      <c r="DW376" s="3"/>
      <c r="DX376" s="3"/>
      <c r="DY376" s="3"/>
      <c r="DZ376" s="3"/>
      <c r="EA376" s="3"/>
      <c r="EB376" s="3"/>
      <c r="EC376" s="3"/>
      <c r="ED376" s="3"/>
      <c r="EE376" s="3"/>
      <c r="EF376" s="3"/>
      <c r="EG376" s="3"/>
    </row>
    <row r="377">
      <c r="A377" s="3"/>
      <c r="B377" s="68"/>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c r="AW377" s="3"/>
      <c r="AX377" s="3"/>
      <c r="AY377" s="3"/>
      <c r="AZ377" s="3"/>
      <c r="BA377" s="3"/>
      <c r="BB377" s="3"/>
      <c r="BC377" s="3"/>
      <c r="BD377" s="3"/>
      <c r="BE377" s="3"/>
      <c r="BF377" s="3"/>
      <c r="BG377" s="3"/>
      <c r="BH377" s="3"/>
      <c r="BI377" s="3"/>
      <c r="BJ377" s="3"/>
      <c r="BK377" s="3"/>
      <c r="BL377" s="3"/>
      <c r="BM377" s="3"/>
      <c r="BN377" s="3"/>
      <c r="BO377" s="3"/>
      <c r="BP377" s="3"/>
      <c r="BQ377" s="3"/>
      <c r="BR377" s="3"/>
      <c r="BS377" s="3"/>
      <c r="BT377" s="3"/>
      <c r="BU377" s="3"/>
      <c r="BV377" s="3"/>
      <c r="BW377" s="3"/>
      <c r="BX377" s="3"/>
      <c r="BY377" s="3"/>
      <c r="BZ377" s="3"/>
      <c r="CA377" s="3"/>
      <c r="CB377" s="3"/>
      <c r="CC377" s="3"/>
      <c r="CD377" s="3"/>
      <c r="CE377" s="3"/>
      <c r="CF377" s="3"/>
      <c r="CG377" s="3"/>
      <c r="CH377" s="3"/>
      <c r="CI377" s="3"/>
      <c r="CJ377" s="3"/>
      <c r="CK377" s="3"/>
      <c r="CL377" s="3"/>
      <c r="CM377" s="3"/>
      <c r="CN377" s="3"/>
      <c r="CO377" s="3"/>
      <c r="CP377" s="3"/>
      <c r="CQ377" s="3"/>
      <c r="CR377" s="3"/>
      <c r="CS377" s="3"/>
      <c r="CT377" s="3"/>
      <c r="CU377" s="3"/>
      <c r="CV377" s="3"/>
      <c r="CW377" s="3"/>
      <c r="CX377" s="3"/>
      <c r="CY377" s="3"/>
      <c r="CZ377" s="3"/>
      <c r="DA377" s="3"/>
      <c r="DB377" s="3"/>
      <c r="DC377" s="3"/>
      <c r="DD377" s="3"/>
      <c r="DE377" s="3"/>
      <c r="DF377" s="3"/>
      <c r="DG377" s="3"/>
      <c r="DH377" s="3"/>
      <c r="DI377" s="3"/>
      <c r="DJ377" s="3"/>
      <c r="DK377" s="3"/>
      <c r="DL377" s="3"/>
      <c r="DM377" s="3"/>
      <c r="DN377" s="3"/>
      <c r="DO377" s="3"/>
      <c r="DP377" s="3"/>
      <c r="DQ377" s="3"/>
      <c r="DR377" s="3"/>
      <c r="DS377" s="3"/>
      <c r="DT377" s="3"/>
      <c r="DU377" s="3"/>
      <c r="DV377" s="3"/>
      <c r="DW377" s="3"/>
      <c r="DX377" s="3"/>
      <c r="DY377" s="3"/>
      <c r="DZ377" s="3"/>
      <c r="EA377" s="3"/>
      <c r="EB377" s="3"/>
      <c r="EC377" s="3"/>
      <c r="ED377" s="3"/>
      <c r="EE377" s="3"/>
      <c r="EF377" s="3"/>
      <c r="EG377" s="3"/>
    </row>
    <row r="378">
      <c r="A378" s="3"/>
      <c r="B378" s="68"/>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c r="AW378" s="3"/>
      <c r="AX378" s="3"/>
      <c r="AY378" s="3"/>
      <c r="AZ378" s="3"/>
      <c r="BA378" s="3"/>
      <c r="BB378" s="3"/>
      <c r="BC378" s="3"/>
      <c r="BD378" s="3"/>
      <c r="BE378" s="3"/>
      <c r="BF378" s="3"/>
      <c r="BG378" s="3"/>
      <c r="BH378" s="3"/>
      <c r="BI378" s="3"/>
      <c r="BJ378" s="3"/>
      <c r="BK378" s="3"/>
      <c r="BL378" s="3"/>
      <c r="BM378" s="3"/>
      <c r="BN378" s="3"/>
      <c r="BO378" s="3"/>
      <c r="BP378" s="3"/>
      <c r="BQ378" s="3"/>
      <c r="BR378" s="3"/>
      <c r="BS378" s="3"/>
      <c r="BT378" s="3"/>
      <c r="BU378" s="3"/>
      <c r="BV378" s="3"/>
      <c r="BW378" s="3"/>
      <c r="BX378" s="3"/>
      <c r="BY378" s="3"/>
      <c r="BZ378" s="3"/>
      <c r="CA378" s="3"/>
      <c r="CB378" s="3"/>
      <c r="CC378" s="3"/>
      <c r="CD378" s="3"/>
      <c r="CE378" s="3"/>
      <c r="CF378" s="3"/>
      <c r="CG378" s="3"/>
      <c r="CH378" s="3"/>
      <c r="CI378" s="3"/>
      <c r="CJ378" s="3"/>
      <c r="CK378" s="3"/>
      <c r="CL378" s="3"/>
      <c r="CM378" s="3"/>
      <c r="CN378" s="3"/>
      <c r="CO378" s="3"/>
      <c r="CP378" s="3"/>
      <c r="CQ378" s="3"/>
      <c r="CR378" s="3"/>
      <c r="CS378" s="3"/>
      <c r="CT378" s="3"/>
      <c r="CU378" s="3"/>
      <c r="CV378" s="3"/>
      <c r="CW378" s="3"/>
      <c r="CX378" s="3"/>
      <c r="CY378" s="3"/>
      <c r="CZ378" s="3"/>
      <c r="DA378" s="3"/>
      <c r="DB378" s="3"/>
      <c r="DC378" s="3"/>
      <c r="DD378" s="3"/>
      <c r="DE378" s="3"/>
      <c r="DF378" s="3"/>
      <c r="DG378" s="3"/>
      <c r="DH378" s="3"/>
      <c r="DI378" s="3"/>
      <c r="DJ378" s="3"/>
      <c r="DK378" s="3"/>
      <c r="DL378" s="3"/>
      <c r="DM378" s="3"/>
      <c r="DN378" s="3"/>
      <c r="DO378" s="3"/>
      <c r="DP378" s="3"/>
      <c r="DQ378" s="3"/>
      <c r="DR378" s="3"/>
      <c r="DS378" s="3"/>
      <c r="DT378" s="3"/>
      <c r="DU378" s="3"/>
      <c r="DV378" s="3"/>
      <c r="DW378" s="3"/>
      <c r="DX378" s="3"/>
      <c r="DY378" s="3"/>
      <c r="DZ378" s="3"/>
      <c r="EA378" s="3"/>
      <c r="EB378" s="3"/>
      <c r="EC378" s="3"/>
      <c r="ED378" s="3"/>
      <c r="EE378" s="3"/>
      <c r="EF378" s="3"/>
      <c r="EG378" s="3"/>
    </row>
    <row r="379">
      <c r="A379" s="3"/>
      <c r="B379" s="68"/>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c r="AW379" s="3"/>
      <c r="AX379" s="3"/>
      <c r="AY379" s="3"/>
      <c r="AZ379" s="3"/>
      <c r="BA379" s="3"/>
      <c r="BB379" s="3"/>
      <c r="BC379" s="3"/>
      <c r="BD379" s="3"/>
      <c r="BE379" s="3"/>
      <c r="BF379" s="3"/>
      <c r="BG379" s="3"/>
      <c r="BH379" s="3"/>
      <c r="BI379" s="3"/>
      <c r="BJ379" s="3"/>
      <c r="BK379" s="3"/>
      <c r="BL379" s="3"/>
      <c r="BM379" s="3"/>
      <c r="BN379" s="3"/>
      <c r="BO379" s="3"/>
      <c r="BP379" s="3"/>
      <c r="BQ379" s="3"/>
      <c r="BR379" s="3"/>
      <c r="BS379" s="3"/>
      <c r="BT379" s="3"/>
      <c r="BU379" s="3"/>
      <c r="BV379" s="3"/>
      <c r="BW379" s="3"/>
      <c r="BX379" s="3"/>
      <c r="BY379" s="3"/>
      <c r="BZ379" s="3"/>
      <c r="CA379" s="3"/>
      <c r="CB379" s="3"/>
      <c r="CC379" s="3"/>
      <c r="CD379" s="3"/>
      <c r="CE379" s="3"/>
      <c r="CF379" s="3"/>
      <c r="CG379" s="3"/>
      <c r="CH379" s="3"/>
      <c r="CI379" s="3"/>
      <c r="CJ379" s="3"/>
      <c r="CK379" s="3"/>
      <c r="CL379" s="3"/>
      <c r="CM379" s="3"/>
      <c r="CN379" s="3"/>
      <c r="CO379" s="3"/>
      <c r="CP379" s="3"/>
      <c r="CQ379" s="3"/>
      <c r="CR379" s="3"/>
      <c r="CS379" s="3"/>
      <c r="CT379" s="3"/>
      <c r="CU379" s="3"/>
      <c r="CV379" s="3"/>
      <c r="CW379" s="3"/>
      <c r="CX379" s="3"/>
      <c r="CY379" s="3"/>
      <c r="CZ379" s="3"/>
      <c r="DA379" s="3"/>
      <c r="DB379" s="3"/>
      <c r="DC379" s="3"/>
      <c r="DD379" s="3"/>
      <c r="DE379" s="3"/>
      <c r="DF379" s="3"/>
      <c r="DG379" s="3"/>
      <c r="DH379" s="3"/>
      <c r="DI379" s="3"/>
      <c r="DJ379" s="3"/>
      <c r="DK379" s="3"/>
      <c r="DL379" s="3"/>
      <c r="DM379" s="3"/>
      <c r="DN379" s="3"/>
      <c r="DO379" s="3"/>
      <c r="DP379" s="3"/>
      <c r="DQ379" s="3"/>
      <c r="DR379" s="3"/>
      <c r="DS379" s="3"/>
      <c r="DT379" s="3"/>
      <c r="DU379" s="3"/>
      <c r="DV379" s="3"/>
      <c r="DW379" s="3"/>
      <c r="DX379" s="3"/>
      <c r="DY379" s="3"/>
      <c r="DZ379" s="3"/>
      <c r="EA379" s="3"/>
      <c r="EB379" s="3"/>
      <c r="EC379" s="3"/>
      <c r="ED379" s="3"/>
      <c r="EE379" s="3"/>
      <c r="EF379" s="3"/>
      <c r="EG379" s="3"/>
    </row>
    <row r="380">
      <c r="A380" s="3"/>
      <c r="B380" s="68"/>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c r="AW380" s="3"/>
      <c r="AX380" s="3"/>
      <c r="AY380" s="3"/>
      <c r="AZ380" s="3"/>
      <c r="BA380" s="3"/>
      <c r="BB380" s="3"/>
      <c r="BC380" s="3"/>
      <c r="BD380" s="3"/>
      <c r="BE380" s="3"/>
      <c r="BF380" s="3"/>
      <c r="BG380" s="3"/>
      <c r="BH380" s="3"/>
      <c r="BI380" s="3"/>
      <c r="BJ380" s="3"/>
      <c r="BK380" s="3"/>
      <c r="BL380" s="3"/>
      <c r="BM380" s="3"/>
      <c r="BN380" s="3"/>
      <c r="BO380" s="3"/>
      <c r="BP380" s="3"/>
      <c r="BQ380" s="3"/>
      <c r="BR380" s="3"/>
      <c r="BS380" s="3"/>
      <c r="BT380" s="3"/>
      <c r="BU380" s="3"/>
      <c r="BV380" s="3"/>
      <c r="BW380" s="3"/>
      <c r="BX380" s="3"/>
      <c r="BY380" s="3"/>
      <c r="BZ380" s="3"/>
      <c r="CA380" s="3"/>
      <c r="CB380" s="3"/>
      <c r="CC380" s="3"/>
      <c r="CD380" s="3"/>
      <c r="CE380" s="3"/>
      <c r="CF380" s="3"/>
      <c r="CG380" s="3"/>
      <c r="CH380" s="3"/>
      <c r="CI380" s="3"/>
      <c r="CJ380" s="3"/>
      <c r="CK380" s="3"/>
      <c r="CL380" s="3"/>
      <c r="CM380" s="3"/>
      <c r="CN380" s="3"/>
      <c r="CO380" s="3"/>
      <c r="CP380" s="3"/>
      <c r="CQ380" s="3"/>
      <c r="CR380" s="3"/>
      <c r="CS380" s="3"/>
      <c r="CT380" s="3"/>
      <c r="CU380" s="3"/>
      <c r="CV380" s="3"/>
      <c r="CW380" s="3"/>
      <c r="CX380" s="3"/>
      <c r="CY380" s="3"/>
      <c r="CZ380" s="3"/>
      <c r="DA380" s="3"/>
      <c r="DB380" s="3"/>
      <c r="DC380" s="3"/>
      <c r="DD380" s="3"/>
      <c r="DE380" s="3"/>
      <c r="DF380" s="3"/>
      <c r="DG380" s="3"/>
      <c r="DH380" s="3"/>
      <c r="DI380" s="3"/>
      <c r="DJ380" s="3"/>
      <c r="DK380" s="3"/>
      <c r="DL380" s="3"/>
      <c r="DM380" s="3"/>
      <c r="DN380" s="3"/>
      <c r="DO380" s="3"/>
      <c r="DP380" s="3"/>
      <c r="DQ380" s="3"/>
      <c r="DR380" s="3"/>
      <c r="DS380" s="3"/>
      <c r="DT380" s="3"/>
      <c r="DU380" s="3"/>
      <c r="DV380" s="3"/>
      <c r="DW380" s="3"/>
      <c r="DX380" s="3"/>
      <c r="DY380" s="3"/>
      <c r="DZ380" s="3"/>
      <c r="EA380" s="3"/>
      <c r="EB380" s="3"/>
      <c r="EC380" s="3"/>
      <c r="ED380" s="3"/>
      <c r="EE380" s="3"/>
      <c r="EF380" s="3"/>
      <c r="EG380" s="3"/>
    </row>
    <row r="381">
      <c r="A381" s="3"/>
      <c r="B381" s="68"/>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c r="AW381" s="3"/>
      <c r="AX381" s="3"/>
      <c r="AY381" s="3"/>
      <c r="AZ381" s="3"/>
      <c r="BA381" s="3"/>
      <c r="BB381" s="3"/>
      <c r="BC381" s="3"/>
      <c r="BD381" s="3"/>
      <c r="BE381" s="3"/>
      <c r="BF381" s="3"/>
      <c r="BG381" s="3"/>
      <c r="BH381" s="3"/>
      <c r="BI381" s="3"/>
      <c r="BJ381" s="3"/>
      <c r="BK381" s="3"/>
      <c r="BL381" s="3"/>
      <c r="BM381" s="3"/>
      <c r="BN381" s="3"/>
      <c r="BO381" s="3"/>
      <c r="BP381" s="3"/>
      <c r="BQ381" s="3"/>
      <c r="BR381" s="3"/>
      <c r="BS381" s="3"/>
      <c r="BT381" s="3"/>
      <c r="BU381" s="3"/>
      <c r="BV381" s="3"/>
      <c r="BW381" s="3"/>
      <c r="BX381" s="3"/>
      <c r="BY381" s="3"/>
      <c r="BZ381" s="3"/>
      <c r="CA381" s="3"/>
      <c r="CB381" s="3"/>
      <c r="CC381" s="3"/>
      <c r="CD381" s="3"/>
      <c r="CE381" s="3"/>
      <c r="CF381" s="3"/>
      <c r="CG381" s="3"/>
      <c r="CH381" s="3"/>
      <c r="CI381" s="3"/>
      <c r="CJ381" s="3"/>
      <c r="CK381" s="3"/>
      <c r="CL381" s="3"/>
      <c r="CM381" s="3"/>
      <c r="CN381" s="3"/>
      <c r="CO381" s="3"/>
      <c r="CP381" s="3"/>
      <c r="CQ381" s="3"/>
      <c r="CR381" s="3"/>
      <c r="CS381" s="3"/>
      <c r="CT381" s="3"/>
      <c r="CU381" s="3"/>
      <c r="CV381" s="3"/>
      <c r="CW381" s="3"/>
      <c r="CX381" s="3"/>
      <c r="CY381" s="3"/>
      <c r="CZ381" s="3"/>
      <c r="DA381" s="3"/>
      <c r="DB381" s="3"/>
      <c r="DC381" s="3"/>
      <c r="DD381" s="3"/>
      <c r="DE381" s="3"/>
      <c r="DF381" s="3"/>
      <c r="DG381" s="3"/>
      <c r="DH381" s="3"/>
      <c r="DI381" s="3"/>
      <c r="DJ381" s="3"/>
      <c r="DK381" s="3"/>
      <c r="DL381" s="3"/>
      <c r="DM381" s="3"/>
      <c r="DN381" s="3"/>
      <c r="DO381" s="3"/>
      <c r="DP381" s="3"/>
      <c r="DQ381" s="3"/>
      <c r="DR381" s="3"/>
      <c r="DS381" s="3"/>
      <c r="DT381" s="3"/>
      <c r="DU381" s="3"/>
      <c r="DV381" s="3"/>
      <c r="DW381" s="3"/>
      <c r="DX381" s="3"/>
      <c r="DY381" s="3"/>
      <c r="DZ381" s="3"/>
      <c r="EA381" s="3"/>
      <c r="EB381" s="3"/>
      <c r="EC381" s="3"/>
      <c r="ED381" s="3"/>
      <c r="EE381" s="3"/>
      <c r="EF381" s="3"/>
      <c r="EG381" s="3"/>
    </row>
    <row r="382">
      <c r="A382" s="3"/>
      <c r="B382" s="68"/>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c r="AW382" s="3"/>
      <c r="AX382" s="3"/>
      <c r="AY382" s="3"/>
      <c r="AZ382" s="3"/>
      <c r="BA382" s="3"/>
      <c r="BB382" s="3"/>
      <c r="BC382" s="3"/>
      <c r="BD382" s="3"/>
      <c r="BE382" s="3"/>
      <c r="BF382" s="3"/>
      <c r="BG382" s="3"/>
      <c r="BH382" s="3"/>
      <c r="BI382" s="3"/>
      <c r="BJ382" s="3"/>
      <c r="BK382" s="3"/>
      <c r="BL382" s="3"/>
      <c r="BM382" s="3"/>
      <c r="BN382" s="3"/>
      <c r="BO382" s="3"/>
      <c r="BP382" s="3"/>
      <c r="BQ382" s="3"/>
      <c r="BR382" s="3"/>
      <c r="BS382" s="3"/>
      <c r="BT382" s="3"/>
      <c r="BU382" s="3"/>
      <c r="BV382" s="3"/>
      <c r="BW382" s="3"/>
      <c r="BX382" s="3"/>
      <c r="BY382" s="3"/>
      <c r="BZ382" s="3"/>
      <c r="CA382" s="3"/>
      <c r="CB382" s="3"/>
      <c r="CC382" s="3"/>
      <c r="CD382" s="3"/>
      <c r="CE382" s="3"/>
      <c r="CF382" s="3"/>
      <c r="CG382" s="3"/>
      <c r="CH382" s="3"/>
      <c r="CI382" s="3"/>
      <c r="CJ382" s="3"/>
      <c r="CK382" s="3"/>
      <c r="CL382" s="3"/>
      <c r="CM382" s="3"/>
      <c r="CN382" s="3"/>
      <c r="CO382" s="3"/>
      <c r="CP382" s="3"/>
      <c r="CQ382" s="3"/>
      <c r="CR382" s="3"/>
      <c r="CS382" s="3"/>
      <c r="CT382" s="3"/>
      <c r="CU382" s="3"/>
      <c r="CV382" s="3"/>
      <c r="CW382" s="3"/>
      <c r="CX382" s="3"/>
      <c r="CY382" s="3"/>
      <c r="CZ382" s="3"/>
      <c r="DA382" s="3"/>
      <c r="DB382" s="3"/>
      <c r="DC382" s="3"/>
      <c r="DD382" s="3"/>
      <c r="DE382" s="3"/>
      <c r="DF382" s="3"/>
      <c r="DG382" s="3"/>
      <c r="DH382" s="3"/>
      <c r="DI382" s="3"/>
      <c r="DJ382" s="3"/>
      <c r="DK382" s="3"/>
      <c r="DL382" s="3"/>
      <c r="DM382" s="3"/>
      <c r="DN382" s="3"/>
      <c r="DO382" s="3"/>
      <c r="DP382" s="3"/>
      <c r="DQ382" s="3"/>
      <c r="DR382" s="3"/>
      <c r="DS382" s="3"/>
      <c r="DT382" s="3"/>
      <c r="DU382" s="3"/>
      <c r="DV382" s="3"/>
      <c r="DW382" s="3"/>
      <c r="DX382" s="3"/>
      <c r="DY382" s="3"/>
      <c r="DZ382" s="3"/>
      <c r="EA382" s="3"/>
      <c r="EB382" s="3"/>
      <c r="EC382" s="3"/>
      <c r="ED382" s="3"/>
      <c r="EE382" s="3"/>
      <c r="EF382" s="3"/>
      <c r="EG382" s="3"/>
    </row>
    <row r="383">
      <c r="A383" s="3"/>
      <c r="B383" s="68"/>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c r="AW383" s="3"/>
      <c r="AX383" s="3"/>
      <c r="AY383" s="3"/>
      <c r="AZ383" s="3"/>
      <c r="BA383" s="3"/>
      <c r="BB383" s="3"/>
      <c r="BC383" s="3"/>
      <c r="BD383" s="3"/>
      <c r="BE383" s="3"/>
      <c r="BF383" s="3"/>
      <c r="BG383" s="3"/>
      <c r="BH383" s="3"/>
      <c r="BI383" s="3"/>
      <c r="BJ383" s="3"/>
      <c r="BK383" s="3"/>
      <c r="BL383" s="3"/>
      <c r="BM383" s="3"/>
      <c r="BN383" s="3"/>
      <c r="BO383" s="3"/>
      <c r="BP383" s="3"/>
      <c r="BQ383" s="3"/>
      <c r="BR383" s="3"/>
      <c r="BS383" s="3"/>
      <c r="BT383" s="3"/>
      <c r="BU383" s="3"/>
      <c r="BV383" s="3"/>
      <c r="BW383" s="3"/>
      <c r="BX383" s="3"/>
      <c r="BY383" s="3"/>
      <c r="BZ383" s="3"/>
      <c r="CA383" s="3"/>
      <c r="CB383" s="3"/>
      <c r="CC383" s="3"/>
      <c r="CD383" s="3"/>
      <c r="CE383" s="3"/>
      <c r="CF383" s="3"/>
      <c r="CG383" s="3"/>
      <c r="CH383" s="3"/>
      <c r="CI383" s="3"/>
      <c r="CJ383" s="3"/>
      <c r="CK383" s="3"/>
      <c r="CL383" s="3"/>
      <c r="CM383" s="3"/>
      <c r="CN383" s="3"/>
      <c r="CO383" s="3"/>
      <c r="CP383" s="3"/>
      <c r="CQ383" s="3"/>
      <c r="CR383" s="3"/>
      <c r="CS383" s="3"/>
      <c r="CT383" s="3"/>
      <c r="CU383" s="3"/>
      <c r="CV383" s="3"/>
      <c r="CW383" s="3"/>
      <c r="CX383" s="3"/>
      <c r="CY383" s="3"/>
      <c r="CZ383" s="3"/>
      <c r="DA383" s="3"/>
      <c r="DB383" s="3"/>
      <c r="DC383" s="3"/>
      <c r="DD383" s="3"/>
      <c r="DE383" s="3"/>
      <c r="DF383" s="3"/>
      <c r="DG383" s="3"/>
      <c r="DH383" s="3"/>
      <c r="DI383" s="3"/>
      <c r="DJ383" s="3"/>
      <c r="DK383" s="3"/>
      <c r="DL383" s="3"/>
      <c r="DM383" s="3"/>
      <c r="DN383" s="3"/>
      <c r="DO383" s="3"/>
      <c r="DP383" s="3"/>
      <c r="DQ383" s="3"/>
      <c r="DR383" s="3"/>
      <c r="DS383" s="3"/>
      <c r="DT383" s="3"/>
      <c r="DU383" s="3"/>
      <c r="DV383" s="3"/>
      <c r="DW383" s="3"/>
      <c r="DX383" s="3"/>
      <c r="DY383" s="3"/>
      <c r="DZ383" s="3"/>
      <c r="EA383" s="3"/>
      <c r="EB383" s="3"/>
      <c r="EC383" s="3"/>
      <c r="ED383" s="3"/>
      <c r="EE383" s="3"/>
      <c r="EF383" s="3"/>
      <c r="EG383" s="3"/>
    </row>
    <row r="384">
      <c r="A384" s="3"/>
      <c r="B384" s="68"/>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c r="AW384" s="3"/>
      <c r="AX384" s="3"/>
      <c r="AY384" s="3"/>
      <c r="AZ384" s="3"/>
      <c r="BA384" s="3"/>
      <c r="BB384" s="3"/>
      <c r="BC384" s="3"/>
      <c r="BD384" s="3"/>
      <c r="BE384" s="3"/>
      <c r="BF384" s="3"/>
      <c r="BG384" s="3"/>
      <c r="BH384" s="3"/>
      <c r="BI384" s="3"/>
      <c r="BJ384" s="3"/>
      <c r="BK384" s="3"/>
      <c r="BL384" s="3"/>
      <c r="BM384" s="3"/>
      <c r="BN384" s="3"/>
      <c r="BO384" s="3"/>
      <c r="BP384" s="3"/>
      <c r="BQ384" s="3"/>
      <c r="BR384" s="3"/>
      <c r="BS384" s="3"/>
      <c r="BT384" s="3"/>
      <c r="BU384" s="3"/>
      <c r="BV384" s="3"/>
      <c r="BW384" s="3"/>
      <c r="BX384" s="3"/>
      <c r="BY384" s="3"/>
      <c r="BZ384" s="3"/>
      <c r="CA384" s="3"/>
      <c r="CB384" s="3"/>
      <c r="CC384" s="3"/>
      <c r="CD384" s="3"/>
      <c r="CE384" s="3"/>
      <c r="CF384" s="3"/>
      <c r="CG384" s="3"/>
      <c r="CH384" s="3"/>
      <c r="CI384" s="3"/>
      <c r="CJ384" s="3"/>
      <c r="CK384" s="3"/>
      <c r="CL384" s="3"/>
      <c r="CM384" s="3"/>
      <c r="CN384" s="3"/>
      <c r="CO384" s="3"/>
      <c r="CP384" s="3"/>
      <c r="CQ384" s="3"/>
      <c r="CR384" s="3"/>
      <c r="CS384" s="3"/>
      <c r="CT384" s="3"/>
      <c r="CU384" s="3"/>
      <c r="CV384" s="3"/>
      <c r="CW384" s="3"/>
      <c r="CX384" s="3"/>
      <c r="CY384" s="3"/>
      <c r="CZ384" s="3"/>
      <c r="DA384" s="3"/>
      <c r="DB384" s="3"/>
      <c r="DC384" s="3"/>
      <c r="DD384" s="3"/>
      <c r="DE384" s="3"/>
      <c r="DF384" s="3"/>
      <c r="DG384" s="3"/>
      <c r="DH384" s="3"/>
      <c r="DI384" s="3"/>
      <c r="DJ384" s="3"/>
      <c r="DK384" s="3"/>
      <c r="DL384" s="3"/>
      <c r="DM384" s="3"/>
      <c r="DN384" s="3"/>
      <c r="DO384" s="3"/>
      <c r="DP384" s="3"/>
      <c r="DQ384" s="3"/>
      <c r="DR384" s="3"/>
      <c r="DS384" s="3"/>
      <c r="DT384" s="3"/>
      <c r="DU384" s="3"/>
      <c r="DV384" s="3"/>
      <c r="DW384" s="3"/>
      <c r="DX384" s="3"/>
      <c r="DY384" s="3"/>
      <c r="DZ384" s="3"/>
      <c r="EA384" s="3"/>
      <c r="EB384" s="3"/>
      <c r="EC384" s="3"/>
      <c r="ED384" s="3"/>
      <c r="EE384" s="3"/>
      <c r="EF384" s="3"/>
      <c r="EG384" s="3"/>
    </row>
    <row r="385">
      <c r="A385" s="3"/>
      <c r="B385" s="68"/>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c r="AW385" s="3"/>
      <c r="AX385" s="3"/>
      <c r="AY385" s="3"/>
      <c r="AZ385" s="3"/>
      <c r="BA385" s="3"/>
      <c r="BB385" s="3"/>
      <c r="BC385" s="3"/>
      <c r="BD385" s="3"/>
      <c r="BE385" s="3"/>
      <c r="BF385" s="3"/>
      <c r="BG385" s="3"/>
      <c r="BH385" s="3"/>
      <c r="BI385" s="3"/>
      <c r="BJ385" s="3"/>
      <c r="BK385" s="3"/>
      <c r="BL385" s="3"/>
      <c r="BM385" s="3"/>
      <c r="BN385" s="3"/>
      <c r="BO385" s="3"/>
      <c r="BP385" s="3"/>
      <c r="BQ385" s="3"/>
      <c r="BR385" s="3"/>
      <c r="BS385" s="3"/>
      <c r="BT385" s="3"/>
      <c r="BU385" s="3"/>
      <c r="BV385" s="3"/>
      <c r="BW385" s="3"/>
      <c r="BX385" s="3"/>
      <c r="BY385" s="3"/>
      <c r="BZ385" s="3"/>
      <c r="CA385" s="3"/>
      <c r="CB385" s="3"/>
      <c r="CC385" s="3"/>
      <c r="CD385" s="3"/>
      <c r="CE385" s="3"/>
      <c r="CF385" s="3"/>
      <c r="CG385" s="3"/>
      <c r="CH385" s="3"/>
      <c r="CI385" s="3"/>
      <c r="CJ385" s="3"/>
      <c r="CK385" s="3"/>
      <c r="CL385" s="3"/>
      <c r="CM385" s="3"/>
      <c r="CN385" s="3"/>
      <c r="CO385" s="3"/>
      <c r="CP385" s="3"/>
      <c r="CQ385" s="3"/>
      <c r="CR385" s="3"/>
      <c r="CS385" s="3"/>
      <c r="CT385" s="3"/>
      <c r="CU385" s="3"/>
      <c r="CV385" s="3"/>
      <c r="CW385" s="3"/>
      <c r="CX385" s="3"/>
      <c r="CY385" s="3"/>
      <c r="CZ385" s="3"/>
      <c r="DA385" s="3"/>
      <c r="DB385" s="3"/>
      <c r="DC385" s="3"/>
      <c r="DD385" s="3"/>
      <c r="DE385" s="3"/>
      <c r="DF385" s="3"/>
      <c r="DG385" s="3"/>
      <c r="DH385" s="3"/>
      <c r="DI385" s="3"/>
      <c r="DJ385" s="3"/>
      <c r="DK385" s="3"/>
      <c r="DL385" s="3"/>
      <c r="DM385" s="3"/>
      <c r="DN385" s="3"/>
      <c r="DO385" s="3"/>
      <c r="DP385" s="3"/>
      <c r="DQ385" s="3"/>
      <c r="DR385" s="3"/>
      <c r="DS385" s="3"/>
      <c r="DT385" s="3"/>
      <c r="DU385" s="3"/>
      <c r="DV385" s="3"/>
      <c r="DW385" s="3"/>
      <c r="DX385" s="3"/>
      <c r="DY385" s="3"/>
      <c r="DZ385" s="3"/>
      <c r="EA385" s="3"/>
      <c r="EB385" s="3"/>
      <c r="EC385" s="3"/>
      <c r="ED385" s="3"/>
      <c r="EE385" s="3"/>
      <c r="EF385" s="3"/>
      <c r="EG385" s="3"/>
    </row>
    <row r="386">
      <c r="A386" s="3"/>
      <c r="B386" s="68"/>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c r="AW386" s="3"/>
      <c r="AX386" s="3"/>
      <c r="AY386" s="3"/>
      <c r="AZ386" s="3"/>
      <c r="BA386" s="3"/>
      <c r="BB386" s="3"/>
      <c r="BC386" s="3"/>
      <c r="BD386" s="3"/>
      <c r="BE386" s="3"/>
      <c r="BF386" s="3"/>
      <c r="BG386" s="3"/>
      <c r="BH386" s="3"/>
      <c r="BI386" s="3"/>
      <c r="BJ386" s="3"/>
      <c r="BK386" s="3"/>
      <c r="BL386" s="3"/>
      <c r="BM386" s="3"/>
      <c r="BN386" s="3"/>
      <c r="BO386" s="3"/>
      <c r="BP386" s="3"/>
      <c r="BQ386" s="3"/>
      <c r="BR386" s="3"/>
      <c r="BS386" s="3"/>
      <c r="BT386" s="3"/>
      <c r="BU386" s="3"/>
      <c r="BV386" s="3"/>
      <c r="BW386" s="3"/>
      <c r="BX386" s="3"/>
      <c r="BY386" s="3"/>
      <c r="BZ386" s="3"/>
      <c r="CA386" s="3"/>
      <c r="CB386" s="3"/>
      <c r="CC386" s="3"/>
      <c r="CD386" s="3"/>
      <c r="CE386" s="3"/>
      <c r="CF386" s="3"/>
      <c r="CG386" s="3"/>
      <c r="CH386" s="3"/>
      <c r="CI386" s="3"/>
      <c r="CJ386" s="3"/>
      <c r="CK386" s="3"/>
      <c r="CL386" s="3"/>
      <c r="CM386" s="3"/>
      <c r="CN386" s="3"/>
      <c r="CO386" s="3"/>
      <c r="CP386" s="3"/>
      <c r="CQ386" s="3"/>
      <c r="CR386" s="3"/>
      <c r="CS386" s="3"/>
      <c r="CT386" s="3"/>
      <c r="CU386" s="3"/>
      <c r="CV386" s="3"/>
      <c r="CW386" s="3"/>
      <c r="CX386" s="3"/>
      <c r="CY386" s="3"/>
      <c r="CZ386" s="3"/>
      <c r="DA386" s="3"/>
      <c r="DB386" s="3"/>
      <c r="DC386" s="3"/>
      <c r="DD386" s="3"/>
      <c r="DE386" s="3"/>
      <c r="DF386" s="3"/>
      <c r="DG386" s="3"/>
      <c r="DH386" s="3"/>
      <c r="DI386" s="3"/>
      <c r="DJ386" s="3"/>
      <c r="DK386" s="3"/>
      <c r="DL386" s="3"/>
      <c r="DM386" s="3"/>
      <c r="DN386" s="3"/>
      <c r="DO386" s="3"/>
      <c r="DP386" s="3"/>
      <c r="DQ386" s="3"/>
      <c r="DR386" s="3"/>
      <c r="DS386" s="3"/>
      <c r="DT386" s="3"/>
      <c r="DU386" s="3"/>
      <c r="DV386" s="3"/>
      <c r="DW386" s="3"/>
      <c r="DX386" s="3"/>
      <c r="DY386" s="3"/>
      <c r="DZ386" s="3"/>
      <c r="EA386" s="3"/>
      <c r="EB386" s="3"/>
      <c r="EC386" s="3"/>
      <c r="ED386" s="3"/>
      <c r="EE386" s="3"/>
      <c r="EF386" s="3"/>
      <c r="EG386" s="3"/>
    </row>
    <row r="387">
      <c r="A387" s="3"/>
      <c r="B387" s="68"/>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c r="AW387" s="3"/>
      <c r="AX387" s="3"/>
      <c r="AY387" s="3"/>
      <c r="AZ387" s="3"/>
      <c r="BA387" s="3"/>
      <c r="BB387" s="3"/>
      <c r="BC387" s="3"/>
      <c r="BD387" s="3"/>
      <c r="BE387" s="3"/>
      <c r="BF387" s="3"/>
      <c r="BG387" s="3"/>
      <c r="BH387" s="3"/>
      <c r="BI387" s="3"/>
      <c r="BJ387" s="3"/>
      <c r="BK387" s="3"/>
      <c r="BL387" s="3"/>
      <c r="BM387" s="3"/>
      <c r="BN387" s="3"/>
      <c r="BO387" s="3"/>
      <c r="BP387" s="3"/>
      <c r="BQ387" s="3"/>
      <c r="BR387" s="3"/>
      <c r="BS387" s="3"/>
      <c r="BT387" s="3"/>
      <c r="BU387" s="3"/>
      <c r="BV387" s="3"/>
      <c r="BW387" s="3"/>
      <c r="BX387" s="3"/>
      <c r="BY387" s="3"/>
      <c r="BZ387" s="3"/>
      <c r="CA387" s="3"/>
      <c r="CB387" s="3"/>
      <c r="CC387" s="3"/>
      <c r="CD387" s="3"/>
      <c r="CE387" s="3"/>
      <c r="CF387" s="3"/>
      <c r="CG387" s="3"/>
      <c r="CH387" s="3"/>
      <c r="CI387" s="3"/>
      <c r="CJ387" s="3"/>
      <c r="CK387" s="3"/>
      <c r="CL387" s="3"/>
      <c r="CM387" s="3"/>
      <c r="CN387" s="3"/>
      <c r="CO387" s="3"/>
      <c r="CP387" s="3"/>
      <c r="CQ387" s="3"/>
      <c r="CR387" s="3"/>
      <c r="CS387" s="3"/>
      <c r="CT387" s="3"/>
      <c r="CU387" s="3"/>
      <c r="CV387" s="3"/>
      <c r="CW387" s="3"/>
      <c r="CX387" s="3"/>
      <c r="CY387" s="3"/>
      <c r="CZ387" s="3"/>
      <c r="DA387" s="3"/>
      <c r="DB387" s="3"/>
      <c r="DC387" s="3"/>
      <c r="DD387" s="3"/>
      <c r="DE387" s="3"/>
      <c r="DF387" s="3"/>
      <c r="DG387" s="3"/>
      <c r="DH387" s="3"/>
      <c r="DI387" s="3"/>
      <c r="DJ387" s="3"/>
      <c r="DK387" s="3"/>
      <c r="DL387" s="3"/>
      <c r="DM387" s="3"/>
      <c r="DN387" s="3"/>
      <c r="DO387" s="3"/>
      <c r="DP387" s="3"/>
      <c r="DQ387" s="3"/>
      <c r="DR387" s="3"/>
      <c r="DS387" s="3"/>
      <c r="DT387" s="3"/>
      <c r="DU387" s="3"/>
      <c r="DV387" s="3"/>
      <c r="DW387" s="3"/>
      <c r="DX387" s="3"/>
      <c r="DY387" s="3"/>
      <c r="DZ387" s="3"/>
      <c r="EA387" s="3"/>
      <c r="EB387" s="3"/>
      <c r="EC387" s="3"/>
      <c r="ED387" s="3"/>
      <c r="EE387" s="3"/>
      <c r="EF387" s="3"/>
      <c r="EG387" s="3"/>
    </row>
    <row r="388">
      <c r="A388" s="3"/>
      <c r="B388" s="68"/>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c r="AW388" s="3"/>
      <c r="AX388" s="3"/>
      <c r="AY388" s="3"/>
      <c r="AZ388" s="3"/>
      <c r="BA388" s="3"/>
      <c r="BB388" s="3"/>
      <c r="BC388" s="3"/>
      <c r="BD388" s="3"/>
      <c r="BE388" s="3"/>
      <c r="BF388" s="3"/>
      <c r="BG388" s="3"/>
      <c r="BH388" s="3"/>
      <c r="BI388" s="3"/>
      <c r="BJ388" s="3"/>
      <c r="BK388" s="3"/>
      <c r="BL388" s="3"/>
      <c r="BM388" s="3"/>
      <c r="BN388" s="3"/>
      <c r="BO388" s="3"/>
      <c r="BP388" s="3"/>
      <c r="BQ388" s="3"/>
      <c r="BR388" s="3"/>
      <c r="BS388" s="3"/>
      <c r="BT388" s="3"/>
      <c r="BU388" s="3"/>
      <c r="BV388" s="3"/>
      <c r="BW388" s="3"/>
      <c r="BX388" s="3"/>
      <c r="BY388" s="3"/>
      <c r="BZ388" s="3"/>
      <c r="CA388" s="3"/>
      <c r="CB388" s="3"/>
      <c r="CC388" s="3"/>
      <c r="CD388" s="3"/>
      <c r="CE388" s="3"/>
      <c r="CF388" s="3"/>
      <c r="CG388" s="3"/>
      <c r="CH388" s="3"/>
      <c r="CI388" s="3"/>
      <c r="CJ388" s="3"/>
      <c r="CK388" s="3"/>
      <c r="CL388" s="3"/>
      <c r="CM388" s="3"/>
      <c r="CN388" s="3"/>
      <c r="CO388" s="3"/>
      <c r="CP388" s="3"/>
      <c r="CQ388" s="3"/>
      <c r="CR388" s="3"/>
      <c r="CS388" s="3"/>
      <c r="CT388" s="3"/>
      <c r="CU388" s="3"/>
      <c r="CV388" s="3"/>
      <c r="CW388" s="3"/>
      <c r="CX388" s="3"/>
      <c r="CY388" s="3"/>
      <c r="CZ388" s="3"/>
      <c r="DA388" s="3"/>
      <c r="DB388" s="3"/>
      <c r="DC388" s="3"/>
      <c r="DD388" s="3"/>
      <c r="DE388" s="3"/>
      <c r="DF388" s="3"/>
      <c r="DG388" s="3"/>
      <c r="DH388" s="3"/>
      <c r="DI388" s="3"/>
      <c r="DJ388" s="3"/>
      <c r="DK388" s="3"/>
      <c r="DL388" s="3"/>
      <c r="DM388" s="3"/>
      <c r="DN388" s="3"/>
      <c r="DO388" s="3"/>
      <c r="DP388" s="3"/>
      <c r="DQ388" s="3"/>
      <c r="DR388" s="3"/>
      <c r="DS388" s="3"/>
      <c r="DT388" s="3"/>
      <c r="DU388" s="3"/>
      <c r="DV388" s="3"/>
      <c r="DW388" s="3"/>
      <c r="DX388" s="3"/>
      <c r="DY388" s="3"/>
      <c r="DZ388" s="3"/>
      <c r="EA388" s="3"/>
      <c r="EB388" s="3"/>
      <c r="EC388" s="3"/>
      <c r="ED388" s="3"/>
      <c r="EE388" s="3"/>
      <c r="EF388" s="3"/>
      <c r="EG388" s="3"/>
    </row>
    <row r="389">
      <c r="A389" s="3"/>
      <c r="B389" s="68"/>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
      <c r="AV389" s="3"/>
      <c r="AW389" s="3"/>
      <c r="AX389" s="3"/>
      <c r="AY389" s="3"/>
      <c r="AZ389" s="3"/>
      <c r="BA389" s="3"/>
      <c r="BB389" s="3"/>
      <c r="BC389" s="3"/>
      <c r="BD389" s="3"/>
      <c r="BE389" s="3"/>
      <c r="BF389" s="3"/>
      <c r="BG389" s="3"/>
      <c r="BH389" s="3"/>
      <c r="BI389" s="3"/>
      <c r="BJ389" s="3"/>
      <c r="BK389" s="3"/>
      <c r="BL389" s="3"/>
      <c r="BM389" s="3"/>
      <c r="BN389" s="3"/>
      <c r="BO389" s="3"/>
      <c r="BP389" s="3"/>
      <c r="BQ389" s="3"/>
      <c r="BR389" s="3"/>
      <c r="BS389" s="3"/>
      <c r="BT389" s="3"/>
      <c r="BU389" s="3"/>
      <c r="BV389" s="3"/>
      <c r="BW389" s="3"/>
      <c r="BX389" s="3"/>
      <c r="BY389" s="3"/>
      <c r="BZ389" s="3"/>
      <c r="CA389" s="3"/>
      <c r="CB389" s="3"/>
      <c r="CC389" s="3"/>
      <c r="CD389" s="3"/>
      <c r="CE389" s="3"/>
      <c r="CF389" s="3"/>
      <c r="CG389" s="3"/>
      <c r="CH389" s="3"/>
      <c r="CI389" s="3"/>
      <c r="CJ389" s="3"/>
      <c r="CK389" s="3"/>
      <c r="CL389" s="3"/>
      <c r="CM389" s="3"/>
      <c r="CN389" s="3"/>
      <c r="CO389" s="3"/>
      <c r="CP389" s="3"/>
      <c r="CQ389" s="3"/>
      <c r="CR389" s="3"/>
      <c r="CS389" s="3"/>
      <c r="CT389" s="3"/>
      <c r="CU389" s="3"/>
      <c r="CV389" s="3"/>
      <c r="CW389" s="3"/>
      <c r="CX389" s="3"/>
      <c r="CY389" s="3"/>
      <c r="CZ389" s="3"/>
      <c r="DA389" s="3"/>
      <c r="DB389" s="3"/>
      <c r="DC389" s="3"/>
      <c r="DD389" s="3"/>
      <c r="DE389" s="3"/>
      <c r="DF389" s="3"/>
      <c r="DG389" s="3"/>
      <c r="DH389" s="3"/>
      <c r="DI389" s="3"/>
      <c r="DJ389" s="3"/>
      <c r="DK389" s="3"/>
      <c r="DL389" s="3"/>
      <c r="DM389" s="3"/>
      <c r="DN389" s="3"/>
      <c r="DO389" s="3"/>
      <c r="DP389" s="3"/>
      <c r="DQ389" s="3"/>
      <c r="DR389" s="3"/>
      <c r="DS389" s="3"/>
      <c r="DT389" s="3"/>
      <c r="DU389" s="3"/>
      <c r="DV389" s="3"/>
      <c r="DW389" s="3"/>
      <c r="DX389" s="3"/>
      <c r="DY389" s="3"/>
      <c r="DZ389" s="3"/>
      <c r="EA389" s="3"/>
      <c r="EB389" s="3"/>
      <c r="EC389" s="3"/>
      <c r="ED389" s="3"/>
      <c r="EE389" s="3"/>
      <c r="EF389" s="3"/>
      <c r="EG389" s="3"/>
    </row>
    <row r="390">
      <c r="A390" s="3"/>
      <c r="B390" s="68"/>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c r="AW390" s="3"/>
      <c r="AX390" s="3"/>
      <c r="AY390" s="3"/>
      <c r="AZ390" s="3"/>
      <c r="BA390" s="3"/>
      <c r="BB390" s="3"/>
      <c r="BC390" s="3"/>
      <c r="BD390" s="3"/>
      <c r="BE390" s="3"/>
      <c r="BF390" s="3"/>
      <c r="BG390" s="3"/>
      <c r="BH390" s="3"/>
      <c r="BI390" s="3"/>
      <c r="BJ390" s="3"/>
      <c r="BK390" s="3"/>
      <c r="BL390" s="3"/>
      <c r="BM390" s="3"/>
      <c r="BN390" s="3"/>
      <c r="BO390" s="3"/>
      <c r="BP390" s="3"/>
      <c r="BQ390" s="3"/>
      <c r="BR390" s="3"/>
      <c r="BS390" s="3"/>
      <c r="BT390" s="3"/>
      <c r="BU390" s="3"/>
      <c r="BV390" s="3"/>
      <c r="BW390" s="3"/>
      <c r="BX390" s="3"/>
      <c r="BY390" s="3"/>
      <c r="BZ390" s="3"/>
      <c r="CA390" s="3"/>
      <c r="CB390" s="3"/>
      <c r="CC390" s="3"/>
      <c r="CD390" s="3"/>
      <c r="CE390" s="3"/>
      <c r="CF390" s="3"/>
      <c r="CG390" s="3"/>
      <c r="CH390" s="3"/>
      <c r="CI390" s="3"/>
      <c r="CJ390" s="3"/>
      <c r="CK390" s="3"/>
      <c r="CL390" s="3"/>
      <c r="CM390" s="3"/>
      <c r="CN390" s="3"/>
      <c r="CO390" s="3"/>
      <c r="CP390" s="3"/>
      <c r="CQ390" s="3"/>
      <c r="CR390" s="3"/>
      <c r="CS390" s="3"/>
      <c r="CT390" s="3"/>
      <c r="CU390" s="3"/>
      <c r="CV390" s="3"/>
      <c r="CW390" s="3"/>
      <c r="CX390" s="3"/>
      <c r="CY390" s="3"/>
      <c r="CZ390" s="3"/>
      <c r="DA390" s="3"/>
      <c r="DB390" s="3"/>
      <c r="DC390" s="3"/>
      <c r="DD390" s="3"/>
      <c r="DE390" s="3"/>
      <c r="DF390" s="3"/>
      <c r="DG390" s="3"/>
      <c r="DH390" s="3"/>
      <c r="DI390" s="3"/>
      <c r="DJ390" s="3"/>
      <c r="DK390" s="3"/>
      <c r="DL390" s="3"/>
      <c r="DM390" s="3"/>
      <c r="DN390" s="3"/>
      <c r="DO390" s="3"/>
      <c r="DP390" s="3"/>
      <c r="DQ390" s="3"/>
      <c r="DR390" s="3"/>
      <c r="DS390" s="3"/>
      <c r="DT390" s="3"/>
      <c r="DU390" s="3"/>
      <c r="DV390" s="3"/>
      <c r="DW390" s="3"/>
      <c r="DX390" s="3"/>
      <c r="DY390" s="3"/>
      <c r="DZ390" s="3"/>
      <c r="EA390" s="3"/>
      <c r="EB390" s="3"/>
      <c r="EC390" s="3"/>
      <c r="ED390" s="3"/>
      <c r="EE390" s="3"/>
      <c r="EF390" s="3"/>
      <c r="EG390" s="3"/>
    </row>
    <row r="391">
      <c r="A391" s="3"/>
      <c r="B391" s="68"/>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c r="AW391" s="3"/>
      <c r="AX391" s="3"/>
      <c r="AY391" s="3"/>
      <c r="AZ391" s="3"/>
      <c r="BA391" s="3"/>
      <c r="BB391" s="3"/>
      <c r="BC391" s="3"/>
      <c r="BD391" s="3"/>
      <c r="BE391" s="3"/>
      <c r="BF391" s="3"/>
      <c r="BG391" s="3"/>
      <c r="BH391" s="3"/>
      <c r="BI391" s="3"/>
      <c r="BJ391" s="3"/>
      <c r="BK391" s="3"/>
      <c r="BL391" s="3"/>
      <c r="BM391" s="3"/>
      <c r="BN391" s="3"/>
      <c r="BO391" s="3"/>
      <c r="BP391" s="3"/>
      <c r="BQ391" s="3"/>
      <c r="BR391" s="3"/>
      <c r="BS391" s="3"/>
      <c r="BT391" s="3"/>
      <c r="BU391" s="3"/>
      <c r="BV391" s="3"/>
      <c r="BW391" s="3"/>
      <c r="BX391" s="3"/>
      <c r="BY391" s="3"/>
      <c r="BZ391" s="3"/>
      <c r="CA391" s="3"/>
      <c r="CB391" s="3"/>
      <c r="CC391" s="3"/>
      <c r="CD391" s="3"/>
      <c r="CE391" s="3"/>
      <c r="CF391" s="3"/>
      <c r="CG391" s="3"/>
      <c r="CH391" s="3"/>
      <c r="CI391" s="3"/>
      <c r="CJ391" s="3"/>
      <c r="CK391" s="3"/>
      <c r="CL391" s="3"/>
      <c r="CM391" s="3"/>
      <c r="CN391" s="3"/>
      <c r="CO391" s="3"/>
      <c r="CP391" s="3"/>
      <c r="CQ391" s="3"/>
      <c r="CR391" s="3"/>
      <c r="CS391" s="3"/>
      <c r="CT391" s="3"/>
      <c r="CU391" s="3"/>
      <c r="CV391" s="3"/>
      <c r="CW391" s="3"/>
      <c r="CX391" s="3"/>
      <c r="CY391" s="3"/>
      <c r="CZ391" s="3"/>
      <c r="DA391" s="3"/>
      <c r="DB391" s="3"/>
      <c r="DC391" s="3"/>
      <c r="DD391" s="3"/>
      <c r="DE391" s="3"/>
      <c r="DF391" s="3"/>
      <c r="DG391" s="3"/>
      <c r="DH391" s="3"/>
      <c r="DI391" s="3"/>
      <c r="DJ391" s="3"/>
      <c r="DK391" s="3"/>
      <c r="DL391" s="3"/>
      <c r="DM391" s="3"/>
      <c r="DN391" s="3"/>
      <c r="DO391" s="3"/>
      <c r="DP391" s="3"/>
      <c r="DQ391" s="3"/>
      <c r="DR391" s="3"/>
      <c r="DS391" s="3"/>
      <c r="DT391" s="3"/>
      <c r="DU391" s="3"/>
      <c r="DV391" s="3"/>
      <c r="DW391" s="3"/>
      <c r="DX391" s="3"/>
      <c r="DY391" s="3"/>
      <c r="DZ391" s="3"/>
      <c r="EA391" s="3"/>
      <c r="EB391" s="3"/>
      <c r="EC391" s="3"/>
      <c r="ED391" s="3"/>
      <c r="EE391" s="3"/>
      <c r="EF391" s="3"/>
      <c r="EG391" s="3"/>
    </row>
    <row r="392">
      <c r="A392" s="3"/>
      <c r="B392" s="68"/>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c r="AW392" s="3"/>
      <c r="AX392" s="3"/>
      <c r="AY392" s="3"/>
      <c r="AZ392" s="3"/>
      <c r="BA392" s="3"/>
      <c r="BB392" s="3"/>
      <c r="BC392" s="3"/>
      <c r="BD392" s="3"/>
      <c r="BE392" s="3"/>
      <c r="BF392" s="3"/>
      <c r="BG392" s="3"/>
      <c r="BH392" s="3"/>
      <c r="BI392" s="3"/>
      <c r="BJ392" s="3"/>
      <c r="BK392" s="3"/>
      <c r="BL392" s="3"/>
      <c r="BM392" s="3"/>
      <c r="BN392" s="3"/>
      <c r="BO392" s="3"/>
      <c r="BP392" s="3"/>
      <c r="BQ392" s="3"/>
      <c r="BR392" s="3"/>
      <c r="BS392" s="3"/>
      <c r="BT392" s="3"/>
      <c r="BU392" s="3"/>
      <c r="BV392" s="3"/>
      <c r="BW392" s="3"/>
      <c r="BX392" s="3"/>
      <c r="BY392" s="3"/>
      <c r="BZ392" s="3"/>
      <c r="CA392" s="3"/>
      <c r="CB392" s="3"/>
      <c r="CC392" s="3"/>
      <c r="CD392" s="3"/>
      <c r="CE392" s="3"/>
      <c r="CF392" s="3"/>
      <c r="CG392" s="3"/>
      <c r="CH392" s="3"/>
      <c r="CI392" s="3"/>
      <c r="CJ392" s="3"/>
      <c r="CK392" s="3"/>
      <c r="CL392" s="3"/>
      <c r="CM392" s="3"/>
      <c r="CN392" s="3"/>
      <c r="CO392" s="3"/>
      <c r="CP392" s="3"/>
      <c r="CQ392" s="3"/>
      <c r="CR392" s="3"/>
      <c r="CS392" s="3"/>
      <c r="CT392" s="3"/>
      <c r="CU392" s="3"/>
      <c r="CV392" s="3"/>
      <c r="CW392" s="3"/>
      <c r="CX392" s="3"/>
      <c r="CY392" s="3"/>
      <c r="CZ392" s="3"/>
      <c r="DA392" s="3"/>
      <c r="DB392" s="3"/>
      <c r="DC392" s="3"/>
      <c r="DD392" s="3"/>
      <c r="DE392" s="3"/>
      <c r="DF392" s="3"/>
      <c r="DG392" s="3"/>
      <c r="DH392" s="3"/>
      <c r="DI392" s="3"/>
      <c r="DJ392" s="3"/>
      <c r="DK392" s="3"/>
      <c r="DL392" s="3"/>
      <c r="DM392" s="3"/>
      <c r="DN392" s="3"/>
      <c r="DO392" s="3"/>
      <c r="DP392" s="3"/>
      <c r="DQ392" s="3"/>
      <c r="DR392" s="3"/>
      <c r="DS392" s="3"/>
      <c r="DT392" s="3"/>
      <c r="DU392" s="3"/>
      <c r="DV392" s="3"/>
      <c r="DW392" s="3"/>
      <c r="DX392" s="3"/>
      <c r="DY392" s="3"/>
      <c r="DZ392" s="3"/>
      <c r="EA392" s="3"/>
      <c r="EB392" s="3"/>
      <c r="EC392" s="3"/>
      <c r="ED392" s="3"/>
      <c r="EE392" s="3"/>
      <c r="EF392" s="3"/>
      <c r="EG392" s="3"/>
    </row>
    <row r="393">
      <c r="A393" s="3"/>
      <c r="B393" s="68"/>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c r="AW393" s="3"/>
      <c r="AX393" s="3"/>
      <c r="AY393" s="3"/>
      <c r="AZ393" s="3"/>
      <c r="BA393" s="3"/>
      <c r="BB393" s="3"/>
      <c r="BC393" s="3"/>
      <c r="BD393" s="3"/>
      <c r="BE393" s="3"/>
      <c r="BF393" s="3"/>
      <c r="BG393" s="3"/>
      <c r="BH393" s="3"/>
      <c r="BI393" s="3"/>
      <c r="BJ393" s="3"/>
      <c r="BK393" s="3"/>
      <c r="BL393" s="3"/>
      <c r="BM393" s="3"/>
      <c r="BN393" s="3"/>
      <c r="BO393" s="3"/>
      <c r="BP393" s="3"/>
      <c r="BQ393" s="3"/>
      <c r="BR393" s="3"/>
      <c r="BS393" s="3"/>
      <c r="BT393" s="3"/>
      <c r="BU393" s="3"/>
      <c r="BV393" s="3"/>
      <c r="BW393" s="3"/>
      <c r="BX393" s="3"/>
      <c r="BY393" s="3"/>
      <c r="BZ393" s="3"/>
      <c r="CA393" s="3"/>
      <c r="CB393" s="3"/>
      <c r="CC393" s="3"/>
      <c r="CD393" s="3"/>
      <c r="CE393" s="3"/>
      <c r="CF393" s="3"/>
      <c r="CG393" s="3"/>
      <c r="CH393" s="3"/>
      <c r="CI393" s="3"/>
      <c r="CJ393" s="3"/>
      <c r="CK393" s="3"/>
      <c r="CL393" s="3"/>
      <c r="CM393" s="3"/>
      <c r="CN393" s="3"/>
      <c r="CO393" s="3"/>
      <c r="CP393" s="3"/>
      <c r="CQ393" s="3"/>
      <c r="CR393" s="3"/>
      <c r="CS393" s="3"/>
      <c r="CT393" s="3"/>
      <c r="CU393" s="3"/>
      <c r="CV393" s="3"/>
      <c r="CW393" s="3"/>
      <c r="CX393" s="3"/>
      <c r="CY393" s="3"/>
      <c r="CZ393" s="3"/>
      <c r="DA393" s="3"/>
      <c r="DB393" s="3"/>
      <c r="DC393" s="3"/>
      <c r="DD393" s="3"/>
      <c r="DE393" s="3"/>
      <c r="DF393" s="3"/>
      <c r="DG393" s="3"/>
      <c r="DH393" s="3"/>
      <c r="DI393" s="3"/>
      <c r="DJ393" s="3"/>
      <c r="DK393" s="3"/>
      <c r="DL393" s="3"/>
      <c r="DM393" s="3"/>
      <c r="DN393" s="3"/>
      <c r="DO393" s="3"/>
      <c r="DP393" s="3"/>
      <c r="DQ393" s="3"/>
      <c r="DR393" s="3"/>
      <c r="DS393" s="3"/>
      <c r="DT393" s="3"/>
      <c r="DU393" s="3"/>
      <c r="DV393" s="3"/>
      <c r="DW393" s="3"/>
      <c r="DX393" s="3"/>
      <c r="DY393" s="3"/>
      <c r="DZ393" s="3"/>
      <c r="EA393" s="3"/>
      <c r="EB393" s="3"/>
      <c r="EC393" s="3"/>
      <c r="ED393" s="3"/>
      <c r="EE393" s="3"/>
      <c r="EF393" s="3"/>
      <c r="EG393" s="3"/>
    </row>
    <row r="394">
      <c r="A394" s="3"/>
      <c r="B394" s="68"/>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c r="AW394" s="3"/>
      <c r="AX394" s="3"/>
      <c r="AY394" s="3"/>
      <c r="AZ394" s="3"/>
      <c r="BA394" s="3"/>
      <c r="BB394" s="3"/>
      <c r="BC394" s="3"/>
      <c r="BD394" s="3"/>
      <c r="BE394" s="3"/>
      <c r="BF394" s="3"/>
      <c r="BG394" s="3"/>
      <c r="BH394" s="3"/>
      <c r="BI394" s="3"/>
      <c r="BJ394" s="3"/>
      <c r="BK394" s="3"/>
      <c r="BL394" s="3"/>
      <c r="BM394" s="3"/>
      <c r="BN394" s="3"/>
      <c r="BO394" s="3"/>
      <c r="BP394" s="3"/>
      <c r="BQ394" s="3"/>
      <c r="BR394" s="3"/>
      <c r="BS394" s="3"/>
      <c r="BT394" s="3"/>
      <c r="BU394" s="3"/>
      <c r="BV394" s="3"/>
      <c r="BW394" s="3"/>
      <c r="BX394" s="3"/>
      <c r="BY394" s="3"/>
      <c r="BZ394" s="3"/>
      <c r="CA394" s="3"/>
      <c r="CB394" s="3"/>
      <c r="CC394" s="3"/>
      <c r="CD394" s="3"/>
      <c r="CE394" s="3"/>
      <c r="CF394" s="3"/>
      <c r="CG394" s="3"/>
      <c r="CH394" s="3"/>
      <c r="CI394" s="3"/>
      <c r="CJ394" s="3"/>
      <c r="CK394" s="3"/>
      <c r="CL394" s="3"/>
      <c r="CM394" s="3"/>
      <c r="CN394" s="3"/>
      <c r="CO394" s="3"/>
      <c r="CP394" s="3"/>
      <c r="CQ394" s="3"/>
      <c r="CR394" s="3"/>
      <c r="CS394" s="3"/>
      <c r="CT394" s="3"/>
      <c r="CU394" s="3"/>
      <c r="CV394" s="3"/>
      <c r="CW394" s="3"/>
      <c r="CX394" s="3"/>
      <c r="CY394" s="3"/>
      <c r="CZ394" s="3"/>
      <c r="DA394" s="3"/>
      <c r="DB394" s="3"/>
      <c r="DC394" s="3"/>
      <c r="DD394" s="3"/>
      <c r="DE394" s="3"/>
      <c r="DF394" s="3"/>
      <c r="DG394" s="3"/>
      <c r="DH394" s="3"/>
      <c r="DI394" s="3"/>
      <c r="DJ394" s="3"/>
      <c r="DK394" s="3"/>
      <c r="DL394" s="3"/>
      <c r="DM394" s="3"/>
      <c r="DN394" s="3"/>
      <c r="DO394" s="3"/>
      <c r="DP394" s="3"/>
      <c r="DQ394" s="3"/>
      <c r="DR394" s="3"/>
      <c r="DS394" s="3"/>
      <c r="DT394" s="3"/>
      <c r="DU394" s="3"/>
      <c r="DV394" s="3"/>
      <c r="DW394" s="3"/>
      <c r="DX394" s="3"/>
      <c r="DY394" s="3"/>
      <c r="DZ394" s="3"/>
      <c r="EA394" s="3"/>
      <c r="EB394" s="3"/>
      <c r="EC394" s="3"/>
      <c r="ED394" s="3"/>
      <c r="EE394" s="3"/>
      <c r="EF394" s="3"/>
      <c r="EG394" s="3"/>
    </row>
    <row r="395">
      <c r="A395" s="3"/>
      <c r="B395" s="68"/>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c r="AW395" s="3"/>
      <c r="AX395" s="3"/>
      <c r="AY395" s="3"/>
      <c r="AZ395" s="3"/>
      <c r="BA395" s="3"/>
      <c r="BB395" s="3"/>
      <c r="BC395" s="3"/>
      <c r="BD395" s="3"/>
      <c r="BE395" s="3"/>
      <c r="BF395" s="3"/>
      <c r="BG395" s="3"/>
      <c r="BH395" s="3"/>
      <c r="BI395" s="3"/>
      <c r="BJ395" s="3"/>
      <c r="BK395" s="3"/>
      <c r="BL395" s="3"/>
      <c r="BM395" s="3"/>
      <c r="BN395" s="3"/>
      <c r="BO395" s="3"/>
      <c r="BP395" s="3"/>
      <c r="BQ395" s="3"/>
      <c r="BR395" s="3"/>
      <c r="BS395" s="3"/>
      <c r="BT395" s="3"/>
      <c r="BU395" s="3"/>
      <c r="BV395" s="3"/>
      <c r="BW395" s="3"/>
      <c r="BX395" s="3"/>
      <c r="BY395" s="3"/>
      <c r="BZ395" s="3"/>
      <c r="CA395" s="3"/>
      <c r="CB395" s="3"/>
      <c r="CC395" s="3"/>
      <c r="CD395" s="3"/>
      <c r="CE395" s="3"/>
      <c r="CF395" s="3"/>
      <c r="CG395" s="3"/>
      <c r="CH395" s="3"/>
      <c r="CI395" s="3"/>
      <c r="CJ395" s="3"/>
      <c r="CK395" s="3"/>
      <c r="CL395" s="3"/>
      <c r="CM395" s="3"/>
      <c r="CN395" s="3"/>
      <c r="CO395" s="3"/>
      <c r="CP395" s="3"/>
      <c r="CQ395" s="3"/>
      <c r="CR395" s="3"/>
      <c r="CS395" s="3"/>
      <c r="CT395" s="3"/>
      <c r="CU395" s="3"/>
      <c r="CV395" s="3"/>
      <c r="CW395" s="3"/>
      <c r="CX395" s="3"/>
      <c r="CY395" s="3"/>
      <c r="CZ395" s="3"/>
      <c r="DA395" s="3"/>
      <c r="DB395" s="3"/>
      <c r="DC395" s="3"/>
      <c r="DD395" s="3"/>
      <c r="DE395" s="3"/>
      <c r="DF395" s="3"/>
      <c r="DG395" s="3"/>
      <c r="DH395" s="3"/>
      <c r="DI395" s="3"/>
      <c r="DJ395" s="3"/>
      <c r="DK395" s="3"/>
      <c r="DL395" s="3"/>
      <c r="DM395" s="3"/>
      <c r="DN395" s="3"/>
      <c r="DO395" s="3"/>
      <c r="DP395" s="3"/>
      <c r="DQ395" s="3"/>
      <c r="DR395" s="3"/>
      <c r="DS395" s="3"/>
      <c r="DT395" s="3"/>
      <c r="DU395" s="3"/>
      <c r="DV395" s="3"/>
      <c r="DW395" s="3"/>
      <c r="DX395" s="3"/>
      <c r="DY395" s="3"/>
      <c r="DZ395" s="3"/>
      <c r="EA395" s="3"/>
      <c r="EB395" s="3"/>
      <c r="EC395" s="3"/>
      <c r="ED395" s="3"/>
      <c r="EE395" s="3"/>
      <c r="EF395" s="3"/>
      <c r="EG395" s="3"/>
    </row>
    <row r="396">
      <c r="A396" s="3"/>
      <c r="B396" s="68"/>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c r="AW396" s="3"/>
      <c r="AX396" s="3"/>
      <c r="AY396" s="3"/>
      <c r="AZ396" s="3"/>
      <c r="BA396" s="3"/>
      <c r="BB396" s="3"/>
      <c r="BC396" s="3"/>
      <c r="BD396" s="3"/>
      <c r="BE396" s="3"/>
      <c r="BF396" s="3"/>
      <c r="BG396" s="3"/>
      <c r="BH396" s="3"/>
      <c r="BI396" s="3"/>
      <c r="BJ396" s="3"/>
      <c r="BK396" s="3"/>
      <c r="BL396" s="3"/>
      <c r="BM396" s="3"/>
      <c r="BN396" s="3"/>
      <c r="BO396" s="3"/>
      <c r="BP396" s="3"/>
      <c r="BQ396" s="3"/>
      <c r="BR396" s="3"/>
      <c r="BS396" s="3"/>
      <c r="BT396" s="3"/>
      <c r="BU396" s="3"/>
      <c r="BV396" s="3"/>
      <c r="BW396" s="3"/>
      <c r="BX396" s="3"/>
      <c r="BY396" s="3"/>
      <c r="BZ396" s="3"/>
      <c r="CA396" s="3"/>
      <c r="CB396" s="3"/>
      <c r="CC396" s="3"/>
      <c r="CD396" s="3"/>
      <c r="CE396" s="3"/>
      <c r="CF396" s="3"/>
      <c r="CG396" s="3"/>
      <c r="CH396" s="3"/>
      <c r="CI396" s="3"/>
      <c r="CJ396" s="3"/>
      <c r="CK396" s="3"/>
      <c r="CL396" s="3"/>
      <c r="CM396" s="3"/>
      <c r="CN396" s="3"/>
      <c r="CO396" s="3"/>
      <c r="CP396" s="3"/>
      <c r="CQ396" s="3"/>
      <c r="CR396" s="3"/>
      <c r="CS396" s="3"/>
      <c r="CT396" s="3"/>
      <c r="CU396" s="3"/>
      <c r="CV396" s="3"/>
      <c r="CW396" s="3"/>
      <c r="CX396" s="3"/>
      <c r="CY396" s="3"/>
      <c r="CZ396" s="3"/>
      <c r="DA396" s="3"/>
      <c r="DB396" s="3"/>
      <c r="DC396" s="3"/>
      <c r="DD396" s="3"/>
      <c r="DE396" s="3"/>
      <c r="DF396" s="3"/>
      <c r="DG396" s="3"/>
      <c r="DH396" s="3"/>
      <c r="DI396" s="3"/>
      <c r="DJ396" s="3"/>
      <c r="DK396" s="3"/>
      <c r="DL396" s="3"/>
      <c r="DM396" s="3"/>
      <c r="DN396" s="3"/>
      <c r="DO396" s="3"/>
      <c r="DP396" s="3"/>
      <c r="DQ396" s="3"/>
      <c r="DR396" s="3"/>
      <c r="DS396" s="3"/>
      <c r="DT396" s="3"/>
      <c r="DU396" s="3"/>
      <c r="DV396" s="3"/>
      <c r="DW396" s="3"/>
      <c r="DX396" s="3"/>
      <c r="DY396" s="3"/>
      <c r="DZ396" s="3"/>
      <c r="EA396" s="3"/>
      <c r="EB396" s="3"/>
      <c r="EC396" s="3"/>
      <c r="ED396" s="3"/>
      <c r="EE396" s="3"/>
      <c r="EF396" s="3"/>
      <c r="EG396" s="3"/>
    </row>
    <row r="397">
      <c r="A397" s="3"/>
      <c r="B397" s="68"/>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c r="AW397" s="3"/>
      <c r="AX397" s="3"/>
      <c r="AY397" s="3"/>
      <c r="AZ397" s="3"/>
      <c r="BA397" s="3"/>
      <c r="BB397" s="3"/>
      <c r="BC397" s="3"/>
      <c r="BD397" s="3"/>
      <c r="BE397" s="3"/>
      <c r="BF397" s="3"/>
      <c r="BG397" s="3"/>
      <c r="BH397" s="3"/>
      <c r="BI397" s="3"/>
      <c r="BJ397" s="3"/>
      <c r="BK397" s="3"/>
      <c r="BL397" s="3"/>
      <c r="BM397" s="3"/>
      <c r="BN397" s="3"/>
      <c r="BO397" s="3"/>
      <c r="BP397" s="3"/>
      <c r="BQ397" s="3"/>
      <c r="BR397" s="3"/>
      <c r="BS397" s="3"/>
      <c r="BT397" s="3"/>
      <c r="BU397" s="3"/>
      <c r="BV397" s="3"/>
      <c r="BW397" s="3"/>
      <c r="BX397" s="3"/>
      <c r="BY397" s="3"/>
      <c r="BZ397" s="3"/>
      <c r="CA397" s="3"/>
      <c r="CB397" s="3"/>
      <c r="CC397" s="3"/>
      <c r="CD397" s="3"/>
      <c r="CE397" s="3"/>
      <c r="CF397" s="3"/>
      <c r="CG397" s="3"/>
      <c r="CH397" s="3"/>
      <c r="CI397" s="3"/>
      <c r="CJ397" s="3"/>
      <c r="CK397" s="3"/>
      <c r="CL397" s="3"/>
      <c r="CM397" s="3"/>
      <c r="CN397" s="3"/>
      <c r="CO397" s="3"/>
      <c r="CP397" s="3"/>
      <c r="CQ397" s="3"/>
      <c r="CR397" s="3"/>
      <c r="CS397" s="3"/>
      <c r="CT397" s="3"/>
      <c r="CU397" s="3"/>
      <c r="CV397" s="3"/>
      <c r="CW397" s="3"/>
      <c r="CX397" s="3"/>
      <c r="CY397" s="3"/>
      <c r="CZ397" s="3"/>
      <c r="DA397" s="3"/>
      <c r="DB397" s="3"/>
      <c r="DC397" s="3"/>
      <c r="DD397" s="3"/>
      <c r="DE397" s="3"/>
      <c r="DF397" s="3"/>
      <c r="DG397" s="3"/>
      <c r="DH397" s="3"/>
      <c r="DI397" s="3"/>
      <c r="DJ397" s="3"/>
      <c r="DK397" s="3"/>
      <c r="DL397" s="3"/>
      <c r="DM397" s="3"/>
      <c r="DN397" s="3"/>
      <c r="DO397" s="3"/>
      <c r="DP397" s="3"/>
      <c r="DQ397" s="3"/>
      <c r="DR397" s="3"/>
      <c r="DS397" s="3"/>
      <c r="DT397" s="3"/>
      <c r="DU397" s="3"/>
      <c r="DV397" s="3"/>
      <c r="DW397" s="3"/>
      <c r="DX397" s="3"/>
      <c r="DY397" s="3"/>
      <c r="DZ397" s="3"/>
      <c r="EA397" s="3"/>
      <c r="EB397" s="3"/>
      <c r="EC397" s="3"/>
      <c r="ED397" s="3"/>
      <c r="EE397" s="3"/>
      <c r="EF397" s="3"/>
      <c r="EG397" s="3"/>
    </row>
    <row r="398">
      <c r="A398" s="3"/>
      <c r="B398" s="68"/>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c r="AW398" s="3"/>
      <c r="AX398" s="3"/>
      <c r="AY398" s="3"/>
      <c r="AZ398" s="3"/>
      <c r="BA398" s="3"/>
      <c r="BB398" s="3"/>
      <c r="BC398" s="3"/>
      <c r="BD398" s="3"/>
      <c r="BE398" s="3"/>
      <c r="BF398" s="3"/>
      <c r="BG398" s="3"/>
      <c r="BH398" s="3"/>
      <c r="BI398" s="3"/>
      <c r="BJ398" s="3"/>
      <c r="BK398" s="3"/>
      <c r="BL398" s="3"/>
      <c r="BM398" s="3"/>
      <c r="BN398" s="3"/>
      <c r="BO398" s="3"/>
      <c r="BP398" s="3"/>
      <c r="BQ398" s="3"/>
      <c r="BR398" s="3"/>
      <c r="BS398" s="3"/>
      <c r="BT398" s="3"/>
      <c r="BU398" s="3"/>
      <c r="BV398" s="3"/>
      <c r="BW398" s="3"/>
      <c r="BX398" s="3"/>
      <c r="BY398" s="3"/>
      <c r="BZ398" s="3"/>
      <c r="CA398" s="3"/>
      <c r="CB398" s="3"/>
      <c r="CC398" s="3"/>
      <c r="CD398" s="3"/>
      <c r="CE398" s="3"/>
      <c r="CF398" s="3"/>
      <c r="CG398" s="3"/>
      <c r="CH398" s="3"/>
      <c r="CI398" s="3"/>
      <c r="CJ398" s="3"/>
      <c r="CK398" s="3"/>
      <c r="CL398" s="3"/>
      <c r="CM398" s="3"/>
      <c r="CN398" s="3"/>
      <c r="CO398" s="3"/>
      <c r="CP398" s="3"/>
      <c r="CQ398" s="3"/>
      <c r="CR398" s="3"/>
      <c r="CS398" s="3"/>
      <c r="CT398" s="3"/>
      <c r="CU398" s="3"/>
      <c r="CV398" s="3"/>
      <c r="CW398" s="3"/>
      <c r="CX398" s="3"/>
      <c r="CY398" s="3"/>
      <c r="CZ398" s="3"/>
      <c r="DA398" s="3"/>
      <c r="DB398" s="3"/>
      <c r="DC398" s="3"/>
      <c r="DD398" s="3"/>
      <c r="DE398" s="3"/>
      <c r="DF398" s="3"/>
      <c r="DG398" s="3"/>
      <c r="DH398" s="3"/>
      <c r="DI398" s="3"/>
      <c r="DJ398" s="3"/>
      <c r="DK398" s="3"/>
      <c r="DL398" s="3"/>
      <c r="DM398" s="3"/>
      <c r="DN398" s="3"/>
      <c r="DO398" s="3"/>
      <c r="DP398" s="3"/>
      <c r="DQ398" s="3"/>
      <c r="DR398" s="3"/>
      <c r="DS398" s="3"/>
      <c r="DT398" s="3"/>
      <c r="DU398" s="3"/>
      <c r="DV398" s="3"/>
      <c r="DW398" s="3"/>
      <c r="DX398" s="3"/>
      <c r="DY398" s="3"/>
      <c r="DZ398" s="3"/>
      <c r="EA398" s="3"/>
      <c r="EB398" s="3"/>
      <c r="EC398" s="3"/>
      <c r="ED398" s="3"/>
      <c r="EE398" s="3"/>
      <c r="EF398" s="3"/>
      <c r="EG398" s="3"/>
    </row>
    <row r="399">
      <c r="A399" s="3"/>
      <c r="B399" s="68"/>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c r="AW399" s="3"/>
      <c r="AX399" s="3"/>
      <c r="AY399" s="3"/>
      <c r="AZ399" s="3"/>
      <c r="BA399" s="3"/>
      <c r="BB399" s="3"/>
      <c r="BC399" s="3"/>
      <c r="BD399" s="3"/>
      <c r="BE399" s="3"/>
      <c r="BF399" s="3"/>
      <c r="BG399" s="3"/>
      <c r="BH399" s="3"/>
      <c r="BI399" s="3"/>
      <c r="BJ399" s="3"/>
      <c r="BK399" s="3"/>
      <c r="BL399" s="3"/>
      <c r="BM399" s="3"/>
      <c r="BN399" s="3"/>
      <c r="BO399" s="3"/>
      <c r="BP399" s="3"/>
      <c r="BQ399" s="3"/>
      <c r="BR399" s="3"/>
      <c r="BS399" s="3"/>
      <c r="BT399" s="3"/>
      <c r="BU399" s="3"/>
      <c r="BV399" s="3"/>
      <c r="BW399" s="3"/>
      <c r="BX399" s="3"/>
      <c r="BY399" s="3"/>
      <c r="BZ399" s="3"/>
      <c r="CA399" s="3"/>
      <c r="CB399" s="3"/>
      <c r="CC399" s="3"/>
      <c r="CD399" s="3"/>
      <c r="CE399" s="3"/>
      <c r="CF399" s="3"/>
      <c r="CG399" s="3"/>
      <c r="CH399" s="3"/>
      <c r="CI399" s="3"/>
      <c r="CJ399" s="3"/>
      <c r="CK399" s="3"/>
      <c r="CL399" s="3"/>
      <c r="CM399" s="3"/>
      <c r="CN399" s="3"/>
      <c r="CO399" s="3"/>
      <c r="CP399" s="3"/>
      <c r="CQ399" s="3"/>
      <c r="CR399" s="3"/>
      <c r="CS399" s="3"/>
      <c r="CT399" s="3"/>
      <c r="CU399" s="3"/>
      <c r="CV399" s="3"/>
      <c r="CW399" s="3"/>
      <c r="CX399" s="3"/>
      <c r="CY399" s="3"/>
      <c r="CZ399" s="3"/>
      <c r="DA399" s="3"/>
      <c r="DB399" s="3"/>
      <c r="DC399" s="3"/>
      <c r="DD399" s="3"/>
      <c r="DE399" s="3"/>
      <c r="DF399" s="3"/>
      <c r="DG399" s="3"/>
      <c r="DH399" s="3"/>
      <c r="DI399" s="3"/>
      <c r="DJ399" s="3"/>
      <c r="DK399" s="3"/>
      <c r="DL399" s="3"/>
      <c r="DM399" s="3"/>
      <c r="DN399" s="3"/>
      <c r="DO399" s="3"/>
      <c r="DP399" s="3"/>
      <c r="DQ399" s="3"/>
      <c r="DR399" s="3"/>
      <c r="DS399" s="3"/>
      <c r="DT399" s="3"/>
      <c r="DU399" s="3"/>
      <c r="DV399" s="3"/>
      <c r="DW399" s="3"/>
      <c r="DX399" s="3"/>
      <c r="DY399" s="3"/>
      <c r="DZ399" s="3"/>
      <c r="EA399" s="3"/>
      <c r="EB399" s="3"/>
      <c r="EC399" s="3"/>
      <c r="ED399" s="3"/>
      <c r="EE399" s="3"/>
      <c r="EF399" s="3"/>
      <c r="EG399" s="3"/>
    </row>
    <row r="400">
      <c r="A400" s="3"/>
      <c r="B400" s="68"/>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c r="AW400" s="3"/>
      <c r="AX400" s="3"/>
      <c r="AY400" s="3"/>
      <c r="AZ400" s="3"/>
      <c r="BA400" s="3"/>
      <c r="BB400" s="3"/>
      <c r="BC400" s="3"/>
      <c r="BD400" s="3"/>
      <c r="BE400" s="3"/>
      <c r="BF400" s="3"/>
      <c r="BG400" s="3"/>
      <c r="BH400" s="3"/>
      <c r="BI400" s="3"/>
      <c r="BJ400" s="3"/>
      <c r="BK400" s="3"/>
      <c r="BL400" s="3"/>
      <c r="BM400" s="3"/>
      <c r="BN400" s="3"/>
      <c r="BO400" s="3"/>
      <c r="BP400" s="3"/>
      <c r="BQ400" s="3"/>
      <c r="BR400" s="3"/>
      <c r="BS400" s="3"/>
      <c r="BT400" s="3"/>
      <c r="BU400" s="3"/>
      <c r="BV400" s="3"/>
      <c r="BW400" s="3"/>
      <c r="BX400" s="3"/>
      <c r="BY400" s="3"/>
      <c r="BZ400" s="3"/>
      <c r="CA400" s="3"/>
      <c r="CB400" s="3"/>
      <c r="CC400" s="3"/>
      <c r="CD400" s="3"/>
      <c r="CE400" s="3"/>
      <c r="CF400" s="3"/>
      <c r="CG400" s="3"/>
      <c r="CH400" s="3"/>
      <c r="CI400" s="3"/>
      <c r="CJ400" s="3"/>
      <c r="CK400" s="3"/>
      <c r="CL400" s="3"/>
      <c r="CM400" s="3"/>
      <c r="CN400" s="3"/>
      <c r="CO400" s="3"/>
      <c r="CP400" s="3"/>
      <c r="CQ400" s="3"/>
      <c r="CR400" s="3"/>
      <c r="CS400" s="3"/>
      <c r="CT400" s="3"/>
      <c r="CU400" s="3"/>
      <c r="CV400" s="3"/>
      <c r="CW400" s="3"/>
      <c r="CX400" s="3"/>
      <c r="CY400" s="3"/>
      <c r="CZ400" s="3"/>
      <c r="DA400" s="3"/>
      <c r="DB400" s="3"/>
      <c r="DC400" s="3"/>
      <c r="DD400" s="3"/>
      <c r="DE400" s="3"/>
      <c r="DF400" s="3"/>
      <c r="DG400" s="3"/>
      <c r="DH400" s="3"/>
      <c r="DI400" s="3"/>
      <c r="DJ400" s="3"/>
      <c r="DK400" s="3"/>
      <c r="DL400" s="3"/>
      <c r="DM400" s="3"/>
      <c r="DN400" s="3"/>
      <c r="DO400" s="3"/>
      <c r="DP400" s="3"/>
      <c r="DQ400" s="3"/>
      <c r="DR400" s="3"/>
      <c r="DS400" s="3"/>
      <c r="DT400" s="3"/>
      <c r="DU400" s="3"/>
      <c r="DV400" s="3"/>
      <c r="DW400" s="3"/>
      <c r="DX400" s="3"/>
      <c r="DY400" s="3"/>
      <c r="DZ400" s="3"/>
      <c r="EA400" s="3"/>
      <c r="EB400" s="3"/>
      <c r="EC400" s="3"/>
      <c r="ED400" s="3"/>
      <c r="EE400" s="3"/>
      <c r="EF400" s="3"/>
      <c r="EG400" s="3"/>
    </row>
    <row r="401">
      <c r="A401" s="3"/>
      <c r="B401" s="68"/>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c r="AW401" s="3"/>
      <c r="AX401" s="3"/>
      <c r="AY401" s="3"/>
      <c r="AZ401" s="3"/>
      <c r="BA401" s="3"/>
      <c r="BB401" s="3"/>
      <c r="BC401" s="3"/>
      <c r="BD401" s="3"/>
      <c r="BE401" s="3"/>
      <c r="BF401" s="3"/>
      <c r="BG401" s="3"/>
      <c r="BH401" s="3"/>
      <c r="BI401" s="3"/>
      <c r="BJ401" s="3"/>
      <c r="BK401" s="3"/>
      <c r="BL401" s="3"/>
      <c r="BM401" s="3"/>
      <c r="BN401" s="3"/>
      <c r="BO401" s="3"/>
      <c r="BP401" s="3"/>
      <c r="BQ401" s="3"/>
      <c r="BR401" s="3"/>
      <c r="BS401" s="3"/>
      <c r="BT401" s="3"/>
      <c r="BU401" s="3"/>
      <c r="BV401" s="3"/>
      <c r="BW401" s="3"/>
      <c r="BX401" s="3"/>
      <c r="BY401" s="3"/>
      <c r="BZ401" s="3"/>
      <c r="CA401" s="3"/>
      <c r="CB401" s="3"/>
      <c r="CC401" s="3"/>
      <c r="CD401" s="3"/>
      <c r="CE401" s="3"/>
      <c r="CF401" s="3"/>
      <c r="CG401" s="3"/>
      <c r="CH401" s="3"/>
      <c r="CI401" s="3"/>
      <c r="CJ401" s="3"/>
      <c r="CK401" s="3"/>
      <c r="CL401" s="3"/>
      <c r="CM401" s="3"/>
      <c r="CN401" s="3"/>
      <c r="CO401" s="3"/>
      <c r="CP401" s="3"/>
      <c r="CQ401" s="3"/>
      <c r="CR401" s="3"/>
      <c r="CS401" s="3"/>
      <c r="CT401" s="3"/>
      <c r="CU401" s="3"/>
      <c r="CV401" s="3"/>
      <c r="CW401" s="3"/>
      <c r="CX401" s="3"/>
      <c r="CY401" s="3"/>
      <c r="CZ401" s="3"/>
      <c r="DA401" s="3"/>
      <c r="DB401" s="3"/>
      <c r="DC401" s="3"/>
      <c r="DD401" s="3"/>
      <c r="DE401" s="3"/>
      <c r="DF401" s="3"/>
      <c r="DG401" s="3"/>
      <c r="DH401" s="3"/>
      <c r="DI401" s="3"/>
      <c r="DJ401" s="3"/>
      <c r="DK401" s="3"/>
      <c r="DL401" s="3"/>
      <c r="DM401" s="3"/>
      <c r="DN401" s="3"/>
      <c r="DO401" s="3"/>
      <c r="DP401" s="3"/>
      <c r="DQ401" s="3"/>
      <c r="DR401" s="3"/>
      <c r="DS401" s="3"/>
      <c r="DT401" s="3"/>
      <c r="DU401" s="3"/>
      <c r="DV401" s="3"/>
      <c r="DW401" s="3"/>
      <c r="DX401" s="3"/>
      <c r="DY401" s="3"/>
      <c r="DZ401" s="3"/>
      <c r="EA401" s="3"/>
      <c r="EB401" s="3"/>
      <c r="EC401" s="3"/>
      <c r="ED401" s="3"/>
      <c r="EE401" s="3"/>
      <c r="EF401" s="3"/>
      <c r="EG401" s="3"/>
    </row>
    <row r="402">
      <c r="A402" s="3"/>
      <c r="B402" s="68"/>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c r="AW402" s="3"/>
      <c r="AX402" s="3"/>
      <c r="AY402" s="3"/>
      <c r="AZ402" s="3"/>
      <c r="BA402" s="3"/>
      <c r="BB402" s="3"/>
      <c r="BC402" s="3"/>
      <c r="BD402" s="3"/>
      <c r="BE402" s="3"/>
      <c r="BF402" s="3"/>
      <c r="BG402" s="3"/>
      <c r="BH402" s="3"/>
      <c r="BI402" s="3"/>
      <c r="BJ402" s="3"/>
      <c r="BK402" s="3"/>
      <c r="BL402" s="3"/>
      <c r="BM402" s="3"/>
      <c r="BN402" s="3"/>
      <c r="BO402" s="3"/>
      <c r="BP402" s="3"/>
      <c r="BQ402" s="3"/>
      <c r="BR402" s="3"/>
      <c r="BS402" s="3"/>
      <c r="BT402" s="3"/>
      <c r="BU402" s="3"/>
      <c r="BV402" s="3"/>
      <c r="BW402" s="3"/>
      <c r="BX402" s="3"/>
      <c r="BY402" s="3"/>
      <c r="BZ402" s="3"/>
      <c r="CA402" s="3"/>
      <c r="CB402" s="3"/>
      <c r="CC402" s="3"/>
      <c r="CD402" s="3"/>
      <c r="CE402" s="3"/>
      <c r="CF402" s="3"/>
      <c r="CG402" s="3"/>
      <c r="CH402" s="3"/>
      <c r="CI402" s="3"/>
      <c r="CJ402" s="3"/>
      <c r="CK402" s="3"/>
      <c r="CL402" s="3"/>
      <c r="CM402" s="3"/>
      <c r="CN402" s="3"/>
      <c r="CO402" s="3"/>
      <c r="CP402" s="3"/>
      <c r="CQ402" s="3"/>
      <c r="CR402" s="3"/>
      <c r="CS402" s="3"/>
      <c r="CT402" s="3"/>
      <c r="CU402" s="3"/>
      <c r="CV402" s="3"/>
      <c r="CW402" s="3"/>
      <c r="CX402" s="3"/>
      <c r="CY402" s="3"/>
      <c r="CZ402" s="3"/>
      <c r="DA402" s="3"/>
      <c r="DB402" s="3"/>
      <c r="DC402" s="3"/>
      <c r="DD402" s="3"/>
      <c r="DE402" s="3"/>
      <c r="DF402" s="3"/>
      <c r="DG402" s="3"/>
      <c r="DH402" s="3"/>
      <c r="DI402" s="3"/>
      <c r="DJ402" s="3"/>
      <c r="DK402" s="3"/>
      <c r="DL402" s="3"/>
      <c r="DM402" s="3"/>
      <c r="DN402" s="3"/>
      <c r="DO402" s="3"/>
      <c r="DP402" s="3"/>
      <c r="DQ402" s="3"/>
      <c r="DR402" s="3"/>
      <c r="DS402" s="3"/>
      <c r="DT402" s="3"/>
      <c r="DU402" s="3"/>
      <c r="DV402" s="3"/>
      <c r="DW402" s="3"/>
      <c r="DX402" s="3"/>
      <c r="DY402" s="3"/>
      <c r="DZ402" s="3"/>
      <c r="EA402" s="3"/>
      <c r="EB402" s="3"/>
      <c r="EC402" s="3"/>
      <c r="ED402" s="3"/>
      <c r="EE402" s="3"/>
      <c r="EF402" s="3"/>
      <c r="EG402" s="3"/>
    </row>
    <row r="403">
      <c r="A403" s="3"/>
      <c r="B403" s="68"/>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c r="AW403" s="3"/>
      <c r="AX403" s="3"/>
      <c r="AY403" s="3"/>
      <c r="AZ403" s="3"/>
      <c r="BA403" s="3"/>
      <c r="BB403" s="3"/>
      <c r="BC403" s="3"/>
      <c r="BD403" s="3"/>
      <c r="BE403" s="3"/>
      <c r="BF403" s="3"/>
      <c r="BG403" s="3"/>
      <c r="BH403" s="3"/>
      <c r="BI403" s="3"/>
      <c r="BJ403" s="3"/>
      <c r="BK403" s="3"/>
      <c r="BL403" s="3"/>
      <c r="BM403" s="3"/>
      <c r="BN403" s="3"/>
      <c r="BO403" s="3"/>
      <c r="BP403" s="3"/>
      <c r="BQ403" s="3"/>
      <c r="BR403" s="3"/>
      <c r="BS403" s="3"/>
      <c r="BT403" s="3"/>
      <c r="BU403" s="3"/>
      <c r="BV403" s="3"/>
      <c r="BW403" s="3"/>
      <c r="BX403" s="3"/>
      <c r="BY403" s="3"/>
      <c r="BZ403" s="3"/>
      <c r="CA403" s="3"/>
      <c r="CB403" s="3"/>
      <c r="CC403" s="3"/>
      <c r="CD403" s="3"/>
      <c r="CE403" s="3"/>
      <c r="CF403" s="3"/>
      <c r="CG403" s="3"/>
      <c r="CH403" s="3"/>
      <c r="CI403" s="3"/>
      <c r="CJ403" s="3"/>
      <c r="CK403" s="3"/>
      <c r="CL403" s="3"/>
      <c r="CM403" s="3"/>
      <c r="CN403" s="3"/>
      <c r="CO403" s="3"/>
      <c r="CP403" s="3"/>
      <c r="CQ403" s="3"/>
      <c r="CR403" s="3"/>
      <c r="CS403" s="3"/>
      <c r="CT403" s="3"/>
      <c r="CU403" s="3"/>
      <c r="CV403" s="3"/>
      <c r="CW403" s="3"/>
      <c r="CX403" s="3"/>
      <c r="CY403" s="3"/>
      <c r="CZ403" s="3"/>
      <c r="DA403" s="3"/>
      <c r="DB403" s="3"/>
      <c r="DC403" s="3"/>
      <c r="DD403" s="3"/>
      <c r="DE403" s="3"/>
      <c r="DF403" s="3"/>
      <c r="DG403" s="3"/>
      <c r="DH403" s="3"/>
      <c r="DI403" s="3"/>
      <c r="DJ403" s="3"/>
      <c r="DK403" s="3"/>
      <c r="DL403" s="3"/>
      <c r="DM403" s="3"/>
      <c r="DN403" s="3"/>
      <c r="DO403" s="3"/>
      <c r="DP403" s="3"/>
      <c r="DQ403" s="3"/>
      <c r="DR403" s="3"/>
      <c r="DS403" s="3"/>
      <c r="DT403" s="3"/>
      <c r="DU403" s="3"/>
      <c r="DV403" s="3"/>
      <c r="DW403" s="3"/>
      <c r="DX403" s="3"/>
      <c r="DY403" s="3"/>
      <c r="DZ403" s="3"/>
      <c r="EA403" s="3"/>
      <c r="EB403" s="3"/>
      <c r="EC403" s="3"/>
      <c r="ED403" s="3"/>
      <c r="EE403" s="3"/>
      <c r="EF403" s="3"/>
      <c r="EG403" s="3"/>
    </row>
    <row r="404">
      <c r="A404" s="3"/>
      <c r="B404" s="68"/>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c r="AW404" s="3"/>
      <c r="AX404" s="3"/>
      <c r="AY404" s="3"/>
      <c r="AZ404" s="3"/>
      <c r="BA404" s="3"/>
      <c r="BB404" s="3"/>
      <c r="BC404" s="3"/>
      <c r="BD404" s="3"/>
      <c r="BE404" s="3"/>
      <c r="BF404" s="3"/>
      <c r="BG404" s="3"/>
      <c r="BH404" s="3"/>
      <c r="BI404" s="3"/>
      <c r="BJ404" s="3"/>
      <c r="BK404" s="3"/>
      <c r="BL404" s="3"/>
      <c r="BM404" s="3"/>
      <c r="BN404" s="3"/>
      <c r="BO404" s="3"/>
      <c r="BP404" s="3"/>
      <c r="BQ404" s="3"/>
      <c r="BR404" s="3"/>
      <c r="BS404" s="3"/>
      <c r="BT404" s="3"/>
      <c r="BU404" s="3"/>
      <c r="BV404" s="3"/>
      <c r="BW404" s="3"/>
      <c r="BX404" s="3"/>
      <c r="BY404" s="3"/>
      <c r="BZ404" s="3"/>
      <c r="CA404" s="3"/>
      <c r="CB404" s="3"/>
      <c r="CC404" s="3"/>
      <c r="CD404" s="3"/>
      <c r="CE404" s="3"/>
      <c r="CF404" s="3"/>
      <c r="CG404" s="3"/>
      <c r="CH404" s="3"/>
      <c r="CI404" s="3"/>
      <c r="CJ404" s="3"/>
      <c r="CK404" s="3"/>
      <c r="CL404" s="3"/>
      <c r="CM404" s="3"/>
      <c r="CN404" s="3"/>
      <c r="CO404" s="3"/>
      <c r="CP404" s="3"/>
      <c r="CQ404" s="3"/>
      <c r="CR404" s="3"/>
      <c r="CS404" s="3"/>
      <c r="CT404" s="3"/>
      <c r="CU404" s="3"/>
      <c r="CV404" s="3"/>
      <c r="CW404" s="3"/>
      <c r="CX404" s="3"/>
      <c r="CY404" s="3"/>
      <c r="CZ404" s="3"/>
      <c r="DA404" s="3"/>
      <c r="DB404" s="3"/>
      <c r="DC404" s="3"/>
      <c r="DD404" s="3"/>
      <c r="DE404" s="3"/>
      <c r="DF404" s="3"/>
      <c r="DG404" s="3"/>
      <c r="DH404" s="3"/>
      <c r="DI404" s="3"/>
      <c r="DJ404" s="3"/>
      <c r="DK404" s="3"/>
      <c r="DL404" s="3"/>
      <c r="DM404" s="3"/>
      <c r="DN404" s="3"/>
      <c r="DO404" s="3"/>
      <c r="DP404" s="3"/>
      <c r="DQ404" s="3"/>
      <c r="DR404" s="3"/>
      <c r="DS404" s="3"/>
      <c r="DT404" s="3"/>
      <c r="DU404" s="3"/>
      <c r="DV404" s="3"/>
      <c r="DW404" s="3"/>
      <c r="DX404" s="3"/>
      <c r="DY404" s="3"/>
      <c r="DZ404" s="3"/>
      <c r="EA404" s="3"/>
      <c r="EB404" s="3"/>
      <c r="EC404" s="3"/>
      <c r="ED404" s="3"/>
      <c r="EE404" s="3"/>
      <c r="EF404" s="3"/>
      <c r="EG404" s="3"/>
    </row>
    <row r="405">
      <c r="A405" s="3"/>
      <c r="B405" s="68"/>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c r="AW405" s="3"/>
      <c r="AX405" s="3"/>
      <c r="AY405" s="3"/>
      <c r="AZ405" s="3"/>
      <c r="BA405" s="3"/>
      <c r="BB405" s="3"/>
      <c r="BC405" s="3"/>
      <c r="BD405" s="3"/>
      <c r="BE405" s="3"/>
      <c r="BF405" s="3"/>
      <c r="BG405" s="3"/>
      <c r="BH405" s="3"/>
      <c r="BI405" s="3"/>
      <c r="BJ405" s="3"/>
      <c r="BK405" s="3"/>
      <c r="BL405" s="3"/>
      <c r="BM405" s="3"/>
      <c r="BN405" s="3"/>
      <c r="BO405" s="3"/>
      <c r="BP405" s="3"/>
      <c r="BQ405" s="3"/>
      <c r="BR405" s="3"/>
      <c r="BS405" s="3"/>
      <c r="BT405" s="3"/>
      <c r="BU405" s="3"/>
      <c r="BV405" s="3"/>
      <c r="BW405" s="3"/>
      <c r="BX405" s="3"/>
      <c r="BY405" s="3"/>
      <c r="BZ405" s="3"/>
      <c r="CA405" s="3"/>
      <c r="CB405" s="3"/>
      <c r="CC405" s="3"/>
      <c r="CD405" s="3"/>
      <c r="CE405" s="3"/>
      <c r="CF405" s="3"/>
      <c r="CG405" s="3"/>
      <c r="CH405" s="3"/>
      <c r="CI405" s="3"/>
      <c r="CJ405" s="3"/>
      <c r="CK405" s="3"/>
      <c r="CL405" s="3"/>
      <c r="CM405" s="3"/>
      <c r="CN405" s="3"/>
      <c r="CO405" s="3"/>
      <c r="CP405" s="3"/>
      <c r="CQ405" s="3"/>
      <c r="CR405" s="3"/>
      <c r="CS405" s="3"/>
      <c r="CT405" s="3"/>
      <c r="CU405" s="3"/>
      <c r="CV405" s="3"/>
      <c r="CW405" s="3"/>
      <c r="CX405" s="3"/>
      <c r="CY405" s="3"/>
      <c r="CZ405" s="3"/>
      <c r="DA405" s="3"/>
      <c r="DB405" s="3"/>
      <c r="DC405" s="3"/>
      <c r="DD405" s="3"/>
      <c r="DE405" s="3"/>
      <c r="DF405" s="3"/>
      <c r="DG405" s="3"/>
      <c r="DH405" s="3"/>
      <c r="DI405" s="3"/>
      <c r="DJ405" s="3"/>
      <c r="DK405" s="3"/>
      <c r="DL405" s="3"/>
      <c r="DM405" s="3"/>
      <c r="DN405" s="3"/>
      <c r="DO405" s="3"/>
      <c r="DP405" s="3"/>
      <c r="DQ405" s="3"/>
      <c r="DR405" s="3"/>
      <c r="DS405" s="3"/>
      <c r="DT405" s="3"/>
      <c r="DU405" s="3"/>
      <c r="DV405" s="3"/>
      <c r="DW405" s="3"/>
      <c r="DX405" s="3"/>
      <c r="DY405" s="3"/>
      <c r="DZ405" s="3"/>
      <c r="EA405" s="3"/>
      <c r="EB405" s="3"/>
      <c r="EC405" s="3"/>
      <c r="ED405" s="3"/>
      <c r="EE405" s="3"/>
      <c r="EF405" s="3"/>
      <c r="EG405" s="3"/>
    </row>
    <row r="406">
      <c r="A406" s="3"/>
      <c r="B406" s="68"/>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c r="AW406" s="3"/>
      <c r="AX406" s="3"/>
      <c r="AY406" s="3"/>
      <c r="AZ406" s="3"/>
      <c r="BA406" s="3"/>
      <c r="BB406" s="3"/>
      <c r="BC406" s="3"/>
      <c r="BD406" s="3"/>
      <c r="BE406" s="3"/>
      <c r="BF406" s="3"/>
      <c r="BG406" s="3"/>
      <c r="BH406" s="3"/>
      <c r="BI406" s="3"/>
      <c r="BJ406" s="3"/>
      <c r="BK406" s="3"/>
      <c r="BL406" s="3"/>
      <c r="BM406" s="3"/>
      <c r="BN406" s="3"/>
      <c r="BO406" s="3"/>
      <c r="BP406" s="3"/>
      <c r="BQ406" s="3"/>
      <c r="BR406" s="3"/>
      <c r="BS406" s="3"/>
      <c r="BT406" s="3"/>
      <c r="BU406" s="3"/>
      <c r="BV406" s="3"/>
      <c r="BW406" s="3"/>
      <c r="BX406" s="3"/>
      <c r="BY406" s="3"/>
      <c r="BZ406" s="3"/>
      <c r="CA406" s="3"/>
      <c r="CB406" s="3"/>
      <c r="CC406" s="3"/>
      <c r="CD406" s="3"/>
      <c r="CE406" s="3"/>
      <c r="CF406" s="3"/>
      <c r="CG406" s="3"/>
      <c r="CH406" s="3"/>
      <c r="CI406" s="3"/>
      <c r="CJ406" s="3"/>
      <c r="CK406" s="3"/>
      <c r="CL406" s="3"/>
      <c r="CM406" s="3"/>
      <c r="CN406" s="3"/>
      <c r="CO406" s="3"/>
      <c r="CP406" s="3"/>
      <c r="CQ406" s="3"/>
      <c r="CR406" s="3"/>
      <c r="CS406" s="3"/>
      <c r="CT406" s="3"/>
      <c r="CU406" s="3"/>
      <c r="CV406" s="3"/>
      <c r="CW406" s="3"/>
      <c r="CX406" s="3"/>
      <c r="CY406" s="3"/>
      <c r="CZ406" s="3"/>
      <c r="DA406" s="3"/>
      <c r="DB406" s="3"/>
      <c r="DC406" s="3"/>
      <c r="DD406" s="3"/>
      <c r="DE406" s="3"/>
      <c r="DF406" s="3"/>
      <c r="DG406" s="3"/>
      <c r="DH406" s="3"/>
      <c r="DI406" s="3"/>
      <c r="DJ406" s="3"/>
      <c r="DK406" s="3"/>
      <c r="DL406" s="3"/>
      <c r="DM406" s="3"/>
      <c r="DN406" s="3"/>
      <c r="DO406" s="3"/>
      <c r="DP406" s="3"/>
      <c r="DQ406" s="3"/>
      <c r="DR406" s="3"/>
      <c r="DS406" s="3"/>
      <c r="DT406" s="3"/>
      <c r="DU406" s="3"/>
      <c r="DV406" s="3"/>
      <c r="DW406" s="3"/>
      <c r="DX406" s="3"/>
      <c r="DY406" s="3"/>
      <c r="DZ406" s="3"/>
      <c r="EA406" s="3"/>
      <c r="EB406" s="3"/>
      <c r="EC406" s="3"/>
      <c r="ED406" s="3"/>
      <c r="EE406" s="3"/>
      <c r="EF406" s="3"/>
      <c r="EG406" s="3"/>
    </row>
    <row r="407">
      <c r="A407" s="3"/>
      <c r="B407" s="68"/>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c r="AW407" s="3"/>
      <c r="AX407" s="3"/>
      <c r="AY407" s="3"/>
      <c r="AZ407" s="3"/>
      <c r="BA407" s="3"/>
      <c r="BB407" s="3"/>
      <c r="BC407" s="3"/>
      <c r="BD407" s="3"/>
      <c r="BE407" s="3"/>
      <c r="BF407" s="3"/>
      <c r="BG407" s="3"/>
      <c r="BH407" s="3"/>
      <c r="BI407" s="3"/>
      <c r="BJ407" s="3"/>
      <c r="BK407" s="3"/>
      <c r="BL407" s="3"/>
      <c r="BM407" s="3"/>
      <c r="BN407" s="3"/>
      <c r="BO407" s="3"/>
      <c r="BP407" s="3"/>
      <c r="BQ407" s="3"/>
      <c r="BR407" s="3"/>
      <c r="BS407" s="3"/>
      <c r="BT407" s="3"/>
      <c r="BU407" s="3"/>
      <c r="BV407" s="3"/>
      <c r="BW407" s="3"/>
      <c r="BX407" s="3"/>
      <c r="BY407" s="3"/>
      <c r="BZ407" s="3"/>
      <c r="CA407" s="3"/>
      <c r="CB407" s="3"/>
      <c r="CC407" s="3"/>
      <c r="CD407" s="3"/>
      <c r="CE407" s="3"/>
      <c r="CF407" s="3"/>
      <c r="CG407" s="3"/>
      <c r="CH407" s="3"/>
      <c r="CI407" s="3"/>
      <c r="CJ407" s="3"/>
      <c r="CK407" s="3"/>
      <c r="CL407" s="3"/>
      <c r="CM407" s="3"/>
      <c r="CN407" s="3"/>
      <c r="CO407" s="3"/>
      <c r="CP407" s="3"/>
      <c r="CQ407" s="3"/>
      <c r="CR407" s="3"/>
      <c r="CS407" s="3"/>
      <c r="CT407" s="3"/>
      <c r="CU407" s="3"/>
      <c r="CV407" s="3"/>
      <c r="CW407" s="3"/>
      <c r="CX407" s="3"/>
      <c r="CY407" s="3"/>
      <c r="CZ407" s="3"/>
      <c r="DA407" s="3"/>
      <c r="DB407" s="3"/>
      <c r="DC407" s="3"/>
      <c r="DD407" s="3"/>
      <c r="DE407" s="3"/>
      <c r="DF407" s="3"/>
      <c r="DG407" s="3"/>
      <c r="DH407" s="3"/>
      <c r="DI407" s="3"/>
      <c r="DJ407" s="3"/>
      <c r="DK407" s="3"/>
      <c r="DL407" s="3"/>
      <c r="DM407" s="3"/>
      <c r="DN407" s="3"/>
      <c r="DO407" s="3"/>
      <c r="DP407" s="3"/>
      <c r="DQ407" s="3"/>
      <c r="DR407" s="3"/>
      <c r="DS407" s="3"/>
      <c r="DT407" s="3"/>
      <c r="DU407" s="3"/>
      <c r="DV407" s="3"/>
      <c r="DW407" s="3"/>
      <c r="DX407" s="3"/>
      <c r="DY407" s="3"/>
      <c r="DZ407" s="3"/>
      <c r="EA407" s="3"/>
      <c r="EB407" s="3"/>
      <c r="EC407" s="3"/>
      <c r="ED407" s="3"/>
      <c r="EE407" s="3"/>
      <c r="EF407" s="3"/>
      <c r="EG407" s="3"/>
    </row>
    <row r="408">
      <c r="A408" s="3"/>
      <c r="B408" s="68"/>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c r="AW408" s="3"/>
      <c r="AX408" s="3"/>
      <c r="AY408" s="3"/>
      <c r="AZ408" s="3"/>
      <c r="BA408" s="3"/>
      <c r="BB408" s="3"/>
      <c r="BC408" s="3"/>
      <c r="BD408" s="3"/>
      <c r="BE408" s="3"/>
      <c r="BF408" s="3"/>
      <c r="BG408" s="3"/>
      <c r="BH408" s="3"/>
      <c r="BI408" s="3"/>
      <c r="BJ408" s="3"/>
      <c r="BK408" s="3"/>
      <c r="BL408" s="3"/>
      <c r="BM408" s="3"/>
      <c r="BN408" s="3"/>
      <c r="BO408" s="3"/>
      <c r="BP408" s="3"/>
      <c r="BQ408" s="3"/>
      <c r="BR408" s="3"/>
      <c r="BS408" s="3"/>
      <c r="BT408" s="3"/>
      <c r="BU408" s="3"/>
      <c r="BV408" s="3"/>
      <c r="BW408" s="3"/>
      <c r="BX408" s="3"/>
      <c r="BY408" s="3"/>
      <c r="BZ408" s="3"/>
      <c r="CA408" s="3"/>
      <c r="CB408" s="3"/>
      <c r="CC408" s="3"/>
      <c r="CD408" s="3"/>
      <c r="CE408" s="3"/>
      <c r="CF408" s="3"/>
      <c r="CG408" s="3"/>
      <c r="CH408" s="3"/>
      <c r="CI408" s="3"/>
      <c r="CJ408" s="3"/>
      <c r="CK408" s="3"/>
      <c r="CL408" s="3"/>
      <c r="CM408" s="3"/>
      <c r="CN408" s="3"/>
      <c r="CO408" s="3"/>
      <c r="CP408" s="3"/>
      <c r="CQ408" s="3"/>
      <c r="CR408" s="3"/>
      <c r="CS408" s="3"/>
      <c r="CT408" s="3"/>
      <c r="CU408" s="3"/>
      <c r="CV408" s="3"/>
      <c r="CW408" s="3"/>
      <c r="CX408" s="3"/>
      <c r="CY408" s="3"/>
      <c r="CZ408" s="3"/>
      <c r="DA408" s="3"/>
      <c r="DB408" s="3"/>
      <c r="DC408" s="3"/>
      <c r="DD408" s="3"/>
      <c r="DE408" s="3"/>
      <c r="DF408" s="3"/>
      <c r="DG408" s="3"/>
      <c r="DH408" s="3"/>
      <c r="DI408" s="3"/>
      <c r="DJ408" s="3"/>
      <c r="DK408" s="3"/>
      <c r="DL408" s="3"/>
      <c r="DM408" s="3"/>
      <c r="DN408" s="3"/>
      <c r="DO408" s="3"/>
      <c r="DP408" s="3"/>
      <c r="DQ408" s="3"/>
      <c r="DR408" s="3"/>
      <c r="DS408" s="3"/>
      <c r="DT408" s="3"/>
      <c r="DU408" s="3"/>
      <c r="DV408" s="3"/>
      <c r="DW408" s="3"/>
      <c r="DX408" s="3"/>
      <c r="DY408" s="3"/>
      <c r="DZ408" s="3"/>
      <c r="EA408" s="3"/>
      <c r="EB408" s="3"/>
      <c r="EC408" s="3"/>
      <c r="ED408" s="3"/>
      <c r="EE408" s="3"/>
      <c r="EF408" s="3"/>
      <c r="EG408" s="3"/>
    </row>
    <row r="409">
      <c r="A409" s="3"/>
      <c r="B409" s="68"/>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c r="AW409" s="3"/>
      <c r="AX409" s="3"/>
      <c r="AY409" s="3"/>
      <c r="AZ409" s="3"/>
      <c r="BA409" s="3"/>
      <c r="BB409" s="3"/>
      <c r="BC409" s="3"/>
      <c r="BD409" s="3"/>
      <c r="BE409" s="3"/>
      <c r="BF409" s="3"/>
      <c r="BG409" s="3"/>
      <c r="BH409" s="3"/>
      <c r="BI409" s="3"/>
      <c r="BJ409" s="3"/>
      <c r="BK409" s="3"/>
      <c r="BL409" s="3"/>
      <c r="BM409" s="3"/>
      <c r="BN409" s="3"/>
      <c r="BO409" s="3"/>
      <c r="BP409" s="3"/>
      <c r="BQ409" s="3"/>
      <c r="BR409" s="3"/>
      <c r="BS409" s="3"/>
      <c r="BT409" s="3"/>
      <c r="BU409" s="3"/>
      <c r="BV409" s="3"/>
      <c r="BW409" s="3"/>
      <c r="BX409" s="3"/>
      <c r="BY409" s="3"/>
      <c r="BZ409" s="3"/>
      <c r="CA409" s="3"/>
      <c r="CB409" s="3"/>
      <c r="CC409" s="3"/>
      <c r="CD409" s="3"/>
      <c r="CE409" s="3"/>
      <c r="CF409" s="3"/>
      <c r="CG409" s="3"/>
      <c r="CH409" s="3"/>
      <c r="CI409" s="3"/>
      <c r="CJ409" s="3"/>
      <c r="CK409" s="3"/>
      <c r="CL409" s="3"/>
      <c r="CM409" s="3"/>
      <c r="CN409" s="3"/>
      <c r="CO409" s="3"/>
      <c r="CP409" s="3"/>
      <c r="CQ409" s="3"/>
      <c r="CR409" s="3"/>
      <c r="CS409" s="3"/>
      <c r="CT409" s="3"/>
      <c r="CU409" s="3"/>
      <c r="CV409" s="3"/>
      <c r="CW409" s="3"/>
      <c r="CX409" s="3"/>
      <c r="CY409" s="3"/>
      <c r="CZ409" s="3"/>
      <c r="DA409" s="3"/>
      <c r="DB409" s="3"/>
      <c r="DC409" s="3"/>
      <c r="DD409" s="3"/>
      <c r="DE409" s="3"/>
      <c r="DF409" s="3"/>
      <c r="DG409" s="3"/>
      <c r="DH409" s="3"/>
      <c r="DI409" s="3"/>
      <c r="DJ409" s="3"/>
      <c r="DK409" s="3"/>
      <c r="DL409" s="3"/>
      <c r="DM409" s="3"/>
      <c r="DN409" s="3"/>
      <c r="DO409" s="3"/>
      <c r="DP409" s="3"/>
      <c r="DQ409" s="3"/>
      <c r="DR409" s="3"/>
      <c r="DS409" s="3"/>
      <c r="DT409" s="3"/>
      <c r="DU409" s="3"/>
      <c r="DV409" s="3"/>
      <c r="DW409" s="3"/>
      <c r="DX409" s="3"/>
      <c r="DY409" s="3"/>
      <c r="DZ409" s="3"/>
      <c r="EA409" s="3"/>
      <c r="EB409" s="3"/>
      <c r="EC409" s="3"/>
      <c r="ED409" s="3"/>
      <c r="EE409" s="3"/>
      <c r="EF409" s="3"/>
      <c r="EG409" s="3"/>
    </row>
    <row r="410">
      <c r="A410" s="3"/>
      <c r="B410" s="68"/>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c r="AW410" s="3"/>
      <c r="AX410" s="3"/>
      <c r="AY410" s="3"/>
      <c r="AZ410" s="3"/>
      <c r="BA410" s="3"/>
      <c r="BB410" s="3"/>
      <c r="BC410" s="3"/>
      <c r="BD410" s="3"/>
      <c r="BE410" s="3"/>
      <c r="BF410" s="3"/>
      <c r="BG410" s="3"/>
      <c r="BH410" s="3"/>
      <c r="BI410" s="3"/>
      <c r="BJ410" s="3"/>
      <c r="BK410" s="3"/>
      <c r="BL410" s="3"/>
      <c r="BM410" s="3"/>
      <c r="BN410" s="3"/>
      <c r="BO410" s="3"/>
      <c r="BP410" s="3"/>
      <c r="BQ410" s="3"/>
      <c r="BR410" s="3"/>
      <c r="BS410" s="3"/>
      <c r="BT410" s="3"/>
      <c r="BU410" s="3"/>
      <c r="BV410" s="3"/>
      <c r="BW410" s="3"/>
      <c r="BX410" s="3"/>
      <c r="BY410" s="3"/>
      <c r="BZ410" s="3"/>
      <c r="CA410" s="3"/>
      <c r="CB410" s="3"/>
      <c r="CC410" s="3"/>
      <c r="CD410" s="3"/>
      <c r="CE410" s="3"/>
      <c r="CF410" s="3"/>
      <c r="CG410" s="3"/>
      <c r="CH410" s="3"/>
      <c r="CI410" s="3"/>
      <c r="CJ410" s="3"/>
      <c r="CK410" s="3"/>
      <c r="CL410" s="3"/>
      <c r="CM410" s="3"/>
      <c r="CN410" s="3"/>
      <c r="CO410" s="3"/>
      <c r="CP410" s="3"/>
      <c r="CQ410" s="3"/>
      <c r="CR410" s="3"/>
      <c r="CS410" s="3"/>
      <c r="CT410" s="3"/>
      <c r="CU410" s="3"/>
      <c r="CV410" s="3"/>
      <c r="CW410" s="3"/>
      <c r="CX410" s="3"/>
      <c r="CY410" s="3"/>
      <c r="CZ410" s="3"/>
      <c r="DA410" s="3"/>
      <c r="DB410" s="3"/>
      <c r="DC410" s="3"/>
      <c r="DD410" s="3"/>
      <c r="DE410" s="3"/>
      <c r="DF410" s="3"/>
      <c r="DG410" s="3"/>
      <c r="DH410" s="3"/>
      <c r="DI410" s="3"/>
      <c r="DJ410" s="3"/>
      <c r="DK410" s="3"/>
      <c r="DL410" s="3"/>
      <c r="DM410" s="3"/>
      <c r="DN410" s="3"/>
      <c r="DO410" s="3"/>
      <c r="DP410" s="3"/>
      <c r="DQ410" s="3"/>
      <c r="DR410" s="3"/>
      <c r="DS410" s="3"/>
      <c r="DT410" s="3"/>
      <c r="DU410" s="3"/>
      <c r="DV410" s="3"/>
      <c r="DW410" s="3"/>
      <c r="DX410" s="3"/>
      <c r="DY410" s="3"/>
      <c r="DZ410" s="3"/>
      <c r="EA410" s="3"/>
      <c r="EB410" s="3"/>
      <c r="EC410" s="3"/>
      <c r="ED410" s="3"/>
      <c r="EE410" s="3"/>
      <c r="EF410" s="3"/>
      <c r="EG410" s="3"/>
    </row>
    <row r="411">
      <c r="A411" s="3"/>
      <c r="B411" s="68"/>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c r="AW411" s="3"/>
      <c r="AX411" s="3"/>
      <c r="AY411" s="3"/>
      <c r="AZ411" s="3"/>
      <c r="BA411" s="3"/>
      <c r="BB411" s="3"/>
      <c r="BC411" s="3"/>
      <c r="BD411" s="3"/>
      <c r="BE411" s="3"/>
      <c r="BF411" s="3"/>
      <c r="BG411" s="3"/>
      <c r="BH411" s="3"/>
      <c r="BI411" s="3"/>
      <c r="BJ411" s="3"/>
      <c r="BK411" s="3"/>
      <c r="BL411" s="3"/>
      <c r="BM411" s="3"/>
      <c r="BN411" s="3"/>
      <c r="BO411" s="3"/>
      <c r="BP411" s="3"/>
      <c r="BQ411" s="3"/>
      <c r="BR411" s="3"/>
      <c r="BS411" s="3"/>
      <c r="BT411" s="3"/>
      <c r="BU411" s="3"/>
      <c r="BV411" s="3"/>
      <c r="BW411" s="3"/>
      <c r="BX411" s="3"/>
      <c r="BY411" s="3"/>
      <c r="BZ411" s="3"/>
      <c r="CA411" s="3"/>
      <c r="CB411" s="3"/>
      <c r="CC411" s="3"/>
      <c r="CD411" s="3"/>
      <c r="CE411" s="3"/>
      <c r="CF411" s="3"/>
      <c r="CG411" s="3"/>
      <c r="CH411" s="3"/>
      <c r="CI411" s="3"/>
      <c r="CJ411" s="3"/>
      <c r="CK411" s="3"/>
      <c r="CL411" s="3"/>
      <c r="CM411" s="3"/>
      <c r="CN411" s="3"/>
      <c r="CO411" s="3"/>
      <c r="CP411" s="3"/>
      <c r="CQ411" s="3"/>
      <c r="CR411" s="3"/>
      <c r="CS411" s="3"/>
      <c r="CT411" s="3"/>
      <c r="CU411" s="3"/>
      <c r="CV411" s="3"/>
      <c r="CW411" s="3"/>
      <c r="CX411" s="3"/>
      <c r="CY411" s="3"/>
      <c r="CZ411" s="3"/>
      <c r="DA411" s="3"/>
      <c r="DB411" s="3"/>
      <c r="DC411" s="3"/>
      <c r="DD411" s="3"/>
      <c r="DE411" s="3"/>
      <c r="DF411" s="3"/>
      <c r="DG411" s="3"/>
      <c r="DH411" s="3"/>
      <c r="DI411" s="3"/>
      <c r="DJ411" s="3"/>
      <c r="DK411" s="3"/>
      <c r="DL411" s="3"/>
      <c r="DM411" s="3"/>
      <c r="DN411" s="3"/>
      <c r="DO411" s="3"/>
      <c r="DP411" s="3"/>
      <c r="DQ411" s="3"/>
      <c r="DR411" s="3"/>
      <c r="DS411" s="3"/>
      <c r="DT411" s="3"/>
      <c r="DU411" s="3"/>
      <c r="DV411" s="3"/>
      <c r="DW411" s="3"/>
      <c r="DX411" s="3"/>
      <c r="DY411" s="3"/>
      <c r="DZ411" s="3"/>
      <c r="EA411" s="3"/>
      <c r="EB411" s="3"/>
      <c r="EC411" s="3"/>
      <c r="ED411" s="3"/>
      <c r="EE411" s="3"/>
      <c r="EF411" s="3"/>
      <c r="EG411" s="3"/>
    </row>
    <row r="412">
      <c r="A412" s="3"/>
      <c r="B412" s="68"/>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c r="AW412" s="3"/>
      <c r="AX412" s="3"/>
      <c r="AY412" s="3"/>
      <c r="AZ412" s="3"/>
      <c r="BA412" s="3"/>
      <c r="BB412" s="3"/>
      <c r="BC412" s="3"/>
      <c r="BD412" s="3"/>
      <c r="BE412" s="3"/>
      <c r="BF412" s="3"/>
      <c r="BG412" s="3"/>
      <c r="BH412" s="3"/>
      <c r="BI412" s="3"/>
      <c r="BJ412" s="3"/>
      <c r="BK412" s="3"/>
      <c r="BL412" s="3"/>
      <c r="BM412" s="3"/>
      <c r="BN412" s="3"/>
      <c r="BO412" s="3"/>
      <c r="BP412" s="3"/>
      <c r="BQ412" s="3"/>
      <c r="BR412" s="3"/>
      <c r="BS412" s="3"/>
      <c r="BT412" s="3"/>
      <c r="BU412" s="3"/>
      <c r="BV412" s="3"/>
      <c r="BW412" s="3"/>
      <c r="BX412" s="3"/>
      <c r="BY412" s="3"/>
      <c r="BZ412" s="3"/>
      <c r="CA412" s="3"/>
      <c r="CB412" s="3"/>
      <c r="CC412" s="3"/>
      <c r="CD412" s="3"/>
      <c r="CE412" s="3"/>
      <c r="CF412" s="3"/>
      <c r="CG412" s="3"/>
      <c r="CH412" s="3"/>
      <c r="CI412" s="3"/>
      <c r="CJ412" s="3"/>
      <c r="CK412" s="3"/>
      <c r="CL412" s="3"/>
      <c r="CM412" s="3"/>
      <c r="CN412" s="3"/>
      <c r="CO412" s="3"/>
      <c r="CP412" s="3"/>
      <c r="CQ412" s="3"/>
      <c r="CR412" s="3"/>
      <c r="CS412" s="3"/>
      <c r="CT412" s="3"/>
      <c r="CU412" s="3"/>
      <c r="CV412" s="3"/>
      <c r="CW412" s="3"/>
      <c r="CX412" s="3"/>
      <c r="CY412" s="3"/>
      <c r="CZ412" s="3"/>
      <c r="DA412" s="3"/>
      <c r="DB412" s="3"/>
      <c r="DC412" s="3"/>
      <c r="DD412" s="3"/>
      <c r="DE412" s="3"/>
      <c r="DF412" s="3"/>
      <c r="DG412" s="3"/>
      <c r="DH412" s="3"/>
      <c r="DI412" s="3"/>
      <c r="DJ412" s="3"/>
      <c r="DK412" s="3"/>
      <c r="DL412" s="3"/>
      <c r="DM412" s="3"/>
      <c r="DN412" s="3"/>
      <c r="DO412" s="3"/>
      <c r="DP412" s="3"/>
      <c r="DQ412" s="3"/>
      <c r="DR412" s="3"/>
      <c r="DS412" s="3"/>
      <c r="DT412" s="3"/>
      <c r="DU412" s="3"/>
      <c r="DV412" s="3"/>
      <c r="DW412" s="3"/>
      <c r="DX412" s="3"/>
      <c r="DY412" s="3"/>
      <c r="DZ412" s="3"/>
      <c r="EA412" s="3"/>
      <c r="EB412" s="3"/>
      <c r="EC412" s="3"/>
      <c r="ED412" s="3"/>
      <c r="EE412" s="3"/>
      <c r="EF412" s="3"/>
      <c r="EG412" s="3"/>
    </row>
    <row r="413">
      <c r="A413" s="3"/>
      <c r="B413" s="68"/>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c r="AW413" s="3"/>
      <c r="AX413" s="3"/>
      <c r="AY413" s="3"/>
      <c r="AZ413" s="3"/>
      <c r="BA413" s="3"/>
      <c r="BB413" s="3"/>
      <c r="BC413" s="3"/>
      <c r="BD413" s="3"/>
      <c r="BE413" s="3"/>
      <c r="BF413" s="3"/>
      <c r="BG413" s="3"/>
      <c r="BH413" s="3"/>
      <c r="BI413" s="3"/>
      <c r="BJ413" s="3"/>
      <c r="BK413" s="3"/>
      <c r="BL413" s="3"/>
      <c r="BM413" s="3"/>
      <c r="BN413" s="3"/>
      <c r="BO413" s="3"/>
      <c r="BP413" s="3"/>
      <c r="BQ413" s="3"/>
      <c r="BR413" s="3"/>
      <c r="BS413" s="3"/>
      <c r="BT413" s="3"/>
      <c r="BU413" s="3"/>
      <c r="BV413" s="3"/>
      <c r="BW413" s="3"/>
      <c r="BX413" s="3"/>
      <c r="BY413" s="3"/>
      <c r="BZ413" s="3"/>
      <c r="CA413" s="3"/>
      <c r="CB413" s="3"/>
      <c r="CC413" s="3"/>
      <c r="CD413" s="3"/>
      <c r="CE413" s="3"/>
      <c r="CF413" s="3"/>
      <c r="CG413" s="3"/>
      <c r="CH413" s="3"/>
      <c r="CI413" s="3"/>
      <c r="CJ413" s="3"/>
      <c r="CK413" s="3"/>
      <c r="CL413" s="3"/>
      <c r="CM413" s="3"/>
      <c r="CN413" s="3"/>
      <c r="CO413" s="3"/>
      <c r="CP413" s="3"/>
      <c r="CQ413" s="3"/>
      <c r="CR413" s="3"/>
      <c r="CS413" s="3"/>
      <c r="CT413" s="3"/>
      <c r="CU413" s="3"/>
      <c r="CV413" s="3"/>
      <c r="CW413" s="3"/>
      <c r="CX413" s="3"/>
      <c r="CY413" s="3"/>
      <c r="CZ413" s="3"/>
      <c r="DA413" s="3"/>
      <c r="DB413" s="3"/>
      <c r="DC413" s="3"/>
      <c r="DD413" s="3"/>
      <c r="DE413" s="3"/>
      <c r="DF413" s="3"/>
      <c r="DG413" s="3"/>
      <c r="DH413" s="3"/>
      <c r="DI413" s="3"/>
      <c r="DJ413" s="3"/>
      <c r="DK413" s="3"/>
      <c r="DL413" s="3"/>
      <c r="DM413" s="3"/>
      <c r="DN413" s="3"/>
      <c r="DO413" s="3"/>
      <c r="DP413" s="3"/>
      <c r="DQ413" s="3"/>
      <c r="DR413" s="3"/>
      <c r="DS413" s="3"/>
      <c r="DT413" s="3"/>
      <c r="DU413" s="3"/>
      <c r="DV413" s="3"/>
      <c r="DW413" s="3"/>
      <c r="DX413" s="3"/>
      <c r="DY413" s="3"/>
      <c r="DZ413" s="3"/>
      <c r="EA413" s="3"/>
      <c r="EB413" s="3"/>
      <c r="EC413" s="3"/>
      <c r="ED413" s="3"/>
      <c r="EE413" s="3"/>
      <c r="EF413" s="3"/>
      <c r="EG413" s="3"/>
    </row>
    <row r="414">
      <c r="A414" s="3"/>
      <c r="B414" s="68"/>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
      <c r="AV414" s="3"/>
      <c r="AW414" s="3"/>
      <c r="AX414" s="3"/>
      <c r="AY414" s="3"/>
      <c r="AZ414" s="3"/>
      <c r="BA414" s="3"/>
      <c r="BB414" s="3"/>
      <c r="BC414" s="3"/>
      <c r="BD414" s="3"/>
      <c r="BE414" s="3"/>
      <c r="BF414" s="3"/>
      <c r="BG414" s="3"/>
      <c r="BH414" s="3"/>
      <c r="BI414" s="3"/>
      <c r="BJ414" s="3"/>
      <c r="BK414" s="3"/>
      <c r="BL414" s="3"/>
      <c r="BM414" s="3"/>
      <c r="BN414" s="3"/>
      <c r="BO414" s="3"/>
      <c r="BP414" s="3"/>
      <c r="BQ414" s="3"/>
      <c r="BR414" s="3"/>
      <c r="BS414" s="3"/>
      <c r="BT414" s="3"/>
      <c r="BU414" s="3"/>
      <c r="BV414" s="3"/>
      <c r="BW414" s="3"/>
      <c r="BX414" s="3"/>
      <c r="BY414" s="3"/>
      <c r="BZ414" s="3"/>
      <c r="CA414" s="3"/>
      <c r="CB414" s="3"/>
      <c r="CC414" s="3"/>
      <c r="CD414" s="3"/>
      <c r="CE414" s="3"/>
      <c r="CF414" s="3"/>
      <c r="CG414" s="3"/>
      <c r="CH414" s="3"/>
      <c r="CI414" s="3"/>
      <c r="CJ414" s="3"/>
      <c r="CK414" s="3"/>
      <c r="CL414" s="3"/>
      <c r="CM414" s="3"/>
      <c r="CN414" s="3"/>
      <c r="CO414" s="3"/>
      <c r="CP414" s="3"/>
      <c r="CQ414" s="3"/>
      <c r="CR414" s="3"/>
      <c r="CS414" s="3"/>
      <c r="CT414" s="3"/>
      <c r="CU414" s="3"/>
      <c r="CV414" s="3"/>
      <c r="CW414" s="3"/>
      <c r="CX414" s="3"/>
      <c r="CY414" s="3"/>
      <c r="CZ414" s="3"/>
      <c r="DA414" s="3"/>
      <c r="DB414" s="3"/>
      <c r="DC414" s="3"/>
      <c r="DD414" s="3"/>
      <c r="DE414" s="3"/>
      <c r="DF414" s="3"/>
      <c r="DG414" s="3"/>
      <c r="DH414" s="3"/>
      <c r="DI414" s="3"/>
      <c r="DJ414" s="3"/>
      <c r="DK414" s="3"/>
      <c r="DL414" s="3"/>
      <c r="DM414" s="3"/>
      <c r="DN414" s="3"/>
      <c r="DO414" s="3"/>
      <c r="DP414" s="3"/>
      <c r="DQ414" s="3"/>
      <c r="DR414" s="3"/>
      <c r="DS414" s="3"/>
      <c r="DT414" s="3"/>
      <c r="DU414" s="3"/>
      <c r="DV414" s="3"/>
      <c r="DW414" s="3"/>
      <c r="DX414" s="3"/>
      <c r="DY414" s="3"/>
      <c r="DZ414" s="3"/>
      <c r="EA414" s="3"/>
      <c r="EB414" s="3"/>
      <c r="EC414" s="3"/>
      <c r="ED414" s="3"/>
      <c r="EE414" s="3"/>
      <c r="EF414" s="3"/>
      <c r="EG414" s="3"/>
    </row>
    <row r="415">
      <c r="A415" s="3"/>
      <c r="B415" s="68"/>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
      <c r="AV415" s="3"/>
      <c r="AW415" s="3"/>
      <c r="AX415" s="3"/>
      <c r="AY415" s="3"/>
      <c r="AZ415" s="3"/>
      <c r="BA415" s="3"/>
      <c r="BB415" s="3"/>
      <c r="BC415" s="3"/>
      <c r="BD415" s="3"/>
      <c r="BE415" s="3"/>
      <c r="BF415" s="3"/>
      <c r="BG415" s="3"/>
      <c r="BH415" s="3"/>
      <c r="BI415" s="3"/>
      <c r="BJ415" s="3"/>
      <c r="BK415" s="3"/>
      <c r="BL415" s="3"/>
      <c r="BM415" s="3"/>
      <c r="BN415" s="3"/>
      <c r="BO415" s="3"/>
      <c r="BP415" s="3"/>
      <c r="BQ415" s="3"/>
      <c r="BR415" s="3"/>
      <c r="BS415" s="3"/>
      <c r="BT415" s="3"/>
      <c r="BU415" s="3"/>
      <c r="BV415" s="3"/>
      <c r="BW415" s="3"/>
      <c r="BX415" s="3"/>
      <c r="BY415" s="3"/>
      <c r="BZ415" s="3"/>
      <c r="CA415" s="3"/>
      <c r="CB415" s="3"/>
      <c r="CC415" s="3"/>
      <c r="CD415" s="3"/>
      <c r="CE415" s="3"/>
      <c r="CF415" s="3"/>
      <c r="CG415" s="3"/>
      <c r="CH415" s="3"/>
      <c r="CI415" s="3"/>
      <c r="CJ415" s="3"/>
      <c r="CK415" s="3"/>
      <c r="CL415" s="3"/>
      <c r="CM415" s="3"/>
      <c r="CN415" s="3"/>
      <c r="CO415" s="3"/>
      <c r="CP415" s="3"/>
      <c r="CQ415" s="3"/>
      <c r="CR415" s="3"/>
      <c r="CS415" s="3"/>
      <c r="CT415" s="3"/>
      <c r="CU415" s="3"/>
      <c r="CV415" s="3"/>
      <c r="CW415" s="3"/>
      <c r="CX415" s="3"/>
      <c r="CY415" s="3"/>
      <c r="CZ415" s="3"/>
      <c r="DA415" s="3"/>
      <c r="DB415" s="3"/>
      <c r="DC415" s="3"/>
      <c r="DD415" s="3"/>
      <c r="DE415" s="3"/>
      <c r="DF415" s="3"/>
      <c r="DG415" s="3"/>
      <c r="DH415" s="3"/>
      <c r="DI415" s="3"/>
      <c r="DJ415" s="3"/>
      <c r="DK415" s="3"/>
      <c r="DL415" s="3"/>
      <c r="DM415" s="3"/>
      <c r="DN415" s="3"/>
      <c r="DO415" s="3"/>
      <c r="DP415" s="3"/>
      <c r="DQ415" s="3"/>
      <c r="DR415" s="3"/>
      <c r="DS415" s="3"/>
      <c r="DT415" s="3"/>
      <c r="DU415" s="3"/>
      <c r="DV415" s="3"/>
      <c r="DW415" s="3"/>
      <c r="DX415" s="3"/>
      <c r="DY415" s="3"/>
      <c r="DZ415" s="3"/>
      <c r="EA415" s="3"/>
      <c r="EB415" s="3"/>
      <c r="EC415" s="3"/>
      <c r="ED415" s="3"/>
      <c r="EE415" s="3"/>
      <c r="EF415" s="3"/>
      <c r="EG415" s="3"/>
    </row>
    <row r="416">
      <c r="A416" s="3"/>
      <c r="B416" s="68"/>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
      <c r="AV416" s="3"/>
      <c r="AW416" s="3"/>
      <c r="AX416" s="3"/>
      <c r="AY416" s="3"/>
      <c r="AZ416" s="3"/>
      <c r="BA416" s="3"/>
      <c r="BB416" s="3"/>
      <c r="BC416" s="3"/>
      <c r="BD416" s="3"/>
      <c r="BE416" s="3"/>
      <c r="BF416" s="3"/>
      <c r="BG416" s="3"/>
      <c r="BH416" s="3"/>
      <c r="BI416" s="3"/>
      <c r="BJ416" s="3"/>
      <c r="BK416" s="3"/>
      <c r="BL416" s="3"/>
      <c r="BM416" s="3"/>
      <c r="BN416" s="3"/>
      <c r="BO416" s="3"/>
      <c r="BP416" s="3"/>
      <c r="BQ416" s="3"/>
      <c r="BR416" s="3"/>
      <c r="BS416" s="3"/>
      <c r="BT416" s="3"/>
      <c r="BU416" s="3"/>
      <c r="BV416" s="3"/>
      <c r="BW416" s="3"/>
      <c r="BX416" s="3"/>
      <c r="BY416" s="3"/>
      <c r="BZ416" s="3"/>
      <c r="CA416" s="3"/>
      <c r="CB416" s="3"/>
      <c r="CC416" s="3"/>
      <c r="CD416" s="3"/>
      <c r="CE416" s="3"/>
      <c r="CF416" s="3"/>
      <c r="CG416" s="3"/>
      <c r="CH416" s="3"/>
      <c r="CI416" s="3"/>
      <c r="CJ416" s="3"/>
      <c r="CK416" s="3"/>
      <c r="CL416" s="3"/>
      <c r="CM416" s="3"/>
      <c r="CN416" s="3"/>
      <c r="CO416" s="3"/>
      <c r="CP416" s="3"/>
      <c r="CQ416" s="3"/>
      <c r="CR416" s="3"/>
      <c r="CS416" s="3"/>
      <c r="CT416" s="3"/>
      <c r="CU416" s="3"/>
      <c r="CV416" s="3"/>
      <c r="CW416" s="3"/>
      <c r="CX416" s="3"/>
      <c r="CY416" s="3"/>
      <c r="CZ416" s="3"/>
      <c r="DA416" s="3"/>
      <c r="DB416" s="3"/>
      <c r="DC416" s="3"/>
      <c r="DD416" s="3"/>
      <c r="DE416" s="3"/>
      <c r="DF416" s="3"/>
      <c r="DG416" s="3"/>
      <c r="DH416" s="3"/>
      <c r="DI416" s="3"/>
      <c r="DJ416" s="3"/>
      <c r="DK416" s="3"/>
      <c r="DL416" s="3"/>
      <c r="DM416" s="3"/>
      <c r="DN416" s="3"/>
      <c r="DO416" s="3"/>
      <c r="DP416" s="3"/>
      <c r="DQ416" s="3"/>
      <c r="DR416" s="3"/>
      <c r="DS416" s="3"/>
      <c r="DT416" s="3"/>
      <c r="DU416" s="3"/>
      <c r="DV416" s="3"/>
      <c r="DW416" s="3"/>
      <c r="DX416" s="3"/>
      <c r="DY416" s="3"/>
      <c r="DZ416" s="3"/>
      <c r="EA416" s="3"/>
      <c r="EB416" s="3"/>
      <c r="EC416" s="3"/>
      <c r="ED416" s="3"/>
      <c r="EE416" s="3"/>
      <c r="EF416" s="3"/>
      <c r="EG416" s="3"/>
    </row>
    <row r="417">
      <c r="A417" s="3"/>
      <c r="B417" s="68"/>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3"/>
      <c r="AV417" s="3"/>
      <c r="AW417" s="3"/>
      <c r="AX417" s="3"/>
      <c r="AY417" s="3"/>
      <c r="AZ417" s="3"/>
      <c r="BA417" s="3"/>
      <c r="BB417" s="3"/>
      <c r="BC417" s="3"/>
      <c r="BD417" s="3"/>
      <c r="BE417" s="3"/>
      <c r="BF417" s="3"/>
      <c r="BG417" s="3"/>
      <c r="BH417" s="3"/>
      <c r="BI417" s="3"/>
      <c r="BJ417" s="3"/>
      <c r="BK417" s="3"/>
      <c r="BL417" s="3"/>
      <c r="BM417" s="3"/>
      <c r="BN417" s="3"/>
      <c r="BO417" s="3"/>
      <c r="BP417" s="3"/>
      <c r="BQ417" s="3"/>
      <c r="BR417" s="3"/>
      <c r="BS417" s="3"/>
      <c r="BT417" s="3"/>
      <c r="BU417" s="3"/>
      <c r="BV417" s="3"/>
      <c r="BW417" s="3"/>
      <c r="BX417" s="3"/>
      <c r="BY417" s="3"/>
      <c r="BZ417" s="3"/>
      <c r="CA417" s="3"/>
      <c r="CB417" s="3"/>
      <c r="CC417" s="3"/>
      <c r="CD417" s="3"/>
      <c r="CE417" s="3"/>
      <c r="CF417" s="3"/>
      <c r="CG417" s="3"/>
      <c r="CH417" s="3"/>
      <c r="CI417" s="3"/>
      <c r="CJ417" s="3"/>
      <c r="CK417" s="3"/>
      <c r="CL417" s="3"/>
      <c r="CM417" s="3"/>
      <c r="CN417" s="3"/>
      <c r="CO417" s="3"/>
      <c r="CP417" s="3"/>
      <c r="CQ417" s="3"/>
      <c r="CR417" s="3"/>
      <c r="CS417" s="3"/>
      <c r="CT417" s="3"/>
      <c r="CU417" s="3"/>
      <c r="CV417" s="3"/>
      <c r="CW417" s="3"/>
      <c r="CX417" s="3"/>
      <c r="CY417" s="3"/>
      <c r="CZ417" s="3"/>
      <c r="DA417" s="3"/>
      <c r="DB417" s="3"/>
      <c r="DC417" s="3"/>
      <c r="DD417" s="3"/>
      <c r="DE417" s="3"/>
      <c r="DF417" s="3"/>
      <c r="DG417" s="3"/>
      <c r="DH417" s="3"/>
      <c r="DI417" s="3"/>
      <c r="DJ417" s="3"/>
      <c r="DK417" s="3"/>
      <c r="DL417" s="3"/>
      <c r="DM417" s="3"/>
      <c r="DN417" s="3"/>
      <c r="DO417" s="3"/>
      <c r="DP417" s="3"/>
      <c r="DQ417" s="3"/>
      <c r="DR417" s="3"/>
      <c r="DS417" s="3"/>
      <c r="DT417" s="3"/>
      <c r="DU417" s="3"/>
      <c r="DV417" s="3"/>
      <c r="DW417" s="3"/>
      <c r="DX417" s="3"/>
      <c r="DY417" s="3"/>
      <c r="DZ417" s="3"/>
      <c r="EA417" s="3"/>
      <c r="EB417" s="3"/>
      <c r="EC417" s="3"/>
      <c r="ED417" s="3"/>
      <c r="EE417" s="3"/>
      <c r="EF417" s="3"/>
      <c r="EG417" s="3"/>
    </row>
    <row r="418">
      <c r="A418" s="3"/>
      <c r="B418" s="68"/>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
      <c r="AV418" s="3"/>
      <c r="AW418" s="3"/>
      <c r="AX418" s="3"/>
      <c r="AY418" s="3"/>
      <c r="AZ418" s="3"/>
      <c r="BA418" s="3"/>
      <c r="BB418" s="3"/>
      <c r="BC418" s="3"/>
      <c r="BD418" s="3"/>
      <c r="BE418" s="3"/>
      <c r="BF418" s="3"/>
      <c r="BG418" s="3"/>
      <c r="BH418" s="3"/>
      <c r="BI418" s="3"/>
      <c r="BJ418" s="3"/>
      <c r="BK418" s="3"/>
      <c r="BL418" s="3"/>
      <c r="BM418" s="3"/>
      <c r="BN418" s="3"/>
      <c r="BO418" s="3"/>
      <c r="BP418" s="3"/>
      <c r="BQ418" s="3"/>
      <c r="BR418" s="3"/>
      <c r="BS418" s="3"/>
      <c r="BT418" s="3"/>
      <c r="BU418" s="3"/>
      <c r="BV418" s="3"/>
      <c r="BW418" s="3"/>
      <c r="BX418" s="3"/>
      <c r="BY418" s="3"/>
      <c r="BZ418" s="3"/>
      <c r="CA418" s="3"/>
      <c r="CB418" s="3"/>
      <c r="CC418" s="3"/>
      <c r="CD418" s="3"/>
      <c r="CE418" s="3"/>
      <c r="CF418" s="3"/>
      <c r="CG418" s="3"/>
      <c r="CH418" s="3"/>
      <c r="CI418" s="3"/>
      <c r="CJ418" s="3"/>
      <c r="CK418" s="3"/>
      <c r="CL418" s="3"/>
      <c r="CM418" s="3"/>
      <c r="CN418" s="3"/>
      <c r="CO418" s="3"/>
      <c r="CP418" s="3"/>
      <c r="CQ418" s="3"/>
      <c r="CR418" s="3"/>
      <c r="CS418" s="3"/>
      <c r="CT418" s="3"/>
      <c r="CU418" s="3"/>
      <c r="CV418" s="3"/>
      <c r="CW418" s="3"/>
      <c r="CX418" s="3"/>
      <c r="CY418" s="3"/>
      <c r="CZ418" s="3"/>
      <c r="DA418" s="3"/>
      <c r="DB418" s="3"/>
      <c r="DC418" s="3"/>
      <c r="DD418" s="3"/>
      <c r="DE418" s="3"/>
      <c r="DF418" s="3"/>
      <c r="DG418" s="3"/>
      <c r="DH418" s="3"/>
      <c r="DI418" s="3"/>
      <c r="DJ418" s="3"/>
      <c r="DK418" s="3"/>
      <c r="DL418" s="3"/>
      <c r="DM418" s="3"/>
      <c r="DN418" s="3"/>
      <c r="DO418" s="3"/>
      <c r="DP418" s="3"/>
      <c r="DQ418" s="3"/>
      <c r="DR418" s="3"/>
      <c r="DS418" s="3"/>
      <c r="DT418" s="3"/>
      <c r="DU418" s="3"/>
      <c r="DV418" s="3"/>
      <c r="DW418" s="3"/>
      <c r="DX418" s="3"/>
      <c r="DY418" s="3"/>
      <c r="DZ418" s="3"/>
      <c r="EA418" s="3"/>
      <c r="EB418" s="3"/>
      <c r="EC418" s="3"/>
      <c r="ED418" s="3"/>
      <c r="EE418" s="3"/>
      <c r="EF418" s="3"/>
      <c r="EG418" s="3"/>
    </row>
    <row r="419">
      <c r="A419" s="3"/>
      <c r="B419" s="68"/>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
      <c r="AV419" s="3"/>
      <c r="AW419" s="3"/>
      <c r="AX419" s="3"/>
      <c r="AY419" s="3"/>
      <c r="AZ419" s="3"/>
      <c r="BA419" s="3"/>
      <c r="BB419" s="3"/>
      <c r="BC419" s="3"/>
      <c r="BD419" s="3"/>
      <c r="BE419" s="3"/>
      <c r="BF419" s="3"/>
      <c r="BG419" s="3"/>
      <c r="BH419" s="3"/>
      <c r="BI419" s="3"/>
      <c r="BJ419" s="3"/>
      <c r="BK419" s="3"/>
      <c r="BL419" s="3"/>
      <c r="BM419" s="3"/>
      <c r="BN419" s="3"/>
      <c r="BO419" s="3"/>
      <c r="BP419" s="3"/>
      <c r="BQ419" s="3"/>
      <c r="BR419" s="3"/>
      <c r="BS419" s="3"/>
      <c r="BT419" s="3"/>
      <c r="BU419" s="3"/>
      <c r="BV419" s="3"/>
      <c r="BW419" s="3"/>
      <c r="BX419" s="3"/>
      <c r="BY419" s="3"/>
      <c r="BZ419" s="3"/>
      <c r="CA419" s="3"/>
      <c r="CB419" s="3"/>
      <c r="CC419" s="3"/>
      <c r="CD419" s="3"/>
      <c r="CE419" s="3"/>
      <c r="CF419" s="3"/>
      <c r="CG419" s="3"/>
      <c r="CH419" s="3"/>
      <c r="CI419" s="3"/>
      <c r="CJ419" s="3"/>
      <c r="CK419" s="3"/>
      <c r="CL419" s="3"/>
      <c r="CM419" s="3"/>
      <c r="CN419" s="3"/>
      <c r="CO419" s="3"/>
      <c r="CP419" s="3"/>
      <c r="CQ419" s="3"/>
      <c r="CR419" s="3"/>
      <c r="CS419" s="3"/>
      <c r="CT419" s="3"/>
      <c r="CU419" s="3"/>
      <c r="CV419" s="3"/>
      <c r="CW419" s="3"/>
      <c r="CX419" s="3"/>
      <c r="CY419" s="3"/>
      <c r="CZ419" s="3"/>
      <c r="DA419" s="3"/>
      <c r="DB419" s="3"/>
      <c r="DC419" s="3"/>
      <c r="DD419" s="3"/>
      <c r="DE419" s="3"/>
      <c r="DF419" s="3"/>
      <c r="DG419" s="3"/>
      <c r="DH419" s="3"/>
      <c r="DI419" s="3"/>
      <c r="DJ419" s="3"/>
      <c r="DK419" s="3"/>
      <c r="DL419" s="3"/>
      <c r="DM419" s="3"/>
      <c r="DN419" s="3"/>
      <c r="DO419" s="3"/>
      <c r="DP419" s="3"/>
      <c r="DQ419" s="3"/>
      <c r="DR419" s="3"/>
      <c r="DS419" s="3"/>
      <c r="DT419" s="3"/>
      <c r="DU419" s="3"/>
      <c r="DV419" s="3"/>
      <c r="DW419" s="3"/>
      <c r="DX419" s="3"/>
      <c r="DY419" s="3"/>
      <c r="DZ419" s="3"/>
      <c r="EA419" s="3"/>
      <c r="EB419" s="3"/>
      <c r="EC419" s="3"/>
      <c r="ED419" s="3"/>
      <c r="EE419" s="3"/>
      <c r="EF419" s="3"/>
      <c r="EG419" s="3"/>
    </row>
    <row r="420">
      <c r="A420" s="3"/>
      <c r="B420" s="68"/>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3"/>
      <c r="AV420" s="3"/>
      <c r="AW420" s="3"/>
      <c r="AX420" s="3"/>
      <c r="AY420" s="3"/>
      <c r="AZ420" s="3"/>
      <c r="BA420" s="3"/>
      <c r="BB420" s="3"/>
      <c r="BC420" s="3"/>
      <c r="BD420" s="3"/>
      <c r="BE420" s="3"/>
      <c r="BF420" s="3"/>
      <c r="BG420" s="3"/>
      <c r="BH420" s="3"/>
      <c r="BI420" s="3"/>
      <c r="BJ420" s="3"/>
      <c r="BK420" s="3"/>
      <c r="BL420" s="3"/>
      <c r="BM420" s="3"/>
      <c r="BN420" s="3"/>
      <c r="BO420" s="3"/>
      <c r="BP420" s="3"/>
      <c r="BQ420" s="3"/>
      <c r="BR420" s="3"/>
      <c r="BS420" s="3"/>
      <c r="BT420" s="3"/>
      <c r="BU420" s="3"/>
      <c r="BV420" s="3"/>
      <c r="BW420" s="3"/>
      <c r="BX420" s="3"/>
      <c r="BY420" s="3"/>
      <c r="BZ420" s="3"/>
      <c r="CA420" s="3"/>
      <c r="CB420" s="3"/>
      <c r="CC420" s="3"/>
      <c r="CD420" s="3"/>
      <c r="CE420" s="3"/>
      <c r="CF420" s="3"/>
      <c r="CG420" s="3"/>
      <c r="CH420" s="3"/>
      <c r="CI420" s="3"/>
      <c r="CJ420" s="3"/>
      <c r="CK420" s="3"/>
      <c r="CL420" s="3"/>
      <c r="CM420" s="3"/>
      <c r="CN420" s="3"/>
      <c r="CO420" s="3"/>
      <c r="CP420" s="3"/>
      <c r="CQ420" s="3"/>
      <c r="CR420" s="3"/>
      <c r="CS420" s="3"/>
      <c r="CT420" s="3"/>
      <c r="CU420" s="3"/>
      <c r="CV420" s="3"/>
      <c r="CW420" s="3"/>
      <c r="CX420" s="3"/>
      <c r="CY420" s="3"/>
      <c r="CZ420" s="3"/>
      <c r="DA420" s="3"/>
      <c r="DB420" s="3"/>
      <c r="DC420" s="3"/>
      <c r="DD420" s="3"/>
      <c r="DE420" s="3"/>
      <c r="DF420" s="3"/>
      <c r="DG420" s="3"/>
      <c r="DH420" s="3"/>
      <c r="DI420" s="3"/>
      <c r="DJ420" s="3"/>
      <c r="DK420" s="3"/>
      <c r="DL420" s="3"/>
      <c r="DM420" s="3"/>
      <c r="DN420" s="3"/>
      <c r="DO420" s="3"/>
      <c r="DP420" s="3"/>
      <c r="DQ420" s="3"/>
      <c r="DR420" s="3"/>
      <c r="DS420" s="3"/>
      <c r="DT420" s="3"/>
      <c r="DU420" s="3"/>
      <c r="DV420" s="3"/>
      <c r="DW420" s="3"/>
      <c r="DX420" s="3"/>
      <c r="DY420" s="3"/>
      <c r="DZ420" s="3"/>
      <c r="EA420" s="3"/>
      <c r="EB420" s="3"/>
      <c r="EC420" s="3"/>
      <c r="ED420" s="3"/>
      <c r="EE420" s="3"/>
      <c r="EF420" s="3"/>
      <c r="EG420" s="3"/>
    </row>
    <row r="421">
      <c r="A421" s="3"/>
      <c r="B421" s="68"/>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
      <c r="AV421" s="3"/>
      <c r="AW421" s="3"/>
      <c r="AX421" s="3"/>
      <c r="AY421" s="3"/>
      <c r="AZ421" s="3"/>
      <c r="BA421" s="3"/>
      <c r="BB421" s="3"/>
      <c r="BC421" s="3"/>
      <c r="BD421" s="3"/>
      <c r="BE421" s="3"/>
      <c r="BF421" s="3"/>
      <c r="BG421" s="3"/>
      <c r="BH421" s="3"/>
      <c r="BI421" s="3"/>
      <c r="BJ421" s="3"/>
      <c r="BK421" s="3"/>
      <c r="BL421" s="3"/>
      <c r="BM421" s="3"/>
      <c r="BN421" s="3"/>
      <c r="BO421" s="3"/>
      <c r="BP421" s="3"/>
      <c r="BQ421" s="3"/>
      <c r="BR421" s="3"/>
      <c r="BS421" s="3"/>
      <c r="BT421" s="3"/>
      <c r="BU421" s="3"/>
      <c r="BV421" s="3"/>
      <c r="BW421" s="3"/>
      <c r="BX421" s="3"/>
      <c r="BY421" s="3"/>
      <c r="BZ421" s="3"/>
      <c r="CA421" s="3"/>
      <c r="CB421" s="3"/>
      <c r="CC421" s="3"/>
      <c r="CD421" s="3"/>
      <c r="CE421" s="3"/>
      <c r="CF421" s="3"/>
      <c r="CG421" s="3"/>
      <c r="CH421" s="3"/>
      <c r="CI421" s="3"/>
      <c r="CJ421" s="3"/>
      <c r="CK421" s="3"/>
      <c r="CL421" s="3"/>
      <c r="CM421" s="3"/>
      <c r="CN421" s="3"/>
      <c r="CO421" s="3"/>
      <c r="CP421" s="3"/>
      <c r="CQ421" s="3"/>
      <c r="CR421" s="3"/>
      <c r="CS421" s="3"/>
      <c r="CT421" s="3"/>
      <c r="CU421" s="3"/>
      <c r="CV421" s="3"/>
      <c r="CW421" s="3"/>
      <c r="CX421" s="3"/>
      <c r="CY421" s="3"/>
      <c r="CZ421" s="3"/>
      <c r="DA421" s="3"/>
      <c r="DB421" s="3"/>
      <c r="DC421" s="3"/>
      <c r="DD421" s="3"/>
      <c r="DE421" s="3"/>
      <c r="DF421" s="3"/>
      <c r="DG421" s="3"/>
      <c r="DH421" s="3"/>
      <c r="DI421" s="3"/>
      <c r="DJ421" s="3"/>
      <c r="DK421" s="3"/>
      <c r="DL421" s="3"/>
      <c r="DM421" s="3"/>
      <c r="DN421" s="3"/>
      <c r="DO421" s="3"/>
      <c r="DP421" s="3"/>
      <c r="DQ421" s="3"/>
      <c r="DR421" s="3"/>
      <c r="DS421" s="3"/>
      <c r="DT421" s="3"/>
      <c r="DU421" s="3"/>
      <c r="DV421" s="3"/>
      <c r="DW421" s="3"/>
      <c r="DX421" s="3"/>
      <c r="DY421" s="3"/>
      <c r="DZ421" s="3"/>
      <c r="EA421" s="3"/>
      <c r="EB421" s="3"/>
      <c r="EC421" s="3"/>
      <c r="ED421" s="3"/>
      <c r="EE421" s="3"/>
      <c r="EF421" s="3"/>
      <c r="EG421" s="3"/>
    </row>
    <row r="422">
      <c r="A422" s="3"/>
      <c r="B422" s="68"/>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
      <c r="AV422" s="3"/>
      <c r="AW422" s="3"/>
      <c r="AX422" s="3"/>
      <c r="AY422" s="3"/>
      <c r="AZ422" s="3"/>
      <c r="BA422" s="3"/>
      <c r="BB422" s="3"/>
      <c r="BC422" s="3"/>
      <c r="BD422" s="3"/>
      <c r="BE422" s="3"/>
      <c r="BF422" s="3"/>
      <c r="BG422" s="3"/>
      <c r="BH422" s="3"/>
      <c r="BI422" s="3"/>
      <c r="BJ422" s="3"/>
      <c r="BK422" s="3"/>
      <c r="BL422" s="3"/>
      <c r="BM422" s="3"/>
      <c r="BN422" s="3"/>
      <c r="BO422" s="3"/>
      <c r="BP422" s="3"/>
      <c r="BQ422" s="3"/>
      <c r="BR422" s="3"/>
      <c r="BS422" s="3"/>
      <c r="BT422" s="3"/>
      <c r="BU422" s="3"/>
      <c r="BV422" s="3"/>
      <c r="BW422" s="3"/>
      <c r="BX422" s="3"/>
      <c r="BY422" s="3"/>
      <c r="BZ422" s="3"/>
      <c r="CA422" s="3"/>
      <c r="CB422" s="3"/>
      <c r="CC422" s="3"/>
      <c r="CD422" s="3"/>
      <c r="CE422" s="3"/>
      <c r="CF422" s="3"/>
      <c r="CG422" s="3"/>
      <c r="CH422" s="3"/>
      <c r="CI422" s="3"/>
      <c r="CJ422" s="3"/>
      <c r="CK422" s="3"/>
      <c r="CL422" s="3"/>
      <c r="CM422" s="3"/>
      <c r="CN422" s="3"/>
      <c r="CO422" s="3"/>
      <c r="CP422" s="3"/>
      <c r="CQ422" s="3"/>
      <c r="CR422" s="3"/>
      <c r="CS422" s="3"/>
      <c r="CT422" s="3"/>
      <c r="CU422" s="3"/>
      <c r="CV422" s="3"/>
      <c r="CW422" s="3"/>
      <c r="CX422" s="3"/>
      <c r="CY422" s="3"/>
      <c r="CZ422" s="3"/>
      <c r="DA422" s="3"/>
      <c r="DB422" s="3"/>
      <c r="DC422" s="3"/>
      <c r="DD422" s="3"/>
      <c r="DE422" s="3"/>
      <c r="DF422" s="3"/>
      <c r="DG422" s="3"/>
      <c r="DH422" s="3"/>
      <c r="DI422" s="3"/>
      <c r="DJ422" s="3"/>
      <c r="DK422" s="3"/>
      <c r="DL422" s="3"/>
      <c r="DM422" s="3"/>
      <c r="DN422" s="3"/>
      <c r="DO422" s="3"/>
      <c r="DP422" s="3"/>
      <c r="DQ422" s="3"/>
      <c r="DR422" s="3"/>
      <c r="DS422" s="3"/>
      <c r="DT422" s="3"/>
      <c r="DU422" s="3"/>
      <c r="DV422" s="3"/>
      <c r="DW422" s="3"/>
      <c r="DX422" s="3"/>
      <c r="DY422" s="3"/>
      <c r="DZ422" s="3"/>
      <c r="EA422" s="3"/>
      <c r="EB422" s="3"/>
      <c r="EC422" s="3"/>
      <c r="ED422" s="3"/>
      <c r="EE422" s="3"/>
      <c r="EF422" s="3"/>
      <c r="EG422" s="3"/>
    </row>
    <row r="423">
      <c r="A423" s="3"/>
      <c r="B423" s="68"/>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c r="AW423" s="3"/>
      <c r="AX423" s="3"/>
      <c r="AY423" s="3"/>
      <c r="AZ423" s="3"/>
      <c r="BA423" s="3"/>
      <c r="BB423" s="3"/>
      <c r="BC423" s="3"/>
      <c r="BD423" s="3"/>
      <c r="BE423" s="3"/>
      <c r="BF423" s="3"/>
      <c r="BG423" s="3"/>
      <c r="BH423" s="3"/>
      <c r="BI423" s="3"/>
      <c r="BJ423" s="3"/>
      <c r="BK423" s="3"/>
      <c r="BL423" s="3"/>
      <c r="BM423" s="3"/>
      <c r="BN423" s="3"/>
      <c r="BO423" s="3"/>
      <c r="BP423" s="3"/>
      <c r="BQ423" s="3"/>
      <c r="BR423" s="3"/>
      <c r="BS423" s="3"/>
      <c r="BT423" s="3"/>
      <c r="BU423" s="3"/>
      <c r="BV423" s="3"/>
      <c r="BW423" s="3"/>
      <c r="BX423" s="3"/>
      <c r="BY423" s="3"/>
      <c r="BZ423" s="3"/>
      <c r="CA423" s="3"/>
      <c r="CB423" s="3"/>
      <c r="CC423" s="3"/>
      <c r="CD423" s="3"/>
      <c r="CE423" s="3"/>
      <c r="CF423" s="3"/>
      <c r="CG423" s="3"/>
      <c r="CH423" s="3"/>
      <c r="CI423" s="3"/>
      <c r="CJ423" s="3"/>
      <c r="CK423" s="3"/>
      <c r="CL423" s="3"/>
      <c r="CM423" s="3"/>
      <c r="CN423" s="3"/>
      <c r="CO423" s="3"/>
      <c r="CP423" s="3"/>
      <c r="CQ423" s="3"/>
      <c r="CR423" s="3"/>
      <c r="CS423" s="3"/>
      <c r="CT423" s="3"/>
      <c r="CU423" s="3"/>
      <c r="CV423" s="3"/>
      <c r="CW423" s="3"/>
      <c r="CX423" s="3"/>
      <c r="CY423" s="3"/>
      <c r="CZ423" s="3"/>
      <c r="DA423" s="3"/>
      <c r="DB423" s="3"/>
      <c r="DC423" s="3"/>
      <c r="DD423" s="3"/>
      <c r="DE423" s="3"/>
      <c r="DF423" s="3"/>
      <c r="DG423" s="3"/>
      <c r="DH423" s="3"/>
      <c r="DI423" s="3"/>
      <c r="DJ423" s="3"/>
      <c r="DK423" s="3"/>
      <c r="DL423" s="3"/>
      <c r="DM423" s="3"/>
      <c r="DN423" s="3"/>
      <c r="DO423" s="3"/>
      <c r="DP423" s="3"/>
      <c r="DQ423" s="3"/>
      <c r="DR423" s="3"/>
      <c r="DS423" s="3"/>
      <c r="DT423" s="3"/>
      <c r="DU423" s="3"/>
      <c r="DV423" s="3"/>
      <c r="DW423" s="3"/>
      <c r="DX423" s="3"/>
      <c r="DY423" s="3"/>
      <c r="DZ423" s="3"/>
      <c r="EA423" s="3"/>
      <c r="EB423" s="3"/>
      <c r="EC423" s="3"/>
      <c r="ED423" s="3"/>
      <c r="EE423" s="3"/>
      <c r="EF423" s="3"/>
      <c r="EG423" s="3"/>
    </row>
    <row r="424">
      <c r="A424" s="3"/>
      <c r="B424" s="68"/>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
      <c r="AV424" s="3"/>
      <c r="AW424" s="3"/>
      <c r="AX424" s="3"/>
      <c r="AY424" s="3"/>
      <c r="AZ424" s="3"/>
      <c r="BA424" s="3"/>
      <c r="BB424" s="3"/>
      <c r="BC424" s="3"/>
      <c r="BD424" s="3"/>
      <c r="BE424" s="3"/>
      <c r="BF424" s="3"/>
      <c r="BG424" s="3"/>
      <c r="BH424" s="3"/>
      <c r="BI424" s="3"/>
      <c r="BJ424" s="3"/>
      <c r="BK424" s="3"/>
      <c r="BL424" s="3"/>
      <c r="BM424" s="3"/>
      <c r="BN424" s="3"/>
      <c r="BO424" s="3"/>
      <c r="BP424" s="3"/>
      <c r="BQ424" s="3"/>
      <c r="BR424" s="3"/>
      <c r="BS424" s="3"/>
      <c r="BT424" s="3"/>
      <c r="BU424" s="3"/>
      <c r="BV424" s="3"/>
      <c r="BW424" s="3"/>
      <c r="BX424" s="3"/>
      <c r="BY424" s="3"/>
      <c r="BZ424" s="3"/>
      <c r="CA424" s="3"/>
      <c r="CB424" s="3"/>
      <c r="CC424" s="3"/>
      <c r="CD424" s="3"/>
      <c r="CE424" s="3"/>
      <c r="CF424" s="3"/>
      <c r="CG424" s="3"/>
      <c r="CH424" s="3"/>
      <c r="CI424" s="3"/>
      <c r="CJ424" s="3"/>
      <c r="CK424" s="3"/>
      <c r="CL424" s="3"/>
      <c r="CM424" s="3"/>
      <c r="CN424" s="3"/>
      <c r="CO424" s="3"/>
      <c r="CP424" s="3"/>
      <c r="CQ424" s="3"/>
      <c r="CR424" s="3"/>
      <c r="CS424" s="3"/>
      <c r="CT424" s="3"/>
      <c r="CU424" s="3"/>
      <c r="CV424" s="3"/>
      <c r="CW424" s="3"/>
      <c r="CX424" s="3"/>
      <c r="CY424" s="3"/>
      <c r="CZ424" s="3"/>
      <c r="DA424" s="3"/>
      <c r="DB424" s="3"/>
      <c r="DC424" s="3"/>
      <c r="DD424" s="3"/>
      <c r="DE424" s="3"/>
      <c r="DF424" s="3"/>
      <c r="DG424" s="3"/>
      <c r="DH424" s="3"/>
      <c r="DI424" s="3"/>
      <c r="DJ424" s="3"/>
      <c r="DK424" s="3"/>
      <c r="DL424" s="3"/>
      <c r="DM424" s="3"/>
      <c r="DN424" s="3"/>
      <c r="DO424" s="3"/>
      <c r="DP424" s="3"/>
      <c r="DQ424" s="3"/>
      <c r="DR424" s="3"/>
      <c r="DS424" s="3"/>
      <c r="DT424" s="3"/>
      <c r="DU424" s="3"/>
      <c r="DV424" s="3"/>
      <c r="DW424" s="3"/>
      <c r="DX424" s="3"/>
      <c r="DY424" s="3"/>
      <c r="DZ424" s="3"/>
      <c r="EA424" s="3"/>
      <c r="EB424" s="3"/>
      <c r="EC424" s="3"/>
      <c r="ED424" s="3"/>
      <c r="EE424" s="3"/>
      <c r="EF424" s="3"/>
      <c r="EG424" s="3"/>
    </row>
    <row r="425">
      <c r="A425" s="3"/>
      <c r="B425" s="68"/>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
      <c r="AV425" s="3"/>
      <c r="AW425" s="3"/>
      <c r="AX425" s="3"/>
      <c r="AY425" s="3"/>
      <c r="AZ425" s="3"/>
      <c r="BA425" s="3"/>
      <c r="BB425" s="3"/>
      <c r="BC425" s="3"/>
      <c r="BD425" s="3"/>
      <c r="BE425" s="3"/>
      <c r="BF425" s="3"/>
      <c r="BG425" s="3"/>
      <c r="BH425" s="3"/>
      <c r="BI425" s="3"/>
      <c r="BJ425" s="3"/>
      <c r="BK425" s="3"/>
      <c r="BL425" s="3"/>
      <c r="BM425" s="3"/>
      <c r="BN425" s="3"/>
      <c r="BO425" s="3"/>
      <c r="BP425" s="3"/>
      <c r="BQ425" s="3"/>
      <c r="BR425" s="3"/>
      <c r="BS425" s="3"/>
      <c r="BT425" s="3"/>
      <c r="BU425" s="3"/>
      <c r="BV425" s="3"/>
      <c r="BW425" s="3"/>
      <c r="BX425" s="3"/>
      <c r="BY425" s="3"/>
      <c r="BZ425" s="3"/>
      <c r="CA425" s="3"/>
      <c r="CB425" s="3"/>
      <c r="CC425" s="3"/>
      <c r="CD425" s="3"/>
      <c r="CE425" s="3"/>
      <c r="CF425" s="3"/>
      <c r="CG425" s="3"/>
      <c r="CH425" s="3"/>
      <c r="CI425" s="3"/>
      <c r="CJ425" s="3"/>
      <c r="CK425" s="3"/>
      <c r="CL425" s="3"/>
      <c r="CM425" s="3"/>
      <c r="CN425" s="3"/>
      <c r="CO425" s="3"/>
      <c r="CP425" s="3"/>
      <c r="CQ425" s="3"/>
      <c r="CR425" s="3"/>
      <c r="CS425" s="3"/>
      <c r="CT425" s="3"/>
      <c r="CU425" s="3"/>
      <c r="CV425" s="3"/>
      <c r="CW425" s="3"/>
      <c r="CX425" s="3"/>
      <c r="CY425" s="3"/>
      <c r="CZ425" s="3"/>
      <c r="DA425" s="3"/>
      <c r="DB425" s="3"/>
      <c r="DC425" s="3"/>
      <c r="DD425" s="3"/>
      <c r="DE425" s="3"/>
      <c r="DF425" s="3"/>
      <c r="DG425" s="3"/>
      <c r="DH425" s="3"/>
      <c r="DI425" s="3"/>
      <c r="DJ425" s="3"/>
      <c r="DK425" s="3"/>
      <c r="DL425" s="3"/>
      <c r="DM425" s="3"/>
      <c r="DN425" s="3"/>
      <c r="DO425" s="3"/>
      <c r="DP425" s="3"/>
      <c r="DQ425" s="3"/>
      <c r="DR425" s="3"/>
      <c r="DS425" s="3"/>
      <c r="DT425" s="3"/>
      <c r="DU425" s="3"/>
      <c r="DV425" s="3"/>
      <c r="DW425" s="3"/>
      <c r="DX425" s="3"/>
      <c r="DY425" s="3"/>
      <c r="DZ425" s="3"/>
      <c r="EA425" s="3"/>
      <c r="EB425" s="3"/>
      <c r="EC425" s="3"/>
      <c r="ED425" s="3"/>
      <c r="EE425" s="3"/>
      <c r="EF425" s="3"/>
      <c r="EG425" s="3"/>
    </row>
    <row r="426">
      <c r="A426" s="3"/>
      <c r="B426" s="68"/>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
      <c r="AV426" s="3"/>
      <c r="AW426" s="3"/>
      <c r="AX426" s="3"/>
      <c r="AY426" s="3"/>
      <c r="AZ426" s="3"/>
      <c r="BA426" s="3"/>
      <c r="BB426" s="3"/>
      <c r="BC426" s="3"/>
      <c r="BD426" s="3"/>
      <c r="BE426" s="3"/>
      <c r="BF426" s="3"/>
      <c r="BG426" s="3"/>
      <c r="BH426" s="3"/>
      <c r="BI426" s="3"/>
      <c r="BJ426" s="3"/>
      <c r="BK426" s="3"/>
      <c r="BL426" s="3"/>
      <c r="BM426" s="3"/>
      <c r="BN426" s="3"/>
      <c r="BO426" s="3"/>
      <c r="BP426" s="3"/>
      <c r="BQ426" s="3"/>
      <c r="BR426" s="3"/>
      <c r="BS426" s="3"/>
      <c r="BT426" s="3"/>
      <c r="BU426" s="3"/>
      <c r="BV426" s="3"/>
      <c r="BW426" s="3"/>
      <c r="BX426" s="3"/>
      <c r="BY426" s="3"/>
      <c r="BZ426" s="3"/>
      <c r="CA426" s="3"/>
      <c r="CB426" s="3"/>
      <c r="CC426" s="3"/>
      <c r="CD426" s="3"/>
      <c r="CE426" s="3"/>
      <c r="CF426" s="3"/>
      <c r="CG426" s="3"/>
      <c r="CH426" s="3"/>
      <c r="CI426" s="3"/>
      <c r="CJ426" s="3"/>
      <c r="CK426" s="3"/>
      <c r="CL426" s="3"/>
      <c r="CM426" s="3"/>
      <c r="CN426" s="3"/>
      <c r="CO426" s="3"/>
      <c r="CP426" s="3"/>
      <c r="CQ426" s="3"/>
      <c r="CR426" s="3"/>
      <c r="CS426" s="3"/>
      <c r="CT426" s="3"/>
      <c r="CU426" s="3"/>
      <c r="CV426" s="3"/>
      <c r="CW426" s="3"/>
      <c r="CX426" s="3"/>
      <c r="CY426" s="3"/>
      <c r="CZ426" s="3"/>
      <c r="DA426" s="3"/>
      <c r="DB426" s="3"/>
      <c r="DC426" s="3"/>
      <c r="DD426" s="3"/>
      <c r="DE426" s="3"/>
      <c r="DF426" s="3"/>
      <c r="DG426" s="3"/>
      <c r="DH426" s="3"/>
      <c r="DI426" s="3"/>
      <c r="DJ426" s="3"/>
      <c r="DK426" s="3"/>
      <c r="DL426" s="3"/>
      <c r="DM426" s="3"/>
      <c r="DN426" s="3"/>
      <c r="DO426" s="3"/>
      <c r="DP426" s="3"/>
      <c r="DQ426" s="3"/>
      <c r="DR426" s="3"/>
      <c r="DS426" s="3"/>
      <c r="DT426" s="3"/>
      <c r="DU426" s="3"/>
      <c r="DV426" s="3"/>
      <c r="DW426" s="3"/>
      <c r="DX426" s="3"/>
      <c r="DY426" s="3"/>
      <c r="DZ426" s="3"/>
      <c r="EA426" s="3"/>
      <c r="EB426" s="3"/>
      <c r="EC426" s="3"/>
      <c r="ED426" s="3"/>
      <c r="EE426" s="3"/>
      <c r="EF426" s="3"/>
      <c r="EG426" s="3"/>
    </row>
    <row r="427">
      <c r="A427" s="3"/>
      <c r="B427" s="68"/>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c r="AW427" s="3"/>
      <c r="AX427" s="3"/>
      <c r="AY427" s="3"/>
      <c r="AZ427" s="3"/>
      <c r="BA427" s="3"/>
      <c r="BB427" s="3"/>
      <c r="BC427" s="3"/>
      <c r="BD427" s="3"/>
      <c r="BE427" s="3"/>
      <c r="BF427" s="3"/>
      <c r="BG427" s="3"/>
      <c r="BH427" s="3"/>
      <c r="BI427" s="3"/>
      <c r="BJ427" s="3"/>
      <c r="BK427" s="3"/>
      <c r="BL427" s="3"/>
      <c r="BM427" s="3"/>
      <c r="BN427" s="3"/>
      <c r="BO427" s="3"/>
      <c r="BP427" s="3"/>
      <c r="BQ427" s="3"/>
      <c r="BR427" s="3"/>
      <c r="BS427" s="3"/>
      <c r="BT427" s="3"/>
      <c r="BU427" s="3"/>
      <c r="BV427" s="3"/>
      <c r="BW427" s="3"/>
      <c r="BX427" s="3"/>
      <c r="BY427" s="3"/>
      <c r="BZ427" s="3"/>
      <c r="CA427" s="3"/>
      <c r="CB427" s="3"/>
      <c r="CC427" s="3"/>
      <c r="CD427" s="3"/>
      <c r="CE427" s="3"/>
      <c r="CF427" s="3"/>
      <c r="CG427" s="3"/>
      <c r="CH427" s="3"/>
      <c r="CI427" s="3"/>
      <c r="CJ427" s="3"/>
      <c r="CK427" s="3"/>
      <c r="CL427" s="3"/>
      <c r="CM427" s="3"/>
      <c r="CN427" s="3"/>
      <c r="CO427" s="3"/>
      <c r="CP427" s="3"/>
      <c r="CQ427" s="3"/>
      <c r="CR427" s="3"/>
      <c r="CS427" s="3"/>
      <c r="CT427" s="3"/>
      <c r="CU427" s="3"/>
      <c r="CV427" s="3"/>
      <c r="CW427" s="3"/>
      <c r="CX427" s="3"/>
      <c r="CY427" s="3"/>
      <c r="CZ427" s="3"/>
      <c r="DA427" s="3"/>
      <c r="DB427" s="3"/>
      <c r="DC427" s="3"/>
      <c r="DD427" s="3"/>
      <c r="DE427" s="3"/>
      <c r="DF427" s="3"/>
      <c r="DG427" s="3"/>
      <c r="DH427" s="3"/>
      <c r="DI427" s="3"/>
      <c r="DJ427" s="3"/>
      <c r="DK427" s="3"/>
      <c r="DL427" s="3"/>
      <c r="DM427" s="3"/>
      <c r="DN427" s="3"/>
      <c r="DO427" s="3"/>
      <c r="DP427" s="3"/>
      <c r="DQ427" s="3"/>
      <c r="DR427" s="3"/>
      <c r="DS427" s="3"/>
      <c r="DT427" s="3"/>
      <c r="DU427" s="3"/>
      <c r="DV427" s="3"/>
      <c r="DW427" s="3"/>
      <c r="DX427" s="3"/>
      <c r="DY427" s="3"/>
      <c r="DZ427" s="3"/>
      <c r="EA427" s="3"/>
      <c r="EB427" s="3"/>
      <c r="EC427" s="3"/>
      <c r="ED427" s="3"/>
      <c r="EE427" s="3"/>
      <c r="EF427" s="3"/>
      <c r="EG427" s="3"/>
    </row>
    <row r="428">
      <c r="A428" s="3"/>
      <c r="B428" s="68"/>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c r="AW428" s="3"/>
      <c r="AX428" s="3"/>
      <c r="AY428" s="3"/>
      <c r="AZ428" s="3"/>
      <c r="BA428" s="3"/>
      <c r="BB428" s="3"/>
      <c r="BC428" s="3"/>
      <c r="BD428" s="3"/>
      <c r="BE428" s="3"/>
      <c r="BF428" s="3"/>
      <c r="BG428" s="3"/>
      <c r="BH428" s="3"/>
      <c r="BI428" s="3"/>
      <c r="BJ428" s="3"/>
      <c r="BK428" s="3"/>
      <c r="BL428" s="3"/>
      <c r="BM428" s="3"/>
      <c r="BN428" s="3"/>
      <c r="BO428" s="3"/>
      <c r="BP428" s="3"/>
      <c r="BQ428" s="3"/>
      <c r="BR428" s="3"/>
      <c r="BS428" s="3"/>
      <c r="BT428" s="3"/>
      <c r="BU428" s="3"/>
      <c r="BV428" s="3"/>
      <c r="BW428" s="3"/>
      <c r="BX428" s="3"/>
      <c r="BY428" s="3"/>
      <c r="BZ428" s="3"/>
      <c r="CA428" s="3"/>
      <c r="CB428" s="3"/>
      <c r="CC428" s="3"/>
      <c r="CD428" s="3"/>
      <c r="CE428" s="3"/>
      <c r="CF428" s="3"/>
      <c r="CG428" s="3"/>
      <c r="CH428" s="3"/>
      <c r="CI428" s="3"/>
      <c r="CJ428" s="3"/>
      <c r="CK428" s="3"/>
      <c r="CL428" s="3"/>
      <c r="CM428" s="3"/>
      <c r="CN428" s="3"/>
      <c r="CO428" s="3"/>
      <c r="CP428" s="3"/>
      <c r="CQ428" s="3"/>
      <c r="CR428" s="3"/>
      <c r="CS428" s="3"/>
      <c r="CT428" s="3"/>
      <c r="CU428" s="3"/>
      <c r="CV428" s="3"/>
      <c r="CW428" s="3"/>
      <c r="CX428" s="3"/>
      <c r="CY428" s="3"/>
      <c r="CZ428" s="3"/>
      <c r="DA428" s="3"/>
      <c r="DB428" s="3"/>
      <c r="DC428" s="3"/>
      <c r="DD428" s="3"/>
      <c r="DE428" s="3"/>
      <c r="DF428" s="3"/>
      <c r="DG428" s="3"/>
      <c r="DH428" s="3"/>
      <c r="DI428" s="3"/>
      <c r="DJ428" s="3"/>
      <c r="DK428" s="3"/>
      <c r="DL428" s="3"/>
      <c r="DM428" s="3"/>
      <c r="DN428" s="3"/>
      <c r="DO428" s="3"/>
      <c r="DP428" s="3"/>
      <c r="DQ428" s="3"/>
      <c r="DR428" s="3"/>
      <c r="DS428" s="3"/>
      <c r="DT428" s="3"/>
      <c r="DU428" s="3"/>
      <c r="DV428" s="3"/>
      <c r="DW428" s="3"/>
      <c r="DX428" s="3"/>
      <c r="DY428" s="3"/>
      <c r="DZ428" s="3"/>
      <c r="EA428" s="3"/>
      <c r="EB428" s="3"/>
      <c r="EC428" s="3"/>
      <c r="ED428" s="3"/>
      <c r="EE428" s="3"/>
      <c r="EF428" s="3"/>
      <c r="EG428" s="3"/>
    </row>
    <row r="429">
      <c r="A429" s="3"/>
      <c r="B429" s="68"/>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
      <c r="AV429" s="3"/>
      <c r="AW429" s="3"/>
      <c r="AX429" s="3"/>
      <c r="AY429" s="3"/>
      <c r="AZ429" s="3"/>
      <c r="BA429" s="3"/>
      <c r="BB429" s="3"/>
      <c r="BC429" s="3"/>
      <c r="BD429" s="3"/>
      <c r="BE429" s="3"/>
      <c r="BF429" s="3"/>
      <c r="BG429" s="3"/>
      <c r="BH429" s="3"/>
      <c r="BI429" s="3"/>
      <c r="BJ429" s="3"/>
      <c r="BK429" s="3"/>
      <c r="BL429" s="3"/>
      <c r="BM429" s="3"/>
      <c r="BN429" s="3"/>
      <c r="BO429" s="3"/>
      <c r="BP429" s="3"/>
      <c r="BQ429" s="3"/>
      <c r="BR429" s="3"/>
      <c r="BS429" s="3"/>
      <c r="BT429" s="3"/>
      <c r="BU429" s="3"/>
      <c r="BV429" s="3"/>
      <c r="BW429" s="3"/>
      <c r="BX429" s="3"/>
      <c r="BY429" s="3"/>
      <c r="BZ429" s="3"/>
      <c r="CA429" s="3"/>
      <c r="CB429" s="3"/>
      <c r="CC429" s="3"/>
      <c r="CD429" s="3"/>
      <c r="CE429" s="3"/>
      <c r="CF429" s="3"/>
      <c r="CG429" s="3"/>
      <c r="CH429" s="3"/>
      <c r="CI429" s="3"/>
      <c r="CJ429" s="3"/>
      <c r="CK429" s="3"/>
      <c r="CL429" s="3"/>
      <c r="CM429" s="3"/>
      <c r="CN429" s="3"/>
      <c r="CO429" s="3"/>
      <c r="CP429" s="3"/>
      <c r="CQ429" s="3"/>
      <c r="CR429" s="3"/>
      <c r="CS429" s="3"/>
      <c r="CT429" s="3"/>
      <c r="CU429" s="3"/>
      <c r="CV429" s="3"/>
      <c r="CW429" s="3"/>
      <c r="CX429" s="3"/>
      <c r="CY429" s="3"/>
      <c r="CZ429" s="3"/>
      <c r="DA429" s="3"/>
      <c r="DB429" s="3"/>
      <c r="DC429" s="3"/>
      <c r="DD429" s="3"/>
      <c r="DE429" s="3"/>
      <c r="DF429" s="3"/>
      <c r="DG429" s="3"/>
      <c r="DH429" s="3"/>
      <c r="DI429" s="3"/>
      <c r="DJ429" s="3"/>
      <c r="DK429" s="3"/>
      <c r="DL429" s="3"/>
      <c r="DM429" s="3"/>
      <c r="DN429" s="3"/>
      <c r="DO429" s="3"/>
      <c r="DP429" s="3"/>
      <c r="DQ429" s="3"/>
      <c r="DR429" s="3"/>
      <c r="DS429" s="3"/>
      <c r="DT429" s="3"/>
      <c r="DU429" s="3"/>
      <c r="DV429" s="3"/>
      <c r="DW429" s="3"/>
      <c r="DX429" s="3"/>
      <c r="DY429" s="3"/>
      <c r="DZ429" s="3"/>
      <c r="EA429" s="3"/>
      <c r="EB429" s="3"/>
      <c r="EC429" s="3"/>
      <c r="ED429" s="3"/>
      <c r="EE429" s="3"/>
      <c r="EF429" s="3"/>
      <c r="EG429" s="3"/>
    </row>
    <row r="430">
      <c r="A430" s="3"/>
      <c r="B430" s="68"/>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
      <c r="AV430" s="3"/>
      <c r="AW430" s="3"/>
      <c r="AX430" s="3"/>
      <c r="AY430" s="3"/>
      <c r="AZ430" s="3"/>
      <c r="BA430" s="3"/>
      <c r="BB430" s="3"/>
      <c r="BC430" s="3"/>
      <c r="BD430" s="3"/>
      <c r="BE430" s="3"/>
      <c r="BF430" s="3"/>
      <c r="BG430" s="3"/>
      <c r="BH430" s="3"/>
      <c r="BI430" s="3"/>
      <c r="BJ430" s="3"/>
      <c r="BK430" s="3"/>
      <c r="BL430" s="3"/>
      <c r="BM430" s="3"/>
      <c r="BN430" s="3"/>
      <c r="BO430" s="3"/>
      <c r="BP430" s="3"/>
      <c r="BQ430" s="3"/>
      <c r="BR430" s="3"/>
      <c r="BS430" s="3"/>
      <c r="BT430" s="3"/>
      <c r="BU430" s="3"/>
      <c r="BV430" s="3"/>
      <c r="BW430" s="3"/>
      <c r="BX430" s="3"/>
      <c r="BY430" s="3"/>
      <c r="BZ430" s="3"/>
      <c r="CA430" s="3"/>
      <c r="CB430" s="3"/>
      <c r="CC430" s="3"/>
      <c r="CD430" s="3"/>
      <c r="CE430" s="3"/>
      <c r="CF430" s="3"/>
      <c r="CG430" s="3"/>
      <c r="CH430" s="3"/>
      <c r="CI430" s="3"/>
      <c r="CJ430" s="3"/>
      <c r="CK430" s="3"/>
      <c r="CL430" s="3"/>
      <c r="CM430" s="3"/>
      <c r="CN430" s="3"/>
      <c r="CO430" s="3"/>
      <c r="CP430" s="3"/>
      <c r="CQ430" s="3"/>
      <c r="CR430" s="3"/>
      <c r="CS430" s="3"/>
      <c r="CT430" s="3"/>
      <c r="CU430" s="3"/>
      <c r="CV430" s="3"/>
      <c r="CW430" s="3"/>
      <c r="CX430" s="3"/>
      <c r="CY430" s="3"/>
      <c r="CZ430" s="3"/>
      <c r="DA430" s="3"/>
      <c r="DB430" s="3"/>
      <c r="DC430" s="3"/>
      <c r="DD430" s="3"/>
      <c r="DE430" s="3"/>
      <c r="DF430" s="3"/>
      <c r="DG430" s="3"/>
      <c r="DH430" s="3"/>
      <c r="DI430" s="3"/>
      <c r="DJ430" s="3"/>
      <c r="DK430" s="3"/>
      <c r="DL430" s="3"/>
      <c r="DM430" s="3"/>
      <c r="DN430" s="3"/>
      <c r="DO430" s="3"/>
      <c r="DP430" s="3"/>
      <c r="DQ430" s="3"/>
      <c r="DR430" s="3"/>
      <c r="DS430" s="3"/>
      <c r="DT430" s="3"/>
      <c r="DU430" s="3"/>
      <c r="DV430" s="3"/>
      <c r="DW430" s="3"/>
      <c r="DX430" s="3"/>
      <c r="DY430" s="3"/>
      <c r="DZ430" s="3"/>
      <c r="EA430" s="3"/>
      <c r="EB430" s="3"/>
      <c r="EC430" s="3"/>
      <c r="ED430" s="3"/>
      <c r="EE430" s="3"/>
      <c r="EF430" s="3"/>
      <c r="EG430" s="3"/>
    </row>
    <row r="431">
      <c r="A431" s="3"/>
      <c r="B431" s="68"/>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3"/>
      <c r="AV431" s="3"/>
      <c r="AW431" s="3"/>
      <c r="AX431" s="3"/>
      <c r="AY431" s="3"/>
      <c r="AZ431" s="3"/>
      <c r="BA431" s="3"/>
      <c r="BB431" s="3"/>
      <c r="BC431" s="3"/>
      <c r="BD431" s="3"/>
      <c r="BE431" s="3"/>
      <c r="BF431" s="3"/>
      <c r="BG431" s="3"/>
      <c r="BH431" s="3"/>
      <c r="BI431" s="3"/>
      <c r="BJ431" s="3"/>
      <c r="BK431" s="3"/>
      <c r="BL431" s="3"/>
      <c r="BM431" s="3"/>
      <c r="BN431" s="3"/>
      <c r="BO431" s="3"/>
      <c r="BP431" s="3"/>
      <c r="BQ431" s="3"/>
      <c r="BR431" s="3"/>
      <c r="BS431" s="3"/>
      <c r="BT431" s="3"/>
      <c r="BU431" s="3"/>
      <c r="BV431" s="3"/>
      <c r="BW431" s="3"/>
      <c r="BX431" s="3"/>
      <c r="BY431" s="3"/>
      <c r="BZ431" s="3"/>
      <c r="CA431" s="3"/>
      <c r="CB431" s="3"/>
      <c r="CC431" s="3"/>
      <c r="CD431" s="3"/>
      <c r="CE431" s="3"/>
      <c r="CF431" s="3"/>
      <c r="CG431" s="3"/>
      <c r="CH431" s="3"/>
      <c r="CI431" s="3"/>
      <c r="CJ431" s="3"/>
      <c r="CK431" s="3"/>
      <c r="CL431" s="3"/>
      <c r="CM431" s="3"/>
      <c r="CN431" s="3"/>
      <c r="CO431" s="3"/>
      <c r="CP431" s="3"/>
      <c r="CQ431" s="3"/>
      <c r="CR431" s="3"/>
      <c r="CS431" s="3"/>
      <c r="CT431" s="3"/>
      <c r="CU431" s="3"/>
      <c r="CV431" s="3"/>
      <c r="CW431" s="3"/>
      <c r="CX431" s="3"/>
      <c r="CY431" s="3"/>
      <c r="CZ431" s="3"/>
      <c r="DA431" s="3"/>
      <c r="DB431" s="3"/>
      <c r="DC431" s="3"/>
      <c r="DD431" s="3"/>
      <c r="DE431" s="3"/>
      <c r="DF431" s="3"/>
      <c r="DG431" s="3"/>
      <c r="DH431" s="3"/>
      <c r="DI431" s="3"/>
      <c r="DJ431" s="3"/>
      <c r="DK431" s="3"/>
      <c r="DL431" s="3"/>
      <c r="DM431" s="3"/>
      <c r="DN431" s="3"/>
      <c r="DO431" s="3"/>
      <c r="DP431" s="3"/>
      <c r="DQ431" s="3"/>
      <c r="DR431" s="3"/>
      <c r="DS431" s="3"/>
      <c r="DT431" s="3"/>
      <c r="DU431" s="3"/>
      <c r="DV431" s="3"/>
      <c r="DW431" s="3"/>
      <c r="DX431" s="3"/>
      <c r="DY431" s="3"/>
      <c r="DZ431" s="3"/>
      <c r="EA431" s="3"/>
      <c r="EB431" s="3"/>
      <c r="EC431" s="3"/>
      <c r="ED431" s="3"/>
      <c r="EE431" s="3"/>
      <c r="EF431" s="3"/>
      <c r="EG431" s="3"/>
    </row>
    <row r="432">
      <c r="A432" s="3"/>
      <c r="B432" s="68"/>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c r="AW432" s="3"/>
      <c r="AX432" s="3"/>
      <c r="AY432" s="3"/>
      <c r="AZ432" s="3"/>
      <c r="BA432" s="3"/>
      <c r="BB432" s="3"/>
      <c r="BC432" s="3"/>
      <c r="BD432" s="3"/>
      <c r="BE432" s="3"/>
      <c r="BF432" s="3"/>
      <c r="BG432" s="3"/>
      <c r="BH432" s="3"/>
      <c r="BI432" s="3"/>
      <c r="BJ432" s="3"/>
      <c r="BK432" s="3"/>
      <c r="BL432" s="3"/>
      <c r="BM432" s="3"/>
      <c r="BN432" s="3"/>
      <c r="BO432" s="3"/>
      <c r="BP432" s="3"/>
      <c r="BQ432" s="3"/>
      <c r="BR432" s="3"/>
      <c r="BS432" s="3"/>
      <c r="BT432" s="3"/>
      <c r="BU432" s="3"/>
      <c r="BV432" s="3"/>
      <c r="BW432" s="3"/>
      <c r="BX432" s="3"/>
      <c r="BY432" s="3"/>
      <c r="BZ432" s="3"/>
      <c r="CA432" s="3"/>
      <c r="CB432" s="3"/>
      <c r="CC432" s="3"/>
      <c r="CD432" s="3"/>
      <c r="CE432" s="3"/>
      <c r="CF432" s="3"/>
      <c r="CG432" s="3"/>
      <c r="CH432" s="3"/>
      <c r="CI432" s="3"/>
      <c r="CJ432" s="3"/>
      <c r="CK432" s="3"/>
      <c r="CL432" s="3"/>
      <c r="CM432" s="3"/>
      <c r="CN432" s="3"/>
      <c r="CO432" s="3"/>
      <c r="CP432" s="3"/>
      <c r="CQ432" s="3"/>
      <c r="CR432" s="3"/>
      <c r="CS432" s="3"/>
      <c r="CT432" s="3"/>
      <c r="CU432" s="3"/>
      <c r="CV432" s="3"/>
      <c r="CW432" s="3"/>
      <c r="CX432" s="3"/>
      <c r="CY432" s="3"/>
      <c r="CZ432" s="3"/>
      <c r="DA432" s="3"/>
      <c r="DB432" s="3"/>
      <c r="DC432" s="3"/>
      <c r="DD432" s="3"/>
      <c r="DE432" s="3"/>
      <c r="DF432" s="3"/>
      <c r="DG432" s="3"/>
      <c r="DH432" s="3"/>
      <c r="DI432" s="3"/>
      <c r="DJ432" s="3"/>
      <c r="DK432" s="3"/>
      <c r="DL432" s="3"/>
      <c r="DM432" s="3"/>
      <c r="DN432" s="3"/>
      <c r="DO432" s="3"/>
      <c r="DP432" s="3"/>
      <c r="DQ432" s="3"/>
      <c r="DR432" s="3"/>
      <c r="DS432" s="3"/>
      <c r="DT432" s="3"/>
      <c r="DU432" s="3"/>
      <c r="DV432" s="3"/>
      <c r="DW432" s="3"/>
      <c r="DX432" s="3"/>
      <c r="DY432" s="3"/>
      <c r="DZ432" s="3"/>
      <c r="EA432" s="3"/>
      <c r="EB432" s="3"/>
      <c r="EC432" s="3"/>
      <c r="ED432" s="3"/>
      <c r="EE432" s="3"/>
      <c r="EF432" s="3"/>
      <c r="EG432" s="3"/>
    </row>
    <row r="433">
      <c r="A433" s="3"/>
      <c r="B433" s="68"/>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c r="AW433" s="3"/>
      <c r="AX433" s="3"/>
      <c r="AY433" s="3"/>
      <c r="AZ433" s="3"/>
      <c r="BA433" s="3"/>
      <c r="BB433" s="3"/>
      <c r="BC433" s="3"/>
      <c r="BD433" s="3"/>
      <c r="BE433" s="3"/>
      <c r="BF433" s="3"/>
      <c r="BG433" s="3"/>
      <c r="BH433" s="3"/>
      <c r="BI433" s="3"/>
      <c r="BJ433" s="3"/>
      <c r="BK433" s="3"/>
      <c r="BL433" s="3"/>
      <c r="BM433" s="3"/>
      <c r="BN433" s="3"/>
      <c r="BO433" s="3"/>
      <c r="BP433" s="3"/>
      <c r="BQ433" s="3"/>
      <c r="BR433" s="3"/>
      <c r="BS433" s="3"/>
      <c r="BT433" s="3"/>
      <c r="BU433" s="3"/>
      <c r="BV433" s="3"/>
      <c r="BW433" s="3"/>
      <c r="BX433" s="3"/>
      <c r="BY433" s="3"/>
      <c r="BZ433" s="3"/>
      <c r="CA433" s="3"/>
      <c r="CB433" s="3"/>
      <c r="CC433" s="3"/>
      <c r="CD433" s="3"/>
      <c r="CE433" s="3"/>
      <c r="CF433" s="3"/>
      <c r="CG433" s="3"/>
      <c r="CH433" s="3"/>
      <c r="CI433" s="3"/>
      <c r="CJ433" s="3"/>
      <c r="CK433" s="3"/>
      <c r="CL433" s="3"/>
      <c r="CM433" s="3"/>
      <c r="CN433" s="3"/>
      <c r="CO433" s="3"/>
      <c r="CP433" s="3"/>
      <c r="CQ433" s="3"/>
      <c r="CR433" s="3"/>
      <c r="CS433" s="3"/>
      <c r="CT433" s="3"/>
      <c r="CU433" s="3"/>
      <c r="CV433" s="3"/>
      <c r="CW433" s="3"/>
      <c r="CX433" s="3"/>
      <c r="CY433" s="3"/>
      <c r="CZ433" s="3"/>
      <c r="DA433" s="3"/>
      <c r="DB433" s="3"/>
      <c r="DC433" s="3"/>
      <c r="DD433" s="3"/>
      <c r="DE433" s="3"/>
      <c r="DF433" s="3"/>
      <c r="DG433" s="3"/>
      <c r="DH433" s="3"/>
      <c r="DI433" s="3"/>
      <c r="DJ433" s="3"/>
      <c r="DK433" s="3"/>
      <c r="DL433" s="3"/>
      <c r="DM433" s="3"/>
      <c r="DN433" s="3"/>
      <c r="DO433" s="3"/>
      <c r="DP433" s="3"/>
      <c r="DQ433" s="3"/>
      <c r="DR433" s="3"/>
      <c r="DS433" s="3"/>
      <c r="DT433" s="3"/>
      <c r="DU433" s="3"/>
      <c r="DV433" s="3"/>
      <c r="DW433" s="3"/>
      <c r="DX433" s="3"/>
      <c r="DY433" s="3"/>
      <c r="DZ433" s="3"/>
      <c r="EA433" s="3"/>
      <c r="EB433" s="3"/>
      <c r="EC433" s="3"/>
      <c r="ED433" s="3"/>
      <c r="EE433" s="3"/>
      <c r="EF433" s="3"/>
      <c r="EG433" s="3"/>
    </row>
    <row r="434">
      <c r="A434" s="3"/>
      <c r="B434" s="68"/>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c r="AW434" s="3"/>
      <c r="AX434" s="3"/>
      <c r="AY434" s="3"/>
      <c r="AZ434" s="3"/>
      <c r="BA434" s="3"/>
      <c r="BB434" s="3"/>
      <c r="BC434" s="3"/>
      <c r="BD434" s="3"/>
      <c r="BE434" s="3"/>
      <c r="BF434" s="3"/>
      <c r="BG434" s="3"/>
      <c r="BH434" s="3"/>
      <c r="BI434" s="3"/>
      <c r="BJ434" s="3"/>
      <c r="BK434" s="3"/>
      <c r="BL434" s="3"/>
      <c r="BM434" s="3"/>
      <c r="BN434" s="3"/>
      <c r="BO434" s="3"/>
      <c r="BP434" s="3"/>
      <c r="BQ434" s="3"/>
      <c r="BR434" s="3"/>
      <c r="BS434" s="3"/>
      <c r="BT434" s="3"/>
      <c r="BU434" s="3"/>
      <c r="BV434" s="3"/>
      <c r="BW434" s="3"/>
      <c r="BX434" s="3"/>
      <c r="BY434" s="3"/>
      <c r="BZ434" s="3"/>
      <c r="CA434" s="3"/>
      <c r="CB434" s="3"/>
      <c r="CC434" s="3"/>
      <c r="CD434" s="3"/>
      <c r="CE434" s="3"/>
      <c r="CF434" s="3"/>
      <c r="CG434" s="3"/>
      <c r="CH434" s="3"/>
      <c r="CI434" s="3"/>
      <c r="CJ434" s="3"/>
      <c r="CK434" s="3"/>
      <c r="CL434" s="3"/>
      <c r="CM434" s="3"/>
      <c r="CN434" s="3"/>
      <c r="CO434" s="3"/>
      <c r="CP434" s="3"/>
      <c r="CQ434" s="3"/>
      <c r="CR434" s="3"/>
      <c r="CS434" s="3"/>
      <c r="CT434" s="3"/>
      <c r="CU434" s="3"/>
      <c r="CV434" s="3"/>
      <c r="CW434" s="3"/>
      <c r="CX434" s="3"/>
      <c r="CY434" s="3"/>
      <c r="CZ434" s="3"/>
      <c r="DA434" s="3"/>
      <c r="DB434" s="3"/>
      <c r="DC434" s="3"/>
      <c r="DD434" s="3"/>
      <c r="DE434" s="3"/>
      <c r="DF434" s="3"/>
      <c r="DG434" s="3"/>
      <c r="DH434" s="3"/>
      <c r="DI434" s="3"/>
      <c r="DJ434" s="3"/>
      <c r="DK434" s="3"/>
      <c r="DL434" s="3"/>
      <c r="DM434" s="3"/>
      <c r="DN434" s="3"/>
      <c r="DO434" s="3"/>
      <c r="DP434" s="3"/>
      <c r="DQ434" s="3"/>
      <c r="DR434" s="3"/>
      <c r="DS434" s="3"/>
      <c r="DT434" s="3"/>
      <c r="DU434" s="3"/>
      <c r="DV434" s="3"/>
      <c r="DW434" s="3"/>
      <c r="DX434" s="3"/>
      <c r="DY434" s="3"/>
      <c r="DZ434" s="3"/>
      <c r="EA434" s="3"/>
      <c r="EB434" s="3"/>
      <c r="EC434" s="3"/>
      <c r="ED434" s="3"/>
      <c r="EE434" s="3"/>
      <c r="EF434" s="3"/>
      <c r="EG434" s="3"/>
    </row>
    <row r="435">
      <c r="A435" s="3"/>
      <c r="B435" s="68"/>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3"/>
      <c r="AV435" s="3"/>
      <c r="AW435" s="3"/>
      <c r="AX435" s="3"/>
      <c r="AY435" s="3"/>
      <c r="AZ435" s="3"/>
      <c r="BA435" s="3"/>
      <c r="BB435" s="3"/>
      <c r="BC435" s="3"/>
      <c r="BD435" s="3"/>
      <c r="BE435" s="3"/>
      <c r="BF435" s="3"/>
      <c r="BG435" s="3"/>
      <c r="BH435" s="3"/>
      <c r="BI435" s="3"/>
      <c r="BJ435" s="3"/>
      <c r="BK435" s="3"/>
      <c r="BL435" s="3"/>
      <c r="BM435" s="3"/>
      <c r="BN435" s="3"/>
      <c r="BO435" s="3"/>
      <c r="BP435" s="3"/>
      <c r="BQ435" s="3"/>
      <c r="BR435" s="3"/>
      <c r="BS435" s="3"/>
      <c r="BT435" s="3"/>
      <c r="BU435" s="3"/>
      <c r="BV435" s="3"/>
      <c r="BW435" s="3"/>
      <c r="BX435" s="3"/>
      <c r="BY435" s="3"/>
      <c r="BZ435" s="3"/>
      <c r="CA435" s="3"/>
      <c r="CB435" s="3"/>
      <c r="CC435" s="3"/>
      <c r="CD435" s="3"/>
      <c r="CE435" s="3"/>
      <c r="CF435" s="3"/>
      <c r="CG435" s="3"/>
      <c r="CH435" s="3"/>
      <c r="CI435" s="3"/>
      <c r="CJ435" s="3"/>
      <c r="CK435" s="3"/>
      <c r="CL435" s="3"/>
      <c r="CM435" s="3"/>
      <c r="CN435" s="3"/>
      <c r="CO435" s="3"/>
      <c r="CP435" s="3"/>
      <c r="CQ435" s="3"/>
      <c r="CR435" s="3"/>
      <c r="CS435" s="3"/>
      <c r="CT435" s="3"/>
      <c r="CU435" s="3"/>
      <c r="CV435" s="3"/>
      <c r="CW435" s="3"/>
      <c r="CX435" s="3"/>
      <c r="CY435" s="3"/>
      <c r="CZ435" s="3"/>
      <c r="DA435" s="3"/>
      <c r="DB435" s="3"/>
      <c r="DC435" s="3"/>
      <c r="DD435" s="3"/>
      <c r="DE435" s="3"/>
      <c r="DF435" s="3"/>
      <c r="DG435" s="3"/>
      <c r="DH435" s="3"/>
      <c r="DI435" s="3"/>
      <c r="DJ435" s="3"/>
      <c r="DK435" s="3"/>
      <c r="DL435" s="3"/>
      <c r="DM435" s="3"/>
      <c r="DN435" s="3"/>
      <c r="DO435" s="3"/>
      <c r="DP435" s="3"/>
      <c r="DQ435" s="3"/>
      <c r="DR435" s="3"/>
      <c r="DS435" s="3"/>
      <c r="DT435" s="3"/>
      <c r="DU435" s="3"/>
      <c r="DV435" s="3"/>
      <c r="DW435" s="3"/>
      <c r="DX435" s="3"/>
      <c r="DY435" s="3"/>
      <c r="DZ435" s="3"/>
      <c r="EA435" s="3"/>
      <c r="EB435" s="3"/>
      <c r="EC435" s="3"/>
      <c r="ED435" s="3"/>
      <c r="EE435" s="3"/>
      <c r="EF435" s="3"/>
      <c r="EG435" s="3"/>
    </row>
    <row r="436">
      <c r="A436" s="3"/>
      <c r="B436" s="68"/>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3"/>
      <c r="AV436" s="3"/>
      <c r="AW436" s="3"/>
      <c r="AX436" s="3"/>
      <c r="AY436" s="3"/>
      <c r="AZ436" s="3"/>
      <c r="BA436" s="3"/>
      <c r="BB436" s="3"/>
      <c r="BC436" s="3"/>
      <c r="BD436" s="3"/>
      <c r="BE436" s="3"/>
      <c r="BF436" s="3"/>
      <c r="BG436" s="3"/>
      <c r="BH436" s="3"/>
      <c r="BI436" s="3"/>
      <c r="BJ436" s="3"/>
      <c r="BK436" s="3"/>
      <c r="BL436" s="3"/>
      <c r="BM436" s="3"/>
      <c r="BN436" s="3"/>
      <c r="BO436" s="3"/>
      <c r="BP436" s="3"/>
      <c r="BQ436" s="3"/>
      <c r="BR436" s="3"/>
      <c r="BS436" s="3"/>
      <c r="BT436" s="3"/>
      <c r="BU436" s="3"/>
      <c r="BV436" s="3"/>
      <c r="BW436" s="3"/>
      <c r="BX436" s="3"/>
      <c r="BY436" s="3"/>
      <c r="BZ436" s="3"/>
      <c r="CA436" s="3"/>
      <c r="CB436" s="3"/>
      <c r="CC436" s="3"/>
      <c r="CD436" s="3"/>
      <c r="CE436" s="3"/>
      <c r="CF436" s="3"/>
      <c r="CG436" s="3"/>
      <c r="CH436" s="3"/>
      <c r="CI436" s="3"/>
      <c r="CJ436" s="3"/>
      <c r="CK436" s="3"/>
      <c r="CL436" s="3"/>
      <c r="CM436" s="3"/>
      <c r="CN436" s="3"/>
      <c r="CO436" s="3"/>
      <c r="CP436" s="3"/>
      <c r="CQ436" s="3"/>
      <c r="CR436" s="3"/>
      <c r="CS436" s="3"/>
      <c r="CT436" s="3"/>
      <c r="CU436" s="3"/>
      <c r="CV436" s="3"/>
      <c r="CW436" s="3"/>
      <c r="CX436" s="3"/>
      <c r="CY436" s="3"/>
      <c r="CZ436" s="3"/>
      <c r="DA436" s="3"/>
      <c r="DB436" s="3"/>
      <c r="DC436" s="3"/>
      <c r="DD436" s="3"/>
      <c r="DE436" s="3"/>
      <c r="DF436" s="3"/>
      <c r="DG436" s="3"/>
      <c r="DH436" s="3"/>
      <c r="DI436" s="3"/>
      <c r="DJ436" s="3"/>
      <c r="DK436" s="3"/>
      <c r="DL436" s="3"/>
      <c r="DM436" s="3"/>
      <c r="DN436" s="3"/>
      <c r="DO436" s="3"/>
      <c r="DP436" s="3"/>
      <c r="DQ436" s="3"/>
      <c r="DR436" s="3"/>
      <c r="DS436" s="3"/>
      <c r="DT436" s="3"/>
      <c r="DU436" s="3"/>
      <c r="DV436" s="3"/>
      <c r="DW436" s="3"/>
      <c r="DX436" s="3"/>
      <c r="DY436" s="3"/>
      <c r="DZ436" s="3"/>
      <c r="EA436" s="3"/>
      <c r="EB436" s="3"/>
      <c r="EC436" s="3"/>
      <c r="ED436" s="3"/>
      <c r="EE436" s="3"/>
      <c r="EF436" s="3"/>
      <c r="EG436" s="3"/>
    </row>
    <row r="437">
      <c r="A437" s="3"/>
      <c r="B437" s="68"/>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3"/>
      <c r="AV437" s="3"/>
      <c r="AW437" s="3"/>
      <c r="AX437" s="3"/>
      <c r="AY437" s="3"/>
      <c r="AZ437" s="3"/>
      <c r="BA437" s="3"/>
      <c r="BB437" s="3"/>
      <c r="BC437" s="3"/>
      <c r="BD437" s="3"/>
      <c r="BE437" s="3"/>
      <c r="BF437" s="3"/>
      <c r="BG437" s="3"/>
      <c r="BH437" s="3"/>
      <c r="BI437" s="3"/>
      <c r="BJ437" s="3"/>
      <c r="BK437" s="3"/>
      <c r="BL437" s="3"/>
      <c r="BM437" s="3"/>
      <c r="BN437" s="3"/>
      <c r="BO437" s="3"/>
      <c r="BP437" s="3"/>
      <c r="BQ437" s="3"/>
      <c r="BR437" s="3"/>
      <c r="BS437" s="3"/>
      <c r="BT437" s="3"/>
      <c r="BU437" s="3"/>
      <c r="BV437" s="3"/>
      <c r="BW437" s="3"/>
      <c r="BX437" s="3"/>
      <c r="BY437" s="3"/>
      <c r="BZ437" s="3"/>
      <c r="CA437" s="3"/>
      <c r="CB437" s="3"/>
      <c r="CC437" s="3"/>
      <c r="CD437" s="3"/>
      <c r="CE437" s="3"/>
      <c r="CF437" s="3"/>
      <c r="CG437" s="3"/>
      <c r="CH437" s="3"/>
      <c r="CI437" s="3"/>
      <c r="CJ437" s="3"/>
      <c r="CK437" s="3"/>
      <c r="CL437" s="3"/>
      <c r="CM437" s="3"/>
      <c r="CN437" s="3"/>
      <c r="CO437" s="3"/>
      <c r="CP437" s="3"/>
      <c r="CQ437" s="3"/>
      <c r="CR437" s="3"/>
      <c r="CS437" s="3"/>
      <c r="CT437" s="3"/>
      <c r="CU437" s="3"/>
      <c r="CV437" s="3"/>
      <c r="CW437" s="3"/>
      <c r="CX437" s="3"/>
      <c r="CY437" s="3"/>
      <c r="CZ437" s="3"/>
      <c r="DA437" s="3"/>
      <c r="DB437" s="3"/>
      <c r="DC437" s="3"/>
      <c r="DD437" s="3"/>
      <c r="DE437" s="3"/>
      <c r="DF437" s="3"/>
      <c r="DG437" s="3"/>
      <c r="DH437" s="3"/>
      <c r="DI437" s="3"/>
      <c r="DJ437" s="3"/>
      <c r="DK437" s="3"/>
      <c r="DL437" s="3"/>
      <c r="DM437" s="3"/>
      <c r="DN437" s="3"/>
      <c r="DO437" s="3"/>
      <c r="DP437" s="3"/>
      <c r="DQ437" s="3"/>
      <c r="DR437" s="3"/>
      <c r="DS437" s="3"/>
      <c r="DT437" s="3"/>
      <c r="DU437" s="3"/>
      <c r="DV437" s="3"/>
      <c r="DW437" s="3"/>
      <c r="DX437" s="3"/>
      <c r="DY437" s="3"/>
      <c r="DZ437" s="3"/>
      <c r="EA437" s="3"/>
      <c r="EB437" s="3"/>
      <c r="EC437" s="3"/>
      <c r="ED437" s="3"/>
      <c r="EE437" s="3"/>
      <c r="EF437" s="3"/>
      <c r="EG437" s="3"/>
    </row>
    <row r="438">
      <c r="A438" s="3"/>
      <c r="B438" s="68"/>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3"/>
      <c r="AV438" s="3"/>
      <c r="AW438" s="3"/>
      <c r="AX438" s="3"/>
      <c r="AY438" s="3"/>
      <c r="AZ438" s="3"/>
      <c r="BA438" s="3"/>
      <c r="BB438" s="3"/>
      <c r="BC438" s="3"/>
      <c r="BD438" s="3"/>
      <c r="BE438" s="3"/>
      <c r="BF438" s="3"/>
      <c r="BG438" s="3"/>
      <c r="BH438" s="3"/>
      <c r="BI438" s="3"/>
      <c r="BJ438" s="3"/>
      <c r="BK438" s="3"/>
      <c r="BL438" s="3"/>
      <c r="BM438" s="3"/>
      <c r="BN438" s="3"/>
      <c r="BO438" s="3"/>
      <c r="BP438" s="3"/>
      <c r="BQ438" s="3"/>
      <c r="BR438" s="3"/>
      <c r="BS438" s="3"/>
      <c r="BT438" s="3"/>
      <c r="BU438" s="3"/>
      <c r="BV438" s="3"/>
      <c r="BW438" s="3"/>
      <c r="BX438" s="3"/>
      <c r="BY438" s="3"/>
      <c r="BZ438" s="3"/>
      <c r="CA438" s="3"/>
      <c r="CB438" s="3"/>
      <c r="CC438" s="3"/>
      <c r="CD438" s="3"/>
      <c r="CE438" s="3"/>
      <c r="CF438" s="3"/>
      <c r="CG438" s="3"/>
      <c r="CH438" s="3"/>
      <c r="CI438" s="3"/>
      <c r="CJ438" s="3"/>
      <c r="CK438" s="3"/>
      <c r="CL438" s="3"/>
      <c r="CM438" s="3"/>
      <c r="CN438" s="3"/>
      <c r="CO438" s="3"/>
      <c r="CP438" s="3"/>
      <c r="CQ438" s="3"/>
      <c r="CR438" s="3"/>
      <c r="CS438" s="3"/>
      <c r="CT438" s="3"/>
      <c r="CU438" s="3"/>
      <c r="CV438" s="3"/>
      <c r="CW438" s="3"/>
      <c r="CX438" s="3"/>
      <c r="CY438" s="3"/>
      <c r="CZ438" s="3"/>
      <c r="DA438" s="3"/>
      <c r="DB438" s="3"/>
      <c r="DC438" s="3"/>
      <c r="DD438" s="3"/>
      <c r="DE438" s="3"/>
      <c r="DF438" s="3"/>
      <c r="DG438" s="3"/>
      <c r="DH438" s="3"/>
      <c r="DI438" s="3"/>
      <c r="DJ438" s="3"/>
      <c r="DK438" s="3"/>
      <c r="DL438" s="3"/>
      <c r="DM438" s="3"/>
      <c r="DN438" s="3"/>
      <c r="DO438" s="3"/>
      <c r="DP438" s="3"/>
      <c r="DQ438" s="3"/>
      <c r="DR438" s="3"/>
      <c r="DS438" s="3"/>
      <c r="DT438" s="3"/>
      <c r="DU438" s="3"/>
      <c r="DV438" s="3"/>
      <c r="DW438" s="3"/>
      <c r="DX438" s="3"/>
      <c r="DY438" s="3"/>
      <c r="DZ438" s="3"/>
      <c r="EA438" s="3"/>
      <c r="EB438" s="3"/>
      <c r="EC438" s="3"/>
      <c r="ED438" s="3"/>
      <c r="EE438" s="3"/>
      <c r="EF438" s="3"/>
      <c r="EG438" s="3"/>
    </row>
    <row r="439">
      <c r="A439" s="3"/>
      <c r="B439" s="68"/>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3"/>
      <c r="AV439" s="3"/>
      <c r="AW439" s="3"/>
      <c r="AX439" s="3"/>
      <c r="AY439" s="3"/>
      <c r="AZ439" s="3"/>
      <c r="BA439" s="3"/>
      <c r="BB439" s="3"/>
      <c r="BC439" s="3"/>
      <c r="BD439" s="3"/>
      <c r="BE439" s="3"/>
      <c r="BF439" s="3"/>
      <c r="BG439" s="3"/>
      <c r="BH439" s="3"/>
      <c r="BI439" s="3"/>
      <c r="BJ439" s="3"/>
      <c r="BK439" s="3"/>
      <c r="BL439" s="3"/>
      <c r="BM439" s="3"/>
      <c r="BN439" s="3"/>
      <c r="BO439" s="3"/>
      <c r="BP439" s="3"/>
      <c r="BQ439" s="3"/>
      <c r="BR439" s="3"/>
      <c r="BS439" s="3"/>
      <c r="BT439" s="3"/>
      <c r="BU439" s="3"/>
      <c r="BV439" s="3"/>
      <c r="BW439" s="3"/>
      <c r="BX439" s="3"/>
      <c r="BY439" s="3"/>
      <c r="BZ439" s="3"/>
      <c r="CA439" s="3"/>
      <c r="CB439" s="3"/>
      <c r="CC439" s="3"/>
      <c r="CD439" s="3"/>
      <c r="CE439" s="3"/>
      <c r="CF439" s="3"/>
      <c r="CG439" s="3"/>
      <c r="CH439" s="3"/>
      <c r="CI439" s="3"/>
      <c r="CJ439" s="3"/>
      <c r="CK439" s="3"/>
      <c r="CL439" s="3"/>
      <c r="CM439" s="3"/>
      <c r="CN439" s="3"/>
      <c r="CO439" s="3"/>
      <c r="CP439" s="3"/>
      <c r="CQ439" s="3"/>
      <c r="CR439" s="3"/>
      <c r="CS439" s="3"/>
      <c r="CT439" s="3"/>
      <c r="CU439" s="3"/>
      <c r="CV439" s="3"/>
      <c r="CW439" s="3"/>
      <c r="CX439" s="3"/>
      <c r="CY439" s="3"/>
      <c r="CZ439" s="3"/>
      <c r="DA439" s="3"/>
      <c r="DB439" s="3"/>
      <c r="DC439" s="3"/>
      <c r="DD439" s="3"/>
      <c r="DE439" s="3"/>
      <c r="DF439" s="3"/>
      <c r="DG439" s="3"/>
      <c r="DH439" s="3"/>
      <c r="DI439" s="3"/>
      <c r="DJ439" s="3"/>
      <c r="DK439" s="3"/>
      <c r="DL439" s="3"/>
      <c r="DM439" s="3"/>
      <c r="DN439" s="3"/>
      <c r="DO439" s="3"/>
      <c r="DP439" s="3"/>
      <c r="DQ439" s="3"/>
      <c r="DR439" s="3"/>
      <c r="DS439" s="3"/>
      <c r="DT439" s="3"/>
      <c r="DU439" s="3"/>
      <c r="DV439" s="3"/>
      <c r="DW439" s="3"/>
      <c r="DX439" s="3"/>
      <c r="DY439" s="3"/>
      <c r="DZ439" s="3"/>
      <c r="EA439" s="3"/>
      <c r="EB439" s="3"/>
      <c r="EC439" s="3"/>
      <c r="ED439" s="3"/>
      <c r="EE439" s="3"/>
      <c r="EF439" s="3"/>
      <c r="EG439" s="3"/>
    </row>
    <row r="440">
      <c r="A440" s="3"/>
      <c r="B440" s="68"/>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3"/>
      <c r="AV440" s="3"/>
      <c r="AW440" s="3"/>
      <c r="AX440" s="3"/>
      <c r="AY440" s="3"/>
      <c r="AZ440" s="3"/>
      <c r="BA440" s="3"/>
      <c r="BB440" s="3"/>
      <c r="BC440" s="3"/>
      <c r="BD440" s="3"/>
      <c r="BE440" s="3"/>
      <c r="BF440" s="3"/>
      <c r="BG440" s="3"/>
      <c r="BH440" s="3"/>
      <c r="BI440" s="3"/>
      <c r="BJ440" s="3"/>
      <c r="BK440" s="3"/>
      <c r="BL440" s="3"/>
      <c r="BM440" s="3"/>
      <c r="BN440" s="3"/>
      <c r="BO440" s="3"/>
      <c r="BP440" s="3"/>
      <c r="BQ440" s="3"/>
      <c r="BR440" s="3"/>
      <c r="BS440" s="3"/>
      <c r="BT440" s="3"/>
      <c r="BU440" s="3"/>
      <c r="BV440" s="3"/>
      <c r="BW440" s="3"/>
      <c r="BX440" s="3"/>
      <c r="BY440" s="3"/>
      <c r="BZ440" s="3"/>
      <c r="CA440" s="3"/>
      <c r="CB440" s="3"/>
      <c r="CC440" s="3"/>
      <c r="CD440" s="3"/>
      <c r="CE440" s="3"/>
      <c r="CF440" s="3"/>
      <c r="CG440" s="3"/>
      <c r="CH440" s="3"/>
      <c r="CI440" s="3"/>
      <c r="CJ440" s="3"/>
      <c r="CK440" s="3"/>
      <c r="CL440" s="3"/>
      <c r="CM440" s="3"/>
      <c r="CN440" s="3"/>
      <c r="CO440" s="3"/>
      <c r="CP440" s="3"/>
      <c r="CQ440" s="3"/>
      <c r="CR440" s="3"/>
      <c r="CS440" s="3"/>
      <c r="CT440" s="3"/>
      <c r="CU440" s="3"/>
      <c r="CV440" s="3"/>
      <c r="CW440" s="3"/>
      <c r="CX440" s="3"/>
      <c r="CY440" s="3"/>
      <c r="CZ440" s="3"/>
      <c r="DA440" s="3"/>
      <c r="DB440" s="3"/>
      <c r="DC440" s="3"/>
      <c r="DD440" s="3"/>
      <c r="DE440" s="3"/>
      <c r="DF440" s="3"/>
      <c r="DG440" s="3"/>
      <c r="DH440" s="3"/>
      <c r="DI440" s="3"/>
      <c r="DJ440" s="3"/>
      <c r="DK440" s="3"/>
      <c r="DL440" s="3"/>
      <c r="DM440" s="3"/>
      <c r="DN440" s="3"/>
      <c r="DO440" s="3"/>
      <c r="DP440" s="3"/>
      <c r="DQ440" s="3"/>
      <c r="DR440" s="3"/>
      <c r="DS440" s="3"/>
      <c r="DT440" s="3"/>
      <c r="DU440" s="3"/>
      <c r="DV440" s="3"/>
      <c r="DW440" s="3"/>
      <c r="DX440" s="3"/>
      <c r="DY440" s="3"/>
      <c r="DZ440" s="3"/>
      <c r="EA440" s="3"/>
      <c r="EB440" s="3"/>
      <c r="EC440" s="3"/>
      <c r="ED440" s="3"/>
      <c r="EE440" s="3"/>
      <c r="EF440" s="3"/>
      <c r="EG440" s="3"/>
    </row>
    <row r="441">
      <c r="A441" s="3"/>
      <c r="B441" s="68"/>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3"/>
      <c r="AV441" s="3"/>
      <c r="AW441" s="3"/>
      <c r="AX441" s="3"/>
      <c r="AY441" s="3"/>
      <c r="AZ441" s="3"/>
      <c r="BA441" s="3"/>
      <c r="BB441" s="3"/>
      <c r="BC441" s="3"/>
      <c r="BD441" s="3"/>
      <c r="BE441" s="3"/>
      <c r="BF441" s="3"/>
      <c r="BG441" s="3"/>
      <c r="BH441" s="3"/>
      <c r="BI441" s="3"/>
      <c r="BJ441" s="3"/>
      <c r="BK441" s="3"/>
      <c r="BL441" s="3"/>
      <c r="BM441" s="3"/>
      <c r="BN441" s="3"/>
      <c r="BO441" s="3"/>
      <c r="BP441" s="3"/>
      <c r="BQ441" s="3"/>
      <c r="BR441" s="3"/>
      <c r="BS441" s="3"/>
      <c r="BT441" s="3"/>
      <c r="BU441" s="3"/>
      <c r="BV441" s="3"/>
      <c r="BW441" s="3"/>
      <c r="BX441" s="3"/>
      <c r="BY441" s="3"/>
      <c r="BZ441" s="3"/>
      <c r="CA441" s="3"/>
      <c r="CB441" s="3"/>
      <c r="CC441" s="3"/>
      <c r="CD441" s="3"/>
      <c r="CE441" s="3"/>
      <c r="CF441" s="3"/>
      <c r="CG441" s="3"/>
      <c r="CH441" s="3"/>
      <c r="CI441" s="3"/>
      <c r="CJ441" s="3"/>
      <c r="CK441" s="3"/>
      <c r="CL441" s="3"/>
      <c r="CM441" s="3"/>
      <c r="CN441" s="3"/>
      <c r="CO441" s="3"/>
      <c r="CP441" s="3"/>
      <c r="CQ441" s="3"/>
      <c r="CR441" s="3"/>
      <c r="CS441" s="3"/>
      <c r="CT441" s="3"/>
      <c r="CU441" s="3"/>
      <c r="CV441" s="3"/>
      <c r="CW441" s="3"/>
      <c r="CX441" s="3"/>
      <c r="CY441" s="3"/>
      <c r="CZ441" s="3"/>
      <c r="DA441" s="3"/>
      <c r="DB441" s="3"/>
      <c r="DC441" s="3"/>
      <c r="DD441" s="3"/>
      <c r="DE441" s="3"/>
      <c r="DF441" s="3"/>
      <c r="DG441" s="3"/>
      <c r="DH441" s="3"/>
      <c r="DI441" s="3"/>
      <c r="DJ441" s="3"/>
      <c r="DK441" s="3"/>
      <c r="DL441" s="3"/>
      <c r="DM441" s="3"/>
      <c r="DN441" s="3"/>
      <c r="DO441" s="3"/>
      <c r="DP441" s="3"/>
      <c r="DQ441" s="3"/>
      <c r="DR441" s="3"/>
      <c r="DS441" s="3"/>
      <c r="DT441" s="3"/>
      <c r="DU441" s="3"/>
      <c r="DV441" s="3"/>
      <c r="DW441" s="3"/>
      <c r="DX441" s="3"/>
      <c r="DY441" s="3"/>
      <c r="DZ441" s="3"/>
      <c r="EA441" s="3"/>
      <c r="EB441" s="3"/>
      <c r="EC441" s="3"/>
      <c r="ED441" s="3"/>
      <c r="EE441" s="3"/>
      <c r="EF441" s="3"/>
      <c r="EG441" s="3"/>
    </row>
    <row r="442">
      <c r="A442" s="3"/>
      <c r="B442" s="68"/>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3"/>
      <c r="AV442" s="3"/>
      <c r="AW442" s="3"/>
      <c r="AX442" s="3"/>
      <c r="AY442" s="3"/>
      <c r="AZ442" s="3"/>
      <c r="BA442" s="3"/>
      <c r="BB442" s="3"/>
      <c r="BC442" s="3"/>
      <c r="BD442" s="3"/>
      <c r="BE442" s="3"/>
      <c r="BF442" s="3"/>
      <c r="BG442" s="3"/>
      <c r="BH442" s="3"/>
      <c r="BI442" s="3"/>
      <c r="BJ442" s="3"/>
      <c r="BK442" s="3"/>
      <c r="BL442" s="3"/>
      <c r="BM442" s="3"/>
      <c r="BN442" s="3"/>
      <c r="BO442" s="3"/>
      <c r="BP442" s="3"/>
      <c r="BQ442" s="3"/>
      <c r="BR442" s="3"/>
      <c r="BS442" s="3"/>
      <c r="BT442" s="3"/>
      <c r="BU442" s="3"/>
      <c r="BV442" s="3"/>
      <c r="BW442" s="3"/>
      <c r="BX442" s="3"/>
      <c r="BY442" s="3"/>
      <c r="BZ442" s="3"/>
      <c r="CA442" s="3"/>
      <c r="CB442" s="3"/>
      <c r="CC442" s="3"/>
      <c r="CD442" s="3"/>
      <c r="CE442" s="3"/>
      <c r="CF442" s="3"/>
      <c r="CG442" s="3"/>
      <c r="CH442" s="3"/>
      <c r="CI442" s="3"/>
      <c r="CJ442" s="3"/>
      <c r="CK442" s="3"/>
      <c r="CL442" s="3"/>
      <c r="CM442" s="3"/>
      <c r="CN442" s="3"/>
      <c r="CO442" s="3"/>
      <c r="CP442" s="3"/>
      <c r="CQ442" s="3"/>
      <c r="CR442" s="3"/>
      <c r="CS442" s="3"/>
      <c r="CT442" s="3"/>
      <c r="CU442" s="3"/>
      <c r="CV442" s="3"/>
      <c r="CW442" s="3"/>
      <c r="CX442" s="3"/>
      <c r="CY442" s="3"/>
      <c r="CZ442" s="3"/>
      <c r="DA442" s="3"/>
      <c r="DB442" s="3"/>
      <c r="DC442" s="3"/>
      <c r="DD442" s="3"/>
      <c r="DE442" s="3"/>
      <c r="DF442" s="3"/>
      <c r="DG442" s="3"/>
      <c r="DH442" s="3"/>
      <c r="DI442" s="3"/>
      <c r="DJ442" s="3"/>
      <c r="DK442" s="3"/>
      <c r="DL442" s="3"/>
      <c r="DM442" s="3"/>
      <c r="DN442" s="3"/>
      <c r="DO442" s="3"/>
      <c r="DP442" s="3"/>
      <c r="DQ442" s="3"/>
      <c r="DR442" s="3"/>
      <c r="DS442" s="3"/>
      <c r="DT442" s="3"/>
      <c r="DU442" s="3"/>
      <c r="DV442" s="3"/>
      <c r="DW442" s="3"/>
      <c r="DX442" s="3"/>
      <c r="DY442" s="3"/>
      <c r="DZ442" s="3"/>
      <c r="EA442" s="3"/>
      <c r="EB442" s="3"/>
      <c r="EC442" s="3"/>
      <c r="ED442" s="3"/>
      <c r="EE442" s="3"/>
      <c r="EF442" s="3"/>
      <c r="EG442" s="3"/>
    </row>
    <row r="443">
      <c r="A443" s="3"/>
      <c r="B443" s="68"/>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c r="AW443" s="3"/>
      <c r="AX443" s="3"/>
      <c r="AY443" s="3"/>
      <c r="AZ443" s="3"/>
      <c r="BA443" s="3"/>
      <c r="BB443" s="3"/>
      <c r="BC443" s="3"/>
      <c r="BD443" s="3"/>
      <c r="BE443" s="3"/>
      <c r="BF443" s="3"/>
      <c r="BG443" s="3"/>
      <c r="BH443" s="3"/>
      <c r="BI443" s="3"/>
      <c r="BJ443" s="3"/>
      <c r="BK443" s="3"/>
      <c r="BL443" s="3"/>
      <c r="BM443" s="3"/>
      <c r="BN443" s="3"/>
      <c r="BO443" s="3"/>
      <c r="BP443" s="3"/>
      <c r="BQ443" s="3"/>
      <c r="BR443" s="3"/>
      <c r="BS443" s="3"/>
      <c r="BT443" s="3"/>
      <c r="BU443" s="3"/>
      <c r="BV443" s="3"/>
      <c r="BW443" s="3"/>
      <c r="BX443" s="3"/>
      <c r="BY443" s="3"/>
      <c r="BZ443" s="3"/>
      <c r="CA443" s="3"/>
      <c r="CB443" s="3"/>
      <c r="CC443" s="3"/>
      <c r="CD443" s="3"/>
      <c r="CE443" s="3"/>
      <c r="CF443" s="3"/>
      <c r="CG443" s="3"/>
      <c r="CH443" s="3"/>
      <c r="CI443" s="3"/>
      <c r="CJ443" s="3"/>
      <c r="CK443" s="3"/>
      <c r="CL443" s="3"/>
      <c r="CM443" s="3"/>
      <c r="CN443" s="3"/>
      <c r="CO443" s="3"/>
      <c r="CP443" s="3"/>
      <c r="CQ443" s="3"/>
      <c r="CR443" s="3"/>
      <c r="CS443" s="3"/>
      <c r="CT443" s="3"/>
      <c r="CU443" s="3"/>
      <c r="CV443" s="3"/>
      <c r="CW443" s="3"/>
      <c r="CX443" s="3"/>
      <c r="CY443" s="3"/>
      <c r="CZ443" s="3"/>
      <c r="DA443" s="3"/>
      <c r="DB443" s="3"/>
      <c r="DC443" s="3"/>
      <c r="DD443" s="3"/>
      <c r="DE443" s="3"/>
      <c r="DF443" s="3"/>
      <c r="DG443" s="3"/>
      <c r="DH443" s="3"/>
      <c r="DI443" s="3"/>
      <c r="DJ443" s="3"/>
      <c r="DK443" s="3"/>
      <c r="DL443" s="3"/>
      <c r="DM443" s="3"/>
      <c r="DN443" s="3"/>
      <c r="DO443" s="3"/>
      <c r="DP443" s="3"/>
      <c r="DQ443" s="3"/>
      <c r="DR443" s="3"/>
      <c r="DS443" s="3"/>
      <c r="DT443" s="3"/>
      <c r="DU443" s="3"/>
      <c r="DV443" s="3"/>
      <c r="DW443" s="3"/>
      <c r="DX443" s="3"/>
      <c r="DY443" s="3"/>
      <c r="DZ443" s="3"/>
      <c r="EA443" s="3"/>
      <c r="EB443" s="3"/>
      <c r="EC443" s="3"/>
      <c r="ED443" s="3"/>
      <c r="EE443" s="3"/>
      <c r="EF443" s="3"/>
      <c r="EG443" s="3"/>
    </row>
    <row r="444">
      <c r="A444" s="3"/>
      <c r="B444" s="68"/>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c r="AW444" s="3"/>
      <c r="AX444" s="3"/>
      <c r="AY444" s="3"/>
      <c r="AZ444" s="3"/>
      <c r="BA444" s="3"/>
      <c r="BB444" s="3"/>
      <c r="BC444" s="3"/>
      <c r="BD444" s="3"/>
      <c r="BE444" s="3"/>
      <c r="BF444" s="3"/>
      <c r="BG444" s="3"/>
      <c r="BH444" s="3"/>
      <c r="BI444" s="3"/>
      <c r="BJ444" s="3"/>
      <c r="BK444" s="3"/>
      <c r="BL444" s="3"/>
      <c r="BM444" s="3"/>
      <c r="BN444" s="3"/>
      <c r="BO444" s="3"/>
      <c r="BP444" s="3"/>
      <c r="BQ444" s="3"/>
      <c r="BR444" s="3"/>
      <c r="BS444" s="3"/>
      <c r="BT444" s="3"/>
      <c r="BU444" s="3"/>
      <c r="BV444" s="3"/>
      <c r="BW444" s="3"/>
      <c r="BX444" s="3"/>
      <c r="BY444" s="3"/>
      <c r="BZ444" s="3"/>
      <c r="CA444" s="3"/>
      <c r="CB444" s="3"/>
      <c r="CC444" s="3"/>
      <c r="CD444" s="3"/>
      <c r="CE444" s="3"/>
      <c r="CF444" s="3"/>
      <c r="CG444" s="3"/>
      <c r="CH444" s="3"/>
      <c r="CI444" s="3"/>
      <c r="CJ444" s="3"/>
      <c r="CK444" s="3"/>
      <c r="CL444" s="3"/>
      <c r="CM444" s="3"/>
      <c r="CN444" s="3"/>
      <c r="CO444" s="3"/>
      <c r="CP444" s="3"/>
      <c r="CQ444" s="3"/>
      <c r="CR444" s="3"/>
      <c r="CS444" s="3"/>
      <c r="CT444" s="3"/>
      <c r="CU444" s="3"/>
      <c r="CV444" s="3"/>
      <c r="CW444" s="3"/>
      <c r="CX444" s="3"/>
      <c r="CY444" s="3"/>
      <c r="CZ444" s="3"/>
      <c r="DA444" s="3"/>
      <c r="DB444" s="3"/>
      <c r="DC444" s="3"/>
      <c r="DD444" s="3"/>
      <c r="DE444" s="3"/>
      <c r="DF444" s="3"/>
      <c r="DG444" s="3"/>
      <c r="DH444" s="3"/>
      <c r="DI444" s="3"/>
      <c r="DJ444" s="3"/>
      <c r="DK444" s="3"/>
      <c r="DL444" s="3"/>
      <c r="DM444" s="3"/>
      <c r="DN444" s="3"/>
      <c r="DO444" s="3"/>
      <c r="DP444" s="3"/>
      <c r="DQ444" s="3"/>
      <c r="DR444" s="3"/>
      <c r="DS444" s="3"/>
      <c r="DT444" s="3"/>
      <c r="DU444" s="3"/>
      <c r="DV444" s="3"/>
      <c r="DW444" s="3"/>
      <c r="DX444" s="3"/>
      <c r="DY444" s="3"/>
      <c r="DZ444" s="3"/>
      <c r="EA444" s="3"/>
      <c r="EB444" s="3"/>
      <c r="EC444" s="3"/>
      <c r="ED444" s="3"/>
      <c r="EE444" s="3"/>
      <c r="EF444" s="3"/>
      <c r="EG444" s="3"/>
    </row>
    <row r="445">
      <c r="A445" s="3"/>
      <c r="B445" s="68"/>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c r="AW445" s="3"/>
      <c r="AX445" s="3"/>
      <c r="AY445" s="3"/>
      <c r="AZ445" s="3"/>
      <c r="BA445" s="3"/>
      <c r="BB445" s="3"/>
      <c r="BC445" s="3"/>
      <c r="BD445" s="3"/>
      <c r="BE445" s="3"/>
      <c r="BF445" s="3"/>
      <c r="BG445" s="3"/>
      <c r="BH445" s="3"/>
      <c r="BI445" s="3"/>
      <c r="BJ445" s="3"/>
      <c r="BK445" s="3"/>
      <c r="BL445" s="3"/>
      <c r="BM445" s="3"/>
      <c r="BN445" s="3"/>
      <c r="BO445" s="3"/>
      <c r="BP445" s="3"/>
      <c r="BQ445" s="3"/>
      <c r="BR445" s="3"/>
      <c r="BS445" s="3"/>
      <c r="BT445" s="3"/>
      <c r="BU445" s="3"/>
      <c r="BV445" s="3"/>
      <c r="BW445" s="3"/>
      <c r="BX445" s="3"/>
      <c r="BY445" s="3"/>
      <c r="BZ445" s="3"/>
      <c r="CA445" s="3"/>
      <c r="CB445" s="3"/>
      <c r="CC445" s="3"/>
      <c r="CD445" s="3"/>
      <c r="CE445" s="3"/>
      <c r="CF445" s="3"/>
      <c r="CG445" s="3"/>
      <c r="CH445" s="3"/>
      <c r="CI445" s="3"/>
      <c r="CJ445" s="3"/>
      <c r="CK445" s="3"/>
      <c r="CL445" s="3"/>
      <c r="CM445" s="3"/>
      <c r="CN445" s="3"/>
      <c r="CO445" s="3"/>
      <c r="CP445" s="3"/>
      <c r="CQ445" s="3"/>
      <c r="CR445" s="3"/>
      <c r="CS445" s="3"/>
      <c r="CT445" s="3"/>
      <c r="CU445" s="3"/>
      <c r="CV445" s="3"/>
      <c r="CW445" s="3"/>
      <c r="CX445" s="3"/>
      <c r="CY445" s="3"/>
      <c r="CZ445" s="3"/>
      <c r="DA445" s="3"/>
      <c r="DB445" s="3"/>
      <c r="DC445" s="3"/>
      <c r="DD445" s="3"/>
      <c r="DE445" s="3"/>
      <c r="DF445" s="3"/>
      <c r="DG445" s="3"/>
      <c r="DH445" s="3"/>
      <c r="DI445" s="3"/>
      <c r="DJ445" s="3"/>
      <c r="DK445" s="3"/>
      <c r="DL445" s="3"/>
      <c r="DM445" s="3"/>
      <c r="DN445" s="3"/>
      <c r="DO445" s="3"/>
      <c r="DP445" s="3"/>
      <c r="DQ445" s="3"/>
      <c r="DR445" s="3"/>
      <c r="DS445" s="3"/>
      <c r="DT445" s="3"/>
      <c r="DU445" s="3"/>
      <c r="DV445" s="3"/>
      <c r="DW445" s="3"/>
      <c r="DX445" s="3"/>
      <c r="DY445" s="3"/>
      <c r="DZ445" s="3"/>
      <c r="EA445" s="3"/>
      <c r="EB445" s="3"/>
      <c r="EC445" s="3"/>
      <c r="ED445" s="3"/>
      <c r="EE445" s="3"/>
      <c r="EF445" s="3"/>
      <c r="EG445" s="3"/>
    </row>
    <row r="446">
      <c r="A446" s="3"/>
      <c r="B446" s="68"/>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
      <c r="AV446" s="3"/>
      <c r="AW446" s="3"/>
      <c r="AX446" s="3"/>
      <c r="AY446" s="3"/>
      <c r="AZ446" s="3"/>
      <c r="BA446" s="3"/>
      <c r="BB446" s="3"/>
      <c r="BC446" s="3"/>
      <c r="BD446" s="3"/>
      <c r="BE446" s="3"/>
      <c r="BF446" s="3"/>
      <c r="BG446" s="3"/>
      <c r="BH446" s="3"/>
      <c r="BI446" s="3"/>
      <c r="BJ446" s="3"/>
      <c r="BK446" s="3"/>
      <c r="BL446" s="3"/>
      <c r="BM446" s="3"/>
      <c r="BN446" s="3"/>
      <c r="BO446" s="3"/>
      <c r="BP446" s="3"/>
      <c r="BQ446" s="3"/>
      <c r="BR446" s="3"/>
      <c r="BS446" s="3"/>
      <c r="BT446" s="3"/>
      <c r="BU446" s="3"/>
      <c r="BV446" s="3"/>
      <c r="BW446" s="3"/>
      <c r="BX446" s="3"/>
      <c r="BY446" s="3"/>
      <c r="BZ446" s="3"/>
      <c r="CA446" s="3"/>
      <c r="CB446" s="3"/>
      <c r="CC446" s="3"/>
      <c r="CD446" s="3"/>
      <c r="CE446" s="3"/>
      <c r="CF446" s="3"/>
      <c r="CG446" s="3"/>
      <c r="CH446" s="3"/>
      <c r="CI446" s="3"/>
      <c r="CJ446" s="3"/>
      <c r="CK446" s="3"/>
      <c r="CL446" s="3"/>
      <c r="CM446" s="3"/>
      <c r="CN446" s="3"/>
      <c r="CO446" s="3"/>
      <c r="CP446" s="3"/>
      <c r="CQ446" s="3"/>
      <c r="CR446" s="3"/>
      <c r="CS446" s="3"/>
      <c r="CT446" s="3"/>
      <c r="CU446" s="3"/>
      <c r="CV446" s="3"/>
      <c r="CW446" s="3"/>
      <c r="CX446" s="3"/>
      <c r="CY446" s="3"/>
      <c r="CZ446" s="3"/>
      <c r="DA446" s="3"/>
      <c r="DB446" s="3"/>
      <c r="DC446" s="3"/>
      <c r="DD446" s="3"/>
      <c r="DE446" s="3"/>
      <c r="DF446" s="3"/>
      <c r="DG446" s="3"/>
      <c r="DH446" s="3"/>
      <c r="DI446" s="3"/>
      <c r="DJ446" s="3"/>
      <c r="DK446" s="3"/>
      <c r="DL446" s="3"/>
      <c r="DM446" s="3"/>
      <c r="DN446" s="3"/>
      <c r="DO446" s="3"/>
      <c r="DP446" s="3"/>
      <c r="DQ446" s="3"/>
      <c r="DR446" s="3"/>
      <c r="DS446" s="3"/>
      <c r="DT446" s="3"/>
      <c r="DU446" s="3"/>
      <c r="DV446" s="3"/>
      <c r="DW446" s="3"/>
      <c r="DX446" s="3"/>
      <c r="DY446" s="3"/>
      <c r="DZ446" s="3"/>
      <c r="EA446" s="3"/>
      <c r="EB446" s="3"/>
      <c r="EC446" s="3"/>
      <c r="ED446" s="3"/>
      <c r="EE446" s="3"/>
      <c r="EF446" s="3"/>
      <c r="EG446" s="3"/>
    </row>
    <row r="447">
      <c r="A447" s="3"/>
      <c r="B447" s="68"/>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c r="AW447" s="3"/>
      <c r="AX447" s="3"/>
      <c r="AY447" s="3"/>
      <c r="AZ447" s="3"/>
      <c r="BA447" s="3"/>
      <c r="BB447" s="3"/>
      <c r="BC447" s="3"/>
      <c r="BD447" s="3"/>
      <c r="BE447" s="3"/>
      <c r="BF447" s="3"/>
      <c r="BG447" s="3"/>
      <c r="BH447" s="3"/>
      <c r="BI447" s="3"/>
      <c r="BJ447" s="3"/>
      <c r="BK447" s="3"/>
      <c r="BL447" s="3"/>
      <c r="BM447" s="3"/>
      <c r="BN447" s="3"/>
      <c r="BO447" s="3"/>
      <c r="BP447" s="3"/>
      <c r="BQ447" s="3"/>
      <c r="BR447" s="3"/>
      <c r="BS447" s="3"/>
      <c r="BT447" s="3"/>
      <c r="BU447" s="3"/>
      <c r="BV447" s="3"/>
      <c r="BW447" s="3"/>
      <c r="BX447" s="3"/>
      <c r="BY447" s="3"/>
      <c r="BZ447" s="3"/>
      <c r="CA447" s="3"/>
      <c r="CB447" s="3"/>
      <c r="CC447" s="3"/>
      <c r="CD447" s="3"/>
      <c r="CE447" s="3"/>
      <c r="CF447" s="3"/>
      <c r="CG447" s="3"/>
      <c r="CH447" s="3"/>
      <c r="CI447" s="3"/>
      <c r="CJ447" s="3"/>
      <c r="CK447" s="3"/>
      <c r="CL447" s="3"/>
      <c r="CM447" s="3"/>
      <c r="CN447" s="3"/>
      <c r="CO447" s="3"/>
      <c r="CP447" s="3"/>
      <c r="CQ447" s="3"/>
      <c r="CR447" s="3"/>
      <c r="CS447" s="3"/>
      <c r="CT447" s="3"/>
      <c r="CU447" s="3"/>
      <c r="CV447" s="3"/>
      <c r="CW447" s="3"/>
      <c r="CX447" s="3"/>
      <c r="CY447" s="3"/>
      <c r="CZ447" s="3"/>
      <c r="DA447" s="3"/>
      <c r="DB447" s="3"/>
      <c r="DC447" s="3"/>
      <c r="DD447" s="3"/>
      <c r="DE447" s="3"/>
      <c r="DF447" s="3"/>
      <c r="DG447" s="3"/>
      <c r="DH447" s="3"/>
      <c r="DI447" s="3"/>
      <c r="DJ447" s="3"/>
      <c r="DK447" s="3"/>
      <c r="DL447" s="3"/>
      <c r="DM447" s="3"/>
      <c r="DN447" s="3"/>
      <c r="DO447" s="3"/>
      <c r="DP447" s="3"/>
      <c r="DQ447" s="3"/>
      <c r="DR447" s="3"/>
      <c r="DS447" s="3"/>
      <c r="DT447" s="3"/>
      <c r="DU447" s="3"/>
      <c r="DV447" s="3"/>
      <c r="DW447" s="3"/>
      <c r="DX447" s="3"/>
      <c r="DY447" s="3"/>
      <c r="DZ447" s="3"/>
      <c r="EA447" s="3"/>
      <c r="EB447" s="3"/>
      <c r="EC447" s="3"/>
      <c r="ED447" s="3"/>
      <c r="EE447" s="3"/>
      <c r="EF447" s="3"/>
      <c r="EG447" s="3"/>
    </row>
    <row r="448">
      <c r="A448" s="3"/>
      <c r="B448" s="68"/>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c r="AW448" s="3"/>
      <c r="AX448" s="3"/>
      <c r="AY448" s="3"/>
      <c r="AZ448" s="3"/>
      <c r="BA448" s="3"/>
      <c r="BB448" s="3"/>
      <c r="BC448" s="3"/>
      <c r="BD448" s="3"/>
      <c r="BE448" s="3"/>
      <c r="BF448" s="3"/>
      <c r="BG448" s="3"/>
      <c r="BH448" s="3"/>
      <c r="BI448" s="3"/>
      <c r="BJ448" s="3"/>
      <c r="BK448" s="3"/>
      <c r="BL448" s="3"/>
      <c r="BM448" s="3"/>
      <c r="BN448" s="3"/>
      <c r="BO448" s="3"/>
      <c r="BP448" s="3"/>
      <c r="BQ448" s="3"/>
      <c r="BR448" s="3"/>
      <c r="BS448" s="3"/>
      <c r="BT448" s="3"/>
      <c r="BU448" s="3"/>
      <c r="BV448" s="3"/>
      <c r="BW448" s="3"/>
      <c r="BX448" s="3"/>
      <c r="BY448" s="3"/>
      <c r="BZ448" s="3"/>
      <c r="CA448" s="3"/>
      <c r="CB448" s="3"/>
      <c r="CC448" s="3"/>
      <c r="CD448" s="3"/>
      <c r="CE448" s="3"/>
      <c r="CF448" s="3"/>
      <c r="CG448" s="3"/>
      <c r="CH448" s="3"/>
      <c r="CI448" s="3"/>
      <c r="CJ448" s="3"/>
      <c r="CK448" s="3"/>
      <c r="CL448" s="3"/>
      <c r="CM448" s="3"/>
      <c r="CN448" s="3"/>
      <c r="CO448" s="3"/>
      <c r="CP448" s="3"/>
      <c r="CQ448" s="3"/>
      <c r="CR448" s="3"/>
      <c r="CS448" s="3"/>
      <c r="CT448" s="3"/>
      <c r="CU448" s="3"/>
      <c r="CV448" s="3"/>
      <c r="CW448" s="3"/>
      <c r="CX448" s="3"/>
      <c r="CY448" s="3"/>
      <c r="CZ448" s="3"/>
      <c r="DA448" s="3"/>
      <c r="DB448" s="3"/>
      <c r="DC448" s="3"/>
      <c r="DD448" s="3"/>
      <c r="DE448" s="3"/>
      <c r="DF448" s="3"/>
      <c r="DG448" s="3"/>
      <c r="DH448" s="3"/>
      <c r="DI448" s="3"/>
      <c r="DJ448" s="3"/>
      <c r="DK448" s="3"/>
      <c r="DL448" s="3"/>
      <c r="DM448" s="3"/>
      <c r="DN448" s="3"/>
      <c r="DO448" s="3"/>
      <c r="DP448" s="3"/>
      <c r="DQ448" s="3"/>
      <c r="DR448" s="3"/>
      <c r="DS448" s="3"/>
      <c r="DT448" s="3"/>
      <c r="DU448" s="3"/>
      <c r="DV448" s="3"/>
      <c r="DW448" s="3"/>
      <c r="DX448" s="3"/>
      <c r="DY448" s="3"/>
      <c r="DZ448" s="3"/>
      <c r="EA448" s="3"/>
      <c r="EB448" s="3"/>
      <c r="EC448" s="3"/>
      <c r="ED448" s="3"/>
      <c r="EE448" s="3"/>
      <c r="EF448" s="3"/>
      <c r="EG448" s="3"/>
    </row>
    <row r="449">
      <c r="A449" s="3"/>
      <c r="B449" s="68"/>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3"/>
      <c r="AV449" s="3"/>
      <c r="AW449" s="3"/>
      <c r="AX449" s="3"/>
      <c r="AY449" s="3"/>
      <c r="AZ449" s="3"/>
      <c r="BA449" s="3"/>
      <c r="BB449" s="3"/>
      <c r="BC449" s="3"/>
      <c r="BD449" s="3"/>
      <c r="BE449" s="3"/>
      <c r="BF449" s="3"/>
      <c r="BG449" s="3"/>
      <c r="BH449" s="3"/>
      <c r="BI449" s="3"/>
      <c r="BJ449" s="3"/>
      <c r="BK449" s="3"/>
      <c r="BL449" s="3"/>
      <c r="BM449" s="3"/>
      <c r="BN449" s="3"/>
      <c r="BO449" s="3"/>
      <c r="BP449" s="3"/>
      <c r="BQ449" s="3"/>
      <c r="BR449" s="3"/>
      <c r="BS449" s="3"/>
      <c r="BT449" s="3"/>
      <c r="BU449" s="3"/>
      <c r="BV449" s="3"/>
      <c r="BW449" s="3"/>
      <c r="BX449" s="3"/>
      <c r="BY449" s="3"/>
      <c r="BZ449" s="3"/>
      <c r="CA449" s="3"/>
      <c r="CB449" s="3"/>
      <c r="CC449" s="3"/>
      <c r="CD449" s="3"/>
      <c r="CE449" s="3"/>
      <c r="CF449" s="3"/>
      <c r="CG449" s="3"/>
      <c r="CH449" s="3"/>
      <c r="CI449" s="3"/>
      <c r="CJ449" s="3"/>
      <c r="CK449" s="3"/>
      <c r="CL449" s="3"/>
      <c r="CM449" s="3"/>
      <c r="CN449" s="3"/>
      <c r="CO449" s="3"/>
      <c r="CP449" s="3"/>
      <c r="CQ449" s="3"/>
      <c r="CR449" s="3"/>
      <c r="CS449" s="3"/>
      <c r="CT449" s="3"/>
      <c r="CU449" s="3"/>
      <c r="CV449" s="3"/>
      <c r="CW449" s="3"/>
      <c r="CX449" s="3"/>
      <c r="CY449" s="3"/>
      <c r="CZ449" s="3"/>
      <c r="DA449" s="3"/>
      <c r="DB449" s="3"/>
      <c r="DC449" s="3"/>
      <c r="DD449" s="3"/>
      <c r="DE449" s="3"/>
      <c r="DF449" s="3"/>
      <c r="DG449" s="3"/>
      <c r="DH449" s="3"/>
      <c r="DI449" s="3"/>
      <c r="DJ449" s="3"/>
      <c r="DK449" s="3"/>
      <c r="DL449" s="3"/>
      <c r="DM449" s="3"/>
      <c r="DN449" s="3"/>
      <c r="DO449" s="3"/>
      <c r="DP449" s="3"/>
      <c r="DQ449" s="3"/>
      <c r="DR449" s="3"/>
      <c r="DS449" s="3"/>
      <c r="DT449" s="3"/>
      <c r="DU449" s="3"/>
      <c r="DV449" s="3"/>
      <c r="DW449" s="3"/>
      <c r="DX449" s="3"/>
      <c r="DY449" s="3"/>
      <c r="DZ449" s="3"/>
      <c r="EA449" s="3"/>
      <c r="EB449" s="3"/>
      <c r="EC449" s="3"/>
      <c r="ED449" s="3"/>
      <c r="EE449" s="3"/>
      <c r="EF449" s="3"/>
      <c r="EG449" s="3"/>
    </row>
    <row r="450">
      <c r="A450" s="3"/>
      <c r="B450" s="68"/>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
      <c r="AV450" s="3"/>
      <c r="AW450" s="3"/>
      <c r="AX450" s="3"/>
      <c r="AY450" s="3"/>
      <c r="AZ450" s="3"/>
      <c r="BA450" s="3"/>
      <c r="BB450" s="3"/>
      <c r="BC450" s="3"/>
      <c r="BD450" s="3"/>
      <c r="BE450" s="3"/>
      <c r="BF450" s="3"/>
      <c r="BG450" s="3"/>
      <c r="BH450" s="3"/>
      <c r="BI450" s="3"/>
      <c r="BJ450" s="3"/>
      <c r="BK450" s="3"/>
      <c r="BL450" s="3"/>
      <c r="BM450" s="3"/>
      <c r="BN450" s="3"/>
      <c r="BO450" s="3"/>
      <c r="BP450" s="3"/>
      <c r="BQ450" s="3"/>
      <c r="BR450" s="3"/>
      <c r="BS450" s="3"/>
      <c r="BT450" s="3"/>
      <c r="BU450" s="3"/>
      <c r="BV450" s="3"/>
      <c r="BW450" s="3"/>
      <c r="BX450" s="3"/>
      <c r="BY450" s="3"/>
      <c r="BZ450" s="3"/>
      <c r="CA450" s="3"/>
      <c r="CB450" s="3"/>
      <c r="CC450" s="3"/>
      <c r="CD450" s="3"/>
      <c r="CE450" s="3"/>
      <c r="CF450" s="3"/>
      <c r="CG450" s="3"/>
      <c r="CH450" s="3"/>
      <c r="CI450" s="3"/>
      <c r="CJ450" s="3"/>
      <c r="CK450" s="3"/>
      <c r="CL450" s="3"/>
      <c r="CM450" s="3"/>
      <c r="CN450" s="3"/>
      <c r="CO450" s="3"/>
      <c r="CP450" s="3"/>
      <c r="CQ450" s="3"/>
      <c r="CR450" s="3"/>
      <c r="CS450" s="3"/>
      <c r="CT450" s="3"/>
      <c r="CU450" s="3"/>
      <c r="CV450" s="3"/>
      <c r="CW450" s="3"/>
      <c r="CX450" s="3"/>
      <c r="CY450" s="3"/>
      <c r="CZ450" s="3"/>
      <c r="DA450" s="3"/>
      <c r="DB450" s="3"/>
      <c r="DC450" s="3"/>
      <c r="DD450" s="3"/>
      <c r="DE450" s="3"/>
      <c r="DF450" s="3"/>
      <c r="DG450" s="3"/>
      <c r="DH450" s="3"/>
      <c r="DI450" s="3"/>
      <c r="DJ450" s="3"/>
      <c r="DK450" s="3"/>
      <c r="DL450" s="3"/>
      <c r="DM450" s="3"/>
      <c r="DN450" s="3"/>
      <c r="DO450" s="3"/>
      <c r="DP450" s="3"/>
      <c r="DQ450" s="3"/>
      <c r="DR450" s="3"/>
      <c r="DS450" s="3"/>
      <c r="DT450" s="3"/>
      <c r="DU450" s="3"/>
      <c r="DV450" s="3"/>
      <c r="DW450" s="3"/>
      <c r="DX450" s="3"/>
      <c r="DY450" s="3"/>
      <c r="DZ450" s="3"/>
      <c r="EA450" s="3"/>
      <c r="EB450" s="3"/>
      <c r="EC450" s="3"/>
      <c r="ED450" s="3"/>
      <c r="EE450" s="3"/>
      <c r="EF450" s="3"/>
      <c r="EG450" s="3"/>
    </row>
    <row r="451">
      <c r="A451" s="3"/>
      <c r="B451" s="68"/>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c r="AW451" s="3"/>
      <c r="AX451" s="3"/>
      <c r="AY451" s="3"/>
      <c r="AZ451" s="3"/>
      <c r="BA451" s="3"/>
      <c r="BB451" s="3"/>
      <c r="BC451" s="3"/>
      <c r="BD451" s="3"/>
      <c r="BE451" s="3"/>
      <c r="BF451" s="3"/>
      <c r="BG451" s="3"/>
      <c r="BH451" s="3"/>
      <c r="BI451" s="3"/>
      <c r="BJ451" s="3"/>
      <c r="BK451" s="3"/>
      <c r="BL451" s="3"/>
      <c r="BM451" s="3"/>
      <c r="BN451" s="3"/>
      <c r="BO451" s="3"/>
      <c r="BP451" s="3"/>
      <c r="BQ451" s="3"/>
      <c r="BR451" s="3"/>
      <c r="BS451" s="3"/>
      <c r="BT451" s="3"/>
      <c r="BU451" s="3"/>
      <c r="BV451" s="3"/>
      <c r="BW451" s="3"/>
      <c r="BX451" s="3"/>
      <c r="BY451" s="3"/>
      <c r="BZ451" s="3"/>
      <c r="CA451" s="3"/>
      <c r="CB451" s="3"/>
      <c r="CC451" s="3"/>
      <c r="CD451" s="3"/>
      <c r="CE451" s="3"/>
      <c r="CF451" s="3"/>
      <c r="CG451" s="3"/>
      <c r="CH451" s="3"/>
      <c r="CI451" s="3"/>
      <c r="CJ451" s="3"/>
      <c r="CK451" s="3"/>
      <c r="CL451" s="3"/>
      <c r="CM451" s="3"/>
      <c r="CN451" s="3"/>
      <c r="CO451" s="3"/>
      <c r="CP451" s="3"/>
      <c r="CQ451" s="3"/>
      <c r="CR451" s="3"/>
      <c r="CS451" s="3"/>
      <c r="CT451" s="3"/>
      <c r="CU451" s="3"/>
      <c r="CV451" s="3"/>
      <c r="CW451" s="3"/>
      <c r="CX451" s="3"/>
      <c r="CY451" s="3"/>
      <c r="CZ451" s="3"/>
      <c r="DA451" s="3"/>
      <c r="DB451" s="3"/>
      <c r="DC451" s="3"/>
      <c r="DD451" s="3"/>
      <c r="DE451" s="3"/>
      <c r="DF451" s="3"/>
      <c r="DG451" s="3"/>
      <c r="DH451" s="3"/>
      <c r="DI451" s="3"/>
      <c r="DJ451" s="3"/>
      <c r="DK451" s="3"/>
      <c r="DL451" s="3"/>
      <c r="DM451" s="3"/>
      <c r="DN451" s="3"/>
      <c r="DO451" s="3"/>
      <c r="DP451" s="3"/>
      <c r="DQ451" s="3"/>
      <c r="DR451" s="3"/>
      <c r="DS451" s="3"/>
      <c r="DT451" s="3"/>
      <c r="DU451" s="3"/>
      <c r="DV451" s="3"/>
      <c r="DW451" s="3"/>
      <c r="DX451" s="3"/>
      <c r="DY451" s="3"/>
      <c r="DZ451" s="3"/>
      <c r="EA451" s="3"/>
      <c r="EB451" s="3"/>
      <c r="EC451" s="3"/>
      <c r="ED451" s="3"/>
      <c r="EE451" s="3"/>
      <c r="EF451" s="3"/>
      <c r="EG451" s="3"/>
    </row>
    <row r="452">
      <c r="A452" s="3"/>
      <c r="B452" s="68"/>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3"/>
      <c r="BA452" s="3"/>
      <c r="BB452" s="3"/>
      <c r="BC452" s="3"/>
      <c r="BD452" s="3"/>
      <c r="BE452" s="3"/>
      <c r="BF452" s="3"/>
      <c r="BG452" s="3"/>
      <c r="BH452" s="3"/>
      <c r="BI452" s="3"/>
      <c r="BJ452" s="3"/>
      <c r="BK452" s="3"/>
      <c r="BL452" s="3"/>
      <c r="BM452" s="3"/>
      <c r="BN452" s="3"/>
      <c r="BO452" s="3"/>
      <c r="BP452" s="3"/>
      <c r="BQ452" s="3"/>
      <c r="BR452" s="3"/>
      <c r="BS452" s="3"/>
      <c r="BT452" s="3"/>
      <c r="BU452" s="3"/>
      <c r="BV452" s="3"/>
      <c r="BW452" s="3"/>
      <c r="BX452" s="3"/>
      <c r="BY452" s="3"/>
      <c r="BZ452" s="3"/>
      <c r="CA452" s="3"/>
      <c r="CB452" s="3"/>
      <c r="CC452" s="3"/>
      <c r="CD452" s="3"/>
      <c r="CE452" s="3"/>
      <c r="CF452" s="3"/>
      <c r="CG452" s="3"/>
      <c r="CH452" s="3"/>
      <c r="CI452" s="3"/>
      <c r="CJ452" s="3"/>
      <c r="CK452" s="3"/>
      <c r="CL452" s="3"/>
      <c r="CM452" s="3"/>
      <c r="CN452" s="3"/>
      <c r="CO452" s="3"/>
      <c r="CP452" s="3"/>
      <c r="CQ452" s="3"/>
      <c r="CR452" s="3"/>
      <c r="CS452" s="3"/>
      <c r="CT452" s="3"/>
      <c r="CU452" s="3"/>
      <c r="CV452" s="3"/>
      <c r="CW452" s="3"/>
      <c r="CX452" s="3"/>
      <c r="CY452" s="3"/>
      <c r="CZ452" s="3"/>
      <c r="DA452" s="3"/>
      <c r="DB452" s="3"/>
      <c r="DC452" s="3"/>
      <c r="DD452" s="3"/>
      <c r="DE452" s="3"/>
      <c r="DF452" s="3"/>
      <c r="DG452" s="3"/>
      <c r="DH452" s="3"/>
      <c r="DI452" s="3"/>
      <c r="DJ452" s="3"/>
      <c r="DK452" s="3"/>
      <c r="DL452" s="3"/>
      <c r="DM452" s="3"/>
      <c r="DN452" s="3"/>
      <c r="DO452" s="3"/>
      <c r="DP452" s="3"/>
      <c r="DQ452" s="3"/>
      <c r="DR452" s="3"/>
      <c r="DS452" s="3"/>
      <c r="DT452" s="3"/>
      <c r="DU452" s="3"/>
      <c r="DV452" s="3"/>
      <c r="DW452" s="3"/>
      <c r="DX452" s="3"/>
      <c r="DY452" s="3"/>
      <c r="DZ452" s="3"/>
      <c r="EA452" s="3"/>
      <c r="EB452" s="3"/>
      <c r="EC452" s="3"/>
      <c r="ED452" s="3"/>
      <c r="EE452" s="3"/>
      <c r="EF452" s="3"/>
      <c r="EG452" s="3"/>
    </row>
    <row r="453">
      <c r="A453" s="3"/>
      <c r="B453" s="68"/>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c r="AY453" s="3"/>
      <c r="AZ453" s="3"/>
      <c r="BA453" s="3"/>
      <c r="BB453" s="3"/>
      <c r="BC453" s="3"/>
      <c r="BD453" s="3"/>
      <c r="BE453" s="3"/>
      <c r="BF453" s="3"/>
      <c r="BG453" s="3"/>
      <c r="BH453" s="3"/>
      <c r="BI453" s="3"/>
      <c r="BJ453" s="3"/>
      <c r="BK453" s="3"/>
      <c r="BL453" s="3"/>
      <c r="BM453" s="3"/>
      <c r="BN453" s="3"/>
      <c r="BO453" s="3"/>
      <c r="BP453" s="3"/>
      <c r="BQ453" s="3"/>
      <c r="BR453" s="3"/>
      <c r="BS453" s="3"/>
      <c r="BT453" s="3"/>
      <c r="BU453" s="3"/>
      <c r="BV453" s="3"/>
      <c r="BW453" s="3"/>
      <c r="BX453" s="3"/>
      <c r="BY453" s="3"/>
      <c r="BZ453" s="3"/>
      <c r="CA453" s="3"/>
      <c r="CB453" s="3"/>
      <c r="CC453" s="3"/>
      <c r="CD453" s="3"/>
      <c r="CE453" s="3"/>
      <c r="CF453" s="3"/>
      <c r="CG453" s="3"/>
      <c r="CH453" s="3"/>
      <c r="CI453" s="3"/>
      <c r="CJ453" s="3"/>
      <c r="CK453" s="3"/>
      <c r="CL453" s="3"/>
      <c r="CM453" s="3"/>
      <c r="CN453" s="3"/>
      <c r="CO453" s="3"/>
      <c r="CP453" s="3"/>
      <c r="CQ453" s="3"/>
      <c r="CR453" s="3"/>
      <c r="CS453" s="3"/>
      <c r="CT453" s="3"/>
      <c r="CU453" s="3"/>
      <c r="CV453" s="3"/>
      <c r="CW453" s="3"/>
      <c r="CX453" s="3"/>
      <c r="CY453" s="3"/>
      <c r="CZ453" s="3"/>
      <c r="DA453" s="3"/>
      <c r="DB453" s="3"/>
      <c r="DC453" s="3"/>
      <c r="DD453" s="3"/>
      <c r="DE453" s="3"/>
      <c r="DF453" s="3"/>
      <c r="DG453" s="3"/>
      <c r="DH453" s="3"/>
      <c r="DI453" s="3"/>
      <c r="DJ453" s="3"/>
      <c r="DK453" s="3"/>
      <c r="DL453" s="3"/>
      <c r="DM453" s="3"/>
      <c r="DN453" s="3"/>
      <c r="DO453" s="3"/>
      <c r="DP453" s="3"/>
      <c r="DQ453" s="3"/>
      <c r="DR453" s="3"/>
      <c r="DS453" s="3"/>
      <c r="DT453" s="3"/>
      <c r="DU453" s="3"/>
      <c r="DV453" s="3"/>
      <c r="DW453" s="3"/>
      <c r="DX453" s="3"/>
      <c r="DY453" s="3"/>
      <c r="DZ453" s="3"/>
      <c r="EA453" s="3"/>
      <c r="EB453" s="3"/>
      <c r="EC453" s="3"/>
      <c r="ED453" s="3"/>
      <c r="EE453" s="3"/>
      <c r="EF453" s="3"/>
      <c r="EG453" s="3"/>
    </row>
    <row r="454">
      <c r="A454" s="3"/>
      <c r="B454" s="68"/>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3"/>
      <c r="AY454" s="3"/>
      <c r="AZ454" s="3"/>
      <c r="BA454" s="3"/>
      <c r="BB454" s="3"/>
      <c r="BC454" s="3"/>
      <c r="BD454" s="3"/>
      <c r="BE454" s="3"/>
      <c r="BF454" s="3"/>
      <c r="BG454" s="3"/>
      <c r="BH454" s="3"/>
      <c r="BI454" s="3"/>
      <c r="BJ454" s="3"/>
      <c r="BK454" s="3"/>
      <c r="BL454" s="3"/>
      <c r="BM454" s="3"/>
      <c r="BN454" s="3"/>
      <c r="BO454" s="3"/>
      <c r="BP454" s="3"/>
      <c r="BQ454" s="3"/>
      <c r="BR454" s="3"/>
      <c r="BS454" s="3"/>
      <c r="BT454" s="3"/>
      <c r="BU454" s="3"/>
      <c r="BV454" s="3"/>
      <c r="BW454" s="3"/>
      <c r="BX454" s="3"/>
      <c r="BY454" s="3"/>
      <c r="BZ454" s="3"/>
      <c r="CA454" s="3"/>
      <c r="CB454" s="3"/>
      <c r="CC454" s="3"/>
      <c r="CD454" s="3"/>
      <c r="CE454" s="3"/>
      <c r="CF454" s="3"/>
      <c r="CG454" s="3"/>
      <c r="CH454" s="3"/>
      <c r="CI454" s="3"/>
      <c r="CJ454" s="3"/>
      <c r="CK454" s="3"/>
      <c r="CL454" s="3"/>
      <c r="CM454" s="3"/>
      <c r="CN454" s="3"/>
      <c r="CO454" s="3"/>
      <c r="CP454" s="3"/>
      <c r="CQ454" s="3"/>
      <c r="CR454" s="3"/>
      <c r="CS454" s="3"/>
      <c r="CT454" s="3"/>
      <c r="CU454" s="3"/>
      <c r="CV454" s="3"/>
      <c r="CW454" s="3"/>
      <c r="CX454" s="3"/>
      <c r="CY454" s="3"/>
      <c r="CZ454" s="3"/>
      <c r="DA454" s="3"/>
      <c r="DB454" s="3"/>
      <c r="DC454" s="3"/>
      <c r="DD454" s="3"/>
      <c r="DE454" s="3"/>
      <c r="DF454" s="3"/>
      <c r="DG454" s="3"/>
      <c r="DH454" s="3"/>
      <c r="DI454" s="3"/>
      <c r="DJ454" s="3"/>
      <c r="DK454" s="3"/>
      <c r="DL454" s="3"/>
      <c r="DM454" s="3"/>
      <c r="DN454" s="3"/>
      <c r="DO454" s="3"/>
      <c r="DP454" s="3"/>
      <c r="DQ454" s="3"/>
      <c r="DR454" s="3"/>
      <c r="DS454" s="3"/>
      <c r="DT454" s="3"/>
      <c r="DU454" s="3"/>
      <c r="DV454" s="3"/>
      <c r="DW454" s="3"/>
      <c r="DX454" s="3"/>
      <c r="DY454" s="3"/>
      <c r="DZ454" s="3"/>
      <c r="EA454" s="3"/>
      <c r="EB454" s="3"/>
      <c r="EC454" s="3"/>
      <c r="ED454" s="3"/>
      <c r="EE454" s="3"/>
      <c r="EF454" s="3"/>
      <c r="EG454" s="3"/>
    </row>
    <row r="455">
      <c r="A455" s="3"/>
      <c r="B455" s="68"/>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c r="AX455" s="3"/>
      <c r="AY455" s="3"/>
      <c r="AZ455" s="3"/>
      <c r="BA455" s="3"/>
      <c r="BB455" s="3"/>
      <c r="BC455" s="3"/>
      <c r="BD455" s="3"/>
      <c r="BE455" s="3"/>
      <c r="BF455" s="3"/>
      <c r="BG455" s="3"/>
      <c r="BH455" s="3"/>
      <c r="BI455" s="3"/>
      <c r="BJ455" s="3"/>
      <c r="BK455" s="3"/>
      <c r="BL455" s="3"/>
      <c r="BM455" s="3"/>
      <c r="BN455" s="3"/>
      <c r="BO455" s="3"/>
      <c r="BP455" s="3"/>
      <c r="BQ455" s="3"/>
      <c r="BR455" s="3"/>
      <c r="BS455" s="3"/>
      <c r="BT455" s="3"/>
      <c r="BU455" s="3"/>
      <c r="BV455" s="3"/>
      <c r="BW455" s="3"/>
      <c r="BX455" s="3"/>
      <c r="BY455" s="3"/>
      <c r="BZ455" s="3"/>
      <c r="CA455" s="3"/>
      <c r="CB455" s="3"/>
      <c r="CC455" s="3"/>
      <c r="CD455" s="3"/>
      <c r="CE455" s="3"/>
      <c r="CF455" s="3"/>
      <c r="CG455" s="3"/>
      <c r="CH455" s="3"/>
      <c r="CI455" s="3"/>
      <c r="CJ455" s="3"/>
      <c r="CK455" s="3"/>
      <c r="CL455" s="3"/>
      <c r="CM455" s="3"/>
      <c r="CN455" s="3"/>
      <c r="CO455" s="3"/>
      <c r="CP455" s="3"/>
      <c r="CQ455" s="3"/>
      <c r="CR455" s="3"/>
      <c r="CS455" s="3"/>
      <c r="CT455" s="3"/>
      <c r="CU455" s="3"/>
      <c r="CV455" s="3"/>
      <c r="CW455" s="3"/>
      <c r="CX455" s="3"/>
      <c r="CY455" s="3"/>
      <c r="CZ455" s="3"/>
      <c r="DA455" s="3"/>
      <c r="DB455" s="3"/>
      <c r="DC455" s="3"/>
      <c r="DD455" s="3"/>
      <c r="DE455" s="3"/>
      <c r="DF455" s="3"/>
      <c r="DG455" s="3"/>
      <c r="DH455" s="3"/>
      <c r="DI455" s="3"/>
      <c r="DJ455" s="3"/>
      <c r="DK455" s="3"/>
      <c r="DL455" s="3"/>
      <c r="DM455" s="3"/>
      <c r="DN455" s="3"/>
      <c r="DO455" s="3"/>
      <c r="DP455" s="3"/>
      <c r="DQ455" s="3"/>
      <c r="DR455" s="3"/>
      <c r="DS455" s="3"/>
      <c r="DT455" s="3"/>
      <c r="DU455" s="3"/>
      <c r="DV455" s="3"/>
      <c r="DW455" s="3"/>
      <c r="DX455" s="3"/>
      <c r="DY455" s="3"/>
      <c r="DZ455" s="3"/>
      <c r="EA455" s="3"/>
      <c r="EB455" s="3"/>
      <c r="EC455" s="3"/>
      <c r="ED455" s="3"/>
      <c r="EE455" s="3"/>
      <c r="EF455" s="3"/>
      <c r="EG455" s="3"/>
    </row>
    <row r="456">
      <c r="A456" s="3"/>
      <c r="B456" s="68"/>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
      <c r="AV456" s="3"/>
      <c r="AW456" s="3"/>
      <c r="AX456" s="3"/>
      <c r="AY456" s="3"/>
      <c r="AZ456" s="3"/>
      <c r="BA456" s="3"/>
      <c r="BB456" s="3"/>
      <c r="BC456" s="3"/>
      <c r="BD456" s="3"/>
      <c r="BE456" s="3"/>
      <c r="BF456" s="3"/>
      <c r="BG456" s="3"/>
      <c r="BH456" s="3"/>
      <c r="BI456" s="3"/>
      <c r="BJ456" s="3"/>
      <c r="BK456" s="3"/>
      <c r="BL456" s="3"/>
      <c r="BM456" s="3"/>
      <c r="BN456" s="3"/>
      <c r="BO456" s="3"/>
      <c r="BP456" s="3"/>
      <c r="BQ456" s="3"/>
      <c r="BR456" s="3"/>
      <c r="BS456" s="3"/>
      <c r="BT456" s="3"/>
      <c r="BU456" s="3"/>
      <c r="BV456" s="3"/>
      <c r="BW456" s="3"/>
      <c r="BX456" s="3"/>
      <c r="BY456" s="3"/>
      <c r="BZ456" s="3"/>
      <c r="CA456" s="3"/>
      <c r="CB456" s="3"/>
      <c r="CC456" s="3"/>
      <c r="CD456" s="3"/>
      <c r="CE456" s="3"/>
      <c r="CF456" s="3"/>
      <c r="CG456" s="3"/>
      <c r="CH456" s="3"/>
      <c r="CI456" s="3"/>
      <c r="CJ456" s="3"/>
      <c r="CK456" s="3"/>
      <c r="CL456" s="3"/>
      <c r="CM456" s="3"/>
      <c r="CN456" s="3"/>
      <c r="CO456" s="3"/>
      <c r="CP456" s="3"/>
      <c r="CQ456" s="3"/>
      <c r="CR456" s="3"/>
      <c r="CS456" s="3"/>
      <c r="CT456" s="3"/>
      <c r="CU456" s="3"/>
      <c r="CV456" s="3"/>
      <c r="CW456" s="3"/>
      <c r="CX456" s="3"/>
      <c r="CY456" s="3"/>
      <c r="CZ456" s="3"/>
      <c r="DA456" s="3"/>
      <c r="DB456" s="3"/>
      <c r="DC456" s="3"/>
      <c r="DD456" s="3"/>
      <c r="DE456" s="3"/>
      <c r="DF456" s="3"/>
      <c r="DG456" s="3"/>
      <c r="DH456" s="3"/>
      <c r="DI456" s="3"/>
      <c r="DJ456" s="3"/>
      <c r="DK456" s="3"/>
      <c r="DL456" s="3"/>
      <c r="DM456" s="3"/>
      <c r="DN456" s="3"/>
      <c r="DO456" s="3"/>
      <c r="DP456" s="3"/>
      <c r="DQ456" s="3"/>
      <c r="DR456" s="3"/>
      <c r="DS456" s="3"/>
      <c r="DT456" s="3"/>
      <c r="DU456" s="3"/>
      <c r="DV456" s="3"/>
      <c r="DW456" s="3"/>
      <c r="DX456" s="3"/>
      <c r="DY456" s="3"/>
      <c r="DZ456" s="3"/>
      <c r="EA456" s="3"/>
      <c r="EB456" s="3"/>
      <c r="EC456" s="3"/>
      <c r="ED456" s="3"/>
      <c r="EE456" s="3"/>
      <c r="EF456" s="3"/>
      <c r="EG456" s="3"/>
    </row>
    <row r="457">
      <c r="A457" s="3"/>
      <c r="B457" s="68"/>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3"/>
      <c r="AV457" s="3"/>
      <c r="AW457" s="3"/>
      <c r="AX457" s="3"/>
      <c r="AY457" s="3"/>
      <c r="AZ457" s="3"/>
      <c r="BA457" s="3"/>
      <c r="BB457" s="3"/>
      <c r="BC457" s="3"/>
      <c r="BD457" s="3"/>
      <c r="BE457" s="3"/>
      <c r="BF457" s="3"/>
      <c r="BG457" s="3"/>
      <c r="BH457" s="3"/>
      <c r="BI457" s="3"/>
      <c r="BJ457" s="3"/>
      <c r="BK457" s="3"/>
      <c r="BL457" s="3"/>
      <c r="BM457" s="3"/>
      <c r="BN457" s="3"/>
      <c r="BO457" s="3"/>
      <c r="BP457" s="3"/>
      <c r="BQ457" s="3"/>
      <c r="BR457" s="3"/>
      <c r="BS457" s="3"/>
      <c r="BT457" s="3"/>
      <c r="BU457" s="3"/>
      <c r="BV457" s="3"/>
      <c r="BW457" s="3"/>
      <c r="BX457" s="3"/>
      <c r="BY457" s="3"/>
      <c r="BZ457" s="3"/>
      <c r="CA457" s="3"/>
      <c r="CB457" s="3"/>
      <c r="CC457" s="3"/>
      <c r="CD457" s="3"/>
      <c r="CE457" s="3"/>
      <c r="CF457" s="3"/>
      <c r="CG457" s="3"/>
      <c r="CH457" s="3"/>
      <c r="CI457" s="3"/>
      <c r="CJ457" s="3"/>
      <c r="CK457" s="3"/>
      <c r="CL457" s="3"/>
      <c r="CM457" s="3"/>
      <c r="CN457" s="3"/>
      <c r="CO457" s="3"/>
      <c r="CP457" s="3"/>
      <c r="CQ457" s="3"/>
      <c r="CR457" s="3"/>
      <c r="CS457" s="3"/>
      <c r="CT457" s="3"/>
      <c r="CU457" s="3"/>
      <c r="CV457" s="3"/>
      <c r="CW457" s="3"/>
      <c r="CX457" s="3"/>
      <c r="CY457" s="3"/>
      <c r="CZ457" s="3"/>
      <c r="DA457" s="3"/>
      <c r="DB457" s="3"/>
      <c r="DC457" s="3"/>
      <c r="DD457" s="3"/>
      <c r="DE457" s="3"/>
      <c r="DF457" s="3"/>
      <c r="DG457" s="3"/>
      <c r="DH457" s="3"/>
      <c r="DI457" s="3"/>
      <c r="DJ457" s="3"/>
      <c r="DK457" s="3"/>
      <c r="DL457" s="3"/>
      <c r="DM457" s="3"/>
      <c r="DN457" s="3"/>
      <c r="DO457" s="3"/>
      <c r="DP457" s="3"/>
      <c r="DQ457" s="3"/>
      <c r="DR457" s="3"/>
      <c r="DS457" s="3"/>
      <c r="DT457" s="3"/>
      <c r="DU457" s="3"/>
      <c r="DV457" s="3"/>
      <c r="DW457" s="3"/>
      <c r="DX457" s="3"/>
      <c r="DY457" s="3"/>
      <c r="DZ457" s="3"/>
      <c r="EA457" s="3"/>
      <c r="EB457" s="3"/>
      <c r="EC457" s="3"/>
      <c r="ED457" s="3"/>
      <c r="EE457" s="3"/>
      <c r="EF457" s="3"/>
      <c r="EG457" s="3"/>
    </row>
    <row r="458">
      <c r="A458" s="3"/>
      <c r="B458" s="68"/>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c r="AW458" s="3"/>
      <c r="AX458" s="3"/>
      <c r="AY458" s="3"/>
      <c r="AZ458" s="3"/>
      <c r="BA458" s="3"/>
      <c r="BB458" s="3"/>
      <c r="BC458" s="3"/>
      <c r="BD458" s="3"/>
      <c r="BE458" s="3"/>
      <c r="BF458" s="3"/>
      <c r="BG458" s="3"/>
      <c r="BH458" s="3"/>
      <c r="BI458" s="3"/>
      <c r="BJ458" s="3"/>
      <c r="BK458" s="3"/>
      <c r="BL458" s="3"/>
      <c r="BM458" s="3"/>
      <c r="BN458" s="3"/>
      <c r="BO458" s="3"/>
      <c r="BP458" s="3"/>
      <c r="BQ458" s="3"/>
      <c r="BR458" s="3"/>
      <c r="BS458" s="3"/>
      <c r="BT458" s="3"/>
      <c r="BU458" s="3"/>
      <c r="BV458" s="3"/>
      <c r="BW458" s="3"/>
      <c r="BX458" s="3"/>
      <c r="BY458" s="3"/>
      <c r="BZ458" s="3"/>
      <c r="CA458" s="3"/>
      <c r="CB458" s="3"/>
      <c r="CC458" s="3"/>
      <c r="CD458" s="3"/>
      <c r="CE458" s="3"/>
      <c r="CF458" s="3"/>
      <c r="CG458" s="3"/>
      <c r="CH458" s="3"/>
      <c r="CI458" s="3"/>
      <c r="CJ458" s="3"/>
      <c r="CK458" s="3"/>
      <c r="CL458" s="3"/>
      <c r="CM458" s="3"/>
      <c r="CN458" s="3"/>
      <c r="CO458" s="3"/>
      <c r="CP458" s="3"/>
      <c r="CQ458" s="3"/>
      <c r="CR458" s="3"/>
      <c r="CS458" s="3"/>
      <c r="CT458" s="3"/>
      <c r="CU458" s="3"/>
      <c r="CV458" s="3"/>
      <c r="CW458" s="3"/>
      <c r="CX458" s="3"/>
      <c r="CY458" s="3"/>
      <c r="CZ458" s="3"/>
      <c r="DA458" s="3"/>
      <c r="DB458" s="3"/>
      <c r="DC458" s="3"/>
      <c r="DD458" s="3"/>
      <c r="DE458" s="3"/>
      <c r="DF458" s="3"/>
      <c r="DG458" s="3"/>
      <c r="DH458" s="3"/>
      <c r="DI458" s="3"/>
      <c r="DJ458" s="3"/>
      <c r="DK458" s="3"/>
      <c r="DL458" s="3"/>
      <c r="DM458" s="3"/>
      <c r="DN458" s="3"/>
      <c r="DO458" s="3"/>
      <c r="DP458" s="3"/>
      <c r="DQ458" s="3"/>
      <c r="DR458" s="3"/>
      <c r="DS458" s="3"/>
      <c r="DT458" s="3"/>
      <c r="DU458" s="3"/>
      <c r="DV458" s="3"/>
      <c r="DW458" s="3"/>
      <c r="DX458" s="3"/>
      <c r="DY458" s="3"/>
      <c r="DZ458" s="3"/>
      <c r="EA458" s="3"/>
      <c r="EB458" s="3"/>
      <c r="EC458" s="3"/>
      <c r="ED458" s="3"/>
      <c r="EE458" s="3"/>
      <c r="EF458" s="3"/>
      <c r="EG458" s="3"/>
    </row>
    <row r="459">
      <c r="A459" s="3"/>
      <c r="B459" s="68"/>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3"/>
      <c r="AV459" s="3"/>
      <c r="AW459" s="3"/>
      <c r="AX459" s="3"/>
      <c r="AY459" s="3"/>
      <c r="AZ459" s="3"/>
      <c r="BA459" s="3"/>
      <c r="BB459" s="3"/>
      <c r="BC459" s="3"/>
      <c r="BD459" s="3"/>
      <c r="BE459" s="3"/>
      <c r="BF459" s="3"/>
      <c r="BG459" s="3"/>
      <c r="BH459" s="3"/>
      <c r="BI459" s="3"/>
      <c r="BJ459" s="3"/>
      <c r="BK459" s="3"/>
      <c r="BL459" s="3"/>
      <c r="BM459" s="3"/>
      <c r="BN459" s="3"/>
      <c r="BO459" s="3"/>
      <c r="BP459" s="3"/>
      <c r="BQ459" s="3"/>
      <c r="BR459" s="3"/>
      <c r="BS459" s="3"/>
      <c r="BT459" s="3"/>
      <c r="BU459" s="3"/>
      <c r="BV459" s="3"/>
      <c r="BW459" s="3"/>
      <c r="BX459" s="3"/>
      <c r="BY459" s="3"/>
      <c r="BZ459" s="3"/>
      <c r="CA459" s="3"/>
      <c r="CB459" s="3"/>
      <c r="CC459" s="3"/>
      <c r="CD459" s="3"/>
      <c r="CE459" s="3"/>
      <c r="CF459" s="3"/>
      <c r="CG459" s="3"/>
      <c r="CH459" s="3"/>
      <c r="CI459" s="3"/>
      <c r="CJ459" s="3"/>
      <c r="CK459" s="3"/>
      <c r="CL459" s="3"/>
      <c r="CM459" s="3"/>
      <c r="CN459" s="3"/>
      <c r="CO459" s="3"/>
      <c r="CP459" s="3"/>
      <c r="CQ459" s="3"/>
      <c r="CR459" s="3"/>
      <c r="CS459" s="3"/>
      <c r="CT459" s="3"/>
      <c r="CU459" s="3"/>
      <c r="CV459" s="3"/>
      <c r="CW459" s="3"/>
      <c r="CX459" s="3"/>
      <c r="CY459" s="3"/>
      <c r="CZ459" s="3"/>
      <c r="DA459" s="3"/>
      <c r="DB459" s="3"/>
      <c r="DC459" s="3"/>
      <c r="DD459" s="3"/>
      <c r="DE459" s="3"/>
      <c r="DF459" s="3"/>
      <c r="DG459" s="3"/>
      <c r="DH459" s="3"/>
      <c r="DI459" s="3"/>
      <c r="DJ459" s="3"/>
      <c r="DK459" s="3"/>
      <c r="DL459" s="3"/>
      <c r="DM459" s="3"/>
      <c r="DN459" s="3"/>
      <c r="DO459" s="3"/>
      <c r="DP459" s="3"/>
      <c r="DQ459" s="3"/>
      <c r="DR459" s="3"/>
      <c r="DS459" s="3"/>
      <c r="DT459" s="3"/>
      <c r="DU459" s="3"/>
      <c r="DV459" s="3"/>
      <c r="DW459" s="3"/>
      <c r="DX459" s="3"/>
      <c r="DY459" s="3"/>
      <c r="DZ459" s="3"/>
      <c r="EA459" s="3"/>
      <c r="EB459" s="3"/>
      <c r="EC459" s="3"/>
      <c r="ED459" s="3"/>
      <c r="EE459" s="3"/>
      <c r="EF459" s="3"/>
      <c r="EG459" s="3"/>
    </row>
    <row r="460">
      <c r="A460" s="3"/>
      <c r="B460" s="68"/>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c r="AW460" s="3"/>
      <c r="AX460" s="3"/>
      <c r="AY460" s="3"/>
      <c r="AZ460" s="3"/>
      <c r="BA460" s="3"/>
      <c r="BB460" s="3"/>
      <c r="BC460" s="3"/>
      <c r="BD460" s="3"/>
      <c r="BE460" s="3"/>
      <c r="BF460" s="3"/>
      <c r="BG460" s="3"/>
      <c r="BH460" s="3"/>
      <c r="BI460" s="3"/>
      <c r="BJ460" s="3"/>
      <c r="BK460" s="3"/>
      <c r="BL460" s="3"/>
      <c r="BM460" s="3"/>
      <c r="BN460" s="3"/>
      <c r="BO460" s="3"/>
      <c r="BP460" s="3"/>
      <c r="BQ460" s="3"/>
      <c r="BR460" s="3"/>
      <c r="BS460" s="3"/>
      <c r="BT460" s="3"/>
      <c r="BU460" s="3"/>
      <c r="BV460" s="3"/>
      <c r="BW460" s="3"/>
      <c r="BX460" s="3"/>
      <c r="BY460" s="3"/>
      <c r="BZ460" s="3"/>
      <c r="CA460" s="3"/>
      <c r="CB460" s="3"/>
      <c r="CC460" s="3"/>
      <c r="CD460" s="3"/>
      <c r="CE460" s="3"/>
      <c r="CF460" s="3"/>
      <c r="CG460" s="3"/>
      <c r="CH460" s="3"/>
      <c r="CI460" s="3"/>
      <c r="CJ460" s="3"/>
      <c r="CK460" s="3"/>
      <c r="CL460" s="3"/>
      <c r="CM460" s="3"/>
      <c r="CN460" s="3"/>
      <c r="CO460" s="3"/>
      <c r="CP460" s="3"/>
      <c r="CQ460" s="3"/>
      <c r="CR460" s="3"/>
      <c r="CS460" s="3"/>
      <c r="CT460" s="3"/>
      <c r="CU460" s="3"/>
      <c r="CV460" s="3"/>
      <c r="CW460" s="3"/>
      <c r="CX460" s="3"/>
      <c r="CY460" s="3"/>
      <c r="CZ460" s="3"/>
      <c r="DA460" s="3"/>
      <c r="DB460" s="3"/>
      <c r="DC460" s="3"/>
      <c r="DD460" s="3"/>
      <c r="DE460" s="3"/>
      <c r="DF460" s="3"/>
      <c r="DG460" s="3"/>
      <c r="DH460" s="3"/>
      <c r="DI460" s="3"/>
      <c r="DJ460" s="3"/>
      <c r="DK460" s="3"/>
      <c r="DL460" s="3"/>
      <c r="DM460" s="3"/>
      <c r="DN460" s="3"/>
      <c r="DO460" s="3"/>
      <c r="DP460" s="3"/>
      <c r="DQ460" s="3"/>
      <c r="DR460" s="3"/>
      <c r="DS460" s="3"/>
      <c r="DT460" s="3"/>
      <c r="DU460" s="3"/>
      <c r="DV460" s="3"/>
      <c r="DW460" s="3"/>
      <c r="DX460" s="3"/>
      <c r="DY460" s="3"/>
      <c r="DZ460" s="3"/>
      <c r="EA460" s="3"/>
      <c r="EB460" s="3"/>
      <c r="EC460" s="3"/>
      <c r="ED460" s="3"/>
      <c r="EE460" s="3"/>
      <c r="EF460" s="3"/>
      <c r="EG460" s="3"/>
    </row>
    <row r="461">
      <c r="A461" s="3"/>
      <c r="B461" s="68"/>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3"/>
      <c r="AV461" s="3"/>
      <c r="AW461" s="3"/>
      <c r="AX461" s="3"/>
      <c r="AY461" s="3"/>
      <c r="AZ461" s="3"/>
      <c r="BA461" s="3"/>
      <c r="BB461" s="3"/>
      <c r="BC461" s="3"/>
      <c r="BD461" s="3"/>
      <c r="BE461" s="3"/>
      <c r="BF461" s="3"/>
      <c r="BG461" s="3"/>
      <c r="BH461" s="3"/>
      <c r="BI461" s="3"/>
      <c r="BJ461" s="3"/>
      <c r="BK461" s="3"/>
      <c r="BL461" s="3"/>
      <c r="BM461" s="3"/>
      <c r="BN461" s="3"/>
      <c r="BO461" s="3"/>
      <c r="BP461" s="3"/>
      <c r="BQ461" s="3"/>
      <c r="BR461" s="3"/>
      <c r="BS461" s="3"/>
      <c r="BT461" s="3"/>
      <c r="BU461" s="3"/>
      <c r="BV461" s="3"/>
      <c r="BW461" s="3"/>
      <c r="BX461" s="3"/>
      <c r="BY461" s="3"/>
      <c r="BZ461" s="3"/>
      <c r="CA461" s="3"/>
      <c r="CB461" s="3"/>
      <c r="CC461" s="3"/>
      <c r="CD461" s="3"/>
      <c r="CE461" s="3"/>
      <c r="CF461" s="3"/>
      <c r="CG461" s="3"/>
      <c r="CH461" s="3"/>
      <c r="CI461" s="3"/>
      <c r="CJ461" s="3"/>
      <c r="CK461" s="3"/>
      <c r="CL461" s="3"/>
      <c r="CM461" s="3"/>
      <c r="CN461" s="3"/>
      <c r="CO461" s="3"/>
      <c r="CP461" s="3"/>
      <c r="CQ461" s="3"/>
      <c r="CR461" s="3"/>
      <c r="CS461" s="3"/>
      <c r="CT461" s="3"/>
      <c r="CU461" s="3"/>
      <c r="CV461" s="3"/>
      <c r="CW461" s="3"/>
      <c r="CX461" s="3"/>
      <c r="CY461" s="3"/>
      <c r="CZ461" s="3"/>
      <c r="DA461" s="3"/>
      <c r="DB461" s="3"/>
      <c r="DC461" s="3"/>
      <c r="DD461" s="3"/>
      <c r="DE461" s="3"/>
      <c r="DF461" s="3"/>
      <c r="DG461" s="3"/>
      <c r="DH461" s="3"/>
      <c r="DI461" s="3"/>
      <c r="DJ461" s="3"/>
      <c r="DK461" s="3"/>
      <c r="DL461" s="3"/>
      <c r="DM461" s="3"/>
      <c r="DN461" s="3"/>
      <c r="DO461" s="3"/>
      <c r="DP461" s="3"/>
      <c r="DQ461" s="3"/>
      <c r="DR461" s="3"/>
      <c r="DS461" s="3"/>
      <c r="DT461" s="3"/>
      <c r="DU461" s="3"/>
      <c r="DV461" s="3"/>
      <c r="DW461" s="3"/>
      <c r="DX461" s="3"/>
      <c r="DY461" s="3"/>
      <c r="DZ461" s="3"/>
      <c r="EA461" s="3"/>
      <c r="EB461" s="3"/>
      <c r="EC461" s="3"/>
      <c r="ED461" s="3"/>
      <c r="EE461" s="3"/>
      <c r="EF461" s="3"/>
      <c r="EG461" s="3"/>
    </row>
    <row r="462">
      <c r="A462" s="3"/>
      <c r="B462" s="68"/>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
      <c r="AV462" s="3"/>
      <c r="AW462" s="3"/>
      <c r="AX462" s="3"/>
      <c r="AY462" s="3"/>
      <c r="AZ462" s="3"/>
      <c r="BA462" s="3"/>
      <c r="BB462" s="3"/>
      <c r="BC462" s="3"/>
      <c r="BD462" s="3"/>
      <c r="BE462" s="3"/>
      <c r="BF462" s="3"/>
      <c r="BG462" s="3"/>
      <c r="BH462" s="3"/>
      <c r="BI462" s="3"/>
      <c r="BJ462" s="3"/>
      <c r="BK462" s="3"/>
      <c r="BL462" s="3"/>
      <c r="BM462" s="3"/>
      <c r="BN462" s="3"/>
      <c r="BO462" s="3"/>
      <c r="BP462" s="3"/>
      <c r="BQ462" s="3"/>
      <c r="BR462" s="3"/>
      <c r="BS462" s="3"/>
      <c r="BT462" s="3"/>
      <c r="BU462" s="3"/>
      <c r="BV462" s="3"/>
      <c r="BW462" s="3"/>
      <c r="BX462" s="3"/>
      <c r="BY462" s="3"/>
      <c r="BZ462" s="3"/>
      <c r="CA462" s="3"/>
      <c r="CB462" s="3"/>
      <c r="CC462" s="3"/>
      <c r="CD462" s="3"/>
      <c r="CE462" s="3"/>
      <c r="CF462" s="3"/>
      <c r="CG462" s="3"/>
      <c r="CH462" s="3"/>
      <c r="CI462" s="3"/>
      <c r="CJ462" s="3"/>
      <c r="CK462" s="3"/>
      <c r="CL462" s="3"/>
      <c r="CM462" s="3"/>
      <c r="CN462" s="3"/>
      <c r="CO462" s="3"/>
      <c r="CP462" s="3"/>
      <c r="CQ462" s="3"/>
      <c r="CR462" s="3"/>
      <c r="CS462" s="3"/>
      <c r="CT462" s="3"/>
      <c r="CU462" s="3"/>
      <c r="CV462" s="3"/>
      <c r="CW462" s="3"/>
      <c r="CX462" s="3"/>
      <c r="CY462" s="3"/>
      <c r="CZ462" s="3"/>
      <c r="DA462" s="3"/>
      <c r="DB462" s="3"/>
      <c r="DC462" s="3"/>
      <c r="DD462" s="3"/>
      <c r="DE462" s="3"/>
      <c r="DF462" s="3"/>
      <c r="DG462" s="3"/>
      <c r="DH462" s="3"/>
      <c r="DI462" s="3"/>
      <c r="DJ462" s="3"/>
      <c r="DK462" s="3"/>
      <c r="DL462" s="3"/>
      <c r="DM462" s="3"/>
      <c r="DN462" s="3"/>
      <c r="DO462" s="3"/>
      <c r="DP462" s="3"/>
      <c r="DQ462" s="3"/>
      <c r="DR462" s="3"/>
      <c r="DS462" s="3"/>
      <c r="DT462" s="3"/>
      <c r="DU462" s="3"/>
      <c r="DV462" s="3"/>
      <c r="DW462" s="3"/>
      <c r="DX462" s="3"/>
      <c r="DY462" s="3"/>
      <c r="DZ462" s="3"/>
      <c r="EA462" s="3"/>
      <c r="EB462" s="3"/>
      <c r="EC462" s="3"/>
      <c r="ED462" s="3"/>
      <c r="EE462" s="3"/>
      <c r="EF462" s="3"/>
      <c r="EG462" s="3"/>
    </row>
    <row r="463">
      <c r="A463" s="3"/>
      <c r="B463" s="68"/>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3"/>
      <c r="AV463" s="3"/>
      <c r="AW463" s="3"/>
      <c r="AX463" s="3"/>
      <c r="AY463" s="3"/>
      <c r="AZ463" s="3"/>
      <c r="BA463" s="3"/>
      <c r="BB463" s="3"/>
      <c r="BC463" s="3"/>
      <c r="BD463" s="3"/>
      <c r="BE463" s="3"/>
      <c r="BF463" s="3"/>
      <c r="BG463" s="3"/>
      <c r="BH463" s="3"/>
      <c r="BI463" s="3"/>
      <c r="BJ463" s="3"/>
      <c r="BK463" s="3"/>
      <c r="BL463" s="3"/>
      <c r="BM463" s="3"/>
      <c r="BN463" s="3"/>
      <c r="BO463" s="3"/>
      <c r="BP463" s="3"/>
      <c r="BQ463" s="3"/>
      <c r="BR463" s="3"/>
      <c r="BS463" s="3"/>
      <c r="BT463" s="3"/>
      <c r="BU463" s="3"/>
      <c r="BV463" s="3"/>
      <c r="BW463" s="3"/>
      <c r="BX463" s="3"/>
      <c r="BY463" s="3"/>
      <c r="BZ463" s="3"/>
      <c r="CA463" s="3"/>
      <c r="CB463" s="3"/>
      <c r="CC463" s="3"/>
      <c r="CD463" s="3"/>
      <c r="CE463" s="3"/>
      <c r="CF463" s="3"/>
      <c r="CG463" s="3"/>
      <c r="CH463" s="3"/>
      <c r="CI463" s="3"/>
      <c r="CJ463" s="3"/>
      <c r="CK463" s="3"/>
      <c r="CL463" s="3"/>
      <c r="CM463" s="3"/>
      <c r="CN463" s="3"/>
      <c r="CO463" s="3"/>
      <c r="CP463" s="3"/>
      <c r="CQ463" s="3"/>
      <c r="CR463" s="3"/>
      <c r="CS463" s="3"/>
      <c r="CT463" s="3"/>
      <c r="CU463" s="3"/>
      <c r="CV463" s="3"/>
      <c r="CW463" s="3"/>
      <c r="CX463" s="3"/>
      <c r="CY463" s="3"/>
      <c r="CZ463" s="3"/>
      <c r="DA463" s="3"/>
      <c r="DB463" s="3"/>
      <c r="DC463" s="3"/>
      <c r="DD463" s="3"/>
      <c r="DE463" s="3"/>
      <c r="DF463" s="3"/>
      <c r="DG463" s="3"/>
      <c r="DH463" s="3"/>
      <c r="DI463" s="3"/>
      <c r="DJ463" s="3"/>
      <c r="DK463" s="3"/>
      <c r="DL463" s="3"/>
      <c r="DM463" s="3"/>
      <c r="DN463" s="3"/>
      <c r="DO463" s="3"/>
      <c r="DP463" s="3"/>
      <c r="DQ463" s="3"/>
      <c r="DR463" s="3"/>
      <c r="DS463" s="3"/>
      <c r="DT463" s="3"/>
      <c r="DU463" s="3"/>
      <c r="DV463" s="3"/>
      <c r="DW463" s="3"/>
      <c r="DX463" s="3"/>
      <c r="DY463" s="3"/>
      <c r="DZ463" s="3"/>
      <c r="EA463" s="3"/>
      <c r="EB463" s="3"/>
      <c r="EC463" s="3"/>
      <c r="ED463" s="3"/>
      <c r="EE463" s="3"/>
      <c r="EF463" s="3"/>
      <c r="EG463" s="3"/>
    </row>
    <row r="464">
      <c r="A464" s="3"/>
      <c r="B464" s="68"/>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
      <c r="AV464" s="3"/>
      <c r="AW464" s="3"/>
      <c r="AX464" s="3"/>
      <c r="AY464" s="3"/>
      <c r="AZ464" s="3"/>
      <c r="BA464" s="3"/>
      <c r="BB464" s="3"/>
      <c r="BC464" s="3"/>
      <c r="BD464" s="3"/>
      <c r="BE464" s="3"/>
      <c r="BF464" s="3"/>
      <c r="BG464" s="3"/>
      <c r="BH464" s="3"/>
      <c r="BI464" s="3"/>
      <c r="BJ464" s="3"/>
      <c r="BK464" s="3"/>
      <c r="BL464" s="3"/>
      <c r="BM464" s="3"/>
      <c r="BN464" s="3"/>
      <c r="BO464" s="3"/>
      <c r="BP464" s="3"/>
      <c r="BQ464" s="3"/>
      <c r="BR464" s="3"/>
      <c r="BS464" s="3"/>
      <c r="BT464" s="3"/>
      <c r="BU464" s="3"/>
      <c r="BV464" s="3"/>
      <c r="BW464" s="3"/>
      <c r="BX464" s="3"/>
      <c r="BY464" s="3"/>
      <c r="BZ464" s="3"/>
      <c r="CA464" s="3"/>
      <c r="CB464" s="3"/>
      <c r="CC464" s="3"/>
      <c r="CD464" s="3"/>
      <c r="CE464" s="3"/>
      <c r="CF464" s="3"/>
      <c r="CG464" s="3"/>
      <c r="CH464" s="3"/>
      <c r="CI464" s="3"/>
      <c r="CJ464" s="3"/>
      <c r="CK464" s="3"/>
      <c r="CL464" s="3"/>
      <c r="CM464" s="3"/>
      <c r="CN464" s="3"/>
      <c r="CO464" s="3"/>
      <c r="CP464" s="3"/>
      <c r="CQ464" s="3"/>
      <c r="CR464" s="3"/>
      <c r="CS464" s="3"/>
      <c r="CT464" s="3"/>
      <c r="CU464" s="3"/>
      <c r="CV464" s="3"/>
      <c r="CW464" s="3"/>
      <c r="CX464" s="3"/>
      <c r="CY464" s="3"/>
      <c r="CZ464" s="3"/>
      <c r="DA464" s="3"/>
      <c r="DB464" s="3"/>
      <c r="DC464" s="3"/>
      <c r="DD464" s="3"/>
      <c r="DE464" s="3"/>
      <c r="DF464" s="3"/>
      <c r="DG464" s="3"/>
      <c r="DH464" s="3"/>
      <c r="DI464" s="3"/>
      <c r="DJ464" s="3"/>
      <c r="DK464" s="3"/>
      <c r="DL464" s="3"/>
      <c r="DM464" s="3"/>
      <c r="DN464" s="3"/>
      <c r="DO464" s="3"/>
      <c r="DP464" s="3"/>
      <c r="DQ464" s="3"/>
      <c r="DR464" s="3"/>
      <c r="DS464" s="3"/>
      <c r="DT464" s="3"/>
      <c r="DU464" s="3"/>
      <c r="DV464" s="3"/>
      <c r="DW464" s="3"/>
      <c r="DX464" s="3"/>
      <c r="DY464" s="3"/>
      <c r="DZ464" s="3"/>
      <c r="EA464" s="3"/>
      <c r="EB464" s="3"/>
      <c r="EC464" s="3"/>
      <c r="ED464" s="3"/>
      <c r="EE464" s="3"/>
      <c r="EF464" s="3"/>
      <c r="EG464" s="3"/>
    </row>
    <row r="465">
      <c r="A465" s="3"/>
      <c r="B465" s="68"/>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3"/>
      <c r="AV465" s="3"/>
      <c r="AW465" s="3"/>
      <c r="AX465" s="3"/>
      <c r="AY465" s="3"/>
      <c r="AZ465" s="3"/>
      <c r="BA465" s="3"/>
      <c r="BB465" s="3"/>
      <c r="BC465" s="3"/>
      <c r="BD465" s="3"/>
      <c r="BE465" s="3"/>
      <c r="BF465" s="3"/>
      <c r="BG465" s="3"/>
      <c r="BH465" s="3"/>
      <c r="BI465" s="3"/>
      <c r="BJ465" s="3"/>
      <c r="BK465" s="3"/>
      <c r="BL465" s="3"/>
      <c r="BM465" s="3"/>
      <c r="BN465" s="3"/>
      <c r="BO465" s="3"/>
      <c r="BP465" s="3"/>
      <c r="BQ465" s="3"/>
      <c r="BR465" s="3"/>
      <c r="BS465" s="3"/>
      <c r="BT465" s="3"/>
      <c r="BU465" s="3"/>
      <c r="BV465" s="3"/>
      <c r="BW465" s="3"/>
      <c r="BX465" s="3"/>
      <c r="BY465" s="3"/>
      <c r="BZ465" s="3"/>
      <c r="CA465" s="3"/>
      <c r="CB465" s="3"/>
      <c r="CC465" s="3"/>
      <c r="CD465" s="3"/>
      <c r="CE465" s="3"/>
      <c r="CF465" s="3"/>
      <c r="CG465" s="3"/>
      <c r="CH465" s="3"/>
      <c r="CI465" s="3"/>
      <c r="CJ465" s="3"/>
      <c r="CK465" s="3"/>
      <c r="CL465" s="3"/>
      <c r="CM465" s="3"/>
      <c r="CN465" s="3"/>
      <c r="CO465" s="3"/>
      <c r="CP465" s="3"/>
      <c r="CQ465" s="3"/>
      <c r="CR465" s="3"/>
      <c r="CS465" s="3"/>
      <c r="CT465" s="3"/>
      <c r="CU465" s="3"/>
      <c r="CV465" s="3"/>
      <c r="CW465" s="3"/>
      <c r="CX465" s="3"/>
      <c r="CY465" s="3"/>
      <c r="CZ465" s="3"/>
      <c r="DA465" s="3"/>
      <c r="DB465" s="3"/>
      <c r="DC465" s="3"/>
      <c r="DD465" s="3"/>
      <c r="DE465" s="3"/>
      <c r="DF465" s="3"/>
      <c r="DG465" s="3"/>
      <c r="DH465" s="3"/>
      <c r="DI465" s="3"/>
      <c r="DJ465" s="3"/>
      <c r="DK465" s="3"/>
      <c r="DL465" s="3"/>
      <c r="DM465" s="3"/>
      <c r="DN465" s="3"/>
      <c r="DO465" s="3"/>
      <c r="DP465" s="3"/>
      <c r="DQ465" s="3"/>
      <c r="DR465" s="3"/>
      <c r="DS465" s="3"/>
      <c r="DT465" s="3"/>
      <c r="DU465" s="3"/>
      <c r="DV465" s="3"/>
      <c r="DW465" s="3"/>
      <c r="DX465" s="3"/>
      <c r="DY465" s="3"/>
      <c r="DZ465" s="3"/>
      <c r="EA465" s="3"/>
      <c r="EB465" s="3"/>
      <c r="EC465" s="3"/>
      <c r="ED465" s="3"/>
      <c r="EE465" s="3"/>
      <c r="EF465" s="3"/>
      <c r="EG465" s="3"/>
    </row>
    <row r="466">
      <c r="A466" s="3"/>
      <c r="B466" s="68"/>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3"/>
      <c r="AV466" s="3"/>
      <c r="AW466" s="3"/>
      <c r="AX466" s="3"/>
      <c r="AY466" s="3"/>
      <c r="AZ466" s="3"/>
      <c r="BA466" s="3"/>
      <c r="BB466" s="3"/>
      <c r="BC466" s="3"/>
      <c r="BD466" s="3"/>
      <c r="BE466" s="3"/>
      <c r="BF466" s="3"/>
      <c r="BG466" s="3"/>
      <c r="BH466" s="3"/>
      <c r="BI466" s="3"/>
      <c r="BJ466" s="3"/>
      <c r="BK466" s="3"/>
      <c r="BL466" s="3"/>
      <c r="BM466" s="3"/>
      <c r="BN466" s="3"/>
      <c r="BO466" s="3"/>
      <c r="BP466" s="3"/>
      <c r="BQ466" s="3"/>
      <c r="BR466" s="3"/>
      <c r="BS466" s="3"/>
      <c r="BT466" s="3"/>
      <c r="BU466" s="3"/>
      <c r="BV466" s="3"/>
      <c r="BW466" s="3"/>
      <c r="BX466" s="3"/>
      <c r="BY466" s="3"/>
      <c r="BZ466" s="3"/>
      <c r="CA466" s="3"/>
      <c r="CB466" s="3"/>
      <c r="CC466" s="3"/>
      <c r="CD466" s="3"/>
      <c r="CE466" s="3"/>
      <c r="CF466" s="3"/>
      <c r="CG466" s="3"/>
      <c r="CH466" s="3"/>
      <c r="CI466" s="3"/>
      <c r="CJ466" s="3"/>
      <c r="CK466" s="3"/>
      <c r="CL466" s="3"/>
      <c r="CM466" s="3"/>
      <c r="CN466" s="3"/>
      <c r="CO466" s="3"/>
      <c r="CP466" s="3"/>
      <c r="CQ466" s="3"/>
      <c r="CR466" s="3"/>
      <c r="CS466" s="3"/>
      <c r="CT466" s="3"/>
      <c r="CU466" s="3"/>
      <c r="CV466" s="3"/>
      <c r="CW466" s="3"/>
      <c r="CX466" s="3"/>
      <c r="CY466" s="3"/>
      <c r="CZ466" s="3"/>
      <c r="DA466" s="3"/>
      <c r="DB466" s="3"/>
      <c r="DC466" s="3"/>
      <c r="DD466" s="3"/>
      <c r="DE466" s="3"/>
      <c r="DF466" s="3"/>
      <c r="DG466" s="3"/>
      <c r="DH466" s="3"/>
      <c r="DI466" s="3"/>
      <c r="DJ466" s="3"/>
      <c r="DK466" s="3"/>
      <c r="DL466" s="3"/>
      <c r="DM466" s="3"/>
      <c r="DN466" s="3"/>
      <c r="DO466" s="3"/>
      <c r="DP466" s="3"/>
      <c r="DQ466" s="3"/>
      <c r="DR466" s="3"/>
      <c r="DS466" s="3"/>
      <c r="DT466" s="3"/>
      <c r="DU466" s="3"/>
      <c r="DV466" s="3"/>
      <c r="DW466" s="3"/>
      <c r="DX466" s="3"/>
      <c r="DY466" s="3"/>
      <c r="DZ466" s="3"/>
      <c r="EA466" s="3"/>
      <c r="EB466" s="3"/>
      <c r="EC466" s="3"/>
      <c r="ED466" s="3"/>
      <c r="EE466" s="3"/>
      <c r="EF466" s="3"/>
      <c r="EG466" s="3"/>
    </row>
    <row r="467">
      <c r="A467" s="3"/>
      <c r="B467" s="68"/>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
      <c r="AV467" s="3"/>
      <c r="AW467" s="3"/>
      <c r="AX467" s="3"/>
      <c r="AY467" s="3"/>
      <c r="AZ467" s="3"/>
      <c r="BA467" s="3"/>
      <c r="BB467" s="3"/>
      <c r="BC467" s="3"/>
      <c r="BD467" s="3"/>
      <c r="BE467" s="3"/>
      <c r="BF467" s="3"/>
      <c r="BG467" s="3"/>
      <c r="BH467" s="3"/>
      <c r="BI467" s="3"/>
      <c r="BJ467" s="3"/>
      <c r="BK467" s="3"/>
      <c r="BL467" s="3"/>
      <c r="BM467" s="3"/>
      <c r="BN467" s="3"/>
      <c r="BO467" s="3"/>
      <c r="BP467" s="3"/>
      <c r="BQ467" s="3"/>
      <c r="BR467" s="3"/>
      <c r="BS467" s="3"/>
      <c r="BT467" s="3"/>
      <c r="BU467" s="3"/>
      <c r="BV467" s="3"/>
      <c r="BW467" s="3"/>
      <c r="BX467" s="3"/>
      <c r="BY467" s="3"/>
      <c r="BZ467" s="3"/>
      <c r="CA467" s="3"/>
      <c r="CB467" s="3"/>
      <c r="CC467" s="3"/>
      <c r="CD467" s="3"/>
      <c r="CE467" s="3"/>
      <c r="CF467" s="3"/>
      <c r="CG467" s="3"/>
      <c r="CH467" s="3"/>
      <c r="CI467" s="3"/>
      <c r="CJ467" s="3"/>
      <c r="CK467" s="3"/>
      <c r="CL467" s="3"/>
      <c r="CM467" s="3"/>
      <c r="CN467" s="3"/>
      <c r="CO467" s="3"/>
      <c r="CP467" s="3"/>
      <c r="CQ467" s="3"/>
      <c r="CR467" s="3"/>
      <c r="CS467" s="3"/>
      <c r="CT467" s="3"/>
      <c r="CU467" s="3"/>
      <c r="CV467" s="3"/>
      <c r="CW467" s="3"/>
      <c r="CX467" s="3"/>
      <c r="CY467" s="3"/>
      <c r="CZ467" s="3"/>
      <c r="DA467" s="3"/>
      <c r="DB467" s="3"/>
      <c r="DC467" s="3"/>
      <c r="DD467" s="3"/>
      <c r="DE467" s="3"/>
      <c r="DF467" s="3"/>
      <c r="DG467" s="3"/>
      <c r="DH467" s="3"/>
      <c r="DI467" s="3"/>
      <c r="DJ467" s="3"/>
      <c r="DK467" s="3"/>
      <c r="DL467" s="3"/>
      <c r="DM467" s="3"/>
      <c r="DN467" s="3"/>
      <c r="DO467" s="3"/>
      <c r="DP467" s="3"/>
      <c r="DQ467" s="3"/>
      <c r="DR467" s="3"/>
      <c r="DS467" s="3"/>
      <c r="DT467" s="3"/>
      <c r="DU467" s="3"/>
      <c r="DV467" s="3"/>
      <c r="DW467" s="3"/>
      <c r="DX467" s="3"/>
      <c r="DY467" s="3"/>
      <c r="DZ467" s="3"/>
      <c r="EA467" s="3"/>
      <c r="EB467" s="3"/>
      <c r="EC467" s="3"/>
      <c r="ED467" s="3"/>
      <c r="EE467" s="3"/>
      <c r="EF467" s="3"/>
      <c r="EG467" s="3"/>
    </row>
    <row r="468">
      <c r="A468" s="3"/>
      <c r="B468" s="68"/>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
      <c r="AV468" s="3"/>
      <c r="AW468" s="3"/>
      <c r="AX468" s="3"/>
      <c r="AY468" s="3"/>
      <c r="AZ468" s="3"/>
      <c r="BA468" s="3"/>
      <c r="BB468" s="3"/>
      <c r="BC468" s="3"/>
      <c r="BD468" s="3"/>
      <c r="BE468" s="3"/>
      <c r="BF468" s="3"/>
      <c r="BG468" s="3"/>
      <c r="BH468" s="3"/>
      <c r="BI468" s="3"/>
      <c r="BJ468" s="3"/>
      <c r="BK468" s="3"/>
      <c r="BL468" s="3"/>
      <c r="BM468" s="3"/>
      <c r="BN468" s="3"/>
      <c r="BO468" s="3"/>
      <c r="BP468" s="3"/>
      <c r="BQ468" s="3"/>
      <c r="BR468" s="3"/>
      <c r="BS468" s="3"/>
      <c r="BT468" s="3"/>
      <c r="BU468" s="3"/>
      <c r="BV468" s="3"/>
      <c r="BW468" s="3"/>
      <c r="BX468" s="3"/>
      <c r="BY468" s="3"/>
      <c r="BZ468" s="3"/>
      <c r="CA468" s="3"/>
      <c r="CB468" s="3"/>
      <c r="CC468" s="3"/>
      <c r="CD468" s="3"/>
      <c r="CE468" s="3"/>
      <c r="CF468" s="3"/>
      <c r="CG468" s="3"/>
      <c r="CH468" s="3"/>
      <c r="CI468" s="3"/>
      <c r="CJ468" s="3"/>
      <c r="CK468" s="3"/>
      <c r="CL468" s="3"/>
      <c r="CM468" s="3"/>
      <c r="CN468" s="3"/>
      <c r="CO468" s="3"/>
      <c r="CP468" s="3"/>
      <c r="CQ468" s="3"/>
      <c r="CR468" s="3"/>
      <c r="CS468" s="3"/>
      <c r="CT468" s="3"/>
      <c r="CU468" s="3"/>
      <c r="CV468" s="3"/>
      <c r="CW468" s="3"/>
      <c r="CX468" s="3"/>
      <c r="CY468" s="3"/>
      <c r="CZ468" s="3"/>
      <c r="DA468" s="3"/>
      <c r="DB468" s="3"/>
      <c r="DC468" s="3"/>
      <c r="DD468" s="3"/>
      <c r="DE468" s="3"/>
      <c r="DF468" s="3"/>
      <c r="DG468" s="3"/>
      <c r="DH468" s="3"/>
      <c r="DI468" s="3"/>
      <c r="DJ468" s="3"/>
      <c r="DK468" s="3"/>
      <c r="DL468" s="3"/>
      <c r="DM468" s="3"/>
      <c r="DN468" s="3"/>
      <c r="DO468" s="3"/>
      <c r="DP468" s="3"/>
      <c r="DQ468" s="3"/>
      <c r="DR468" s="3"/>
      <c r="DS468" s="3"/>
      <c r="DT468" s="3"/>
      <c r="DU468" s="3"/>
      <c r="DV468" s="3"/>
      <c r="DW468" s="3"/>
      <c r="DX468" s="3"/>
      <c r="DY468" s="3"/>
      <c r="DZ468" s="3"/>
      <c r="EA468" s="3"/>
      <c r="EB468" s="3"/>
      <c r="EC468" s="3"/>
      <c r="ED468" s="3"/>
      <c r="EE468" s="3"/>
      <c r="EF468" s="3"/>
      <c r="EG468" s="3"/>
    </row>
    <row r="469">
      <c r="A469" s="3"/>
      <c r="B469" s="68"/>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3"/>
      <c r="AV469" s="3"/>
      <c r="AW469" s="3"/>
      <c r="AX469" s="3"/>
      <c r="AY469" s="3"/>
      <c r="AZ469" s="3"/>
      <c r="BA469" s="3"/>
      <c r="BB469" s="3"/>
      <c r="BC469" s="3"/>
      <c r="BD469" s="3"/>
      <c r="BE469" s="3"/>
      <c r="BF469" s="3"/>
      <c r="BG469" s="3"/>
      <c r="BH469" s="3"/>
      <c r="BI469" s="3"/>
      <c r="BJ469" s="3"/>
      <c r="BK469" s="3"/>
      <c r="BL469" s="3"/>
      <c r="BM469" s="3"/>
      <c r="BN469" s="3"/>
      <c r="BO469" s="3"/>
      <c r="BP469" s="3"/>
      <c r="BQ469" s="3"/>
      <c r="BR469" s="3"/>
      <c r="BS469" s="3"/>
      <c r="BT469" s="3"/>
      <c r="BU469" s="3"/>
      <c r="BV469" s="3"/>
      <c r="BW469" s="3"/>
      <c r="BX469" s="3"/>
      <c r="BY469" s="3"/>
      <c r="BZ469" s="3"/>
      <c r="CA469" s="3"/>
      <c r="CB469" s="3"/>
      <c r="CC469" s="3"/>
      <c r="CD469" s="3"/>
      <c r="CE469" s="3"/>
      <c r="CF469" s="3"/>
      <c r="CG469" s="3"/>
      <c r="CH469" s="3"/>
      <c r="CI469" s="3"/>
      <c r="CJ469" s="3"/>
      <c r="CK469" s="3"/>
      <c r="CL469" s="3"/>
      <c r="CM469" s="3"/>
      <c r="CN469" s="3"/>
      <c r="CO469" s="3"/>
      <c r="CP469" s="3"/>
      <c r="CQ469" s="3"/>
      <c r="CR469" s="3"/>
      <c r="CS469" s="3"/>
      <c r="CT469" s="3"/>
      <c r="CU469" s="3"/>
      <c r="CV469" s="3"/>
      <c r="CW469" s="3"/>
      <c r="CX469" s="3"/>
      <c r="CY469" s="3"/>
      <c r="CZ469" s="3"/>
      <c r="DA469" s="3"/>
      <c r="DB469" s="3"/>
      <c r="DC469" s="3"/>
      <c r="DD469" s="3"/>
      <c r="DE469" s="3"/>
      <c r="DF469" s="3"/>
      <c r="DG469" s="3"/>
      <c r="DH469" s="3"/>
      <c r="DI469" s="3"/>
      <c r="DJ469" s="3"/>
      <c r="DK469" s="3"/>
      <c r="DL469" s="3"/>
      <c r="DM469" s="3"/>
      <c r="DN469" s="3"/>
      <c r="DO469" s="3"/>
      <c r="DP469" s="3"/>
      <c r="DQ469" s="3"/>
      <c r="DR469" s="3"/>
      <c r="DS469" s="3"/>
      <c r="DT469" s="3"/>
      <c r="DU469" s="3"/>
      <c r="DV469" s="3"/>
      <c r="DW469" s="3"/>
      <c r="DX469" s="3"/>
      <c r="DY469" s="3"/>
      <c r="DZ469" s="3"/>
      <c r="EA469" s="3"/>
      <c r="EB469" s="3"/>
      <c r="EC469" s="3"/>
      <c r="ED469" s="3"/>
      <c r="EE469" s="3"/>
      <c r="EF469" s="3"/>
      <c r="EG469" s="3"/>
    </row>
    <row r="470">
      <c r="A470" s="3"/>
      <c r="B470" s="68"/>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
      <c r="AV470" s="3"/>
      <c r="AW470" s="3"/>
      <c r="AX470" s="3"/>
      <c r="AY470" s="3"/>
      <c r="AZ470" s="3"/>
      <c r="BA470" s="3"/>
      <c r="BB470" s="3"/>
      <c r="BC470" s="3"/>
      <c r="BD470" s="3"/>
      <c r="BE470" s="3"/>
      <c r="BF470" s="3"/>
      <c r="BG470" s="3"/>
      <c r="BH470" s="3"/>
      <c r="BI470" s="3"/>
      <c r="BJ470" s="3"/>
      <c r="BK470" s="3"/>
      <c r="BL470" s="3"/>
      <c r="BM470" s="3"/>
      <c r="BN470" s="3"/>
      <c r="BO470" s="3"/>
      <c r="BP470" s="3"/>
      <c r="BQ470" s="3"/>
      <c r="BR470" s="3"/>
      <c r="BS470" s="3"/>
      <c r="BT470" s="3"/>
      <c r="BU470" s="3"/>
      <c r="BV470" s="3"/>
      <c r="BW470" s="3"/>
      <c r="BX470" s="3"/>
      <c r="BY470" s="3"/>
      <c r="BZ470" s="3"/>
      <c r="CA470" s="3"/>
      <c r="CB470" s="3"/>
      <c r="CC470" s="3"/>
      <c r="CD470" s="3"/>
      <c r="CE470" s="3"/>
      <c r="CF470" s="3"/>
      <c r="CG470" s="3"/>
      <c r="CH470" s="3"/>
      <c r="CI470" s="3"/>
      <c r="CJ470" s="3"/>
      <c r="CK470" s="3"/>
      <c r="CL470" s="3"/>
      <c r="CM470" s="3"/>
      <c r="CN470" s="3"/>
      <c r="CO470" s="3"/>
      <c r="CP470" s="3"/>
      <c r="CQ470" s="3"/>
      <c r="CR470" s="3"/>
      <c r="CS470" s="3"/>
      <c r="CT470" s="3"/>
      <c r="CU470" s="3"/>
      <c r="CV470" s="3"/>
      <c r="CW470" s="3"/>
      <c r="CX470" s="3"/>
      <c r="CY470" s="3"/>
      <c r="CZ470" s="3"/>
      <c r="DA470" s="3"/>
      <c r="DB470" s="3"/>
      <c r="DC470" s="3"/>
      <c r="DD470" s="3"/>
      <c r="DE470" s="3"/>
      <c r="DF470" s="3"/>
      <c r="DG470" s="3"/>
      <c r="DH470" s="3"/>
      <c r="DI470" s="3"/>
      <c r="DJ470" s="3"/>
      <c r="DK470" s="3"/>
      <c r="DL470" s="3"/>
      <c r="DM470" s="3"/>
      <c r="DN470" s="3"/>
      <c r="DO470" s="3"/>
      <c r="DP470" s="3"/>
      <c r="DQ470" s="3"/>
      <c r="DR470" s="3"/>
      <c r="DS470" s="3"/>
      <c r="DT470" s="3"/>
      <c r="DU470" s="3"/>
      <c r="DV470" s="3"/>
      <c r="DW470" s="3"/>
      <c r="DX470" s="3"/>
      <c r="DY470" s="3"/>
      <c r="DZ470" s="3"/>
      <c r="EA470" s="3"/>
      <c r="EB470" s="3"/>
      <c r="EC470" s="3"/>
      <c r="ED470" s="3"/>
      <c r="EE470" s="3"/>
      <c r="EF470" s="3"/>
      <c r="EG470" s="3"/>
    </row>
    <row r="471">
      <c r="A471" s="3"/>
      <c r="B471" s="68"/>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
      <c r="AV471" s="3"/>
      <c r="AW471" s="3"/>
      <c r="AX471" s="3"/>
      <c r="AY471" s="3"/>
      <c r="AZ471" s="3"/>
      <c r="BA471" s="3"/>
      <c r="BB471" s="3"/>
      <c r="BC471" s="3"/>
      <c r="BD471" s="3"/>
      <c r="BE471" s="3"/>
      <c r="BF471" s="3"/>
      <c r="BG471" s="3"/>
      <c r="BH471" s="3"/>
      <c r="BI471" s="3"/>
      <c r="BJ471" s="3"/>
      <c r="BK471" s="3"/>
      <c r="BL471" s="3"/>
      <c r="BM471" s="3"/>
      <c r="BN471" s="3"/>
      <c r="BO471" s="3"/>
      <c r="BP471" s="3"/>
      <c r="BQ471" s="3"/>
      <c r="BR471" s="3"/>
      <c r="BS471" s="3"/>
      <c r="BT471" s="3"/>
      <c r="BU471" s="3"/>
      <c r="BV471" s="3"/>
      <c r="BW471" s="3"/>
      <c r="BX471" s="3"/>
      <c r="BY471" s="3"/>
      <c r="BZ471" s="3"/>
      <c r="CA471" s="3"/>
      <c r="CB471" s="3"/>
      <c r="CC471" s="3"/>
      <c r="CD471" s="3"/>
      <c r="CE471" s="3"/>
      <c r="CF471" s="3"/>
      <c r="CG471" s="3"/>
      <c r="CH471" s="3"/>
      <c r="CI471" s="3"/>
      <c r="CJ471" s="3"/>
      <c r="CK471" s="3"/>
      <c r="CL471" s="3"/>
      <c r="CM471" s="3"/>
      <c r="CN471" s="3"/>
      <c r="CO471" s="3"/>
      <c r="CP471" s="3"/>
      <c r="CQ471" s="3"/>
      <c r="CR471" s="3"/>
      <c r="CS471" s="3"/>
      <c r="CT471" s="3"/>
      <c r="CU471" s="3"/>
      <c r="CV471" s="3"/>
      <c r="CW471" s="3"/>
      <c r="CX471" s="3"/>
      <c r="CY471" s="3"/>
      <c r="CZ471" s="3"/>
      <c r="DA471" s="3"/>
      <c r="DB471" s="3"/>
      <c r="DC471" s="3"/>
      <c r="DD471" s="3"/>
      <c r="DE471" s="3"/>
      <c r="DF471" s="3"/>
      <c r="DG471" s="3"/>
      <c r="DH471" s="3"/>
      <c r="DI471" s="3"/>
      <c r="DJ471" s="3"/>
      <c r="DK471" s="3"/>
      <c r="DL471" s="3"/>
      <c r="DM471" s="3"/>
      <c r="DN471" s="3"/>
      <c r="DO471" s="3"/>
      <c r="DP471" s="3"/>
      <c r="DQ471" s="3"/>
      <c r="DR471" s="3"/>
      <c r="DS471" s="3"/>
      <c r="DT471" s="3"/>
      <c r="DU471" s="3"/>
      <c r="DV471" s="3"/>
      <c r="DW471" s="3"/>
      <c r="DX471" s="3"/>
      <c r="DY471" s="3"/>
      <c r="DZ471" s="3"/>
      <c r="EA471" s="3"/>
      <c r="EB471" s="3"/>
      <c r="EC471" s="3"/>
      <c r="ED471" s="3"/>
      <c r="EE471" s="3"/>
      <c r="EF471" s="3"/>
      <c r="EG471" s="3"/>
    </row>
    <row r="472">
      <c r="A472" s="3"/>
      <c r="B472" s="68"/>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c r="AW472" s="3"/>
      <c r="AX472" s="3"/>
      <c r="AY472" s="3"/>
      <c r="AZ472" s="3"/>
      <c r="BA472" s="3"/>
      <c r="BB472" s="3"/>
      <c r="BC472" s="3"/>
      <c r="BD472" s="3"/>
      <c r="BE472" s="3"/>
      <c r="BF472" s="3"/>
      <c r="BG472" s="3"/>
      <c r="BH472" s="3"/>
      <c r="BI472" s="3"/>
      <c r="BJ472" s="3"/>
      <c r="BK472" s="3"/>
      <c r="BL472" s="3"/>
      <c r="BM472" s="3"/>
      <c r="BN472" s="3"/>
      <c r="BO472" s="3"/>
      <c r="BP472" s="3"/>
      <c r="BQ472" s="3"/>
      <c r="BR472" s="3"/>
      <c r="BS472" s="3"/>
      <c r="BT472" s="3"/>
      <c r="BU472" s="3"/>
      <c r="BV472" s="3"/>
      <c r="BW472" s="3"/>
      <c r="BX472" s="3"/>
      <c r="BY472" s="3"/>
      <c r="BZ472" s="3"/>
      <c r="CA472" s="3"/>
      <c r="CB472" s="3"/>
      <c r="CC472" s="3"/>
      <c r="CD472" s="3"/>
      <c r="CE472" s="3"/>
      <c r="CF472" s="3"/>
      <c r="CG472" s="3"/>
      <c r="CH472" s="3"/>
      <c r="CI472" s="3"/>
      <c r="CJ472" s="3"/>
      <c r="CK472" s="3"/>
      <c r="CL472" s="3"/>
      <c r="CM472" s="3"/>
      <c r="CN472" s="3"/>
      <c r="CO472" s="3"/>
      <c r="CP472" s="3"/>
      <c r="CQ472" s="3"/>
      <c r="CR472" s="3"/>
      <c r="CS472" s="3"/>
      <c r="CT472" s="3"/>
      <c r="CU472" s="3"/>
      <c r="CV472" s="3"/>
      <c r="CW472" s="3"/>
      <c r="CX472" s="3"/>
      <c r="CY472" s="3"/>
      <c r="CZ472" s="3"/>
      <c r="DA472" s="3"/>
      <c r="DB472" s="3"/>
      <c r="DC472" s="3"/>
      <c r="DD472" s="3"/>
      <c r="DE472" s="3"/>
      <c r="DF472" s="3"/>
      <c r="DG472" s="3"/>
      <c r="DH472" s="3"/>
      <c r="DI472" s="3"/>
      <c r="DJ472" s="3"/>
      <c r="DK472" s="3"/>
      <c r="DL472" s="3"/>
      <c r="DM472" s="3"/>
      <c r="DN472" s="3"/>
      <c r="DO472" s="3"/>
      <c r="DP472" s="3"/>
      <c r="DQ472" s="3"/>
      <c r="DR472" s="3"/>
      <c r="DS472" s="3"/>
      <c r="DT472" s="3"/>
      <c r="DU472" s="3"/>
      <c r="DV472" s="3"/>
      <c r="DW472" s="3"/>
      <c r="DX472" s="3"/>
      <c r="DY472" s="3"/>
      <c r="DZ472" s="3"/>
      <c r="EA472" s="3"/>
      <c r="EB472" s="3"/>
      <c r="EC472" s="3"/>
      <c r="ED472" s="3"/>
      <c r="EE472" s="3"/>
      <c r="EF472" s="3"/>
      <c r="EG472" s="3"/>
    </row>
    <row r="473">
      <c r="A473" s="3"/>
      <c r="B473" s="68"/>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
      <c r="AV473" s="3"/>
      <c r="AW473" s="3"/>
      <c r="AX473" s="3"/>
      <c r="AY473" s="3"/>
      <c r="AZ473" s="3"/>
      <c r="BA473" s="3"/>
      <c r="BB473" s="3"/>
      <c r="BC473" s="3"/>
      <c r="BD473" s="3"/>
      <c r="BE473" s="3"/>
      <c r="BF473" s="3"/>
      <c r="BG473" s="3"/>
      <c r="BH473" s="3"/>
      <c r="BI473" s="3"/>
      <c r="BJ473" s="3"/>
      <c r="BK473" s="3"/>
      <c r="BL473" s="3"/>
      <c r="BM473" s="3"/>
      <c r="BN473" s="3"/>
      <c r="BO473" s="3"/>
      <c r="BP473" s="3"/>
      <c r="BQ473" s="3"/>
      <c r="BR473" s="3"/>
      <c r="BS473" s="3"/>
      <c r="BT473" s="3"/>
      <c r="BU473" s="3"/>
      <c r="BV473" s="3"/>
      <c r="BW473" s="3"/>
      <c r="BX473" s="3"/>
      <c r="BY473" s="3"/>
      <c r="BZ473" s="3"/>
      <c r="CA473" s="3"/>
      <c r="CB473" s="3"/>
      <c r="CC473" s="3"/>
      <c r="CD473" s="3"/>
      <c r="CE473" s="3"/>
      <c r="CF473" s="3"/>
      <c r="CG473" s="3"/>
      <c r="CH473" s="3"/>
      <c r="CI473" s="3"/>
      <c r="CJ473" s="3"/>
      <c r="CK473" s="3"/>
      <c r="CL473" s="3"/>
      <c r="CM473" s="3"/>
      <c r="CN473" s="3"/>
      <c r="CO473" s="3"/>
      <c r="CP473" s="3"/>
      <c r="CQ473" s="3"/>
      <c r="CR473" s="3"/>
      <c r="CS473" s="3"/>
      <c r="CT473" s="3"/>
      <c r="CU473" s="3"/>
      <c r="CV473" s="3"/>
      <c r="CW473" s="3"/>
      <c r="CX473" s="3"/>
      <c r="CY473" s="3"/>
      <c r="CZ473" s="3"/>
      <c r="DA473" s="3"/>
      <c r="DB473" s="3"/>
      <c r="DC473" s="3"/>
      <c r="DD473" s="3"/>
      <c r="DE473" s="3"/>
      <c r="DF473" s="3"/>
      <c r="DG473" s="3"/>
      <c r="DH473" s="3"/>
      <c r="DI473" s="3"/>
      <c r="DJ473" s="3"/>
      <c r="DK473" s="3"/>
      <c r="DL473" s="3"/>
      <c r="DM473" s="3"/>
      <c r="DN473" s="3"/>
      <c r="DO473" s="3"/>
      <c r="DP473" s="3"/>
      <c r="DQ473" s="3"/>
      <c r="DR473" s="3"/>
      <c r="DS473" s="3"/>
      <c r="DT473" s="3"/>
      <c r="DU473" s="3"/>
      <c r="DV473" s="3"/>
      <c r="DW473" s="3"/>
      <c r="DX473" s="3"/>
      <c r="DY473" s="3"/>
      <c r="DZ473" s="3"/>
      <c r="EA473" s="3"/>
      <c r="EB473" s="3"/>
      <c r="EC473" s="3"/>
      <c r="ED473" s="3"/>
      <c r="EE473" s="3"/>
      <c r="EF473" s="3"/>
      <c r="EG473" s="3"/>
    </row>
    <row r="474">
      <c r="A474" s="3"/>
      <c r="B474" s="68"/>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c r="AW474" s="3"/>
      <c r="AX474" s="3"/>
      <c r="AY474" s="3"/>
      <c r="AZ474" s="3"/>
      <c r="BA474" s="3"/>
      <c r="BB474" s="3"/>
      <c r="BC474" s="3"/>
      <c r="BD474" s="3"/>
      <c r="BE474" s="3"/>
      <c r="BF474" s="3"/>
      <c r="BG474" s="3"/>
      <c r="BH474" s="3"/>
      <c r="BI474" s="3"/>
      <c r="BJ474" s="3"/>
      <c r="BK474" s="3"/>
      <c r="BL474" s="3"/>
      <c r="BM474" s="3"/>
      <c r="BN474" s="3"/>
      <c r="BO474" s="3"/>
      <c r="BP474" s="3"/>
      <c r="BQ474" s="3"/>
      <c r="BR474" s="3"/>
      <c r="BS474" s="3"/>
      <c r="BT474" s="3"/>
      <c r="BU474" s="3"/>
      <c r="BV474" s="3"/>
      <c r="BW474" s="3"/>
      <c r="BX474" s="3"/>
      <c r="BY474" s="3"/>
      <c r="BZ474" s="3"/>
      <c r="CA474" s="3"/>
      <c r="CB474" s="3"/>
      <c r="CC474" s="3"/>
      <c r="CD474" s="3"/>
      <c r="CE474" s="3"/>
      <c r="CF474" s="3"/>
      <c r="CG474" s="3"/>
      <c r="CH474" s="3"/>
      <c r="CI474" s="3"/>
      <c r="CJ474" s="3"/>
      <c r="CK474" s="3"/>
      <c r="CL474" s="3"/>
      <c r="CM474" s="3"/>
      <c r="CN474" s="3"/>
      <c r="CO474" s="3"/>
      <c r="CP474" s="3"/>
      <c r="CQ474" s="3"/>
      <c r="CR474" s="3"/>
      <c r="CS474" s="3"/>
      <c r="CT474" s="3"/>
      <c r="CU474" s="3"/>
      <c r="CV474" s="3"/>
      <c r="CW474" s="3"/>
      <c r="CX474" s="3"/>
      <c r="CY474" s="3"/>
      <c r="CZ474" s="3"/>
      <c r="DA474" s="3"/>
      <c r="DB474" s="3"/>
      <c r="DC474" s="3"/>
      <c r="DD474" s="3"/>
      <c r="DE474" s="3"/>
      <c r="DF474" s="3"/>
      <c r="DG474" s="3"/>
      <c r="DH474" s="3"/>
      <c r="DI474" s="3"/>
      <c r="DJ474" s="3"/>
      <c r="DK474" s="3"/>
      <c r="DL474" s="3"/>
      <c r="DM474" s="3"/>
      <c r="DN474" s="3"/>
      <c r="DO474" s="3"/>
      <c r="DP474" s="3"/>
      <c r="DQ474" s="3"/>
      <c r="DR474" s="3"/>
      <c r="DS474" s="3"/>
      <c r="DT474" s="3"/>
      <c r="DU474" s="3"/>
      <c r="DV474" s="3"/>
      <c r="DW474" s="3"/>
      <c r="DX474" s="3"/>
      <c r="DY474" s="3"/>
      <c r="DZ474" s="3"/>
      <c r="EA474" s="3"/>
      <c r="EB474" s="3"/>
      <c r="EC474" s="3"/>
      <c r="ED474" s="3"/>
      <c r="EE474" s="3"/>
      <c r="EF474" s="3"/>
      <c r="EG474" s="3"/>
    </row>
    <row r="475">
      <c r="A475" s="3"/>
      <c r="B475" s="68"/>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3"/>
      <c r="AV475" s="3"/>
      <c r="AW475" s="3"/>
      <c r="AX475" s="3"/>
      <c r="AY475" s="3"/>
      <c r="AZ475" s="3"/>
      <c r="BA475" s="3"/>
      <c r="BB475" s="3"/>
      <c r="BC475" s="3"/>
      <c r="BD475" s="3"/>
      <c r="BE475" s="3"/>
      <c r="BF475" s="3"/>
      <c r="BG475" s="3"/>
      <c r="BH475" s="3"/>
      <c r="BI475" s="3"/>
      <c r="BJ475" s="3"/>
      <c r="BK475" s="3"/>
      <c r="BL475" s="3"/>
      <c r="BM475" s="3"/>
      <c r="BN475" s="3"/>
      <c r="BO475" s="3"/>
      <c r="BP475" s="3"/>
      <c r="BQ475" s="3"/>
      <c r="BR475" s="3"/>
      <c r="BS475" s="3"/>
      <c r="BT475" s="3"/>
      <c r="BU475" s="3"/>
      <c r="BV475" s="3"/>
      <c r="BW475" s="3"/>
      <c r="BX475" s="3"/>
      <c r="BY475" s="3"/>
      <c r="BZ475" s="3"/>
      <c r="CA475" s="3"/>
      <c r="CB475" s="3"/>
      <c r="CC475" s="3"/>
      <c r="CD475" s="3"/>
      <c r="CE475" s="3"/>
      <c r="CF475" s="3"/>
      <c r="CG475" s="3"/>
      <c r="CH475" s="3"/>
      <c r="CI475" s="3"/>
      <c r="CJ475" s="3"/>
      <c r="CK475" s="3"/>
      <c r="CL475" s="3"/>
      <c r="CM475" s="3"/>
      <c r="CN475" s="3"/>
      <c r="CO475" s="3"/>
      <c r="CP475" s="3"/>
      <c r="CQ475" s="3"/>
      <c r="CR475" s="3"/>
      <c r="CS475" s="3"/>
      <c r="CT475" s="3"/>
      <c r="CU475" s="3"/>
      <c r="CV475" s="3"/>
      <c r="CW475" s="3"/>
      <c r="CX475" s="3"/>
      <c r="CY475" s="3"/>
      <c r="CZ475" s="3"/>
      <c r="DA475" s="3"/>
      <c r="DB475" s="3"/>
      <c r="DC475" s="3"/>
      <c r="DD475" s="3"/>
      <c r="DE475" s="3"/>
      <c r="DF475" s="3"/>
      <c r="DG475" s="3"/>
      <c r="DH475" s="3"/>
      <c r="DI475" s="3"/>
      <c r="DJ475" s="3"/>
      <c r="DK475" s="3"/>
      <c r="DL475" s="3"/>
      <c r="DM475" s="3"/>
      <c r="DN475" s="3"/>
      <c r="DO475" s="3"/>
      <c r="DP475" s="3"/>
      <c r="DQ475" s="3"/>
      <c r="DR475" s="3"/>
      <c r="DS475" s="3"/>
      <c r="DT475" s="3"/>
      <c r="DU475" s="3"/>
      <c r="DV475" s="3"/>
      <c r="DW475" s="3"/>
      <c r="DX475" s="3"/>
      <c r="DY475" s="3"/>
      <c r="DZ475" s="3"/>
      <c r="EA475" s="3"/>
      <c r="EB475" s="3"/>
      <c r="EC475" s="3"/>
      <c r="ED475" s="3"/>
      <c r="EE475" s="3"/>
      <c r="EF475" s="3"/>
      <c r="EG475" s="3"/>
    </row>
    <row r="476">
      <c r="A476" s="3"/>
      <c r="B476" s="68"/>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c r="AW476" s="3"/>
      <c r="AX476" s="3"/>
      <c r="AY476" s="3"/>
      <c r="AZ476" s="3"/>
      <c r="BA476" s="3"/>
      <c r="BB476" s="3"/>
      <c r="BC476" s="3"/>
      <c r="BD476" s="3"/>
      <c r="BE476" s="3"/>
      <c r="BF476" s="3"/>
      <c r="BG476" s="3"/>
      <c r="BH476" s="3"/>
      <c r="BI476" s="3"/>
      <c r="BJ476" s="3"/>
      <c r="BK476" s="3"/>
      <c r="BL476" s="3"/>
      <c r="BM476" s="3"/>
      <c r="BN476" s="3"/>
      <c r="BO476" s="3"/>
      <c r="BP476" s="3"/>
      <c r="BQ476" s="3"/>
      <c r="BR476" s="3"/>
      <c r="BS476" s="3"/>
      <c r="BT476" s="3"/>
      <c r="BU476" s="3"/>
      <c r="BV476" s="3"/>
      <c r="BW476" s="3"/>
      <c r="BX476" s="3"/>
      <c r="BY476" s="3"/>
      <c r="BZ476" s="3"/>
      <c r="CA476" s="3"/>
      <c r="CB476" s="3"/>
      <c r="CC476" s="3"/>
      <c r="CD476" s="3"/>
      <c r="CE476" s="3"/>
      <c r="CF476" s="3"/>
      <c r="CG476" s="3"/>
      <c r="CH476" s="3"/>
      <c r="CI476" s="3"/>
      <c r="CJ476" s="3"/>
      <c r="CK476" s="3"/>
      <c r="CL476" s="3"/>
      <c r="CM476" s="3"/>
      <c r="CN476" s="3"/>
      <c r="CO476" s="3"/>
      <c r="CP476" s="3"/>
      <c r="CQ476" s="3"/>
      <c r="CR476" s="3"/>
      <c r="CS476" s="3"/>
      <c r="CT476" s="3"/>
      <c r="CU476" s="3"/>
      <c r="CV476" s="3"/>
      <c r="CW476" s="3"/>
      <c r="CX476" s="3"/>
      <c r="CY476" s="3"/>
      <c r="CZ476" s="3"/>
      <c r="DA476" s="3"/>
      <c r="DB476" s="3"/>
      <c r="DC476" s="3"/>
      <c r="DD476" s="3"/>
      <c r="DE476" s="3"/>
      <c r="DF476" s="3"/>
      <c r="DG476" s="3"/>
      <c r="DH476" s="3"/>
      <c r="DI476" s="3"/>
      <c r="DJ476" s="3"/>
      <c r="DK476" s="3"/>
      <c r="DL476" s="3"/>
      <c r="DM476" s="3"/>
      <c r="DN476" s="3"/>
      <c r="DO476" s="3"/>
      <c r="DP476" s="3"/>
      <c r="DQ476" s="3"/>
      <c r="DR476" s="3"/>
      <c r="DS476" s="3"/>
      <c r="DT476" s="3"/>
      <c r="DU476" s="3"/>
      <c r="DV476" s="3"/>
      <c r="DW476" s="3"/>
      <c r="DX476" s="3"/>
      <c r="DY476" s="3"/>
      <c r="DZ476" s="3"/>
      <c r="EA476" s="3"/>
      <c r="EB476" s="3"/>
      <c r="EC476" s="3"/>
      <c r="ED476" s="3"/>
      <c r="EE476" s="3"/>
      <c r="EF476" s="3"/>
      <c r="EG476" s="3"/>
    </row>
    <row r="477">
      <c r="A477" s="3"/>
      <c r="B477" s="68"/>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c r="AW477" s="3"/>
      <c r="AX477" s="3"/>
      <c r="AY477" s="3"/>
      <c r="AZ477" s="3"/>
      <c r="BA477" s="3"/>
      <c r="BB477" s="3"/>
      <c r="BC477" s="3"/>
      <c r="BD477" s="3"/>
      <c r="BE477" s="3"/>
      <c r="BF477" s="3"/>
      <c r="BG477" s="3"/>
      <c r="BH477" s="3"/>
      <c r="BI477" s="3"/>
      <c r="BJ477" s="3"/>
      <c r="BK477" s="3"/>
      <c r="BL477" s="3"/>
      <c r="BM477" s="3"/>
      <c r="BN477" s="3"/>
      <c r="BO477" s="3"/>
      <c r="BP477" s="3"/>
      <c r="BQ477" s="3"/>
      <c r="BR477" s="3"/>
      <c r="BS477" s="3"/>
      <c r="BT477" s="3"/>
      <c r="BU477" s="3"/>
      <c r="BV477" s="3"/>
      <c r="BW477" s="3"/>
      <c r="BX477" s="3"/>
      <c r="BY477" s="3"/>
      <c r="BZ477" s="3"/>
      <c r="CA477" s="3"/>
      <c r="CB477" s="3"/>
      <c r="CC477" s="3"/>
      <c r="CD477" s="3"/>
      <c r="CE477" s="3"/>
      <c r="CF477" s="3"/>
      <c r="CG477" s="3"/>
      <c r="CH477" s="3"/>
      <c r="CI477" s="3"/>
      <c r="CJ477" s="3"/>
      <c r="CK477" s="3"/>
      <c r="CL477" s="3"/>
      <c r="CM477" s="3"/>
      <c r="CN477" s="3"/>
      <c r="CO477" s="3"/>
      <c r="CP477" s="3"/>
      <c r="CQ477" s="3"/>
      <c r="CR477" s="3"/>
      <c r="CS477" s="3"/>
      <c r="CT477" s="3"/>
      <c r="CU477" s="3"/>
      <c r="CV477" s="3"/>
      <c r="CW477" s="3"/>
      <c r="CX477" s="3"/>
      <c r="CY477" s="3"/>
      <c r="CZ477" s="3"/>
      <c r="DA477" s="3"/>
      <c r="DB477" s="3"/>
      <c r="DC477" s="3"/>
      <c r="DD477" s="3"/>
      <c r="DE477" s="3"/>
      <c r="DF477" s="3"/>
      <c r="DG477" s="3"/>
      <c r="DH477" s="3"/>
      <c r="DI477" s="3"/>
      <c r="DJ477" s="3"/>
      <c r="DK477" s="3"/>
      <c r="DL477" s="3"/>
      <c r="DM477" s="3"/>
      <c r="DN477" s="3"/>
      <c r="DO477" s="3"/>
      <c r="DP477" s="3"/>
      <c r="DQ477" s="3"/>
      <c r="DR477" s="3"/>
      <c r="DS477" s="3"/>
      <c r="DT477" s="3"/>
      <c r="DU477" s="3"/>
      <c r="DV477" s="3"/>
      <c r="DW477" s="3"/>
      <c r="DX477" s="3"/>
      <c r="DY477" s="3"/>
      <c r="DZ477" s="3"/>
      <c r="EA477" s="3"/>
      <c r="EB477" s="3"/>
      <c r="EC477" s="3"/>
      <c r="ED477" s="3"/>
      <c r="EE477" s="3"/>
      <c r="EF477" s="3"/>
      <c r="EG477" s="3"/>
    </row>
    <row r="478">
      <c r="A478" s="3"/>
      <c r="B478" s="68"/>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
      <c r="AV478" s="3"/>
      <c r="AW478" s="3"/>
      <c r="AX478" s="3"/>
      <c r="AY478" s="3"/>
      <c r="AZ478" s="3"/>
      <c r="BA478" s="3"/>
      <c r="BB478" s="3"/>
      <c r="BC478" s="3"/>
      <c r="BD478" s="3"/>
      <c r="BE478" s="3"/>
      <c r="BF478" s="3"/>
      <c r="BG478" s="3"/>
      <c r="BH478" s="3"/>
      <c r="BI478" s="3"/>
      <c r="BJ478" s="3"/>
      <c r="BK478" s="3"/>
      <c r="BL478" s="3"/>
      <c r="BM478" s="3"/>
      <c r="BN478" s="3"/>
      <c r="BO478" s="3"/>
      <c r="BP478" s="3"/>
      <c r="BQ478" s="3"/>
      <c r="BR478" s="3"/>
      <c r="BS478" s="3"/>
      <c r="BT478" s="3"/>
      <c r="BU478" s="3"/>
      <c r="BV478" s="3"/>
      <c r="BW478" s="3"/>
      <c r="BX478" s="3"/>
      <c r="BY478" s="3"/>
      <c r="BZ478" s="3"/>
      <c r="CA478" s="3"/>
      <c r="CB478" s="3"/>
      <c r="CC478" s="3"/>
      <c r="CD478" s="3"/>
      <c r="CE478" s="3"/>
      <c r="CF478" s="3"/>
      <c r="CG478" s="3"/>
      <c r="CH478" s="3"/>
      <c r="CI478" s="3"/>
      <c r="CJ478" s="3"/>
      <c r="CK478" s="3"/>
      <c r="CL478" s="3"/>
      <c r="CM478" s="3"/>
      <c r="CN478" s="3"/>
      <c r="CO478" s="3"/>
      <c r="CP478" s="3"/>
      <c r="CQ478" s="3"/>
      <c r="CR478" s="3"/>
      <c r="CS478" s="3"/>
      <c r="CT478" s="3"/>
      <c r="CU478" s="3"/>
      <c r="CV478" s="3"/>
      <c r="CW478" s="3"/>
      <c r="CX478" s="3"/>
      <c r="CY478" s="3"/>
      <c r="CZ478" s="3"/>
      <c r="DA478" s="3"/>
      <c r="DB478" s="3"/>
      <c r="DC478" s="3"/>
      <c r="DD478" s="3"/>
      <c r="DE478" s="3"/>
      <c r="DF478" s="3"/>
      <c r="DG478" s="3"/>
      <c r="DH478" s="3"/>
      <c r="DI478" s="3"/>
      <c r="DJ478" s="3"/>
      <c r="DK478" s="3"/>
      <c r="DL478" s="3"/>
      <c r="DM478" s="3"/>
      <c r="DN478" s="3"/>
      <c r="DO478" s="3"/>
      <c r="DP478" s="3"/>
      <c r="DQ478" s="3"/>
      <c r="DR478" s="3"/>
      <c r="DS478" s="3"/>
      <c r="DT478" s="3"/>
      <c r="DU478" s="3"/>
      <c r="DV478" s="3"/>
      <c r="DW478" s="3"/>
      <c r="DX478" s="3"/>
      <c r="DY478" s="3"/>
      <c r="DZ478" s="3"/>
      <c r="EA478" s="3"/>
      <c r="EB478" s="3"/>
      <c r="EC478" s="3"/>
      <c r="ED478" s="3"/>
      <c r="EE478" s="3"/>
      <c r="EF478" s="3"/>
      <c r="EG478" s="3"/>
    </row>
    <row r="479">
      <c r="A479" s="3"/>
      <c r="B479" s="68"/>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3"/>
      <c r="AV479" s="3"/>
      <c r="AW479" s="3"/>
      <c r="AX479" s="3"/>
      <c r="AY479" s="3"/>
      <c r="AZ479" s="3"/>
      <c r="BA479" s="3"/>
      <c r="BB479" s="3"/>
      <c r="BC479" s="3"/>
      <c r="BD479" s="3"/>
      <c r="BE479" s="3"/>
      <c r="BF479" s="3"/>
      <c r="BG479" s="3"/>
      <c r="BH479" s="3"/>
      <c r="BI479" s="3"/>
      <c r="BJ479" s="3"/>
      <c r="BK479" s="3"/>
      <c r="BL479" s="3"/>
      <c r="BM479" s="3"/>
      <c r="BN479" s="3"/>
      <c r="BO479" s="3"/>
      <c r="BP479" s="3"/>
      <c r="BQ479" s="3"/>
      <c r="BR479" s="3"/>
      <c r="BS479" s="3"/>
      <c r="BT479" s="3"/>
      <c r="BU479" s="3"/>
      <c r="BV479" s="3"/>
      <c r="BW479" s="3"/>
      <c r="BX479" s="3"/>
      <c r="BY479" s="3"/>
      <c r="BZ479" s="3"/>
      <c r="CA479" s="3"/>
      <c r="CB479" s="3"/>
      <c r="CC479" s="3"/>
      <c r="CD479" s="3"/>
      <c r="CE479" s="3"/>
      <c r="CF479" s="3"/>
      <c r="CG479" s="3"/>
      <c r="CH479" s="3"/>
      <c r="CI479" s="3"/>
      <c r="CJ479" s="3"/>
      <c r="CK479" s="3"/>
      <c r="CL479" s="3"/>
      <c r="CM479" s="3"/>
      <c r="CN479" s="3"/>
      <c r="CO479" s="3"/>
      <c r="CP479" s="3"/>
      <c r="CQ479" s="3"/>
      <c r="CR479" s="3"/>
      <c r="CS479" s="3"/>
      <c r="CT479" s="3"/>
      <c r="CU479" s="3"/>
      <c r="CV479" s="3"/>
      <c r="CW479" s="3"/>
      <c r="CX479" s="3"/>
      <c r="CY479" s="3"/>
      <c r="CZ479" s="3"/>
      <c r="DA479" s="3"/>
      <c r="DB479" s="3"/>
      <c r="DC479" s="3"/>
      <c r="DD479" s="3"/>
      <c r="DE479" s="3"/>
      <c r="DF479" s="3"/>
      <c r="DG479" s="3"/>
      <c r="DH479" s="3"/>
      <c r="DI479" s="3"/>
      <c r="DJ479" s="3"/>
      <c r="DK479" s="3"/>
      <c r="DL479" s="3"/>
      <c r="DM479" s="3"/>
      <c r="DN479" s="3"/>
      <c r="DO479" s="3"/>
      <c r="DP479" s="3"/>
      <c r="DQ479" s="3"/>
      <c r="DR479" s="3"/>
      <c r="DS479" s="3"/>
      <c r="DT479" s="3"/>
      <c r="DU479" s="3"/>
      <c r="DV479" s="3"/>
      <c r="DW479" s="3"/>
      <c r="DX479" s="3"/>
      <c r="DY479" s="3"/>
      <c r="DZ479" s="3"/>
      <c r="EA479" s="3"/>
      <c r="EB479" s="3"/>
      <c r="EC479" s="3"/>
      <c r="ED479" s="3"/>
      <c r="EE479" s="3"/>
      <c r="EF479" s="3"/>
      <c r="EG479" s="3"/>
    </row>
    <row r="480">
      <c r="A480" s="3"/>
      <c r="B480" s="68"/>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
      <c r="AV480" s="3"/>
      <c r="AW480" s="3"/>
      <c r="AX480" s="3"/>
      <c r="AY480" s="3"/>
      <c r="AZ480" s="3"/>
      <c r="BA480" s="3"/>
      <c r="BB480" s="3"/>
      <c r="BC480" s="3"/>
      <c r="BD480" s="3"/>
      <c r="BE480" s="3"/>
      <c r="BF480" s="3"/>
      <c r="BG480" s="3"/>
      <c r="BH480" s="3"/>
      <c r="BI480" s="3"/>
      <c r="BJ480" s="3"/>
      <c r="BK480" s="3"/>
      <c r="BL480" s="3"/>
      <c r="BM480" s="3"/>
      <c r="BN480" s="3"/>
      <c r="BO480" s="3"/>
      <c r="BP480" s="3"/>
      <c r="BQ480" s="3"/>
      <c r="BR480" s="3"/>
      <c r="BS480" s="3"/>
      <c r="BT480" s="3"/>
      <c r="BU480" s="3"/>
      <c r="BV480" s="3"/>
      <c r="BW480" s="3"/>
      <c r="BX480" s="3"/>
      <c r="BY480" s="3"/>
      <c r="BZ480" s="3"/>
      <c r="CA480" s="3"/>
      <c r="CB480" s="3"/>
      <c r="CC480" s="3"/>
      <c r="CD480" s="3"/>
      <c r="CE480" s="3"/>
      <c r="CF480" s="3"/>
      <c r="CG480" s="3"/>
      <c r="CH480" s="3"/>
      <c r="CI480" s="3"/>
      <c r="CJ480" s="3"/>
      <c r="CK480" s="3"/>
      <c r="CL480" s="3"/>
      <c r="CM480" s="3"/>
      <c r="CN480" s="3"/>
      <c r="CO480" s="3"/>
      <c r="CP480" s="3"/>
      <c r="CQ480" s="3"/>
      <c r="CR480" s="3"/>
      <c r="CS480" s="3"/>
      <c r="CT480" s="3"/>
      <c r="CU480" s="3"/>
      <c r="CV480" s="3"/>
      <c r="CW480" s="3"/>
      <c r="CX480" s="3"/>
      <c r="CY480" s="3"/>
      <c r="CZ480" s="3"/>
      <c r="DA480" s="3"/>
      <c r="DB480" s="3"/>
      <c r="DC480" s="3"/>
      <c r="DD480" s="3"/>
      <c r="DE480" s="3"/>
      <c r="DF480" s="3"/>
      <c r="DG480" s="3"/>
      <c r="DH480" s="3"/>
      <c r="DI480" s="3"/>
      <c r="DJ480" s="3"/>
      <c r="DK480" s="3"/>
      <c r="DL480" s="3"/>
      <c r="DM480" s="3"/>
      <c r="DN480" s="3"/>
      <c r="DO480" s="3"/>
      <c r="DP480" s="3"/>
      <c r="DQ480" s="3"/>
      <c r="DR480" s="3"/>
      <c r="DS480" s="3"/>
      <c r="DT480" s="3"/>
      <c r="DU480" s="3"/>
      <c r="DV480" s="3"/>
      <c r="DW480" s="3"/>
      <c r="DX480" s="3"/>
      <c r="DY480" s="3"/>
      <c r="DZ480" s="3"/>
      <c r="EA480" s="3"/>
      <c r="EB480" s="3"/>
      <c r="EC480" s="3"/>
      <c r="ED480" s="3"/>
      <c r="EE480" s="3"/>
      <c r="EF480" s="3"/>
      <c r="EG480" s="3"/>
    </row>
    <row r="481">
      <c r="A481" s="3"/>
      <c r="B481" s="68"/>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
      <c r="AV481" s="3"/>
      <c r="AW481" s="3"/>
      <c r="AX481" s="3"/>
      <c r="AY481" s="3"/>
      <c r="AZ481" s="3"/>
      <c r="BA481" s="3"/>
      <c r="BB481" s="3"/>
      <c r="BC481" s="3"/>
      <c r="BD481" s="3"/>
      <c r="BE481" s="3"/>
      <c r="BF481" s="3"/>
      <c r="BG481" s="3"/>
      <c r="BH481" s="3"/>
      <c r="BI481" s="3"/>
      <c r="BJ481" s="3"/>
      <c r="BK481" s="3"/>
      <c r="BL481" s="3"/>
      <c r="BM481" s="3"/>
      <c r="BN481" s="3"/>
      <c r="BO481" s="3"/>
      <c r="BP481" s="3"/>
      <c r="BQ481" s="3"/>
      <c r="BR481" s="3"/>
      <c r="BS481" s="3"/>
      <c r="BT481" s="3"/>
      <c r="BU481" s="3"/>
      <c r="BV481" s="3"/>
      <c r="BW481" s="3"/>
      <c r="BX481" s="3"/>
      <c r="BY481" s="3"/>
      <c r="BZ481" s="3"/>
      <c r="CA481" s="3"/>
      <c r="CB481" s="3"/>
      <c r="CC481" s="3"/>
      <c r="CD481" s="3"/>
      <c r="CE481" s="3"/>
      <c r="CF481" s="3"/>
      <c r="CG481" s="3"/>
      <c r="CH481" s="3"/>
      <c r="CI481" s="3"/>
      <c r="CJ481" s="3"/>
      <c r="CK481" s="3"/>
      <c r="CL481" s="3"/>
      <c r="CM481" s="3"/>
      <c r="CN481" s="3"/>
      <c r="CO481" s="3"/>
      <c r="CP481" s="3"/>
      <c r="CQ481" s="3"/>
      <c r="CR481" s="3"/>
      <c r="CS481" s="3"/>
      <c r="CT481" s="3"/>
      <c r="CU481" s="3"/>
      <c r="CV481" s="3"/>
      <c r="CW481" s="3"/>
      <c r="CX481" s="3"/>
      <c r="CY481" s="3"/>
      <c r="CZ481" s="3"/>
      <c r="DA481" s="3"/>
      <c r="DB481" s="3"/>
      <c r="DC481" s="3"/>
      <c r="DD481" s="3"/>
      <c r="DE481" s="3"/>
      <c r="DF481" s="3"/>
      <c r="DG481" s="3"/>
      <c r="DH481" s="3"/>
      <c r="DI481" s="3"/>
      <c r="DJ481" s="3"/>
      <c r="DK481" s="3"/>
      <c r="DL481" s="3"/>
      <c r="DM481" s="3"/>
      <c r="DN481" s="3"/>
      <c r="DO481" s="3"/>
      <c r="DP481" s="3"/>
      <c r="DQ481" s="3"/>
      <c r="DR481" s="3"/>
      <c r="DS481" s="3"/>
      <c r="DT481" s="3"/>
      <c r="DU481" s="3"/>
      <c r="DV481" s="3"/>
      <c r="DW481" s="3"/>
      <c r="DX481" s="3"/>
      <c r="DY481" s="3"/>
      <c r="DZ481" s="3"/>
      <c r="EA481" s="3"/>
      <c r="EB481" s="3"/>
      <c r="EC481" s="3"/>
      <c r="ED481" s="3"/>
      <c r="EE481" s="3"/>
      <c r="EF481" s="3"/>
      <c r="EG481" s="3"/>
    </row>
    <row r="482">
      <c r="A482" s="3"/>
      <c r="B482" s="68"/>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
      <c r="AV482" s="3"/>
      <c r="AW482" s="3"/>
      <c r="AX482" s="3"/>
      <c r="AY482" s="3"/>
      <c r="AZ482" s="3"/>
      <c r="BA482" s="3"/>
      <c r="BB482" s="3"/>
      <c r="BC482" s="3"/>
      <c r="BD482" s="3"/>
      <c r="BE482" s="3"/>
      <c r="BF482" s="3"/>
      <c r="BG482" s="3"/>
      <c r="BH482" s="3"/>
      <c r="BI482" s="3"/>
      <c r="BJ482" s="3"/>
      <c r="BK482" s="3"/>
      <c r="BL482" s="3"/>
      <c r="BM482" s="3"/>
      <c r="BN482" s="3"/>
      <c r="BO482" s="3"/>
      <c r="BP482" s="3"/>
      <c r="BQ482" s="3"/>
      <c r="BR482" s="3"/>
      <c r="BS482" s="3"/>
      <c r="BT482" s="3"/>
      <c r="BU482" s="3"/>
      <c r="BV482" s="3"/>
      <c r="BW482" s="3"/>
      <c r="BX482" s="3"/>
      <c r="BY482" s="3"/>
      <c r="BZ482" s="3"/>
      <c r="CA482" s="3"/>
      <c r="CB482" s="3"/>
      <c r="CC482" s="3"/>
      <c r="CD482" s="3"/>
      <c r="CE482" s="3"/>
      <c r="CF482" s="3"/>
      <c r="CG482" s="3"/>
      <c r="CH482" s="3"/>
      <c r="CI482" s="3"/>
      <c r="CJ482" s="3"/>
      <c r="CK482" s="3"/>
      <c r="CL482" s="3"/>
      <c r="CM482" s="3"/>
      <c r="CN482" s="3"/>
      <c r="CO482" s="3"/>
      <c r="CP482" s="3"/>
      <c r="CQ482" s="3"/>
      <c r="CR482" s="3"/>
      <c r="CS482" s="3"/>
      <c r="CT482" s="3"/>
      <c r="CU482" s="3"/>
      <c r="CV482" s="3"/>
      <c r="CW482" s="3"/>
      <c r="CX482" s="3"/>
      <c r="CY482" s="3"/>
      <c r="CZ482" s="3"/>
      <c r="DA482" s="3"/>
      <c r="DB482" s="3"/>
      <c r="DC482" s="3"/>
      <c r="DD482" s="3"/>
      <c r="DE482" s="3"/>
      <c r="DF482" s="3"/>
      <c r="DG482" s="3"/>
      <c r="DH482" s="3"/>
      <c r="DI482" s="3"/>
      <c r="DJ482" s="3"/>
      <c r="DK482" s="3"/>
      <c r="DL482" s="3"/>
      <c r="DM482" s="3"/>
      <c r="DN482" s="3"/>
      <c r="DO482" s="3"/>
      <c r="DP482" s="3"/>
      <c r="DQ482" s="3"/>
      <c r="DR482" s="3"/>
      <c r="DS482" s="3"/>
      <c r="DT482" s="3"/>
      <c r="DU482" s="3"/>
      <c r="DV482" s="3"/>
      <c r="DW482" s="3"/>
      <c r="DX482" s="3"/>
      <c r="DY482" s="3"/>
      <c r="DZ482" s="3"/>
      <c r="EA482" s="3"/>
      <c r="EB482" s="3"/>
      <c r="EC482" s="3"/>
      <c r="ED482" s="3"/>
      <c r="EE482" s="3"/>
      <c r="EF482" s="3"/>
      <c r="EG482" s="3"/>
    </row>
    <row r="483">
      <c r="A483" s="3"/>
      <c r="B483" s="68"/>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3"/>
      <c r="AV483" s="3"/>
      <c r="AW483" s="3"/>
      <c r="AX483" s="3"/>
      <c r="AY483" s="3"/>
      <c r="AZ483" s="3"/>
      <c r="BA483" s="3"/>
      <c r="BB483" s="3"/>
      <c r="BC483" s="3"/>
      <c r="BD483" s="3"/>
      <c r="BE483" s="3"/>
      <c r="BF483" s="3"/>
      <c r="BG483" s="3"/>
      <c r="BH483" s="3"/>
      <c r="BI483" s="3"/>
      <c r="BJ483" s="3"/>
      <c r="BK483" s="3"/>
      <c r="BL483" s="3"/>
      <c r="BM483" s="3"/>
      <c r="BN483" s="3"/>
      <c r="BO483" s="3"/>
      <c r="BP483" s="3"/>
      <c r="BQ483" s="3"/>
      <c r="BR483" s="3"/>
      <c r="BS483" s="3"/>
      <c r="BT483" s="3"/>
      <c r="BU483" s="3"/>
      <c r="BV483" s="3"/>
      <c r="BW483" s="3"/>
      <c r="BX483" s="3"/>
      <c r="BY483" s="3"/>
      <c r="BZ483" s="3"/>
      <c r="CA483" s="3"/>
      <c r="CB483" s="3"/>
      <c r="CC483" s="3"/>
      <c r="CD483" s="3"/>
      <c r="CE483" s="3"/>
      <c r="CF483" s="3"/>
      <c r="CG483" s="3"/>
      <c r="CH483" s="3"/>
      <c r="CI483" s="3"/>
      <c r="CJ483" s="3"/>
      <c r="CK483" s="3"/>
      <c r="CL483" s="3"/>
      <c r="CM483" s="3"/>
      <c r="CN483" s="3"/>
      <c r="CO483" s="3"/>
      <c r="CP483" s="3"/>
      <c r="CQ483" s="3"/>
      <c r="CR483" s="3"/>
      <c r="CS483" s="3"/>
      <c r="CT483" s="3"/>
      <c r="CU483" s="3"/>
      <c r="CV483" s="3"/>
      <c r="CW483" s="3"/>
      <c r="CX483" s="3"/>
      <c r="CY483" s="3"/>
      <c r="CZ483" s="3"/>
      <c r="DA483" s="3"/>
      <c r="DB483" s="3"/>
      <c r="DC483" s="3"/>
      <c r="DD483" s="3"/>
      <c r="DE483" s="3"/>
      <c r="DF483" s="3"/>
      <c r="DG483" s="3"/>
      <c r="DH483" s="3"/>
      <c r="DI483" s="3"/>
      <c r="DJ483" s="3"/>
      <c r="DK483" s="3"/>
      <c r="DL483" s="3"/>
      <c r="DM483" s="3"/>
      <c r="DN483" s="3"/>
      <c r="DO483" s="3"/>
      <c r="DP483" s="3"/>
      <c r="DQ483" s="3"/>
      <c r="DR483" s="3"/>
      <c r="DS483" s="3"/>
      <c r="DT483" s="3"/>
      <c r="DU483" s="3"/>
      <c r="DV483" s="3"/>
      <c r="DW483" s="3"/>
      <c r="DX483" s="3"/>
      <c r="DY483" s="3"/>
      <c r="DZ483" s="3"/>
      <c r="EA483" s="3"/>
      <c r="EB483" s="3"/>
      <c r="EC483" s="3"/>
      <c r="ED483" s="3"/>
      <c r="EE483" s="3"/>
      <c r="EF483" s="3"/>
      <c r="EG483" s="3"/>
    </row>
    <row r="484">
      <c r="A484" s="3"/>
      <c r="B484" s="68"/>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
      <c r="AV484" s="3"/>
      <c r="AW484" s="3"/>
      <c r="AX484" s="3"/>
      <c r="AY484" s="3"/>
      <c r="AZ484" s="3"/>
      <c r="BA484" s="3"/>
      <c r="BB484" s="3"/>
      <c r="BC484" s="3"/>
      <c r="BD484" s="3"/>
      <c r="BE484" s="3"/>
      <c r="BF484" s="3"/>
      <c r="BG484" s="3"/>
      <c r="BH484" s="3"/>
      <c r="BI484" s="3"/>
      <c r="BJ484" s="3"/>
      <c r="BK484" s="3"/>
      <c r="BL484" s="3"/>
      <c r="BM484" s="3"/>
      <c r="BN484" s="3"/>
      <c r="BO484" s="3"/>
      <c r="BP484" s="3"/>
      <c r="BQ484" s="3"/>
      <c r="BR484" s="3"/>
      <c r="BS484" s="3"/>
      <c r="BT484" s="3"/>
      <c r="BU484" s="3"/>
      <c r="BV484" s="3"/>
      <c r="BW484" s="3"/>
      <c r="BX484" s="3"/>
      <c r="BY484" s="3"/>
      <c r="BZ484" s="3"/>
      <c r="CA484" s="3"/>
      <c r="CB484" s="3"/>
      <c r="CC484" s="3"/>
      <c r="CD484" s="3"/>
      <c r="CE484" s="3"/>
      <c r="CF484" s="3"/>
      <c r="CG484" s="3"/>
      <c r="CH484" s="3"/>
      <c r="CI484" s="3"/>
      <c r="CJ484" s="3"/>
      <c r="CK484" s="3"/>
      <c r="CL484" s="3"/>
      <c r="CM484" s="3"/>
      <c r="CN484" s="3"/>
      <c r="CO484" s="3"/>
      <c r="CP484" s="3"/>
      <c r="CQ484" s="3"/>
      <c r="CR484" s="3"/>
      <c r="CS484" s="3"/>
      <c r="CT484" s="3"/>
      <c r="CU484" s="3"/>
      <c r="CV484" s="3"/>
      <c r="CW484" s="3"/>
      <c r="CX484" s="3"/>
      <c r="CY484" s="3"/>
      <c r="CZ484" s="3"/>
      <c r="DA484" s="3"/>
      <c r="DB484" s="3"/>
      <c r="DC484" s="3"/>
      <c r="DD484" s="3"/>
      <c r="DE484" s="3"/>
      <c r="DF484" s="3"/>
      <c r="DG484" s="3"/>
      <c r="DH484" s="3"/>
      <c r="DI484" s="3"/>
      <c r="DJ484" s="3"/>
      <c r="DK484" s="3"/>
      <c r="DL484" s="3"/>
      <c r="DM484" s="3"/>
      <c r="DN484" s="3"/>
      <c r="DO484" s="3"/>
      <c r="DP484" s="3"/>
      <c r="DQ484" s="3"/>
      <c r="DR484" s="3"/>
      <c r="DS484" s="3"/>
      <c r="DT484" s="3"/>
      <c r="DU484" s="3"/>
      <c r="DV484" s="3"/>
      <c r="DW484" s="3"/>
      <c r="DX484" s="3"/>
      <c r="DY484" s="3"/>
      <c r="DZ484" s="3"/>
      <c r="EA484" s="3"/>
      <c r="EB484" s="3"/>
      <c r="EC484" s="3"/>
      <c r="ED484" s="3"/>
      <c r="EE484" s="3"/>
      <c r="EF484" s="3"/>
      <c r="EG484" s="3"/>
    </row>
    <row r="485">
      <c r="A485" s="3"/>
      <c r="B485" s="68"/>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3"/>
      <c r="AV485" s="3"/>
      <c r="AW485" s="3"/>
      <c r="AX485" s="3"/>
      <c r="AY485" s="3"/>
      <c r="AZ485" s="3"/>
      <c r="BA485" s="3"/>
      <c r="BB485" s="3"/>
      <c r="BC485" s="3"/>
      <c r="BD485" s="3"/>
      <c r="BE485" s="3"/>
      <c r="BF485" s="3"/>
      <c r="BG485" s="3"/>
      <c r="BH485" s="3"/>
      <c r="BI485" s="3"/>
      <c r="BJ485" s="3"/>
      <c r="BK485" s="3"/>
      <c r="BL485" s="3"/>
      <c r="BM485" s="3"/>
      <c r="BN485" s="3"/>
      <c r="BO485" s="3"/>
      <c r="BP485" s="3"/>
      <c r="BQ485" s="3"/>
      <c r="BR485" s="3"/>
      <c r="BS485" s="3"/>
      <c r="BT485" s="3"/>
      <c r="BU485" s="3"/>
      <c r="BV485" s="3"/>
      <c r="BW485" s="3"/>
      <c r="BX485" s="3"/>
      <c r="BY485" s="3"/>
      <c r="BZ485" s="3"/>
      <c r="CA485" s="3"/>
      <c r="CB485" s="3"/>
      <c r="CC485" s="3"/>
      <c r="CD485" s="3"/>
      <c r="CE485" s="3"/>
      <c r="CF485" s="3"/>
      <c r="CG485" s="3"/>
      <c r="CH485" s="3"/>
      <c r="CI485" s="3"/>
      <c r="CJ485" s="3"/>
      <c r="CK485" s="3"/>
      <c r="CL485" s="3"/>
      <c r="CM485" s="3"/>
      <c r="CN485" s="3"/>
      <c r="CO485" s="3"/>
      <c r="CP485" s="3"/>
      <c r="CQ485" s="3"/>
      <c r="CR485" s="3"/>
      <c r="CS485" s="3"/>
      <c r="CT485" s="3"/>
      <c r="CU485" s="3"/>
      <c r="CV485" s="3"/>
      <c r="CW485" s="3"/>
      <c r="CX485" s="3"/>
      <c r="CY485" s="3"/>
      <c r="CZ485" s="3"/>
      <c r="DA485" s="3"/>
      <c r="DB485" s="3"/>
      <c r="DC485" s="3"/>
      <c r="DD485" s="3"/>
      <c r="DE485" s="3"/>
      <c r="DF485" s="3"/>
      <c r="DG485" s="3"/>
      <c r="DH485" s="3"/>
      <c r="DI485" s="3"/>
      <c r="DJ485" s="3"/>
      <c r="DK485" s="3"/>
      <c r="DL485" s="3"/>
      <c r="DM485" s="3"/>
      <c r="DN485" s="3"/>
      <c r="DO485" s="3"/>
      <c r="DP485" s="3"/>
      <c r="DQ485" s="3"/>
      <c r="DR485" s="3"/>
      <c r="DS485" s="3"/>
      <c r="DT485" s="3"/>
      <c r="DU485" s="3"/>
      <c r="DV485" s="3"/>
      <c r="DW485" s="3"/>
      <c r="DX485" s="3"/>
      <c r="DY485" s="3"/>
      <c r="DZ485" s="3"/>
      <c r="EA485" s="3"/>
      <c r="EB485" s="3"/>
      <c r="EC485" s="3"/>
      <c r="ED485" s="3"/>
      <c r="EE485" s="3"/>
      <c r="EF485" s="3"/>
      <c r="EG485" s="3"/>
    </row>
    <row r="486">
      <c r="A486" s="3"/>
      <c r="B486" s="68"/>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c r="AW486" s="3"/>
      <c r="AX486" s="3"/>
      <c r="AY486" s="3"/>
      <c r="AZ486" s="3"/>
      <c r="BA486" s="3"/>
      <c r="BB486" s="3"/>
      <c r="BC486" s="3"/>
      <c r="BD486" s="3"/>
      <c r="BE486" s="3"/>
      <c r="BF486" s="3"/>
      <c r="BG486" s="3"/>
      <c r="BH486" s="3"/>
      <c r="BI486" s="3"/>
      <c r="BJ486" s="3"/>
      <c r="BK486" s="3"/>
      <c r="BL486" s="3"/>
      <c r="BM486" s="3"/>
      <c r="BN486" s="3"/>
      <c r="BO486" s="3"/>
      <c r="BP486" s="3"/>
      <c r="BQ486" s="3"/>
      <c r="BR486" s="3"/>
      <c r="BS486" s="3"/>
      <c r="BT486" s="3"/>
      <c r="BU486" s="3"/>
      <c r="BV486" s="3"/>
      <c r="BW486" s="3"/>
      <c r="BX486" s="3"/>
      <c r="BY486" s="3"/>
      <c r="BZ486" s="3"/>
      <c r="CA486" s="3"/>
      <c r="CB486" s="3"/>
      <c r="CC486" s="3"/>
      <c r="CD486" s="3"/>
      <c r="CE486" s="3"/>
      <c r="CF486" s="3"/>
      <c r="CG486" s="3"/>
      <c r="CH486" s="3"/>
      <c r="CI486" s="3"/>
      <c r="CJ486" s="3"/>
      <c r="CK486" s="3"/>
      <c r="CL486" s="3"/>
      <c r="CM486" s="3"/>
      <c r="CN486" s="3"/>
      <c r="CO486" s="3"/>
      <c r="CP486" s="3"/>
      <c r="CQ486" s="3"/>
      <c r="CR486" s="3"/>
      <c r="CS486" s="3"/>
      <c r="CT486" s="3"/>
      <c r="CU486" s="3"/>
      <c r="CV486" s="3"/>
      <c r="CW486" s="3"/>
      <c r="CX486" s="3"/>
      <c r="CY486" s="3"/>
      <c r="CZ486" s="3"/>
      <c r="DA486" s="3"/>
      <c r="DB486" s="3"/>
      <c r="DC486" s="3"/>
      <c r="DD486" s="3"/>
      <c r="DE486" s="3"/>
      <c r="DF486" s="3"/>
      <c r="DG486" s="3"/>
      <c r="DH486" s="3"/>
      <c r="DI486" s="3"/>
      <c r="DJ486" s="3"/>
      <c r="DK486" s="3"/>
      <c r="DL486" s="3"/>
      <c r="DM486" s="3"/>
      <c r="DN486" s="3"/>
      <c r="DO486" s="3"/>
      <c r="DP486" s="3"/>
      <c r="DQ486" s="3"/>
      <c r="DR486" s="3"/>
      <c r="DS486" s="3"/>
      <c r="DT486" s="3"/>
      <c r="DU486" s="3"/>
      <c r="DV486" s="3"/>
      <c r="DW486" s="3"/>
      <c r="DX486" s="3"/>
      <c r="DY486" s="3"/>
      <c r="DZ486" s="3"/>
      <c r="EA486" s="3"/>
      <c r="EB486" s="3"/>
      <c r="EC486" s="3"/>
      <c r="ED486" s="3"/>
      <c r="EE486" s="3"/>
      <c r="EF486" s="3"/>
      <c r="EG486" s="3"/>
    </row>
    <row r="487">
      <c r="A487" s="3"/>
      <c r="B487" s="68"/>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3"/>
      <c r="AV487" s="3"/>
      <c r="AW487" s="3"/>
      <c r="AX487" s="3"/>
      <c r="AY487" s="3"/>
      <c r="AZ487" s="3"/>
      <c r="BA487" s="3"/>
      <c r="BB487" s="3"/>
      <c r="BC487" s="3"/>
      <c r="BD487" s="3"/>
      <c r="BE487" s="3"/>
      <c r="BF487" s="3"/>
      <c r="BG487" s="3"/>
      <c r="BH487" s="3"/>
      <c r="BI487" s="3"/>
      <c r="BJ487" s="3"/>
      <c r="BK487" s="3"/>
      <c r="BL487" s="3"/>
      <c r="BM487" s="3"/>
      <c r="BN487" s="3"/>
      <c r="BO487" s="3"/>
      <c r="BP487" s="3"/>
      <c r="BQ487" s="3"/>
      <c r="BR487" s="3"/>
      <c r="BS487" s="3"/>
      <c r="BT487" s="3"/>
      <c r="BU487" s="3"/>
      <c r="BV487" s="3"/>
      <c r="BW487" s="3"/>
      <c r="BX487" s="3"/>
      <c r="BY487" s="3"/>
      <c r="BZ487" s="3"/>
      <c r="CA487" s="3"/>
      <c r="CB487" s="3"/>
      <c r="CC487" s="3"/>
      <c r="CD487" s="3"/>
      <c r="CE487" s="3"/>
      <c r="CF487" s="3"/>
      <c r="CG487" s="3"/>
      <c r="CH487" s="3"/>
      <c r="CI487" s="3"/>
      <c r="CJ487" s="3"/>
      <c r="CK487" s="3"/>
      <c r="CL487" s="3"/>
      <c r="CM487" s="3"/>
      <c r="CN487" s="3"/>
      <c r="CO487" s="3"/>
      <c r="CP487" s="3"/>
      <c r="CQ487" s="3"/>
      <c r="CR487" s="3"/>
      <c r="CS487" s="3"/>
      <c r="CT487" s="3"/>
      <c r="CU487" s="3"/>
      <c r="CV487" s="3"/>
      <c r="CW487" s="3"/>
      <c r="CX487" s="3"/>
      <c r="CY487" s="3"/>
      <c r="CZ487" s="3"/>
      <c r="DA487" s="3"/>
      <c r="DB487" s="3"/>
      <c r="DC487" s="3"/>
      <c r="DD487" s="3"/>
      <c r="DE487" s="3"/>
      <c r="DF487" s="3"/>
      <c r="DG487" s="3"/>
      <c r="DH487" s="3"/>
      <c r="DI487" s="3"/>
      <c r="DJ487" s="3"/>
      <c r="DK487" s="3"/>
      <c r="DL487" s="3"/>
      <c r="DM487" s="3"/>
      <c r="DN487" s="3"/>
      <c r="DO487" s="3"/>
      <c r="DP487" s="3"/>
      <c r="DQ487" s="3"/>
      <c r="DR487" s="3"/>
      <c r="DS487" s="3"/>
      <c r="DT487" s="3"/>
      <c r="DU487" s="3"/>
      <c r="DV487" s="3"/>
      <c r="DW487" s="3"/>
      <c r="DX487" s="3"/>
      <c r="DY487" s="3"/>
      <c r="DZ487" s="3"/>
      <c r="EA487" s="3"/>
      <c r="EB487" s="3"/>
      <c r="EC487" s="3"/>
      <c r="ED487" s="3"/>
      <c r="EE487" s="3"/>
      <c r="EF487" s="3"/>
      <c r="EG487" s="3"/>
    </row>
    <row r="488">
      <c r="A488" s="3"/>
      <c r="B488" s="68"/>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
      <c r="AV488" s="3"/>
      <c r="AW488" s="3"/>
      <c r="AX488" s="3"/>
      <c r="AY488" s="3"/>
      <c r="AZ488" s="3"/>
      <c r="BA488" s="3"/>
      <c r="BB488" s="3"/>
      <c r="BC488" s="3"/>
      <c r="BD488" s="3"/>
      <c r="BE488" s="3"/>
      <c r="BF488" s="3"/>
      <c r="BG488" s="3"/>
      <c r="BH488" s="3"/>
      <c r="BI488" s="3"/>
      <c r="BJ488" s="3"/>
      <c r="BK488" s="3"/>
      <c r="BL488" s="3"/>
      <c r="BM488" s="3"/>
      <c r="BN488" s="3"/>
      <c r="BO488" s="3"/>
      <c r="BP488" s="3"/>
      <c r="BQ488" s="3"/>
      <c r="BR488" s="3"/>
      <c r="BS488" s="3"/>
      <c r="BT488" s="3"/>
      <c r="BU488" s="3"/>
      <c r="BV488" s="3"/>
      <c r="BW488" s="3"/>
      <c r="BX488" s="3"/>
      <c r="BY488" s="3"/>
      <c r="BZ488" s="3"/>
      <c r="CA488" s="3"/>
      <c r="CB488" s="3"/>
      <c r="CC488" s="3"/>
      <c r="CD488" s="3"/>
      <c r="CE488" s="3"/>
      <c r="CF488" s="3"/>
      <c r="CG488" s="3"/>
      <c r="CH488" s="3"/>
      <c r="CI488" s="3"/>
      <c r="CJ488" s="3"/>
      <c r="CK488" s="3"/>
      <c r="CL488" s="3"/>
      <c r="CM488" s="3"/>
      <c r="CN488" s="3"/>
      <c r="CO488" s="3"/>
      <c r="CP488" s="3"/>
      <c r="CQ488" s="3"/>
      <c r="CR488" s="3"/>
      <c r="CS488" s="3"/>
      <c r="CT488" s="3"/>
      <c r="CU488" s="3"/>
      <c r="CV488" s="3"/>
      <c r="CW488" s="3"/>
      <c r="CX488" s="3"/>
      <c r="CY488" s="3"/>
      <c r="CZ488" s="3"/>
      <c r="DA488" s="3"/>
      <c r="DB488" s="3"/>
      <c r="DC488" s="3"/>
      <c r="DD488" s="3"/>
      <c r="DE488" s="3"/>
      <c r="DF488" s="3"/>
      <c r="DG488" s="3"/>
      <c r="DH488" s="3"/>
      <c r="DI488" s="3"/>
      <c r="DJ488" s="3"/>
      <c r="DK488" s="3"/>
      <c r="DL488" s="3"/>
      <c r="DM488" s="3"/>
      <c r="DN488" s="3"/>
      <c r="DO488" s="3"/>
      <c r="DP488" s="3"/>
      <c r="DQ488" s="3"/>
      <c r="DR488" s="3"/>
      <c r="DS488" s="3"/>
      <c r="DT488" s="3"/>
      <c r="DU488" s="3"/>
      <c r="DV488" s="3"/>
      <c r="DW488" s="3"/>
      <c r="DX488" s="3"/>
      <c r="DY488" s="3"/>
      <c r="DZ488" s="3"/>
      <c r="EA488" s="3"/>
      <c r="EB488" s="3"/>
      <c r="EC488" s="3"/>
      <c r="ED488" s="3"/>
      <c r="EE488" s="3"/>
      <c r="EF488" s="3"/>
      <c r="EG488" s="3"/>
    </row>
    <row r="489">
      <c r="A489" s="3"/>
      <c r="B489" s="68"/>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3"/>
      <c r="AV489" s="3"/>
      <c r="AW489" s="3"/>
      <c r="AX489" s="3"/>
      <c r="AY489" s="3"/>
      <c r="AZ489" s="3"/>
      <c r="BA489" s="3"/>
      <c r="BB489" s="3"/>
      <c r="BC489" s="3"/>
      <c r="BD489" s="3"/>
      <c r="BE489" s="3"/>
      <c r="BF489" s="3"/>
      <c r="BG489" s="3"/>
      <c r="BH489" s="3"/>
      <c r="BI489" s="3"/>
      <c r="BJ489" s="3"/>
      <c r="BK489" s="3"/>
      <c r="BL489" s="3"/>
      <c r="BM489" s="3"/>
      <c r="BN489" s="3"/>
      <c r="BO489" s="3"/>
      <c r="BP489" s="3"/>
      <c r="BQ489" s="3"/>
      <c r="BR489" s="3"/>
      <c r="BS489" s="3"/>
      <c r="BT489" s="3"/>
      <c r="BU489" s="3"/>
      <c r="BV489" s="3"/>
      <c r="BW489" s="3"/>
      <c r="BX489" s="3"/>
      <c r="BY489" s="3"/>
      <c r="BZ489" s="3"/>
      <c r="CA489" s="3"/>
      <c r="CB489" s="3"/>
      <c r="CC489" s="3"/>
      <c r="CD489" s="3"/>
      <c r="CE489" s="3"/>
      <c r="CF489" s="3"/>
      <c r="CG489" s="3"/>
      <c r="CH489" s="3"/>
      <c r="CI489" s="3"/>
      <c r="CJ489" s="3"/>
      <c r="CK489" s="3"/>
      <c r="CL489" s="3"/>
      <c r="CM489" s="3"/>
      <c r="CN489" s="3"/>
      <c r="CO489" s="3"/>
      <c r="CP489" s="3"/>
      <c r="CQ489" s="3"/>
      <c r="CR489" s="3"/>
      <c r="CS489" s="3"/>
      <c r="CT489" s="3"/>
      <c r="CU489" s="3"/>
      <c r="CV489" s="3"/>
      <c r="CW489" s="3"/>
      <c r="CX489" s="3"/>
      <c r="CY489" s="3"/>
      <c r="CZ489" s="3"/>
      <c r="DA489" s="3"/>
      <c r="DB489" s="3"/>
      <c r="DC489" s="3"/>
      <c r="DD489" s="3"/>
      <c r="DE489" s="3"/>
      <c r="DF489" s="3"/>
      <c r="DG489" s="3"/>
      <c r="DH489" s="3"/>
      <c r="DI489" s="3"/>
      <c r="DJ489" s="3"/>
      <c r="DK489" s="3"/>
      <c r="DL489" s="3"/>
      <c r="DM489" s="3"/>
      <c r="DN489" s="3"/>
      <c r="DO489" s="3"/>
      <c r="DP489" s="3"/>
      <c r="DQ489" s="3"/>
      <c r="DR489" s="3"/>
      <c r="DS489" s="3"/>
      <c r="DT489" s="3"/>
      <c r="DU489" s="3"/>
      <c r="DV489" s="3"/>
      <c r="DW489" s="3"/>
      <c r="DX489" s="3"/>
      <c r="DY489" s="3"/>
      <c r="DZ489" s="3"/>
      <c r="EA489" s="3"/>
      <c r="EB489" s="3"/>
      <c r="EC489" s="3"/>
      <c r="ED489" s="3"/>
      <c r="EE489" s="3"/>
      <c r="EF489" s="3"/>
      <c r="EG489" s="3"/>
    </row>
    <row r="490">
      <c r="A490" s="3"/>
      <c r="B490" s="68"/>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
      <c r="AV490" s="3"/>
      <c r="AW490" s="3"/>
      <c r="AX490" s="3"/>
      <c r="AY490" s="3"/>
      <c r="AZ490" s="3"/>
      <c r="BA490" s="3"/>
      <c r="BB490" s="3"/>
      <c r="BC490" s="3"/>
      <c r="BD490" s="3"/>
      <c r="BE490" s="3"/>
      <c r="BF490" s="3"/>
      <c r="BG490" s="3"/>
      <c r="BH490" s="3"/>
      <c r="BI490" s="3"/>
      <c r="BJ490" s="3"/>
      <c r="BK490" s="3"/>
      <c r="BL490" s="3"/>
      <c r="BM490" s="3"/>
      <c r="BN490" s="3"/>
      <c r="BO490" s="3"/>
      <c r="BP490" s="3"/>
      <c r="BQ490" s="3"/>
      <c r="BR490" s="3"/>
      <c r="BS490" s="3"/>
      <c r="BT490" s="3"/>
      <c r="BU490" s="3"/>
      <c r="BV490" s="3"/>
      <c r="BW490" s="3"/>
      <c r="BX490" s="3"/>
      <c r="BY490" s="3"/>
      <c r="BZ490" s="3"/>
      <c r="CA490" s="3"/>
      <c r="CB490" s="3"/>
      <c r="CC490" s="3"/>
      <c r="CD490" s="3"/>
      <c r="CE490" s="3"/>
      <c r="CF490" s="3"/>
      <c r="CG490" s="3"/>
      <c r="CH490" s="3"/>
      <c r="CI490" s="3"/>
      <c r="CJ490" s="3"/>
      <c r="CK490" s="3"/>
      <c r="CL490" s="3"/>
      <c r="CM490" s="3"/>
      <c r="CN490" s="3"/>
      <c r="CO490" s="3"/>
      <c r="CP490" s="3"/>
      <c r="CQ490" s="3"/>
      <c r="CR490" s="3"/>
      <c r="CS490" s="3"/>
      <c r="CT490" s="3"/>
      <c r="CU490" s="3"/>
      <c r="CV490" s="3"/>
      <c r="CW490" s="3"/>
      <c r="CX490" s="3"/>
      <c r="CY490" s="3"/>
      <c r="CZ490" s="3"/>
      <c r="DA490" s="3"/>
      <c r="DB490" s="3"/>
      <c r="DC490" s="3"/>
      <c r="DD490" s="3"/>
      <c r="DE490" s="3"/>
      <c r="DF490" s="3"/>
      <c r="DG490" s="3"/>
      <c r="DH490" s="3"/>
      <c r="DI490" s="3"/>
      <c r="DJ490" s="3"/>
      <c r="DK490" s="3"/>
      <c r="DL490" s="3"/>
      <c r="DM490" s="3"/>
      <c r="DN490" s="3"/>
      <c r="DO490" s="3"/>
      <c r="DP490" s="3"/>
      <c r="DQ490" s="3"/>
      <c r="DR490" s="3"/>
      <c r="DS490" s="3"/>
      <c r="DT490" s="3"/>
      <c r="DU490" s="3"/>
      <c r="DV490" s="3"/>
      <c r="DW490" s="3"/>
      <c r="DX490" s="3"/>
      <c r="DY490" s="3"/>
      <c r="DZ490" s="3"/>
      <c r="EA490" s="3"/>
      <c r="EB490" s="3"/>
      <c r="EC490" s="3"/>
      <c r="ED490" s="3"/>
      <c r="EE490" s="3"/>
      <c r="EF490" s="3"/>
      <c r="EG490" s="3"/>
    </row>
    <row r="491">
      <c r="A491" s="3"/>
      <c r="B491" s="68"/>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
      <c r="AV491" s="3"/>
      <c r="AW491" s="3"/>
      <c r="AX491" s="3"/>
      <c r="AY491" s="3"/>
      <c r="AZ491" s="3"/>
      <c r="BA491" s="3"/>
      <c r="BB491" s="3"/>
      <c r="BC491" s="3"/>
      <c r="BD491" s="3"/>
      <c r="BE491" s="3"/>
      <c r="BF491" s="3"/>
      <c r="BG491" s="3"/>
      <c r="BH491" s="3"/>
      <c r="BI491" s="3"/>
      <c r="BJ491" s="3"/>
      <c r="BK491" s="3"/>
      <c r="BL491" s="3"/>
      <c r="BM491" s="3"/>
      <c r="BN491" s="3"/>
      <c r="BO491" s="3"/>
      <c r="BP491" s="3"/>
      <c r="BQ491" s="3"/>
      <c r="BR491" s="3"/>
      <c r="BS491" s="3"/>
      <c r="BT491" s="3"/>
      <c r="BU491" s="3"/>
      <c r="BV491" s="3"/>
      <c r="BW491" s="3"/>
      <c r="BX491" s="3"/>
      <c r="BY491" s="3"/>
      <c r="BZ491" s="3"/>
      <c r="CA491" s="3"/>
      <c r="CB491" s="3"/>
      <c r="CC491" s="3"/>
      <c r="CD491" s="3"/>
      <c r="CE491" s="3"/>
      <c r="CF491" s="3"/>
      <c r="CG491" s="3"/>
      <c r="CH491" s="3"/>
      <c r="CI491" s="3"/>
      <c r="CJ491" s="3"/>
      <c r="CK491" s="3"/>
      <c r="CL491" s="3"/>
      <c r="CM491" s="3"/>
      <c r="CN491" s="3"/>
      <c r="CO491" s="3"/>
      <c r="CP491" s="3"/>
      <c r="CQ491" s="3"/>
      <c r="CR491" s="3"/>
      <c r="CS491" s="3"/>
      <c r="CT491" s="3"/>
      <c r="CU491" s="3"/>
      <c r="CV491" s="3"/>
      <c r="CW491" s="3"/>
      <c r="CX491" s="3"/>
      <c r="CY491" s="3"/>
      <c r="CZ491" s="3"/>
      <c r="DA491" s="3"/>
      <c r="DB491" s="3"/>
      <c r="DC491" s="3"/>
      <c r="DD491" s="3"/>
      <c r="DE491" s="3"/>
      <c r="DF491" s="3"/>
      <c r="DG491" s="3"/>
      <c r="DH491" s="3"/>
      <c r="DI491" s="3"/>
      <c r="DJ491" s="3"/>
      <c r="DK491" s="3"/>
      <c r="DL491" s="3"/>
      <c r="DM491" s="3"/>
      <c r="DN491" s="3"/>
      <c r="DO491" s="3"/>
      <c r="DP491" s="3"/>
      <c r="DQ491" s="3"/>
      <c r="DR491" s="3"/>
      <c r="DS491" s="3"/>
      <c r="DT491" s="3"/>
      <c r="DU491" s="3"/>
      <c r="DV491" s="3"/>
      <c r="DW491" s="3"/>
      <c r="DX491" s="3"/>
      <c r="DY491" s="3"/>
      <c r="DZ491" s="3"/>
      <c r="EA491" s="3"/>
      <c r="EB491" s="3"/>
      <c r="EC491" s="3"/>
      <c r="ED491" s="3"/>
      <c r="EE491" s="3"/>
      <c r="EF491" s="3"/>
      <c r="EG491" s="3"/>
    </row>
    <row r="492">
      <c r="A492" s="3"/>
      <c r="B492" s="68"/>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3"/>
      <c r="AV492" s="3"/>
      <c r="AW492" s="3"/>
      <c r="AX492" s="3"/>
      <c r="AY492" s="3"/>
      <c r="AZ492" s="3"/>
      <c r="BA492" s="3"/>
      <c r="BB492" s="3"/>
      <c r="BC492" s="3"/>
      <c r="BD492" s="3"/>
      <c r="BE492" s="3"/>
      <c r="BF492" s="3"/>
      <c r="BG492" s="3"/>
      <c r="BH492" s="3"/>
      <c r="BI492" s="3"/>
      <c r="BJ492" s="3"/>
      <c r="BK492" s="3"/>
      <c r="BL492" s="3"/>
      <c r="BM492" s="3"/>
      <c r="BN492" s="3"/>
      <c r="BO492" s="3"/>
      <c r="BP492" s="3"/>
      <c r="BQ492" s="3"/>
      <c r="BR492" s="3"/>
      <c r="BS492" s="3"/>
      <c r="BT492" s="3"/>
      <c r="BU492" s="3"/>
      <c r="BV492" s="3"/>
      <c r="BW492" s="3"/>
      <c r="BX492" s="3"/>
      <c r="BY492" s="3"/>
      <c r="BZ492" s="3"/>
      <c r="CA492" s="3"/>
      <c r="CB492" s="3"/>
      <c r="CC492" s="3"/>
      <c r="CD492" s="3"/>
      <c r="CE492" s="3"/>
      <c r="CF492" s="3"/>
      <c r="CG492" s="3"/>
      <c r="CH492" s="3"/>
      <c r="CI492" s="3"/>
      <c r="CJ492" s="3"/>
      <c r="CK492" s="3"/>
      <c r="CL492" s="3"/>
      <c r="CM492" s="3"/>
      <c r="CN492" s="3"/>
      <c r="CO492" s="3"/>
      <c r="CP492" s="3"/>
      <c r="CQ492" s="3"/>
      <c r="CR492" s="3"/>
      <c r="CS492" s="3"/>
      <c r="CT492" s="3"/>
      <c r="CU492" s="3"/>
      <c r="CV492" s="3"/>
      <c r="CW492" s="3"/>
      <c r="CX492" s="3"/>
      <c r="CY492" s="3"/>
      <c r="CZ492" s="3"/>
      <c r="DA492" s="3"/>
      <c r="DB492" s="3"/>
      <c r="DC492" s="3"/>
      <c r="DD492" s="3"/>
      <c r="DE492" s="3"/>
      <c r="DF492" s="3"/>
      <c r="DG492" s="3"/>
      <c r="DH492" s="3"/>
      <c r="DI492" s="3"/>
      <c r="DJ492" s="3"/>
      <c r="DK492" s="3"/>
      <c r="DL492" s="3"/>
      <c r="DM492" s="3"/>
      <c r="DN492" s="3"/>
      <c r="DO492" s="3"/>
      <c r="DP492" s="3"/>
      <c r="DQ492" s="3"/>
      <c r="DR492" s="3"/>
      <c r="DS492" s="3"/>
      <c r="DT492" s="3"/>
      <c r="DU492" s="3"/>
      <c r="DV492" s="3"/>
      <c r="DW492" s="3"/>
      <c r="DX492" s="3"/>
      <c r="DY492" s="3"/>
      <c r="DZ492" s="3"/>
      <c r="EA492" s="3"/>
      <c r="EB492" s="3"/>
      <c r="EC492" s="3"/>
      <c r="ED492" s="3"/>
      <c r="EE492" s="3"/>
      <c r="EF492" s="3"/>
      <c r="EG492" s="3"/>
    </row>
    <row r="493">
      <c r="A493" s="3"/>
      <c r="B493" s="68"/>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3"/>
      <c r="AV493" s="3"/>
      <c r="AW493" s="3"/>
      <c r="AX493" s="3"/>
      <c r="AY493" s="3"/>
      <c r="AZ493" s="3"/>
      <c r="BA493" s="3"/>
      <c r="BB493" s="3"/>
      <c r="BC493" s="3"/>
      <c r="BD493" s="3"/>
      <c r="BE493" s="3"/>
      <c r="BF493" s="3"/>
      <c r="BG493" s="3"/>
      <c r="BH493" s="3"/>
      <c r="BI493" s="3"/>
      <c r="BJ493" s="3"/>
      <c r="BK493" s="3"/>
      <c r="BL493" s="3"/>
      <c r="BM493" s="3"/>
      <c r="BN493" s="3"/>
      <c r="BO493" s="3"/>
      <c r="BP493" s="3"/>
      <c r="BQ493" s="3"/>
      <c r="BR493" s="3"/>
      <c r="BS493" s="3"/>
      <c r="BT493" s="3"/>
      <c r="BU493" s="3"/>
      <c r="BV493" s="3"/>
      <c r="BW493" s="3"/>
      <c r="BX493" s="3"/>
      <c r="BY493" s="3"/>
      <c r="BZ493" s="3"/>
      <c r="CA493" s="3"/>
      <c r="CB493" s="3"/>
      <c r="CC493" s="3"/>
      <c r="CD493" s="3"/>
      <c r="CE493" s="3"/>
      <c r="CF493" s="3"/>
      <c r="CG493" s="3"/>
      <c r="CH493" s="3"/>
      <c r="CI493" s="3"/>
      <c r="CJ493" s="3"/>
      <c r="CK493" s="3"/>
      <c r="CL493" s="3"/>
      <c r="CM493" s="3"/>
      <c r="CN493" s="3"/>
      <c r="CO493" s="3"/>
      <c r="CP493" s="3"/>
      <c r="CQ493" s="3"/>
      <c r="CR493" s="3"/>
      <c r="CS493" s="3"/>
      <c r="CT493" s="3"/>
      <c r="CU493" s="3"/>
      <c r="CV493" s="3"/>
      <c r="CW493" s="3"/>
      <c r="CX493" s="3"/>
      <c r="CY493" s="3"/>
      <c r="CZ493" s="3"/>
      <c r="DA493" s="3"/>
      <c r="DB493" s="3"/>
      <c r="DC493" s="3"/>
      <c r="DD493" s="3"/>
      <c r="DE493" s="3"/>
      <c r="DF493" s="3"/>
      <c r="DG493" s="3"/>
      <c r="DH493" s="3"/>
      <c r="DI493" s="3"/>
      <c r="DJ493" s="3"/>
      <c r="DK493" s="3"/>
      <c r="DL493" s="3"/>
      <c r="DM493" s="3"/>
      <c r="DN493" s="3"/>
      <c r="DO493" s="3"/>
      <c r="DP493" s="3"/>
      <c r="DQ493" s="3"/>
      <c r="DR493" s="3"/>
      <c r="DS493" s="3"/>
      <c r="DT493" s="3"/>
      <c r="DU493" s="3"/>
      <c r="DV493" s="3"/>
      <c r="DW493" s="3"/>
      <c r="DX493" s="3"/>
      <c r="DY493" s="3"/>
      <c r="DZ493" s="3"/>
      <c r="EA493" s="3"/>
      <c r="EB493" s="3"/>
      <c r="EC493" s="3"/>
      <c r="ED493" s="3"/>
      <c r="EE493" s="3"/>
      <c r="EF493" s="3"/>
      <c r="EG493" s="3"/>
    </row>
    <row r="494">
      <c r="A494" s="3"/>
      <c r="B494" s="68"/>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
      <c r="AV494" s="3"/>
      <c r="AW494" s="3"/>
      <c r="AX494" s="3"/>
      <c r="AY494" s="3"/>
      <c r="AZ494" s="3"/>
      <c r="BA494" s="3"/>
      <c r="BB494" s="3"/>
      <c r="BC494" s="3"/>
      <c r="BD494" s="3"/>
      <c r="BE494" s="3"/>
      <c r="BF494" s="3"/>
      <c r="BG494" s="3"/>
      <c r="BH494" s="3"/>
      <c r="BI494" s="3"/>
      <c r="BJ494" s="3"/>
      <c r="BK494" s="3"/>
      <c r="BL494" s="3"/>
      <c r="BM494" s="3"/>
      <c r="BN494" s="3"/>
      <c r="BO494" s="3"/>
      <c r="BP494" s="3"/>
      <c r="BQ494" s="3"/>
      <c r="BR494" s="3"/>
      <c r="BS494" s="3"/>
      <c r="BT494" s="3"/>
      <c r="BU494" s="3"/>
      <c r="BV494" s="3"/>
      <c r="BW494" s="3"/>
      <c r="BX494" s="3"/>
      <c r="BY494" s="3"/>
      <c r="BZ494" s="3"/>
      <c r="CA494" s="3"/>
      <c r="CB494" s="3"/>
      <c r="CC494" s="3"/>
      <c r="CD494" s="3"/>
      <c r="CE494" s="3"/>
      <c r="CF494" s="3"/>
      <c r="CG494" s="3"/>
      <c r="CH494" s="3"/>
      <c r="CI494" s="3"/>
      <c r="CJ494" s="3"/>
      <c r="CK494" s="3"/>
      <c r="CL494" s="3"/>
      <c r="CM494" s="3"/>
      <c r="CN494" s="3"/>
      <c r="CO494" s="3"/>
      <c r="CP494" s="3"/>
      <c r="CQ494" s="3"/>
      <c r="CR494" s="3"/>
      <c r="CS494" s="3"/>
      <c r="CT494" s="3"/>
      <c r="CU494" s="3"/>
      <c r="CV494" s="3"/>
      <c r="CW494" s="3"/>
      <c r="CX494" s="3"/>
      <c r="CY494" s="3"/>
      <c r="CZ494" s="3"/>
      <c r="DA494" s="3"/>
      <c r="DB494" s="3"/>
      <c r="DC494" s="3"/>
      <c r="DD494" s="3"/>
      <c r="DE494" s="3"/>
      <c r="DF494" s="3"/>
      <c r="DG494" s="3"/>
      <c r="DH494" s="3"/>
      <c r="DI494" s="3"/>
      <c r="DJ494" s="3"/>
      <c r="DK494" s="3"/>
      <c r="DL494" s="3"/>
      <c r="DM494" s="3"/>
      <c r="DN494" s="3"/>
      <c r="DO494" s="3"/>
      <c r="DP494" s="3"/>
      <c r="DQ494" s="3"/>
      <c r="DR494" s="3"/>
      <c r="DS494" s="3"/>
      <c r="DT494" s="3"/>
      <c r="DU494" s="3"/>
      <c r="DV494" s="3"/>
      <c r="DW494" s="3"/>
      <c r="DX494" s="3"/>
      <c r="DY494" s="3"/>
      <c r="DZ494" s="3"/>
      <c r="EA494" s="3"/>
      <c r="EB494" s="3"/>
      <c r="EC494" s="3"/>
      <c r="ED494" s="3"/>
      <c r="EE494" s="3"/>
      <c r="EF494" s="3"/>
      <c r="EG494" s="3"/>
    </row>
    <row r="495">
      <c r="A495" s="3"/>
      <c r="B495" s="68"/>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3"/>
      <c r="AV495" s="3"/>
      <c r="AW495" s="3"/>
      <c r="AX495" s="3"/>
      <c r="AY495" s="3"/>
      <c r="AZ495" s="3"/>
      <c r="BA495" s="3"/>
      <c r="BB495" s="3"/>
      <c r="BC495" s="3"/>
      <c r="BD495" s="3"/>
      <c r="BE495" s="3"/>
      <c r="BF495" s="3"/>
      <c r="BG495" s="3"/>
      <c r="BH495" s="3"/>
      <c r="BI495" s="3"/>
      <c r="BJ495" s="3"/>
      <c r="BK495" s="3"/>
      <c r="BL495" s="3"/>
      <c r="BM495" s="3"/>
      <c r="BN495" s="3"/>
      <c r="BO495" s="3"/>
      <c r="BP495" s="3"/>
      <c r="BQ495" s="3"/>
      <c r="BR495" s="3"/>
      <c r="BS495" s="3"/>
      <c r="BT495" s="3"/>
      <c r="BU495" s="3"/>
      <c r="BV495" s="3"/>
      <c r="BW495" s="3"/>
      <c r="BX495" s="3"/>
      <c r="BY495" s="3"/>
      <c r="BZ495" s="3"/>
      <c r="CA495" s="3"/>
      <c r="CB495" s="3"/>
      <c r="CC495" s="3"/>
      <c r="CD495" s="3"/>
      <c r="CE495" s="3"/>
      <c r="CF495" s="3"/>
      <c r="CG495" s="3"/>
      <c r="CH495" s="3"/>
      <c r="CI495" s="3"/>
      <c r="CJ495" s="3"/>
      <c r="CK495" s="3"/>
      <c r="CL495" s="3"/>
      <c r="CM495" s="3"/>
      <c r="CN495" s="3"/>
      <c r="CO495" s="3"/>
      <c r="CP495" s="3"/>
      <c r="CQ495" s="3"/>
      <c r="CR495" s="3"/>
      <c r="CS495" s="3"/>
      <c r="CT495" s="3"/>
      <c r="CU495" s="3"/>
      <c r="CV495" s="3"/>
      <c r="CW495" s="3"/>
      <c r="CX495" s="3"/>
      <c r="CY495" s="3"/>
      <c r="CZ495" s="3"/>
      <c r="DA495" s="3"/>
      <c r="DB495" s="3"/>
      <c r="DC495" s="3"/>
      <c r="DD495" s="3"/>
      <c r="DE495" s="3"/>
      <c r="DF495" s="3"/>
      <c r="DG495" s="3"/>
      <c r="DH495" s="3"/>
      <c r="DI495" s="3"/>
      <c r="DJ495" s="3"/>
      <c r="DK495" s="3"/>
      <c r="DL495" s="3"/>
      <c r="DM495" s="3"/>
      <c r="DN495" s="3"/>
      <c r="DO495" s="3"/>
      <c r="DP495" s="3"/>
      <c r="DQ495" s="3"/>
      <c r="DR495" s="3"/>
      <c r="DS495" s="3"/>
      <c r="DT495" s="3"/>
      <c r="DU495" s="3"/>
      <c r="DV495" s="3"/>
      <c r="DW495" s="3"/>
      <c r="DX495" s="3"/>
      <c r="DY495" s="3"/>
      <c r="DZ495" s="3"/>
      <c r="EA495" s="3"/>
      <c r="EB495" s="3"/>
      <c r="EC495" s="3"/>
      <c r="ED495" s="3"/>
      <c r="EE495" s="3"/>
      <c r="EF495" s="3"/>
      <c r="EG495" s="3"/>
    </row>
    <row r="496">
      <c r="A496" s="3"/>
      <c r="B496" s="68"/>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
      <c r="AV496" s="3"/>
      <c r="AW496" s="3"/>
      <c r="AX496" s="3"/>
      <c r="AY496" s="3"/>
      <c r="AZ496" s="3"/>
      <c r="BA496" s="3"/>
      <c r="BB496" s="3"/>
      <c r="BC496" s="3"/>
      <c r="BD496" s="3"/>
      <c r="BE496" s="3"/>
      <c r="BF496" s="3"/>
      <c r="BG496" s="3"/>
      <c r="BH496" s="3"/>
      <c r="BI496" s="3"/>
      <c r="BJ496" s="3"/>
      <c r="BK496" s="3"/>
      <c r="BL496" s="3"/>
      <c r="BM496" s="3"/>
      <c r="BN496" s="3"/>
      <c r="BO496" s="3"/>
      <c r="BP496" s="3"/>
      <c r="BQ496" s="3"/>
      <c r="BR496" s="3"/>
      <c r="BS496" s="3"/>
      <c r="BT496" s="3"/>
      <c r="BU496" s="3"/>
      <c r="BV496" s="3"/>
      <c r="BW496" s="3"/>
      <c r="BX496" s="3"/>
      <c r="BY496" s="3"/>
      <c r="BZ496" s="3"/>
      <c r="CA496" s="3"/>
      <c r="CB496" s="3"/>
      <c r="CC496" s="3"/>
      <c r="CD496" s="3"/>
      <c r="CE496" s="3"/>
      <c r="CF496" s="3"/>
      <c r="CG496" s="3"/>
      <c r="CH496" s="3"/>
      <c r="CI496" s="3"/>
      <c r="CJ496" s="3"/>
      <c r="CK496" s="3"/>
      <c r="CL496" s="3"/>
      <c r="CM496" s="3"/>
      <c r="CN496" s="3"/>
      <c r="CO496" s="3"/>
      <c r="CP496" s="3"/>
      <c r="CQ496" s="3"/>
      <c r="CR496" s="3"/>
      <c r="CS496" s="3"/>
      <c r="CT496" s="3"/>
      <c r="CU496" s="3"/>
      <c r="CV496" s="3"/>
      <c r="CW496" s="3"/>
      <c r="CX496" s="3"/>
      <c r="CY496" s="3"/>
      <c r="CZ496" s="3"/>
      <c r="DA496" s="3"/>
      <c r="DB496" s="3"/>
      <c r="DC496" s="3"/>
      <c r="DD496" s="3"/>
      <c r="DE496" s="3"/>
      <c r="DF496" s="3"/>
      <c r="DG496" s="3"/>
      <c r="DH496" s="3"/>
      <c r="DI496" s="3"/>
      <c r="DJ496" s="3"/>
      <c r="DK496" s="3"/>
      <c r="DL496" s="3"/>
      <c r="DM496" s="3"/>
      <c r="DN496" s="3"/>
      <c r="DO496" s="3"/>
      <c r="DP496" s="3"/>
      <c r="DQ496" s="3"/>
      <c r="DR496" s="3"/>
      <c r="DS496" s="3"/>
      <c r="DT496" s="3"/>
      <c r="DU496" s="3"/>
      <c r="DV496" s="3"/>
      <c r="DW496" s="3"/>
      <c r="DX496" s="3"/>
      <c r="DY496" s="3"/>
      <c r="DZ496" s="3"/>
      <c r="EA496" s="3"/>
      <c r="EB496" s="3"/>
      <c r="EC496" s="3"/>
      <c r="ED496" s="3"/>
      <c r="EE496" s="3"/>
      <c r="EF496" s="3"/>
      <c r="EG496" s="3"/>
    </row>
    <row r="497">
      <c r="A497" s="3"/>
      <c r="B497" s="68"/>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
      <c r="AV497" s="3"/>
      <c r="AW497" s="3"/>
      <c r="AX497" s="3"/>
      <c r="AY497" s="3"/>
      <c r="AZ497" s="3"/>
      <c r="BA497" s="3"/>
      <c r="BB497" s="3"/>
      <c r="BC497" s="3"/>
      <c r="BD497" s="3"/>
      <c r="BE497" s="3"/>
      <c r="BF497" s="3"/>
      <c r="BG497" s="3"/>
      <c r="BH497" s="3"/>
      <c r="BI497" s="3"/>
      <c r="BJ497" s="3"/>
      <c r="BK497" s="3"/>
      <c r="BL497" s="3"/>
      <c r="BM497" s="3"/>
      <c r="BN497" s="3"/>
      <c r="BO497" s="3"/>
      <c r="BP497" s="3"/>
      <c r="BQ497" s="3"/>
      <c r="BR497" s="3"/>
      <c r="BS497" s="3"/>
      <c r="BT497" s="3"/>
      <c r="BU497" s="3"/>
      <c r="BV497" s="3"/>
      <c r="BW497" s="3"/>
      <c r="BX497" s="3"/>
      <c r="BY497" s="3"/>
      <c r="BZ497" s="3"/>
      <c r="CA497" s="3"/>
      <c r="CB497" s="3"/>
      <c r="CC497" s="3"/>
      <c r="CD497" s="3"/>
      <c r="CE497" s="3"/>
      <c r="CF497" s="3"/>
      <c r="CG497" s="3"/>
      <c r="CH497" s="3"/>
      <c r="CI497" s="3"/>
      <c r="CJ497" s="3"/>
      <c r="CK497" s="3"/>
      <c r="CL497" s="3"/>
      <c r="CM497" s="3"/>
      <c r="CN497" s="3"/>
      <c r="CO497" s="3"/>
      <c r="CP497" s="3"/>
      <c r="CQ497" s="3"/>
      <c r="CR497" s="3"/>
      <c r="CS497" s="3"/>
      <c r="CT497" s="3"/>
      <c r="CU497" s="3"/>
      <c r="CV497" s="3"/>
      <c r="CW497" s="3"/>
      <c r="CX497" s="3"/>
      <c r="CY497" s="3"/>
      <c r="CZ497" s="3"/>
      <c r="DA497" s="3"/>
      <c r="DB497" s="3"/>
      <c r="DC497" s="3"/>
      <c r="DD497" s="3"/>
      <c r="DE497" s="3"/>
      <c r="DF497" s="3"/>
      <c r="DG497" s="3"/>
      <c r="DH497" s="3"/>
      <c r="DI497" s="3"/>
      <c r="DJ497" s="3"/>
      <c r="DK497" s="3"/>
      <c r="DL497" s="3"/>
      <c r="DM497" s="3"/>
      <c r="DN497" s="3"/>
      <c r="DO497" s="3"/>
      <c r="DP497" s="3"/>
      <c r="DQ497" s="3"/>
      <c r="DR497" s="3"/>
      <c r="DS497" s="3"/>
      <c r="DT497" s="3"/>
      <c r="DU497" s="3"/>
      <c r="DV497" s="3"/>
      <c r="DW497" s="3"/>
      <c r="DX497" s="3"/>
      <c r="DY497" s="3"/>
      <c r="DZ497" s="3"/>
      <c r="EA497" s="3"/>
      <c r="EB497" s="3"/>
      <c r="EC497" s="3"/>
      <c r="ED497" s="3"/>
      <c r="EE497" s="3"/>
      <c r="EF497" s="3"/>
      <c r="EG497" s="3"/>
    </row>
    <row r="498">
      <c r="A498" s="3"/>
      <c r="B498" s="68"/>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
      <c r="AV498" s="3"/>
      <c r="AW498" s="3"/>
      <c r="AX498" s="3"/>
      <c r="AY498" s="3"/>
      <c r="AZ498" s="3"/>
      <c r="BA498" s="3"/>
      <c r="BB498" s="3"/>
      <c r="BC498" s="3"/>
      <c r="BD498" s="3"/>
      <c r="BE498" s="3"/>
      <c r="BF498" s="3"/>
      <c r="BG498" s="3"/>
      <c r="BH498" s="3"/>
      <c r="BI498" s="3"/>
      <c r="BJ498" s="3"/>
      <c r="BK498" s="3"/>
      <c r="BL498" s="3"/>
      <c r="BM498" s="3"/>
      <c r="BN498" s="3"/>
      <c r="BO498" s="3"/>
      <c r="BP498" s="3"/>
      <c r="BQ498" s="3"/>
      <c r="BR498" s="3"/>
      <c r="BS498" s="3"/>
      <c r="BT498" s="3"/>
      <c r="BU498" s="3"/>
      <c r="BV498" s="3"/>
      <c r="BW498" s="3"/>
      <c r="BX498" s="3"/>
      <c r="BY498" s="3"/>
      <c r="BZ498" s="3"/>
      <c r="CA498" s="3"/>
      <c r="CB498" s="3"/>
      <c r="CC498" s="3"/>
      <c r="CD498" s="3"/>
      <c r="CE498" s="3"/>
      <c r="CF498" s="3"/>
      <c r="CG498" s="3"/>
      <c r="CH498" s="3"/>
      <c r="CI498" s="3"/>
      <c r="CJ498" s="3"/>
      <c r="CK498" s="3"/>
      <c r="CL498" s="3"/>
      <c r="CM498" s="3"/>
      <c r="CN498" s="3"/>
      <c r="CO498" s="3"/>
      <c r="CP498" s="3"/>
      <c r="CQ498" s="3"/>
      <c r="CR498" s="3"/>
      <c r="CS498" s="3"/>
      <c r="CT498" s="3"/>
      <c r="CU498" s="3"/>
      <c r="CV498" s="3"/>
      <c r="CW498" s="3"/>
      <c r="CX498" s="3"/>
      <c r="CY498" s="3"/>
      <c r="CZ498" s="3"/>
      <c r="DA498" s="3"/>
      <c r="DB498" s="3"/>
      <c r="DC498" s="3"/>
      <c r="DD498" s="3"/>
      <c r="DE498" s="3"/>
      <c r="DF498" s="3"/>
      <c r="DG498" s="3"/>
      <c r="DH498" s="3"/>
      <c r="DI498" s="3"/>
      <c r="DJ498" s="3"/>
      <c r="DK498" s="3"/>
      <c r="DL498" s="3"/>
      <c r="DM498" s="3"/>
      <c r="DN498" s="3"/>
      <c r="DO498" s="3"/>
      <c r="DP498" s="3"/>
      <c r="DQ498" s="3"/>
      <c r="DR498" s="3"/>
      <c r="DS498" s="3"/>
      <c r="DT498" s="3"/>
      <c r="DU498" s="3"/>
      <c r="DV498" s="3"/>
      <c r="DW498" s="3"/>
      <c r="DX498" s="3"/>
      <c r="DY498" s="3"/>
      <c r="DZ498" s="3"/>
      <c r="EA498" s="3"/>
      <c r="EB498" s="3"/>
      <c r="EC498" s="3"/>
      <c r="ED498" s="3"/>
      <c r="EE498" s="3"/>
      <c r="EF498" s="3"/>
      <c r="EG498" s="3"/>
    </row>
    <row r="499">
      <c r="A499" s="3"/>
      <c r="B499" s="68"/>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3"/>
      <c r="AV499" s="3"/>
      <c r="AW499" s="3"/>
      <c r="AX499" s="3"/>
      <c r="AY499" s="3"/>
      <c r="AZ499" s="3"/>
      <c r="BA499" s="3"/>
      <c r="BB499" s="3"/>
      <c r="BC499" s="3"/>
      <c r="BD499" s="3"/>
      <c r="BE499" s="3"/>
      <c r="BF499" s="3"/>
      <c r="BG499" s="3"/>
      <c r="BH499" s="3"/>
      <c r="BI499" s="3"/>
      <c r="BJ499" s="3"/>
      <c r="BK499" s="3"/>
      <c r="BL499" s="3"/>
      <c r="BM499" s="3"/>
      <c r="BN499" s="3"/>
      <c r="BO499" s="3"/>
      <c r="BP499" s="3"/>
      <c r="BQ499" s="3"/>
      <c r="BR499" s="3"/>
      <c r="BS499" s="3"/>
      <c r="BT499" s="3"/>
      <c r="BU499" s="3"/>
      <c r="BV499" s="3"/>
      <c r="BW499" s="3"/>
      <c r="BX499" s="3"/>
      <c r="BY499" s="3"/>
      <c r="BZ499" s="3"/>
      <c r="CA499" s="3"/>
      <c r="CB499" s="3"/>
      <c r="CC499" s="3"/>
      <c r="CD499" s="3"/>
      <c r="CE499" s="3"/>
      <c r="CF499" s="3"/>
      <c r="CG499" s="3"/>
      <c r="CH499" s="3"/>
      <c r="CI499" s="3"/>
      <c r="CJ499" s="3"/>
      <c r="CK499" s="3"/>
      <c r="CL499" s="3"/>
      <c r="CM499" s="3"/>
      <c r="CN499" s="3"/>
      <c r="CO499" s="3"/>
      <c r="CP499" s="3"/>
      <c r="CQ499" s="3"/>
      <c r="CR499" s="3"/>
      <c r="CS499" s="3"/>
      <c r="CT499" s="3"/>
      <c r="CU499" s="3"/>
      <c r="CV499" s="3"/>
      <c r="CW499" s="3"/>
      <c r="CX499" s="3"/>
      <c r="CY499" s="3"/>
      <c r="CZ499" s="3"/>
      <c r="DA499" s="3"/>
      <c r="DB499" s="3"/>
      <c r="DC499" s="3"/>
      <c r="DD499" s="3"/>
      <c r="DE499" s="3"/>
      <c r="DF499" s="3"/>
      <c r="DG499" s="3"/>
      <c r="DH499" s="3"/>
      <c r="DI499" s="3"/>
      <c r="DJ499" s="3"/>
      <c r="DK499" s="3"/>
      <c r="DL499" s="3"/>
      <c r="DM499" s="3"/>
      <c r="DN499" s="3"/>
      <c r="DO499" s="3"/>
      <c r="DP499" s="3"/>
      <c r="DQ499" s="3"/>
      <c r="DR499" s="3"/>
      <c r="DS499" s="3"/>
      <c r="DT499" s="3"/>
      <c r="DU499" s="3"/>
      <c r="DV499" s="3"/>
      <c r="DW499" s="3"/>
      <c r="DX499" s="3"/>
      <c r="DY499" s="3"/>
      <c r="DZ499" s="3"/>
      <c r="EA499" s="3"/>
      <c r="EB499" s="3"/>
      <c r="EC499" s="3"/>
      <c r="ED499" s="3"/>
      <c r="EE499" s="3"/>
      <c r="EF499" s="3"/>
      <c r="EG499" s="3"/>
    </row>
    <row r="500">
      <c r="A500" s="3"/>
      <c r="B500" s="68"/>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
      <c r="AV500" s="3"/>
      <c r="AW500" s="3"/>
      <c r="AX500" s="3"/>
      <c r="AY500" s="3"/>
      <c r="AZ500" s="3"/>
      <c r="BA500" s="3"/>
      <c r="BB500" s="3"/>
      <c r="BC500" s="3"/>
      <c r="BD500" s="3"/>
      <c r="BE500" s="3"/>
      <c r="BF500" s="3"/>
      <c r="BG500" s="3"/>
      <c r="BH500" s="3"/>
      <c r="BI500" s="3"/>
      <c r="BJ500" s="3"/>
      <c r="BK500" s="3"/>
      <c r="BL500" s="3"/>
      <c r="BM500" s="3"/>
      <c r="BN500" s="3"/>
      <c r="BO500" s="3"/>
      <c r="BP500" s="3"/>
      <c r="BQ500" s="3"/>
      <c r="BR500" s="3"/>
      <c r="BS500" s="3"/>
      <c r="BT500" s="3"/>
      <c r="BU500" s="3"/>
      <c r="BV500" s="3"/>
      <c r="BW500" s="3"/>
      <c r="BX500" s="3"/>
      <c r="BY500" s="3"/>
      <c r="BZ500" s="3"/>
      <c r="CA500" s="3"/>
      <c r="CB500" s="3"/>
      <c r="CC500" s="3"/>
      <c r="CD500" s="3"/>
      <c r="CE500" s="3"/>
      <c r="CF500" s="3"/>
      <c r="CG500" s="3"/>
      <c r="CH500" s="3"/>
      <c r="CI500" s="3"/>
      <c r="CJ500" s="3"/>
      <c r="CK500" s="3"/>
      <c r="CL500" s="3"/>
      <c r="CM500" s="3"/>
      <c r="CN500" s="3"/>
      <c r="CO500" s="3"/>
      <c r="CP500" s="3"/>
      <c r="CQ500" s="3"/>
      <c r="CR500" s="3"/>
      <c r="CS500" s="3"/>
      <c r="CT500" s="3"/>
      <c r="CU500" s="3"/>
      <c r="CV500" s="3"/>
      <c r="CW500" s="3"/>
      <c r="CX500" s="3"/>
      <c r="CY500" s="3"/>
      <c r="CZ500" s="3"/>
      <c r="DA500" s="3"/>
      <c r="DB500" s="3"/>
      <c r="DC500" s="3"/>
      <c r="DD500" s="3"/>
      <c r="DE500" s="3"/>
      <c r="DF500" s="3"/>
      <c r="DG500" s="3"/>
      <c r="DH500" s="3"/>
      <c r="DI500" s="3"/>
      <c r="DJ500" s="3"/>
      <c r="DK500" s="3"/>
      <c r="DL500" s="3"/>
      <c r="DM500" s="3"/>
      <c r="DN500" s="3"/>
      <c r="DO500" s="3"/>
      <c r="DP500" s="3"/>
      <c r="DQ500" s="3"/>
      <c r="DR500" s="3"/>
      <c r="DS500" s="3"/>
      <c r="DT500" s="3"/>
      <c r="DU500" s="3"/>
      <c r="DV500" s="3"/>
      <c r="DW500" s="3"/>
      <c r="DX500" s="3"/>
      <c r="DY500" s="3"/>
      <c r="DZ500" s="3"/>
      <c r="EA500" s="3"/>
      <c r="EB500" s="3"/>
      <c r="EC500" s="3"/>
      <c r="ED500" s="3"/>
      <c r="EE500" s="3"/>
      <c r="EF500" s="3"/>
      <c r="EG500" s="3"/>
    </row>
    <row r="501">
      <c r="A501" s="3"/>
      <c r="B501" s="68"/>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3"/>
      <c r="AV501" s="3"/>
      <c r="AW501" s="3"/>
      <c r="AX501" s="3"/>
      <c r="AY501" s="3"/>
      <c r="AZ501" s="3"/>
      <c r="BA501" s="3"/>
      <c r="BB501" s="3"/>
      <c r="BC501" s="3"/>
      <c r="BD501" s="3"/>
      <c r="BE501" s="3"/>
      <c r="BF501" s="3"/>
      <c r="BG501" s="3"/>
      <c r="BH501" s="3"/>
      <c r="BI501" s="3"/>
      <c r="BJ501" s="3"/>
      <c r="BK501" s="3"/>
      <c r="BL501" s="3"/>
      <c r="BM501" s="3"/>
      <c r="BN501" s="3"/>
      <c r="BO501" s="3"/>
      <c r="BP501" s="3"/>
      <c r="BQ501" s="3"/>
      <c r="BR501" s="3"/>
      <c r="BS501" s="3"/>
      <c r="BT501" s="3"/>
      <c r="BU501" s="3"/>
      <c r="BV501" s="3"/>
      <c r="BW501" s="3"/>
      <c r="BX501" s="3"/>
      <c r="BY501" s="3"/>
      <c r="BZ501" s="3"/>
      <c r="CA501" s="3"/>
      <c r="CB501" s="3"/>
      <c r="CC501" s="3"/>
      <c r="CD501" s="3"/>
      <c r="CE501" s="3"/>
      <c r="CF501" s="3"/>
      <c r="CG501" s="3"/>
      <c r="CH501" s="3"/>
      <c r="CI501" s="3"/>
      <c r="CJ501" s="3"/>
      <c r="CK501" s="3"/>
      <c r="CL501" s="3"/>
      <c r="CM501" s="3"/>
      <c r="CN501" s="3"/>
      <c r="CO501" s="3"/>
      <c r="CP501" s="3"/>
      <c r="CQ501" s="3"/>
      <c r="CR501" s="3"/>
      <c r="CS501" s="3"/>
      <c r="CT501" s="3"/>
      <c r="CU501" s="3"/>
      <c r="CV501" s="3"/>
      <c r="CW501" s="3"/>
      <c r="CX501" s="3"/>
      <c r="CY501" s="3"/>
      <c r="CZ501" s="3"/>
      <c r="DA501" s="3"/>
      <c r="DB501" s="3"/>
      <c r="DC501" s="3"/>
      <c r="DD501" s="3"/>
      <c r="DE501" s="3"/>
      <c r="DF501" s="3"/>
      <c r="DG501" s="3"/>
      <c r="DH501" s="3"/>
      <c r="DI501" s="3"/>
      <c r="DJ501" s="3"/>
      <c r="DK501" s="3"/>
      <c r="DL501" s="3"/>
      <c r="DM501" s="3"/>
      <c r="DN501" s="3"/>
      <c r="DO501" s="3"/>
      <c r="DP501" s="3"/>
      <c r="DQ501" s="3"/>
      <c r="DR501" s="3"/>
      <c r="DS501" s="3"/>
      <c r="DT501" s="3"/>
      <c r="DU501" s="3"/>
      <c r="DV501" s="3"/>
      <c r="DW501" s="3"/>
      <c r="DX501" s="3"/>
      <c r="DY501" s="3"/>
      <c r="DZ501" s="3"/>
      <c r="EA501" s="3"/>
      <c r="EB501" s="3"/>
      <c r="EC501" s="3"/>
      <c r="ED501" s="3"/>
      <c r="EE501" s="3"/>
      <c r="EF501" s="3"/>
      <c r="EG501" s="3"/>
    </row>
    <row r="502">
      <c r="A502" s="3"/>
      <c r="B502" s="68"/>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3"/>
      <c r="AV502" s="3"/>
      <c r="AW502" s="3"/>
      <c r="AX502" s="3"/>
      <c r="AY502" s="3"/>
      <c r="AZ502" s="3"/>
      <c r="BA502" s="3"/>
      <c r="BB502" s="3"/>
      <c r="BC502" s="3"/>
      <c r="BD502" s="3"/>
      <c r="BE502" s="3"/>
      <c r="BF502" s="3"/>
      <c r="BG502" s="3"/>
      <c r="BH502" s="3"/>
      <c r="BI502" s="3"/>
      <c r="BJ502" s="3"/>
      <c r="BK502" s="3"/>
      <c r="BL502" s="3"/>
      <c r="BM502" s="3"/>
      <c r="BN502" s="3"/>
      <c r="BO502" s="3"/>
      <c r="BP502" s="3"/>
      <c r="BQ502" s="3"/>
      <c r="BR502" s="3"/>
      <c r="BS502" s="3"/>
      <c r="BT502" s="3"/>
      <c r="BU502" s="3"/>
      <c r="BV502" s="3"/>
      <c r="BW502" s="3"/>
      <c r="BX502" s="3"/>
      <c r="BY502" s="3"/>
      <c r="BZ502" s="3"/>
      <c r="CA502" s="3"/>
      <c r="CB502" s="3"/>
      <c r="CC502" s="3"/>
      <c r="CD502" s="3"/>
      <c r="CE502" s="3"/>
      <c r="CF502" s="3"/>
      <c r="CG502" s="3"/>
      <c r="CH502" s="3"/>
      <c r="CI502" s="3"/>
      <c r="CJ502" s="3"/>
      <c r="CK502" s="3"/>
      <c r="CL502" s="3"/>
      <c r="CM502" s="3"/>
      <c r="CN502" s="3"/>
      <c r="CO502" s="3"/>
      <c r="CP502" s="3"/>
      <c r="CQ502" s="3"/>
      <c r="CR502" s="3"/>
      <c r="CS502" s="3"/>
      <c r="CT502" s="3"/>
      <c r="CU502" s="3"/>
      <c r="CV502" s="3"/>
      <c r="CW502" s="3"/>
      <c r="CX502" s="3"/>
      <c r="CY502" s="3"/>
      <c r="CZ502" s="3"/>
      <c r="DA502" s="3"/>
      <c r="DB502" s="3"/>
      <c r="DC502" s="3"/>
      <c r="DD502" s="3"/>
      <c r="DE502" s="3"/>
      <c r="DF502" s="3"/>
      <c r="DG502" s="3"/>
      <c r="DH502" s="3"/>
      <c r="DI502" s="3"/>
      <c r="DJ502" s="3"/>
      <c r="DK502" s="3"/>
      <c r="DL502" s="3"/>
      <c r="DM502" s="3"/>
      <c r="DN502" s="3"/>
      <c r="DO502" s="3"/>
      <c r="DP502" s="3"/>
      <c r="DQ502" s="3"/>
      <c r="DR502" s="3"/>
      <c r="DS502" s="3"/>
      <c r="DT502" s="3"/>
      <c r="DU502" s="3"/>
      <c r="DV502" s="3"/>
      <c r="DW502" s="3"/>
      <c r="DX502" s="3"/>
      <c r="DY502" s="3"/>
      <c r="DZ502" s="3"/>
      <c r="EA502" s="3"/>
      <c r="EB502" s="3"/>
      <c r="EC502" s="3"/>
      <c r="ED502" s="3"/>
      <c r="EE502" s="3"/>
      <c r="EF502" s="3"/>
      <c r="EG502" s="3"/>
    </row>
    <row r="503">
      <c r="A503" s="3"/>
      <c r="B503" s="68"/>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c r="AU503" s="3"/>
      <c r="AV503" s="3"/>
      <c r="AW503" s="3"/>
      <c r="AX503" s="3"/>
      <c r="AY503" s="3"/>
      <c r="AZ503" s="3"/>
      <c r="BA503" s="3"/>
      <c r="BB503" s="3"/>
      <c r="BC503" s="3"/>
      <c r="BD503" s="3"/>
      <c r="BE503" s="3"/>
      <c r="BF503" s="3"/>
      <c r="BG503" s="3"/>
      <c r="BH503" s="3"/>
      <c r="BI503" s="3"/>
      <c r="BJ503" s="3"/>
      <c r="BK503" s="3"/>
      <c r="BL503" s="3"/>
      <c r="BM503" s="3"/>
      <c r="BN503" s="3"/>
      <c r="BO503" s="3"/>
      <c r="BP503" s="3"/>
      <c r="BQ503" s="3"/>
      <c r="BR503" s="3"/>
      <c r="BS503" s="3"/>
      <c r="BT503" s="3"/>
      <c r="BU503" s="3"/>
      <c r="BV503" s="3"/>
      <c r="BW503" s="3"/>
      <c r="BX503" s="3"/>
      <c r="BY503" s="3"/>
      <c r="BZ503" s="3"/>
      <c r="CA503" s="3"/>
      <c r="CB503" s="3"/>
      <c r="CC503" s="3"/>
      <c r="CD503" s="3"/>
      <c r="CE503" s="3"/>
      <c r="CF503" s="3"/>
      <c r="CG503" s="3"/>
      <c r="CH503" s="3"/>
      <c r="CI503" s="3"/>
      <c r="CJ503" s="3"/>
      <c r="CK503" s="3"/>
      <c r="CL503" s="3"/>
      <c r="CM503" s="3"/>
      <c r="CN503" s="3"/>
      <c r="CO503" s="3"/>
      <c r="CP503" s="3"/>
      <c r="CQ503" s="3"/>
      <c r="CR503" s="3"/>
      <c r="CS503" s="3"/>
      <c r="CT503" s="3"/>
      <c r="CU503" s="3"/>
      <c r="CV503" s="3"/>
      <c r="CW503" s="3"/>
      <c r="CX503" s="3"/>
      <c r="CY503" s="3"/>
      <c r="CZ503" s="3"/>
      <c r="DA503" s="3"/>
      <c r="DB503" s="3"/>
      <c r="DC503" s="3"/>
      <c r="DD503" s="3"/>
      <c r="DE503" s="3"/>
      <c r="DF503" s="3"/>
      <c r="DG503" s="3"/>
      <c r="DH503" s="3"/>
      <c r="DI503" s="3"/>
      <c r="DJ503" s="3"/>
      <c r="DK503" s="3"/>
      <c r="DL503" s="3"/>
      <c r="DM503" s="3"/>
      <c r="DN503" s="3"/>
      <c r="DO503" s="3"/>
      <c r="DP503" s="3"/>
      <c r="DQ503" s="3"/>
      <c r="DR503" s="3"/>
      <c r="DS503" s="3"/>
      <c r="DT503" s="3"/>
      <c r="DU503" s="3"/>
      <c r="DV503" s="3"/>
      <c r="DW503" s="3"/>
      <c r="DX503" s="3"/>
      <c r="DY503" s="3"/>
      <c r="DZ503" s="3"/>
      <c r="EA503" s="3"/>
      <c r="EB503" s="3"/>
      <c r="EC503" s="3"/>
      <c r="ED503" s="3"/>
      <c r="EE503" s="3"/>
      <c r="EF503" s="3"/>
      <c r="EG503" s="3"/>
    </row>
    <row r="504">
      <c r="A504" s="3"/>
      <c r="B504" s="68"/>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3"/>
      <c r="AV504" s="3"/>
      <c r="AW504" s="3"/>
      <c r="AX504" s="3"/>
      <c r="AY504" s="3"/>
      <c r="AZ504" s="3"/>
      <c r="BA504" s="3"/>
      <c r="BB504" s="3"/>
      <c r="BC504" s="3"/>
      <c r="BD504" s="3"/>
      <c r="BE504" s="3"/>
      <c r="BF504" s="3"/>
      <c r="BG504" s="3"/>
      <c r="BH504" s="3"/>
      <c r="BI504" s="3"/>
      <c r="BJ504" s="3"/>
      <c r="BK504" s="3"/>
      <c r="BL504" s="3"/>
      <c r="BM504" s="3"/>
      <c r="BN504" s="3"/>
      <c r="BO504" s="3"/>
      <c r="BP504" s="3"/>
      <c r="BQ504" s="3"/>
      <c r="BR504" s="3"/>
      <c r="BS504" s="3"/>
      <c r="BT504" s="3"/>
      <c r="BU504" s="3"/>
      <c r="BV504" s="3"/>
      <c r="BW504" s="3"/>
      <c r="BX504" s="3"/>
      <c r="BY504" s="3"/>
      <c r="BZ504" s="3"/>
      <c r="CA504" s="3"/>
      <c r="CB504" s="3"/>
      <c r="CC504" s="3"/>
      <c r="CD504" s="3"/>
      <c r="CE504" s="3"/>
      <c r="CF504" s="3"/>
      <c r="CG504" s="3"/>
      <c r="CH504" s="3"/>
      <c r="CI504" s="3"/>
      <c r="CJ504" s="3"/>
      <c r="CK504" s="3"/>
      <c r="CL504" s="3"/>
      <c r="CM504" s="3"/>
      <c r="CN504" s="3"/>
      <c r="CO504" s="3"/>
      <c r="CP504" s="3"/>
      <c r="CQ504" s="3"/>
      <c r="CR504" s="3"/>
      <c r="CS504" s="3"/>
      <c r="CT504" s="3"/>
      <c r="CU504" s="3"/>
      <c r="CV504" s="3"/>
      <c r="CW504" s="3"/>
      <c r="CX504" s="3"/>
      <c r="CY504" s="3"/>
      <c r="CZ504" s="3"/>
      <c r="DA504" s="3"/>
      <c r="DB504" s="3"/>
      <c r="DC504" s="3"/>
      <c r="DD504" s="3"/>
      <c r="DE504" s="3"/>
      <c r="DF504" s="3"/>
      <c r="DG504" s="3"/>
      <c r="DH504" s="3"/>
      <c r="DI504" s="3"/>
      <c r="DJ504" s="3"/>
      <c r="DK504" s="3"/>
      <c r="DL504" s="3"/>
      <c r="DM504" s="3"/>
      <c r="DN504" s="3"/>
      <c r="DO504" s="3"/>
      <c r="DP504" s="3"/>
      <c r="DQ504" s="3"/>
      <c r="DR504" s="3"/>
      <c r="DS504" s="3"/>
      <c r="DT504" s="3"/>
      <c r="DU504" s="3"/>
      <c r="DV504" s="3"/>
      <c r="DW504" s="3"/>
      <c r="DX504" s="3"/>
      <c r="DY504" s="3"/>
      <c r="DZ504" s="3"/>
      <c r="EA504" s="3"/>
      <c r="EB504" s="3"/>
      <c r="EC504" s="3"/>
      <c r="ED504" s="3"/>
      <c r="EE504" s="3"/>
      <c r="EF504" s="3"/>
      <c r="EG504" s="3"/>
    </row>
    <row r="505">
      <c r="A505" s="3"/>
      <c r="B505" s="68"/>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c r="AU505" s="3"/>
      <c r="AV505" s="3"/>
      <c r="AW505" s="3"/>
      <c r="AX505" s="3"/>
      <c r="AY505" s="3"/>
      <c r="AZ505" s="3"/>
      <c r="BA505" s="3"/>
      <c r="BB505" s="3"/>
      <c r="BC505" s="3"/>
      <c r="BD505" s="3"/>
      <c r="BE505" s="3"/>
      <c r="BF505" s="3"/>
      <c r="BG505" s="3"/>
      <c r="BH505" s="3"/>
      <c r="BI505" s="3"/>
      <c r="BJ505" s="3"/>
      <c r="BK505" s="3"/>
      <c r="BL505" s="3"/>
      <c r="BM505" s="3"/>
      <c r="BN505" s="3"/>
      <c r="BO505" s="3"/>
      <c r="BP505" s="3"/>
      <c r="BQ505" s="3"/>
      <c r="BR505" s="3"/>
      <c r="BS505" s="3"/>
      <c r="BT505" s="3"/>
      <c r="BU505" s="3"/>
      <c r="BV505" s="3"/>
      <c r="BW505" s="3"/>
      <c r="BX505" s="3"/>
      <c r="BY505" s="3"/>
      <c r="BZ505" s="3"/>
      <c r="CA505" s="3"/>
      <c r="CB505" s="3"/>
      <c r="CC505" s="3"/>
      <c r="CD505" s="3"/>
      <c r="CE505" s="3"/>
      <c r="CF505" s="3"/>
      <c r="CG505" s="3"/>
      <c r="CH505" s="3"/>
      <c r="CI505" s="3"/>
      <c r="CJ505" s="3"/>
      <c r="CK505" s="3"/>
      <c r="CL505" s="3"/>
      <c r="CM505" s="3"/>
      <c r="CN505" s="3"/>
      <c r="CO505" s="3"/>
      <c r="CP505" s="3"/>
      <c r="CQ505" s="3"/>
      <c r="CR505" s="3"/>
      <c r="CS505" s="3"/>
      <c r="CT505" s="3"/>
      <c r="CU505" s="3"/>
      <c r="CV505" s="3"/>
      <c r="CW505" s="3"/>
      <c r="CX505" s="3"/>
      <c r="CY505" s="3"/>
      <c r="CZ505" s="3"/>
      <c r="DA505" s="3"/>
      <c r="DB505" s="3"/>
      <c r="DC505" s="3"/>
      <c r="DD505" s="3"/>
      <c r="DE505" s="3"/>
      <c r="DF505" s="3"/>
      <c r="DG505" s="3"/>
      <c r="DH505" s="3"/>
      <c r="DI505" s="3"/>
      <c r="DJ505" s="3"/>
      <c r="DK505" s="3"/>
      <c r="DL505" s="3"/>
      <c r="DM505" s="3"/>
      <c r="DN505" s="3"/>
      <c r="DO505" s="3"/>
      <c r="DP505" s="3"/>
      <c r="DQ505" s="3"/>
      <c r="DR505" s="3"/>
      <c r="DS505" s="3"/>
      <c r="DT505" s="3"/>
      <c r="DU505" s="3"/>
      <c r="DV505" s="3"/>
      <c r="DW505" s="3"/>
      <c r="DX505" s="3"/>
      <c r="DY505" s="3"/>
      <c r="DZ505" s="3"/>
      <c r="EA505" s="3"/>
      <c r="EB505" s="3"/>
      <c r="EC505" s="3"/>
      <c r="ED505" s="3"/>
      <c r="EE505" s="3"/>
      <c r="EF505" s="3"/>
      <c r="EG505" s="3"/>
    </row>
    <row r="506">
      <c r="A506" s="3"/>
      <c r="B506" s="68"/>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c r="AU506" s="3"/>
      <c r="AV506" s="3"/>
      <c r="AW506" s="3"/>
      <c r="AX506" s="3"/>
      <c r="AY506" s="3"/>
      <c r="AZ506" s="3"/>
      <c r="BA506" s="3"/>
      <c r="BB506" s="3"/>
      <c r="BC506" s="3"/>
      <c r="BD506" s="3"/>
      <c r="BE506" s="3"/>
      <c r="BF506" s="3"/>
      <c r="BG506" s="3"/>
      <c r="BH506" s="3"/>
      <c r="BI506" s="3"/>
      <c r="BJ506" s="3"/>
      <c r="BK506" s="3"/>
      <c r="BL506" s="3"/>
      <c r="BM506" s="3"/>
      <c r="BN506" s="3"/>
      <c r="BO506" s="3"/>
      <c r="BP506" s="3"/>
      <c r="BQ506" s="3"/>
      <c r="BR506" s="3"/>
      <c r="BS506" s="3"/>
      <c r="BT506" s="3"/>
      <c r="BU506" s="3"/>
      <c r="BV506" s="3"/>
      <c r="BW506" s="3"/>
      <c r="BX506" s="3"/>
      <c r="BY506" s="3"/>
      <c r="BZ506" s="3"/>
      <c r="CA506" s="3"/>
      <c r="CB506" s="3"/>
      <c r="CC506" s="3"/>
      <c r="CD506" s="3"/>
      <c r="CE506" s="3"/>
      <c r="CF506" s="3"/>
      <c r="CG506" s="3"/>
      <c r="CH506" s="3"/>
      <c r="CI506" s="3"/>
      <c r="CJ506" s="3"/>
      <c r="CK506" s="3"/>
      <c r="CL506" s="3"/>
      <c r="CM506" s="3"/>
      <c r="CN506" s="3"/>
      <c r="CO506" s="3"/>
      <c r="CP506" s="3"/>
      <c r="CQ506" s="3"/>
      <c r="CR506" s="3"/>
      <c r="CS506" s="3"/>
      <c r="CT506" s="3"/>
      <c r="CU506" s="3"/>
      <c r="CV506" s="3"/>
      <c r="CW506" s="3"/>
      <c r="CX506" s="3"/>
      <c r="CY506" s="3"/>
      <c r="CZ506" s="3"/>
      <c r="DA506" s="3"/>
      <c r="DB506" s="3"/>
      <c r="DC506" s="3"/>
      <c r="DD506" s="3"/>
      <c r="DE506" s="3"/>
      <c r="DF506" s="3"/>
      <c r="DG506" s="3"/>
      <c r="DH506" s="3"/>
      <c r="DI506" s="3"/>
      <c r="DJ506" s="3"/>
      <c r="DK506" s="3"/>
      <c r="DL506" s="3"/>
      <c r="DM506" s="3"/>
      <c r="DN506" s="3"/>
      <c r="DO506" s="3"/>
      <c r="DP506" s="3"/>
      <c r="DQ506" s="3"/>
      <c r="DR506" s="3"/>
      <c r="DS506" s="3"/>
      <c r="DT506" s="3"/>
      <c r="DU506" s="3"/>
      <c r="DV506" s="3"/>
      <c r="DW506" s="3"/>
      <c r="DX506" s="3"/>
      <c r="DY506" s="3"/>
      <c r="DZ506" s="3"/>
      <c r="EA506" s="3"/>
      <c r="EB506" s="3"/>
      <c r="EC506" s="3"/>
      <c r="ED506" s="3"/>
      <c r="EE506" s="3"/>
      <c r="EF506" s="3"/>
      <c r="EG506" s="3"/>
    </row>
    <row r="507">
      <c r="A507" s="3"/>
      <c r="B507" s="68"/>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3"/>
      <c r="AV507" s="3"/>
      <c r="AW507" s="3"/>
      <c r="AX507" s="3"/>
      <c r="AY507" s="3"/>
      <c r="AZ507" s="3"/>
      <c r="BA507" s="3"/>
      <c r="BB507" s="3"/>
      <c r="BC507" s="3"/>
      <c r="BD507" s="3"/>
      <c r="BE507" s="3"/>
      <c r="BF507" s="3"/>
      <c r="BG507" s="3"/>
      <c r="BH507" s="3"/>
      <c r="BI507" s="3"/>
      <c r="BJ507" s="3"/>
      <c r="BK507" s="3"/>
      <c r="BL507" s="3"/>
      <c r="BM507" s="3"/>
      <c r="BN507" s="3"/>
      <c r="BO507" s="3"/>
      <c r="BP507" s="3"/>
      <c r="BQ507" s="3"/>
      <c r="BR507" s="3"/>
      <c r="BS507" s="3"/>
      <c r="BT507" s="3"/>
      <c r="BU507" s="3"/>
      <c r="BV507" s="3"/>
      <c r="BW507" s="3"/>
      <c r="BX507" s="3"/>
      <c r="BY507" s="3"/>
      <c r="BZ507" s="3"/>
      <c r="CA507" s="3"/>
      <c r="CB507" s="3"/>
      <c r="CC507" s="3"/>
      <c r="CD507" s="3"/>
      <c r="CE507" s="3"/>
      <c r="CF507" s="3"/>
      <c r="CG507" s="3"/>
      <c r="CH507" s="3"/>
      <c r="CI507" s="3"/>
      <c r="CJ507" s="3"/>
      <c r="CK507" s="3"/>
      <c r="CL507" s="3"/>
      <c r="CM507" s="3"/>
      <c r="CN507" s="3"/>
      <c r="CO507" s="3"/>
      <c r="CP507" s="3"/>
      <c r="CQ507" s="3"/>
      <c r="CR507" s="3"/>
      <c r="CS507" s="3"/>
      <c r="CT507" s="3"/>
      <c r="CU507" s="3"/>
      <c r="CV507" s="3"/>
      <c r="CW507" s="3"/>
      <c r="CX507" s="3"/>
      <c r="CY507" s="3"/>
      <c r="CZ507" s="3"/>
      <c r="DA507" s="3"/>
      <c r="DB507" s="3"/>
      <c r="DC507" s="3"/>
      <c r="DD507" s="3"/>
      <c r="DE507" s="3"/>
      <c r="DF507" s="3"/>
      <c r="DG507" s="3"/>
      <c r="DH507" s="3"/>
      <c r="DI507" s="3"/>
      <c r="DJ507" s="3"/>
      <c r="DK507" s="3"/>
      <c r="DL507" s="3"/>
      <c r="DM507" s="3"/>
      <c r="DN507" s="3"/>
      <c r="DO507" s="3"/>
      <c r="DP507" s="3"/>
      <c r="DQ507" s="3"/>
      <c r="DR507" s="3"/>
      <c r="DS507" s="3"/>
      <c r="DT507" s="3"/>
      <c r="DU507" s="3"/>
      <c r="DV507" s="3"/>
      <c r="DW507" s="3"/>
      <c r="DX507" s="3"/>
      <c r="DY507" s="3"/>
      <c r="DZ507" s="3"/>
      <c r="EA507" s="3"/>
      <c r="EB507" s="3"/>
      <c r="EC507" s="3"/>
      <c r="ED507" s="3"/>
      <c r="EE507" s="3"/>
      <c r="EF507" s="3"/>
      <c r="EG507" s="3"/>
    </row>
    <row r="508">
      <c r="A508" s="3"/>
      <c r="B508" s="68"/>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3"/>
      <c r="AV508" s="3"/>
      <c r="AW508" s="3"/>
      <c r="AX508" s="3"/>
      <c r="AY508" s="3"/>
      <c r="AZ508" s="3"/>
      <c r="BA508" s="3"/>
      <c r="BB508" s="3"/>
      <c r="BC508" s="3"/>
      <c r="BD508" s="3"/>
      <c r="BE508" s="3"/>
      <c r="BF508" s="3"/>
      <c r="BG508" s="3"/>
      <c r="BH508" s="3"/>
      <c r="BI508" s="3"/>
      <c r="BJ508" s="3"/>
      <c r="BK508" s="3"/>
      <c r="BL508" s="3"/>
      <c r="BM508" s="3"/>
      <c r="BN508" s="3"/>
      <c r="BO508" s="3"/>
      <c r="BP508" s="3"/>
      <c r="BQ508" s="3"/>
      <c r="BR508" s="3"/>
      <c r="BS508" s="3"/>
      <c r="BT508" s="3"/>
      <c r="BU508" s="3"/>
      <c r="BV508" s="3"/>
      <c r="BW508" s="3"/>
      <c r="BX508" s="3"/>
      <c r="BY508" s="3"/>
      <c r="BZ508" s="3"/>
      <c r="CA508" s="3"/>
      <c r="CB508" s="3"/>
      <c r="CC508" s="3"/>
      <c r="CD508" s="3"/>
      <c r="CE508" s="3"/>
      <c r="CF508" s="3"/>
      <c r="CG508" s="3"/>
      <c r="CH508" s="3"/>
      <c r="CI508" s="3"/>
      <c r="CJ508" s="3"/>
      <c r="CK508" s="3"/>
      <c r="CL508" s="3"/>
      <c r="CM508" s="3"/>
      <c r="CN508" s="3"/>
      <c r="CO508" s="3"/>
      <c r="CP508" s="3"/>
      <c r="CQ508" s="3"/>
      <c r="CR508" s="3"/>
      <c r="CS508" s="3"/>
      <c r="CT508" s="3"/>
      <c r="CU508" s="3"/>
      <c r="CV508" s="3"/>
      <c r="CW508" s="3"/>
      <c r="CX508" s="3"/>
      <c r="CY508" s="3"/>
      <c r="CZ508" s="3"/>
      <c r="DA508" s="3"/>
      <c r="DB508" s="3"/>
      <c r="DC508" s="3"/>
      <c r="DD508" s="3"/>
      <c r="DE508" s="3"/>
      <c r="DF508" s="3"/>
      <c r="DG508" s="3"/>
      <c r="DH508" s="3"/>
      <c r="DI508" s="3"/>
      <c r="DJ508" s="3"/>
      <c r="DK508" s="3"/>
      <c r="DL508" s="3"/>
      <c r="DM508" s="3"/>
      <c r="DN508" s="3"/>
      <c r="DO508" s="3"/>
      <c r="DP508" s="3"/>
      <c r="DQ508" s="3"/>
      <c r="DR508" s="3"/>
      <c r="DS508" s="3"/>
      <c r="DT508" s="3"/>
      <c r="DU508" s="3"/>
      <c r="DV508" s="3"/>
      <c r="DW508" s="3"/>
      <c r="DX508" s="3"/>
      <c r="DY508" s="3"/>
      <c r="DZ508" s="3"/>
      <c r="EA508" s="3"/>
      <c r="EB508" s="3"/>
      <c r="EC508" s="3"/>
      <c r="ED508" s="3"/>
      <c r="EE508" s="3"/>
      <c r="EF508" s="3"/>
      <c r="EG508" s="3"/>
    </row>
    <row r="509">
      <c r="A509" s="3"/>
      <c r="B509" s="68"/>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3"/>
      <c r="AV509" s="3"/>
      <c r="AW509" s="3"/>
      <c r="AX509" s="3"/>
      <c r="AY509" s="3"/>
      <c r="AZ509" s="3"/>
      <c r="BA509" s="3"/>
      <c r="BB509" s="3"/>
      <c r="BC509" s="3"/>
      <c r="BD509" s="3"/>
      <c r="BE509" s="3"/>
      <c r="BF509" s="3"/>
      <c r="BG509" s="3"/>
      <c r="BH509" s="3"/>
      <c r="BI509" s="3"/>
      <c r="BJ509" s="3"/>
      <c r="BK509" s="3"/>
      <c r="BL509" s="3"/>
      <c r="BM509" s="3"/>
      <c r="BN509" s="3"/>
      <c r="BO509" s="3"/>
      <c r="BP509" s="3"/>
      <c r="BQ509" s="3"/>
      <c r="BR509" s="3"/>
      <c r="BS509" s="3"/>
      <c r="BT509" s="3"/>
      <c r="BU509" s="3"/>
      <c r="BV509" s="3"/>
      <c r="BW509" s="3"/>
      <c r="BX509" s="3"/>
      <c r="BY509" s="3"/>
      <c r="BZ509" s="3"/>
      <c r="CA509" s="3"/>
      <c r="CB509" s="3"/>
      <c r="CC509" s="3"/>
      <c r="CD509" s="3"/>
      <c r="CE509" s="3"/>
      <c r="CF509" s="3"/>
      <c r="CG509" s="3"/>
      <c r="CH509" s="3"/>
      <c r="CI509" s="3"/>
      <c r="CJ509" s="3"/>
      <c r="CK509" s="3"/>
      <c r="CL509" s="3"/>
      <c r="CM509" s="3"/>
      <c r="CN509" s="3"/>
      <c r="CO509" s="3"/>
      <c r="CP509" s="3"/>
      <c r="CQ509" s="3"/>
      <c r="CR509" s="3"/>
      <c r="CS509" s="3"/>
      <c r="CT509" s="3"/>
      <c r="CU509" s="3"/>
      <c r="CV509" s="3"/>
      <c r="CW509" s="3"/>
      <c r="CX509" s="3"/>
      <c r="CY509" s="3"/>
      <c r="CZ509" s="3"/>
      <c r="DA509" s="3"/>
      <c r="DB509" s="3"/>
      <c r="DC509" s="3"/>
      <c r="DD509" s="3"/>
      <c r="DE509" s="3"/>
      <c r="DF509" s="3"/>
      <c r="DG509" s="3"/>
      <c r="DH509" s="3"/>
      <c r="DI509" s="3"/>
      <c r="DJ509" s="3"/>
      <c r="DK509" s="3"/>
      <c r="DL509" s="3"/>
      <c r="DM509" s="3"/>
      <c r="DN509" s="3"/>
      <c r="DO509" s="3"/>
      <c r="DP509" s="3"/>
      <c r="DQ509" s="3"/>
      <c r="DR509" s="3"/>
      <c r="DS509" s="3"/>
      <c r="DT509" s="3"/>
      <c r="DU509" s="3"/>
      <c r="DV509" s="3"/>
      <c r="DW509" s="3"/>
      <c r="DX509" s="3"/>
      <c r="DY509" s="3"/>
      <c r="DZ509" s="3"/>
      <c r="EA509" s="3"/>
      <c r="EB509" s="3"/>
      <c r="EC509" s="3"/>
      <c r="ED509" s="3"/>
      <c r="EE509" s="3"/>
      <c r="EF509" s="3"/>
      <c r="EG509" s="3"/>
    </row>
    <row r="510">
      <c r="A510" s="3"/>
      <c r="B510" s="68"/>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3"/>
      <c r="AV510" s="3"/>
      <c r="AW510" s="3"/>
      <c r="AX510" s="3"/>
      <c r="AY510" s="3"/>
      <c r="AZ510" s="3"/>
      <c r="BA510" s="3"/>
      <c r="BB510" s="3"/>
      <c r="BC510" s="3"/>
      <c r="BD510" s="3"/>
      <c r="BE510" s="3"/>
      <c r="BF510" s="3"/>
      <c r="BG510" s="3"/>
      <c r="BH510" s="3"/>
      <c r="BI510" s="3"/>
      <c r="BJ510" s="3"/>
      <c r="BK510" s="3"/>
      <c r="BL510" s="3"/>
      <c r="BM510" s="3"/>
      <c r="BN510" s="3"/>
      <c r="BO510" s="3"/>
      <c r="BP510" s="3"/>
      <c r="BQ510" s="3"/>
      <c r="BR510" s="3"/>
      <c r="BS510" s="3"/>
      <c r="BT510" s="3"/>
      <c r="BU510" s="3"/>
      <c r="BV510" s="3"/>
      <c r="BW510" s="3"/>
      <c r="BX510" s="3"/>
      <c r="BY510" s="3"/>
      <c r="BZ510" s="3"/>
      <c r="CA510" s="3"/>
      <c r="CB510" s="3"/>
      <c r="CC510" s="3"/>
      <c r="CD510" s="3"/>
      <c r="CE510" s="3"/>
      <c r="CF510" s="3"/>
      <c r="CG510" s="3"/>
      <c r="CH510" s="3"/>
      <c r="CI510" s="3"/>
      <c r="CJ510" s="3"/>
      <c r="CK510" s="3"/>
      <c r="CL510" s="3"/>
      <c r="CM510" s="3"/>
      <c r="CN510" s="3"/>
      <c r="CO510" s="3"/>
      <c r="CP510" s="3"/>
      <c r="CQ510" s="3"/>
      <c r="CR510" s="3"/>
      <c r="CS510" s="3"/>
      <c r="CT510" s="3"/>
      <c r="CU510" s="3"/>
      <c r="CV510" s="3"/>
      <c r="CW510" s="3"/>
      <c r="CX510" s="3"/>
      <c r="CY510" s="3"/>
      <c r="CZ510" s="3"/>
      <c r="DA510" s="3"/>
      <c r="DB510" s="3"/>
      <c r="DC510" s="3"/>
      <c r="DD510" s="3"/>
      <c r="DE510" s="3"/>
      <c r="DF510" s="3"/>
      <c r="DG510" s="3"/>
      <c r="DH510" s="3"/>
      <c r="DI510" s="3"/>
      <c r="DJ510" s="3"/>
      <c r="DK510" s="3"/>
      <c r="DL510" s="3"/>
      <c r="DM510" s="3"/>
      <c r="DN510" s="3"/>
      <c r="DO510" s="3"/>
      <c r="DP510" s="3"/>
      <c r="DQ510" s="3"/>
      <c r="DR510" s="3"/>
      <c r="DS510" s="3"/>
      <c r="DT510" s="3"/>
      <c r="DU510" s="3"/>
      <c r="DV510" s="3"/>
      <c r="DW510" s="3"/>
      <c r="DX510" s="3"/>
      <c r="DY510" s="3"/>
      <c r="DZ510" s="3"/>
      <c r="EA510" s="3"/>
      <c r="EB510" s="3"/>
      <c r="EC510" s="3"/>
      <c r="ED510" s="3"/>
      <c r="EE510" s="3"/>
      <c r="EF510" s="3"/>
      <c r="EG510" s="3"/>
    </row>
    <row r="511">
      <c r="A511" s="3"/>
      <c r="B511" s="68"/>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3"/>
      <c r="AV511" s="3"/>
      <c r="AW511" s="3"/>
      <c r="AX511" s="3"/>
      <c r="AY511" s="3"/>
      <c r="AZ511" s="3"/>
      <c r="BA511" s="3"/>
      <c r="BB511" s="3"/>
      <c r="BC511" s="3"/>
      <c r="BD511" s="3"/>
      <c r="BE511" s="3"/>
      <c r="BF511" s="3"/>
      <c r="BG511" s="3"/>
      <c r="BH511" s="3"/>
      <c r="BI511" s="3"/>
      <c r="BJ511" s="3"/>
      <c r="BK511" s="3"/>
      <c r="BL511" s="3"/>
      <c r="BM511" s="3"/>
      <c r="BN511" s="3"/>
      <c r="BO511" s="3"/>
      <c r="BP511" s="3"/>
      <c r="BQ511" s="3"/>
      <c r="BR511" s="3"/>
      <c r="BS511" s="3"/>
      <c r="BT511" s="3"/>
      <c r="BU511" s="3"/>
      <c r="BV511" s="3"/>
      <c r="BW511" s="3"/>
      <c r="BX511" s="3"/>
      <c r="BY511" s="3"/>
      <c r="BZ511" s="3"/>
      <c r="CA511" s="3"/>
      <c r="CB511" s="3"/>
      <c r="CC511" s="3"/>
      <c r="CD511" s="3"/>
      <c r="CE511" s="3"/>
      <c r="CF511" s="3"/>
      <c r="CG511" s="3"/>
      <c r="CH511" s="3"/>
      <c r="CI511" s="3"/>
      <c r="CJ511" s="3"/>
      <c r="CK511" s="3"/>
      <c r="CL511" s="3"/>
      <c r="CM511" s="3"/>
      <c r="CN511" s="3"/>
      <c r="CO511" s="3"/>
      <c r="CP511" s="3"/>
      <c r="CQ511" s="3"/>
      <c r="CR511" s="3"/>
      <c r="CS511" s="3"/>
      <c r="CT511" s="3"/>
      <c r="CU511" s="3"/>
      <c r="CV511" s="3"/>
      <c r="CW511" s="3"/>
      <c r="CX511" s="3"/>
      <c r="CY511" s="3"/>
      <c r="CZ511" s="3"/>
      <c r="DA511" s="3"/>
      <c r="DB511" s="3"/>
      <c r="DC511" s="3"/>
      <c r="DD511" s="3"/>
      <c r="DE511" s="3"/>
      <c r="DF511" s="3"/>
      <c r="DG511" s="3"/>
      <c r="DH511" s="3"/>
      <c r="DI511" s="3"/>
      <c r="DJ511" s="3"/>
      <c r="DK511" s="3"/>
      <c r="DL511" s="3"/>
      <c r="DM511" s="3"/>
      <c r="DN511" s="3"/>
      <c r="DO511" s="3"/>
      <c r="DP511" s="3"/>
      <c r="DQ511" s="3"/>
      <c r="DR511" s="3"/>
      <c r="DS511" s="3"/>
      <c r="DT511" s="3"/>
      <c r="DU511" s="3"/>
      <c r="DV511" s="3"/>
      <c r="DW511" s="3"/>
      <c r="DX511" s="3"/>
      <c r="DY511" s="3"/>
      <c r="DZ511" s="3"/>
      <c r="EA511" s="3"/>
      <c r="EB511" s="3"/>
      <c r="EC511" s="3"/>
      <c r="ED511" s="3"/>
      <c r="EE511" s="3"/>
      <c r="EF511" s="3"/>
      <c r="EG511" s="3"/>
    </row>
    <row r="512">
      <c r="A512" s="3"/>
      <c r="B512" s="68"/>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3"/>
      <c r="AV512" s="3"/>
      <c r="AW512" s="3"/>
      <c r="AX512" s="3"/>
      <c r="AY512" s="3"/>
      <c r="AZ512" s="3"/>
      <c r="BA512" s="3"/>
      <c r="BB512" s="3"/>
      <c r="BC512" s="3"/>
      <c r="BD512" s="3"/>
      <c r="BE512" s="3"/>
      <c r="BF512" s="3"/>
      <c r="BG512" s="3"/>
      <c r="BH512" s="3"/>
      <c r="BI512" s="3"/>
      <c r="BJ512" s="3"/>
      <c r="BK512" s="3"/>
      <c r="BL512" s="3"/>
      <c r="BM512" s="3"/>
      <c r="BN512" s="3"/>
      <c r="BO512" s="3"/>
      <c r="BP512" s="3"/>
      <c r="BQ512" s="3"/>
      <c r="BR512" s="3"/>
      <c r="BS512" s="3"/>
      <c r="BT512" s="3"/>
      <c r="BU512" s="3"/>
      <c r="BV512" s="3"/>
      <c r="BW512" s="3"/>
      <c r="BX512" s="3"/>
      <c r="BY512" s="3"/>
      <c r="BZ512" s="3"/>
      <c r="CA512" s="3"/>
      <c r="CB512" s="3"/>
      <c r="CC512" s="3"/>
      <c r="CD512" s="3"/>
      <c r="CE512" s="3"/>
      <c r="CF512" s="3"/>
      <c r="CG512" s="3"/>
      <c r="CH512" s="3"/>
      <c r="CI512" s="3"/>
      <c r="CJ512" s="3"/>
      <c r="CK512" s="3"/>
      <c r="CL512" s="3"/>
      <c r="CM512" s="3"/>
      <c r="CN512" s="3"/>
      <c r="CO512" s="3"/>
      <c r="CP512" s="3"/>
      <c r="CQ512" s="3"/>
      <c r="CR512" s="3"/>
      <c r="CS512" s="3"/>
      <c r="CT512" s="3"/>
      <c r="CU512" s="3"/>
      <c r="CV512" s="3"/>
      <c r="CW512" s="3"/>
      <c r="CX512" s="3"/>
      <c r="CY512" s="3"/>
      <c r="CZ512" s="3"/>
      <c r="DA512" s="3"/>
      <c r="DB512" s="3"/>
      <c r="DC512" s="3"/>
      <c r="DD512" s="3"/>
      <c r="DE512" s="3"/>
      <c r="DF512" s="3"/>
      <c r="DG512" s="3"/>
      <c r="DH512" s="3"/>
      <c r="DI512" s="3"/>
      <c r="DJ512" s="3"/>
      <c r="DK512" s="3"/>
      <c r="DL512" s="3"/>
      <c r="DM512" s="3"/>
      <c r="DN512" s="3"/>
      <c r="DO512" s="3"/>
      <c r="DP512" s="3"/>
      <c r="DQ512" s="3"/>
      <c r="DR512" s="3"/>
      <c r="DS512" s="3"/>
      <c r="DT512" s="3"/>
      <c r="DU512" s="3"/>
      <c r="DV512" s="3"/>
      <c r="DW512" s="3"/>
      <c r="DX512" s="3"/>
      <c r="DY512" s="3"/>
      <c r="DZ512" s="3"/>
      <c r="EA512" s="3"/>
      <c r="EB512" s="3"/>
      <c r="EC512" s="3"/>
      <c r="ED512" s="3"/>
      <c r="EE512" s="3"/>
      <c r="EF512" s="3"/>
      <c r="EG512" s="3"/>
    </row>
    <row r="513">
      <c r="A513" s="3"/>
      <c r="B513" s="68"/>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3"/>
      <c r="AV513" s="3"/>
      <c r="AW513" s="3"/>
      <c r="AX513" s="3"/>
      <c r="AY513" s="3"/>
      <c r="AZ513" s="3"/>
      <c r="BA513" s="3"/>
      <c r="BB513" s="3"/>
      <c r="BC513" s="3"/>
      <c r="BD513" s="3"/>
      <c r="BE513" s="3"/>
      <c r="BF513" s="3"/>
      <c r="BG513" s="3"/>
      <c r="BH513" s="3"/>
      <c r="BI513" s="3"/>
      <c r="BJ513" s="3"/>
      <c r="BK513" s="3"/>
      <c r="BL513" s="3"/>
      <c r="BM513" s="3"/>
      <c r="BN513" s="3"/>
      <c r="BO513" s="3"/>
      <c r="BP513" s="3"/>
      <c r="BQ513" s="3"/>
      <c r="BR513" s="3"/>
      <c r="BS513" s="3"/>
      <c r="BT513" s="3"/>
      <c r="BU513" s="3"/>
      <c r="BV513" s="3"/>
      <c r="BW513" s="3"/>
      <c r="BX513" s="3"/>
      <c r="BY513" s="3"/>
      <c r="BZ513" s="3"/>
      <c r="CA513" s="3"/>
      <c r="CB513" s="3"/>
      <c r="CC513" s="3"/>
      <c r="CD513" s="3"/>
      <c r="CE513" s="3"/>
      <c r="CF513" s="3"/>
      <c r="CG513" s="3"/>
      <c r="CH513" s="3"/>
      <c r="CI513" s="3"/>
      <c r="CJ513" s="3"/>
      <c r="CK513" s="3"/>
      <c r="CL513" s="3"/>
      <c r="CM513" s="3"/>
      <c r="CN513" s="3"/>
      <c r="CO513" s="3"/>
      <c r="CP513" s="3"/>
      <c r="CQ513" s="3"/>
      <c r="CR513" s="3"/>
      <c r="CS513" s="3"/>
      <c r="CT513" s="3"/>
      <c r="CU513" s="3"/>
      <c r="CV513" s="3"/>
      <c r="CW513" s="3"/>
      <c r="CX513" s="3"/>
      <c r="CY513" s="3"/>
      <c r="CZ513" s="3"/>
      <c r="DA513" s="3"/>
      <c r="DB513" s="3"/>
      <c r="DC513" s="3"/>
      <c r="DD513" s="3"/>
      <c r="DE513" s="3"/>
      <c r="DF513" s="3"/>
      <c r="DG513" s="3"/>
      <c r="DH513" s="3"/>
      <c r="DI513" s="3"/>
      <c r="DJ513" s="3"/>
      <c r="DK513" s="3"/>
      <c r="DL513" s="3"/>
      <c r="DM513" s="3"/>
      <c r="DN513" s="3"/>
      <c r="DO513" s="3"/>
      <c r="DP513" s="3"/>
      <c r="DQ513" s="3"/>
      <c r="DR513" s="3"/>
      <c r="DS513" s="3"/>
      <c r="DT513" s="3"/>
      <c r="DU513" s="3"/>
      <c r="DV513" s="3"/>
      <c r="DW513" s="3"/>
      <c r="DX513" s="3"/>
      <c r="DY513" s="3"/>
      <c r="DZ513" s="3"/>
      <c r="EA513" s="3"/>
      <c r="EB513" s="3"/>
      <c r="EC513" s="3"/>
      <c r="ED513" s="3"/>
      <c r="EE513" s="3"/>
      <c r="EF513" s="3"/>
      <c r="EG513" s="3"/>
    </row>
    <row r="514">
      <c r="A514" s="3"/>
      <c r="B514" s="68"/>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3"/>
      <c r="AV514" s="3"/>
      <c r="AW514" s="3"/>
      <c r="AX514" s="3"/>
      <c r="AY514" s="3"/>
      <c r="AZ514" s="3"/>
      <c r="BA514" s="3"/>
      <c r="BB514" s="3"/>
      <c r="BC514" s="3"/>
      <c r="BD514" s="3"/>
      <c r="BE514" s="3"/>
      <c r="BF514" s="3"/>
      <c r="BG514" s="3"/>
      <c r="BH514" s="3"/>
      <c r="BI514" s="3"/>
      <c r="BJ514" s="3"/>
      <c r="BK514" s="3"/>
      <c r="BL514" s="3"/>
      <c r="BM514" s="3"/>
      <c r="BN514" s="3"/>
      <c r="BO514" s="3"/>
      <c r="BP514" s="3"/>
      <c r="BQ514" s="3"/>
      <c r="BR514" s="3"/>
      <c r="BS514" s="3"/>
      <c r="BT514" s="3"/>
      <c r="BU514" s="3"/>
      <c r="BV514" s="3"/>
      <c r="BW514" s="3"/>
      <c r="BX514" s="3"/>
      <c r="BY514" s="3"/>
      <c r="BZ514" s="3"/>
      <c r="CA514" s="3"/>
      <c r="CB514" s="3"/>
      <c r="CC514" s="3"/>
      <c r="CD514" s="3"/>
      <c r="CE514" s="3"/>
      <c r="CF514" s="3"/>
      <c r="CG514" s="3"/>
      <c r="CH514" s="3"/>
      <c r="CI514" s="3"/>
      <c r="CJ514" s="3"/>
      <c r="CK514" s="3"/>
      <c r="CL514" s="3"/>
      <c r="CM514" s="3"/>
      <c r="CN514" s="3"/>
      <c r="CO514" s="3"/>
      <c r="CP514" s="3"/>
      <c r="CQ514" s="3"/>
      <c r="CR514" s="3"/>
      <c r="CS514" s="3"/>
      <c r="CT514" s="3"/>
      <c r="CU514" s="3"/>
      <c r="CV514" s="3"/>
      <c r="CW514" s="3"/>
      <c r="CX514" s="3"/>
      <c r="CY514" s="3"/>
      <c r="CZ514" s="3"/>
      <c r="DA514" s="3"/>
      <c r="DB514" s="3"/>
      <c r="DC514" s="3"/>
      <c r="DD514" s="3"/>
      <c r="DE514" s="3"/>
      <c r="DF514" s="3"/>
      <c r="DG514" s="3"/>
      <c r="DH514" s="3"/>
      <c r="DI514" s="3"/>
      <c r="DJ514" s="3"/>
      <c r="DK514" s="3"/>
      <c r="DL514" s="3"/>
      <c r="DM514" s="3"/>
      <c r="DN514" s="3"/>
      <c r="DO514" s="3"/>
      <c r="DP514" s="3"/>
      <c r="DQ514" s="3"/>
      <c r="DR514" s="3"/>
      <c r="DS514" s="3"/>
      <c r="DT514" s="3"/>
      <c r="DU514" s="3"/>
      <c r="DV514" s="3"/>
      <c r="DW514" s="3"/>
      <c r="DX514" s="3"/>
      <c r="DY514" s="3"/>
      <c r="DZ514" s="3"/>
      <c r="EA514" s="3"/>
      <c r="EB514" s="3"/>
      <c r="EC514" s="3"/>
      <c r="ED514" s="3"/>
      <c r="EE514" s="3"/>
      <c r="EF514" s="3"/>
      <c r="EG514" s="3"/>
    </row>
    <row r="515">
      <c r="A515" s="3"/>
      <c r="B515" s="68"/>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3"/>
      <c r="AV515" s="3"/>
      <c r="AW515" s="3"/>
      <c r="AX515" s="3"/>
      <c r="AY515" s="3"/>
      <c r="AZ515" s="3"/>
      <c r="BA515" s="3"/>
      <c r="BB515" s="3"/>
      <c r="BC515" s="3"/>
      <c r="BD515" s="3"/>
      <c r="BE515" s="3"/>
      <c r="BF515" s="3"/>
      <c r="BG515" s="3"/>
      <c r="BH515" s="3"/>
      <c r="BI515" s="3"/>
      <c r="BJ515" s="3"/>
      <c r="BK515" s="3"/>
      <c r="BL515" s="3"/>
      <c r="BM515" s="3"/>
      <c r="BN515" s="3"/>
      <c r="BO515" s="3"/>
      <c r="BP515" s="3"/>
      <c r="BQ515" s="3"/>
      <c r="BR515" s="3"/>
      <c r="BS515" s="3"/>
      <c r="BT515" s="3"/>
      <c r="BU515" s="3"/>
      <c r="BV515" s="3"/>
      <c r="BW515" s="3"/>
      <c r="BX515" s="3"/>
      <c r="BY515" s="3"/>
      <c r="BZ515" s="3"/>
      <c r="CA515" s="3"/>
      <c r="CB515" s="3"/>
      <c r="CC515" s="3"/>
      <c r="CD515" s="3"/>
      <c r="CE515" s="3"/>
      <c r="CF515" s="3"/>
      <c r="CG515" s="3"/>
      <c r="CH515" s="3"/>
      <c r="CI515" s="3"/>
      <c r="CJ515" s="3"/>
      <c r="CK515" s="3"/>
      <c r="CL515" s="3"/>
      <c r="CM515" s="3"/>
      <c r="CN515" s="3"/>
      <c r="CO515" s="3"/>
      <c r="CP515" s="3"/>
      <c r="CQ515" s="3"/>
      <c r="CR515" s="3"/>
      <c r="CS515" s="3"/>
      <c r="CT515" s="3"/>
      <c r="CU515" s="3"/>
      <c r="CV515" s="3"/>
      <c r="CW515" s="3"/>
      <c r="CX515" s="3"/>
      <c r="CY515" s="3"/>
      <c r="CZ515" s="3"/>
      <c r="DA515" s="3"/>
      <c r="DB515" s="3"/>
      <c r="DC515" s="3"/>
      <c r="DD515" s="3"/>
      <c r="DE515" s="3"/>
      <c r="DF515" s="3"/>
      <c r="DG515" s="3"/>
      <c r="DH515" s="3"/>
      <c r="DI515" s="3"/>
      <c r="DJ515" s="3"/>
      <c r="DK515" s="3"/>
      <c r="DL515" s="3"/>
      <c r="DM515" s="3"/>
      <c r="DN515" s="3"/>
      <c r="DO515" s="3"/>
      <c r="DP515" s="3"/>
      <c r="DQ515" s="3"/>
      <c r="DR515" s="3"/>
      <c r="DS515" s="3"/>
      <c r="DT515" s="3"/>
      <c r="DU515" s="3"/>
      <c r="DV515" s="3"/>
      <c r="DW515" s="3"/>
      <c r="DX515" s="3"/>
      <c r="DY515" s="3"/>
      <c r="DZ515" s="3"/>
      <c r="EA515" s="3"/>
      <c r="EB515" s="3"/>
      <c r="EC515" s="3"/>
      <c r="ED515" s="3"/>
      <c r="EE515" s="3"/>
      <c r="EF515" s="3"/>
      <c r="EG515" s="3"/>
    </row>
    <row r="516">
      <c r="A516" s="3"/>
      <c r="B516" s="68"/>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c r="AU516" s="3"/>
      <c r="AV516" s="3"/>
      <c r="AW516" s="3"/>
      <c r="AX516" s="3"/>
      <c r="AY516" s="3"/>
      <c r="AZ516" s="3"/>
      <c r="BA516" s="3"/>
      <c r="BB516" s="3"/>
      <c r="BC516" s="3"/>
      <c r="BD516" s="3"/>
      <c r="BE516" s="3"/>
      <c r="BF516" s="3"/>
      <c r="BG516" s="3"/>
      <c r="BH516" s="3"/>
      <c r="BI516" s="3"/>
      <c r="BJ516" s="3"/>
      <c r="BK516" s="3"/>
      <c r="BL516" s="3"/>
      <c r="BM516" s="3"/>
      <c r="BN516" s="3"/>
      <c r="BO516" s="3"/>
      <c r="BP516" s="3"/>
      <c r="BQ516" s="3"/>
      <c r="BR516" s="3"/>
      <c r="BS516" s="3"/>
      <c r="BT516" s="3"/>
      <c r="BU516" s="3"/>
      <c r="BV516" s="3"/>
      <c r="BW516" s="3"/>
      <c r="BX516" s="3"/>
      <c r="BY516" s="3"/>
      <c r="BZ516" s="3"/>
      <c r="CA516" s="3"/>
      <c r="CB516" s="3"/>
      <c r="CC516" s="3"/>
      <c r="CD516" s="3"/>
      <c r="CE516" s="3"/>
      <c r="CF516" s="3"/>
      <c r="CG516" s="3"/>
      <c r="CH516" s="3"/>
      <c r="CI516" s="3"/>
      <c r="CJ516" s="3"/>
      <c r="CK516" s="3"/>
      <c r="CL516" s="3"/>
      <c r="CM516" s="3"/>
      <c r="CN516" s="3"/>
      <c r="CO516" s="3"/>
      <c r="CP516" s="3"/>
      <c r="CQ516" s="3"/>
      <c r="CR516" s="3"/>
      <c r="CS516" s="3"/>
      <c r="CT516" s="3"/>
      <c r="CU516" s="3"/>
      <c r="CV516" s="3"/>
      <c r="CW516" s="3"/>
      <c r="CX516" s="3"/>
      <c r="CY516" s="3"/>
      <c r="CZ516" s="3"/>
      <c r="DA516" s="3"/>
      <c r="DB516" s="3"/>
      <c r="DC516" s="3"/>
      <c r="DD516" s="3"/>
      <c r="DE516" s="3"/>
      <c r="DF516" s="3"/>
      <c r="DG516" s="3"/>
      <c r="DH516" s="3"/>
      <c r="DI516" s="3"/>
      <c r="DJ516" s="3"/>
      <c r="DK516" s="3"/>
      <c r="DL516" s="3"/>
      <c r="DM516" s="3"/>
      <c r="DN516" s="3"/>
      <c r="DO516" s="3"/>
      <c r="DP516" s="3"/>
      <c r="DQ516" s="3"/>
      <c r="DR516" s="3"/>
      <c r="DS516" s="3"/>
      <c r="DT516" s="3"/>
      <c r="DU516" s="3"/>
      <c r="DV516" s="3"/>
      <c r="DW516" s="3"/>
      <c r="DX516" s="3"/>
      <c r="DY516" s="3"/>
      <c r="DZ516" s="3"/>
      <c r="EA516" s="3"/>
      <c r="EB516" s="3"/>
      <c r="EC516" s="3"/>
      <c r="ED516" s="3"/>
      <c r="EE516" s="3"/>
      <c r="EF516" s="3"/>
      <c r="EG516" s="3"/>
    </row>
    <row r="517">
      <c r="A517" s="3"/>
      <c r="B517" s="68"/>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3"/>
      <c r="AV517" s="3"/>
      <c r="AW517" s="3"/>
      <c r="AX517" s="3"/>
      <c r="AY517" s="3"/>
      <c r="AZ517" s="3"/>
      <c r="BA517" s="3"/>
      <c r="BB517" s="3"/>
      <c r="BC517" s="3"/>
      <c r="BD517" s="3"/>
      <c r="BE517" s="3"/>
      <c r="BF517" s="3"/>
      <c r="BG517" s="3"/>
      <c r="BH517" s="3"/>
      <c r="BI517" s="3"/>
      <c r="BJ517" s="3"/>
      <c r="BK517" s="3"/>
      <c r="BL517" s="3"/>
      <c r="BM517" s="3"/>
      <c r="BN517" s="3"/>
      <c r="BO517" s="3"/>
      <c r="BP517" s="3"/>
      <c r="BQ517" s="3"/>
      <c r="BR517" s="3"/>
      <c r="BS517" s="3"/>
      <c r="BT517" s="3"/>
      <c r="BU517" s="3"/>
      <c r="BV517" s="3"/>
      <c r="BW517" s="3"/>
      <c r="BX517" s="3"/>
      <c r="BY517" s="3"/>
      <c r="BZ517" s="3"/>
      <c r="CA517" s="3"/>
      <c r="CB517" s="3"/>
      <c r="CC517" s="3"/>
      <c r="CD517" s="3"/>
      <c r="CE517" s="3"/>
      <c r="CF517" s="3"/>
      <c r="CG517" s="3"/>
      <c r="CH517" s="3"/>
      <c r="CI517" s="3"/>
      <c r="CJ517" s="3"/>
      <c r="CK517" s="3"/>
      <c r="CL517" s="3"/>
      <c r="CM517" s="3"/>
      <c r="CN517" s="3"/>
      <c r="CO517" s="3"/>
      <c r="CP517" s="3"/>
      <c r="CQ517" s="3"/>
      <c r="CR517" s="3"/>
      <c r="CS517" s="3"/>
      <c r="CT517" s="3"/>
      <c r="CU517" s="3"/>
      <c r="CV517" s="3"/>
      <c r="CW517" s="3"/>
      <c r="CX517" s="3"/>
      <c r="CY517" s="3"/>
      <c r="CZ517" s="3"/>
      <c r="DA517" s="3"/>
      <c r="DB517" s="3"/>
      <c r="DC517" s="3"/>
      <c r="DD517" s="3"/>
      <c r="DE517" s="3"/>
      <c r="DF517" s="3"/>
      <c r="DG517" s="3"/>
      <c r="DH517" s="3"/>
      <c r="DI517" s="3"/>
      <c r="DJ517" s="3"/>
      <c r="DK517" s="3"/>
      <c r="DL517" s="3"/>
      <c r="DM517" s="3"/>
      <c r="DN517" s="3"/>
      <c r="DO517" s="3"/>
      <c r="DP517" s="3"/>
      <c r="DQ517" s="3"/>
      <c r="DR517" s="3"/>
      <c r="DS517" s="3"/>
      <c r="DT517" s="3"/>
      <c r="DU517" s="3"/>
      <c r="DV517" s="3"/>
      <c r="DW517" s="3"/>
      <c r="DX517" s="3"/>
      <c r="DY517" s="3"/>
      <c r="DZ517" s="3"/>
      <c r="EA517" s="3"/>
      <c r="EB517" s="3"/>
      <c r="EC517" s="3"/>
      <c r="ED517" s="3"/>
      <c r="EE517" s="3"/>
      <c r="EF517" s="3"/>
      <c r="EG517" s="3"/>
    </row>
    <row r="518">
      <c r="A518" s="3"/>
      <c r="B518" s="68"/>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3"/>
      <c r="AV518" s="3"/>
      <c r="AW518" s="3"/>
      <c r="AX518" s="3"/>
      <c r="AY518" s="3"/>
      <c r="AZ518" s="3"/>
      <c r="BA518" s="3"/>
      <c r="BB518" s="3"/>
      <c r="BC518" s="3"/>
      <c r="BD518" s="3"/>
      <c r="BE518" s="3"/>
      <c r="BF518" s="3"/>
      <c r="BG518" s="3"/>
      <c r="BH518" s="3"/>
      <c r="BI518" s="3"/>
      <c r="BJ518" s="3"/>
      <c r="BK518" s="3"/>
      <c r="BL518" s="3"/>
      <c r="BM518" s="3"/>
      <c r="BN518" s="3"/>
      <c r="BO518" s="3"/>
      <c r="BP518" s="3"/>
      <c r="BQ518" s="3"/>
      <c r="BR518" s="3"/>
      <c r="BS518" s="3"/>
      <c r="BT518" s="3"/>
      <c r="BU518" s="3"/>
      <c r="BV518" s="3"/>
      <c r="BW518" s="3"/>
      <c r="BX518" s="3"/>
      <c r="BY518" s="3"/>
      <c r="BZ518" s="3"/>
      <c r="CA518" s="3"/>
      <c r="CB518" s="3"/>
      <c r="CC518" s="3"/>
      <c r="CD518" s="3"/>
      <c r="CE518" s="3"/>
      <c r="CF518" s="3"/>
      <c r="CG518" s="3"/>
      <c r="CH518" s="3"/>
      <c r="CI518" s="3"/>
      <c r="CJ518" s="3"/>
      <c r="CK518" s="3"/>
      <c r="CL518" s="3"/>
      <c r="CM518" s="3"/>
      <c r="CN518" s="3"/>
      <c r="CO518" s="3"/>
      <c r="CP518" s="3"/>
      <c r="CQ518" s="3"/>
      <c r="CR518" s="3"/>
      <c r="CS518" s="3"/>
      <c r="CT518" s="3"/>
      <c r="CU518" s="3"/>
      <c r="CV518" s="3"/>
      <c r="CW518" s="3"/>
      <c r="CX518" s="3"/>
      <c r="CY518" s="3"/>
      <c r="CZ518" s="3"/>
      <c r="DA518" s="3"/>
      <c r="DB518" s="3"/>
      <c r="DC518" s="3"/>
      <c r="DD518" s="3"/>
      <c r="DE518" s="3"/>
      <c r="DF518" s="3"/>
      <c r="DG518" s="3"/>
      <c r="DH518" s="3"/>
      <c r="DI518" s="3"/>
      <c r="DJ518" s="3"/>
      <c r="DK518" s="3"/>
      <c r="DL518" s="3"/>
      <c r="DM518" s="3"/>
      <c r="DN518" s="3"/>
      <c r="DO518" s="3"/>
      <c r="DP518" s="3"/>
      <c r="DQ518" s="3"/>
      <c r="DR518" s="3"/>
      <c r="DS518" s="3"/>
      <c r="DT518" s="3"/>
      <c r="DU518" s="3"/>
      <c r="DV518" s="3"/>
      <c r="DW518" s="3"/>
      <c r="DX518" s="3"/>
      <c r="DY518" s="3"/>
      <c r="DZ518" s="3"/>
      <c r="EA518" s="3"/>
      <c r="EB518" s="3"/>
      <c r="EC518" s="3"/>
      <c r="ED518" s="3"/>
      <c r="EE518" s="3"/>
      <c r="EF518" s="3"/>
      <c r="EG518" s="3"/>
    </row>
    <row r="519">
      <c r="A519" s="3"/>
      <c r="B519" s="68"/>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3"/>
      <c r="AV519" s="3"/>
      <c r="AW519" s="3"/>
      <c r="AX519" s="3"/>
      <c r="AY519" s="3"/>
      <c r="AZ519" s="3"/>
      <c r="BA519" s="3"/>
      <c r="BB519" s="3"/>
      <c r="BC519" s="3"/>
      <c r="BD519" s="3"/>
      <c r="BE519" s="3"/>
      <c r="BF519" s="3"/>
      <c r="BG519" s="3"/>
      <c r="BH519" s="3"/>
      <c r="BI519" s="3"/>
      <c r="BJ519" s="3"/>
      <c r="BK519" s="3"/>
      <c r="BL519" s="3"/>
      <c r="BM519" s="3"/>
      <c r="BN519" s="3"/>
      <c r="BO519" s="3"/>
      <c r="BP519" s="3"/>
      <c r="BQ519" s="3"/>
      <c r="BR519" s="3"/>
      <c r="BS519" s="3"/>
      <c r="BT519" s="3"/>
      <c r="BU519" s="3"/>
      <c r="BV519" s="3"/>
      <c r="BW519" s="3"/>
      <c r="BX519" s="3"/>
      <c r="BY519" s="3"/>
      <c r="BZ519" s="3"/>
      <c r="CA519" s="3"/>
      <c r="CB519" s="3"/>
      <c r="CC519" s="3"/>
      <c r="CD519" s="3"/>
      <c r="CE519" s="3"/>
      <c r="CF519" s="3"/>
      <c r="CG519" s="3"/>
      <c r="CH519" s="3"/>
      <c r="CI519" s="3"/>
      <c r="CJ519" s="3"/>
      <c r="CK519" s="3"/>
      <c r="CL519" s="3"/>
      <c r="CM519" s="3"/>
      <c r="CN519" s="3"/>
      <c r="CO519" s="3"/>
      <c r="CP519" s="3"/>
      <c r="CQ519" s="3"/>
      <c r="CR519" s="3"/>
      <c r="CS519" s="3"/>
      <c r="CT519" s="3"/>
      <c r="CU519" s="3"/>
      <c r="CV519" s="3"/>
      <c r="CW519" s="3"/>
      <c r="CX519" s="3"/>
      <c r="CY519" s="3"/>
      <c r="CZ519" s="3"/>
      <c r="DA519" s="3"/>
      <c r="DB519" s="3"/>
      <c r="DC519" s="3"/>
      <c r="DD519" s="3"/>
      <c r="DE519" s="3"/>
      <c r="DF519" s="3"/>
      <c r="DG519" s="3"/>
      <c r="DH519" s="3"/>
      <c r="DI519" s="3"/>
      <c r="DJ519" s="3"/>
      <c r="DK519" s="3"/>
      <c r="DL519" s="3"/>
      <c r="DM519" s="3"/>
      <c r="DN519" s="3"/>
      <c r="DO519" s="3"/>
      <c r="DP519" s="3"/>
      <c r="DQ519" s="3"/>
      <c r="DR519" s="3"/>
      <c r="DS519" s="3"/>
      <c r="DT519" s="3"/>
      <c r="DU519" s="3"/>
      <c r="DV519" s="3"/>
      <c r="DW519" s="3"/>
      <c r="DX519" s="3"/>
      <c r="DY519" s="3"/>
      <c r="DZ519" s="3"/>
      <c r="EA519" s="3"/>
      <c r="EB519" s="3"/>
      <c r="EC519" s="3"/>
      <c r="ED519" s="3"/>
      <c r="EE519" s="3"/>
      <c r="EF519" s="3"/>
      <c r="EG519" s="3"/>
    </row>
    <row r="520">
      <c r="A520" s="3"/>
      <c r="B520" s="68"/>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3"/>
      <c r="AV520" s="3"/>
      <c r="AW520" s="3"/>
      <c r="AX520" s="3"/>
      <c r="AY520" s="3"/>
      <c r="AZ520" s="3"/>
      <c r="BA520" s="3"/>
      <c r="BB520" s="3"/>
      <c r="BC520" s="3"/>
      <c r="BD520" s="3"/>
      <c r="BE520" s="3"/>
      <c r="BF520" s="3"/>
      <c r="BG520" s="3"/>
      <c r="BH520" s="3"/>
      <c r="BI520" s="3"/>
      <c r="BJ520" s="3"/>
      <c r="BK520" s="3"/>
      <c r="BL520" s="3"/>
      <c r="BM520" s="3"/>
      <c r="BN520" s="3"/>
      <c r="BO520" s="3"/>
      <c r="BP520" s="3"/>
      <c r="BQ520" s="3"/>
      <c r="BR520" s="3"/>
      <c r="BS520" s="3"/>
      <c r="BT520" s="3"/>
      <c r="BU520" s="3"/>
      <c r="BV520" s="3"/>
      <c r="BW520" s="3"/>
      <c r="BX520" s="3"/>
      <c r="BY520" s="3"/>
      <c r="BZ520" s="3"/>
      <c r="CA520" s="3"/>
      <c r="CB520" s="3"/>
      <c r="CC520" s="3"/>
      <c r="CD520" s="3"/>
      <c r="CE520" s="3"/>
      <c r="CF520" s="3"/>
      <c r="CG520" s="3"/>
      <c r="CH520" s="3"/>
      <c r="CI520" s="3"/>
      <c r="CJ520" s="3"/>
      <c r="CK520" s="3"/>
      <c r="CL520" s="3"/>
      <c r="CM520" s="3"/>
      <c r="CN520" s="3"/>
      <c r="CO520" s="3"/>
      <c r="CP520" s="3"/>
      <c r="CQ520" s="3"/>
      <c r="CR520" s="3"/>
      <c r="CS520" s="3"/>
      <c r="CT520" s="3"/>
      <c r="CU520" s="3"/>
      <c r="CV520" s="3"/>
      <c r="CW520" s="3"/>
      <c r="CX520" s="3"/>
      <c r="CY520" s="3"/>
      <c r="CZ520" s="3"/>
      <c r="DA520" s="3"/>
      <c r="DB520" s="3"/>
      <c r="DC520" s="3"/>
      <c r="DD520" s="3"/>
      <c r="DE520" s="3"/>
      <c r="DF520" s="3"/>
      <c r="DG520" s="3"/>
      <c r="DH520" s="3"/>
      <c r="DI520" s="3"/>
      <c r="DJ520" s="3"/>
      <c r="DK520" s="3"/>
      <c r="DL520" s="3"/>
      <c r="DM520" s="3"/>
      <c r="DN520" s="3"/>
      <c r="DO520" s="3"/>
      <c r="DP520" s="3"/>
      <c r="DQ520" s="3"/>
      <c r="DR520" s="3"/>
      <c r="DS520" s="3"/>
      <c r="DT520" s="3"/>
      <c r="DU520" s="3"/>
      <c r="DV520" s="3"/>
      <c r="DW520" s="3"/>
      <c r="DX520" s="3"/>
      <c r="DY520" s="3"/>
      <c r="DZ520" s="3"/>
      <c r="EA520" s="3"/>
      <c r="EB520" s="3"/>
      <c r="EC520" s="3"/>
      <c r="ED520" s="3"/>
      <c r="EE520" s="3"/>
      <c r="EF520" s="3"/>
      <c r="EG520" s="3"/>
    </row>
    <row r="521">
      <c r="A521" s="3"/>
      <c r="B521" s="68"/>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c r="AU521" s="3"/>
      <c r="AV521" s="3"/>
      <c r="AW521" s="3"/>
      <c r="AX521" s="3"/>
      <c r="AY521" s="3"/>
      <c r="AZ521" s="3"/>
      <c r="BA521" s="3"/>
      <c r="BB521" s="3"/>
      <c r="BC521" s="3"/>
      <c r="BD521" s="3"/>
      <c r="BE521" s="3"/>
      <c r="BF521" s="3"/>
      <c r="BG521" s="3"/>
      <c r="BH521" s="3"/>
      <c r="BI521" s="3"/>
      <c r="BJ521" s="3"/>
      <c r="BK521" s="3"/>
      <c r="BL521" s="3"/>
      <c r="BM521" s="3"/>
      <c r="BN521" s="3"/>
      <c r="BO521" s="3"/>
      <c r="BP521" s="3"/>
      <c r="BQ521" s="3"/>
      <c r="BR521" s="3"/>
      <c r="BS521" s="3"/>
      <c r="BT521" s="3"/>
      <c r="BU521" s="3"/>
      <c r="BV521" s="3"/>
      <c r="BW521" s="3"/>
      <c r="BX521" s="3"/>
      <c r="BY521" s="3"/>
      <c r="BZ521" s="3"/>
      <c r="CA521" s="3"/>
      <c r="CB521" s="3"/>
      <c r="CC521" s="3"/>
      <c r="CD521" s="3"/>
      <c r="CE521" s="3"/>
      <c r="CF521" s="3"/>
      <c r="CG521" s="3"/>
      <c r="CH521" s="3"/>
      <c r="CI521" s="3"/>
      <c r="CJ521" s="3"/>
      <c r="CK521" s="3"/>
      <c r="CL521" s="3"/>
      <c r="CM521" s="3"/>
      <c r="CN521" s="3"/>
      <c r="CO521" s="3"/>
      <c r="CP521" s="3"/>
      <c r="CQ521" s="3"/>
      <c r="CR521" s="3"/>
      <c r="CS521" s="3"/>
      <c r="CT521" s="3"/>
      <c r="CU521" s="3"/>
      <c r="CV521" s="3"/>
      <c r="CW521" s="3"/>
      <c r="CX521" s="3"/>
      <c r="CY521" s="3"/>
      <c r="CZ521" s="3"/>
      <c r="DA521" s="3"/>
      <c r="DB521" s="3"/>
      <c r="DC521" s="3"/>
      <c r="DD521" s="3"/>
      <c r="DE521" s="3"/>
      <c r="DF521" s="3"/>
      <c r="DG521" s="3"/>
      <c r="DH521" s="3"/>
      <c r="DI521" s="3"/>
      <c r="DJ521" s="3"/>
      <c r="DK521" s="3"/>
      <c r="DL521" s="3"/>
      <c r="DM521" s="3"/>
      <c r="DN521" s="3"/>
      <c r="DO521" s="3"/>
      <c r="DP521" s="3"/>
      <c r="DQ521" s="3"/>
      <c r="DR521" s="3"/>
      <c r="DS521" s="3"/>
      <c r="DT521" s="3"/>
      <c r="DU521" s="3"/>
      <c r="DV521" s="3"/>
      <c r="DW521" s="3"/>
      <c r="DX521" s="3"/>
      <c r="DY521" s="3"/>
      <c r="DZ521" s="3"/>
      <c r="EA521" s="3"/>
      <c r="EB521" s="3"/>
      <c r="EC521" s="3"/>
      <c r="ED521" s="3"/>
      <c r="EE521" s="3"/>
      <c r="EF521" s="3"/>
      <c r="EG521" s="3"/>
    </row>
    <row r="522">
      <c r="A522" s="3"/>
      <c r="B522" s="68"/>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3"/>
      <c r="AV522" s="3"/>
      <c r="AW522" s="3"/>
      <c r="AX522" s="3"/>
      <c r="AY522" s="3"/>
      <c r="AZ522" s="3"/>
      <c r="BA522" s="3"/>
      <c r="BB522" s="3"/>
      <c r="BC522" s="3"/>
      <c r="BD522" s="3"/>
      <c r="BE522" s="3"/>
      <c r="BF522" s="3"/>
      <c r="BG522" s="3"/>
      <c r="BH522" s="3"/>
      <c r="BI522" s="3"/>
      <c r="BJ522" s="3"/>
      <c r="BK522" s="3"/>
      <c r="BL522" s="3"/>
      <c r="BM522" s="3"/>
      <c r="BN522" s="3"/>
      <c r="BO522" s="3"/>
      <c r="BP522" s="3"/>
      <c r="BQ522" s="3"/>
      <c r="BR522" s="3"/>
      <c r="BS522" s="3"/>
      <c r="BT522" s="3"/>
      <c r="BU522" s="3"/>
      <c r="BV522" s="3"/>
      <c r="BW522" s="3"/>
      <c r="BX522" s="3"/>
      <c r="BY522" s="3"/>
      <c r="BZ522" s="3"/>
      <c r="CA522" s="3"/>
      <c r="CB522" s="3"/>
      <c r="CC522" s="3"/>
      <c r="CD522" s="3"/>
      <c r="CE522" s="3"/>
      <c r="CF522" s="3"/>
      <c r="CG522" s="3"/>
      <c r="CH522" s="3"/>
      <c r="CI522" s="3"/>
      <c r="CJ522" s="3"/>
      <c r="CK522" s="3"/>
      <c r="CL522" s="3"/>
      <c r="CM522" s="3"/>
      <c r="CN522" s="3"/>
      <c r="CO522" s="3"/>
      <c r="CP522" s="3"/>
      <c r="CQ522" s="3"/>
      <c r="CR522" s="3"/>
      <c r="CS522" s="3"/>
      <c r="CT522" s="3"/>
      <c r="CU522" s="3"/>
      <c r="CV522" s="3"/>
      <c r="CW522" s="3"/>
      <c r="CX522" s="3"/>
      <c r="CY522" s="3"/>
      <c r="CZ522" s="3"/>
      <c r="DA522" s="3"/>
      <c r="DB522" s="3"/>
      <c r="DC522" s="3"/>
      <c r="DD522" s="3"/>
      <c r="DE522" s="3"/>
      <c r="DF522" s="3"/>
      <c r="DG522" s="3"/>
      <c r="DH522" s="3"/>
      <c r="DI522" s="3"/>
      <c r="DJ522" s="3"/>
      <c r="DK522" s="3"/>
      <c r="DL522" s="3"/>
      <c r="DM522" s="3"/>
      <c r="DN522" s="3"/>
      <c r="DO522" s="3"/>
      <c r="DP522" s="3"/>
      <c r="DQ522" s="3"/>
      <c r="DR522" s="3"/>
      <c r="DS522" s="3"/>
      <c r="DT522" s="3"/>
      <c r="DU522" s="3"/>
      <c r="DV522" s="3"/>
      <c r="DW522" s="3"/>
      <c r="DX522" s="3"/>
      <c r="DY522" s="3"/>
      <c r="DZ522" s="3"/>
      <c r="EA522" s="3"/>
      <c r="EB522" s="3"/>
      <c r="EC522" s="3"/>
      <c r="ED522" s="3"/>
      <c r="EE522" s="3"/>
      <c r="EF522" s="3"/>
      <c r="EG522" s="3"/>
    </row>
    <row r="523">
      <c r="A523" s="3"/>
      <c r="B523" s="68"/>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3"/>
      <c r="AV523" s="3"/>
      <c r="AW523" s="3"/>
      <c r="AX523" s="3"/>
      <c r="AY523" s="3"/>
      <c r="AZ523" s="3"/>
      <c r="BA523" s="3"/>
      <c r="BB523" s="3"/>
      <c r="BC523" s="3"/>
      <c r="BD523" s="3"/>
      <c r="BE523" s="3"/>
      <c r="BF523" s="3"/>
      <c r="BG523" s="3"/>
      <c r="BH523" s="3"/>
      <c r="BI523" s="3"/>
      <c r="BJ523" s="3"/>
      <c r="BK523" s="3"/>
      <c r="BL523" s="3"/>
      <c r="BM523" s="3"/>
      <c r="BN523" s="3"/>
      <c r="BO523" s="3"/>
      <c r="BP523" s="3"/>
      <c r="BQ523" s="3"/>
      <c r="BR523" s="3"/>
      <c r="BS523" s="3"/>
      <c r="BT523" s="3"/>
      <c r="BU523" s="3"/>
      <c r="BV523" s="3"/>
      <c r="BW523" s="3"/>
      <c r="BX523" s="3"/>
      <c r="BY523" s="3"/>
      <c r="BZ523" s="3"/>
      <c r="CA523" s="3"/>
      <c r="CB523" s="3"/>
      <c r="CC523" s="3"/>
      <c r="CD523" s="3"/>
      <c r="CE523" s="3"/>
      <c r="CF523" s="3"/>
      <c r="CG523" s="3"/>
      <c r="CH523" s="3"/>
      <c r="CI523" s="3"/>
      <c r="CJ523" s="3"/>
      <c r="CK523" s="3"/>
      <c r="CL523" s="3"/>
      <c r="CM523" s="3"/>
      <c r="CN523" s="3"/>
      <c r="CO523" s="3"/>
      <c r="CP523" s="3"/>
      <c r="CQ523" s="3"/>
      <c r="CR523" s="3"/>
      <c r="CS523" s="3"/>
      <c r="CT523" s="3"/>
      <c r="CU523" s="3"/>
      <c r="CV523" s="3"/>
      <c r="CW523" s="3"/>
      <c r="CX523" s="3"/>
      <c r="CY523" s="3"/>
      <c r="CZ523" s="3"/>
      <c r="DA523" s="3"/>
      <c r="DB523" s="3"/>
      <c r="DC523" s="3"/>
      <c r="DD523" s="3"/>
      <c r="DE523" s="3"/>
      <c r="DF523" s="3"/>
      <c r="DG523" s="3"/>
      <c r="DH523" s="3"/>
      <c r="DI523" s="3"/>
      <c r="DJ523" s="3"/>
      <c r="DK523" s="3"/>
      <c r="DL523" s="3"/>
      <c r="DM523" s="3"/>
      <c r="DN523" s="3"/>
      <c r="DO523" s="3"/>
      <c r="DP523" s="3"/>
      <c r="DQ523" s="3"/>
      <c r="DR523" s="3"/>
      <c r="DS523" s="3"/>
      <c r="DT523" s="3"/>
      <c r="DU523" s="3"/>
      <c r="DV523" s="3"/>
      <c r="DW523" s="3"/>
      <c r="DX523" s="3"/>
      <c r="DY523" s="3"/>
      <c r="DZ523" s="3"/>
      <c r="EA523" s="3"/>
      <c r="EB523" s="3"/>
      <c r="EC523" s="3"/>
      <c r="ED523" s="3"/>
      <c r="EE523" s="3"/>
      <c r="EF523" s="3"/>
      <c r="EG523" s="3"/>
    </row>
    <row r="524">
      <c r="A524" s="3"/>
      <c r="B524" s="68"/>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3"/>
      <c r="AV524" s="3"/>
      <c r="AW524" s="3"/>
      <c r="AX524" s="3"/>
      <c r="AY524" s="3"/>
      <c r="AZ524" s="3"/>
      <c r="BA524" s="3"/>
      <c r="BB524" s="3"/>
      <c r="BC524" s="3"/>
      <c r="BD524" s="3"/>
      <c r="BE524" s="3"/>
      <c r="BF524" s="3"/>
      <c r="BG524" s="3"/>
      <c r="BH524" s="3"/>
      <c r="BI524" s="3"/>
      <c r="BJ524" s="3"/>
      <c r="BK524" s="3"/>
      <c r="BL524" s="3"/>
      <c r="BM524" s="3"/>
      <c r="BN524" s="3"/>
      <c r="BO524" s="3"/>
      <c r="BP524" s="3"/>
      <c r="BQ524" s="3"/>
      <c r="BR524" s="3"/>
      <c r="BS524" s="3"/>
      <c r="BT524" s="3"/>
      <c r="BU524" s="3"/>
      <c r="BV524" s="3"/>
      <c r="BW524" s="3"/>
      <c r="BX524" s="3"/>
      <c r="BY524" s="3"/>
      <c r="BZ524" s="3"/>
      <c r="CA524" s="3"/>
      <c r="CB524" s="3"/>
      <c r="CC524" s="3"/>
      <c r="CD524" s="3"/>
      <c r="CE524" s="3"/>
      <c r="CF524" s="3"/>
      <c r="CG524" s="3"/>
      <c r="CH524" s="3"/>
      <c r="CI524" s="3"/>
      <c r="CJ524" s="3"/>
      <c r="CK524" s="3"/>
      <c r="CL524" s="3"/>
      <c r="CM524" s="3"/>
      <c r="CN524" s="3"/>
      <c r="CO524" s="3"/>
      <c r="CP524" s="3"/>
      <c r="CQ524" s="3"/>
      <c r="CR524" s="3"/>
      <c r="CS524" s="3"/>
      <c r="CT524" s="3"/>
      <c r="CU524" s="3"/>
      <c r="CV524" s="3"/>
      <c r="CW524" s="3"/>
      <c r="CX524" s="3"/>
      <c r="CY524" s="3"/>
      <c r="CZ524" s="3"/>
      <c r="DA524" s="3"/>
      <c r="DB524" s="3"/>
      <c r="DC524" s="3"/>
      <c r="DD524" s="3"/>
      <c r="DE524" s="3"/>
      <c r="DF524" s="3"/>
      <c r="DG524" s="3"/>
      <c r="DH524" s="3"/>
      <c r="DI524" s="3"/>
      <c r="DJ524" s="3"/>
      <c r="DK524" s="3"/>
      <c r="DL524" s="3"/>
      <c r="DM524" s="3"/>
      <c r="DN524" s="3"/>
      <c r="DO524" s="3"/>
      <c r="DP524" s="3"/>
      <c r="DQ524" s="3"/>
      <c r="DR524" s="3"/>
      <c r="DS524" s="3"/>
      <c r="DT524" s="3"/>
      <c r="DU524" s="3"/>
      <c r="DV524" s="3"/>
      <c r="DW524" s="3"/>
      <c r="DX524" s="3"/>
      <c r="DY524" s="3"/>
      <c r="DZ524" s="3"/>
      <c r="EA524" s="3"/>
      <c r="EB524" s="3"/>
      <c r="EC524" s="3"/>
      <c r="ED524" s="3"/>
      <c r="EE524" s="3"/>
      <c r="EF524" s="3"/>
      <c r="EG524" s="3"/>
    </row>
    <row r="525">
      <c r="A525" s="3"/>
      <c r="B525" s="68"/>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
      <c r="AV525" s="3"/>
      <c r="AW525" s="3"/>
      <c r="AX525" s="3"/>
      <c r="AY525" s="3"/>
      <c r="AZ525" s="3"/>
      <c r="BA525" s="3"/>
      <c r="BB525" s="3"/>
      <c r="BC525" s="3"/>
      <c r="BD525" s="3"/>
      <c r="BE525" s="3"/>
      <c r="BF525" s="3"/>
      <c r="BG525" s="3"/>
      <c r="BH525" s="3"/>
      <c r="BI525" s="3"/>
      <c r="BJ525" s="3"/>
      <c r="BK525" s="3"/>
      <c r="BL525" s="3"/>
      <c r="BM525" s="3"/>
      <c r="BN525" s="3"/>
      <c r="BO525" s="3"/>
      <c r="BP525" s="3"/>
      <c r="BQ525" s="3"/>
      <c r="BR525" s="3"/>
      <c r="BS525" s="3"/>
      <c r="BT525" s="3"/>
      <c r="BU525" s="3"/>
      <c r="BV525" s="3"/>
      <c r="BW525" s="3"/>
      <c r="BX525" s="3"/>
      <c r="BY525" s="3"/>
      <c r="BZ525" s="3"/>
      <c r="CA525" s="3"/>
      <c r="CB525" s="3"/>
      <c r="CC525" s="3"/>
      <c r="CD525" s="3"/>
      <c r="CE525" s="3"/>
      <c r="CF525" s="3"/>
      <c r="CG525" s="3"/>
      <c r="CH525" s="3"/>
      <c r="CI525" s="3"/>
      <c r="CJ525" s="3"/>
      <c r="CK525" s="3"/>
      <c r="CL525" s="3"/>
      <c r="CM525" s="3"/>
      <c r="CN525" s="3"/>
      <c r="CO525" s="3"/>
      <c r="CP525" s="3"/>
      <c r="CQ525" s="3"/>
      <c r="CR525" s="3"/>
      <c r="CS525" s="3"/>
      <c r="CT525" s="3"/>
      <c r="CU525" s="3"/>
      <c r="CV525" s="3"/>
      <c r="CW525" s="3"/>
      <c r="CX525" s="3"/>
      <c r="CY525" s="3"/>
      <c r="CZ525" s="3"/>
      <c r="DA525" s="3"/>
      <c r="DB525" s="3"/>
      <c r="DC525" s="3"/>
      <c r="DD525" s="3"/>
      <c r="DE525" s="3"/>
      <c r="DF525" s="3"/>
      <c r="DG525" s="3"/>
      <c r="DH525" s="3"/>
      <c r="DI525" s="3"/>
      <c r="DJ525" s="3"/>
      <c r="DK525" s="3"/>
      <c r="DL525" s="3"/>
      <c r="DM525" s="3"/>
      <c r="DN525" s="3"/>
      <c r="DO525" s="3"/>
      <c r="DP525" s="3"/>
      <c r="DQ525" s="3"/>
      <c r="DR525" s="3"/>
      <c r="DS525" s="3"/>
      <c r="DT525" s="3"/>
      <c r="DU525" s="3"/>
      <c r="DV525" s="3"/>
      <c r="DW525" s="3"/>
      <c r="DX525" s="3"/>
      <c r="DY525" s="3"/>
      <c r="DZ525" s="3"/>
      <c r="EA525" s="3"/>
      <c r="EB525" s="3"/>
      <c r="EC525" s="3"/>
      <c r="ED525" s="3"/>
      <c r="EE525" s="3"/>
      <c r="EF525" s="3"/>
      <c r="EG525" s="3"/>
    </row>
    <row r="526">
      <c r="A526" s="3"/>
      <c r="B526" s="68"/>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
      <c r="AV526" s="3"/>
      <c r="AW526" s="3"/>
      <c r="AX526" s="3"/>
      <c r="AY526" s="3"/>
      <c r="AZ526" s="3"/>
      <c r="BA526" s="3"/>
      <c r="BB526" s="3"/>
      <c r="BC526" s="3"/>
      <c r="BD526" s="3"/>
      <c r="BE526" s="3"/>
      <c r="BF526" s="3"/>
      <c r="BG526" s="3"/>
      <c r="BH526" s="3"/>
      <c r="BI526" s="3"/>
      <c r="BJ526" s="3"/>
      <c r="BK526" s="3"/>
      <c r="BL526" s="3"/>
      <c r="BM526" s="3"/>
      <c r="BN526" s="3"/>
      <c r="BO526" s="3"/>
      <c r="BP526" s="3"/>
      <c r="BQ526" s="3"/>
      <c r="BR526" s="3"/>
      <c r="BS526" s="3"/>
      <c r="BT526" s="3"/>
      <c r="BU526" s="3"/>
      <c r="BV526" s="3"/>
      <c r="BW526" s="3"/>
      <c r="BX526" s="3"/>
      <c r="BY526" s="3"/>
      <c r="BZ526" s="3"/>
      <c r="CA526" s="3"/>
      <c r="CB526" s="3"/>
      <c r="CC526" s="3"/>
      <c r="CD526" s="3"/>
      <c r="CE526" s="3"/>
      <c r="CF526" s="3"/>
      <c r="CG526" s="3"/>
      <c r="CH526" s="3"/>
      <c r="CI526" s="3"/>
      <c r="CJ526" s="3"/>
      <c r="CK526" s="3"/>
      <c r="CL526" s="3"/>
      <c r="CM526" s="3"/>
      <c r="CN526" s="3"/>
      <c r="CO526" s="3"/>
      <c r="CP526" s="3"/>
      <c r="CQ526" s="3"/>
      <c r="CR526" s="3"/>
      <c r="CS526" s="3"/>
      <c r="CT526" s="3"/>
      <c r="CU526" s="3"/>
      <c r="CV526" s="3"/>
      <c r="CW526" s="3"/>
      <c r="CX526" s="3"/>
      <c r="CY526" s="3"/>
      <c r="CZ526" s="3"/>
      <c r="DA526" s="3"/>
      <c r="DB526" s="3"/>
      <c r="DC526" s="3"/>
      <c r="DD526" s="3"/>
      <c r="DE526" s="3"/>
      <c r="DF526" s="3"/>
      <c r="DG526" s="3"/>
      <c r="DH526" s="3"/>
      <c r="DI526" s="3"/>
      <c r="DJ526" s="3"/>
      <c r="DK526" s="3"/>
      <c r="DL526" s="3"/>
      <c r="DM526" s="3"/>
      <c r="DN526" s="3"/>
      <c r="DO526" s="3"/>
      <c r="DP526" s="3"/>
      <c r="DQ526" s="3"/>
      <c r="DR526" s="3"/>
      <c r="DS526" s="3"/>
      <c r="DT526" s="3"/>
      <c r="DU526" s="3"/>
      <c r="DV526" s="3"/>
      <c r="DW526" s="3"/>
      <c r="DX526" s="3"/>
      <c r="DY526" s="3"/>
      <c r="DZ526" s="3"/>
      <c r="EA526" s="3"/>
      <c r="EB526" s="3"/>
      <c r="EC526" s="3"/>
      <c r="ED526" s="3"/>
      <c r="EE526" s="3"/>
      <c r="EF526" s="3"/>
      <c r="EG526" s="3"/>
    </row>
    <row r="527">
      <c r="A527" s="3"/>
      <c r="B527" s="68"/>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3"/>
      <c r="AV527" s="3"/>
      <c r="AW527" s="3"/>
      <c r="AX527" s="3"/>
      <c r="AY527" s="3"/>
      <c r="AZ527" s="3"/>
      <c r="BA527" s="3"/>
      <c r="BB527" s="3"/>
      <c r="BC527" s="3"/>
      <c r="BD527" s="3"/>
      <c r="BE527" s="3"/>
      <c r="BF527" s="3"/>
      <c r="BG527" s="3"/>
      <c r="BH527" s="3"/>
      <c r="BI527" s="3"/>
      <c r="BJ527" s="3"/>
      <c r="BK527" s="3"/>
      <c r="BL527" s="3"/>
      <c r="BM527" s="3"/>
      <c r="BN527" s="3"/>
      <c r="BO527" s="3"/>
      <c r="BP527" s="3"/>
      <c r="BQ527" s="3"/>
      <c r="BR527" s="3"/>
      <c r="BS527" s="3"/>
      <c r="BT527" s="3"/>
      <c r="BU527" s="3"/>
      <c r="BV527" s="3"/>
      <c r="BW527" s="3"/>
      <c r="BX527" s="3"/>
      <c r="BY527" s="3"/>
      <c r="BZ527" s="3"/>
      <c r="CA527" s="3"/>
      <c r="CB527" s="3"/>
      <c r="CC527" s="3"/>
      <c r="CD527" s="3"/>
      <c r="CE527" s="3"/>
      <c r="CF527" s="3"/>
      <c r="CG527" s="3"/>
      <c r="CH527" s="3"/>
      <c r="CI527" s="3"/>
      <c r="CJ527" s="3"/>
      <c r="CK527" s="3"/>
      <c r="CL527" s="3"/>
      <c r="CM527" s="3"/>
      <c r="CN527" s="3"/>
      <c r="CO527" s="3"/>
      <c r="CP527" s="3"/>
      <c r="CQ527" s="3"/>
      <c r="CR527" s="3"/>
      <c r="CS527" s="3"/>
      <c r="CT527" s="3"/>
      <c r="CU527" s="3"/>
      <c r="CV527" s="3"/>
      <c r="CW527" s="3"/>
      <c r="CX527" s="3"/>
      <c r="CY527" s="3"/>
      <c r="CZ527" s="3"/>
      <c r="DA527" s="3"/>
      <c r="DB527" s="3"/>
      <c r="DC527" s="3"/>
      <c r="DD527" s="3"/>
      <c r="DE527" s="3"/>
      <c r="DF527" s="3"/>
      <c r="DG527" s="3"/>
      <c r="DH527" s="3"/>
      <c r="DI527" s="3"/>
      <c r="DJ527" s="3"/>
      <c r="DK527" s="3"/>
      <c r="DL527" s="3"/>
      <c r="DM527" s="3"/>
      <c r="DN527" s="3"/>
      <c r="DO527" s="3"/>
      <c r="DP527" s="3"/>
      <c r="DQ527" s="3"/>
      <c r="DR527" s="3"/>
      <c r="DS527" s="3"/>
      <c r="DT527" s="3"/>
      <c r="DU527" s="3"/>
      <c r="DV527" s="3"/>
      <c r="DW527" s="3"/>
      <c r="DX527" s="3"/>
      <c r="DY527" s="3"/>
      <c r="DZ527" s="3"/>
      <c r="EA527" s="3"/>
      <c r="EB527" s="3"/>
      <c r="EC527" s="3"/>
      <c r="ED527" s="3"/>
      <c r="EE527" s="3"/>
      <c r="EF527" s="3"/>
      <c r="EG527" s="3"/>
    </row>
    <row r="528">
      <c r="A528" s="3"/>
      <c r="B528" s="68"/>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
      <c r="AV528" s="3"/>
      <c r="AW528" s="3"/>
      <c r="AX528" s="3"/>
      <c r="AY528" s="3"/>
      <c r="AZ528" s="3"/>
      <c r="BA528" s="3"/>
      <c r="BB528" s="3"/>
      <c r="BC528" s="3"/>
      <c r="BD528" s="3"/>
      <c r="BE528" s="3"/>
      <c r="BF528" s="3"/>
      <c r="BG528" s="3"/>
      <c r="BH528" s="3"/>
      <c r="BI528" s="3"/>
      <c r="BJ528" s="3"/>
      <c r="BK528" s="3"/>
      <c r="BL528" s="3"/>
      <c r="BM528" s="3"/>
      <c r="BN528" s="3"/>
      <c r="BO528" s="3"/>
      <c r="BP528" s="3"/>
      <c r="BQ528" s="3"/>
      <c r="BR528" s="3"/>
      <c r="BS528" s="3"/>
      <c r="BT528" s="3"/>
      <c r="BU528" s="3"/>
      <c r="BV528" s="3"/>
      <c r="BW528" s="3"/>
      <c r="BX528" s="3"/>
      <c r="BY528" s="3"/>
      <c r="BZ528" s="3"/>
      <c r="CA528" s="3"/>
      <c r="CB528" s="3"/>
      <c r="CC528" s="3"/>
      <c r="CD528" s="3"/>
      <c r="CE528" s="3"/>
      <c r="CF528" s="3"/>
      <c r="CG528" s="3"/>
      <c r="CH528" s="3"/>
      <c r="CI528" s="3"/>
      <c r="CJ528" s="3"/>
      <c r="CK528" s="3"/>
      <c r="CL528" s="3"/>
      <c r="CM528" s="3"/>
      <c r="CN528" s="3"/>
      <c r="CO528" s="3"/>
      <c r="CP528" s="3"/>
      <c r="CQ528" s="3"/>
      <c r="CR528" s="3"/>
      <c r="CS528" s="3"/>
      <c r="CT528" s="3"/>
      <c r="CU528" s="3"/>
      <c r="CV528" s="3"/>
      <c r="CW528" s="3"/>
      <c r="CX528" s="3"/>
      <c r="CY528" s="3"/>
      <c r="CZ528" s="3"/>
      <c r="DA528" s="3"/>
      <c r="DB528" s="3"/>
      <c r="DC528" s="3"/>
      <c r="DD528" s="3"/>
      <c r="DE528" s="3"/>
      <c r="DF528" s="3"/>
      <c r="DG528" s="3"/>
      <c r="DH528" s="3"/>
      <c r="DI528" s="3"/>
      <c r="DJ528" s="3"/>
      <c r="DK528" s="3"/>
      <c r="DL528" s="3"/>
      <c r="DM528" s="3"/>
      <c r="DN528" s="3"/>
      <c r="DO528" s="3"/>
      <c r="DP528" s="3"/>
      <c r="DQ528" s="3"/>
      <c r="DR528" s="3"/>
      <c r="DS528" s="3"/>
      <c r="DT528" s="3"/>
      <c r="DU528" s="3"/>
      <c r="DV528" s="3"/>
      <c r="DW528" s="3"/>
      <c r="DX528" s="3"/>
      <c r="DY528" s="3"/>
      <c r="DZ528" s="3"/>
      <c r="EA528" s="3"/>
      <c r="EB528" s="3"/>
      <c r="EC528" s="3"/>
      <c r="ED528" s="3"/>
      <c r="EE528" s="3"/>
      <c r="EF528" s="3"/>
      <c r="EG528" s="3"/>
    </row>
    <row r="529">
      <c r="A529" s="3"/>
      <c r="B529" s="68"/>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
      <c r="AV529" s="3"/>
      <c r="AW529" s="3"/>
      <c r="AX529" s="3"/>
      <c r="AY529" s="3"/>
      <c r="AZ529" s="3"/>
      <c r="BA529" s="3"/>
      <c r="BB529" s="3"/>
      <c r="BC529" s="3"/>
      <c r="BD529" s="3"/>
      <c r="BE529" s="3"/>
      <c r="BF529" s="3"/>
      <c r="BG529" s="3"/>
      <c r="BH529" s="3"/>
      <c r="BI529" s="3"/>
      <c r="BJ529" s="3"/>
      <c r="BK529" s="3"/>
      <c r="BL529" s="3"/>
      <c r="BM529" s="3"/>
      <c r="BN529" s="3"/>
      <c r="BO529" s="3"/>
      <c r="BP529" s="3"/>
      <c r="BQ529" s="3"/>
      <c r="BR529" s="3"/>
      <c r="BS529" s="3"/>
      <c r="BT529" s="3"/>
      <c r="BU529" s="3"/>
      <c r="BV529" s="3"/>
      <c r="BW529" s="3"/>
      <c r="BX529" s="3"/>
      <c r="BY529" s="3"/>
      <c r="BZ529" s="3"/>
      <c r="CA529" s="3"/>
      <c r="CB529" s="3"/>
      <c r="CC529" s="3"/>
      <c r="CD529" s="3"/>
      <c r="CE529" s="3"/>
      <c r="CF529" s="3"/>
      <c r="CG529" s="3"/>
      <c r="CH529" s="3"/>
      <c r="CI529" s="3"/>
      <c r="CJ529" s="3"/>
      <c r="CK529" s="3"/>
      <c r="CL529" s="3"/>
      <c r="CM529" s="3"/>
      <c r="CN529" s="3"/>
      <c r="CO529" s="3"/>
      <c r="CP529" s="3"/>
      <c r="CQ529" s="3"/>
      <c r="CR529" s="3"/>
      <c r="CS529" s="3"/>
      <c r="CT529" s="3"/>
      <c r="CU529" s="3"/>
      <c r="CV529" s="3"/>
      <c r="CW529" s="3"/>
      <c r="CX529" s="3"/>
      <c r="CY529" s="3"/>
      <c r="CZ529" s="3"/>
      <c r="DA529" s="3"/>
      <c r="DB529" s="3"/>
      <c r="DC529" s="3"/>
      <c r="DD529" s="3"/>
      <c r="DE529" s="3"/>
      <c r="DF529" s="3"/>
      <c r="DG529" s="3"/>
      <c r="DH529" s="3"/>
      <c r="DI529" s="3"/>
      <c r="DJ529" s="3"/>
      <c r="DK529" s="3"/>
      <c r="DL529" s="3"/>
      <c r="DM529" s="3"/>
      <c r="DN529" s="3"/>
      <c r="DO529" s="3"/>
      <c r="DP529" s="3"/>
      <c r="DQ529" s="3"/>
      <c r="DR529" s="3"/>
      <c r="DS529" s="3"/>
      <c r="DT529" s="3"/>
      <c r="DU529" s="3"/>
      <c r="DV529" s="3"/>
      <c r="DW529" s="3"/>
      <c r="DX529" s="3"/>
      <c r="DY529" s="3"/>
      <c r="DZ529" s="3"/>
      <c r="EA529" s="3"/>
      <c r="EB529" s="3"/>
      <c r="EC529" s="3"/>
      <c r="ED529" s="3"/>
      <c r="EE529" s="3"/>
      <c r="EF529" s="3"/>
      <c r="EG529" s="3"/>
    </row>
    <row r="530">
      <c r="A530" s="3"/>
      <c r="B530" s="68"/>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3"/>
      <c r="AV530" s="3"/>
      <c r="AW530" s="3"/>
      <c r="AX530" s="3"/>
      <c r="AY530" s="3"/>
      <c r="AZ530" s="3"/>
      <c r="BA530" s="3"/>
      <c r="BB530" s="3"/>
      <c r="BC530" s="3"/>
      <c r="BD530" s="3"/>
      <c r="BE530" s="3"/>
      <c r="BF530" s="3"/>
      <c r="BG530" s="3"/>
      <c r="BH530" s="3"/>
      <c r="BI530" s="3"/>
      <c r="BJ530" s="3"/>
      <c r="BK530" s="3"/>
      <c r="BL530" s="3"/>
      <c r="BM530" s="3"/>
      <c r="BN530" s="3"/>
      <c r="BO530" s="3"/>
      <c r="BP530" s="3"/>
      <c r="BQ530" s="3"/>
      <c r="BR530" s="3"/>
      <c r="BS530" s="3"/>
      <c r="BT530" s="3"/>
      <c r="BU530" s="3"/>
      <c r="BV530" s="3"/>
      <c r="BW530" s="3"/>
      <c r="BX530" s="3"/>
      <c r="BY530" s="3"/>
      <c r="BZ530" s="3"/>
      <c r="CA530" s="3"/>
      <c r="CB530" s="3"/>
      <c r="CC530" s="3"/>
      <c r="CD530" s="3"/>
      <c r="CE530" s="3"/>
      <c r="CF530" s="3"/>
      <c r="CG530" s="3"/>
      <c r="CH530" s="3"/>
      <c r="CI530" s="3"/>
      <c r="CJ530" s="3"/>
      <c r="CK530" s="3"/>
      <c r="CL530" s="3"/>
      <c r="CM530" s="3"/>
      <c r="CN530" s="3"/>
      <c r="CO530" s="3"/>
      <c r="CP530" s="3"/>
      <c r="CQ530" s="3"/>
      <c r="CR530" s="3"/>
      <c r="CS530" s="3"/>
      <c r="CT530" s="3"/>
      <c r="CU530" s="3"/>
      <c r="CV530" s="3"/>
      <c r="CW530" s="3"/>
      <c r="CX530" s="3"/>
      <c r="CY530" s="3"/>
      <c r="CZ530" s="3"/>
      <c r="DA530" s="3"/>
      <c r="DB530" s="3"/>
      <c r="DC530" s="3"/>
      <c r="DD530" s="3"/>
      <c r="DE530" s="3"/>
      <c r="DF530" s="3"/>
      <c r="DG530" s="3"/>
      <c r="DH530" s="3"/>
      <c r="DI530" s="3"/>
      <c r="DJ530" s="3"/>
      <c r="DK530" s="3"/>
      <c r="DL530" s="3"/>
      <c r="DM530" s="3"/>
      <c r="DN530" s="3"/>
      <c r="DO530" s="3"/>
      <c r="DP530" s="3"/>
      <c r="DQ530" s="3"/>
      <c r="DR530" s="3"/>
      <c r="DS530" s="3"/>
      <c r="DT530" s="3"/>
      <c r="DU530" s="3"/>
      <c r="DV530" s="3"/>
      <c r="DW530" s="3"/>
      <c r="DX530" s="3"/>
      <c r="DY530" s="3"/>
      <c r="DZ530" s="3"/>
      <c r="EA530" s="3"/>
      <c r="EB530" s="3"/>
      <c r="EC530" s="3"/>
      <c r="ED530" s="3"/>
      <c r="EE530" s="3"/>
      <c r="EF530" s="3"/>
      <c r="EG530" s="3"/>
    </row>
    <row r="531">
      <c r="A531" s="3"/>
      <c r="B531" s="68"/>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3"/>
      <c r="AV531" s="3"/>
      <c r="AW531" s="3"/>
      <c r="AX531" s="3"/>
      <c r="AY531" s="3"/>
      <c r="AZ531" s="3"/>
      <c r="BA531" s="3"/>
      <c r="BB531" s="3"/>
      <c r="BC531" s="3"/>
      <c r="BD531" s="3"/>
      <c r="BE531" s="3"/>
      <c r="BF531" s="3"/>
      <c r="BG531" s="3"/>
      <c r="BH531" s="3"/>
      <c r="BI531" s="3"/>
      <c r="BJ531" s="3"/>
      <c r="BK531" s="3"/>
      <c r="BL531" s="3"/>
      <c r="BM531" s="3"/>
      <c r="BN531" s="3"/>
      <c r="BO531" s="3"/>
      <c r="BP531" s="3"/>
      <c r="BQ531" s="3"/>
      <c r="BR531" s="3"/>
      <c r="BS531" s="3"/>
      <c r="BT531" s="3"/>
      <c r="BU531" s="3"/>
      <c r="BV531" s="3"/>
      <c r="BW531" s="3"/>
      <c r="BX531" s="3"/>
      <c r="BY531" s="3"/>
      <c r="BZ531" s="3"/>
      <c r="CA531" s="3"/>
      <c r="CB531" s="3"/>
      <c r="CC531" s="3"/>
      <c r="CD531" s="3"/>
      <c r="CE531" s="3"/>
      <c r="CF531" s="3"/>
      <c r="CG531" s="3"/>
      <c r="CH531" s="3"/>
      <c r="CI531" s="3"/>
      <c r="CJ531" s="3"/>
      <c r="CK531" s="3"/>
      <c r="CL531" s="3"/>
      <c r="CM531" s="3"/>
      <c r="CN531" s="3"/>
      <c r="CO531" s="3"/>
      <c r="CP531" s="3"/>
      <c r="CQ531" s="3"/>
      <c r="CR531" s="3"/>
      <c r="CS531" s="3"/>
      <c r="CT531" s="3"/>
      <c r="CU531" s="3"/>
      <c r="CV531" s="3"/>
      <c r="CW531" s="3"/>
      <c r="CX531" s="3"/>
      <c r="CY531" s="3"/>
      <c r="CZ531" s="3"/>
      <c r="DA531" s="3"/>
      <c r="DB531" s="3"/>
      <c r="DC531" s="3"/>
      <c r="DD531" s="3"/>
      <c r="DE531" s="3"/>
      <c r="DF531" s="3"/>
      <c r="DG531" s="3"/>
      <c r="DH531" s="3"/>
      <c r="DI531" s="3"/>
      <c r="DJ531" s="3"/>
      <c r="DK531" s="3"/>
      <c r="DL531" s="3"/>
      <c r="DM531" s="3"/>
      <c r="DN531" s="3"/>
      <c r="DO531" s="3"/>
      <c r="DP531" s="3"/>
      <c r="DQ531" s="3"/>
      <c r="DR531" s="3"/>
      <c r="DS531" s="3"/>
      <c r="DT531" s="3"/>
      <c r="DU531" s="3"/>
      <c r="DV531" s="3"/>
      <c r="DW531" s="3"/>
      <c r="DX531" s="3"/>
      <c r="DY531" s="3"/>
      <c r="DZ531" s="3"/>
      <c r="EA531" s="3"/>
      <c r="EB531" s="3"/>
      <c r="EC531" s="3"/>
      <c r="ED531" s="3"/>
      <c r="EE531" s="3"/>
      <c r="EF531" s="3"/>
      <c r="EG531" s="3"/>
    </row>
    <row r="532">
      <c r="A532" s="3"/>
      <c r="B532" s="68"/>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c r="AW532" s="3"/>
      <c r="AX532" s="3"/>
      <c r="AY532" s="3"/>
      <c r="AZ532" s="3"/>
      <c r="BA532" s="3"/>
      <c r="BB532" s="3"/>
      <c r="BC532" s="3"/>
      <c r="BD532" s="3"/>
      <c r="BE532" s="3"/>
      <c r="BF532" s="3"/>
      <c r="BG532" s="3"/>
      <c r="BH532" s="3"/>
      <c r="BI532" s="3"/>
      <c r="BJ532" s="3"/>
      <c r="BK532" s="3"/>
      <c r="BL532" s="3"/>
      <c r="BM532" s="3"/>
      <c r="BN532" s="3"/>
      <c r="BO532" s="3"/>
      <c r="BP532" s="3"/>
      <c r="BQ532" s="3"/>
      <c r="BR532" s="3"/>
      <c r="BS532" s="3"/>
      <c r="BT532" s="3"/>
      <c r="BU532" s="3"/>
      <c r="BV532" s="3"/>
      <c r="BW532" s="3"/>
      <c r="BX532" s="3"/>
      <c r="BY532" s="3"/>
      <c r="BZ532" s="3"/>
      <c r="CA532" s="3"/>
      <c r="CB532" s="3"/>
      <c r="CC532" s="3"/>
      <c r="CD532" s="3"/>
      <c r="CE532" s="3"/>
      <c r="CF532" s="3"/>
      <c r="CG532" s="3"/>
      <c r="CH532" s="3"/>
      <c r="CI532" s="3"/>
      <c r="CJ532" s="3"/>
      <c r="CK532" s="3"/>
      <c r="CL532" s="3"/>
      <c r="CM532" s="3"/>
      <c r="CN532" s="3"/>
      <c r="CO532" s="3"/>
      <c r="CP532" s="3"/>
      <c r="CQ532" s="3"/>
      <c r="CR532" s="3"/>
      <c r="CS532" s="3"/>
      <c r="CT532" s="3"/>
      <c r="CU532" s="3"/>
      <c r="CV532" s="3"/>
      <c r="CW532" s="3"/>
      <c r="CX532" s="3"/>
      <c r="CY532" s="3"/>
      <c r="CZ532" s="3"/>
      <c r="DA532" s="3"/>
      <c r="DB532" s="3"/>
      <c r="DC532" s="3"/>
      <c r="DD532" s="3"/>
      <c r="DE532" s="3"/>
      <c r="DF532" s="3"/>
      <c r="DG532" s="3"/>
      <c r="DH532" s="3"/>
      <c r="DI532" s="3"/>
      <c r="DJ532" s="3"/>
      <c r="DK532" s="3"/>
      <c r="DL532" s="3"/>
      <c r="DM532" s="3"/>
      <c r="DN532" s="3"/>
      <c r="DO532" s="3"/>
      <c r="DP532" s="3"/>
      <c r="DQ532" s="3"/>
      <c r="DR532" s="3"/>
      <c r="DS532" s="3"/>
      <c r="DT532" s="3"/>
      <c r="DU532" s="3"/>
      <c r="DV532" s="3"/>
      <c r="DW532" s="3"/>
      <c r="DX532" s="3"/>
      <c r="DY532" s="3"/>
      <c r="DZ532" s="3"/>
      <c r="EA532" s="3"/>
      <c r="EB532" s="3"/>
      <c r="EC532" s="3"/>
      <c r="ED532" s="3"/>
      <c r="EE532" s="3"/>
      <c r="EF532" s="3"/>
      <c r="EG532" s="3"/>
    </row>
    <row r="533">
      <c r="A533" s="3"/>
      <c r="B533" s="68"/>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3"/>
      <c r="AV533" s="3"/>
      <c r="AW533" s="3"/>
      <c r="AX533" s="3"/>
      <c r="AY533" s="3"/>
      <c r="AZ533" s="3"/>
      <c r="BA533" s="3"/>
      <c r="BB533" s="3"/>
      <c r="BC533" s="3"/>
      <c r="BD533" s="3"/>
      <c r="BE533" s="3"/>
      <c r="BF533" s="3"/>
      <c r="BG533" s="3"/>
      <c r="BH533" s="3"/>
      <c r="BI533" s="3"/>
      <c r="BJ533" s="3"/>
      <c r="BK533" s="3"/>
      <c r="BL533" s="3"/>
      <c r="BM533" s="3"/>
      <c r="BN533" s="3"/>
      <c r="BO533" s="3"/>
      <c r="BP533" s="3"/>
      <c r="BQ533" s="3"/>
      <c r="BR533" s="3"/>
      <c r="BS533" s="3"/>
      <c r="BT533" s="3"/>
      <c r="BU533" s="3"/>
      <c r="BV533" s="3"/>
      <c r="BW533" s="3"/>
      <c r="BX533" s="3"/>
      <c r="BY533" s="3"/>
      <c r="BZ533" s="3"/>
      <c r="CA533" s="3"/>
      <c r="CB533" s="3"/>
      <c r="CC533" s="3"/>
      <c r="CD533" s="3"/>
      <c r="CE533" s="3"/>
      <c r="CF533" s="3"/>
      <c r="CG533" s="3"/>
      <c r="CH533" s="3"/>
      <c r="CI533" s="3"/>
      <c r="CJ533" s="3"/>
      <c r="CK533" s="3"/>
      <c r="CL533" s="3"/>
      <c r="CM533" s="3"/>
      <c r="CN533" s="3"/>
      <c r="CO533" s="3"/>
      <c r="CP533" s="3"/>
      <c r="CQ533" s="3"/>
      <c r="CR533" s="3"/>
      <c r="CS533" s="3"/>
      <c r="CT533" s="3"/>
      <c r="CU533" s="3"/>
      <c r="CV533" s="3"/>
      <c r="CW533" s="3"/>
      <c r="CX533" s="3"/>
      <c r="CY533" s="3"/>
      <c r="CZ533" s="3"/>
      <c r="DA533" s="3"/>
      <c r="DB533" s="3"/>
      <c r="DC533" s="3"/>
      <c r="DD533" s="3"/>
      <c r="DE533" s="3"/>
      <c r="DF533" s="3"/>
      <c r="DG533" s="3"/>
      <c r="DH533" s="3"/>
      <c r="DI533" s="3"/>
      <c r="DJ533" s="3"/>
      <c r="DK533" s="3"/>
      <c r="DL533" s="3"/>
      <c r="DM533" s="3"/>
      <c r="DN533" s="3"/>
      <c r="DO533" s="3"/>
      <c r="DP533" s="3"/>
      <c r="DQ533" s="3"/>
      <c r="DR533" s="3"/>
      <c r="DS533" s="3"/>
      <c r="DT533" s="3"/>
      <c r="DU533" s="3"/>
      <c r="DV533" s="3"/>
      <c r="DW533" s="3"/>
      <c r="DX533" s="3"/>
      <c r="DY533" s="3"/>
      <c r="DZ533" s="3"/>
      <c r="EA533" s="3"/>
      <c r="EB533" s="3"/>
      <c r="EC533" s="3"/>
      <c r="ED533" s="3"/>
      <c r="EE533" s="3"/>
      <c r="EF533" s="3"/>
      <c r="EG533" s="3"/>
    </row>
    <row r="534">
      <c r="A534" s="3"/>
      <c r="B534" s="68"/>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
      <c r="AV534" s="3"/>
      <c r="AW534" s="3"/>
      <c r="AX534" s="3"/>
      <c r="AY534" s="3"/>
      <c r="AZ534" s="3"/>
      <c r="BA534" s="3"/>
      <c r="BB534" s="3"/>
      <c r="BC534" s="3"/>
      <c r="BD534" s="3"/>
      <c r="BE534" s="3"/>
      <c r="BF534" s="3"/>
      <c r="BG534" s="3"/>
      <c r="BH534" s="3"/>
      <c r="BI534" s="3"/>
      <c r="BJ534" s="3"/>
      <c r="BK534" s="3"/>
      <c r="BL534" s="3"/>
      <c r="BM534" s="3"/>
      <c r="BN534" s="3"/>
      <c r="BO534" s="3"/>
      <c r="BP534" s="3"/>
      <c r="BQ534" s="3"/>
      <c r="BR534" s="3"/>
      <c r="BS534" s="3"/>
      <c r="BT534" s="3"/>
      <c r="BU534" s="3"/>
      <c r="BV534" s="3"/>
      <c r="BW534" s="3"/>
      <c r="BX534" s="3"/>
      <c r="BY534" s="3"/>
      <c r="BZ534" s="3"/>
      <c r="CA534" s="3"/>
      <c r="CB534" s="3"/>
      <c r="CC534" s="3"/>
      <c r="CD534" s="3"/>
      <c r="CE534" s="3"/>
      <c r="CF534" s="3"/>
      <c r="CG534" s="3"/>
      <c r="CH534" s="3"/>
      <c r="CI534" s="3"/>
      <c r="CJ534" s="3"/>
      <c r="CK534" s="3"/>
      <c r="CL534" s="3"/>
      <c r="CM534" s="3"/>
      <c r="CN534" s="3"/>
      <c r="CO534" s="3"/>
      <c r="CP534" s="3"/>
      <c r="CQ534" s="3"/>
      <c r="CR534" s="3"/>
      <c r="CS534" s="3"/>
      <c r="CT534" s="3"/>
      <c r="CU534" s="3"/>
      <c r="CV534" s="3"/>
      <c r="CW534" s="3"/>
      <c r="CX534" s="3"/>
      <c r="CY534" s="3"/>
      <c r="CZ534" s="3"/>
      <c r="DA534" s="3"/>
      <c r="DB534" s="3"/>
      <c r="DC534" s="3"/>
      <c r="DD534" s="3"/>
      <c r="DE534" s="3"/>
      <c r="DF534" s="3"/>
      <c r="DG534" s="3"/>
      <c r="DH534" s="3"/>
      <c r="DI534" s="3"/>
      <c r="DJ534" s="3"/>
      <c r="DK534" s="3"/>
      <c r="DL534" s="3"/>
      <c r="DM534" s="3"/>
      <c r="DN534" s="3"/>
      <c r="DO534" s="3"/>
      <c r="DP534" s="3"/>
      <c r="DQ534" s="3"/>
      <c r="DR534" s="3"/>
      <c r="DS534" s="3"/>
      <c r="DT534" s="3"/>
      <c r="DU534" s="3"/>
      <c r="DV534" s="3"/>
      <c r="DW534" s="3"/>
      <c r="DX534" s="3"/>
      <c r="DY534" s="3"/>
      <c r="DZ534" s="3"/>
      <c r="EA534" s="3"/>
      <c r="EB534" s="3"/>
      <c r="EC534" s="3"/>
      <c r="ED534" s="3"/>
      <c r="EE534" s="3"/>
      <c r="EF534" s="3"/>
      <c r="EG534" s="3"/>
    </row>
    <row r="535">
      <c r="A535" s="3"/>
      <c r="B535" s="68"/>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
      <c r="AV535" s="3"/>
      <c r="AW535" s="3"/>
      <c r="AX535" s="3"/>
      <c r="AY535" s="3"/>
      <c r="AZ535" s="3"/>
      <c r="BA535" s="3"/>
      <c r="BB535" s="3"/>
      <c r="BC535" s="3"/>
      <c r="BD535" s="3"/>
      <c r="BE535" s="3"/>
      <c r="BF535" s="3"/>
      <c r="BG535" s="3"/>
      <c r="BH535" s="3"/>
      <c r="BI535" s="3"/>
      <c r="BJ535" s="3"/>
      <c r="BK535" s="3"/>
      <c r="BL535" s="3"/>
      <c r="BM535" s="3"/>
      <c r="BN535" s="3"/>
      <c r="BO535" s="3"/>
      <c r="BP535" s="3"/>
      <c r="BQ535" s="3"/>
      <c r="BR535" s="3"/>
      <c r="BS535" s="3"/>
      <c r="BT535" s="3"/>
      <c r="BU535" s="3"/>
      <c r="BV535" s="3"/>
      <c r="BW535" s="3"/>
      <c r="BX535" s="3"/>
      <c r="BY535" s="3"/>
      <c r="BZ535" s="3"/>
      <c r="CA535" s="3"/>
      <c r="CB535" s="3"/>
      <c r="CC535" s="3"/>
      <c r="CD535" s="3"/>
      <c r="CE535" s="3"/>
      <c r="CF535" s="3"/>
      <c r="CG535" s="3"/>
      <c r="CH535" s="3"/>
      <c r="CI535" s="3"/>
      <c r="CJ535" s="3"/>
      <c r="CK535" s="3"/>
      <c r="CL535" s="3"/>
      <c r="CM535" s="3"/>
      <c r="CN535" s="3"/>
      <c r="CO535" s="3"/>
      <c r="CP535" s="3"/>
      <c r="CQ535" s="3"/>
      <c r="CR535" s="3"/>
      <c r="CS535" s="3"/>
      <c r="CT535" s="3"/>
      <c r="CU535" s="3"/>
      <c r="CV535" s="3"/>
      <c r="CW535" s="3"/>
      <c r="CX535" s="3"/>
      <c r="CY535" s="3"/>
      <c r="CZ535" s="3"/>
      <c r="DA535" s="3"/>
      <c r="DB535" s="3"/>
      <c r="DC535" s="3"/>
      <c r="DD535" s="3"/>
      <c r="DE535" s="3"/>
      <c r="DF535" s="3"/>
      <c r="DG535" s="3"/>
      <c r="DH535" s="3"/>
      <c r="DI535" s="3"/>
      <c r="DJ535" s="3"/>
      <c r="DK535" s="3"/>
      <c r="DL535" s="3"/>
      <c r="DM535" s="3"/>
      <c r="DN535" s="3"/>
      <c r="DO535" s="3"/>
      <c r="DP535" s="3"/>
      <c r="DQ535" s="3"/>
      <c r="DR535" s="3"/>
      <c r="DS535" s="3"/>
      <c r="DT535" s="3"/>
      <c r="DU535" s="3"/>
      <c r="DV535" s="3"/>
      <c r="DW535" s="3"/>
      <c r="DX535" s="3"/>
      <c r="DY535" s="3"/>
      <c r="DZ535" s="3"/>
      <c r="EA535" s="3"/>
      <c r="EB535" s="3"/>
      <c r="EC535" s="3"/>
      <c r="ED535" s="3"/>
      <c r="EE535" s="3"/>
      <c r="EF535" s="3"/>
      <c r="EG535" s="3"/>
    </row>
    <row r="536">
      <c r="A536" s="3"/>
      <c r="B536" s="68"/>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c r="AW536" s="3"/>
      <c r="AX536" s="3"/>
      <c r="AY536" s="3"/>
      <c r="AZ536" s="3"/>
      <c r="BA536" s="3"/>
      <c r="BB536" s="3"/>
      <c r="BC536" s="3"/>
      <c r="BD536" s="3"/>
      <c r="BE536" s="3"/>
      <c r="BF536" s="3"/>
      <c r="BG536" s="3"/>
      <c r="BH536" s="3"/>
      <c r="BI536" s="3"/>
      <c r="BJ536" s="3"/>
      <c r="BK536" s="3"/>
      <c r="BL536" s="3"/>
      <c r="BM536" s="3"/>
      <c r="BN536" s="3"/>
      <c r="BO536" s="3"/>
      <c r="BP536" s="3"/>
      <c r="BQ536" s="3"/>
      <c r="BR536" s="3"/>
      <c r="BS536" s="3"/>
      <c r="BT536" s="3"/>
      <c r="BU536" s="3"/>
      <c r="BV536" s="3"/>
      <c r="BW536" s="3"/>
      <c r="BX536" s="3"/>
      <c r="BY536" s="3"/>
      <c r="BZ536" s="3"/>
      <c r="CA536" s="3"/>
      <c r="CB536" s="3"/>
      <c r="CC536" s="3"/>
      <c r="CD536" s="3"/>
      <c r="CE536" s="3"/>
      <c r="CF536" s="3"/>
      <c r="CG536" s="3"/>
      <c r="CH536" s="3"/>
      <c r="CI536" s="3"/>
      <c r="CJ536" s="3"/>
      <c r="CK536" s="3"/>
      <c r="CL536" s="3"/>
      <c r="CM536" s="3"/>
      <c r="CN536" s="3"/>
      <c r="CO536" s="3"/>
      <c r="CP536" s="3"/>
      <c r="CQ536" s="3"/>
      <c r="CR536" s="3"/>
      <c r="CS536" s="3"/>
      <c r="CT536" s="3"/>
      <c r="CU536" s="3"/>
      <c r="CV536" s="3"/>
      <c r="CW536" s="3"/>
      <c r="CX536" s="3"/>
      <c r="CY536" s="3"/>
      <c r="CZ536" s="3"/>
      <c r="DA536" s="3"/>
      <c r="DB536" s="3"/>
      <c r="DC536" s="3"/>
      <c r="DD536" s="3"/>
      <c r="DE536" s="3"/>
      <c r="DF536" s="3"/>
      <c r="DG536" s="3"/>
      <c r="DH536" s="3"/>
      <c r="DI536" s="3"/>
      <c r="DJ536" s="3"/>
      <c r="DK536" s="3"/>
      <c r="DL536" s="3"/>
      <c r="DM536" s="3"/>
      <c r="DN536" s="3"/>
      <c r="DO536" s="3"/>
      <c r="DP536" s="3"/>
      <c r="DQ536" s="3"/>
      <c r="DR536" s="3"/>
      <c r="DS536" s="3"/>
      <c r="DT536" s="3"/>
      <c r="DU536" s="3"/>
      <c r="DV536" s="3"/>
      <c r="DW536" s="3"/>
      <c r="DX536" s="3"/>
      <c r="DY536" s="3"/>
      <c r="DZ536" s="3"/>
      <c r="EA536" s="3"/>
      <c r="EB536" s="3"/>
      <c r="EC536" s="3"/>
      <c r="ED536" s="3"/>
      <c r="EE536" s="3"/>
      <c r="EF536" s="3"/>
      <c r="EG536" s="3"/>
    </row>
    <row r="537">
      <c r="A537" s="3"/>
      <c r="B537" s="68"/>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3"/>
      <c r="AV537" s="3"/>
      <c r="AW537" s="3"/>
      <c r="AX537" s="3"/>
      <c r="AY537" s="3"/>
      <c r="AZ537" s="3"/>
      <c r="BA537" s="3"/>
      <c r="BB537" s="3"/>
      <c r="BC537" s="3"/>
      <c r="BD537" s="3"/>
      <c r="BE537" s="3"/>
      <c r="BF537" s="3"/>
      <c r="BG537" s="3"/>
      <c r="BH537" s="3"/>
      <c r="BI537" s="3"/>
      <c r="BJ537" s="3"/>
      <c r="BK537" s="3"/>
      <c r="BL537" s="3"/>
      <c r="BM537" s="3"/>
      <c r="BN537" s="3"/>
      <c r="BO537" s="3"/>
      <c r="BP537" s="3"/>
      <c r="BQ537" s="3"/>
      <c r="BR537" s="3"/>
      <c r="BS537" s="3"/>
      <c r="BT537" s="3"/>
      <c r="BU537" s="3"/>
      <c r="BV537" s="3"/>
      <c r="BW537" s="3"/>
      <c r="BX537" s="3"/>
      <c r="BY537" s="3"/>
      <c r="BZ537" s="3"/>
      <c r="CA537" s="3"/>
      <c r="CB537" s="3"/>
      <c r="CC537" s="3"/>
      <c r="CD537" s="3"/>
      <c r="CE537" s="3"/>
      <c r="CF537" s="3"/>
      <c r="CG537" s="3"/>
      <c r="CH537" s="3"/>
      <c r="CI537" s="3"/>
      <c r="CJ537" s="3"/>
      <c r="CK537" s="3"/>
      <c r="CL537" s="3"/>
      <c r="CM537" s="3"/>
      <c r="CN537" s="3"/>
      <c r="CO537" s="3"/>
      <c r="CP537" s="3"/>
      <c r="CQ537" s="3"/>
      <c r="CR537" s="3"/>
      <c r="CS537" s="3"/>
      <c r="CT537" s="3"/>
      <c r="CU537" s="3"/>
      <c r="CV537" s="3"/>
      <c r="CW537" s="3"/>
      <c r="CX537" s="3"/>
      <c r="CY537" s="3"/>
      <c r="CZ537" s="3"/>
      <c r="DA537" s="3"/>
      <c r="DB537" s="3"/>
      <c r="DC537" s="3"/>
      <c r="DD537" s="3"/>
      <c r="DE537" s="3"/>
      <c r="DF537" s="3"/>
      <c r="DG537" s="3"/>
      <c r="DH537" s="3"/>
      <c r="DI537" s="3"/>
      <c r="DJ537" s="3"/>
      <c r="DK537" s="3"/>
      <c r="DL537" s="3"/>
      <c r="DM537" s="3"/>
      <c r="DN537" s="3"/>
      <c r="DO537" s="3"/>
      <c r="DP537" s="3"/>
      <c r="DQ537" s="3"/>
      <c r="DR537" s="3"/>
      <c r="DS537" s="3"/>
      <c r="DT537" s="3"/>
      <c r="DU537" s="3"/>
      <c r="DV537" s="3"/>
      <c r="DW537" s="3"/>
      <c r="DX537" s="3"/>
      <c r="DY537" s="3"/>
      <c r="DZ537" s="3"/>
      <c r="EA537" s="3"/>
      <c r="EB537" s="3"/>
      <c r="EC537" s="3"/>
      <c r="ED537" s="3"/>
      <c r="EE537" s="3"/>
      <c r="EF537" s="3"/>
      <c r="EG537" s="3"/>
    </row>
    <row r="538">
      <c r="A538" s="3"/>
      <c r="B538" s="68"/>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c r="AW538" s="3"/>
      <c r="AX538" s="3"/>
      <c r="AY538" s="3"/>
      <c r="AZ538" s="3"/>
      <c r="BA538" s="3"/>
      <c r="BB538" s="3"/>
      <c r="BC538" s="3"/>
      <c r="BD538" s="3"/>
      <c r="BE538" s="3"/>
      <c r="BF538" s="3"/>
      <c r="BG538" s="3"/>
      <c r="BH538" s="3"/>
      <c r="BI538" s="3"/>
      <c r="BJ538" s="3"/>
      <c r="BK538" s="3"/>
      <c r="BL538" s="3"/>
      <c r="BM538" s="3"/>
      <c r="BN538" s="3"/>
      <c r="BO538" s="3"/>
      <c r="BP538" s="3"/>
      <c r="BQ538" s="3"/>
      <c r="BR538" s="3"/>
      <c r="BS538" s="3"/>
      <c r="BT538" s="3"/>
      <c r="BU538" s="3"/>
      <c r="BV538" s="3"/>
      <c r="BW538" s="3"/>
      <c r="BX538" s="3"/>
      <c r="BY538" s="3"/>
      <c r="BZ538" s="3"/>
      <c r="CA538" s="3"/>
      <c r="CB538" s="3"/>
      <c r="CC538" s="3"/>
      <c r="CD538" s="3"/>
      <c r="CE538" s="3"/>
      <c r="CF538" s="3"/>
      <c r="CG538" s="3"/>
      <c r="CH538" s="3"/>
      <c r="CI538" s="3"/>
      <c r="CJ538" s="3"/>
      <c r="CK538" s="3"/>
      <c r="CL538" s="3"/>
      <c r="CM538" s="3"/>
      <c r="CN538" s="3"/>
      <c r="CO538" s="3"/>
      <c r="CP538" s="3"/>
      <c r="CQ538" s="3"/>
      <c r="CR538" s="3"/>
      <c r="CS538" s="3"/>
      <c r="CT538" s="3"/>
      <c r="CU538" s="3"/>
      <c r="CV538" s="3"/>
      <c r="CW538" s="3"/>
      <c r="CX538" s="3"/>
      <c r="CY538" s="3"/>
      <c r="CZ538" s="3"/>
      <c r="DA538" s="3"/>
      <c r="DB538" s="3"/>
      <c r="DC538" s="3"/>
      <c r="DD538" s="3"/>
      <c r="DE538" s="3"/>
      <c r="DF538" s="3"/>
      <c r="DG538" s="3"/>
      <c r="DH538" s="3"/>
      <c r="DI538" s="3"/>
      <c r="DJ538" s="3"/>
      <c r="DK538" s="3"/>
      <c r="DL538" s="3"/>
      <c r="DM538" s="3"/>
      <c r="DN538" s="3"/>
      <c r="DO538" s="3"/>
      <c r="DP538" s="3"/>
      <c r="DQ538" s="3"/>
      <c r="DR538" s="3"/>
      <c r="DS538" s="3"/>
      <c r="DT538" s="3"/>
      <c r="DU538" s="3"/>
      <c r="DV538" s="3"/>
      <c r="DW538" s="3"/>
      <c r="DX538" s="3"/>
      <c r="DY538" s="3"/>
      <c r="DZ538" s="3"/>
      <c r="EA538" s="3"/>
      <c r="EB538" s="3"/>
      <c r="EC538" s="3"/>
      <c r="ED538" s="3"/>
      <c r="EE538" s="3"/>
      <c r="EF538" s="3"/>
      <c r="EG538" s="3"/>
    </row>
    <row r="539">
      <c r="A539" s="3"/>
      <c r="B539" s="68"/>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3"/>
      <c r="AV539" s="3"/>
      <c r="AW539" s="3"/>
      <c r="AX539" s="3"/>
      <c r="AY539" s="3"/>
      <c r="AZ539" s="3"/>
      <c r="BA539" s="3"/>
      <c r="BB539" s="3"/>
      <c r="BC539" s="3"/>
      <c r="BD539" s="3"/>
      <c r="BE539" s="3"/>
      <c r="BF539" s="3"/>
      <c r="BG539" s="3"/>
      <c r="BH539" s="3"/>
      <c r="BI539" s="3"/>
      <c r="BJ539" s="3"/>
      <c r="BK539" s="3"/>
      <c r="BL539" s="3"/>
      <c r="BM539" s="3"/>
      <c r="BN539" s="3"/>
      <c r="BO539" s="3"/>
      <c r="BP539" s="3"/>
      <c r="BQ539" s="3"/>
      <c r="BR539" s="3"/>
      <c r="BS539" s="3"/>
      <c r="BT539" s="3"/>
      <c r="BU539" s="3"/>
      <c r="BV539" s="3"/>
      <c r="BW539" s="3"/>
      <c r="BX539" s="3"/>
      <c r="BY539" s="3"/>
      <c r="BZ539" s="3"/>
      <c r="CA539" s="3"/>
      <c r="CB539" s="3"/>
      <c r="CC539" s="3"/>
      <c r="CD539" s="3"/>
      <c r="CE539" s="3"/>
      <c r="CF539" s="3"/>
      <c r="CG539" s="3"/>
      <c r="CH539" s="3"/>
      <c r="CI539" s="3"/>
      <c r="CJ539" s="3"/>
      <c r="CK539" s="3"/>
      <c r="CL539" s="3"/>
      <c r="CM539" s="3"/>
      <c r="CN539" s="3"/>
      <c r="CO539" s="3"/>
      <c r="CP539" s="3"/>
      <c r="CQ539" s="3"/>
      <c r="CR539" s="3"/>
      <c r="CS539" s="3"/>
      <c r="CT539" s="3"/>
      <c r="CU539" s="3"/>
      <c r="CV539" s="3"/>
      <c r="CW539" s="3"/>
      <c r="CX539" s="3"/>
      <c r="CY539" s="3"/>
      <c r="CZ539" s="3"/>
      <c r="DA539" s="3"/>
      <c r="DB539" s="3"/>
      <c r="DC539" s="3"/>
      <c r="DD539" s="3"/>
      <c r="DE539" s="3"/>
      <c r="DF539" s="3"/>
      <c r="DG539" s="3"/>
      <c r="DH539" s="3"/>
      <c r="DI539" s="3"/>
      <c r="DJ539" s="3"/>
      <c r="DK539" s="3"/>
      <c r="DL539" s="3"/>
      <c r="DM539" s="3"/>
      <c r="DN539" s="3"/>
      <c r="DO539" s="3"/>
      <c r="DP539" s="3"/>
      <c r="DQ539" s="3"/>
      <c r="DR539" s="3"/>
      <c r="DS539" s="3"/>
      <c r="DT539" s="3"/>
      <c r="DU539" s="3"/>
      <c r="DV539" s="3"/>
      <c r="DW539" s="3"/>
      <c r="DX539" s="3"/>
      <c r="DY539" s="3"/>
      <c r="DZ539" s="3"/>
      <c r="EA539" s="3"/>
      <c r="EB539" s="3"/>
      <c r="EC539" s="3"/>
      <c r="ED539" s="3"/>
      <c r="EE539" s="3"/>
      <c r="EF539" s="3"/>
      <c r="EG539" s="3"/>
    </row>
    <row r="540">
      <c r="A540" s="3"/>
      <c r="B540" s="68"/>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c r="AW540" s="3"/>
      <c r="AX540" s="3"/>
      <c r="AY540" s="3"/>
      <c r="AZ540" s="3"/>
      <c r="BA540" s="3"/>
      <c r="BB540" s="3"/>
      <c r="BC540" s="3"/>
      <c r="BD540" s="3"/>
      <c r="BE540" s="3"/>
      <c r="BF540" s="3"/>
      <c r="BG540" s="3"/>
      <c r="BH540" s="3"/>
      <c r="BI540" s="3"/>
      <c r="BJ540" s="3"/>
      <c r="BK540" s="3"/>
      <c r="BL540" s="3"/>
      <c r="BM540" s="3"/>
      <c r="BN540" s="3"/>
      <c r="BO540" s="3"/>
      <c r="BP540" s="3"/>
      <c r="BQ540" s="3"/>
      <c r="BR540" s="3"/>
      <c r="BS540" s="3"/>
      <c r="BT540" s="3"/>
      <c r="BU540" s="3"/>
      <c r="BV540" s="3"/>
      <c r="BW540" s="3"/>
      <c r="BX540" s="3"/>
      <c r="BY540" s="3"/>
      <c r="BZ540" s="3"/>
      <c r="CA540" s="3"/>
      <c r="CB540" s="3"/>
      <c r="CC540" s="3"/>
      <c r="CD540" s="3"/>
      <c r="CE540" s="3"/>
      <c r="CF540" s="3"/>
      <c r="CG540" s="3"/>
      <c r="CH540" s="3"/>
      <c r="CI540" s="3"/>
      <c r="CJ540" s="3"/>
      <c r="CK540" s="3"/>
      <c r="CL540" s="3"/>
      <c r="CM540" s="3"/>
      <c r="CN540" s="3"/>
      <c r="CO540" s="3"/>
      <c r="CP540" s="3"/>
      <c r="CQ540" s="3"/>
      <c r="CR540" s="3"/>
      <c r="CS540" s="3"/>
      <c r="CT540" s="3"/>
      <c r="CU540" s="3"/>
      <c r="CV540" s="3"/>
      <c r="CW540" s="3"/>
      <c r="CX540" s="3"/>
      <c r="CY540" s="3"/>
      <c r="CZ540" s="3"/>
      <c r="DA540" s="3"/>
      <c r="DB540" s="3"/>
      <c r="DC540" s="3"/>
      <c r="DD540" s="3"/>
      <c r="DE540" s="3"/>
      <c r="DF540" s="3"/>
      <c r="DG540" s="3"/>
      <c r="DH540" s="3"/>
      <c r="DI540" s="3"/>
      <c r="DJ540" s="3"/>
      <c r="DK540" s="3"/>
      <c r="DL540" s="3"/>
      <c r="DM540" s="3"/>
      <c r="DN540" s="3"/>
      <c r="DO540" s="3"/>
      <c r="DP540" s="3"/>
      <c r="DQ540" s="3"/>
      <c r="DR540" s="3"/>
      <c r="DS540" s="3"/>
      <c r="DT540" s="3"/>
      <c r="DU540" s="3"/>
      <c r="DV540" s="3"/>
      <c r="DW540" s="3"/>
      <c r="DX540" s="3"/>
      <c r="DY540" s="3"/>
      <c r="DZ540" s="3"/>
      <c r="EA540" s="3"/>
      <c r="EB540" s="3"/>
      <c r="EC540" s="3"/>
      <c r="ED540" s="3"/>
      <c r="EE540" s="3"/>
      <c r="EF540" s="3"/>
      <c r="EG540" s="3"/>
    </row>
    <row r="541">
      <c r="A541" s="3"/>
      <c r="B541" s="68"/>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3"/>
      <c r="AV541" s="3"/>
      <c r="AW541" s="3"/>
      <c r="AX541" s="3"/>
      <c r="AY541" s="3"/>
      <c r="AZ541" s="3"/>
      <c r="BA541" s="3"/>
      <c r="BB541" s="3"/>
      <c r="BC541" s="3"/>
      <c r="BD541" s="3"/>
      <c r="BE541" s="3"/>
      <c r="BF541" s="3"/>
      <c r="BG541" s="3"/>
      <c r="BH541" s="3"/>
      <c r="BI541" s="3"/>
      <c r="BJ541" s="3"/>
      <c r="BK541" s="3"/>
      <c r="BL541" s="3"/>
      <c r="BM541" s="3"/>
      <c r="BN541" s="3"/>
      <c r="BO541" s="3"/>
      <c r="BP541" s="3"/>
      <c r="BQ541" s="3"/>
      <c r="BR541" s="3"/>
      <c r="BS541" s="3"/>
      <c r="BT541" s="3"/>
      <c r="BU541" s="3"/>
      <c r="BV541" s="3"/>
      <c r="BW541" s="3"/>
      <c r="BX541" s="3"/>
      <c r="BY541" s="3"/>
      <c r="BZ541" s="3"/>
      <c r="CA541" s="3"/>
      <c r="CB541" s="3"/>
      <c r="CC541" s="3"/>
      <c r="CD541" s="3"/>
      <c r="CE541" s="3"/>
      <c r="CF541" s="3"/>
      <c r="CG541" s="3"/>
      <c r="CH541" s="3"/>
      <c r="CI541" s="3"/>
      <c r="CJ541" s="3"/>
      <c r="CK541" s="3"/>
      <c r="CL541" s="3"/>
      <c r="CM541" s="3"/>
      <c r="CN541" s="3"/>
      <c r="CO541" s="3"/>
      <c r="CP541" s="3"/>
      <c r="CQ541" s="3"/>
      <c r="CR541" s="3"/>
      <c r="CS541" s="3"/>
      <c r="CT541" s="3"/>
      <c r="CU541" s="3"/>
      <c r="CV541" s="3"/>
      <c r="CW541" s="3"/>
      <c r="CX541" s="3"/>
      <c r="CY541" s="3"/>
      <c r="CZ541" s="3"/>
      <c r="DA541" s="3"/>
      <c r="DB541" s="3"/>
      <c r="DC541" s="3"/>
      <c r="DD541" s="3"/>
      <c r="DE541" s="3"/>
      <c r="DF541" s="3"/>
      <c r="DG541" s="3"/>
      <c r="DH541" s="3"/>
      <c r="DI541" s="3"/>
      <c r="DJ541" s="3"/>
      <c r="DK541" s="3"/>
      <c r="DL541" s="3"/>
      <c r="DM541" s="3"/>
      <c r="DN541" s="3"/>
      <c r="DO541" s="3"/>
      <c r="DP541" s="3"/>
      <c r="DQ541" s="3"/>
      <c r="DR541" s="3"/>
      <c r="DS541" s="3"/>
      <c r="DT541" s="3"/>
      <c r="DU541" s="3"/>
      <c r="DV541" s="3"/>
      <c r="DW541" s="3"/>
      <c r="DX541" s="3"/>
      <c r="DY541" s="3"/>
      <c r="DZ541" s="3"/>
      <c r="EA541" s="3"/>
      <c r="EB541" s="3"/>
      <c r="EC541" s="3"/>
      <c r="ED541" s="3"/>
      <c r="EE541" s="3"/>
      <c r="EF541" s="3"/>
      <c r="EG541" s="3"/>
    </row>
    <row r="542">
      <c r="A542" s="3"/>
      <c r="B542" s="68"/>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
      <c r="AV542" s="3"/>
      <c r="AW542" s="3"/>
      <c r="AX542" s="3"/>
      <c r="AY542" s="3"/>
      <c r="AZ542" s="3"/>
      <c r="BA542" s="3"/>
      <c r="BB542" s="3"/>
      <c r="BC542" s="3"/>
      <c r="BD542" s="3"/>
      <c r="BE542" s="3"/>
      <c r="BF542" s="3"/>
      <c r="BG542" s="3"/>
      <c r="BH542" s="3"/>
      <c r="BI542" s="3"/>
      <c r="BJ542" s="3"/>
      <c r="BK542" s="3"/>
      <c r="BL542" s="3"/>
      <c r="BM542" s="3"/>
      <c r="BN542" s="3"/>
      <c r="BO542" s="3"/>
      <c r="BP542" s="3"/>
      <c r="BQ542" s="3"/>
      <c r="BR542" s="3"/>
      <c r="BS542" s="3"/>
      <c r="BT542" s="3"/>
      <c r="BU542" s="3"/>
      <c r="BV542" s="3"/>
      <c r="BW542" s="3"/>
      <c r="BX542" s="3"/>
      <c r="BY542" s="3"/>
      <c r="BZ542" s="3"/>
      <c r="CA542" s="3"/>
      <c r="CB542" s="3"/>
      <c r="CC542" s="3"/>
      <c r="CD542" s="3"/>
      <c r="CE542" s="3"/>
      <c r="CF542" s="3"/>
      <c r="CG542" s="3"/>
      <c r="CH542" s="3"/>
      <c r="CI542" s="3"/>
      <c r="CJ542" s="3"/>
      <c r="CK542" s="3"/>
      <c r="CL542" s="3"/>
      <c r="CM542" s="3"/>
      <c r="CN542" s="3"/>
      <c r="CO542" s="3"/>
      <c r="CP542" s="3"/>
      <c r="CQ542" s="3"/>
      <c r="CR542" s="3"/>
      <c r="CS542" s="3"/>
      <c r="CT542" s="3"/>
      <c r="CU542" s="3"/>
      <c r="CV542" s="3"/>
      <c r="CW542" s="3"/>
      <c r="CX542" s="3"/>
      <c r="CY542" s="3"/>
      <c r="CZ542" s="3"/>
      <c r="DA542" s="3"/>
      <c r="DB542" s="3"/>
      <c r="DC542" s="3"/>
      <c r="DD542" s="3"/>
      <c r="DE542" s="3"/>
      <c r="DF542" s="3"/>
      <c r="DG542" s="3"/>
      <c r="DH542" s="3"/>
      <c r="DI542" s="3"/>
      <c r="DJ542" s="3"/>
      <c r="DK542" s="3"/>
      <c r="DL542" s="3"/>
      <c r="DM542" s="3"/>
      <c r="DN542" s="3"/>
      <c r="DO542" s="3"/>
      <c r="DP542" s="3"/>
      <c r="DQ542" s="3"/>
      <c r="DR542" s="3"/>
      <c r="DS542" s="3"/>
      <c r="DT542" s="3"/>
      <c r="DU542" s="3"/>
      <c r="DV542" s="3"/>
      <c r="DW542" s="3"/>
      <c r="DX542" s="3"/>
      <c r="DY542" s="3"/>
      <c r="DZ542" s="3"/>
      <c r="EA542" s="3"/>
      <c r="EB542" s="3"/>
      <c r="EC542" s="3"/>
      <c r="ED542" s="3"/>
      <c r="EE542" s="3"/>
      <c r="EF542" s="3"/>
      <c r="EG542" s="3"/>
    </row>
    <row r="543">
      <c r="A543" s="3"/>
      <c r="B543" s="68"/>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c r="AW543" s="3"/>
      <c r="AX543" s="3"/>
      <c r="AY543" s="3"/>
      <c r="AZ543" s="3"/>
      <c r="BA543" s="3"/>
      <c r="BB543" s="3"/>
      <c r="BC543" s="3"/>
      <c r="BD543" s="3"/>
      <c r="BE543" s="3"/>
      <c r="BF543" s="3"/>
      <c r="BG543" s="3"/>
      <c r="BH543" s="3"/>
      <c r="BI543" s="3"/>
      <c r="BJ543" s="3"/>
      <c r="BK543" s="3"/>
      <c r="BL543" s="3"/>
      <c r="BM543" s="3"/>
      <c r="BN543" s="3"/>
      <c r="BO543" s="3"/>
      <c r="BP543" s="3"/>
      <c r="BQ543" s="3"/>
      <c r="BR543" s="3"/>
      <c r="BS543" s="3"/>
      <c r="BT543" s="3"/>
      <c r="BU543" s="3"/>
      <c r="BV543" s="3"/>
      <c r="BW543" s="3"/>
      <c r="BX543" s="3"/>
      <c r="BY543" s="3"/>
      <c r="BZ543" s="3"/>
      <c r="CA543" s="3"/>
      <c r="CB543" s="3"/>
      <c r="CC543" s="3"/>
      <c r="CD543" s="3"/>
      <c r="CE543" s="3"/>
      <c r="CF543" s="3"/>
      <c r="CG543" s="3"/>
      <c r="CH543" s="3"/>
      <c r="CI543" s="3"/>
      <c r="CJ543" s="3"/>
      <c r="CK543" s="3"/>
      <c r="CL543" s="3"/>
      <c r="CM543" s="3"/>
      <c r="CN543" s="3"/>
      <c r="CO543" s="3"/>
      <c r="CP543" s="3"/>
      <c r="CQ543" s="3"/>
      <c r="CR543" s="3"/>
      <c r="CS543" s="3"/>
      <c r="CT543" s="3"/>
      <c r="CU543" s="3"/>
      <c r="CV543" s="3"/>
      <c r="CW543" s="3"/>
      <c r="CX543" s="3"/>
      <c r="CY543" s="3"/>
      <c r="CZ543" s="3"/>
      <c r="DA543" s="3"/>
      <c r="DB543" s="3"/>
      <c r="DC543" s="3"/>
      <c r="DD543" s="3"/>
      <c r="DE543" s="3"/>
      <c r="DF543" s="3"/>
      <c r="DG543" s="3"/>
      <c r="DH543" s="3"/>
      <c r="DI543" s="3"/>
      <c r="DJ543" s="3"/>
      <c r="DK543" s="3"/>
      <c r="DL543" s="3"/>
      <c r="DM543" s="3"/>
      <c r="DN543" s="3"/>
      <c r="DO543" s="3"/>
      <c r="DP543" s="3"/>
      <c r="DQ543" s="3"/>
      <c r="DR543" s="3"/>
      <c r="DS543" s="3"/>
      <c r="DT543" s="3"/>
      <c r="DU543" s="3"/>
      <c r="DV543" s="3"/>
      <c r="DW543" s="3"/>
      <c r="DX543" s="3"/>
      <c r="DY543" s="3"/>
      <c r="DZ543" s="3"/>
      <c r="EA543" s="3"/>
      <c r="EB543" s="3"/>
      <c r="EC543" s="3"/>
      <c r="ED543" s="3"/>
      <c r="EE543" s="3"/>
      <c r="EF543" s="3"/>
      <c r="EG543" s="3"/>
    </row>
    <row r="544">
      <c r="A544" s="3"/>
      <c r="B544" s="68"/>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3"/>
      <c r="AV544" s="3"/>
      <c r="AW544" s="3"/>
      <c r="AX544" s="3"/>
      <c r="AY544" s="3"/>
      <c r="AZ544" s="3"/>
      <c r="BA544" s="3"/>
      <c r="BB544" s="3"/>
      <c r="BC544" s="3"/>
      <c r="BD544" s="3"/>
      <c r="BE544" s="3"/>
      <c r="BF544" s="3"/>
      <c r="BG544" s="3"/>
      <c r="BH544" s="3"/>
      <c r="BI544" s="3"/>
      <c r="BJ544" s="3"/>
      <c r="BK544" s="3"/>
      <c r="BL544" s="3"/>
      <c r="BM544" s="3"/>
      <c r="BN544" s="3"/>
      <c r="BO544" s="3"/>
      <c r="BP544" s="3"/>
      <c r="BQ544" s="3"/>
      <c r="BR544" s="3"/>
      <c r="BS544" s="3"/>
      <c r="BT544" s="3"/>
      <c r="BU544" s="3"/>
      <c r="BV544" s="3"/>
      <c r="BW544" s="3"/>
      <c r="BX544" s="3"/>
      <c r="BY544" s="3"/>
      <c r="BZ544" s="3"/>
      <c r="CA544" s="3"/>
      <c r="CB544" s="3"/>
      <c r="CC544" s="3"/>
      <c r="CD544" s="3"/>
      <c r="CE544" s="3"/>
      <c r="CF544" s="3"/>
      <c r="CG544" s="3"/>
      <c r="CH544" s="3"/>
      <c r="CI544" s="3"/>
      <c r="CJ544" s="3"/>
      <c r="CK544" s="3"/>
      <c r="CL544" s="3"/>
      <c r="CM544" s="3"/>
      <c r="CN544" s="3"/>
      <c r="CO544" s="3"/>
      <c r="CP544" s="3"/>
      <c r="CQ544" s="3"/>
      <c r="CR544" s="3"/>
      <c r="CS544" s="3"/>
      <c r="CT544" s="3"/>
      <c r="CU544" s="3"/>
      <c r="CV544" s="3"/>
      <c r="CW544" s="3"/>
      <c r="CX544" s="3"/>
      <c r="CY544" s="3"/>
      <c r="CZ544" s="3"/>
      <c r="DA544" s="3"/>
      <c r="DB544" s="3"/>
      <c r="DC544" s="3"/>
      <c r="DD544" s="3"/>
      <c r="DE544" s="3"/>
      <c r="DF544" s="3"/>
      <c r="DG544" s="3"/>
      <c r="DH544" s="3"/>
      <c r="DI544" s="3"/>
      <c r="DJ544" s="3"/>
      <c r="DK544" s="3"/>
      <c r="DL544" s="3"/>
      <c r="DM544" s="3"/>
      <c r="DN544" s="3"/>
      <c r="DO544" s="3"/>
      <c r="DP544" s="3"/>
      <c r="DQ544" s="3"/>
      <c r="DR544" s="3"/>
      <c r="DS544" s="3"/>
      <c r="DT544" s="3"/>
      <c r="DU544" s="3"/>
      <c r="DV544" s="3"/>
      <c r="DW544" s="3"/>
      <c r="DX544" s="3"/>
      <c r="DY544" s="3"/>
      <c r="DZ544" s="3"/>
      <c r="EA544" s="3"/>
      <c r="EB544" s="3"/>
      <c r="EC544" s="3"/>
      <c r="ED544" s="3"/>
      <c r="EE544" s="3"/>
      <c r="EF544" s="3"/>
      <c r="EG544" s="3"/>
    </row>
    <row r="545">
      <c r="A545" s="3"/>
      <c r="B545" s="68"/>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c r="AW545" s="3"/>
      <c r="AX545" s="3"/>
      <c r="AY545" s="3"/>
      <c r="AZ545" s="3"/>
      <c r="BA545" s="3"/>
      <c r="BB545" s="3"/>
      <c r="BC545" s="3"/>
      <c r="BD545" s="3"/>
      <c r="BE545" s="3"/>
      <c r="BF545" s="3"/>
      <c r="BG545" s="3"/>
      <c r="BH545" s="3"/>
      <c r="BI545" s="3"/>
      <c r="BJ545" s="3"/>
      <c r="BK545" s="3"/>
      <c r="BL545" s="3"/>
      <c r="BM545" s="3"/>
      <c r="BN545" s="3"/>
      <c r="BO545" s="3"/>
      <c r="BP545" s="3"/>
      <c r="BQ545" s="3"/>
      <c r="BR545" s="3"/>
      <c r="BS545" s="3"/>
      <c r="BT545" s="3"/>
      <c r="BU545" s="3"/>
      <c r="BV545" s="3"/>
      <c r="BW545" s="3"/>
      <c r="BX545" s="3"/>
      <c r="BY545" s="3"/>
      <c r="BZ545" s="3"/>
      <c r="CA545" s="3"/>
      <c r="CB545" s="3"/>
      <c r="CC545" s="3"/>
      <c r="CD545" s="3"/>
      <c r="CE545" s="3"/>
      <c r="CF545" s="3"/>
      <c r="CG545" s="3"/>
      <c r="CH545" s="3"/>
      <c r="CI545" s="3"/>
      <c r="CJ545" s="3"/>
      <c r="CK545" s="3"/>
      <c r="CL545" s="3"/>
      <c r="CM545" s="3"/>
      <c r="CN545" s="3"/>
      <c r="CO545" s="3"/>
      <c r="CP545" s="3"/>
      <c r="CQ545" s="3"/>
      <c r="CR545" s="3"/>
      <c r="CS545" s="3"/>
      <c r="CT545" s="3"/>
      <c r="CU545" s="3"/>
      <c r="CV545" s="3"/>
      <c r="CW545" s="3"/>
      <c r="CX545" s="3"/>
      <c r="CY545" s="3"/>
      <c r="CZ545" s="3"/>
      <c r="DA545" s="3"/>
      <c r="DB545" s="3"/>
      <c r="DC545" s="3"/>
      <c r="DD545" s="3"/>
      <c r="DE545" s="3"/>
      <c r="DF545" s="3"/>
      <c r="DG545" s="3"/>
      <c r="DH545" s="3"/>
      <c r="DI545" s="3"/>
      <c r="DJ545" s="3"/>
      <c r="DK545" s="3"/>
      <c r="DL545" s="3"/>
      <c r="DM545" s="3"/>
      <c r="DN545" s="3"/>
      <c r="DO545" s="3"/>
      <c r="DP545" s="3"/>
      <c r="DQ545" s="3"/>
      <c r="DR545" s="3"/>
      <c r="DS545" s="3"/>
      <c r="DT545" s="3"/>
      <c r="DU545" s="3"/>
      <c r="DV545" s="3"/>
      <c r="DW545" s="3"/>
      <c r="DX545" s="3"/>
      <c r="DY545" s="3"/>
      <c r="DZ545" s="3"/>
      <c r="EA545" s="3"/>
      <c r="EB545" s="3"/>
      <c r="EC545" s="3"/>
      <c r="ED545" s="3"/>
      <c r="EE545" s="3"/>
      <c r="EF545" s="3"/>
      <c r="EG545" s="3"/>
    </row>
    <row r="546">
      <c r="A546" s="3"/>
      <c r="B546" s="68"/>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
      <c r="AV546" s="3"/>
      <c r="AW546" s="3"/>
      <c r="AX546" s="3"/>
      <c r="AY546" s="3"/>
      <c r="AZ546" s="3"/>
      <c r="BA546" s="3"/>
      <c r="BB546" s="3"/>
      <c r="BC546" s="3"/>
      <c r="BD546" s="3"/>
      <c r="BE546" s="3"/>
      <c r="BF546" s="3"/>
      <c r="BG546" s="3"/>
      <c r="BH546" s="3"/>
      <c r="BI546" s="3"/>
      <c r="BJ546" s="3"/>
      <c r="BK546" s="3"/>
      <c r="BL546" s="3"/>
      <c r="BM546" s="3"/>
      <c r="BN546" s="3"/>
      <c r="BO546" s="3"/>
      <c r="BP546" s="3"/>
      <c r="BQ546" s="3"/>
      <c r="BR546" s="3"/>
      <c r="BS546" s="3"/>
      <c r="BT546" s="3"/>
      <c r="BU546" s="3"/>
      <c r="BV546" s="3"/>
      <c r="BW546" s="3"/>
      <c r="BX546" s="3"/>
      <c r="BY546" s="3"/>
      <c r="BZ546" s="3"/>
      <c r="CA546" s="3"/>
      <c r="CB546" s="3"/>
      <c r="CC546" s="3"/>
      <c r="CD546" s="3"/>
      <c r="CE546" s="3"/>
      <c r="CF546" s="3"/>
      <c r="CG546" s="3"/>
      <c r="CH546" s="3"/>
      <c r="CI546" s="3"/>
      <c r="CJ546" s="3"/>
      <c r="CK546" s="3"/>
      <c r="CL546" s="3"/>
      <c r="CM546" s="3"/>
      <c r="CN546" s="3"/>
      <c r="CO546" s="3"/>
      <c r="CP546" s="3"/>
      <c r="CQ546" s="3"/>
      <c r="CR546" s="3"/>
      <c r="CS546" s="3"/>
      <c r="CT546" s="3"/>
      <c r="CU546" s="3"/>
      <c r="CV546" s="3"/>
      <c r="CW546" s="3"/>
      <c r="CX546" s="3"/>
      <c r="CY546" s="3"/>
      <c r="CZ546" s="3"/>
      <c r="DA546" s="3"/>
      <c r="DB546" s="3"/>
      <c r="DC546" s="3"/>
      <c r="DD546" s="3"/>
      <c r="DE546" s="3"/>
      <c r="DF546" s="3"/>
      <c r="DG546" s="3"/>
      <c r="DH546" s="3"/>
      <c r="DI546" s="3"/>
      <c r="DJ546" s="3"/>
      <c r="DK546" s="3"/>
      <c r="DL546" s="3"/>
      <c r="DM546" s="3"/>
      <c r="DN546" s="3"/>
      <c r="DO546" s="3"/>
      <c r="DP546" s="3"/>
      <c r="DQ546" s="3"/>
      <c r="DR546" s="3"/>
      <c r="DS546" s="3"/>
      <c r="DT546" s="3"/>
      <c r="DU546" s="3"/>
      <c r="DV546" s="3"/>
      <c r="DW546" s="3"/>
      <c r="DX546" s="3"/>
      <c r="DY546" s="3"/>
      <c r="DZ546" s="3"/>
      <c r="EA546" s="3"/>
      <c r="EB546" s="3"/>
      <c r="EC546" s="3"/>
      <c r="ED546" s="3"/>
      <c r="EE546" s="3"/>
      <c r="EF546" s="3"/>
      <c r="EG546" s="3"/>
    </row>
    <row r="547">
      <c r="A547" s="3"/>
      <c r="B547" s="68"/>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3"/>
      <c r="AV547" s="3"/>
      <c r="AW547" s="3"/>
      <c r="AX547" s="3"/>
      <c r="AY547" s="3"/>
      <c r="AZ547" s="3"/>
      <c r="BA547" s="3"/>
      <c r="BB547" s="3"/>
      <c r="BC547" s="3"/>
      <c r="BD547" s="3"/>
      <c r="BE547" s="3"/>
      <c r="BF547" s="3"/>
      <c r="BG547" s="3"/>
      <c r="BH547" s="3"/>
      <c r="BI547" s="3"/>
      <c r="BJ547" s="3"/>
      <c r="BK547" s="3"/>
      <c r="BL547" s="3"/>
      <c r="BM547" s="3"/>
      <c r="BN547" s="3"/>
      <c r="BO547" s="3"/>
      <c r="BP547" s="3"/>
      <c r="BQ547" s="3"/>
      <c r="BR547" s="3"/>
      <c r="BS547" s="3"/>
      <c r="BT547" s="3"/>
      <c r="BU547" s="3"/>
      <c r="BV547" s="3"/>
      <c r="BW547" s="3"/>
      <c r="BX547" s="3"/>
      <c r="BY547" s="3"/>
      <c r="BZ547" s="3"/>
      <c r="CA547" s="3"/>
      <c r="CB547" s="3"/>
      <c r="CC547" s="3"/>
      <c r="CD547" s="3"/>
      <c r="CE547" s="3"/>
      <c r="CF547" s="3"/>
      <c r="CG547" s="3"/>
      <c r="CH547" s="3"/>
      <c r="CI547" s="3"/>
      <c r="CJ547" s="3"/>
      <c r="CK547" s="3"/>
      <c r="CL547" s="3"/>
      <c r="CM547" s="3"/>
      <c r="CN547" s="3"/>
      <c r="CO547" s="3"/>
      <c r="CP547" s="3"/>
      <c r="CQ547" s="3"/>
      <c r="CR547" s="3"/>
      <c r="CS547" s="3"/>
      <c r="CT547" s="3"/>
      <c r="CU547" s="3"/>
      <c r="CV547" s="3"/>
      <c r="CW547" s="3"/>
      <c r="CX547" s="3"/>
      <c r="CY547" s="3"/>
      <c r="CZ547" s="3"/>
      <c r="DA547" s="3"/>
      <c r="DB547" s="3"/>
      <c r="DC547" s="3"/>
      <c r="DD547" s="3"/>
      <c r="DE547" s="3"/>
      <c r="DF547" s="3"/>
      <c r="DG547" s="3"/>
      <c r="DH547" s="3"/>
      <c r="DI547" s="3"/>
      <c r="DJ547" s="3"/>
      <c r="DK547" s="3"/>
      <c r="DL547" s="3"/>
      <c r="DM547" s="3"/>
      <c r="DN547" s="3"/>
      <c r="DO547" s="3"/>
      <c r="DP547" s="3"/>
      <c r="DQ547" s="3"/>
      <c r="DR547" s="3"/>
      <c r="DS547" s="3"/>
      <c r="DT547" s="3"/>
      <c r="DU547" s="3"/>
      <c r="DV547" s="3"/>
      <c r="DW547" s="3"/>
      <c r="DX547" s="3"/>
      <c r="DY547" s="3"/>
      <c r="DZ547" s="3"/>
      <c r="EA547" s="3"/>
      <c r="EB547" s="3"/>
      <c r="EC547" s="3"/>
      <c r="ED547" s="3"/>
      <c r="EE547" s="3"/>
      <c r="EF547" s="3"/>
      <c r="EG547" s="3"/>
    </row>
    <row r="548">
      <c r="A548" s="3"/>
      <c r="B548" s="68"/>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3"/>
      <c r="AV548" s="3"/>
      <c r="AW548" s="3"/>
      <c r="AX548" s="3"/>
      <c r="AY548" s="3"/>
      <c r="AZ548" s="3"/>
      <c r="BA548" s="3"/>
      <c r="BB548" s="3"/>
      <c r="BC548" s="3"/>
      <c r="BD548" s="3"/>
      <c r="BE548" s="3"/>
      <c r="BF548" s="3"/>
      <c r="BG548" s="3"/>
      <c r="BH548" s="3"/>
      <c r="BI548" s="3"/>
      <c r="BJ548" s="3"/>
      <c r="BK548" s="3"/>
      <c r="BL548" s="3"/>
      <c r="BM548" s="3"/>
      <c r="BN548" s="3"/>
      <c r="BO548" s="3"/>
      <c r="BP548" s="3"/>
      <c r="BQ548" s="3"/>
      <c r="BR548" s="3"/>
      <c r="BS548" s="3"/>
      <c r="BT548" s="3"/>
      <c r="BU548" s="3"/>
      <c r="BV548" s="3"/>
      <c r="BW548" s="3"/>
      <c r="BX548" s="3"/>
      <c r="BY548" s="3"/>
      <c r="BZ548" s="3"/>
      <c r="CA548" s="3"/>
      <c r="CB548" s="3"/>
      <c r="CC548" s="3"/>
      <c r="CD548" s="3"/>
      <c r="CE548" s="3"/>
      <c r="CF548" s="3"/>
      <c r="CG548" s="3"/>
      <c r="CH548" s="3"/>
      <c r="CI548" s="3"/>
      <c r="CJ548" s="3"/>
      <c r="CK548" s="3"/>
      <c r="CL548" s="3"/>
      <c r="CM548" s="3"/>
      <c r="CN548" s="3"/>
      <c r="CO548" s="3"/>
      <c r="CP548" s="3"/>
      <c r="CQ548" s="3"/>
      <c r="CR548" s="3"/>
      <c r="CS548" s="3"/>
      <c r="CT548" s="3"/>
      <c r="CU548" s="3"/>
      <c r="CV548" s="3"/>
      <c r="CW548" s="3"/>
      <c r="CX548" s="3"/>
      <c r="CY548" s="3"/>
      <c r="CZ548" s="3"/>
      <c r="DA548" s="3"/>
      <c r="DB548" s="3"/>
      <c r="DC548" s="3"/>
      <c r="DD548" s="3"/>
      <c r="DE548" s="3"/>
      <c r="DF548" s="3"/>
      <c r="DG548" s="3"/>
      <c r="DH548" s="3"/>
      <c r="DI548" s="3"/>
      <c r="DJ548" s="3"/>
      <c r="DK548" s="3"/>
      <c r="DL548" s="3"/>
      <c r="DM548" s="3"/>
      <c r="DN548" s="3"/>
      <c r="DO548" s="3"/>
      <c r="DP548" s="3"/>
      <c r="DQ548" s="3"/>
      <c r="DR548" s="3"/>
      <c r="DS548" s="3"/>
      <c r="DT548" s="3"/>
      <c r="DU548" s="3"/>
      <c r="DV548" s="3"/>
      <c r="DW548" s="3"/>
      <c r="DX548" s="3"/>
      <c r="DY548" s="3"/>
      <c r="DZ548" s="3"/>
      <c r="EA548" s="3"/>
      <c r="EB548" s="3"/>
      <c r="EC548" s="3"/>
      <c r="ED548" s="3"/>
      <c r="EE548" s="3"/>
      <c r="EF548" s="3"/>
      <c r="EG548" s="3"/>
    </row>
    <row r="549">
      <c r="A549" s="3"/>
      <c r="B549" s="68"/>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3"/>
      <c r="AV549" s="3"/>
      <c r="AW549" s="3"/>
      <c r="AX549" s="3"/>
      <c r="AY549" s="3"/>
      <c r="AZ549" s="3"/>
      <c r="BA549" s="3"/>
      <c r="BB549" s="3"/>
      <c r="BC549" s="3"/>
      <c r="BD549" s="3"/>
      <c r="BE549" s="3"/>
      <c r="BF549" s="3"/>
      <c r="BG549" s="3"/>
      <c r="BH549" s="3"/>
      <c r="BI549" s="3"/>
      <c r="BJ549" s="3"/>
      <c r="BK549" s="3"/>
      <c r="BL549" s="3"/>
      <c r="BM549" s="3"/>
      <c r="BN549" s="3"/>
      <c r="BO549" s="3"/>
      <c r="BP549" s="3"/>
      <c r="BQ549" s="3"/>
      <c r="BR549" s="3"/>
      <c r="BS549" s="3"/>
      <c r="BT549" s="3"/>
      <c r="BU549" s="3"/>
      <c r="BV549" s="3"/>
      <c r="BW549" s="3"/>
      <c r="BX549" s="3"/>
      <c r="BY549" s="3"/>
      <c r="BZ549" s="3"/>
      <c r="CA549" s="3"/>
      <c r="CB549" s="3"/>
      <c r="CC549" s="3"/>
      <c r="CD549" s="3"/>
      <c r="CE549" s="3"/>
      <c r="CF549" s="3"/>
      <c r="CG549" s="3"/>
      <c r="CH549" s="3"/>
      <c r="CI549" s="3"/>
      <c r="CJ549" s="3"/>
      <c r="CK549" s="3"/>
      <c r="CL549" s="3"/>
      <c r="CM549" s="3"/>
      <c r="CN549" s="3"/>
      <c r="CO549" s="3"/>
      <c r="CP549" s="3"/>
      <c r="CQ549" s="3"/>
      <c r="CR549" s="3"/>
      <c r="CS549" s="3"/>
      <c r="CT549" s="3"/>
      <c r="CU549" s="3"/>
      <c r="CV549" s="3"/>
      <c r="CW549" s="3"/>
      <c r="CX549" s="3"/>
      <c r="CY549" s="3"/>
      <c r="CZ549" s="3"/>
      <c r="DA549" s="3"/>
      <c r="DB549" s="3"/>
      <c r="DC549" s="3"/>
      <c r="DD549" s="3"/>
      <c r="DE549" s="3"/>
      <c r="DF549" s="3"/>
      <c r="DG549" s="3"/>
      <c r="DH549" s="3"/>
      <c r="DI549" s="3"/>
      <c r="DJ549" s="3"/>
      <c r="DK549" s="3"/>
      <c r="DL549" s="3"/>
      <c r="DM549" s="3"/>
      <c r="DN549" s="3"/>
      <c r="DO549" s="3"/>
      <c r="DP549" s="3"/>
      <c r="DQ549" s="3"/>
      <c r="DR549" s="3"/>
      <c r="DS549" s="3"/>
      <c r="DT549" s="3"/>
      <c r="DU549" s="3"/>
      <c r="DV549" s="3"/>
      <c r="DW549" s="3"/>
      <c r="DX549" s="3"/>
      <c r="DY549" s="3"/>
      <c r="DZ549" s="3"/>
      <c r="EA549" s="3"/>
      <c r="EB549" s="3"/>
      <c r="EC549" s="3"/>
      <c r="ED549" s="3"/>
      <c r="EE549" s="3"/>
      <c r="EF549" s="3"/>
      <c r="EG549" s="3"/>
    </row>
    <row r="550">
      <c r="A550" s="3"/>
      <c r="B550" s="68"/>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3"/>
      <c r="AV550" s="3"/>
      <c r="AW550" s="3"/>
      <c r="AX550" s="3"/>
      <c r="AY550" s="3"/>
      <c r="AZ550" s="3"/>
      <c r="BA550" s="3"/>
      <c r="BB550" s="3"/>
      <c r="BC550" s="3"/>
      <c r="BD550" s="3"/>
      <c r="BE550" s="3"/>
      <c r="BF550" s="3"/>
      <c r="BG550" s="3"/>
      <c r="BH550" s="3"/>
      <c r="BI550" s="3"/>
      <c r="BJ550" s="3"/>
      <c r="BK550" s="3"/>
      <c r="BL550" s="3"/>
      <c r="BM550" s="3"/>
      <c r="BN550" s="3"/>
      <c r="BO550" s="3"/>
      <c r="BP550" s="3"/>
      <c r="BQ550" s="3"/>
      <c r="BR550" s="3"/>
      <c r="BS550" s="3"/>
      <c r="BT550" s="3"/>
      <c r="BU550" s="3"/>
      <c r="BV550" s="3"/>
      <c r="BW550" s="3"/>
      <c r="BX550" s="3"/>
      <c r="BY550" s="3"/>
      <c r="BZ550" s="3"/>
      <c r="CA550" s="3"/>
      <c r="CB550" s="3"/>
      <c r="CC550" s="3"/>
      <c r="CD550" s="3"/>
      <c r="CE550" s="3"/>
      <c r="CF550" s="3"/>
      <c r="CG550" s="3"/>
      <c r="CH550" s="3"/>
      <c r="CI550" s="3"/>
      <c r="CJ550" s="3"/>
      <c r="CK550" s="3"/>
      <c r="CL550" s="3"/>
      <c r="CM550" s="3"/>
      <c r="CN550" s="3"/>
      <c r="CO550" s="3"/>
      <c r="CP550" s="3"/>
      <c r="CQ550" s="3"/>
      <c r="CR550" s="3"/>
      <c r="CS550" s="3"/>
      <c r="CT550" s="3"/>
      <c r="CU550" s="3"/>
      <c r="CV550" s="3"/>
      <c r="CW550" s="3"/>
      <c r="CX550" s="3"/>
      <c r="CY550" s="3"/>
      <c r="CZ550" s="3"/>
      <c r="DA550" s="3"/>
      <c r="DB550" s="3"/>
      <c r="DC550" s="3"/>
      <c r="DD550" s="3"/>
      <c r="DE550" s="3"/>
      <c r="DF550" s="3"/>
      <c r="DG550" s="3"/>
      <c r="DH550" s="3"/>
      <c r="DI550" s="3"/>
      <c r="DJ550" s="3"/>
      <c r="DK550" s="3"/>
      <c r="DL550" s="3"/>
      <c r="DM550" s="3"/>
      <c r="DN550" s="3"/>
      <c r="DO550" s="3"/>
      <c r="DP550" s="3"/>
      <c r="DQ550" s="3"/>
      <c r="DR550" s="3"/>
      <c r="DS550" s="3"/>
      <c r="DT550" s="3"/>
      <c r="DU550" s="3"/>
      <c r="DV550" s="3"/>
      <c r="DW550" s="3"/>
      <c r="DX550" s="3"/>
      <c r="DY550" s="3"/>
      <c r="DZ550" s="3"/>
      <c r="EA550" s="3"/>
      <c r="EB550" s="3"/>
      <c r="EC550" s="3"/>
      <c r="ED550" s="3"/>
      <c r="EE550" s="3"/>
      <c r="EF550" s="3"/>
      <c r="EG550" s="3"/>
    </row>
    <row r="551">
      <c r="A551" s="3"/>
      <c r="B551" s="68"/>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3"/>
      <c r="AV551" s="3"/>
      <c r="AW551" s="3"/>
      <c r="AX551" s="3"/>
      <c r="AY551" s="3"/>
      <c r="AZ551" s="3"/>
      <c r="BA551" s="3"/>
      <c r="BB551" s="3"/>
      <c r="BC551" s="3"/>
      <c r="BD551" s="3"/>
      <c r="BE551" s="3"/>
      <c r="BF551" s="3"/>
      <c r="BG551" s="3"/>
      <c r="BH551" s="3"/>
      <c r="BI551" s="3"/>
      <c r="BJ551" s="3"/>
      <c r="BK551" s="3"/>
      <c r="BL551" s="3"/>
      <c r="BM551" s="3"/>
      <c r="BN551" s="3"/>
      <c r="BO551" s="3"/>
      <c r="BP551" s="3"/>
      <c r="BQ551" s="3"/>
      <c r="BR551" s="3"/>
      <c r="BS551" s="3"/>
      <c r="BT551" s="3"/>
      <c r="BU551" s="3"/>
      <c r="BV551" s="3"/>
      <c r="BW551" s="3"/>
      <c r="BX551" s="3"/>
      <c r="BY551" s="3"/>
      <c r="BZ551" s="3"/>
      <c r="CA551" s="3"/>
      <c r="CB551" s="3"/>
      <c r="CC551" s="3"/>
      <c r="CD551" s="3"/>
      <c r="CE551" s="3"/>
      <c r="CF551" s="3"/>
      <c r="CG551" s="3"/>
      <c r="CH551" s="3"/>
      <c r="CI551" s="3"/>
      <c r="CJ551" s="3"/>
      <c r="CK551" s="3"/>
      <c r="CL551" s="3"/>
      <c r="CM551" s="3"/>
      <c r="CN551" s="3"/>
      <c r="CO551" s="3"/>
      <c r="CP551" s="3"/>
      <c r="CQ551" s="3"/>
      <c r="CR551" s="3"/>
      <c r="CS551" s="3"/>
      <c r="CT551" s="3"/>
      <c r="CU551" s="3"/>
      <c r="CV551" s="3"/>
      <c r="CW551" s="3"/>
      <c r="CX551" s="3"/>
      <c r="CY551" s="3"/>
      <c r="CZ551" s="3"/>
      <c r="DA551" s="3"/>
      <c r="DB551" s="3"/>
      <c r="DC551" s="3"/>
      <c r="DD551" s="3"/>
      <c r="DE551" s="3"/>
      <c r="DF551" s="3"/>
      <c r="DG551" s="3"/>
      <c r="DH551" s="3"/>
      <c r="DI551" s="3"/>
      <c r="DJ551" s="3"/>
      <c r="DK551" s="3"/>
      <c r="DL551" s="3"/>
      <c r="DM551" s="3"/>
      <c r="DN551" s="3"/>
      <c r="DO551" s="3"/>
      <c r="DP551" s="3"/>
      <c r="DQ551" s="3"/>
      <c r="DR551" s="3"/>
      <c r="DS551" s="3"/>
      <c r="DT551" s="3"/>
      <c r="DU551" s="3"/>
      <c r="DV551" s="3"/>
      <c r="DW551" s="3"/>
      <c r="DX551" s="3"/>
      <c r="DY551" s="3"/>
      <c r="DZ551" s="3"/>
      <c r="EA551" s="3"/>
      <c r="EB551" s="3"/>
      <c r="EC551" s="3"/>
      <c r="ED551" s="3"/>
      <c r="EE551" s="3"/>
      <c r="EF551" s="3"/>
      <c r="EG551" s="3"/>
    </row>
    <row r="552">
      <c r="A552" s="3"/>
      <c r="B552" s="68"/>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3"/>
      <c r="AV552" s="3"/>
      <c r="AW552" s="3"/>
      <c r="AX552" s="3"/>
      <c r="AY552" s="3"/>
      <c r="AZ552" s="3"/>
      <c r="BA552" s="3"/>
      <c r="BB552" s="3"/>
      <c r="BC552" s="3"/>
      <c r="BD552" s="3"/>
      <c r="BE552" s="3"/>
      <c r="BF552" s="3"/>
      <c r="BG552" s="3"/>
      <c r="BH552" s="3"/>
      <c r="BI552" s="3"/>
      <c r="BJ552" s="3"/>
      <c r="BK552" s="3"/>
      <c r="BL552" s="3"/>
      <c r="BM552" s="3"/>
      <c r="BN552" s="3"/>
      <c r="BO552" s="3"/>
      <c r="BP552" s="3"/>
      <c r="BQ552" s="3"/>
      <c r="BR552" s="3"/>
      <c r="BS552" s="3"/>
      <c r="BT552" s="3"/>
      <c r="BU552" s="3"/>
      <c r="BV552" s="3"/>
      <c r="BW552" s="3"/>
      <c r="BX552" s="3"/>
      <c r="BY552" s="3"/>
      <c r="BZ552" s="3"/>
      <c r="CA552" s="3"/>
      <c r="CB552" s="3"/>
      <c r="CC552" s="3"/>
      <c r="CD552" s="3"/>
      <c r="CE552" s="3"/>
      <c r="CF552" s="3"/>
      <c r="CG552" s="3"/>
      <c r="CH552" s="3"/>
      <c r="CI552" s="3"/>
      <c r="CJ552" s="3"/>
      <c r="CK552" s="3"/>
      <c r="CL552" s="3"/>
      <c r="CM552" s="3"/>
      <c r="CN552" s="3"/>
      <c r="CO552" s="3"/>
      <c r="CP552" s="3"/>
      <c r="CQ552" s="3"/>
      <c r="CR552" s="3"/>
      <c r="CS552" s="3"/>
      <c r="CT552" s="3"/>
      <c r="CU552" s="3"/>
      <c r="CV552" s="3"/>
      <c r="CW552" s="3"/>
      <c r="CX552" s="3"/>
      <c r="CY552" s="3"/>
      <c r="CZ552" s="3"/>
      <c r="DA552" s="3"/>
      <c r="DB552" s="3"/>
      <c r="DC552" s="3"/>
      <c r="DD552" s="3"/>
      <c r="DE552" s="3"/>
      <c r="DF552" s="3"/>
      <c r="DG552" s="3"/>
      <c r="DH552" s="3"/>
      <c r="DI552" s="3"/>
      <c r="DJ552" s="3"/>
      <c r="DK552" s="3"/>
      <c r="DL552" s="3"/>
      <c r="DM552" s="3"/>
      <c r="DN552" s="3"/>
      <c r="DO552" s="3"/>
      <c r="DP552" s="3"/>
      <c r="DQ552" s="3"/>
      <c r="DR552" s="3"/>
      <c r="DS552" s="3"/>
      <c r="DT552" s="3"/>
      <c r="DU552" s="3"/>
      <c r="DV552" s="3"/>
      <c r="DW552" s="3"/>
      <c r="DX552" s="3"/>
      <c r="DY552" s="3"/>
      <c r="DZ552" s="3"/>
      <c r="EA552" s="3"/>
      <c r="EB552" s="3"/>
      <c r="EC552" s="3"/>
      <c r="ED552" s="3"/>
      <c r="EE552" s="3"/>
      <c r="EF552" s="3"/>
      <c r="EG552" s="3"/>
    </row>
    <row r="553">
      <c r="A553" s="3"/>
      <c r="B553" s="68"/>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3"/>
      <c r="AV553" s="3"/>
      <c r="AW553" s="3"/>
      <c r="AX553" s="3"/>
      <c r="AY553" s="3"/>
      <c r="AZ553" s="3"/>
      <c r="BA553" s="3"/>
      <c r="BB553" s="3"/>
      <c r="BC553" s="3"/>
      <c r="BD553" s="3"/>
      <c r="BE553" s="3"/>
      <c r="BF553" s="3"/>
      <c r="BG553" s="3"/>
      <c r="BH553" s="3"/>
      <c r="BI553" s="3"/>
      <c r="BJ553" s="3"/>
      <c r="BK553" s="3"/>
      <c r="BL553" s="3"/>
      <c r="BM553" s="3"/>
      <c r="BN553" s="3"/>
      <c r="BO553" s="3"/>
      <c r="BP553" s="3"/>
      <c r="BQ553" s="3"/>
      <c r="BR553" s="3"/>
      <c r="BS553" s="3"/>
      <c r="BT553" s="3"/>
      <c r="BU553" s="3"/>
      <c r="BV553" s="3"/>
      <c r="BW553" s="3"/>
      <c r="BX553" s="3"/>
      <c r="BY553" s="3"/>
      <c r="BZ553" s="3"/>
      <c r="CA553" s="3"/>
      <c r="CB553" s="3"/>
      <c r="CC553" s="3"/>
      <c r="CD553" s="3"/>
      <c r="CE553" s="3"/>
      <c r="CF553" s="3"/>
      <c r="CG553" s="3"/>
      <c r="CH553" s="3"/>
      <c r="CI553" s="3"/>
      <c r="CJ553" s="3"/>
      <c r="CK553" s="3"/>
      <c r="CL553" s="3"/>
      <c r="CM553" s="3"/>
      <c r="CN553" s="3"/>
      <c r="CO553" s="3"/>
      <c r="CP553" s="3"/>
      <c r="CQ553" s="3"/>
      <c r="CR553" s="3"/>
      <c r="CS553" s="3"/>
      <c r="CT553" s="3"/>
      <c r="CU553" s="3"/>
      <c r="CV553" s="3"/>
      <c r="CW553" s="3"/>
      <c r="CX553" s="3"/>
      <c r="CY553" s="3"/>
      <c r="CZ553" s="3"/>
      <c r="DA553" s="3"/>
      <c r="DB553" s="3"/>
      <c r="DC553" s="3"/>
      <c r="DD553" s="3"/>
      <c r="DE553" s="3"/>
      <c r="DF553" s="3"/>
      <c r="DG553" s="3"/>
      <c r="DH553" s="3"/>
      <c r="DI553" s="3"/>
      <c r="DJ553" s="3"/>
      <c r="DK553" s="3"/>
      <c r="DL553" s="3"/>
      <c r="DM553" s="3"/>
      <c r="DN553" s="3"/>
      <c r="DO553" s="3"/>
      <c r="DP553" s="3"/>
      <c r="DQ553" s="3"/>
      <c r="DR553" s="3"/>
      <c r="DS553" s="3"/>
      <c r="DT553" s="3"/>
      <c r="DU553" s="3"/>
      <c r="DV553" s="3"/>
      <c r="DW553" s="3"/>
      <c r="DX553" s="3"/>
      <c r="DY553" s="3"/>
      <c r="DZ553" s="3"/>
      <c r="EA553" s="3"/>
      <c r="EB553" s="3"/>
      <c r="EC553" s="3"/>
      <c r="ED553" s="3"/>
      <c r="EE553" s="3"/>
      <c r="EF553" s="3"/>
      <c r="EG553" s="3"/>
    </row>
    <row r="554">
      <c r="A554" s="3"/>
      <c r="B554" s="68"/>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
      <c r="AV554" s="3"/>
      <c r="AW554" s="3"/>
      <c r="AX554" s="3"/>
      <c r="AY554" s="3"/>
      <c r="AZ554" s="3"/>
      <c r="BA554" s="3"/>
      <c r="BB554" s="3"/>
      <c r="BC554" s="3"/>
      <c r="BD554" s="3"/>
      <c r="BE554" s="3"/>
      <c r="BF554" s="3"/>
      <c r="BG554" s="3"/>
      <c r="BH554" s="3"/>
      <c r="BI554" s="3"/>
      <c r="BJ554" s="3"/>
      <c r="BK554" s="3"/>
      <c r="BL554" s="3"/>
      <c r="BM554" s="3"/>
      <c r="BN554" s="3"/>
      <c r="BO554" s="3"/>
      <c r="BP554" s="3"/>
      <c r="BQ554" s="3"/>
      <c r="BR554" s="3"/>
      <c r="BS554" s="3"/>
      <c r="BT554" s="3"/>
      <c r="BU554" s="3"/>
      <c r="BV554" s="3"/>
      <c r="BW554" s="3"/>
      <c r="BX554" s="3"/>
      <c r="BY554" s="3"/>
      <c r="BZ554" s="3"/>
      <c r="CA554" s="3"/>
      <c r="CB554" s="3"/>
      <c r="CC554" s="3"/>
      <c r="CD554" s="3"/>
      <c r="CE554" s="3"/>
      <c r="CF554" s="3"/>
      <c r="CG554" s="3"/>
      <c r="CH554" s="3"/>
      <c r="CI554" s="3"/>
      <c r="CJ554" s="3"/>
      <c r="CK554" s="3"/>
      <c r="CL554" s="3"/>
      <c r="CM554" s="3"/>
      <c r="CN554" s="3"/>
      <c r="CO554" s="3"/>
      <c r="CP554" s="3"/>
      <c r="CQ554" s="3"/>
      <c r="CR554" s="3"/>
      <c r="CS554" s="3"/>
      <c r="CT554" s="3"/>
      <c r="CU554" s="3"/>
      <c r="CV554" s="3"/>
      <c r="CW554" s="3"/>
      <c r="CX554" s="3"/>
      <c r="CY554" s="3"/>
      <c r="CZ554" s="3"/>
      <c r="DA554" s="3"/>
      <c r="DB554" s="3"/>
      <c r="DC554" s="3"/>
      <c r="DD554" s="3"/>
      <c r="DE554" s="3"/>
      <c r="DF554" s="3"/>
      <c r="DG554" s="3"/>
      <c r="DH554" s="3"/>
      <c r="DI554" s="3"/>
      <c r="DJ554" s="3"/>
      <c r="DK554" s="3"/>
      <c r="DL554" s="3"/>
      <c r="DM554" s="3"/>
      <c r="DN554" s="3"/>
      <c r="DO554" s="3"/>
      <c r="DP554" s="3"/>
      <c r="DQ554" s="3"/>
      <c r="DR554" s="3"/>
      <c r="DS554" s="3"/>
      <c r="DT554" s="3"/>
      <c r="DU554" s="3"/>
      <c r="DV554" s="3"/>
      <c r="DW554" s="3"/>
      <c r="DX554" s="3"/>
      <c r="DY554" s="3"/>
      <c r="DZ554" s="3"/>
      <c r="EA554" s="3"/>
      <c r="EB554" s="3"/>
      <c r="EC554" s="3"/>
      <c r="ED554" s="3"/>
      <c r="EE554" s="3"/>
      <c r="EF554" s="3"/>
      <c r="EG554" s="3"/>
    </row>
    <row r="555">
      <c r="A555" s="3"/>
      <c r="B555" s="68"/>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3"/>
      <c r="AV555" s="3"/>
      <c r="AW555" s="3"/>
      <c r="AX555" s="3"/>
      <c r="AY555" s="3"/>
      <c r="AZ555" s="3"/>
      <c r="BA555" s="3"/>
      <c r="BB555" s="3"/>
      <c r="BC555" s="3"/>
      <c r="BD555" s="3"/>
      <c r="BE555" s="3"/>
      <c r="BF555" s="3"/>
      <c r="BG555" s="3"/>
      <c r="BH555" s="3"/>
      <c r="BI555" s="3"/>
      <c r="BJ555" s="3"/>
      <c r="BK555" s="3"/>
      <c r="BL555" s="3"/>
      <c r="BM555" s="3"/>
      <c r="BN555" s="3"/>
      <c r="BO555" s="3"/>
      <c r="BP555" s="3"/>
      <c r="BQ555" s="3"/>
      <c r="BR555" s="3"/>
      <c r="BS555" s="3"/>
      <c r="BT555" s="3"/>
      <c r="BU555" s="3"/>
      <c r="BV555" s="3"/>
      <c r="BW555" s="3"/>
      <c r="BX555" s="3"/>
      <c r="BY555" s="3"/>
      <c r="BZ555" s="3"/>
      <c r="CA555" s="3"/>
      <c r="CB555" s="3"/>
      <c r="CC555" s="3"/>
      <c r="CD555" s="3"/>
      <c r="CE555" s="3"/>
      <c r="CF555" s="3"/>
      <c r="CG555" s="3"/>
      <c r="CH555" s="3"/>
      <c r="CI555" s="3"/>
      <c r="CJ555" s="3"/>
      <c r="CK555" s="3"/>
      <c r="CL555" s="3"/>
      <c r="CM555" s="3"/>
      <c r="CN555" s="3"/>
      <c r="CO555" s="3"/>
      <c r="CP555" s="3"/>
      <c r="CQ555" s="3"/>
      <c r="CR555" s="3"/>
      <c r="CS555" s="3"/>
      <c r="CT555" s="3"/>
      <c r="CU555" s="3"/>
      <c r="CV555" s="3"/>
      <c r="CW555" s="3"/>
      <c r="CX555" s="3"/>
      <c r="CY555" s="3"/>
      <c r="CZ555" s="3"/>
      <c r="DA555" s="3"/>
      <c r="DB555" s="3"/>
      <c r="DC555" s="3"/>
      <c r="DD555" s="3"/>
      <c r="DE555" s="3"/>
      <c r="DF555" s="3"/>
      <c r="DG555" s="3"/>
      <c r="DH555" s="3"/>
      <c r="DI555" s="3"/>
      <c r="DJ555" s="3"/>
      <c r="DK555" s="3"/>
      <c r="DL555" s="3"/>
      <c r="DM555" s="3"/>
      <c r="DN555" s="3"/>
      <c r="DO555" s="3"/>
      <c r="DP555" s="3"/>
      <c r="DQ555" s="3"/>
      <c r="DR555" s="3"/>
      <c r="DS555" s="3"/>
      <c r="DT555" s="3"/>
      <c r="DU555" s="3"/>
      <c r="DV555" s="3"/>
      <c r="DW555" s="3"/>
      <c r="DX555" s="3"/>
      <c r="DY555" s="3"/>
      <c r="DZ555" s="3"/>
      <c r="EA555" s="3"/>
      <c r="EB555" s="3"/>
      <c r="EC555" s="3"/>
      <c r="ED555" s="3"/>
      <c r="EE555" s="3"/>
      <c r="EF555" s="3"/>
      <c r="EG555" s="3"/>
    </row>
    <row r="556">
      <c r="A556" s="3"/>
      <c r="B556" s="68"/>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3"/>
      <c r="AV556" s="3"/>
      <c r="AW556" s="3"/>
      <c r="AX556" s="3"/>
      <c r="AY556" s="3"/>
      <c r="AZ556" s="3"/>
      <c r="BA556" s="3"/>
      <c r="BB556" s="3"/>
      <c r="BC556" s="3"/>
      <c r="BD556" s="3"/>
      <c r="BE556" s="3"/>
      <c r="BF556" s="3"/>
      <c r="BG556" s="3"/>
      <c r="BH556" s="3"/>
      <c r="BI556" s="3"/>
      <c r="BJ556" s="3"/>
      <c r="BK556" s="3"/>
      <c r="BL556" s="3"/>
      <c r="BM556" s="3"/>
      <c r="BN556" s="3"/>
      <c r="BO556" s="3"/>
      <c r="BP556" s="3"/>
      <c r="BQ556" s="3"/>
      <c r="BR556" s="3"/>
      <c r="BS556" s="3"/>
      <c r="BT556" s="3"/>
      <c r="BU556" s="3"/>
      <c r="BV556" s="3"/>
      <c r="BW556" s="3"/>
      <c r="BX556" s="3"/>
      <c r="BY556" s="3"/>
      <c r="BZ556" s="3"/>
      <c r="CA556" s="3"/>
      <c r="CB556" s="3"/>
      <c r="CC556" s="3"/>
      <c r="CD556" s="3"/>
      <c r="CE556" s="3"/>
      <c r="CF556" s="3"/>
      <c r="CG556" s="3"/>
      <c r="CH556" s="3"/>
      <c r="CI556" s="3"/>
      <c r="CJ556" s="3"/>
      <c r="CK556" s="3"/>
      <c r="CL556" s="3"/>
      <c r="CM556" s="3"/>
      <c r="CN556" s="3"/>
      <c r="CO556" s="3"/>
      <c r="CP556" s="3"/>
      <c r="CQ556" s="3"/>
      <c r="CR556" s="3"/>
      <c r="CS556" s="3"/>
      <c r="CT556" s="3"/>
      <c r="CU556" s="3"/>
      <c r="CV556" s="3"/>
      <c r="CW556" s="3"/>
      <c r="CX556" s="3"/>
      <c r="CY556" s="3"/>
      <c r="CZ556" s="3"/>
      <c r="DA556" s="3"/>
      <c r="DB556" s="3"/>
      <c r="DC556" s="3"/>
      <c r="DD556" s="3"/>
      <c r="DE556" s="3"/>
      <c r="DF556" s="3"/>
      <c r="DG556" s="3"/>
      <c r="DH556" s="3"/>
      <c r="DI556" s="3"/>
      <c r="DJ556" s="3"/>
      <c r="DK556" s="3"/>
      <c r="DL556" s="3"/>
      <c r="DM556" s="3"/>
      <c r="DN556" s="3"/>
      <c r="DO556" s="3"/>
      <c r="DP556" s="3"/>
      <c r="DQ556" s="3"/>
      <c r="DR556" s="3"/>
      <c r="DS556" s="3"/>
      <c r="DT556" s="3"/>
      <c r="DU556" s="3"/>
      <c r="DV556" s="3"/>
      <c r="DW556" s="3"/>
      <c r="DX556" s="3"/>
      <c r="DY556" s="3"/>
      <c r="DZ556" s="3"/>
      <c r="EA556" s="3"/>
      <c r="EB556" s="3"/>
      <c r="EC556" s="3"/>
      <c r="ED556" s="3"/>
      <c r="EE556" s="3"/>
      <c r="EF556" s="3"/>
      <c r="EG556" s="3"/>
    </row>
    <row r="557">
      <c r="A557" s="3"/>
      <c r="B557" s="68"/>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3"/>
      <c r="AV557" s="3"/>
      <c r="AW557" s="3"/>
      <c r="AX557" s="3"/>
      <c r="AY557" s="3"/>
      <c r="AZ557" s="3"/>
      <c r="BA557" s="3"/>
      <c r="BB557" s="3"/>
      <c r="BC557" s="3"/>
      <c r="BD557" s="3"/>
      <c r="BE557" s="3"/>
      <c r="BF557" s="3"/>
      <c r="BG557" s="3"/>
      <c r="BH557" s="3"/>
      <c r="BI557" s="3"/>
      <c r="BJ557" s="3"/>
      <c r="BK557" s="3"/>
      <c r="BL557" s="3"/>
      <c r="BM557" s="3"/>
      <c r="BN557" s="3"/>
      <c r="BO557" s="3"/>
      <c r="BP557" s="3"/>
      <c r="BQ557" s="3"/>
      <c r="BR557" s="3"/>
      <c r="BS557" s="3"/>
      <c r="BT557" s="3"/>
      <c r="BU557" s="3"/>
      <c r="BV557" s="3"/>
      <c r="BW557" s="3"/>
      <c r="BX557" s="3"/>
      <c r="BY557" s="3"/>
      <c r="BZ557" s="3"/>
      <c r="CA557" s="3"/>
      <c r="CB557" s="3"/>
      <c r="CC557" s="3"/>
      <c r="CD557" s="3"/>
      <c r="CE557" s="3"/>
      <c r="CF557" s="3"/>
      <c r="CG557" s="3"/>
      <c r="CH557" s="3"/>
      <c r="CI557" s="3"/>
      <c r="CJ557" s="3"/>
      <c r="CK557" s="3"/>
      <c r="CL557" s="3"/>
      <c r="CM557" s="3"/>
      <c r="CN557" s="3"/>
      <c r="CO557" s="3"/>
      <c r="CP557" s="3"/>
      <c r="CQ557" s="3"/>
      <c r="CR557" s="3"/>
      <c r="CS557" s="3"/>
      <c r="CT557" s="3"/>
      <c r="CU557" s="3"/>
      <c r="CV557" s="3"/>
      <c r="CW557" s="3"/>
      <c r="CX557" s="3"/>
      <c r="CY557" s="3"/>
      <c r="CZ557" s="3"/>
      <c r="DA557" s="3"/>
      <c r="DB557" s="3"/>
      <c r="DC557" s="3"/>
      <c r="DD557" s="3"/>
      <c r="DE557" s="3"/>
      <c r="DF557" s="3"/>
      <c r="DG557" s="3"/>
      <c r="DH557" s="3"/>
      <c r="DI557" s="3"/>
      <c r="DJ557" s="3"/>
      <c r="DK557" s="3"/>
      <c r="DL557" s="3"/>
      <c r="DM557" s="3"/>
      <c r="DN557" s="3"/>
      <c r="DO557" s="3"/>
      <c r="DP557" s="3"/>
      <c r="DQ557" s="3"/>
      <c r="DR557" s="3"/>
      <c r="DS557" s="3"/>
      <c r="DT557" s="3"/>
      <c r="DU557" s="3"/>
      <c r="DV557" s="3"/>
      <c r="DW557" s="3"/>
      <c r="DX557" s="3"/>
      <c r="DY557" s="3"/>
      <c r="DZ557" s="3"/>
      <c r="EA557" s="3"/>
      <c r="EB557" s="3"/>
      <c r="EC557" s="3"/>
      <c r="ED557" s="3"/>
      <c r="EE557" s="3"/>
      <c r="EF557" s="3"/>
      <c r="EG557" s="3"/>
    </row>
    <row r="558">
      <c r="A558" s="3"/>
      <c r="B558" s="68"/>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3"/>
      <c r="AV558" s="3"/>
      <c r="AW558" s="3"/>
      <c r="AX558" s="3"/>
      <c r="AY558" s="3"/>
      <c r="AZ558" s="3"/>
      <c r="BA558" s="3"/>
      <c r="BB558" s="3"/>
      <c r="BC558" s="3"/>
      <c r="BD558" s="3"/>
      <c r="BE558" s="3"/>
      <c r="BF558" s="3"/>
      <c r="BG558" s="3"/>
      <c r="BH558" s="3"/>
      <c r="BI558" s="3"/>
      <c r="BJ558" s="3"/>
      <c r="BK558" s="3"/>
      <c r="BL558" s="3"/>
      <c r="BM558" s="3"/>
      <c r="BN558" s="3"/>
      <c r="BO558" s="3"/>
      <c r="BP558" s="3"/>
      <c r="BQ558" s="3"/>
      <c r="BR558" s="3"/>
      <c r="BS558" s="3"/>
      <c r="BT558" s="3"/>
      <c r="BU558" s="3"/>
      <c r="BV558" s="3"/>
      <c r="BW558" s="3"/>
      <c r="BX558" s="3"/>
      <c r="BY558" s="3"/>
      <c r="BZ558" s="3"/>
      <c r="CA558" s="3"/>
      <c r="CB558" s="3"/>
      <c r="CC558" s="3"/>
      <c r="CD558" s="3"/>
      <c r="CE558" s="3"/>
      <c r="CF558" s="3"/>
      <c r="CG558" s="3"/>
      <c r="CH558" s="3"/>
      <c r="CI558" s="3"/>
      <c r="CJ558" s="3"/>
      <c r="CK558" s="3"/>
      <c r="CL558" s="3"/>
      <c r="CM558" s="3"/>
      <c r="CN558" s="3"/>
      <c r="CO558" s="3"/>
      <c r="CP558" s="3"/>
      <c r="CQ558" s="3"/>
      <c r="CR558" s="3"/>
      <c r="CS558" s="3"/>
      <c r="CT558" s="3"/>
      <c r="CU558" s="3"/>
      <c r="CV558" s="3"/>
      <c r="CW558" s="3"/>
      <c r="CX558" s="3"/>
      <c r="CY558" s="3"/>
      <c r="CZ558" s="3"/>
      <c r="DA558" s="3"/>
      <c r="DB558" s="3"/>
      <c r="DC558" s="3"/>
      <c r="DD558" s="3"/>
      <c r="DE558" s="3"/>
      <c r="DF558" s="3"/>
      <c r="DG558" s="3"/>
      <c r="DH558" s="3"/>
      <c r="DI558" s="3"/>
      <c r="DJ558" s="3"/>
      <c r="DK558" s="3"/>
      <c r="DL558" s="3"/>
      <c r="DM558" s="3"/>
      <c r="DN558" s="3"/>
      <c r="DO558" s="3"/>
      <c r="DP558" s="3"/>
      <c r="DQ558" s="3"/>
      <c r="DR558" s="3"/>
      <c r="DS558" s="3"/>
      <c r="DT558" s="3"/>
      <c r="DU558" s="3"/>
      <c r="DV558" s="3"/>
      <c r="DW558" s="3"/>
      <c r="DX558" s="3"/>
      <c r="DY558" s="3"/>
      <c r="DZ558" s="3"/>
      <c r="EA558" s="3"/>
      <c r="EB558" s="3"/>
      <c r="EC558" s="3"/>
      <c r="ED558" s="3"/>
      <c r="EE558" s="3"/>
      <c r="EF558" s="3"/>
      <c r="EG558" s="3"/>
    </row>
    <row r="559">
      <c r="A559" s="3"/>
      <c r="B559" s="68"/>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3"/>
      <c r="AV559" s="3"/>
      <c r="AW559" s="3"/>
      <c r="AX559" s="3"/>
      <c r="AY559" s="3"/>
      <c r="AZ559" s="3"/>
      <c r="BA559" s="3"/>
      <c r="BB559" s="3"/>
      <c r="BC559" s="3"/>
      <c r="BD559" s="3"/>
      <c r="BE559" s="3"/>
      <c r="BF559" s="3"/>
      <c r="BG559" s="3"/>
      <c r="BH559" s="3"/>
      <c r="BI559" s="3"/>
      <c r="BJ559" s="3"/>
      <c r="BK559" s="3"/>
      <c r="BL559" s="3"/>
      <c r="BM559" s="3"/>
      <c r="BN559" s="3"/>
      <c r="BO559" s="3"/>
      <c r="BP559" s="3"/>
      <c r="BQ559" s="3"/>
      <c r="BR559" s="3"/>
      <c r="BS559" s="3"/>
      <c r="BT559" s="3"/>
      <c r="BU559" s="3"/>
      <c r="BV559" s="3"/>
      <c r="BW559" s="3"/>
      <c r="BX559" s="3"/>
      <c r="BY559" s="3"/>
      <c r="BZ559" s="3"/>
      <c r="CA559" s="3"/>
      <c r="CB559" s="3"/>
      <c r="CC559" s="3"/>
      <c r="CD559" s="3"/>
      <c r="CE559" s="3"/>
      <c r="CF559" s="3"/>
      <c r="CG559" s="3"/>
      <c r="CH559" s="3"/>
      <c r="CI559" s="3"/>
      <c r="CJ559" s="3"/>
      <c r="CK559" s="3"/>
      <c r="CL559" s="3"/>
      <c r="CM559" s="3"/>
      <c r="CN559" s="3"/>
      <c r="CO559" s="3"/>
      <c r="CP559" s="3"/>
      <c r="CQ559" s="3"/>
      <c r="CR559" s="3"/>
      <c r="CS559" s="3"/>
      <c r="CT559" s="3"/>
      <c r="CU559" s="3"/>
      <c r="CV559" s="3"/>
      <c r="CW559" s="3"/>
      <c r="CX559" s="3"/>
      <c r="CY559" s="3"/>
      <c r="CZ559" s="3"/>
      <c r="DA559" s="3"/>
      <c r="DB559" s="3"/>
      <c r="DC559" s="3"/>
      <c r="DD559" s="3"/>
      <c r="DE559" s="3"/>
      <c r="DF559" s="3"/>
      <c r="DG559" s="3"/>
      <c r="DH559" s="3"/>
      <c r="DI559" s="3"/>
      <c r="DJ559" s="3"/>
      <c r="DK559" s="3"/>
      <c r="DL559" s="3"/>
      <c r="DM559" s="3"/>
      <c r="DN559" s="3"/>
      <c r="DO559" s="3"/>
      <c r="DP559" s="3"/>
      <c r="DQ559" s="3"/>
      <c r="DR559" s="3"/>
      <c r="DS559" s="3"/>
      <c r="DT559" s="3"/>
      <c r="DU559" s="3"/>
      <c r="DV559" s="3"/>
      <c r="DW559" s="3"/>
      <c r="DX559" s="3"/>
      <c r="DY559" s="3"/>
      <c r="DZ559" s="3"/>
      <c r="EA559" s="3"/>
      <c r="EB559" s="3"/>
      <c r="EC559" s="3"/>
      <c r="ED559" s="3"/>
      <c r="EE559" s="3"/>
      <c r="EF559" s="3"/>
      <c r="EG559" s="3"/>
    </row>
    <row r="560">
      <c r="A560" s="3"/>
      <c r="B560" s="68"/>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3"/>
      <c r="AV560" s="3"/>
      <c r="AW560" s="3"/>
      <c r="AX560" s="3"/>
      <c r="AY560" s="3"/>
      <c r="AZ560" s="3"/>
      <c r="BA560" s="3"/>
      <c r="BB560" s="3"/>
      <c r="BC560" s="3"/>
      <c r="BD560" s="3"/>
      <c r="BE560" s="3"/>
      <c r="BF560" s="3"/>
      <c r="BG560" s="3"/>
      <c r="BH560" s="3"/>
      <c r="BI560" s="3"/>
      <c r="BJ560" s="3"/>
      <c r="BK560" s="3"/>
      <c r="BL560" s="3"/>
      <c r="BM560" s="3"/>
      <c r="BN560" s="3"/>
      <c r="BO560" s="3"/>
      <c r="BP560" s="3"/>
      <c r="BQ560" s="3"/>
      <c r="BR560" s="3"/>
      <c r="BS560" s="3"/>
      <c r="BT560" s="3"/>
      <c r="BU560" s="3"/>
      <c r="BV560" s="3"/>
      <c r="BW560" s="3"/>
      <c r="BX560" s="3"/>
      <c r="BY560" s="3"/>
      <c r="BZ560" s="3"/>
      <c r="CA560" s="3"/>
      <c r="CB560" s="3"/>
      <c r="CC560" s="3"/>
      <c r="CD560" s="3"/>
      <c r="CE560" s="3"/>
      <c r="CF560" s="3"/>
      <c r="CG560" s="3"/>
      <c r="CH560" s="3"/>
      <c r="CI560" s="3"/>
      <c r="CJ560" s="3"/>
      <c r="CK560" s="3"/>
      <c r="CL560" s="3"/>
      <c r="CM560" s="3"/>
      <c r="CN560" s="3"/>
      <c r="CO560" s="3"/>
      <c r="CP560" s="3"/>
      <c r="CQ560" s="3"/>
      <c r="CR560" s="3"/>
      <c r="CS560" s="3"/>
      <c r="CT560" s="3"/>
      <c r="CU560" s="3"/>
      <c r="CV560" s="3"/>
      <c r="CW560" s="3"/>
      <c r="CX560" s="3"/>
      <c r="CY560" s="3"/>
      <c r="CZ560" s="3"/>
      <c r="DA560" s="3"/>
      <c r="DB560" s="3"/>
      <c r="DC560" s="3"/>
      <c r="DD560" s="3"/>
      <c r="DE560" s="3"/>
      <c r="DF560" s="3"/>
      <c r="DG560" s="3"/>
      <c r="DH560" s="3"/>
      <c r="DI560" s="3"/>
      <c r="DJ560" s="3"/>
      <c r="DK560" s="3"/>
      <c r="DL560" s="3"/>
      <c r="DM560" s="3"/>
      <c r="DN560" s="3"/>
      <c r="DO560" s="3"/>
      <c r="DP560" s="3"/>
      <c r="DQ560" s="3"/>
      <c r="DR560" s="3"/>
      <c r="DS560" s="3"/>
      <c r="DT560" s="3"/>
      <c r="DU560" s="3"/>
      <c r="DV560" s="3"/>
      <c r="DW560" s="3"/>
      <c r="DX560" s="3"/>
      <c r="DY560" s="3"/>
      <c r="DZ560" s="3"/>
      <c r="EA560" s="3"/>
      <c r="EB560" s="3"/>
      <c r="EC560" s="3"/>
      <c r="ED560" s="3"/>
      <c r="EE560" s="3"/>
      <c r="EF560" s="3"/>
      <c r="EG560" s="3"/>
    </row>
    <row r="561">
      <c r="A561" s="3"/>
      <c r="B561" s="68"/>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3"/>
      <c r="AV561" s="3"/>
      <c r="AW561" s="3"/>
      <c r="AX561" s="3"/>
      <c r="AY561" s="3"/>
      <c r="AZ561" s="3"/>
      <c r="BA561" s="3"/>
      <c r="BB561" s="3"/>
      <c r="BC561" s="3"/>
      <c r="BD561" s="3"/>
      <c r="BE561" s="3"/>
      <c r="BF561" s="3"/>
      <c r="BG561" s="3"/>
      <c r="BH561" s="3"/>
      <c r="BI561" s="3"/>
      <c r="BJ561" s="3"/>
      <c r="BK561" s="3"/>
      <c r="BL561" s="3"/>
      <c r="BM561" s="3"/>
      <c r="BN561" s="3"/>
      <c r="BO561" s="3"/>
      <c r="BP561" s="3"/>
      <c r="BQ561" s="3"/>
      <c r="BR561" s="3"/>
      <c r="BS561" s="3"/>
      <c r="BT561" s="3"/>
      <c r="BU561" s="3"/>
      <c r="BV561" s="3"/>
      <c r="BW561" s="3"/>
      <c r="BX561" s="3"/>
      <c r="BY561" s="3"/>
      <c r="BZ561" s="3"/>
      <c r="CA561" s="3"/>
      <c r="CB561" s="3"/>
      <c r="CC561" s="3"/>
      <c r="CD561" s="3"/>
      <c r="CE561" s="3"/>
      <c r="CF561" s="3"/>
      <c r="CG561" s="3"/>
      <c r="CH561" s="3"/>
      <c r="CI561" s="3"/>
      <c r="CJ561" s="3"/>
      <c r="CK561" s="3"/>
      <c r="CL561" s="3"/>
      <c r="CM561" s="3"/>
      <c r="CN561" s="3"/>
      <c r="CO561" s="3"/>
      <c r="CP561" s="3"/>
      <c r="CQ561" s="3"/>
      <c r="CR561" s="3"/>
      <c r="CS561" s="3"/>
      <c r="CT561" s="3"/>
      <c r="CU561" s="3"/>
      <c r="CV561" s="3"/>
      <c r="CW561" s="3"/>
      <c r="CX561" s="3"/>
      <c r="CY561" s="3"/>
      <c r="CZ561" s="3"/>
      <c r="DA561" s="3"/>
      <c r="DB561" s="3"/>
      <c r="DC561" s="3"/>
      <c r="DD561" s="3"/>
      <c r="DE561" s="3"/>
      <c r="DF561" s="3"/>
      <c r="DG561" s="3"/>
      <c r="DH561" s="3"/>
      <c r="DI561" s="3"/>
      <c r="DJ561" s="3"/>
      <c r="DK561" s="3"/>
      <c r="DL561" s="3"/>
      <c r="DM561" s="3"/>
      <c r="DN561" s="3"/>
      <c r="DO561" s="3"/>
      <c r="DP561" s="3"/>
      <c r="DQ561" s="3"/>
      <c r="DR561" s="3"/>
      <c r="DS561" s="3"/>
      <c r="DT561" s="3"/>
      <c r="DU561" s="3"/>
      <c r="DV561" s="3"/>
      <c r="DW561" s="3"/>
      <c r="DX561" s="3"/>
      <c r="DY561" s="3"/>
      <c r="DZ561" s="3"/>
      <c r="EA561" s="3"/>
      <c r="EB561" s="3"/>
      <c r="EC561" s="3"/>
      <c r="ED561" s="3"/>
      <c r="EE561" s="3"/>
      <c r="EF561" s="3"/>
      <c r="EG561" s="3"/>
    </row>
    <row r="562">
      <c r="A562" s="3"/>
      <c r="B562" s="68"/>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c r="AW562" s="3"/>
      <c r="AX562" s="3"/>
      <c r="AY562" s="3"/>
      <c r="AZ562" s="3"/>
      <c r="BA562" s="3"/>
      <c r="BB562" s="3"/>
      <c r="BC562" s="3"/>
      <c r="BD562" s="3"/>
      <c r="BE562" s="3"/>
      <c r="BF562" s="3"/>
      <c r="BG562" s="3"/>
      <c r="BH562" s="3"/>
      <c r="BI562" s="3"/>
      <c r="BJ562" s="3"/>
      <c r="BK562" s="3"/>
      <c r="BL562" s="3"/>
      <c r="BM562" s="3"/>
      <c r="BN562" s="3"/>
      <c r="BO562" s="3"/>
      <c r="BP562" s="3"/>
      <c r="BQ562" s="3"/>
      <c r="BR562" s="3"/>
      <c r="BS562" s="3"/>
      <c r="BT562" s="3"/>
      <c r="BU562" s="3"/>
      <c r="BV562" s="3"/>
      <c r="BW562" s="3"/>
      <c r="BX562" s="3"/>
      <c r="BY562" s="3"/>
      <c r="BZ562" s="3"/>
      <c r="CA562" s="3"/>
      <c r="CB562" s="3"/>
      <c r="CC562" s="3"/>
      <c r="CD562" s="3"/>
      <c r="CE562" s="3"/>
      <c r="CF562" s="3"/>
      <c r="CG562" s="3"/>
      <c r="CH562" s="3"/>
      <c r="CI562" s="3"/>
      <c r="CJ562" s="3"/>
      <c r="CK562" s="3"/>
      <c r="CL562" s="3"/>
      <c r="CM562" s="3"/>
      <c r="CN562" s="3"/>
      <c r="CO562" s="3"/>
      <c r="CP562" s="3"/>
      <c r="CQ562" s="3"/>
      <c r="CR562" s="3"/>
      <c r="CS562" s="3"/>
      <c r="CT562" s="3"/>
      <c r="CU562" s="3"/>
      <c r="CV562" s="3"/>
      <c r="CW562" s="3"/>
      <c r="CX562" s="3"/>
      <c r="CY562" s="3"/>
      <c r="CZ562" s="3"/>
      <c r="DA562" s="3"/>
      <c r="DB562" s="3"/>
      <c r="DC562" s="3"/>
      <c r="DD562" s="3"/>
      <c r="DE562" s="3"/>
      <c r="DF562" s="3"/>
      <c r="DG562" s="3"/>
      <c r="DH562" s="3"/>
      <c r="DI562" s="3"/>
      <c r="DJ562" s="3"/>
      <c r="DK562" s="3"/>
      <c r="DL562" s="3"/>
      <c r="DM562" s="3"/>
      <c r="DN562" s="3"/>
      <c r="DO562" s="3"/>
      <c r="DP562" s="3"/>
      <c r="DQ562" s="3"/>
      <c r="DR562" s="3"/>
      <c r="DS562" s="3"/>
      <c r="DT562" s="3"/>
      <c r="DU562" s="3"/>
      <c r="DV562" s="3"/>
      <c r="DW562" s="3"/>
      <c r="DX562" s="3"/>
      <c r="DY562" s="3"/>
      <c r="DZ562" s="3"/>
      <c r="EA562" s="3"/>
      <c r="EB562" s="3"/>
      <c r="EC562" s="3"/>
      <c r="ED562" s="3"/>
      <c r="EE562" s="3"/>
      <c r="EF562" s="3"/>
      <c r="EG562" s="3"/>
    </row>
    <row r="563">
      <c r="A563" s="3"/>
      <c r="B563" s="68"/>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3"/>
      <c r="AV563" s="3"/>
      <c r="AW563" s="3"/>
      <c r="AX563" s="3"/>
      <c r="AY563" s="3"/>
      <c r="AZ563" s="3"/>
      <c r="BA563" s="3"/>
      <c r="BB563" s="3"/>
      <c r="BC563" s="3"/>
      <c r="BD563" s="3"/>
      <c r="BE563" s="3"/>
      <c r="BF563" s="3"/>
      <c r="BG563" s="3"/>
      <c r="BH563" s="3"/>
      <c r="BI563" s="3"/>
      <c r="BJ563" s="3"/>
      <c r="BK563" s="3"/>
      <c r="BL563" s="3"/>
      <c r="BM563" s="3"/>
      <c r="BN563" s="3"/>
      <c r="BO563" s="3"/>
      <c r="BP563" s="3"/>
      <c r="BQ563" s="3"/>
      <c r="BR563" s="3"/>
      <c r="BS563" s="3"/>
      <c r="BT563" s="3"/>
      <c r="BU563" s="3"/>
      <c r="BV563" s="3"/>
      <c r="BW563" s="3"/>
      <c r="BX563" s="3"/>
      <c r="BY563" s="3"/>
      <c r="BZ563" s="3"/>
      <c r="CA563" s="3"/>
      <c r="CB563" s="3"/>
      <c r="CC563" s="3"/>
      <c r="CD563" s="3"/>
      <c r="CE563" s="3"/>
      <c r="CF563" s="3"/>
      <c r="CG563" s="3"/>
      <c r="CH563" s="3"/>
      <c r="CI563" s="3"/>
      <c r="CJ563" s="3"/>
      <c r="CK563" s="3"/>
      <c r="CL563" s="3"/>
      <c r="CM563" s="3"/>
      <c r="CN563" s="3"/>
      <c r="CO563" s="3"/>
      <c r="CP563" s="3"/>
      <c r="CQ563" s="3"/>
      <c r="CR563" s="3"/>
      <c r="CS563" s="3"/>
      <c r="CT563" s="3"/>
      <c r="CU563" s="3"/>
      <c r="CV563" s="3"/>
      <c r="CW563" s="3"/>
      <c r="CX563" s="3"/>
      <c r="CY563" s="3"/>
      <c r="CZ563" s="3"/>
      <c r="DA563" s="3"/>
      <c r="DB563" s="3"/>
      <c r="DC563" s="3"/>
      <c r="DD563" s="3"/>
      <c r="DE563" s="3"/>
      <c r="DF563" s="3"/>
      <c r="DG563" s="3"/>
      <c r="DH563" s="3"/>
      <c r="DI563" s="3"/>
      <c r="DJ563" s="3"/>
      <c r="DK563" s="3"/>
      <c r="DL563" s="3"/>
      <c r="DM563" s="3"/>
      <c r="DN563" s="3"/>
      <c r="DO563" s="3"/>
      <c r="DP563" s="3"/>
      <c r="DQ563" s="3"/>
      <c r="DR563" s="3"/>
      <c r="DS563" s="3"/>
      <c r="DT563" s="3"/>
      <c r="DU563" s="3"/>
      <c r="DV563" s="3"/>
      <c r="DW563" s="3"/>
      <c r="DX563" s="3"/>
      <c r="DY563" s="3"/>
      <c r="DZ563" s="3"/>
      <c r="EA563" s="3"/>
      <c r="EB563" s="3"/>
      <c r="EC563" s="3"/>
      <c r="ED563" s="3"/>
      <c r="EE563" s="3"/>
      <c r="EF563" s="3"/>
      <c r="EG563" s="3"/>
    </row>
    <row r="564">
      <c r="A564" s="3"/>
      <c r="B564" s="68"/>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3"/>
      <c r="AV564" s="3"/>
      <c r="AW564" s="3"/>
      <c r="AX564" s="3"/>
      <c r="AY564" s="3"/>
      <c r="AZ564" s="3"/>
      <c r="BA564" s="3"/>
      <c r="BB564" s="3"/>
      <c r="BC564" s="3"/>
      <c r="BD564" s="3"/>
      <c r="BE564" s="3"/>
      <c r="BF564" s="3"/>
      <c r="BG564" s="3"/>
      <c r="BH564" s="3"/>
      <c r="BI564" s="3"/>
      <c r="BJ564" s="3"/>
      <c r="BK564" s="3"/>
      <c r="BL564" s="3"/>
      <c r="BM564" s="3"/>
      <c r="BN564" s="3"/>
      <c r="BO564" s="3"/>
      <c r="BP564" s="3"/>
      <c r="BQ564" s="3"/>
      <c r="BR564" s="3"/>
      <c r="BS564" s="3"/>
      <c r="BT564" s="3"/>
      <c r="BU564" s="3"/>
      <c r="BV564" s="3"/>
      <c r="BW564" s="3"/>
      <c r="BX564" s="3"/>
      <c r="BY564" s="3"/>
      <c r="BZ564" s="3"/>
      <c r="CA564" s="3"/>
      <c r="CB564" s="3"/>
      <c r="CC564" s="3"/>
      <c r="CD564" s="3"/>
      <c r="CE564" s="3"/>
      <c r="CF564" s="3"/>
      <c r="CG564" s="3"/>
      <c r="CH564" s="3"/>
      <c r="CI564" s="3"/>
      <c r="CJ564" s="3"/>
      <c r="CK564" s="3"/>
      <c r="CL564" s="3"/>
      <c r="CM564" s="3"/>
      <c r="CN564" s="3"/>
      <c r="CO564" s="3"/>
      <c r="CP564" s="3"/>
      <c r="CQ564" s="3"/>
      <c r="CR564" s="3"/>
      <c r="CS564" s="3"/>
      <c r="CT564" s="3"/>
      <c r="CU564" s="3"/>
      <c r="CV564" s="3"/>
      <c r="CW564" s="3"/>
      <c r="CX564" s="3"/>
      <c r="CY564" s="3"/>
      <c r="CZ564" s="3"/>
      <c r="DA564" s="3"/>
      <c r="DB564" s="3"/>
      <c r="DC564" s="3"/>
      <c r="DD564" s="3"/>
      <c r="DE564" s="3"/>
      <c r="DF564" s="3"/>
      <c r="DG564" s="3"/>
      <c r="DH564" s="3"/>
      <c r="DI564" s="3"/>
      <c r="DJ564" s="3"/>
      <c r="DK564" s="3"/>
      <c r="DL564" s="3"/>
      <c r="DM564" s="3"/>
      <c r="DN564" s="3"/>
      <c r="DO564" s="3"/>
      <c r="DP564" s="3"/>
      <c r="DQ564" s="3"/>
      <c r="DR564" s="3"/>
      <c r="DS564" s="3"/>
      <c r="DT564" s="3"/>
      <c r="DU564" s="3"/>
      <c r="DV564" s="3"/>
      <c r="DW564" s="3"/>
      <c r="DX564" s="3"/>
      <c r="DY564" s="3"/>
      <c r="DZ564" s="3"/>
      <c r="EA564" s="3"/>
      <c r="EB564" s="3"/>
      <c r="EC564" s="3"/>
      <c r="ED564" s="3"/>
      <c r="EE564" s="3"/>
      <c r="EF564" s="3"/>
      <c r="EG564" s="3"/>
    </row>
    <row r="565">
      <c r="A565" s="3"/>
      <c r="B565" s="68"/>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
      <c r="AV565" s="3"/>
      <c r="AW565" s="3"/>
      <c r="AX565" s="3"/>
      <c r="AY565" s="3"/>
      <c r="AZ565" s="3"/>
      <c r="BA565" s="3"/>
      <c r="BB565" s="3"/>
      <c r="BC565" s="3"/>
      <c r="BD565" s="3"/>
      <c r="BE565" s="3"/>
      <c r="BF565" s="3"/>
      <c r="BG565" s="3"/>
      <c r="BH565" s="3"/>
      <c r="BI565" s="3"/>
      <c r="BJ565" s="3"/>
      <c r="BK565" s="3"/>
      <c r="BL565" s="3"/>
      <c r="BM565" s="3"/>
      <c r="BN565" s="3"/>
      <c r="BO565" s="3"/>
      <c r="BP565" s="3"/>
      <c r="BQ565" s="3"/>
      <c r="BR565" s="3"/>
      <c r="BS565" s="3"/>
      <c r="BT565" s="3"/>
      <c r="BU565" s="3"/>
      <c r="BV565" s="3"/>
      <c r="BW565" s="3"/>
      <c r="BX565" s="3"/>
      <c r="BY565" s="3"/>
      <c r="BZ565" s="3"/>
      <c r="CA565" s="3"/>
      <c r="CB565" s="3"/>
      <c r="CC565" s="3"/>
      <c r="CD565" s="3"/>
      <c r="CE565" s="3"/>
      <c r="CF565" s="3"/>
      <c r="CG565" s="3"/>
      <c r="CH565" s="3"/>
      <c r="CI565" s="3"/>
      <c r="CJ565" s="3"/>
      <c r="CK565" s="3"/>
      <c r="CL565" s="3"/>
      <c r="CM565" s="3"/>
      <c r="CN565" s="3"/>
      <c r="CO565" s="3"/>
      <c r="CP565" s="3"/>
      <c r="CQ565" s="3"/>
      <c r="CR565" s="3"/>
      <c r="CS565" s="3"/>
      <c r="CT565" s="3"/>
      <c r="CU565" s="3"/>
      <c r="CV565" s="3"/>
      <c r="CW565" s="3"/>
      <c r="CX565" s="3"/>
      <c r="CY565" s="3"/>
      <c r="CZ565" s="3"/>
      <c r="DA565" s="3"/>
      <c r="DB565" s="3"/>
      <c r="DC565" s="3"/>
      <c r="DD565" s="3"/>
      <c r="DE565" s="3"/>
      <c r="DF565" s="3"/>
      <c r="DG565" s="3"/>
      <c r="DH565" s="3"/>
      <c r="DI565" s="3"/>
      <c r="DJ565" s="3"/>
      <c r="DK565" s="3"/>
      <c r="DL565" s="3"/>
      <c r="DM565" s="3"/>
      <c r="DN565" s="3"/>
      <c r="DO565" s="3"/>
      <c r="DP565" s="3"/>
      <c r="DQ565" s="3"/>
      <c r="DR565" s="3"/>
      <c r="DS565" s="3"/>
      <c r="DT565" s="3"/>
      <c r="DU565" s="3"/>
      <c r="DV565" s="3"/>
      <c r="DW565" s="3"/>
      <c r="DX565" s="3"/>
      <c r="DY565" s="3"/>
      <c r="DZ565" s="3"/>
      <c r="EA565" s="3"/>
      <c r="EB565" s="3"/>
      <c r="EC565" s="3"/>
      <c r="ED565" s="3"/>
      <c r="EE565" s="3"/>
      <c r="EF565" s="3"/>
      <c r="EG565" s="3"/>
    </row>
    <row r="566">
      <c r="A566" s="3"/>
      <c r="B566" s="68"/>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
      <c r="AV566" s="3"/>
      <c r="AW566" s="3"/>
      <c r="AX566" s="3"/>
      <c r="AY566" s="3"/>
      <c r="AZ566" s="3"/>
      <c r="BA566" s="3"/>
      <c r="BB566" s="3"/>
      <c r="BC566" s="3"/>
      <c r="BD566" s="3"/>
      <c r="BE566" s="3"/>
      <c r="BF566" s="3"/>
      <c r="BG566" s="3"/>
      <c r="BH566" s="3"/>
      <c r="BI566" s="3"/>
      <c r="BJ566" s="3"/>
      <c r="BK566" s="3"/>
      <c r="BL566" s="3"/>
      <c r="BM566" s="3"/>
      <c r="BN566" s="3"/>
      <c r="BO566" s="3"/>
      <c r="BP566" s="3"/>
      <c r="BQ566" s="3"/>
      <c r="BR566" s="3"/>
      <c r="BS566" s="3"/>
      <c r="BT566" s="3"/>
      <c r="BU566" s="3"/>
      <c r="BV566" s="3"/>
      <c r="BW566" s="3"/>
      <c r="BX566" s="3"/>
      <c r="BY566" s="3"/>
      <c r="BZ566" s="3"/>
      <c r="CA566" s="3"/>
      <c r="CB566" s="3"/>
      <c r="CC566" s="3"/>
      <c r="CD566" s="3"/>
      <c r="CE566" s="3"/>
      <c r="CF566" s="3"/>
      <c r="CG566" s="3"/>
      <c r="CH566" s="3"/>
      <c r="CI566" s="3"/>
      <c r="CJ566" s="3"/>
      <c r="CK566" s="3"/>
      <c r="CL566" s="3"/>
      <c r="CM566" s="3"/>
      <c r="CN566" s="3"/>
      <c r="CO566" s="3"/>
      <c r="CP566" s="3"/>
      <c r="CQ566" s="3"/>
      <c r="CR566" s="3"/>
      <c r="CS566" s="3"/>
      <c r="CT566" s="3"/>
      <c r="CU566" s="3"/>
      <c r="CV566" s="3"/>
      <c r="CW566" s="3"/>
      <c r="CX566" s="3"/>
      <c r="CY566" s="3"/>
      <c r="CZ566" s="3"/>
      <c r="DA566" s="3"/>
      <c r="DB566" s="3"/>
      <c r="DC566" s="3"/>
      <c r="DD566" s="3"/>
      <c r="DE566" s="3"/>
      <c r="DF566" s="3"/>
      <c r="DG566" s="3"/>
      <c r="DH566" s="3"/>
      <c r="DI566" s="3"/>
      <c r="DJ566" s="3"/>
      <c r="DK566" s="3"/>
      <c r="DL566" s="3"/>
      <c r="DM566" s="3"/>
      <c r="DN566" s="3"/>
      <c r="DO566" s="3"/>
      <c r="DP566" s="3"/>
      <c r="DQ566" s="3"/>
      <c r="DR566" s="3"/>
      <c r="DS566" s="3"/>
      <c r="DT566" s="3"/>
      <c r="DU566" s="3"/>
      <c r="DV566" s="3"/>
      <c r="DW566" s="3"/>
      <c r="DX566" s="3"/>
      <c r="DY566" s="3"/>
      <c r="DZ566" s="3"/>
      <c r="EA566" s="3"/>
      <c r="EB566" s="3"/>
      <c r="EC566" s="3"/>
      <c r="ED566" s="3"/>
      <c r="EE566" s="3"/>
      <c r="EF566" s="3"/>
      <c r="EG566" s="3"/>
    </row>
    <row r="567">
      <c r="A567" s="3"/>
      <c r="B567" s="68"/>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
      <c r="AV567" s="3"/>
      <c r="AW567" s="3"/>
      <c r="AX567" s="3"/>
      <c r="AY567" s="3"/>
      <c r="AZ567" s="3"/>
      <c r="BA567" s="3"/>
      <c r="BB567" s="3"/>
      <c r="BC567" s="3"/>
      <c r="BD567" s="3"/>
      <c r="BE567" s="3"/>
      <c r="BF567" s="3"/>
      <c r="BG567" s="3"/>
      <c r="BH567" s="3"/>
      <c r="BI567" s="3"/>
      <c r="BJ567" s="3"/>
      <c r="BK567" s="3"/>
      <c r="BL567" s="3"/>
      <c r="BM567" s="3"/>
      <c r="BN567" s="3"/>
      <c r="BO567" s="3"/>
      <c r="BP567" s="3"/>
      <c r="BQ567" s="3"/>
      <c r="BR567" s="3"/>
      <c r="BS567" s="3"/>
      <c r="BT567" s="3"/>
      <c r="BU567" s="3"/>
      <c r="BV567" s="3"/>
      <c r="BW567" s="3"/>
      <c r="BX567" s="3"/>
      <c r="BY567" s="3"/>
      <c r="BZ567" s="3"/>
      <c r="CA567" s="3"/>
      <c r="CB567" s="3"/>
      <c r="CC567" s="3"/>
      <c r="CD567" s="3"/>
      <c r="CE567" s="3"/>
      <c r="CF567" s="3"/>
      <c r="CG567" s="3"/>
      <c r="CH567" s="3"/>
      <c r="CI567" s="3"/>
      <c r="CJ567" s="3"/>
      <c r="CK567" s="3"/>
      <c r="CL567" s="3"/>
      <c r="CM567" s="3"/>
      <c r="CN567" s="3"/>
      <c r="CO567" s="3"/>
      <c r="CP567" s="3"/>
      <c r="CQ567" s="3"/>
      <c r="CR567" s="3"/>
      <c r="CS567" s="3"/>
      <c r="CT567" s="3"/>
      <c r="CU567" s="3"/>
      <c r="CV567" s="3"/>
      <c r="CW567" s="3"/>
      <c r="CX567" s="3"/>
      <c r="CY567" s="3"/>
      <c r="CZ567" s="3"/>
      <c r="DA567" s="3"/>
      <c r="DB567" s="3"/>
      <c r="DC567" s="3"/>
      <c r="DD567" s="3"/>
      <c r="DE567" s="3"/>
      <c r="DF567" s="3"/>
      <c r="DG567" s="3"/>
      <c r="DH567" s="3"/>
      <c r="DI567" s="3"/>
      <c r="DJ567" s="3"/>
      <c r="DK567" s="3"/>
      <c r="DL567" s="3"/>
      <c r="DM567" s="3"/>
      <c r="DN567" s="3"/>
      <c r="DO567" s="3"/>
      <c r="DP567" s="3"/>
      <c r="DQ567" s="3"/>
      <c r="DR567" s="3"/>
      <c r="DS567" s="3"/>
      <c r="DT567" s="3"/>
      <c r="DU567" s="3"/>
      <c r="DV567" s="3"/>
      <c r="DW567" s="3"/>
      <c r="DX567" s="3"/>
      <c r="DY567" s="3"/>
      <c r="DZ567" s="3"/>
      <c r="EA567" s="3"/>
      <c r="EB567" s="3"/>
      <c r="EC567" s="3"/>
      <c r="ED567" s="3"/>
      <c r="EE567" s="3"/>
      <c r="EF567" s="3"/>
      <c r="EG567" s="3"/>
    </row>
    <row r="568">
      <c r="A568" s="3"/>
      <c r="B568" s="68"/>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
      <c r="AV568" s="3"/>
      <c r="AW568" s="3"/>
      <c r="AX568" s="3"/>
      <c r="AY568" s="3"/>
      <c r="AZ568" s="3"/>
      <c r="BA568" s="3"/>
      <c r="BB568" s="3"/>
      <c r="BC568" s="3"/>
      <c r="BD568" s="3"/>
      <c r="BE568" s="3"/>
      <c r="BF568" s="3"/>
      <c r="BG568" s="3"/>
      <c r="BH568" s="3"/>
      <c r="BI568" s="3"/>
      <c r="BJ568" s="3"/>
      <c r="BK568" s="3"/>
      <c r="BL568" s="3"/>
      <c r="BM568" s="3"/>
      <c r="BN568" s="3"/>
      <c r="BO568" s="3"/>
      <c r="BP568" s="3"/>
      <c r="BQ568" s="3"/>
      <c r="BR568" s="3"/>
      <c r="BS568" s="3"/>
      <c r="BT568" s="3"/>
      <c r="BU568" s="3"/>
      <c r="BV568" s="3"/>
      <c r="BW568" s="3"/>
      <c r="BX568" s="3"/>
      <c r="BY568" s="3"/>
      <c r="BZ568" s="3"/>
      <c r="CA568" s="3"/>
      <c r="CB568" s="3"/>
      <c r="CC568" s="3"/>
      <c r="CD568" s="3"/>
      <c r="CE568" s="3"/>
      <c r="CF568" s="3"/>
      <c r="CG568" s="3"/>
      <c r="CH568" s="3"/>
      <c r="CI568" s="3"/>
      <c r="CJ568" s="3"/>
      <c r="CK568" s="3"/>
      <c r="CL568" s="3"/>
      <c r="CM568" s="3"/>
      <c r="CN568" s="3"/>
      <c r="CO568" s="3"/>
      <c r="CP568" s="3"/>
      <c r="CQ568" s="3"/>
      <c r="CR568" s="3"/>
      <c r="CS568" s="3"/>
      <c r="CT568" s="3"/>
      <c r="CU568" s="3"/>
      <c r="CV568" s="3"/>
      <c r="CW568" s="3"/>
      <c r="CX568" s="3"/>
      <c r="CY568" s="3"/>
      <c r="CZ568" s="3"/>
      <c r="DA568" s="3"/>
      <c r="DB568" s="3"/>
      <c r="DC568" s="3"/>
      <c r="DD568" s="3"/>
      <c r="DE568" s="3"/>
      <c r="DF568" s="3"/>
      <c r="DG568" s="3"/>
      <c r="DH568" s="3"/>
      <c r="DI568" s="3"/>
      <c r="DJ568" s="3"/>
      <c r="DK568" s="3"/>
      <c r="DL568" s="3"/>
      <c r="DM568" s="3"/>
      <c r="DN568" s="3"/>
      <c r="DO568" s="3"/>
      <c r="DP568" s="3"/>
      <c r="DQ568" s="3"/>
      <c r="DR568" s="3"/>
      <c r="DS568" s="3"/>
      <c r="DT568" s="3"/>
      <c r="DU568" s="3"/>
      <c r="DV568" s="3"/>
      <c r="DW568" s="3"/>
      <c r="DX568" s="3"/>
      <c r="DY568" s="3"/>
      <c r="DZ568" s="3"/>
      <c r="EA568" s="3"/>
      <c r="EB568" s="3"/>
      <c r="EC568" s="3"/>
      <c r="ED568" s="3"/>
      <c r="EE568" s="3"/>
      <c r="EF568" s="3"/>
      <c r="EG568" s="3"/>
    </row>
    <row r="569">
      <c r="A569" s="3"/>
      <c r="B569" s="68"/>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
      <c r="AV569" s="3"/>
      <c r="AW569" s="3"/>
      <c r="AX569" s="3"/>
      <c r="AY569" s="3"/>
      <c r="AZ569" s="3"/>
      <c r="BA569" s="3"/>
      <c r="BB569" s="3"/>
      <c r="BC569" s="3"/>
      <c r="BD569" s="3"/>
      <c r="BE569" s="3"/>
      <c r="BF569" s="3"/>
      <c r="BG569" s="3"/>
      <c r="BH569" s="3"/>
      <c r="BI569" s="3"/>
      <c r="BJ569" s="3"/>
      <c r="BK569" s="3"/>
      <c r="BL569" s="3"/>
      <c r="BM569" s="3"/>
      <c r="BN569" s="3"/>
      <c r="BO569" s="3"/>
      <c r="BP569" s="3"/>
      <c r="BQ569" s="3"/>
      <c r="BR569" s="3"/>
      <c r="BS569" s="3"/>
      <c r="BT569" s="3"/>
      <c r="BU569" s="3"/>
      <c r="BV569" s="3"/>
      <c r="BW569" s="3"/>
      <c r="BX569" s="3"/>
      <c r="BY569" s="3"/>
      <c r="BZ569" s="3"/>
      <c r="CA569" s="3"/>
      <c r="CB569" s="3"/>
      <c r="CC569" s="3"/>
      <c r="CD569" s="3"/>
      <c r="CE569" s="3"/>
      <c r="CF569" s="3"/>
      <c r="CG569" s="3"/>
      <c r="CH569" s="3"/>
      <c r="CI569" s="3"/>
      <c r="CJ569" s="3"/>
      <c r="CK569" s="3"/>
      <c r="CL569" s="3"/>
      <c r="CM569" s="3"/>
      <c r="CN569" s="3"/>
      <c r="CO569" s="3"/>
      <c r="CP569" s="3"/>
      <c r="CQ569" s="3"/>
      <c r="CR569" s="3"/>
      <c r="CS569" s="3"/>
      <c r="CT569" s="3"/>
      <c r="CU569" s="3"/>
      <c r="CV569" s="3"/>
      <c r="CW569" s="3"/>
      <c r="CX569" s="3"/>
      <c r="CY569" s="3"/>
      <c r="CZ569" s="3"/>
      <c r="DA569" s="3"/>
      <c r="DB569" s="3"/>
      <c r="DC569" s="3"/>
      <c r="DD569" s="3"/>
      <c r="DE569" s="3"/>
      <c r="DF569" s="3"/>
      <c r="DG569" s="3"/>
      <c r="DH569" s="3"/>
      <c r="DI569" s="3"/>
      <c r="DJ569" s="3"/>
      <c r="DK569" s="3"/>
      <c r="DL569" s="3"/>
      <c r="DM569" s="3"/>
      <c r="DN569" s="3"/>
      <c r="DO569" s="3"/>
      <c r="DP569" s="3"/>
      <c r="DQ569" s="3"/>
      <c r="DR569" s="3"/>
      <c r="DS569" s="3"/>
      <c r="DT569" s="3"/>
      <c r="DU569" s="3"/>
      <c r="DV569" s="3"/>
      <c r="DW569" s="3"/>
      <c r="DX569" s="3"/>
      <c r="DY569" s="3"/>
      <c r="DZ569" s="3"/>
      <c r="EA569" s="3"/>
      <c r="EB569" s="3"/>
      <c r="EC569" s="3"/>
      <c r="ED569" s="3"/>
      <c r="EE569" s="3"/>
      <c r="EF569" s="3"/>
      <c r="EG569" s="3"/>
    </row>
    <row r="570">
      <c r="A570" s="3"/>
      <c r="B570" s="68"/>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
      <c r="AV570" s="3"/>
      <c r="AW570" s="3"/>
      <c r="AX570" s="3"/>
      <c r="AY570" s="3"/>
      <c r="AZ570" s="3"/>
      <c r="BA570" s="3"/>
      <c r="BB570" s="3"/>
      <c r="BC570" s="3"/>
      <c r="BD570" s="3"/>
      <c r="BE570" s="3"/>
      <c r="BF570" s="3"/>
      <c r="BG570" s="3"/>
      <c r="BH570" s="3"/>
      <c r="BI570" s="3"/>
      <c r="BJ570" s="3"/>
      <c r="BK570" s="3"/>
      <c r="BL570" s="3"/>
      <c r="BM570" s="3"/>
      <c r="BN570" s="3"/>
      <c r="BO570" s="3"/>
      <c r="BP570" s="3"/>
      <c r="BQ570" s="3"/>
      <c r="BR570" s="3"/>
      <c r="BS570" s="3"/>
      <c r="BT570" s="3"/>
      <c r="BU570" s="3"/>
      <c r="BV570" s="3"/>
      <c r="BW570" s="3"/>
      <c r="BX570" s="3"/>
      <c r="BY570" s="3"/>
      <c r="BZ570" s="3"/>
      <c r="CA570" s="3"/>
      <c r="CB570" s="3"/>
      <c r="CC570" s="3"/>
      <c r="CD570" s="3"/>
      <c r="CE570" s="3"/>
      <c r="CF570" s="3"/>
      <c r="CG570" s="3"/>
      <c r="CH570" s="3"/>
      <c r="CI570" s="3"/>
      <c r="CJ570" s="3"/>
      <c r="CK570" s="3"/>
      <c r="CL570" s="3"/>
      <c r="CM570" s="3"/>
      <c r="CN570" s="3"/>
      <c r="CO570" s="3"/>
      <c r="CP570" s="3"/>
      <c r="CQ570" s="3"/>
      <c r="CR570" s="3"/>
      <c r="CS570" s="3"/>
      <c r="CT570" s="3"/>
      <c r="CU570" s="3"/>
      <c r="CV570" s="3"/>
      <c r="CW570" s="3"/>
      <c r="CX570" s="3"/>
      <c r="CY570" s="3"/>
      <c r="CZ570" s="3"/>
      <c r="DA570" s="3"/>
      <c r="DB570" s="3"/>
      <c r="DC570" s="3"/>
      <c r="DD570" s="3"/>
      <c r="DE570" s="3"/>
      <c r="DF570" s="3"/>
      <c r="DG570" s="3"/>
      <c r="DH570" s="3"/>
      <c r="DI570" s="3"/>
      <c r="DJ570" s="3"/>
      <c r="DK570" s="3"/>
      <c r="DL570" s="3"/>
      <c r="DM570" s="3"/>
      <c r="DN570" s="3"/>
      <c r="DO570" s="3"/>
      <c r="DP570" s="3"/>
      <c r="DQ570" s="3"/>
      <c r="DR570" s="3"/>
      <c r="DS570" s="3"/>
      <c r="DT570" s="3"/>
      <c r="DU570" s="3"/>
      <c r="DV570" s="3"/>
      <c r="DW570" s="3"/>
      <c r="DX570" s="3"/>
      <c r="DY570" s="3"/>
      <c r="DZ570" s="3"/>
      <c r="EA570" s="3"/>
      <c r="EB570" s="3"/>
      <c r="EC570" s="3"/>
      <c r="ED570" s="3"/>
      <c r="EE570" s="3"/>
      <c r="EF570" s="3"/>
      <c r="EG570" s="3"/>
    </row>
    <row r="571">
      <c r="A571" s="3"/>
      <c r="B571" s="68"/>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
      <c r="AV571" s="3"/>
      <c r="AW571" s="3"/>
      <c r="AX571" s="3"/>
      <c r="AY571" s="3"/>
      <c r="AZ571" s="3"/>
      <c r="BA571" s="3"/>
      <c r="BB571" s="3"/>
      <c r="BC571" s="3"/>
      <c r="BD571" s="3"/>
      <c r="BE571" s="3"/>
      <c r="BF571" s="3"/>
      <c r="BG571" s="3"/>
      <c r="BH571" s="3"/>
      <c r="BI571" s="3"/>
      <c r="BJ571" s="3"/>
      <c r="BK571" s="3"/>
      <c r="BL571" s="3"/>
      <c r="BM571" s="3"/>
      <c r="BN571" s="3"/>
      <c r="BO571" s="3"/>
      <c r="BP571" s="3"/>
      <c r="BQ571" s="3"/>
      <c r="BR571" s="3"/>
      <c r="BS571" s="3"/>
      <c r="BT571" s="3"/>
      <c r="BU571" s="3"/>
      <c r="BV571" s="3"/>
      <c r="BW571" s="3"/>
      <c r="BX571" s="3"/>
      <c r="BY571" s="3"/>
      <c r="BZ571" s="3"/>
      <c r="CA571" s="3"/>
      <c r="CB571" s="3"/>
      <c r="CC571" s="3"/>
      <c r="CD571" s="3"/>
      <c r="CE571" s="3"/>
      <c r="CF571" s="3"/>
      <c r="CG571" s="3"/>
      <c r="CH571" s="3"/>
      <c r="CI571" s="3"/>
      <c r="CJ571" s="3"/>
      <c r="CK571" s="3"/>
      <c r="CL571" s="3"/>
      <c r="CM571" s="3"/>
      <c r="CN571" s="3"/>
      <c r="CO571" s="3"/>
      <c r="CP571" s="3"/>
      <c r="CQ571" s="3"/>
      <c r="CR571" s="3"/>
      <c r="CS571" s="3"/>
      <c r="CT571" s="3"/>
      <c r="CU571" s="3"/>
      <c r="CV571" s="3"/>
      <c r="CW571" s="3"/>
      <c r="CX571" s="3"/>
      <c r="CY571" s="3"/>
      <c r="CZ571" s="3"/>
      <c r="DA571" s="3"/>
      <c r="DB571" s="3"/>
      <c r="DC571" s="3"/>
      <c r="DD571" s="3"/>
      <c r="DE571" s="3"/>
      <c r="DF571" s="3"/>
      <c r="DG571" s="3"/>
      <c r="DH571" s="3"/>
      <c r="DI571" s="3"/>
      <c r="DJ571" s="3"/>
      <c r="DK571" s="3"/>
      <c r="DL571" s="3"/>
      <c r="DM571" s="3"/>
      <c r="DN571" s="3"/>
      <c r="DO571" s="3"/>
      <c r="DP571" s="3"/>
      <c r="DQ571" s="3"/>
      <c r="DR571" s="3"/>
      <c r="DS571" s="3"/>
      <c r="DT571" s="3"/>
      <c r="DU571" s="3"/>
      <c r="DV571" s="3"/>
      <c r="DW571" s="3"/>
      <c r="DX571" s="3"/>
      <c r="DY571" s="3"/>
      <c r="DZ571" s="3"/>
      <c r="EA571" s="3"/>
      <c r="EB571" s="3"/>
      <c r="EC571" s="3"/>
      <c r="ED571" s="3"/>
      <c r="EE571" s="3"/>
      <c r="EF571" s="3"/>
      <c r="EG571" s="3"/>
    </row>
    <row r="572">
      <c r="A572" s="3"/>
      <c r="B572" s="68"/>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
      <c r="AV572" s="3"/>
      <c r="AW572" s="3"/>
      <c r="AX572" s="3"/>
      <c r="AY572" s="3"/>
      <c r="AZ572" s="3"/>
      <c r="BA572" s="3"/>
      <c r="BB572" s="3"/>
      <c r="BC572" s="3"/>
      <c r="BD572" s="3"/>
      <c r="BE572" s="3"/>
      <c r="BF572" s="3"/>
      <c r="BG572" s="3"/>
      <c r="BH572" s="3"/>
      <c r="BI572" s="3"/>
      <c r="BJ572" s="3"/>
      <c r="BK572" s="3"/>
      <c r="BL572" s="3"/>
      <c r="BM572" s="3"/>
      <c r="BN572" s="3"/>
      <c r="BO572" s="3"/>
      <c r="BP572" s="3"/>
      <c r="BQ572" s="3"/>
      <c r="BR572" s="3"/>
      <c r="BS572" s="3"/>
      <c r="BT572" s="3"/>
      <c r="BU572" s="3"/>
      <c r="BV572" s="3"/>
      <c r="BW572" s="3"/>
      <c r="BX572" s="3"/>
      <c r="BY572" s="3"/>
      <c r="BZ572" s="3"/>
      <c r="CA572" s="3"/>
      <c r="CB572" s="3"/>
      <c r="CC572" s="3"/>
      <c r="CD572" s="3"/>
      <c r="CE572" s="3"/>
      <c r="CF572" s="3"/>
      <c r="CG572" s="3"/>
      <c r="CH572" s="3"/>
      <c r="CI572" s="3"/>
      <c r="CJ572" s="3"/>
      <c r="CK572" s="3"/>
      <c r="CL572" s="3"/>
      <c r="CM572" s="3"/>
      <c r="CN572" s="3"/>
      <c r="CO572" s="3"/>
      <c r="CP572" s="3"/>
      <c r="CQ572" s="3"/>
      <c r="CR572" s="3"/>
      <c r="CS572" s="3"/>
      <c r="CT572" s="3"/>
      <c r="CU572" s="3"/>
      <c r="CV572" s="3"/>
      <c r="CW572" s="3"/>
      <c r="CX572" s="3"/>
      <c r="CY572" s="3"/>
      <c r="CZ572" s="3"/>
      <c r="DA572" s="3"/>
      <c r="DB572" s="3"/>
      <c r="DC572" s="3"/>
      <c r="DD572" s="3"/>
      <c r="DE572" s="3"/>
      <c r="DF572" s="3"/>
      <c r="DG572" s="3"/>
      <c r="DH572" s="3"/>
      <c r="DI572" s="3"/>
      <c r="DJ572" s="3"/>
      <c r="DK572" s="3"/>
      <c r="DL572" s="3"/>
      <c r="DM572" s="3"/>
      <c r="DN572" s="3"/>
      <c r="DO572" s="3"/>
      <c r="DP572" s="3"/>
      <c r="DQ572" s="3"/>
      <c r="DR572" s="3"/>
      <c r="DS572" s="3"/>
      <c r="DT572" s="3"/>
      <c r="DU572" s="3"/>
      <c r="DV572" s="3"/>
      <c r="DW572" s="3"/>
      <c r="DX572" s="3"/>
      <c r="DY572" s="3"/>
      <c r="DZ572" s="3"/>
      <c r="EA572" s="3"/>
      <c r="EB572" s="3"/>
      <c r="EC572" s="3"/>
      <c r="ED572" s="3"/>
      <c r="EE572" s="3"/>
      <c r="EF572" s="3"/>
      <c r="EG572" s="3"/>
    </row>
    <row r="573">
      <c r="A573" s="3"/>
      <c r="B573" s="68"/>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3"/>
      <c r="AV573" s="3"/>
      <c r="AW573" s="3"/>
      <c r="AX573" s="3"/>
      <c r="AY573" s="3"/>
      <c r="AZ573" s="3"/>
      <c r="BA573" s="3"/>
      <c r="BB573" s="3"/>
      <c r="BC573" s="3"/>
      <c r="BD573" s="3"/>
      <c r="BE573" s="3"/>
      <c r="BF573" s="3"/>
      <c r="BG573" s="3"/>
      <c r="BH573" s="3"/>
      <c r="BI573" s="3"/>
      <c r="BJ573" s="3"/>
      <c r="BK573" s="3"/>
      <c r="BL573" s="3"/>
      <c r="BM573" s="3"/>
      <c r="BN573" s="3"/>
      <c r="BO573" s="3"/>
      <c r="BP573" s="3"/>
      <c r="BQ573" s="3"/>
      <c r="BR573" s="3"/>
      <c r="BS573" s="3"/>
      <c r="BT573" s="3"/>
      <c r="BU573" s="3"/>
      <c r="BV573" s="3"/>
      <c r="BW573" s="3"/>
      <c r="BX573" s="3"/>
      <c r="BY573" s="3"/>
      <c r="BZ573" s="3"/>
      <c r="CA573" s="3"/>
      <c r="CB573" s="3"/>
      <c r="CC573" s="3"/>
      <c r="CD573" s="3"/>
      <c r="CE573" s="3"/>
      <c r="CF573" s="3"/>
      <c r="CG573" s="3"/>
      <c r="CH573" s="3"/>
      <c r="CI573" s="3"/>
      <c r="CJ573" s="3"/>
      <c r="CK573" s="3"/>
      <c r="CL573" s="3"/>
      <c r="CM573" s="3"/>
      <c r="CN573" s="3"/>
      <c r="CO573" s="3"/>
      <c r="CP573" s="3"/>
      <c r="CQ573" s="3"/>
      <c r="CR573" s="3"/>
      <c r="CS573" s="3"/>
      <c r="CT573" s="3"/>
      <c r="CU573" s="3"/>
      <c r="CV573" s="3"/>
      <c r="CW573" s="3"/>
      <c r="CX573" s="3"/>
      <c r="CY573" s="3"/>
      <c r="CZ573" s="3"/>
      <c r="DA573" s="3"/>
      <c r="DB573" s="3"/>
      <c r="DC573" s="3"/>
      <c r="DD573" s="3"/>
      <c r="DE573" s="3"/>
      <c r="DF573" s="3"/>
      <c r="DG573" s="3"/>
      <c r="DH573" s="3"/>
      <c r="DI573" s="3"/>
      <c r="DJ573" s="3"/>
      <c r="DK573" s="3"/>
      <c r="DL573" s="3"/>
      <c r="DM573" s="3"/>
      <c r="DN573" s="3"/>
      <c r="DO573" s="3"/>
      <c r="DP573" s="3"/>
      <c r="DQ573" s="3"/>
      <c r="DR573" s="3"/>
      <c r="DS573" s="3"/>
      <c r="DT573" s="3"/>
      <c r="DU573" s="3"/>
      <c r="DV573" s="3"/>
      <c r="DW573" s="3"/>
      <c r="DX573" s="3"/>
      <c r="DY573" s="3"/>
      <c r="DZ573" s="3"/>
      <c r="EA573" s="3"/>
      <c r="EB573" s="3"/>
      <c r="EC573" s="3"/>
      <c r="ED573" s="3"/>
      <c r="EE573" s="3"/>
      <c r="EF573" s="3"/>
      <c r="EG573" s="3"/>
    </row>
    <row r="574">
      <c r="A574" s="3"/>
      <c r="B574" s="68"/>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3"/>
      <c r="AV574" s="3"/>
      <c r="AW574" s="3"/>
      <c r="AX574" s="3"/>
      <c r="AY574" s="3"/>
      <c r="AZ574" s="3"/>
      <c r="BA574" s="3"/>
      <c r="BB574" s="3"/>
      <c r="BC574" s="3"/>
      <c r="BD574" s="3"/>
      <c r="BE574" s="3"/>
      <c r="BF574" s="3"/>
      <c r="BG574" s="3"/>
      <c r="BH574" s="3"/>
      <c r="BI574" s="3"/>
      <c r="BJ574" s="3"/>
      <c r="BK574" s="3"/>
      <c r="BL574" s="3"/>
      <c r="BM574" s="3"/>
      <c r="BN574" s="3"/>
      <c r="BO574" s="3"/>
      <c r="BP574" s="3"/>
      <c r="BQ574" s="3"/>
      <c r="BR574" s="3"/>
      <c r="BS574" s="3"/>
      <c r="BT574" s="3"/>
      <c r="BU574" s="3"/>
      <c r="BV574" s="3"/>
      <c r="BW574" s="3"/>
      <c r="BX574" s="3"/>
      <c r="BY574" s="3"/>
      <c r="BZ574" s="3"/>
      <c r="CA574" s="3"/>
      <c r="CB574" s="3"/>
      <c r="CC574" s="3"/>
      <c r="CD574" s="3"/>
      <c r="CE574" s="3"/>
      <c r="CF574" s="3"/>
      <c r="CG574" s="3"/>
      <c r="CH574" s="3"/>
      <c r="CI574" s="3"/>
      <c r="CJ574" s="3"/>
      <c r="CK574" s="3"/>
      <c r="CL574" s="3"/>
      <c r="CM574" s="3"/>
      <c r="CN574" s="3"/>
      <c r="CO574" s="3"/>
      <c r="CP574" s="3"/>
      <c r="CQ574" s="3"/>
      <c r="CR574" s="3"/>
      <c r="CS574" s="3"/>
      <c r="CT574" s="3"/>
      <c r="CU574" s="3"/>
      <c r="CV574" s="3"/>
      <c r="CW574" s="3"/>
      <c r="CX574" s="3"/>
      <c r="CY574" s="3"/>
      <c r="CZ574" s="3"/>
      <c r="DA574" s="3"/>
      <c r="DB574" s="3"/>
      <c r="DC574" s="3"/>
      <c r="DD574" s="3"/>
      <c r="DE574" s="3"/>
      <c r="DF574" s="3"/>
      <c r="DG574" s="3"/>
      <c r="DH574" s="3"/>
      <c r="DI574" s="3"/>
      <c r="DJ574" s="3"/>
      <c r="DK574" s="3"/>
      <c r="DL574" s="3"/>
      <c r="DM574" s="3"/>
      <c r="DN574" s="3"/>
      <c r="DO574" s="3"/>
      <c r="DP574" s="3"/>
      <c r="DQ574" s="3"/>
      <c r="DR574" s="3"/>
      <c r="DS574" s="3"/>
      <c r="DT574" s="3"/>
      <c r="DU574" s="3"/>
      <c r="DV574" s="3"/>
      <c r="DW574" s="3"/>
      <c r="DX574" s="3"/>
      <c r="DY574" s="3"/>
      <c r="DZ574" s="3"/>
      <c r="EA574" s="3"/>
      <c r="EB574" s="3"/>
      <c r="EC574" s="3"/>
      <c r="ED574" s="3"/>
      <c r="EE574" s="3"/>
      <c r="EF574" s="3"/>
      <c r="EG574" s="3"/>
    </row>
    <row r="575">
      <c r="A575" s="3"/>
      <c r="B575" s="68"/>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3"/>
      <c r="AV575" s="3"/>
      <c r="AW575" s="3"/>
      <c r="AX575" s="3"/>
      <c r="AY575" s="3"/>
      <c r="AZ575" s="3"/>
      <c r="BA575" s="3"/>
      <c r="BB575" s="3"/>
      <c r="BC575" s="3"/>
      <c r="BD575" s="3"/>
      <c r="BE575" s="3"/>
      <c r="BF575" s="3"/>
      <c r="BG575" s="3"/>
      <c r="BH575" s="3"/>
      <c r="BI575" s="3"/>
      <c r="BJ575" s="3"/>
      <c r="BK575" s="3"/>
      <c r="BL575" s="3"/>
      <c r="BM575" s="3"/>
      <c r="BN575" s="3"/>
      <c r="BO575" s="3"/>
      <c r="BP575" s="3"/>
      <c r="BQ575" s="3"/>
      <c r="BR575" s="3"/>
      <c r="BS575" s="3"/>
      <c r="BT575" s="3"/>
      <c r="BU575" s="3"/>
      <c r="BV575" s="3"/>
      <c r="BW575" s="3"/>
      <c r="BX575" s="3"/>
      <c r="BY575" s="3"/>
      <c r="BZ575" s="3"/>
      <c r="CA575" s="3"/>
      <c r="CB575" s="3"/>
      <c r="CC575" s="3"/>
      <c r="CD575" s="3"/>
      <c r="CE575" s="3"/>
      <c r="CF575" s="3"/>
      <c r="CG575" s="3"/>
      <c r="CH575" s="3"/>
      <c r="CI575" s="3"/>
      <c r="CJ575" s="3"/>
      <c r="CK575" s="3"/>
      <c r="CL575" s="3"/>
      <c r="CM575" s="3"/>
      <c r="CN575" s="3"/>
      <c r="CO575" s="3"/>
      <c r="CP575" s="3"/>
      <c r="CQ575" s="3"/>
      <c r="CR575" s="3"/>
      <c r="CS575" s="3"/>
      <c r="CT575" s="3"/>
      <c r="CU575" s="3"/>
      <c r="CV575" s="3"/>
      <c r="CW575" s="3"/>
      <c r="CX575" s="3"/>
      <c r="CY575" s="3"/>
      <c r="CZ575" s="3"/>
      <c r="DA575" s="3"/>
      <c r="DB575" s="3"/>
      <c r="DC575" s="3"/>
      <c r="DD575" s="3"/>
      <c r="DE575" s="3"/>
      <c r="DF575" s="3"/>
      <c r="DG575" s="3"/>
      <c r="DH575" s="3"/>
      <c r="DI575" s="3"/>
      <c r="DJ575" s="3"/>
      <c r="DK575" s="3"/>
      <c r="DL575" s="3"/>
      <c r="DM575" s="3"/>
      <c r="DN575" s="3"/>
      <c r="DO575" s="3"/>
      <c r="DP575" s="3"/>
      <c r="DQ575" s="3"/>
      <c r="DR575" s="3"/>
      <c r="DS575" s="3"/>
      <c r="DT575" s="3"/>
      <c r="DU575" s="3"/>
      <c r="DV575" s="3"/>
      <c r="DW575" s="3"/>
      <c r="DX575" s="3"/>
      <c r="DY575" s="3"/>
      <c r="DZ575" s="3"/>
      <c r="EA575" s="3"/>
      <c r="EB575" s="3"/>
      <c r="EC575" s="3"/>
      <c r="ED575" s="3"/>
      <c r="EE575" s="3"/>
      <c r="EF575" s="3"/>
      <c r="EG575" s="3"/>
    </row>
    <row r="576">
      <c r="A576" s="3"/>
      <c r="B576" s="68"/>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3"/>
      <c r="AV576" s="3"/>
      <c r="AW576" s="3"/>
      <c r="AX576" s="3"/>
      <c r="AY576" s="3"/>
      <c r="AZ576" s="3"/>
      <c r="BA576" s="3"/>
      <c r="BB576" s="3"/>
      <c r="BC576" s="3"/>
      <c r="BD576" s="3"/>
      <c r="BE576" s="3"/>
      <c r="BF576" s="3"/>
      <c r="BG576" s="3"/>
      <c r="BH576" s="3"/>
      <c r="BI576" s="3"/>
      <c r="BJ576" s="3"/>
      <c r="BK576" s="3"/>
      <c r="BL576" s="3"/>
      <c r="BM576" s="3"/>
      <c r="BN576" s="3"/>
      <c r="BO576" s="3"/>
      <c r="BP576" s="3"/>
      <c r="BQ576" s="3"/>
      <c r="BR576" s="3"/>
      <c r="BS576" s="3"/>
      <c r="BT576" s="3"/>
      <c r="BU576" s="3"/>
      <c r="BV576" s="3"/>
      <c r="BW576" s="3"/>
      <c r="BX576" s="3"/>
      <c r="BY576" s="3"/>
      <c r="BZ576" s="3"/>
      <c r="CA576" s="3"/>
      <c r="CB576" s="3"/>
      <c r="CC576" s="3"/>
      <c r="CD576" s="3"/>
      <c r="CE576" s="3"/>
      <c r="CF576" s="3"/>
      <c r="CG576" s="3"/>
      <c r="CH576" s="3"/>
      <c r="CI576" s="3"/>
      <c r="CJ576" s="3"/>
      <c r="CK576" s="3"/>
      <c r="CL576" s="3"/>
      <c r="CM576" s="3"/>
      <c r="CN576" s="3"/>
      <c r="CO576" s="3"/>
      <c r="CP576" s="3"/>
      <c r="CQ576" s="3"/>
      <c r="CR576" s="3"/>
      <c r="CS576" s="3"/>
      <c r="CT576" s="3"/>
      <c r="CU576" s="3"/>
      <c r="CV576" s="3"/>
      <c r="CW576" s="3"/>
      <c r="CX576" s="3"/>
      <c r="CY576" s="3"/>
      <c r="CZ576" s="3"/>
      <c r="DA576" s="3"/>
      <c r="DB576" s="3"/>
      <c r="DC576" s="3"/>
      <c r="DD576" s="3"/>
      <c r="DE576" s="3"/>
      <c r="DF576" s="3"/>
      <c r="DG576" s="3"/>
      <c r="DH576" s="3"/>
      <c r="DI576" s="3"/>
      <c r="DJ576" s="3"/>
      <c r="DK576" s="3"/>
      <c r="DL576" s="3"/>
      <c r="DM576" s="3"/>
      <c r="DN576" s="3"/>
      <c r="DO576" s="3"/>
      <c r="DP576" s="3"/>
      <c r="DQ576" s="3"/>
      <c r="DR576" s="3"/>
      <c r="DS576" s="3"/>
      <c r="DT576" s="3"/>
      <c r="DU576" s="3"/>
      <c r="DV576" s="3"/>
      <c r="DW576" s="3"/>
      <c r="DX576" s="3"/>
      <c r="DY576" s="3"/>
      <c r="DZ576" s="3"/>
      <c r="EA576" s="3"/>
      <c r="EB576" s="3"/>
      <c r="EC576" s="3"/>
      <c r="ED576" s="3"/>
      <c r="EE576" s="3"/>
      <c r="EF576" s="3"/>
      <c r="EG576" s="3"/>
    </row>
    <row r="577">
      <c r="A577" s="3"/>
      <c r="B577" s="68"/>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3"/>
      <c r="AV577" s="3"/>
      <c r="AW577" s="3"/>
      <c r="AX577" s="3"/>
      <c r="AY577" s="3"/>
      <c r="AZ577" s="3"/>
      <c r="BA577" s="3"/>
      <c r="BB577" s="3"/>
      <c r="BC577" s="3"/>
      <c r="BD577" s="3"/>
      <c r="BE577" s="3"/>
      <c r="BF577" s="3"/>
      <c r="BG577" s="3"/>
      <c r="BH577" s="3"/>
      <c r="BI577" s="3"/>
      <c r="BJ577" s="3"/>
      <c r="BK577" s="3"/>
      <c r="BL577" s="3"/>
      <c r="BM577" s="3"/>
      <c r="BN577" s="3"/>
      <c r="BO577" s="3"/>
      <c r="BP577" s="3"/>
      <c r="BQ577" s="3"/>
      <c r="BR577" s="3"/>
      <c r="BS577" s="3"/>
      <c r="BT577" s="3"/>
      <c r="BU577" s="3"/>
      <c r="BV577" s="3"/>
      <c r="BW577" s="3"/>
      <c r="BX577" s="3"/>
      <c r="BY577" s="3"/>
      <c r="BZ577" s="3"/>
      <c r="CA577" s="3"/>
      <c r="CB577" s="3"/>
      <c r="CC577" s="3"/>
      <c r="CD577" s="3"/>
      <c r="CE577" s="3"/>
      <c r="CF577" s="3"/>
      <c r="CG577" s="3"/>
      <c r="CH577" s="3"/>
      <c r="CI577" s="3"/>
      <c r="CJ577" s="3"/>
      <c r="CK577" s="3"/>
      <c r="CL577" s="3"/>
      <c r="CM577" s="3"/>
      <c r="CN577" s="3"/>
      <c r="CO577" s="3"/>
      <c r="CP577" s="3"/>
      <c r="CQ577" s="3"/>
      <c r="CR577" s="3"/>
      <c r="CS577" s="3"/>
      <c r="CT577" s="3"/>
      <c r="CU577" s="3"/>
      <c r="CV577" s="3"/>
      <c r="CW577" s="3"/>
      <c r="CX577" s="3"/>
      <c r="CY577" s="3"/>
      <c r="CZ577" s="3"/>
      <c r="DA577" s="3"/>
      <c r="DB577" s="3"/>
      <c r="DC577" s="3"/>
      <c r="DD577" s="3"/>
      <c r="DE577" s="3"/>
      <c r="DF577" s="3"/>
      <c r="DG577" s="3"/>
      <c r="DH577" s="3"/>
      <c r="DI577" s="3"/>
      <c r="DJ577" s="3"/>
      <c r="DK577" s="3"/>
      <c r="DL577" s="3"/>
      <c r="DM577" s="3"/>
      <c r="DN577" s="3"/>
      <c r="DO577" s="3"/>
      <c r="DP577" s="3"/>
      <c r="DQ577" s="3"/>
      <c r="DR577" s="3"/>
      <c r="DS577" s="3"/>
      <c r="DT577" s="3"/>
      <c r="DU577" s="3"/>
      <c r="DV577" s="3"/>
      <c r="DW577" s="3"/>
      <c r="DX577" s="3"/>
      <c r="DY577" s="3"/>
      <c r="DZ577" s="3"/>
      <c r="EA577" s="3"/>
      <c r="EB577" s="3"/>
      <c r="EC577" s="3"/>
      <c r="ED577" s="3"/>
      <c r="EE577" s="3"/>
      <c r="EF577" s="3"/>
      <c r="EG577" s="3"/>
    </row>
    <row r="578">
      <c r="A578" s="3"/>
      <c r="B578" s="68"/>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3"/>
      <c r="AV578" s="3"/>
      <c r="AW578" s="3"/>
      <c r="AX578" s="3"/>
      <c r="AY578" s="3"/>
      <c r="AZ578" s="3"/>
      <c r="BA578" s="3"/>
      <c r="BB578" s="3"/>
      <c r="BC578" s="3"/>
      <c r="BD578" s="3"/>
      <c r="BE578" s="3"/>
      <c r="BF578" s="3"/>
      <c r="BG578" s="3"/>
      <c r="BH578" s="3"/>
      <c r="BI578" s="3"/>
      <c r="BJ578" s="3"/>
      <c r="BK578" s="3"/>
      <c r="BL578" s="3"/>
      <c r="BM578" s="3"/>
      <c r="BN578" s="3"/>
      <c r="BO578" s="3"/>
      <c r="BP578" s="3"/>
      <c r="BQ578" s="3"/>
      <c r="BR578" s="3"/>
      <c r="BS578" s="3"/>
      <c r="BT578" s="3"/>
      <c r="BU578" s="3"/>
      <c r="BV578" s="3"/>
      <c r="BW578" s="3"/>
      <c r="BX578" s="3"/>
      <c r="BY578" s="3"/>
      <c r="BZ578" s="3"/>
      <c r="CA578" s="3"/>
      <c r="CB578" s="3"/>
      <c r="CC578" s="3"/>
      <c r="CD578" s="3"/>
      <c r="CE578" s="3"/>
      <c r="CF578" s="3"/>
      <c r="CG578" s="3"/>
      <c r="CH578" s="3"/>
      <c r="CI578" s="3"/>
      <c r="CJ578" s="3"/>
      <c r="CK578" s="3"/>
      <c r="CL578" s="3"/>
      <c r="CM578" s="3"/>
      <c r="CN578" s="3"/>
      <c r="CO578" s="3"/>
      <c r="CP578" s="3"/>
      <c r="CQ578" s="3"/>
      <c r="CR578" s="3"/>
      <c r="CS578" s="3"/>
      <c r="CT578" s="3"/>
      <c r="CU578" s="3"/>
      <c r="CV578" s="3"/>
      <c r="CW578" s="3"/>
      <c r="CX578" s="3"/>
      <c r="CY578" s="3"/>
      <c r="CZ578" s="3"/>
      <c r="DA578" s="3"/>
      <c r="DB578" s="3"/>
      <c r="DC578" s="3"/>
      <c r="DD578" s="3"/>
      <c r="DE578" s="3"/>
      <c r="DF578" s="3"/>
      <c r="DG578" s="3"/>
      <c r="DH578" s="3"/>
      <c r="DI578" s="3"/>
      <c r="DJ578" s="3"/>
      <c r="DK578" s="3"/>
      <c r="DL578" s="3"/>
      <c r="DM578" s="3"/>
      <c r="DN578" s="3"/>
      <c r="DO578" s="3"/>
      <c r="DP578" s="3"/>
      <c r="DQ578" s="3"/>
      <c r="DR578" s="3"/>
      <c r="DS578" s="3"/>
      <c r="DT578" s="3"/>
      <c r="DU578" s="3"/>
      <c r="DV578" s="3"/>
      <c r="DW578" s="3"/>
      <c r="DX578" s="3"/>
      <c r="DY578" s="3"/>
      <c r="DZ578" s="3"/>
      <c r="EA578" s="3"/>
      <c r="EB578" s="3"/>
      <c r="EC578" s="3"/>
      <c r="ED578" s="3"/>
      <c r="EE578" s="3"/>
      <c r="EF578" s="3"/>
      <c r="EG578" s="3"/>
    </row>
    <row r="579">
      <c r="A579" s="3"/>
      <c r="B579" s="68"/>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3"/>
      <c r="AV579" s="3"/>
      <c r="AW579" s="3"/>
      <c r="AX579" s="3"/>
      <c r="AY579" s="3"/>
      <c r="AZ579" s="3"/>
      <c r="BA579" s="3"/>
      <c r="BB579" s="3"/>
      <c r="BC579" s="3"/>
      <c r="BD579" s="3"/>
      <c r="BE579" s="3"/>
      <c r="BF579" s="3"/>
      <c r="BG579" s="3"/>
      <c r="BH579" s="3"/>
      <c r="BI579" s="3"/>
      <c r="BJ579" s="3"/>
      <c r="BK579" s="3"/>
      <c r="BL579" s="3"/>
      <c r="BM579" s="3"/>
      <c r="BN579" s="3"/>
      <c r="BO579" s="3"/>
      <c r="BP579" s="3"/>
      <c r="BQ579" s="3"/>
      <c r="BR579" s="3"/>
      <c r="BS579" s="3"/>
      <c r="BT579" s="3"/>
      <c r="BU579" s="3"/>
      <c r="BV579" s="3"/>
      <c r="BW579" s="3"/>
      <c r="BX579" s="3"/>
      <c r="BY579" s="3"/>
      <c r="BZ579" s="3"/>
      <c r="CA579" s="3"/>
      <c r="CB579" s="3"/>
      <c r="CC579" s="3"/>
      <c r="CD579" s="3"/>
      <c r="CE579" s="3"/>
      <c r="CF579" s="3"/>
      <c r="CG579" s="3"/>
      <c r="CH579" s="3"/>
      <c r="CI579" s="3"/>
      <c r="CJ579" s="3"/>
      <c r="CK579" s="3"/>
      <c r="CL579" s="3"/>
      <c r="CM579" s="3"/>
      <c r="CN579" s="3"/>
      <c r="CO579" s="3"/>
      <c r="CP579" s="3"/>
      <c r="CQ579" s="3"/>
      <c r="CR579" s="3"/>
      <c r="CS579" s="3"/>
      <c r="CT579" s="3"/>
      <c r="CU579" s="3"/>
      <c r="CV579" s="3"/>
      <c r="CW579" s="3"/>
      <c r="CX579" s="3"/>
      <c r="CY579" s="3"/>
      <c r="CZ579" s="3"/>
      <c r="DA579" s="3"/>
      <c r="DB579" s="3"/>
      <c r="DC579" s="3"/>
      <c r="DD579" s="3"/>
      <c r="DE579" s="3"/>
      <c r="DF579" s="3"/>
      <c r="DG579" s="3"/>
      <c r="DH579" s="3"/>
      <c r="DI579" s="3"/>
      <c r="DJ579" s="3"/>
      <c r="DK579" s="3"/>
      <c r="DL579" s="3"/>
      <c r="DM579" s="3"/>
      <c r="DN579" s="3"/>
      <c r="DO579" s="3"/>
      <c r="DP579" s="3"/>
      <c r="DQ579" s="3"/>
      <c r="DR579" s="3"/>
      <c r="DS579" s="3"/>
      <c r="DT579" s="3"/>
      <c r="DU579" s="3"/>
      <c r="DV579" s="3"/>
      <c r="DW579" s="3"/>
      <c r="DX579" s="3"/>
      <c r="DY579" s="3"/>
      <c r="DZ579" s="3"/>
      <c r="EA579" s="3"/>
      <c r="EB579" s="3"/>
      <c r="EC579" s="3"/>
      <c r="ED579" s="3"/>
      <c r="EE579" s="3"/>
      <c r="EF579" s="3"/>
      <c r="EG579" s="3"/>
    </row>
    <row r="580">
      <c r="A580" s="3"/>
      <c r="B580" s="68"/>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3"/>
      <c r="AV580" s="3"/>
      <c r="AW580" s="3"/>
      <c r="AX580" s="3"/>
      <c r="AY580" s="3"/>
      <c r="AZ580" s="3"/>
      <c r="BA580" s="3"/>
      <c r="BB580" s="3"/>
      <c r="BC580" s="3"/>
      <c r="BD580" s="3"/>
      <c r="BE580" s="3"/>
      <c r="BF580" s="3"/>
      <c r="BG580" s="3"/>
      <c r="BH580" s="3"/>
      <c r="BI580" s="3"/>
      <c r="BJ580" s="3"/>
      <c r="BK580" s="3"/>
      <c r="BL580" s="3"/>
      <c r="BM580" s="3"/>
      <c r="BN580" s="3"/>
      <c r="BO580" s="3"/>
      <c r="BP580" s="3"/>
      <c r="BQ580" s="3"/>
      <c r="BR580" s="3"/>
      <c r="BS580" s="3"/>
      <c r="BT580" s="3"/>
      <c r="BU580" s="3"/>
      <c r="BV580" s="3"/>
      <c r="BW580" s="3"/>
      <c r="BX580" s="3"/>
      <c r="BY580" s="3"/>
      <c r="BZ580" s="3"/>
      <c r="CA580" s="3"/>
      <c r="CB580" s="3"/>
      <c r="CC580" s="3"/>
      <c r="CD580" s="3"/>
      <c r="CE580" s="3"/>
      <c r="CF580" s="3"/>
      <c r="CG580" s="3"/>
      <c r="CH580" s="3"/>
      <c r="CI580" s="3"/>
      <c r="CJ580" s="3"/>
      <c r="CK580" s="3"/>
      <c r="CL580" s="3"/>
      <c r="CM580" s="3"/>
      <c r="CN580" s="3"/>
      <c r="CO580" s="3"/>
      <c r="CP580" s="3"/>
      <c r="CQ580" s="3"/>
      <c r="CR580" s="3"/>
      <c r="CS580" s="3"/>
      <c r="CT580" s="3"/>
      <c r="CU580" s="3"/>
      <c r="CV580" s="3"/>
      <c r="CW580" s="3"/>
      <c r="CX580" s="3"/>
      <c r="CY580" s="3"/>
      <c r="CZ580" s="3"/>
      <c r="DA580" s="3"/>
      <c r="DB580" s="3"/>
      <c r="DC580" s="3"/>
      <c r="DD580" s="3"/>
      <c r="DE580" s="3"/>
      <c r="DF580" s="3"/>
      <c r="DG580" s="3"/>
      <c r="DH580" s="3"/>
      <c r="DI580" s="3"/>
      <c r="DJ580" s="3"/>
      <c r="DK580" s="3"/>
      <c r="DL580" s="3"/>
      <c r="DM580" s="3"/>
      <c r="DN580" s="3"/>
      <c r="DO580" s="3"/>
      <c r="DP580" s="3"/>
      <c r="DQ580" s="3"/>
      <c r="DR580" s="3"/>
      <c r="DS580" s="3"/>
      <c r="DT580" s="3"/>
      <c r="DU580" s="3"/>
      <c r="DV580" s="3"/>
      <c r="DW580" s="3"/>
      <c r="DX580" s="3"/>
      <c r="DY580" s="3"/>
      <c r="DZ580" s="3"/>
      <c r="EA580" s="3"/>
      <c r="EB580" s="3"/>
      <c r="EC580" s="3"/>
      <c r="ED580" s="3"/>
      <c r="EE580" s="3"/>
      <c r="EF580" s="3"/>
      <c r="EG580" s="3"/>
    </row>
    <row r="581">
      <c r="A581" s="3"/>
      <c r="B581" s="68"/>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3"/>
      <c r="AV581" s="3"/>
      <c r="AW581" s="3"/>
      <c r="AX581" s="3"/>
      <c r="AY581" s="3"/>
      <c r="AZ581" s="3"/>
      <c r="BA581" s="3"/>
      <c r="BB581" s="3"/>
      <c r="BC581" s="3"/>
      <c r="BD581" s="3"/>
      <c r="BE581" s="3"/>
      <c r="BF581" s="3"/>
      <c r="BG581" s="3"/>
      <c r="BH581" s="3"/>
      <c r="BI581" s="3"/>
      <c r="BJ581" s="3"/>
      <c r="BK581" s="3"/>
      <c r="BL581" s="3"/>
      <c r="BM581" s="3"/>
      <c r="BN581" s="3"/>
      <c r="BO581" s="3"/>
      <c r="BP581" s="3"/>
      <c r="BQ581" s="3"/>
      <c r="BR581" s="3"/>
      <c r="BS581" s="3"/>
      <c r="BT581" s="3"/>
      <c r="BU581" s="3"/>
      <c r="BV581" s="3"/>
      <c r="BW581" s="3"/>
      <c r="BX581" s="3"/>
      <c r="BY581" s="3"/>
      <c r="BZ581" s="3"/>
      <c r="CA581" s="3"/>
      <c r="CB581" s="3"/>
      <c r="CC581" s="3"/>
      <c r="CD581" s="3"/>
      <c r="CE581" s="3"/>
      <c r="CF581" s="3"/>
      <c r="CG581" s="3"/>
      <c r="CH581" s="3"/>
      <c r="CI581" s="3"/>
      <c r="CJ581" s="3"/>
      <c r="CK581" s="3"/>
      <c r="CL581" s="3"/>
      <c r="CM581" s="3"/>
      <c r="CN581" s="3"/>
      <c r="CO581" s="3"/>
      <c r="CP581" s="3"/>
      <c r="CQ581" s="3"/>
      <c r="CR581" s="3"/>
      <c r="CS581" s="3"/>
      <c r="CT581" s="3"/>
      <c r="CU581" s="3"/>
      <c r="CV581" s="3"/>
      <c r="CW581" s="3"/>
      <c r="CX581" s="3"/>
      <c r="CY581" s="3"/>
      <c r="CZ581" s="3"/>
      <c r="DA581" s="3"/>
      <c r="DB581" s="3"/>
      <c r="DC581" s="3"/>
      <c r="DD581" s="3"/>
      <c r="DE581" s="3"/>
      <c r="DF581" s="3"/>
      <c r="DG581" s="3"/>
      <c r="DH581" s="3"/>
      <c r="DI581" s="3"/>
      <c r="DJ581" s="3"/>
      <c r="DK581" s="3"/>
      <c r="DL581" s="3"/>
      <c r="DM581" s="3"/>
      <c r="DN581" s="3"/>
      <c r="DO581" s="3"/>
      <c r="DP581" s="3"/>
      <c r="DQ581" s="3"/>
      <c r="DR581" s="3"/>
      <c r="DS581" s="3"/>
      <c r="DT581" s="3"/>
      <c r="DU581" s="3"/>
      <c r="DV581" s="3"/>
      <c r="DW581" s="3"/>
      <c r="DX581" s="3"/>
      <c r="DY581" s="3"/>
      <c r="DZ581" s="3"/>
      <c r="EA581" s="3"/>
      <c r="EB581" s="3"/>
      <c r="EC581" s="3"/>
      <c r="ED581" s="3"/>
      <c r="EE581" s="3"/>
      <c r="EF581" s="3"/>
      <c r="EG581" s="3"/>
    </row>
    <row r="582">
      <c r="A582" s="3"/>
      <c r="B582" s="68"/>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3"/>
      <c r="AV582" s="3"/>
      <c r="AW582" s="3"/>
      <c r="AX582" s="3"/>
      <c r="AY582" s="3"/>
      <c r="AZ582" s="3"/>
      <c r="BA582" s="3"/>
      <c r="BB582" s="3"/>
      <c r="BC582" s="3"/>
      <c r="BD582" s="3"/>
      <c r="BE582" s="3"/>
      <c r="BF582" s="3"/>
      <c r="BG582" s="3"/>
      <c r="BH582" s="3"/>
      <c r="BI582" s="3"/>
      <c r="BJ582" s="3"/>
      <c r="BK582" s="3"/>
      <c r="BL582" s="3"/>
      <c r="BM582" s="3"/>
      <c r="BN582" s="3"/>
      <c r="BO582" s="3"/>
      <c r="BP582" s="3"/>
      <c r="BQ582" s="3"/>
      <c r="BR582" s="3"/>
      <c r="BS582" s="3"/>
      <c r="BT582" s="3"/>
      <c r="BU582" s="3"/>
      <c r="BV582" s="3"/>
      <c r="BW582" s="3"/>
      <c r="BX582" s="3"/>
      <c r="BY582" s="3"/>
      <c r="BZ582" s="3"/>
      <c r="CA582" s="3"/>
      <c r="CB582" s="3"/>
      <c r="CC582" s="3"/>
      <c r="CD582" s="3"/>
      <c r="CE582" s="3"/>
      <c r="CF582" s="3"/>
      <c r="CG582" s="3"/>
      <c r="CH582" s="3"/>
      <c r="CI582" s="3"/>
      <c r="CJ582" s="3"/>
      <c r="CK582" s="3"/>
      <c r="CL582" s="3"/>
      <c r="CM582" s="3"/>
      <c r="CN582" s="3"/>
      <c r="CO582" s="3"/>
      <c r="CP582" s="3"/>
      <c r="CQ582" s="3"/>
      <c r="CR582" s="3"/>
      <c r="CS582" s="3"/>
      <c r="CT582" s="3"/>
      <c r="CU582" s="3"/>
      <c r="CV582" s="3"/>
      <c r="CW582" s="3"/>
      <c r="CX582" s="3"/>
      <c r="CY582" s="3"/>
      <c r="CZ582" s="3"/>
      <c r="DA582" s="3"/>
      <c r="DB582" s="3"/>
      <c r="DC582" s="3"/>
      <c r="DD582" s="3"/>
      <c r="DE582" s="3"/>
      <c r="DF582" s="3"/>
      <c r="DG582" s="3"/>
      <c r="DH582" s="3"/>
      <c r="DI582" s="3"/>
      <c r="DJ582" s="3"/>
      <c r="DK582" s="3"/>
      <c r="DL582" s="3"/>
      <c r="DM582" s="3"/>
      <c r="DN582" s="3"/>
      <c r="DO582" s="3"/>
      <c r="DP582" s="3"/>
      <c r="DQ582" s="3"/>
      <c r="DR582" s="3"/>
      <c r="DS582" s="3"/>
      <c r="DT582" s="3"/>
      <c r="DU582" s="3"/>
      <c r="DV582" s="3"/>
      <c r="DW582" s="3"/>
      <c r="DX582" s="3"/>
      <c r="DY582" s="3"/>
      <c r="DZ582" s="3"/>
      <c r="EA582" s="3"/>
      <c r="EB582" s="3"/>
      <c r="EC582" s="3"/>
      <c r="ED582" s="3"/>
      <c r="EE582" s="3"/>
      <c r="EF582" s="3"/>
      <c r="EG582" s="3"/>
    </row>
    <row r="583">
      <c r="A583" s="3"/>
      <c r="B583" s="68"/>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3"/>
      <c r="AV583" s="3"/>
      <c r="AW583" s="3"/>
      <c r="AX583" s="3"/>
      <c r="AY583" s="3"/>
      <c r="AZ583" s="3"/>
      <c r="BA583" s="3"/>
      <c r="BB583" s="3"/>
      <c r="BC583" s="3"/>
      <c r="BD583" s="3"/>
      <c r="BE583" s="3"/>
      <c r="BF583" s="3"/>
      <c r="BG583" s="3"/>
      <c r="BH583" s="3"/>
      <c r="BI583" s="3"/>
      <c r="BJ583" s="3"/>
      <c r="BK583" s="3"/>
      <c r="BL583" s="3"/>
      <c r="BM583" s="3"/>
      <c r="BN583" s="3"/>
      <c r="BO583" s="3"/>
      <c r="BP583" s="3"/>
      <c r="BQ583" s="3"/>
      <c r="BR583" s="3"/>
      <c r="BS583" s="3"/>
      <c r="BT583" s="3"/>
      <c r="BU583" s="3"/>
      <c r="BV583" s="3"/>
      <c r="BW583" s="3"/>
      <c r="BX583" s="3"/>
      <c r="BY583" s="3"/>
      <c r="BZ583" s="3"/>
      <c r="CA583" s="3"/>
      <c r="CB583" s="3"/>
      <c r="CC583" s="3"/>
      <c r="CD583" s="3"/>
      <c r="CE583" s="3"/>
      <c r="CF583" s="3"/>
      <c r="CG583" s="3"/>
      <c r="CH583" s="3"/>
      <c r="CI583" s="3"/>
      <c r="CJ583" s="3"/>
      <c r="CK583" s="3"/>
      <c r="CL583" s="3"/>
      <c r="CM583" s="3"/>
      <c r="CN583" s="3"/>
      <c r="CO583" s="3"/>
      <c r="CP583" s="3"/>
      <c r="CQ583" s="3"/>
      <c r="CR583" s="3"/>
      <c r="CS583" s="3"/>
      <c r="CT583" s="3"/>
      <c r="CU583" s="3"/>
      <c r="CV583" s="3"/>
      <c r="CW583" s="3"/>
      <c r="CX583" s="3"/>
      <c r="CY583" s="3"/>
      <c r="CZ583" s="3"/>
      <c r="DA583" s="3"/>
      <c r="DB583" s="3"/>
      <c r="DC583" s="3"/>
      <c r="DD583" s="3"/>
      <c r="DE583" s="3"/>
      <c r="DF583" s="3"/>
      <c r="DG583" s="3"/>
      <c r="DH583" s="3"/>
      <c r="DI583" s="3"/>
      <c r="DJ583" s="3"/>
      <c r="DK583" s="3"/>
      <c r="DL583" s="3"/>
      <c r="DM583" s="3"/>
      <c r="DN583" s="3"/>
      <c r="DO583" s="3"/>
      <c r="DP583" s="3"/>
      <c r="DQ583" s="3"/>
      <c r="DR583" s="3"/>
      <c r="DS583" s="3"/>
      <c r="DT583" s="3"/>
      <c r="DU583" s="3"/>
      <c r="DV583" s="3"/>
      <c r="DW583" s="3"/>
      <c r="DX583" s="3"/>
      <c r="DY583" s="3"/>
      <c r="DZ583" s="3"/>
      <c r="EA583" s="3"/>
      <c r="EB583" s="3"/>
      <c r="EC583" s="3"/>
      <c r="ED583" s="3"/>
      <c r="EE583" s="3"/>
      <c r="EF583" s="3"/>
      <c r="EG583" s="3"/>
    </row>
    <row r="584">
      <c r="A584" s="3"/>
      <c r="B584" s="68"/>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3"/>
      <c r="AV584" s="3"/>
      <c r="AW584" s="3"/>
      <c r="AX584" s="3"/>
      <c r="AY584" s="3"/>
      <c r="AZ584" s="3"/>
      <c r="BA584" s="3"/>
      <c r="BB584" s="3"/>
      <c r="BC584" s="3"/>
      <c r="BD584" s="3"/>
      <c r="BE584" s="3"/>
      <c r="BF584" s="3"/>
      <c r="BG584" s="3"/>
      <c r="BH584" s="3"/>
      <c r="BI584" s="3"/>
      <c r="BJ584" s="3"/>
      <c r="BK584" s="3"/>
      <c r="BL584" s="3"/>
      <c r="BM584" s="3"/>
      <c r="BN584" s="3"/>
      <c r="BO584" s="3"/>
      <c r="BP584" s="3"/>
      <c r="BQ584" s="3"/>
      <c r="BR584" s="3"/>
      <c r="BS584" s="3"/>
      <c r="BT584" s="3"/>
      <c r="BU584" s="3"/>
      <c r="BV584" s="3"/>
      <c r="BW584" s="3"/>
      <c r="BX584" s="3"/>
      <c r="BY584" s="3"/>
      <c r="BZ584" s="3"/>
      <c r="CA584" s="3"/>
      <c r="CB584" s="3"/>
      <c r="CC584" s="3"/>
      <c r="CD584" s="3"/>
      <c r="CE584" s="3"/>
      <c r="CF584" s="3"/>
      <c r="CG584" s="3"/>
      <c r="CH584" s="3"/>
      <c r="CI584" s="3"/>
      <c r="CJ584" s="3"/>
      <c r="CK584" s="3"/>
      <c r="CL584" s="3"/>
      <c r="CM584" s="3"/>
      <c r="CN584" s="3"/>
      <c r="CO584" s="3"/>
      <c r="CP584" s="3"/>
      <c r="CQ584" s="3"/>
      <c r="CR584" s="3"/>
      <c r="CS584" s="3"/>
      <c r="CT584" s="3"/>
      <c r="CU584" s="3"/>
      <c r="CV584" s="3"/>
      <c r="CW584" s="3"/>
      <c r="CX584" s="3"/>
      <c r="CY584" s="3"/>
      <c r="CZ584" s="3"/>
      <c r="DA584" s="3"/>
      <c r="DB584" s="3"/>
      <c r="DC584" s="3"/>
      <c r="DD584" s="3"/>
      <c r="DE584" s="3"/>
      <c r="DF584" s="3"/>
      <c r="DG584" s="3"/>
      <c r="DH584" s="3"/>
      <c r="DI584" s="3"/>
      <c r="DJ584" s="3"/>
      <c r="DK584" s="3"/>
      <c r="DL584" s="3"/>
      <c r="DM584" s="3"/>
      <c r="DN584" s="3"/>
      <c r="DO584" s="3"/>
      <c r="DP584" s="3"/>
      <c r="DQ584" s="3"/>
      <c r="DR584" s="3"/>
      <c r="DS584" s="3"/>
      <c r="DT584" s="3"/>
      <c r="DU584" s="3"/>
      <c r="DV584" s="3"/>
      <c r="DW584" s="3"/>
      <c r="DX584" s="3"/>
      <c r="DY584" s="3"/>
      <c r="DZ584" s="3"/>
      <c r="EA584" s="3"/>
      <c r="EB584" s="3"/>
      <c r="EC584" s="3"/>
      <c r="ED584" s="3"/>
      <c r="EE584" s="3"/>
      <c r="EF584" s="3"/>
      <c r="EG584" s="3"/>
    </row>
    <row r="585">
      <c r="A585" s="3"/>
      <c r="B585" s="68"/>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3"/>
      <c r="AV585" s="3"/>
      <c r="AW585" s="3"/>
      <c r="AX585" s="3"/>
      <c r="AY585" s="3"/>
      <c r="AZ585" s="3"/>
      <c r="BA585" s="3"/>
      <c r="BB585" s="3"/>
      <c r="BC585" s="3"/>
      <c r="BD585" s="3"/>
      <c r="BE585" s="3"/>
      <c r="BF585" s="3"/>
      <c r="BG585" s="3"/>
      <c r="BH585" s="3"/>
      <c r="BI585" s="3"/>
      <c r="BJ585" s="3"/>
      <c r="BK585" s="3"/>
      <c r="BL585" s="3"/>
      <c r="BM585" s="3"/>
      <c r="BN585" s="3"/>
      <c r="BO585" s="3"/>
      <c r="BP585" s="3"/>
      <c r="BQ585" s="3"/>
      <c r="BR585" s="3"/>
      <c r="BS585" s="3"/>
      <c r="BT585" s="3"/>
      <c r="BU585" s="3"/>
      <c r="BV585" s="3"/>
      <c r="BW585" s="3"/>
      <c r="BX585" s="3"/>
      <c r="BY585" s="3"/>
      <c r="BZ585" s="3"/>
      <c r="CA585" s="3"/>
      <c r="CB585" s="3"/>
      <c r="CC585" s="3"/>
      <c r="CD585" s="3"/>
      <c r="CE585" s="3"/>
      <c r="CF585" s="3"/>
      <c r="CG585" s="3"/>
      <c r="CH585" s="3"/>
      <c r="CI585" s="3"/>
      <c r="CJ585" s="3"/>
      <c r="CK585" s="3"/>
      <c r="CL585" s="3"/>
      <c r="CM585" s="3"/>
      <c r="CN585" s="3"/>
      <c r="CO585" s="3"/>
      <c r="CP585" s="3"/>
      <c r="CQ585" s="3"/>
      <c r="CR585" s="3"/>
      <c r="CS585" s="3"/>
      <c r="CT585" s="3"/>
      <c r="CU585" s="3"/>
      <c r="CV585" s="3"/>
      <c r="CW585" s="3"/>
      <c r="CX585" s="3"/>
      <c r="CY585" s="3"/>
      <c r="CZ585" s="3"/>
      <c r="DA585" s="3"/>
      <c r="DB585" s="3"/>
      <c r="DC585" s="3"/>
      <c r="DD585" s="3"/>
      <c r="DE585" s="3"/>
      <c r="DF585" s="3"/>
      <c r="DG585" s="3"/>
      <c r="DH585" s="3"/>
      <c r="DI585" s="3"/>
      <c r="DJ585" s="3"/>
      <c r="DK585" s="3"/>
      <c r="DL585" s="3"/>
      <c r="DM585" s="3"/>
      <c r="DN585" s="3"/>
      <c r="DO585" s="3"/>
      <c r="DP585" s="3"/>
      <c r="DQ585" s="3"/>
      <c r="DR585" s="3"/>
      <c r="DS585" s="3"/>
      <c r="DT585" s="3"/>
      <c r="DU585" s="3"/>
      <c r="DV585" s="3"/>
      <c r="DW585" s="3"/>
      <c r="DX585" s="3"/>
      <c r="DY585" s="3"/>
      <c r="DZ585" s="3"/>
      <c r="EA585" s="3"/>
      <c r="EB585" s="3"/>
      <c r="EC585" s="3"/>
      <c r="ED585" s="3"/>
      <c r="EE585" s="3"/>
      <c r="EF585" s="3"/>
      <c r="EG585" s="3"/>
    </row>
    <row r="586">
      <c r="A586" s="3"/>
      <c r="B586" s="68"/>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3"/>
      <c r="AV586" s="3"/>
      <c r="AW586" s="3"/>
      <c r="AX586" s="3"/>
      <c r="AY586" s="3"/>
      <c r="AZ586" s="3"/>
      <c r="BA586" s="3"/>
      <c r="BB586" s="3"/>
      <c r="BC586" s="3"/>
      <c r="BD586" s="3"/>
      <c r="BE586" s="3"/>
      <c r="BF586" s="3"/>
      <c r="BG586" s="3"/>
      <c r="BH586" s="3"/>
      <c r="BI586" s="3"/>
      <c r="BJ586" s="3"/>
      <c r="BK586" s="3"/>
      <c r="BL586" s="3"/>
      <c r="BM586" s="3"/>
      <c r="BN586" s="3"/>
      <c r="BO586" s="3"/>
      <c r="BP586" s="3"/>
      <c r="BQ586" s="3"/>
      <c r="BR586" s="3"/>
      <c r="BS586" s="3"/>
      <c r="BT586" s="3"/>
      <c r="BU586" s="3"/>
      <c r="BV586" s="3"/>
      <c r="BW586" s="3"/>
      <c r="BX586" s="3"/>
      <c r="BY586" s="3"/>
      <c r="BZ586" s="3"/>
      <c r="CA586" s="3"/>
      <c r="CB586" s="3"/>
      <c r="CC586" s="3"/>
      <c r="CD586" s="3"/>
      <c r="CE586" s="3"/>
      <c r="CF586" s="3"/>
      <c r="CG586" s="3"/>
      <c r="CH586" s="3"/>
      <c r="CI586" s="3"/>
      <c r="CJ586" s="3"/>
      <c r="CK586" s="3"/>
      <c r="CL586" s="3"/>
      <c r="CM586" s="3"/>
      <c r="CN586" s="3"/>
      <c r="CO586" s="3"/>
      <c r="CP586" s="3"/>
      <c r="CQ586" s="3"/>
      <c r="CR586" s="3"/>
      <c r="CS586" s="3"/>
      <c r="CT586" s="3"/>
      <c r="CU586" s="3"/>
      <c r="CV586" s="3"/>
      <c r="CW586" s="3"/>
      <c r="CX586" s="3"/>
      <c r="CY586" s="3"/>
      <c r="CZ586" s="3"/>
      <c r="DA586" s="3"/>
      <c r="DB586" s="3"/>
      <c r="DC586" s="3"/>
      <c r="DD586" s="3"/>
      <c r="DE586" s="3"/>
      <c r="DF586" s="3"/>
      <c r="DG586" s="3"/>
      <c r="DH586" s="3"/>
      <c r="DI586" s="3"/>
      <c r="DJ586" s="3"/>
      <c r="DK586" s="3"/>
      <c r="DL586" s="3"/>
      <c r="DM586" s="3"/>
      <c r="DN586" s="3"/>
      <c r="DO586" s="3"/>
      <c r="DP586" s="3"/>
      <c r="DQ586" s="3"/>
      <c r="DR586" s="3"/>
      <c r="DS586" s="3"/>
      <c r="DT586" s="3"/>
      <c r="DU586" s="3"/>
      <c r="DV586" s="3"/>
      <c r="DW586" s="3"/>
      <c r="DX586" s="3"/>
      <c r="DY586" s="3"/>
      <c r="DZ586" s="3"/>
      <c r="EA586" s="3"/>
      <c r="EB586" s="3"/>
      <c r="EC586" s="3"/>
      <c r="ED586" s="3"/>
      <c r="EE586" s="3"/>
      <c r="EF586" s="3"/>
      <c r="EG586" s="3"/>
    </row>
    <row r="587">
      <c r="A587" s="3"/>
      <c r="B587" s="68"/>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3"/>
      <c r="AV587" s="3"/>
      <c r="AW587" s="3"/>
      <c r="AX587" s="3"/>
      <c r="AY587" s="3"/>
      <c r="AZ587" s="3"/>
      <c r="BA587" s="3"/>
      <c r="BB587" s="3"/>
      <c r="BC587" s="3"/>
      <c r="BD587" s="3"/>
      <c r="BE587" s="3"/>
      <c r="BF587" s="3"/>
      <c r="BG587" s="3"/>
      <c r="BH587" s="3"/>
      <c r="BI587" s="3"/>
      <c r="BJ587" s="3"/>
      <c r="BK587" s="3"/>
      <c r="BL587" s="3"/>
      <c r="BM587" s="3"/>
      <c r="BN587" s="3"/>
      <c r="BO587" s="3"/>
      <c r="BP587" s="3"/>
      <c r="BQ587" s="3"/>
      <c r="BR587" s="3"/>
      <c r="BS587" s="3"/>
      <c r="BT587" s="3"/>
      <c r="BU587" s="3"/>
      <c r="BV587" s="3"/>
      <c r="BW587" s="3"/>
      <c r="BX587" s="3"/>
      <c r="BY587" s="3"/>
      <c r="BZ587" s="3"/>
      <c r="CA587" s="3"/>
      <c r="CB587" s="3"/>
      <c r="CC587" s="3"/>
      <c r="CD587" s="3"/>
      <c r="CE587" s="3"/>
      <c r="CF587" s="3"/>
      <c r="CG587" s="3"/>
      <c r="CH587" s="3"/>
      <c r="CI587" s="3"/>
      <c r="CJ587" s="3"/>
      <c r="CK587" s="3"/>
      <c r="CL587" s="3"/>
      <c r="CM587" s="3"/>
      <c r="CN587" s="3"/>
      <c r="CO587" s="3"/>
      <c r="CP587" s="3"/>
      <c r="CQ587" s="3"/>
      <c r="CR587" s="3"/>
      <c r="CS587" s="3"/>
      <c r="CT587" s="3"/>
      <c r="CU587" s="3"/>
      <c r="CV587" s="3"/>
      <c r="CW587" s="3"/>
      <c r="CX587" s="3"/>
      <c r="CY587" s="3"/>
      <c r="CZ587" s="3"/>
      <c r="DA587" s="3"/>
      <c r="DB587" s="3"/>
      <c r="DC587" s="3"/>
      <c r="DD587" s="3"/>
      <c r="DE587" s="3"/>
      <c r="DF587" s="3"/>
      <c r="DG587" s="3"/>
      <c r="DH587" s="3"/>
      <c r="DI587" s="3"/>
      <c r="DJ587" s="3"/>
      <c r="DK587" s="3"/>
      <c r="DL587" s="3"/>
      <c r="DM587" s="3"/>
      <c r="DN587" s="3"/>
      <c r="DO587" s="3"/>
      <c r="DP587" s="3"/>
      <c r="DQ587" s="3"/>
      <c r="DR587" s="3"/>
      <c r="DS587" s="3"/>
      <c r="DT587" s="3"/>
      <c r="DU587" s="3"/>
      <c r="DV587" s="3"/>
      <c r="DW587" s="3"/>
      <c r="DX587" s="3"/>
      <c r="DY587" s="3"/>
      <c r="DZ587" s="3"/>
      <c r="EA587" s="3"/>
      <c r="EB587" s="3"/>
      <c r="EC587" s="3"/>
      <c r="ED587" s="3"/>
      <c r="EE587" s="3"/>
      <c r="EF587" s="3"/>
      <c r="EG587" s="3"/>
    </row>
    <row r="588">
      <c r="A588" s="3"/>
      <c r="B588" s="68"/>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3"/>
      <c r="AV588" s="3"/>
      <c r="AW588" s="3"/>
      <c r="AX588" s="3"/>
      <c r="AY588" s="3"/>
      <c r="AZ588" s="3"/>
      <c r="BA588" s="3"/>
      <c r="BB588" s="3"/>
      <c r="BC588" s="3"/>
      <c r="BD588" s="3"/>
      <c r="BE588" s="3"/>
      <c r="BF588" s="3"/>
      <c r="BG588" s="3"/>
      <c r="BH588" s="3"/>
      <c r="BI588" s="3"/>
      <c r="BJ588" s="3"/>
      <c r="BK588" s="3"/>
      <c r="BL588" s="3"/>
      <c r="BM588" s="3"/>
      <c r="BN588" s="3"/>
      <c r="BO588" s="3"/>
      <c r="BP588" s="3"/>
      <c r="BQ588" s="3"/>
      <c r="BR588" s="3"/>
      <c r="BS588" s="3"/>
      <c r="BT588" s="3"/>
      <c r="BU588" s="3"/>
      <c r="BV588" s="3"/>
      <c r="BW588" s="3"/>
      <c r="BX588" s="3"/>
      <c r="BY588" s="3"/>
      <c r="BZ588" s="3"/>
      <c r="CA588" s="3"/>
      <c r="CB588" s="3"/>
      <c r="CC588" s="3"/>
      <c r="CD588" s="3"/>
      <c r="CE588" s="3"/>
      <c r="CF588" s="3"/>
      <c r="CG588" s="3"/>
      <c r="CH588" s="3"/>
      <c r="CI588" s="3"/>
      <c r="CJ588" s="3"/>
      <c r="CK588" s="3"/>
      <c r="CL588" s="3"/>
      <c r="CM588" s="3"/>
      <c r="CN588" s="3"/>
      <c r="CO588" s="3"/>
      <c r="CP588" s="3"/>
      <c r="CQ588" s="3"/>
      <c r="CR588" s="3"/>
      <c r="CS588" s="3"/>
      <c r="CT588" s="3"/>
      <c r="CU588" s="3"/>
      <c r="CV588" s="3"/>
      <c r="CW588" s="3"/>
      <c r="CX588" s="3"/>
      <c r="CY588" s="3"/>
      <c r="CZ588" s="3"/>
      <c r="DA588" s="3"/>
      <c r="DB588" s="3"/>
      <c r="DC588" s="3"/>
      <c r="DD588" s="3"/>
      <c r="DE588" s="3"/>
      <c r="DF588" s="3"/>
      <c r="DG588" s="3"/>
      <c r="DH588" s="3"/>
      <c r="DI588" s="3"/>
      <c r="DJ588" s="3"/>
      <c r="DK588" s="3"/>
      <c r="DL588" s="3"/>
      <c r="DM588" s="3"/>
      <c r="DN588" s="3"/>
      <c r="DO588" s="3"/>
      <c r="DP588" s="3"/>
      <c r="DQ588" s="3"/>
      <c r="DR588" s="3"/>
      <c r="DS588" s="3"/>
      <c r="DT588" s="3"/>
      <c r="DU588" s="3"/>
      <c r="DV588" s="3"/>
      <c r="DW588" s="3"/>
      <c r="DX588" s="3"/>
      <c r="DY588" s="3"/>
      <c r="DZ588" s="3"/>
      <c r="EA588" s="3"/>
      <c r="EB588" s="3"/>
      <c r="EC588" s="3"/>
      <c r="ED588" s="3"/>
      <c r="EE588" s="3"/>
      <c r="EF588" s="3"/>
      <c r="EG588" s="3"/>
    </row>
    <row r="589">
      <c r="A589" s="3"/>
      <c r="B589" s="68"/>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3"/>
      <c r="AV589" s="3"/>
      <c r="AW589" s="3"/>
      <c r="AX589" s="3"/>
      <c r="AY589" s="3"/>
      <c r="AZ589" s="3"/>
      <c r="BA589" s="3"/>
      <c r="BB589" s="3"/>
      <c r="BC589" s="3"/>
      <c r="BD589" s="3"/>
      <c r="BE589" s="3"/>
      <c r="BF589" s="3"/>
      <c r="BG589" s="3"/>
      <c r="BH589" s="3"/>
      <c r="BI589" s="3"/>
      <c r="BJ589" s="3"/>
      <c r="BK589" s="3"/>
      <c r="BL589" s="3"/>
      <c r="BM589" s="3"/>
      <c r="BN589" s="3"/>
      <c r="BO589" s="3"/>
      <c r="BP589" s="3"/>
      <c r="BQ589" s="3"/>
      <c r="BR589" s="3"/>
      <c r="BS589" s="3"/>
      <c r="BT589" s="3"/>
      <c r="BU589" s="3"/>
      <c r="BV589" s="3"/>
      <c r="BW589" s="3"/>
      <c r="BX589" s="3"/>
      <c r="BY589" s="3"/>
      <c r="BZ589" s="3"/>
      <c r="CA589" s="3"/>
      <c r="CB589" s="3"/>
      <c r="CC589" s="3"/>
      <c r="CD589" s="3"/>
      <c r="CE589" s="3"/>
      <c r="CF589" s="3"/>
      <c r="CG589" s="3"/>
      <c r="CH589" s="3"/>
      <c r="CI589" s="3"/>
      <c r="CJ589" s="3"/>
      <c r="CK589" s="3"/>
      <c r="CL589" s="3"/>
      <c r="CM589" s="3"/>
      <c r="CN589" s="3"/>
      <c r="CO589" s="3"/>
      <c r="CP589" s="3"/>
      <c r="CQ589" s="3"/>
      <c r="CR589" s="3"/>
      <c r="CS589" s="3"/>
      <c r="CT589" s="3"/>
      <c r="CU589" s="3"/>
      <c r="CV589" s="3"/>
      <c r="CW589" s="3"/>
      <c r="CX589" s="3"/>
      <c r="CY589" s="3"/>
      <c r="CZ589" s="3"/>
      <c r="DA589" s="3"/>
      <c r="DB589" s="3"/>
      <c r="DC589" s="3"/>
      <c r="DD589" s="3"/>
      <c r="DE589" s="3"/>
      <c r="DF589" s="3"/>
      <c r="DG589" s="3"/>
      <c r="DH589" s="3"/>
      <c r="DI589" s="3"/>
      <c r="DJ589" s="3"/>
      <c r="DK589" s="3"/>
      <c r="DL589" s="3"/>
      <c r="DM589" s="3"/>
      <c r="DN589" s="3"/>
      <c r="DO589" s="3"/>
      <c r="DP589" s="3"/>
      <c r="DQ589" s="3"/>
      <c r="DR589" s="3"/>
      <c r="DS589" s="3"/>
      <c r="DT589" s="3"/>
      <c r="DU589" s="3"/>
      <c r="DV589" s="3"/>
      <c r="DW589" s="3"/>
      <c r="DX589" s="3"/>
      <c r="DY589" s="3"/>
      <c r="DZ589" s="3"/>
      <c r="EA589" s="3"/>
      <c r="EB589" s="3"/>
      <c r="EC589" s="3"/>
      <c r="ED589" s="3"/>
      <c r="EE589" s="3"/>
      <c r="EF589" s="3"/>
      <c r="EG589" s="3"/>
    </row>
    <row r="590">
      <c r="A590" s="3"/>
      <c r="B590" s="68"/>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3"/>
      <c r="AV590" s="3"/>
      <c r="AW590" s="3"/>
      <c r="AX590" s="3"/>
      <c r="AY590" s="3"/>
      <c r="AZ590" s="3"/>
      <c r="BA590" s="3"/>
      <c r="BB590" s="3"/>
      <c r="BC590" s="3"/>
      <c r="BD590" s="3"/>
      <c r="BE590" s="3"/>
      <c r="BF590" s="3"/>
      <c r="BG590" s="3"/>
      <c r="BH590" s="3"/>
      <c r="BI590" s="3"/>
      <c r="BJ590" s="3"/>
      <c r="BK590" s="3"/>
      <c r="BL590" s="3"/>
      <c r="BM590" s="3"/>
      <c r="BN590" s="3"/>
      <c r="BO590" s="3"/>
      <c r="BP590" s="3"/>
      <c r="BQ590" s="3"/>
      <c r="BR590" s="3"/>
      <c r="BS590" s="3"/>
      <c r="BT590" s="3"/>
      <c r="BU590" s="3"/>
      <c r="BV590" s="3"/>
      <c r="BW590" s="3"/>
      <c r="BX590" s="3"/>
      <c r="BY590" s="3"/>
      <c r="BZ590" s="3"/>
      <c r="CA590" s="3"/>
      <c r="CB590" s="3"/>
      <c r="CC590" s="3"/>
      <c r="CD590" s="3"/>
      <c r="CE590" s="3"/>
      <c r="CF590" s="3"/>
      <c r="CG590" s="3"/>
      <c r="CH590" s="3"/>
      <c r="CI590" s="3"/>
      <c r="CJ590" s="3"/>
      <c r="CK590" s="3"/>
      <c r="CL590" s="3"/>
      <c r="CM590" s="3"/>
      <c r="CN590" s="3"/>
      <c r="CO590" s="3"/>
      <c r="CP590" s="3"/>
      <c r="CQ590" s="3"/>
      <c r="CR590" s="3"/>
      <c r="CS590" s="3"/>
      <c r="CT590" s="3"/>
      <c r="CU590" s="3"/>
      <c r="CV590" s="3"/>
      <c r="CW590" s="3"/>
      <c r="CX590" s="3"/>
      <c r="CY590" s="3"/>
      <c r="CZ590" s="3"/>
      <c r="DA590" s="3"/>
      <c r="DB590" s="3"/>
      <c r="DC590" s="3"/>
      <c r="DD590" s="3"/>
      <c r="DE590" s="3"/>
      <c r="DF590" s="3"/>
      <c r="DG590" s="3"/>
      <c r="DH590" s="3"/>
      <c r="DI590" s="3"/>
      <c r="DJ590" s="3"/>
      <c r="DK590" s="3"/>
      <c r="DL590" s="3"/>
      <c r="DM590" s="3"/>
      <c r="DN590" s="3"/>
      <c r="DO590" s="3"/>
      <c r="DP590" s="3"/>
      <c r="DQ590" s="3"/>
      <c r="DR590" s="3"/>
      <c r="DS590" s="3"/>
      <c r="DT590" s="3"/>
      <c r="DU590" s="3"/>
      <c r="DV590" s="3"/>
      <c r="DW590" s="3"/>
      <c r="DX590" s="3"/>
      <c r="DY590" s="3"/>
      <c r="DZ590" s="3"/>
      <c r="EA590" s="3"/>
      <c r="EB590" s="3"/>
      <c r="EC590" s="3"/>
      <c r="ED590" s="3"/>
      <c r="EE590" s="3"/>
      <c r="EF590" s="3"/>
      <c r="EG590" s="3"/>
    </row>
    <row r="591">
      <c r="A591" s="3"/>
      <c r="B591" s="68"/>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3"/>
      <c r="AV591" s="3"/>
      <c r="AW591" s="3"/>
      <c r="AX591" s="3"/>
      <c r="AY591" s="3"/>
      <c r="AZ591" s="3"/>
      <c r="BA591" s="3"/>
      <c r="BB591" s="3"/>
      <c r="BC591" s="3"/>
      <c r="BD591" s="3"/>
      <c r="BE591" s="3"/>
      <c r="BF591" s="3"/>
      <c r="BG591" s="3"/>
      <c r="BH591" s="3"/>
      <c r="BI591" s="3"/>
      <c r="BJ591" s="3"/>
      <c r="BK591" s="3"/>
      <c r="BL591" s="3"/>
      <c r="BM591" s="3"/>
      <c r="BN591" s="3"/>
      <c r="BO591" s="3"/>
      <c r="BP591" s="3"/>
      <c r="BQ591" s="3"/>
      <c r="BR591" s="3"/>
      <c r="BS591" s="3"/>
      <c r="BT591" s="3"/>
      <c r="BU591" s="3"/>
      <c r="BV591" s="3"/>
      <c r="BW591" s="3"/>
      <c r="BX591" s="3"/>
      <c r="BY591" s="3"/>
      <c r="BZ591" s="3"/>
      <c r="CA591" s="3"/>
      <c r="CB591" s="3"/>
      <c r="CC591" s="3"/>
      <c r="CD591" s="3"/>
      <c r="CE591" s="3"/>
      <c r="CF591" s="3"/>
      <c r="CG591" s="3"/>
      <c r="CH591" s="3"/>
      <c r="CI591" s="3"/>
      <c r="CJ591" s="3"/>
      <c r="CK591" s="3"/>
      <c r="CL591" s="3"/>
      <c r="CM591" s="3"/>
      <c r="CN591" s="3"/>
      <c r="CO591" s="3"/>
      <c r="CP591" s="3"/>
      <c r="CQ591" s="3"/>
      <c r="CR591" s="3"/>
      <c r="CS591" s="3"/>
      <c r="CT591" s="3"/>
      <c r="CU591" s="3"/>
      <c r="CV591" s="3"/>
      <c r="CW591" s="3"/>
      <c r="CX591" s="3"/>
      <c r="CY591" s="3"/>
      <c r="CZ591" s="3"/>
      <c r="DA591" s="3"/>
      <c r="DB591" s="3"/>
      <c r="DC591" s="3"/>
      <c r="DD591" s="3"/>
      <c r="DE591" s="3"/>
      <c r="DF591" s="3"/>
      <c r="DG591" s="3"/>
      <c r="DH591" s="3"/>
      <c r="DI591" s="3"/>
      <c r="DJ591" s="3"/>
      <c r="DK591" s="3"/>
      <c r="DL591" s="3"/>
      <c r="DM591" s="3"/>
      <c r="DN591" s="3"/>
      <c r="DO591" s="3"/>
      <c r="DP591" s="3"/>
      <c r="DQ591" s="3"/>
      <c r="DR591" s="3"/>
      <c r="DS591" s="3"/>
      <c r="DT591" s="3"/>
      <c r="DU591" s="3"/>
      <c r="DV591" s="3"/>
      <c r="DW591" s="3"/>
      <c r="DX591" s="3"/>
      <c r="DY591" s="3"/>
      <c r="DZ591" s="3"/>
      <c r="EA591" s="3"/>
      <c r="EB591" s="3"/>
      <c r="EC591" s="3"/>
      <c r="ED591" s="3"/>
      <c r="EE591" s="3"/>
      <c r="EF591" s="3"/>
      <c r="EG591" s="3"/>
    </row>
    <row r="592">
      <c r="A592" s="3"/>
      <c r="B592" s="68"/>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3"/>
      <c r="AV592" s="3"/>
      <c r="AW592" s="3"/>
      <c r="AX592" s="3"/>
      <c r="AY592" s="3"/>
      <c r="AZ592" s="3"/>
      <c r="BA592" s="3"/>
      <c r="BB592" s="3"/>
      <c r="BC592" s="3"/>
      <c r="BD592" s="3"/>
      <c r="BE592" s="3"/>
      <c r="BF592" s="3"/>
      <c r="BG592" s="3"/>
      <c r="BH592" s="3"/>
      <c r="BI592" s="3"/>
      <c r="BJ592" s="3"/>
      <c r="BK592" s="3"/>
      <c r="BL592" s="3"/>
      <c r="BM592" s="3"/>
      <c r="BN592" s="3"/>
      <c r="BO592" s="3"/>
      <c r="BP592" s="3"/>
      <c r="BQ592" s="3"/>
      <c r="BR592" s="3"/>
      <c r="BS592" s="3"/>
      <c r="BT592" s="3"/>
      <c r="BU592" s="3"/>
      <c r="BV592" s="3"/>
      <c r="BW592" s="3"/>
      <c r="BX592" s="3"/>
      <c r="BY592" s="3"/>
      <c r="BZ592" s="3"/>
      <c r="CA592" s="3"/>
      <c r="CB592" s="3"/>
      <c r="CC592" s="3"/>
      <c r="CD592" s="3"/>
      <c r="CE592" s="3"/>
      <c r="CF592" s="3"/>
      <c r="CG592" s="3"/>
      <c r="CH592" s="3"/>
      <c r="CI592" s="3"/>
      <c r="CJ592" s="3"/>
      <c r="CK592" s="3"/>
      <c r="CL592" s="3"/>
      <c r="CM592" s="3"/>
      <c r="CN592" s="3"/>
      <c r="CO592" s="3"/>
      <c r="CP592" s="3"/>
      <c r="CQ592" s="3"/>
      <c r="CR592" s="3"/>
      <c r="CS592" s="3"/>
      <c r="CT592" s="3"/>
      <c r="CU592" s="3"/>
      <c r="CV592" s="3"/>
      <c r="CW592" s="3"/>
      <c r="CX592" s="3"/>
      <c r="CY592" s="3"/>
      <c r="CZ592" s="3"/>
      <c r="DA592" s="3"/>
      <c r="DB592" s="3"/>
      <c r="DC592" s="3"/>
      <c r="DD592" s="3"/>
      <c r="DE592" s="3"/>
      <c r="DF592" s="3"/>
      <c r="DG592" s="3"/>
      <c r="DH592" s="3"/>
      <c r="DI592" s="3"/>
      <c r="DJ592" s="3"/>
      <c r="DK592" s="3"/>
      <c r="DL592" s="3"/>
      <c r="DM592" s="3"/>
      <c r="DN592" s="3"/>
      <c r="DO592" s="3"/>
      <c r="DP592" s="3"/>
      <c r="DQ592" s="3"/>
      <c r="DR592" s="3"/>
      <c r="DS592" s="3"/>
      <c r="DT592" s="3"/>
      <c r="DU592" s="3"/>
      <c r="DV592" s="3"/>
      <c r="DW592" s="3"/>
      <c r="DX592" s="3"/>
      <c r="DY592" s="3"/>
      <c r="DZ592" s="3"/>
      <c r="EA592" s="3"/>
      <c r="EB592" s="3"/>
      <c r="EC592" s="3"/>
      <c r="ED592" s="3"/>
      <c r="EE592" s="3"/>
      <c r="EF592" s="3"/>
      <c r="EG592" s="3"/>
    </row>
    <row r="593">
      <c r="A593" s="3"/>
      <c r="B593" s="68"/>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3"/>
      <c r="AV593" s="3"/>
      <c r="AW593" s="3"/>
      <c r="AX593" s="3"/>
      <c r="AY593" s="3"/>
      <c r="AZ593" s="3"/>
      <c r="BA593" s="3"/>
      <c r="BB593" s="3"/>
      <c r="BC593" s="3"/>
      <c r="BD593" s="3"/>
      <c r="BE593" s="3"/>
      <c r="BF593" s="3"/>
      <c r="BG593" s="3"/>
      <c r="BH593" s="3"/>
      <c r="BI593" s="3"/>
      <c r="BJ593" s="3"/>
      <c r="BK593" s="3"/>
      <c r="BL593" s="3"/>
      <c r="BM593" s="3"/>
      <c r="BN593" s="3"/>
      <c r="BO593" s="3"/>
      <c r="BP593" s="3"/>
      <c r="BQ593" s="3"/>
      <c r="BR593" s="3"/>
      <c r="BS593" s="3"/>
      <c r="BT593" s="3"/>
      <c r="BU593" s="3"/>
      <c r="BV593" s="3"/>
      <c r="BW593" s="3"/>
      <c r="BX593" s="3"/>
      <c r="BY593" s="3"/>
      <c r="BZ593" s="3"/>
      <c r="CA593" s="3"/>
      <c r="CB593" s="3"/>
      <c r="CC593" s="3"/>
      <c r="CD593" s="3"/>
      <c r="CE593" s="3"/>
      <c r="CF593" s="3"/>
      <c r="CG593" s="3"/>
      <c r="CH593" s="3"/>
      <c r="CI593" s="3"/>
      <c r="CJ593" s="3"/>
      <c r="CK593" s="3"/>
      <c r="CL593" s="3"/>
      <c r="CM593" s="3"/>
      <c r="CN593" s="3"/>
      <c r="CO593" s="3"/>
      <c r="CP593" s="3"/>
      <c r="CQ593" s="3"/>
      <c r="CR593" s="3"/>
      <c r="CS593" s="3"/>
      <c r="CT593" s="3"/>
      <c r="CU593" s="3"/>
      <c r="CV593" s="3"/>
      <c r="CW593" s="3"/>
      <c r="CX593" s="3"/>
      <c r="CY593" s="3"/>
      <c r="CZ593" s="3"/>
      <c r="DA593" s="3"/>
      <c r="DB593" s="3"/>
      <c r="DC593" s="3"/>
      <c r="DD593" s="3"/>
      <c r="DE593" s="3"/>
      <c r="DF593" s="3"/>
      <c r="DG593" s="3"/>
      <c r="DH593" s="3"/>
      <c r="DI593" s="3"/>
      <c r="DJ593" s="3"/>
      <c r="DK593" s="3"/>
      <c r="DL593" s="3"/>
      <c r="DM593" s="3"/>
      <c r="DN593" s="3"/>
      <c r="DO593" s="3"/>
      <c r="DP593" s="3"/>
      <c r="DQ593" s="3"/>
      <c r="DR593" s="3"/>
      <c r="DS593" s="3"/>
      <c r="DT593" s="3"/>
      <c r="DU593" s="3"/>
      <c r="DV593" s="3"/>
      <c r="DW593" s="3"/>
      <c r="DX593" s="3"/>
      <c r="DY593" s="3"/>
      <c r="DZ593" s="3"/>
      <c r="EA593" s="3"/>
      <c r="EB593" s="3"/>
      <c r="EC593" s="3"/>
      <c r="ED593" s="3"/>
      <c r="EE593" s="3"/>
      <c r="EF593" s="3"/>
      <c r="EG593" s="3"/>
    </row>
    <row r="594">
      <c r="A594" s="3"/>
      <c r="B594" s="68"/>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3"/>
      <c r="AV594" s="3"/>
      <c r="AW594" s="3"/>
      <c r="AX594" s="3"/>
      <c r="AY594" s="3"/>
      <c r="AZ594" s="3"/>
      <c r="BA594" s="3"/>
      <c r="BB594" s="3"/>
      <c r="BC594" s="3"/>
      <c r="BD594" s="3"/>
      <c r="BE594" s="3"/>
      <c r="BF594" s="3"/>
      <c r="BG594" s="3"/>
      <c r="BH594" s="3"/>
      <c r="BI594" s="3"/>
      <c r="BJ594" s="3"/>
      <c r="BK594" s="3"/>
      <c r="BL594" s="3"/>
      <c r="BM594" s="3"/>
      <c r="BN594" s="3"/>
      <c r="BO594" s="3"/>
      <c r="BP594" s="3"/>
      <c r="BQ594" s="3"/>
      <c r="BR594" s="3"/>
      <c r="BS594" s="3"/>
      <c r="BT594" s="3"/>
      <c r="BU594" s="3"/>
      <c r="BV594" s="3"/>
      <c r="BW594" s="3"/>
      <c r="BX594" s="3"/>
      <c r="BY594" s="3"/>
      <c r="BZ594" s="3"/>
      <c r="CA594" s="3"/>
      <c r="CB594" s="3"/>
      <c r="CC594" s="3"/>
      <c r="CD594" s="3"/>
      <c r="CE594" s="3"/>
      <c r="CF594" s="3"/>
      <c r="CG594" s="3"/>
      <c r="CH594" s="3"/>
      <c r="CI594" s="3"/>
      <c r="CJ594" s="3"/>
      <c r="CK594" s="3"/>
      <c r="CL594" s="3"/>
      <c r="CM594" s="3"/>
      <c r="CN594" s="3"/>
      <c r="CO594" s="3"/>
      <c r="CP594" s="3"/>
      <c r="CQ594" s="3"/>
      <c r="CR594" s="3"/>
      <c r="CS594" s="3"/>
      <c r="CT594" s="3"/>
      <c r="CU594" s="3"/>
      <c r="CV594" s="3"/>
      <c r="CW594" s="3"/>
      <c r="CX594" s="3"/>
      <c r="CY594" s="3"/>
      <c r="CZ594" s="3"/>
      <c r="DA594" s="3"/>
      <c r="DB594" s="3"/>
      <c r="DC594" s="3"/>
      <c r="DD594" s="3"/>
      <c r="DE594" s="3"/>
      <c r="DF594" s="3"/>
      <c r="DG594" s="3"/>
      <c r="DH594" s="3"/>
      <c r="DI594" s="3"/>
      <c r="DJ594" s="3"/>
      <c r="DK594" s="3"/>
      <c r="DL594" s="3"/>
      <c r="DM594" s="3"/>
      <c r="DN594" s="3"/>
      <c r="DO594" s="3"/>
      <c r="DP594" s="3"/>
      <c r="DQ594" s="3"/>
      <c r="DR594" s="3"/>
      <c r="DS594" s="3"/>
      <c r="DT594" s="3"/>
      <c r="DU594" s="3"/>
      <c r="DV594" s="3"/>
      <c r="DW594" s="3"/>
      <c r="DX594" s="3"/>
      <c r="DY594" s="3"/>
      <c r="DZ594" s="3"/>
      <c r="EA594" s="3"/>
      <c r="EB594" s="3"/>
      <c r="EC594" s="3"/>
      <c r="ED594" s="3"/>
      <c r="EE594" s="3"/>
      <c r="EF594" s="3"/>
      <c r="EG594" s="3"/>
    </row>
    <row r="595">
      <c r="A595" s="3"/>
      <c r="B595" s="68"/>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c r="AW595" s="3"/>
      <c r="AX595" s="3"/>
      <c r="AY595" s="3"/>
      <c r="AZ595" s="3"/>
      <c r="BA595" s="3"/>
      <c r="BB595" s="3"/>
      <c r="BC595" s="3"/>
      <c r="BD595" s="3"/>
      <c r="BE595" s="3"/>
      <c r="BF595" s="3"/>
      <c r="BG595" s="3"/>
      <c r="BH595" s="3"/>
      <c r="BI595" s="3"/>
      <c r="BJ595" s="3"/>
      <c r="BK595" s="3"/>
      <c r="BL595" s="3"/>
      <c r="BM595" s="3"/>
      <c r="BN595" s="3"/>
      <c r="BO595" s="3"/>
      <c r="BP595" s="3"/>
      <c r="BQ595" s="3"/>
      <c r="BR595" s="3"/>
      <c r="BS595" s="3"/>
      <c r="BT595" s="3"/>
      <c r="BU595" s="3"/>
      <c r="BV595" s="3"/>
      <c r="BW595" s="3"/>
      <c r="BX595" s="3"/>
      <c r="BY595" s="3"/>
      <c r="BZ595" s="3"/>
      <c r="CA595" s="3"/>
      <c r="CB595" s="3"/>
      <c r="CC595" s="3"/>
      <c r="CD595" s="3"/>
      <c r="CE595" s="3"/>
      <c r="CF595" s="3"/>
      <c r="CG595" s="3"/>
      <c r="CH595" s="3"/>
      <c r="CI595" s="3"/>
      <c r="CJ595" s="3"/>
      <c r="CK595" s="3"/>
      <c r="CL595" s="3"/>
      <c r="CM595" s="3"/>
      <c r="CN595" s="3"/>
      <c r="CO595" s="3"/>
      <c r="CP595" s="3"/>
      <c r="CQ595" s="3"/>
      <c r="CR595" s="3"/>
      <c r="CS595" s="3"/>
      <c r="CT595" s="3"/>
      <c r="CU595" s="3"/>
      <c r="CV595" s="3"/>
      <c r="CW595" s="3"/>
      <c r="CX595" s="3"/>
      <c r="CY595" s="3"/>
      <c r="CZ595" s="3"/>
      <c r="DA595" s="3"/>
      <c r="DB595" s="3"/>
      <c r="DC595" s="3"/>
      <c r="DD595" s="3"/>
      <c r="DE595" s="3"/>
      <c r="DF595" s="3"/>
      <c r="DG595" s="3"/>
      <c r="DH595" s="3"/>
      <c r="DI595" s="3"/>
      <c r="DJ595" s="3"/>
      <c r="DK595" s="3"/>
      <c r="DL595" s="3"/>
      <c r="DM595" s="3"/>
      <c r="DN595" s="3"/>
      <c r="DO595" s="3"/>
      <c r="DP595" s="3"/>
      <c r="DQ595" s="3"/>
      <c r="DR595" s="3"/>
      <c r="DS595" s="3"/>
      <c r="DT595" s="3"/>
      <c r="DU595" s="3"/>
      <c r="DV595" s="3"/>
      <c r="DW595" s="3"/>
      <c r="DX595" s="3"/>
      <c r="DY595" s="3"/>
      <c r="DZ595" s="3"/>
      <c r="EA595" s="3"/>
      <c r="EB595" s="3"/>
      <c r="EC595" s="3"/>
      <c r="ED595" s="3"/>
      <c r="EE595" s="3"/>
      <c r="EF595" s="3"/>
      <c r="EG595" s="3"/>
    </row>
    <row r="596">
      <c r="A596" s="3"/>
      <c r="B596" s="68"/>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c r="AU596" s="3"/>
      <c r="AV596" s="3"/>
      <c r="AW596" s="3"/>
      <c r="AX596" s="3"/>
      <c r="AY596" s="3"/>
      <c r="AZ596" s="3"/>
      <c r="BA596" s="3"/>
      <c r="BB596" s="3"/>
      <c r="BC596" s="3"/>
      <c r="BD596" s="3"/>
      <c r="BE596" s="3"/>
      <c r="BF596" s="3"/>
      <c r="BG596" s="3"/>
      <c r="BH596" s="3"/>
      <c r="BI596" s="3"/>
      <c r="BJ596" s="3"/>
      <c r="BK596" s="3"/>
      <c r="BL596" s="3"/>
      <c r="BM596" s="3"/>
      <c r="BN596" s="3"/>
      <c r="BO596" s="3"/>
      <c r="BP596" s="3"/>
      <c r="BQ596" s="3"/>
      <c r="BR596" s="3"/>
      <c r="BS596" s="3"/>
      <c r="BT596" s="3"/>
      <c r="BU596" s="3"/>
      <c r="BV596" s="3"/>
      <c r="BW596" s="3"/>
      <c r="BX596" s="3"/>
      <c r="BY596" s="3"/>
      <c r="BZ596" s="3"/>
      <c r="CA596" s="3"/>
      <c r="CB596" s="3"/>
      <c r="CC596" s="3"/>
      <c r="CD596" s="3"/>
      <c r="CE596" s="3"/>
      <c r="CF596" s="3"/>
      <c r="CG596" s="3"/>
      <c r="CH596" s="3"/>
      <c r="CI596" s="3"/>
      <c r="CJ596" s="3"/>
      <c r="CK596" s="3"/>
      <c r="CL596" s="3"/>
      <c r="CM596" s="3"/>
      <c r="CN596" s="3"/>
      <c r="CO596" s="3"/>
      <c r="CP596" s="3"/>
      <c r="CQ596" s="3"/>
      <c r="CR596" s="3"/>
      <c r="CS596" s="3"/>
      <c r="CT596" s="3"/>
      <c r="CU596" s="3"/>
      <c r="CV596" s="3"/>
      <c r="CW596" s="3"/>
      <c r="CX596" s="3"/>
      <c r="CY596" s="3"/>
      <c r="CZ596" s="3"/>
      <c r="DA596" s="3"/>
      <c r="DB596" s="3"/>
      <c r="DC596" s="3"/>
      <c r="DD596" s="3"/>
      <c r="DE596" s="3"/>
      <c r="DF596" s="3"/>
      <c r="DG596" s="3"/>
      <c r="DH596" s="3"/>
      <c r="DI596" s="3"/>
      <c r="DJ596" s="3"/>
      <c r="DK596" s="3"/>
      <c r="DL596" s="3"/>
      <c r="DM596" s="3"/>
      <c r="DN596" s="3"/>
      <c r="DO596" s="3"/>
      <c r="DP596" s="3"/>
      <c r="DQ596" s="3"/>
      <c r="DR596" s="3"/>
      <c r="DS596" s="3"/>
      <c r="DT596" s="3"/>
      <c r="DU596" s="3"/>
      <c r="DV596" s="3"/>
      <c r="DW596" s="3"/>
      <c r="DX596" s="3"/>
      <c r="DY596" s="3"/>
      <c r="DZ596" s="3"/>
      <c r="EA596" s="3"/>
      <c r="EB596" s="3"/>
      <c r="EC596" s="3"/>
      <c r="ED596" s="3"/>
      <c r="EE596" s="3"/>
      <c r="EF596" s="3"/>
      <c r="EG596" s="3"/>
    </row>
    <row r="597">
      <c r="A597" s="3"/>
      <c r="B597" s="68"/>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c r="AU597" s="3"/>
      <c r="AV597" s="3"/>
      <c r="AW597" s="3"/>
      <c r="AX597" s="3"/>
      <c r="AY597" s="3"/>
      <c r="AZ597" s="3"/>
      <c r="BA597" s="3"/>
      <c r="BB597" s="3"/>
      <c r="BC597" s="3"/>
      <c r="BD597" s="3"/>
      <c r="BE597" s="3"/>
      <c r="BF597" s="3"/>
      <c r="BG597" s="3"/>
      <c r="BH597" s="3"/>
      <c r="BI597" s="3"/>
      <c r="BJ597" s="3"/>
      <c r="BK597" s="3"/>
      <c r="BL597" s="3"/>
      <c r="BM597" s="3"/>
      <c r="BN597" s="3"/>
      <c r="BO597" s="3"/>
      <c r="BP597" s="3"/>
      <c r="BQ597" s="3"/>
      <c r="BR597" s="3"/>
      <c r="BS597" s="3"/>
      <c r="BT597" s="3"/>
      <c r="BU597" s="3"/>
      <c r="BV597" s="3"/>
      <c r="BW597" s="3"/>
      <c r="BX597" s="3"/>
      <c r="BY597" s="3"/>
      <c r="BZ597" s="3"/>
      <c r="CA597" s="3"/>
      <c r="CB597" s="3"/>
      <c r="CC597" s="3"/>
      <c r="CD597" s="3"/>
      <c r="CE597" s="3"/>
      <c r="CF597" s="3"/>
      <c r="CG597" s="3"/>
      <c r="CH597" s="3"/>
      <c r="CI597" s="3"/>
      <c r="CJ597" s="3"/>
      <c r="CK597" s="3"/>
      <c r="CL597" s="3"/>
      <c r="CM597" s="3"/>
      <c r="CN597" s="3"/>
      <c r="CO597" s="3"/>
      <c r="CP597" s="3"/>
      <c r="CQ597" s="3"/>
      <c r="CR597" s="3"/>
      <c r="CS597" s="3"/>
      <c r="CT597" s="3"/>
      <c r="CU597" s="3"/>
      <c r="CV597" s="3"/>
      <c r="CW597" s="3"/>
      <c r="CX597" s="3"/>
      <c r="CY597" s="3"/>
      <c r="CZ597" s="3"/>
      <c r="DA597" s="3"/>
      <c r="DB597" s="3"/>
      <c r="DC597" s="3"/>
      <c r="DD597" s="3"/>
      <c r="DE597" s="3"/>
      <c r="DF597" s="3"/>
      <c r="DG597" s="3"/>
      <c r="DH597" s="3"/>
      <c r="DI597" s="3"/>
      <c r="DJ597" s="3"/>
      <c r="DK597" s="3"/>
      <c r="DL597" s="3"/>
      <c r="DM597" s="3"/>
      <c r="DN597" s="3"/>
      <c r="DO597" s="3"/>
      <c r="DP597" s="3"/>
      <c r="DQ597" s="3"/>
      <c r="DR597" s="3"/>
      <c r="DS597" s="3"/>
      <c r="DT597" s="3"/>
      <c r="DU597" s="3"/>
      <c r="DV597" s="3"/>
      <c r="DW597" s="3"/>
      <c r="DX597" s="3"/>
      <c r="DY597" s="3"/>
      <c r="DZ597" s="3"/>
      <c r="EA597" s="3"/>
      <c r="EB597" s="3"/>
      <c r="EC597" s="3"/>
      <c r="ED597" s="3"/>
      <c r="EE597" s="3"/>
      <c r="EF597" s="3"/>
      <c r="EG597" s="3"/>
    </row>
    <row r="598">
      <c r="A598" s="3"/>
      <c r="B598" s="68"/>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3"/>
      <c r="AV598" s="3"/>
      <c r="AW598" s="3"/>
      <c r="AX598" s="3"/>
      <c r="AY598" s="3"/>
      <c r="AZ598" s="3"/>
      <c r="BA598" s="3"/>
      <c r="BB598" s="3"/>
      <c r="BC598" s="3"/>
      <c r="BD598" s="3"/>
      <c r="BE598" s="3"/>
      <c r="BF598" s="3"/>
      <c r="BG598" s="3"/>
      <c r="BH598" s="3"/>
      <c r="BI598" s="3"/>
      <c r="BJ598" s="3"/>
      <c r="BK598" s="3"/>
      <c r="BL598" s="3"/>
      <c r="BM598" s="3"/>
      <c r="BN598" s="3"/>
      <c r="BO598" s="3"/>
      <c r="BP598" s="3"/>
      <c r="BQ598" s="3"/>
      <c r="BR598" s="3"/>
      <c r="BS598" s="3"/>
      <c r="BT598" s="3"/>
      <c r="BU598" s="3"/>
      <c r="BV598" s="3"/>
      <c r="BW598" s="3"/>
      <c r="BX598" s="3"/>
      <c r="BY598" s="3"/>
      <c r="BZ598" s="3"/>
      <c r="CA598" s="3"/>
      <c r="CB598" s="3"/>
      <c r="CC598" s="3"/>
      <c r="CD598" s="3"/>
      <c r="CE598" s="3"/>
      <c r="CF598" s="3"/>
      <c r="CG598" s="3"/>
      <c r="CH598" s="3"/>
      <c r="CI598" s="3"/>
      <c r="CJ598" s="3"/>
      <c r="CK598" s="3"/>
      <c r="CL598" s="3"/>
      <c r="CM598" s="3"/>
      <c r="CN598" s="3"/>
      <c r="CO598" s="3"/>
      <c r="CP598" s="3"/>
      <c r="CQ598" s="3"/>
      <c r="CR598" s="3"/>
      <c r="CS598" s="3"/>
      <c r="CT598" s="3"/>
      <c r="CU598" s="3"/>
      <c r="CV598" s="3"/>
      <c r="CW598" s="3"/>
      <c r="CX598" s="3"/>
      <c r="CY598" s="3"/>
      <c r="CZ598" s="3"/>
      <c r="DA598" s="3"/>
      <c r="DB598" s="3"/>
      <c r="DC598" s="3"/>
      <c r="DD598" s="3"/>
      <c r="DE598" s="3"/>
      <c r="DF598" s="3"/>
      <c r="DG598" s="3"/>
      <c r="DH598" s="3"/>
      <c r="DI598" s="3"/>
      <c r="DJ598" s="3"/>
      <c r="DK598" s="3"/>
      <c r="DL598" s="3"/>
      <c r="DM598" s="3"/>
      <c r="DN598" s="3"/>
      <c r="DO598" s="3"/>
      <c r="DP598" s="3"/>
      <c r="DQ598" s="3"/>
      <c r="DR598" s="3"/>
      <c r="DS598" s="3"/>
      <c r="DT598" s="3"/>
      <c r="DU598" s="3"/>
      <c r="DV598" s="3"/>
      <c r="DW598" s="3"/>
      <c r="DX598" s="3"/>
      <c r="DY598" s="3"/>
      <c r="DZ598" s="3"/>
      <c r="EA598" s="3"/>
      <c r="EB598" s="3"/>
      <c r="EC598" s="3"/>
      <c r="ED598" s="3"/>
      <c r="EE598" s="3"/>
      <c r="EF598" s="3"/>
      <c r="EG598" s="3"/>
    </row>
    <row r="599">
      <c r="A599" s="3"/>
      <c r="B599" s="68"/>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c r="AU599" s="3"/>
      <c r="AV599" s="3"/>
      <c r="AW599" s="3"/>
      <c r="AX599" s="3"/>
      <c r="AY599" s="3"/>
      <c r="AZ599" s="3"/>
      <c r="BA599" s="3"/>
      <c r="BB599" s="3"/>
      <c r="BC599" s="3"/>
      <c r="BD599" s="3"/>
      <c r="BE599" s="3"/>
      <c r="BF599" s="3"/>
      <c r="BG599" s="3"/>
      <c r="BH599" s="3"/>
      <c r="BI599" s="3"/>
      <c r="BJ599" s="3"/>
      <c r="BK599" s="3"/>
      <c r="BL599" s="3"/>
      <c r="BM599" s="3"/>
      <c r="BN599" s="3"/>
      <c r="BO599" s="3"/>
      <c r="BP599" s="3"/>
      <c r="BQ599" s="3"/>
      <c r="BR599" s="3"/>
      <c r="BS599" s="3"/>
      <c r="BT599" s="3"/>
      <c r="BU599" s="3"/>
      <c r="BV599" s="3"/>
      <c r="BW599" s="3"/>
      <c r="BX599" s="3"/>
      <c r="BY599" s="3"/>
      <c r="BZ599" s="3"/>
      <c r="CA599" s="3"/>
      <c r="CB599" s="3"/>
      <c r="CC599" s="3"/>
      <c r="CD599" s="3"/>
      <c r="CE599" s="3"/>
      <c r="CF599" s="3"/>
      <c r="CG599" s="3"/>
      <c r="CH599" s="3"/>
      <c r="CI599" s="3"/>
      <c r="CJ599" s="3"/>
      <c r="CK599" s="3"/>
      <c r="CL599" s="3"/>
      <c r="CM599" s="3"/>
      <c r="CN599" s="3"/>
      <c r="CO599" s="3"/>
      <c r="CP599" s="3"/>
      <c r="CQ599" s="3"/>
      <c r="CR599" s="3"/>
      <c r="CS599" s="3"/>
      <c r="CT599" s="3"/>
      <c r="CU599" s="3"/>
      <c r="CV599" s="3"/>
      <c r="CW599" s="3"/>
      <c r="CX599" s="3"/>
      <c r="CY599" s="3"/>
      <c r="CZ599" s="3"/>
      <c r="DA599" s="3"/>
      <c r="DB599" s="3"/>
      <c r="DC599" s="3"/>
      <c r="DD599" s="3"/>
      <c r="DE599" s="3"/>
      <c r="DF599" s="3"/>
      <c r="DG599" s="3"/>
      <c r="DH599" s="3"/>
      <c r="DI599" s="3"/>
      <c r="DJ599" s="3"/>
      <c r="DK599" s="3"/>
      <c r="DL599" s="3"/>
      <c r="DM599" s="3"/>
      <c r="DN599" s="3"/>
      <c r="DO599" s="3"/>
      <c r="DP599" s="3"/>
      <c r="DQ599" s="3"/>
      <c r="DR599" s="3"/>
      <c r="DS599" s="3"/>
      <c r="DT599" s="3"/>
      <c r="DU599" s="3"/>
      <c r="DV599" s="3"/>
      <c r="DW599" s="3"/>
      <c r="DX599" s="3"/>
      <c r="DY599" s="3"/>
      <c r="DZ599" s="3"/>
      <c r="EA599" s="3"/>
      <c r="EB599" s="3"/>
      <c r="EC599" s="3"/>
      <c r="ED599" s="3"/>
      <c r="EE599" s="3"/>
      <c r="EF599" s="3"/>
      <c r="EG599" s="3"/>
    </row>
    <row r="600">
      <c r="A600" s="3"/>
      <c r="B600" s="68"/>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3"/>
      <c r="AV600" s="3"/>
      <c r="AW600" s="3"/>
      <c r="AX600" s="3"/>
      <c r="AY600" s="3"/>
      <c r="AZ600" s="3"/>
      <c r="BA600" s="3"/>
      <c r="BB600" s="3"/>
      <c r="BC600" s="3"/>
      <c r="BD600" s="3"/>
      <c r="BE600" s="3"/>
      <c r="BF600" s="3"/>
      <c r="BG600" s="3"/>
      <c r="BH600" s="3"/>
      <c r="BI600" s="3"/>
      <c r="BJ600" s="3"/>
      <c r="BK600" s="3"/>
      <c r="BL600" s="3"/>
      <c r="BM600" s="3"/>
      <c r="BN600" s="3"/>
      <c r="BO600" s="3"/>
      <c r="BP600" s="3"/>
      <c r="BQ600" s="3"/>
      <c r="BR600" s="3"/>
      <c r="BS600" s="3"/>
      <c r="BT600" s="3"/>
      <c r="BU600" s="3"/>
      <c r="BV600" s="3"/>
      <c r="BW600" s="3"/>
      <c r="BX600" s="3"/>
      <c r="BY600" s="3"/>
      <c r="BZ600" s="3"/>
      <c r="CA600" s="3"/>
      <c r="CB600" s="3"/>
      <c r="CC600" s="3"/>
      <c r="CD600" s="3"/>
      <c r="CE600" s="3"/>
      <c r="CF600" s="3"/>
      <c r="CG600" s="3"/>
      <c r="CH600" s="3"/>
      <c r="CI600" s="3"/>
      <c r="CJ600" s="3"/>
      <c r="CK600" s="3"/>
      <c r="CL600" s="3"/>
      <c r="CM600" s="3"/>
      <c r="CN600" s="3"/>
      <c r="CO600" s="3"/>
      <c r="CP600" s="3"/>
      <c r="CQ600" s="3"/>
      <c r="CR600" s="3"/>
      <c r="CS600" s="3"/>
      <c r="CT600" s="3"/>
      <c r="CU600" s="3"/>
      <c r="CV600" s="3"/>
      <c r="CW600" s="3"/>
      <c r="CX600" s="3"/>
      <c r="CY600" s="3"/>
      <c r="CZ600" s="3"/>
      <c r="DA600" s="3"/>
      <c r="DB600" s="3"/>
      <c r="DC600" s="3"/>
      <c r="DD600" s="3"/>
      <c r="DE600" s="3"/>
      <c r="DF600" s="3"/>
      <c r="DG600" s="3"/>
      <c r="DH600" s="3"/>
      <c r="DI600" s="3"/>
      <c r="DJ600" s="3"/>
      <c r="DK600" s="3"/>
      <c r="DL600" s="3"/>
      <c r="DM600" s="3"/>
      <c r="DN600" s="3"/>
      <c r="DO600" s="3"/>
      <c r="DP600" s="3"/>
      <c r="DQ600" s="3"/>
      <c r="DR600" s="3"/>
      <c r="DS600" s="3"/>
      <c r="DT600" s="3"/>
      <c r="DU600" s="3"/>
      <c r="DV600" s="3"/>
      <c r="DW600" s="3"/>
      <c r="DX600" s="3"/>
      <c r="DY600" s="3"/>
      <c r="DZ600" s="3"/>
      <c r="EA600" s="3"/>
      <c r="EB600" s="3"/>
      <c r="EC600" s="3"/>
      <c r="ED600" s="3"/>
      <c r="EE600" s="3"/>
      <c r="EF600" s="3"/>
      <c r="EG600" s="3"/>
    </row>
    <row r="601">
      <c r="A601" s="3"/>
      <c r="B601" s="68"/>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3"/>
      <c r="AV601" s="3"/>
      <c r="AW601" s="3"/>
      <c r="AX601" s="3"/>
      <c r="AY601" s="3"/>
      <c r="AZ601" s="3"/>
      <c r="BA601" s="3"/>
      <c r="BB601" s="3"/>
      <c r="BC601" s="3"/>
      <c r="BD601" s="3"/>
      <c r="BE601" s="3"/>
      <c r="BF601" s="3"/>
      <c r="BG601" s="3"/>
      <c r="BH601" s="3"/>
      <c r="BI601" s="3"/>
      <c r="BJ601" s="3"/>
      <c r="BK601" s="3"/>
      <c r="BL601" s="3"/>
      <c r="BM601" s="3"/>
      <c r="BN601" s="3"/>
      <c r="BO601" s="3"/>
      <c r="BP601" s="3"/>
      <c r="BQ601" s="3"/>
      <c r="BR601" s="3"/>
      <c r="BS601" s="3"/>
      <c r="BT601" s="3"/>
      <c r="BU601" s="3"/>
      <c r="BV601" s="3"/>
      <c r="BW601" s="3"/>
      <c r="BX601" s="3"/>
      <c r="BY601" s="3"/>
      <c r="BZ601" s="3"/>
      <c r="CA601" s="3"/>
      <c r="CB601" s="3"/>
      <c r="CC601" s="3"/>
      <c r="CD601" s="3"/>
      <c r="CE601" s="3"/>
      <c r="CF601" s="3"/>
      <c r="CG601" s="3"/>
      <c r="CH601" s="3"/>
      <c r="CI601" s="3"/>
      <c r="CJ601" s="3"/>
      <c r="CK601" s="3"/>
      <c r="CL601" s="3"/>
      <c r="CM601" s="3"/>
      <c r="CN601" s="3"/>
      <c r="CO601" s="3"/>
      <c r="CP601" s="3"/>
      <c r="CQ601" s="3"/>
      <c r="CR601" s="3"/>
      <c r="CS601" s="3"/>
      <c r="CT601" s="3"/>
      <c r="CU601" s="3"/>
      <c r="CV601" s="3"/>
      <c r="CW601" s="3"/>
      <c r="CX601" s="3"/>
      <c r="CY601" s="3"/>
      <c r="CZ601" s="3"/>
      <c r="DA601" s="3"/>
      <c r="DB601" s="3"/>
      <c r="DC601" s="3"/>
      <c r="DD601" s="3"/>
      <c r="DE601" s="3"/>
      <c r="DF601" s="3"/>
      <c r="DG601" s="3"/>
      <c r="DH601" s="3"/>
      <c r="DI601" s="3"/>
      <c r="DJ601" s="3"/>
      <c r="DK601" s="3"/>
      <c r="DL601" s="3"/>
      <c r="DM601" s="3"/>
      <c r="DN601" s="3"/>
      <c r="DO601" s="3"/>
      <c r="DP601" s="3"/>
      <c r="DQ601" s="3"/>
      <c r="DR601" s="3"/>
      <c r="DS601" s="3"/>
      <c r="DT601" s="3"/>
      <c r="DU601" s="3"/>
      <c r="DV601" s="3"/>
      <c r="DW601" s="3"/>
      <c r="DX601" s="3"/>
      <c r="DY601" s="3"/>
      <c r="DZ601" s="3"/>
      <c r="EA601" s="3"/>
      <c r="EB601" s="3"/>
      <c r="EC601" s="3"/>
      <c r="ED601" s="3"/>
      <c r="EE601" s="3"/>
      <c r="EF601" s="3"/>
      <c r="EG601" s="3"/>
    </row>
    <row r="602">
      <c r="A602" s="3"/>
      <c r="B602" s="68"/>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3"/>
      <c r="AV602" s="3"/>
      <c r="AW602" s="3"/>
      <c r="AX602" s="3"/>
      <c r="AY602" s="3"/>
      <c r="AZ602" s="3"/>
      <c r="BA602" s="3"/>
      <c r="BB602" s="3"/>
      <c r="BC602" s="3"/>
      <c r="BD602" s="3"/>
      <c r="BE602" s="3"/>
      <c r="BF602" s="3"/>
      <c r="BG602" s="3"/>
      <c r="BH602" s="3"/>
      <c r="BI602" s="3"/>
      <c r="BJ602" s="3"/>
      <c r="BK602" s="3"/>
      <c r="BL602" s="3"/>
      <c r="BM602" s="3"/>
      <c r="BN602" s="3"/>
      <c r="BO602" s="3"/>
      <c r="BP602" s="3"/>
      <c r="BQ602" s="3"/>
      <c r="BR602" s="3"/>
      <c r="BS602" s="3"/>
      <c r="BT602" s="3"/>
      <c r="BU602" s="3"/>
      <c r="BV602" s="3"/>
      <c r="BW602" s="3"/>
      <c r="BX602" s="3"/>
      <c r="BY602" s="3"/>
      <c r="BZ602" s="3"/>
      <c r="CA602" s="3"/>
      <c r="CB602" s="3"/>
      <c r="CC602" s="3"/>
      <c r="CD602" s="3"/>
      <c r="CE602" s="3"/>
      <c r="CF602" s="3"/>
      <c r="CG602" s="3"/>
      <c r="CH602" s="3"/>
      <c r="CI602" s="3"/>
      <c r="CJ602" s="3"/>
      <c r="CK602" s="3"/>
      <c r="CL602" s="3"/>
      <c r="CM602" s="3"/>
      <c r="CN602" s="3"/>
      <c r="CO602" s="3"/>
      <c r="CP602" s="3"/>
      <c r="CQ602" s="3"/>
      <c r="CR602" s="3"/>
      <c r="CS602" s="3"/>
      <c r="CT602" s="3"/>
      <c r="CU602" s="3"/>
      <c r="CV602" s="3"/>
      <c r="CW602" s="3"/>
      <c r="CX602" s="3"/>
      <c r="CY602" s="3"/>
      <c r="CZ602" s="3"/>
      <c r="DA602" s="3"/>
      <c r="DB602" s="3"/>
      <c r="DC602" s="3"/>
      <c r="DD602" s="3"/>
      <c r="DE602" s="3"/>
      <c r="DF602" s="3"/>
      <c r="DG602" s="3"/>
      <c r="DH602" s="3"/>
      <c r="DI602" s="3"/>
      <c r="DJ602" s="3"/>
      <c r="DK602" s="3"/>
      <c r="DL602" s="3"/>
      <c r="DM602" s="3"/>
      <c r="DN602" s="3"/>
      <c r="DO602" s="3"/>
      <c r="DP602" s="3"/>
      <c r="DQ602" s="3"/>
      <c r="DR602" s="3"/>
      <c r="DS602" s="3"/>
      <c r="DT602" s="3"/>
      <c r="DU602" s="3"/>
      <c r="DV602" s="3"/>
      <c r="DW602" s="3"/>
      <c r="DX602" s="3"/>
      <c r="DY602" s="3"/>
      <c r="DZ602" s="3"/>
      <c r="EA602" s="3"/>
      <c r="EB602" s="3"/>
      <c r="EC602" s="3"/>
      <c r="ED602" s="3"/>
      <c r="EE602" s="3"/>
      <c r="EF602" s="3"/>
      <c r="EG602" s="3"/>
    </row>
    <row r="603">
      <c r="A603" s="3"/>
      <c r="B603" s="68"/>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c r="AU603" s="3"/>
      <c r="AV603" s="3"/>
      <c r="AW603" s="3"/>
      <c r="AX603" s="3"/>
      <c r="AY603" s="3"/>
      <c r="AZ603" s="3"/>
      <c r="BA603" s="3"/>
      <c r="BB603" s="3"/>
      <c r="BC603" s="3"/>
      <c r="BD603" s="3"/>
      <c r="BE603" s="3"/>
      <c r="BF603" s="3"/>
      <c r="BG603" s="3"/>
      <c r="BH603" s="3"/>
      <c r="BI603" s="3"/>
      <c r="BJ603" s="3"/>
      <c r="BK603" s="3"/>
      <c r="BL603" s="3"/>
      <c r="BM603" s="3"/>
      <c r="BN603" s="3"/>
      <c r="BO603" s="3"/>
      <c r="BP603" s="3"/>
      <c r="BQ603" s="3"/>
      <c r="BR603" s="3"/>
      <c r="BS603" s="3"/>
      <c r="BT603" s="3"/>
      <c r="BU603" s="3"/>
      <c r="BV603" s="3"/>
      <c r="BW603" s="3"/>
      <c r="BX603" s="3"/>
      <c r="BY603" s="3"/>
      <c r="BZ603" s="3"/>
      <c r="CA603" s="3"/>
      <c r="CB603" s="3"/>
      <c r="CC603" s="3"/>
      <c r="CD603" s="3"/>
      <c r="CE603" s="3"/>
      <c r="CF603" s="3"/>
      <c r="CG603" s="3"/>
      <c r="CH603" s="3"/>
      <c r="CI603" s="3"/>
      <c r="CJ603" s="3"/>
      <c r="CK603" s="3"/>
      <c r="CL603" s="3"/>
      <c r="CM603" s="3"/>
      <c r="CN603" s="3"/>
      <c r="CO603" s="3"/>
      <c r="CP603" s="3"/>
      <c r="CQ603" s="3"/>
      <c r="CR603" s="3"/>
      <c r="CS603" s="3"/>
      <c r="CT603" s="3"/>
      <c r="CU603" s="3"/>
      <c r="CV603" s="3"/>
      <c r="CW603" s="3"/>
      <c r="CX603" s="3"/>
      <c r="CY603" s="3"/>
      <c r="CZ603" s="3"/>
      <c r="DA603" s="3"/>
      <c r="DB603" s="3"/>
      <c r="DC603" s="3"/>
      <c r="DD603" s="3"/>
      <c r="DE603" s="3"/>
      <c r="DF603" s="3"/>
      <c r="DG603" s="3"/>
      <c r="DH603" s="3"/>
      <c r="DI603" s="3"/>
      <c r="DJ603" s="3"/>
      <c r="DK603" s="3"/>
      <c r="DL603" s="3"/>
      <c r="DM603" s="3"/>
      <c r="DN603" s="3"/>
      <c r="DO603" s="3"/>
      <c r="DP603" s="3"/>
      <c r="DQ603" s="3"/>
      <c r="DR603" s="3"/>
      <c r="DS603" s="3"/>
      <c r="DT603" s="3"/>
      <c r="DU603" s="3"/>
      <c r="DV603" s="3"/>
      <c r="DW603" s="3"/>
      <c r="DX603" s="3"/>
      <c r="DY603" s="3"/>
      <c r="DZ603" s="3"/>
      <c r="EA603" s="3"/>
      <c r="EB603" s="3"/>
      <c r="EC603" s="3"/>
      <c r="ED603" s="3"/>
      <c r="EE603" s="3"/>
      <c r="EF603" s="3"/>
      <c r="EG603" s="3"/>
    </row>
    <row r="604">
      <c r="A604" s="3"/>
      <c r="B604" s="68"/>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3"/>
      <c r="AV604" s="3"/>
      <c r="AW604" s="3"/>
      <c r="AX604" s="3"/>
      <c r="AY604" s="3"/>
      <c r="AZ604" s="3"/>
      <c r="BA604" s="3"/>
      <c r="BB604" s="3"/>
      <c r="BC604" s="3"/>
      <c r="BD604" s="3"/>
      <c r="BE604" s="3"/>
      <c r="BF604" s="3"/>
      <c r="BG604" s="3"/>
      <c r="BH604" s="3"/>
      <c r="BI604" s="3"/>
      <c r="BJ604" s="3"/>
      <c r="BK604" s="3"/>
      <c r="BL604" s="3"/>
      <c r="BM604" s="3"/>
      <c r="BN604" s="3"/>
      <c r="BO604" s="3"/>
      <c r="BP604" s="3"/>
      <c r="BQ604" s="3"/>
      <c r="BR604" s="3"/>
      <c r="BS604" s="3"/>
      <c r="BT604" s="3"/>
      <c r="BU604" s="3"/>
      <c r="BV604" s="3"/>
      <c r="BW604" s="3"/>
      <c r="BX604" s="3"/>
      <c r="BY604" s="3"/>
      <c r="BZ604" s="3"/>
      <c r="CA604" s="3"/>
      <c r="CB604" s="3"/>
      <c r="CC604" s="3"/>
      <c r="CD604" s="3"/>
      <c r="CE604" s="3"/>
      <c r="CF604" s="3"/>
      <c r="CG604" s="3"/>
      <c r="CH604" s="3"/>
      <c r="CI604" s="3"/>
      <c r="CJ604" s="3"/>
      <c r="CK604" s="3"/>
      <c r="CL604" s="3"/>
      <c r="CM604" s="3"/>
      <c r="CN604" s="3"/>
      <c r="CO604" s="3"/>
      <c r="CP604" s="3"/>
      <c r="CQ604" s="3"/>
      <c r="CR604" s="3"/>
      <c r="CS604" s="3"/>
      <c r="CT604" s="3"/>
      <c r="CU604" s="3"/>
      <c r="CV604" s="3"/>
      <c r="CW604" s="3"/>
      <c r="CX604" s="3"/>
      <c r="CY604" s="3"/>
      <c r="CZ604" s="3"/>
      <c r="DA604" s="3"/>
      <c r="DB604" s="3"/>
      <c r="DC604" s="3"/>
      <c r="DD604" s="3"/>
      <c r="DE604" s="3"/>
      <c r="DF604" s="3"/>
      <c r="DG604" s="3"/>
      <c r="DH604" s="3"/>
      <c r="DI604" s="3"/>
      <c r="DJ604" s="3"/>
      <c r="DK604" s="3"/>
      <c r="DL604" s="3"/>
      <c r="DM604" s="3"/>
      <c r="DN604" s="3"/>
      <c r="DO604" s="3"/>
      <c r="DP604" s="3"/>
      <c r="DQ604" s="3"/>
      <c r="DR604" s="3"/>
      <c r="DS604" s="3"/>
      <c r="DT604" s="3"/>
      <c r="DU604" s="3"/>
      <c r="DV604" s="3"/>
      <c r="DW604" s="3"/>
      <c r="DX604" s="3"/>
      <c r="DY604" s="3"/>
      <c r="DZ604" s="3"/>
      <c r="EA604" s="3"/>
      <c r="EB604" s="3"/>
      <c r="EC604" s="3"/>
      <c r="ED604" s="3"/>
      <c r="EE604" s="3"/>
      <c r="EF604" s="3"/>
      <c r="EG604" s="3"/>
    </row>
    <row r="605">
      <c r="A605" s="3"/>
      <c r="B605" s="68"/>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3"/>
      <c r="AV605" s="3"/>
      <c r="AW605" s="3"/>
      <c r="AX605" s="3"/>
      <c r="AY605" s="3"/>
      <c r="AZ605" s="3"/>
      <c r="BA605" s="3"/>
      <c r="BB605" s="3"/>
      <c r="BC605" s="3"/>
      <c r="BD605" s="3"/>
      <c r="BE605" s="3"/>
      <c r="BF605" s="3"/>
      <c r="BG605" s="3"/>
      <c r="BH605" s="3"/>
      <c r="BI605" s="3"/>
      <c r="BJ605" s="3"/>
      <c r="BK605" s="3"/>
      <c r="BL605" s="3"/>
      <c r="BM605" s="3"/>
      <c r="BN605" s="3"/>
      <c r="BO605" s="3"/>
      <c r="BP605" s="3"/>
      <c r="BQ605" s="3"/>
      <c r="BR605" s="3"/>
      <c r="BS605" s="3"/>
      <c r="BT605" s="3"/>
      <c r="BU605" s="3"/>
      <c r="BV605" s="3"/>
      <c r="BW605" s="3"/>
      <c r="BX605" s="3"/>
      <c r="BY605" s="3"/>
      <c r="BZ605" s="3"/>
      <c r="CA605" s="3"/>
      <c r="CB605" s="3"/>
      <c r="CC605" s="3"/>
      <c r="CD605" s="3"/>
      <c r="CE605" s="3"/>
      <c r="CF605" s="3"/>
      <c r="CG605" s="3"/>
      <c r="CH605" s="3"/>
      <c r="CI605" s="3"/>
      <c r="CJ605" s="3"/>
      <c r="CK605" s="3"/>
      <c r="CL605" s="3"/>
      <c r="CM605" s="3"/>
      <c r="CN605" s="3"/>
      <c r="CO605" s="3"/>
      <c r="CP605" s="3"/>
      <c r="CQ605" s="3"/>
      <c r="CR605" s="3"/>
      <c r="CS605" s="3"/>
      <c r="CT605" s="3"/>
      <c r="CU605" s="3"/>
      <c r="CV605" s="3"/>
      <c r="CW605" s="3"/>
      <c r="CX605" s="3"/>
      <c r="CY605" s="3"/>
      <c r="CZ605" s="3"/>
      <c r="DA605" s="3"/>
      <c r="DB605" s="3"/>
      <c r="DC605" s="3"/>
      <c r="DD605" s="3"/>
      <c r="DE605" s="3"/>
      <c r="DF605" s="3"/>
      <c r="DG605" s="3"/>
      <c r="DH605" s="3"/>
      <c r="DI605" s="3"/>
      <c r="DJ605" s="3"/>
      <c r="DK605" s="3"/>
      <c r="DL605" s="3"/>
      <c r="DM605" s="3"/>
      <c r="DN605" s="3"/>
      <c r="DO605" s="3"/>
      <c r="DP605" s="3"/>
      <c r="DQ605" s="3"/>
      <c r="DR605" s="3"/>
      <c r="DS605" s="3"/>
      <c r="DT605" s="3"/>
      <c r="DU605" s="3"/>
      <c r="DV605" s="3"/>
      <c r="DW605" s="3"/>
      <c r="DX605" s="3"/>
      <c r="DY605" s="3"/>
      <c r="DZ605" s="3"/>
      <c r="EA605" s="3"/>
      <c r="EB605" s="3"/>
      <c r="EC605" s="3"/>
      <c r="ED605" s="3"/>
      <c r="EE605" s="3"/>
      <c r="EF605" s="3"/>
      <c r="EG605" s="3"/>
    </row>
    <row r="606">
      <c r="A606" s="3"/>
      <c r="B606" s="68"/>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c r="AU606" s="3"/>
      <c r="AV606" s="3"/>
      <c r="AW606" s="3"/>
      <c r="AX606" s="3"/>
      <c r="AY606" s="3"/>
      <c r="AZ606" s="3"/>
      <c r="BA606" s="3"/>
      <c r="BB606" s="3"/>
      <c r="BC606" s="3"/>
      <c r="BD606" s="3"/>
      <c r="BE606" s="3"/>
      <c r="BF606" s="3"/>
      <c r="BG606" s="3"/>
      <c r="BH606" s="3"/>
      <c r="BI606" s="3"/>
      <c r="BJ606" s="3"/>
      <c r="BK606" s="3"/>
      <c r="BL606" s="3"/>
      <c r="BM606" s="3"/>
      <c r="BN606" s="3"/>
      <c r="BO606" s="3"/>
      <c r="BP606" s="3"/>
      <c r="BQ606" s="3"/>
      <c r="BR606" s="3"/>
      <c r="BS606" s="3"/>
      <c r="BT606" s="3"/>
      <c r="BU606" s="3"/>
      <c r="BV606" s="3"/>
      <c r="BW606" s="3"/>
      <c r="BX606" s="3"/>
      <c r="BY606" s="3"/>
      <c r="BZ606" s="3"/>
      <c r="CA606" s="3"/>
      <c r="CB606" s="3"/>
      <c r="CC606" s="3"/>
      <c r="CD606" s="3"/>
      <c r="CE606" s="3"/>
      <c r="CF606" s="3"/>
      <c r="CG606" s="3"/>
      <c r="CH606" s="3"/>
      <c r="CI606" s="3"/>
      <c r="CJ606" s="3"/>
      <c r="CK606" s="3"/>
      <c r="CL606" s="3"/>
      <c r="CM606" s="3"/>
      <c r="CN606" s="3"/>
      <c r="CO606" s="3"/>
      <c r="CP606" s="3"/>
      <c r="CQ606" s="3"/>
      <c r="CR606" s="3"/>
      <c r="CS606" s="3"/>
      <c r="CT606" s="3"/>
      <c r="CU606" s="3"/>
      <c r="CV606" s="3"/>
      <c r="CW606" s="3"/>
      <c r="CX606" s="3"/>
      <c r="CY606" s="3"/>
      <c r="CZ606" s="3"/>
      <c r="DA606" s="3"/>
      <c r="DB606" s="3"/>
      <c r="DC606" s="3"/>
      <c r="DD606" s="3"/>
      <c r="DE606" s="3"/>
      <c r="DF606" s="3"/>
      <c r="DG606" s="3"/>
      <c r="DH606" s="3"/>
      <c r="DI606" s="3"/>
      <c r="DJ606" s="3"/>
      <c r="DK606" s="3"/>
      <c r="DL606" s="3"/>
      <c r="DM606" s="3"/>
      <c r="DN606" s="3"/>
      <c r="DO606" s="3"/>
      <c r="DP606" s="3"/>
      <c r="DQ606" s="3"/>
      <c r="DR606" s="3"/>
      <c r="DS606" s="3"/>
      <c r="DT606" s="3"/>
      <c r="DU606" s="3"/>
      <c r="DV606" s="3"/>
      <c r="DW606" s="3"/>
      <c r="DX606" s="3"/>
      <c r="DY606" s="3"/>
      <c r="DZ606" s="3"/>
      <c r="EA606" s="3"/>
      <c r="EB606" s="3"/>
      <c r="EC606" s="3"/>
      <c r="ED606" s="3"/>
      <c r="EE606" s="3"/>
      <c r="EF606" s="3"/>
      <c r="EG606" s="3"/>
    </row>
    <row r="607">
      <c r="A607" s="3"/>
      <c r="B607" s="68"/>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c r="AU607" s="3"/>
      <c r="AV607" s="3"/>
      <c r="AW607" s="3"/>
      <c r="AX607" s="3"/>
      <c r="AY607" s="3"/>
      <c r="AZ607" s="3"/>
      <c r="BA607" s="3"/>
      <c r="BB607" s="3"/>
      <c r="BC607" s="3"/>
      <c r="BD607" s="3"/>
      <c r="BE607" s="3"/>
      <c r="BF607" s="3"/>
      <c r="BG607" s="3"/>
      <c r="BH607" s="3"/>
      <c r="BI607" s="3"/>
      <c r="BJ607" s="3"/>
      <c r="BK607" s="3"/>
      <c r="BL607" s="3"/>
      <c r="BM607" s="3"/>
      <c r="BN607" s="3"/>
      <c r="BO607" s="3"/>
      <c r="BP607" s="3"/>
      <c r="BQ607" s="3"/>
      <c r="BR607" s="3"/>
      <c r="BS607" s="3"/>
      <c r="BT607" s="3"/>
      <c r="BU607" s="3"/>
      <c r="BV607" s="3"/>
      <c r="BW607" s="3"/>
      <c r="BX607" s="3"/>
      <c r="BY607" s="3"/>
      <c r="BZ607" s="3"/>
      <c r="CA607" s="3"/>
      <c r="CB607" s="3"/>
      <c r="CC607" s="3"/>
      <c r="CD607" s="3"/>
      <c r="CE607" s="3"/>
      <c r="CF607" s="3"/>
      <c r="CG607" s="3"/>
      <c r="CH607" s="3"/>
      <c r="CI607" s="3"/>
      <c r="CJ607" s="3"/>
      <c r="CK607" s="3"/>
      <c r="CL607" s="3"/>
      <c r="CM607" s="3"/>
      <c r="CN607" s="3"/>
      <c r="CO607" s="3"/>
      <c r="CP607" s="3"/>
      <c r="CQ607" s="3"/>
      <c r="CR607" s="3"/>
      <c r="CS607" s="3"/>
      <c r="CT607" s="3"/>
      <c r="CU607" s="3"/>
      <c r="CV607" s="3"/>
      <c r="CW607" s="3"/>
      <c r="CX607" s="3"/>
      <c r="CY607" s="3"/>
      <c r="CZ607" s="3"/>
      <c r="DA607" s="3"/>
      <c r="DB607" s="3"/>
      <c r="DC607" s="3"/>
      <c r="DD607" s="3"/>
      <c r="DE607" s="3"/>
      <c r="DF607" s="3"/>
      <c r="DG607" s="3"/>
      <c r="DH607" s="3"/>
      <c r="DI607" s="3"/>
      <c r="DJ607" s="3"/>
      <c r="DK607" s="3"/>
      <c r="DL607" s="3"/>
      <c r="DM607" s="3"/>
      <c r="DN607" s="3"/>
      <c r="DO607" s="3"/>
      <c r="DP607" s="3"/>
      <c r="DQ607" s="3"/>
      <c r="DR607" s="3"/>
      <c r="DS607" s="3"/>
      <c r="DT607" s="3"/>
      <c r="DU607" s="3"/>
      <c r="DV607" s="3"/>
      <c r="DW607" s="3"/>
      <c r="DX607" s="3"/>
      <c r="DY607" s="3"/>
      <c r="DZ607" s="3"/>
      <c r="EA607" s="3"/>
      <c r="EB607" s="3"/>
      <c r="EC607" s="3"/>
      <c r="ED607" s="3"/>
      <c r="EE607" s="3"/>
      <c r="EF607" s="3"/>
      <c r="EG607" s="3"/>
    </row>
    <row r="608">
      <c r="A608" s="3"/>
      <c r="B608" s="68"/>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3"/>
      <c r="AV608" s="3"/>
      <c r="AW608" s="3"/>
      <c r="AX608" s="3"/>
      <c r="AY608" s="3"/>
      <c r="AZ608" s="3"/>
      <c r="BA608" s="3"/>
      <c r="BB608" s="3"/>
      <c r="BC608" s="3"/>
      <c r="BD608" s="3"/>
      <c r="BE608" s="3"/>
      <c r="BF608" s="3"/>
      <c r="BG608" s="3"/>
      <c r="BH608" s="3"/>
      <c r="BI608" s="3"/>
      <c r="BJ608" s="3"/>
      <c r="BK608" s="3"/>
      <c r="BL608" s="3"/>
      <c r="BM608" s="3"/>
      <c r="BN608" s="3"/>
      <c r="BO608" s="3"/>
      <c r="BP608" s="3"/>
      <c r="BQ608" s="3"/>
      <c r="BR608" s="3"/>
      <c r="BS608" s="3"/>
      <c r="BT608" s="3"/>
      <c r="BU608" s="3"/>
      <c r="BV608" s="3"/>
      <c r="BW608" s="3"/>
      <c r="BX608" s="3"/>
      <c r="BY608" s="3"/>
      <c r="BZ608" s="3"/>
      <c r="CA608" s="3"/>
      <c r="CB608" s="3"/>
      <c r="CC608" s="3"/>
      <c r="CD608" s="3"/>
      <c r="CE608" s="3"/>
      <c r="CF608" s="3"/>
      <c r="CG608" s="3"/>
      <c r="CH608" s="3"/>
      <c r="CI608" s="3"/>
      <c r="CJ608" s="3"/>
      <c r="CK608" s="3"/>
      <c r="CL608" s="3"/>
      <c r="CM608" s="3"/>
      <c r="CN608" s="3"/>
      <c r="CO608" s="3"/>
      <c r="CP608" s="3"/>
      <c r="CQ608" s="3"/>
      <c r="CR608" s="3"/>
      <c r="CS608" s="3"/>
      <c r="CT608" s="3"/>
      <c r="CU608" s="3"/>
      <c r="CV608" s="3"/>
      <c r="CW608" s="3"/>
      <c r="CX608" s="3"/>
      <c r="CY608" s="3"/>
      <c r="CZ608" s="3"/>
      <c r="DA608" s="3"/>
      <c r="DB608" s="3"/>
      <c r="DC608" s="3"/>
      <c r="DD608" s="3"/>
      <c r="DE608" s="3"/>
      <c r="DF608" s="3"/>
      <c r="DG608" s="3"/>
      <c r="DH608" s="3"/>
      <c r="DI608" s="3"/>
      <c r="DJ608" s="3"/>
      <c r="DK608" s="3"/>
      <c r="DL608" s="3"/>
      <c r="DM608" s="3"/>
      <c r="DN608" s="3"/>
      <c r="DO608" s="3"/>
      <c r="DP608" s="3"/>
      <c r="DQ608" s="3"/>
      <c r="DR608" s="3"/>
      <c r="DS608" s="3"/>
      <c r="DT608" s="3"/>
      <c r="DU608" s="3"/>
      <c r="DV608" s="3"/>
      <c r="DW608" s="3"/>
      <c r="DX608" s="3"/>
      <c r="DY608" s="3"/>
      <c r="DZ608" s="3"/>
      <c r="EA608" s="3"/>
      <c r="EB608" s="3"/>
      <c r="EC608" s="3"/>
      <c r="ED608" s="3"/>
      <c r="EE608" s="3"/>
      <c r="EF608" s="3"/>
      <c r="EG608" s="3"/>
    </row>
    <row r="609">
      <c r="A609" s="3"/>
      <c r="B609" s="68"/>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c r="AU609" s="3"/>
      <c r="AV609" s="3"/>
      <c r="AW609" s="3"/>
      <c r="AX609" s="3"/>
      <c r="AY609" s="3"/>
      <c r="AZ609" s="3"/>
      <c r="BA609" s="3"/>
      <c r="BB609" s="3"/>
      <c r="BC609" s="3"/>
      <c r="BD609" s="3"/>
      <c r="BE609" s="3"/>
      <c r="BF609" s="3"/>
      <c r="BG609" s="3"/>
      <c r="BH609" s="3"/>
      <c r="BI609" s="3"/>
      <c r="BJ609" s="3"/>
      <c r="BK609" s="3"/>
      <c r="BL609" s="3"/>
      <c r="BM609" s="3"/>
      <c r="BN609" s="3"/>
      <c r="BO609" s="3"/>
      <c r="BP609" s="3"/>
      <c r="BQ609" s="3"/>
      <c r="BR609" s="3"/>
      <c r="BS609" s="3"/>
      <c r="BT609" s="3"/>
      <c r="BU609" s="3"/>
      <c r="BV609" s="3"/>
      <c r="BW609" s="3"/>
      <c r="BX609" s="3"/>
      <c r="BY609" s="3"/>
      <c r="BZ609" s="3"/>
      <c r="CA609" s="3"/>
      <c r="CB609" s="3"/>
      <c r="CC609" s="3"/>
      <c r="CD609" s="3"/>
      <c r="CE609" s="3"/>
      <c r="CF609" s="3"/>
      <c r="CG609" s="3"/>
      <c r="CH609" s="3"/>
      <c r="CI609" s="3"/>
      <c r="CJ609" s="3"/>
      <c r="CK609" s="3"/>
      <c r="CL609" s="3"/>
      <c r="CM609" s="3"/>
      <c r="CN609" s="3"/>
      <c r="CO609" s="3"/>
      <c r="CP609" s="3"/>
      <c r="CQ609" s="3"/>
      <c r="CR609" s="3"/>
      <c r="CS609" s="3"/>
      <c r="CT609" s="3"/>
      <c r="CU609" s="3"/>
      <c r="CV609" s="3"/>
      <c r="CW609" s="3"/>
      <c r="CX609" s="3"/>
      <c r="CY609" s="3"/>
      <c r="CZ609" s="3"/>
      <c r="DA609" s="3"/>
      <c r="DB609" s="3"/>
      <c r="DC609" s="3"/>
      <c r="DD609" s="3"/>
      <c r="DE609" s="3"/>
      <c r="DF609" s="3"/>
      <c r="DG609" s="3"/>
      <c r="DH609" s="3"/>
      <c r="DI609" s="3"/>
      <c r="DJ609" s="3"/>
      <c r="DK609" s="3"/>
      <c r="DL609" s="3"/>
      <c r="DM609" s="3"/>
      <c r="DN609" s="3"/>
      <c r="DO609" s="3"/>
      <c r="DP609" s="3"/>
      <c r="DQ609" s="3"/>
      <c r="DR609" s="3"/>
      <c r="DS609" s="3"/>
      <c r="DT609" s="3"/>
      <c r="DU609" s="3"/>
      <c r="DV609" s="3"/>
      <c r="DW609" s="3"/>
      <c r="DX609" s="3"/>
      <c r="DY609" s="3"/>
      <c r="DZ609" s="3"/>
      <c r="EA609" s="3"/>
      <c r="EB609" s="3"/>
      <c r="EC609" s="3"/>
      <c r="ED609" s="3"/>
      <c r="EE609" s="3"/>
      <c r="EF609" s="3"/>
      <c r="EG609" s="3"/>
    </row>
    <row r="610">
      <c r="A610" s="3"/>
      <c r="B610" s="68"/>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3"/>
      <c r="AV610" s="3"/>
      <c r="AW610" s="3"/>
      <c r="AX610" s="3"/>
      <c r="AY610" s="3"/>
      <c r="AZ610" s="3"/>
      <c r="BA610" s="3"/>
      <c r="BB610" s="3"/>
      <c r="BC610" s="3"/>
      <c r="BD610" s="3"/>
      <c r="BE610" s="3"/>
      <c r="BF610" s="3"/>
      <c r="BG610" s="3"/>
      <c r="BH610" s="3"/>
      <c r="BI610" s="3"/>
      <c r="BJ610" s="3"/>
      <c r="BK610" s="3"/>
      <c r="BL610" s="3"/>
      <c r="BM610" s="3"/>
      <c r="BN610" s="3"/>
      <c r="BO610" s="3"/>
      <c r="BP610" s="3"/>
      <c r="BQ610" s="3"/>
      <c r="BR610" s="3"/>
      <c r="BS610" s="3"/>
      <c r="BT610" s="3"/>
      <c r="BU610" s="3"/>
      <c r="BV610" s="3"/>
      <c r="BW610" s="3"/>
      <c r="BX610" s="3"/>
      <c r="BY610" s="3"/>
      <c r="BZ610" s="3"/>
      <c r="CA610" s="3"/>
      <c r="CB610" s="3"/>
      <c r="CC610" s="3"/>
      <c r="CD610" s="3"/>
      <c r="CE610" s="3"/>
      <c r="CF610" s="3"/>
      <c r="CG610" s="3"/>
      <c r="CH610" s="3"/>
      <c r="CI610" s="3"/>
      <c r="CJ610" s="3"/>
      <c r="CK610" s="3"/>
      <c r="CL610" s="3"/>
      <c r="CM610" s="3"/>
      <c r="CN610" s="3"/>
      <c r="CO610" s="3"/>
      <c r="CP610" s="3"/>
      <c r="CQ610" s="3"/>
      <c r="CR610" s="3"/>
      <c r="CS610" s="3"/>
      <c r="CT610" s="3"/>
      <c r="CU610" s="3"/>
      <c r="CV610" s="3"/>
      <c r="CW610" s="3"/>
      <c r="CX610" s="3"/>
      <c r="CY610" s="3"/>
      <c r="CZ610" s="3"/>
      <c r="DA610" s="3"/>
      <c r="DB610" s="3"/>
      <c r="DC610" s="3"/>
      <c r="DD610" s="3"/>
      <c r="DE610" s="3"/>
      <c r="DF610" s="3"/>
      <c r="DG610" s="3"/>
      <c r="DH610" s="3"/>
      <c r="DI610" s="3"/>
      <c r="DJ610" s="3"/>
      <c r="DK610" s="3"/>
      <c r="DL610" s="3"/>
      <c r="DM610" s="3"/>
      <c r="DN610" s="3"/>
      <c r="DO610" s="3"/>
      <c r="DP610" s="3"/>
      <c r="DQ610" s="3"/>
      <c r="DR610" s="3"/>
      <c r="DS610" s="3"/>
      <c r="DT610" s="3"/>
      <c r="DU610" s="3"/>
      <c r="DV610" s="3"/>
      <c r="DW610" s="3"/>
      <c r="DX610" s="3"/>
      <c r="DY610" s="3"/>
      <c r="DZ610" s="3"/>
      <c r="EA610" s="3"/>
      <c r="EB610" s="3"/>
      <c r="EC610" s="3"/>
      <c r="ED610" s="3"/>
      <c r="EE610" s="3"/>
      <c r="EF610" s="3"/>
      <c r="EG610" s="3"/>
    </row>
    <row r="611">
      <c r="A611" s="3"/>
      <c r="B611" s="68"/>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3"/>
      <c r="AV611" s="3"/>
      <c r="AW611" s="3"/>
      <c r="AX611" s="3"/>
      <c r="AY611" s="3"/>
      <c r="AZ611" s="3"/>
      <c r="BA611" s="3"/>
      <c r="BB611" s="3"/>
      <c r="BC611" s="3"/>
      <c r="BD611" s="3"/>
      <c r="BE611" s="3"/>
      <c r="BF611" s="3"/>
      <c r="BG611" s="3"/>
      <c r="BH611" s="3"/>
      <c r="BI611" s="3"/>
      <c r="BJ611" s="3"/>
      <c r="BK611" s="3"/>
      <c r="BL611" s="3"/>
      <c r="BM611" s="3"/>
      <c r="BN611" s="3"/>
      <c r="BO611" s="3"/>
      <c r="BP611" s="3"/>
      <c r="BQ611" s="3"/>
      <c r="BR611" s="3"/>
      <c r="BS611" s="3"/>
      <c r="BT611" s="3"/>
      <c r="BU611" s="3"/>
      <c r="BV611" s="3"/>
      <c r="BW611" s="3"/>
      <c r="BX611" s="3"/>
      <c r="BY611" s="3"/>
      <c r="BZ611" s="3"/>
      <c r="CA611" s="3"/>
      <c r="CB611" s="3"/>
      <c r="CC611" s="3"/>
      <c r="CD611" s="3"/>
      <c r="CE611" s="3"/>
      <c r="CF611" s="3"/>
      <c r="CG611" s="3"/>
      <c r="CH611" s="3"/>
      <c r="CI611" s="3"/>
      <c r="CJ611" s="3"/>
      <c r="CK611" s="3"/>
      <c r="CL611" s="3"/>
      <c r="CM611" s="3"/>
      <c r="CN611" s="3"/>
      <c r="CO611" s="3"/>
      <c r="CP611" s="3"/>
      <c r="CQ611" s="3"/>
      <c r="CR611" s="3"/>
      <c r="CS611" s="3"/>
      <c r="CT611" s="3"/>
      <c r="CU611" s="3"/>
      <c r="CV611" s="3"/>
      <c r="CW611" s="3"/>
      <c r="CX611" s="3"/>
      <c r="CY611" s="3"/>
      <c r="CZ611" s="3"/>
      <c r="DA611" s="3"/>
      <c r="DB611" s="3"/>
      <c r="DC611" s="3"/>
      <c r="DD611" s="3"/>
      <c r="DE611" s="3"/>
      <c r="DF611" s="3"/>
      <c r="DG611" s="3"/>
      <c r="DH611" s="3"/>
      <c r="DI611" s="3"/>
      <c r="DJ611" s="3"/>
      <c r="DK611" s="3"/>
      <c r="DL611" s="3"/>
      <c r="DM611" s="3"/>
      <c r="DN611" s="3"/>
      <c r="DO611" s="3"/>
      <c r="DP611" s="3"/>
      <c r="DQ611" s="3"/>
      <c r="DR611" s="3"/>
      <c r="DS611" s="3"/>
      <c r="DT611" s="3"/>
      <c r="DU611" s="3"/>
      <c r="DV611" s="3"/>
      <c r="DW611" s="3"/>
      <c r="DX611" s="3"/>
      <c r="DY611" s="3"/>
      <c r="DZ611" s="3"/>
      <c r="EA611" s="3"/>
      <c r="EB611" s="3"/>
      <c r="EC611" s="3"/>
      <c r="ED611" s="3"/>
      <c r="EE611" s="3"/>
      <c r="EF611" s="3"/>
      <c r="EG611" s="3"/>
    </row>
    <row r="612">
      <c r="A612" s="3"/>
      <c r="B612" s="68"/>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3"/>
      <c r="AV612" s="3"/>
      <c r="AW612" s="3"/>
      <c r="AX612" s="3"/>
      <c r="AY612" s="3"/>
      <c r="AZ612" s="3"/>
      <c r="BA612" s="3"/>
      <c r="BB612" s="3"/>
      <c r="BC612" s="3"/>
      <c r="BD612" s="3"/>
      <c r="BE612" s="3"/>
      <c r="BF612" s="3"/>
      <c r="BG612" s="3"/>
      <c r="BH612" s="3"/>
      <c r="BI612" s="3"/>
      <c r="BJ612" s="3"/>
      <c r="BK612" s="3"/>
      <c r="BL612" s="3"/>
      <c r="BM612" s="3"/>
      <c r="BN612" s="3"/>
      <c r="BO612" s="3"/>
      <c r="BP612" s="3"/>
      <c r="BQ612" s="3"/>
      <c r="BR612" s="3"/>
      <c r="BS612" s="3"/>
      <c r="BT612" s="3"/>
      <c r="BU612" s="3"/>
      <c r="BV612" s="3"/>
      <c r="BW612" s="3"/>
      <c r="BX612" s="3"/>
      <c r="BY612" s="3"/>
      <c r="BZ612" s="3"/>
      <c r="CA612" s="3"/>
      <c r="CB612" s="3"/>
      <c r="CC612" s="3"/>
      <c r="CD612" s="3"/>
      <c r="CE612" s="3"/>
      <c r="CF612" s="3"/>
      <c r="CG612" s="3"/>
      <c r="CH612" s="3"/>
      <c r="CI612" s="3"/>
      <c r="CJ612" s="3"/>
      <c r="CK612" s="3"/>
      <c r="CL612" s="3"/>
      <c r="CM612" s="3"/>
      <c r="CN612" s="3"/>
      <c r="CO612" s="3"/>
      <c r="CP612" s="3"/>
      <c r="CQ612" s="3"/>
      <c r="CR612" s="3"/>
      <c r="CS612" s="3"/>
      <c r="CT612" s="3"/>
      <c r="CU612" s="3"/>
      <c r="CV612" s="3"/>
      <c r="CW612" s="3"/>
      <c r="CX612" s="3"/>
      <c r="CY612" s="3"/>
      <c r="CZ612" s="3"/>
      <c r="DA612" s="3"/>
      <c r="DB612" s="3"/>
      <c r="DC612" s="3"/>
      <c r="DD612" s="3"/>
      <c r="DE612" s="3"/>
      <c r="DF612" s="3"/>
      <c r="DG612" s="3"/>
      <c r="DH612" s="3"/>
      <c r="DI612" s="3"/>
      <c r="DJ612" s="3"/>
      <c r="DK612" s="3"/>
      <c r="DL612" s="3"/>
      <c r="DM612" s="3"/>
      <c r="DN612" s="3"/>
      <c r="DO612" s="3"/>
      <c r="DP612" s="3"/>
      <c r="DQ612" s="3"/>
      <c r="DR612" s="3"/>
      <c r="DS612" s="3"/>
      <c r="DT612" s="3"/>
      <c r="DU612" s="3"/>
      <c r="DV612" s="3"/>
      <c r="DW612" s="3"/>
      <c r="DX612" s="3"/>
      <c r="DY612" s="3"/>
      <c r="DZ612" s="3"/>
      <c r="EA612" s="3"/>
      <c r="EB612" s="3"/>
      <c r="EC612" s="3"/>
      <c r="ED612" s="3"/>
      <c r="EE612" s="3"/>
      <c r="EF612" s="3"/>
      <c r="EG612" s="3"/>
    </row>
    <row r="613">
      <c r="A613" s="3"/>
      <c r="B613" s="68"/>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c r="AU613" s="3"/>
      <c r="AV613" s="3"/>
      <c r="AW613" s="3"/>
      <c r="AX613" s="3"/>
      <c r="AY613" s="3"/>
      <c r="AZ613" s="3"/>
      <c r="BA613" s="3"/>
      <c r="BB613" s="3"/>
      <c r="BC613" s="3"/>
      <c r="BD613" s="3"/>
      <c r="BE613" s="3"/>
      <c r="BF613" s="3"/>
      <c r="BG613" s="3"/>
      <c r="BH613" s="3"/>
      <c r="BI613" s="3"/>
      <c r="BJ613" s="3"/>
      <c r="BK613" s="3"/>
      <c r="BL613" s="3"/>
      <c r="BM613" s="3"/>
      <c r="BN613" s="3"/>
      <c r="BO613" s="3"/>
      <c r="BP613" s="3"/>
      <c r="BQ613" s="3"/>
      <c r="BR613" s="3"/>
      <c r="BS613" s="3"/>
      <c r="BT613" s="3"/>
      <c r="BU613" s="3"/>
      <c r="BV613" s="3"/>
      <c r="BW613" s="3"/>
      <c r="BX613" s="3"/>
      <c r="BY613" s="3"/>
      <c r="BZ613" s="3"/>
      <c r="CA613" s="3"/>
      <c r="CB613" s="3"/>
      <c r="CC613" s="3"/>
      <c r="CD613" s="3"/>
      <c r="CE613" s="3"/>
      <c r="CF613" s="3"/>
      <c r="CG613" s="3"/>
      <c r="CH613" s="3"/>
      <c r="CI613" s="3"/>
      <c r="CJ613" s="3"/>
      <c r="CK613" s="3"/>
      <c r="CL613" s="3"/>
      <c r="CM613" s="3"/>
      <c r="CN613" s="3"/>
      <c r="CO613" s="3"/>
      <c r="CP613" s="3"/>
      <c r="CQ613" s="3"/>
      <c r="CR613" s="3"/>
      <c r="CS613" s="3"/>
      <c r="CT613" s="3"/>
      <c r="CU613" s="3"/>
      <c r="CV613" s="3"/>
      <c r="CW613" s="3"/>
      <c r="CX613" s="3"/>
      <c r="CY613" s="3"/>
      <c r="CZ613" s="3"/>
      <c r="DA613" s="3"/>
      <c r="DB613" s="3"/>
      <c r="DC613" s="3"/>
      <c r="DD613" s="3"/>
      <c r="DE613" s="3"/>
      <c r="DF613" s="3"/>
      <c r="DG613" s="3"/>
      <c r="DH613" s="3"/>
      <c r="DI613" s="3"/>
      <c r="DJ613" s="3"/>
      <c r="DK613" s="3"/>
      <c r="DL613" s="3"/>
      <c r="DM613" s="3"/>
      <c r="DN613" s="3"/>
      <c r="DO613" s="3"/>
      <c r="DP613" s="3"/>
      <c r="DQ613" s="3"/>
      <c r="DR613" s="3"/>
      <c r="DS613" s="3"/>
      <c r="DT613" s="3"/>
      <c r="DU613" s="3"/>
      <c r="DV613" s="3"/>
      <c r="DW613" s="3"/>
      <c r="DX613" s="3"/>
      <c r="DY613" s="3"/>
      <c r="DZ613" s="3"/>
      <c r="EA613" s="3"/>
      <c r="EB613" s="3"/>
      <c r="EC613" s="3"/>
      <c r="ED613" s="3"/>
      <c r="EE613" s="3"/>
      <c r="EF613" s="3"/>
      <c r="EG613" s="3"/>
    </row>
    <row r="614">
      <c r="A614" s="3"/>
      <c r="B614" s="68"/>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3"/>
      <c r="AV614" s="3"/>
      <c r="AW614" s="3"/>
      <c r="AX614" s="3"/>
      <c r="AY614" s="3"/>
      <c r="AZ614" s="3"/>
      <c r="BA614" s="3"/>
      <c r="BB614" s="3"/>
      <c r="BC614" s="3"/>
      <c r="BD614" s="3"/>
      <c r="BE614" s="3"/>
      <c r="BF614" s="3"/>
      <c r="BG614" s="3"/>
      <c r="BH614" s="3"/>
      <c r="BI614" s="3"/>
      <c r="BJ614" s="3"/>
      <c r="BK614" s="3"/>
      <c r="BL614" s="3"/>
      <c r="BM614" s="3"/>
      <c r="BN614" s="3"/>
      <c r="BO614" s="3"/>
      <c r="BP614" s="3"/>
      <c r="BQ614" s="3"/>
      <c r="BR614" s="3"/>
      <c r="BS614" s="3"/>
      <c r="BT614" s="3"/>
      <c r="BU614" s="3"/>
      <c r="BV614" s="3"/>
      <c r="BW614" s="3"/>
      <c r="BX614" s="3"/>
      <c r="BY614" s="3"/>
      <c r="BZ614" s="3"/>
      <c r="CA614" s="3"/>
      <c r="CB614" s="3"/>
      <c r="CC614" s="3"/>
      <c r="CD614" s="3"/>
      <c r="CE614" s="3"/>
      <c r="CF614" s="3"/>
      <c r="CG614" s="3"/>
      <c r="CH614" s="3"/>
      <c r="CI614" s="3"/>
      <c r="CJ614" s="3"/>
      <c r="CK614" s="3"/>
      <c r="CL614" s="3"/>
      <c r="CM614" s="3"/>
      <c r="CN614" s="3"/>
      <c r="CO614" s="3"/>
      <c r="CP614" s="3"/>
      <c r="CQ614" s="3"/>
      <c r="CR614" s="3"/>
      <c r="CS614" s="3"/>
      <c r="CT614" s="3"/>
      <c r="CU614" s="3"/>
      <c r="CV614" s="3"/>
      <c r="CW614" s="3"/>
      <c r="CX614" s="3"/>
      <c r="CY614" s="3"/>
      <c r="CZ614" s="3"/>
      <c r="DA614" s="3"/>
      <c r="DB614" s="3"/>
      <c r="DC614" s="3"/>
      <c r="DD614" s="3"/>
      <c r="DE614" s="3"/>
      <c r="DF614" s="3"/>
      <c r="DG614" s="3"/>
      <c r="DH614" s="3"/>
      <c r="DI614" s="3"/>
      <c r="DJ614" s="3"/>
      <c r="DK614" s="3"/>
      <c r="DL614" s="3"/>
      <c r="DM614" s="3"/>
      <c r="DN614" s="3"/>
      <c r="DO614" s="3"/>
      <c r="DP614" s="3"/>
      <c r="DQ614" s="3"/>
      <c r="DR614" s="3"/>
      <c r="DS614" s="3"/>
      <c r="DT614" s="3"/>
      <c r="DU614" s="3"/>
      <c r="DV614" s="3"/>
      <c r="DW614" s="3"/>
      <c r="DX614" s="3"/>
      <c r="DY614" s="3"/>
      <c r="DZ614" s="3"/>
      <c r="EA614" s="3"/>
      <c r="EB614" s="3"/>
      <c r="EC614" s="3"/>
      <c r="ED614" s="3"/>
      <c r="EE614" s="3"/>
      <c r="EF614" s="3"/>
      <c r="EG614" s="3"/>
    </row>
    <row r="615">
      <c r="A615" s="3"/>
      <c r="B615" s="68"/>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c r="AU615" s="3"/>
      <c r="AV615" s="3"/>
      <c r="AW615" s="3"/>
      <c r="AX615" s="3"/>
      <c r="AY615" s="3"/>
      <c r="AZ615" s="3"/>
      <c r="BA615" s="3"/>
      <c r="BB615" s="3"/>
      <c r="BC615" s="3"/>
      <c r="BD615" s="3"/>
      <c r="BE615" s="3"/>
      <c r="BF615" s="3"/>
      <c r="BG615" s="3"/>
      <c r="BH615" s="3"/>
      <c r="BI615" s="3"/>
      <c r="BJ615" s="3"/>
      <c r="BK615" s="3"/>
      <c r="BL615" s="3"/>
      <c r="BM615" s="3"/>
      <c r="BN615" s="3"/>
      <c r="BO615" s="3"/>
      <c r="BP615" s="3"/>
      <c r="BQ615" s="3"/>
      <c r="BR615" s="3"/>
      <c r="BS615" s="3"/>
      <c r="BT615" s="3"/>
      <c r="BU615" s="3"/>
      <c r="BV615" s="3"/>
      <c r="BW615" s="3"/>
      <c r="BX615" s="3"/>
      <c r="BY615" s="3"/>
      <c r="BZ615" s="3"/>
      <c r="CA615" s="3"/>
      <c r="CB615" s="3"/>
      <c r="CC615" s="3"/>
      <c r="CD615" s="3"/>
      <c r="CE615" s="3"/>
      <c r="CF615" s="3"/>
      <c r="CG615" s="3"/>
      <c r="CH615" s="3"/>
      <c r="CI615" s="3"/>
      <c r="CJ615" s="3"/>
      <c r="CK615" s="3"/>
      <c r="CL615" s="3"/>
      <c r="CM615" s="3"/>
      <c r="CN615" s="3"/>
      <c r="CO615" s="3"/>
      <c r="CP615" s="3"/>
      <c r="CQ615" s="3"/>
      <c r="CR615" s="3"/>
      <c r="CS615" s="3"/>
      <c r="CT615" s="3"/>
      <c r="CU615" s="3"/>
      <c r="CV615" s="3"/>
      <c r="CW615" s="3"/>
      <c r="CX615" s="3"/>
      <c r="CY615" s="3"/>
      <c r="CZ615" s="3"/>
      <c r="DA615" s="3"/>
      <c r="DB615" s="3"/>
      <c r="DC615" s="3"/>
      <c r="DD615" s="3"/>
      <c r="DE615" s="3"/>
      <c r="DF615" s="3"/>
      <c r="DG615" s="3"/>
      <c r="DH615" s="3"/>
      <c r="DI615" s="3"/>
      <c r="DJ615" s="3"/>
      <c r="DK615" s="3"/>
      <c r="DL615" s="3"/>
      <c r="DM615" s="3"/>
      <c r="DN615" s="3"/>
      <c r="DO615" s="3"/>
      <c r="DP615" s="3"/>
      <c r="DQ615" s="3"/>
      <c r="DR615" s="3"/>
      <c r="DS615" s="3"/>
      <c r="DT615" s="3"/>
      <c r="DU615" s="3"/>
      <c r="DV615" s="3"/>
      <c r="DW615" s="3"/>
      <c r="DX615" s="3"/>
      <c r="DY615" s="3"/>
      <c r="DZ615" s="3"/>
      <c r="EA615" s="3"/>
      <c r="EB615" s="3"/>
      <c r="EC615" s="3"/>
      <c r="ED615" s="3"/>
      <c r="EE615" s="3"/>
      <c r="EF615" s="3"/>
      <c r="EG615" s="3"/>
    </row>
    <row r="616">
      <c r="A616" s="3"/>
      <c r="B616" s="68"/>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c r="AU616" s="3"/>
      <c r="AV616" s="3"/>
      <c r="AW616" s="3"/>
      <c r="AX616" s="3"/>
      <c r="AY616" s="3"/>
      <c r="AZ616" s="3"/>
      <c r="BA616" s="3"/>
      <c r="BB616" s="3"/>
      <c r="BC616" s="3"/>
      <c r="BD616" s="3"/>
      <c r="BE616" s="3"/>
      <c r="BF616" s="3"/>
      <c r="BG616" s="3"/>
      <c r="BH616" s="3"/>
      <c r="BI616" s="3"/>
      <c r="BJ616" s="3"/>
      <c r="BK616" s="3"/>
      <c r="BL616" s="3"/>
      <c r="BM616" s="3"/>
      <c r="BN616" s="3"/>
      <c r="BO616" s="3"/>
      <c r="BP616" s="3"/>
      <c r="BQ616" s="3"/>
      <c r="BR616" s="3"/>
      <c r="BS616" s="3"/>
      <c r="BT616" s="3"/>
      <c r="BU616" s="3"/>
      <c r="BV616" s="3"/>
      <c r="BW616" s="3"/>
      <c r="BX616" s="3"/>
      <c r="BY616" s="3"/>
      <c r="BZ616" s="3"/>
      <c r="CA616" s="3"/>
      <c r="CB616" s="3"/>
      <c r="CC616" s="3"/>
      <c r="CD616" s="3"/>
      <c r="CE616" s="3"/>
      <c r="CF616" s="3"/>
      <c r="CG616" s="3"/>
      <c r="CH616" s="3"/>
      <c r="CI616" s="3"/>
      <c r="CJ616" s="3"/>
      <c r="CK616" s="3"/>
      <c r="CL616" s="3"/>
      <c r="CM616" s="3"/>
      <c r="CN616" s="3"/>
      <c r="CO616" s="3"/>
      <c r="CP616" s="3"/>
      <c r="CQ616" s="3"/>
      <c r="CR616" s="3"/>
      <c r="CS616" s="3"/>
      <c r="CT616" s="3"/>
      <c r="CU616" s="3"/>
      <c r="CV616" s="3"/>
      <c r="CW616" s="3"/>
      <c r="CX616" s="3"/>
      <c r="CY616" s="3"/>
      <c r="CZ616" s="3"/>
      <c r="DA616" s="3"/>
      <c r="DB616" s="3"/>
      <c r="DC616" s="3"/>
      <c r="DD616" s="3"/>
      <c r="DE616" s="3"/>
      <c r="DF616" s="3"/>
      <c r="DG616" s="3"/>
      <c r="DH616" s="3"/>
      <c r="DI616" s="3"/>
      <c r="DJ616" s="3"/>
      <c r="DK616" s="3"/>
      <c r="DL616" s="3"/>
      <c r="DM616" s="3"/>
      <c r="DN616" s="3"/>
      <c r="DO616" s="3"/>
      <c r="DP616" s="3"/>
      <c r="DQ616" s="3"/>
      <c r="DR616" s="3"/>
      <c r="DS616" s="3"/>
      <c r="DT616" s="3"/>
      <c r="DU616" s="3"/>
      <c r="DV616" s="3"/>
      <c r="DW616" s="3"/>
      <c r="DX616" s="3"/>
      <c r="DY616" s="3"/>
      <c r="DZ616" s="3"/>
      <c r="EA616" s="3"/>
      <c r="EB616" s="3"/>
      <c r="EC616" s="3"/>
      <c r="ED616" s="3"/>
      <c r="EE616" s="3"/>
      <c r="EF616" s="3"/>
      <c r="EG616" s="3"/>
    </row>
    <row r="617">
      <c r="A617" s="3"/>
      <c r="B617" s="68"/>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c r="AU617" s="3"/>
      <c r="AV617" s="3"/>
      <c r="AW617" s="3"/>
      <c r="AX617" s="3"/>
      <c r="AY617" s="3"/>
      <c r="AZ617" s="3"/>
      <c r="BA617" s="3"/>
      <c r="BB617" s="3"/>
      <c r="BC617" s="3"/>
      <c r="BD617" s="3"/>
      <c r="BE617" s="3"/>
      <c r="BF617" s="3"/>
      <c r="BG617" s="3"/>
      <c r="BH617" s="3"/>
      <c r="BI617" s="3"/>
      <c r="BJ617" s="3"/>
      <c r="BK617" s="3"/>
      <c r="BL617" s="3"/>
      <c r="BM617" s="3"/>
      <c r="BN617" s="3"/>
      <c r="BO617" s="3"/>
      <c r="BP617" s="3"/>
      <c r="BQ617" s="3"/>
      <c r="BR617" s="3"/>
      <c r="BS617" s="3"/>
      <c r="BT617" s="3"/>
      <c r="BU617" s="3"/>
      <c r="BV617" s="3"/>
      <c r="BW617" s="3"/>
      <c r="BX617" s="3"/>
      <c r="BY617" s="3"/>
      <c r="BZ617" s="3"/>
      <c r="CA617" s="3"/>
      <c r="CB617" s="3"/>
      <c r="CC617" s="3"/>
      <c r="CD617" s="3"/>
      <c r="CE617" s="3"/>
      <c r="CF617" s="3"/>
      <c r="CG617" s="3"/>
      <c r="CH617" s="3"/>
      <c r="CI617" s="3"/>
      <c r="CJ617" s="3"/>
      <c r="CK617" s="3"/>
      <c r="CL617" s="3"/>
      <c r="CM617" s="3"/>
      <c r="CN617" s="3"/>
      <c r="CO617" s="3"/>
      <c r="CP617" s="3"/>
      <c r="CQ617" s="3"/>
      <c r="CR617" s="3"/>
      <c r="CS617" s="3"/>
      <c r="CT617" s="3"/>
      <c r="CU617" s="3"/>
      <c r="CV617" s="3"/>
      <c r="CW617" s="3"/>
      <c r="CX617" s="3"/>
      <c r="CY617" s="3"/>
      <c r="CZ617" s="3"/>
      <c r="DA617" s="3"/>
      <c r="DB617" s="3"/>
      <c r="DC617" s="3"/>
      <c r="DD617" s="3"/>
      <c r="DE617" s="3"/>
      <c r="DF617" s="3"/>
      <c r="DG617" s="3"/>
      <c r="DH617" s="3"/>
      <c r="DI617" s="3"/>
      <c r="DJ617" s="3"/>
      <c r="DK617" s="3"/>
      <c r="DL617" s="3"/>
      <c r="DM617" s="3"/>
      <c r="DN617" s="3"/>
      <c r="DO617" s="3"/>
      <c r="DP617" s="3"/>
      <c r="DQ617" s="3"/>
      <c r="DR617" s="3"/>
      <c r="DS617" s="3"/>
      <c r="DT617" s="3"/>
      <c r="DU617" s="3"/>
      <c r="DV617" s="3"/>
      <c r="DW617" s="3"/>
      <c r="DX617" s="3"/>
      <c r="DY617" s="3"/>
      <c r="DZ617" s="3"/>
      <c r="EA617" s="3"/>
      <c r="EB617" s="3"/>
      <c r="EC617" s="3"/>
      <c r="ED617" s="3"/>
      <c r="EE617" s="3"/>
      <c r="EF617" s="3"/>
      <c r="EG617" s="3"/>
    </row>
    <row r="618">
      <c r="A618" s="3"/>
      <c r="B618" s="68"/>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c r="AU618" s="3"/>
      <c r="AV618" s="3"/>
      <c r="AW618" s="3"/>
      <c r="AX618" s="3"/>
      <c r="AY618" s="3"/>
      <c r="AZ618" s="3"/>
      <c r="BA618" s="3"/>
      <c r="BB618" s="3"/>
      <c r="BC618" s="3"/>
      <c r="BD618" s="3"/>
      <c r="BE618" s="3"/>
      <c r="BF618" s="3"/>
      <c r="BG618" s="3"/>
      <c r="BH618" s="3"/>
      <c r="BI618" s="3"/>
      <c r="BJ618" s="3"/>
      <c r="BK618" s="3"/>
      <c r="BL618" s="3"/>
      <c r="BM618" s="3"/>
      <c r="BN618" s="3"/>
      <c r="BO618" s="3"/>
      <c r="BP618" s="3"/>
      <c r="BQ618" s="3"/>
      <c r="BR618" s="3"/>
      <c r="BS618" s="3"/>
      <c r="BT618" s="3"/>
      <c r="BU618" s="3"/>
      <c r="BV618" s="3"/>
      <c r="BW618" s="3"/>
      <c r="BX618" s="3"/>
      <c r="BY618" s="3"/>
      <c r="BZ618" s="3"/>
      <c r="CA618" s="3"/>
      <c r="CB618" s="3"/>
      <c r="CC618" s="3"/>
      <c r="CD618" s="3"/>
      <c r="CE618" s="3"/>
      <c r="CF618" s="3"/>
      <c r="CG618" s="3"/>
      <c r="CH618" s="3"/>
      <c r="CI618" s="3"/>
      <c r="CJ618" s="3"/>
      <c r="CK618" s="3"/>
      <c r="CL618" s="3"/>
      <c r="CM618" s="3"/>
      <c r="CN618" s="3"/>
      <c r="CO618" s="3"/>
      <c r="CP618" s="3"/>
      <c r="CQ618" s="3"/>
      <c r="CR618" s="3"/>
      <c r="CS618" s="3"/>
      <c r="CT618" s="3"/>
      <c r="CU618" s="3"/>
      <c r="CV618" s="3"/>
      <c r="CW618" s="3"/>
      <c r="CX618" s="3"/>
      <c r="CY618" s="3"/>
      <c r="CZ618" s="3"/>
      <c r="DA618" s="3"/>
      <c r="DB618" s="3"/>
      <c r="DC618" s="3"/>
      <c r="DD618" s="3"/>
      <c r="DE618" s="3"/>
      <c r="DF618" s="3"/>
      <c r="DG618" s="3"/>
      <c r="DH618" s="3"/>
      <c r="DI618" s="3"/>
      <c r="DJ618" s="3"/>
      <c r="DK618" s="3"/>
      <c r="DL618" s="3"/>
      <c r="DM618" s="3"/>
      <c r="DN618" s="3"/>
      <c r="DO618" s="3"/>
      <c r="DP618" s="3"/>
      <c r="DQ618" s="3"/>
      <c r="DR618" s="3"/>
      <c r="DS618" s="3"/>
      <c r="DT618" s="3"/>
      <c r="DU618" s="3"/>
      <c r="DV618" s="3"/>
      <c r="DW618" s="3"/>
      <c r="DX618" s="3"/>
      <c r="DY618" s="3"/>
      <c r="DZ618" s="3"/>
      <c r="EA618" s="3"/>
      <c r="EB618" s="3"/>
      <c r="EC618" s="3"/>
      <c r="ED618" s="3"/>
      <c r="EE618" s="3"/>
      <c r="EF618" s="3"/>
      <c r="EG618" s="3"/>
    </row>
    <row r="619">
      <c r="A619" s="3"/>
      <c r="B619" s="68"/>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c r="AU619" s="3"/>
      <c r="AV619" s="3"/>
      <c r="AW619" s="3"/>
      <c r="AX619" s="3"/>
      <c r="AY619" s="3"/>
      <c r="AZ619" s="3"/>
      <c r="BA619" s="3"/>
      <c r="BB619" s="3"/>
      <c r="BC619" s="3"/>
      <c r="BD619" s="3"/>
      <c r="BE619" s="3"/>
      <c r="BF619" s="3"/>
      <c r="BG619" s="3"/>
      <c r="BH619" s="3"/>
      <c r="BI619" s="3"/>
      <c r="BJ619" s="3"/>
      <c r="BK619" s="3"/>
      <c r="BL619" s="3"/>
      <c r="BM619" s="3"/>
      <c r="BN619" s="3"/>
      <c r="BO619" s="3"/>
      <c r="BP619" s="3"/>
      <c r="BQ619" s="3"/>
      <c r="BR619" s="3"/>
      <c r="BS619" s="3"/>
      <c r="BT619" s="3"/>
      <c r="BU619" s="3"/>
      <c r="BV619" s="3"/>
      <c r="BW619" s="3"/>
      <c r="BX619" s="3"/>
      <c r="BY619" s="3"/>
      <c r="BZ619" s="3"/>
      <c r="CA619" s="3"/>
      <c r="CB619" s="3"/>
      <c r="CC619" s="3"/>
      <c r="CD619" s="3"/>
      <c r="CE619" s="3"/>
      <c r="CF619" s="3"/>
      <c r="CG619" s="3"/>
      <c r="CH619" s="3"/>
      <c r="CI619" s="3"/>
      <c r="CJ619" s="3"/>
      <c r="CK619" s="3"/>
      <c r="CL619" s="3"/>
      <c r="CM619" s="3"/>
      <c r="CN619" s="3"/>
      <c r="CO619" s="3"/>
      <c r="CP619" s="3"/>
      <c r="CQ619" s="3"/>
      <c r="CR619" s="3"/>
      <c r="CS619" s="3"/>
      <c r="CT619" s="3"/>
      <c r="CU619" s="3"/>
      <c r="CV619" s="3"/>
      <c r="CW619" s="3"/>
      <c r="CX619" s="3"/>
      <c r="CY619" s="3"/>
      <c r="CZ619" s="3"/>
      <c r="DA619" s="3"/>
      <c r="DB619" s="3"/>
      <c r="DC619" s="3"/>
      <c r="DD619" s="3"/>
      <c r="DE619" s="3"/>
      <c r="DF619" s="3"/>
      <c r="DG619" s="3"/>
      <c r="DH619" s="3"/>
      <c r="DI619" s="3"/>
      <c r="DJ619" s="3"/>
      <c r="DK619" s="3"/>
      <c r="DL619" s="3"/>
      <c r="DM619" s="3"/>
      <c r="DN619" s="3"/>
      <c r="DO619" s="3"/>
      <c r="DP619" s="3"/>
      <c r="DQ619" s="3"/>
      <c r="DR619" s="3"/>
      <c r="DS619" s="3"/>
      <c r="DT619" s="3"/>
      <c r="DU619" s="3"/>
      <c r="DV619" s="3"/>
      <c r="DW619" s="3"/>
      <c r="DX619" s="3"/>
      <c r="DY619" s="3"/>
      <c r="DZ619" s="3"/>
      <c r="EA619" s="3"/>
      <c r="EB619" s="3"/>
      <c r="EC619" s="3"/>
      <c r="ED619" s="3"/>
      <c r="EE619" s="3"/>
      <c r="EF619" s="3"/>
      <c r="EG619" s="3"/>
    </row>
    <row r="620">
      <c r="A620" s="3"/>
      <c r="B620" s="68"/>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3"/>
      <c r="AV620" s="3"/>
      <c r="AW620" s="3"/>
      <c r="AX620" s="3"/>
      <c r="AY620" s="3"/>
      <c r="AZ620" s="3"/>
      <c r="BA620" s="3"/>
      <c r="BB620" s="3"/>
      <c r="BC620" s="3"/>
      <c r="BD620" s="3"/>
      <c r="BE620" s="3"/>
      <c r="BF620" s="3"/>
      <c r="BG620" s="3"/>
      <c r="BH620" s="3"/>
      <c r="BI620" s="3"/>
      <c r="BJ620" s="3"/>
      <c r="BK620" s="3"/>
      <c r="BL620" s="3"/>
      <c r="BM620" s="3"/>
      <c r="BN620" s="3"/>
      <c r="BO620" s="3"/>
      <c r="BP620" s="3"/>
      <c r="BQ620" s="3"/>
      <c r="BR620" s="3"/>
      <c r="BS620" s="3"/>
      <c r="BT620" s="3"/>
      <c r="BU620" s="3"/>
      <c r="BV620" s="3"/>
      <c r="BW620" s="3"/>
      <c r="BX620" s="3"/>
      <c r="BY620" s="3"/>
      <c r="BZ620" s="3"/>
      <c r="CA620" s="3"/>
      <c r="CB620" s="3"/>
      <c r="CC620" s="3"/>
      <c r="CD620" s="3"/>
      <c r="CE620" s="3"/>
      <c r="CF620" s="3"/>
      <c r="CG620" s="3"/>
      <c r="CH620" s="3"/>
      <c r="CI620" s="3"/>
      <c r="CJ620" s="3"/>
      <c r="CK620" s="3"/>
      <c r="CL620" s="3"/>
      <c r="CM620" s="3"/>
      <c r="CN620" s="3"/>
      <c r="CO620" s="3"/>
      <c r="CP620" s="3"/>
      <c r="CQ620" s="3"/>
      <c r="CR620" s="3"/>
      <c r="CS620" s="3"/>
      <c r="CT620" s="3"/>
      <c r="CU620" s="3"/>
      <c r="CV620" s="3"/>
      <c r="CW620" s="3"/>
      <c r="CX620" s="3"/>
      <c r="CY620" s="3"/>
      <c r="CZ620" s="3"/>
      <c r="DA620" s="3"/>
      <c r="DB620" s="3"/>
      <c r="DC620" s="3"/>
      <c r="DD620" s="3"/>
      <c r="DE620" s="3"/>
      <c r="DF620" s="3"/>
      <c r="DG620" s="3"/>
      <c r="DH620" s="3"/>
      <c r="DI620" s="3"/>
      <c r="DJ620" s="3"/>
      <c r="DK620" s="3"/>
      <c r="DL620" s="3"/>
      <c r="DM620" s="3"/>
      <c r="DN620" s="3"/>
      <c r="DO620" s="3"/>
      <c r="DP620" s="3"/>
      <c r="DQ620" s="3"/>
      <c r="DR620" s="3"/>
      <c r="DS620" s="3"/>
      <c r="DT620" s="3"/>
      <c r="DU620" s="3"/>
      <c r="DV620" s="3"/>
      <c r="DW620" s="3"/>
      <c r="DX620" s="3"/>
      <c r="DY620" s="3"/>
      <c r="DZ620" s="3"/>
      <c r="EA620" s="3"/>
      <c r="EB620" s="3"/>
      <c r="EC620" s="3"/>
      <c r="ED620" s="3"/>
      <c r="EE620" s="3"/>
      <c r="EF620" s="3"/>
      <c r="EG620" s="3"/>
    </row>
    <row r="621">
      <c r="A621" s="3"/>
      <c r="B621" s="68"/>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c r="AU621" s="3"/>
      <c r="AV621" s="3"/>
      <c r="AW621" s="3"/>
      <c r="AX621" s="3"/>
      <c r="AY621" s="3"/>
      <c r="AZ621" s="3"/>
      <c r="BA621" s="3"/>
      <c r="BB621" s="3"/>
      <c r="BC621" s="3"/>
      <c r="BD621" s="3"/>
      <c r="BE621" s="3"/>
      <c r="BF621" s="3"/>
      <c r="BG621" s="3"/>
      <c r="BH621" s="3"/>
      <c r="BI621" s="3"/>
      <c r="BJ621" s="3"/>
      <c r="BK621" s="3"/>
      <c r="BL621" s="3"/>
      <c r="BM621" s="3"/>
      <c r="BN621" s="3"/>
      <c r="BO621" s="3"/>
      <c r="BP621" s="3"/>
      <c r="BQ621" s="3"/>
      <c r="BR621" s="3"/>
      <c r="BS621" s="3"/>
      <c r="BT621" s="3"/>
      <c r="BU621" s="3"/>
      <c r="BV621" s="3"/>
      <c r="BW621" s="3"/>
      <c r="BX621" s="3"/>
      <c r="BY621" s="3"/>
      <c r="BZ621" s="3"/>
      <c r="CA621" s="3"/>
      <c r="CB621" s="3"/>
      <c r="CC621" s="3"/>
      <c r="CD621" s="3"/>
      <c r="CE621" s="3"/>
      <c r="CF621" s="3"/>
      <c r="CG621" s="3"/>
      <c r="CH621" s="3"/>
      <c r="CI621" s="3"/>
      <c r="CJ621" s="3"/>
      <c r="CK621" s="3"/>
      <c r="CL621" s="3"/>
      <c r="CM621" s="3"/>
      <c r="CN621" s="3"/>
      <c r="CO621" s="3"/>
      <c r="CP621" s="3"/>
      <c r="CQ621" s="3"/>
      <c r="CR621" s="3"/>
      <c r="CS621" s="3"/>
      <c r="CT621" s="3"/>
      <c r="CU621" s="3"/>
      <c r="CV621" s="3"/>
      <c r="CW621" s="3"/>
      <c r="CX621" s="3"/>
      <c r="CY621" s="3"/>
      <c r="CZ621" s="3"/>
      <c r="DA621" s="3"/>
      <c r="DB621" s="3"/>
      <c r="DC621" s="3"/>
      <c r="DD621" s="3"/>
      <c r="DE621" s="3"/>
      <c r="DF621" s="3"/>
      <c r="DG621" s="3"/>
      <c r="DH621" s="3"/>
      <c r="DI621" s="3"/>
      <c r="DJ621" s="3"/>
      <c r="DK621" s="3"/>
      <c r="DL621" s="3"/>
      <c r="DM621" s="3"/>
      <c r="DN621" s="3"/>
      <c r="DO621" s="3"/>
      <c r="DP621" s="3"/>
      <c r="DQ621" s="3"/>
      <c r="DR621" s="3"/>
      <c r="DS621" s="3"/>
      <c r="DT621" s="3"/>
      <c r="DU621" s="3"/>
      <c r="DV621" s="3"/>
      <c r="DW621" s="3"/>
      <c r="DX621" s="3"/>
      <c r="DY621" s="3"/>
      <c r="DZ621" s="3"/>
      <c r="EA621" s="3"/>
      <c r="EB621" s="3"/>
      <c r="EC621" s="3"/>
      <c r="ED621" s="3"/>
      <c r="EE621" s="3"/>
      <c r="EF621" s="3"/>
      <c r="EG621" s="3"/>
    </row>
    <row r="622">
      <c r="A622" s="3"/>
      <c r="B622" s="68"/>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3"/>
      <c r="AV622" s="3"/>
      <c r="AW622" s="3"/>
      <c r="AX622" s="3"/>
      <c r="AY622" s="3"/>
      <c r="AZ622" s="3"/>
      <c r="BA622" s="3"/>
      <c r="BB622" s="3"/>
      <c r="BC622" s="3"/>
      <c r="BD622" s="3"/>
      <c r="BE622" s="3"/>
      <c r="BF622" s="3"/>
      <c r="BG622" s="3"/>
      <c r="BH622" s="3"/>
      <c r="BI622" s="3"/>
      <c r="BJ622" s="3"/>
      <c r="BK622" s="3"/>
      <c r="BL622" s="3"/>
      <c r="BM622" s="3"/>
      <c r="BN622" s="3"/>
      <c r="BO622" s="3"/>
      <c r="BP622" s="3"/>
      <c r="BQ622" s="3"/>
      <c r="BR622" s="3"/>
      <c r="BS622" s="3"/>
      <c r="BT622" s="3"/>
      <c r="BU622" s="3"/>
      <c r="BV622" s="3"/>
      <c r="BW622" s="3"/>
      <c r="BX622" s="3"/>
      <c r="BY622" s="3"/>
      <c r="BZ622" s="3"/>
      <c r="CA622" s="3"/>
      <c r="CB622" s="3"/>
      <c r="CC622" s="3"/>
      <c r="CD622" s="3"/>
      <c r="CE622" s="3"/>
      <c r="CF622" s="3"/>
      <c r="CG622" s="3"/>
      <c r="CH622" s="3"/>
      <c r="CI622" s="3"/>
      <c r="CJ622" s="3"/>
      <c r="CK622" s="3"/>
      <c r="CL622" s="3"/>
      <c r="CM622" s="3"/>
      <c r="CN622" s="3"/>
      <c r="CO622" s="3"/>
      <c r="CP622" s="3"/>
      <c r="CQ622" s="3"/>
      <c r="CR622" s="3"/>
      <c r="CS622" s="3"/>
      <c r="CT622" s="3"/>
      <c r="CU622" s="3"/>
      <c r="CV622" s="3"/>
      <c r="CW622" s="3"/>
      <c r="CX622" s="3"/>
      <c r="CY622" s="3"/>
      <c r="CZ622" s="3"/>
      <c r="DA622" s="3"/>
      <c r="DB622" s="3"/>
      <c r="DC622" s="3"/>
      <c r="DD622" s="3"/>
      <c r="DE622" s="3"/>
      <c r="DF622" s="3"/>
      <c r="DG622" s="3"/>
      <c r="DH622" s="3"/>
      <c r="DI622" s="3"/>
      <c r="DJ622" s="3"/>
      <c r="DK622" s="3"/>
      <c r="DL622" s="3"/>
      <c r="DM622" s="3"/>
      <c r="DN622" s="3"/>
      <c r="DO622" s="3"/>
      <c r="DP622" s="3"/>
      <c r="DQ622" s="3"/>
      <c r="DR622" s="3"/>
      <c r="DS622" s="3"/>
      <c r="DT622" s="3"/>
      <c r="DU622" s="3"/>
      <c r="DV622" s="3"/>
      <c r="DW622" s="3"/>
      <c r="DX622" s="3"/>
      <c r="DY622" s="3"/>
      <c r="DZ622" s="3"/>
      <c r="EA622" s="3"/>
      <c r="EB622" s="3"/>
      <c r="EC622" s="3"/>
      <c r="ED622" s="3"/>
      <c r="EE622" s="3"/>
      <c r="EF622" s="3"/>
      <c r="EG622" s="3"/>
    </row>
    <row r="623">
      <c r="A623" s="3"/>
      <c r="B623" s="68"/>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3"/>
      <c r="AV623" s="3"/>
      <c r="AW623" s="3"/>
      <c r="AX623" s="3"/>
      <c r="AY623" s="3"/>
      <c r="AZ623" s="3"/>
      <c r="BA623" s="3"/>
      <c r="BB623" s="3"/>
      <c r="BC623" s="3"/>
      <c r="BD623" s="3"/>
      <c r="BE623" s="3"/>
      <c r="BF623" s="3"/>
      <c r="BG623" s="3"/>
      <c r="BH623" s="3"/>
      <c r="BI623" s="3"/>
      <c r="BJ623" s="3"/>
      <c r="BK623" s="3"/>
      <c r="BL623" s="3"/>
      <c r="BM623" s="3"/>
      <c r="BN623" s="3"/>
      <c r="BO623" s="3"/>
      <c r="BP623" s="3"/>
      <c r="BQ623" s="3"/>
      <c r="BR623" s="3"/>
      <c r="BS623" s="3"/>
      <c r="BT623" s="3"/>
      <c r="BU623" s="3"/>
      <c r="BV623" s="3"/>
      <c r="BW623" s="3"/>
      <c r="BX623" s="3"/>
      <c r="BY623" s="3"/>
      <c r="BZ623" s="3"/>
      <c r="CA623" s="3"/>
      <c r="CB623" s="3"/>
      <c r="CC623" s="3"/>
      <c r="CD623" s="3"/>
      <c r="CE623" s="3"/>
      <c r="CF623" s="3"/>
      <c r="CG623" s="3"/>
      <c r="CH623" s="3"/>
      <c r="CI623" s="3"/>
      <c r="CJ623" s="3"/>
      <c r="CK623" s="3"/>
      <c r="CL623" s="3"/>
      <c r="CM623" s="3"/>
      <c r="CN623" s="3"/>
      <c r="CO623" s="3"/>
      <c r="CP623" s="3"/>
      <c r="CQ623" s="3"/>
      <c r="CR623" s="3"/>
      <c r="CS623" s="3"/>
      <c r="CT623" s="3"/>
      <c r="CU623" s="3"/>
      <c r="CV623" s="3"/>
      <c r="CW623" s="3"/>
      <c r="CX623" s="3"/>
      <c r="CY623" s="3"/>
      <c r="CZ623" s="3"/>
      <c r="DA623" s="3"/>
      <c r="DB623" s="3"/>
      <c r="DC623" s="3"/>
      <c r="DD623" s="3"/>
      <c r="DE623" s="3"/>
      <c r="DF623" s="3"/>
      <c r="DG623" s="3"/>
      <c r="DH623" s="3"/>
      <c r="DI623" s="3"/>
      <c r="DJ623" s="3"/>
      <c r="DK623" s="3"/>
      <c r="DL623" s="3"/>
      <c r="DM623" s="3"/>
      <c r="DN623" s="3"/>
      <c r="DO623" s="3"/>
      <c r="DP623" s="3"/>
      <c r="DQ623" s="3"/>
      <c r="DR623" s="3"/>
      <c r="DS623" s="3"/>
      <c r="DT623" s="3"/>
      <c r="DU623" s="3"/>
      <c r="DV623" s="3"/>
      <c r="DW623" s="3"/>
      <c r="DX623" s="3"/>
      <c r="DY623" s="3"/>
      <c r="DZ623" s="3"/>
      <c r="EA623" s="3"/>
      <c r="EB623" s="3"/>
      <c r="EC623" s="3"/>
      <c r="ED623" s="3"/>
      <c r="EE623" s="3"/>
      <c r="EF623" s="3"/>
      <c r="EG623" s="3"/>
    </row>
    <row r="624">
      <c r="A624" s="3"/>
      <c r="B624" s="68"/>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3"/>
      <c r="AV624" s="3"/>
      <c r="AW624" s="3"/>
      <c r="AX624" s="3"/>
      <c r="AY624" s="3"/>
      <c r="AZ624" s="3"/>
      <c r="BA624" s="3"/>
      <c r="BB624" s="3"/>
      <c r="BC624" s="3"/>
      <c r="BD624" s="3"/>
      <c r="BE624" s="3"/>
      <c r="BF624" s="3"/>
      <c r="BG624" s="3"/>
      <c r="BH624" s="3"/>
      <c r="BI624" s="3"/>
      <c r="BJ624" s="3"/>
      <c r="BK624" s="3"/>
      <c r="BL624" s="3"/>
      <c r="BM624" s="3"/>
      <c r="BN624" s="3"/>
      <c r="BO624" s="3"/>
      <c r="BP624" s="3"/>
      <c r="BQ624" s="3"/>
      <c r="BR624" s="3"/>
      <c r="BS624" s="3"/>
      <c r="BT624" s="3"/>
      <c r="BU624" s="3"/>
      <c r="BV624" s="3"/>
      <c r="BW624" s="3"/>
      <c r="BX624" s="3"/>
      <c r="BY624" s="3"/>
      <c r="BZ624" s="3"/>
      <c r="CA624" s="3"/>
      <c r="CB624" s="3"/>
      <c r="CC624" s="3"/>
      <c r="CD624" s="3"/>
      <c r="CE624" s="3"/>
      <c r="CF624" s="3"/>
      <c r="CG624" s="3"/>
      <c r="CH624" s="3"/>
      <c r="CI624" s="3"/>
      <c r="CJ624" s="3"/>
      <c r="CK624" s="3"/>
      <c r="CL624" s="3"/>
      <c r="CM624" s="3"/>
      <c r="CN624" s="3"/>
      <c r="CO624" s="3"/>
      <c r="CP624" s="3"/>
      <c r="CQ624" s="3"/>
      <c r="CR624" s="3"/>
      <c r="CS624" s="3"/>
      <c r="CT624" s="3"/>
      <c r="CU624" s="3"/>
      <c r="CV624" s="3"/>
      <c r="CW624" s="3"/>
      <c r="CX624" s="3"/>
      <c r="CY624" s="3"/>
      <c r="CZ624" s="3"/>
      <c r="DA624" s="3"/>
      <c r="DB624" s="3"/>
      <c r="DC624" s="3"/>
      <c r="DD624" s="3"/>
      <c r="DE624" s="3"/>
      <c r="DF624" s="3"/>
      <c r="DG624" s="3"/>
      <c r="DH624" s="3"/>
      <c r="DI624" s="3"/>
      <c r="DJ624" s="3"/>
      <c r="DK624" s="3"/>
      <c r="DL624" s="3"/>
      <c r="DM624" s="3"/>
      <c r="DN624" s="3"/>
      <c r="DO624" s="3"/>
      <c r="DP624" s="3"/>
      <c r="DQ624" s="3"/>
      <c r="DR624" s="3"/>
      <c r="DS624" s="3"/>
      <c r="DT624" s="3"/>
      <c r="DU624" s="3"/>
      <c r="DV624" s="3"/>
      <c r="DW624" s="3"/>
      <c r="DX624" s="3"/>
      <c r="DY624" s="3"/>
      <c r="DZ624" s="3"/>
      <c r="EA624" s="3"/>
      <c r="EB624" s="3"/>
      <c r="EC624" s="3"/>
      <c r="ED624" s="3"/>
      <c r="EE624" s="3"/>
      <c r="EF624" s="3"/>
      <c r="EG624" s="3"/>
    </row>
    <row r="625">
      <c r="A625" s="3"/>
      <c r="B625" s="68"/>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c r="AU625" s="3"/>
      <c r="AV625" s="3"/>
      <c r="AW625" s="3"/>
      <c r="AX625" s="3"/>
      <c r="AY625" s="3"/>
      <c r="AZ625" s="3"/>
      <c r="BA625" s="3"/>
      <c r="BB625" s="3"/>
      <c r="BC625" s="3"/>
      <c r="BD625" s="3"/>
      <c r="BE625" s="3"/>
      <c r="BF625" s="3"/>
      <c r="BG625" s="3"/>
      <c r="BH625" s="3"/>
      <c r="BI625" s="3"/>
      <c r="BJ625" s="3"/>
      <c r="BK625" s="3"/>
      <c r="BL625" s="3"/>
      <c r="BM625" s="3"/>
      <c r="BN625" s="3"/>
      <c r="BO625" s="3"/>
      <c r="BP625" s="3"/>
      <c r="BQ625" s="3"/>
      <c r="BR625" s="3"/>
      <c r="BS625" s="3"/>
      <c r="BT625" s="3"/>
      <c r="BU625" s="3"/>
      <c r="BV625" s="3"/>
      <c r="BW625" s="3"/>
      <c r="BX625" s="3"/>
      <c r="BY625" s="3"/>
      <c r="BZ625" s="3"/>
      <c r="CA625" s="3"/>
      <c r="CB625" s="3"/>
      <c r="CC625" s="3"/>
      <c r="CD625" s="3"/>
      <c r="CE625" s="3"/>
      <c r="CF625" s="3"/>
      <c r="CG625" s="3"/>
      <c r="CH625" s="3"/>
      <c r="CI625" s="3"/>
      <c r="CJ625" s="3"/>
      <c r="CK625" s="3"/>
      <c r="CL625" s="3"/>
      <c r="CM625" s="3"/>
      <c r="CN625" s="3"/>
      <c r="CO625" s="3"/>
      <c r="CP625" s="3"/>
      <c r="CQ625" s="3"/>
      <c r="CR625" s="3"/>
      <c r="CS625" s="3"/>
      <c r="CT625" s="3"/>
      <c r="CU625" s="3"/>
      <c r="CV625" s="3"/>
      <c r="CW625" s="3"/>
      <c r="CX625" s="3"/>
      <c r="CY625" s="3"/>
      <c r="CZ625" s="3"/>
      <c r="DA625" s="3"/>
      <c r="DB625" s="3"/>
      <c r="DC625" s="3"/>
      <c r="DD625" s="3"/>
      <c r="DE625" s="3"/>
      <c r="DF625" s="3"/>
      <c r="DG625" s="3"/>
      <c r="DH625" s="3"/>
      <c r="DI625" s="3"/>
      <c r="DJ625" s="3"/>
      <c r="DK625" s="3"/>
      <c r="DL625" s="3"/>
      <c r="DM625" s="3"/>
      <c r="DN625" s="3"/>
      <c r="DO625" s="3"/>
      <c r="DP625" s="3"/>
      <c r="DQ625" s="3"/>
      <c r="DR625" s="3"/>
      <c r="DS625" s="3"/>
      <c r="DT625" s="3"/>
      <c r="DU625" s="3"/>
      <c r="DV625" s="3"/>
      <c r="DW625" s="3"/>
      <c r="DX625" s="3"/>
      <c r="DY625" s="3"/>
      <c r="DZ625" s="3"/>
      <c r="EA625" s="3"/>
      <c r="EB625" s="3"/>
      <c r="EC625" s="3"/>
      <c r="ED625" s="3"/>
      <c r="EE625" s="3"/>
      <c r="EF625" s="3"/>
      <c r="EG625" s="3"/>
    </row>
    <row r="626">
      <c r="A626" s="3"/>
      <c r="B626" s="68"/>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c r="AU626" s="3"/>
      <c r="AV626" s="3"/>
      <c r="AW626" s="3"/>
      <c r="AX626" s="3"/>
      <c r="AY626" s="3"/>
      <c r="AZ626" s="3"/>
      <c r="BA626" s="3"/>
      <c r="BB626" s="3"/>
      <c r="BC626" s="3"/>
      <c r="BD626" s="3"/>
      <c r="BE626" s="3"/>
      <c r="BF626" s="3"/>
      <c r="BG626" s="3"/>
      <c r="BH626" s="3"/>
      <c r="BI626" s="3"/>
      <c r="BJ626" s="3"/>
      <c r="BK626" s="3"/>
      <c r="BL626" s="3"/>
      <c r="BM626" s="3"/>
      <c r="BN626" s="3"/>
      <c r="BO626" s="3"/>
      <c r="BP626" s="3"/>
      <c r="BQ626" s="3"/>
      <c r="BR626" s="3"/>
      <c r="BS626" s="3"/>
      <c r="BT626" s="3"/>
      <c r="BU626" s="3"/>
      <c r="BV626" s="3"/>
      <c r="BW626" s="3"/>
      <c r="BX626" s="3"/>
      <c r="BY626" s="3"/>
      <c r="BZ626" s="3"/>
      <c r="CA626" s="3"/>
      <c r="CB626" s="3"/>
      <c r="CC626" s="3"/>
      <c r="CD626" s="3"/>
      <c r="CE626" s="3"/>
      <c r="CF626" s="3"/>
      <c r="CG626" s="3"/>
      <c r="CH626" s="3"/>
      <c r="CI626" s="3"/>
      <c r="CJ626" s="3"/>
      <c r="CK626" s="3"/>
      <c r="CL626" s="3"/>
      <c r="CM626" s="3"/>
      <c r="CN626" s="3"/>
      <c r="CO626" s="3"/>
      <c r="CP626" s="3"/>
      <c r="CQ626" s="3"/>
      <c r="CR626" s="3"/>
      <c r="CS626" s="3"/>
      <c r="CT626" s="3"/>
      <c r="CU626" s="3"/>
      <c r="CV626" s="3"/>
      <c r="CW626" s="3"/>
      <c r="CX626" s="3"/>
      <c r="CY626" s="3"/>
      <c r="CZ626" s="3"/>
      <c r="DA626" s="3"/>
      <c r="DB626" s="3"/>
      <c r="DC626" s="3"/>
      <c r="DD626" s="3"/>
      <c r="DE626" s="3"/>
      <c r="DF626" s="3"/>
      <c r="DG626" s="3"/>
      <c r="DH626" s="3"/>
      <c r="DI626" s="3"/>
      <c r="DJ626" s="3"/>
      <c r="DK626" s="3"/>
      <c r="DL626" s="3"/>
      <c r="DM626" s="3"/>
      <c r="DN626" s="3"/>
      <c r="DO626" s="3"/>
      <c r="DP626" s="3"/>
      <c r="DQ626" s="3"/>
      <c r="DR626" s="3"/>
      <c r="DS626" s="3"/>
      <c r="DT626" s="3"/>
      <c r="DU626" s="3"/>
      <c r="DV626" s="3"/>
      <c r="DW626" s="3"/>
      <c r="DX626" s="3"/>
      <c r="DY626" s="3"/>
      <c r="DZ626" s="3"/>
      <c r="EA626" s="3"/>
      <c r="EB626" s="3"/>
      <c r="EC626" s="3"/>
      <c r="ED626" s="3"/>
      <c r="EE626" s="3"/>
      <c r="EF626" s="3"/>
      <c r="EG626" s="3"/>
    </row>
    <row r="627">
      <c r="A627" s="3"/>
      <c r="B627" s="68"/>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3"/>
      <c r="AV627" s="3"/>
      <c r="AW627" s="3"/>
      <c r="AX627" s="3"/>
      <c r="AY627" s="3"/>
      <c r="AZ627" s="3"/>
      <c r="BA627" s="3"/>
      <c r="BB627" s="3"/>
      <c r="BC627" s="3"/>
      <c r="BD627" s="3"/>
      <c r="BE627" s="3"/>
      <c r="BF627" s="3"/>
      <c r="BG627" s="3"/>
      <c r="BH627" s="3"/>
      <c r="BI627" s="3"/>
      <c r="BJ627" s="3"/>
      <c r="BK627" s="3"/>
      <c r="BL627" s="3"/>
      <c r="BM627" s="3"/>
      <c r="BN627" s="3"/>
      <c r="BO627" s="3"/>
      <c r="BP627" s="3"/>
      <c r="BQ627" s="3"/>
      <c r="BR627" s="3"/>
      <c r="BS627" s="3"/>
      <c r="BT627" s="3"/>
      <c r="BU627" s="3"/>
      <c r="BV627" s="3"/>
      <c r="BW627" s="3"/>
      <c r="BX627" s="3"/>
      <c r="BY627" s="3"/>
      <c r="BZ627" s="3"/>
      <c r="CA627" s="3"/>
      <c r="CB627" s="3"/>
      <c r="CC627" s="3"/>
      <c r="CD627" s="3"/>
      <c r="CE627" s="3"/>
      <c r="CF627" s="3"/>
      <c r="CG627" s="3"/>
      <c r="CH627" s="3"/>
      <c r="CI627" s="3"/>
      <c r="CJ627" s="3"/>
      <c r="CK627" s="3"/>
      <c r="CL627" s="3"/>
      <c r="CM627" s="3"/>
      <c r="CN627" s="3"/>
      <c r="CO627" s="3"/>
      <c r="CP627" s="3"/>
      <c r="CQ627" s="3"/>
      <c r="CR627" s="3"/>
      <c r="CS627" s="3"/>
      <c r="CT627" s="3"/>
      <c r="CU627" s="3"/>
      <c r="CV627" s="3"/>
      <c r="CW627" s="3"/>
      <c r="CX627" s="3"/>
      <c r="CY627" s="3"/>
      <c r="CZ627" s="3"/>
      <c r="DA627" s="3"/>
      <c r="DB627" s="3"/>
      <c r="DC627" s="3"/>
      <c r="DD627" s="3"/>
      <c r="DE627" s="3"/>
      <c r="DF627" s="3"/>
      <c r="DG627" s="3"/>
      <c r="DH627" s="3"/>
      <c r="DI627" s="3"/>
      <c r="DJ627" s="3"/>
      <c r="DK627" s="3"/>
      <c r="DL627" s="3"/>
      <c r="DM627" s="3"/>
      <c r="DN627" s="3"/>
      <c r="DO627" s="3"/>
      <c r="DP627" s="3"/>
      <c r="DQ627" s="3"/>
      <c r="DR627" s="3"/>
      <c r="DS627" s="3"/>
      <c r="DT627" s="3"/>
      <c r="DU627" s="3"/>
      <c r="DV627" s="3"/>
      <c r="DW627" s="3"/>
      <c r="DX627" s="3"/>
      <c r="DY627" s="3"/>
      <c r="DZ627" s="3"/>
      <c r="EA627" s="3"/>
      <c r="EB627" s="3"/>
      <c r="EC627" s="3"/>
      <c r="ED627" s="3"/>
      <c r="EE627" s="3"/>
      <c r="EF627" s="3"/>
      <c r="EG627" s="3"/>
    </row>
    <row r="628">
      <c r="A628" s="3"/>
      <c r="B628" s="68"/>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3"/>
      <c r="AV628" s="3"/>
      <c r="AW628" s="3"/>
      <c r="AX628" s="3"/>
      <c r="AY628" s="3"/>
      <c r="AZ628" s="3"/>
      <c r="BA628" s="3"/>
      <c r="BB628" s="3"/>
      <c r="BC628" s="3"/>
      <c r="BD628" s="3"/>
      <c r="BE628" s="3"/>
      <c r="BF628" s="3"/>
      <c r="BG628" s="3"/>
      <c r="BH628" s="3"/>
      <c r="BI628" s="3"/>
      <c r="BJ628" s="3"/>
      <c r="BK628" s="3"/>
      <c r="BL628" s="3"/>
      <c r="BM628" s="3"/>
      <c r="BN628" s="3"/>
      <c r="BO628" s="3"/>
      <c r="BP628" s="3"/>
      <c r="BQ628" s="3"/>
      <c r="BR628" s="3"/>
      <c r="BS628" s="3"/>
      <c r="BT628" s="3"/>
      <c r="BU628" s="3"/>
      <c r="BV628" s="3"/>
      <c r="BW628" s="3"/>
      <c r="BX628" s="3"/>
      <c r="BY628" s="3"/>
      <c r="BZ628" s="3"/>
      <c r="CA628" s="3"/>
      <c r="CB628" s="3"/>
      <c r="CC628" s="3"/>
      <c r="CD628" s="3"/>
      <c r="CE628" s="3"/>
      <c r="CF628" s="3"/>
      <c r="CG628" s="3"/>
      <c r="CH628" s="3"/>
      <c r="CI628" s="3"/>
      <c r="CJ628" s="3"/>
      <c r="CK628" s="3"/>
      <c r="CL628" s="3"/>
      <c r="CM628" s="3"/>
      <c r="CN628" s="3"/>
      <c r="CO628" s="3"/>
      <c r="CP628" s="3"/>
      <c r="CQ628" s="3"/>
      <c r="CR628" s="3"/>
      <c r="CS628" s="3"/>
      <c r="CT628" s="3"/>
      <c r="CU628" s="3"/>
      <c r="CV628" s="3"/>
      <c r="CW628" s="3"/>
      <c r="CX628" s="3"/>
      <c r="CY628" s="3"/>
      <c r="CZ628" s="3"/>
      <c r="DA628" s="3"/>
      <c r="DB628" s="3"/>
      <c r="DC628" s="3"/>
      <c r="DD628" s="3"/>
      <c r="DE628" s="3"/>
      <c r="DF628" s="3"/>
      <c r="DG628" s="3"/>
      <c r="DH628" s="3"/>
      <c r="DI628" s="3"/>
      <c r="DJ628" s="3"/>
      <c r="DK628" s="3"/>
      <c r="DL628" s="3"/>
      <c r="DM628" s="3"/>
      <c r="DN628" s="3"/>
      <c r="DO628" s="3"/>
      <c r="DP628" s="3"/>
      <c r="DQ628" s="3"/>
      <c r="DR628" s="3"/>
      <c r="DS628" s="3"/>
      <c r="DT628" s="3"/>
      <c r="DU628" s="3"/>
      <c r="DV628" s="3"/>
      <c r="DW628" s="3"/>
      <c r="DX628" s="3"/>
      <c r="DY628" s="3"/>
      <c r="DZ628" s="3"/>
      <c r="EA628" s="3"/>
      <c r="EB628" s="3"/>
      <c r="EC628" s="3"/>
      <c r="ED628" s="3"/>
      <c r="EE628" s="3"/>
      <c r="EF628" s="3"/>
      <c r="EG628" s="3"/>
    </row>
    <row r="629">
      <c r="A629" s="3"/>
      <c r="B629" s="68"/>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c r="AU629" s="3"/>
      <c r="AV629" s="3"/>
      <c r="AW629" s="3"/>
      <c r="AX629" s="3"/>
      <c r="AY629" s="3"/>
      <c r="AZ629" s="3"/>
      <c r="BA629" s="3"/>
      <c r="BB629" s="3"/>
      <c r="BC629" s="3"/>
      <c r="BD629" s="3"/>
      <c r="BE629" s="3"/>
      <c r="BF629" s="3"/>
      <c r="BG629" s="3"/>
      <c r="BH629" s="3"/>
      <c r="BI629" s="3"/>
      <c r="BJ629" s="3"/>
      <c r="BK629" s="3"/>
      <c r="BL629" s="3"/>
      <c r="BM629" s="3"/>
      <c r="BN629" s="3"/>
      <c r="BO629" s="3"/>
      <c r="BP629" s="3"/>
      <c r="BQ629" s="3"/>
      <c r="BR629" s="3"/>
      <c r="BS629" s="3"/>
      <c r="BT629" s="3"/>
      <c r="BU629" s="3"/>
      <c r="BV629" s="3"/>
      <c r="BW629" s="3"/>
      <c r="BX629" s="3"/>
      <c r="BY629" s="3"/>
      <c r="BZ629" s="3"/>
      <c r="CA629" s="3"/>
      <c r="CB629" s="3"/>
      <c r="CC629" s="3"/>
      <c r="CD629" s="3"/>
      <c r="CE629" s="3"/>
      <c r="CF629" s="3"/>
      <c r="CG629" s="3"/>
      <c r="CH629" s="3"/>
      <c r="CI629" s="3"/>
      <c r="CJ629" s="3"/>
      <c r="CK629" s="3"/>
      <c r="CL629" s="3"/>
      <c r="CM629" s="3"/>
      <c r="CN629" s="3"/>
      <c r="CO629" s="3"/>
      <c r="CP629" s="3"/>
      <c r="CQ629" s="3"/>
      <c r="CR629" s="3"/>
      <c r="CS629" s="3"/>
      <c r="CT629" s="3"/>
      <c r="CU629" s="3"/>
      <c r="CV629" s="3"/>
      <c r="CW629" s="3"/>
      <c r="CX629" s="3"/>
      <c r="CY629" s="3"/>
      <c r="CZ629" s="3"/>
      <c r="DA629" s="3"/>
      <c r="DB629" s="3"/>
      <c r="DC629" s="3"/>
      <c r="DD629" s="3"/>
      <c r="DE629" s="3"/>
      <c r="DF629" s="3"/>
      <c r="DG629" s="3"/>
      <c r="DH629" s="3"/>
      <c r="DI629" s="3"/>
      <c r="DJ629" s="3"/>
      <c r="DK629" s="3"/>
      <c r="DL629" s="3"/>
      <c r="DM629" s="3"/>
      <c r="DN629" s="3"/>
      <c r="DO629" s="3"/>
      <c r="DP629" s="3"/>
      <c r="DQ629" s="3"/>
      <c r="DR629" s="3"/>
      <c r="DS629" s="3"/>
      <c r="DT629" s="3"/>
      <c r="DU629" s="3"/>
      <c r="DV629" s="3"/>
      <c r="DW629" s="3"/>
      <c r="DX629" s="3"/>
      <c r="DY629" s="3"/>
      <c r="DZ629" s="3"/>
      <c r="EA629" s="3"/>
      <c r="EB629" s="3"/>
      <c r="EC629" s="3"/>
      <c r="ED629" s="3"/>
      <c r="EE629" s="3"/>
      <c r="EF629" s="3"/>
      <c r="EG629" s="3"/>
    </row>
    <row r="630">
      <c r="A630" s="3"/>
      <c r="B630" s="68"/>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3"/>
      <c r="AV630" s="3"/>
      <c r="AW630" s="3"/>
      <c r="AX630" s="3"/>
      <c r="AY630" s="3"/>
      <c r="AZ630" s="3"/>
      <c r="BA630" s="3"/>
      <c r="BB630" s="3"/>
      <c r="BC630" s="3"/>
      <c r="BD630" s="3"/>
      <c r="BE630" s="3"/>
      <c r="BF630" s="3"/>
      <c r="BG630" s="3"/>
      <c r="BH630" s="3"/>
      <c r="BI630" s="3"/>
      <c r="BJ630" s="3"/>
      <c r="BK630" s="3"/>
      <c r="BL630" s="3"/>
      <c r="BM630" s="3"/>
      <c r="BN630" s="3"/>
      <c r="BO630" s="3"/>
      <c r="BP630" s="3"/>
      <c r="BQ630" s="3"/>
      <c r="BR630" s="3"/>
      <c r="BS630" s="3"/>
      <c r="BT630" s="3"/>
      <c r="BU630" s="3"/>
      <c r="BV630" s="3"/>
      <c r="BW630" s="3"/>
      <c r="BX630" s="3"/>
      <c r="BY630" s="3"/>
      <c r="BZ630" s="3"/>
      <c r="CA630" s="3"/>
      <c r="CB630" s="3"/>
      <c r="CC630" s="3"/>
      <c r="CD630" s="3"/>
      <c r="CE630" s="3"/>
      <c r="CF630" s="3"/>
      <c r="CG630" s="3"/>
      <c r="CH630" s="3"/>
      <c r="CI630" s="3"/>
      <c r="CJ630" s="3"/>
      <c r="CK630" s="3"/>
      <c r="CL630" s="3"/>
      <c r="CM630" s="3"/>
      <c r="CN630" s="3"/>
      <c r="CO630" s="3"/>
      <c r="CP630" s="3"/>
      <c r="CQ630" s="3"/>
      <c r="CR630" s="3"/>
      <c r="CS630" s="3"/>
      <c r="CT630" s="3"/>
      <c r="CU630" s="3"/>
      <c r="CV630" s="3"/>
      <c r="CW630" s="3"/>
      <c r="CX630" s="3"/>
      <c r="CY630" s="3"/>
      <c r="CZ630" s="3"/>
      <c r="DA630" s="3"/>
      <c r="DB630" s="3"/>
      <c r="DC630" s="3"/>
      <c r="DD630" s="3"/>
      <c r="DE630" s="3"/>
      <c r="DF630" s="3"/>
      <c r="DG630" s="3"/>
      <c r="DH630" s="3"/>
      <c r="DI630" s="3"/>
      <c r="DJ630" s="3"/>
      <c r="DK630" s="3"/>
      <c r="DL630" s="3"/>
      <c r="DM630" s="3"/>
      <c r="DN630" s="3"/>
      <c r="DO630" s="3"/>
      <c r="DP630" s="3"/>
      <c r="DQ630" s="3"/>
      <c r="DR630" s="3"/>
      <c r="DS630" s="3"/>
      <c r="DT630" s="3"/>
      <c r="DU630" s="3"/>
      <c r="DV630" s="3"/>
      <c r="DW630" s="3"/>
      <c r="DX630" s="3"/>
      <c r="DY630" s="3"/>
      <c r="DZ630" s="3"/>
      <c r="EA630" s="3"/>
      <c r="EB630" s="3"/>
      <c r="EC630" s="3"/>
      <c r="ED630" s="3"/>
      <c r="EE630" s="3"/>
      <c r="EF630" s="3"/>
      <c r="EG630" s="3"/>
    </row>
    <row r="631">
      <c r="A631" s="3"/>
      <c r="B631" s="68"/>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3"/>
      <c r="AV631" s="3"/>
      <c r="AW631" s="3"/>
      <c r="AX631" s="3"/>
      <c r="AY631" s="3"/>
      <c r="AZ631" s="3"/>
      <c r="BA631" s="3"/>
      <c r="BB631" s="3"/>
      <c r="BC631" s="3"/>
      <c r="BD631" s="3"/>
      <c r="BE631" s="3"/>
      <c r="BF631" s="3"/>
      <c r="BG631" s="3"/>
      <c r="BH631" s="3"/>
      <c r="BI631" s="3"/>
      <c r="BJ631" s="3"/>
      <c r="BK631" s="3"/>
      <c r="BL631" s="3"/>
      <c r="BM631" s="3"/>
      <c r="BN631" s="3"/>
      <c r="BO631" s="3"/>
      <c r="BP631" s="3"/>
      <c r="BQ631" s="3"/>
      <c r="BR631" s="3"/>
      <c r="BS631" s="3"/>
      <c r="BT631" s="3"/>
      <c r="BU631" s="3"/>
      <c r="BV631" s="3"/>
      <c r="BW631" s="3"/>
      <c r="BX631" s="3"/>
      <c r="BY631" s="3"/>
      <c r="BZ631" s="3"/>
      <c r="CA631" s="3"/>
      <c r="CB631" s="3"/>
      <c r="CC631" s="3"/>
      <c r="CD631" s="3"/>
      <c r="CE631" s="3"/>
      <c r="CF631" s="3"/>
      <c r="CG631" s="3"/>
      <c r="CH631" s="3"/>
      <c r="CI631" s="3"/>
      <c r="CJ631" s="3"/>
      <c r="CK631" s="3"/>
      <c r="CL631" s="3"/>
      <c r="CM631" s="3"/>
      <c r="CN631" s="3"/>
      <c r="CO631" s="3"/>
      <c r="CP631" s="3"/>
      <c r="CQ631" s="3"/>
      <c r="CR631" s="3"/>
      <c r="CS631" s="3"/>
      <c r="CT631" s="3"/>
      <c r="CU631" s="3"/>
      <c r="CV631" s="3"/>
      <c r="CW631" s="3"/>
      <c r="CX631" s="3"/>
      <c r="CY631" s="3"/>
      <c r="CZ631" s="3"/>
      <c r="DA631" s="3"/>
      <c r="DB631" s="3"/>
      <c r="DC631" s="3"/>
      <c r="DD631" s="3"/>
      <c r="DE631" s="3"/>
      <c r="DF631" s="3"/>
      <c r="DG631" s="3"/>
      <c r="DH631" s="3"/>
      <c r="DI631" s="3"/>
      <c r="DJ631" s="3"/>
      <c r="DK631" s="3"/>
      <c r="DL631" s="3"/>
      <c r="DM631" s="3"/>
      <c r="DN631" s="3"/>
      <c r="DO631" s="3"/>
      <c r="DP631" s="3"/>
      <c r="DQ631" s="3"/>
      <c r="DR631" s="3"/>
      <c r="DS631" s="3"/>
      <c r="DT631" s="3"/>
      <c r="DU631" s="3"/>
      <c r="DV631" s="3"/>
      <c r="DW631" s="3"/>
      <c r="DX631" s="3"/>
      <c r="DY631" s="3"/>
      <c r="DZ631" s="3"/>
      <c r="EA631" s="3"/>
      <c r="EB631" s="3"/>
      <c r="EC631" s="3"/>
      <c r="ED631" s="3"/>
      <c r="EE631" s="3"/>
      <c r="EF631" s="3"/>
      <c r="EG631" s="3"/>
    </row>
    <row r="632">
      <c r="A632" s="3"/>
      <c r="B632" s="68"/>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3"/>
      <c r="AV632" s="3"/>
      <c r="AW632" s="3"/>
      <c r="AX632" s="3"/>
      <c r="AY632" s="3"/>
      <c r="AZ632" s="3"/>
      <c r="BA632" s="3"/>
      <c r="BB632" s="3"/>
      <c r="BC632" s="3"/>
      <c r="BD632" s="3"/>
      <c r="BE632" s="3"/>
      <c r="BF632" s="3"/>
      <c r="BG632" s="3"/>
      <c r="BH632" s="3"/>
      <c r="BI632" s="3"/>
      <c r="BJ632" s="3"/>
      <c r="BK632" s="3"/>
      <c r="BL632" s="3"/>
      <c r="BM632" s="3"/>
      <c r="BN632" s="3"/>
      <c r="BO632" s="3"/>
      <c r="BP632" s="3"/>
      <c r="BQ632" s="3"/>
      <c r="BR632" s="3"/>
      <c r="BS632" s="3"/>
      <c r="BT632" s="3"/>
      <c r="BU632" s="3"/>
      <c r="BV632" s="3"/>
      <c r="BW632" s="3"/>
      <c r="BX632" s="3"/>
      <c r="BY632" s="3"/>
      <c r="BZ632" s="3"/>
      <c r="CA632" s="3"/>
      <c r="CB632" s="3"/>
      <c r="CC632" s="3"/>
      <c r="CD632" s="3"/>
      <c r="CE632" s="3"/>
      <c r="CF632" s="3"/>
      <c r="CG632" s="3"/>
      <c r="CH632" s="3"/>
      <c r="CI632" s="3"/>
      <c r="CJ632" s="3"/>
      <c r="CK632" s="3"/>
      <c r="CL632" s="3"/>
      <c r="CM632" s="3"/>
      <c r="CN632" s="3"/>
      <c r="CO632" s="3"/>
      <c r="CP632" s="3"/>
      <c r="CQ632" s="3"/>
      <c r="CR632" s="3"/>
      <c r="CS632" s="3"/>
      <c r="CT632" s="3"/>
      <c r="CU632" s="3"/>
      <c r="CV632" s="3"/>
      <c r="CW632" s="3"/>
      <c r="CX632" s="3"/>
      <c r="CY632" s="3"/>
      <c r="CZ632" s="3"/>
      <c r="DA632" s="3"/>
      <c r="DB632" s="3"/>
      <c r="DC632" s="3"/>
      <c r="DD632" s="3"/>
      <c r="DE632" s="3"/>
      <c r="DF632" s="3"/>
      <c r="DG632" s="3"/>
      <c r="DH632" s="3"/>
      <c r="DI632" s="3"/>
      <c r="DJ632" s="3"/>
      <c r="DK632" s="3"/>
      <c r="DL632" s="3"/>
      <c r="DM632" s="3"/>
      <c r="DN632" s="3"/>
      <c r="DO632" s="3"/>
      <c r="DP632" s="3"/>
      <c r="DQ632" s="3"/>
      <c r="DR632" s="3"/>
      <c r="DS632" s="3"/>
      <c r="DT632" s="3"/>
      <c r="DU632" s="3"/>
      <c r="DV632" s="3"/>
      <c r="DW632" s="3"/>
      <c r="DX632" s="3"/>
      <c r="DY632" s="3"/>
      <c r="DZ632" s="3"/>
      <c r="EA632" s="3"/>
      <c r="EB632" s="3"/>
      <c r="EC632" s="3"/>
      <c r="ED632" s="3"/>
      <c r="EE632" s="3"/>
      <c r="EF632" s="3"/>
      <c r="EG632" s="3"/>
    </row>
    <row r="633">
      <c r="A633" s="3"/>
      <c r="B633" s="68"/>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c r="AU633" s="3"/>
      <c r="AV633" s="3"/>
      <c r="AW633" s="3"/>
      <c r="AX633" s="3"/>
      <c r="AY633" s="3"/>
      <c r="AZ633" s="3"/>
      <c r="BA633" s="3"/>
      <c r="BB633" s="3"/>
      <c r="BC633" s="3"/>
      <c r="BD633" s="3"/>
      <c r="BE633" s="3"/>
      <c r="BF633" s="3"/>
      <c r="BG633" s="3"/>
      <c r="BH633" s="3"/>
      <c r="BI633" s="3"/>
      <c r="BJ633" s="3"/>
      <c r="BK633" s="3"/>
      <c r="BL633" s="3"/>
      <c r="BM633" s="3"/>
      <c r="BN633" s="3"/>
      <c r="BO633" s="3"/>
      <c r="BP633" s="3"/>
      <c r="BQ633" s="3"/>
      <c r="BR633" s="3"/>
      <c r="BS633" s="3"/>
      <c r="BT633" s="3"/>
      <c r="BU633" s="3"/>
      <c r="BV633" s="3"/>
      <c r="BW633" s="3"/>
      <c r="BX633" s="3"/>
      <c r="BY633" s="3"/>
      <c r="BZ633" s="3"/>
      <c r="CA633" s="3"/>
      <c r="CB633" s="3"/>
      <c r="CC633" s="3"/>
      <c r="CD633" s="3"/>
      <c r="CE633" s="3"/>
      <c r="CF633" s="3"/>
      <c r="CG633" s="3"/>
      <c r="CH633" s="3"/>
      <c r="CI633" s="3"/>
      <c r="CJ633" s="3"/>
      <c r="CK633" s="3"/>
      <c r="CL633" s="3"/>
      <c r="CM633" s="3"/>
      <c r="CN633" s="3"/>
      <c r="CO633" s="3"/>
      <c r="CP633" s="3"/>
      <c r="CQ633" s="3"/>
      <c r="CR633" s="3"/>
      <c r="CS633" s="3"/>
      <c r="CT633" s="3"/>
      <c r="CU633" s="3"/>
      <c r="CV633" s="3"/>
      <c r="CW633" s="3"/>
      <c r="CX633" s="3"/>
      <c r="CY633" s="3"/>
      <c r="CZ633" s="3"/>
      <c r="DA633" s="3"/>
      <c r="DB633" s="3"/>
      <c r="DC633" s="3"/>
      <c r="DD633" s="3"/>
      <c r="DE633" s="3"/>
      <c r="DF633" s="3"/>
      <c r="DG633" s="3"/>
      <c r="DH633" s="3"/>
      <c r="DI633" s="3"/>
      <c r="DJ633" s="3"/>
      <c r="DK633" s="3"/>
      <c r="DL633" s="3"/>
      <c r="DM633" s="3"/>
      <c r="DN633" s="3"/>
      <c r="DO633" s="3"/>
      <c r="DP633" s="3"/>
      <c r="DQ633" s="3"/>
      <c r="DR633" s="3"/>
      <c r="DS633" s="3"/>
      <c r="DT633" s="3"/>
      <c r="DU633" s="3"/>
      <c r="DV633" s="3"/>
      <c r="DW633" s="3"/>
      <c r="DX633" s="3"/>
      <c r="DY633" s="3"/>
      <c r="DZ633" s="3"/>
      <c r="EA633" s="3"/>
      <c r="EB633" s="3"/>
      <c r="EC633" s="3"/>
      <c r="ED633" s="3"/>
      <c r="EE633" s="3"/>
      <c r="EF633" s="3"/>
      <c r="EG633" s="3"/>
    </row>
    <row r="634">
      <c r="A634" s="3"/>
      <c r="B634" s="68"/>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3"/>
      <c r="AV634" s="3"/>
      <c r="AW634" s="3"/>
      <c r="AX634" s="3"/>
      <c r="AY634" s="3"/>
      <c r="AZ634" s="3"/>
      <c r="BA634" s="3"/>
      <c r="BB634" s="3"/>
      <c r="BC634" s="3"/>
      <c r="BD634" s="3"/>
      <c r="BE634" s="3"/>
      <c r="BF634" s="3"/>
      <c r="BG634" s="3"/>
      <c r="BH634" s="3"/>
      <c r="BI634" s="3"/>
      <c r="BJ634" s="3"/>
      <c r="BK634" s="3"/>
      <c r="BL634" s="3"/>
      <c r="BM634" s="3"/>
      <c r="BN634" s="3"/>
      <c r="BO634" s="3"/>
      <c r="BP634" s="3"/>
      <c r="BQ634" s="3"/>
      <c r="BR634" s="3"/>
      <c r="BS634" s="3"/>
      <c r="BT634" s="3"/>
      <c r="BU634" s="3"/>
      <c r="BV634" s="3"/>
      <c r="BW634" s="3"/>
      <c r="BX634" s="3"/>
      <c r="BY634" s="3"/>
      <c r="BZ634" s="3"/>
      <c r="CA634" s="3"/>
      <c r="CB634" s="3"/>
      <c r="CC634" s="3"/>
      <c r="CD634" s="3"/>
      <c r="CE634" s="3"/>
      <c r="CF634" s="3"/>
      <c r="CG634" s="3"/>
      <c r="CH634" s="3"/>
      <c r="CI634" s="3"/>
      <c r="CJ634" s="3"/>
      <c r="CK634" s="3"/>
      <c r="CL634" s="3"/>
      <c r="CM634" s="3"/>
      <c r="CN634" s="3"/>
      <c r="CO634" s="3"/>
      <c r="CP634" s="3"/>
      <c r="CQ634" s="3"/>
      <c r="CR634" s="3"/>
      <c r="CS634" s="3"/>
      <c r="CT634" s="3"/>
      <c r="CU634" s="3"/>
      <c r="CV634" s="3"/>
      <c r="CW634" s="3"/>
      <c r="CX634" s="3"/>
      <c r="CY634" s="3"/>
      <c r="CZ634" s="3"/>
      <c r="DA634" s="3"/>
      <c r="DB634" s="3"/>
      <c r="DC634" s="3"/>
      <c r="DD634" s="3"/>
      <c r="DE634" s="3"/>
      <c r="DF634" s="3"/>
      <c r="DG634" s="3"/>
      <c r="DH634" s="3"/>
      <c r="DI634" s="3"/>
      <c r="DJ634" s="3"/>
      <c r="DK634" s="3"/>
      <c r="DL634" s="3"/>
      <c r="DM634" s="3"/>
      <c r="DN634" s="3"/>
      <c r="DO634" s="3"/>
      <c r="DP634" s="3"/>
      <c r="DQ634" s="3"/>
      <c r="DR634" s="3"/>
      <c r="DS634" s="3"/>
      <c r="DT634" s="3"/>
      <c r="DU634" s="3"/>
      <c r="DV634" s="3"/>
      <c r="DW634" s="3"/>
      <c r="DX634" s="3"/>
      <c r="DY634" s="3"/>
      <c r="DZ634" s="3"/>
      <c r="EA634" s="3"/>
      <c r="EB634" s="3"/>
      <c r="EC634" s="3"/>
      <c r="ED634" s="3"/>
      <c r="EE634" s="3"/>
      <c r="EF634" s="3"/>
      <c r="EG634" s="3"/>
    </row>
    <row r="635">
      <c r="A635" s="3"/>
      <c r="B635" s="68"/>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3"/>
      <c r="AV635" s="3"/>
      <c r="AW635" s="3"/>
      <c r="AX635" s="3"/>
      <c r="AY635" s="3"/>
      <c r="AZ635" s="3"/>
      <c r="BA635" s="3"/>
      <c r="BB635" s="3"/>
      <c r="BC635" s="3"/>
      <c r="BD635" s="3"/>
      <c r="BE635" s="3"/>
      <c r="BF635" s="3"/>
      <c r="BG635" s="3"/>
      <c r="BH635" s="3"/>
      <c r="BI635" s="3"/>
      <c r="BJ635" s="3"/>
      <c r="BK635" s="3"/>
      <c r="BL635" s="3"/>
      <c r="BM635" s="3"/>
      <c r="BN635" s="3"/>
      <c r="BO635" s="3"/>
      <c r="BP635" s="3"/>
      <c r="BQ635" s="3"/>
      <c r="BR635" s="3"/>
      <c r="BS635" s="3"/>
      <c r="BT635" s="3"/>
      <c r="BU635" s="3"/>
      <c r="BV635" s="3"/>
      <c r="BW635" s="3"/>
      <c r="BX635" s="3"/>
      <c r="BY635" s="3"/>
      <c r="BZ635" s="3"/>
      <c r="CA635" s="3"/>
      <c r="CB635" s="3"/>
      <c r="CC635" s="3"/>
      <c r="CD635" s="3"/>
      <c r="CE635" s="3"/>
      <c r="CF635" s="3"/>
      <c r="CG635" s="3"/>
      <c r="CH635" s="3"/>
      <c r="CI635" s="3"/>
      <c r="CJ635" s="3"/>
      <c r="CK635" s="3"/>
      <c r="CL635" s="3"/>
      <c r="CM635" s="3"/>
      <c r="CN635" s="3"/>
      <c r="CO635" s="3"/>
      <c r="CP635" s="3"/>
      <c r="CQ635" s="3"/>
      <c r="CR635" s="3"/>
      <c r="CS635" s="3"/>
      <c r="CT635" s="3"/>
      <c r="CU635" s="3"/>
      <c r="CV635" s="3"/>
      <c r="CW635" s="3"/>
      <c r="CX635" s="3"/>
      <c r="CY635" s="3"/>
      <c r="CZ635" s="3"/>
      <c r="DA635" s="3"/>
      <c r="DB635" s="3"/>
      <c r="DC635" s="3"/>
      <c r="DD635" s="3"/>
      <c r="DE635" s="3"/>
      <c r="DF635" s="3"/>
      <c r="DG635" s="3"/>
      <c r="DH635" s="3"/>
      <c r="DI635" s="3"/>
      <c r="DJ635" s="3"/>
      <c r="DK635" s="3"/>
      <c r="DL635" s="3"/>
      <c r="DM635" s="3"/>
      <c r="DN635" s="3"/>
      <c r="DO635" s="3"/>
      <c r="DP635" s="3"/>
      <c r="DQ635" s="3"/>
      <c r="DR635" s="3"/>
      <c r="DS635" s="3"/>
      <c r="DT635" s="3"/>
      <c r="DU635" s="3"/>
      <c r="DV635" s="3"/>
      <c r="DW635" s="3"/>
      <c r="DX635" s="3"/>
      <c r="DY635" s="3"/>
      <c r="DZ635" s="3"/>
      <c r="EA635" s="3"/>
      <c r="EB635" s="3"/>
      <c r="EC635" s="3"/>
      <c r="ED635" s="3"/>
      <c r="EE635" s="3"/>
      <c r="EF635" s="3"/>
      <c r="EG635" s="3"/>
    </row>
    <row r="636">
      <c r="A636" s="3"/>
      <c r="B636" s="68"/>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3"/>
      <c r="AV636" s="3"/>
      <c r="AW636" s="3"/>
      <c r="AX636" s="3"/>
      <c r="AY636" s="3"/>
      <c r="AZ636" s="3"/>
      <c r="BA636" s="3"/>
      <c r="BB636" s="3"/>
      <c r="BC636" s="3"/>
      <c r="BD636" s="3"/>
      <c r="BE636" s="3"/>
      <c r="BF636" s="3"/>
      <c r="BG636" s="3"/>
      <c r="BH636" s="3"/>
      <c r="BI636" s="3"/>
      <c r="BJ636" s="3"/>
      <c r="BK636" s="3"/>
      <c r="BL636" s="3"/>
      <c r="BM636" s="3"/>
      <c r="BN636" s="3"/>
      <c r="BO636" s="3"/>
      <c r="BP636" s="3"/>
      <c r="BQ636" s="3"/>
      <c r="BR636" s="3"/>
      <c r="BS636" s="3"/>
      <c r="BT636" s="3"/>
      <c r="BU636" s="3"/>
      <c r="BV636" s="3"/>
      <c r="BW636" s="3"/>
      <c r="BX636" s="3"/>
      <c r="BY636" s="3"/>
      <c r="BZ636" s="3"/>
      <c r="CA636" s="3"/>
      <c r="CB636" s="3"/>
      <c r="CC636" s="3"/>
      <c r="CD636" s="3"/>
      <c r="CE636" s="3"/>
      <c r="CF636" s="3"/>
      <c r="CG636" s="3"/>
      <c r="CH636" s="3"/>
      <c r="CI636" s="3"/>
      <c r="CJ636" s="3"/>
      <c r="CK636" s="3"/>
      <c r="CL636" s="3"/>
      <c r="CM636" s="3"/>
      <c r="CN636" s="3"/>
      <c r="CO636" s="3"/>
      <c r="CP636" s="3"/>
      <c r="CQ636" s="3"/>
      <c r="CR636" s="3"/>
      <c r="CS636" s="3"/>
      <c r="CT636" s="3"/>
      <c r="CU636" s="3"/>
      <c r="CV636" s="3"/>
      <c r="CW636" s="3"/>
      <c r="CX636" s="3"/>
      <c r="CY636" s="3"/>
      <c r="CZ636" s="3"/>
      <c r="DA636" s="3"/>
      <c r="DB636" s="3"/>
      <c r="DC636" s="3"/>
      <c r="DD636" s="3"/>
      <c r="DE636" s="3"/>
      <c r="DF636" s="3"/>
      <c r="DG636" s="3"/>
      <c r="DH636" s="3"/>
      <c r="DI636" s="3"/>
      <c r="DJ636" s="3"/>
      <c r="DK636" s="3"/>
      <c r="DL636" s="3"/>
      <c r="DM636" s="3"/>
      <c r="DN636" s="3"/>
      <c r="DO636" s="3"/>
      <c r="DP636" s="3"/>
      <c r="DQ636" s="3"/>
      <c r="DR636" s="3"/>
      <c r="DS636" s="3"/>
      <c r="DT636" s="3"/>
      <c r="DU636" s="3"/>
      <c r="DV636" s="3"/>
      <c r="DW636" s="3"/>
      <c r="DX636" s="3"/>
      <c r="DY636" s="3"/>
      <c r="DZ636" s="3"/>
      <c r="EA636" s="3"/>
      <c r="EB636" s="3"/>
      <c r="EC636" s="3"/>
      <c r="ED636" s="3"/>
      <c r="EE636" s="3"/>
      <c r="EF636" s="3"/>
      <c r="EG636" s="3"/>
    </row>
    <row r="637">
      <c r="A637" s="3"/>
      <c r="B637" s="68"/>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c r="AU637" s="3"/>
      <c r="AV637" s="3"/>
      <c r="AW637" s="3"/>
      <c r="AX637" s="3"/>
      <c r="AY637" s="3"/>
      <c r="AZ637" s="3"/>
      <c r="BA637" s="3"/>
      <c r="BB637" s="3"/>
      <c r="BC637" s="3"/>
      <c r="BD637" s="3"/>
      <c r="BE637" s="3"/>
      <c r="BF637" s="3"/>
      <c r="BG637" s="3"/>
      <c r="BH637" s="3"/>
      <c r="BI637" s="3"/>
      <c r="BJ637" s="3"/>
      <c r="BK637" s="3"/>
      <c r="BL637" s="3"/>
      <c r="BM637" s="3"/>
      <c r="BN637" s="3"/>
      <c r="BO637" s="3"/>
      <c r="BP637" s="3"/>
      <c r="BQ637" s="3"/>
      <c r="BR637" s="3"/>
      <c r="BS637" s="3"/>
      <c r="BT637" s="3"/>
      <c r="BU637" s="3"/>
      <c r="BV637" s="3"/>
      <c r="BW637" s="3"/>
      <c r="BX637" s="3"/>
      <c r="BY637" s="3"/>
      <c r="BZ637" s="3"/>
      <c r="CA637" s="3"/>
      <c r="CB637" s="3"/>
      <c r="CC637" s="3"/>
      <c r="CD637" s="3"/>
      <c r="CE637" s="3"/>
      <c r="CF637" s="3"/>
      <c r="CG637" s="3"/>
      <c r="CH637" s="3"/>
      <c r="CI637" s="3"/>
      <c r="CJ637" s="3"/>
      <c r="CK637" s="3"/>
      <c r="CL637" s="3"/>
      <c r="CM637" s="3"/>
      <c r="CN637" s="3"/>
      <c r="CO637" s="3"/>
      <c r="CP637" s="3"/>
      <c r="CQ637" s="3"/>
      <c r="CR637" s="3"/>
      <c r="CS637" s="3"/>
      <c r="CT637" s="3"/>
      <c r="CU637" s="3"/>
      <c r="CV637" s="3"/>
      <c r="CW637" s="3"/>
      <c r="CX637" s="3"/>
      <c r="CY637" s="3"/>
      <c r="CZ637" s="3"/>
      <c r="DA637" s="3"/>
      <c r="DB637" s="3"/>
      <c r="DC637" s="3"/>
      <c r="DD637" s="3"/>
      <c r="DE637" s="3"/>
      <c r="DF637" s="3"/>
      <c r="DG637" s="3"/>
      <c r="DH637" s="3"/>
      <c r="DI637" s="3"/>
      <c r="DJ637" s="3"/>
      <c r="DK637" s="3"/>
      <c r="DL637" s="3"/>
      <c r="DM637" s="3"/>
      <c r="DN637" s="3"/>
      <c r="DO637" s="3"/>
      <c r="DP637" s="3"/>
      <c r="DQ637" s="3"/>
      <c r="DR637" s="3"/>
      <c r="DS637" s="3"/>
      <c r="DT637" s="3"/>
      <c r="DU637" s="3"/>
      <c r="DV637" s="3"/>
      <c r="DW637" s="3"/>
      <c r="DX637" s="3"/>
      <c r="DY637" s="3"/>
      <c r="DZ637" s="3"/>
      <c r="EA637" s="3"/>
      <c r="EB637" s="3"/>
      <c r="EC637" s="3"/>
      <c r="ED637" s="3"/>
      <c r="EE637" s="3"/>
      <c r="EF637" s="3"/>
      <c r="EG637" s="3"/>
    </row>
    <row r="638">
      <c r="A638" s="3"/>
      <c r="B638" s="68"/>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c r="AU638" s="3"/>
      <c r="AV638" s="3"/>
      <c r="AW638" s="3"/>
      <c r="AX638" s="3"/>
      <c r="AY638" s="3"/>
      <c r="AZ638" s="3"/>
      <c r="BA638" s="3"/>
      <c r="BB638" s="3"/>
      <c r="BC638" s="3"/>
      <c r="BD638" s="3"/>
      <c r="BE638" s="3"/>
      <c r="BF638" s="3"/>
      <c r="BG638" s="3"/>
      <c r="BH638" s="3"/>
      <c r="BI638" s="3"/>
      <c r="BJ638" s="3"/>
      <c r="BK638" s="3"/>
      <c r="BL638" s="3"/>
      <c r="BM638" s="3"/>
      <c r="BN638" s="3"/>
      <c r="BO638" s="3"/>
      <c r="BP638" s="3"/>
      <c r="BQ638" s="3"/>
      <c r="BR638" s="3"/>
      <c r="BS638" s="3"/>
      <c r="BT638" s="3"/>
      <c r="BU638" s="3"/>
      <c r="BV638" s="3"/>
      <c r="BW638" s="3"/>
      <c r="BX638" s="3"/>
      <c r="BY638" s="3"/>
      <c r="BZ638" s="3"/>
      <c r="CA638" s="3"/>
      <c r="CB638" s="3"/>
      <c r="CC638" s="3"/>
      <c r="CD638" s="3"/>
      <c r="CE638" s="3"/>
      <c r="CF638" s="3"/>
      <c r="CG638" s="3"/>
      <c r="CH638" s="3"/>
      <c r="CI638" s="3"/>
      <c r="CJ638" s="3"/>
      <c r="CK638" s="3"/>
      <c r="CL638" s="3"/>
      <c r="CM638" s="3"/>
      <c r="CN638" s="3"/>
      <c r="CO638" s="3"/>
      <c r="CP638" s="3"/>
      <c r="CQ638" s="3"/>
      <c r="CR638" s="3"/>
      <c r="CS638" s="3"/>
      <c r="CT638" s="3"/>
      <c r="CU638" s="3"/>
      <c r="CV638" s="3"/>
      <c r="CW638" s="3"/>
      <c r="CX638" s="3"/>
      <c r="CY638" s="3"/>
      <c r="CZ638" s="3"/>
      <c r="DA638" s="3"/>
      <c r="DB638" s="3"/>
      <c r="DC638" s="3"/>
      <c r="DD638" s="3"/>
      <c r="DE638" s="3"/>
      <c r="DF638" s="3"/>
      <c r="DG638" s="3"/>
      <c r="DH638" s="3"/>
      <c r="DI638" s="3"/>
      <c r="DJ638" s="3"/>
      <c r="DK638" s="3"/>
      <c r="DL638" s="3"/>
      <c r="DM638" s="3"/>
      <c r="DN638" s="3"/>
      <c r="DO638" s="3"/>
      <c r="DP638" s="3"/>
      <c r="DQ638" s="3"/>
      <c r="DR638" s="3"/>
      <c r="DS638" s="3"/>
      <c r="DT638" s="3"/>
      <c r="DU638" s="3"/>
      <c r="DV638" s="3"/>
      <c r="DW638" s="3"/>
      <c r="DX638" s="3"/>
      <c r="DY638" s="3"/>
      <c r="DZ638" s="3"/>
      <c r="EA638" s="3"/>
      <c r="EB638" s="3"/>
      <c r="EC638" s="3"/>
      <c r="ED638" s="3"/>
      <c r="EE638" s="3"/>
      <c r="EF638" s="3"/>
      <c r="EG638" s="3"/>
    </row>
    <row r="639">
      <c r="A639" s="3"/>
      <c r="B639" s="68"/>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c r="AU639" s="3"/>
      <c r="AV639" s="3"/>
      <c r="AW639" s="3"/>
      <c r="AX639" s="3"/>
      <c r="AY639" s="3"/>
      <c r="AZ639" s="3"/>
      <c r="BA639" s="3"/>
      <c r="BB639" s="3"/>
      <c r="BC639" s="3"/>
      <c r="BD639" s="3"/>
      <c r="BE639" s="3"/>
      <c r="BF639" s="3"/>
      <c r="BG639" s="3"/>
      <c r="BH639" s="3"/>
      <c r="BI639" s="3"/>
      <c r="BJ639" s="3"/>
      <c r="BK639" s="3"/>
      <c r="BL639" s="3"/>
      <c r="BM639" s="3"/>
      <c r="BN639" s="3"/>
      <c r="BO639" s="3"/>
      <c r="BP639" s="3"/>
      <c r="BQ639" s="3"/>
      <c r="BR639" s="3"/>
      <c r="BS639" s="3"/>
      <c r="BT639" s="3"/>
      <c r="BU639" s="3"/>
      <c r="BV639" s="3"/>
      <c r="BW639" s="3"/>
      <c r="BX639" s="3"/>
      <c r="BY639" s="3"/>
      <c r="BZ639" s="3"/>
      <c r="CA639" s="3"/>
      <c r="CB639" s="3"/>
      <c r="CC639" s="3"/>
      <c r="CD639" s="3"/>
      <c r="CE639" s="3"/>
      <c r="CF639" s="3"/>
      <c r="CG639" s="3"/>
      <c r="CH639" s="3"/>
      <c r="CI639" s="3"/>
      <c r="CJ639" s="3"/>
      <c r="CK639" s="3"/>
      <c r="CL639" s="3"/>
      <c r="CM639" s="3"/>
      <c r="CN639" s="3"/>
      <c r="CO639" s="3"/>
      <c r="CP639" s="3"/>
      <c r="CQ639" s="3"/>
      <c r="CR639" s="3"/>
      <c r="CS639" s="3"/>
      <c r="CT639" s="3"/>
      <c r="CU639" s="3"/>
      <c r="CV639" s="3"/>
      <c r="CW639" s="3"/>
      <c r="CX639" s="3"/>
      <c r="CY639" s="3"/>
      <c r="CZ639" s="3"/>
      <c r="DA639" s="3"/>
      <c r="DB639" s="3"/>
      <c r="DC639" s="3"/>
      <c r="DD639" s="3"/>
      <c r="DE639" s="3"/>
      <c r="DF639" s="3"/>
      <c r="DG639" s="3"/>
      <c r="DH639" s="3"/>
      <c r="DI639" s="3"/>
      <c r="DJ639" s="3"/>
      <c r="DK639" s="3"/>
      <c r="DL639" s="3"/>
      <c r="DM639" s="3"/>
      <c r="DN639" s="3"/>
      <c r="DO639" s="3"/>
      <c r="DP639" s="3"/>
      <c r="DQ639" s="3"/>
      <c r="DR639" s="3"/>
      <c r="DS639" s="3"/>
      <c r="DT639" s="3"/>
      <c r="DU639" s="3"/>
      <c r="DV639" s="3"/>
      <c r="DW639" s="3"/>
      <c r="DX639" s="3"/>
      <c r="DY639" s="3"/>
      <c r="DZ639" s="3"/>
      <c r="EA639" s="3"/>
      <c r="EB639" s="3"/>
      <c r="EC639" s="3"/>
      <c r="ED639" s="3"/>
      <c r="EE639" s="3"/>
      <c r="EF639" s="3"/>
      <c r="EG639" s="3"/>
    </row>
    <row r="640">
      <c r="A640" s="3"/>
      <c r="B640" s="68"/>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c r="AU640" s="3"/>
      <c r="AV640" s="3"/>
      <c r="AW640" s="3"/>
      <c r="AX640" s="3"/>
      <c r="AY640" s="3"/>
      <c r="AZ640" s="3"/>
      <c r="BA640" s="3"/>
      <c r="BB640" s="3"/>
      <c r="BC640" s="3"/>
      <c r="BD640" s="3"/>
      <c r="BE640" s="3"/>
      <c r="BF640" s="3"/>
      <c r="BG640" s="3"/>
      <c r="BH640" s="3"/>
      <c r="BI640" s="3"/>
      <c r="BJ640" s="3"/>
      <c r="BK640" s="3"/>
      <c r="BL640" s="3"/>
      <c r="BM640" s="3"/>
      <c r="BN640" s="3"/>
      <c r="BO640" s="3"/>
      <c r="BP640" s="3"/>
      <c r="BQ640" s="3"/>
      <c r="BR640" s="3"/>
      <c r="BS640" s="3"/>
      <c r="BT640" s="3"/>
      <c r="BU640" s="3"/>
      <c r="BV640" s="3"/>
      <c r="BW640" s="3"/>
      <c r="BX640" s="3"/>
      <c r="BY640" s="3"/>
      <c r="BZ640" s="3"/>
      <c r="CA640" s="3"/>
      <c r="CB640" s="3"/>
      <c r="CC640" s="3"/>
      <c r="CD640" s="3"/>
      <c r="CE640" s="3"/>
      <c r="CF640" s="3"/>
      <c r="CG640" s="3"/>
      <c r="CH640" s="3"/>
      <c r="CI640" s="3"/>
      <c r="CJ640" s="3"/>
      <c r="CK640" s="3"/>
      <c r="CL640" s="3"/>
      <c r="CM640" s="3"/>
      <c r="CN640" s="3"/>
      <c r="CO640" s="3"/>
      <c r="CP640" s="3"/>
      <c r="CQ640" s="3"/>
      <c r="CR640" s="3"/>
      <c r="CS640" s="3"/>
      <c r="CT640" s="3"/>
      <c r="CU640" s="3"/>
      <c r="CV640" s="3"/>
      <c r="CW640" s="3"/>
      <c r="CX640" s="3"/>
      <c r="CY640" s="3"/>
      <c r="CZ640" s="3"/>
      <c r="DA640" s="3"/>
      <c r="DB640" s="3"/>
      <c r="DC640" s="3"/>
      <c r="DD640" s="3"/>
      <c r="DE640" s="3"/>
      <c r="DF640" s="3"/>
      <c r="DG640" s="3"/>
      <c r="DH640" s="3"/>
      <c r="DI640" s="3"/>
      <c r="DJ640" s="3"/>
      <c r="DK640" s="3"/>
      <c r="DL640" s="3"/>
      <c r="DM640" s="3"/>
      <c r="DN640" s="3"/>
      <c r="DO640" s="3"/>
      <c r="DP640" s="3"/>
      <c r="DQ640" s="3"/>
      <c r="DR640" s="3"/>
      <c r="DS640" s="3"/>
      <c r="DT640" s="3"/>
      <c r="DU640" s="3"/>
      <c r="DV640" s="3"/>
      <c r="DW640" s="3"/>
      <c r="DX640" s="3"/>
      <c r="DY640" s="3"/>
      <c r="DZ640" s="3"/>
      <c r="EA640" s="3"/>
      <c r="EB640" s="3"/>
      <c r="EC640" s="3"/>
      <c r="ED640" s="3"/>
      <c r="EE640" s="3"/>
      <c r="EF640" s="3"/>
      <c r="EG640" s="3"/>
    </row>
    <row r="641">
      <c r="A641" s="3"/>
      <c r="B641" s="68"/>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3"/>
      <c r="AV641" s="3"/>
      <c r="AW641" s="3"/>
      <c r="AX641" s="3"/>
      <c r="AY641" s="3"/>
      <c r="AZ641" s="3"/>
      <c r="BA641" s="3"/>
      <c r="BB641" s="3"/>
      <c r="BC641" s="3"/>
      <c r="BD641" s="3"/>
      <c r="BE641" s="3"/>
      <c r="BF641" s="3"/>
      <c r="BG641" s="3"/>
      <c r="BH641" s="3"/>
      <c r="BI641" s="3"/>
      <c r="BJ641" s="3"/>
      <c r="BK641" s="3"/>
      <c r="BL641" s="3"/>
      <c r="BM641" s="3"/>
      <c r="BN641" s="3"/>
      <c r="BO641" s="3"/>
      <c r="BP641" s="3"/>
      <c r="BQ641" s="3"/>
      <c r="BR641" s="3"/>
      <c r="BS641" s="3"/>
      <c r="BT641" s="3"/>
      <c r="BU641" s="3"/>
      <c r="BV641" s="3"/>
      <c r="BW641" s="3"/>
      <c r="BX641" s="3"/>
      <c r="BY641" s="3"/>
      <c r="BZ641" s="3"/>
      <c r="CA641" s="3"/>
      <c r="CB641" s="3"/>
      <c r="CC641" s="3"/>
      <c r="CD641" s="3"/>
      <c r="CE641" s="3"/>
      <c r="CF641" s="3"/>
      <c r="CG641" s="3"/>
      <c r="CH641" s="3"/>
      <c r="CI641" s="3"/>
      <c r="CJ641" s="3"/>
      <c r="CK641" s="3"/>
      <c r="CL641" s="3"/>
      <c r="CM641" s="3"/>
      <c r="CN641" s="3"/>
      <c r="CO641" s="3"/>
      <c r="CP641" s="3"/>
      <c r="CQ641" s="3"/>
      <c r="CR641" s="3"/>
      <c r="CS641" s="3"/>
      <c r="CT641" s="3"/>
      <c r="CU641" s="3"/>
      <c r="CV641" s="3"/>
      <c r="CW641" s="3"/>
      <c r="CX641" s="3"/>
      <c r="CY641" s="3"/>
      <c r="CZ641" s="3"/>
      <c r="DA641" s="3"/>
      <c r="DB641" s="3"/>
      <c r="DC641" s="3"/>
      <c r="DD641" s="3"/>
      <c r="DE641" s="3"/>
      <c r="DF641" s="3"/>
      <c r="DG641" s="3"/>
      <c r="DH641" s="3"/>
      <c r="DI641" s="3"/>
      <c r="DJ641" s="3"/>
      <c r="DK641" s="3"/>
      <c r="DL641" s="3"/>
      <c r="DM641" s="3"/>
      <c r="DN641" s="3"/>
      <c r="DO641" s="3"/>
      <c r="DP641" s="3"/>
      <c r="DQ641" s="3"/>
      <c r="DR641" s="3"/>
      <c r="DS641" s="3"/>
      <c r="DT641" s="3"/>
      <c r="DU641" s="3"/>
      <c r="DV641" s="3"/>
      <c r="DW641" s="3"/>
      <c r="DX641" s="3"/>
      <c r="DY641" s="3"/>
      <c r="DZ641" s="3"/>
      <c r="EA641" s="3"/>
      <c r="EB641" s="3"/>
      <c r="EC641" s="3"/>
      <c r="ED641" s="3"/>
      <c r="EE641" s="3"/>
      <c r="EF641" s="3"/>
      <c r="EG641" s="3"/>
    </row>
    <row r="642">
      <c r="A642" s="3"/>
      <c r="B642" s="68"/>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3"/>
      <c r="AV642" s="3"/>
      <c r="AW642" s="3"/>
      <c r="AX642" s="3"/>
      <c r="AY642" s="3"/>
      <c r="AZ642" s="3"/>
      <c r="BA642" s="3"/>
      <c r="BB642" s="3"/>
      <c r="BC642" s="3"/>
      <c r="BD642" s="3"/>
      <c r="BE642" s="3"/>
      <c r="BF642" s="3"/>
      <c r="BG642" s="3"/>
      <c r="BH642" s="3"/>
      <c r="BI642" s="3"/>
      <c r="BJ642" s="3"/>
      <c r="BK642" s="3"/>
      <c r="BL642" s="3"/>
      <c r="BM642" s="3"/>
      <c r="BN642" s="3"/>
      <c r="BO642" s="3"/>
      <c r="BP642" s="3"/>
      <c r="BQ642" s="3"/>
      <c r="BR642" s="3"/>
      <c r="BS642" s="3"/>
      <c r="BT642" s="3"/>
      <c r="BU642" s="3"/>
      <c r="BV642" s="3"/>
      <c r="BW642" s="3"/>
      <c r="BX642" s="3"/>
      <c r="BY642" s="3"/>
      <c r="BZ642" s="3"/>
      <c r="CA642" s="3"/>
      <c r="CB642" s="3"/>
      <c r="CC642" s="3"/>
      <c r="CD642" s="3"/>
      <c r="CE642" s="3"/>
      <c r="CF642" s="3"/>
      <c r="CG642" s="3"/>
      <c r="CH642" s="3"/>
      <c r="CI642" s="3"/>
      <c r="CJ642" s="3"/>
      <c r="CK642" s="3"/>
      <c r="CL642" s="3"/>
      <c r="CM642" s="3"/>
      <c r="CN642" s="3"/>
      <c r="CO642" s="3"/>
      <c r="CP642" s="3"/>
      <c r="CQ642" s="3"/>
      <c r="CR642" s="3"/>
      <c r="CS642" s="3"/>
      <c r="CT642" s="3"/>
      <c r="CU642" s="3"/>
      <c r="CV642" s="3"/>
      <c r="CW642" s="3"/>
      <c r="CX642" s="3"/>
      <c r="CY642" s="3"/>
      <c r="CZ642" s="3"/>
      <c r="DA642" s="3"/>
      <c r="DB642" s="3"/>
      <c r="DC642" s="3"/>
      <c r="DD642" s="3"/>
      <c r="DE642" s="3"/>
      <c r="DF642" s="3"/>
      <c r="DG642" s="3"/>
      <c r="DH642" s="3"/>
      <c r="DI642" s="3"/>
      <c r="DJ642" s="3"/>
      <c r="DK642" s="3"/>
      <c r="DL642" s="3"/>
      <c r="DM642" s="3"/>
      <c r="DN642" s="3"/>
      <c r="DO642" s="3"/>
      <c r="DP642" s="3"/>
      <c r="DQ642" s="3"/>
      <c r="DR642" s="3"/>
      <c r="DS642" s="3"/>
      <c r="DT642" s="3"/>
      <c r="DU642" s="3"/>
      <c r="DV642" s="3"/>
      <c r="DW642" s="3"/>
      <c r="DX642" s="3"/>
      <c r="DY642" s="3"/>
      <c r="DZ642" s="3"/>
      <c r="EA642" s="3"/>
      <c r="EB642" s="3"/>
      <c r="EC642" s="3"/>
      <c r="ED642" s="3"/>
      <c r="EE642" s="3"/>
      <c r="EF642" s="3"/>
      <c r="EG642" s="3"/>
    </row>
    <row r="643">
      <c r="A643" s="3"/>
      <c r="B643" s="68"/>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c r="AU643" s="3"/>
      <c r="AV643" s="3"/>
      <c r="AW643" s="3"/>
      <c r="AX643" s="3"/>
      <c r="AY643" s="3"/>
      <c r="AZ643" s="3"/>
      <c r="BA643" s="3"/>
      <c r="BB643" s="3"/>
      <c r="BC643" s="3"/>
      <c r="BD643" s="3"/>
      <c r="BE643" s="3"/>
      <c r="BF643" s="3"/>
      <c r="BG643" s="3"/>
      <c r="BH643" s="3"/>
      <c r="BI643" s="3"/>
      <c r="BJ643" s="3"/>
      <c r="BK643" s="3"/>
      <c r="BL643" s="3"/>
      <c r="BM643" s="3"/>
      <c r="BN643" s="3"/>
      <c r="BO643" s="3"/>
      <c r="BP643" s="3"/>
      <c r="BQ643" s="3"/>
      <c r="BR643" s="3"/>
      <c r="BS643" s="3"/>
      <c r="BT643" s="3"/>
      <c r="BU643" s="3"/>
      <c r="BV643" s="3"/>
      <c r="BW643" s="3"/>
      <c r="BX643" s="3"/>
      <c r="BY643" s="3"/>
      <c r="BZ643" s="3"/>
      <c r="CA643" s="3"/>
      <c r="CB643" s="3"/>
      <c r="CC643" s="3"/>
      <c r="CD643" s="3"/>
      <c r="CE643" s="3"/>
      <c r="CF643" s="3"/>
      <c r="CG643" s="3"/>
      <c r="CH643" s="3"/>
      <c r="CI643" s="3"/>
      <c r="CJ643" s="3"/>
      <c r="CK643" s="3"/>
      <c r="CL643" s="3"/>
      <c r="CM643" s="3"/>
      <c r="CN643" s="3"/>
      <c r="CO643" s="3"/>
      <c r="CP643" s="3"/>
      <c r="CQ643" s="3"/>
      <c r="CR643" s="3"/>
      <c r="CS643" s="3"/>
      <c r="CT643" s="3"/>
      <c r="CU643" s="3"/>
      <c r="CV643" s="3"/>
      <c r="CW643" s="3"/>
      <c r="CX643" s="3"/>
      <c r="CY643" s="3"/>
      <c r="CZ643" s="3"/>
      <c r="DA643" s="3"/>
      <c r="DB643" s="3"/>
      <c r="DC643" s="3"/>
      <c r="DD643" s="3"/>
      <c r="DE643" s="3"/>
      <c r="DF643" s="3"/>
      <c r="DG643" s="3"/>
      <c r="DH643" s="3"/>
      <c r="DI643" s="3"/>
      <c r="DJ643" s="3"/>
      <c r="DK643" s="3"/>
      <c r="DL643" s="3"/>
      <c r="DM643" s="3"/>
      <c r="DN643" s="3"/>
      <c r="DO643" s="3"/>
      <c r="DP643" s="3"/>
      <c r="DQ643" s="3"/>
      <c r="DR643" s="3"/>
      <c r="DS643" s="3"/>
      <c r="DT643" s="3"/>
      <c r="DU643" s="3"/>
      <c r="DV643" s="3"/>
      <c r="DW643" s="3"/>
      <c r="DX643" s="3"/>
      <c r="DY643" s="3"/>
      <c r="DZ643" s="3"/>
      <c r="EA643" s="3"/>
      <c r="EB643" s="3"/>
      <c r="EC643" s="3"/>
      <c r="ED643" s="3"/>
      <c r="EE643" s="3"/>
      <c r="EF643" s="3"/>
      <c r="EG643" s="3"/>
    </row>
    <row r="644">
      <c r="A644" s="3"/>
      <c r="B644" s="68"/>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c r="AU644" s="3"/>
      <c r="AV644" s="3"/>
      <c r="AW644" s="3"/>
      <c r="AX644" s="3"/>
      <c r="AY644" s="3"/>
      <c r="AZ644" s="3"/>
      <c r="BA644" s="3"/>
      <c r="BB644" s="3"/>
      <c r="BC644" s="3"/>
      <c r="BD644" s="3"/>
      <c r="BE644" s="3"/>
      <c r="BF644" s="3"/>
      <c r="BG644" s="3"/>
      <c r="BH644" s="3"/>
      <c r="BI644" s="3"/>
      <c r="BJ644" s="3"/>
      <c r="BK644" s="3"/>
      <c r="BL644" s="3"/>
      <c r="BM644" s="3"/>
      <c r="BN644" s="3"/>
      <c r="BO644" s="3"/>
      <c r="BP644" s="3"/>
      <c r="BQ644" s="3"/>
      <c r="BR644" s="3"/>
      <c r="BS644" s="3"/>
      <c r="BT644" s="3"/>
      <c r="BU644" s="3"/>
      <c r="BV644" s="3"/>
      <c r="BW644" s="3"/>
      <c r="BX644" s="3"/>
      <c r="BY644" s="3"/>
      <c r="BZ644" s="3"/>
      <c r="CA644" s="3"/>
      <c r="CB644" s="3"/>
      <c r="CC644" s="3"/>
      <c r="CD644" s="3"/>
      <c r="CE644" s="3"/>
      <c r="CF644" s="3"/>
      <c r="CG644" s="3"/>
      <c r="CH644" s="3"/>
      <c r="CI644" s="3"/>
      <c r="CJ644" s="3"/>
      <c r="CK644" s="3"/>
      <c r="CL644" s="3"/>
      <c r="CM644" s="3"/>
      <c r="CN644" s="3"/>
      <c r="CO644" s="3"/>
      <c r="CP644" s="3"/>
      <c r="CQ644" s="3"/>
      <c r="CR644" s="3"/>
      <c r="CS644" s="3"/>
      <c r="CT644" s="3"/>
      <c r="CU644" s="3"/>
      <c r="CV644" s="3"/>
      <c r="CW644" s="3"/>
      <c r="CX644" s="3"/>
      <c r="CY644" s="3"/>
      <c r="CZ644" s="3"/>
      <c r="DA644" s="3"/>
      <c r="DB644" s="3"/>
      <c r="DC644" s="3"/>
      <c r="DD644" s="3"/>
      <c r="DE644" s="3"/>
      <c r="DF644" s="3"/>
      <c r="DG644" s="3"/>
      <c r="DH644" s="3"/>
      <c r="DI644" s="3"/>
      <c r="DJ644" s="3"/>
      <c r="DK644" s="3"/>
      <c r="DL644" s="3"/>
      <c r="DM644" s="3"/>
      <c r="DN644" s="3"/>
      <c r="DO644" s="3"/>
      <c r="DP644" s="3"/>
      <c r="DQ644" s="3"/>
      <c r="DR644" s="3"/>
      <c r="DS644" s="3"/>
      <c r="DT644" s="3"/>
      <c r="DU644" s="3"/>
      <c r="DV644" s="3"/>
      <c r="DW644" s="3"/>
      <c r="DX644" s="3"/>
      <c r="DY644" s="3"/>
      <c r="DZ644" s="3"/>
      <c r="EA644" s="3"/>
      <c r="EB644" s="3"/>
      <c r="EC644" s="3"/>
      <c r="ED644" s="3"/>
      <c r="EE644" s="3"/>
      <c r="EF644" s="3"/>
      <c r="EG644" s="3"/>
    </row>
    <row r="645">
      <c r="A645" s="3"/>
      <c r="B645" s="68"/>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c r="AU645" s="3"/>
      <c r="AV645" s="3"/>
      <c r="AW645" s="3"/>
      <c r="AX645" s="3"/>
      <c r="AY645" s="3"/>
      <c r="AZ645" s="3"/>
      <c r="BA645" s="3"/>
      <c r="BB645" s="3"/>
      <c r="BC645" s="3"/>
      <c r="BD645" s="3"/>
      <c r="BE645" s="3"/>
      <c r="BF645" s="3"/>
      <c r="BG645" s="3"/>
      <c r="BH645" s="3"/>
      <c r="BI645" s="3"/>
      <c r="BJ645" s="3"/>
      <c r="BK645" s="3"/>
      <c r="BL645" s="3"/>
      <c r="BM645" s="3"/>
      <c r="BN645" s="3"/>
      <c r="BO645" s="3"/>
      <c r="BP645" s="3"/>
      <c r="BQ645" s="3"/>
      <c r="BR645" s="3"/>
      <c r="BS645" s="3"/>
      <c r="BT645" s="3"/>
      <c r="BU645" s="3"/>
      <c r="BV645" s="3"/>
      <c r="BW645" s="3"/>
      <c r="BX645" s="3"/>
      <c r="BY645" s="3"/>
      <c r="BZ645" s="3"/>
      <c r="CA645" s="3"/>
      <c r="CB645" s="3"/>
      <c r="CC645" s="3"/>
      <c r="CD645" s="3"/>
      <c r="CE645" s="3"/>
      <c r="CF645" s="3"/>
      <c r="CG645" s="3"/>
      <c r="CH645" s="3"/>
      <c r="CI645" s="3"/>
      <c r="CJ645" s="3"/>
      <c r="CK645" s="3"/>
      <c r="CL645" s="3"/>
      <c r="CM645" s="3"/>
      <c r="CN645" s="3"/>
      <c r="CO645" s="3"/>
      <c r="CP645" s="3"/>
      <c r="CQ645" s="3"/>
      <c r="CR645" s="3"/>
      <c r="CS645" s="3"/>
      <c r="CT645" s="3"/>
      <c r="CU645" s="3"/>
      <c r="CV645" s="3"/>
      <c r="CW645" s="3"/>
      <c r="CX645" s="3"/>
      <c r="CY645" s="3"/>
      <c r="CZ645" s="3"/>
      <c r="DA645" s="3"/>
      <c r="DB645" s="3"/>
      <c r="DC645" s="3"/>
      <c r="DD645" s="3"/>
      <c r="DE645" s="3"/>
      <c r="DF645" s="3"/>
      <c r="DG645" s="3"/>
      <c r="DH645" s="3"/>
      <c r="DI645" s="3"/>
      <c r="DJ645" s="3"/>
      <c r="DK645" s="3"/>
      <c r="DL645" s="3"/>
      <c r="DM645" s="3"/>
      <c r="DN645" s="3"/>
      <c r="DO645" s="3"/>
      <c r="DP645" s="3"/>
      <c r="DQ645" s="3"/>
      <c r="DR645" s="3"/>
      <c r="DS645" s="3"/>
      <c r="DT645" s="3"/>
      <c r="DU645" s="3"/>
      <c r="DV645" s="3"/>
      <c r="DW645" s="3"/>
      <c r="DX645" s="3"/>
      <c r="DY645" s="3"/>
      <c r="DZ645" s="3"/>
      <c r="EA645" s="3"/>
      <c r="EB645" s="3"/>
      <c r="EC645" s="3"/>
      <c r="ED645" s="3"/>
      <c r="EE645" s="3"/>
      <c r="EF645" s="3"/>
      <c r="EG645" s="3"/>
    </row>
    <row r="646">
      <c r="A646" s="3"/>
      <c r="B646" s="68"/>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c r="AW646" s="3"/>
      <c r="AX646" s="3"/>
      <c r="AY646" s="3"/>
      <c r="AZ646" s="3"/>
      <c r="BA646" s="3"/>
      <c r="BB646" s="3"/>
      <c r="BC646" s="3"/>
      <c r="BD646" s="3"/>
      <c r="BE646" s="3"/>
      <c r="BF646" s="3"/>
      <c r="BG646" s="3"/>
      <c r="BH646" s="3"/>
      <c r="BI646" s="3"/>
      <c r="BJ646" s="3"/>
      <c r="BK646" s="3"/>
      <c r="BL646" s="3"/>
      <c r="BM646" s="3"/>
      <c r="BN646" s="3"/>
      <c r="BO646" s="3"/>
      <c r="BP646" s="3"/>
      <c r="BQ646" s="3"/>
      <c r="BR646" s="3"/>
      <c r="BS646" s="3"/>
      <c r="BT646" s="3"/>
      <c r="BU646" s="3"/>
      <c r="BV646" s="3"/>
      <c r="BW646" s="3"/>
      <c r="BX646" s="3"/>
      <c r="BY646" s="3"/>
      <c r="BZ646" s="3"/>
      <c r="CA646" s="3"/>
      <c r="CB646" s="3"/>
      <c r="CC646" s="3"/>
      <c r="CD646" s="3"/>
      <c r="CE646" s="3"/>
      <c r="CF646" s="3"/>
      <c r="CG646" s="3"/>
      <c r="CH646" s="3"/>
      <c r="CI646" s="3"/>
      <c r="CJ646" s="3"/>
      <c r="CK646" s="3"/>
      <c r="CL646" s="3"/>
      <c r="CM646" s="3"/>
      <c r="CN646" s="3"/>
      <c r="CO646" s="3"/>
      <c r="CP646" s="3"/>
      <c r="CQ646" s="3"/>
      <c r="CR646" s="3"/>
      <c r="CS646" s="3"/>
      <c r="CT646" s="3"/>
      <c r="CU646" s="3"/>
      <c r="CV646" s="3"/>
      <c r="CW646" s="3"/>
      <c r="CX646" s="3"/>
      <c r="CY646" s="3"/>
      <c r="CZ646" s="3"/>
      <c r="DA646" s="3"/>
      <c r="DB646" s="3"/>
      <c r="DC646" s="3"/>
      <c r="DD646" s="3"/>
      <c r="DE646" s="3"/>
      <c r="DF646" s="3"/>
      <c r="DG646" s="3"/>
      <c r="DH646" s="3"/>
      <c r="DI646" s="3"/>
      <c r="DJ646" s="3"/>
      <c r="DK646" s="3"/>
      <c r="DL646" s="3"/>
      <c r="DM646" s="3"/>
      <c r="DN646" s="3"/>
      <c r="DO646" s="3"/>
      <c r="DP646" s="3"/>
      <c r="DQ646" s="3"/>
      <c r="DR646" s="3"/>
      <c r="DS646" s="3"/>
      <c r="DT646" s="3"/>
      <c r="DU646" s="3"/>
      <c r="DV646" s="3"/>
      <c r="DW646" s="3"/>
      <c r="DX646" s="3"/>
      <c r="DY646" s="3"/>
      <c r="DZ646" s="3"/>
      <c r="EA646" s="3"/>
      <c r="EB646" s="3"/>
      <c r="EC646" s="3"/>
      <c r="ED646" s="3"/>
      <c r="EE646" s="3"/>
      <c r="EF646" s="3"/>
      <c r="EG646" s="3"/>
    </row>
    <row r="647">
      <c r="A647" s="3"/>
      <c r="B647" s="68"/>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3"/>
      <c r="AV647" s="3"/>
      <c r="AW647" s="3"/>
      <c r="AX647" s="3"/>
      <c r="AY647" s="3"/>
      <c r="AZ647" s="3"/>
      <c r="BA647" s="3"/>
      <c r="BB647" s="3"/>
      <c r="BC647" s="3"/>
      <c r="BD647" s="3"/>
      <c r="BE647" s="3"/>
      <c r="BF647" s="3"/>
      <c r="BG647" s="3"/>
      <c r="BH647" s="3"/>
      <c r="BI647" s="3"/>
      <c r="BJ647" s="3"/>
      <c r="BK647" s="3"/>
      <c r="BL647" s="3"/>
      <c r="BM647" s="3"/>
      <c r="BN647" s="3"/>
      <c r="BO647" s="3"/>
      <c r="BP647" s="3"/>
      <c r="BQ647" s="3"/>
      <c r="BR647" s="3"/>
      <c r="BS647" s="3"/>
      <c r="BT647" s="3"/>
      <c r="BU647" s="3"/>
      <c r="BV647" s="3"/>
      <c r="BW647" s="3"/>
      <c r="BX647" s="3"/>
      <c r="BY647" s="3"/>
      <c r="BZ647" s="3"/>
      <c r="CA647" s="3"/>
      <c r="CB647" s="3"/>
      <c r="CC647" s="3"/>
      <c r="CD647" s="3"/>
      <c r="CE647" s="3"/>
      <c r="CF647" s="3"/>
      <c r="CG647" s="3"/>
      <c r="CH647" s="3"/>
      <c r="CI647" s="3"/>
      <c r="CJ647" s="3"/>
      <c r="CK647" s="3"/>
      <c r="CL647" s="3"/>
      <c r="CM647" s="3"/>
      <c r="CN647" s="3"/>
      <c r="CO647" s="3"/>
      <c r="CP647" s="3"/>
      <c r="CQ647" s="3"/>
      <c r="CR647" s="3"/>
      <c r="CS647" s="3"/>
      <c r="CT647" s="3"/>
      <c r="CU647" s="3"/>
      <c r="CV647" s="3"/>
      <c r="CW647" s="3"/>
      <c r="CX647" s="3"/>
      <c r="CY647" s="3"/>
      <c r="CZ647" s="3"/>
      <c r="DA647" s="3"/>
      <c r="DB647" s="3"/>
      <c r="DC647" s="3"/>
      <c r="DD647" s="3"/>
      <c r="DE647" s="3"/>
      <c r="DF647" s="3"/>
      <c r="DG647" s="3"/>
      <c r="DH647" s="3"/>
      <c r="DI647" s="3"/>
      <c r="DJ647" s="3"/>
      <c r="DK647" s="3"/>
      <c r="DL647" s="3"/>
      <c r="DM647" s="3"/>
      <c r="DN647" s="3"/>
      <c r="DO647" s="3"/>
      <c r="DP647" s="3"/>
      <c r="DQ647" s="3"/>
      <c r="DR647" s="3"/>
      <c r="DS647" s="3"/>
      <c r="DT647" s="3"/>
      <c r="DU647" s="3"/>
      <c r="DV647" s="3"/>
      <c r="DW647" s="3"/>
      <c r="DX647" s="3"/>
      <c r="DY647" s="3"/>
      <c r="DZ647" s="3"/>
      <c r="EA647" s="3"/>
      <c r="EB647" s="3"/>
      <c r="EC647" s="3"/>
      <c r="ED647" s="3"/>
      <c r="EE647" s="3"/>
      <c r="EF647" s="3"/>
      <c r="EG647" s="3"/>
    </row>
    <row r="648">
      <c r="A648" s="3"/>
      <c r="B648" s="68"/>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c r="AW648" s="3"/>
      <c r="AX648" s="3"/>
      <c r="AY648" s="3"/>
      <c r="AZ648" s="3"/>
      <c r="BA648" s="3"/>
      <c r="BB648" s="3"/>
      <c r="BC648" s="3"/>
      <c r="BD648" s="3"/>
      <c r="BE648" s="3"/>
      <c r="BF648" s="3"/>
      <c r="BG648" s="3"/>
      <c r="BH648" s="3"/>
      <c r="BI648" s="3"/>
      <c r="BJ648" s="3"/>
      <c r="BK648" s="3"/>
      <c r="BL648" s="3"/>
      <c r="BM648" s="3"/>
      <c r="BN648" s="3"/>
      <c r="BO648" s="3"/>
      <c r="BP648" s="3"/>
      <c r="BQ648" s="3"/>
      <c r="BR648" s="3"/>
      <c r="BS648" s="3"/>
      <c r="BT648" s="3"/>
      <c r="BU648" s="3"/>
      <c r="BV648" s="3"/>
      <c r="BW648" s="3"/>
      <c r="BX648" s="3"/>
      <c r="BY648" s="3"/>
      <c r="BZ648" s="3"/>
      <c r="CA648" s="3"/>
      <c r="CB648" s="3"/>
      <c r="CC648" s="3"/>
      <c r="CD648" s="3"/>
      <c r="CE648" s="3"/>
      <c r="CF648" s="3"/>
      <c r="CG648" s="3"/>
      <c r="CH648" s="3"/>
      <c r="CI648" s="3"/>
      <c r="CJ648" s="3"/>
      <c r="CK648" s="3"/>
      <c r="CL648" s="3"/>
      <c r="CM648" s="3"/>
      <c r="CN648" s="3"/>
      <c r="CO648" s="3"/>
      <c r="CP648" s="3"/>
      <c r="CQ648" s="3"/>
      <c r="CR648" s="3"/>
      <c r="CS648" s="3"/>
      <c r="CT648" s="3"/>
      <c r="CU648" s="3"/>
      <c r="CV648" s="3"/>
      <c r="CW648" s="3"/>
      <c r="CX648" s="3"/>
      <c r="CY648" s="3"/>
      <c r="CZ648" s="3"/>
      <c r="DA648" s="3"/>
      <c r="DB648" s="3"/>
      <c r="DC648" s="3"/>
      <c r="DD648" s="3"/>
      <c r="DE648" s="3"/>
      <c r="DF648" s="3"/>
      <c r="DG648" s="3"/>
      <c r="DH648" s="3"/>
      <c r="DI648" s="3"/>
      <c r="DJ648" s="3"/>
      <c r="DK648" s="3"/>
      <c r="DL648" s="3"/>
      <c r="DM648" s="3"/>
      <c r="DN648" s="3"/>
      <c r="DO648" s="3"/>
      <c r="DP648" s="3"/>
      <c r="DQ648" s="3"/>
      <c r="DR648" s="3"/>
      <c r="DS648" s="3"/>
      <c r="DT648" s="3"/>
      <c r="DU648" s="3"/>
      <c r="DV648" s="3"/>
      <c r="DW648" s="3"/>
      <c r="DX648" s="3"/>
      <c r="DY648" s="3"/>
      <c r="DZ648" s="3"/>
      <c r="EA648" s="3"/>
      <c r="EB648" s="3"/>
      <c r="EC648" s="3"/>
      <c r="ED648" s="3"/>
      <c r="EE648" s="3"/>
      <c r="EF648" s="3"/>
      <c r="EG648" s="3"/>
    </row>
    <row r="649">
      <c r="A649" s="3"/>
      <c r="B649" s="68"/>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
      <c r="AV649" s="3"/>
      <c r="AW649" s="3"/>
      <c r="AX649" s="3"/>
      <c r="AY649" s="3"/>
      <c r="AZ649" s="3"/>
      <c r="BA649" s="3"/>
      <c r="BB649" s="3"/>
      <c r="BC649" s="3"/>
      <c r="BD649" s="3"/>
      <c r="BE649" s="3"/>
      <c r="BF649" s="3"/>
      <c r="BG649" s="3"/>
      <c r="BH649" s="3"/>
      <c r="BI649" s="3"/>
      <c r="BJ649" s="3"/>
      <c r="BK649" s="3"/>
      <c r="BL649" s="3"/>
      <c r="BM649" s="3"/>
      <c r="BN649" s="3"/>
      <c r="BO649" s="3"/>
      <c r="BP649" s="3"/>
      <c r="BQ649" s="3"/>
      <c r="BR649" s="3"/>
      <c r="BS649" s="3"/>
      <c r="BT649" s="3"/>
      <c r="BU649" s="3"/>
      <c r="BV649" s="3"/>
      <c r="BW649" s="3"/>
      <c r="BX649" s="3"/>
      <c r="BY649" s="3"/>
      <c r="BZ649" s="3"/>
      <c r="CA649" s="3"/>
      <c r="CB649" s="3"/>
      <c r="CC649" s="3"/>
      <c r="CD649" s="3"/>
      <c r="CE649" s="3"/>
      <c r="CF649" s="3"/>
      <c r="CG649" s="3"/>
      <c r="CH649" s="3"/>
      <c r="CI649" s="3"/>
      <c r="CJ649" s="3"/>
      <c r="CK649" s="3"/>
      <c r="CL649" s="3"/>
      <c r="CM649" s="3"/>
      <c r="CN649" s="3"/>
      <c r="CO649" s="3"/>
      <c r="CP649" s="3"/>
      <c r="CQ649" s="3"/>
      <c r="CR649" s="3"/>
      <c r="CS649" s="3"/>
      <c r="CT649" s="3"/>
      <c r="CU649" s="3"/>
      <c r="CV649" s="3"/>
      <c r="CW649" s="3"/>
      <c r="CX649" s="3"/>
      <c r="CY649" s="3"/>
      <c r="CZ649" s="3"/>
      <c r="DA649" s="3"/>
      <c r="DB649" s="3"/>
      <c r="DC649" s="3"/>
      <c r="DD649" s="3"/>
      <c r="DE649" s="3"/>
      <c r="DF649" s="3"/>
      <c r="DG649" s="3"/>
      <c r="DH649" s="3"/>
      <c r="DI649" s="3"/>
      <c r="DJ649" s="3"/>
      <c r="DK649" s="3"/>
      <c r="DL649" s="3"/>
      <c r="DM649" s="3"/>
      <c r="DN649" s="3"/>
      <c r="DO649" s="3"/>
      <c r="DP649" s="3"/>
      <c r="DQ649" s="3"/>
      <c r="DR649" s="3"/>
      <c r="DS649" s="3"/>
      <c r="DT649" s="3"/>
      <c r="DU649" s="3"/>
      <c r="DV649" s="3"/>
      <c r="DW649" s="3"/>
      <c r="DX649" s="3"/>
      <c r="DY649" s="3"/>
      <c r="DZ649" s="3"/>
      <c r="EA649" s="3"/>
      <c r="EB649" s="3"/>
      <c r="EC649" s="3"/>
      <c r="ED649" s="3"/>
      <c r="EE649" s="3"/>
      <c r="EF649" s="3"/>
      <c r="EG649" s="3"/>
    </row>
    <row r="650">
      <c r="A650" s="3"/>
      <c r="B650" s="68"/>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
      <c r="AV650" s="3"/>
      <c r="AW650" s="3"/>
      <c r="AX650" s="3"/>
      <c r="AY650" s="3"/>
      <c r="AZ650" s="3"/>
      <c r="BA650" s="3"/>
      <c r="BB650" s="3"/>
      <c r="BC650" s="3"/>
      <c r="BD650" s="3"/>
      <c r="BE650" s="3"/>
      <c r="BF650" s="3"/>
      <c r="BG650" s="3"/>
      <c r="BH650" s="3"/>
      <c r="BI650" s="3"/>
      <c r="BJ650" s="3"/>
      <c r="BK650" s="3"/>
      <c r="BL650" s="3"/>
      <c r="BM650" s="3"/>
      <c r="BN650" s="3"/>
      <c r="BO650" s="3"/>
      <c r="BP650" s="3"/>
      <c r="BQ650" s="3"/>
      <c r="BR650" s="3"/>
      <c r="BS650" s="3"/>
      <c r="BT650" s="3"/>
      <c r="BU650" s="3"/>
      <c r="BV650" s="3"/>
      <c r="BW650" s="3"/>
      <c r="BX650" s="3"/>
      <c r="BY650" s="3"/>
      <c r="BZ650" s="3"/>
      <c r="CA650" s="3"/>
      <c r="CB650" s="3"/>
      <c r="CC650" s="3"/>
      <c r="CD650" s="3"/>
      <c r="CE650" s="3"/>
      <c r="CF650" s="3"/>
      <c r="CG650" s="3"/>
      <c r="CH650" s="3"/>
      <c r="CI650" s="3"/>
      <c r="CJ650" s="3"/>
      <c r="CK650" s="3"/>
      <c r="CL650" s="3"/>
      <c r="CM650" s="3"/>
      <c r="CN650" s="3"/>
      <c r="CO650" s="3"/>
      <c r="CP650" s="3"/>
      <c r="CQ650" s="3"/>
      <c r="CR650" s="3"/>
      <c r="CS650" s="3"/>
      <c r="CT650" s="3"/>
      <c r="CU650" s="3"/>
      <c r="CV650" s="3"/>
      <c r="CW650" s="3"/>
      <c r="CX650" s="3"/>
      <c r="CY650" s="3"/>
      <c r="CZ650" s="3"/>
      <c r="DA650" s="3"/>
      <c r="DB650" s="3"/>
      <c r="DC650" s="3"/>
      <c r="DD650" s="3"/>
      <c r="DE650" s="3"/>
      <c r="DF650" s="3"/>
      <c r="DG650" s="3"/>
      <c r="DH650" s="3"/>
      <c r="DI650" s="3"/>
      <c r="DJ650" s="3"/>
      <c r="DK650" s="3"/>
      <c r="DL650" s="3"/>
      <c r="DM650" s="3"/>
      <c r="DN650" s="3"/>
      <c r="DO650" s="3"/>
      <c r="DP650" s="3"/>
      <c r="DQ650" s="3"/>
      <c r="DR650" s="3"/>
      <c r="DS650" s="3"/>
      <c r="DT650" s="3"/>
      <c r="DU650" s="3"/>
      <c r="DV650" s="3"/>
      <c r="DW650" s="3"/>
      <c r="DX650" s="3"/>
      <c r="DY650" s="3"/>
      <c r="DZ650" s="3"/>
      <c r="EA650" s="3"/>
      <c r="EB650" s="3"/>
      <c r="EC650" s="3"/>
      <c r="ED650" s="3"/>
      <c r="EE650" s="3"/>
      <c r="EF650" s="3"/>
      <c r="EG650" s="3"/>
    </row>
    <row r="651">
      <c r="A651" s="3"/>
      <c r="B651" s="68"/>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
      <c r="AV651" s="3"/>
      <c r="AW651" s="3"/>
      <c r="AX651" s="3"/>
      <c r="AY651" s="3"/>
      <c r="AZ651" s="3"/>
      <c r="BA651" s="3"/>
      <c r="BB651" s="3"/>
      <c r="BC651" s="3"/>
      <c r="BD651" s="3"/>
      <c r="BE651" s="3"/>
      <c r="BF651" s="3"/>
      <c r="BG651" s="3"/>
      <c r="BH651" s="3"/>
      <c r="BI651" s="3"/>
      <c r="BJ651" s="3"/>
      <c r="BK651" s="3"/>
      <c r="BL651" s="3"/>
      <c r="BM651" s="3"/>
      <c r="BN651" s="3"/>
      <c r="BO651" s="3"/>
      <c r="BP651" s="3"/>
      <c r="BQ651" s="3"/>
      <c r="BR651" s="3"/>
      <c r="BS651" s="3"/>
      <c r="BT651" s="3"/>
      <c r="BU651" s="3"/>
      <c r="BV651" s="3"/>
      <c r="BW651" s="3"/>
      <c r="BX651" s="3"/>
      <c r="BY651" s="3"/>
      <c r="BZ651" s="3"/>
      <c r="CA651" s="3"/>
      <c r="CB651" s="3"/>
      <c r="CC651" s="3"/>
      <c r="CD651" s="3"/>
      <c r="CE651" s="3"/>
      <c r="CF651" s="3"/>
      <c r="CG651" s="3"/>
      <c r="CH651" s="3"/>
      <c r="CI651" s="3"/>
      <c r="CJ651" s="3"/>
      <c r="CK651" s="3"/>
      <c r="CL651" s="3"/>
      <c r="CM651" s="3"/>
      <c r="CN651" s="3"/>
      <c r="CO651" s="3"/>
      <c r="CP651" s="3"/>
      <c r="CQ651" s="3"/>
      <c r="CR651" s="3"/>
      <c r="CS651" s="3"/>
      <c r="CT651" s="3"/>
      <c r="CU651" s="3"/>
      <c r="CV651" s="3"/>
      <c r="CW651" s="3"/>
      <c r="CX651" s="3"/>
      <c r="CY651" s="3"/>
      <c r="CZ651" s="3"/>
      <c r="DA651" s="3"/>
      <c r="DB651" s="3"/>
      <c r="DC651" s="3"/>
      <c r="DD651" s="3"/>
      <c r="DE651" s="3"/>
      <c r="DF651" s="3"/>
      <c r="DG651" s="3"/>
      <c r="DH651" s="3"/>
      <c r="DI651" s="3"/>
      <c r="DJ651" s="3"/>
      <c r="DK651" s="3"/>
      <c r="DL651" s="3"/>
      <c r="DM651" s="3"/>
      <c r="DN651" s="3"/>
      <c r="DO651" s="3"/>
      <c r="DP651" s="3"/>
      <c r="DQ651" s="3"/>
      <c r="DR651" s="3"/>
      <c r="DS651" s="3"/>
      <c r="DT651" s="3"/>
      <c r="DU651" s="3"/>
      <c r="DV651" s="3"/>
      <c r="DW651" s="3"/>
      <c r="DX651" s="3"/>
      <c r="DY651" s="3"/>
      <c r="DZ651" s="3"/>
      <c r="EA651" s="3"/>
      <c r="EB651" s="3"/>
      <c r="EC651" s="3"/>
      <c r="ED651" s="3"/>
      <c r="EE651" s="3"/>
      <c r="EF651" s="3"/>
      <c r="EG651" s="3"/>
    </row>
    <row r="652">
      <c r="A652" s="3"/>
      <c r="B652" s="68"/>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c r="AV652" s="3"/>
      <c r="AW652" s="3"/>
      <c r="AX652" s="3"/>
      <c r="AY652" s="3"/>
      <c r="AZ652" s="3"/>
      <c r="BA652" s="3"/>
      <c r="BB652" s="3"/>
      <c r="BC652" s="3"/>
      <c r="BD652" s="3"/>
      <c r="BE652" s="3"/>
      <c r="BF652" s="3"/>
      <c r="BG652" s="3"/>
      <c r="BH652" s="3"/>
      <c r="BI652" s="3"/>
      <c r="BJ652" s="3"/>
      <c r="BK652" s="3"/>
      <c r="BL652" s="3"/>
      <c r="BM652" s="3"/>
      <c r="BN652" s="3"/>
      <c r="BO652" s="3"/>
      <c r="BP652" s="3"/>
      <c r="BQ652" s="3"/>
      <c r="BR652" s="3"/>
      <c r="BS652" s="3"/>
      <c r="BT652" s="3"/>
      <c r="BU652" s="3"/>
      <c r="BV652" s="3"/>
      <c r="BW652" s="3"/>
      <c r="BX652" s="3"/>
      <c r="BY652" s="3"/>
      <c r="BZ652" s="3"/>
      <c r="CA652" s="3"/>
      <c r="CB652" s="3"/>
      <c r="CC652" s="3"/>
      <c r="CD652" s="3"/>
      <c r="CE652" s="3"/>
      <c r="CF652" s="3"/>
      <c r="CG652" s="3"/>
      <c r="CH652" s="3"/>
      <c r="CI652" s="3"/>
      <c r="CJ652" s="3"/>
      <c r="CK652" s="3"/>
      <c r="CL652" s="3"/>
      <c r="CM652" s="3"/>
      <c r="CN652" s="3"/>
      <c r="CO652" s="3"/>
      <c r="CP652" s="3"/>
      <c r="CQ652" s="3"/>
      <c r="CR652" s="3"/>
      <c r="CS652" s="3"/>
      <c r="CT652" s="3"/>
      <c r="CU652" s="3"/>
      <c r="CV652" s="3"/>
      <c r="CW652" s="3"/>
      <c r="CX652" s="3"/>
      <c r="CY652" s="3"/>
      <c r="CZ652" s="3"/>
      <c r="DA652" s="3"/>
      <c r="DB652" s="3"/>
      <c r="DC652" s="3"/>
      <c r="DD652" s="3"/>
      <c r="DE652" s="3"/>
      <c r="DF652" s="3"/>
      <c r="DG652" s="3"/>
      <c r="DH652" s="3"/>
      <c r="DI652" s="3"/>
      <c r="DJ652" s="3"/>
      <c r="DK652" s="3"/>
      <c r="DL652" s="3"/>
      <c r="DM652" s="3"/>
      <c r="DN652" s="3"/>
      <c r="DO652" s="3"/>
      <c r="DP652" s="3"/>
      <c r="DQ652" s="3"/>
      <c r="DR652" s="3"/>
      <c r="DS652" s="3"/>
      <c r="DT652" s="3"/>
      <c r="DU652" s="3"/>
      <c r="DV652" s="3"/>
      <c r="DW652" s="3"/>
      <c r="DX652" s="3"/>
      <c r="DY652" s="3"/>
      <c r="DZ652" s="3"/>
      <c r="EA652" s="3"/>
      <c r="EB652" s="3"/>
      <c r="EC652" s="3"/>
      <c r="ED652" s="3"/>
      <c r="EE652" s="3"/>
      <c r="EF652" s="3"/>
      <c r="EG652" s="3"/>
    </row>
    <row r="653">
      <c r="A653" s="3"/>
      <c r="B653" s="68"/>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c r="AV653" s="3"/>
      <c r="AW653" s="3"/>
      <c r="AX653" s="3"/>
      <c r="AY653" s="3"/>
      <c r="AZ653" s="3"/>
      <c r="BA653" s="3"/>
      <c r="BB653" s="3"/>
      <c r="BC653" s="3"/>
      <c r="BD653" s="3"/>
      <c r="BE653" s="3"/>
      <c r="BF653" s="3"/>
      <c r="BG653" s="3"/>
      <c r="BH653" s="3"/>
      <c r="BI653" s="3"/>
      <c r="BJ653" s="3"/>
      <c r="BK653" s="3"/>
      <c r="BL653" s="3"/>
      <c r="BM653" s="3"/>
      <c r="BN653" s="3"/>
      <c r="BO653" s="3"/>
      <c r="BP653" s="3"/>
      <c r="BQ653" s="3"/>
      <c r="BR653" s="3"/>
      <c r="BS653" s="3"/>
      <c r="BT653" s="3"/>
      <c r="BU653" s="3"/>
      <c r="BV653" s="3"/>
      <c r="BW653" s="3"/>
      <c r="BX653" s="3"/>
      <c r="BY653" s="3"/>
      <c r="BZ653" s="3"/>
      <c r="CA653" s="3"/>
      <c r="CB653" s="3"/>
      <c r="CC653" s="3"/>
      <c r="CD653" s="3"/>
      <c r="CE653" s="3"/>
      <c r="CF653" s="3"/>
      <c r="CG653" s="3"/>
      <c r="CH653" s="3"/>
      <c r="CI653" s="3"/>
      <c r="CJ653" s="3"/>
      <c r="CK653" s="3"/>
      <c r="CL653" s="3"/>
      <c r="CM653" s="3"/>
      <c r="CN653" s="3"/>
      <c r="CO653" s="3"/>
      <c r="CP653" s="3"/>
      <c r="CQ653" s="3"/>
      <c r="CR653" s="3"/>
      <c r="CS653" s="3"/>
      <c r="CT653" s="3"/>
      <c r="CU653" s="3"/>
      <c r="CV653" s="3"/>
      <c r="CW653" s="3"/>
      <c r="CX653" s="3"/>
      <c r="CY653" s="3"/>
      <c r="CZ653" s="3"/>
      <c r="DA653" s="3"/>
      <c r="DB653" s="3"/>
      <c r="DC653" s="3"/>
      <c r="DD653" s="3"/>
      <c r="DE653" s="3"/>
      <c r="DF653" s="3"/>
      <c r="DG653" s="3"/>
      <c r="DH653" s="3"/>
      <c r="DI653" s="3"/>
      <c r="DJ653" s="3"/>
      <c r="DK653" s="3"/>
      <c r="DL653" s="3"/>
      <c r="DM653" s="3"/>
      <c r="DN653" s="3"/>
      <c r="DO653" s="3"/>
      <c r="DP653" s="3"/>
      <c r="DQ653" s="3"/>
      <c r="DR653" s="3"/>
      <c r="DS653" s="3"/>
      <c r="DT653" s="3"/>
      <c r="DU653" s="3"/>
      <c r="DV653" s="3"/>
      <c r="DW653" s="3"/>
      <c r="DX653" s="3"/>
      <c r="DY653" s="3"/>
      <c r="DZ653" s="3"/>
      <c r="EA653" s="3"/>
      <c r="EB653" s="3"/>
      <c r="EC653" s="3"/>
      <c r="ED653" s="3"/>
      <c r="EE653" s="3"/>
      <c r="EF653" s="3"/>
      <c r="EG653" s="3"/>
    </row>
    <row r="654">
      <c r="A654" s="3"/>
      <c r="B654" s="68"/>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3"/>
      <c r="AV654" s="3"/>
      <c r="AW654" s="3"/>
      <c r="AX654" s="3"/>
      <c r="AY654" s="3"/>
      <c r="AZ654" s="3"/>
      <c r="BA654" s="3"/>
      <c r="BB654" s="3"/>
      <c r="BC654" s="3"/>
      <c r="BD654" s="3"/>
      <c r="BE654" s="3"/>
      <c r="BF654" s="3"/>
      <c r="BG654" s="3"/>
      <c r="BH654" s="3"/>
      <c r="BI654" s="3"/>
      <c r="BJ654" s="3"/>
      <c r="BK654" s="3"/>
      <c r="BL654" s="3"/>
      <c r="BM654" s="3"/>
      <c r="BN654" s="3"/>
      <c r="BO654" s="3"/>
      <c r="BP654" s="3"/>
      <c r="BQ654" s="3"/>
      <c r="BR654" s="3"/>
      <c r="BS654" s="3"/>
      <c r="BT654" s="3"/>
      <c r="BU654" s="3"/>
      <c r="BV654" s="3"/>
      <c r="BW654" s="3"/>
      <c r="BX654" s="3"/>
      <c r="BY654" s="3"/>
      <c r="BZ654" s="3"/>
      <c r="CA654" s="3"/>
      <c r="CB654" s="3"/>
      <c r="CC654" s="3"/>
      <c r="CD654" s="3"/>
      <c r="CE654" s="3"/>
      <c r="CF654" s="3"/>
      <c r="CG654" s="3"/>
      <c r="CH654" s="3"/>
      <c r="CI654" s="3"/>
      <c r="CJ654" s="3"/>
      <c r="CK654" s="3"/>
      <c r="CL654" s="3"/>
      <c r="CM654" s="3"/>
      <c r="CN654" s="3"/>
      <c r="CO654" s="3"/>
      <c r="CP654" s="3"/>
      <c r="CQ654" s="3"/>
      <c r="CR654" s="3"/>
      <c r="CS654" s="3"/>
      <c r="CT654" s="3"/>
      <c r="CU654" s="3"/>
      <c r="CV654" s="3"/>
      <c r="CW654" s="3"/>
      <c r="CX654" s="3"/>
      <c r="CY654" s="3"/>
      <c r="CZ654" s="3"/>
      <c r="DA654" s="3"/>
      <c r="DB654" s="3"/>
      <c r="DC654" s="3"/>
      <c r="DD654" s="3"/>
      <c r="DE654" s="3"/>
      <c r="DF654" s="3"/>
      <c r="DG654" s="3"/>
      <c r="DH654" s="3"/>
      <c r="DI654" s="3"/>
      <c r="DJ654" s="3"/>
      <c r="DK654" s="3"/>
      <c r="DL654" s="3"/>
      <c r="DM654" s="3"/>
      <c r="DN654" s="3"/>
      <c r="DO654" s="3"/>
      <c r="DP654" s="3"/>
      <c r="DQ654" s="3"/>
      <c r="DR654" s="3"/>
      <c r="DS654" s="3"/>
      <c r="DT654" s="3"/>
      <c r="DU654" s="3"/>
      <c r="DV654" s="3"/>
      <c r="DW654" s="3"/>
      <c r="DX654" s="3"/>
      <c r="DY654" s="3"/>
      <c r="DZ654" s="3"/>
      <c r="EA654" s="3"/>
      <c r="EB654" s="3"/>
      <c r="EC654" s="3"/>
      <c r="ED654" s="3"/>
      <c r="EE654" s="3"/>
      <c r="EF654" s="3"/>
      <c r="EG654" s="3"/>
    </row>
    <row r="655">
      <c r="A655" s="3"/>
      <c r="B655" s="68"/>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c r="AW655" s="3"/>
      <c r="AX655" s="3"/>
      <c r="AY655" s="3"/>
      <c r="AZ655" s="3"/>
      <c r="BA655" s="3"/>
      <c r="BB655" s="3"/>
      <c r="BC655" s="3"/>
      <c r="BD655" s="3"/>
      <c r="BE655" s="3"/>
      <c r="BF655" s="3"/>
      <c r="BG655" s="3"/>
      <c r="BH655" s="3"/>
      <c r="BI655" s="3"/>
      <c r="BJ655" s="3"/>
      <c r="BK655" s="3"/>
      <c r="BL655" s="3"/>
      <c r="BM655" s="3"/>
      <c r="BN655" s="3"/>
      <c r="BO655" s="3"/>
      <c r="BP655" s="3"/>
      <c r="BQ655" s="3"/>
      <c r="BR655" s="3"/>
      <c r="BS655" s="3"/>
      <c r="BT655" s="3"/>
      <c r="BU655" s="3"/>
      <c r="BV655" s="3"/>
      <c r="BW655" s="3"/>
      <c r="BX655" s="3"/>
      <c r="BY655" s="3"/>
      <c r="BZ655" s="3"/>
      <c r="CA655" s="3"/>
      <c r="CB655" s="3"/>
      <c r="CC655" s="3"/>
      <c r="CD655" s="3"/>
      <c r="CE655" s="3"/>
      <c r="CF655" s="3"/>
      <c r="CG655" s="3"/>
      <c r="CH655" s="3"/>
      <c r="CI655" s="3"/>
      <c r="CJ655" s="3"/>
      <c r="CK655" s="3"/>
      <c r="CL655" s="3"/>
      <c r="CM655" s="3"/>
      <c r="CN655" s="3"/>
      <c r="CO655" s="3"/>
      <c r="CP655" s="3"/>
      <c r="CQ655" s="3"/>
      <c r="CR655" s="3"/>
      <c r="CS655" s="3"/>
      <c r="CT655" s="3"/>
      <c r="CU655" s="3"/>
      <c r="CV655" s="3"/>
      <c r="CW655" s="3"/>
      <c r="CX655" s="3"/>
      <c r="CY655" s="3"/>
      <c r="CZ655" s="3"/>
      <c r="DA655" s="3"/>
      <c r="DB655" s="3"/>
      <c r="DC655" s="3"/>
      <c r="DD655" s="3"/>
      <c r="DE655" s="3"/>
      <c r="DF655" s="3"/>
      <c r="DG655" s="3"/>
      <c r="DH655" s="3"/>
      <c r="DI655" s="3"/>
      <c r="DJ655" s="3"/>
      <c r="DK655" s="3"/>
      <c r="DL655" s="3"/>
      <c r="DM655" s="3"/>
      <c r="DN655" s="3"/>
      <c r="DO655" s="3"/>
      <c r="DP655" s="3"/>
      <c r="DQ655" s="3"/>
      <c r="DR655" s="3"/>
      <c r="DS655" s="3"/>
      <c r="DT655" s="3"/>
      <c r="DU655" s="3"/>
      <c r="DV655" s="3"/>
      <c r="DW655" s="3"/>
      <c r="DX655" s="3"/>
      <c r="DY655" s="3"/>
      <c r="DZ655" s="3"/>
      <c r="EA655" s="3"/>
      <c r="EB655" s="3"/>
      <c r="EC655" s="3"/>
      <c r="ED655" s="3"/>
      <c r="EE655" s="3"/>
      <c r="EF655" s="3"/>
      <c r="EG655" s="3"/>
    </row>
    <row r="656">
      <c r="A656" s="3"/>
      <c r="B656" s="68"/>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3"/>
      <c r="AV656" s="3"/>
      <c r="AW656" s="3"/>
      <c r="AX656" s="3"/>
      <c r="AY656" s="3"/>
      <c r="AZ656" s="3"/>
      <c r="BA656" s="3"/>
      <c r="BB656" s="3"/>
      <c r="BC656" s="3"/>
      <c r="BD656" s="3"/>
      <c r="BE656" s="3"/>
      <c r="BF656" s="3"/>
      <c r="BG656" s="3"/>
      <c r="BH656" s="3"/>
      <c r="BI656" s="3"/>
      <c r="BJ656" s="3"/>
      <c r="BK656" s="3"/>
      <c r="BL656" s="3"/>
      <c r="BM656" s="3"/>
      <c r="BN656" s="3"/>
      <c r="BO656" s="3"/>
      <c r="BP656" s="3"/>
      <c r="BQ656" s="3"/>
      <c r="BR656" s="3"/>
      <c r="BS656" s="3"/>
      <c r="BT656" s="3"/>
      <c r="BU656" s="3"/>
      <c r="BV656" s="3"/>
      <c r="BW656" s="3"/>
      <c r="BX656" s="3"/>
      <c r="BY656" s="3"/>
      <c r="BZ656" s="3"/>
      <c r="CA656" s="3"/>
      <c r="CB656" s="3"/>
      <c r="CC656" s="3"/>
      <c r="CD656" s="3"/>
      <c r="CE656" s="3"/>
      <c r="CF656" s="3"/>
      <c r="CG656" s="3"/>
      <c r="CH656" s="3"/>
      <c r="CI656" s="3"/>
      <c r="CJ656" s="3"/>
      <c r="CK656" s="3"/>
      <c r="CL656" s="3"/>
      <c r="CM656" s="3"/>
      <c r="CN656" s="3"/>
      <c r="CO656" s="3"/>
      <c r="CP656" s="3"/>
      <c r="CQ656" s="3"/>
      <c r="CR656" s="3"/>
      <c r="CS656" s="3"/>
      <c r="CT656" s="3"/>
      <c r="CU656" s="3"/>
      <c r="CV656" s="3"/>
      <c r="CW656" s="3"/>
      <c r="CX656" s="3"/>
      <c r="CY656" s="3"/>
      <c r="CZ656" s="3"/>
      <c r="DA656" s="3"/>
      <c r="DB656" s="3"/>
      <c r="DC656" s="3"/>
      <c r="DD656" s="3"/>
      <c r="DE656" s="3"/>
      <c r="DF656" s="3"/>
      <c r="DG656" s="3"/>
      <c r="DH656" s="3"/>
      <c r="DI656" s="3"/>
      <c r="DJ656" s="3"/>
      <c r="DK656" s="3"/>
      <c r="DL656" s="3"/>
      <c r="DM656" s="3"/>
      <c r="DN656" s="3"/>
      <c r="DO656" s="3"/>
      <c r="DP656" s="3"/>
      <c r="DQ656" s="3"/>
      <c r="DR656" s="3"/>
      <c r="DS656" s="3"/>
      <c r="DT656" s="3"/>
      <c r="DU656" s="3"/>
      <c r="DV656" s="3"/>
      <c r="DW656" s="3"/>
      <c r="DX656" s="3"/>
      <c r="DY656" s="3"/>
      <c r="DZ656" s="3"/>
      <c r="EA656" s="3"/>
      <c r="EB656" s="3"/>
      <c r="EC656" s="3"/>
      <c r="ED656" s="3"/>
      <c r="EE656" s="3"/>
      <c r="EF656" s="3"/>
      <c r="EG656" s="3"/>
    </row>
    <row r="657">
      <c r="A657" s="3"/>
      <c r="B657" s="68"/>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3"/>
      <c r="AV657" s="3"/>
      <c r="AW657" s="3"/>
      <c r="AX657" s="3"/>
      <c r="AY657" s="3"/>
      <c r="AZ657" s="3"/>
      <c r="BA657" s="3"/>
      <c r="BB657" s="3"/>
      <c r="BC657" s="3"/>
      <c r="BD657" s="3"/>
      <c r="BE657" s="3"/>
      <c r="BF657" s="3"/>
      <c r="BG657" s="3"/>
      <c r="BH657" s="3"/>
      <c r="BI657" s="3"/>
      <c r="BJ657" s="3"/>
      <c r="BK657" s="3"/>
      <c r="BL657" s="3"/>
      <c r="BM657" s="3"/>
      <c r="BN657" s="3"/>
      <c r="BO657" s="3"/>
      <c r="BP657" s="3"/>
      <c r="BQ657" s="3"/>
      <c r="BR657" s="3"/>
      <c r="BS657" s="3"/>
      <c r="BT657" s="3"/>
      <c r="BU657" s="3"/>
      <c r="BV657" s="3"/>
      <c r="BW657" s="3"/>
      <c r="BX657" s="3"/>
      <c r="BY657" s="3"/>
      <c r="BZ657" s="3"/>
      <c r="CA657" s="3"/>
      <c r="CB657" s="3"/>
      <c r="CC657" s="3"/>
      <c r="CD657" s="3"/>
      <c r="CE657" s="3"/>
      <c r="CF657" s="3"/>
      <c r="CG657" s="3"/>
      <c r="CH657" s="3"/>
      <c r="CI657" s="3"/>
      <c r="CJ657" s="3"/>
      <c r="CK657" s="3"/>
      <c r="CL657" s="3"/>
      <c r="CM657" s="3"/>
      <c r="CN657" s="3"/>
      <c r="CO657" s="3"/>
      <c r="CP657" s="3"/>
      <c r="CQ657" s="3"/>
      <c r="CR657" s="3"/>
      <c r="CS657" s="3"/>
      <c r="CT657" s="3"/>
      <c r="CU657" s="3"/>
      <c r="CV657" s="3"/>
      <c r="CW657" s="3"/>
      <c r="CX657" s="3"/>
      <c r="CY657" s="3"/>
      <c r="CZ657" s="3"/>
      <c r="DA657" s="3"/>
      <c r="DB657" s="3"/>
      <c r="DC657" s="3"/>
      <c r="DD657" s="3"/>
      <c r="DE657" s="3"/>
      <c r="DF657" s="3"/>
      <c r="DG657" s="3"/>
      <c r="DH657" s="3"/>
      <c r="DI657" s="3"/>
      <c r="DJ657" s="3"/>
      <c r="DK657" s="3"/>
      <c r="DL657" s="3"/>
      <c r="DM657" s="3"/>
      <c r="DN657" s="3"/>
      <c r="DO657" s="3"/>
      <c r="DP657" s="3"/>
      <c r="DQ657" s="3"/>
      <c r="DR657" s="3"/>
      <c r="DS657" s="3"/>
      <c r="DT657" s="3"/>
      <c r="DU657" s="3"/>
      <c r="DV657" s="3"/>
      <c r="DW657" s="3"/>
      <c r="DX657" s="3"/>
      <c r="DY657" s="3"/>
      <c r="DZ657" s="3"/>
      <c r="EA657" s="3"/>
      <c r="EB657" s="3"/>
      <c r="EC657" s="3"/>
      <c r="ED657" s="3"/>
      <c r="EE657" s="3"/>
      <c r="EF657" s="3"/>
      <c r="EG657" s="3"/>
    </row>
    <row r="658">
      <c r="A658" s="3"/>
      <c r="B658" s="68"/>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3"/>
      <c r="AV658" s="3"/>
      <c r="AW658" s="3"/>
      <c r="AX658" s="3"/>
      <c r="AY658" s="3"/>
      <c r="AZ658" s="3"/>
      <c r="BA658" s="3"/>
      <c r="BB658" s="3"/>
      <c r="BC658" s="3"/>
      <c r="BD658" s="3"/>
      <c r="BE658" s="3"/>
      <c r="BF658" s="3"/>
      <c r="BG658" s="3"/>
      <c r="BH658" s="3"/>
      <c r="BI658" s="3"/>
      <c r="BJ658" s="3"/>
      <c r="BK658" s="3"/>
      <c r="BL658" s="3"/>
      <c r="BM658" s="3"/>
      <c r="BN658" s="3"/>
      <c r="BO658" s="3"/>
      <c r="BP658" s="3"/>
      <c r="BQ658" s="3"/>
      <c r="BR658" s="3"/>
      <c r="BS658" s="3"/>
      <c r="BT658" s="3"/>
      <c r="BU658" s="3"/>
      <c r="BV658" s="3"/>
      <c r="BW658" s="3"/>
      <c r="BX658" s="3"/>
      <c r="BY658" s="3"/>
      <c r="BZ658" s="3"/>
      <c r="CA658" s="3"/>
      <c r="CB658" s="3"/>
      <c r="CC658" s="3"/>
      <c r="CD658" s="3"/>
      <c r="CE658" s="3"/>
      <c r="CF658" s="3"/>
      <c r="CG658" s="3"/>
      <c r="CH658" s="3"/>
      <c r="CI658" s="3"/>
      <c r="CJ658" s="3"/>
      <c r="CK658" s="3"/>
      <c r="CL658" s="3"/>
      <c r="CM658" s="3"/>
      <c r="CN658" s="3"/>
      <c r="CO658" s="3"/>
      <c r="CP658" s="3"/>
      <c r="CQ658" s="3"/>
      <c r="CR658" s="3"/>
      <c r="CS658" s="3"/>
      <c r="CT658" s="3"/>
      <c r="CU658" s="3"/>
      <c r="CV658" s="3"/>
      <c r="CW658" s="3"/>
      <c r="CX658" s="3"/>
      <c r="CY658" s="3"/>
      <c r="CZ658" s="3"/>
      <c r="DA658" s="3"/>
      <c r="DB658" s="3"/>
      <c r="DC658" s="3"/>
      <c r="DD658" s="3"/>
      <c r="DE658" s="3"/>
      <c r="DF658" s="3"/>
      <c r="DG658" s="3"/>
      <c r="DH658" s="3"/>
      <c r="DI658" s="3"/>
      <c r="DJ658" s="3"/>
      <c r="DK658" s="3"/>
      <c r="DL658" s="3"/>
      <c r="DM658" s="3"/>
      <c r="DN658" s="3"/>
      <c r="DO658" s="3"/>
      <c r="DP658" s="3"/>
      <c r="DQ658" s="3"/>
      <c r="DR658" s="3"/>
      <c r="DS658" s="3"/>
      <c r="DT658" s="3"/>
      <c r="DU658" s="3"/>
      <c r="DV658" s="3"/>
      <c r="DW658" s="3"/>
      <c r="DX658" s="3"/>
      <c r="DY658" s="3"/>
      <c r="DZ658" s="3"/>
      <c r="EA658" s="3"/>
      <c r="EB658" s="3"/>
      <c r="EC658" s="3"/>
      <c r="ED658" s="3"/>
      <c r="EE658" s="3"/>
      <c r="EF658" s="3"/>
      <c r="EG658" s="3"/>
    </row>
    <row r="659">
      <c r="A659" s="3"/>
      <c r="B659" s="68"/>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3"/>
      <c r="AV659" s="3"/>
      <c r="AW659" s="3"/>
      <c r="AX659" s="3"/>
      <c r="AY659" s="3"/>
      <c r="AZ659" s="3"/>
      <c r="BA659" s="3"/>
      <c r="BB659" s="3"/>
      <c r="BC659" s="3"/>
      <c r="BD659" s="3"/>
      <c r="BE659" s="3"/>
      <c r="BF659" s="3"/>
      <c r="BG659" s="3"/>
      <c r="BH659" s="3"/>
      <c r="BI659" s="3"/>
      <c r="BJ659" s="3"/>
      <c r="BK659" s="3"/>
      <c r="BL659" s="3"/>
      <c r="BM659" s="3"/>
      <c r="BN659" s="3"/>
      <c r="BO659" s="3"/>
      <c r="BP659" s="3"/>
      <c r="BQ659" s="3"/>
      <c r="BR659" s="3"/>
      <c r="BS659" s="3"/>
      <c r="BT659" s="3"/>
      <c r="BU659" s="3"/>
      <c r="BV659" s="3"/>
      <c r="BW659" s="3"/>
      <c r="BX659" s="3"/>
      <c r="BY659" s="3"/>
      <c r="BZ659" s="3"/>
      <c r="CA659" s="3"/>
      <c r="CB659" s="3"/>
      <c r="CC659" s="3"/>
      <c r="CD659" s="3"/>
      <c r="CE659" s="3"/>
      <c r="CF659" s="3"/>
      <c r="CG659" s="3"/>
      <c r="CH659" s="3"/>
      <c r="CI659" s="3"/>
      <c r="CJ659" s="3"/>
      <c r="CK659" s="3"/>
      <c r="CL659" s="3"/>
      <c r="CM659" s="3"/>
      <c r="CN659" s="3"/>
      <c r="CO659" s="3"/>
      <c r="CP659" s="3"/>
      <c r="CQ659" s="3"/>
      <c r="CR659" s="3"/>
      <c r="CS659" s="3"/>
      <c r="CT659" s="3"/>
      <c r="CU659" s="3"/>
      <c r="CV659" s="3"/>
      <c r="CW659" s="3"/>
      <c r="CX659" s="3"/>
      <c r="CY659" s="3"/>
      <c r="CZ659" s="3"/>
      <c r="DA659" s="3"/>
      <c r="DB659" s="3"/>
      <c r="DC659" s="3"/>
      <c r="DD659" s="3"/>
      <c r="DE659" s="3"/>
      <c r="DF659" s="3"/>
      <c r="DG659" s="3"/>
      <c r="DH659" s="3"/>
      <c r="DI659" s="3"/>
      <c r="DJ659" s="3"/>
      <c r="DK659" s="3"/>
      <c r="DL659" s="3"/>
      <c r="DM659" s="3"/>
      <c r="DN659" s="3"/>
      <c r="DO659" s="3"/>
      <c r="DP659" s="3"/>
      <c r="DQ659" s="3"/>
      <c r="DR659" s="3"/>
      <c r="DS659" s="3"/>
      <c r="DT659" s="3"/>
      <c r="DU659" s="3"/>
      <c r="DV659" s="3"/>
      <c r="DW659" s="3"/>
      <c r="DX659" s="3"/>
      <c r="DY659" s="3"/>
      <c r="DZ659" s="3"/>
      <c r="EA659" s="3"/>
      <c r="EB659" s="3"/>
      <c r="EC659" s="3"/>
      <c r="ED659" s="3"/>
      <c r="EE659" s="3"/>
      <c r="EF659" s="3"/>
      <c r="EG659" s="3"/>
    </row>
    <row r="660">
      <c r="A660" s="3"/>
      <c r="B660" s="68"/>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c r="AV660" s="3"/>
      <c r="AW660" s="3"/>
      <c r="AX660" s="3"/>
      <c r="AY660" s="3"/>
      <c r="AZ660" s="3"/>
      <c r="BA660" s="3"/>
      <c r="BB660" s="3"/>
      <c r="BC660" s="3"/>
      <c r="BD660" s="3"/>
      <c r="BE660" s="3"/>
      <c r="BF660" s="3"/>
      <c r="BG660" s="3"/>
      <c r="BH660" s="3"/>
      <c r="BI660" s="3"/>
      <c r="BJ660" s="3"/>
      <c r="BK660" s="3"/>
      <c r="BL660" s="3"/>
      <c r="BM660" s="3"/>
      <c r="BN660" s="3"/>
      <c r="BO660" s="3"/>
      <c r="BP660" s="3"/>
      <c r="BQ660" s="3"/>
      <c r="BR660" s="3"/>
      <c r="BS660" s="3"/>
      <c r="BT660" s="3"/>
      <c r="BU660" s="3"/>
      <c r="BV660" s="3"/>
      <c r="BW660" s="3"/>
      <c r="BX660" s="3"/>
      <c r="BY660" s="3"/>
      <c r="BZ660" s="3"/>
      <c r="CA660" s="3"/>
      <c r="CB660" s="3"/>
      <c r="CC660" s="3"/>
      <c r="CD660" s="3"/>
      <c r="CE660" s="3"/>
      <c r="CF660" s="3"/>
      <c r="CG660" s="3"/>
      <c r="CH660" s="3"/>
      <c r="CI660" s="3"/>
      <c r="CJ660" s="3"/>
      <c r="CK660" s="3"/>
      <c r="CL660" s="3"/>
      <c r="CM660" s="3"/>
      <c r="CN660" s="3"/>
      <c r="CO660" s="3"/>
      <c r="CP660" s="3"/>
      <c r="CQ660" s="3"/>
      <c r="CR660" s="3"/>
      <c r="CS660" s="3"/>
      <c r="CT660" s="3"/>
      <c r="CU660" s="3"/>
      <c r="CV660" s="3"/>
      <c r="CW660" s="3"/>
      <c r="CX660" s="3"/>
      <c r="CY660" s="3"/>
      <c r="CZ660" s="3"/>
      <c r="DA660" s="3"/>
      <c r="DB660" s="3"/>
      <c r="DC660" s="3"/>
      <c r="DD660" s="3"/>
      <c r="DE660" s="3"/>
      <c r="DF660" s="3"/>
      <c r="DG660" s="3"/>
      <c r="DH660" s="3"/>
      <c r="DI660" s="3"/>
      <c r="DJ660" s="3"/>
      <c r="DK660" s="3"/>
      <c r="DL660" s="3"/>
      <c r="DM660" s="3"/>
      <c r="DN660" s="3"/>
      <c r="DO660" s="3"/>
      <c r="DP660" s="3"/>
      <c r="DQ660" s="3"/>
      <c r="DR660" s="3"/>
      <c r="DS660" s="3"/>
      <c r="DT660" s="3"/>
      <c r="DU660" s="3"/>
      <c r="DV660" s="3"/>
      <c r="DW660" s="3"/>
      <c r="DX660" s="3"/>
      <c r="DY660" s="3"/>
      <c r="DZ660" s="3"/>
      <c r="EA660" s="3"/>
      <c r="EB660" s="3"/>
      <c r="EC660" s="3"/>
      <c r="ED660" s="3"/>
      <c r="EE660" s="3"/>
      <c r="EF660" s="3"/>
      <c r="EG660" s="3"/>
    </row>
    <row r="661">
      <c r="A661" s="3"/>
      <c r="B661" s="68"/>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c r="AW661" s="3"/>
      <c r="AX661" s="3"/>
      <c r="AY661" s="3"/>
      <c r="AZ661" s="3"/>
      <c r="BA661" s="3"/>
      <c r="BB661" s="3"/>
      <c r="BC661" s="3"/>
      <c r="BD661" s="3"/>
      <c r="BE661" s="3"/>
      <c r="BF661" s="3"/>
      <c r="BG661" s="3"/>
      <c r="BH661" s="3"/>
      <c r="BI661" s="3"/>
      <c r="BJ661" s="3"/>
      <c r="BK661" s="3"/>
      <c r="BL661" s="3"/>
      <c r="BM661" s="3"/>
      <c r="BN661" s="3"/>
      <c r="BO661" s="3"/>
      <c r="BP661" s="3"/>
      <c r="BQ661" s="3"/>
      <c r="BR661" s="3"/>
      <c r="BS661" s="3"/>
      <c r="BT661" s="3"/>
      <c r="BU661" s="3"/>
      <c r="BV661" s="3"/>
      <c r="BW661" s="3"/>
      <c r="BX661" s="3"/>
      <c r="BY661" s="3"/>
      <c r="BZ661" s="3"/>
      <c r="CA661" s="3"/>
      <c r="CB661" s="3"/>
      <c r="CC661" s="3"/>
      <c r="CD661" s="3"/>
      <c r="CE661" s="3"/>
      <c r="CF661" s="3"/>
      <c r="CG661" s="3"/>
      <c r="CH661" s="3"/>
      <c r="CI661" s="3"/>
      <c r="CJ661" s="3"/>
      <c r="CK661" s="3"/>
      <c r="CL661" s="3"/>
      <c r="CM661" s="3"/>
      <c r="CN661" s="3"/>
      <c r="CO661" s="3"/>
      <c r="CP661" s="3"/>
      <c r="CQ661" s="3"/>
      <c r="CR661" s="3"/>
      <c r="CS661" s="3"/>
      <c r="CT661" s="3"/>
      <c r="CU661" s="3"/>
      <c r="CV661" s="3"/>
      <c r="CW661" s="3"/>
      <c r="CX661" s="3"/>
      <c r="CY661" s="3"/>
      <c r="CZ661" s="3"/>
      <c r="DA661" s="3"/>
      <c r="DB661" s="3"/>
      <c r="DC661" s="3"/>
      <c r="DD661" s="3"/>
      <c r="DE661" s="3"/>
      <c r="DF661" s="3"/>
      <c r="DG661" s="3"/>
      <c r="DH661" s="3"/>
      <c r="DI661" s="3"/>
      <c r="DJ661" s="3"/>
      <c r="DK661" s="3"/>
      <c r="DL661" s="3"/>
      <c r="DM661" s="3"/>
      <c r="DN661" s="3"/>
      <c r="DO661" s="3"/>
      <c r="DP661" s="3"/>
      <c r="DQ661" s="3"/>
      <c r="DR661" s="3"/>
      <c r="DS661" s="3"/>
      <c r="DT661" s="3"/>
      <c r="DU661" s="3"/>
      <c r="DV661" s="3"/>
      <c r="DW661" s="3"/>
      <c r="DX661" s="3"/>
      <c r="DY661" s="3"/>
      <c r="DZ661" s="3"/>
      <c r="EA661" s="3"/>
      <c r="EB661" s="3"/>
      <c r="EC661" s="3"/>
      <c r="ED661" s="3"/>
      <c r="EE661" s="3"/>
      <c r="EF661" s="3"/>
      <c r="EG661" s="3"/>
    </row>
    <row r="662">
      <c r="A662" s="3"/>
      <c r="B662" s="68"/>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3"/>
      <c r="AV662" s="3"/>
      <c r="AW662" s="3"/>
      <c r="AX662" s="3"/>
      <c r="AY662" s="3"/>
      <c r="AZ662" s="3"/>
      <c r="BA662" s="3"/>
      <c r="BB662" s="3"/>
      <c r="BC662" s="3"/>
      <c r="BD662" s="3"/>
      <c r="BE662" s="3"/>
      <c r="BF662" s="3"/>
      <c r="BG662" s="3"/>
      <c r="BH662" s="3"/>
      <c r="BI662" s="3"/>
      <c r="BJ662" s="3"/>
      <c r="BK662" s="3"/>
      <c r="BL662" s="3"/>
      <c r="BM662" s="3"/>
      <c r="BN662" s="3"/>
      <c r="BO662" s="3"/>
      <c r="BP662" s="3"/>
      <c r="BQ662" s="3"/>
      <c r="BR662" s="3"/>
      <c r="BS662" s="3"/>
      <c r="BT662" s="3"/>
      <c r="BU662" s="3"/>
      <c r="BV662" s="3"/>
      <c r="BW662" s="3"/>
      <c r="BX662" s="3"/>
      <c r="BY662" s="3"/>
      <c r="BZ662" s="3"/>
      <c r="CA662" s="3"/>
      <c r="CB662" s="3"/>
      <c r="CC662" s="3"/>
      <c r="CD662" s="3"/>
      <c r="CE662" s="3"/>
      <c r="CF662" s="3"/>
      <c r="CG662" s="3"/>
      <c r="CH662" s="3"/>
      <c r="CI662" s="3"/>
      <c r="CJ662" s="3"/>
      <c r="CK662" s="3"/>
      <c r="CL662" s="3"/>
      <c r="CM662" s="3"/>
      <c r="CN662" s="3"/>
      <c r="CO662" s="3"/>
      <c r="CP662" s="3"/>
      <c r="CQ662" s="3"/>
      <c r="CR662" s="3"/>
      <c r="CS662" s="3"/>
      <c r="CT662" s="3"/>
      <c r="CU662" s="3"/>
      <c r="CV662" s="3"/>
      <c r="CW662" s="3"/>
      <c r="CX662" s="3"/>
      <c r="CY662" s="3"/>
      <c r="CZ662" s="3"/>
      <c r="DA662" s="3"/>
      <c r="DB662" s="3"/>
      <c r="DC662" s="3"/>
      <c r="DD662" s="3"/>
      <c r="DE662" s="3"/>
      <c r="DF662" s="3"/>
      <c r="DG662" s="3"/>
      <c r="DH662" s="3"/>
      <c r="DI662" s="3"/>
      <c r="DJ662" s="3"/>
      <c r="DK662" s="3"/>
      <c r="DL662" s="3"/>
      <c r="DM662" s="3"/>
      <c r="DN662" s="3"/>
      <c r="DO662" s="3"/>
      <c r="DP662" s="3"/>
      <c r="DQ662" s="3"/>
      <c r="DR662" s="3"/>
      <c r="DS662" s="3"/>
      <c r="DT662" s="3"/>
      <c r="DU662" s="3"/>
      <c r="DV662" s="3"/>
      <c r="DW662" s="3"/>
      <c r="DX662" s="3"/>
      <c r="DY662" s="3"/>
      <c r="DZ662" s="3"/>
      <c r="EA662" s="3"/>
      <c r="EB662" s="3"/>
      <c r="EC662" s="3"/>
      <c r="ED662" s="3"/>
      <c r="EE662" s="3"/>
      <c r="EF662" s="3"/>
      <c r="EG662" s="3"/>
    </row>
    <row r="663">
      <c r="A663" s="3"/>
      <c r="B663" s="68"/>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c r="AV663" s="3"/>
      <c r="AW663" s="3"/>
      <c r="AX663" s="3"/>
      <c r="AY663" s="3"/>
      <c r="AZ663" s="3"/>
      <c r="BA663" s="3"/>
      <c r="BB663" s="3"/>
      <c r="BC663" s="3"/>
      <c r="BD663" s="3"/>
      <c r="BE663" s="3"/>
      <c r="BF663" s="3"/>
      <c r="BG663" s="3"/>
      <c r="BH663" s="3"/>
      <c r="BI663" s="3"/>
      <c r="BJ663" s="3"/>
      <c r="BK663" s="3"/>
      <c r="BL663" s="3"/>
      <c r="BM663" s="3"/>
      <c r="BN663" s="3"/>
      <c r="BO663" s="3"/>
      <c r="BP663" s="3"/>
      <c r="BQ663" s="3"/>
      <c r="BR663" s="3"/>
      <c r="BS663" s="3"/>
      <c r="BT663" s="3"/>
      <c r="BU663" s="3"/>
      <c r="BV663" s="3"/>
      <c r="BW663" s="3"/>
      <c r="BX663" s="3"/>
      <c r="BY663" s="3"/>
      <c r="BZ663" s="3"/>
      <c r="CA663" s="3"/>
      <c r="CB663" s="3"/>
      <c r="CC663" s="3"/>
      <c r="CD663" s="3"/>
      <c r="CE663" s="3"/>
      <c r="CF663" s="3"/>
      <c r="CG663" s="3"/>
      <c r="CH663" s="3"/>
      <c r="CI663" s="3"/>
      <c r="CJ663" s="3"/>
      <c r="CK663" s="3"/>
      <c r="CL663" s="3"/>
      <c r="CM663" s="3"/>
      <c r="CN663" s="3"/>
      <c r="CO663" s="3"/>
      <c r="CP663" s="3"/>
      <c r="CQ663" s="3"/>
      <c r="CR663" s="3"/>
      <c r="CS663" s="3"/>
      <c r="CT663" s="3"/>
      <c r="CU663" s="3"/>
      <c r="CV663" s="3"/>
      <c r="CW663" s="3"/>
      <c r="CX663" s="3"/>
      <c r="CY663" s="3"/>
      <c r="CZ663" s="3"/>
      <c r="DA663" s="3"/>
      <c r="DB663" s="3"/>
      <c r="DC663" s="3"/>
      <c r="DD663" s="3"/>
      <c r="DE663" s="3"/>
      <c r="DF663" s="3"/>
      <c r="DG663" s="3"/>
      <c r="DH663" s="3"/>
      <c r="DI663" s="3"/>
      <c r="DJ663" s="3"/>
      <c r="DK663" s="3"/>
      <c r="DL663" s="3"/>
      <c r="DM663" s="3"/>
      <c r="DN663" s="3"/>
      <c r="DO663" s="3"/>
      <c r="DP663" s="3"/>
      <c r="DQ663" s="3"/>
      <c r="DR663" s="3"/>
      <c r="DS663" s="3"/>
      <c r="DT663" s="3"/>
      <c r="DU663" s="3"/>
      <c r="DV663" s="3"/>
      <c r="DW663" s="3"/>
      <c r="DX663" s="3"/>
      <c r="DY663" s="3"/>
      <c r="DZ663" s="3"/>
      <c r="EA663" s="3"/>
      <c r="EB663" s="3"/>
      <c r="EC663" s="3"/>
      <c r="ED663" s="3"/>
      <c r="EE663" s="3"/>
      <c r="EF663" s="3"/>
      <c r="EG663" s="3"/>
    </row>
    <row r="664">
      <c r="A664" s="3"/>
      <c r="B664" s="68"/>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c r="AW664" s="3"/>
      <c r="AX664" s="3"/>
      <c r="AY664" s="3"/>
      <c r="AZ664" s="3"/>
      <c r="BA664" s="3"/>
      <c r="BB664" s="3"/>
      <c r="BC664" s="3"/>
      <c r="BD664" s="3"/>
      <c r="BE664" s="3"/>
      <c r="BF664" s="3"/>
      <c r="BG664" s="3"/>
      <c r="BH664" s="3"/>
      <c r="BI664" s="3"/>
      <c r="BJ664" s="3"/>
      <c r="BK664" s="3"/>
      <c r="BL664" s="3"/>
      <c r="BM664" s="3"/>
      <c r="BN664" s="3"/>
      <c r="BO664" s="3"/>
      <c r="BP664" s="3"/>
      <c r="BQ664" s="3"/>
      <c r="BR664" s="3"/>
      <c r="BS664" s="3"/>
      <c r="BT664" s="3"/>
      <c r="BU664" s="3"/>
      <c r="BV664" s="3"/>
      <c r="BW664" s="3"/>
      <c r="BX664" s="3"/>
      <c r="BY664" s="3"/>
      <c r="BZ664" s="3"/>
      <c r="CA664" s="3"/>
      <c r="CB664" s="3"/>
      <c r="CC664" s="3"/>
      <c r="CD664" s="3"/>
      <c r="CE664" s="3"/>
      <c r="CF664" s="3"/>
      <c r="CG664" s="3"/>
      <c r="CH664" s="3"/>
      <c r="CI664" s="3"/>
      <c r="CJ664" s="3"/>
      <c r="CK664" s="3"/>
      <c r="CL664" s="3"/>
      <c r="CM664" s="3"/>
      <c r="CN664" s="3"/>
      <c r="CO664" s="3"/>
      <c r="CP664" s="3"/>
      <c r="CQ664" s="3"/>
      <c r="CR664" s="3"/>
      <c r="CS664" s="3"/>
      <c r="CT664" s="3"/>
      <c r="CU664" s="3"/>
      <c r="CV664" s="3"/>
      <c r="CW664" s="3"/>
      <c r="CX664" s="3"/>
      <c r="CY664" s="3"/>
      <c r="CZ664" s="3"/>
      <c r="DA664" s="3"/>
      <c r="DB664" s="3"/>
      <c r="DC664" s="3"/>
      <c r="DD664" s="3"/>
      <c r="DE664" s="3"/>
      <c r="DF664" s="3"/>
      <c r="DG664" s="3"/>
      <c r="DH664" s="3"/>
      <c r="DI664" s="3"/>
      <c r="DJ664" s="3"/>
      <c r="DK664" s="3"/>
      <c r="DL664" s="3"/>
      <c r="DM664" s="3"/>
      <c r="DN664" s="3"/>
      <c r="DO664" s="3"/>
      <c r="DP664" s="3"/>
      <c r="DQ664" s="3"/>
      <c r="DR664" s="3"/>
      <c r="DS664" s="3"/>
      <c r="DT664" s="3"/>
      <c r="DU664" s="3"/>
      <c r="DV664" s="3"/>
      <c r="DW664" s="3"/>
      <c r="DX664" s="3"/>
      <c r="DY664" s="3"/>
      <c r="DZ664" s="3"/>
      <c r="EA664" s="3"/>
      <c r="EB664" s="3"/>
      <c r="EC664" s="3"/>
      <c r="ED664" s="3"/>
      <c r="EE664" s="3"/>
      <c r="EF664" s="3"/>
      <c r="EG664" s="3"/>
    </row>
    <row r="665">
      <c r="A665" s="3"/>
      <c r="B665" s="68"/>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
      <c r="AV665" s="3"/>
      <c r="AW665" s="3"/>
      <c r="AX665" s="3"/>
      <c r="AY665" s="3"/>
      <c r="AZ665" s="3"/>
      <c r="BA665" s="3"/>
      <c r="BB665" s="3"/>
      <c r="BC665" s="3"/>
      <c r="BD665" s="3"/>
      <c r="BE665" s="3"/>
      <c r="BF665" s="3"/>
      <c r="BG665" s="3"/>
      <c r="BH665" s="3"/>
      <c r="BI665" s="3"/>
      <c r="BJ665" s="3"/>
      <c r="BK665" s="3"/>
      <c r="BL665" s="3"/>
      <c r="BM665" s="3"/>
      <c r="BN665" s="3"/>
      <c r="BO665" s="3"/>
      <c r="BP665" s="3"/>
      <c r="BQ665" s="3"/>
      <c r="BR665" s="3"/>
      <c r="BS665" s="3"/>
      <c r="BT665" s="3"/>
      <c r="BU665" s="3"/>
      <c r="BV665" s="3"/>
      <c r="BW665" s="3"/>
      <c r="BX665" s="3"/>
      <c r="BY665" s="3"/>
      <c r="BZ665" s="3"/>
      <c r="CA665" s="3"/>
      <c r="CB665" s="3"/>
      <c r="CC665" s="3"/>
      <c r="CD665" s="3"/>
      <c r="CE665" s="3"/>
      <c r="CF665" s="3"/>
      <c r="CG665" s="3"/>
      <c r="CH665" s="3"/>
      <c r="CI665" s="3"/>
      <c r="CJ665" s="3"/>
      <c r="CK665" s="3"/>
      <c r="CL665" s="3"/>
      <c r="CM665" s="3"/>
      <c r="CN665" s="3"/>
      <c r="CO665" s="3"/>
      <c r="CP665" s="3"/>
      <c r="CQ665" s="3"/>
      <c r="CR665" s="3"/>
      <c r="CS665" s="3"/>
      <c r="CT665" s="3"/>
      <c r="CU665" s="3"/>
      <c r="CV665" s="3"/>
      <c r="CW665" s="3"/>
      <c r="CX665" s="3"/>
      <c r="CY665" s="3"/>
      <c r="CZ665" s="3"/>
      <c r="DA665" s="3"/>
      <c r="DB665" s="3"/>
      <c r="DC665" s="3"/>
      <c r="DD665" s="3"/>
      <c r="DE665" s="3"/>
      <c r="DF665" s="3"/>
      <c r="DG665" s="3"/>
      <c r="DH665" s="3"/>
      <c r="DI665" s="3"/>
      <c r="DJ665" s="3"/>
      <c r="DK665" s="3"/>
      <c r="DL665" s="3"/>
      <c r="DM665" s="3"/>
      <c r="DN665" s="3"/>
      <c r="DO665" s="3"/>
      <c r="DP665" s="3"/>
      <c r="DQ665" s="3"/>
      <c r="DR665" s="3"/>
      <c r="DS665" s="3"/>
      <c r="DT665" s="3"/>
      <c r="DU665" s="3"/>
      <c r="DV665" s="3"/>
      <c r="DW665" s="3"/>
      <c r="DX665" s="3"/>
      <c r="DY665" s="3"/>
      <c r="DZ665" s="3"/>
      <c r="EA665" s="3"/>
      <c r="EB665" s="3"/>
      <c r="EC665" s="3"/>
      <c r="ED665" s="3"/>
      <c r="EE665" s="3"/>
      <c r="EF665" s="3"/>
      <c r="EG665" s="3"/>
    </row>
    <row r="666">
      <c r="A666" s="3"/>
      <c r="B666" s="68"/>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3"/>
      <c r="AV666" s="3"/>
      <c r="AW666" s="3"/>
      <c r="AX666" s="3"/>
      <c r="AY666" s="3"/>
      <c r="AZ666" s="3"/>
      <c r="BA666" s="3"/>
      <c r="BB666" s="3"/>
      <c r="BC666" s="3"/>
      <c r="BD666" s="3"/>
      <c r="BE666" s="3"/>
      <c r="BF666" s="3"/>
      <c r="BG666" s="3"/>
      <c r="BH666" s="3"/>
      <c r="BI666" s="3"/>
      <c r="BJ666" s="3"/>
      <c r="BK666" s="3"/>
      <c r="BL666" s="3"/>
      <c r="BM666" s="3"/>
      <c r="BN666" s="3"/>
      <c r="BO666" s="3"/>
      <c r="BP666" s="3"/>
      <c r="BQ666" s="3"/>
      <c r="BR666" s="3"/>
      <c r="BS666" s="3"/>
      <c r="BT666" s="3"/>
      <c r="BU666" s="3"/>
      <c r="BV666" s="3"/>
      <c r="BW666" s="3"/>
      <c r="BX666" s="3"/>
      <c r="BY666" s="3"/>
      <c r="BZ666" s="3"/>
      <c r="CA666" s="3"/>
      <c r="CB666" s="3"/>
      <c r="CC666" s="3"/>
      <c r="CD666" s="3"/>
      <c r="CE666" s="3"/>
      <c r="CF666" s="3"/>
      <c r="CG666" s="3"/>
      <c r="CH666" s="3"/>
      <c r="CI666" s="3"/>
      <c r="CJ666" s="3"/>
      <c r="CK666" s="3"/>
      <c r="CL666" s="3"/>
      <c r="CM666" s="3"/>
      <c r="CN666" s="3"/>
      <c r="CO666" s="3"/>
      <c r="CP666" s="3"/>
      <c r="CQ666" s="3"/>
      <c r="CR666" s="3"/>
      <c r="CS666" s="3"/>
      <c r="CT666" s="3"/>
      <c r="CU666" s="3"/>
      <c r="CV666" s="3"/>
      <c r="CW666" s="3"/>
      <c r="CX666" s="3"/>
      <c r="CY666" s="3"/>
      <c r="CZ666" s="3"/>
      <c r="DA666" s="3"/>
      <c r="DB666" s="3"/>
      <c r="DC666" s="3"/>
      <c r="DD666" s="3"/>
      <c r="DE666" s="3"/>
      <c r="DF666" s="3"/>
      <c r="DG666" s="3"/>
      <c r="DH666" s="3"/>
      <c r="DI666" s="3"/>
      <c r="DJ666" s="3"/>
      <c r="DK666" s="3"/>
      <c r="DL666" s="3"/>
      <c r="DM666" s="3"/>
      <c r="DN666" s="3"/>
      <c r="DO666" s="3"/>
      <c r="DP666" s="3"/>
      <c r="DQ666" s="3"/>
      <c r="DR666" s="3"/>
      <c r="DS666" s="3"/>
      <c r="DT666" s="3"/>
      <c r="DU666" s="3"/>
      <c r="DV666" s="3"/>
      <c r="DW666" s="3"/>
      <c r="DX666" s="3"/>
      <c r="DY666" s="3"/>
      <c r="DZ666" s="3"/>
      <c r="EA666" s="3"/>
      <c r="EB666" s="3"/>
      <c r="EC666" s="3"/>
      <c r="ED666" s="3"/>
      <c r="EE666" s="3"/>
      <c r="EF666" s="3"/>
      <c r="EG666" s="3"/>
    </row>
    <row r="667">
      <c r="A667" s="3"/>
      <c r="B667" s="68"/>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c r="AU667" s="3"/>
      <c r="AV667" s="3"/>
      <c r="AW667" s="3"/>
      <c r="AX667" s="3"/>
      <c r="AY667" s="3"/>
      <c r="AZ667" s="3"/>
      <c r="BA667" s="3"/>
      <c r="BB667" s="3"/>
      <c r="BC667" s="3"/>
      <c r="BD667" s="3"/>
      <c r="BE667" s="3"/>
      <c r="BF667" s="3"/>
      <c r="BG667" s="3"/>
      <c r="BH667" s="3"/>
      <c r="BI667" s="3"/>
      <c r="BJ667" s="3"/>
      <c r="BK667" s="3"/>
      <c r="BL667" s="3"/>
      <c r="BM667" s="3"/>
      <c r="BN667" s="3"/>
      <c r="BO667" s="3"/>
      <c r="BP667" s="3"/>
      <c r="BQ667" s="3"/>
      <c r="BR667" s="3"/>
      <c r="BS667" s="3"/>
      <c r="BT667" s="3"/>
      <c r="BU667" s="3"/>
      <c r="BV667" s="3"/>
      <c r="BW667" s="3"/>
      <c r="BX667" s="3"/>
      <c r="BY667" s="3"/>
      <c r="BZ667" s="3"/>
      <c r="CA667" s="3"/>
      <c r="CB667" s="3"/>
      <c r="CC667" s="3"/>
      <c r="CD667" s="3"/>
      <c r="CE667" s="3"/>
      <c r="CF667" s="3"/>
      <c r="CG667" s="3"/>
      <c r="CH667" s="3"/>
      <c r="CI667" s="3"/>
      <c r="CJ667" s="3"/>
      <c r="CK667" s="3"/>
      <c r="CL667" s="3"/>
      <c r="CM667" s="3"/>
      <c r="CN667" s="3"/>
      <c r="CO667" s="3"/>
      <c r="CP667" s="3"/>
      <c r="CQ667" s="3"/>
      <c r="CR667" s="3"/>
      <c r="CS667" s="3"/>
      <c r="CT667" s="3"/>
      <c r="CU667" s="3"/>
      <c r="CV667" s="3"/>
      <c r="CW667" s="3"/>
      <c r="CX667" s="3"/>
      <c r="CY667" s="3"/>
      <c r="CZ667" s="3"/>
      <c r="DA667" s="3"/>
      <c r="DB667" s="3"/>
      <c r="DC667" s="3"/>
      <c r="DD667" s="3"/>
      <c r="DE667" s="3"/>
      <c r="DF667" s="3"/>
      <c r="DG667" s="3"/>
      <c r="DH667" s="3"/>
      <c r="DI667" s="3"/>
      <c r="DJ667" s="3"/>
      <c r="DK667" s="3"/>
      <c r="DL667" s="3"/>
      <c r="DM667" s="3"/>
      <c r="DN667" s="3"/>
      <c r="DO667" s="3"/>
      <c r="DP667" s="3"/>
      <c r="DQ667" s="3"/>
      <c r="DR667" s="3"/>
      <c r="DS667" s="3"/>
      <c r="DT667" s="3"/>
      <c r="DU667" s="3"/>
      <c r="DV667" s="3"/>
      <c r="DW667" s="3"/>
      <c r="DX667" s="3"/>
      <c r="DY667" s="3"/>
      <c r="DZ667" s="3"/>
      <c r="EA667" s="3"/>
      <c r="EB667" s="3"/>
      <c r="EC667" s="3"/>
      <c r="ED667" s="3"/>
      <c r="EE667" s="3"/>
      <c r="EF667" s="3"/>
      <c r="EG667" s="3"/>
    </row>
    <row r="668">
      <c r="A668" s="3"/>
      <c r="B668" s="68"/>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c r="AU668" s="3"/>
      <c r="AV668" s="3"/>
      <c r="AW668" s="3"/>
      <c r="AX668" s="3"/>
      <c r="AY668" s="3"/>
      <c r="AZ668" s="3"/>
      <c r="BA668" s="3"/>
      <c r="BB668" s="3"/>
      <c r="BC668" s="3"/>
      <c r="BD668" s="3"/>
      <c r="BE668" s="3"/>
      <c r="BF668" s="3"/>
      <c r="BG668" s="3"/>
      <c r="BH668" s="3"/>
      <c r="BI668" s="3"/>
      <c r="BJ668" s="3"/>
      <c r="BK668" s="3"/>
      <c r="BL668" s="3"/>
      <c r="BM668" s="3"/>
      <c r="BN668" s="3"/>
      <c r="BO668" s="3"/>
      <c r="BP668" s="3"/>
      <c r="BQ668" s="3"/>
      <c r="BR668" s="3"/>
      <c r="BS668" s="3"/>
      <c r="BT668" s="3"/>
      <c r="BU668" s="3"/>
      <c r="BV668" s="3"/>
      <c r="BW668" s="3"/>
      <c r="BX668" s="3"/>
      <c r="BY668" s="3"/>
      <c r="BZ668" s="3"/>
      <c r="CA668" s="3"/>
      <c r="CB668" s="3"/>
      <c r="CC668" s="3"/>
      <c r="CD668" s="3"/>
      <c r="CE668" s="3"/>
      <c r="CF668" s="3"/>
      <c r="CG668" s="3"/>
      <c r="CH668" s="3"/>
      <c r="CI668" s="3"/>
      <c r="CJ668" s="3"/>
      <c r="CK668" s="3"/>
      <c r="CL668" s="3"/>
      <c r="CM668" s="3"/>
      <c r="CN668" s="3"/>
      <c r="CO668" s="3"/>
      <c r="CP668" s="3"/>
      <c r="CQ668" s="3"/>
      <c r="CR668" s="3"/>
      <c r="CS668" s="3"/>
      <c r="CT668" s="3"/>
      <c r="CU668" s="3"/>
      <c r="CV668" s="3"/>
      <c r="CW668" s="3"/>
      <c r="CX668" s="3"/>
      <c r="CY668" s="3"/>
      <c r="CZ668" s="3"/>
      <c r="DA668" s="3"/>
      <c r="DB668" s="3"/>
      <c r="DC668" s="3"/>
      <c r="DD668" s="3"/>
      <c r="DE668" s="3"/>
      <c r="DF668" s="3"/>
      <c r="DG668" s="3"/>
      <c r="DH668" s="3"/>
      <c r="DI668" s="3"/>
      <c r="DJ668" s="3"/>
      <c r="DK668" s="3"/>
      <c r="DL668" s="3"/>
      <c r="DM668" s="3"/>
      <c r="DN668" s="3"/>
      <c r="DO668" s="3"/>
      <c r="DP668" s="3"/>
      <c r="DQ668" s="3"/>
      <c r="DR668" s="3"/>
      <c r="DS668" s="3"/>
      <c r="DT668" s="3"/>
      <c r="DU668" s="3"/>
      <c r="DV668" s="3"/>
      <c r="DW668" s="3"/>
      <c r="DX668" s="3"/>
      <c r="DY668" s="3"/>
      <c r="DZ668" s="3"/>
      <c r="EA668" s="3"/>
      <c r="EB668" s="3"/>
      <c r="EC668" s="3"/>
      <c r="ED668" s="3"/>
      <c r="EE668" s="3"/>
      <c r="EF668" s="3"/>
      <c r="EG668" s="3"/>
    </row>
    <row r="669">
      <c r="A669" s="3"/>
      <c r="B669" s="68"/>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c r="AU669" s="3"/>
      <c r="AV669" s="3"/>
      <c r="AW669" s="3"/>
      <c r="AX669" s="3"/>
      <c r="AY669" s="3"/>
      <c r="AZ669" s="3"/>
      <c r="BA669" s="3"/>
      <c r="BB669" s="3"/>
      <c r="BC669" s="3"/>
      <c r="BD669" s="3"/>
      <c r="BE669" s="3"/>
      <c r="BF669" s="3"/>
      <c r="BG669" s="3"/>
      <c r="BH669" s="3"/>
      <c r="BI669" s="3"/>
      <c r="BJ669" s="3"/>
      <c r="BK669" s="3"/>
      <c r="BL669" s="3"/>
      <c r="BM669" s="3"/>
      <c r="BN669" s="3"/>
      <c r="BO669" s="3"/>
      <c r="BP669" s="3"/>
      <c r="BQ669" s="3"/>
      <c r="BR669" s="3"/>
      <c r="BS669" s="3"/>
      <c r="BT669" s="3"/>
      <c r="BU669" s="3"/>
      <c r="BV669" s="3"/>
      <c r="BW669" s="3"/>
      <c r="BX669" s="3"/>
      <c r="BY669" s="3"/>
      <c r="BZ669" s="3"/>
      <c r="CA669" s="3"/>
      <c r="CB669" s="3"/>
      <c r="CC669" s="3"/>
      <c r="CD669" s="3"/>
      <c r="CE669" s="3"/>
      <c r="CF669" s="3"/>
      <c r="CG669" s="3"/>
      <c r="CH669" s="3"/>
      <c r="CI669" s="3"/>
      <c r="CJ669" s="3"/>
      <c r="CK669" s="3"/>
      <c r="CL669" s="3"/>
      <c r="CM669" s="3"/>
      <c r="CN669" s="3"/>
      <c r="CO669" s="3"/>
      <c r="CP669" s="3"/>
      <c r="CQ669" s="3"/>
      <c r="CR669" s="3"/>
      <c r="CS669" s="3"/>
      <c r="CT669" s="3"/>
      <c r="CU669" s="3"/>
      <c r="CV669" s="3"/>
      <c r="CW669" s="3"/>
      <c r="CX669" s="3"/>
      <c r="CY669" s="3"/>
      <c r="CZ669" s="3"/>
      <c r="DA669" s="3"/>
      <c r="DB669" s="3"/>
      <c r="DC669" s="3"/>
      <c r="DD669" s="3"/>
      <c r="DE669" s="3"/>
      <c r="DF669" s="3"/>
      <c r="DG669" s="3"/>
      <c r="DH669" s="3"/>
      <c r="DI669" s="3"/>
      <c r="DJ669" s="3"/>
      <c r="DK669" s="3"/>
      <c r="DL669" s="3"/>
      <c r="DM669" s="3"/>
      <c r="DN669" s="3"/>
      <c r="DO669" s="3"/>
      <c r="DP669" s="3"/>
      <c r="DQ669" s="3"/>
      <c r="DR669" s="3"/>
      <c r="DS669" s="3"/>
      <c r="DT669" s="3"/>
      <c r="DU669" s="3"/>
      <c r="DV669" s="3"/>
      <c r="DW669" s="3"/>
      <c r="DX669" s="3"/>
      <c r="DY669" s="3"/>
      <c r="DZ669" s="3"/>
      <c r="EA669" s="3"/>
      <c r="EB669" s="3"/>
      <c r="EC669" s="3"/>
      <c r="ED669" s="3"/>
      <c r="EE669" s="3"/>
      <c r="EF669" s="3"/>
      <c r="EG669" s="3"/>
    </row>
    <row r="670">
      <c r="A670" s="3"/>
      <c r="B670" s="68"/>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c r="AU670" s="3"/>
      <c r="AV670" s="3"/>
      <c r="AW670" s="3"/>
      <c r="AX670" s="3"/>
      <c r="AY670" s="3"/>
      <c r="AZ670" s="3"/>
      <c r="BA670" s="3"/>
      <c r="BB670" s="3"/>
      <c r="BC670" s="3"/>
      <c r="BD670" s="3"/>
      <c r="BE670" s="3"/>
      <c r="BF670" s="3"/>
      <c r="BG670" s="3"/>
      <c r="BH670" s="3"/>
      <c r="BI670" s="3"/>
      <c r="BJ670" s="3"/>
      <c r="BK670" s="3"/>
      <c r="BL670" s="3"/>
      <c r="BM670" s="3"/>
      <c r="BN670" s="3"/>
      <c r="BO670" s="3"/>
      <c r="BP670" s="3"/>
      <c r="BQ670" s="3"/>
      <c r="BR670" s="3"/>
      <c r="BS670" s="3"/>
      <c r="BT670" s="3"/>
      <c r="BU670" s="3"/>
      <c r="BV670" s="3"/>
      <c r="BW670" s="3"/>
      <c r="BX670" s="3"/>
      <c r="BY670" s="3"/>
      <c r="BZ670" s="3"/>
      <c r="CA670" s="3"/>
      <c r="CB670" s="3"/>
      <c r="CC670" s="3"/>
      <c r="CD670" s="3"/>
      <c r="CE670" s="3"/>
      <c r="CF670" s="3"/>
      <c r="CG670" s="3"/>
      <c r="CH670" s="3"/>
      <c r="CI670" s="3"/>
      <c r="CJ670" s="3"/>
      <c r="CK670" s="3"/>
      <c r="CL670" s="3"/>
      <c r="CM670" s="3"/>
      <c r="CN670" s="3"/>
      <c r="CO670" s="3"/>
      <c r="CP670" s="3"/>
      <c r="CQ670" s="3"/>
      <c r="CR670" s="3"/>
      <c r="CS670" s="3"/>
      <c r="CT670" s="3"/>
      <c r="CU670" s="3"/>
      <c r="CV670" s="3"/>
      <c r="CW670" s="3"/>
      <c r="CX670" s="3"/>
      <c r="CY670" s="3"/>
      <c r="CZ670" s="3"/>
      <c r="DA670" s="3"/>
      <c r="DB670" s="3"/>
      <c r="DC670" s="3"/>
      <c r="DD670" s="3"/>
      <c r="DE670" s="3"/>
      <c r="DF670" s="3"/>
      <c r="DG670" s="3"/>
      <c r="DH670" s="3"/>
      <c r="DI670" s="3"/>
      <c r="DJ670" s="3"/>
      <c r="DK670" s="3"/>
      <c r="DL670" s="3"/>
      <c r="DM670" s="3"/>
      <c r="DN670" s="3"/>
      <c r="DO670" s="3"/>
      <c r="DP670" s="3"/>
      <c r="DQ670" s="3"/>
      <c r="DR670" s="3"/>
      <c r="DS670" s="3"/>
      <c r="DT670" s="3"/>
      <c r="DU670" s="3"/>
      <c r="DV670" s="3"/>
      <c r="DW670" s="3"/>
      <c r="DX670" s="3"/>
      <c r="DY670" s="3"/>
      <c r="DZ670" s="3"/>
      <c r="EA670" s="3"/>
      <c r="EB670" s="3"/>
      <c r="EC670" s="3"/>
      <c r="ED670" s="3"/>
      <c r="EE670" s="3"/>
      <c r="EF670" s="3"/>
      <c r="EG670" s="3"/>
    </row>
    <row r="671">
      <c r="A671" s="3"/>
      <c r="B671" s="68"/>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3"/>
      <c r="AV671" s="3"/>
      <c r="AW671" s="3"/>
      <c r="AX671" s="3"/>
      <c r="AY671" s="3"/>
      <c r="AZ671" s="3"/>
      <c r="BA671" s="3"/>
      <c r="BB671" s="3"/>
      <c r="BC671" s="3"/>
      <c r="BD671" s="3"/>
      <c r="BE671" s="3"/>
      <c r="BF671" s="3"/>
      <c r="BG671" s="3"/>
      <c r="BH671" s="3"/>
      <c r="BI671" s="3"/>
      <c r="BJ671" s="3"/>
      <c r="BK671" s="3"/>
      <c r="BL671" s="3"/>
      <c r="BM671" s="3"/>
      <c r="BN671" s="3"/>
      <c r="BO671" s="3"/>
      <c r="BP671" s="3"/>
      <c r="BQ671" s="3"/>
      <c r="BR671" s="3"/>
      <c r="BS671" s="3"/>
      <c r="BT671" s="3"/>
      <c r="BU671" s="3"/>
      <c r="BV671" s="3"/>
      <c r="BW671" s="3"/>
      <c r="BX671" s="3"/>
      <c r="BY671" s="3"/>
      <c r="BZ671" s="3"/>
      <c r="CA671" s="3"/>
      <c r="CB671" s="3"/>
      <c r="CC671" s="3"/>
      <c r="CD671" s="3"/>
      <c r="CE671" s="3"/>
      <c r="CF671" s="3"/>
      <c r="CG671" s="3"/>
      <c r="CH671" s="3"/>
      <c r="CI671" s="3"/>
      <c r="CJ671" s="3"/>
      <c r="CK671" s="3"/>
      <c r="CL671" s="3"/>
      <c r="CM671" s="3"/>
      <c r="CN671" s="3"/>
      <c r="CO671" s="3"/>
      <c r="CP671" s="3"/>
      <c r="CQ671" s="3"/>
      <c r="CR671" s="3"/>
      <c r="CS671" s="3"/>
      <c r="CT671" s="3"/>
      <c r="CU671" s="3"/>
      <c r="CV671" s="3"/>
      <c r="CW671" s="3"/>
      <c r="CX671" s="3"/>
      <c r="CY671" s="3"/>
      <c r="CZ671" s="3"/>
      <c r="DA671" s="3"/>
      <c r="DB671" s="3"/>
      <c r="DC671" s="3"/>
      <c r="DD671" s="3"/>
      <c r="DE671" s="3"/>
      <c r="DF671" s="3"/>
      <c r="DG671" s="3"/>
      <c r="DH671" s="3"/>
      <c r="DI671" s="3"/>
      <c r="DJ671" s="3"/>
      <c r="DK671" s="3"/>
      <c r="DL671" s="3"/>
      <c r="DM671" s="3"/>
      <c r="DN671" s="3"/>
      <c r="DO671" s="3"/>
      <c r="DP671" s="3"/>
      <c r="DQ671" s="3"/>
      <c r="DR671" s="3"/>
      <c r="DS671" s="3"/>
      <c r="DT671" s="3"/>
      <c r="DU671" s="3"/>
      <c r="DV671" s="3"/>
      <c r="DW671" s="3"/>
      <c r="DX671" s="3"/>
      <c r="DY671" s="3"/>
      <c r="DZ671" s="3"/>
      <c r="EA671" s="3"/>
      <c r="EB671" s="3"/>
      <c r="EC671" s="3"/>
      <c r="ED671" s="3"/>
      <c r="EE671" s="3"/>
      <c r="EF671" s="3"/>
      <c r="EG671" s="3"/>
    </row>
    <row r="672">
      <c r="A672" s="3"/>
      <c r="B672" s="68"/>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3"/>
      <c r="AV672" s="3"/>
      <c r="AW672" s="3"/>
      <c r="AX672" s="3"/>
      <c r="AY672" s="3"/>
      <c r="AZ672" s="3"/>
      <c r="BA672" s="3"/>
      <c r="BB672" s="3"/>
      <c r="BC672" s="3"/>
      <c r="BD672" s="3"/>
      <c r="BE672" s="3"/>
      <c r="BF672" s="3"/>
      <c r="BG672" s="3"/>
      <c r="BH672" s="3"/>
      <c r="BI672" s="3"/>
      <c r="BJ672" s="3"/>
      <c r="BK672" s="3"/>
      <c r="BL672" s="3"/>
      <c r="BM672" s="3"/>
      <c r="BN672" s="3"/>
      <c r="BO672" s="3"/>
      <c r="BP672" s="3"/>
      <c r="BQ672" s="3"/>
      <c r="BR672" s="3"/>
      <c r="BS672" s="3"/>
      <c r="BT672" s="3"/>
      <c r="BU672" s="3"/>
      <c r="BV672" s="3"/>
      <c r="BW672" s="3"/>
      <c r="BX672" s="3"/>
      <c r="BY672" s="3"/>
      <c r="BZ672" s="3"/>
      <c r="CA672" s="3"/>
      <c r="CB672" s="3"/>
      <c r="CC672" s="3"/>
      <c r="CD672" s="3"/>
      <c r="CE672" s="3"/>
      <c r="CF672" s="3"/>
      <c r="CG672" s="3"/>
      <c r="CH672" s="3"/>
      <c r="CI672" s="3"/>
      <c r="CJ672" s="3"/>
      <c r="CK672" s="3"/>
      <c r="CL672" s="3"/>
      <c r="CM672" s="3"/>
      <c r="CN672" s="3"/>
      <c r="CO672" s="3"/>
      <c r="CP672" s="3"/>
      <c r="CQ672" s="3"/>
      <c r="CR672" s="3"/>
      <c r="CS672" s="3"/>
      <c r="CT672" s="3"/>
      <c r="CU672" s="3"/>
      <c r="CV672" s="3"/>
      <c r="CW672" s="3"/>
      <c r="CX672" s="3"/>
      <c r="CY672" s="3"/>
      <c r="CZ672" s="3"/>
      <c r="DA672" s="3"/>
      <c r="DB672" s="3"/>
      <c r="DC672" s="3"/>
      <c r="DD672" s="3"/>
      <c r="DE672" s="3"/>
      <c r="DF672" s="3"/>
      <c r="DG672" s="3"/>
      <c r="DH672" s="3"/>
      <c r="DI672" s="3"/>
      <c r="DJ672" s="3"/>
      <c r="DK672" s="3"/>
      <c r="DL672" s="3"/>
      <c r="DM672" s="3"/>
      <c r="DN672" s="3"/>
      <c r="DO672" s="3"/>
      <c r="DP672" s="3"/>
      <c r="DQ672" s="3"/>
      <c r="DR672" s="3"/>
      <c r="DS672" s="3"/>
      <c r="DT672" s="3"/>
      <c r="DU672" s="3"/>
      <c r="DV672" s="3"/>
      <c r="DW672" s="3"/>
      <c r="DX672" s="3"/>
      <c r="DY672" s="3"/>
      <c r="DZ672" s="3"/>
      <c r="EA672" s="3"/>
      <c r="EB672" s="3"/>
      <c r="EC672" s="3"/>
      <c r="ED672" s="3"/>
      <c r="EE672" s="3"/>
      <c r="EF672" s="3"/>
      <c r="EG672" s="3"/>
    </row>
    <row r="673">
      <c r="A673" s="3"/>
      <c r="B673" s="68"/>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3"/>
      <c r="AV673" s="3"/>
      <c r="AW673" s="3"/>
      <c r="AX673" s="3"/>
      <c r="AY673" s="3"/>
      <c r="AZ673" s="3"/>
      <c r="BA673" s="3"/>
      <c r="BB673" s="3"/>
      <c r="BC673" s="3"/>
      <c r="BD673" s="3"/>
      <c r="BE673" s="3"/>
      <c r="BF673" s="3"/>
      <c r="BG673" s="3"/>
      <c r="BH673" s="3"/>
      <c r="BI673" s="3"/>
      <c r="BJ673" s="3"/>
      <c r="BK673" s="3"/>
      <c r="BL673" s="3"/>
      <c r="BM673" s="3"/>
      <c r="BN673" s="3"/>
      <c r="BO673" s="3"/>
      <c r="BP673" s="3"/>
      <c r="BQ673" s="3"/>
      <c r="BR673" s="3"/>
      <c r="BS673" s="3"/>
      <c r="BT673" s="3"/>
      <c r="BU673" s="3"/>
      <c r="BV673" s="3"/>
      <c r="BW673" s="3"/>
      <c r="BX673" s="3"/>
      <c r="BY673" s="3"/>
      <c r="BZ673" s="3"/>
      <c r="CA673" s="3"/>
      <c r="CB673" s="3"/>
      <c r="CC673" s="3"/>
      <c r="CD673" s="3"/>
      <c r="CE673" s="3"/>
      <c r="CF673" s="3"/>
      <c r="CG673" s="3"/>
      <c r="CH673" s="3"/>
      <c r="CI673" s="3"/>
      <c r="CJ673" s="3"/>
      <c r="CK673" s="3"/>
      <c r="CL673" s="3"/>
      <c r="CM673" s="3"/>
      <c r="CN673" s="3"/>
      <c r="CO673" s="3"/>
      <c r="CP673" s="3"/>
      <c r="CQ673" s="3"/>
      <c r="CR673" s="3"/>
      <c r="CS673" s="3"/>
      <c r="CT673" s="3"/>
      <c r="CU673" s="3"/>
      <c r="CV673" s="3"/>
      <c r="CW673" s="3"/>
      <c r="CX673" s="3"/>
      <c r="CY673" s="3"/>
      <c r="CZ673" s="3"/>
      <c r="DA673" s="3"/>
      <c r="DB673" s="3"/>
      <c r="DC673" s="3"/>
      <c r="DD673" s="3"/>
      <c r="DE673" s="3"/>
      <c r="DF673" s="3"/>
      <c r="DG673" s="3"/>
      <c r="DH673" s="3"/>
      <c r="DI673" s="3"/>
      <c r="DJ673" s="3"/>
      <c r="DK673" s="3"/>
      <c r="DL673" s="3"/>
      <c r="DM673" s="3"/>
      <c r="DN673" s="3"/>
      <c r="DO673" s="3"/>
      <c r="DP673" s="3"/>
      <c r="DQ673" s="3"/>
      <c r="DR673" s="3"/>
      <c r="DS673" s="3"/>
      <c r="DT673" s="3"/>
      <c r="DU673" s="3"/>
      <c r="DV673" s="3"/>
      <c r="DW673" s="3"/>
      <c r="DX673" s="3"/>
      <c r="DY673" s="3"/>
      <c r="DZ673" s="3"/>
      <c r="EA673" s="3"/>
      <c r="EB673" s="3"/>
      <c r="EC673" s="3"/>
      <c r="ED673" s="3"/>
      <c r="EE673" s="3"/>
      <c r="EF673" s="3"/>
      <c r="EG673" s="3"/>
    </row>
    <row r="674">
      <c r="A674" s="3"/>
      <c r="B674" s="68"/>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c r="AU674" s="3"/>
      <c r="AV674" s="3"/>
      <c r="AW674" s="3"/>
      <c r="AX674" s="3"/>
      <c r="AY674" s="3"/>
      <c r="AZ674" s="3"/>
      <c r="BA674" s="3"/>
      <c r="BB674" s="3"/>
      <c r="BC674" s="3"/>
      <c r="BD674" s="3"/>
      <c r="BE674" s="3"/>
      <c r="BF674" s="3"/>
      <c r="BG674" s="3"/>
      <c r="BH674" s="3"/>
      <c r="BI674" s="3"/>
      <c r="BJ674" s="3"/>
      <c r="BK674" s="3"/>
      <c r="BL674" s="3"/>
      <c r="BM674" s="3"/>
      <c r="BN674" s="3"/>
      <c r="BO674" s="3"/>
      <c r="BP674" s="3"/>
      <c r="BQ674" s="3"/>
      <c r="BR674" s="3"/>
      <c r="BS674" s="3"/>
      <c r="BT674" s="3"/>
      <c r="BU674" s="3"/>
      <c r="BV674" s="3"/>
      <c r="BW674" s="3"/>
      <c r="BX674" s="3"/>
      <c r="BY674" s="3"/>
      <c r="BZ674" s="3"/>
      <c r="CA674" s="3"/>
      <c r="CB674" s="3"/>
      <c r="CC674" s="3"/>
      <c r="CD674" s="3"/>
      <c r="CE674" s="3"/>
      <c r="CF674" s="3"/>
      <c r="CG674" s="3"/>
      <c r="CH674" s="3"/>
      <c r="CI674" s="3"/>
      <c r="CJ674" s="3"/>
      <c r="CK674" s="3"/>
      <c r="CL674" s="3"/>
      <c r="CM674" s="3"/>
      <c r="CN674" s="3"/>
      <c r="CO674" s="3"/>
      <c r="CP674" s="3"/>
      <c r="CQ674" s="3"/>
      <c r="CR674" s="3"/>
      <c r="CS674" s="3"/>
      <c r="CT674" s="3"/>
      <c r="CU674" s="3"/>
      <c r="CV674" s="3"/>
      <c r="CW674" s="3"/>
      <c r="CX674" s="3"/>
      <c r="CY674" s="3"/>
      <c r="CZ674" s="3"/>
      <c r="DA674" s="3"/>
      <c r="DB674" s="3"/>
      <c r="DC674" s="3"/>
      <c r="DD674" s="3"/>
      <c r="DE674" s="3"/>
      <c r="DF674" s="3"/>
      <c r="DG674" s="3"/>
      <c r="DH674" s="3"/>
      <c r="DI674" s="3"/>
      <c r="DJ674" s="3"/>
      <c r="DK674" s="3"/>
      <c r="DL674" s="3"/>
      <c r="DM674" s="3"/>
      <c r="DN674" s="3"/>
      <c r="DO674" s="3"/>
      <c r="DP674" s="3"/>
      <c r="DQ674" s="3"/>
      <c r="DR674" s="3"/>
      <c r="DS674" s="3"/>
      <c r="DT674" s="3"/>
      <c r="DU674" s="3"/>
      <c r="DV674" s="3"/>
      <c r="DW674" s="3"/>
      <c r="DX674" s="3"/>
      <c r="DY674" s="3"/>
      <c r="DZ674" s="3"/>
      <c r="EA674" s="3"/>
      <c r="EB674" s="3"/>
      <c r="EC674" s="3"/>
      <c r="ED674" s="3"/>
      <c r="EE674" s="3"/>
      <c r="EF674" s="3"/>
      <c r="EG674" s="3"/>
    </row>
    <row r="675">
      <c r="A675" s="3"/>
      <c r="B675" s="68"/>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3"/>
      <c r="AV675" s="3"/>
      <c r="AW675" s="3"/>
      <c r="AX675" s="3"/>
      <c r="AY675" s="3"/>
      <c r="AZ675" s="3"/>
      <c r="BA675" s="3"/>
      <c r="BB675" s="3"/>
      <c r="BC675" s="3"/>
      <c r="BD675" s="3"/>
      <c r="BE675" s="3"/>
      <c r="BF675" s="3"/>
      <c r="BG675" s="3"/>
      <c r="BH675" s="3"/>
      <c r="BI675" s="3"/>
      <c r="BJ675" s="3"/>
      <c r="BK675" s="3"/>
      <c r="BL675" s="3"/>
      <c r="BM675" s="3"/>
      <c r="BN675" s="3"/>
      <c r="BO675" s="3"/>
      <c r="BP675" s="3"/>
      <c r="BQ675" s="3"/>
      <c r="BR675" s="3"/>
      <c r="BS675" s="3"/>
      <c r="BT675" s="3"/>
      <c r="BU675" s="3"/>
      <c r="BV675" s="3"/>
      <c r="BW675" s="3"/>
      <c r="BX675" s="3"/>
      <c r="BY675" s="3"/>
      <c r="BZ675" s="3"/>
      <c r="CA675" s="3"/>
      <c r="CB675" s="3"/>
      <c r="CC675" s="3"/>
      <c r="CD675" s="3"/>
      <c r="CE675" s="3"/>
      <c r="CF675" s="3"/>
      <c r="CG675" s="3"/>
      <c r="CH675" s="3"/>
      <c r="CI675" s="3"/>
      <c r="CJ675" s="3"/>
      <c r="CK675" s="3"/>
      <c r="CL675" s="3"/>
      <c r="CM675" s="3"/>
      <c r="CN675" s="3"/>
      <c r="CO675" s="3"/>
      <c r="CP675" s="3"/>
      <c r="CQ675" s="3"/>
      <c r="CR675" s="3"/>
      <c r="CS675" s="3"/>
      <c r="CT675" s="3"/>
      <c r="CU675" s="3"/>
      <c r="CV675" s="3"/>
      <c r="CW675" s="3"/>
      <c r="CX675" s="3"/>
      <c r="CY675" s="3"/>
      <c r="CZ675" s="3"/>
      <c r="DA675" s="3"/>
      <c r="DB675" s="3"/>
      <c r="DC675" s="3"/>
      <c r="DD675" s="3"/>
      <c r="DE675" s="3"/>
      <c r="DF675" s="3"/>
      <c r="DG675" s="3"/>
      <c r="DH675" s="3"/>
      <c r="DI675" s="3"/>
      <c r="DJ675" s="3"/>
      <c r="DK675" s="3"/>
      <c r="DL675" s="3"/>
      <c r="DM675" s="3"/>
      <c r="DN675" s="3"/>
      <c r="DO675" s="3"/>
      <c r="DP675" s="3"/>
      <c r="DQ675" s="3"/>
      <c r="DR675" s="3"/>
      <c r="DS675" s="3"/>
      <c r="DT675" s="3"/>
      <c r="DU675" s="3"/>
      <c r="DV675" s="3"/>
      <c r="DW675" s="3"/>
      <c r="DX675" s="3"/>
      <c r="DY675" s="3"/>
      <c r="DZ675" s="3"/>
      <c r="EA675" s="3"/>
      <c r="EB675" s="3"/>
      <c r="EC675" s="3"/>
      <c r="ED675" s="3"/>
      <c r="EE675" s="3"/>
      <c r="EF675" s="3"/>
      <c r="EG675" s="3"/>
    </row>
    <row r="676">
      <c r="A676" s="3"/>
      <c r="B676" s="68"/>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c r="AU676" s="3"/>
      <c r="AV676" s="3"/>
      <c r="AW676" s="3"/>
      <c r="AX676" s="3"/>
      <c r="AY676" s="3"/>
      <c r="AZ676" s="3"/>
      <c r="BA676" s="3"/>
      <c r="BB676" s="3"/>
      <c r="BC676" s="3"/>
      <c r="BD676" s="3"/>
      <c r="BE676" s="3"/>
      <c r="BF676" s="3"/>
      <c r="BG676" s="3"/>
      <c r="BH676" s="3"/>
      <c r="BI676" s="3"/>
      <c r="BJ676" s="3"/>
      <c r="BK676" s="3"/>
      <c r="BL676" s="3"/>
      <c r="BM676" s="3"/>
      <c r="BN676" s="3"/>
      <c r="BO676" s="3"/>
      <c r="BP676" s="3"/>
      <c r="BQ676" s="3"/>
      <c r="BR676" s="3"/>
      <c r="BS676" s="3"/>
      <c r="BT676" s="3"/>
      <c r="BU676" s="3"/>
      <c r="BV676" s="3"/>
      <c r="BW676" s="3"/>
      <c r="BX676" s="3"/>
      <c r="BY676" s="3"/>
      <c r="BZ676" s="3"/>
      <c r="CA676" s="3"/>
      <c r="CB676" s="3"/>
      <c r="CC676" s="3"/>
      <c r="CD676" s="3"/>
      <c r="CE676" s="3"/>
      <c r="CF676" s="3"/>
      <c r="CG676" s="3"/>
      <c r="CH676" s="3"/>
      <c r="CI676" s="3"/>
      <c r="CJ676" s="3"/>
      <c r="CK676" s="3"/>
      <c r="CL676" s="3"/>
      <c r="CM676" s="3"/>
      <c r="CN676" s="3"/>
      <c r="CO676" s="3"/>
      <c r="CP676" s="3"/>
      <c r="CQ676" s="3"/>
      <c r="CR676" s="3"/>
      <c r="CS676" s="3"/>
      <c r="CT676" s="3"/>
      <c r="CU676" s="3"/>
      <c r="CV676" s="3"/>
      <c r="CW676" s="3"/>
      <c r="CX676" s="3"/>
      <c r="CY676" s="3"/>
      <c r="CZ676" s="3"/>
      <c r="DA676" s="3"/>
      <c r="DB676" s="3"/>
      <c r="DC676" s="3"/>
      <c r="DD676" s="3"/>
      <c r="DE676" s="3"/>
      <c r="DF676" s="3"/>
      <c r="DG676" s="3"/>
      <c r="DH676" s="3"/>
      <c r="DI676" s="3"/>
      <c r="DJ676" s="3"/>
      <c r="DK676" s="3"/>
      <c r="DL676" s="3"/>
      <c r="DM676" s="3"/>
      <c r="DN676" s="3"/>
      <c r="DO676" s="3"/>
      <c r="DP676" s="3"/>
      <c r="DQ676" s="3"/>
      <c r="DR676" s="3"/>
      <c r="DS676" s="3"/>
      <c r="DT676" s="3"/>
      <c r="DU676" s="3"/>
      <c r="DV676" s="3"/>
      <c r="DW676" s="3"/>
      <c r="DX676" s="3"/>
      <c r="DY676" s="3"/>
      <c r="DZ676" s="3"/>
      <c r="EA676" s="3"/>
      <c r="EB676" s="3"/>
      <c r="EC676" s="3"/>
      <c r="ED676" s="3"/>
      <c r="EE676" s="3"/>
      <c r="EF676" s="3"/>
      <c r="EG676" s="3"/>
    </row>
    <row r="677">
      <c r="A677" s="3"/>
      <c r="B677" s="68"/>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c r="AT677" s="3"/>
      <c r="AU677" s="3"/>
      <c r="AV677" s="3"/>
      <c r="AW677" s="3"/>
      <c r="AX677" s="3"/>
      <c r="AY677" s="3"/>
      <c r="AZ677" s="3"/>
      <c r="BA677" s="3"/>
      <c r="BB677" s="3"/>
      <c r="BC677" s="3"/>
      <c r="BD677" s="3"/>
      <c r="BE677" s="3"/>
      <c r="BF677" s="3"/>
      <c r="BG677" s="3"/>
      <c r="BH677" s="3"/>
      <c r="BI677" s="3"/>
      <c r="BJ677" s="3"/>
      <c r="BK677" s="3"/>
      <c r="BL677" s="3"/>
      <c r="BM677" s="3"/>
      <c r="BN677" s="3"/>
      <c r="BO677" s="3"/>
      <c r="BP677" s="3"/>
      <c r="BQ677" s="3"/>
      <c r="BR677" s="3"/>
      <c r="BS677" s="3"/>
      <c r="BT677" s="3"/>
      <c r="BU677" s="3"/>
      <c r="BV677" s="3"/>
      <c r="BW677" s="3"/>
      <c r="BX677" s="3"/>
      <c r="BY677" s="3"/>
      <c r="BZ677" s="3"/>
      <c r="CA677" s="3"/>
      <c r="CB677" s="3"/>
      <c r="CC677" s="3"/>
      <c r="CD677" s="3"/>
      <c r="CE677" s="3"/>
      <c r="CF677" s="3"/>
      <c r="CG677" s="3"/>
      <c r="CH677" s="3"/>
      <c r="CI677" s="3"/>
      <c r="CJ677" s="3"/>
      <c r="CK677" s="3"/>
      <c r="CL677" s="3"/>
      <c r="CM677" s="3"/>
      <c r="CN677" s="3"/>
      <c r="CO677" s="3"/>
      <c r="CP677" s="3"/>
      <c r="CQ677" s="3"/>
      <c r="CR677" s="3"/>
      <c r="CS677" s="3"/>
      <c r="CT677" s="3"/>
      <c r="CU677" s="3"/>
      <c r="CV677" s="3"/>
      <c r="CW677" s="3"/>
      <c r="CX677" s="3"/>
      <c r="CY677" s="3"/>
      <c r="CZ677" s="3"/>
      <c r="DA677" s="3"/>
      <c r="DB677" s="3"/>
      <c r="DC677" s="3"/>
      <c r="DD677" s="3"/>
      <c r="DE677" s="3"/>
      <c r="DF677" s="3"/>
      <c r="DG677" s="3"/>
      <c r="DH677" s="3"/>
      <c r="DI677" s="3"/>
      <c r="DJ677" s="3"/>
      <c r="DK677" s="3"/>
      <c r="DL677" s="3"/>
      <c r="DM677" s="3"/>
      <c r="DN677" s="3"/>
      <c r="DO677" s="3"/>
      <c r="DP677" s="3"/>
      <c r="DQ677" s="3"/>
      <c r="DR677" s="3"/>
      <c r="DS677" s="3"/>
      <c r="DT677" s="3"/>
      <c r="DU677" s="3"/>
      <c r="DV677" s="3"/>
      <c r="DW677" s="3"/>
      <c r="DX677" s="3"/>
      <c r="DY677" s="3"/>
      <c r="DZ677" s="3"/>
      <c r="EA677" s="3"/>
      <c r="EB677" s="3"/>
      <c r="EC677" s="3"/>
      <c r="ED677" s="3"/>
      <c r="EE677" s="3"/>
      <c r="EF677" s="3"/>
      <c r="EG677" s="3"/>
    </row>
    <row r="678">
      <c r="A678" s="3"/>
      <c r="B678" s="68"/>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c r="AU678" s="3"/>
      <c r="AV678" s="3"/>
      <c r="AW678" s="3"/>
      <c r="AX678" s="3"/>
      <c r="AY678" s="3"/>
      <c r="AZ678" s="3"/>
      <c r="BA678" s="3"/>
      <c r="BB678" s="3"/>
      <c r="BC678" s="3"/>
      <c r="BD678" s="3"/>
      <c r="BE678" s="3"/>
      <c r="BF678" s="3"/>
      <c r="BG678" s="3"/>
      <c r="BH678" s="3"/>
      <c r="BI678" s="3"/>
      <c r="BJ678" s="3"/>
      <c r="BK678" s="3"/>
      <c r="BL678" s="3"/>
      <c r="BM678" s="3"/>
      <c r="BN678" s="3"/>
      <c r="BO678" s="3"/>
      <c r="BP678" s="3"/>
      <c r="BQ678" s="3"/>
      <c r="BR678" s="3"/>
      <c r="BS678" s="3"/>
      <c r="BT678" s="3"/>
      <c r="BU678" s="3"/>
      <c r="BV678" s="3"/>
      <c r="BW678" s="3"/>
      <c r="BX678" s="3"/>
      <c r="BY678" s="3"/>
      <c r="BZ678" s="3"/>
      <c r="CA678" s="3"/>
      <c r="CB678" s="3"/>
      <c r="CC678" s="3"/>
      <c r="CD678" s="3"/>
      <c r="CE678" s="3"/>
      <c r="CF678" s="3"/>
      <c r="CG678" s="3"/>
      <c r="CH678" s="3"/>
      <c r="CI678" s="3"/>
      <c r="CJ678" s="3"/>
      <c r="CK678" s="3"/>
      <c r="CL678" s="3"/>
      <c r="CM678" s="3"/>
      <c r="CN678" s="3"/>
      <c r="CO678" s="3"/>
      <c r="CP678" s="3"/>
      <c r="CQ678" s="3"/>
      <c r="CR678" s="3"/>
      <c r="CS678" s="3"/>
      <c r="CT678" s="3"/>
      <c r="CU678" s="3"/>
      <c r="CV678" s="3"/>
      <c r="CW678" s="3"/>
      <c r="CX678" s="3"/>
      <c r="CY678" s="3"/>
      <c r="CZ678" s="3"/>
      <c r="DA678" s="3"/>
      <c r="DB678" s="3"/>
      <c r="DC678" s="3"/>
      <c r="DD678" s="3"/>
      <c r="DE678" s="3"/>
      <c r="DF678" s="3"/>
      <c r="DG678" s="3"/>
      <c r="DH678" s="3"/>
      <c r="DI678" s="3"/>
      <c r="DJ678" s="3"/>
      <c r="DK678" s="3"/>
      <c r="DL678" s="3"/>
      <c r="DM678" s="3"/>
      <c r="DN678" s="3"/>
      <c r="DO678" s="3"/>
      <c r="DP678" s="3"/>
      <c r="DQ678" s="3"/>
      <c r="DR678" s="3"/>
      <c r="DS678" s="3"/>
      <c r="DT678" s="3"/>
      <c r="DU678" s="3"/>
      <c r="DV678" s="3"/>
      <c r="DW678" s="3"/>
      <c r="DX678" s="3"/>
      <c r="DY678" s="3"/>
      <c r="DZ678" s="3"/>
      <c r="EA678" s="3"/>
      <c r="EB678" s="3"/>
      <c r="EC678" s="3"/>
      <c r="ED678" s="3"/>
      <c r="EE678" s="3"/>
      <c r="EF678" s="3"/>
      <c r="EG678" s="3"/>
    </row>
    <row r="679">
      <c r="A679" s="3"/>
      <c r="B679" s="68"/>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3"/>
      <c r="AV679" s="3"/>
      <c r="AW679" s="3"/>
      <c r="AX679" s="3"/>
      <c r="AY679" s="3"/>
      <c r="AZ679" s="3"/>
      <c r="BA679" s="3"/>
      <c r="BB679" s="3"/>
      <c r="BC679" s="3"/>
      <c r="BD679" s="3"/>
      <c r="BE679" s="3"/>
      <c r="BF679" s="3"/>
      <c r="BG679" s="3"/>
      <c r="BH679" s="3"/>
      <c r="BI679" s="3"/>
      <c r="BJ679" s="3"/>
      <c r="BK679" s="3"/>
      <c r="BL679" s="3"/>
      <c r="BM679" s="3"/>
      <c r="BN679" s="3"/>
      <c r="BO679" s="3"/>
      <c r="BP679" s="3"/>
      <c r="BQ679" s="3"/>
      <c r="BR679" s="3"/>
      <c r="BS679" s="3"/>
      <c r="BT679" s="3"/>
      <c r="BU679" s="3"/>
      <c r="BV679" s="3"/>
      <c r="BW679" s="3"/>
      <c r="BX679" s="3"/>
      <c r="BY679" s="3"/>
      <c r="BZ679" s="3"/>
      <c r="CA679" s="3"/>
      <c r="CB679" s="3"/>
      <c r="CC679" s="3"/>
      <c r="CD679" s="3"/>
      <c r="CE679" s="3"/>
      <c r="CF679" s="3"/>
      <c r="CG679" s="3"/>
      <c r="CH679" s="3"/>
      <c r="CI679" s="3"/>
      <c r="CJ679" s="3"/>
      <c r="CK679" s="3"/>
      <c r="CL679" s="3"/>
      <c r="CM679" s="3"/>
      <c r="CN679" s="3"/>
      <c r="CO679" s="3"/>
      <c r="CP679" s="3"/>
      <c r="CQ679" s="3"/>
      <c r="CR679" s="3"/>
      <c r="CS679" s="3"/>
      <c r="CT679" s="3"/>
      <c r="CU679" s="3"/>
      <c r="CV679" s="3"/>
      <c r="CW679" s="3"/>
      <c r="CX679" s="3"/>
      <c r="CY679" s="3"/>
      <c r="CZ679" s="3"/>
      <c r="DA679" s="3"/>
      <c r="DB679" s="3"/>
      <c r="DC679" s="3"/>
      <c r="DD679" s="3"/>
      <c r="DE679" s="3"/>
      <c r="DF679" s="3"/>
      <c r="DG679" s="3"/>
      <c r="DH679" s="3"/>
      <c r="DI679" s="3"/>
      <c r="DJ679" s="3"/>
      <c r="DK679" s="3"/>
      <c r="DL679" s="3"/>
      <c r="DM679" s="3"/>
      <c r="DN679" s="3"/>
      <c r="DO679" s="3"/>
      <c r="DP679" s="3"/>
      <c r="DQ679" s="3"/>
      <c r="DR679" s="3"/>
      <c r="DS679" s="3"/>
      <c r="DT679" s="3"/>
      <c r="DU679" s="3"/>
      <c r="DV679" s="3"/>
      <c r="DW679" s="3"/>
      <c r="DX679" s="3"/>
      <c r="DY679" s="3"/>
      <c r="DZ679" s="3"/>
      <c r="EA679" s="3"/>
      <c r="EB679" s="3"/>
      <c r="EC679" s="3"/>
      <c r="ED679" s="3"/>
      <c r="EE679" s="3"/>
      <c r="EF679" s="3"/>
      <c r="EG679" s="3"/>
    </row>
    <row r="680">
      <c r="A680" s="3"/>
      <c r="B680" s="68"/>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c r="AU680" s="3"/>
      <c r="AV680" s="3"/>
      <c r="AW680" s="3"/>
      <c r="AX680" s="3"/>
      <c r="AY680" s="3"/>
      <c r="AZ680" s="3"/>
      <c r="BA680" s="3"/>
      <c r="BB680" s="3"/>
      <c r="BC680" s="3"/>
      <c r="BD680" s="3"/>
      <c r="BE680" s="3"/>
      <c r="BF680" s="3"/>
      <c r="BG680" s="3"/>
      <c r="BH680" s="3"/>
      <c r="BI680" s="3"/>
      <c r="BJ680" s="3"/>
      <c r="BK680" s="3"/>
      <c r="BL680" s="3"/>
      <c r="BM680" s="3"/>
      <c r="BN680" s="3"/>
      <c r="BO680" s="3"/>
      <c r="BP680" s="3"/>
      <c r="BQ680" s="3"/>
      <c r="BR680" s="3"/>
      <c r="BS680" s="3"/>
      <c r="BT680" s="3"/>
      <c r="BU680" s="3"/>
      <c r="BV680" s="3"/>
      <c r="BW680" s="3"/>
      <c r="BX680" s="3"/>
      <c r="BY680" s="3"/>
      <c r="BZ680" s="3"/>
      <c r="CA680" s="3"/>
      <c r="CB680" s="3"/>
      <c r="CC680" s="3"/>
      <c r="CD680" s="3"/>
      <c r="CE680" s="3"/>
      <c r="CF680" s="3"/>
      <c r="CG680" s="3"/>
      <c r="CH680" s="3"/>
      <c r="CI680" s="3"/>
      <c r="CJ680" s="3"/>
      <c r="CK680" s="3"/>
      <c r="CL680" s="3"/>
      <c r="CM680" s="3"/>
      <c r="CN680" s="3"/>
      <c r="CO680" s="3"/>
      <c r="CP680" s="3"/>
      <c r="CQ680" s="3"/>
      <c r="CR680" s="3"/>
      <c r="CS680" s="3"/>
      <c r="CT680" s="3"/>
      <c r="CU680" s="3"/>
      <c r="CV680" s="3"/>
      <c r="CW680" s="3"/>
      <c r="CX680" s="3"/>
      <c r="CY680" s="3"/>
      <c r="CZ680" s="3"/>
      <c r="DA680" s="3"/>
      <c r="DB680" s="3"/>
      <c r="DC680" s="3"/>
      <c r="DD680" s="3"/>
      <c r="DE680" s="3"/>
      <c r="DF680" s="3"/>
      <c r="DG680" s="3"/>
      <c r="DH680" s="3"/>
      <c r="DI680" s="3"/>
      <c r="DJ680" s="3"/>
      <c r="DK680" s="3"/>
      <c r="DL680" s="3"/>
      <c r="DM680" s="3"/>
      <c r="DN680" s="3"/>
      <c r="DO680" s="3"/>
      <c r="DP680" s="3"/>
      <c r="DQ680" s="3"/>
      <c r="DR680" s="3"/>
      <c r="DS680" s="3"/>
      <c r="DT680" s="3"/>
      <c r="DU680" s="3"/>
      <c r="DV680" s="3"/>
      <c r="DW680" s="3"/>
      <c r="DX680" s="3"/>
      <c r="DY680" s="3"/>
      <c r="DZ680" s="3"/>
      <c r="EA680" s="3"/>
      <c r="EB680" s="3"/>
      <c r="EC680" s="3"/>
      <c r="ED680" s="3"/>
      <c r="EE680" s="3"/>
      <c r="EF680" s="3"/>
      <c r="EG680" s="3"/>
    </row>
    <row r="681">
      <c r="A681" s="3"/>
      <c r="B681" s="68"/>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3"/>
      <c r="AV681" s="3"/>
      <c r="AW681" s="3"/>
      <c r="AX681" s="3"/>
      <c r="AY681" s="3"/>
      <c r="AZ681" s="3"/>
      <c r="BA681" s="3"/>
      <c r="BB681" s="3"/>
      <c r="BC681" s="3"/>
      <c r="BD681" s="3"/>
      <c r="BE681" s="3"/>
      <c r="BF681" s="3"/>
      <c r="BG681" s="3"/>
      <c r="BH681" s="3"/>
      <c r="BI681" s="3"/>
      <c r="BJ681" s="3"/>
      <c r="BK681" s="3"/>
      <c r="BL681" s="3"/>
      <c r="BM681" s="3"/>
      <c r="BN681" s="3"/>
      <c r="BO681" s="3"/>
      <c r="BP681" s="3"/>
      <c r="BQ681" s="3"/>
      <c r="BR681" s="3"/>
      <c r="BS681" s="3"/>
      <c r="BT681" s="3"/>
      <c r="BU681" s="3"/>
      <c r="BV681" s="3"/>
      <c r="BW681" s="3"/>
      <c r="BX681" s="3"/>
      <c r="BY681" s="3"/>
      <c r="BZ681" s="3"/>
      <c r="CA681" s="3"/>
      <c r="CB681" s="3"/>
      <c r="CC681" s="3"/>
      <c r="CD681" s="3"/>
      <c r="CE681" s="3"/>
      <c r="CF681" s="3"/>
      <c r="CG681" s="3"/>
      <c r="CH681" s="3"/>
      <c r="CI681" s="3"/>
      <c r="CJ681" s="3"/>
      <c r="CK681" s="3"/>
      <c r="CL681" s="3"/>
      <c r="CM681" s="3"/>
      <c r="CN681" s="3"/>
      <c r="CO681" s="3"/>
      <c r="CP681" s="3"/>
      <c r="CQ681" s="3"/>
      <c r="CR681" s="3"/>
      <c r="CS681" s="3"/>
      <c r="CT681" s="3"/>
      <c r="CU681" s="3"/>
      <c r="CV681" s="3"/>
      <c r="CW681" s="3"/>
      <c r="CX681" s="3"/>
      <c r="CY681" s="3"/>
      <c r="CZ681" s="3"/>
      <c r="DA681" s="3"/>
      <c r="DB681" s="3"/>
      <c r="DC681" s="3"/>
      <c r="DD681" s="3"/>
      <c r="DE681" s="3"/>
      <c r="DF681" s="3"/>
      <c r="DG681" s="3"/>
      <c r="DH681" s="3"/>
      <c r="DI681" s="3"/>
      <c r="DJ681" s="3"/>
      <c r="DK681" s="3"/>
      <c r="DL681" s="3"/>
      <c r="DM681" s="3"/>
      <c r="DN681" s="3"/>
      <c r="DO681" s="3"/>
      <c r="DP681" s="3"/>
      <c r="DQ681" s="3"/>
      <c r="DR681" s="3"/>
      <c r="DS681" s="3"/>
      <c r="DT681" s="3"/>
      <c r="DU681" s="3"/>
      <c r="DV681" s="3"/>
      <c r="DW681" s="3"/>
      <c r="DX681" s="3"/>
      <c r="DY681" s="3"/>
      <c r="DZ681" s="3"/>
      <c r="EA681" s="3"/>
      <c r="EB681" s="3"/>
      <c r="EC681" s="3"/>
      <c r="ED681" s="3"/>
      <c r="EE681" s="3"/>
      <c r="EF681" s="3"/>
      <c r="EG681" s="3"/>
    </row>
    <row r="682">
      <c r="A682" s="3"/>
      <c r="B682" s="68"/>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3"/>
      <c r="AV682" s="3"/>
      <c r="AW682" s="3"/>
      <c r="AX682" s="3"/>
      <c r="AY682" s="3"/>
      <c r="AZ682" s="3"/>
      <c r="BA682" s="3"/>
      <c r="BB682" s="3"/>
      <c r="BC682" s="3"/>
      <c r="BD682" s="3"/>
      <c r="BE682" s="3"/>
      <c r="BF682" s="3"/>
      <c r="BG682" s="3"/>
      <c r="BH682" s="3"/>
      <c r="BI682" s="3"/>
      <c r="BJ682" s="3"/>
      <c r="BK682" s="3"/>
      <c r="BL682" s="3"/>
      <c r="BM682" s="3"/>
      <c r="BN682" s="3"/>
      <c r="BO682" s="3"/>
      <c r="BP682" s="3"/>
      <c r="BQ682" s="3"/>
      <c r="BR682" s="3"/>
      <c r="BS682" s="3"/>
      <c r="BT682" s="3"/>
      <c r="BU682" s="3"/>
      <c r="BV682" s="3"/>
      <c r="BW682" s="3"/>
      <c r="BX682" s="3"/>
      <c r="BY682" s="3"/>
      <c r="BZ682" s="3"/>
      <c r="CA682" s="3"/>
      <c r="CB682" s="3"/>
      <c r="CC682" s="3"/>
      <c r="CD682" s="3"/>
      <c r="CE682" s="3"/>
      <c r="CF682" s="3"/>
      <c r="CG682" s="3"/>
      <c r="CH682" s="3"/>
      <c r="CI682" s="3"/>
      <c r="CJ682" s="3"/>
      <c r="CK682" s="3"/>
      <c r="CL682" s="3"/>
      <c r="CM682" s="3"/>
      <c r="CN682" s="3"/>
      <c r="CO682" s="3"/>
      <c r="CP682" s="3"/>
      <c r="CQ682" s="3"/>
      <c r="CR682" s="3"/>
      <c r="CS682" s="3"/>
      <c r="CT682" s="3"/>
      <c r="CU682" s="3"/>
      <c r="CV682" s="3"/>
      <c r="CW682" s="3"/>
      <c r="CX682" s="3"/>
      <c r="CY682" s="3"/>
      <c r="CZ682" s="3"/>
      <c r="DA682" s="3"/>
      <c r="DB682" s="3"/>
      <c r="DC682" s="3"/>
      <c r="DD682" s="3"/>
      <c r="DE682" s="3"/>
      <c r="DF682" s="3"/>
      <c r="DG682" s="3"/>
      <c r="DH682" s="3"/>
      <c r="DI682" s="3"/>
      <c r="DJ682" s="3"/>
      <c r="DK682" s="3"/>
      <c r="DL682" s="3"/>
      <c r="DM682" s="3"/>
      <c r="DN682" s="3"/>
      <c r="DO682" s="3"/>
      <c r="DP682" s="3"/>
      <c r="DQ682" s="3"/>
      <c r="DR682" s="3"/>
      <c r="DS682" s="3"/>
      <c r="DT682" s="3"/>
      <c r="DU682" s="3"/>
      <c r="DV682" s="3"/>
      <c r="DW682" s="3"/>
      <c r="DX682" s="3"/>
      <c r="DY682" s="3"/>
      <c r="DZ682" s="3"/>
      <c r="EA682" s="3"/>
      <c r="EB682" s="3"/>
      <c r="EC682" s="3"/>
      <c r="ED682" s="3"/>
      <c r="EE682" s="3"/>
      <c r="EF682" s="3"/>
      <c r="EG682" s="3"/>
    </row>
    <row r="683">
      <c r="A683" s="3"/>
      <c r="B683" s="68"/>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
      <c r="AV683" s="3"/>
      <c r="AW683" s="3"/>
      <c r="AX683" s="3"/>
      <c r="AY683" s="3"/>
      <c r="AZ683" s="3"/>
      <c r="BA683" s="3"/>
      <c r="BB683" s="3"/>
      <c r="BC683" s="3"/>
      <c r="BD683" s="3"/>
      <c r="BE683" s="3"/>
      <c r="BF683" s="3"/>
      <c r="BG683" s="3"/>
      <c r="BH683" s="3"/>
      <c r="BI683" s="3"/>
      <c r="BJ683" s="3"/>
      <c r="BK683" s="3"/>
      <c r="BL683" s="3"/>
      <c r="BM683" s="3"/>
      <c r="BN683" s="3"/>
      <c r="BO683" s="3"/>
      <c r="BP683" s="3"/>
      <c r="BQ683" s="3"/>
      <c r="BR683" s="3"/>
      <c r="BS683" s="3"/>
      <c r="BT683" s="3"/>
      <c r="BU683" s="3"/>
      <c r="BV683" s="3"/>
      <c r="BW683" s="3"/>
      <c r="BX683" s="3"/>
      <c r="BY683" s="3"/>
      <c r="BZ683" s="3"/>
      <c r="CA683" s="3"/>
      <c r="CB683" s="3"/>
      <c r="CC683" s="3"/>
      <c r="CD683" s="3"/>
      <c r="CE683" s="3"/>
      <c r="CF683" s="3"/>
      <c r="CG683" s="3"/>
      <c r="CH683" s="3"/>
      <c r="CI683" s="3"/>
      <c r="CJ683" s="3"/>
      <c r="CK683" s="3"/>
      <c r="CL683" s="3"/>
      <c r="CM683" s="3"/>
      <c r="CN683" s="3"/>
      <c r="CO683" s="3"/>
      <c r="CP683" s="3"/>
      <c r="CQ683" s="3"/>
      <c r="CR683" s="3"/>
      <c r="CS683" s="3"/>
      <c r="CT683" s="3"/>
      <c r="CU683" s="3"/>
      <c r="CV683" s="3"/>
      <c r="CW683" s="3"/>
      <c r="CX683" s="3"/>
      <c r="CY683" s="3"/>
      <c r="CZ683" s="3"/>
      <c r="DA683" s="3"/>
      <c r="DB683" s="3"/>
      <c r="DC683" s="3"/>
      <c r="DD683" s="3"/>
      <c r="DE683" s="3"/>
      <c r="DF683" s="3"/>
      <c r="DG683" s="3"/>
      <c r="DH683" s="3"/>
      <c r="DI683" s="3"/>
      <c r="DJ683" s="3"/>
      <c r="DK683" s="3"/>
      <c r="DL683" s="3"/>
      <c r="DM683" s="3"/>
      <c r="DN683" s="3"/>
      <c r="DO683" s="3"/>
      <c r="DP683" s="3"/>
      <c r="DQ683" s="3"/>
      <c r="DR683" s="3"/>
      <c r="DS683" s="3"/>
      <c r="DT683" s="3"/>
      <c r="DU683" s="3"/>
      <c r="DV683" s="3"/>
      <c r="DW683" s="3"/>
      <c r="DX683" s="3"/>
      <c r="DY683" s="3"/>
      <c r="DZ683" s="3"/>
      <c r="EA683" s="3"/>
      <c r="EB683" s="3"/>
      <c r="EC683" s="3"/>
      <c r="ED683" s="3"/>
      <c r="EE683" s="3"/>
      <c r="EF683" s="3"/>
      <c r="EG683" s="3"/>
    </row>
    <row r="684">
      <c r="A684" s="3"/>
      <c r="B684" s="68"/>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c r="AU684" s="3"/>
      <c r="AV684" s="3"/>
      <c r="AW684" s="3"/>
      <c r="AX684" s="3"/>
      <c r="AY684" s="3"/>
      <c r="AZ684" s="3"/>
      <c r="BA684" s="3"/>
      <c r="BB684" s="3"/>
      <c r="BC684" s="3"/>
      <c r="BD684" s="3"/>
      <c r="BE684" s="3"/>
      <c r="BF684" s="3"/>
      <c r="BG684" s="3"/>
      <c r="BH684" s="3"/>
      <c r="BI684" s="3"/>
      <c r="BJ684" s="3"/>
      <c r="BK684" s="3"/>
      <c r="BL684" s="3"/>
      <c r="BM684" s="3"/>
      <c r="BN684" s="3"/>
      <c r="BO684" s="3"/>
      <c r="BP684" s="3"/>
      <c r="BQ684" s="3"/>
      <c r="BR684" s="3"/>
      <c r="BS684" s="3"/>
      <c r="BT684" s="3"/>
      <c r="BU684" s="3"/>
      <c r="BV684" s="3"/>
      <c r="BW684" s="3"/>
      <c r="BX684" s="3"/>
      <c r="BY684" s="3"/>
      <c r="BZ684" s="3"/>
      <c r="CA684" s="3"/>
      <c r="CB684" s="3"/>
      <c r="CC684" s="3"/>
      <c r="CD684" s="3"/>
      <c r="CE684" s="3"/>
      <c r="CF684" s="3"/>
      <c r="CG684" s="3"/>
      <c r="CH684" s="3"/>
      <c r="CI684" s="3"/>
      <c r="CJ684" s="3"/>
      <c r="CK684" s="3"/>
      <c r="CL684" s="3"/>
      <c r="CM684" s="3"/>
      <c r="CN684" s="3"/>
      <c r="CO684" s="3"/>
      <c r="CP684" s="3"/>
      <c r="CQ684" s="3"/>
      <c r="CR684" s="3"/>
      <c r="CS684" s="3"/>
      <c r="CT684" s="3"/>
      <c r="CU684" s="3"/>
      <c r="CV684" s="3"/>
      <c r="CW684" s="3"/>
      <c r="CX684" s="3"/>
      <c r="CY684" s="3"/>
      <c r="CZ684" s="3"/>
      <c r="DA684" s="3"/>
      <c r="DB684" s="3"/>
      <c r="DC684" s="3"/>
      <c r="DD684" s="3"/>
      <c r="DE684" s="3"/>
      <c r="DF684" s="3"/>
      <c r="DG684" s="3"/>
      <c r="DH684" s="3"/>
      <c r="DI684" s="3"/>
      <c r="DJ684" s="3"/>
      <c r="DK684" s="3"/>
      <c r="DL684" s="3"/>
      <c r="DM684" s="3"/>
      <c r="DN684" s="3"/>
      <c r="DO684" s="3"/>
      <c r="DP684" s="3"/>
      <c r="DQ684" s="3"/>
      <c r="DR684" s="3"/>
      <c r="DS684" s="3"/>
      <c r="DT684" s="3"/>
      <c r="DU684" s="3"/>
      <c r="DV684" s="3"/>
      <c r="DW684" s="3"/>
      <c r="DX684" s="3"/>
      <c r="DY684" s="3"/>
      <c r="DZ684" s="3"/>
      <c r="EA684" s="3"/>
      <c r="EB684" s="3"/>
      <c r="EC684" s="3"/>
      <c r="ED684" s="3"/>
      <c r="EE684" s="3"/>
      <c r="EF684" s="3"/>
      <c r="EG684" s="3"/>
    </row>
    <row r="685">
      <c r="A685" s="3"/>
      <c r="B685" s="68"/>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
      <c r="AV685" s="3"/>
      <c r="AW685" s="3"/>
      <c r="AX685" s="3"/>
      <c r="AY685" s="3"/>
      <c r="AZ685" s="3"/>
      <c r="BA685" s="3"/>
      <c r="BB685" s="3"/>
      <c r="BC685" s="3"/>
      <c r="BD685" s="3"/>
      <c r="BE685" s="3"/>
      <c r="BF685" s="3"/>
      <c r="BG685" s="3"/>
      <c r="BH685" s="3"/>
      <c r="BI685" s="3"/>
      <c r="BJ685" s="3"/>
      <c r="BK685" s="3"/>
      <c r="BL685" s="3"/>
      <c r="BM685" s="3"/>
      <c r="BN685" s="3"/>
      <c r="BO685" s="3"/>
      <c r="BP685" s="3"/>
      <c r="BQ685" s="3"/>
      <c r="BR685" s="3"/>
      <c r="BS685" s="3"/>
      <c r="BT685" s="3"/>
      <c r="BU685" s="3"/>
      <c r="BV685" s="3"/>
      <c r="BW685" s="3"/>
      <c r="BX685" s="3"/>
      <c r="BY685" s="3"/>
      <c r="BZ685" s="3"/>
      <c r="CA685" s="3"/>
      <c r="CB685" s="3"/>
      <c r="CC685" s="3"/>
      <c r="CD685" s="3"/>
      <c r="CE685" s="3"/>
      <c r="CF685" s="3"/>
      <c r="CG685" s="3"/>
      <c r="CH685" s="3"/>
      <c r="CI685" s="3"/>
      <c r="CJ685" s="3"/>
      <c r="CK685" s="3"/>
      <c r="CL685" s="3"/>
      <c r="CM685" s="3"/>
      <c r="CN685" s="3"/>
      <c r="CO685" s="3"/>
      <c r="CP685" s="3"/>
      <c r="CQ685" s="3"/>
      <c r="CR685" s="3"/>
      <c r="CS685" s="3"/>
      <c r="CT685" s="3"/>
      <c r="CU685" s="3"/>
      <c r="CV685" s="3"/>
      <c r="CW685" s="3"/>
      <c r="CX685" s="3"/>
      <c r="CY685" s="3"/>
      <c r="CZ685" s="3"/>
      <c r="DA685" s="3"/>
      <c r="DB685" s="3"/>
      <c r="DC685" s="3"/>
      <c r="DD685" s="3"/>
      <c r="DE685" s="3"/>
      <c r="DF685" s="3"/>
      <c r="DG685" s="3"/>
      <c r="DH685" s="3"/>
      <c r="DI685" s="3"/>
      <c r="DJ685" s="3"/>
      <c r="DK685" s="3"/>
      <c r="DL685" s="3"/>
      <c r="DM685" s="3"/>
      <c r="DN685" s="3"/>
      <c r="DO685" s="3"/>
      <c r="DP685" s="3"/>
      <c r="DQ685" s="3"/>
      <c r="DR685" s="3"/>
      <c r="DS685" s="3"/>
      <c r="DT685" s="3"/>
      <c r="DU685" s="3"/>
      <c r="DV685" s="3"/>
      <c r="DW685" s="3"/>
      <c r="DX685" s="3"/>
      <c r="DY685" s="3"/>
      <c r="DZ685" s="3"/>
      <c r="EA685" s="3"/>
      <c r="EB685" s="3"/>
      <c r="EC685" s="3"/>
      <c r="ED685" s="3"/>
      <c r="EE685" s="3"/>
      <c r="EF685" s="3"/>
      <c r="EG685" s="3"/>
    </row>
    <row r="686">
      <c r="A686" s="3"/>
      <c r="B686" s="68"/>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
      <c r="AV686" s="3"/>
      <c r="AW686" s="3"/>
      <c r="AX686" s="3"/>
      <c r="AY686" s="3"/>
      <c r="AZ686" s="3"/>
      <c r="BA686" s="3"/>
      <c r="BB686" s="3"/>
      <c r="BC686" s="3"/>
      <c r="BD686" s="3"/>
      <c r="BE686" s="3"/>
      <c r="BF686" s="3"/>
      <c r="BG686" s="3"/>
      <c r="BH686" s="3"/>
      <c r="BI686" s="3"/>
      <c r="BJ686" s="3"/>
      <c r="BK686" s="3"/>
      <c r="BL686" s="3"/>
      <c r="BM686" s="3"/>
      <c r="BN686" s="3"/>
      <c r="BO686" s="3"/>
      <c r="BP686" s="3"/>
      <c r="BQ686" s="3"/>
      <c r="BR686" s="3"/>
      <c r="BS686" s="3"/>
      <c r="BT686" s="3"/>
      <c r="BU686" s="3"/>
      <c r="BV686" s="3"/>
      <c r="BW686" s="3"/>
      <c r="BX686" s="3"/>
      <c r="BY686" s="3"/>
      <c r="BZ686" s="3"/>
      <c r="CA686" s="3"/>
      <c r="CB686" s="3"/>
      <c r="CC686" s="3"/>
      <c r="CD686" s="3"/>
      <c r="CE686" s="3"/>
      <c r="CF686" s="3"/>
      <c r="CG686" s="3"/>
      <c r="CH686" s="3"/>
      <c r="CI686" s="3"/>
      <c r="CJ686" s="3"/>
      <c r="CK686" s="3"/>
      <c r="CL686" s="3"/>
      <c r="CM686" s="3"/>
      <c r="CN686" s="3"/>
      <c r="CO686" s="3"/>
      <c r="CP686" s="3"/>
      <c r="CQ686" s="3"/>
      <c r="CR686" s="3"/>
      <c r="CS686" s="3"/>
      <c r="CT686" s="3"/>
      <c r="CU686" s="3"/>
      <c r="CV686" s="3"/>
      <c r="CW686" s="3"/>
      <c r="CX686" s="3"/>
      <c r="CY686" s="3"/>
      <c r="CZ686" s="3"/>
      <c r="DA686" s="3"/>
      <c r="DB686" s="3"/>
      <c r="DC686" s="3"/>
      <c r="DD686" s="3"/>
      <c r="DE686" s="3"/>
      <c r="DF686" s="3"/>
      <c r="DG686" s="3"/>
      <c r="DH686" s="3"/>
      <c r="DI686" s="3"/>
      <c r="DJ686" s="3"/>
      <c r="DK686" s="3"/>
      <c r="DL686" s="3"/>
      <c r="DM686" s="3"/>
      <c r="DN686" s="3"/>
      <c r="DO686" s="3"/>
      <c r="DP686" s="3"/>
      <c r="DQ686" s="3"/>
      <c r="DR686" s="3"/>
      <c r="DS686" s="3"/>
      <c r="DT686" s="3"/>
      <c r="DU686" s="3"/>
      <c r="DV686" s="3"/>
      <c r="DW686" s="3"/>
      <c r="DX686" s="3"/>
      <c r="DY686" s="3"/>
      <c r="DZ686" s="3"/>
      <c r="EA686" s="3"/>
      <c r="EB686" s="3"/>
      <c r="EC686" s="3"/>
      <c r="ED686" s="3"/>
      <c r="EE686" s="3"/>
      <c r="EF686" s="3"/>
      <c r="EG686" s="3"/>
    </row>
    <row r="687">
      <c r="A687" s="3"/>
      <c r="B687" s="68"/>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c r="AU687" s="3"/>
      <c r="AV687" s="3"/>
      <c r="AW687" s="3"/>
      <c r="AX687" s="3"/>
      <c r="AY687" s="3"/>
      <c r="AZ687" s="3"/>
      <c r="BA687" s="3"/>
      <c r="BB687" s="3"/>
      <c r="BC687" s="3"/>
      <c r="BD687" s="3"/>
      <c r="BE687" s="3"/>
      <c r="BF687" s="3"/>
      <c r="BG687" s="3"/>
      <c r="BH687" s="3"/>
      <c r="BI687" s="3"/>
      <c r="BJ687" s="3"/>
      <c r="BK687" s="3"/>
      <c r="BL687" s="3"/>
      <c r="BM687" s="3"/>
      <c r="BN687" s="3"/>
      <c r="BO687" s="3"/>
      <c r="BP687" s="3"/>
      <c r="BQ687" s="3"/>
      <c r="BR687" s="3"/>
      <c r="BS687" s="3"/>
      <c r="BT687" s="3"/>
      <c r="BU687" s="3"/>
      <c r="BV687" s="3"/>
      <c r="BW687" s="3"/>
      <c r="BX687" s="3"/>
      <c r="BY687" s="3"/>
      <c r="BZ687" s="3"/>
      <c r="CA687" s="3"/>
      <c r="CB687" s="3"/>
      <c r="CC687" s="3"/>
      <c r="CD687" s="3"/>
      <c r="CE687" s="3"/>
      <c r="CF687" s="3"/>
      <c r="CG687" s="3"/>
      <c r="CH687" s="3"/>
      <c r="CI687" s="3"/>
      <c r="CJ687" s="3"/>
      <c r="CK687" s="3"/>
      <c r="CL687" s="3"/>
      <c r="CM687" s="3"/>
      <c r="CN687" s="3"/>
      <c r="CO687" s="3"/>
      <c r="CP687" s="3"/>
      <c r="CQ687" s="3"/>
      <c r="CR687" s="3"/>
      <c r="CS687" s="3"/>
      <c r="CT687" s="3"/>
      <c r="CU687" s="3"/>
      <c r="CV687" s="3"/>
      <c r="CW687" s="3"/>
      <c r="CX687" s="3"/>
      <c r="CY687" s="3"/>
      <c r="CZ687" s="3"/>
      <c r="DA687" s="3"/>
      <c r="DB687" s="3"/>
      <c r="DC687" s="3"/>
      <c r="DD687" s="3"/>
      <c r="DE687" s="3"/>
      <c r="DF687" s="3"/>
      <c r="DG687" s="3"/>
      <c r="DH687" s="3"/>
      <c r="DI687" s="3"/>
      <c r="DJ687" s="3"/>
      <c r="DK687" s="3"/>
      <c r="DL687" s="3"/>
      <c r="DM687" s="3"/>
      <c r="DN687" s="3"/>
      <c r="DO687" s="3"/>
      <c r="DP687" s="3"/>
      <c r="DQ687" s="3"/>
      <c r="DR687" s="3"/>
      <c r="DS687" s="3"/>
      <c r="DT687" s="3"/>
      <c r="DU687" s="3"/>
      <c r="DV687" s="3"/>
      <c r="DW687" s="3"/>
      <c r="DX687" s="3"/>
      <c r="DY687" s="3"/>
      <c r="DZ687" s="3"/>
      <c r="EA687" s="3"/>
      <c r="EB687" s="3"/>
      <c r="EC687" s="3"/>
      <c r="ED687" s="3"/>
      <c r="EE687" s="3"/>
      <c r="EF687" s="3"/>
      <c r="EG687" s="3"/>
    </row>
    <row r="688">
      <c r="A688" s="3"/>
      <c r="B688" s="68"/>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c r="AU688" s="3"/>
      <c r="AV688" s="3"/>
      <c r="AW688" s="3"/>
      <c r="AX688" s="3"/>
      <c r="AY688" s="3"/>
      <c r="AZ688" s="3"/>
      <c r="BA688" s="3"/>
      <c r="BB688" s="3"/>
      <c r="BC688" s="3"/>
      <c r="BD688" s="3"/>
      <c r="BE688" s="3"/>
      <c r="BF688" s="3"/>
      <c r="BG688" s="3"/>
      <c r="BH688" s="3"/>
      <c r="BI688" s="3"/>
      <c r="BJ688" s="3"/>
      <c r="BK688" s="3"/>
      <c r="BL688" s="3"/>
      <c r="BM688" s="3"/>
      <c r="BN688" s="3"/>
      <c r="BO688" s="3"/>
      <c r="BP688" s="3"/>
      <c r="BQ688" s="3"/>
      <c r="BR688" s="3"/>
      <c r="BS688" s="3"/>
      <c r="BT688" s="3"/>
      <c r="BU688" s="3"/>
      <c r="BV688" s="3"/>
      <c r="BW688" s="3"/>
      <c r="BX688" s="3"/>
      <c r="BY688" s="3"/>
      <c r="BZ688" s="3"/>
      <c r="CA688" s="3"/>
      <c r="CB688" s="3"/>
      <c r="CC688" s="3"/>
      <c r="CD688" s="3"/>
      <c r="CE688" s="3"/>
      <c r="CF688" s="3"/>
      <c r="CG688" s="3"/>
      <c r="CH688" s="3"/>
      <c r="CI688" s="3"/>
      <c r="CJ688" s="3"/>
      <c r="CK688" s="3"/>
      <c r="CL688" s="3"/>
      <c r="CM688" s="3"/>
      <c r="CN688" s="3"/>
      <c r="CO688" s="3"/>
      <c r="CP688" s="3"/>
      <c r="CQ688" s="3"/>
      <c r="CR688" s="3"/>
      <c r="CS688" s="3"/>
      <c r="CT688" s="3"/>
      <c r="CU688" s="3"/>
      <c r="CV688" s="3"/>
      <c r="CW688" s="3"/>
      <c r="CX688" s="3"/>
      <c r="CY688" s="3"/>
      <c r="CZ688" s="3"/>
      <c r="DA688" s="3"/>
      <c r="DB688" s="3"/>
      <c r="DC688" s="3"/>
      <c r="DD688" s="3"/>
      <c r="DE688" s="3"/>
      <c r="DF688" s="3"/>
      <c r="DG688" s="3"/>
      <c r="DH688" s="3"/>
      <c r="DI688" s="3"/>
      <c r="DJ688" s="3"/>
      <c r="DK688" s="3"/>
      <c r="DL688" s="3"/>
      <c r="DM688" s="3"/>
      <c r="DN688" s="3"/>
      <c r="DO688" s="3"/>
      <c r="DP688" s="3"/>
      <c r="DQ688" s="3"/>
      <c r="DR688" s="3"/>
      <c r="DS688" s="3"/>
      <c r="DT688" s="3"/>
      <c r="DU688" s="3"/>
      <c r="DV688" s="3"/>
      <c r="DW688" s="3"/>
      <c r="DX688" s="3"/>
      <c r="DY688" s="3"/>
      <c r="DZ688" s="3"/>
      <c r="EA688" s="3"/>
      <c r="EB688" s="3"/>
      <c r="EC688" s="3"/>
      <c r="ED688" s="3"/>
      <c r="EE688" s="3"/>
      <c r="EF688" s="3"/>
      <c r="EG688" s="3"/>
    </row>
    <row r="689">
      <c r="A689" s="3"/>
      <c r="B689" s="68"/>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3"/>
      <c r="AV689" s="3"/>
      <c r="AW689" s="3"/>
      <c r="AX689" s="3"/>
      <c r="AY689" s="3"/>
      <c r="AZ689" s="3"/>
      <c r="BA689" s="3"/>
      <c r="BB689" s="3"/>
      <c r="BC689" s="3"/>
      <c r="BD689" s="3"/>
      <c r="BE689" s="3"/>
      <c r="BF689" s="3"/>
      <c r="BG689" s="3"/>
      <c r="BH689" s="3"/>
      <c r="BI689" s="3"/>
      <c r="BJ689" s="3"/>
      <c r="BK689" s="3"/>
      <c r="BL689" s="3"/>
      <c r="BM689" s="3"/>
      <c r="BN689" s="3"/>
      <c r="BO689" s="3"/>
      <c r="BP689" s="3"/>
      <c r="BQ689" s="3"/>
      <c r="BR689" s="3"/>
      <c r="BS689" s="3"/>
      <c r="BT689" s="3"/>
      <c r="BU689" s="3"/>
      <c r="BV689" s="3"/>
      <c r="BW689" s="3"/>
      <c r="BX689" s="3"/>
      <c r="BY689" s="3"/>
      <c r="BZ689" s="3"/>
      <c r="CA689" s="3"/>
      <c r="CB689" s="3"/>
      <c r="CC689" s="3"/>
      <c r="CD689" s="3"/>
      <c r="CE689" s="3"/>
      <c r="CF689" s="3"/>
      <c r="CG689" s="3"/>
      <c r="CH689" s="3"/>
      <c r="CI689" s="3"/>
      <c r="CJ689" s="3"/>
      <c r="CK689" s="3"/>
      <c r="CL689" s="3"/>
      <c r="CM689" s="3"/>
      <c r="CN689" s="3"/>
      <c r="CO689" s="3"/>
      <c r="CP689" s="3"/>
      <c r="CQ689" s="3"/>
      <c r="CR689" s="3"/>
      <c r="CS689" s="3"/>
      <c r="CT689" s="3"/>
      <c r="CU689" s="3"/>
      <c r="CV689" s="3"/>
      <c r="CW689" s="3"/>
      <c r="CX689" s="3"/>
      <c r="CY689" s="3"/>
      <c r="CZ689" s="3"/>
      <c r="DA689" s="3"/>
      <c r="DB689" s="3"/>
      <c r="DC689" s="3"/>
      <c r="DD689" s="3"/>
      <c r="DE689" s="3"/>
      <c r="DF689" s="3"/>
      <c r="DG689" s="3"/>
      <c r="DH689" s="3"/>
      <c r="DI689" s="3"/>
      <c r="DJ689" s="3"/>
      <c r="DK689" s="3"/>
      <c r="DL689" s="3"/>
      <c r="DM689" s="3"/>
      <c r="DN689" s="3"/>
      <c r="DO689" s="3"/>
      <c r="DP689" s="3"/>
      <c r="DQ689" s="3"/>
      <c r="DR689" s="3"/>
      <c r="DS689" s="3"/>
      <c r="DT689" s="3"/>
      <c r="DU689" s="3"/>
      <c r="DV689" s="3"/>
      <c r="DW689" s="3"/>
      <c r="DX689" s="3"/>
      <c r="DY689" s="3"/>
      <c r="DZ689" s="3"/>
      <c r="EA689" s="3"/>
      <c r="EB689" s="3"/>
      <c r="EC689" s="3"/>
      <c r="ED689" s="3"/>
      <c r="EE689" s="3"/>
      <c r="EF689" s="3"/>
      <c r="EG689" s="3"/>
    </row>
    <row r="690">
      <c r="A690" s="3"/>
      <c r="B690" s="68"/>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3"/>
      <c r="AV690" s="3"/>
      <c r="AW690" s="3"/>
      <c r="AX690" s="3"/>
      <c r="AY690" s="3"/>
      <c r="AZ690" s="3"/>
      <c r="BA690" s="3"/>
      <c r="BB690" s="3"/>
      <c r="BC690" s="3"/>
      <c r="BD690" s="3"/>
      <c r="BE690" s="3"/>
      <c r="BF690" s="3"/>
      <c r="BG690" s="3"/>
      <c r="BH690" s="3"/>
      <c r="BI690" s="3"/>
      <c r="BJ690" s="3"/>
      <c r="BK690" s="3"/>
      <c r="BL690" s="3"/>
      <c r="BM690" s="3"/>
      <c r="BN690" s="3"/>
      <c r="BO690" s="3"/>
      <c r="BP690" s="3"/>
      <c r="BQ690" s="3"/>
      <c r="BR690" s="3"/>
      <c r="BS690" s="3"/>
      <c r="BT690" s="3"/>
      <c r="BU690" s="3"/>
      <c r="BV690" s="3"/>
      <c r="BW690" s="3"/>
      <c r="BX690" s="3"/>
      <c r="BY690" s="3"/>
      <c r="BZ690" s="3"/>
      <c r="CA690" s="3"/>
      <c r="CB690" s="3"/>
      <c r="CC690" s="3"/>
      <c r="CD690" s="3"/>
      <c r="CE690" s="3"/>
      <c r="CF690" s="3"/>
      <c r="CG690" s="3"/>
      <c r="CH690" s="3"/>
      <c r="CI690" s="3"/>
      <c r="CJ690" s="3"/>
      <c r="CK690" s="3"/>
      <c r="CL690" s="3"/>
      <c r="CM690" s="3"/>
      <c r="CN690" s="3"/>
      <c r="CO690" s="3"/>
      <c r="CP690" s="3"/>
      <c r="CQ690" s="3"/>
      <c r="CR690" s="3"/>
      <c r="CS690" s="3"/>
      <c r="CT690" s="3"/>
      <c r="CU690" s="3"/>
      <c r="CV690" s="3"/>
      <c r="CW690" s="3"/>
      <c r="CX690" s="3"/>
      <c r="CY690" s="3"/>
      <c r="CZ690" s="3"/>
      <c r="DA690" s="3"/>
      <c r="DB690" s="3"/>
      <c r="DC690" s="3"/>
      <c r="DD690" s="3"/>
      <c r="DE690" s="3"/>
      <c r="DF690" s="3"/>
      <c r="DG690" s="3"/>
      <c r="DH690" s="3"/>
      <c r="DI690" s="3"/>
      <c r="DJ690" s="3"/>
      <c r="DK690" s="3"/>
      <c r="DL690" s="3"/>
      <c r="DM690" s="3"/>
      <c r="DN690" s="3"/>
      <c r="DO690" s="3"/>
      <c r="DP690" s="3"/>
      <c r="DQ690" s="3"/>
      <c r="DR690" s="3"/>
      <c r="DS690" s="3"/>
      <c r="DT690" s="3"/>
      <c r="DU690" s="3"/>
      <c r="DV690" s="3"/>
      <c r="DW690" s="3"/>
      <c r="DX690" s="3"/>
      <c r="DY690" s="3"/>
      <c r="DZ690" s="3"/>
      <c r="EA690" s="3"/>
      <c r="EB690" s="3"/>
      <c r="EC690" s="3"/>
      <c r="ED690" s="3"/>
      <c r="EE690" s="3"/>
      <c r="EF690" s="3"/>
      <c r="EG690" s="3"/>
    </row>
    <row r="691">
      <c r="A691" s="3"/>
      <c r="B691" s="68"/>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3"/>
      <c r="AV691" s="3"/>
      <c r="AW691" s="3"/>
      <c r="AX691" s="3"/>
      <c r="AY691" s="3"/>
      <c r="AZ691" s="3"/>
      <c r="BA691" s="3"/>
      <c r="BB691" s="3"/>
      <c r="BC691" s="3"/>
      <c r="BD691" s="3"/>
      <c r="BE691" s="3"/>
      <c r="BF691" s="3"/>
      <c r="BG691" s="3"/>
      <c r="BH691" s="3"/>
      <c r="BI691" s="3"/>
      <c r="BJ691" s="3"/>
      <c r="BK691" s="3"/>
      <c r="BL691" s="3"/>
      <c r="BM691" s="3"/>
      <c r="BN691" s="3"/>
      <c r="BO691" s="3"/>
      <c r="BP691" s="3"/>
      <c r="BQ691" s="3"/>
      <c r="BR691" s="3"/>
      <c r="BS691" s="3"/>
      <c r="BT691" s="3"/>
      <c r="BU691" s="3"/>
      <c r="BV691" s="3"/>
      <c r="BW691" s="3"/>
      <c r="BX691" s="3"/>
      <c r="BY691" s="3"/>
      <c r="BZ691" s="3"/>
      <c r="CA691" s="3"/>
      <c r="CB691" s="3"/>
      <c r="CC691" s="3"/>
      <c r="CD691" s="3"/>
      <c r="CE691" s="3"/>
      <c r="CF691" s="3"/>
      <c r="CG691" s="3"/>
      <c r="CH691" s="3"/>
      <c r="CI691" s="3"/>
      <c r="CJ691" s="3"/>
      <c r="CK691" s="3"/>
      <c r="CL691" s="3"/>
      <c r="CM691" s="3"/>
      <c r="CN691" s="3"/>
      <c r="CO691" s="3"/>
      <c r="CP691" s="3"/>
      <c r="CQ691" s="3"/>
      <c r="CR691" s="3"/>
      <c r="CS691" s="3"/>
      <c r="CT691" s="3"/>
      <c r="CU691" s="3"/>
      <c r="CV691" s="3"/>
      <c r="CW691" s="3"/>
      <c r="CX691" s="3"/>
      <c r="CY691" s="3"/>
      <c r="CZ691" s="3"/>
      <c r="DA691" s="3"/>
      <c r="DB691" s="3"/>
      <c r="DC691" s="3"/>
      <c r="DD691" s="3"/>
      <c r="DE691" s="3"/>
      <c r="DF691" s="3"/>
      <c r="DG691" s="3"/>
      <c r="DH691" s="3"/>
      <c r="DI691" s="3"/>
      <c r="DJ691" s="3"/>
      <c r="DK691" s="3"/>
      <c r="DL691" s="3"/>
      <c r="DM691" s="3"/>
      <c r="DN691" s="3"/>
      <c r="DO691" s="3"/>
      <c r="DP691" s="3"/>
      <c r="DQ691" s="3"/>
      <c r="DR691" s="3"/>
      <c r="DS691" s="3"/>
      <c r="DT691" s="3"/>
      <c r="DU691" s="3"/>
      <c r="DV691" s="3"/>
      <c r="DW691" s="3"/>
      <c r="DX691" s="3"/>
      <c r="DY691" s="3"/>
      <c r="DZ691" s="3"/>
      <c r="EA691" s="3"/>
      <c r="EB691" s="3"/>
      <c r="EC691" s="3"/>
      <c r="ED691" s="3"/>
      <c r="EE691" s="3"/>
      <c r="EF691" s="3"/>
      <c r="EG691" s="3"/>
    </row>
    <row r="692">
      <c r="A692" s="3"/>
      <c r="B692" s="68"/>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3"/>
      <c r="AV692" s="3"/>
      <c r="AW692" s="3"/>
      <c r="AX692" s="3"/>
      <c r="AY692" s="3"/>
      <c r="AZ692" s="3"/>
      <c r="BA692" s="3"/>
      <c r="BB692" s="3"/>
      <c r="BC692" s="3"/>
      <c r="BD692" s="3"/>
      <c r="BE692" s="3"/>
      <c r="BF692" s="3"/>
      <c r="BG692" s="3"/>
      <c r="BH692" s="3"/>
      <c r="BI692" s="3"/>
      <c r="BJ692" s="3"/>
      <c r="BK692" s="3"/>
      <c r="BL692" s="3"/>
      <c r="BM692" s="3"/>
      <c r="BN692" s="3"/>
      <c r="BO692" s="3"/>
      <c r="BP692" s="3"/>
      <c r="BQ692" s="3"/>
      <c r="BR692" s="3"/>
      <c r="BS692" s="3"/>
      <c r="BT692" s="3"/>
      <c r="BU692" s="3"/>
      <c r="BV692" s="3"/>
      <c r="BW692" s="3"/>
      <c r="BX692" s="3"/>
      <c r="BY692" s="3"/>
      <c r="BZ692" s="3"/>
      <c r="CA692" s="3"/>
      <c r="CB692" s="3"/>
      <c r="CC692" s="3"/>
      <c r="CD692" s="3"/>
      <c r="CE692" s="3"/>
      <c r="CF692" s="3"/>
      <c r="CG692" s="3"/>
      <c r="CH692" s="3"/>
      <c r="CI692" s="3"/>
      <c r="CJ692" s="3"/>
      <c r="CK692" s="3"/>
      <c r="CL692" s="3"/>
      <c r="CM692" s="3"/>
      <c r="CN692" s="3"/>
      <c r="CO692" s="3"/>
      <c r="CP692" s="3"/>
      <c r="CQ692" s="3"/>
      <c r="CR692" s="3"/>
      <c r="CS692" s="3"/>
      <c r="CT692" s="3"/>
      <c r="CU692" s="3"/>
      <c r="CV692" s="3"/>
      <c r="CW692" s="3"/>
      <c r="CX692" s="3"/>
      <c r="CY692" s="3"/>
      <c r="CZ692" s="3"/>
      <c r="DA692" s="3"/>
      <c r="DB692" s="3"/>
      <c r="DC692" s="3"/>
      <c r="DD692" s="3"/>
      <c r="DE692" s="3"/>
      <c r="DF692" s="3"/>
      <c r="DG692" s="3"/>
      <c r="DH692" s="3"/>
      <c r="DI692" s="3"/>
      <c r="DJ692" s="3"/>
      <c r="DK692" s="3"/>
      <c r="DL692" s="3"/>
      <c r="DM692" s="3"/>
      <c r="DN692" s="3"/>
      <c r="DO692" s="3"/>
      <c r="DP692" s="3"/>
      <c r="DQ692" s="3"/>
      <c r="DR692" s="3"/>
      <c r="DS692" s="3"/>
      <c r="DT692" s="3"/>
      <c r="DU692" s="3"/>
      <c r="DV692" s="3"/>
      <c r="DW692" s="3"/>
      <c r="DX692" s="3"/>
      <c r="DY692" s="3"/>
      <c r="DZ692" s="3"/>
      <c r="EA692" s="3"/>
      <c r="EB692" s="3"/>
      <c r="EC692" s="3"/>
      <c r="ED692" s="3"/>
      <c r="EE692" s="3"/>
      <c r="EF692" s="3"/>
      <c r="EG692" s="3"/>
    </row>
    <row r="693">
      <c r="A693" s="3"/>
      <c r="B693" s="68"/>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c r="AU693" s="3"/>
      <c r="AV693" s="3"/>
      <c r="AW693" s="3"/>
      <c r="AX693" s="3"/>
      <c r="AY693" s="3"/>
      <c r="AZ693" s="3"/>
      <c r="BA693" s="3"/>
      <c r="BB693" s="3"/>
      <c r="BC693" s="3"/>
      <c r="BD693" s="3"/>
      <c r="BE693" s="3"/>
      <c r="BF693" s="3"/>
      <c r="BG693" s="3"/>
      <c r="BH693" s="3"/>
      <c r="BI693" s="3"/>
      <c r="BJ693" s="3"/>
      <c r="BK693" s="3"/>
      <c r="BL693" s="3"/>
      <c r="BM693" s="3"/>
      <c r="BN693" s="3"/>
      <c r="BO693" s="3"/>
      <c r="BP693" s="3"/>
      <c r="BQ693" s="3"/>
      <c r="BR693" s="3"/>
      <c r="BS693" s="3"/>
      <c r="BT693" s="3"/>
      <c r="BU693" s="3"/>
      <c r="BV693" s="3"/>
      <c r="BW693" s="3"/>
      <c r="BX693" s="3"/>
      <c r="BY693" s="3"/>
      <c r="BZ693" s="3"/>
      <c r="CA693" s="3"/>
      <c r="CB693" s="3"/>
      <c r="CC693" s="3"/>
      <c r="CD693" s="3"/>
      <c r="CE693" s="3"/>
      <c r="CF693" s="3"/>
      <c r="CG693" s="3"/>
      <c r="CH693" s="3"/>
      <c r="CI693" s="3"/>
      <c r="CJ693" s="3"/>
      <c r="CK693" s="3"/>
      <c r="CL693" s="3"/>
      <c r="CM693" s="3"/>
      <c r="CN693" s="3"/>
      <c r="CO693" s="3"/>
      <c r="CP693" s="3"/>
      <c r="CQ693" s="3"/>
      <c r="CR693" s="3"/>
      <c r="CS693" s="3"/>
      <c r="CT693" s="3"/>
      <c r="CU693" s="3"/>
      <c r="CV693" s="3"/>
      <c r="CW693" s="3"/>
      <c r="CX693" s="3"/>
      <c r="CY693" s="3"/>
      <c r="CZ693" s="3"/>
      <c r="DA693" s="3"/>
      <c r="DB693" s="3"/>
      <c r="DC693" s="3"/>
      <c r="DD693" s="3"/>
      <c r="DE693" s="3"/>
      <c r="DF693" s="3"/>
      <c r="DG693" s="3"/>
      <c r="DH693" s="3"/>
      <c r="DI693" s="3"/>
      <c r="DJ693" s="3"/>
      <c r="DK693" s="3"/>
      <c r="DL693" s="3"/>
      <c r="DM693" s="3"/>
      <c r="DN693" s="3"/>
      <c r="DO693" s="3"/>
      <c r="DP693" s="3"/>
      <c r="DQ693" s="3"/>
      <c r="DR693" s="3"/>
      <c r="DS693" s="3"/>
      <c r="DT693" s="3"/>
      <c r="DU693" s="3"/>
      <c r="DV693" s="3"/>
      <c r="DW693" s="3"/>
      <c r="DX693" s="3"/>
      <c r="DY693" s="3"/>
      <c r="DZ693" s="3"/>
      <c r="EA693" s="3"/>
      <c r="EB693" s="3"/>
      <c r="EC693" s="3"/>
      <c r="ED693" s="3"/>
      <c r="EE693" s="3"/>
      <c r="EF693" s="3"/>
      <c r="EG693" s="3"/>
    </row>
    <row r="694">
      <c r="A694" s="3"/>
      <c r="B694" s="68"/>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c r="AU694" s="3"/>
      <c r="AV694" s="3"/>
      <c r="AW694" s="3"/>
      <c r="AX694" s="3"/>
      <c r="AY694" s="3"/>
      <c r="AZ694" s="3"/>
      <c r="BA694" s="3"/>
      <c r="BB694" s="3"/>
      <c r="BC694" s="3"/>
      <c r="BD694" s="3"/>
      <c r="BE694" s="3"/>
      <c r="BF694" s="3"/>
      <c r="BG694" s="3"/>
      <c r="BH694" s="3"/>
      <c r="BI694" s="3"/>
      <c r="BJ694" s="3"/>
      <c r="BK694" s="3"/>
      <c r="BL694" s="3"/>
      <c r="BM694" s="3"/>
      <c r="BN694" s="3"/>
      <c r="BO694" s="3"/>
      <c r="BP694" s="3"/>
      <c r="BQ694" s="3"/>
      <c r="BR694" s="3"/>
      <c r="BS694" s="3"/>
      <c r="BT694" s="3"/>
      <c r="BU694" s="3"/>
      <c r="BV694" s="3"/>
      <c r="BW694" s="3"/>
      <c r="BX694" s="3"/>
      <c r="BY694" s="3"/>
      <c r="BZ694" s="3"/>
      <c r="CA694" s="3"/>
      <c r="CB694" s="3"/>
      <c r="CC694" s="3"/>
      <c r="CD694" s="3"/>
      <c r="CE694" s="3"/>
      <c r="CF694" s="3"/>
      <c r="CG694" s="3"/>
      <c r="CH694" s="3"/>
      <c r="CI694" s="3"/>
      <c r="CJ694" s="3"/>
      <c r="CK694" s="3"/>
      <c r="CL694" s="3"/>
      <c r="CM694" s="3"/>
      <c r="CN694" s="3"/>
      <c r="CO694" s="3"/>
      <c r="CP694" s="3"/>
      <c r="CQ694" s="3"/>
      <c r="CR694" s="3"/>
      <c r="CS694" s="3"/>
      <c r="CT694" s="3"/>
      <c r="CU694" s="3"/>
      <c r="CV694" s="3"/>
      <c r="CW694" s="3"/>
      <c r="CX694" s="3"/>
      <c r="CY694" s="3"/>
      <c r="CZ694" s="3"/>
      <c r="DA694" s="3"/>
      <c r="DB694" s="3"/>
      <c r="DC694" s="3"/>
      <c r="DD694" s="3"/>
      <c r="DE694" s="3"/>
      <c r="DF694" s="3"/>
      <c r="DG694" s="3"/>
      <c r="DH694" s="3"/>
      <c r="DI694" s="3"/>
      <c r="DJ694" s="3"/>
      <c r="DK694" s="3"/>
      <c r="DL694" s="3"/>
      <c r="DM694" s="3"/>
      <c r="DN694" s="3"/>
      <c r="DO694" s="3"/>
      <c r="DP694" s="3"/>
      <c r="DQ694" s="3"/>
      <c r="DR694" s="3"/>
      <c r="DS694" s="3"/>
      <c r="DT694" s="3"/>
      <c r="DU694" s="3"/>
      <c r="DV694" s="3"/>
      <c r="DW694" s="3"/>
      <c r="DX694" s="3"/>
      <c r="DY694" s="3"/>
      <c r="DZ694" s="3"/>
      <c r="EA694" s="3"/>
      <c r="EB694" s="3"/>
      <c r="EC694" s="3"/>
      <c r="ED694" s="3"/>
      <c r="EE694" s="3"/>
      <c r="EF694" s="3"/>
      <c r="EG694" s="3"/>
    </row>
    <row r="695">
      <c r="A695" s="3"/>
      <c r="B695" s="68"/>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3"/>
      <c r="AV695" s="3"/>
      <c r="AW695" s="3"/>
      <c r="AX695" s="3"/>
      <c r="AY695" s="3"/>
      <c r="AZ695" s="3"/>
      <c r="BA695" s="3"/>
      <c r="BB695" s="3"/>
      <c r="BC695" s="3"/>
      <c r="BD695" s="3"/>
      <c r="BE695" s="3"/>
      <c r="BF695" s="3"/>
      <c r="BG695" s="3"/>
      <c r="BH695" s="3"/>
      <c r="BI695" s="3"/>
      <c r="BJ695" s="3"/>
      <c r="BK695" s="3"/>
      <c r="BL695" s="3"/>
      <c r="BM695" s="3"/>
      <c r="BN695" s="3"/>
      <c r="BO695" s="3"/>
      <c r="BP695" s="3"/>
      <c r="BQ695" s="3"/>
      <c r="BR695" s="3"/>
      <c r="BS695" s="3"/>
      <c r="BT695" s="3"/>
      <c r="BU695" s="3"/>
      <c r="BV695" s="3"/>
      <c r="BW695" s="3"/>
      <c r="BX695" s="3"/>
      <c r="BY695" s="3"/>
      <c r="BZ695" s="3"/>
      <c r="CA695" s="3"/>
      <c r="CB695" s="3"/>
      <c r="CC695" s="3"/>
      <c r="CD695" s="3"/>
      <c r="CE695" s="3"/>
      <c r="CF695" s="3"/>
      <c r="CG695" s="3"/>
      <c r="CH695" s="3"/>
      <c r="CI695" s="3"/>
      <c r="CJ695" s="3"/>
      <c r="CK695" s="3"/>
      <c r="CL695" s="3"/>
      <c r="CM695" s="3"/>
      <c r="CN695" s="3"/>
      <c r="CO695" s="3"/>
      <c r="CP695" s="3"/>
      <c r="CQ695" s="3"/>
      <c r="CR695" s="3"/>
      <c r="CS695" s="3"/>
      <c r="CT695" s="3"/>
      <c r="CU695" s="3"/>
      <c r="CV695" s="3"/>
      <c r="CW695" s="3"/>
      <c r="CX695" s="3"/>
      <c r="CY695" s="3"/>
      <c r="CZ695" s="3"/>
      <c r="DA695" s="3"/>
      <c r="DB695" s="3"/>
      <c r="DC695" s="3"/>
      <c r="DD695" s="3"/>
      <c r="DE695" s="3"/>
      <c r="DF695" s="3"/>
      <c r="DG695" s="3"/>
      <c r="DH695" s="3"/>
      <c r="DI695" s="3"/>
      <c r="DJ695" s="3"/>
      <c r="DK695" s="3"/>
      <c r="DL695" s="3"/>
      <c r="DM695" s="3"/>
      <c r="DN695" s="3"/>
      <c r="DO695" s="3"/>
      <c r="DP695" s="3"/>
      <c r="DQ695" s="3"/>
      <c r="DR695" s="3"/>
      <c r="DS695" s="3"/>
      <c r="DT695" s="3"/>
      <c r="DU695" s="3"/>
      <c r="DV695" s="3"/>
      <c r="DW695" s="3"/>
      <c r="DX695" s="3"/>
      <c r="DY695" s="3"/>
      <c r="DZ695" s="3"/>
      <c r="EA695" s="3"/>
      <c r="EB695" s="3"/>
      <c r="EC695" s="3"/>
      <c r="ED695" s="3"/>
      <c r="EE695" s="3"/>
      <c r="EF695" s="3"/>
      <c r="EG695" s="3"/>
    </row>
    <row r="696">
      <c r="A696" s="3"/>
      <c r="B696" s="68"/>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c r="AU696" s="3"/>
      <c r="AV696" s="3"/>
      <c r="AW696" s="3"/>
      <c r="AX696" s="3"/>
      <c r="AY696" s="3"/>
      <c r="AZ696" s="3"/>
      <c r="BA696" s="3"/>
      <c r="BB696" s="3"/>
      <c r="BC696" s="3"/>
      <c r="BD696" s="3"/>
      <c r="BE696" s="3"/>
      <c r="BF696" s="3"/>
      <c r="BG696" s="3"/>
      <c r="BH696" s="3"/>
      <c r="BI696" s="3"/>
      <c r="BJ696" s="3"/>
      <c r="BK696" s="3"/>
      <c r="BL696" s="3"/>
      <c r="BM696" s="3"/>
      <c r="BN696" s="3"/>
      <c r="BO696" s="3"/>
      <c r="BP696" s="3"/>
      <c r="BQ696" s="3"/>
      <c r="BR696" s="3"/>
      <c r="BS696" s="3"/>
      <c r="BT696" s="3"/>
      <c r="BU696" s="3"/>
      <c r="BV696" s="3"/>
      <c r="BW696" s="3"/>
      <c r="BX696" s="3"/>
      <c r="BY696" s="3"/>
      <c r="BZ696" s="3"/>
      <c r="CA696" s="3"/>
      <c r="CB696" s="3"/>
      <c r="CC696" s="3"/>
      <c r="CD696" s="3"/>
      <c r="CE696" s="3"/>
      <c r="CF696" s="3"/>
      <c r="CG696" s="3"/>
      <c r="CH696" s="3"/>
      <c r="CI696" s="3"/>
      <c r="CJ696" s="3"/>
      <c r="CK696" s="3"/>
      <c r="CL696" s="3"/>
      <c r="CM696" s="3"/>
      <c r="CN696" s="3"/>
      <c r="CO696" s="3"/>
      <c r="CP696" s="3"/>
      <c r="CQ696" s="3"/>
      <c r="CR696" s="3"/>
      <c r="CS696" s="3"/>
      <c r="CT696" s="3"/>
      <c r="CU696" s="3"/>
      <c r="CV696" s="3"/>
      <c r="CW696" s="3"/>
      <c r="CX696" s="3"/>
      <c r="CY696" s="3"/>
      <c r="CZ696" s="3"/>
      <c r="DA696" s="3"/>
      <c r="DB696" s="3"/>
      <c r="DC696" s="3"/>
      <c r="DD696" s="3"/>
      <c r="DE696" s="3"/>
      <c r="DF696" s="3"/>
      <c r="DG696" s="3"/>
      <c r="DH696" s="3"/>
      <c r="DI696" s="3"/>
      <c r="DJ696" s="3"/>
      <c r="DK696" s="3"/>
      <c r="DL696" s="3"/>
      <c r="DM696" s="3"/>
      <c r="DN696" s="3"/>
      <c r="DO696" s="3"/>
      <c r="DP696" s="3"/>
      <c r="DQ696" s="3"/>
      <c r="DR696" s="3"/>
      <c r="DS696" s="3"/>
      <c r="DT696" s="3"/>
      <c r="DU696" s="3"/>
      <c r="DV696" s="3"/>
      <c r="DW696" s="3"/>
      <c r="DX696" s="3"/>
      <c r="DY696" s="3"/>
      <c r="DZ696" s="3"/>
      <c r="EA696" s="3"/>
      <c r="EB696" s="3"/>
      <c r="EC696" s="3"/>
      <c r="ED696" s="3"/>
      <c r="EE696" s="3"/>
      <c r="EF696" s="3"/>
      <c r="EG696" s="3"/>
    </row>
    <row r="697">
      <c r="A697" s="3"/>
      <c r="B697" s="68"/>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3"/>
      <c r="AV697" s="3"/>
      <c r="AW697" s="3"/>
      <c r="AX697" s="3"/>
      <c r="AY697" s="3"/>
      <c r="AZ697" s="3"/>
      <c r="BA697" s="3"/>
      <c r="BB697" s="3"/>
      <c r="BC697" s="3"/>
      <c r="BD697" s="3"/>
      <c r="BE697" s="3"/>
      <c r="BF697" s="3"/>
      <c r="BG697" s="3"/>
      <c r="BH697" s="3"/>
      <c r="BI697" s="3"/>
      <c r="BJ697" s="3"/>
      <c r="BK697" s="3"/>
      <c r="BL697" s="3"/>
      <c r="BM697" s="3"/>
      <c r="BN697" s="3"/>
      <c r="BO697" s="3"/>
      <c r="BP697" s="3"/>
      <c r="BQ697" s="3"/>
      <c r="BR697" s="3"/>
      <c r="BS697" s="3"/>
      <c r="BT697" s="3"/>
      <c r="BU697" s="3"/>
      <c r="BV697" s="3"/>
      <c r="BW697" s="3"/>
      <c r="BX697" s="3"/>
      <c r="BY697" s="3"/>
      <c r="BZ697" s="3"/>
      <c r="CA697" s="3"/>
      <c r="CB697" s="3"/>
      <c r="CC697" s="3"/>
      <c r="CD697" s="3"/>
      <c r="CE697" s="3"/>
      <c r="CF697" s="3"/>
      <c r="CG697" s="3"/>
      <c r="CH697" s="3"/>
      <c r="CI697" s="3"/>
      <c r="CJ697" s="3"/>
      <c r="CK697" s="3"/>
      <c r="CL697" s="3"/>
      <c r="CM697" s="3"/>
      <c r="CN697" s="3"/>
      <c r="CO697" s="3"/>
      <c r="CP697" s="3"/>
      <c r="CQ697" s="3"/>
      <c r="CR697" s="3"/>
      <c r="CS697" s="3"/>
      <c r="CT697" s="3"/>
      <c r="CU697" s="3"/>
      <c r="CV697" s="3"/>
      <c r="CW697" s="3"/>
      <c r="CX697" s="3"/>
      <c r="CY697" s="3"/>
      <c r="CZ697" s="3"/>
      <c r="DA697" s="3"/>
      <c r="DB697" s="3"/>
      <c r="DC697" s="3"/>
      <c r="DD697" s="3"/>
      <c r="DE697" s="3"/>
      <c r="DF697" s="3"/>
      <c r="DG697" s="3"/>
      <c r="DH697" s="3"/>
      <c r="DI697" s="3"/>
      <c r="DJ697" s="3"/>
      <c r="DK697" s="3"/>
      <c r="DL697" s="3"/>
      <c r="DM697" s="3"/>
      <c r="DN697" s="3"/>
      <c r="DO697" s="3"/>
      <c r="DP697" s="3"/>
      <c r="DQ697" s="3"/>
      <c r="DR697" s="3"/>
      <c r="DS697" s="3"/>
      <c r="DT697" s="3"/>
      <c r="DU697" s="3"/>
      <c r="DV697" s="3"/>
      <c r="DW697" s="3"/>
      <c r="DX697" s="3"/>
      <c r="DY697" s="3"/>
      <c r="DZ697" s="3"/>
      <c r="EA697" s="3"/>
      <c r="EB697" s="3"/>
      <c r="EC697" s="3"/>
      <c r="ED697" s="3"/>
      <c r="EE697" s="3"/>
      <c r="EF697" s="3"/>
      <c r="EG697" s="3"/>
    </row>
    <row r="698">
      <c r="A698" s="3"/>
      <c r="B698" s="68"/>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c r="AU698" s="3"/>
      <c r="AV698" s="3"/>
      <c r="AW698" s="3"/>
      <c r="AX698" s="3"/>
      <c r="AY698" s="3"/>
      <c r="AZ698" s="3"/>
      <c r="BA698" s="3"/>
      <c r="BB698" s="3"/>
      <c r="BC698" s="3"/>
      <c r="BD698" s="3"/>
      <c r="BE698" s="3"/>
      <c r="BF698" s="3"/>
      <c r="BG698" s="3"/>
      <c r="BH698" s="3"/>
      <c r="BI698" s="3"/>
      <c r="BJ698" s="3"/>
      <c r="BK698" s="3"/>
      <c r="BL698" s="3"/>
      <c r="BM698" s="3"/>
      <c r="BN698" s="3"/>
      <c r="BO698" s="3"/>
      <c r="BP698" s="3"/>
      <c r="BQ698" s="3"/>
      <c r="BR698" s="3"/>
      <c r="BS698" s="3"/>
      <c r="BT698" s="3"/>
      <c r="BU698" s="3"/>
      <c r="BV698" s="3"/>
      <c r="BW698" s="3"/>
      <c r="BX698" s="3"/>
      <c r="BY698" s="3"/>
      <c r="BZ698" s="3"/>
      <c r="CA698" s="3"/>
      <c r="CB698" s="3"/>
      <c r="CC698" s="3"/>
      <c r="CD698" s="3"/>
      <c r="CE698" s="3"/>
      <c r="CF698" s="3"/>
      <c r="CG698" s="3"/>
      <c r="CH698" s="3"/>
      <c r="CI698" s="3"/>
      <c r="CJ698" s="3"/>
      <c r="CK698" s="3"/>
      <c r="CL698" s="3"/>
      <c r="CM698" s="3"/>
      <c r="CN698" s="3"/>
      <c r="CO698" s="3"/>
      <c r="CP698" s="3"/>
      <c r="CQ698" s="3"/>
      <c r="CR698" s="3"/>
      <c r="CS698" s="3"/>
      <c r="CT698" s="3"/>
      <c r="CU698" s="3"/>
      <c r="CV698" s="3"/>
      <c r="CW698" s="3"/>
      <c r="CX698" s="3"/>
      <c r="CY698" s="3"/>
      <c r="CZ698" s="3"/>
      <c r="DA698" s="3"/>
      <c r="DB698" s="3"/>
      <c r="DC698" s="3"/>
      <c r="DD698" s="3"/>
      <c r="DE698" s="3"/>
      <c r="DF698" s="3"/>
      <c r="DG698" s="3"/>
      <c r="DH698" s="3"/>
      <c r="DI698" s="3"/>
      <c r="DJ698" s="3"/>
      <c r="DK698" s="3"/>
      <c r="DL698" s="3"/>
      <c r="DM698" s="3"/>
      <c r="DN698" s="3"/>
      <c r="DO698" s="3"/>
      <c r="DP698" s="3"/>
      <c r="DQ698" s="3"/>
      <c r="DR698" s="3"/>
      <c r="DS698" s="3"/>
      <c r="DT698" s="3"/>
      <c r="DU698" s="3"/>
      <c r="DV698" s="3"/>
      <c r="DW698" s="3"/>
      <c r="DX698" s="3"/>
      <c r="DY698" s="3"/>
      <c r="DZ698" s="3"/>
      <c r="EA698" s="3"/>
      <c r="EB698" s="3"/>
      <c r="EC698" s="3"/>
      <c r="ED698" s="3"/>
      <c r="EE698" s="3"/>
      <c r="EF698" s="3"/>
      <c r="EG698" s="3"/>
    </row>
    <row r="699">
      <c r="A699" s="3"/>
      <c r="B699" s="68"/>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3"/>
      <c r="AV699" s="3"/>
      <c r="AW699" s="3"/>
      <c r="AX699" s="3"/>
      <c r="AY699" s="3"/>
      <c r="AZ699" s="3"/>
      <c r="BA699" s="3"/>
      <c r="BB699" s="3"/>
      <c r="BC699" s="3"/>
      <c r="BD699" s="3"/>
      <c r="BE699" s="3"/>
      <c r="BF699" s="3"/>
      <c r="BG699" s="3"/>
      <c r="BH699" s="3"/>
      <c r="BI699" s="3"/>
      <c r="BJ699" s="3"/>
      <c r="BK699" s="3"/>
      <c r="BL699" s="3"/>
      <c r="BM699" s="3"/>
      <c r="BN699" s="3"/>
      <c r="BO699" s="3"/>
      <c r="BP699" s="3"/>
      <c r="BQ699" s="3"/>
      <c r="BR699" s="3"/>
      <c r="BS699" s="3"/>
      <c r="BT699" s="3"/>
      <c r="BU699" s="3"/>
      <c r="BV699" s="3"/>
      <c r="BW699" s="3"/>
      <c r="BX699" s="3"/>
      <c r="BY699" s="3"/>
      <c r="BZ699" s="3"/>
      <c r="CA699" s="3"/>
      <c r="CB699" s="3"/>
      <c r="CC699" s="3"/>
      <c r="CD699" s="3"/>
      <c r="CE699" s="3"/>
      <c r="CF699" s="3"/>
      <c r="CG699" s="3"/>
      <c r="CH699" s="3"/>
      <c r="CI699" s="3"/>
      <c r="CJ699" s="3"/>
      <c r="CK699" s="3"/>
      <c r="CL699" s="3"/>
      <c r="CM699" s="3"/>
      <c r="CN699" s="3"/>
      <c r="CO699" s="3"/>
      <c r="CP699" s="3"/>
      <c r="CQ699" s="3"/>
      <c r="CR699" s="3"/>
      <c r="CS699" s="3"/>
      <c r="CT699" s="3"/>
      <c r="CU699" s="3"/>
      <c r="CV699" s="3"/>
      <c r="CW699" s="3"/>
      <c r="CX699" s="3"/>
      <c r="CY699" s="3"/>
      <c r="CZ699" s="3"/>
      <c r="DA699" s="3"/>
      <c r="DB699" s="3"/>
      <c r="DC699" s="3"/>
      <c r="DD699" s="3"/>
      <c r="DE699" s="3"/>
      <c r="DF699" s="3"/>
      <c r="DG699" s="3"/>
      <c r="DH699" s="3"/>
      <c r="DI699" s="3"/>
      <c r="DJ699" s="3"/>
      <c r="DK699" s="3"/>
      <c r="DL699" s="3"/>
      <c r="DM699" s="3"/>
      <c r="DN699" s="3"/>
      <c r="DO699" s="3"/>
      <c r="DP699" s="3"/>
      <c r="DQ699" s="3"/>
      <c r="DR699" s="3"/>
      <c r="DS699" s="3"/>
      <c r="DT699" s="3"/>
      <c r="DU699" s="3"/>
      <c r="DV699" s="3"/>
      <c r="DW699" s="3"/>
      <c r="DX699" s="3"/>
      <c r="DY699" s="3"/>
      <c r="DZ699" s="3"/>
      <c r="EA699" s="3"/>
      <c r="EB699" s="3"/>
      <c r="EC699" s="3"/>
      <c r="ED699" s="3"/>
      <c r="EE699" s="3"/>
      <c r="EF699" s="3"/>
      <c r="EG699" s="3"/>
    </row>
    <row r="700">
      <c r="A700" s="3"/>
      <c r="B700" s="68"/>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
      <c r="AV700" s="3"/>
      <c r="AW700" s="3"/>
      <c r="AX700" s="3"/>
      <c r="AY700" s="3"/>
      <c r="AZ700" s="3"/>
      <c r="BA700" s="3"/>
      <c r="BB700" s="3"/>
      <c r="BC700" s="3"/>
      <c r="BD700" s="3"/>
      <c r="BE700" s="3"/>
      <c r="BF700" s="3"/>
      <c r="BG700" s="3"/>
      <c r="BH700" s="3"/>
      <c r="BI700" s="3"/>
      <c r="BJ700" s="3"/>
      <c r="BK700" s="3"/>
      <c r="BL700" s="3"/>
      <c r="BM700" s="3"/>
      <c r="BN700" s="3"/>
      <c r="BO700" s="3"/>
      <c r="BP700" s="3"/>
      <c r="BQ700" s="3"/>
      <c r="BR700" s="3"/>
      <c r="BS700" s="3"/>
      <c r="BT700" s="3"/>
      <c r="BU700" s="3"/>
      <c r="BV700" s="3"/>
      <c r="BW700" s="3"/>
      <c r="BX700" s="3"/>
      <c r="BY700" s="3"/>
      <c r="BZ700" s="3"/>
      <c r="CA700" s="3"/>
      <c r="CB700" s="3"/>
      <c r="CC700" s="3"/>
      <c r="CD700" s="3"/>
      <c r="CE700" s="3"/>
      <c r="CF700" s="3"/>
      <c r="CG700" s="3"/>
      <c r="CH700" s="3"/>
      <c r="CI700" s="3"/>
      <c r="CJ700" s="3"/>
      <c r="CK700" s="3"/>
      <c r="CL700" s="3"/>
      <c r="CM700" s="3"/>
      <c r="CN700" s="3"/>
      <c r="CO700" s="3"/>
      <c r="CP700" s="3"/>
      <c r="CQ700" s="3"/>
      <c r="CR700" s="3"/>
      <c r="CS700" s="3"/>
      <c r="CT700" s="3"/>
      <c r="CU700" s="3"/>
      <c r="CV700" s="3"/>
      <c r="CW700" s="3"/>
      <c r="CX700" s="3"/>
      <c r="CY700" s="3"/>
      <c r="CZ700" s="3"/>
      <c r="DA700" s="3"/>
      <c r="DB700" s="3"/>
      <c r="DC700" s="3"/>
      <c r="DD700" s="3"/>
      <c r="DE700" s="3"/>
      <c r="DF700" s="3"/>
      <c r="DG700" s="3"/>
      <c r="DH700" s="3"/>
      <c r="DI700" s="3"/>
      <c r="DJ700" s="3"/>
      <c r="DK700" s="3"/>
      <c r="DL700" s="3"/>
      <c r="DM700" s="3"/>
      <c r="DN700" s="3"/>
      <c r="DO700" s="3"/>
      <c r="DP700" s="3"/>
      <c r="DQ700" s="3"/>
      <c r="DR700" s="3"/>
      <c r="DS700" s="3"/>
      <c r="DT700" s="3"/>
      <c r="DU700" s="3"/>
      <c r="DV700" s="3"/>
      <c r="DW700" s="3"/>
      <c r="DX700" s="3"/>
      <c r="DY700" s="3"/>
      <c r="DZ700" s="3"/>
      <c r="EA700" s="3"/>
      <c r="EB700" s="3"/>
      <c r="EC700" s="3"/>
      <c r="ED700" s="3"/>
      <c r="EE700" s="3"/>
      <c r="EF700" s="3"/>
      <c r="EG700" s="3"/>
    </row>
    <row r="701">
      <c r="A701" s="3"/>
      <c r="B701" s="68"/>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c r="AU701" s="3"/>
      <c r="AV701" s="3"/>
      <c r="AW701" s="3"/>
      <c r="AX701" s="3"/>
      <c r="AY701" s="3"/>
      <c r="AZ701" s="3"/>
      <c r="BA701" s="3"/>
      <c r="BB701" s="3"/>
      <c r="BC701" s="3"/>
      <c r="BD701" s="3"/>
      <c r="BE701" s="3"/>
      <c r="BF701" s="3"/>
      <c r="BG701" s="3"/>
      <c r="BH701" s="3"/>
      <c r="BI701" s="3"/>
      <c r="BJ701" s="3"/>
      <c r="BK701" s="3"/>
      <c r="BL701" s="3"/>
      <c r="BM701" s="3"/>
      <c r="BN701" s="3"/>
      <c r="BO701" s="3"/>
      <c r="BP701" s="3"/>
      <c r="BQ701" s="3"/>
      <c r="BR701" s="3"/>
      <c r="BS701" s="3"/>
      <c r="BT701" s="3"/>
      <c r="BU701" s="3"/>
      <c r="BV701" s="3"/>
      <c r="BW701" s="3"/>
      <c r="BX701" s="3"/>
      <c r="BY701" s="3"/>
      <c r="BZ701" s="3"/>
      <c r="CA701" s="3"/>
      <c r="CB701" s="3"/>
      <c r="CC701" s="3"/>
      <c r="CD701" s="3"/>
      <c r="CE701" s="3"/>
      <c r="CF701" s="3"/>
      <c r="CG701" s="3"/>
      <c r="CH701" s="3"/>
      <c r="CI701" s="3"/>
      <c r="CJ701" s="3"/>
      <c r="CK701" s="3"/>
      <c r="CL701" s="3"/>
      <c r="CM701" s="3"/>
      <c r="CN701" s="3"/>
      <c r="CO701" s="3"/>
      <c r="CP701" s="3"/>
      <c r="CQ701" s="3"/>
      <c r="CR701" s="3"/>
      <c r="CS701" s="3"/>
      <c r="CT701" s="3"/>
      <c r="CU701" s="3"/>
      <c r="CV701" s="3"/>
      <c r="CW701" s="3"/>
      <c r="CX701" s="3"/>
      <c r="CY701" s="3"/>
      <c r="CZ701" s="3"/>
      <c r="DA701" s="3"/>
      <c r="DB701" s="3"/>
      <c r="DC701" s="3"/>
      <c r="DD701" s="3"/>
      <c r="DE701" s="3"/>
      <c r="DF701" s="3"/>
      <c r="DG701" s="3"/>
      <c r="DH701" s="3"/>
      <c r="DI701" s="3"/>
      <c r="DJ701" s="3"/>
      <c r="DK701" s="3"/>
      <c r="DL701" s="3"/>
      <c r="DM701" s="3"/>
      <c r="DN701" s="3"/>
      <c r="DO701" s="3"/>
      <c r="DP701" s="3"/>
      <c r="DQ701" s="3"/>
      <c r="DR701" s="3"/>
      <c r="DS701" s="3"/>
      <c r="DT701" s="3"/>
      <c r="DU701" s="3"/>
      <c r="DV701" s="3"/>
      <c r="DW701" s="3"/>
      <c r="DX701" s="3"/>
      <c r="DY701" s="3"/>
      <c r="DZ701" s="3"/>
      <c r="EA701" s="3"/>
      <c r="EB701" s="3"/>
      <c r="EC701" s="3"/>
      <c r="ED701" s="3"/>
      <c r="EE701" s="3"/>
      <c r="EF701" s="3"/>
      <c r="EG701" s="3"/>
    </row>
    <row r="702">
      <c r="A702" s="3"/>
      <c r="B702" s="68"/>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c r="AU702" s="3"/>
      <c r="AV702" s="3"/>
      <c r="AW702" s="3"/>
      <c r="AX702" s="3"/>
      <c r="AY702" s="3"/>
      <c r="AZ702" s="3"/>
      <c r="BA702" s="3"/>
      <c r="BB702" s="3"/>
      <c r="BC702" s="3"/>
      <c r="BD702" s="3"/>
      <c r="BE702" s="3"/>
      <c r="BF702" s="3"/>
      <c r="BG702" s="3"/>
      <c r="BH702" s="3"/>
      <c r="BI702" s="3"/>
      <c r="BJ702" s="3"/>
      <c r="BK702" s="3"/>
      <c r="BL702" s="3"/>
      <c r="BM702" s="3"/>
      <c r="BN702" s="3"/>
      <c r="BO702" s="3"/>
      <c r="BP702" s="3"/>
      <c r="BQ702" s="3"/>
      <c r="BR702" s="3"/>
      <c r="BS702" s="3"/>
      <c r="BT702" s="3"/>
      <c r="BU702" s="3"/>
      <c r="BV702" s="3"/>
      <c r="BW702" s="3"/>
      <c r="BX702" s="3"/>
      <c r="BY702" s="3"/>
      <c r="BZ702" s="3"/>
      <c r="CA702" s="3"/>
      <c r="CB702" s="3"/>
      <c r="CC702" s="3"/>
      <c r="CD702" s="3"/>
      <c r="CE702" s="3"/>
      <c r="CF702" s="3"/>
      <c r="CG702" s="3"/>
      <c r="CH702" s="3"/>
      <c r="CI702" s="3"/>
      <c r="CJ702" s="3"/>
      <c r="CK702" s="3"/>
      <c r="CL702" s="3"/>
      <c r="CM702" s="3"/>
      <c r="CN702" s="3"/>
      <c r="CO702" s="3"/>
      <c r="CP702" s="3"/>
      <c r="CQ702" s="3"/>
      <c r="CR702" s="3"/>
      <c r="CS702" s="3"/>
      <c r="CT702" s="3"/>
      <c r="CU702" s="3"/>
      <c r="CV702" s="3"/>
      <c r="CW702" s="3"/>
      <c r="CX702" s="3"/>
      <c r="CY702" s="3"/>
      <c r="CZ702" s="3"/>
      <c r="DA702" s="3"/>
      <c r="DB702" s="3"/>
      <c r="DC702" s="3"/>
      <c r="DD702" s="3"/>
      <c r="DE702" s="3"/>
      <c r="DF702" s="3"/>
      <c r="DG702" s="3"/>
      <c r="DH702" s="3"/>
      <c r="DI702" s="3"/>
      <c r="DJ702" s="3"/>
      <c r="DK702" s="3"/>
      <c r="DL702" s="3"/>
      <c r="DM702" s="3"/>
      <c r="DN702" s="3"/>
      <c r="DO702" s="3"/>
      <c r="DP702" s="3"/>
      <c r="DQ702" s="3"/>
      <c r="DR702" s="3"/>
      <c r="DS702" s="3"/>
      <c r="DT702" s="3"/>
      <c r="DU702" s="3"/>
      <c r="DV702" s="3"/>
      <c r="DW702" s="3"/>
      <c r="DX702" s="3"/>
      <c r="DY702" s="3"/>
      <c r="DZ702" s="3"/>
      <c r="EA702" s="3"/>
      <c r="EB702" s="3"/>
      <c r="EC702" s="3"/>
      <c r="ED702" s="3"/>
      <c r="EE702" s="3"/>
      <c r="EF702" s="3"/>
      <c r="EG702" s="3"/>
    </row>
    <row r="703">
      <c r="A703" s="3"/>
      <c r="B703" s="68"/>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c r="AU703" s="3"/>
      <c r="AV703" s="3"/>
      <c r="AW703" s="3"/>
      <c r="AX703" s="3"/>
      <c r="AY703" s="3"/>
      <c r="AZ703" s="3"/>
      <c r="BA703" s="3"/>
      <c r="BB703" s="3"/>
      <c r="BC703" s="3"/>
      <c r="BD703" s="3"/>
      <c r="BE703" s="3"/>
      <c r="BF703" s="3"/>
      <c r="BG703" s="3"/>
      <c r="BH703" s="3"/>
      <c r="BI703" s="3"/>
      <c r="BJ703" s="3"/>
      <c r="BK703" s="3"/>
      <c r="BL703" s="3"/>
      <c r="BM703" s="3"/>
      <c r="BN703" s="3"/>
      <c r="BO703" s="3"/>
      <c r="BP703" s="3"/>
      <c r="BQ703" s="3"/>
      <c r="BR703" s="3"/>
      <c r="BS703" s="3"/>
      <c r="BT703" s="3"/>
      <c r="BU703" s="3"/>
      <c r="BV703" s="3"/>
      <c r="BW703" s="3"/>
      <c r="BX703" s="3"/>
      <c r="BY703" s="3"/>
      <c r="BZ703" s="3"/>
      <c r="CA703" s="3"/>
      <c r="CB703" s="3"/>
      <c r="CC703" s="3"/>
      <c r="CD703" s="3"/>
      <c r="CE703" s="3"/>
      <c r="CF703" s="3"/>
      <c r="CG703" s="3"/>
      <c r="CH703" s="3"/>
      <c r="CI703" s="3"/>
      <c r="CJ703" s="3"/>
      <c r="CK703" s="3"/>
      <c r="CL703" s="3"/>
      <c r="CM703" s="3"/>
      <c r="CN703" s="3"/>
      <c r="CO703" s="3"/>
      <c r="CP703" s="3"/>
      <c r="CQ703" s="3"/>
      <c r="CR703" s="3"/>
      <c r="CS703" s="3"/>
      <c r="CT703" s="3"/>
      <c r="CU703" s="3"/>
      <c r="CV703" s="3"/>
      <c r="CW703" s="3"/>
      <c r="CX703" s="3"/>
      <c r="CY703" s="3"/>
      <c r="CZ703" s="3"/>
      <c r="DA703" s="3"/>
      <c r="DB703" s="3"/>
      <c r="DC703" s="3"/>
      <c r="DD703" s="3"/>
      <c r="DE703" s="3"/>
      <c r="DF703" s="3"/>
      <c r="DG703" s="3"/>
      <c r="DH703" s="3"/>
      <c r="DI703" s="3"/>
      <c r="DJ703" s="3"/>
      <c r="DK703" s="3"/>
      <c r="DL703" s="3"/>
      <c r="DM703" s="3"/>
      <c r="DN703" s="3"/>
      <c r="DO703" s="3"/>
      <c r="DP703" s="3"/>
      <c r="DQ703" s="3"/>
      <c r="DR703" s="3"/>
      <c r="DS703" s="3"/>
      <c r="DT703" s="3"/>
      <c r="DU703" s="3"/>
      <c r="DV703" s="3"/>
      <c r="DW703" s="3"/>
      <c r="DX703" s="3"/>
      <c r="DY703" s="3"/>
      <c r="DZ703" s="3"/>
      <c r="EA703" s="3"/>
      <c r="EB703" s="3"/>
      <c r="EC703" s="3"/>
      <c r="ED703" s="3"/>
      <c r="EE703" s="3"/>
      <c r="EF703" s="3"/>
      <c r="EG703" s="3"/>
    </row>
    <row r="704">
      <c r="A704" s="3"/>
      <c r="B704" s="68"/>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3"/>
      <c r="AV704" s="3"/>
      <c r="AW704" s="3"/>
      <c r="AX704" s="3"/>
      <c r="AY704" s="3"/>
      <c r="AZ704" s="3"/>
      <c r="BA704" s="3"/>
      <c r="BB704" s="3"/>
      <c r="BC704" s="3"/>
      <c r="BD704" s="3"/>
      <c r="BE704" s="3"/>
      <c r="BF704" s="3"/>
      <c r="BG704" s="3"/>
      <c r="BH704" s="3"/>
      <c r="BI704" s="3"/>
      <c r="BJ704" s="3"/>
      <c r="BK704" s="3"/>
      <c r="BL704" s="3"/>
      <c r="BM704" s="3"/>
      <c r="BN704" s="3"/>
      <c r="BO704" s="3"/>
      <c r="BP704" s="3"/>
      <c r="BQ704" s="3"/>
      <c r="BR704" s="3"/>
      <c r="BS704" s="3"/>
      <c r="BT704" s="3"/>
      <c r="BU704" s="3"/>
      <c r="BV704" s="3"/>
      <c r="BW704" s="3"/>
      <c r="BX704" s="3"/>
      <c r="BY704" s="3"/>
      <c r="BZ704" s="3"/>
      <c r="CA704" s="3"/>
      <c r="CB704" s="3"/>
      <c r="CC704" s="3"/>
      <c r="CD704" s="3"/>
      <c r="CE704" s="3"/>
      <c r="CF704" s="3"/>
      <c r="CG704" s="3"/>
      <c r="CH704" s="3"/>
      <c r="CI704" s="3"/>
      <c r="CJ704" s="3"/>
      <c r="CK704" s="3"/>
      <c r="CL704" s="3"/>
      <c r="CM704" s="3"/>
      <c r="CN704" s="3"/>
      <c r="CO704" s="3"/>
      <c r="CP704" s="3"/>
      <c r="CQ704" s="3"/>
      <c r="CR704" s="3"/>
      <c r="CS704" s="3"/>
      <c r="CT704" s="3"/>
      <c r="CU704" s="3"/>
      <c r="CV704" s="3"/>
      <c r="CW704" s="3"/>
      <c r="CX704" s="3"/>
      <c r="CY704" s="3"/>
      <c r="CZ704" s="3"/>
      <c r="DA704" s="3"/>
      <c r="DB704" s="3"/>
      <c r="DC704" s="3"/>
      <c r="DD704" s="3"/>
      <c r="DE704" s="3"/>
      <c r="DF704" s="3"/>
      <c r="DG704" s="3"/>
      <c r="DH704" s="3"/>
      <c r="DI704" s="3"/>
      <c r="DJ704" s="3"/>
      <c r="DK704" s="3"/>
      <c r="DL704" s="3"/>
      <c r="DM704" s="3"/>
      <c r="DN704" s="3"/>
      <c r="DO704" s="3"/>
      <c r="DP704" s="3"/>
      <c r="DQ704" s="3"/>
      <c r="DR704" s="3"/>
      <c r="DS704" s="3"/>
      <c r="DT704" s="3"/>
      <c r="DU704" s="3"/>
      <c r="DV704" s="3"/>
      <c r="DW704" s="3"/>
      <c r="DX704" s="3"/>
      <c r="DY704" s="3"/>
      <c r="DZ704" s="3"/>
      <c r="EA704" s="3"/>
      <c r="EB704" s="3"/>
      <c r="EC704" s="3"/>
      <c r="ED704" s="3"/>
      <c r="EE704" s="3"/>
      <c r="EF704" s="3"/>
      <c r="EG704" s="3"/>
    </row>
    <row r="705">
      <c r="A705" s="3"/>
      <c r="B705" s="68"/>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c r="AU705" s="3"/>
      <c r="AV705" s="3"/>
      <c r="AW705" s="3"/>
      <c r="AX705" s="3"/>
      <c r="AY705" s="3"/>
      <c r="AZ705" s="3"/>
      <c r="BA705" s="3"/>
      <c r="BB705" s="3"/>
      <c r="BC705" s="3"/>
      <c r="BD705" s="3"/>
      <c r="BE705" s="3"/>
      <c r="BF705" s="3"/>
      <c r="BG705" s="3"/>
      <c r="BH705" s="3"/>
      <c r="BI705" s="3"/>
      <c r="BJ705" s="3"/>
      <c r="BK705" s="3"/>
      <c r="BL705" s="3"/>
      <c r="BM705" s="3"/>
      <c r="BN705" s="3"/>
      <c r="BO705" s="3"/>
      <c r="BP705" s="3"/>
      <c r="BQ705" s="3"/>
      <c r="BR705" s="3"/>
      <c r="BS705" s="3"/>
      <c r="BT705" s="3"/>
      <c r="BU705" s="3"/>
      <c r="BV705" s="3"/>
      <c r="BW705" s="3"/>
      <c r="BX705" s="3"/>
      <c r="BY705" s="3"/>
      <c r="BZ705" s="3"/>
      <c r="CA705" s="3"/>
      <c r="CB705" s="3"/>
      <c r="CC705" s="3"/>
      <c r="CD705" s="3"/>
      <c r="CE705" s="3"/>
      <c r="CF705" s="3"/>
      <c r="CG705" s="3"/>
      <c r="CH705" s="3"/>
      <c r="CI705" s="3"/>
      <c r="CJ705" s="3"/>
      <c r="CK705" s="3"/>
      <c r="CL705" s="3"/>
      <c r="CM705" s="3"/>
      <c r="CN705" s="3"/>
      <c r="CO705" s="3"/>
      <c r="CP705" s="3"/>
      <c r="CQ705" s="3"/>
      <c r="CR705" s="3"/>
      <c r="CS705" s="3"/>
      <c r="CT705" s="3"/>
      <c r="CU705" s="3"/>
      <c r="CV705" s="3"/>
      <c r="CW705" s="3"/>
      <c r="CX705" s="3"/>
      <c r="CY705" s="3"/>
      <c r="CZ705" s="3"/>
      <c r="DA705" s="3"/>
      <c r="DB705" s="3"/>
      <c r="DC705" s="3"/>
      <c r="DD705" s="3"/>
      <c r="DE705" s="3"/>
      <c r="DF705" s="3"/>
      <c r="DG705" s="3"/>
      <c r="DH705" s="3"/>
      <c r="DI705" s="3"/>
      <c r="DJ705" s="3"/>
      <c r="DK705" s="3"/>
      <c r="DL705" s="3"/>
      <c r="DM705" s="3"/>
      <c r="DN705" s="3"/>
      <c r="DO705" s="3"/>
      <c r="DP705" s="3"/>
      <c r="DQ705" s="3"/>
      <c r="DR705" s="3"/>
      <c r="DS705" s="3"/>
      <c r="DT705" s="3"/>
      <c r="DU705" s="3"/>
      <c r="DV705" s="3"/>
      <c r="DW705" s="3"/>
      <c r="DX705" s="3"/>
      <c r="DY705" s="3"/>
      <c r="DZ705" s="3"/>
      <c r="EA705" s="3"/>
      <c r="EB705" s="3"/>
      <c r="EC705" s="3"/>
      <c r="ED705" s="3"/>
      <c r="EE705" s="3"/>
      <c r="EF705" s="3"/>
      <c r="EG705" s="3"/>
    </row>
    <row r="706">
      <c r="A706" s="3"/>
      <c r="B706" s="68"/>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3"/>
      <c r="AV706" s="3"/>
      <c r="AW706" s="3"/>
      <c r="AX706" s="3"/>
      <c r="AY706" s="3"/>
      <c r="AZ706" s="3"/>
      <c r="BA706" s="3"/>
      <c r="BB706" s="3"/>
      <c r="BC706" s="3"/>
      <c r="BD706" s="3"/>
      <c r="BE706" s="3"/>
      <c r="BF706" s="3"/>
      <c r="BG706" s="3"/>
      <c r="BH706" s="3"/>
      <c r="BI706" s="3"/>
      <c r="BJ706" s="3"/>
      <c r="BK706" s="3"/>
      <c r="BL706" s="3"/>
      <c r="BM706" s="3"/>
      <c r="BN706" s="3"/>
      <c r="BO706" s="3"/>
      <c r="BP706" s="3"/>
      <c r="BQ706" s="3"/>
      <c r="BR706" s="3"/>
      <c r="BS706" s="3"/>
      <c r="BT706" s="3"/>
      <c r="BU706" s="3"/>
      <c r="BV706" s="3"/>
      <c r="BW706" s="3"/>
      <c r="BX706" s="3"/>
      <c r="BY706" s="3"/>
      <c r="BZ706" s="3"/>
      <c r="CA706" s="3"/>
      <c r="CB706" s="3"/>
      <c r="CC706" s="3"/>
      <c r="CD706" s="3"/>
      <c r="CE706" s="3"/>
      <c r="CF706" s="3"/>
      <c r="CG706" s="3"/>
      <c r="CH706" s="3"/>
      <c r="CI706" s="3"/>
      <c r="CJ706" s="3"/>
      <c r="CK706" s="3"/>
      <c r="CL706" s="3"/>
      <c r="CM706" s="3"/>
      <c r="CN706" s="3"/>
      <c r="CO706" s="3"/>
      <c r="CP706" s="3"/>
      <c r="CQ706" s="3"/>
      <c r="CR706" s="3"/>
      <c r="CS706" s="3"/>
      <c r="CT706" s="3"/>
      <c r="CU706" s="3"/>
      <c r="CV706" s="3"/>
      <c r="CW706" s="3"/>
      <c r="CX706" s="3"/>
      <c r="CY706" s="3"/>
      <c r="CZ706" s="3"/>
      <c r="DA706" s="3"/>
      <c r="DB706" s="3"/>
      <c r="DC706" s="3"/>
      <c r="DD706" s="3"/>
      <c r="DE706" s="3"/>
      <c r="DF706" s="3"/>
      <c r="DG706" s="3"/>
      <c r="DH706" s="3"/>
      <c r="DI706" s="3"/>
      <c r="DJ706" s="3"/>
      <c r="DK706" s="3"/>
      <c r="DL706" s="3"/>
      <c r="DM706" s="3"/>
      <c r="DN706" s="3"/>
      <c r="DO706" s="3"/>
      <c r="DP706" s="3"/>
      <c r="DQ706" s="3"/>
      <c r="DR706" s="3"/>
      <c r="DS706" s="3"/>
      <c r="DT706" s="3"/>
      <c r="DU706" s="3"/>
      <c r="DV706" s="3"/>
      <c r="DW706" s="3"/>
      <c r="DX706" s="3"/>
      <c r="DY706" s="3"/>
      <c r="DZ706" s="3"/>
      <c r="EA706" s="3"/>
      <c r="EB706" s="3"/>
      <c r="EC706" s="3"/>
      <c r="ED706" s="3"/>
      <c r="EE706" s="3"/>
      <c r="EF706" s="3"/>
      <c r="EG706" s="3"/>
    </row>
    <row r="707">
      <c r="A707" s="3"/>
      <c r="B707" s="68"/>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c r="AU707" s="3"/>
      <c r="AV707" s="3"/>
      <c r="AW707" s="3"/>
      <c r="AX707" s="3"/>
      <c r="AY707" s="3"/>
      <c r="AZ707" s="3"/>
      <c r="BA707" s="3"/>
      <c r="BB707" s="3"/>
      <c r="BC707" s="3"/>
      <c r="BD707" s="3"/>
      <c r="BE707" s="3"/>
      <c r="BF707" s="3"/>
      <c r="BG707" s="3"/>
      <c r="BH707" s="3"/>
      <c r="BI707" s="3"/>
      <c r="BJ707" s="3"/>
      <c r="BK707" s="3"/>
      <c r="BL707" s="3"/>
      <c r="BM707" s="3"/>
      <c r="BN707" s="3"/>
      <c r="BO707" s="3"/>
      <c r="BP707" s="3"/>
      <c r="BQ707" s="3"/>
      <c r="BR707" s="3"/>
      <c r="BS707" s="3"/>
      <c r="BT707" s="3"/>
      <c r="BU707" s="3"/>
      <c r="BV707" s="3"/>
      <c r="BW707" s="3"/>
      <c r="BX707" s="3"/>
      <c r="BY707" s="3"/>
      <c r="BZ707" s="3"/>
      <c r="CA707" s="3"/>
      <c r="CB707" s="3"/>
      <c r="CC707" s="3"/>
      <c r="CD707" s="3"/>
      <c r="CE707" s="3"/>
      <c r="CF707" s="3"/>
      <c r="CG707" s="3"/>
      <c r="CH707" s="3"/>
      <c r="CI707" s="3"/>
      <c r="CJ707" s="3"/>
      <c r="CK707" s="3"/>
      <c r="CL707" s="3"/>
      <c r="CM707" s="3"/>
      <c r="CN707" s="3"/>
      <c r="CO707" s="3"/>
      <c r="CP707" s="3"/>
      <c r="CQ707" s="3"/>
      <c r="CR707" s="3"/>
      <c r="CS707" s="3"/>
      <c r="CT707" s="3"/>
      <c r="CU707" s="3"/>
      <c r="CV707" s="3"/>
      <c r="CW707" s="3"/>
      <c r="CX707" s="3"/>
      <c r="CY707" s="3"/>
      <c r="CZ707" s="3"/>
      <c r="DA707" s="3"/>
      <c r="DB707" s="3"/>
      <c r="DC707" s="3"/>
      <c r="DD707" s="3"/>
      <c r="DE707" s="3"/>
      <c r="DF707" s="3"/>
      <c r="DG707" s="3"/>
      <c r="DH707" s="3"/>
      <c r="DI707" s="3"/>
      <c r="DJ707" s="3"/>
      <c r="DK707" s="3"/>
      <c r="DL707" s="3"/>
      <c r="DM707" s="3"/>
      <c r="DN707" s="3"/>
      <c r="DO707" s="3"/>
      <c r="DP707" s="3"/>
      <c r="DQ707" s="3"/>
      <c r="DR707" s="3"/>
      <c r="DS707" s="3"/>
      <c r="DT707" s="3"/>
      <c r="DU707" s="3"/>
      <c r="DV707" s="3"/>
      <c r="DW707" s="3"/>
      <c r="DX707" s="3"/>
      <c r="DY707" s="3"/>
      <c r="DZ707" s="3"/>
      <c r="EA707" s="3"/>
      <c r="EB707" s="3"/>
      <c r="EC707" s="3"/>
      <c r="ED707" s="3"/>
      <c r="EE707" s="3"/>
      <c r="EF707" s="3"/>
      <c r="EG707" s="3"/>
    </row>
    <row r="708">
      <c r="A708" s="3"/>
      <c r="B708" s="68"/>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c r="AU708" s="3"/>
      <c r="AV708" s="3"/>
      <c r="AW708" s="3"/>
      <c r="AX708" s="3"/>
      <c r="AY708" s="3"/>
      <c r="AZ708" s="3"/>
      <c r="BA708" s="3"/>
      <c r="BB708" s="3"/>
      <c r="BC708" s="3"/>
      <c r="BD708" s="3"/>
      <c r="BE708" s="3"/>
      <c r="BF708" s="3"/>
      <c r="BG708" s="3"/>
      <c r="BH708" s="3"/>
      <c r="BI708" s="3"/>
      <c r="BJ708" s="3"/>
      <c r="BK708" s="3"/>
      <c r="BL708" s="3"/>
      <c r="BM708" s="3"/>
      <c r="BN708" s="3"/>
      <c r="BO708" s="3"/>
      <c r="BP708" s="3"/>
      <c r="BQ708" s="3"/>
      <c r="BR708" s="3"/>
      <c r="BS708" s="3"/>
      <c r="BT708" s="3"/>
      <c r="BU708" s="3"/>
      <c r="BV708" s="3"/>
      <c r="BW708" s="3"/>
      <c r="BX708" s="3"/>
      <c r="BY708" s="3"/>
      <c r="BZ708" s="3"/>
      <c r="CA708" s="3"/>
      <c r="CB708" s="3"/>
      <c r="CC708" s="3"/>
      <c r="CD708" s="3"/>
      <c r="CE708" s="3"/>
      <c r="CF708" s="3"/>
      <c r="CG708" s="3"/>
      <c r="CH708" s="3"/>
      <c r="CI708" s="3"/>
      <c r="CJ708" s="3"/>
      <c r="CK708" s="3"/>
      <c r="CL708" s="3"/>
      <c r="CM708" s="3"/>
      <c r="CN708" s="3"/>
      <c r="CO708" s="3"/>
      <c r="CP708" s="3"/>
      <c r="CQ708" s="3"/>
      <c r="CR708" s="3"/>
      <c r="CS708" s="3"/>
      <c r="CT708" s="3"/>
      <c r="CU708" s="3"/>
      <c r="CV708" s="3"/>
      <c r="CW708" s="3"/>
      <c r="CX708" s="3"/>
      <c r="CY708" s="3"/>
      <c r="CZ708" s="3"/>
      <c r="DA708" s="3"/>
      <c r="DB708" s="3"/>
      <c r="DC708" s="3"/>
      <c r="DD708" s="3"/>
      <c r="DE708" s="3"/>
      <c r="DF708" s="3"/>
      <c r="DG708" s="3"/>
      <c r="DH708" s="3"/>
      <c r="DI708" s="3"/>
      <c r="DJ708" s="3"/>
      <c r="DK708" s="3"/>
      <c r="DL708" s="3"/>
      <c r="DM708" s="3"/>
      <c r="DN708" s="3"/>
      <c r="DO708" s="3"/>
      <c r="DP708" s="3"/>
      <c r="DQ708" s="3"/>
      <c r="DR708" s="3"/>
      <c r="DS708" s="3"/>
      <c r="DT708" s="3"/>
      <c r="DU708" s="3"/>
      <c r="DV708" s="3"/>
      <c r="DW708" s="3"/>
      <c r="DX708" s="3"/>
      <c r="DY708" s="3"/>
      <c r="DZ708" s="3"/>
      <c r="EA708" s="3"/>
      <c r="EB708" s="3"/>
      <c r="EC708" s="3"/>
      <c r="ED708" s="3"/>
      <c r="EE708" s="3"/>
      <c r="EF708" s="3"/>
      <c r="EG708" s="3"/>
    </row>
    <row r="709">
      <c r="A709" s="3"/>
      <c r="B709" s="68"/>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3"/>
      <c r="AV709" s="3"/>
      <c r="AW709" s="3"/>
      <c r="AX709" s="3"/>
      <c r="AY709" s="3"/>
      <c r="AZ709" s="3"/>
      <c r="BA709" s="3"/>
      <c r="BB709" s="3"/>
      <c r="BC709" s="3"/>
      <c r="BD709" s="3"/>
      <c r="BE709" s="3"/>
      <c r="BF709" s="3"/>
      <c r="BG709" s="3"/>
      <c r="BH709" s="3"/>
      <c r="BI709" s="3"/>
      <c r="BJ709" s="3"/>
      <c r="BK709" s="3"/>
      <c r="BL709" s="3"/>
      <c r="BM709" s="3"/>
      <c r="BN709" s="3"/>
      <c r="BO709" s="3"/>
      <c r="BP709" s="3"/>
      <c r="BQ709" s="3"/>
      <c r="BR709" s="3"/>
      <c r="BS709" s="3"/>
      <c r="BT709" s="3"/>
      <c r="BU709" s="3"/>
      <c r="BV709" s="3"/>
      <c r="BW709" s="3"/>
      <c r="BX709" s="3"/>
      <c r="BY709" s="3"/>
      <c r="BZ709" s="3"/>
      <c r="CA709" s="3"/>
      <c r="CB709" s="3"/>
      <c r="CC709" s="3"/>
      <c r="CD709" s="3"/>
      <c r="CE709" s="3"/>
      <c r="CF709" s="3"/>
      <c r="CG709" s="3"/>
      <c r="CH709" s="3"/>
      <c r="CI709" s="3"/>
      <c r="CJ709" s="3"/>
      <c r="CK709" s="3"/>
      <c r="CL709" s="3"/>
      <c r="CM709" s="3"/>
      <c r="CN709" s="3"/>
      <c r="CO709" s="3"/>
      <c r="CP709" s="3"/>
      <c r="CQ709" s="3"/>
      <c r="CR709" s="3"/>
      <c r="CS709" s="3"/>
      <c r="CT709" s="3"/>
      <c r="CU709" s="3"/>
      <c r="CV709" s="3"/>
      <c r="CW709" s="3"/>
      <c r="CX709" s="3"/>
      <c r="CY709" s="3"/>
      <c r="CZ709" s="3"/>
      <c r="DA709" s="3"/>
      <c r="DB709" s="3"/>
      <c r="DC709" s="3"/>
      <c r="DD709" s="3"/>
      <c r="DE709" s="3"/>
      <c r="DF709" s="3"/>
      <c r="DG709" s="3"/>
      <c r="DH709" s="3"/>
      <c r="DI709" s="3"/>
      <c r="DJ709" s="3"/>
      <c r="DK709" s="3"/>
      <c r="DL709" s="3"/>
      <c r="DM709" s="3"/>
      <c r="DN709" s="3"/>
      <c r="DO709" s="3"/>
      <c r="DP709" s="3"/>
      <c r="DQ709" s="3"/>
      <c r="DR709" s="3"/>
      <c r="DS709" s="3"/>
      <c r="DT709" s="3"/>
      <c r="DU709" s="3"/>
      <c r="DV709" s="3"/>
      <c r="DW709" s="3"/>
      <c r="DX709" s="3"/>
      <c r="DY709" s="3"/>
      <c r="DZ709" s="3"/>
      <c r="EA709" s="3"/>
      <c r="EB709" s="3"/>
      <c r="EC709" s="3"/>
      <c r="ED709" s="3"/>
      <c r="EE709" s="3"/>
      <c r="EF709" s="3"/>
      <c r="EG709" s="3"/>
    </row>
    <row r="710">
      <c r="A710" s="3"/>
      <c r="B710" s="68"/>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3"/>
      <c r="AV710" s="3"/>
      <c r="AW710" s="3"/>
      <c r="AX710" s="3"/>
      <c r="AY710" s="3"/>
      <c r="AZ710" s="3"/>
      <c r="BA710" s="3"/>
      <c r="BB710" s="3"/>
      <c r="BC710" s="3"/>
      <c r="BD710" s="3"/>
      <c r="BE710" s="3"/>
      <c r="BF710" s="3"/>
      <c r="BG710" s="3"/>
      <c r="BH710" s="3"/>
      <c r="BI710" s="3"/>
      <c r="BJ710" s="3"/>
      <c r="BK710" s="3"/>
      <c r="BL710" s="3"/>
      <c r="BM710" s="3"/>
      <c r="BN710" s="3"/>
      <c r="BO710" s="3"/>
      <c r="BP710" s="3"/>
      <c r="BQ710" s="3"/>
      <c r="BR710" s="3"/>
      <c r="BS710" s="3"/>
      <c r="BT710" s="3"/>
      <c r="BU710" s="3"/>
      <c r="BV710" s="3"/>
      <c r="BW710" s="3"/>
      <c r="BX710" s="3"/>
      <c r="BY710" s="3"/>
      <c r="BZ710" s="3"/>
      <c r="CA710" s="3"/>
      <c r="CB710" s="3"/>
      <c r="CC710" s="3"/>
      <c r="CD710" s="3"/>
      <c r="CE710" s="3"/>
      <c r="CF710" s="3"/>
      <c r="CG710" s="3"/>
      <c r="CH710" s="3"/>
      <c r="CI710" s="3"/>
      <c r="CJ710" s="3"/>
      <c r="CK710" s="3"/>
      <c r="CL710" s="3"/>
      <c r="CM710" s="3"/>
      <c r="CN710" s="3"/>
      <c r="CO710" s="3"/>
      <c r="CP710" s="3"/>
      <c r="CQ710" s="3"/>
      <c r="CR710" s="3"/>
      <c r="CS710" s="3"/>
      <c r="CT710" s="3"/>
      <c r="CU710" s="3"/>
      <c r="CV710" s="3"/>
      <c r="CW710" s="3"/>
      <c r="CX710" s="3"/>
      <c r="CY710" s="3"/>
      <c r="CZ710" s="3"/>
      <c r="DA710" s="3"/>
      <c r="DB710" s="3"/>
      <c r="DC710" s="3"/>
      <c r="DD710" s="3"/>
      <c r="DE710" s="3"/>
      <c r="DF710" s="3"/>
      <c r="DG710" s="3"/>
      <c r="DH710" s="3"/>
      <c r="DI710" s="3"/>
      <c r="DJ710" s="3"/>
      <c r="DK710" s="3"/>
      <c r="DL710" s="3"/>
      <c r="DM710" s="3"/>
      <c r="DN710" s="3"/>
      <c r="DO710" s="3"/>
      <c r="DP710" s="3"/>
      <c r="DQ710" s="3"/>
      <c r="DR710" s="3"/>
      <c r="DS710" s="3"/>
      <c r="DT710" s="3"/>
      <c r="DU710" s="3"/>
      <c r="DV710" s="3"/>
      <c r="DW710" s="3"/>
      <c r="DX710" s="3"/>
      <c r="DY710" s="3"/>
      <c r="DZ710" s="3"/>
      <c r="EA710" s="3"/>
      <c r="EB710" s="3"/>
      <c r="EC710" s="3"/>
      <c r="ED710" s="3"/>
      <c r="EE710" s="3"/>
      <c r="EF710" s="3"/>
      <c r="EG710" s="3"/>
    </row>
    <row r="711">
      <c r="A711" s="3"/>
      <c r="B711" s="68"/>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3"/>
      <c r="AV711" s="3"/>
      <c r="AW711" s="3"/>
      <c r="AX711" s="3"/>
      <c r="AY711" s="3"/>
      <c r="AZ711" s="3"/>
      <c r="BA711" s="3"/>
      <c r="BB711" s="3"/>
      <c r="BC711" s="3"/>
      <c r="BD711" s="3"/>
      <c r="BE711" s="3"/>
      <c r="BF711" s="3"/>
      <c r="BG711" s="3"/>
      <c r="BH711" s="3"/>
      <c r="BI711" s="3"/>
      <c r="BJ711" s="3"/>
      <c r="BK711" s="3"/>
      <c r="BL711" s="3"/>
      <c r="BM711" s="3"/>
      <c r="BN711" s="3"/>
      <c r="BO711" s="3"/>
      <c r="BP711" s="3"/>
      <c r="BQ711" s="3"/>
      <c r="BR711" s="3"/>
      <c r="BS711" s="3"/>
      <c r="BT711" s="3"/>
      <c r="BU711" s="3"/>
      <c r="BV711" s="3"/>
      <c r="BW711" s="3"/>
      <c r="BX711" s="3"/>
      <c r="BY711" s="3"/>
      <c r="BZ711" s="3"/>
      <c r="CA711" s="3"/>
      <c r="CB711" s="3"/>
      <c r="CC711" s="3"/>
      <c r="CD711" s="3"/>
      <c r="CE711" s="3"/>
      <c r="CF711" s="3"/>
      <c r="CG711" s="3"/>
      <c r="CH711" s="3"/>
      <c r="CI711" s="3"/>
      <c r="CJ711" s="3"/>
      <c r="CK711" s="3"/>
      <c r="CL711" s="3"/>
      <c r="CM711" s="3"/>
      <c r="CN711" s="3"/>
      <c r="CO711" s="3"/>
      <c r="CP711" s="3"/>
      <c r="CQ711" s="3"/>
      <c r="CR711" s="3"/>
      <c r="CS711" s="3"/>
      <c r="CT711" s="3"/>
      <c r="CU711" s="3"/>
      <c r="CV711" s="3"/>
      <c r="CW711" s="3"/>
      <c r="CX711" s="3"/>
      <c r="CY711" s="3"/>
      <c r="CZ711" s="3"/>
      <c r="DA711" s="3"/>
      <c r="DB711" s="3"/>
      <c r="DC711" s="3"/>
      <c r="DD711" s="3"/>
      <c r="DE711" s="3"/>
      <c r="DF711" s="3"/>
      <c r="DG711" s="3"/>
      <c r="DH711" s="3"/>
      <c r="DI711" s="3"/>
      <c r="DJ711" s="3"/>
      <c r="DK711" s="3"/>
      <c r="DL711" s="3"/>
      <c r="DM711" s="3"/>
      <c r="DN711" s="3"/>
      <c r="DO711" s="3"/>
      <c r="DP711" s="3"/>
      <c r="DQ711" s="3"/>
      <c r="DR711" s="3"/>
      <c r="DS711" s="3"/>
      <c r="DT711" s="3"/>
      <c r="DU711" s="3"/>
      <c r="DV711" s="3"/>
      <c r="DW711" s="3"/>
      <c r="DX711" s="3"/>
      <c r="DY711" s="3"/>
      <c r="DZ711" s="3"/>
      <c r="EA711" s="3"/>
      <c r="EB711" s="3"/>
      <c r="EC711" s="3"/>
      <c r="ED711" s="3"/>
      <c r="EE711" s="3"/>
      <c r="EF711" s="3"/>
      <c r="EG711" s="3"/>
    </row>
    <row r="712">
      <c r="A712" s="3"/>
      <c r="B712" s="68"/>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
      <c r="AV712" s="3"/>
      <c r="AW712" s="3"/>
      <c r="AX712" s="3"/>
      <c r="AY712" s="3"/>
      <c r="AZ712" s="3"/>
      <c r="BA712" s="3"/>
      <c r="BB712" s="3"/>
      <c r="BC712" s="3"/>
      <c r="BD712" s="3"/>
      <c r="BE712" s="3"/>
      <c r="BF712" s="3"/>
      <c r="BG712" s="3"/>
      <c r="BH712" s="3"/>
      <c r="BI712" s="3"/>
      <c r="BJ712" s="3"/>
      <c r="BK712" s="3"/>
      <c r="BL712" s="3"/>
      <c r="BM712" s="3"/>
      <c r="BN712" s="3"/>
      <c r="BO712" s="3"/>
      <c r="BP712" s="3"/>
      <c r="BQ712" s="3"/>
      <c r="BR712" s="3"/>
      <c r="BS712" s="3"/>
      <c r="BT712" s="3"/>
      <c r="BU712" s="3"/>
      <c r="BV712" s="3"/>
      <c r="BW712" s="3"/>
      <c r="BX712" s="3"/>
      <c r="BY712" s="3"/>
      <c r="BZ712" s="3"/>
      <c r="CA712" s="3"/>
      <c r="CB712" s="3"/>
      <c r="CC712" s="3"/>
      <c r="CD712" s="3"/>
      <c r="CE712" s="3"/>
      <c r="CF712" s="3"/>
      <c r="CG712" s="3"/>
      <c r="CH712" s="3"/>
      <c r="CI712" s="3"/>
      <c r="CJ712" s="3"/>
      <c r="CK712" s="3"/>
      <c r="CL712" s="3"/>
      <c r="CM712" s="3"/>
      <c r="CN712" s="3"/>
      <c r="CO712" s="3"/>
      <c r="CP712" s="3"/>
      <c r="CQ712" s="3"/>
      <c r="CR712" s="3"/>
      <c r="CS712" s="3"/>
      <c r="CT712" s="3"/>
      <c r="CU712" s="3"/>
      <c r="CV712" s="3"/>
      <c r="CW712" s="3"/>
      <c r="CX712" s="3"/>
      <c r="CY712" s="3"/>
      <c r="CZ712" s="3"/>
      <c r="DA712" s="3"/>
      <c r="DB712" s="3"/>
      <c r="DC712" s="3"/>
      <c r="DD712" s="3"/>
      <c r="DE712" s="3"/>
      <c r="DF712" s="3"/>
      <c r="DG712" s="3"/>
      <c r="DH712" s="3"/>
      <c r="DI712" s="3"/>
      <c r="DJ712" s="3"/>
      <c r="DK712" s="3"/>
      <c r="DL712" s="3"/>
      <c r="DM712" s="3"/>
      <c r="DN712" s="3"/>
      <c r="DO712" s="3"/>
      <c r="DP712" s="3"/>
      <c r="DQ712" s="3"/>
      <c r="DR712" s="3"/>
      <c r="DS712" s="3"/>
      <c r="DT712" s="3"/>
      <c r="DU712" s="3"/>
      <c r="DV712" s="3"/>
      <c r="DW712" s="3"/>
      <c r="DX712" s="3"/>
      <c r="DY712" s="3"/>
      <c r="DZ712" s="3"/>
      <c r="EA712" s="3"/>
      <c r="EB712" s="3"/>
      <c r="EC712" s="3"/>
      <c r="ED712" s="3"/>
      <c r="EE712" s="3"/>
      <c r="EF712" s="3"/>
      <c r="EG712" s="3"/>
    </row>
    <row r="713">
      <c r="A713" s="3"/>
      <c r="B713" s="68"/>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3"/>
      <c r="AV713" s="3"/>
      <c r="AW713" s="3"/>
      <c r="AX713" s="3"/>
      <c r="AY713" s="3"/>
      <c r="AZ713" s="3"/>
      <c r="BA713" s="3"/>
      <c r="BB713" s="3"/>
      <c r="BC713" s="3"/>
      <c r="BD713" s="3"/>
      <c r="BE713" s="3"/>
      <c r="BF713" s="3"/>
      <c r="BG713" s="3"/>
      <c r="BH713" s="3"/>
      <c r="BI713" s="3"/>
      <c r="BJ713" s="3"/>
      <c r="BK713" s="3"/>
      <c r="BL713" s="3"/>
      <c r="BM713" s="3"/>
      <c r="BN713" s="3"/>
      <c r="BO713" s="3"/>
      <c r="BP713" s="3"/>
      <c r="BQ713" s="3"/>
      <c r="BR713" s="3"/>
      <c r="BS713" s="3"/>
      <c r="BT713" s="3"/>
      <c r="BU713" s="3"/>
      <c r="BV713" s="3"/>
      <c r="BW713" s="3"/>
      <c r="BX713" s="3"/>
      <c r="BY713" s="3"/>
      <c r="BZ713" s="3"/>
      <c r="CA713" s="3"/>
      <c r="CB713" s="3"/>
      <c r="CC713" s="3"/>
      <c r="CD713" s="3"/>
      <c r="CE713" s="3"/>
      <c r="CF713" s="3"/>
      <c r="CG713" s="3"/>
      <c r="CH713" s="3"/>
      <c r="CI713" s="3"/>
      <c r="CJ713" s="3"/>
      <c r="CK713" s="3"/>
      <c r="CL713" s="3"/>
      <c r="CM713" s="3"/>
      <c r="CN713" s="3"/>
      <c r="CO713" s="3"/>
      <c r="CP713" s="3"/>
      <c r="CQ713" s="3"/>
      <c r="CR713" s="3"/>
      <c r="CS713" s="3"/>
      <c r="CT713" s="3"/>
      <c r="CU713" s="3"/>
      <c r="CV713" s="3"/>
      <c r="CW713" s="3"/>
      <c r="CX713" s="3"/>
      <c r="CY713" s="3"/>
      <c r="CZ713" s="3"/>
      <c r="DA713" s="3"/>
      <c r="DB713" s="3"/>
      <c r="DC713" s="3"/>
      <c r="DD713" s="3"/>
      <c r="DE713" s="3"/>
      <c r="DF713" s="3"/>
      <c r="DG713" s="3"/>
      <c r="DH713" s="3"/>
      <c r="DI713" s="3"/>
      <c r="DJ713" s="3"/>
      <c r="DK713" s="3"/>
      <c r="DL713" s="3"/>
      <c r="DM713" s="3"/>
      <c r="DN713" s="3"/>
      <c r="DO713" s="3"/>
      <c r="DP713" s="3"/>
      <c r="DQ713" s="3"/>
      <c r="DR713" s="3"/>
      <c r="DS713" s="3"/>
      <c r="DT713" s="3"/>
      <c r="DU713" s="3"/>
      <c r="DV713" s="3"/>
      <c r="DW713" s="3"/>
      <c r="DX713" s="3"/>
      <c r="DY713" s="3"/>
      <c r="DZ713" s="3"/>
      <c r="EA713" s="3"/>
      <c r="EB713" s="3"/>
      <c r="EC713" s="3"/>
      <c r="ED713" s="3"/>
      <c r="EE713" s="3"/>
      <c r="EF713" s="3"/>
      <c r="EG713" s="3"/>
    </row>
    <row r="714">
      <c r="A714" s="3"/>
      <c r="B714" s="68"/>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3"/>
      <c r="AV714" s="3"/>
      <c r="AW714" s="3"/>
      <c r="AX714" s="3"/>
      <c r="AY714" s="3"/>
      <c r="AZ714" s="3"/>
      <c r="BA714" s="3"/>
      <c r="BB714" s="3"/>
      <c r="BC714" s="3"/>
      <c r="BD714" s="3"/>
      <c r="BE714" s="3"/>
      <c r="BF714" s="3"/>
      <c r="BG714" s="3"/>
      <c r="BH714" s="3"/>
      <c r="BI714" s="3"/>
      <c r="BJ714" s="3"/>
      <c r="BK714" s="3"/>
      <c r="BL714" s="3"/>
      <c r="BM714" s="3"/>
      <c r="BN714" s="3"/>
      <c r="BO714" s="3"/>
      <c r="BP714" s="3"/>
      <c r="BQ714" s="3"/>
      <c r="BR714" s="3"/>
      <c r="BS714" s="3"/>
      <c r="BT714" s="3"/>
      <c r="BU714" s="3"/>
      <c r="BV714" s="3"/>
      <c r="BW714" s="3"/>
      <c r="BX714" s="3"/>
      <c r="BY714" s="3"/>
      <c r="BZ714" s="3"/>
      <c r="CA714" s="3"/>
      <c r="CB714" s="3"/>
      <c r="CC714" s="3"/>
      <c r="CD714" s="3"/>
      <c r="CE714" s="3"/>
      <c r="CF714" s="3"/>
      <c r="CG714" s="3"/>
      <c r="CH714" s="3"/>
      <c r="CI714" s="3"/>
      <c r="CJ714" s="3"/>
      <c r="CK714" s="3"/>
      <c r="CL714" s="3"/>
      <c r="CM714" s="3"/>
      <c r="CN714" s="3"/>
      <c r="CO714" s="3"/>
      <c r="CP714" s="3"/>
      <c r="CQ714" s="3"/>
      <c r="CR714" s="3"/>
      <c r="CS714" s="3"/>
      <c r="CT714" s="3"/>
      <c r="CU714" s="3"/>
      <c r="CV714" s="3"/>
      <c r="CW714" s="3"/>
      <c r="CX714" s="3"/>
      <c r="CY714" s="3"/>
      <c r="CZ714" s="3"/>
      <c r="DA714" s="3"/>
      <c r="DB714" s="3"/>
      <c r="DC714" s="3"/>
      <c r="DD714" s="3"/>
      <c r="DE714" s="3"/>
      <c r="DF714" s="3"/>
      <c r="DG714" s="3"/>
      <c r="DH714" s="3"/>
      <c r="DI714" s="3"/>
      <c r="DJ714" s="3"/>
      <c r="DK714" s="3"/>
      <c r="DL714" s="3"/>
      <c r="DM714" s="3"/>
      <c r="DN714" s="3"/>
      <c r="DO714" s="3"/>
      <c r="DP714" s="3"/>
      <c r="DQ714" s="3"/>
      <c r="DR714" s="3"/>
      <c r="DS714" s="3"/>
      <c r="DT714" s="3"/>
      <c r="DU714" s="3"/>
      <c r="DV714" s="3"/>
      <c r="DW714" s="3"/>
      <c r="DX714" s="3"/>
      <c r="DY714" s="3"/>
      <c r="DZ714" s="3"/>
      <c r="EA714" s="3"/>
      <c r="EB714" s="3"/>
      <c r="EC714" s="3"/>
      <c r="ED714" s="3"/>
      <c r="EE714" s="3"/>
      <c r="EF714" s="3"/>
      <c r="EG714" s="3"/>
    </row>
    <row r="715">
      <c r="A715" s="3"/>
      <c r="B715" s="68"/>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3"/>
      <c r="AV715" s="3"/>
      <c r="AW715" s="3"/>
      <c r="AX715" s="3"/>
      <c r="AY715" s="3"/>
      <c r="AZ715" s="3"/>
      <c r="BA715" s="3"/>
      <c r="BB715" s="3"/>
      <c r="BC715" s="3"/>
      <c r="BD715" s="3"/>
      <c r="BE715" s="3"/>
      <c r="BF715" s="3"/>
      <c r="BG715" s="3"/>
      <c r="BH715" s="3"/>
      <c r="BI715" s="3"/>
      <c r="BJ715" s="3"/>
      <c r="BK715" s="3"/>
      <c r="BL715" s="3"/>
      <c r="BM715" s="3"/>
      <c r="BN715" s="3"/>
      <c r="BO715" s="3"/>
      <c r="BP715" s="3"/>
      <c r="BQ715" s="3"/>
      <c r="BR715" s="3"/>
      <c r="BS715" s="3"/>
      <c r="BT715" s="3"/>
      <c r="BU715" s="3"/>
      <c r="BV715" s="3"/>
      <c r="BW715" s="3"/>
      <c r="BX715" s="3"/>
      <c r="BY715" s="3"/>
      <c r="BZ715" s="3"/>
      <c r="CA715" s="3"/>
      <c r="CB715" s="3"/>
      <c r="CC715" s="3"/>
      <c r="CD715" s="3"/>
      <c r="CE715" s="3"/>
      <c r="CF715" s="3"/>
      <c r="CG715" s="3"/>
      <c r="CH715" s="3"/>
      <c r="CI715" s="3"/>
      <c r="CJ715" s="3"/>
      <c r="CK715" s="3"/>
      <c r="CL715" s="3"/>
      <c r="CM715" s="3"/>
      <c r="CN715" s="3"/>
      <c r="CO715" s="3"/>
      <c r="CP715" s="3"/>
      <c r="CQ715" s="3"/>
      <c r="CR715" s="3"/>
      <c r="CS715" s="3"/>
      <c r="CT715" s="3"/>
      <c r="CU715" s="3"/>
      <c r="CV715" s="3"/>
      <c r="CW715" s="3"/>
      <c r="CX715" s="3"/>
      <c r="CY715" s="3"/>
      <c r="CZ715" s="3"/>
      <c r="DA715" s="3"/>
      <c r="DB715" s="3"/>
      <c r="DC715" s="3"/>
      <c r="DD715" s="3"/>
      <c r="DE715" s="3"/>
      <c r="DF715" s="3"/>
      <c r="DG715" s="3"/>
      <c r="DH715" s="3"/>
      <c r="DI715" s="3"/>
      <c r="DJ715" s="3"/>
      <c r="DK715" s="3"/>
      <c r="DL715" s="3"/>
      <c r="DM715" s="3"/>
      <c r="DN715" s="3"/>
      <c r="DO715" s="3"/>
      <c r="DP715" s="3"/>
      <c r="DQ715" s="3"/>
      <c r="DR715" s="3"/>
      <c r="DS715" s="3"/>
      <c r="DT715" s="3"/>
      <c r="DU715" s="3"/>
      <c r="DV715" s="3"/>
      <c r="DW715" s="3"/>
      <c r="DX715" s="3"/>
      <c r="DY715" s="3"/>
      <c r="DZ715" s="3"/>
      <c r="EA715" s="3"/>
      <c r="EB715" s="3"/>
      <c r="EC715" s="3"/>
      <c r="ED715" s="3"/>
      <c r="EE715" s="3"/>
      <c r="EF715" s="3"/>
      <c r="EG715" s="3"/>
    </row>
    <row r="716">
      <c r="A716" s="3"/>
      <c r="B716" s="68"/>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3"/>
      <c r="AV716" s="3"/>
      <c r="AW716" s="3"/>
      <c r="AX716" s="3"/>
      <c r="AY716" s="3"/>
      <c r="AZ716" s="3"/>
      <c r="BA716" s="3"/>
      <c r="BB716" s="3"/>
      <c r="BC716" s="3"/>
      <c r="BD716" s="3"/>
      <c r="BE716" s="3"/>
      <c r="BF716" s="3"/>
      <c r="BG716" s="3"/>
      <c r="BH716" s="3"/>
      <c r="BI716" s="3"/>
      <c r="BJ716" s="3"/>
      <c r="BK716" s="3"/>
      <c r="BL716" s="3"/>
      <c r="BM716" s="3"/>
      <c r="BN716" s="3"/>
      <c r="BO716" s="3"/>
      <c r="BP716" s="3"/>
      <c r="BQ716" s="3"/>
      <c r="BR716" s="3"/>
      <c r="BS716" s="3"/>
      <c r="BT716" s="3"/>
      <c r="BU716" s="3"/>
      <c r="BV716" s="3"/>
      <c r="BW716" s="3"/>
      <c r="BX716" s="3"/>
      <c r="BY716" s="3"/>
      <c r="BZ716" s="3"/>
      <c r="CA716" s="3"/>
      <c r="CB716" s="3"/>
      <c r="CC716" s="3"/>
      <c r="CD716" s="3"/>
      <c r="CE716" s="3"/>
      <c r="CF716" s="3"/>
      <c r="CG716" s="3"/>
      <c r="CH716" s="3"/>
      <c r="CI716" s="3"/>
      <c r="CJ716" s="3"/>
      <c r="CK716" s="3"/>
      <c r="CL716" s="3"/>
      <c r="CM716" s="3"/>
      <c r="CN716" s="3"/>
      <c r="CO716" s="3"/>
      <c r="CP716" s="3"/>
      <c r="CQ716" s="3"/>
      <c r="CR716" s="3"/>
      <c r="CS716" s="3"/>
      <c r="CT716" s="3"/>
      <c r="CU716" s="3"/>
      <c r="CV716" s="3"/>
      <c r="CW716" s="3"/>
      <c r="CX716" s="3"/>
      <c r="CY716" s="3"/>
      <c r="CZ716" s="3"/>
      <c r="DA716" s="3"/>
      <c r="DB716" s="3"/>
      <c r="DC716" s="3"/>
      <c r="DD716" s="3"/>
      <c r="DE716" s="3"/>
      <c r="DF716" s="3"/>
      <c r="DG716" s="3"/>
      <c r="DH716" s="3"/>
      <c r="DI716" s="3"/>
      <c r="DJ716" s="3"/>
      <c r="DK716" s="3"/>
      <c r="DL716" s="3"/>
      <c r="DM716" s="3"/>
      <c r="DN716" s="3"/>
      <c r="DO716" s="3"/>
      <c r="DP716" s="3"/>
      <c r="DQ716" s="3"/>
      <c r="DR716" s="3"/>
      <c r="DS716" s="3"/>
      <c r="DT716" s="3"/>
      <c r="DU716" s="3"/>
      <c r="DV716" s="3"/>
      <c r="DW716" s="3"/>
      <c r="DX716" s="3"/>
      <c r="DY716" s="3"/>
      <c r="DZ716" s="3"/>
      <c r="EA716" s="3"/>
      <c r="EB716" s="3"/>
      <c r="EC716" s="3"/>
      <c r="ED716" s="3"/>
      <c r="EE716" s="3"/>
      <c r="EF716" s="3"/>
      <c r="EG716" s="3"/>
    </row>
    <row r="717">
      <c r="A717" s="3"/>
      <c r="B717" s="68"/>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3"/>
      <c r="AV717" s="3"/>
      <c r="AW717" s="3"/>
      <c r="AX717" s="3"/>
      <c r="AY717" s="3"/>
      <c r="AZ717" s="3"/>
      <c r="BA717" s="3"/>
      <c r="BB717" s="3"/>
      <c r="BC717" s="3"/>
      <c r="BD717" s="3"/>
      <c r="BE717" s="3"/>
      <c r="BF717" s="3"/>
      <c r="BG717" s="3"/>
      <c r="BH717" s="3"/>
      <c r="BI717" s="3"/>
      <c r="BJ717" s="3"/>
      <c r="BK717" s="3"/>
      <c r="BL717" s="3"/>
      <c r="BM717" s="3"/>
      <c r="BN717" s="3"/>
      <c r="BO717" s="3"/>
      <c r="BP717" s="3"/>
      <c r="BQ717" s="3"/>
      <c r="BR717" s="3"/>
      <c r="BS717" s="3"/>
      <c r="BT717" s="3"/>
      <c r="BU717" s="3"/>
      <c r="BV717" s="3"/>
      <c r="BW717" s="3"/>
      <c r="BX717" s="3"/>
      <c r="BY717" s="3"/>
      <c r="BZ717" s="3"/>
      <c r="CA717" s="3"/>
      <c r="CB717" s="3"/>
      <c r="CC717" s="3"/>
      <c r="CD717" s="3"/>
      <c r="CE717" s="3"/>
      <c r="CF717" s="3"/>
      <c r="CG717" s="3"/>
      <c r="CH717" s="3"/>
      <c r="CI717" s="3"/>
      <c r="CJ717" s="3"/>
      <c r="CK717" s="3"/>
      <c r="CL717" s="3"/>
      <c r="CM717" s="3"/>
      <c r="CN717" s="3"/>
      <c r="CO717" s="3"/>
      <c r="CP717" s="3"/>
      <c r="CQ717" s="3"/>
      <c r="CR717" s="3"/>
      <c r="CS717" s="3"/>
      <c r="CT717" s="3"/>
      <c r="CU717" s="3"/>
      <c r="CV717" s="3"/>
      <c r="CW717" s="3"/>
      <c r="CX717" s="3"/>
      <c r="CY717" s="3"/>
      <c r="CZ717" s="3"/>
      <c r="DA717" s="3"/>
      <c r="DB717" s="3"/>
      <c r="DC717" s="3"/>
      <c r="DD717" s="3"/>
      <c r="DE717" s="3"/>
      <c r="DF717" s="3"/>
      <c r="DG717" s="3"/>
      <c r="DH717" s="3"/>
      <c r="DI717" s="3"/>
      <c r="DJ717" s="3"/>
      <c r="DK717" s="3"/>
      <c r="DL717" s="3"/>
      <c r="DM717" s="3"/>
      <c r="DN717" s="3"/>
      <c r="DO717" s="3"/>
      <c r="DP717" s="3"/>
      <c r="DQ717" s="3"/>
      <c r="DR717" s="3"/>
      <c r="DS717" s="3"/>
      <c r="DT717" s="3"/>
      <c r="DU717" s="3"/>
      <c r="DV717" s="3"/>
      <c r="DW717" s="3"/>
      <c r="DX717" s="3"/>
      <c r="DY717" s="3"/>
      <c r="DZ717" s="3"/>
      <c r="EA717" s="3"/>
      <c r="EB717" s="3"/>
      <c r="EC717" s="3"/>
      <c r="ED717" s="3"/>
      <c r="EE717" s="3"/>
      <c r="EF717" s="3"/>
      <c r="EG717" s="3"/>
    </row>
    <row r="718">
      <c r="A718" s="3"/>
      <c r="B718" s="68"/>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3"/>
      <c r="AV718" s="3"/>
      <c r="AW718" s="3"/>
      <c r="AX718" s="3"/>
      <c r="AY718" s="3"/>
      <c r="AZ718" s="3"/>
      <c r="BA718" s="3"/>
      <c r="BB718" s="3"/>
      <c r="BC718" s="3"/>
      <c r="BD718" s="3"/>
      <c r="BE718" s="3"/>
      <c r="BF718" s="3"/>
      <c r="BG718" s="3"/>
      <c r="BH718" s="3"/>
      <c r="BI718" s="3"/>
      <c r="BJ718" s="3"/>
      <c r="BK718" s="3"/>
      <c r="BL718" s="3"/>
      <c r="BM718" s="3"/>
      <c r="BN718" s="3"/>
      <c r="BO718" s="3"/>
      <c r="BP718" s="3"/>
      <c r="BQ718" s="3"/>
      <c r="BR718" s="3"/>
      <c r="BS718" s="3"/>
      <c r="BT718" s="3"/>
      <c r="BU718" s="3"/>
      <c r="BV718" s="3"/>
      <c r="BW718" s="3"/>
      <c r="BX718" s="3"/>
      <c r="BY718" s="3"/>
      <c r="BZ718" s="3"/>
      <c r="CA718" s="3"/>
      <c r="CB718" s="3"/>
      <c r="CC718" s="3"/>
      <c r="CD718" s="3"/>
      <c r="CE718" s="3"/>
      <c r="CF718" s="3"/>
      <c r="CG718" s="3"/>
      <c r="CH718" s="3"/>
      <c r="CI718" s="3"/>
      <c r="CJ718" s="3"/>
      <c r="CK718" s="3"/>
      <c r="CL718" s="3"/>
      <c r="CM718" s="3"/>
      <c r="CN718" s="3"/>
      <c r="CO718" s="3"/>
      <c r="CP718" s="3"/>
      <c r="CQ718" s="3"/>
      <c r="CR718" s="3"/>
      <c r="CS718" s="3"/>
      <c r="CT718" s="3"/>
      <c r="CU718" s="3"/>
      <c r="CV718" s="3"/>
      <c r="CW718" s="3"/>
      <c r="CX718" s="3"/>
      <c r="CY718" s="3"/>
      <c r="CZ718" s="3"/>
      <c r="DA718" s="3"/>
      <c r="DB718" s="3"/>
      <c r="DC718" s="3"/>
      <c r="DD718" s="3"/>
      <c r="DE718" s="3"/>
      <c r="DF718" s="3"/>
      <c r="DG718" s="3"/>
      <c r="DH718" s="3"/>
      <c r="DI718" s="3"/>
      <c r="DJ718" s="3"/>
      <c r="DK718" s="3"/>
      <c r="DL718" s="3"/>
      <c r="DM718" s="3"/>
      <c r="DN718" s="3"/>
      <c r="DO718" s="3"/>
      <c r="DP718" s="3"/>
      <c r="DQ718" s="3"/>
      <c r="DR718" s="3"/>
      <c r="DS718" s="3"/>
      <c r="DT718" s="3"/>
      <c r="DU718" s="3"/>
      <c r="DV718" s="3"/>
      <c r="DW718" s="3"/>
      <c r="DX718" s="3"/>
      <c r="DY718" s="3"/>
      <c r="DZ718" s="3"/>
      <c r="EA718" s="3"/>
      <c r="EB718" s="3"/>
      <c r="EC718" s="3"/>
      <c r="ED718" s="3"/>
      <c r="EE718" s="3"/>
      <c r="EF718" s="3"/>
      <c r="EG718" s="3"/>
    </row>
    <row r="719">
      <c r="A719" s="3"/>
      <c r="B719" s="68"/>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3"/>
      <c r="AV719" s="3"/>
      <c r="AW719" s="3"/>
      <c r="AX719" s="3"/>
      <c r="AY719" s="3"/>
      <c r="AZ719" s="3"/>
      <c r="BA719" s="3"/>
      <c r="BB719" s="3"/>
      <c r="BC719" s="3"/>
      <c r="BD719" s="3"/>
      <c r="BE719" s="3"/>
      <c r="BF719" s="3"/>
      <c r="BG719" s="3"/>
      <c r="BH719" s="3"/>
      <c r="BI719" s="3"/>
      <c r="BJ719" s="3"/>
      <c r="BK719" s="3"/>
      <c r="BL719" s="3"/>
      <c r="BM719" s="3"/>
      <c r="BN719" s="3"/>
      <c r="BO719" s="3"/>
      <c r="BP719" s="3"/>
      <c r="BQ719" s="3"/>
      <c r="BR719" s="3"/>
      <c r="BS719" s="3"/>
      <c r="BT719" s="3"/>
      <c r="BU719" s="3"/>
      <c r="BV719" s="3"/>
      <c r="BW719" s="3"/>
      <c r="BX719" s="3"/>
      <c r="BY719" s="3"/>
      <c r="BZ719" s="3"/>
      <c r="CA719" s="3"/>
      <c r="CB719" s="3"/>
      <c r="CC719" s="3"/>
      <c r="CD719" s="3"/>
      <c r="CE719" s="3"/>
      <c r="CF719" s="3"/>
      <c r="CG719" s="3"/>
      <c r="CH719" s="3"/>
      <c r="CI719" s="3"/>
      <c r="CJ719" s="3"/>
      <c r="CK719" s="3"/>
      <c r="CL719" s="3"/>
      <c r="CM719" s="3"/>
      <c r="CN719" s="3"/>
      <c r="CO719" s="3"/>
      <c r="CP719" s="3"/>
      <c r="CQ719" s="3"/>
      <c r="CR719" s="3"/>
      <c r="CS719" s="3"/>
      <c r="CT719" s="3"/>
      <c r="CU719" s="3"/>
      <c r="CV719" s="3"/>
      <c r="CW719" s="3"/>
      <c r="CX719" s="3"/>
      <c r="CY719" s="3"/>
      <c r="CZ719" s="3"/>
      <c r="DA719" s="3"/>
      <c r="DB719" s="3"/>
      <c r="DC719" s="3"/>
      <c r="DD719" s="3"/>
      <c r="DE719" s="3"/>
      <c r="DF719" s="3"/>
      <c r="DG719" s="3"/>
      <c r="DH719" s="3"/>
      <c r="DI719" s="3"/>
      <c r="DJ719" s="3"/>
      <c r="DK719" s="3"/>
      <c r="DL719" s="3"/>
      <c r="DM719" s="3"/>
      <c r="DN719" s="3"/>
      <c r="DO719" s="3"/>
      <c r="DP719" s="3"/>
      <c r="DQ719" s="3"/>
      <c r="DR719" s="3"/>
      <c r="DS719" s="3"/>
      <c r="DT719" s="3"/>
      <c r="DU719" s="3"/>
      <c r="DV719" s="3"/>
      <c r="DW719" s="3"/>
      <c r="DX719" s="3"/>
      <c r="DY719" s="3"/>
      <c r="DZ719" s="3"/>
      <c r="EA719" s="3"/>
      <c r="EB719" s="3"/>
      <c r="EC719" s="3"/>
      <c r="ED719" s="3"/>
      <c r="EE719" s="3"/>
      <c r="EF719" s="3"/>
      <c r="EG719" s="3"/>
    </row>
    <row r="720">
      <c r="A720" s="3"/>
      <c r="B720" s="68"/>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3"/>
      <c r="AV720" s="3"/>
      <c r="AW720" s="3"/>
      <c r="AX720" s="3"/>
      <c r="AY720" s="3"/>
      <c r="AZ720" s="3"/>
      <c r="BA720" s="3"/>
      <c r="BB720" s="3"/>
      <c r="BC720" s="3"/>
      <c r="BD720" s="3"/>
      <c r="BE720" s="3"/>
      <c r="BF720" s="3"/>
      <c r="BG720" s="3"/>
      <c r="BH720" s="3"/>
      <c r="BI720" s="3"/>
      <c r="BJ720" s="3"/>
      <c r="BK720" s="3"/>
      <c r="BL720" s="3"/>
      <c r="BM720" s="3"/>
      <c r="BN720" s="3"/>
      <c r="BO720" s="3"/>
      <c r="BP720" s="3"/>
      <c r="BQ720" s="3"/>
      <c r="BR720" s="3"/>
      <c r="BS720" s="3"/>
      <c r="BT720" s="3"/>
      <c r="BU720" s="3"/>
      <c r="BV720" s="3"/>
      <c r="BW720" s="3"/>
      <c r="BX720" s="3"/>
      <c r="BY720" s="3"/>
      <c r="BZ720" s="3"/>
      <c r="CA720" s="3"/>
      <c r="CB720" s="3"/>
      <c r="CC720" s="3"/>
      <c r="CD720" s="3"/>
      <c r="CE720" s="3"/>
      <c r="CF720" s="3"/>
      <c r="CG720" s="3"/>
      <c r="CH720" s="3"/>
      <c r="CI720" s="3"/>
      <c r="CJ720" s="3"/>
      <c r="CK720" s="3"/>
      <c r="CL720" s="3"/>
      <c r="CM720" s="3"/>
      <c r="CN720" s="3"/>
      <c r="CO720" s="3"/>
      <c r="CP720" s="3"/>
      <c r="CQ720" s="3"/>
      <c r="CR720" s="3"/>
      <c r="CS720" s="3"/>
      <c r="CT720" s="3"/>
      <c r="CU720" s="3"/>
      <c r="CV720" s="3"/>
      <c r="CW720" s="3"/>
      <c r="CX720" s="3"/>
      <c r="CY720" s="3"/>
      <c r="CZ720" s="3"/>
      <c r="DA720" s="3"/>
      <c r="DB720" s="3"/>
      <c r="DC720" s="3"/>
      <c r="DD720" s="3"/>
      <c r="DE720" s="3"/>
      <c r="DF720" s="3"/>
      <c r="DG720" s="3"/>
      <c r="DH720" s="3"/>
      <c r="DI720" s="3"/>
      <c r="DJ720" s="3"/>
      <c r="DK720" s="3"/>
      <c r="DL720" s="3"/>
      <c r="DM720" s="3"/>
      <c r="DN720" s="3"/>
      <c r="DO720" s="3"/>
      <c r="DP720" s="3"/>
      <c r="DQ720" s="3"/>
      <c r="DR720" s="3"/>
      <c r="DS720" s="3"/>
      <c r="DT720" s="3"/>
      <c r="DU720" s="3"/>
      <c r="DV720" s="3"/>
      <c r="DW720" s="3"/>
      <c r="DX720" s="3"/>
      <c r="DY720" s="3"/>
      <c r="DZ720" s="3"/>
      <c r="EA720" s="3"/>
      <c r="EB720" s="3"/>
      <c r="EC720" s="3"/>
      <c r="ED720" s="3"/>
      <c r="EE720" s="3"/>
      <c r="EF720" s="3"/>
      <c r="EG720" s="3"/>
    </row>
    <row r="721">
      <c r="A721" s="3"/>
      <c r="B721" s="68"/>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c r="AU721" s="3"/>
      <c r="AV721" s="3"/>
      <c r="AW721" s="3"/>
      <c r="AX721" s="3"/>
      <c r="AY721" s="3"/>
      <c r="AZ721" s="3"/>
      <c r="BA721" s="3"/>
      <c r="BB721" s="3"/>
      <c r="BC721" s="3"/>
      <c r="BD721" s="3"/>
      <c r="BE721" s="3"/>
      <c r="BF721" s="3"/>
      <c r="BG721" s="3"/>
      <c r="BH721" s="3"/>
      <c r="BI721" s="3"/>
      <c r="BJ721" s="3"/>
      <c r="BK721" s="3"/>
      <c r="BL721" s="3"/>
      <c r="BM721" s="3"/>
      <c r="BN721" s="3"/>
      <c r="BO721" s="3"/>
      <c r="BP721" s="3"/>
      <c r="BQ721" s="3"/>
      <c r="BR721" s="3"/>
      <c r="BS721" s="3"/>
      <c r="BT721" s="3"/>
      <c r="BU721" s="3"/>
      <c r="BV721" s="3"/>
      <c r="BW721" s="3"/>
      <c r="BX721" s="3"/>
      <c r="BY721" s="3"/>
      <c r="BZ721" s="3"/>
      <c r="CA721" s="3"/>
      <c r="CB721" s="3"/>
      <c r="CC721" s="3"/>
      <c r="CD721" s="3"/>
      <c r="CE721" s="3"/>
      <c r="CF721" s="3"/>
      <c r="CG721" s="3"/>
      <c r="CH721" s="3"/>
      <c r="CI721" s="3"/>
      <c r="CJ721" s="3"/>
      <c r="CK721" s="3"/>
      <c r="CL721" s="3"/>
      <c r="CM721" s="3"/>
      <c r="CN721" s="3"/>
      <c r="CO721" s="3"/>
      <c r="CP721" s="3"/>
      <c r="CQ721" s="3"/>
      <c r="CR721" s="3"/>
      <c r="CS721" s="3"/>
      <c r="CT721" s="3"/>
      <c r="CU721" s="3"/>
      <c r="CV721" s="3"/>
      <c r="CW721" s="3"/>
      <c r="CX721" s="3"/>
      <c r="CY721" s="3"/>
      <c r="CZ721" s="3"/>
      <c r="DA721" s="3"/>
      <c r="DB721" s="3"/>
      <c r="DC721" s="3"/>
      <c r="DD721" s="3"/>
      <c r="DE721" s="3"/>
      <c r="DF721" s="3"/>
      <c r="DG721" s="3"/>
      <c r="DH721" s="3"/>
      <c r="DI721" s="3"/>
      <c r="DJ721" s="3"/>
      <c r="DK721" s="3"/>
      <c r="DL721" s="3"/>
      <c r="DM721" s="3"/>
      <c r="DN721" s="3"/>
      <c r="DO721" s="3"/>
      <c r="DP721" s="3"/>
      <c r="DQ721" s="3"/>
      <c r="DR721" s="3"/>
      <c r="DS721" s="3"/>
      <c r="DT721" s="3"/>
      <c r="DU721" s="3"/>
      <c r="DV721" s="3"/>
      <c r="DW721" s="3"/>
      <c r="DX721" s="3"/>
      <c r="DY721" s="3"/>
      <c r="DZ721" s="3"/>
      <c r="EA721" s="3"/>
      <c r="EB721" s="3"/>
      <c r="EC721" s="3"/>
      <c r="ED721" s="3"/>
      <c r="EE721" s="3"/>
      <c r="EF721" s="3"/>
      <c r="EG721" s="3"/>
    </row>
    <row r="722">
      <c r="A722" s="3"/>
      <c r="B722" s="68"/>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3"/>
      <c r="AV722" s="3"/>
      <c r="AW722" s="3"/>
      <c r="AX722" s="3"/>
      <c r="AY722" s="3"/>
      <c r="AZ722" s="3"/>
      <c r="BA722" s="3"/>
      <c r="BB722" s="3"/>
      <c r="BC722" s="3"/>
      <c r="BD722" s="3"/>
      <c r="BE722" s="3"/>
      <c r="BF722" s="3"/>
      <c r="BG722" s="3"/>
      <c r="BH722" s="3"/>
      <c r="BI722" s="3"/>
      <c r="BJ722" s="3"/>
      <c r="BK722" s="3"/>
      <c r="BL722" s="3"/>
      <c r="BM722" s="3"/>
      <c r="BN722" s="3"/>
      <c r="BO722" s="3"/>
      <c r="BP722" s="3"/>
      <c r="BQ722" s="3"/>
      <c r="BR722" s="3"/>
      <c r="BS722" s="3"/>
      <c r="BT722" s="3"/>
      <c r="BU722" s="3"/>
      <c r="BV722" s="3"/>
      <c r="BW722" s="3"/>
      <c r="BX722" s="3"/>
      <c r="BY722" s="3"/>
      <c r="BZ722" s="3"/>
      <c r="CA722" s="3"/>
      <c r="CB722" s="3"/>
      <c r="CC722" s="3"/>
      <c r="CD722" s="3"/>
      <c r="CE722" s="3"/>
      <c r="CF722" s="3"/>
      <c r="CG722" s="3"/>
      <c r="CH722" s="3"/>
      <c r="CI722" s="3"/>
      <c r="CJ722" s="3"/>
      <c r="CK722" s="3"/>
      <c r="CL722" s="3"/>
      <c r="CM722" s="3"/>
      <c r="CN722" s="3"/>
      <c r="CO722" s="3"/>
      <c r="CP722" s="3"/>
      <c r="CQ722" s="3"/>
      <c r="CR722" s="3"/>
      <c r="CS722" s="3"/>
      <c r="CT722" s="3"/>
      <c r="CU722" s="3"/>
      <c r="CV722" s="3"/>
      <c r="CW722" s="3"/>
      <c r="CX722" s="3"/>
      <c r="CY722" s="3"/>
      <c r="CZ722" s="3"/>
      <c r="DA722" s="3"/>
      <c r="DB722" s="3"/>
      <c r="DC722" s="3"/>
      <c r="DD722" s="3"/>
      <c r="DE722" s="3"/>
      <c r="DF722" s="3"/>
      <c r="DG722" s="3"/>
      <c r="DH722" s="3"/>
      <c r="DI722" s="3"/>
      <c r="DJ722" s="3"/>
      <c r="DK722" s="3"/>
      <c r="DL722" s="3"/>
      <c r="DM722" s="3"/>
      <c r="DN722" s="3"/>
      <c r="DO722" s="3"/>
      <c r="DP722" s="3"/>
      <c r="DQ722" s="3"/>
      <c r="DR722" s="3"/>
      <c r="DS722" s="3"/>
      <c r="DT722" s="3"/>
      <c r="DU722" s="3"/>
      <c r="DV722" s="3"/>
      <c r="DW722" s="3"/>
      <c r="DX722" s="3"/>
      <c r="DY722" s="3"/>
      <c r="DZ722" s="3"/>
      <c r="EA722" s="3"/>
      <c r="EB722" s="3"/>
      <c r="EC722" s="3"/>
      <c r="ED722" s="3"/>
      <c r="EE722" s="3"/>
      <c r="EF722" s="3"/>
      <c r="EG722" s="3"/>
    </row>
    <row r="723">
      <c r="A723" s="3"/>
      <c r="B723" s="68"/>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c r="AU723" s="3"/>
      <c r="AV723" s="3"/>
      <c r="AW723" s="3"/>
      <c r="AX723" s="3"/>
      <c r="AY723" s="3"/>
      <c r="AZ723" s="3"/>
      <c r="BA723" s="3"/>
      <c r="BB723" s="3"/>
      <c r="BC723" s="3"/>
      <c r="BD723" s="3"/>
      <c r="BE723" s="3"/>
      <c r="BF723" s="3"/>
      <c r="BG723" s="3"/>
      <c r="BH723" s="3"/>
      <c r="BI723" s="3"/>
      <c r="BJ723" s="3"/>
      <c r="BK723" s="3"/>
      <c r="BL723" s="3"/>
      <c r="BM723" s="3"/>
      <c r="BN723" s="3"/>
      <c r="BO723" s="3"/>
      <c r="BP723" s="3"/>
      <c r="BQ723" s="3"/>
      <c r="BR723" s="3"/>
      <c r="BS723" s="3"/>
      <c r="BT723" s="3"/>
      <c r="BU723" s="3"/>
      <c r="BV723" s="3"/>
      <c r="BW723" s="3"/>
      <c r="BX723" s="3"/>
      <c r="BY723" s="3"/>
      <c r="BZ723" s="3"/>
      <c r="CA723" s="3"/>
      <c r="CB723" s="3"/>
      <c r="CC723" s="3"/>
      <c r="CD723" s="3"/>
      <c r="CE723" s="3"/>
      <c r="CF723" s="3"/>
      <c r="CG723" s="3"/>
      <c r="CH723" s="3"/>
      <c r="CI723" s="3"/>
      <c r="CJ723" s="3"/>
      <c r="CK723" s="3"/>
      <c r="CL723" s="3"/>
      <c r="CM723" s="3"/>
      <c r="CN723" s="3"/>
      <c r="CO723" s="3"/>
      <c r="CP723" s="3"/>
      <c r="CQ723" s="3"/>
      <c r="CR723" s="3"/>
      <c r="CS723" s="3"/>
      <c r="CT723" s="3"/>
      <c r="CU723" s="3"/>
      <c r="CV723" s="3"/>
      <c r="CW723" s="3"/>
      <c r="CX723" s="3"/>
      <c r="CY723" s="3"/>
      <c r="CZ723" s="3"/>
      <c r="DA723" s="3"/>
      <c r="DB723" s="3"/>
      <c r="DC723" s="3"/>
      <c r="DD723" s="3"/>
      <c r="DE723" s="3"/>
      <c r="DF723" s="3"/>
      <c r="DG723" s="3"/>
      <c r="DH723" s="3"/>
      <c r="DI723" s="3"/>
      <c r="DJ723" s="3"/>
      <c r="DK723" s="3"/>
      <c r="DL723" s="3"/>
      <c r="DM723" s="3"/>
      <c r="DN723" s="3"/>
      <c r="DO723" s="3"/>
      <c r="DP723" s="3"/>
      <c r="DQ723" s="3"/>
      <c r="DR723" s="3"/>
      <c r="DS723" s="3"/>
      <c r="DT723" s="3"/>
      <c r="DU723" s="3"/>
      <c r="DV723" s="3"/>
      <c r="DW723" s="3"/>
      <c r="DX723" s="3"/>
      <c r="DY723" s="3"/>
      <c r="DZ723" s="3"/>
      <c r="EA723" s="3"/>
      <c r="EB723" s="3"/>
      <c r="EC723" s="3"/>
      <c r="ED723" s="3"/>
      <c r="EE723" s="3"/>
      <c r="EF723" s="3"/>
      <c r="EG723" s="3"/>
    </row>
    <row r="724">
      <c r="A724" s="3"/>
      <c r="B724" s="68"/>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c r="AU724" s="3"/>
      <c r="AV724" s="3"/>
      <c r="AW724" s="3"/>
      <c r="AX724" s="3"/>
      <c r="AY724" s="3"/>
      <c r="AZ724" s="3"/>
      <c r="BA724" s="3"/>
      <c r="BB724" s="3"/>
      <c r="BC724" s="3"/>
      <c r="BD724" s="3"/>
      <c r="BE724" s="3"/>
      <c r="BF724" s="3"/>
      <c r="BG724" s="3"/>
      <c r="BH724" s="3"/>
      <c r="BI724" s="3"/>
      <c r="BJ724" s="3"/>
      <c r="BK724" s="3"/>
      <c r="BL724" s="3"/>
      <c r="BM724" s="3"/>
      <c r="BN724" s="3"/>
      <c r="BO724" s="3"/>
      <c r="BP724" s="3"/>
      <c r="BQ724" s="3"/>
      <c r="BR724" s="3"/>
      <c r="BS724" s="3"/>
      <c r="BT724" s="3"/>
      <c r="BU724" s="3"/>
      <c r="BV724" s="3"/>
      <c r="BW724" s="3"/>
      <c r="BX724" s="3"/>
      <c r="BY724" s="3"/>
      <c r="BZ724" s="3"/>
      <c r="CA724" s="3"/>
      <c r="CB724" s="3"/>
      <c r="CC724" s="3"/>
      <c r="CD724" s="3"/>
      <c r="CE724" s="3"/>
      <c r="CF724" s="3"/>
      <c r="CG724" s="3"/>
      <c r="CH724" s="3"/>
      <c r="CI724" s="3"/>
      <c r="CJ724" s="3"/>
      <c r="CK724" s="3"/>
      <c r="CL724" s="3"/>
      <c r="CM724" s="3"/>
      <c r="CN724" s="3"/>
      <c r="CO724" s="3"/>
      <c r="CP724" s="3"/>
      <c r="CQ724" s="3"/>
      <c r="CR724" s="3"/>
      <c r="CS724" s="3"/>
      <c r="CT724" s="3"/>
      <c r="CU724" s="3"/>
      <c r="CV724" s="3"/>
      <c r="CW724" s="3"/>
      <c r="CX724" s="3"/>
      <c r="CY724" s="3"/>
      <c r="CZ724" s="3"/>
      <c r="DA724" s="3"/>
      <c r="DB724" s="3"/>
      <c r="DC724" s="3"/>
      <c r="DD724" s="3"/>
      <c r="DE724" s="3"/>
      <c r="DF724" s="3"/>
      <c r="DG724" s="3"/>
      <c r="DH724" s="3"/>
      <c r="DI724" s="3"/>
      <c r="DJ724" s="3"/>
      <c r="DK724" s="3"/>
      <c r="DL724" s="3"/>
      <c r="DM724" s="3"/>
      <c r="DN724" s="3"/>
      <c r="DO724" s="3"/>
      <c r="DP724" s="3"/>
      <c r="DQ724" s="3"/>
      <c r="DR724" s="3"/>
      <c r="DS724" s="3"/>
      <c r="DT724" s="3"/>
      <c r="DU724" s="3"/>
      <c r="DV724" s="3"/>
      <c r="DW724" s="3"/>
      <c r="DX724" s="3"/>
      <c r="DY724" s="3"/>
      <c r="DZ724" s="3"/>
      <c r="EA724" s="3"/>
      <c r="EB724" s="3"/>
      <c r="EC724" s="3"/>
      <c r="ED724" s="3"/>
      <c r="EE724" s="3"/>
      <c r="EF724" s="3"/>
      <c r="EG724" s="3"/>
    </row>
    <row r="725">
      <c r="A725" s="3"/>
      <c r="B725" s="68"/>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3"/>
      <c r="AV725" s="3"/>
      <c r="AW725" s="3"/>
      <c r="AX725" s="3"/>
      <c r="AY725" s="3"/>
      <c r="AZ725" s="3"/>
      <c r="BA725" s="3"/>
      <c r="BB725" s="3"/>
      <c r="BC725" s="3"/>
      <c r="BD725" s="3"/>
      <c r="BE725" s="3"/>
      <c r="BF725" s="3"/>
      <c r="BG725" s="3"/>
      <c r="BH725" s="3"/>
      <c r="BI725" s="3"/>
      <c r="BJ725" s="3"/>
      <c r="BK725" s="3"/>
      <c r="BL725" s="3"/>
      <c r="BM725" s="3"/>
      <c r="BN725" s="3"/>
      <c r="BO725" s="3"/>
      <c r="BP725" s="3"/>
      <c r="BQ725" s="3"/>
      <c r="BR725" s="3"/>
      <c r="BS725" s="3"/>
      <c r="BT725" s="3"/>
      <c r="BU725" s="3"/>
      <c r="BV725" s="3"/>
      <c r="BW725" s="3"/>
      <c r="BX725" s="3"/>
      <c r="BY725" s="3"/>
      <c r="BZ725" s="3"/>
      <c r="CA725" s="3"/>
      <c r="CB725" s="3"/>
      <c r="CC725" s="3"/>
      <c r="CD725" s="3"/>
      <c r="CE725" s="3"/>
      <c r="CF725" s="3"/>
      <c r="CG725" s="3"/>
      <c r="CH725" s="3"/>
      <c r="CI725" s="3"/>
      <c r="CJ725" s="3"/>
      <c r="CK725" s="3"/>
      <c r="CL725" s="3"/>
      <c r="CM725" s="3"/>
      <c r="CN725" s="3"/>
      <c r="CO725" s="3"/>
      <c r="CP725" s="3"/>
      <c r="CQ725" s="3"/>
      <c r="CR725" s="3"/>
      <c r="CS725" s="3"/>
      <c r="CT725" s="3"/>
      <c r="CU725" s="3"/>
      <c r="CV725" s="3"/>
      <c r="CW725" s="3"/>
      <c r="CX725" s="3"/>
      <c r="CY725" s="3"/>
      <c r="CZ725" s="3"/>
      <c r="DA725" s="3"/>
      <c r="DB725" s="3"/>
      <c r="DC725" s="3"/>
      <c r="DD725" s="3"/>
      <c r="DE725" s="3"/>
      <c r="DF725" s="3"/>
      <c r="DG725" s="3"/>
      <c r="DH725" s="3"/>
      <c r="DI725" s="3"/>
      <c r="DJ725" s="3"/>
      <c r="DK725" s="3"/>
      <c r="DL725" s="3"/>
      <c r="DM725" s="3"/>
      <c r="DN725" s="3"/>
      <c r="DO725" s="3"/>
      <c r="DP725" s="3"/>
      <c r="DQ725" s="3"/>
      <c r="DR725" s="3"/>
      <c r="DS725" s="3"/>
      <c r="DT725" s="3"/>
      <c r="DU725" s="3"/>
      <c r="DV725" s="3"/>
      <c r="DW725" s="3"/>
      <c r="DX725" s="3"/>
      <c r="DY725" s="3"/>
      <c r="DZ725" s="3"/>
      <c r="EA725" s="3"/>
      <c r="EB725" s="3"/>
      <c r="EC725" s="3"/>
      <c r="ED725" s="3"/>
      <c r="EE725" s="3"/>
      <c r="EF725" s="3"/>
      <c r="EG725" s="3"/>
    </row>
    <row r="726">
      <c r="A726" s="3"/>
      <c r="B726" s="68"/>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3"/>
      <c r="AV726" s="3"/>
      <c r="AW726" s="3"/>
      <c r="AX726" s="3"/>
      <c r="AY726" s="3"/>
      <c r="AZ726" s="3"/>
      <c r="BA726" s="3"/>
      <c r="BB726" s="3"/>
      <c r="BC726" s="3"/>
      <c r="BD726" s="3"/>
      <c r="BE726" s="3"/>
      <c r="BF726" s="3"/>
      <c r="BG726" s="3"/>
      <c r="BH726" s="3"/>
      <c r="BI726" s="3"/>
      <c r="BJ726" s="3"/>
      <c r="BK726" s="3"/>
      <c r="BL726" s="3"/>
      <c r="BM726" s="3"/>
      <c r="BN726" s="3"/>
      <c r="BO726" s="3"/>
      <c r="BP726" s="3"/>
      <c r="BQ726" s="3"/>
      <c r="BR726" s="3"/>
      <c r="BS726" s="3"/>
      <c r="BT726" s="3"/>
      <c r="BU726" s="3"/>
      <c r="BV726" s="3"/>
      <c r="BW726" s="3"/>
      <c r="BX726" s="3"/>
      <c r="BY726" s="3"/>
      <c r="BZ726" s="3"/>
      <c r="CA726" s="3"/>
      <c r="CB726" s="3"/>
      <c r="CC726" s="3"/>
      <c r="CD726" s="3"/>
      <c r="CE726" s="3"/>
      <c r="CF726" s="3"/>
      <c r="CG726" s="3"/>
      <c r="CH726" s="3"/>
      <c r="CI726" s="3"/>
      <c r="CJ726" s="3"/>
      <c r="CK726" s="3"/>
      <c r="CL726" s="3"/>
      <c r="CM726" s="3"/>
      <c r="CN726" s="3"/>
      <c r="CO726" s="3"/>
      <c r="CP726" s="3"/>
      <c r="CQ726" s="3"/>
      <c r="CR726" s="3"/>
      <c r="CS726" s="3"/>
      <c r="CT726" s="3"/>
      <c r="CU726" s="3"/>
      <c r="CV726" s="3"/>
      <c r="CW726" s="3"/>
      <c r="CX726" s="3"/>
      <c r="CY726" s="3"/>
      <c r="CZ726" s="3"/>
      <c r="DA726" s="3"/>
      <c r="DB726" s="3"/>
      <c r="DC726" s="3"/>
      <c r="DD726" s="3"/>
      <c r="DE726" s="3"/>
      <c r="DF726" s="3"/>
      <c r="DG726" s="3"/>
      <c r="DH726" s="3"/>
      <c r="DI726" s="3"/>
      <c r="DJ726" s="3"/>
      <c r="DK726" s="3"/>
      <c r="DL726" s="3"/>
      <c r="DM726" s="3"/>
      <c r="DN726" s="3"/>
      <c r="DO726" s="3"/>
      <c r="DP726" s="3"/>
      <c r="DQ726" s="3"/>
      <c r="DR726" s="3"/>
      <c r="DS726" s="3"/>
      <c r="DT726" s="3"/>
      <c r="DU726" s="3"/>
      <c r="DV726" s="3"/>
      <c r="DW726" s="3"/>
      <c r="DX726" s="3"/>
      <c r="DY726" s="3"/>
      <c r="DZ726" s="3"/>
      <c r="EA726" s="3"/>
      <c r="EB726" s="3"/>
      <c r="EC726" s="3"/>
      <c r="ED726" s="3"/>
      <c r="EE726" s="3"/>
      <c r="EF726" s="3"/>
      <c r="EG726" s="3"/>
    </row>
    <row r="727">
      <c r="A727" s="3"/>
      <c r="B727" s="68"/>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3"/>
      <c r="AV727" s="3"/>
      <c r="AW727" s="3"/>
      <c r="AX727" s="3"/>
      <c r="AY727" s="3"/>
      <c r="AZ727" s="3"/>
      <c r="BA727" s="3"/>
      <c r="BB727" s="3"/>
      <c r="BC727" s="3"/>
      <c r="BD727" s="3"/>
      <c r="BE727" s="3"/>
      <c r="BF727" s="3"/>
      <c r="BG727" s="3"/>
      <c r="BH727" s="3"/>
      <c r="BI727" s="3"/>
      <c r="BJ727" s="3"/>
      <c r="BK727" s="3"/>
      <c r="BL727" s="3"/>
      <c r="BM727" s="3"/>
      <c r="BN727" s="3"/>
      <c r="BO727" s="3"/>
      <c r="BP727" s="3"/>
      <c r="BQ727" s="3"/>
      <c r="BR727" s="3"/>
      <c r="BS727" s="3"/>
      <c r="BT727" s="3"/>
      <c r="BU727" s="3"/>
      <c r="BV727" s="3"/>
      <c r="BW727" s="3"/>
      <c r="BX727" s="3"/>
      <c r="BY727" s="3"/>
      <c r="BZ727" s="3"/>
      <c r="CA727" s="3"/>
      <c r="CB727" s="3"/>
      <c r="CC727" s="3"/>
      <c r="CD727" s="3"/>
      <c r="CE727" s="3"/>
      <c r="CF727" s="3"/>
      <c r="CG727" s="3"/>
      <c r="CH727" s="3"/>
      <c r="CI727" s="3"/>
      <c r="CJ727" s="3"/>
      <c r="CK727" s="3"/>
      <c r="CL727" s="3"/>
      <c r="CM727" s="3"/>
      <c r="CN727" s="3"/>
      <c r="CO727" s="3"/>
      <c r="CP727" s="3"/>
      <c r="CQ727" s="3"/>
      <c r="CR727" s="3"/>
      <c r="CS727" s="3"/>
      <c r="CT727" s="3"/>
      <c r="CU727" s="3"/>
      <c r="CV727" s="3"/>
      <c r="CW727" s="3"/>
      <c r="CX727" s="3"/>
      <c r="CY727" s="3"/>
      <c r="CZ727" s="3"/>
      <c r="DA727" s="3"/>
      <c r="DB727" s="3"/>
      <c r="DC727" s="3"/>
      <c r="DD727" s="3"/>
      <c r="DE727" s="3"/>
      <c r="DF727" s="3"/>
      <c r="DG727" s="3"/>
      <c r="DH727" s="3"/>
      <c r="DI727" s="3"/>
      <c r="DJ727" s="3"/>
      <c r="DK727" s="3"/>
      <c r="DL727" s="3"/>
      <c r="DM727" s="3"/>
      <c r="DN727" s="3"/>
      <c r="DO727" s="3"/>
      <c r="DP727" s="3"/>
      <c r="DQ727" s="3"/>
      <c r="DR727" s="3"/>
      <c r="DS727" s="3"/>
      <c r="DT727" s="3"/>
      <c r="DU727" s="3"/>
      <c r="DV727" s="3"/>
      <c r="DW727" s="3"/>
      <c r="DX727" s="3"/>
      <c r="DY727" s="3"/>
      <c r="DZ727" s="3"/>
      <c r="EA727" s="3"/>
      <c r="EB727" s="3"/>
      <c r="EC727" s="3"/>
      <c r="ED727" s="3"/>
      <c r="EE727" s="3"/>
      <c r="EF727" s="3"/>
      <c r="EG727" s="3"/>
    </row>
    <row r="728">
      <c r="A728" s="3"/>
      <c r="B728" s="68"/>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3"/>
      <c r="AV728" s="3"/>
      <c r="AW728" s="3"/>
      <c r="AX728" s="3"/>
      <c r="AY728" s="3"/>
      <c r="AZ728" s="3"/>
      <c r="BA728" s="3"/>
      <c r="BB728" s="3"/>
      <c r="BC728" s="3"/>
      <c r="BD728" s="3"/>
      <c r="BE728" s="3"/>
      <c r="BF728" s="3"/>
      <c r="BG728" s="3"/>
      <c r="BH728" s="3"/>
      <c r="BI728" s="3"/>
      <c r="BJ728" s="3"/>
      <c r="BK728" s="3"/>
      <c r="BL728" s="3"/>
      <c r="BM728" s="3"/>
      <c r="BN728" s="3"/>
      <c r="BO728" s="3"/>
      <c r="BP728" s="3"/>
      <c r="BQ728" s="3"/>
      <c r="BR728" s="3"/>
      <c r="BS728" s="3"/>
      <c r="BT728" s="3"/>
      <c r="BU728" s="3"/>
      <c r="BV728" s="3"/>
      <c r="BW728" s="3"/>
      <c r="BX728" s="3"/>
      <c r="BY728" s="3"/>
      <c r="BZ728" s="3"/>
      <c r="CA728" s="3"/>
      <c r="CB728" s="3"/>
      <c r="CC728" s="3"/>
      <c r="CD728" s="3"/>
      <c r="CE728" s="3"/>
      <c r="CF728" s="3"/>
      <c r="CG728" s="3"/>
      <c r="CH728" s="3"/>
      <c r="CI728" s="3"/>
      <c r="CJ728" s="3"/>
      <c r="CK728" s="3"/>
      <c r="CL728" s="3"/>
      <c r="CM728" s="3"/>
      <c r="CN728" s="3"/>
      <c r="CO728" s="3"/>
      <c r="CP728" s="3"/>
      <c r="CQ728" s="3"/>
      <c r="CR728" s="3"/>
      <c r="CS728" s="3"/>
      <c r="CT728" s="3"/>
      <c r="CU728" s="3"/>
      <c r="CV728" s="3"/>
      <c r="CW728" s="3"/>
      <c r="CX728" s="3"/>
      <c r="CY728" s="3"/>
      <c r="CZ728" s="3"/>
      <c r="DA728" s="3"/>
      <c r="DB728" s="3"/>
      <c r="DC728" s="3"/>
      <c r="DD728" s="3"/>
      <c r="DE728" s="3"/>
      <c r="DF728" s="3"/>
      <c r="DG728" s="3"/>
      <c r="DH728" s="3"/>
      <c r="DI728" s="3"/>
      <c r="DJ728" s="3"/>
      <c r="DK728" s="3"/>
      <c r="DL728" s="3"/>
      <c r="DM728" s="3"/>
      <c r="DN728" s="3"/>
      <c r="DO728" s="3"/>
      <c r="DP728" s="3"/>
      <c r="DQ728" s="3"/>
      <c r="DR728" s="3"/>
      <c r="DS728" s="3"/>
      <c r="DT728" s="3"/>
      <c r="DU728" s="3"/>
      <c r="DV728" s="3"/>
      <c r="DW728" s="3"/>
      <c r="DX728" s="3"/>
      <c r="DY728" s="3"/>
      <c r="DZ728" s="3"/>
      <c r="EA728" s="3"/>
      <c r="EB728" s="3"/>
      <c r="EC728" s="3"/>
      <c r="ED728" s="3"/>
      <c r="EE728" s="3"/>
      <c r="EF728" s="3"/>
      <c r="EG728" s="3"/>
    </row>
    <row r="729">
      <c r="A729" s="3"/>
      <c r="B729" s="68"/>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c r="AU729" s="3"/>
      <c r="AV729" s="3"/>
      <c r="AW729" s="3"/>
      <c r="AX729" s="3"/>
      <c r="AY729" s="3"/>
      <c r="AZ729" s="3"/>
      <c r="BA729" s="3"/>
      <c r="BB729" s="3"/>
      <c r="BC729" s="3"/>
      <c r="BD729" s="3"/>
      <c r="BE729" s="3"/>
      <c r="BF729" s="3"/>
      <c r="BG729" s="3"/>
      <c r="BH729" s="3"/>
      <c r="BI729" s="3"/>
      <c r="BJ729" s="3"/>
      <c r="BK729" s="3"/>
      <c r="BL729" s="3"/>
      <c r="BM729" s="3"/>
      <c r="BN729" s="3"/>
      <c r="BO729" s="3"/>
      <c r="BP729" s="3"/>
      <c r="BQ729" s="3"/>
      <c r="BR729" s="3"/>
      <c r="BS729" s="3"/>
      <c r="BT729" s="3"/>
      <c r="BU729" s="3"/>
      <c r="BV729" s="3"/>
      <c r="BW729" s="3"/>
      <c r="BX729" s="3"/>
      <c r="BY729" s="3"/>
      <c r="BZ729" s="3"/>
      <c r="CA729" s="3"/>
      <c r="CB729" s="3"/>
      <c r="CC729" s="3"/>
      <c r="CD729" s="3"/>
      <c r="CE729" s="3"/>
      <c r="CF729" s="3"/>
      <c r="CG729" s="3"/>
      <c r="CH729" s="3"/>
      <c r="CI729" s="3"/>
      <c r="CJ729" s="3"/>
      <c r="CK729" s="3"/>
      <c r="CL729" s="3"/>
      <c r="CM729" s="3"/>
      <c r="CN729" s="3"/>
      <c r="CO729" s="3"/>
      <c r="CP729" s="3"/>
      <c r="CQ729" s="3"/>
      <c r="CR729" s="3"/>
      <c r="CS729" s="3"/>
      <c r="CT729" s="3"/>
      <c r="CU729" s="3"/>
      <c r="CV729" s="3"/>
      <c r="CW729" s="3"/>
      <c r="CX729" s="3"/>
      <c r="CY729" s="3"/>
      <c r="CZ729" s="3"/>
      <c r="DA729" s="3"/>
      <c r="DB729" s="3"/>
      <c r="DC729" s="3"/>
      <c r="DD729" s="3"/>
      <c r="DE729" s="3"/>
      <c r="DF729" s="3"/>
      <c r="DG729" s="3"/>
      <c r="DH729" s="3"/>
      <c r="DI729" s="3"/>
      <c r="DJ729" s="3"/>
      <c r="DK729" s="3"/>
      <c r="DL729" s="3"/>
      <c r="DM729" s="3"/>
      <c r="DN729" s="3"/>
      <c r="DO729" s="3"/>
      <c r="DP729" s="3"/>
      <c r="DQ729" s="3"/>
      <c r="DR729" s="3"/>
      <c r="DS729" s="3"/>
      <c r="DT729" s="3"/>
      <c r="DU729" s="3"/>
      <c r="DV729" s="3"/>
      <c r="DW729" s="3"/>
      <c r="DX729" s="3"/>
      <c r="DY729" s="3"/>
      <c r="DZ729" s="3"/>
      <c r="EA729" s="3"/>
      <c r="EB729" s="3"/>
      <c r="EC729" s="3"/>
      <c r="ED729" s="3"/>
      <c r="EE729" s="3"/>
      <c r="EF729" s="3"/>
      <c r="EG729" s="3"/>
    </row>
    <row r="730">
      <c r="A730" s="3"/>
      <c r="B730" s="68"/>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3"/>
      <c r="AV730" s="3"/>
      <c r="AW730" s="3"/>
      <c r="AX730" s="3"/>
      <c r="AY730" s="3"/>
      <c r="AZ730" s="3"/>
      <c r="BA730" s="3"/>
      <c r="BB730" s="3"/>
      <c r="BC730" s="3"/>
      <c r="BD730" s="3"/>
      <c r="BE730" s="3"/>
      <c r="BF730" s="3"/>
      <c r="BG730" s="3"/>
      <c r="BH730" s="3"/>
      <c r="BI730" s="3"/>
      <c r="BJ730" s="3"/>
      <c r="BK730" s="3"/>
      <c r="BL730" s="3"/>
      <c r="BM730" s="3"/>
      <c r="BN730" s="3"/>
      <c r="BO730" s="3"/>
      <c r="BP730" s="3"/>
      <c r="BQ730" s="3"/>
      <c r="BR730" s="3"/>
      <c r="BS730" s="3"/>
      <c r="BT730" s="3"/>
      <c r="BU730" s="3"/>
      <c r="BV730" s="3"/>
      <c r="BW730" s="3"/>
      <c r="BX730" s="3"/>
      <c r="BY730" s="3"/>
      <c r="BZ730" s="3"/>
      <c r="CA730" s="3"/>
      <c r="CB730" s="3"/>
      <c r="CC730" s="3"/>
      <c r="CD730" s="3"/>
      <c r="CE730" s="3"/>
      <c r="CF730" s="3"/>
      <c r="CG730" s="3"/>
      <c r="CH730" s="3"/>
      <c r="CI730" s="3"/>
      <c r="CJ730" s="3"/>
      <c r="CK730" s="3"/>
      <c r="CL730" s="3"/>
      <c r="CM730" s="3"/>
      <c r="CN730" s="3"/>
      <c r="CO730" s="3"/>
      <c r="CP730" s="3"/>
      <c r="CQ730" s="3"/>
      <c r="CR730" s="3"/>
      <c r="CS730" s="3"/>
      <c r="CT730" s="3"/>
      <c r="CU730" s="3"/>
      <c r="CV730" s="3"/>
      <c r="CW730" s="3"/>
      <c r="CX730" s="3"/>
      <c r="CY730" s="3"/>
      <c r="CZ730" s="3"/>
      <c r="DA730" s="3"/>
      <c r="DB730" s="3"/>
      <c r="DC730" s="3"/>
      <c r="DD730" s="3"/>
      <c r="DE730" s="3"/>
      <c r="DF730" s="3"/>
      <c r="DG730" s="3"/>
      <c r="DH730" s="3"/>
      <c r="DI730" s="3"/>
      <c r="DJ730" s="3"/>
      <c r="DK730" s="3"/>
      <c r="DL730" s="3"/>
      <c r="DM730" s="3"/>
      <c r="DN730" s="3"/>
      <c r="DO730" s="3"/>
      <c r="DP730" s="3"/>
      <c r="DQ730" s="3"/>
      <c r="DR730" s="3"/>
      <c r="DS730" s="3"/>
      <c r="DT730" s="3"/>
      <c r="DU730" s="3"/>
      <c r="DV730" s="3"/>
      <c r="DW730" s="3"/>
      <c r="DX730" s="3"/>
      <c r="DY730" s="3"/>
      <c r="DZ730" s="3"/>
      <c r="EA730" s="3"/>
      <c r="EB730" s="3"/>
      <c r="EC730" s="3"/>
      <c r="ED730" s="3"/>
      <c r="EE730" s="3"/>
      <c r="EF730" s="3"/>
      <c r="EG730" s="3"/>
    </row>
    <row r="731">
      <c r="A731" s="3"/>
      <c r="B731" s="68"/>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3"/>
      <c r="AV731" s="3"/>
      <c r="AW731" s="3"/>
      <c r="AX731" s="3"/>
      <c r="AY731" s="3"/>
      <c r="AZ731" s="3"/>
      <c r="BA731" s="3"/>
      <c r="BB731" s="3"/>
      <c r="BC731" s="3"/>
      <c r="BD731" s="3"/>
      <c r="BE731" s="3"/>
      <c r="BF731" s="3"/>
      <c r="BG731" s="3"/>
      <c r="BH731" s="3"/>
      <c r="BI731" s="3"/>
      <c r="BJ731" s="3"/>
      <c r="BK731" s="3"/>
      <c r="BL731" s="3"/>
      <c r="BM731" s="3"/>
      <c r="BN731" s="3"/>
      <c r="BO731" s="3"/>
      <c r="BP731" s="3"/>
      <c r="BQ731" s="3"/>
      <c r="BR731" s="3"/>
      <c r="BS731" s="3"/>
      <c r="BT731" s="3"/>
      <c r="BU731" s="3"/>
      <c r="BV731" s="3"/>
      <c r="BW731" s="3"/>
      <c r="BX731" s="3"/>
      <c r="BY731" s="3"/>
      <c r="BZ731" s="3"/>
      <c r="CA731" s="3"/>
      <c r="CB731" s="3"/>
      <c r="CC731" s="3"/>
      <c r="CD731" s="3"/>
      <c r="CE731" s="3"/>
      <c r="CF731" s="3"/>
      <c r="CG731" s="3"/>
      <c r="CH731" s="3"/>
      <c r="CI731" s="3"/>
      <c r="CJ731" s="3"/>
      <c r="CK731" s="3"/>
      <c r="CL731" s="3"/>
      <c r="CM731" s="3"/>
      <c r="CN731" s="3"/>
      <c r="CO731" s="3"/>
      <c r="CP731" s="3"/>
      <c r="CQ731" s="3"/>
      <c r="CR731" s="3"/>
      <c r="CS731" s="3"/>
      <c r="CT731" s="3"/>
      <c r="CU731" s="3"/>
      <c r="CV731" s="3"/>
      <c r="CW731" s="3"/>
      <c r="CX731" s="3"/>
      <c r="CY731" s="3"/>
      <c r="CZ731" s="3"/>
      <c r="DA731" s="3"/>
      <c r="DB731" s="3"/>
      <c r="DC731" s="3"/>
      <c r="DD731" s="3"/>
      <c r="DE731" s="3"/>
      <c r="DF731" s="3"/>
      <c r="DG731" s="3"/>
      <c r="DH731" s="3"/>
      <c r="DI731" s="3"/>
      <c r="DJ731" s="3"/>
      <c r="DK731" s="3"/>
      <c r="DL731" s="3"/>
      <c r="DM731" s="3"/>
      <c r="DN731" s="3"/>
      <c r="DO731" s="3"/>
      <c r="DP731" s="3"/>
      <c r="DQ731" s="3"/>
      <c r="DR731" s="3"/>
      <c r="DS731" s="3"/>
      <c r="DT731" s="3"/>
      <c r="DU731" s="3"/>
      <c r="DV731" s="3"/>
      <c r="DW731" s="3"/>
      <c r="DX731" s="3"/>
      <c r="DY731" s="3"/>
      <c r="DZ731" s="3"/>
      <c r="EA731" s="3"/>
      <c r="EB731" s="3"/>
      <c r="EC731" s="3"/>
      <c r="ED731" s="3"/>
      <c r="EE731" s="3"/>
      <c r="EF731" s="3"/>
      <c r="EG731" s="3"/>
    </row>
    <row r="732">
      <c r="A732" s="3"/>
      <c r="B732" s="68"/>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3"/>
      <c r="AV732" s="3"/>
      <c r="AW732" s="3"/>
      <c r="AX732" s="3"/>
      <c r="AY732" s="3"/>
      <c r="AZ732" s="3"/>
      <c r="BA732" s="3"/>
      <c r="BB732" s="3"/>
      <c r="BC732" s="3"/>
      <c r="BD732" s="3"/>
      <c r="BE732" s="3"/>
      <c r="BF732" s="3"/>
      <c r="BG732" s="3"/>
      <c r="BH732" s="3"/>
      <c r="BI732" s="3"/>
      <c r="BJ732" s="3"/>
      <c r="BK732" s="3"/>
      <c r="BL732" s="3"/>
      <c r="BM732" s="3"/>
      <c r="BN732" s="3"/>
      <c r="BO732" s="3"/>
      <c r="BP732" s="3"/>
      <c r="BQ732" s="3"/>
      <c r="BR732" s="3"/>
      <c r="BS732" s="3"/>
      <c r="BT732" s="3"/>
      <c r="BU732" s="3"/>
      <c r="BV732" s="3"/>
      <c r="BW732" s="3"/>
      <c r="BX732" s="3"/>
      <c r="BY732" s="3"/>
      <c r="BZ732" s="3"/>
      <c r="CA732" s="3"/>
      <c r="CB732" s="3"/>
      <c r="CC732" s="3"/>
      <c r="CD732" s="3"/>
      <c r="CE732" s="3"/>
      <c r="CF732" s="3"/>
      <c r="CG732" s="3"/>
      <c r="CH732" s="3"/>
      <c r="CI732" s="3"/>
      <c r="CJ732" s="3"/>
      <c r="CK732" s="3"/>
      <c r="CL732" s="3"/>
      <c r="CM732" s="3"/>
      <c r="CN732" s="3"/>
      <c r="CO732" s="3"/>
      <c r="CP732" s="3"/>
      <c r="CQ732" s="3"/>
      <c r="CR732" s="3"/>
      <c r="CS732" s="3"/>
      <c r="CT732" s="3"/>
      <c r="CU732" s="3"/>
      <c r="CV732" s="3"/>
      <c r="CW732" s="3"/>
      <c r="CX732" s="3"/>
      <c r="CY732" s="3"/>
      <c r="CZ732" s="3"/>
      <c r="DA732" s="3"/>
      <c r="DB732" s="3"/>
      <c r="DC732" s="3"/>
      <c r="DD732" s="3"/>
      <c r="DE732" s="3"/>
      <c r="DF732" s="3"/>
      <c r="DG732" s="3"/>
      <c r="DH732" s="3"/>
      <c r="DI732" s="3"/>
      <c r="DJ732" s="3"/>
      <c r="DK732" s="3"/>
      <c r="DL732" s="3"/>
      <c r="DM732" s="3"/>
      <c r="DN732" s="3"/>
      <c r="DO732" s="3"/>
      <c r="DP732" s="3"/>
      <c r="DQ732" s="3"/>
      <c r="DR732" s="3"/>
      <c r="DS732" s="3"/>
      <c r="DT732" s="3"/>
      <c r="DU732" s="3"/>
      <c r="DV732" s="3"/>
      <c r="DW732" s="3"/>
      <c r="DX732" s="3"/>
      <c r="DY732" s="3"/>
      <c r="DZ732" s="3"/>
      <c r="EA732" s="3"/>
      <c r="EB732" s="3"/>
      <c r="EC732" s="3"/>
      <c r="ED732" s="3"/>
      <c r="EE732" s="3"/>
      <c r="EF732" s="3"/>
      <c r="EG732" s="3"/>
    </row>
    <row r="733">
      <c r="A733" s="3"/>
      <c r="B733" s="68"/>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
      <c r="AV733" s="3"/>
      <c r="AW733" s="3"/>
      <c r="AX733" s="3"/>
      <c r="AY733" s="3"/>
      <c r="AZ733" s="3"/>
      <c r="BA733" s="3"/>
      <c r="BB733" s="3"/>
      <c r="BC733" s="3"/>
      <c r="BD733" s="3"/>
      <c r="BE733" s="3"/>
      <c r="BF733" s="3"/>
      <c r="BG733" s="3"/>
      <c r="BH733" s="3"/>
      <c r="BI733" s="3"/>
      <c r="BJ733" s="3"/>
      <c r="BK733" s="3"/>
      <c r="BL733" s="3"/>
      <c r="BM733" s="3"/>
      <c r="BN733" s="3"/>
      <c r="BO733" s="3"/>
      <c r="BP733" s="3"/>
      <c r="BQ733" s="3"/>
      <c r="BR733" s="3"/>
      <c r="BS733" s="3"/>
      <c r="BT733" s="3"/>
      <c r="BU733" s="3"/>
      <c r="BV733" s="3"/>
      <c r="BW733" s="3"/>
      <c r="BX733" s="3"/>
      <c r="BY733" s="3"/>
      <c r="BZ733" s="3"/>
      <c r="CA733" s="3"/>
      <c r="CB733" s="3"/>
      <c r="CC733" s="3"/>
      <c r="CD733" s="3"/>
      <c r="CE733" s="3"/>
      <c r="CF733" s="3"/>
      <c r="CG733" s="3"/>
      <c r="CH733" s="3"/>
      <c r="CI733" s="3"/>
      <c r="CJ733" s="3"/>
      <c r="CK733" s="3"/>
      <c r="CL733" s="3"/>
      <c r="CM733" s="3"/>
      <c r="CN733" s="3"/>
      <c r="CO733" s="3"/>
      <c r="CP733" s="3"/>
      <c r="CQ733" s="3"/>
      <c r="CR733" s="3"/>
      <c r="CS733" s="3"/>
      <c r="CT733" s="3"/>
      <c r="CU733" s="3"/>
      <c r="CV733" s="3"/>
      <c r="CW733" s="3"/>
      <c r="CX733" s="3"/>
      <c r="CY733" s="3"/>
      <c r="CZ733" s="3"/>
      <c r="DA733" s="3"/>
      <c r="DB733" s="3"/>
      <c r="DC733" s="3"/>
      <c r="DD733" s="3"/>
      <c r="DE733" s="3"/>
      <c r="DF733" s="3"/>
      <c r="DG733" s="3"/>
      <c r="DH733" s="3"/>
      <c r="DI733" s="3"/>
      <c r="DJ733" s="3"/>
      <c r="DK733" s="3"/>
      <c r="DL733" s="3"/>
      <c r="DM733" s="3"/>
      <c r="DN733" s="3"/>
      <c r="DO733" s="3"/>
      <c r="DP733" s="3"/>
      <c r="DQ733" s="3"/>
      <c r="DR733" s="3"/>
      <c r="DS733" s="3"/>
      <c r="DT733" s="3"/>
      <c r="DU733" s="3"/>
      <c r="DV733" s="3"/>
      <c r="DW733" s="3"/>
      <c r="DX733" s="3"/>
      <c r="DY733" s="3"/>
      <c r="DZ733" s="3"/>
      <c r="EA733" s="3"/>
      <c r="EB733" s="3"/>
      <c r="EC733" s="3"/>
      <c r="ED733" s="3"/>
      <c r="EE733" s="3"/>
      <c r="EF733" s="3"/>
      <c r="EG733" s="3"/>
    </row>
    <row r="734">
      <c r="A734" s="3"/>
      <c r="B734" s="68"/>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
      <c r="AV734" s="3"/>
      <c r="AW734" s="3"/>
      <c r="AX734" s="3"/>
      <c r="AY734" s="3"/>
      <c r="AZ734" s="3"/>
      <c r="BA734" s="3"/>
      <c r="BB734" s="3"/>
      <c r="BC734" s="3"/>
      <c r="BD734" s="3"/>
      <c r="BE734" s="3"/>
      <c r="BF734" s="3"/>
      <c r="BG734" s="3"/>
      <c r="BH734" s="3"/>
      <c r="BI734" s="3"/>
      <c r="BJ734" s="3"/>
      <c r="BK734" s="3"/>
      <c r="BL734" s="3"/>
      <c r="BM734" s="3"/>
      <c r="BN734" s="3"/>
      <c r="BO734" s="3"/>
      <c r="BP734" s="3"/>
      <c r="BQ734" s="3"/>
      <c r="BR734" s="3"/>
      <c r="BS734" s="3"/>
      <c r="BT734" s="3"/>
      <c r="BU734" s="3"/>
      <c r="BV734" s="3"/>
      <c r="BW734" s="3"/>
      <c r="BX734" s="3"/>
      <c r="BY734" s="3"/>
      <c r="BZ734" s="3"/>
      <c r="CA734" s="3"/>
      <c r="CB734" s="3"/>
      <c r="CC734" s="3"/>
      <c r="CD734" s="3"/>
      <c r="CE734" s="3"/>
      <c r="CF734" s="3"/>
      <c r="CG734" s="3"/>
      <c r="CH734" s="3"/>
      <c r="CI734" s="3"/>
      <c r="CJ734" s="3"/>
      <c r="CK734" s="3"/>
      <c r="CL734" s="3"/>
      <c r="CM734" s="3"/>
      <c r="CN734" s="3"/>
      <c r="CO734" s="3"/>
      <c r="CP734" s="3"/>
      <c r="CQ734" s="3"/>
      <c r="CR734" s="3"/>
      <c r="CS734" s="3"/>
      <c r="CT734" s="3"/>
      <c r="CU734" s="3"/>
      <c r="CV734" s="3"/>
      <c r="CW734" s="3"/>
      <c r="CX734" s="3"/>
      <c r="CY734" s="3"/>
      <c r="CZ734" s="3"/>
      <c r="DA734" s="3"/>
      <c r="DB734" s="3"/>
      <c r="DC734" s="3"/>
      <c r="DD734" s="3"/>
      <c r="DE734" s="3"/>
      <c r="DF734" s="3"/>
      <c r="DG734" s="3"/>
      <c r="DH734" s="3"/>
      <c r="DI734" s="3"/>
      <c r="DJ734" s="3"/>
      <c r="DK734" s="3"/>
      <c r="DL734" s="3"/>
      <c r="DM734" s="3"/>
      <c r="DN734" s="3"/>
      <c r="DO734" s="3"/>
      <c r="DP734" s="3"/>
      <c r="DQ734" s="3"/>
      <c r="DR734" s="3"/>
      <c r="DS734" s="3"/>
      <c r="DT734" s="3"/>
      <c r="DU734" s="3"/>
      <c r="DV734" s="3"/>
      <c r="DW734" s="3"/>
      <c r="DX734" s="3"/>
      <c r="DY734" s="3"/>
      <c r="DZ734" s="3"/>
      <c r="EA734" s="3"/>
      <c r="EB734" s="3"/>
      <c r="EC734" s="3"/>
      <c r="ED734" s="3"/>
      <c r="EE734" s="3"/>
      <c r="EF734" s="3"/>
      <c r="EG734" s="3"/>
    </row>
    <row r="735">
      <c r="A735" s="3"/>
      <c r="B735" s="68"/>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c r="AW735" s="3"/>
      <c r="AX735" s="3"/>
      <c r="AY735" s="3"/>
      <c r="AZ735" s="3"/>
      <c r="BA735" s="3"/>
      <c r="BB735" s="3"/>
      <c r="BC735" s="3"/>
      <c r="BD735" s="3"/>
      <c r="BE735" s="3"/>
      <c r="BF735" s="3"/>
      <c r="BG735" s="3"/>
      <c r="BH735" s="3"/>
      <c r="BI735" s="3"/>
      <c r="BJ735" s="3"/>
      <c r="BK735" s="3"/>
      <c r="BL735" s="3"/>
      <c r="BM735" s="3"/>
      <c r="BN735" s="3"/>
      <c r="BO735" s="3"/>
      <c r="BP735" s="3"/>
      <c r="BQ735" s="3"/>
      <c r="BR735" s="3"/>
      <c r="BS735" s="3"/>
      <c r="BT735" s="3"/>
      <c r="BU735" s="3"/>
      <c r="BV735" s="3"/>
      <c r="BW735" s="3"/>
      <c r="BX735" s="3"/>
      <c r="BY735" s="3"/>
      <c r="BZ735" s="3"/>
      <c r="CA735" s="3"/>
      <c r="CB735" s="3"/>
      <c r="CC735" s="3"/>
      <c r="CD735" s="3"/>
      <c r="CE735" s="3"/>
      <c r="CF735" s="3"/>
      <c r="CG735" s="3"/>
      <c r="CH735" s="3"/>
      <c r="CI735" s="3"/>
      <c r="CJ735" s="3"/>
      <c r="CK735" s="3"/>
      <c r="CL735" s="3"/>
      <c r="CM735" s="3"/>
      <c r="CN735" s="3"/>
      <c r="CO735" s="3"/>
      <c r="CP735" s="3"/>
      <c r="CQ735" s="3"/>
      <c r="CR735" s="3"/>
      <c r="CS735" s="3"/>
      <c r="CT735" s="3"/>
      <c r="CU735" s="3"/>
      <c r="CV735" s="3"/>
      <c r="CW735" s="3"/>
      <c r="CX735" s="3"/>
      <c r="CY735" s="3"/>
      <c r="CZ735" s="3"/>
      <c r="DA735" s="3"/>
      <c r="DB735" s="3"/>
      <c r="DC735" s="3"/>
      <c r="DD735" s="3"/>
      <c r="DE735" s="3"/>
      <c r="DF735" s="3"/>
      <c r="DG735" s="3"/>
      <c r="DH735" s="3"/>
      <c r="DI735" s="3"/>
      <c r="DJ735" s="3"/>
      <c r="DK735" s="3"/>
      <c r="DL735" s="3"/>
      <c r="DM735" s="3"/>
      <c r="DN735" s="3"/>
      <c r="DO735" s="3"/>
      <c r="DP735" s="3"/>
      <c r="DQ735" s="3"/>
      <c r="DR735" s="3"/>
      <c r="DS735" s="3"/>
      <c r="DT735" s="3"/>
      <c r="DU735" s="3"/>
      <c r="DV735" s="3"/>
      <c r="DW735" s="3"/>
      <c r="DX735" s="3"/>
      <c r="DY735" s="3"/>
      <c r="DZ735" s="3"/>
      <c r="EA735" s="3"/>
      <c r="EB735" s="3"/>
      <c r="EC735" s="3"/>
      <c r="ED735" s="3"/>
      <c r="EE735" s="3"/>
      <c r="EF735" s="3"/>
      <c r="EG735" s="3"/>
    </row>
    <row r="736">
      <c r="A736" s="3"/>
      <c r="B736" s="68"/>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c r="AW736" s="3"/>
      <c r="AX736" s="3"/>
      <c r="AY736" s="3"/>
      <c r="AZ736" s="3"/>
      <c r="BA736" s="3"/>
      <c r="BB736" s="3"/>
      <c r="BC736" s="3"/>
      <c r="BD736" s="3"/>
      <c r="BE736" s="3"/>
      <c r="BF736" s="3"/>
      <c r="BG736" s="3"/>
      <c r="BH736" s="3"/>
      <c r="BI736" s="3"/>
      <c r="BJ736" s="3"/>
      <c r="BK736" s="3"/>
      <c r="BL736" s="3"/>
      <c r="BM736" s="3"/>
      <c r="BN736" s="3"/>
      <c r="BO736" s="3"/>
      <c r="BP736" s="3"/>
      <c r="BQ736" s="3"/>
      <c r="BR736" s="3"/>
      <c r="BS736" s="3"/>
      <c r="BT736" s="3"/>
      <c r="BU736" s="3"/>
      <c r="BV736" s="3"/>
      <c r="BW736" s="3"/>
      <c r="BX736" s="3"/>
      <c r="BY736" s="3"/>
      <c r="BZ736" s="3"/>
      <c r="CA736" s="3"/>
      <c r="CB736" s="3"/>
      <c r="CC736" s="3"/>
      <c r="CD736" s="3"/>
      <c r="CE736" s="3"/>
      <c r="CF736" s="3"/>
      <c r="CG736" s="3"/>
      <c r="CH736" s="3"/>
      <c r="CI736" s="3"/>
      <c r="CJ736" s="3"/>
      <c r="CK736" s="3"/>
      <c r="CL736" s="3"/>
      <c r="CM736" s="3"/>
      <c r="CN736" s="3"/>
      <c r="CO736" s="3"/>
      <c r="CP736" s="3"/>
      <c r="CQ736" s="3"/>
      <c r="CR736" s="3"/>
      <c r="CS736" s="3"/>
      <c r="CT736" s="3"/>
      <c r="CU736" s="3"/>
      <c r="CV736" s="3"/>
      <c r="CW736" s="3"/>
      <c r="CX736" s="3"/>
      <c r="CY736" s="3"/>
      <c r="CZ736" s="3"/>
      <c r="DA736" s="3"/>
      <c r="DB736" s="3"/>
      <c r="DC736" s="3"/>
      <c r="DD736" s="3"/>
      <c r="DE736" s="3"/>
      <c r="DF736" s="3"/>
      <c r="DG736" s="3"/>
      <c r="DH736" s="3"/>
      <c r="DI736" s="3"/>
      <c r="DJ736" s="3"/>
      <c r="DK736" s="3"/>
      <c r="DL736" s="3"/>
      <c r="DM736" s="3"/>
      <c r="DN736" s="3"/>
      <c r="DO736" s="3"/>
      <c r="DP736" s="3"/>
      <c r="DQ736" s="3"/>
      <c r="DR736" s="3"/>
      <c r="DS736" s="3"/>
      <c r="DT736" s="3"/>
      <c r="DU736" s="3"/>
      <c r="DV736" s="3"/>
      <c r="DW736" s="3"/>
      <c r="DX736" s="3"/>
      <c r="DY736" s="3"/>
      <c r="DZ736" s="3"/>
      <c r="EA736" s="3"/>
      <c r="EB736" s="3"/>
      <c r="EC736" s="3"/>
      <c r="ED736" s="3"/>
      <c r="EE736" s="3"/>
      <c r="EF736" s="3"/>
      <c r="EG736" s="3"/>
    </row>
    <row r="737">
      <c r="A737" s="3"/>
      <c r="B737" s="68"/>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c r="AW737" s="3"/>
      <c r="AX737" s="3"/>
      <c r="AY737" s="3"/>
      <c r="AZ737" s="3"/>
      <c r="BA737" s="3"/>
      <c r="BB737" s="3"/>
      <c r="BC737" s="3"/>
      <c r="BD737" s="3"/>
      <c r="BE737" s="3"/>
      <c r="BF737" s="3"/>
      <c r="BG737" s="3"/>
      <c r="BH737" s="3"/>
      <c r="BI737" s="3"/>
      <c r="BJ737" s="3"/>
      <c r="BK737" s="3"/>
      <c r="BL737" s="3"/>
      <c r="BM737" s="3"/>
      <c r="BN737" s="3"/>
      <c r="BO737" s="3"/>
      <c r="BP737" s="3"/>
      <c r="BQ737" s="3"/>
      <c r="BR737" s="3"/>
      <c r="BS737" s="3"/>
      <c r="BT737" s="3"/>
      <c r="BU737" s="3"/>
      <c r="BV737" s="3"/>
      <c r="BW737" s="3"/>
      <c r="BX737" s="3"/>
      <c r="BY737" s="3"/>
      <c r="BZ737" s="3"/>
      <c r="CA737" s="3"/>
      <c r="CB737" s="3"/>
      <c r="CC737" s="3"/>
      <c r="CD737" s="3"/>
      <c r="CE737" s="3"/>
      <c r="CF737" s="3"/>
      <c r="CG737" s="3"/>
      <c r="CH737" s="3"/>
      <c r="CI737" s="3"/>
      <c r="CJ737" s="3"/>
      <c r="CK737" s="3"/>
      <c r="CL737" s="3"/>
      <c r="CM737" s="3"/>
      <c r="CN737" s="3"/>
      <c r="CO737" s="3"/>
      <c r="CP737" s="3"/>
      <c r="CQ737" s="3"/>
      <c r="CR737" s="3"/>
      <c r="CS737" s="3"/>
      <c r="CT737" s="3"/>
      <c r="CU737" s="3"/>
      <c r="CV737" s="3"/>
      <c r="CW737" s="3"/>
      <c r="CX737" s="3"/>
      <c r="CY737" s="3"/>
      <c r="CZ737" s="3"/>
      <c r="DA737" s="3"/>
      <c r="DB737" s="3"/>
      <c r="DC737" s="3"/>
      <c r="DD737" s="3"/>
      <c r="DE737" s="3"/>
      <c r="DF737" s="3"/>
      <c r="DG737" s="3"/>
      <c r="DH737" s="3"/>
      <c r="DI737" s="3"/>
      <c r="DJ737" s="3"/>
      <c r="DK737" s="3"/>
      <c r="DL737" s="3"/>
      <c r="DM737" s="3"/>
      <c r="DN737" s="3"/>
      <c r="DO737" s="3"/>
      <c r="DP737" s="3"/>
      <c r="DQ737" s="3"/>
      <c r="DR737" s="3"/>
      <c r="DS737" s="3"/>
      <c r="DT737" s="3"/>
      <c r="DU737" s="3"/>
      <c r="DV737" s="3"/>
      <c r="DW737" s="3"/>
      <c r="DX737" s="3"/>
      <c r="DY737" s="3"/>
      <c r="DZ737" s="3"/>
      <c r="EA737" s="3"/>
      <c r="EB737" s="3"/>
      <c r="EC737" s="3"/>
      <c r="ED737" s="3"/>
      <c r="EE737" s="3"/>
      <c r="EF737" s="3"/>
      <c r="EG737" s="3"/>
    </row>
    <row r="738">
      <c r="A738" s="3"/>
      <c r="B738" s="68"/>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c r="AV738" s="3"/>
      <c r="AW738" s="3"/>
      <c r="AX738" s="3"/>
      <c r="AY738" s="3"/>
      <c r="AZ738" s="3"/>
      <c r="BA738" s="3"/>
      <c r="BB738" s="3"/>
      <c r="BC738" s="3"/>
      <c r="BD738" s="3"/>
      <c r="BE738" s="3"/>
      <c r="BF738" s="3"/>
      <c r="BG738" s="3"/>
      <c r="BH738" s="3"/>
      <c r="BI738" s="3"/>
      <c r="BJ738" s="3"/>
      <c r="BK738" s="3"/>
      <c r="BL738" s="3"/>
      <c r="BM738" s="3"/>
      <c r="BN738" s="3"/>
      <c r="BO738" s="3"/>
      <c r="BP738" s="3"/>
      <c r="BQ738" s="3"/>
      <c r="BR738" s="3"/>
      <c r="BS738" s="3"/>
      <c r="BT738" s="3"/>
      <c r="BU738" s="3"/>
      <c r="BV738" s="3"/>
      <c r="BW738" s="3"/>
      <c r="BX738" s="3"/>
      <c r="BY738" s="3"/>
      <c r="BZ738" s="3"/>
      <c r="CA738" s="3"/>
      <c r="CB738" s="3"/>
      <c r="CC738" s="3"/>
      <c r="CD738" s="3"/>
      <c r="CE738" s="3"/>
      <c r="CF738" s="3"/>
      <c r="CG738" s="3"/>
      <c r="CH738" s="3"/>
      <c r="CI738" s="3"/>
      <c r="CJ738" s="3"/>
      <c r="CK738" s="3"/>
      <c r="CL738" s="3"/>
      <c r="CM738" s="3"/>
      <c r="CN738" s="3"/>
      <c r="CO738" s="3"/>
      <c r="CP738" s="3"/>
      <c r="CQ738" s="3"/>
      <c r="CR738" s="3"/>
      <c r="CS738" s="3"/>
      <c r="CT738" s="3"/>
      <c r="CU738" s="3"/>
      <c r="CV738" s="3"/>
      <c r="CW738" s="3"/>
      <c r="CX738" s="3"/>
      <c r="CY738" s="3"/>
      <c r="CZ738" s="3"/>
      <c r="DA738" s="3"/>
      <c r="DB738" s="3"/>
      <c r="DC738" s="3"/>
      <c r="DD738" s="3"/>
      <c r="DE738" s="3"/>
      <c r="DF738" s="3"/>
      <c r="DG738" s="3"/>
      <c r="DH738" s="3"/>
      <c r="DI738" s="3"/>
      <c r="DJ738" s="3"/>
      <c r="DK738" s="3"/>
      <c r="DL738" s="3"/>
      <c r="DM738" s="3"/>
      <c r="DN738" s="3"/>
      <c r="DO738" s="3"/>
      <c r="DP738" s="3"/>
      <c r="DQ738" s="3"/>
      <c r="DR738" s="3"/>
      <c r="DS738" s="3"/>
      <c r="DT738" s="3"/>
      <c r="DU738" s="3"/>
      <c r="DV738" s="3"/>
      <c r="DW738" s="3"/>
      <c r="DX738" s="3"/>
      <c r="DY738" s="3"/>
      <c r="DZ738" s="3"/>
      <c r="EA738" s="3"/>
      <c r="EB738" s="3"/>
      <c r="EC738" s="3"/>
      <c r="ED738" s="3"/>
      <c r="EE738" s="3"/>
      <c r="EF738" s="3"/>
      <c r="EG738" s="3"/>
    </row>
    <row r="739">
      <c r="A739" s="3"/>
      <c r="B739" s="68"/>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c r="AW739" s="3"/>
      <c r="AX739" s="3"/>
      <c r="AY739" s="3"/>
      <c r="AZ739" s="3"/>
      <c r="BA739" s="3"/>
      <c r="BB739" s="3"/>
      <c r="BC739" s="3"/>
      <c r="BD739" s="3"/>
      <c r="BE739" s="3"/>
      <c r="BF739" s="3"/>
      <c r="BG739" s="3"/>
      <c r="BH739" s="3"/>
      <c r="BI739" s="3"/>
      <c r="BJ739" s="3"/>
      <c r="BK739" s="3"/>
      <c r="BL739" s="3"/>
      <c r="BM739" s="3"/>
      <c r="BN739" s="3"/>
      <c r="BO739" s="3"/>
      <c r="BP739" s="3"/>
      <c r="BQ739" s="3"/>
      <c r="BR739" s="3"/>
      <c r="BS739" s="3"/>
      <c r="BT739" s="3"/>
      <c r="BU739" s="3"/>
      <c r="BV739" s="3"/>
      <c r="BW739" s="3"/>
      <c r="BX739" s="3"/>
      <c r="BY739" s="3"/>
      <c r="BZ739" s="3"/>
      <c r="CA739" s="3"/>
      <c r="CB739" s="3"/>
      <c r="CC739" s="3"/>
      <c r="CD739" s="3"/>
      <c r="CE739" s="3"/>
      <c r="CF739" s="3"/>
      <c r="CG739" s="3"/>
      <c r="CH739" s="3"/>
      <c r="CI739" s="3"/>
      <c r="CJ739" s="3"/>
      <c r="CK739" s="3"/>
      <c r="CL739" s="3"/>
      <c r="CM739" s="3"/>
      <c r="CN739" s="3"/>
      <c r="CO739" s="3"/>
      <c r="CP739" s="3"/>
      <c r="CQ739" s="3"/>
      <c r="CR739" s="3"/>
      <c r="CS739" s="3"/>
      <c r="CT739" s="3"/>
      <c r="CU739" s="3"/>
      <c r="CV739" s="3"/>
      <c r="CW739" s="3"/>
      <c r="CX739" s="3"/>
      <c r="CY739" s="3"/>
      <c r="CZ739" s="3"/>
      <c r="DA739" s="3"/>
      <c r="DB739" s="3"/>
      <c r="DC739" s="3"/>
      <c r="DD739" s="3"/>
      <c r="DE739" s="3"/>
      <c r="DF739" s="3"/>
      <c r="DG739" s="3"/>
      <c r="DH739" s="3"/>
      <c r="DI739" s="3"/>
      <c r="DJ739" s="3"/>
      <c r="DK739" s="3"/>
      <c r="DL739" s="3"/>
      <c r="DM739" s="3"/>
      <c r="DN739" s="3"/>
      <c r="DO739" s="3"/>
      <c r="DP739" s="3"/>
      <c r="DQ739" s="3"/>
      <c r="DR739" s="3"/>
      <c r="DS739" s="3"/>
      <c r="DT739" s="3"/>
      <c r="DU739" s="3"/>
      <c r="DV739" s="3"/>
      <c r="DW739" s="3"/>
      <c r="DX739" s="3"/>
      <c r="DY739" s="3"/>
      <c r="DZ739" s="3"/>
      <c r="EA739" s="3"/>
      <c r="EB739" s="3"/>
      <c r="EC739" s="3"/>
      <c r="ED739" s="3"/>
      <c r="EE739" s="3"/>
      <c r="EF739" s="3"/>
      <c r="EG739" s="3"/>
    </row>
    <row r="740">
      <c r="A740" s="3"/>
      <c r="B740" s="68"/>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
      <c r="AV740" s="3"/>
      <c r="AW740" s="3"/>
      <c r="AX740" s="3"/>
      <c r="AY740" s="3"/>
      <c r="AZ740" s="3"/>
      <c r="BA740" s="3"/>
      <c r="BB740" s="3"/>
      <c r="BC740" s="3"/>
      <c r="BD740" s="3"/>
      <c r="BE740" s="3"/>
      <c r="BF740" s="3"/>
      <c r="BG740" s="3"/>
      <c r="BH740" s="3"/>
      <c r="BI740" s="3"/>
      <c r="BJ740" s="3"/>
      <c r="BK740" s="3"/>
      <c r="BL740" s="3"/>
      <c r="BM740" s="3"/>
      <c r="BN740" s="3"/>
      <c r="BO740" s="3"/>
      <c r="BP740" s="3"/>
      <c r="BQ740" s="3"/>
      <c r="BR740" s="3"/>
      <c r="BS740" s="3"/>
      <c r="BT740" s="3"/>
      <c r="BU740" s="3"/>
      <c r="BV740" s="3"/>
      <c r="BW740" s="3"/>
      <c r="BX740" s="3"/>
      <c r="BY740" s="3"/>
      <c r="BZ740" s="3"/>
      <c r="CA740" s="3"/>
      <c r="CB740" s="3"/>
      <c r="CC740" s="3"/>
      <c r="CD740" s="3"/>
      <c r="CE740" s="3"/>
      <c r="CF740" s="3"/>
      <c r="CG740" s="3"/>
      <c r="CH740" s="3"/>
      <c r="CI740" s="3"/>
      <c r="CJ740" s="3"/>
      <c r="CK740" s="3"/>
      <c r="CL740" s="3"/>
      <c r="CM740" s="3"/>
      <c r="CN740" s="3"/>
      <c r="CO740" s="3"/>
      <c r="CP740" s="3"/>
      <c r="CQ740" s="3"/>
      <c r="CR740" s="3"/>
      <c r="CS740" s="3"/>
      <c r="CT740" s="3"/>
      <c r="CU740" s="3"/>
      <c r="CV740" s="3"/>
      <c r="CW740" s="3"/>
      <c r="CX740" s="3"/>
      <c r="CY740" s="3"/>
      <c r="CZ740" s="3"/>
      <c r="DA740" s="3"/>
      <c r="DB740" s="3"/>
      <c r="DC740" s="3"/>
      <c r="DD740" s="3"/>
      <c r="DE740" s="3"/>
      <c r="DF740" s="3"/>
      <c r="DG740" s="3"/>
      <c r="DH740" s="3"/>
      <c r="DI740" s="3"/>
      <c r="DJ740" s="3"/>
      <c r="DK740" s="3"/>
      <c r="DL740" s="3"/>
      <c r="DM740" s="3"/>
      <c r="DN740" s="3"/>
      <c r="DO740" s="3"/>
      <c r="DP740" s="3"/>
      <c r="DQ740" s="3"/>
      <c r="DR740" s="3"/>
      <c r="DS740" s="3"/>
      <c r="DT740" s="3"/>
      <c r="DU740" s="3"/>
      <c r="DV740" s="3"/>
      <c r="DW740" s="3"/>
      <c r="DX740" s="3"/>
      <c r="DY740" s="3"/>
      <c r="DZ740" s="3"/>
      <c r="EA740" s="3"/>
      <c r="EB740" s="3"/>
      <c r="EC740" s="3"/>
      <c r="ED740" s="3"/>
      <c r="EE740" s="3"/>
      <c r="EF740" s="3"/>
      <c r="EG740" s="3"/>
    </row>
    <row r="741">
      <c r="A741" s="3"/>
      <c r="B741" s="68"/>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c r="AU741" s="3"/>
      <c r="AV741" s="3"/>
      <c r="AW741" s="3"/>
      <c r="AX741" s="3"/>
      <c r="AY741" s="3"/>
      <c r="AZ741" s="3"/>
      <c r="BA741" s="3"/>
      <c r="BB741" s="3"/>
      <c r="BC741" s="3"/>
      <c r="BD741" s="3"/>
      <c r="BE741" s="3"/>
      <c r="BF741" s="3"/>
      <c r="BG741" s="3"/>
      <c r="BH741" s="3"/>
      <c r="BI741" s="3"/>
      <c r="BJ741" s="3"/>
      <c r="BK741" s="3"/>
      <c r="BL741" s="3"/>
      <c r="BM741" s="3"/>
      <c r="BN741" s="3"/>
      <c r="BO741" s="3"/>
      <c r="BP741" s="3"/>
      <c r="BQ741" s="3"/>
      <c r="BR741" s="3"/>
      <c r="BS741" s="3"/>
      <c r="BT741" s="3"/>
      <c r="BU741" s="3"/>
      <c r="BV741" s="3"/>
      <c r="BW741" s="3"/>
      <c r="BX741" s="3"/>
      <c r="BY741" s="3"/>
      <c r="BZ741" s="3"/>
      <c r="CA741" s="3"/>
      <c r="CB741" s="3"/>
      <c r="CC741" s="3"/>
      <c r="CD741" s="3"/>
      <c r="CE741" s="3"/>
      <c r="CF741" s="3"/>
      <c r="CG741" s="3"/>
      <c r="CH741" s="3"/>
      <c r="CI741" s="3"/>
      <c r="CJ741" s="3"/>
      <c r="CK741" s="3"/>
      <c r="CL741" s="3"/>
      <c r="CM741" s="3"/>
      <c r="CN741" s="3"/>
      <c r="CO741" s="3"/>
      <c r="CP741" s="3"/>
      <c r="CQ741" s="3"/>
      <c r="CR741" s="3"/>
      <c r="CS741" s="3"/>
      <c r="CT741" s="3"/>
      <c r="CU741" s="3"/>
      <c r="CV741" s="3"/>
      <c r="CW741" s="3"/>
      <c r="CX741" s="3"/>
      <c r="CY741" s="3"/>
      <c r="CZ741" s="3"/>
      <c r="DA741" s="3"/>
      <c r="DB741" s="3"/>
      <c r="DC741" s="3"/>
      <c r="DD741" s="3"/>
      <c r="DE741" s="3"/>
      <c r="DF741" s="3"/>
      <c r="DG741" s="3"/>
      <c r="DH741" s="3"/>
      <c r="DI741" s="3"/>
      <c r="DJ741" s="3"/>
      <c r="DK741" s="3"/>
      <c r="DL741" s="3"/>
      <c r="DM741" s="3"/>
      <c r="DN741" s="3"/>
      <c r="DO741" s="3"/>
      <c r="DP741" s="3"/>
      <c r="DQ741" s="3"/>
      <c r="DR741" s="3"/>
      <c r="DS741" s="3"/>
      <c r="DT741" s="3"/>
      <c r="DU741" s="3"/>
      <c r="DV741" s="3"/>
      <c r="DW741" s="3"/>
      <c r="DX741" s="3"/>
      <c r="DY741" s="3"/>
      <c r="DZ741" s="3"/>
      <c r="EA741" s="3"/>
      <c r="EB741" s="3"/>
      <c r="EC741" s="3"/>
      <c r="ED741" s="3"/>
      <c r="EE741" s="3"/>
      <c r="EF741" s="3"/>
      <c r="EG741" s="3"/>
    </row>
    <row r="742">
      <c r="A742" s="3"/>
      <c r="B742" s="68"/>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3"/>
      <c r="AV742" s="3"/>
      <c r="AW742" s="3"/>
      <c r="AX742" s="3"/>
      <c r="AY742" s="3"/>
      <c r="AZ742" s="3"/>
      <c r="BA742" s="3"/>
      <c r="BB742" s="3"/>
      <c r="BC742" s="3"/>
      <c r="BD742" s="3"/>
      <c r="BE742" s="3"/>
      <c r="BF742" s="3"/>
      <c r="BG742" s="3"/>
      <c r="BH742" s="3"/>
      <c r="BI742" s="3"/>
      <c r="BJ742" s="3"/>
      <c r="BK742" s="3"/>
      <c r="BL742" s="3"/>
      <c r="BM742" s="3"/>
      <c r="BN742" s="3"/>
      <c r="BO742" s="3"/>
      <c r="BP742" s="3"/>
      <c r="BQ742" s="3"/>
      <c r="BR742" s="3"/>
      <c r="BS742" s="3"/>
      <c r="BT742" s="3"/>
      <c r="BU742" s="3"/>
      <c r="BV742" s="3"/>
      <c r="BW742" s="3"/>
      <c r="BX742" s="3"/>
      <c r="BY742" s="3"/>
      <c r="BZ742" s="3"/>
      <c r="CA742" s="3"/>
      <c r="CB742" s="3"/>
      <c r="CC742" s="3"/>
      <c r="CD742" s="3"/>
      <c r="CE742" s="3"/>
      <c r="CF742" s="3"/>
      <c r="CG742" s="3"/>
      <c r="CH742" s="3"/>
      <c r="CI742" s="3"/>
      <c r="CJ742" s="3"/>
      <c r="CK742" s="3"/>
      <c r="CL742" s="3"/>
      <c r="CM742" s="3"/>
      <c r="CN742" s="3"/>
      <c r="CO742" s="3"/>
      <c r="CP742" s="3"/>
      <c r="CQ742" s="3"/>
      <c r="CR742" s="3"/>
      <c r="CS742" s="3"/>
      <c r="CT742" s="3"/>
      <c r="CU742" s="3"/>
      <c r="CV742" s="3"/>
      <c r="CW742" s="3"/>
      <c r="CX742" s="3"/>
      <c r="CY742" s="3"/>
      <c r="CZ742" s="3"/>
      <c r="DA742" s="3"/>
      <c r="DB742" s="3"/>
      <c r="DC742" s="3"/>
      <c r="DD742" s="3"/>
      <c r="DE742" s="3"/>
      <c r="DF742" s="3"/>
      <c r="DG742" s="3"/>
      <c r="DH742" s="3"/>
      <c r="DI742" s="3"/>
      <c r="DJ742" s="3"/>
      <c r="DK742" s="3"/>
      <c r="DL742" s="3"/>
      <c r="DM742" s="3"/>
      <c r="DN742" s="3"/>
      <c r="DO742" s="3"/>
      <c r="DP742" s="3"/>
      <c r="DQ742" s="3"/>
      <c r="DR742" s="3"/>
      <c r="DS742" s="3"/>
      <c r="DT742" s="3"/>
      <c r="DU742" s="3"/>
      <c r="DV742" s="3"/>
      <c r="DW742" s="3"/>
      <c r="DX742" s="3"/>
      <c r="DY742" s="3"/>
      <c r="DZ742" s="3"/>
      <c r="EA742" s="3"/>
      <c r="EB742" s="3"/>
      <c r="EC742" s="3"/>
      <c r="ED742" s="3"/>
      <c r="EE742" s="3"/>
      <c r="EF742" s="3"/>
      <c r="EG742" s="3"/>
    </row>
    <row r="743">
      <c r="A743" s="3"/>
      <c r="B743" s="68"/>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3"/>
      <c r="AV743" s="3"/>
      <c r="AW743" s="3"/>
      <c r="AX743" s="3"/>
      <c r="AY743" s="3"/>
      <c r="AZ743" s="3"/>
      <c r="BA743" s="3"/>
      <c r="BB743" s="3"/>
      <c r="BC743" s="3"/>
      <c r="BD743" s="3"/>
      <c r="BE743" s="3"/>
      <c r="BF743" s="3"/>
      <c r="BG743" s="3"/>
      <c r="BH743" s="3"/>
      <c r="BI743" s="3"/>
      <c r="BJ743" s="3"/>
      <c r="BK743" s="3"/>
      <c r="BL743" s="3"/>
      <c r="BM743" s="3"/>
      <c r="BN743" s="3"/>
      <c r="BO743" s="3"/>
      <c r="BP743" s="3"/>
      <c r="BQ743" s="3"/>
      <c r="BR743" s="3"/>
      <c r="BS743" s="3"/>
      <c r="BT743" s="3"/>
      <c r="BU743" s="3"/>
      <c r="BV743" s="3"/>
      <c r="BW743" s="3"/>
      <c r="BX743" s="3"/>
      <c r="BY743" s="3"/>
      <c r="BZ743" s="3"/>
      <c r="CA743" s="3"/>
      <c r="CB743" s="3"/>
      <c r="CC743" s="3"/>
      <c r="CD743" s="3"/>
      <c r="CE743" s="3"/>
      <c r="CF743" s="3"/>
      <c r="CG743" s="3"/>
      <c r="CH743" s="3"/>
      <c r="CI743" s="3"/>
      <c r="CJ743" s="3"/>
      <c r="CK743" s="3"/>
      <c r="CL743" s="3"/>
      <c r="CM743" s="3"/>
      <c r="CN743" s="3"/>
      <c r="CO743" s="3"/>
      <c r="CP743" s="3"/>
      <c r="CQ743" s="3"/>
      <c r="CR743" s="3"/>
      <c r="CS743" s="3"/>
      <c r="CT743" s="3"/>
      <c r="CU743" s="3"/>
      <c r="CV743" s="3"/>
      <c r="CW743" s="3"/>
      <c r="CX743" s="3"/>
      <c r="CY743" s="3"/>
      <c r="CZ743" s="3"/>
      <c r="DA743" s="3"/>
      <c r="DB743" s="3"/>
      <c r="DC743" s="3"/>
      <c r="DD743" s="3"/>
      <c r="DE743" s="3"/>
      <c r="DF743" s="3"/>
      <c r="DG743" s="3"/>
      <c r="DH743" s="3"/>
      <c r="DI743" s="3"/>
      <c r="DJ743" s="3"/>
      <c r="DK743" s="3"/>
      <c r="DL743" s="3"/>
      <c r="DM743" s="3"/>
      <c r="DN743" s="3"/>
      <c r="DO743" s="3"/>
      <c r="DP743" s="3"/>
      <c r="DQ743" s="3"/>
      <c r="DR743" s="3"/>
      <c r="DS743" s="3"/>
      <c r="DT743" s="3"/>
      <c r="DU743" s="3"/>
      <c r="DV743" s="3"/>
      <c r="DW743" s="3"/>
      <c r="DX743" s="3"/>
      <c r="DY743" s="3"/>
      <c r="DZ743" s="3"/>
      <c r="EA743" s="3"/>
      <c r="EB743" s="3"/>
      <c r="EC743" s="3"/>
      <c r="ED743" s="3"/>
      <c r="EE743" s="3"/>
      <c r="EF743" s="3"/>
      <c r="EG743" s="3"/>
    </row>
    <row r="744">
      <c r="A744" s="3"/>
      <c r="B744" s="68"/>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3"/>
      <c r="AV744" s="3"/>
      <c r="AW744" s="3"/>
      <c r="AX744" s="3"/>
      <c r="AY744" s="3"/>
      <c r="AZ744" s="3"/>
      <c r="BA744" s="3"/>
      <c r="BB744" s="3"/>
      <c r="BC744" s="3"/>
      <c r="BD744" s="3"/>
      <c r="BE744" s="3"/>
      <c r="BF744" s="3"/>
      <c r="BG744" s="3"/>
      <c r="BH744" s="3"/>
      <c r="BI744" s="3"/>
      <c r="BJ744" s="3"/>
      <c r="BK744" s="3"/>
      <c r="BL744" s="3"/>
      <c r="BM744" s="3"/>
      <c r="BN744" s="3"/>
      <c r="BO744" s="3"/>
      <c r="BP744" s="3"/>
      <c r="BQ744" s="3"/>
      <c r="BR744" s="3"/>
      <c r="BS744" s="3"/>
      <c r="BT744" s="3"/>
      <c r="BU744" s="3"/>
      <c r="BV744" s="3"/>
      <c r="BW744" s="3"/>
      <c r="BX744" s="3"/>
      <c r="BY744" s="3"/>
      <c r="BZ744" s="3"/>
      <c r="CA744" s="3"/>
      <c r="CB744" s="3"/>
      <c r="CC744" s="3"/>
      <c r="CD744" s="3"/>
      <c r="CE744" s="3"/>
      <c r="CF744" s="3"/>
      <c r="CG744" s="3"/>
      <c r="CH744" s="3"/>
      <c r="CI744" s="3"/>
      <c r="CJ744" s="3"/>
      <c r="CK744" s="3"/>
      <c r="CL744" s="3"/>
      <c r="CM744" s="3"/>
      <c r="CN744" s="3"/>
      <c r="CO744" s="3"/>
      <c r="CP744" s="3"/>
      <c r="CQ744" s="3"/>
      <c r="CR744" s="3"/>
      <c r="CS744" s="3"/>
      <c r="CT744" s="3"/>
      <c r="CU744" s="3"/>
      <c r="CV744" s="3"/>
      <c r="CW744" s="3"/>
      <c r="CX744" s="3"/>
      <c r="CY744" s="3"/>
      <c r="CZ744" s="3"/>
      <c r="DA744" s="3"/>
      <c r="DB744" s="3"/>
      <c r="DC744" s="3"/>
      <c r="DD744" s="3"/>
      <c r="DE744" s="3"/>
      <c r="DF744" s="3"/>
      <c r="DG744" s="3"/>
      <c r="DH744" s="3"/>
      <c r="DI744" s="3"/>
      <c r="DJ744" s="3"/>
      <c r="DK744" s="3"/>
      <c r="DL744" s="3"/>
      <c r="DM744" s="3"/>
      <c r="DN744" s="3"/>
      <c r="DO744" s="3"/>
      <c r="DP744" s="3"/>
      <c r="DQ744" s="3"/>
      <c r="DR744" s="3"/>
      <c r="DS744" s="3"/>
      <c r="DT744" s="3"/>
      <c r="DU744" s="3"/>
      <c r="DV744" s="3"/>
      <c r="DW744" s="3"/>
      <c r="DX744" s="3"/>
      <c r="DY744" s="3"/>
      <c r="DZ744" s="3"/>
      <c r="EA744" s="3"/>
      <c r="EB744" s="3"/>
      <c r="EC744" s="3"/>
      <c r="ED744" s="3"/>
      <c r="EE744" s="3"/>
      <c r="EF744" s="3"/>
      <c r="EG744" s="3"/>
    </row>
    <row r="745">
      <c r="A745" s="3"/>
      <c r="B745" s="68"/>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c r="AU745" s="3"/>
      <c r="AV745" s="3"/>
      <c r="AW745" s="3"/>
      <c r="AX745" s="3"/>
      <c r="AY745" s="3"/>
      <c r="AZ745" s="3"/>
      <c r="BA745" s="3"/>
      <c r="BB745" s="3"/>
      <c r="BC745" s="3"/>
      <c r="BD745" s="3"/>
      <c r="BE745" s="3"/>
      <c r="BF745" s="3"/>
      <c r="BG745" s="3"/>
      <c r="BH745" s="3"/>
      <c r="BI745" s="3"/>
      <c r="BJ745" s="3"/>
      <c r="BK745" s="3"/>
      <c r="BL745" s="3"/>
      <c r="BM745" s="3"/>
      <c r="BN745" s="3"/>
      <c r="BO745" s="3"/>
      <c r="BP745" s="3"/>
      <c r="BQ745" s="3"/>
      <c r="BR745" s="3"/>
      <c r="BS745" s="3"/>
      <c r="BT745" s="3"/>
      <c r="BU745" s="3"/>
      <c r="BV745" s="3"/>
      <c r="BW745" s="3"/>
      <c r="BX745" s="3"/>
      <c r="BY745" s="3"/>
      <c r="BZ745" s="3"/>
      <c r="CA745" s="3"/>
      <c r="CB745" s="3"/>
      <c r="CC745" s="3"/>
      <c r="CD745" s="3"/>
      <c r="CE745" s="3"/>
      <c r="CF745" s="3"/>
      <c r="CG745" s="3"/>
      <c r="CH745" s="3"/>
      <c r="CI745" s="3"/>
      <c r="CJ745" s="3"/>
      <c r="CK745" s="3"/>
      <c r="CL745" s="3"/>
      <c r="CM745" s="3"/>
      <c r="CN745" s="3"/>
      <c r="CO745" s="3"/>
      <c r="CP745" s="3"/>
      <c r="CQ745" s="3"/>
      <c r="CR745" s="3"/>
      <c r="CS745" s="3"/>
      <c r="CT745" s="3"/>
      <c r="CU745" s="3"/>
      <c r="CV745" s="3"/>
      <c r="CW745" s="3"/>
      <c r="CX745" s="3"/>
      <c r="CY745" s="3"/>
      <c r="CZ745" s="3"/>
      <c r="DA745" s="3"/>
      <c r="DB745" s="3"/>
      <c r="DC745" s="3"/>
      <c r="DD745" s="3"/>
      <c r="DE745" s="3"/>
      <c r="DF745" s="3"/>
      <c r="DG745" s="3"/>
      <c r="DH745" s="3"/>
      <c r="DI745" s="3"/>
      <c r="DJ745" s="3"/>
      <c r="DK745" s="3"/>
      <c r="DL745" s="3"/>
      <c r="DM745" s="3"/>
      <c r="DN745" s="3"/>
      <c r="DO745" s="3"/>
      <c r="DP745" s="3"/>
      <c r="DQ745" s="3"/>
      <c r="DR745" s="3"/>
      <c r="DS745" s="3"/>
      <c r="DT745" s="3"/>
      <c r="DU745" s="3"/>
      <c r="DV745" s="3"/>
      <c r="DW745" s="3"/>
      <c r="DX745" s="3"/>
      <c r="DY745" s="3"/>
      <c r="DZ745" s="3"/>
      <c r="EA745" s="3"/>
      <c r="EB745" s="3"/>
      <c r="EC745" s="3"/>
      <c r="ED745" s="3"/>
      <c r="EE745" s="3"/>
      <c r="EF745" s="3"/>
      <c r="EG745" s="3"/>
    </row>
    <row r="746">
      <c r="A746" s="3"/>
      <c r="B746" s="68"/>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c r="AU746" s="3"/>
      <c r="AV746" s="3"/>
      <c r="AW746" s="3"/>
      <c r="AX746" s="3"/>
      <c r="AY746" s="3"/>
      <c r="AZ746" s="3"/>
      <c r="BA746" s="3"/>
      <c r="BB746" s="3"/>
      <c r="BC746" s="3"/>
      <c r="BD746" s="3"/>
      <c r="BE746" s="3"/>
      <c r="BF746" s="3"/>
      <c r="BG746" s="3"/>
      <c r="BH746" s="3"/>
      <c r="BI746" s="3"/>
      <c r="BJ746" s="3"/>
      <c r="BK746" s="3"/>
      <c r="BL746" s="3"/>
      <c r="BM746" s="3"/>
      <c r="BN746" s="3"/>
      <c r="BO746" s="3"/>
      <c r="BP746" s="3"/>
      <c r="BQ746" s="3"/>
      <c r="BR746" s="3"/>
      <c r="BS746" s="3"/>
      <c r="BT746" s="3"/>
      <c r="BU746" s="3"/>
      <c r="BV746" s="3"/>
      <c r="BW746" s="3"/>
      <c r="BX746" s="3"/>
      <c r="BY746" s="3"/>
      <c r="BZ746" s="3"/>
      <c r="CA746" s="3"/>
      <c r="CB746" s="3"/>
      <c r="CC746" s="3"/>
      <c r="CD746" s="3"/>
      <c r="CE746" s="3"/>
      <c r="CF746" s="3"/>
      <c r="CG746" s="3"/>
      <c r="CH746" s="3"/>
      <c r="CI746" s="3"/>
      <c r="CJ746" s="3"/>
      <c r="CK746" s="3"/>
      <c r="CL746" s="3"/>
      <c r="CM746" s="3"/>
      <c r="CN746" s="3"/>
      <c r="CO746" s="3"/>
      <c r="CP746" s="3"/>
      <c r="CQ746" s="3"/>
      <c r="CR746" s="3"/>
      <c r="CS746" s="3"/>
      <c r="CT746" s="3"/>
      <c r="CU746" s="3"/>
      <c r="CV746" s="3"/>
      <c r="CW746" s="3"/>
      <c r="CX746" s="3"/>
      <c r="CY746" s="3"/>
      <c r="CZ746" s="3"/>
      <c r="DA746" s="3"/>
      <c r="DB746" s="3"/>
      <c r="DC746" s="3"/>
      <c r="DD746" s="3"/>
      <c r="DE746" s="3"/>
      <c r="DF746" s="3"/>
      <c r="DG746" s="3"/>
      <c r="DH746" s="3"/>
      <c r="DI746" s="3"/>
      <c r="DJ746" s="3"/>
      <c r="DK746" s="3"/>
      <c r="DL746" s="3"/>
      <c r="DM746" s="3"/>
      <c r="DN746" s="3"/>
      <c r="DO746" s="3"/>
      <c r="DP746" s="3"/>
      <c r="DQ746" s="3"/>
      <c r="DR746" s="3"/>
      <c r="DS746" s="3"/>
      <c r="DT746" s="3"/>
      <c r="DU746" s="3"/>
      <c r="DV746" s="3"/>
      <c r="DW746" s="3"/>
      <c r="DX746" s="3"/>
      <c r="DY746" s="3"/>
      <c r="DZ746" s="3"/>
      <c r="EA746" s="3"/>
      <c r="EB746" s="3"/>
      <c r="EC746" s="3"/>
      <c r="ED746" s="3"/>
      <c r="EE746" s="3"/>
      <c r="EF746" s="3"/>
      <c r="EG746" s="3"/>
    </row>
    <row r="747">
      <c r="A747" s="3"/>
      <c r="B747" s="68"/>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c r="AU747" s="3"/>
      <c r="AV747" s="3"/>
      <c r="AW747" s="3"/>
      <c r="AX747" s="3"/>
      <c r="AY747" s="3"/>
      <c r="AZ747" s="3"/>
      <c r="BA747" s="3"/>
      <c r="BB747" s="3"/>
      <c r="BC747" s="3"/>
      <c r="BD747" s="3"/>
      <c r="BE747" s="3"/>
      <c r="BF747" s="3"/>
      <c r="BG747" s="3"/>
      <c r="BH747" s="3"/>
      <c r="BI747" s="3"/>
      <c r="BJ747" s="3"/>
      <c r="BK747" s="3"/>
      <c r="BL747" s="3"/>
      <c r="BM747" s="3"/>
      <c r="BN747" s="3"/>
      <c r="BO747" s="3"/>
      <c r="BP747" s="3"/>
      <c r="BQ747" s="3"/>
      <c r="BR747" s="3"/>
      <c r="BS747" s="3"/>
      <c r="BT747" s="3"/>
      <c r="BU747" s="3"/>
      <c r="BV747" s="3"/>
      <c r="BW747" s="3"/>
      <c r="BX747" s="3"/>
      <c r="BY747" s="3"/>
      <c r="BZ747" s="3"/>
      <c r="CA747" s="3"/>
      <c r="CB747" s="3"/>
      <c r="CC747" s="3"/>
      <c r="CD747" s="3"/>
      <c r="CE747" s="3"/>
      <c r="CF747" s="3"/>
      <c r="CG747" s="3"/>
      <c r="CH747" s="3"/>
      <c r="CI747" s="3"/>
      <c r="CJ747" s="3"/>
      <c r="CK747" s="3"/>
      <c r="CL747" s="3"/>
      <c r="CM747" s="3"/>
      <c r="CN747" s="3"/>
      <c r="CO747" s="3"/>
      <c r="CP747" s="3"/>
      <c r="CQ747" s="3"/>
      <c r="CR747" s="3"/>
      <c r="CS747" s="3"/>
      <c r="CT747" s="3"/>
      <c r="CU747" s="3"/>
      <c r="CV747" s="3"/>
      <c r="CW747" s="3"/>
      <c r="CX747" s="3"/>
      <c r="CY747" s="3"/>
      <c r="CZ747" s="3"/>
      <c r="DA747" s="3"/>
      <c r="DB747" s="3"/>
      <c r="DC747" s="3"/>
      <c r="DD747" s="3"/>
      <c r="DE747" s="3"/>
      <c r="DF747" s="3"/>
      <c r="DG747" s="3"/>
      <c r="DH747" s="3"/>
      <c r="DI747" s="3"/>
      <c r="DJ747" s="3"/>
      <c r="DK747" s="3"/>
      <c r="DL747" s="3"/>
      <c r="DM747" s="3"/>
      <c r="DN747" s="3"/>
      <c r="DO747" s="3"/>
      <c r="DP747" s="3"/>
      <c r="DQ747" s="3"/>
      <c r="DR747" s="3"/>
      <c r="DS747" s="3"/>
      <c r="DT747" s="3"/>
      <c r="DU747" s="3"/>
      <c r="DV747" s="3"/>
      <c r="DW747" s="3"/>
      <c r="DX747" s="3"/>
      <c r="DY747" s="3"/>
      <c r="DZ747" s="3"/>
      <c r="EA747" s="3"/>
      <c r="EB747" s="3"/>
      <c r="EC747" s="3"/>
      <c r="ED747" s="3"/>
      <c r="EE747" s="3"/>
      <c r="EF747" s="3"/>
      <c r="EG747" s="3"/>
    </row>
    <row r="748">
      <c r="A748" s="3"/>
      <c r="B748" s="68"/>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3"/>
      <c r="AV748" s="3"/>
      <c r="AW748" s="3"/>
      <c r="AX748" s="3"/>
      <c r="AY748" s="3"/>
      <c r="AZ748" s="3"/>
      <c r="BA748" s="3"/>
      <c r="BB748" s="3"/>
      <c r="BC748" s="3"/>
      <c r="BD748" s="3"/>
      <c r="BE748" s="3"/>
      <c r="BF748" s="3"/>
      <c r="BG748" s="3"/>
      <c r="BH748" s="3"/>
      <c r="BI748" s="3"/>
      <c r="BJ748" s="3"/>
      <c r="BK748" s="3"/>
      <c r="BL748" s="3"/>
      <c r="BM748" s="3"/>
      <c r="BN748" s="3"/>
      <c r="BO748" s="3"/>
      <c r="BP748" s="3"/>
      <c r="BQ748" s="3"/>
      <c r="BR748" s="3"/>
      <c r="BS748" s="3"/>
      <c r="BT748" s="3"/>
      <c r="BU748" s="3"/>
      <c r="BV748" s="3"/>
      <c r="BW748" s="3"/>
      <c r="BX748" s="3"/>
      <c r="BY748" s="3"/>
      <c r="BZ748" s="3"/>
      <c r="CA748" s="3"/>
      <c r="CB748" s="3"/>
      <c r="CC748" s="3"/>
      <c r="CD748" s="3"/>
      <c r="CE748" s="3"/>
      <c r="CF748" s="3"/>
      <c r="CG748" s="3"/>
      <c r="CH748" s="3"/>
      <c r="CI748" s="3"/>
      <c r="CJ748" s="3"/>
      <c r="CK748" s="3"/>
      <c r="CL748" s="3"/>
      <c r="CM748" s="3"/>
      <c r="CN748" s="3"/>
      <c r="CO748" s="3"/>
      <c r="CP748" s="3"/>
      <c r="CQ748" s="3"/>
      <c r="CR748" s="3"/>
      <c r="CS748" s="3"/>
      <c r="CT748" s="3"/>
      <c r="CU748" s="3"/>
      <c r="CV748" s="3"/>
      <c r="CW748" s="3"/>
      <c r="CX748" s="3"/>
      <c r="CY748" s="3"/>
      <c r="CZ748" s="3"/>
      <c r="DA748" s="3"/>
      <c r="DB748" s="3"/>
      <c r="DC748" s="3"/>
      <c r="DD748" s="3"/>
      <c r="DE748" s="3"/>
      <c r="DF748" s="3"/>
      <c r="DG748" s="3"/>
      <c r="DH748" s="3"/>
      <c r="DI748" s="3"/>
      <c r="DJ748" s="3"/>
      <c r="DK748" s="3"/>
      <c r="DL748" s="3"/>
      <c r="DM748" s="3"/>
      <c r="DN748" s="3"/>
      <c r="DO748" s="3"/>
      <c r="DP748" s="3"/>
      <c r="DQ748" s="3"/>
      <c r="DR748" s="3"/>
      <c r="DS748" s="3"/>
      <c r="DT748" s="3"/>
      <c r="DU748" s="3"/>
      <c r="DV748" s="3"/>
      <c r="DW748" s="3"/>
      <c r="DX748" s="3"/>
      <c r="DY748" s="3"/>
      <c r="DZ748" s="3"/>
      <c r="EA748" s="3"/>
      <c r="EB748" s="3"/>
      <c r="EC748" s="3"/>
      <c r="ED748" s="3"/>
      <c r="EE748" s="3"/>
      <c r="EF748" s="3"/>
      <c r="EG748" s="3"/>
    </row>
    <row r="749">
      <c r="A749" s="3"/>
      <c r="B749" s="68"/>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c r="AT749" s="3"/>
      <c r="AU749" s="3"/>
      <c r="AV749" s="3"/>
      <c r="AW749" s="3"/>
      <c r="AX749" s="3"/>
      <c r="AY749" s="3"/>
      <c r="AZ749" s="3"/>
      <c r="BA749" s="3"/>
      <c r="BB749" s="3"/>
      <c r="BC749" s="3"/>
      <c r="BD749" s="3"/>
      <c r="BE749" s="3"/>
      <c r="BF749" s="3"/>
      <c r="BG749" s="3"/>
      <c r="BH749" s="3"/>
      <c r="BI749" s="3"/>
      <c r="BJ749" s="3"/>
      <c r="BK749" s="3"/>
      <c r="BL749" s="3"/>
      <c r="BM749" s="3"/>
      <c r="BN749" s="3"/>
      <c r="BO749" s="3"/>
      <c r="BP749" s="3"/>
      <c r="BQ749" s="3"/>
      <c r="BR749" s="3"/>
      <c r="BS749" s="3"/>
      <c r="BT749" s="3"/>
      <c r="BU749" s="3"/>
      <c r="BV749" s="3"/>
      <c r="BW749" s="3"/>
      <c r="BX749" s="3"/>
      <c r="BY749" s="3"/>
      <c r="BZ749" s="3"/>
      <c r="CA749" s="3"/>
      <c r="CB749" s="3"/>
      <c r="CC749" s="3"/>
      <c r="CD749" s="3"/>
      <c r="CE749" s="3"/>
      <c r="CF749" s="3"/>
      <c r="CG749" s="3"/>
      <c r="CH749" s="3"/>
      <c r="CI749" s="3"/>
      <c r="CJ749" s="3"/>
      <c r="CK749" s="3"/>
      <c r="CL749" s="3"/>
      <c r="CM749" s="3"/>
      <c r="CN749" s="3"/>
      <c r="CO749" s="3"/>
      <c r="CP749" s="3"/>
      <c r="CQ749" s="3"/>
      <c r="CR749" s="3"/>
      <c r="CS749" s="3"/>
      <c r="CT749" s="3"/>
      <c r="CU749" s="3"/>
      <c r="CV749" s="3"/>
      <c r="CW749" s="3"/>
      <c r="CX749" s="3"/>
      <c r="CY749" s="3"/>
      <c r="CZ749" s="3"/>
      <c r="DA749" s="3"/>
      <c r="DB749" s="3"/>
      <c r="DC749" s="3"/>
      <c r="DD749" s="3"/>
      <c r="DE749" s="3"/>
      <c r="DF749" s="3"/>
      <c r="DG749" s="3"/>
      <c r="DH749" s="3"/>
      <c r="DI749" s="3"/>
      <c r="DJ749" s="3"/>
      <c r="DK749" s="3"/>
      <c r="DL749" s="3"/>
      <c r="DM749" s="3"/>
      <c r="DN749" s="3"/>
      <c r="DO749" s="3"/>
      <c r="DP749" s="3"/>
      <c r="DQ749" s="3"/>
      <c r="DR749" s="3"/>
      <c r="DS749" s="3"/>
      <c r="DT749" s="3"/>
      <c r="DU749" s="3"/>
      <c r="DV749" s="3"/>
      <c r="DW749" s="3"/>
      <c r="DX749" s="3"/>
      <c r="DY749" s="3"/>
      <c r="DZ749" s="3"/>
      <c r="EA749" s="3"/>
      <c r="EB749" s="3"/>
      <c r="EC749" s="3"/>
      <c r="ED749" s="3"/>
      <c r="EE749" s="3"/>
      <c r="EF749" s="3"/>
      <c r="EG749" s="3"/>
    </row>
    <row r="750">
      <c r="A750" s="3"/>
      <c r="B750" s="68"/>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c r="AU750" s="3"/>
      <c r="AV750" s="3"/>
      <c r="AW750" s="3"/>
      <c r="AX750" s="3"/>
      <c r="AY750" s="3"/>
      <c r="AZ750" s="3"/>
      <c r="BA750" s="3"/>
      <c r="BB750" s="3"/>
      <c r="BC750" s="3"/>
      <c r="BD750" s="3"/>
      <c r="BE750" s="3"/>
      <c r="BF750" s="3"/>
      <c r="BG750" s="3"/>
      <c r="BH750" s="3"/>
      <c r="BI750" s="3"/>
      <c r="BJ750" s="3"/>
      <c r="BK750" s="3"/>
      <c r="BL750" s="3"/>
      <c r="BM750" s="3"/>
      <c r="BN750" s="3"/>
      <c r="BO750" s="3"/>
      <c r="BP750" s="3"/>
      <c r="BQ750" s="3"/>
      <c r="BR750" s="3"/>
      <c r="BS750" s="3"/>
      <c r="BT750" s="3"/>
      <c r="BU750" s="3"/>
      <c r="BV750" s="3"/>
      <c r="BW750" s="3"/>
      <c r="BX750" s="3"/>
      <c r="BY750" s="3"/>
      <c r="BZ750" s="3"/>
      <c r="CA750" s="3"/>
      <c r="CB750" s="3"/>
      <c r="CC750" s="3"/>
      <c r="CD750" s="3"/>
      <c r="CE750" s="3"/>
      <c r="CF750" s="3"/>
      <c r="CG750" s="3"/>
      <c r="CH750" s="3"/>
      <c r="CI750" s="3"/>
      <c r="CJ750" s="3"/>
      <c r="CK750" s="3"/>
      <c r="CL750" s="3"/>
      <c r="CM750" s="3"/>
      <c r="CN750" s="3"/>
      <c r="CO750" s="3"/>
      <c r="CP750" s="3"/>
      <c r="CQ750" s="3"/>
      <c r="CR750" s="3"/>
      <c r="CS750" s="3"/>
      <c r="CT750" s="3"/>
      <c r="CU750" s="3"/>
      <c r="CV750" s="3"/>
      <c r="CW750" s="3"/>
      <c r="CX750" s="3"/>
      <c r="CY750" s="3"/>
      <c r="CZ750" s="3"/>
      <c r="DA750" s="3"/>
      <c r="DB750" s="3"/>
      <c r="DC750" s="3"/>
      <c r="DD750" s="3"/>
      <c r="DE750" s="3"/>
      <c r="DF750" s="3"/>
      <c r="DG750" s="3"/>
      <c r="DH750" s="3"/>
      <c r="DI750" s="3"/>
      <c r="DJ750" s="3"/>
      <c r="DK750" s="3"/>
      <c r="DL750" s="3"/>
      <c r="DM750" s="3"/>
      <c r="DN750" s="3"/>
      <c r="DO750" s="3"/>
      <c r="DP750" s="3"/>
      <c r="DQ750" s="3"/>
      <c r="DR750" s="3"/>
      <c r="DS750" s="3"/>
      <c r="DT750" s="3"/>
      <c r="DU750" s="3"/>
      <c r="DV750" s="3"/>
      <c r="DW750" s="3"/>
      <c r="DX750" s="3"/>
      <c r="DY750" s="3"/>
      <c r="DZ750" s="3"/>
      <c r="EA750" s="3"/>
      <c r="EB750" s="3"/>
      <c r="EC750" s="3"/>
      <c r="ED750" s="3"/>
      <c r="EE750" s="3"/>
      <c r="EF750" s="3"/>
      <c r="EG750" s="3"/>
    </row>
    <row r="751">
      <c r="A751" s="3"/>
      <c r="B751" s="68"/>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c r="AU751" s="3"/>
      <c r="AV751" s="3"/>
      <c r="AW751" s="3"/>
      <c r="AX751" s="3"/>
      <c r="AY751" s="3"/>
      <c r="AZ751" s="3"/>
      <c r="BA751" s="3"/>
      <c r="BB751" s="3"/>
      <c r="BC751" s="3"/>
      <c r="BD751" s="3"/>
      <c r="BE751" s="3"/>
      <c r="BF751" s="3"/>
      <c r="BG751" s="3"/>
      <c r="BH751" s="3"/>
      <c r="BI751" s="3"/>
      <c r="BJ751" s="3"/>
      <c r="BK751" s="3"/>
      <c r="BL751" s="3"/>
      <c r="BM751" s="3"/>
      <c r="BN751" s="3"/>
      <c r="BO751" s="3"/>
      <c r="BP751" s="3"/>
      <c r="BQ751" s="3"/>
      <c r="BR751" s="3"/>
      <c r="BS751" s="3"/>
      <c r="BT751" s="3"/>
      <c r="BU751" s="3"/>
      <c r="BV751" s="3"/>
      <c r="BW751" s="3"/>
      <c r="BX751" s="3"/>
      <c r="BY751" s="3"/>
      <c r="BZ751" s="3"/>
      <c r="CA751" s="3"/>
      <c r="CB751" s="3"/>
      <c r="CC751" s="3"/>
      <c r="CD751" s="3"/>
      <c r="CE751" s="3"/>
      <c r="CF751" s="3"/>
      <c r="CG751" s="3"/>
      <c r="CH751" s="3"/>
      <c r="CI751" s="3"/>
      <c r="CJ751" s="3"/>
      <c r="CK751" s="3"/>
      <c r="CL751" s="3"/>
      <c r="CM751" s="3"/>
      <c r="CN751" s="3"/>
      <c r="CO751" s="3"/>
      <c r="CP751" s="3"/>
      <c r="CQ751" s="3"/>
      <c r="CR751" s="3"/>
      <c r="CS751" s="3"/>
      <c r="CT751" s="3"/>
      <c r="CU751" s="3"/>
      <c r="CV751" s="3"/>
      <c r="CW751" s="3"/>
      <c r="CX751" s="3"/>
      <c r="CY751" s="3"/>
      <c r="CZ751" s="3"/>
      <c r="DA751" s="3"/>
      <c r="DB751" s="3"/>
      <c r="DC751" s="3"/>
      <c r="DD751" s="3"/>
      <c r="DE751" s="3"/>
      <c r="DF751" s="3"/>
      <c r="DG751" s="3"/>
      <c r="DH751" s="3"/>
      <c r="DI751" s="3"/>
      <c r="DJ751" s="3"/>
      <c r="DK751" s="3"/>
      <c r="DL751" s="3"/>
      <c r="DM751" s="3"/>
      <c r="DN751" s="3"/>
      <c r="DO751" s="3"/>
      <c r="DP751" s="3"/>
      <c r="DQ751" s="3"/>
      <c r="DR751" s="3"/>
      <c r="DS751" s="3"/>
      <c r="DT751" s="3"/>
      <c r="DU751" s="3"/>
      <c r="DV751" s="3"/>
      <c r="DW751" s="3"/>
      <c r="DX751" s="3"/>
      <c r="DY751" s="3"/>
      <c r="DZ751" s="3"/>
      <c r="EA751" s="3"/>
      <c r="EB751" s="3"/>
      <c r="EC751" s="3"/>
      <c r="ED751" s="3"/>
      <c r="EE751" s="3"/>
      <c r="EF751" s="3"/>
      <c r="EG751" s="3"/>
    </row>
    <row r="752">
      <c r="A752" s="3"/>
      <c r="B752" s="68"/>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c r="AU752" s="3"/>
      <c r="AV752" s="3"/>
      <c r="AW752" s="3"/>
      <c r="AX752" s="3"/>
      <c r="AY752" s="3"/>
      <c r="AZ752" s="3"/>
      <c r="BA752" s="3"/>
      <c r="BB752" s="3"/>
      <c r="BC752" s="3"/>
      <c r="BD752" s="3"/>
      <c r="BE752" s="3"/>
      <c r="BF752" s="3"/>
      <c r="BG752" s="3"/>
      <c r="BH752" s="3"/>
      <c r="BI752" s="3"/>
      <c r="BJ752" s="3"/>
      <c r="BK752" s="3"/>
      <c r="BL752" s="3"/>
      <c r="BM752" s="3"/>
      <c r="BN752" s="3"/>
      <c r="BO752" s="3"/>
      <c r="BP752" s="3"/>
      <c r="BQ752" s="3"/>
      <c r="BR752" s="3"/>
      <c r="BS752" s="3"/>
      <c r="BT752" s="3"/>
      <c r="BU752" s="3"/>
      <c r="BV752" s="3"/>
      <c r="BW752" s="3"/>
      <c r="BX752" s="3"/>
      <c r="BY752" s="3"/>
      <c r="BZ752" s="3"/>
      <c r="CA752" s="3"/>
      <c r="CB752" s="3"/>
      <c r="CC752" s="3"/>
      <c r="CD752" s="3"/>
      <c r="CE752" s="3"/>
      <c r="CF752" s="3"/>
      <c r="CG752" s="3"/>
      <c r="CH752" s="3"/>
      <c r="CI752" s="3"/>
      <c r="CJ752" s="3"/>
      <c r="CK752" s="3"/>
      <c r="CL752" s="3"/>
      <c r="CM752" s="3"/>
      <c r="CN752" s="3"/>
      <c r="CO752" s="3"/>
      <c r="CP752" s="3"/>
      <c r="CQ752" s="3"/>
      <c r="CR752" s="3"/>
      <c r="CS752" s="3"/>
      <c r="CT752" s="3"/>
      <c r="CU752" s="3"/>
      <c r="CV752" s="3"/>
      <c r="CW752" s="3"/>
      <c r="CX752" s="3"/>
      <c r="CY752" s="3"/>
      <c r="CZ752" s="3"/>
      <c r="DA752" s="3"/>
      <c r="DB752" s="3"/>
      <c r="DC752" s="3"/>
      <c r="DD752" s="3"/>
      <c r="DE752" s="3"/>
      <c r="DF752" s="3"/>
      <c r="DG752" s="3"/>
      <c r="DH752" s="3"/>
      <c r="DI752" s="3"/>
      <c r="DJ752" s="3"/>
      <c r="DK752" s="3"/>
      <c r="DL752" s="3"/>
      <c r="DM752" s="3"/>
      <c r="DN752" s="3"/>
      <c r="DO752" s="3"/>
      <c r="DP752" s="3"/>
      <c r="DQ752" s="3"/>
      <c r="DR752" s="3"/>
      <c r="DS752" s="3"/>
      <c r="DT752" s="3"/>
      <c r="DU752" s="3"/>
      <c r="DV752" s="3"/>
      <c r="DW752" s="3"/>
      <c r="DX752" s="3"/>
      <c r="DY752" s="3"/>
      <c r="DZ752" s="3"/>
      <c r="EA752" s="3"/>
      <c r="EB752" s="3"/>
      <c r="EC752" s="3"/>
      <c r="ED752" s="3"/>
      <c r="EE752" s="3"/>
      <c r="EF752" s="3"/>
      <c r="EG752" s="3"/>
    </row>
    <row r="753">
      <c r="A753" s="3"/>
      <c r="B753" s="68"/>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3"/>
      <c r="AV753" s="3"/>
      <c r="AW753" s="3"/>
      <c r="AX753" s="3"/>
      <c r="AY753" s="3"/>
      <c r="AZ753" s="3"/>
      <c r="BA753" s="3"/>
      <c r="BB753" s="3"/>
      <c r="BC753" s="3"/>
      <c r="BD753" s="3"/>
      <c r="BE753" s="3"/>
      <c r="BF753" s="3"/>
      <c r="BG753" s="3"/>
      <c r="BH753" s="3"/>
      <c r="BI753" s="3"/>
      <c r="BJ753" s="3"/>
      <c r="BK753" s="3"/>
      <c r="BL753" s="3"/>
      <c r="BM753" s="3"/>
      <c r="BN753" s="3"/>
      <c r="BO753" s="3"/>
      <c r="BP753" s="3"/>
      <c r="BQ753" s="3"/>
      <c r="BR753" s="3"/>
      <c r="BS753" s="3"/>
      <c r="BT753" s="3"/>
      <c r="BU753" s="3"/>
      <c r="BV753" s="3"/>
      <c r="BW753" s="3"/>
      <c r="BX753" s="3"/>
      <c r="BY753" s="3"/>
      <c r="BZ753" s="3"/>
      <c r="CA753" s="3"/>
      <c r="CB753" s="3"/>
      <c r="CC753" s="3"/>
      <c r="CD753" s="3"/>
      <c r="CE753" s="3"/>
      <c r="CF753" s="3"/>
      <c r="CG753" s="3"/>
      <c r="CH753" s="3"/>
      <c r="CI753" s="3"/>
      <c r="CJ753" s="3"/>
      <c r="CK753" s="3"/>
      <c r="CL753" s="3"/>
      <c r="CM753" s="3"/>
      <c r="CN753" s="3"/>
      <c r="CO753" s="3"/>
      <c r="CP753" s="3"/>
      <c r="CQ753" s="3"/>
      <c r="CR753" s="3"/>
      <c r="CS753" s="3"/>
      <c r="CT753" s="3"/>
      <c r="CU753" s="3"/>
      <c r="CV753" s="3"/>
      <c r="CW753" s="3"/>
      <c r="CX753" s="3"/>
      <c r="CY753" s="3"/>
      <c r="CZ753" s="3"/>
      <c r="DA753" s="3"/>
      <c r="DB753" s="3"/>
      <c r="DC753" s="3"/>
      <c r="DD753" s="3"/>
      <c r="DE753" s="3"/>
      <c r="DF753" s="3"/>
      <c r="DG753" s="3"/>
      <c r="DH753" s="3"/>
      <c r="DI753" s="3"/>
      <c r="DJ753" s="3"/>
      <c r="DK753" s="3"/>
      <c r="DL753" s="3"/>
      <c r="DM753" s="3"/>
      <c r="DN753" s="3"/>
      <c r="DO753" s="3"/>
      <c r="DP753" s="3"/>
      <c r="DQ753" s="3"/>
      <c r="DR753" s="3"/>
      <c r="DS753" s="3"/>
      <c r="DT753" s="3"/>
      <c r="DU753" s="3"/>
      <c r="DV753" s="3"/>
      <c r="DW753" s="3"/>
      <c r="DX753" s="3"/>
      <c r="DY753" s="3"/>
      <c r="DZ753" s="3"/>
      <c r="EA753" s="3"/>
      <c r="EB753" s="3"/>
      <c r="EC753" s="3"/>
      <c r="ED753" s="3"/>
      <c r="EE753" s="3"/>
      <c r="EF753" s="3"/>
      <c r="EG753" s="3"/>
    </row>
    <row r="754">
      <c r="A754" s="3"/>
      <c r="B754" s="68"/>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3"/>
      <c r="AV754" s="3"/>
      <c r="AW754" s="3"/>
      <c r="AX754" s="3"/>
      <c r="AY754" s="3"/>
      <c r="AZ754" s="3"/>
      <c r="BA754" s="3"/>
      <c r="BB754" s="3"/>
      <c r="BC754" s="3"/>
      <c r="BD754" s="3"/>
      <c r="BE754" s="3"/>
      <c r="BF754" s="3"/>
      <c r="BG754" s="3"/>
      <c r="BH754" s="3"/>
      <c r="BI754" s="3"/>
      <c r="BJ754" s="3"/>
      <c r="BK754" s="3"/>
      <c r="BL754" s="3"/>
      <c r="BM754" s="3"/>
      <c r="BN754" s="3"/>
      <c r="BO754" s="3"/>
      <c r="BP754" s="3"/>
      <c r="BQ754" s="3"/>
      <c r="BR754" s="3"/>
      <c r="BS754" s="3"/>
      <c r="BT754" s="3"/>
      <c r="BU754" s="3"/>
      <c r="BV754" s="3"/>
      <c r="BW754" s="3"/>
      <c r="BX754" s="3"/>
      <c r="BY754" s="3"/>
      <c r="BZ754" s="3"/>
      <c r="CA754" s="3"/>
      <c r="CB754" s="3"/>
      <c r="CC754" s="3"/>
      <c r="CD754" s="3"/>
      <c r="CE754" s="3"/>
      <c r="CF754" s="3"/>
      <c r="CG754" s="3"/>
      <c r="CH754" s="3"/>
      <c r="CI754" s="3"/>
      <c r="CJ754" s="3"/>
      <c r="CK754" s="3"/>
      <c r="CL754" s="3"/>
      <c r="CM754" s="3"/>
      <c r="CN754" s="3"/>
      <c r="CO754" s="3"/>
      <c r="CP754" s="3"/>
      <c r="CQ754" s="3"/>
      <c r="CR754" s="3"/>
      <c r="CS754" s="3"/>
      <c r="CT754" s="3"/>
      <c r="CU754" s="3"/>
      <c r="CV754" s="3"/>
      <c r="CW754" s="3"/>
      <c r="CX754" s="3"/>
      <c r="CY754" s="3"/>
      <c r="CZ754" s="3"/>
      <c r="DA754" s="3"/>
      <c r="DB754" s="3"/>
      <c r="DC754" s="3"/>
      <c r="DD754" s="3"/>
      <c r="DE754" s="3"/>
      <c r="DF754" s="3"/>
      <c r="DG754" s="3"/>
      <c r="DH754" s="3"/>
      <c r="DI754" s="3"/>
      <c r="DJ754" s="3"/>
      <c r="DK754" s="3"/>
      <c r="DL754" s="3"/>
      <c r="DM754" s="3"/>
      <c r="DN754" s="3"/>
      <c r="DO754" s="3"/>
      <c r="DP754" s="3"/>
      <c r="DQ754" s="3"/>
      <c r="DR754" s="3"/>
      <c r="DS754" s="3"/>
      <c r="DT754" s="3"/>
      <c r="DU754" s="3"/>
      <c r="DV754" s="3"/>
      <c r="DW754" s="3"/>
      <c r="DX754" s="3"/>
      <c r="DY754" s="3"/>
      <c r="DZ754" s="3"/>
      <c r="EA754" s="3"/>
      <c r="EB754" s="3"/>
      <c r="EC754" s="3"/>
      <c r="ED754" s="3"/>
      <c r="EE754" s="3"/>
      <c r="EF754" s="3"/>
      <c r="EG754" s="3"/>
    </row>
    <row r="755">
      <c r="A755" s="3"/>
      <c r="B755" s="68"/>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3"/>
      <c r="AV755" s="3"/>
      <c r="AW755" s="3"/>
      <c r="AX755" s="3"/>
      <c r="AY755" s="3"/>
      <c r="AZ755" s="3"/>
      <c r="BA755" s="3"/>
      <c r="BB755" s="3"/>
      <c r="BC755" s="3"/>
      <c r="BD755" s="3"/>
      <c r="BE755" s="3"/>
      <c r="BF755" s="3"/>
      <c r="BG755" s="3"/>
      <c r="BH755" s="3"/>
      <c r="BI755" s="3"/>
      <c r="BJ755" s="3"/>
      <c r="BK755" s="3"/>
      <c r="BL755" s="3"/>
      <c r="BM755" s="3"/>
      <c r="BN755" s="3"/>
      <c r="BO755" s="3"/>
      <c r="BP755" s="3"/>
      <c r="BQ755" s="3"/>
      <c r="BR755" s="3"/>
      <c r="BS755" s="3"/>
      <c r="BT755" s="3"/>
      <c r="BU755" s="3"/>
      <c r="BV755" s="3"/>
      <c r="BW755" s="3"/>
      <c r="BX755" s="3"/>
      <c r="BY755" s="3"/>
      <c r="BZ755" s="3"/>
      <c r="CA755" s="3"/>
      <c r="CB755" s="3"/>
      <c r="CC755" s="3"/>
      <c r="CD755" s="3"/>
      <c r="CE755" s="3"/>
      <c r="CF755" s="3"/>
      <c r="CG755" s="3"/>
      <c r="CH755" s="3"/>
      <c r="CI755" s="3"/>
      <c r="CJ755" s="3"/>
      <c r="CK755" s="3"/>
      <c r="CL755" s="3"/>
      <c r="CM755" s="3"/>
      <c r="CN755" s="3"/>
      <c r="CO755" s="3"/>
      <c r="CP755" s="3"/>
      <c r="CQ755" s="3"/>
      <c r="CR755" s="3"/>
      <c r="CS755" s="3"/>
      <c r="CT755" s="3"/>
      <c r="CU755" s="3"/>
      <c r="CV755" s="3"/>
      <c r="CW755" s="3"/>
      <c r="CX755" s="3"/>
      <c r="CY755" s="3"/>
      <c r="CZ755" s="3"/>
      <c r="DA755" s="3"/>
      <c r="DB755" s="3"/>
      <c r="DC755" s="3"/>
      <c r="DD755" s="3"/>
      <c r="DE755" s="3"/>
      <c r="DF755" s="3"/>
      <c r="DG755" s="3"/>
      <c r="DH755" s="3"/>
      <c r="DI755" s="3"/>
      <c r="DJ755" s="3"/>
      <c r="DK755" s="3"/>
      <c r="DL755" s="3"/>
      <c r="DM755" s="3"/>
      <c r="DN755" s="3"/>
      <c r="DO755" s="3"/>
      <c r="DP755" s="3"/>
      <c r="DQ755" s="3"/>
      <c r="DR755" s="3"/>
      <c r="DS755" s="3"/>
      <c r="DT755" s="3"/>
      <c r="DU755" s="3"/>
      <c r="DV755" s="3"/>
      <c r="DW755" s="3"/>
      <c r="DX755" s="3"/>
      <c r="DY755" s="3"/>
      <c r="DZ755" s="3"/>
      <c r="EA755" s="3"/>
      <c r="EB755" s="3"/>
      <c r="EC755" s="3"/>
      <c r="ED755" s="3"/>
      <c r="EE755" s="3"/>
      <c r="EF755" s="3"/>
      <c r="EG755" s="3"/>
    </row>
    <row r="756">
      <c r="A756" s="3"/>
      <c r="B756" s="68"/>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c r="AU756" s="3"/>
      <c r="AV756" s="3"/>
      <c r="AW756" s="3"/>
      <c r="AX756" s="3"/>
      <c r="AY756" s="3"/>
      <c r="AZ756" s="3"/>
      <c r="BA756" s="3"/>
      <c r="BB756" s="3"/>
      <c r="BC756" s="3"/>
      <c r="BD756" s="3"/>
      <c r="BE756" s="3"/>
      <c r="BF756" s="3"/>
      <c r="BG756" s="3"/>
      <c r="BH756" s="3"/>
      <c r="BI756" s="3"/>
      <c r="BJ756" s="3"/>
      <c r="BK756" s="3"/>
      <c r="BL756" s="3"/>
      <c r="BM756" s="3"/>
      <c r="BN756" s="3"/>
      <c r="BO756" s="3"/>
      <c r="BP756" s="3"/>
      <c r="BQ756" s="3"/>
      <c r="BR756" s="3"/>
      <c r="BS756" s="3"/>
      <c r="BT756" s="3"/>
      <c r="BU756" s="3"/>
      <c r="BV756" s="3"/>
      <c r="BW756" s="3"/>
      <c r="BX756" s="3"/>
      <c r="BY756" s="3"/>
      <c r="BZ756" s="3"/>
      <c r="CA756" s="3"/>
      <c r="CB756" s="3"/>
      <c r="CC756" s="3"/>
      <c r="CD756" s="3"/>
      <c r="CE756" s="3"/>
      <c r="CF756" s="3"/>
      <c r="CG756" s="3"/>
      <c r="CH756" s="3"/>
      <c r="CI756" s="3"/>
      <c r="CJ756" s="3"/>
      <c r="CK756" s="3"/>
      <c r="CL756" s="3"/>
      <c r="CM756" s="3"/>
      <c r="CN756" s="3"/>
      <c r="CO756" s="3"/>
      <c r="CP756" s="3"/>
      <c r="CQ756" s="3"/>
      <c r="CR756" s="3"/>
      <c r="CS756" s="3"/>
      <c r="CT756" s="3"/>
      <c r="CU756" s="3"/>
      <c r="CV756" s="3"/>
      <c r="CW756" s="3"/>
      <c r="CX756" s="3"/>
      <c r="CY756" s="3"/>
      <c r="CZ756" s="3"/>
      <c r="DA756" s="3"/>
      <c r="DB756" s="3"/>
      <c r="DC756" s="3"/>
      <c r="DD756" s="3"/>
      <c r="DE756" s="3"/>
      <c r="DF756" s="3"/>
      <c r="DG756" s="3"/>
      <c r="DH756" s="3"/>
      <c r="DI756" s="3"/>
      <c r="DJ756" s="3"/>
      <c r="DK756" s="3"/>
      <c r="DL756" s="3"/>
      <c r="DM756" s="3"/>
      <c r="DN756" s="3"/>
      <c r="DO756" s="3"/>
      <c r="DP756" s="3"/>
      <c r="DQ756" s="3"/>
      <c r="DR756" s="3"/>
      <c r="DS756" s="3"/>
      <c r="DT756" s="3"/>
      <c r="DU756" s="3"/>
      <c r="DV756" s="3"/>
      <c r="DW756" s="3"/>
      <c r="DX756" s="3"/>
      <c r="DY756" s="3"/>
      <c r="DZ756" s="3"/>
      <c r="EA756" s="3"/>
      <c r="EB756" s="3"/>
      <c r="EC756" s="3"/>
      <c r="ED756" s="3"/>
      <c r="EE756" s="3"/>
      <c r="EF756" s="3"/>
      <c r="EG756" s="3"/>
    </row>
    <row r="757">
      <c r="A757" s="3"/>
      <c r="B757" s="68"/>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c r="AU757" s="3"/>
      <c r="AV757" s="3"/>
      <c r="AW757" s="3"/>
      <c r="AX757" s="3"/>
      <c r="AY757" s="3"/>
      <c r="AZ757" s="3"/>
      <c r="BA757" s="3"/>
      <c r="BB757" s="3"/>
      <c r="BC757" s="3"/>
      <c r="BD757" s="3"/>
      <c r="BE757" s="3"/>
      <c r="BF757" s="3"/>
      <c r="BG757" s="3"/>
      <c r="BH757" s="3"/>
      <c r="BI757" s="3"/>
      <c r="BJ757" s="3"/>
      <c r="BK757" s="3"/>
      <c r="BL757" s="3"/>
      <c r="BM757" s="3"/>
      <c r="BN757" s="3"/>
      <c r="BO757" s="3"/>
      <c r="BP757" s="3"/>
      <c r="BQ757" s="3"/>
      <c r="BR757" s="3"/>
      <c r="BS757" s="3"/>
      <c r="BT757" s="3"/>
      <c r="BU757" s="3"/>
      <c r="BV757" s="3"/>
      <c r="BW757" s="3"/>
      <c r="BX757" s="3"/>
      <c r="BY757" s="3"/>
      <c r="BZ757" s="3"/>
      <c r="CA757" s="3"/>
      <c r="CB757" s="3"/>
      <c r="CC757" s="3"/>
      <c r="CD757" s="3"/>
      <c r="CE757" s="3"/>
      <c r="CF757" s="3"/>
      <c r="CG757" s="3"/>
      <c r="CH757" s="3"/>
      <c r="CI757" s="3"/>
      <c r="CJ757" s="3"/>
      <c r="CK757" s="3"/>
      <c r="CL757" s="3"/>
      <c r="CM757" s="3"/>
      <c r="CN757" s="3"/>
      <c r="CO757" s="3"/>
      <c r="CP757" s="3"/>
      <c r="CQ757" s="3"/>
      <c r="CR757" s="3"/>
      <c r="CS757" s="3"/>
      <c r="CT757" s="3"/>
      <c r="CU757" s="3"/>
      <c r="CV757" s="3"/>
      <c r="CW757" s="3"/>
      <c r="CX757" s="3"/>
      <c r="CY757" s="3"/>
      <c r="CZ757" s="3"/>
      <c r="DA757" s="3"/>
      <c r="DB757" s="3"/>
      <c r="DC757" s="3"/>
      <c r="DD757" s="3"/>
      <c r="DE757" s="3"/>
      <c r="DF757" s="3"/>
      <c r="DG757" s="3"/>
      <c r="DH757" s="3"/>
      <c r="DI757" s="3"/>
      <c r="DJ757" s="3"/>
      <c r="DK757" s="3"/>
      <c r="DL757" s="3"/>
      <c r="DM757" s="3"/>
      <c r="DN757" s="3"/>
      <c r="DO757" s="3"/>
      <c r="DP757" s="3"/>
      <c r="DQ757" s="3"/>
      <c r="DR757" s="3"/>
      <c r="DS757" s="3"/>
      <c r="DT757" s="3"/>
      <c r="DU757" s="3"/>
      <c r="DV757" s="3"/>
      <c r="DW757" s="3"/>
      <c r="DX757" s="3"/>
      <c r="DY757" s="3"/>
      <c r="DZ757" s="3"/>
      <c r="EA757" s="3"/>
      <c r="EB757" s="3"/>
      <c r="EC757" s="3"/>
      <c r="ED757" s="3"/>
      <c r="EE757" s="3"/>
      <c r="EF757" s="3"/>
      <c r="EG757" s="3"/>
    </row>
    <row r="758">
      <c r="A758" s="3"/>
      <c r="B758" s="68"/>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c r="AU758" s="3"/>
      <c r="AV758" s="3"/>
      <c r="AW758" s="3"/>
      <c r="AX758" s="3"/>
      <c r="AY758" s="3"/>
      <c r="AZ758" s="3"/>
      <c r="BA758" s="3"/>
      <c r="BB758" s="3"/>
      <c r="BC758" s="3"/>
      <c r="BD758" s="3"/>
      <c r="BE758" s="3"/>
      <c r="BF758" s="3"/>
      <c r="BG758" s="3"/>
      <c r="BH758" s="3"/>
      <c r="BI758" s="3"/>
      <c r="BJ758" s="3"/>
      <c r="BK758" s="3"/>
      <c r="BL758" s="3"/>
      <c r="BM758" s="3"/>
      <c r="BN758" s="3"/>
      <c r="BO758" s="3"/>
      <c r="BP758" s="3"/>
      <c r="BQ758" s="3"/>
      <c r="BR758" s="3"/>
      <c r="BS758" s="3"/>
      <c r="BT758" s="3"/>
      <c r="BU758" s="3"/>
      <c r="BV758" s="3"/>
      <c r="BW758" s="3"/>
      <c r="BX758" s="3"/>
      <c r="BY758" s="3"/>
      <c r="BZ758" s="3"/>
      <c r="CA758" s="3"/>
      <c r="CB758" s="3"/>
      <c r="CC758" s="3"/>
      <c r="CD758" s="3"/>
      <c r="CE758" s="3"/>
      <c r="CF758" s="3"/>
      <c r="CG758" s="3"/>
      <c r="CH758" s="3"/>
      <c r="CI758" s="3"/>
      <c r="CJ758" s="3"/>
      <c r="CK758" s="3"/>
      <c r="CL758" s="3"/>
      <c r="CM758" s="3"/>
      <c r="CN758" s="3"/>
      <c r="CO758" s="3"/>
      <c r="CP758" s="3"/>
      <c r="CQ758" s="3"/>
      <c r="CR758" s="3"/>
      <c r="CS758" s="3"/>
      <c r="CT758" s="3"/>
      <c r="CU758" s="3"/>
      <c r="CV758" s="3"/>
      <c r="CW758" s="3"/>
      <c r="CX758" s="3"/>
      <c r="CY758" s="3"/>
      <c r="CZ758" s="3"/>
      <c r="DA758" s="3"/>
      <c r="DB758" s="3"/>
      <c r="DC758" s="3"/>
      <c r="DD758" s="3"/>
      <c r="DE758" s="3"/>
      <c r="DF758" s="3"/>
      <c r="DG758" s="3"/>
      <c r="DH758" s="3"/>
      <c r="DI758" s="3"/>
      <c r="DJ758" s="3"/>
      <c r="DK758" s="3"/>
      <c r="DL758" s="3"/>
      <c r="DM758" s="3"/>
      <c r="DN758" s="3"/>
      <c r="DO758" s="3"/>
      <c r="DP758" s="3"/>
      <c r="DQ758" s="3"/>
      <c r="DR758" s="3"/>
      <c r="DS758" s="3"/>
      <c r="DT758" s="3"/>
      <c r="DU758" s="3"/>
      <c r="DV758" s="3"/>
      <c r="DW758" s="3"/>
      <c r="DX758" s="3"/>
      <c r="DY758" s="3"/>
      <c r="DZ758" s="3"/>
      <c r="EA758" s="3"/>
      <c r="EB758" s="3"/>
      <c r="EC758" s="3"/>
      <c r="ED758" s="3"/>
      <c r="EE758" s="3"/>
      <c r="EF758" s="3"/>
      <c r="EG758" s="3"/>
    </row>
    <row r="759">
      <c r="A759" s="3"/>
      <c r="B759" s="68"/>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c r="AU759" s="3"/>
      <c r="AV759" s="3"/>
      <c r="AW759" s="3"/>
      <c r="AX759" s="3"/>
      <c r="AY759" s="3"/>
      <c r="AZ759" s="3"/>
      <c r="BA759" s="3"/>
      <c r="BB759" s="3"/>
      <c r="BC759" s="3"/>
      <c r="BD759" s="3"/>
      <c r="BE759" s="3"/>
      <c r="BF759" s="3"/>
      <c r="BG759" s="3"/>
      <c r="BH759" s="3"/>
      <c r="BI759" s="3"/>
      <c r="BJ759" s="3"/>
      <c r="BK759" s="3"/>
      <c r="BL759" s="3"/>
      <c r="BM759" s="3"/>
      <c r="BN759" s="3"/>
      <c r="BO759" s="3"/>
      <c r="BP759" s="3"/>
      <c r="BQ759" s="3"/>
      <c r="BR759" s="3"/>
      <c r="BS759" s="3"/>
      <c r="BT759" s="3"/>
      <c r="BU759" s="3"/>
      <c r="BV759" s="3"/>
      <c r="BW759" s="3"/>
      <c r="BX759" s="3"/>
      <c r="BY759" s="3"/>
      <c r="BZ759" s="3"/>
      <c r="CA759" s="3"/>
      <c r="CB759" s="3"/>
      <c r="CC759" s="3"/>
      <c r="CD759" s="3"/>
      <c r="CE759" s="3"/>
      <c r="CF759" s="3"/>
      <c r="CG759" s="3"/>
      <c r="CH759" s="3"/>
      <c r="CI759" s="3"/>
      <c r="CJ759" s="3"/>
      <c r="CK759" s="3"/>
      <c r="CL759" s="3"/>
      <c r="CM759" s="3"/>
      <c r="CN759" s="3"/>
      <c r="CO759" s="3"/>
      <c r="CP759" s="3"/>
      <c r="CQ759" s="3"/>
      <c r="CR759" s="3"/>
      <c r="CS759" s="3"/>
      <c r="CT759" s="3"/>
      <c r="CU759" s="3"/>
      <c r="CV759" s="3"/>
      <c r="CW759" s="3"/>
      <c r="CX759" s="3"/>
      <c r="CY759" s="3"/>
      <c r="CZ759" s="3"/>
      <c r="DA759" s="3"/>
      <c r="DB759" s="3"/>
      <c r="DC759" s="3"/>
      <c r="DD759" s="3"/>
      <c r="DE759" s="3"/>
      <c r="DF759" s="3"/>
      <c r="DG759" s="3"/>
      <c r="DH759" s="3"/>
      <c r="DI759" s="3"/>
      <c r="DJ759" s="3"/>
      <c r="DK759" s="3"/>
      <c r="DL759" s="3"/>
      <c r="DM759" s="3"/>
      <c r="DN759" s="3"/>
      <c r="DO759" s="3"/>
      <c r="DP759" s="3"/>
      <c r="DQ759" s="3"/>
      <c r="DR759" s="3"/>
      <c r="DS759" s="3"/>
      <c r="DT759" s="3"/>
      <c r="DU759" s="3"/>
      <c r="DV759" s="3"/>
      <c r="DW759" s="3"/>
      <c r="DX759" s="3"/>
      <c r="DY759" s="3"/>
      <c r="DZ759" s="3"/>
      <c r="EA759" s="3"/>
      <c r="EB759" s="3"/>
      <c r="EC759" s="3"/>
      <c r="ED759" s="3"/>
      <c r="EE759" s="3"/>
      <c r="EF759" s="3"/>
      <c r="EG759" s="3"/>
    </row>
    <row r="760">
      <c r="A760" s="3"/>
      <c r="B760" s="68"/>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c r="AU760" s="3"/>
      <c r="AV760" s="3"/>
      <c r="AW760" s="3"/>
      <c r="AX760" s="3"/>
      <c r="AY760" s="3"/>
      <c r="AZ760" s="3"/>
      <c r="BA760" s="3"/>
      <c r="BB760" s="3"/>
      <c r="BC760" s="3"/>
      <c r="BD760" s="3"/>
      <c r="BE760" s="3"/>
      <c r="BF760" s="3"/>
      <c r="BG760" s="3"/>
      <c r="BH760" s="3"/>
      <c r="BI760" s="3"/>
      <c r="BJ760" s="3"/>
      <c r="BK760" s="3"/>
      <c r="BL760" s="3"/>
      <c r="BM760" s="3"/>
      <c r="BN760" s="3"/>
      <c r="BO760" s="3"/>
      <c r="BP760" s="3"/>
      <c r="BQ760" s="3"/>
      <c r="BR760" s="3"/>
      <c r="BS760" s="3"/>
      <c r="BT760" s="3"/>
      <c r="BU760" s="3"/>
      <c r="BV760" s="3"/>
      <c r="BW760" s="3"/>
      <c r="BX760" s="3"/>
      <c r="BY760" s="3"/>
      <c r="BZ760" s="3"/>
      <c r="CA760" s="3"/>
      <c r="CB760" s="3"/>
      <c r="CC760" s="3"/>
      <c r="CD760" s="3"/>
      <c r="CE760" s="3"/>
      <c r="CF760" s="3"/>
      <c r="CG760" s="3"/>
      <c r="CH760" s="3"/>
      <c r="CI760" s="3"/>
      <c r="CJ760" s="3"/>
      <c r="CK760" s="3"/>
      <c r="CL760" s="3"/>
      <c r="CM760" s="3"/>
      <c r="CN760" s="3"/>
      <c r="CO760" s="3"/>
      <c r="CP760" s="3"/>
      <c r="CQ760" s="3"/>
      <c r="CR760" s="3"/>
      <c r="CS760" s="3"/>
      <c r="CT760" s="3"/>
      <c r="CU760" s="3"/>
      <c r="CV760" s="3"/>
      <c r="CW760" s="3"/>
      <c r="CX760" s="3"/>
      <c r="CY760" s="3"/>
      <c r="CZ760" s="3"/>
      <c r="DA760" s="3"/>
      <c r="DB760" s="3"/>
      <c r="DC760" s="3"/>
      <c r="DD760" s="3"/>
      <c r="DE760" s="3"/>
      <c r="DF760" s="3"/>
      <c r="DG760" s="3"/>
      <c r="DH760" s="3"/>
      <c r="DI760" s="3"/>
      <c r="DJ760" s="3"/>
      <c r="DK760" s="3"/>
      <c r="DL760" s="3"/>
      <c r="DM760" s="3"/>
      <c r="DN760" s="3"/>
      <c r="DO760" s="3"/>
      <c r="DP760" s="3"/>
      <c r="DQ760" s="3"/>
      <c r="DR760" s="3"/>
      <c r="DS760" s="3"/>
      <c r="DT760" s="3"/>
      <c r="DU760" s="3"/>
      <c r="DV760" s="3"/>
      <c r="DW760" s="3"/>
      <c r="DX760" s="3"/>
      <c r="DY760" s="3"/>
      <c r="DZ760" s="3"/>
      <c r="EA760" s="3"/>
      <c r="EB760" s="3"/>
      <c r="EC760" s="3"/>
      <c r="ED760" s="3"/>
      <c r="EE760" s="3"/>
      <c r="EF760" s="3"/>
      <c r="EG760" s="3"/>
    </row>
    <row r="761">
      <c r="A761" s="3"/>
      <c r="B761" s="68"/>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c r="AU761" s="3"/>
      <c r="AV761" s="3"/>
      <c r="AW761" s="3"/>
      <c r="AX761" s="3"/>
      <c r="AY761" s="3"/>
      <c r="AZ761" s="3"/>
      <c r="BA761" s="3"/>
      <c r="BB761" s="3"/>
      <c r="BC761" s="3"/>
      <c r="BD761" s="3"/>
      <c r="BE761" s="3"/>
      <c r="BF761" s="3"/>
      <c r="BG761" s="3"/>
      <c r="BH761" s="3"/>
      <c r="BI761" s="3"/>
      <c r="BJ761" s="3"/>
      <c r="BK761" s="3"/>
      <c r="BL761" s="3"/>
      <c r="BM761" s="3"/>
      <c r="BN761" s="3"/>
      <c r="BO761" s="3"/>
      <c r="BP761" s="3"/>
      <c r="BQ761" s="3"/>
      <c r="BR761" s="3"/>
      <c r="BS761" s="3"/>
      <c r="BT761" s="3"/>
      <c r="BU761" s="3"/>
      <c r="BV761" s="3"/>
      <c r="BW761" s="3"/>
      <c r="BX761" s="3"/>
      <c r="BY761" s="3"/>
      <c r="BZ761" s="3"/>
      <c r="CA761" s="3"/>
      <c r="CB761" s="3"/>
      <c r="CC761" s="3"/>
      <c r="CD761" s="3"/>
      <c r="CE761" s="3"/>
      <c r="CF761" s="3"/>
      <c r="CG761" s="3"/>
      <c r="CH761" s="3"/>
      <c r="CI761" s="3"/>
      <c r="CJ761" s="3"/>
      <c r="CK761" s="3"/>
      <c r="CL761" s="3"/>
      <c r="CM761" s="3"/>
      <c r="CN761" s="3"/>
      <c r="CO761" s="3"/>
      <c r="CP761" s="3"/>
      <c r="CQ761" s="3"/>
      <c r="CR761" s="3"/>
      <c r="CS761" s="3"/>
      <c r="CT761" s="3"/>
      <c r="CU761" s="3"/>
      <c r="CV761" s="3"/>
      <c r="CW761" s="3"/>
      <c r="CX761" s="3"/>
      <c r="CY761" s="3"/>
      <c r="CZ761" s="3"/>
      <c r="DA761" s="3"/>
      <c r="DB761" s="3"/>
      <c r="DC761" s="3"/>
      <c r="DD761" s="3"/>
      <c r="DE761" s="3"/>
      <c r="DF761" s="3"/>
      <c r="DG761" s="3"/>
      <c r="DH761" s="3"/>
      <c r="DI761" s="3"/>
      <c r="DJ761" s="3"/>
      <c r="DK761" s="3"/>
      <c r="DL761" s="3"/>
      <c r="DM761" s="3"/>
      <c r="DN761" s="3"/>
      <c r="DO761" s="3"/>
      <c r="DP761" s="3"/>
      <c r="DQ761" s="3"/>
      <c r="DR761" s="3"/>
      <c r="DS761" s="3"/>
      <c r="DT761" s="3"/>
      <c r="DU761" s="3"/>
      <c r="DV761" s="3"/>
      <c r="DW761" s="3"/>
      <c r="DX761" s="3"/>
      <c r="DY761" s="3"/>
      <c r="DZ761" s="3"/>
      <c r="EA761" s="3"/>
      <c r="EB761" s="3"/>
      <c r="EC761" s="3"/>
      <c r="ED761" s="3"/>
      <c r="EE761" s="3"/>
      <c r="EF761" s="3"/>
      <c r="EG761" s="3"/>
    </row>
    <row r="762">
      <c r="A762" s="3"/>
      <c r="B762" s="68"/>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c r="AT762" s="3"/>
      <c r="AU762" s="3"/>
      <c r="AV762" s="3"/>
      <c r="AW762" s="3"/>
      <c r="AX762" s="3"/>
      <c r="AY762" s="3"/>
      <c r="AZ762" s="3"/>
      <c r="BA762" s="3"/>
      <c r="BB762" s="3"/>
      <c r="BC762" s="3"/>
      <c r="BD762" s="3"/>
      <c r="BE762" s="3"/>
      <c r="BF762" s="3"/>
      <c r="BG762" s="3"/>
      <c r="BH762" s="3"/>
      <c r="BI762" s="3"/>
      <c r="BJ762" s="3"/>
      <c r="BK762" s="3"/>
      <c r="BL762" s="3"/>
      <c r="BM762" s="3"/>
      <c r="BN762" s="3"/>
      <c r="BO762" s="3"/>
      <c r="BP762" s="3"/>
      <c r="BQ762" s="3"/>
      <c r="BR762" s="3"/>
      <c r="BS762" s="3"/>
      <c r="BT762" s="3"/>
      <c r="BU762" s="3"/>
      <c r="BV762" s="3"/>
      <c r="BW762" s="3"/>
      <c r="BX762" s="3"/>
      <c r="BY762" s="3"/>
      <c r="BZ762" s="3"/>
      <c r="CA762" s="3"/>
      <c r="CB762" s="3"/>
      <c r="CC762" s="3"/>
      <c r="CD762" s="3"/>
      <c r="CE762" s="3"/>
      <c r="CF762" s="3"/>
      <c r="CG762" s="3"/>
      <c r="CH762" s="3"/>
      <c r="CI762" s="3"/>
      <c r="CJ762" s="3"/>
      <c r="CK762" s="3"/>
      <c r="CL762" s="3"/>
      <c r="CM762" s="3"/>
      <c r="CN762" s="3"/>
      <c r="CO762" s="3"/>
      <c r="CP762" s="3"/>
      <c r="CQ762" s="3"/>
      <c r="CR762" s="3"/>
      <c r="CS762" s="3"/>
      <c r="CT762" s="3"/>
      <c r="CU762" s="3"/>
      <c r="CV762" s="3"/>
      <c r="CW762" s="3"/>
      <c r="CX762" s="3"/>
      <c r="CY762" s="3"/>
      <c r="CZ762" s="3"/>
      <c r="DA762" s="3"/>
      <c r="DB762" s="3"/>
      <c r="DC762" s="3"/>
      <c r="DD762" s="3"/>
      <c r="DE762" s="3"/>
      <c r="DF762" s="3"/>
      <c r="DG762" s="3"/>
      <c r="DH762" s="3"/>
      <c r="DI762" s="3"/>
      <c r="DJ762" s="3"/>
      <c r="DK762" s="3"/>
      <c r="DL762" s="3"/>
      <c r="DM762" s="3"/>
      <c r="DN762" s="3"/>
      <c r="DO762" s="3"/>
      <c r="DP762" s="3"/>
      <c r="DQ762" s="3"/>
      <c r="DR762" s="3"/>
      <c r="DS762" s="3"/>
      <c r="DT762" s="3"/>
      <c r="DU762" s="3"/>
      <c r="DV762" s="3"/>
      <c r="DW762" s="3"/>
      <c r="DX762" s="3"/>
      <c r="DY762" s="3"/>
      <c r="DZ762" s="3"/>
      <c r="EA762" s="3"/>
      <c r="EB762" s="3"/>
      <c r="EC762" s="3"/>
      <c r="ED762" s="3"/>
      <c r="EE762" s="3"/>
      <c r="EF762" s="3"/>
      <c r="EG762" s="3"/>
    </row>
    <row r="763">
      <c r="A763" s="3"/>
      <c r="B763" s="68"/>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c r="AU763" s="3"/>
      <c r="AV763" s="3"/>
      <c r="AW763" s="3"/>
      <c r="AX763" s="3"/>
      <c r="AY763" s="3"/>
      <c r="AZ763" s="3"/>
      <c r="BA763" s="3"/>
      <c r="BB763" s="3"/>
      <c r="BC763" s="3"/>
      <c r="BD763" s="3"/>
      <c r="BE763" s="3"/>
      <c r="BF763" s="3"/>
      <c r="BG763" s="3"/>
      <c r="BH763" s="3"/>
      <c r="BI763" s="3"/>
      <c r="BJ763" s="3"/>
      <c r="BK763" s="3"/>
      <c r="BL763" s="3"/>
      <c r="BM763" s="3"/>
      <c r="BN763" s="3"/>
      <c r="BO763" s="3"/>
      <c r="BP763" s="3"/>
      <c r="BQ763" s="3"/>
      <c r="BR763" s="3"/>
      <c r="BS763" s="3"/>
      <c r="BT763" s="3"/>
      <c r="BU763" s="3"/>
      <c r="BV763" s="3"/>
      <c r="BW763" s="3"/>
      <c r="BX763" s="3"/>
      <c r="BY763" s="3"/>
      <c r="BZ763" s="3"/>
      <c r="CA763" s="3"/>
      <c r="CB763" s="3"/>
      <c r="CC763" s="3"/>
      <c r="CD763" s="3"/>
      <c r="CE763" s="3"/>
      <c r="CF763" s="3"/>
      <c r="CG763" s="3"/>
      <c r="CH763" s="3"/>
      <c r="CI763" s="3"/>
      <c r="CJ763" s="3"/>
      <c r="CK763" s="3"/>
      <c r="CL763" s="3"/>
      <c r="CM763" s="3"/>
      <c r="CN763" s="3"/>
      <c r="CO763" s="3"/>
      <c r="CP763" s="3"/>
      <c r="CQ763" s="3"/>
      <c r="CR763" s="3"/>
      <c r="CS763" s="3"/>
      <c r="CT763" s="3"/>
      <c r="CU763" s="3"/>
      <c r="CV763" s="3"/>
      <c r="CW763" s="3"/>
      <c r="CX763" s="3"/>
      <c r="CY763" s="3"/>
      <c r="CZ763" s="3"/>
      <c r="DA763" s="3"/>
      <c r="DB763" s="3"/>
      <c r="DC763" s="3"/>
      <c r="DD763" s="3"/>
      <c r="DE763" s="3"/>
      <c r="DF763" s="3"/>
      <c r="DG763" s="3"/>
      <c r="DH763" s="3"/>
      <c r="DI763" s="3"/>
      <c r="DJ763" s="3"/>
      <c r="DK763" s="3"/>
      <c r="DL763" s="3"/>
      <c r="DM763" s="3"/>
      <c r="DN763" s="3"/>
      <c r="DO763" s="3"/>
      <c r="DP763" s="3"/>
      <c r="DQ763" s="3"/>
      <c r="DR763" s="3"/>
      <c r="DS763" s="3"/>
      <c r="DT763" s="3"/>
      <c r="DU763" s="3"/>
      <c r="DV763" s="3"/>
      <c r="DW763" s="3"/>
      <c r="DX763" s="3"/>
      <c r="DY763" s="3"/>
      <c r="DZ763" s="3"/>
      <c r="EA763" s="3"/>
      <c r="EB763" s="3"/>
      <c r="EC763" s="3"/>
      <c r="ED763" s="3"/>
      <c r="EE763" s="3"/>
      <c r="EF763" s="3"/>
      <c r="EG763" s="3"/>
    </row>
    <row r="764">
      <c r="A764" s="3"/>
      <c r="B764" s="68"/>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c r="AT764" s="3"/>
      <c r="AU764" s="3"/>
      <c r="AV764" s="3"/>
      <c r="AW764" s="3"/>
      <c r="AX764" s="3"/>
      <c r="AY764" s="3"/>
      <c r="AZ764" s="3"/>
      <c r="BA764" s="3"/>
      <c r="BB764" s="3"/>
      <c r="BC764" s="3"/>
      <c r="BD764" s="3"/>
      <c r="BE764" s="3"/>
      <c r="BF764" s="3"/>
      <c r="BG764" s="3"/>
      <c r="BH764" s="3"/>
      <c r="BI764" s="3"/>
      <c r="BJ764" s="3"/>
      <c r="BK764" s="3"/>
      <c r="BL764" s="3"/>
      <c r="BM764" s="3"/>
      <c r="BN764" s="3"/>
      <c r="BO764" s="3"/>
      <c r="BP764" s="3"/>
      <c r="BQ764" s="3"/>
      <c r="BR764" s="3"/>
      <c r="BS764" s="3"/>
      <c r="BT764" s="3"/>
      <c r="BU764" s="3"/>
      <c r="BV764" s="3"/>
      <c r="BW764" s="3"/>
      <c r="BX764" s="3"/>
      <c r="BY764" s="3"/>
      <c r="BZ764" s="3"/>
      <c r="CA764" s="3"/>
      <c r="CB764" s="3"/>
      <c r="CC764" s="3"/>
      <c r="CD764" s="3"/>
      <c r="CE764" s="3"/>
      <c r="CF764" s="3"/>
      <c r="CG764" s="3"/>
      <c r="CH764" s="3"/>
      <c r="CI764" s="3"/>
      <c r="CJ764" s="3"/>
      <c r="CK764" s="3"/>
      <c r="CL764" s="3"/>
      <c r="CM764" s="3"/>
      <c r="CN764" s="3"/>
      <c r="CO764" s="3"/>
      <c r="CP764" s="3"/>
      <c r="CQ764" s="3"/>
      <c r="CR764" s="3"/>
      <c r="CS764" s="3"/>
      <c r="CT764" s="3"/>
      <c r="CU764" s="3"/>
      <c r="CV764" s="3"/>
      <c r="CW764" s="3"/>
      <c r="CX764" s="3"/>
      <c r="CY764" s="3"/>
      <c r="CZ764" s="3"/>
      <c r="DA764" s="3"/>
      <c r="DB764" s="3"/>
      <c r="DC764" s="3"/>
      <c r="DD764" s="3"/>
      <c r="DE764" s="3"/>
      <c r="DF764" s="3"/>
      <c r="DG764" s="3"/>
      <c r="DH764" s="3"/>
      <c r="DI764" s="3"/>
      <c r="DJ764" s="3"/>
      <c r="DK764" s="3"/>
      <c r="DL764" s="3"/>
      <c r="DM764" s="3"/>
      <c r="DN764" s="3"/>
      <c r="DO764" s="3"/>
      <c r="DP764" s="3"/>
      <c r="DQ764" s="3"/>
      <c r="DR764" s="3"/>
      <c r="DS764" s="3"/>
      <c r="DT764" s="3"/>
      <c r="DU764" s="3"/>
      <c r="DV764" s="3"/>
      <c r="DW764" s="3"/>
      <c r="DX764" s="3"/>
      <c r="DY764" s="3"/>
      <c r="DZ764" s="3"/>
      <c r="EA764" s="3"/>
      <c r="EB764" s="3"/>
      <c r="EC764" s="3"/>
      <c r="ED764" s="3"/>
      <c r="EE764" s="3"/>
      <c r="EF764" s="3"/>
      <c r="EG764" s="3"/>
    </row>
    <row r="765">
      <c r="A765" s="3"/>
      <c r="B765" s="68"/>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c r="AU765" s="3"/>
      <c r="AV765" s="3"/>
      <c r="AW765" s="3"/>
      <c r="AX765" s="3"/>
      <c r="AY765" s="3"/>
      <c r="AZ765" s="3"/>
      <c r="BA765" s="3"/>
      <c r="BB765" s="3"/>
      <c r="BC765" s="3"/>
      <c r="BD765" s="3"/>
      <c r="BE765" s="3"/>
      <c r="BF765" s="3"/>
      <c r="BG765" s="3"/>
      <c r="BH765" s="3"/>
      <c r="BI765" s="3"/>
      <c r="BJ765" s="3"/>
      <c r="BK765" s="3"/>
      <c r="BL765" s="3"/>
      <c r="BM765" s="3"/>
      <c r="BN765" s="3"/>
      <c r="BO765" s="3"/>
      <c r="BP765" s="3"/>
      <c r="BQ765" s="3"/>
      <c r="BR765" s="3"/>
      <c r="BS765" s="3"/>
      <c r="BT765" s="3"/>
      <c r="BU765" s="3"/>
      <c r="BV765" s="3"/>
      <c r="BW765" s="3"/>
      <c r="BX765" s="3"/>
      <c r="BY765" s="3"/>
      <c r="BZ765" s="3"/>
      <c r="CA765" s="3"/>
      <c r="CB765" s="3"/>
      <c r="CC765" s="3"/>
      <c r="CD765" s="3"/>
      <c r="CE765" s="3"/>
      <c r="CF765" s="3"/>
      <c r="CG765" s="3"/>
      <c r="CH765" s="3"/>
      <c r="CI765" s="3"/>
      <c r="CJ765" s="3"/>
      <c r="CK765" s="3"/>
      <c r="CL765" s="3"/>
      <c r="CM765" s="3"/>
      <c r="CN765" s="3"/>
      <c r="CO765" s="3"/>
      <c r="CP765" s="3"/>
      <c r="CQ765" s="3"/>
      <c r="CR765" s="3"/>
      <c r="CS765" s="3"/>
      <c r="CT765" s="3"/>
      <c r="CU765" s="3"/>
      <c r="CV765" s="3"/>
      <c r="CW765" s="3"/>
      <c r="CX765" s="3"/>
      <c r="CY765" s="3"/>
      <c r="CZ765" s="3"/>
      <c r="DA765" s="3"/>
      <c r="DB765" s="3"/>
      <c r="DC765" s="3"/>
      <c r="DD765" s="3"/>
      <c r="DE765" s="3"/>
      <c r="DF765" s="3"/>
      <c r="DG765" s="3"/>
      <c r="DH765" s="3"/>
      <c r="DI765" s="3"/>
      <c r="DJ765" s="3"/>
      <c r="DK765" s="3"/>
      <c r="DL765" s="3"/>
      <c r="DM765" s="3"/>
      <c r="DN765" s="3"/>
      <c r="DO765" s="3"/>
      <c r="DP765" s="3"/>
      <c r="DQ765" s="3"/>
      <c r="DR765" s="3"/>
      <c r="DS765" s="3"/>
      <c r="DT765" s="3"/>
      <c r="DU765" s="3"/>
      <c r="DV765" s="3"/>
      <c r="DW765" s="3"/>
      <c r="DX765" s="3"/>
      <c r="DY765" s="3"/>
      <c r="DZ765" s="3"/>
      <c r="EA765" s="3"/>
      <c r="EB765" s="3"/>
      <c r="EC765" s="3"/>
      <c r="ED765" s="3"/>
      <c r="EE765" s="3"/>
      <c r="EF765" s="3"/>
      <c r="EG765" s="3"/>
    </row>
    <row r="766">
      <c r="A766" s="3"/>
      <c r="B766" s="68"/>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c r="AU766" s="3"/>
      <c r="AV766" s="3"/>
      <c r="AW766" s="3"/>
      <c r="AX766" s="3"/>
      <c r="AY766" s="3"/>
      <c r="AZ766" s="3"/>
      <c r="BA766" s="3"/>
      <c r="BB766" s="3"/>
      <c r="BC766" s="3"/>
      <c r="BD766" s="3"/>
      <c r="BE766" s="3"/>
      <c r="BF766" s="3"/>
      <c r="BG766" s="3"/>
      <c r="BH766" s="3"/>
      <c r="BI766" s="3"/>
      <c r="BJ766" s="3"/>
      <c r="BK766" s="3"/>
      <c r="BL766" s="3"/>
      <c r="BM766" s="3"/>
      <c r="BN766" s="3"/>
      <c r="BO766" s="3"/>
      <c r="BP766" s="3"/>
      <c r="BQ766" s="3"/>
      <c r="BR766" s="3"/>
      <c r="BS766" s="3"/>
      <c r="BT766" s="3"/>
      <c r="BU766" s="3"/>
      <c r="BV766" s="3"/>
      <c r="BW766" s="3"/>
      <c r="BX766" s="3"/>
      <c r="BY766" s="3"/>
      <c r="BZ766" s="3"/>
      <c r="CA766" s="3"/>
      <c r="CB766" s="3"/>
      <c r="CC766" s="3"/>
      <c r="CD766" s="3"/>
      <c r="CE766" s="3"/>
      <c r="CF766" s="3"/>
      <c r="CG766" s="3"/>
      <c r="CH766" s="3"/>
      <c r="CI766" s="3"/>
      <c r="CJ766" s="3"/>
      <c r="CK766" s="3"/>
      <c r="CL766" s="3"/>
      <c r="CM766" s="3"/>
      <c r="CN766" s="3"/>
      <c r="CO766" s="3"/>
      <c r="CP766" s="3"/>
      <c r="CQ766" s="3"/>
      <c r="CR766" s="3"/>
      <c r="CS766" s="3"/>
      <c r="CT766" s="3"/>
      <c r="CU766" s="3"/>
      <c r="CV766" s="3"/>
      <c r="CW766" s="3"/>
      <c r="CX766" s="3"/>
      <c r="CY766" s="3"/>
      <c r="CZ766" s="3"/>
      <c r="DA766" s="3"/>
      <c r="DB766" s="3"/>
      <c r="DC766" s="3"/>
      <c r="DD766" s="3"/>
      <c r="DE766" s="3"/>
      <c r="DF766" s="3"/>
      <c r="DG766" s="3"/>
      <c r="DH766" s="3"/>
      <c r="DI766" s="3"/>
      <c r="DJ766" s="3"/>
      <c r="DK766" s="3"/>
      <c r="DL766" s="3"/>
      <c r="DM766" s="3"/>
      <c r="DN766" s="3"/>
      <c r="DO766" s="3"/>
      <c r="DP766" s="3"/>
      <c r="DQ766" s="3"/>
      <c r="DR766" s="3"/>
      <c r="DS766" s="3"/>
      <c r="DT766" s="3"/>
      <c r="DU766" s="3"/>
      <c r="DV766" s="3"/>
      <c r="DW766" s="3"/>
      <c r="DX766" s="3"/>
      <c r="DY766" s="3"/>
      <c r="DZ766" s="3"/>
      <c r="EA766" s="3"/>
      <c r="EB766" s="3"/>
      <c r="EC766" s="3"/>
      <c r="ED766" s="3"/>
      <c r="EE766" s="3"/>
      <c r="EF766" s="3"/>
      <c r="EG766" s="3"/>
    </row>
    <row r="767">
      <c r="A767" s="3"/>
      <c r="B767" s="68"/>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c r="AU767" s="3"/>
      <c r="AV767" s="3"/>
      <c r="AW767" s="3"/>
      <c r="AX767" s="3"/>
      <c r="AY767" s="3"/>
      <c r="AZ767" s="3"/>
      <c r="BA767" s="3"/>
      <c r="BB767" s="3"/>
      <c r="BC767" s="3"/>
      <c r="BD767" s="3"/>
      <c r="BE767" s="3"/>
      <c r="BF767" s="3"/>
      <c r="BG767" s="3"/>
      <c r="BH767" s="3"/>
      <c r="BI767" s="3"/>
      <c r="BJ767" s="3"/>
      <c r="BK767" s="3"/>
      <c r="BL767" s="3"/>
      <c r="BM767" s="3"/>
      <c r="BN767" s="3"/>
      <c r="BO767" s="3"/>
      <c r="BP767" s="3"/>
      <c r="BQ767" s="3"/>
      <c r="BR767" s="3"/>
      <c r="BS767" s="3"/>
      <c r="BT767" s="3"/>
      <c r="BU767" s="3"/>
      <c r="BV767" s="3"/>
      <c r="BW767" s="3"/>
      <c r="BX767" s="3"/>
      <c r="BY767" s="3"/>
      <c r="BZ767" s="3"/>
      <c r="CA767" s="3"/>
      <c r="CB767" s="3"/>
      <c r="CC767" s="3"/>
      <c r="CD767" s="3"/>
      <c r="CE767" s="3"/>
      <c r="CF767" s="3"/>
      <c r="CG767" s="3"/>
      <c r="CH767" s="3"/>
      <c r="CI767" s="3"/>
      <c r="CJ767" s="3"/>
      <c r="CK767" s="3"/>
      <c r="CL767" s="3"/>
      <c r="CM767" s="3"/>
      <c r="CN767" s="3"/>
      <c r="CO767" s="3"/>
      <c r="CP767" s="3"/>
      <c r="CQ767" s="3"/>
      <c r="CR767" s="3"/>
      <c r="CS767" s="3"/>
      <c r="CT767" s="3"/>
      <c r="CU767" s="3"/>
      <c r="CV767" s="3"/>
      <c r="CW767" s="3"/>
      <c r="CX767" s="3"/>
      <c r="CY767" s="3"/>
      <c r="CZ767" s="3"/>
      <c r="DA767" s="3"/>
      <c r="DB767" s="3"/>
      <c r="DC767" s="3"/>
      <c r="DD767" s="3"/>
      <c r="DE767" s="3"/>
      <c r="DF767" s="3"/>
      <c r="DG767" s="3"/>
      <c r="DH767" s="3"/>
      <c r="DI767" s="3"/>
      <c r="DJ767" s="3"/>
      <c r="DK767" s="3"/>
      <c r="DL767" s="3"/>
      <c r="DM767" s="3"/>
      <c r="DN767" s="3"/>
      <c r="DO767" s="3"/>
      <c r="DP767" s="3"/>
      <c r="DQ767" s="3"/>
      <c r="DR767" s="3"/>
      <c r="DS767" s="3"/>
      <c r="DT767" s="3"/>
      <c r="DU767" s="3"/>
      <c r="DV767" s="3"/>
      <c r="DW767" s="3"/>
      <c r="DX767" s="3"/>
      <c r="DY767" s="3"/>
      <c r="DZ767" s="3"/>
      <c r="EA767" s="3"/>
      <c r="EB767" s="3"/>
      <c r="EC767" s="3"/>
      <c r="ED767" s="3"/>
      <c r="EE767" s="3"/>
      <c r="EF767" s="3"/>
      <c r="EG767" s="3"/>
    </row>
    <row r="768">
      <c r="A768" s="3"/>
      <c r="B768" s="68"/>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c r="AU768" s="3"/>
      <c r="AV768" s="3"/>
      <c r="AW768" s="3"/>
      <c r="AX768" s="3"/>
      <c r="AY768" s="3"/>
      <c r="AZ768" s="3"/>
      <c r="BA768" s="3"/>
      <c r="BB768" s="3"/>
      <c r="BC768" s="3"/>
      <c r="BD768" s="3"/>
      <c r="BE768" s="3"/>
      <c r="BF768" s="3"/>
      <c r="BG768" s="3"/>
      <c r="BH768" s="3"/>
      <c r="BI768" s="3"/>
      <c r="BJ768" s="3"/>
      <c r="BK768" s="3"/>
      <c r="BL768" s="3"/>
      <c r="BM768" s="3"/>
      <c r="BN768" s="3"/>
      <c r="BO768" s="3"/>
      <c r="BP768" s="3"/>
      <c r="BQ768" s="3"/>
      <c r="BR768" s="3"/>
      <c r="BS768" s="3"/>
      <c r="BT768" s="3"/>
      <c r="BU768" s="3"/>
      <c r="BV768" s="3"/>
      <c r="BW768" s="3"/>
      <c r="BX768" s="3"/>
      <c r="BY768" s="3"/>
      <c r="BZ768" s="3"/>
      <c r="CA768" s="3"/>
      <c r="CB768" s="3"/>
      <c r="CC768" s="3"/>
      <c r="CD768" s="3"/>
      <c r="CE768" s="3"/>
      <c r="CF768" s="3"/>
      <c r="CG768" s="3"/>
      <c r="CH768" s="3"/>
      <c r="CI768" s="3"/>
      <c r="CJ768" s="3"/>
      <c r="CK768" s="3"/>
      <c r="CL768" s="3"/>
      <c r="CM768" s="3"/>
      <c r="CN768" s="3"/>
      <c r="CO768" s="3"/>
      <c r="CP768" s="3"/>
      <c r="CQ768" s="3"/>
      <c r="CR768" s="3"/>
      <c r="CS768" s="3"/>
      <c r="CT768" s="3"/>
      <c r="CU768" s="3"/>
      <c r="CV768" s="3"/>
      <c r="CW768" s="3"/>
      <c r="CX768" s="3"/>
      <c r="CY768" s="3"/>
      <c r="CZ768" s="3"/>
      <c r="DA768" s="3"/>
      <c r="DB768" s="3"/>
      <c r="DC768" s="3"/>
      <c r="DD768" s="3"/>
      <c r="DE768" s="3"/>
      <c r="DF768" s="3"/>
      <c r="DG768" s="3"/>
      <c r="DH768" s="3"/>
      <c r="DI768" s="3"/>
      <c r="DJ768" s="3"/>
      <c r="DK768" s="3"/>
      <c r="DL768" s="3"/>
      <c r="DM768" s="3"/>
      <c r="DN768" s="3"/>
      <c r="DO768" s="3"/>
      <c r="DP768" s="3"/>
      <c r="DQ768" s="3"/>
      <c r="DR768" s="3"/>
      <c r="DS768" s="3"/>
      <c r="DT768" s="3"/>
      <c r="DU768" s="3"/>
      <c r="DV768" s="3"/>
      <c r="DW768" s="3"/>
      <c r="DX768" s="3"/>
      <c r="DY768" s="3"/>
      <c r="DZ768" s="3"/>
      <c r="EA768" s="3"/>
      <c r="EB768" s="3"/>
      <c r="EC768" s="3"/>
      <c r="ED768" s="3"/>
      <c r="EE768" s="3"/>
      <c r="EF768" s="3"/>
      <c r="EG768" s="3"/>
    </row>
    <row r="769">
      <c r="A769" s="3"/>
      <c r="B769" s="68"/>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c r="AU769" s="3"/>
      <c r="AV769" s="3"/>
      <c r="AW769" s="3"/>
      <c r="AX769" s="3"/>
      <c r="AY769" s="3"/>
      <c r="AZ769" s="3"/>
      <c r="BA769" s="3"/>
      <c r="BB769" s="3"/>
      <c r="BC769" s="3"/>
      <c r="BD769" s="3"/>
      <c r="BE769" s="3"/>
      <c r="BF769" s="3"/>
      <c r="BG769" s="3"/>
      <c r="BH769" s="3"/>
      <c r="BI769" s="3"/>
      <c r="BJ769" s="3"/>
      <c r="BK769" s="3"/>
      <c r="BL769" s="3"/>
      <c r="BM769" s="3"/>
      <c r="BN769" s="3"/>
      <c r="BO769" s="3"/>
      <c r="BP769" s="3"/>
      <c r="BQ769" s="3"/>
      <c r="BR769" s="3"/>
      <c r="BS769" s="3"/>
      <c r="BT769" s="3"/>
      <c r="BU769" s="3"/>
      <c r="BV769" s="3"/>
      <c r="BW769" s="3"/>
      <c r="BX769" s="3"/>
      <c r="BY769" s="3"/>
      <c r="BZ769" s="3"/>
      <c r="CA769" s="3"/>
      <c r="CB769" s="3"/>
      <c r="CC769" s="3"/>
      <c r="CD769" s="3"/>
      <c r="CE769" s="3"/>
      <c r="CF769" s="3"/>
      <c r="CG769" s="3"/>
      <c r="CH769" s="3"/>
      <c r="CI769" s="3"/>
      <c r="CJ769" s="3"/>
      <c r="CK769" s="3"/>
      <c r="CL769" s="3"/>
      <c r="CM769" s="3"/>
      <c r="CN769" s="3"/>
      <c r="CO769" s="3"/>
      <c r="CP769" s="3"/>
      <c r="CQ769" s="3"/>
      <c r="CR769" s="3"/>
      <c r="CS769" s="3"/>
      <c r="CT769" s="3"/>
      <c r="CU769" s="3"/>
      <c r="CV769" s="3"/>
      <c r="CW769" s="3"/>
      <c r="CX769" s="3"/>
      <c r="CY769" s="3"/>
      <c r="CZ769" s="3"/>
      <c r="DA769" s="3"/>
      <c r="DB769" s="3"/>
      <c r="DC769" s="3"/>
      <c r="DD769" s="3"/>
      <c r="DE769" s="3"/>
      <c r="DF769" s="3"/>
      <c r="DG769" s="3"/>
      <c r="DH769" s="3"/>
      <c r="DI769" s="3"/>
      <c r="DJ769" s="3"/>
      <c r="DK769" s="3"/>
      <c r="DL769" s="3"/>
      <c r="DM769" s="3"/>
      <c r="DN769" s="3"/>
      <c r="DO769" s="3"/>
      <c r="DP769" s="3"/>
      <c r="DQ769" s="3"/>
      <c r="DR769" s="3"/>
      <c r="DS769" s="3"/>
      <c r="DT769" s="3"/>
      <c r="DU769" s="3"/>
      <c r="DV769" s="3"/>
      <c r="DW769" s="3"/>
      <c r="DX769" s="3"/>
      <c r="DY769" s="3"/>
      <c r="DZ769" s="3"/>
      <c r="EA769" s="3"/>
      <c r="EB769" s="3"/>
      <c r="EC769" s="3"/>
      <c r="ED769" s="3"/>
      <c r="EE769" s="3"/>
      <c r="EF769" s="3"/>
      <c r="EG769" s="3"/>
    </row>
    <row r="770">
      <c r="A770" s="3"/>
      <c r="B770" s="68"/>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c r="AU770" s="3"/>
      <c r="AV770" s="3"/>
      <c r="AW770" s="3"/>
      <c r="AX770" s="3"/>
      <c r="AY770" s="3"/>
      <c r="AZ770" s="3"/>
      <c r="BA770" s="3"/>
      <c r="BB770" s="3"/>
      <c r="BC770" s="3"/>
      <c r="BD770" s="3"/>
      <c r="BE770" s="3"/>
      <c r="BF770" s="3"/>
      <c r="BG770" s="3"/>
      <c r="BH770" s="3"/>
      <c r="BI770" s="3"/>
      <c r="BJ770" s="3"/>
      <c r="BK770" s="3"/>
      <c r="BL770" s="3"/>
      <c r="BM770" s="3"/>
      <c r="BN770" s="3"/>
      <c r="BO770" s="3"/>
      <c r="BP770" s="3"/>
      <c r="BQ770" s="3"/>
      <c r="BR770" s="3"/>
      <c r="BS770" s="3"/>
      <c r="BT770" s="3"/>
      <c r="BU770" s="3"/>
      <c r="BV770" s="3"/>
      <c r="BW770" s="3"/>
      <c r="BX770" s="3"/>
      <c r="BY770" s="3"/>
      <c r="BZ770" s="3"/>
      <c r="CA770" s="3"/>
      <c r="CB770" s="3"/>
      <c r="CC770" s="3"/>
      <c r="CD770" s="3"/>
      <c r="CE770" s="3"/>
      <c r="CF770" s="3"/>
      <c r="CG770" s="3"/>
      <c r="CH770" s="3"/>
      <c r="CI770" s="3"/>
      <c r="CJ770" s="3"/>
      <c r="CK770" s="3"/>
      <c r="CL770" s="3"/>
      <c r="CM770" s="3"/>
      <c r="CN770" s="3"/>
      <c r="CO770" s="3"/>
      <c r="CP770" s="3"/>
      <c r="CQ770" s="3"/>
      <c r="CR770" s="3"/>
      <c r="CS770" s="3"/>
      <c r="CT770" s="3"/>
      <c r="CU770" s="3"/>
      <c r="CV770" s="3"/>
      <c r="CW770" s="3"/>
      <c r="CX770" s="3"/>
      <c r="CY770" s="3"/>
      <c r="CZ770" s="3"/>
      <c r="DA770" s="3"/>
      <c r="DB770" s="3"/>
      <c r="DC770" s="3"/>
      <c r="DD770" s="3"/>
      <c r="DE770" s="3"/>
      <c r="DF770" s="3"/>
      <c r="DG770" s="3"/>
      <c r="DH770" s="3"/>
      <c r="DI770" s="3"/>
      <c r="DJ770" s="3"/>
      <c r="DK770" s="3"/>
      <c r="DL770" s="3"/>
      <c r="DM770" s="3"/>
      <c r="DN770" s="3"/>
      <c r="DO770" s="3"/>
      <c r="DP770" s="3"/>
      <c r="DQ770" s="3"/>
      <c r="DR770" s="3"/>
      <c r="DS770" s="3"/>
      <c r="DT770" s="3"/>
      <c r="DU770" s="3"/>
      <c r="DV770" s="3"/>
      <c r="DW770" s="3"/>
      <c r="DX770" s="3"/>
      <c r="DY770" s="3"/>
      <c r="DZ770" s="3"/>
      <c r="EA770" s="3"/>
      <c r="EB770" s="3"/>
      <c r="EC770" s="3"/>
      <c r="ED770" s="3"/>
      <c r="EE770" s="3"/>
      <c r="EF770" s="3"/>
      <c r="EG770" s="3"/>
    </row>
    <row r="771">
      <c r="A771" s="3"/>
      <c r="B771" s="68"/>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c r="AU771" s="3"/>
      <c r="AV771" s="3"/>
      <c r="AW771" s="3"/>
      <c r="AX771" s="3"/>
      <c r="AY771" s="3"/>
      <c r="AZ771" s="3"/>
      <c r="BA771" s="3"/>
      <c r="BB771" s="3"/>
      <c r="BC771" s="3"/>
      <c r="BD771" s="3"/>
      <c r="BE771" s="3"/>
      <c r="BF771" s="3"/>
      <c r="BG771" s="3"/>
      <c r="BH771" s="3"/>
      <c r="BI771" s="3"/>
      <c r="BJ771" s="3"/>
      <c r="BK771" s="3"/>
      <c r="BL771" s="3"/>
      <c r="BM771" s="3"/>
      <c r="BN771" s="3"/>
      <c r="BO771" s="3"/>
      <c r="BP771" s="3"/>
      <c r="BQ771" s="3"/>
      <c r="BR771" s="3"/>
      <c r="BS771" s="3"/>
      <c r="BT771" s="3"/>
      <c r="BU771" s="3"/>
      <c r="BV771" s="3"/>
      <c r="BW771" s="3"/>
      <c r="BX771" s="3"/>
      <c r="BY771" s="3"/>
      <c r="BZ771" s="3"/>
      <c r="CA771" s="3"/>
      <c r="CB771" s="3"/>
      <c r="CC771" s="3"/>
      <c r="CD771" s="3"/>
      <c r="CE771" s="3"/>
      <c r="CF771" s="3"/>
      <c r="CG771" s="3"/>
      <c r="CH771" s="3"/>
      <c r="CI771" s="3"/>
      <c r="CJ771" s="3"/>
      <c r="CK771" s="3"/>
      <c r="CL771" s="3"/>
      <c r="CM771" s="3"/>
      <c r="CN771" s="3"/>
      <c r="CO771" s="3"/>
      <c r="CP771" s="3"/>
      <c r="CQ771" s="3"/>
      <c r="CR771" s="3"/>
      <c r="CS771" s="3"/>
      <c r="CT771" s="3"/>
      <c r="CU771" s="3"/>
      <c r="CV771" s="3"/>
      <c r="CW771" s="3"/>
      <c r="CX771" s="3"/>
      <c r="CY771" s="3"/>
      <c r="CZ771" s="3"/>
      <c r="DA771" s="3"/>
      <c r="DB771" s="3"/>
      <c r="DC771" s="3"/>
      <c r="DD771" s="3"/>
      <c r="DE771" s="3"/>
      <c r="DF771" s="3"/>
      <c r="DG771" s="3"/>
      <c r="DH771" s="3"/>
      <c r="DI771" s="3"/>
      <c r="DJ771" s="3"/>
      <c r="DK771" s="3"/>
      <c r="DL771" s="3"/>
      <c r="DM771" s="3"/>
      <c r="DN771" s="3"/>
      <c r="DO771" s="3"/>
      <c r="DP771" s="3"/>
      <c r="DQ771" s="3"/>
      <c r="DR771" s="3"/>
      <c r="DS771" s="3"/>
      <c r="DT771" s="3"/>
      <c r="DU771" s="3"/>
      <c r="DV771" s="3"/>
      <c r="DW771" s="3"/>
      <c r="DX771" s="3"/>
      <c r="DY771" s="3"/>
      <c r="DZ771" s="3"/>
      <c r="EA771" s="3"/>
      <c r="EB771" s="3"/>
      <c r="EC771" s="3"/>
      <c r="ED771" s="3"/>
      <c r="EE771" s="3"/>
      <c r="EF771" s="3"/>
      <c r="EG771" s="3"/>
    </row>
    <row r="772">
      <c r="A772" s="3"/>
      <c r="B772" s="68"/>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3"/>
      <c r="AV772" s="3"/>
      <c r="AW772" s="3"/>
      <c r="AX772" s="3"/>
      <c r="AY772" s="3"/>
      <c r="AZ772" s="3"/>
      <c r="BA772" s="3"/>
      <c r="BB772" s="3"/>
      <c r="BC772" s="3"/>
      <c r="BD772" s="3"/>
      <c r="BE772" s="3"/>
      <c r="BF772" s="3"/>
      <c r="BG772" s="3"/>
      <c r="BH772" s="3"/>
      <c r="BI772" s="3"/>
      <c r="BJ772" s="3"/>
      <c r="BK772" s="3"/>
      <c r="BL772" s="3"/>
      <c r="BM772" s="3"/>
      <c r="BN772" s="3"/>
      <c r="BO772" s="3"/>
      <c r="BP772" s="3"/>
      <c r="BQ772" s="3"/>
      <c r="BR772" s="3"/>
      <c r="BS772" s="3"/>
      <c r="BT772" s="3"/>
      <c r="BU772" s="3"/>
      <c r="BV772" s="3"/>
      <c r="BW772" s="3"/>
      <c r="BX772" s="3"/>
      <c r="BY772" s="3"/>
      <c r="BZ772" s="3"/>
      <c r="CA772" s="3"/>
      <c r="CB772" s="3"/>
      <c r="CC772" s="3"/>
      <c r="CD772" s="3"/>
      <c r="CE772" s="3"/>
      <c r="CF772" s="3"/>
      <c r="CG772" s="3"/>
      <c r="CH772" s="3"/>
      <c r="CI772" s="3"/>
      <c r="CJ772" s="3"/>
      <c r="CK772" s="3"/>
      <c r="CL772" s="3"/>
      <c r="CM772" s="3"/>
      <c r="CN772" s="3"/>
      <c r="CO772" s="3"/>
      <c r="CP772" s="3"/>
      <c r="CQ772" s="3"/>
      <c r="CR772" s="3"/>
      <c r="CS772" s="3"/>
      <c r="CT772" s="3"/>
      <c r="CU772" s="3"/>
      <c r="CV772" s="3"/>
      <c r="CW772" s="3"/>
      <c r="CX772" s="3"/>
      <c r="CY772" s="3"/>
      <c r="CZ772" s="3"/>
      <c r="DA772" s="3"/>
      <c r="DB772" s="3"/>
      <c r="DC772" s="3"/>
      <c r="DD772" s="3"/>
      <c r="DE772" s="3"/>
      <c r="DF772" s="3"/>
      <c r="DG772" s="3"/>
      <c r="DH772" s="3"/>
      <c r="DI772" s="3"/>
      <c r="DJ772" s="3"/>
      <c r="DK772" s="3"/>
      <c r="DL772" s="3"/>
      <c r="DM772" s="3"/>
      <c r="DN772" s="3"/>
      <c r="DO772" s="3"/>
      <c r="DP772" s="3"/>
      <c r="DQ772" s="3"/>
      <c r="DR772" s="3"/>
      <c r="DS772" s="3"/>
      <c r="DT772" s="3"/>
      <c r="DU772" s="3"/>
      <c r="DV772" s="3"/>
      <c r="DW772" s="3"/>
      <c r="DX772" s="3"/>
      <c r="DY772" s="3"/>
      <c r="DZ772" s="3"/>
      <c r="EA772" s="3"/>
      <c r="EB772" s="3"/>
      <c r="EC772" s="3"/>
      <c r="ED772" s="3"/>
      <c r="EE772" s="3"/>
      <c r="EF772" s="3"/>
      <c r="EG772" s="3"/>
    </row>
    <row r="773">
      <c r="A773" s="3"/>
      <c r="B773" s="68"/>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c r="AU773" s="3"/>
      <c r="AV773" s="3"/>
      <c r="AW773" s="3"/>
      <c r="AX773" s="3"/>
      <c r="AY773" s="3"/>
      <c r="AZ773" s="3"/>
      <c r="BA773" s="3"/>
      <c r="BB773" s="3"/>
      <c r="BC773" s="3"/>
      <c r="BD773" s="3"/>
      <c r="BE773" s="3"/>
      <c r="BF773" s="3"/>
      <c r="BG773" s="3"/>
      <c r="BH773" s="3"/>
      <c r="BI773" s="3"/>
      <c r="BJ773" s="3"/>
      <c r="BK773" s="3"/>
      <c r="BL773" s="3"/>
      <c r="BM773" s="3"/>
      <c r="BN773" s="3"/>
      <c r="BO773" s="3"/>
      <c r="BP773" s="3"/>
      <c r="BQ773" s="3"/>
      <c r="BR773" s="3"/>
      <c r="BS773" s="3"/>
      <c r="BT773" s="3"/>
      <c r="BU773" s="3"/>
      <c r="BV773" s="3"/>
      <c r="BW773" s="3"/>
      <c r="BX773" s="3"/>
      <c r="BY773" s="3"/>
      <c r="BZ773" s="3"/>
      <c r="CA773" s="3"/>
      <c r="CB773" s="3"/>
      <c r="CC773" s="3"/>
      <c r="CD773" s="3"/>
      <c r="CE773" s="3"/>
      <c r="CF773" s="3"/>
      <c r="CG773" s="3"/>
      <c r="CH773" s="3"/>
      <c r="CI773" s="3"/>
      <c r="CJ773" s="3"/>
      <c r="CK773" s="3"/>
      <c r="CL773" s="3"/>
      <c r="CM773" s="3"/>
      <c r="CN773" s="3"/>
      <c r="CO773" s="3"/>
      <c r="CP773" s="3"/>
      <c r="CQ773" s="3"/>
      <c r="CR773" s="3"/>
      <c r="CS773" s="3"/>
      <c r="CT773" s="3"/>
      <c r="CU773" s="3"/>
      <c r="CV773" s="3"/>
      <c r="CW773" s="3"/>
      <c r="CX773" s="3"/>
      <c r="CY773" s="3"/>
      <c r="CZ773" s="3"/>
      <c r="DA773" s="3"/>
      <c r="DB773" s="3"/>
      <c r="DC773" s="3"/>
      <c r="DD773" s="3"/>
      <c r="DE773" s="3"/>
      <c r="DF773" s="3"/>
      <c r="DG773" s="3"/>
      <c r="DH773" s="3"/>
      <c r="DI773" s="3"/>
      <c r="DJ773" s="3"/>
      <c r="DK773" s="3"/>
      <c r="DL773" s="3"/>
      <c r="DM773" s="3"/>
      <c r="DN773" s="3"/>
      <c r="DO773" s="3"/>
      <c r="DP773" s="3"/>
      <c r="DQ773" s="3"/>
      <c r="DR773" s="3"/>
      <c r="DS773" s="3"/>
      <c r="DT773" s="3"/>
      <c r="DU773" s="3"/>
      <c r="DV773" s="3"/>
      <c r="DW773" s="3"/>
      <c r="DX773" s="3"/>
      <c r="DY773" s="3"/>
      <c r="DZ773" s="3"/>
      <c r="EA773" s="3"/>
      <c r="EB773" s="3"/>
      <c r="EC773" s="3"/>
      <c r="ED773" s="3"/>
      <c r="EE773" s="3"/>
      <c r="EF773" s="3"/>
      <c r="EG773" s="3"/>
    </row>
    <row r="774">
      <c r="A774" s="3"/>
      <c r="B774" s="68"/>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c r="AU774" s="3"/>
      <c r="AV774" s="3"/>
      <c r="AW774" s="3"/>
      <c r="AX774" s="3"/>
      <c r="AY774" s="3"/>
      <c r="AZ774" s="3"/>
      <c r="BA774" s="3"/>
      <c r="BB774" s="3"/>
      <c r="BC774" s="3"/>
      <c r="BD774" s="3"/>
      <c r="BE774" s="3"/>
      <c r="BF774" s="3"/>
      <c r="BG774" s="3"/>
      <c r="BH774" s="3"/>
      <c r="BI774" s="3"/>
      <c r="BJ774" s="3"/>
      <c r="BK774" s="3"/>
      <c r="BL774" s="3"/>
      <c r="BM774" s="3"/>
      <c r="BN774" s="3"/>
      <c r="BO774" s="3"/>
      <c r="BP774" s="3"/>
      <c r="BQ774" s="3"/>
      <c r="BR774" s="3"/>
      <c r="BS774" s="3"/>
      <c r="BT774" s="3"/>
      <c r="BU774" s="3"/>
      <c r="BV774" s="3"/>
      <c r="BW774" s="3"/>
      <c r="BX774" s="3"/>
      <c r="BY774" s="3"/>
      <c r="BZ774" s="3"/>
      <c r="CA774" s="3"/>
      <c r="CB774" s="3"/>
      <c r="CC774" s="3"/>
      <c r="CD774" s="3"/>
      <c r="CE774" s="3"/>
      <c r="CF774" s="3"/>
      <c r="CG774" s="3"/>
      <c r="CH774" s="3"/>
      <c r="CI774" s="3"/>
      <c r="CJ774" s="3"/>
      <c r="CK774" s="3"/>
      <c r="CL774" s="3"/>
      <c r="CM774" s="3"/>
      <c r="CN774" s="3"/>
      <c r="CO774" s="3"/>
      <c r="CP774" s="3"/>
      <c r="CQ774" s="3"/>
      <c r="CR774" s="3"/>
      <c r="CS774" s="3"/>
      <c r="CT774" s="3"/>
      <c r="CU774" s="3"/>
      <c r="CV774" s="3"/>
      <c r="CW774" s="3"/>
      <c r="CX774" s="3"/>
      <c r="CY774" s="3"/>
      <c r="CZ774" s="3"/>
      <c r="DA774" s="3"/>
      <c r="DB774" s="3"/>
      <c r="DC774" s="3"/>
      <c r="DD774" s="3"/>
      <c r="DE774" s="3"/>
      <c r="DF774" s="3"/>
      <c r="DG774" s="3"/>
      <c r="DH774" s="3"/>
      <c r="DI774" s="3"/>
      <c r="DJ774" s="3"/>
      <c r="DK774" s="3"/>
      <c r="DL774" s="3"/>
      <c r="DM774" s="3"/>
      <c r="DN774" s="3"/>
      <c r="DO774" s="3"/>
      <c r="DP774" s="3"/>
      <c r="DQ774" s="3"/>
      <c r="DR774" s="3"/>
      <c r="DS774" s="3"/>
      <c r="DT774" s="3"/>
      <c r="DU774" s="3"/>
      <c r="DV774" s="3"/>
      <c r="DW774" s="3"/>
      <c r="DX774" s="3"/>
      <c r="DY774" s="3"/>
      <c r="DZ774" s="3"/>
      <c r="EA774" s="3"/>
      <c r="EB774" s="3"/>
      <c r="EC774" s="3"/>
      <c r="ED774" s="3"/>
      <c r="EE774" s="3"/>
      <c r="EF774" s="3"/>
      <c r="EG774" s="3"/>
    </row>
    <row r="775">
      <c r="A775" s="3"/>
      <c r="B775" s="68"/>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c r="AU775" s="3"/>
      <c r="AV775" s="3"/>
      <c r="AW775" s="3"/>
      <c r="AX775" s="3"/>
      <c r="AY775" s="3"/>
      <c r="AZ775" s="3"/>
      <c r="BA775" s="3"/>
      <c r="BB775" s="3"/>
      <c r="BC775" s="3"/>
      <c r="BD775" s="3"/>
      <c r="BE775" s="3"/>
      <c r="BF775" s="3"/>
      <c r="BG775" s="3"/>
      <c r="BH775" s="3"/>
      <c r="BI775" s="3"/>
      <c r="BJ775" s="3"/>
      <c r="BK775" s="3"/>
      <c r="BL775" s="3"/>
      <c r="BM775" s="3"/>
      <c r="BN775" s="3"/>
      <c r="BO775" s="3"/>
      <c r="BP775" s="3"/>
      <c r="BQ775" s="3"/>
      <c r="BR775" s="3"/>
      <c r="BS775" s="3"/>
      <c r="BT775" s="3"/>
      <c r="BU775" s="3"/>
      <c r="BV775" s="3"/>
      <c r="BW775" s="3"/>
      <c r="BX775" s="3"/>
      <c r="BY775" s="3"/>
      <c r="BZ775" s="3"/>
      <c r="CA775" s="3"/>
      <c r="CB775" s="3"/>
      <c r="CC775" s="3"/>
      <c r="CD775" s="3"/>
      <c r="CE775" s="3"/>
      <c r="CF775" s="3"/>
      <c r="CG775" s="3"/>
      <c r="CH775" s="3"/>
      <c r="CI775" s="3"/>
      <c r="CJ775" s="3"/>
      <c r="CK775" s="3"/>
      <c r="CL775" s="3"/>
      <c r="CM775" s="3"/>
      <c r="CN775" s="3"/>
      <c r="CO775" s="3"/>
      <c r="CP775" s="3"/>
      <c r="CQ775" s="3"/>
      <c r="CR775" s="3"/>
      <c r="CS775" s="3"/>
      <c r="CT775" s="3"/>
      <c r="CU775" s="3"/>
      <c r="CV775" s="3"/>
      <c r="CW775" s="3"/>
      <c r="CX775" s="3"/>
      <c r="CY775" s="3"/>
      <c r="CZ775" s="3"/>
      <c r="DA775" s="3"/>
      <c r="DB775" s="3"/>
      <c r="DC775" s="3"/>
      <c r="DD775" s="3"/>
      <c r="DE775" s="3"/>
      <c r="DF775" s="3"/>
      <c r="DG775" s="3"/>
      <c r="DH775" s="3"/>
      <c r="DI775" s="3"/>
      <c r="DJ775" s="3"/>
      <c r="DK775" s="3"/>
      <c r="DL775" s="3"/>
      <c r="DM775" s="3"/>
      <c r="DN775" s="3"/>
      <c r="DO775" s="3"/>
      <c r="DP775" s="3"/>
      <c r="DQ775" s="3"/>
      <c r="DR775" s="3"/>
      <c r="DS775" s="3"/>
      <c r="DT775" s="3"/>
      <c r="DU775" s="3"/>
      <c r="DV775" s="3"/>
      <c r="DW775" s="3"/>
      <c r="DX775" s="3"/>
      <c r="DY775" s="3"/>
      <c r="DZ775" s="3"/>
      <c r="EA775" s="3"/>
      <c r="EB775" s="3"/>
      <c r="EC775" s="3"/>
      <c r="ED775" s="3"/>
      <c r="EE775" s="3"/>
      <c r="EF775" s="3"/>
      <c r="EG775" s="3"/>
    </row>
    <row r="776">
      <c r="A776" s="3"/>
      <c r="B776" s="68"/>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c r="AU776" s="3"/>
      <c r="AV776" s="3"/>
      <c r="AW776" s="3"/>
      <c r="AX776" s="3"/>
      <c r="AY776" s="3"/>
      <c r="AZ776" s="3"/>
      <c r="BA776" s="3"/>
      <c r="BB776" s="3"/>
      <c r="BC776" s="3"/>
      <c r="BD776" s="3"/>
      <c r="BE776" s="3"/>
      <c r="BF776" s="3"/>
      <c r="BG776" s="3"/>
      <c r="BH776" s="3"/>
      <c r="BI776" s="3"/>
      <c r="BJ776" s="3"/>
      <c r="BK776" s="3"/>
      <c r="BL776" s="3"/>
      <c r="BM776" s="3"/>
      <c r="BN776" s="3"/>
      <c r="BO776" s="3"/>
      <c r="BP776" s="3"/>
      <c r="BQ776" s="3"/>
      <c r="BR776" s="3"/>
      <c r="BS776" s="3"/>
      <c r="BT776" s="3"/>
      <c r="BU776" s="3"/>
      <c r="BV776" s="3"/>
      <c r="BW776" s="3"/>
      <c r="BX776" s="3"/>
      <c r="BY776" s="3"/>
      <c r="BZ776" s="3"/>
      <c r="CA776" s="3"/>
      <c r="CB776" s="3"/>
      <c r="CC776" s="3"/>
      <c r="CD776" s="3"/>
      <c r="CE776" s="3"/>
      <c r="CF776" s="3"/>
      <c r="CG776" s="3"/>
      <c r="CH776" s="3"/>
      <c r="CI776" s="3"/>
      <c r="CJ776" s="3"/>
      <c r="CK776" s="3"/>
      <c r="CL776" s="3"/>
      <c r="CM776" s="3"/>
      <c r="CN776" s="3"/>
      <c r="CO776" s="3"/>
      <c r="CP776" s="3"/>
      <c r="CQ776" s="3"/>
      <c r="CR776" s="3"/>
      <c r="CS776" s="3"/>
      <c r="CT776" s="3"/>
      <c r="CU776" s="3"/>
      <c r="CV776" s="3"/>
      <c r="CW776" s="3"/>
      <c r="CX776" s="3"/>
      <c r="CY776" s="3"/>
      <c r="CZ776" s="3"/>
      <c r="DA776" s="3"/>
      <c r="DB776" s="3"/>
      <c r="DC776" s="3"/>
      <c r="DD776" s="3"/>
      <c r="DE776" s="3"/>
      <c r="DF776" s="3"/>
      <c r="DG776" s="3"/>
      <c r="DH776" s="3"/>
      <c r="DI776" s="3"/>
      <c r="DJ776" s="3"/>
      <c r="DK776" s="3"/>
      <c r="DL776" s="3"/>
      <c r="DM776" s="3"/>
      <c r="DN776" s="3"/>
      <c r="DO776" s="3"/>
      <c r="DP776" s="3"/>
      <c r="DQ776" s="3"/>
      <c r="DR776" s="3"/>
      <c r="DS776" s="3"/>
      <c r="DT776" s="3"/>
      <c r="DU776" s="3"/>
      <c r="DV776" s="3"/>
      <c r="DW776" s="3"/>
      <c r="DX776" s="3"/>
      <c r="DY776" s="3"/>
      <c r="DZ776" s="3"/>
      <c r="EA776" s="3"/>
      <c r="EB776" s="3"/>
      <c r="EC776" s="3"/>
      <c r="ED776" s="3"/>
      <c r="EE776" s="3"/>
      <c r="EF776" s="3"/>
      <c r="EG776" s="3"/>
    </row>
    <row r="777">
      <c r="A777" s="3"/>
      <c r="B777" s="68"/>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c r="AU777" s="3"/>
      <c r="AV777" s="3"/>
      <c r="AW777" s="3"/>
      <c r="AX777" s="3"/>
      <c r="AY777" s="3"/>
      <c r="AZ777" s="3"/>
      <c r="BA777" s="3"/>
      <c r="BB777" s="3"/>
      <c r="BC777" s="3"/>
      <c r="BD777" s="3"/>
      <c r="BE777" s="3"/>
      <c r="BF777" s="3"/>
      <c r="BG777" s="3"/>
      <c r="BH777" s="3"/>
      <c r="BI777" s="3"/>
      <c r="BJ777" s="3"/>
      <c r="BK777" s="3"/>
      <c r="BL777" s="3"/>
      <c r="BM777" s="3"/>
      <c r="BN777" s="3"/>
      <c r="BO777" s="3"/>
      <c r="BP777" s="3"/>
      <c r="BQ777" s="3"/>
      <c r="BR777" s="3"/>
      <c r="BS777" s="3"/>
      <c r="BT777" s="3"/>
      <c r="BU777" s="3"/>
      <c r="BV777" s="3"/>
      <c r="BW777" s="3"/>
      <c r="BX777" s="3"/>
      <c r="BY777" s="3"/>
      <c r="BZ777" s="3"/>
      <c r="CA777" s="3"/>
      <c r="CB777" s="3"/>
      <c r="CC777" s="3"/>
      <c r="CD777" s="3"/>
      <c r="CE777" s="3"/>
      <c r="CF777" s="3"/>
      <c r="CG777" s="3"/>
      <c r="CH777" s="3"/>
      <c r="CI777" s="3"/>
      <c r="CJ777" s="3"/>
      <c r="CK777" s="3"/>
      <c r="CL777" s="3"/>
      <c r="CM777" s="3"/>
      <c r="CN777" s="3"/>
      <c r="CO777" s="3"/>
      <c r="CP777" s="3"/>
      <c r="CQ777" s="3"/>
      <c r="CR777" s="3"/>
      <c r="CS777" s="3"/>
      <c r="CT777" s="3"/>
      <c r="CU777" s="3"/>
      <c r="CV777" s="3"/>
      <c r="CW777" s="3"/>
      <c r="CX777" s="3"/>
      <c r="CY777" s="3"/>
      <c r="CZ777" s="3"/>
      <c r="DA777" s="3"/>
      <c r="DB777" s="3"/>
      <c r="DC777" s="3"/>
      <c r="DD777" s="3"/>
      <c r="DE777" s="3"/>
      <c r="DF777" s="3"/>
      <c r="DG777" s="3"/>
      <c r="DH777" s="3"/>
      <c r="DI777" s="3"/>
      <c r="DJ777" s="3"/>
      <c r="DK777" s="3"/>
      <c r="DL777" s="3"/>
      <c r="DM777" s="3"/>
      <c r="DN777" s="3"/>
      <c r="DO777" s="3"/>
      <c r="DP777" s="3"/>
      <c r="DQ777" s="3"/>
      <c r="DR777" s="3"/>
      <c r="DS777" s="3"/>
      <c r="DT777" s="3"/>
      <c r="DU777" s="3"/>
      <c r="DV777" s="3"/>
      <c r="DW777" s="3"/>
      <c r="DX777" s="3"/>
      <c r="DY777" s="3"/>
      <c r="DZ777" s="3"/>
      <c r="EA777" s="3"/>
      <c r="EB777" s="3"/>
      <c r="EC777" s="3"/>
      <c r="ED777" s="3"/>
      <c r="EE777" s="3"/>
      <c r="EF777" s="3"/>
      <c r="EG777" s="3"/>
    </row>
    <row r="778">
      <c r="A778" s="3"/>
      <c r="B778" s="68"/>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c r="AT778" s="3"/>
      <c r="AU778" s="3"/>
      <c r="AV778" s="3"/>
      <c r="AW778" s="3"/>
      <c r="AX778" s="3"/>
      <c r="AY778" s="3"/>
      <c r="AZ778" s="3"/>
      <c r="BA778" s="3"/>
      <c r="BB778" s="3"/>
      <c r="BC778" s="3"/>
      <c r="BD778" s="3"/>
      <c r="BE778" s="3"/>
      <c r="BF778" s="3"/>
      <c r="BG778" s="3"/>
      <c r="BH778" s="3"/>
      <c r="BI778" s="3"/>
      <c r="BJ778" s="3"/>
      <c r="BK778" s="3"/>
      <c r="BL778" s="3"/>
      <c r="BM778" s="3"/>
      <c r="BN778" s="3"/>
      <c r="BO778" s="3"/>
      <c r="BP778" s="3"/>
      <c r="BQ778" s="3"/>
      <c r="BR778" s="3"/>
      <c r="BS778" s="3"/>
      <c r="BT778" s="3"/>
      <c r="BU778" s="3"/>
      <c r="BV778" s="3"/>
      <c r="BW778" s="3"/>
      <c r="BX778" s="3"/>
      <c r="BY778" s="3"/>
      <c r="BZ778" s="3"/>
      <c r="CA778" s="3"/>
      <c r="CB778" s="3"/>
      <c r="CC778" s="3"/>
      <c r="CD778" s="3"/>
      <c r="CE778" s="3"/>
      <c r="CF778" s="3"/>
      <c r="CG778" s="3"/>
      <c r="CH778" s="3"/>
      <c r="CI778" s="3"/>
      <c r="CJ778" s="3"/>
      <c r="CK778" s="3"/>
      <c r="CL778" s="3"/>
      <c r="CM778" s="3"/>
      <c r="CN778" s="3"/>
      <c r="CO778" s="3"/>
      <c r="CP778" s="3"/>
      <c r="CQ778" s="3"/>
      <c r="CR778" s="3"/>
      <c r="CS778" s="3"/>
      <c r="CT778" s="3"/>
      <c r="CU778" s="3"/>
      <c r="CV778" s="3"/>
      <c r="CW778" s="3"/>
      <c r="CX778" s="3"/>
      <c r="CY778" s="3"/>
      <c r="CZ778" s="3"/>
      <c r="DA778" s="3"/>
      <c r="DB778" s="3"/>
      <c r="DC778" s="3"/>
      <c r="DD778" s="3"/>
      <c r="DE778" s="3"/>
      <c r="DF778" s="3"/>
      <c r="DG778" s="3"/>
      <c r="DH778" s="3"/>
      <c r="DI778" s="3"/>
      <c r="DJ778" s="3"/>
      <c r="DK778" s="3"/>
      <c r="DL778" s="3"/>
      <c r="DM778" s="3"/>
      <c r="DN778" s="3"/>
      <c r="DO778" s="3"/>
      <c r="DP778" s="3"/>
      <c r="DQ778" s="3"/>
      <c r="DR778" s="3"/>
      <c r="DS778" s="3"/>
      <c r="DT778" s="3"/>
      <c r="DU778" s="3"/>
      <c r="DV778" s="3"/>
      <c r="DW778" s="3"/>
      <c r="DX778" s="3"/>
      <c r="DY778" s="3"/>
      <c r="DZ778" s="3"/>
      <c r="EA778" s="3"/>
      <c r="EB778" s="3"/>
      <c r="EC778" s="3"/>
      <c r="ED778" s="3"/>
      <c r="EE778" s="3"/>
      <c r="EF778" s="3"/>
      <c r="EG778" s="3"/>
    </row>
    <row r="779">
      <c r="A779" s="3"/>
      <c r="B779" s="68"/>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c r="AT779" s="3"/>
      <c r="AU779" s="3"/>
      <c r="AV779" s="3"/>
      <c r="AW779" s="3"/>
      <c r="AX779" s="3"/>
      <c r="AY779" s="3"/>
      <c r="AZ779" s="3"/>
      <c r="BA779" s="3"/>
      <c r="BB779" s="3"/>
      <c r="BC779" s="3"/>
      <c r="BD779" s="3"/>
      <c r="BE779" s="3"/>
      <c r="BF779" s="3"/>
      <c r="BG779" s="3"/>
      <c r="BH779" s="3"/>
      <c r="BI779" s="3"/>
      <c r="BJ779" s="3"/>
      <c r="BK779" s="3"/>
      <c r="BL779" s="3"/>
      <c r="BM779" s="3"/>
      <c r="BN779" s="3"/>
      <c r="BO779" s="3"/>
      <c r="BP779" s="3"/>
      <c r="BQ779" s="3"/>
      <c r="BR779" s="3"/>
      <c r="BS779" s="3"/>
      <c r="BT779" s="3"/>
      <c r="BU779" s="3"/>
      <c r="BV779" s="3"/>
      <c r="BW779" s="3"/>
      <c r="BX779" s="3"/>
      <c r="BY779" s="3"/>
      <c r="BZ779" s="3"/>
      <c r="CA779" s="3"/>
      <c r="CB779" s="3"/>
      <c r="CC779" s="3"/>
      <c r="CD779" s="3"/>
      <c r="CE779" s="3"/>
      <c r="CF779" s="3"/>
      <c r="CG779" s="3"/>
      <c r="CH779" s="3"/>
      <c r="CI779" s="3"/>
      <c r="CJ779" s="3"/>
      <c r="CK779" s="3"/>
      <c r="CL779" s="3"/>
      <c r="CM779" s="3"/>
      <c r="CN779" s="3"/>
      <c r="CO779" s="3"/>
      <c r="CP779" s="3"/>
      <c r="CQ779" s="3"/>
      <c r="CR779" s="3"/>
      <c r="CS779" s="3"/>
      <c r="CT779" s="3"/>
      <c r="CU779" s="3"/>
      <c r="CV779" s="3"/>
      <c r="CW779" s="3"/>
      <c r="CX779" s="3"/>
      <c r="CY779" s="3"/>
      <c r="CZ779" s="3"/>
      <c r="DA779" s="3"/>
      <c r="DB779" s="3"/>
      <c r="DC779" s="3"/>
      <c r="DD779" s="3"/>
      <c r="DE779" s="3"/>
      <c r="DF779" s="3"/>
      <c r="DG779" s="3"/>
      <c r="DH779" s="3"/>
      <c r="DI779" s="3"/>
      <c r="DJ779" s="3"/>
      <c r="DK779" s="3"/>
      <c r="DL779" s="3"/>
      <c r="DM779" s="3"/>
      <c r="DN779" s="3"/>
      <c r="DO779" s="3"/>
      <c r="DP779" s="3"/>
      <c r="DQ779" s="3"/>
      <c r="DR779" s="3"/>
      <c r="DS779" s="3"/>
      <c r="DT779" s="3"/>
      <c r="DU779" s="3"/>
      <c r="DV779" s="3"/>
      <c r="DW779" s="3"/>
      <c r="DX779" s="3"/>
      <c r="DY779" s="3"/>
      <c r="DZ779" s="3"/>
      <c r="EA779" s="3"/>
      <c r="EB779" s="3"/>
      <c r="EC779" s="3"/>
      <c r="ED779" s="3"/>
      <c r="EE779" s="3"/>
      <c r="EF779" s="3"/>
      <c r="EG779" s="3"/>
    </row>
    <row r="780">
      <c r="A780" s="3"/>
      <c r="B780" s="68"/>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c r="AT780" s="3"/>
      <c r="AU780" s="3"/>
      <c r="AV780" s="3"/>
      <c r="AW780" s="3"/>
      <c r="AX780" s="3"/>
      <c r="AY780" s="3"/>
      <c r="AZ780" s="3"/>
      <c r="BA780" s="3"/>
      <c r="BB780" s="3"/>
      <c r="BC780" s="3"/>
      <c r="BD780" s="3"/>
      <c r="BE780" s="3"/>
      <c r="BF780" s="3"/>
      <c r="BG780" s="3"/>
      <c r="BH780" s="3"/>
      <c r="BI780" s="3"/>
      <c r="BJ780" s="3"/>
      <c r="BK780" s="3"/>
      <c r="BL780" s="3"/>
      <c r="BM780" s="3"/>
      <c r="BN780" s="3"/>
      <c r="BO780" s="3"/>
      <c r="BP780" s="3"/>
      <c r="BQ780" s="3"/>
      <c r="BR780" s="3"/>
      <c r="BS780" s="3"/>
      <c r="BT780" s="3"/>
      <c r="BU780" s="3"/>
      <c r="BV780" s="3"/>
      <c r="BW780" s="3"/>
      <c r="BX780" s="3"/>
      <c r="BY780" s="3"/>
      <c r="BZ780" s="3"/>
      <c r="CA780" s="3"/>
      <c r="CB780" s="3"/>
      <c r="CC780" s="3"/>
      <c r="CD780" s="3"/>
      <c r="CE780" s="3"/>
      <c r="CF780" s="3"/>
      <c r="CG780" s="3"/>
      <c r="CH780" s="3"/>
      <c r="CI780" s="3"/>
      <c r="CJ780" s="3"/>
      <c r="CK780" s="3"/>
      <c r="CL780" s="3"/>
      <c r="CM780" s="3"/>
      <c r="CN780" s="3"/>
      <c r="CO780" s="3"/>
      <c r="CP780" s="3"/>
      <c r="CQ780" s="3"/>
      <c r="CR780" s="3"/>
      <c r="CS780" s="3"/>
      <c r="CT780" s="3"/>
      <c r="CU780" s="3"/>
      <c r="CV780" s="3"/>
      <c r="CW780" s="3"/>
      <c r="CX780" s="3"/>
      <c r="CY780" s="3"/>
      <c r="CZ780" s="3"/>
      <c r="DA780" s="3"/>
      <c r="DB780" s="3"/>
      <c r="DC780" s="3"/>
      <c r="DD780" s="3"/>
      <c r="DE780" s="3"/>
      <c r="DF780" s="3"/>
      <c r="DG780" s="3"/>
      <c r="DH780" s="3"/>
      <c r="DI780" s="3"/>
      <c r="DJ780" s="3"/>
      <c r="DK780" s="3"/>
      <c r="DL780" s="3"/>
      <c r="DM780" s="3"/>
      <c r="DN780" s="3"/>
      <c r="DO780" s="3"/>
      <c r="DP780" s="3"/>
      <c r="DQ780" s="3"/>
      <c r="DR780" s="3"/>
      <c r="DS780" s="3"/>
      <c r="DT780" s="3"/>
      <c r="DU780" s="3"/>
      <c r="DV780" s="3"/>
      <c r="DW780" s="3"/>
      <c r="DX780" s="3"/>
      <c r="DY780" s="3"/>
      <c r="DZ780" s="3"/>
      <c r="EA780" s="3"/>
      <c r="EB780" s="3"/>
      <c r="EC780" s="3"/>
      <c r="ED780" s="3"/>
      <c r="EE780" s="3"/>
      <c r="EF780" s="3"/>
      <c r="EG780" s="3"/>
    </row>
    <row r="781">
      <c r="A781" s="3"/>
      <c r="B781" s="68"/>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c r="AU781" s="3"/>
      <c r="AV781" s="3"/>
      <c r="AW781" s="3"/>
      <c r="AX781" s="3"/>
      <c r="AY781" s="3"/>
      <c r="AZ781" s="3"/>
      <c r="BA781" s="3"/>
      <c r="BB781" s="3"/>
      <c r="BC781" s="3"/>
      <c r="BD781" s="3"/>
      <c r="BE781" s="3"/>
      <c r="BF781" s="3"/>
      <c r="BG781" s="3"/>
      <c r="BH781" s="3"/>
      <c r="BI781" s="3"/>
      <c r="BJ781" s="3"/>
      <c r="BK781" s="3"/>
      <c r="BL781" s="3"/>
      <c r="BM781" s="3"/>
      <c r="BN781" s="3"/>
      <c r="BO781" s="3"/>
      <c r="BP781" s="3"/>
      <c r="BQ781" s="3"/>
      <c r="BR781" s="3"/>
      <c r="BS781" s="3"/>
      <c r="BT781" s="3"/>
      <c r="BU781" s="3"/>
      <c r="BV781" s="3"/>
      <c r="BW781" s="3"/>
      <c r="BX781" s="3"/>
      <c r="BY781" s="3"/>
      <c r="BZ781" s="3"/>
      <c r="CA781" s="3"/>
      <c r="CB781" s="3"/>
      <c r="CC781" s="3"/>
      <c r="CD781" s="3"/>
      <c r="CE781" s="3"/>
      <c r="CF781" s="3"/>
      <c r="CG781" s="3"/>
      <c r="CH781" s="3"/>
      <c r="CI781" s="3"/>
      <c r="CJ781" s="3"/>
      <c r="CK781" s="3"/>
      <c r="CL781" s="3"/>
      <c r="CM781" s="3"/>
      <c r="CN781" s="3"/>
      <c r="CO781" s="3"/>
      <c r="CP781" s="3"/>
      <c r="CQ781" s="3"/>
      <c r="CR781" s="3"/>
      <c r="CS781" s="3"/>
      <c r="CT781" s="3"/>
      <c r="CU781" s="3"/>
      <c r="CV781" s="3"/>
      <c r="CW781" s="3"/>
      <c r="CX781" s="3"/>
      <c r="CY781" s="3"/>
      <c r="CZ781" s="3"/>
      <c r="DA781" s="3"/>
      <c r="DB781" s="3"/>
      <c r="DC781" s="3"/>
      <c r="DD781" s="3"/>
      <c r="DE781" s="3"/>
      <c r="DF781" s="3"/>
      <c r="DG781" s="3"/>
      <c r="DH781" s="3"/>
      <c r="DI781" s="3"/>
      <c r="DJ781" s="3"/>
      <c r="DK781" s="3"/>
      <c r="DL781" s="3"/>
      <c r="DM781" s="3"/>
      <c r="DN781" s="3"/>
      <c r="DO781" s="3"/>
      <c r="DP781" s="3"/>
      <c r="DQ781" s="3"/>
      <c r="DR781" s="3"/>
      <c r="DS781" s="3"/>
      <c r="DT781" s="3"/>
      <c r="DU781" s="3"/>
      <c r="DV781" s="3"/>
      <c r="DW781" s="3"/>
      <c r="DX781" s="3"/>
      <c r="DY781" s="3"/>
      <c r="DZ781" s="3"/>
      <c r="EA781" s="3"/>
      <c r="EB781" s="3"/>
      <c r="EC781" s="3"/>
      <c r="ED781" s="3"/>
      <c r="EE781" s="3"/>
      <c r="EF781" s="3"/>
      <c r="EG781" s="3"/>
    </row>
    <row r="782">
      <c r="A782" s="3"/>
      <c r="B782" s="68"/>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c r="AT782" s="3"/>
      <c r="AU782" s="3"/>
      <c r="AV782" s="3"/>
      <c r="AW782" s="3"/>
      <c r="AX782" s="3"/>
      <c r="AY782" s="3"/>
      <c r="AZ782" s="3"/>
      <c r="BA782" s="3"/>
      <c r="BB782" s="3"/>
      <c r="BC782" s="3"/>
      <c r="BD782" s="3"/>
      <c r="BE782" s="3"/>
      <c r="BF782" s="3"/>
      <c r="BG782" s="3"/>
      <c r="BH782" s="3"/>
      <c r="BI782" s="3"/>
      <c r="BJ782" s="3"/>
      <c r="BK782" s="3"/>
      <c r="BL782" s="3"/>
      <c r="BM782" s="3"/>
      <c r="BN782" s="3"/>
      <c r="BO782" s="3"/>
      <c r="BP782" s="3"/>
      <c r="BQ782" s="3"/>
      <c r="BR782" s="3"/>
      <c r="BS782" s="3"/>
      <c r="BT782" s="3"/>
      <c r="BU782" s="3"/>
      <c r="BV782" s="3"/>
      <c r="BW782" s="3"/>
      <c r="BX782" s="3"/>
      <c r="BY782" s="3"/>
      <c r="BZ782" s="3"/>
      <c r="CA782" s="3"/>
      <c r="CB782" s="3"/>
      <c r="CC782" s="3"/>
      <c r="CD782" s="3"/>
      <c r="CE782" s="3"/>
      <c r="CF782" s="3"/>
      <c r="CG782" s="3"/>
      <c r="CH782" s="3"/>
      <c r="CI782" s="3"/>
      <c r="CJ782" s="3"/>
      <c r="CK782" s="3"/>
      <c r="CL782" s="3"/>
      <c r="CM782" s="3"/>
      <c r="CN782" s="3"/>
      <c r="CO782" s="3"/>
      <c r="CP782" s="3"/>
      <c r="CQ782" s="3"/>
      <c r="CR782" s="3"/>
      <c r="CS782" s="3"/>
      <c r="CT782" s="3"/>
      <c r="CU782" s="3"/>
      <c r="CV782" s="3"/>
      <c r="CW782" s="3"/>
      <c r="CX782" s="3"/>
      <c r="CY782" s="3"/>
      <c r="CZ782" s="3"/>
      <c r="DA782" s="3"/>
      <c r="DB782" s="3"/>
      <c r="DC782" s="3"/>
      <c r="DD782" s="3"/>
      <c r="DE782" s="3"/>
      <c r="DF782" s="3"/>
      <c r="DG782" s="3"/>
      <c r="DH782" s="3"/>
      <c r="DI782" s="3"/>
      <c r="DJ782" s="3"/>
      <c r="DK782" s="3"/>
      <c r="DL782" s="3"/>
      <c r="DM782" s="3"/>
      <c r="DN782" s="3"/>
      <c r="DO782" s="3"/>
      <c r="DP782" s="3"/>
      <c r="DQ782" s="3"/>
      <c r="DR782" s="3"/>
      <c r="DS782" s="3"/>
      <c r="DT782" s="3"/>
      <c r="DU782" s="3"/>
      <c r="DV782" s="3"/>
      <c r="DW782" s="3"/>
      <c r="DX782" s="3"/>
      <c r="DY782" s="3"/>
      <c r="DZ782" s="3"/>
      <c r="EA782" s="3"/>
      <c r="EB782" s="3"/>
      <c r="EC782" s="3"/>
      <c r="ED782" s="3"/>
      <c r="EE782" s="3"/>
      <c r="EF782" s="3"/>
      <c r="EG782" s="3"/>
    </row>
    <row r="783">
      <c r="A783" s="3"/>
      <c r="B783" s="68"/>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c r="AT783" s="3"/>
      <c r="AU783" s="3"/>
      <c r="AV783" s="3"/>
      <c r="AW783" s="3"/>
      <c r="AX783" s="3"/>
      <c r="AY783" s="3"/>
      <c r="AZ783" s="3"/>
      <c r="BA783" s="3"/>
      <c r="BB783" s="3"/>
      <c r="BC783" s="3"/>
      <c r="BD783" s="3"/>
      <c r="BE783" s="3"/>
      <c r="BF783" s="3"/>
      <c r="BG783" s="3"/>
      <c r="BH783" s="3"/>
      <c r="BI783" s="3"/>
      <c r="BJ783" s="3"/>
      <c r="BK783" s="3"/>
      <c r="BL783" s="3"/>
      <c r="BM783" s="3"/>
      <c r="BN783" s="3"/>
      <c r="BO783" s="3"/>
      <c r="BP783" s="3"/>
      <c r="BQ783" s="3"/>
      <c r="BR783" s="3"/>
      <c r="BS783" s="3"/>
      <c r="BT783" s="3"/>
      <c r="BU783" s="3"/>
      <c r="BV783" s="3"/>
      <c r="BW783" s="3"/>
      <c r="BX783" s="3"/>
      <c r="BY783" s="3"/>
      <c r="BZ783" s="3"/>
      <c r="CA783" s="3"/>
      <c r="CB783" s="3"/>
      <c r="CC783" s="3"/>
      <c r="CD783" s="3"/>
      <c r="CE783" s="3"/>
      <c r="CF783" s="3"/>
      <c r="CG783" s="3"/>
      <c r="CH783" s="3"/>
      <c r="CI783" s="3"/>
      <c r="CJ783" s="3"/>
      <c r="CK783" s="3"/>
      <c r="CL783" s="3"/>
      <c r="CM783" s="3"/>
      <c r="CN783" s="3"/>
      <c r="CO783" s="3"/>
      <c r="CP783" s="3"/>
      <c r="CQ783" s="3"/>
      <c r="CR783" s="3"/>
      <c r="CS783" s="3"/>
      <c r="CT783" s="3"/>
      <c r="CU783" s="3"/>
      <c r="CV783" s="3"/>
      <c r="CW783" s="3"/>
      <c r="CX783" s="3"/>
      <c r="CY783" s="3"/>
      <c r="CZ783" s="3"/>
      <c r="DA783" s="3"/>
      <c r="DB783" s="3"/>
      <c r="DC783" s="3"/>
      <c r="DD783" s="3"/>
      <c r="DE783" s="3"/>
      <c r="DF783" s="3"/>
      <c r="DG783" s="3"/>
      <c r="DH783" s="3"/>
      <c r="DI783" s="3"/>
      <c r="DJ783" s="3"/>
      <c r="DK783" s="3"/>
      <c r="DL783" s="3"/>
      <c r="DM783" s="3"/>
      <c r="DN783" s="3"/>
      <c r="DO783" s="3"/>
      <c r="DP783" s="3"/>
      <c r="DQ783" s="3"/>
      <c r="DR783" s="3"/>
      <c r="DS783" s="3"/>
      <c r="DT783" s="3"/>
      <c r="DU783" s="3"/>
      <c r="DV783" s="3"/>
      <c r="DW783" s="3"/>
      <c r="DX783" s="3"/>
      <c r="DY783" s="3"/>
      <c r="DZ783" s="3"/>
      <c r="EA783" s="3"/>
      <c r="EB783" s="3"/>
      <c r="EC783" s="3"/>
      <c r="ED783" s="3"/>
      <c r="EE783" s="3"/>
      <c r="EF783" s="3"/>
      <c r="EG783" s="3"/>
    </row>
    <row r="784">
      <c r="A784" s="3"/>
      <c r="B784" s="68"/>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c r="AU784" s="3"/>
      <c r="AV784" s="3"/>
      <c r="AW784" s="3"/>
      <c r="AX784" s="3"/>
      <c r="AY784" s="3"/>
      <c r="AZ784" s="3"/>
      <c r="BA784" s="3"/>
      <c r="BB784" s="3"/>
      <c r="BC784" s="3"/>
      <c r="BD784" s="3"/>
      <c r="BE784" s="3"/>
      <c r="BF784" s="3"/>
      <c r="BG784" s="3"/>
      <c r="BH784" s="3"/>
      <c r="BI784" s="3"/>
      <c r="BJ784" s="3"/>
      <c r="BK784" s="3"/>
      <c r="BL784" s="3"/>
      <c r="BM784" s="3"/>
      <c r="BN784" s="3"/>
      <c r="BO784" s="3"/>
      <c r="BP784" s="3"/>
      <c r="BQ784" s="3"/>
      <c r="BR784" s="3"/>
      <c r="BS784" s="3"/>
      <c r="BT784" s="3"/>
      <c r="BU784" s="3"/>
      <c r="BV784" s="3"/>
      <c r="BW784" s="3"/>
      <c r="BX784" s="3"/>
      <c r="BY784" s="3"/>
      <c r="BZ784" s="3"/>
      <c r="CA784" s="3"/>
      <c r="CB784" s="3"/>
      <c r="CC784" s="3"/>
      <c r="CD784" s="3"/>
      <c r="CE784" s="3"/>
      <c r="CF784" s="3"/>
      <c r="CG784" s="3"/>
      <c r="CH784" s="3"/>
      <c r="CI784" s="3"/>
      <c r="CJ784" s="3"/>
      <c r="CK784" s="3"/>
      <c r="CL784" s="3"/>
      <c r="CM784" s="3"/>
      <c r="CN784" s="3"/>
      <c r="CO784" s="3"/>
      <c r="CP784" s="3"/>
      <c r="CQ784" s="3"/>
      <c r="CR784" s="3"/>
      <c r="CS784" s="3"/>
      <c r="CT784" s="3"/>
      <c r="CU784" s="3"/>
      <c r="CV784" s="3"/>
      <c r="CW784" s="3"/>
      <c r="CX784" s="3"/>
      <c r="CY784" s="3"/>
      <c r="CZ784" s="3"/>
      <c r="DA784" s="3"/>
      <c r="DB784" s="3"/>
      <c r="DC784" s="3"/>
      <c r="DD784" s="3"/>
      <c r="DE784" s="3"/>
      <c r="DF784" s="3"/>
      <c r="DG784" s="3"/>
      <c r="DH784" s="3"/>
      <c r="DI784" s="3"/>
      <c r="DJ784" s="3"/>
      <c r="DK784" s="3"/>
      <c r="DL784" s="3"/>
      <c r="DM784" s="3"/>
      <c r="DN784" s="3"/>
      <c r="DO784" s="3"/>
      <c r="DP784" s="3"/>
      <c r="DQ784" s="3"/>
      <c r="DR784" s="3"/>
      <c r="DS784" s="3"/>
      <c r="DT784" s="3"/>
      <c r="DU784" s="3"/>
      <c r="DV784" s="3"/>
      <c r="DW784" s="3"/>
      <c r="DX784" s="3"/>
      <c r="DY784" s="3"/>
      <c r="DZ784" s="3"/>
      <c r="EA784" s="3"/>
      <c r="EB784" s="3"/>
      <c r="EC784" s="3"/>
      <c r="ED784" s="3"/>
      <c r="EE784" s="3"/>
      <c r="EF784" s="3"/>
      <c r="EG784" s="3"/>
    </row>
    <row r="785">
      <c r="A785" s="3"/>
      <c r="B785" s="68"/>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c r="AT785" s="3"/>
      <c r="AU785" s="3"/>
      <c r="AV785" s="3"/>
      <c r="AW785" s="3"/>
      <c r="AX785" s="3"/>
      <c r="AY785" s="3"/>
      <c r="AZ785" s="3"/>
      <c r="BA785" s="3"/>
      <c r="BB785" s="3"/>
      <c r="BC785" s="3"/>
      <c r="BD785" s="3"/>
      <c r="BE785" s="3"/>
      <c r="BF785" s="3"/>
      <c r="BG785" s="3"/>
      <c r="BH785" s="3"/>
      <c r="BI785" s="3"/>
      <c r="BJ785" s="3"/>
      <c r="BK785" s="3"/>
      <c r="BL785" s="3"/>
      <c r="BM785" s="3"/>
      <c r="BN785" s="3"/>
      <c r="BO785" s="3"/>
      <c r="BP785" s="3"/>
      <c r="BQ785" s="3"/>
      <c r="BR785" s="3"/>
      <c r="BS785" s="3"/>
      <c r="BT785" s="3"/>
      <c r="BU785" s="3"/>
      <c r="BV785" s="3"/>
      <c r="BW785" s="3"/>
      <c r="BX785" s="3"/>
      <c r="BY785" s="3"/>
      <c r="BZ785" s="3"/>
      <c r="CA785" s="3"/>
      <c r="CB785" s="3"/>
      <c r="CC785" s="3"/>
      <c r="CD785" s="3"/>
      <c r="CE785" s="3"/>
      <c r="CF785" s="3"/>
      <c r="CG785" s="3"/>
      <c r="CH785" s="3"/>
      <c r="CI785" s="3"/>
      <c r="CJ785" s="3"/>
      <c r="CK785" s="3"/>
      <c r="CL785" s="3"/>
      <c r="CM785" s="3"/>
      <c r="CN785" s="3"/>
      <c r="CO785" s="3"/>
      <c r="CP785" s="3"/>
      <c r="CQ785" s="3"/>
      <c r="CR785" s="3"/>
      <c r="CS785" s="3"/>
      <c r="CT785" s="3"/>
      <c r="CU785" s="3"/>
      <c r="CV785" s="3"/>
      <c r="CW785" s="3"/>
      <c r="CX785" s="3"/>
      <c r="CY785" s="3"/>
      <c r="CZ785" s="3"/>
      <c r="DA785" s="3"/>
      <c r="DB785" s="3"/>
      <c r="DC785" s="3"/>
      <c r="DD785" s="3"/>
      <c r="DE785" s="3"/>
      <c r="DF785" s="3"/>
      <c r="DG785" s="3"/>
      <c r="DH785" s="3"/>
      <c r="DI785" s="3"/>
      <c r="DJ785" s="3"/>
      <c r="DK785" s="3"/>
      <c r="DL785" s="3"/>
      <c r="DM785" s="3"/>
      <c r="DN785" s="3"/>
      <c r="DO785" s="3"/>
      <c r="DP785" s="3"/>
      <c r="DQ785" s="3"/>
      <c r="DR785" s="3"/>
      <c r="DS785" s="3"/>
      <c r="DT785" s="3"/>
      <c r="DU785" s="3"/>
      <c r="DV785" s="3"/>
      <c r="DW785" s="3"/>
      <c r="DX785" s="3"/>
      <c r="DY785" s="3"/>
      <c r="DZ785" s="3"/>
      <c r="EA785" s="3"/>
      <c r="EB785" s="3"/>
      <c r="EC785" s="3"/>
      <c r="ED785" s="3"/>
      <c r="EE785" s="3"/>
      <c r="EF785" s="3"/>
      <c r="EG785" s="3"/>
    </row>
    <row r="786">
      <c r="A786" s="3"/>
      <c r="B786" s="68"/>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c r="AT786" s="3"/>
      <c r="AU786" s="3"/>
      <c r="AV786" s="3"/>
      <c r="AW786" s="3"/>
      <c r="AX786" s="3"/>
      <c r="AY786" s="3"/>
      <c r="AZ786" s="3"/>
      <c r="BA786" s="3"/>
      <c r="BB786" s="3"/>
      <c r="BC786" s="3"/>
      <c r="BD786" s="3"/>
      <c r="BE786" s="3"/>
      <c r="BF786" s="3"/>
      <c r="BG786" s="3"/>
      <c r="BH786" s="3"/>
      <c r="BI786" s="3"/>
      <c r="BJ786" s="3"/>
      <c r="BK786" s="3"/>
      <c r="BL786" s="3"/>
      <c r="BM786" s="3"/>
      <c r="BN786" s="3"/>
      <c r="BO786" s="3"/>
      <c r="BP786" s="3"/>
      <c r="BQ786" s="3"/>
      <c r="BR786" s="3"/>
      <c r="BS786" s="3"/>
      <c r="BT786" s="3"/>
      <c r="BU786" s="3"/>
      <c r="BV786" s="3"/>
      <c r="BW786" s="3"/>
      <c r="BX786" s="3"/>
      <c r="BY786" s="3"/>
      <c r="BZ786" s="3"/>
      <c r="CA786" s="3"/>
      <c r="CB786" s="3"/>
      <c r="CC786" s="3"/>
      <c r="CD786" s="3"/>
      <c r="CE786" s="3"/>
      <c r="CF786" s="3"/>
      <c r="CG786" s="3"/>
      <c r="CH786" s="3"/>
      <c r="CI786" s="3"/>
      <c r="CJ786" s="3"/>
      <c r="CK786" s="3"/>
      <c r="CL786" s="3"/>
      <c r="CM786" s="3"/>
      <c r="CN786" s="3"/>
      <c r="CO786" s="3"/>
      <c r="CP786" s="3"/>
      <c r="CQ786" s="3"/>
      <c r="CR786" s="3"/>
      <c r="CS786" s="3"/>
      <c r="CT786" s="3"/>
      <c r="CU786" s="3"/>
      <c r="CV786" s="3"/>
      <c r="CW786" s="3"/>
      <c r="CX786" s="3"/>
      <c r="CY786" s="3"/>
      <c r="CZ786" s="3"/>
      <c r="DA786" s="3"/>
      <c r="DB786" s="3"/>
      <c r="DC786" s="3"/>
      <c r="DD786" s="3"/>
      <c r="DE786" s="3"/>
      <c r="DF786" s="3"/>
      <c r="DG786" s="3"/>
      <c r="DH786" s="3"/>
      <c r="DI786" s="3"/>
      <c r="DJ786" s="3"/>
      <c r="DK786" s="3"/>
      <c r="DL786" s="3"/>
      <c r="DM786" s="3"/>
      <c r="DN786" s="3"/>
      <c r="DO786" s="3"/>
      <c r="DP786" s="3"/>
      <c r="DQ786" s="3"/>
      <c r="DR786" s="3"/>
      <c r="DS786" s="3"/>
      <c r="DT786" s="3"/>
      <c r="DU786" s="3"/>
      <c r="DV786" s="3"/>
      <c r="DW786" s="3"/>
      <c r="DX786" s="3"/>
      <c r="DY786" s="3"/>
      <c r="DZ786" s="3"/>
      <c r="EA786" s="3"/>
      <c r="EB786" s="3"/>
      <c r="EC786" s="3"/>
      <c r="ED786" s="3"/>
      <c r="EE786" s="3"/>
      <c r="EF786" s="3"/>
      <c r="EG786" s="3"/>
    </row>
    <row r="787">
      <c r="A787" s="3"/>
      <c r="B787" s="68"/>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c r="AT787" s="3"/>
      <c r="AU787" s="3"/>
      <c r="AV787" s="3"/>
      <c r="AW787" s="3"/>
      <c r="AX787" s="3"/>
      <c r="AY787" s="3"/>
      <c r="AZ787" s="3"/>
      <c r="BA787" s="3"/>
      <c r="BB787" s="3"/>
      <c r="BC787" s="3"/>
      <c r="BD787" s="3"/>
      <c r="BE787" s="3"/>
      <c r="BF787" s="3"/>
      <c r="BG787" s="3"/>
      <c r="BH787" s="3"/>
      <c r="BI787" s="3"/>
      <c r="BJ787" s="3"/>
      <c r="BK787" s="3"/>
      <c r="BL787" s="3"/>
      <c r="BM787" s="3"/>
      <c r="BN787" s="3"/>
      <c r="BO787" s="3"/>
      <c r="BP787" s="3"/>
      <c r="BQ787" s="3"/>
      <c r="BR787" s="3"/>
      <c r="BS787" s="3"/>
      <c r="BT787" s="3"/>
      <c r="BU787" s="3"/>
      <c r="BV787" s="3"/>
      <c r="BW787" s="3"/>
      <c r="BX787" s="3"/>
      <c r="BY787" s="3"/>
      <c r="BZ787" s="3"/>
      <c r="CA787" s="3"/>
      <c r="CB787" s="3"/>
      <c r="CC787" s="3"/>
      <c r="CD787" s="3"/>
      <c r="CE787" s="3"/>
      <c r="CF787" s="3"/>
      <c r="CG787" s="3"/>
      <c r="CH787" s="3"/>
      <c r="CI787" s="3"/>
      <c r="CJ787" s="3"/>
      <c r="CK787" s="3"/>
      <c r="CL787" s="3"/>
      <c r="CM787" s="3"/>
      <c r="CN787" s="3"/>
      <c r="CO787" s="3"/>
      <c r="CP787" s="3"/>
      <c r="CQ787" s="3"/>
      <c r="CR787" s="3"/>
      <c r="CS787" s="3"/>
      <c r="CT787" s="3"/>
      <c r="CU787" s="3"/>
      <c r="CV787" s="3"/>
      <c r="CW787" s="3"/>
      <c r="CX787" s="3"/>
      <c r="CY787" s="3"/>
      <c r="CZ787" s="3"/>
      <c r="DA787" s="3"/>
      <c r="DB787" s="3"/>
      <c r="DC787" s="3"/>
      <c r="DD787" s="3"/>
      <c r="DE787" s="3"/>
      <c r="DF787" s="3"/>
      <c r="DG787" s="3"/>
      <c r="DH787" s="3"/>
      <c r="DI787" s="3"/>
      <c r="DJ787" s="3"/>
      <c r="DK787" s="3"/>
      <c r="DL787" s="3"/>
      <c r="DM787" s="3"/>
      <c r="DN787" s="3"/>
      <c r="DO787" s="3"/>
      <c r="DP787" s="3"/>
      <c r="DQ787" s="3"/>
      <c r="DR787" s="3"/>
      <c r="DS787" s="3"/>
      <c r="DT787" s="3"/>
      <c r="DU787" s="3"/>
      <c r="DV787" s="3"/>
      <c r="DW787" s="3"/>
      <c r="DX787" s="3"/>
      <c r="DY787" s="3"/>
      <c r="DZ787" s="3"/>
      <c r="EA787" s="3"/>
      <c r="EB787" s="3"/>
      <c r="EC787" s="3"/>
      <c r="ED787" s="3"/>
      <c r="EE787" s="3"/>
      <c r="EF787" s="3"/>
      <c r="EG787" s="3"/>
    </row>
    <row r="788">
      <c r="A788" s="3"/>
      <c r="B788" s="68"/>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c r="AT788" s="3"/>
      <c r="AU788" s="3"/>
      <c r="AV788" s="3"/>
      <c r="AW788" s="3"/>
      <c r="AX788" s="3"/>
      <c r="AY788" s="3"/>
      <c r="AZ788" s="3"/>
      <c r="BA788" s="3"/>
      <c r="BB788" s="3"/>
      <c r="BC788" s="3"/>
      <c r="BD788" s="3"/>
      <c r="BE788" s="3"/>
      <c r="BF788" s="3"/>
      <c r="BG788" s="3"/>
      <c r="BH788" s="3"/>
      <c r="BI788" s="3"/>
      <c r="BJ788" s="3"/>
      <c r="BK788" s="3"/>
      <c r="BL788" s="3"/>
      <c r="BM788" s="3"/>
      <c r="BN788" s="3"/>
      <c r="BO788" s="3"/>
      <c r="BP788" s="3"/>
      <c r="BQ788" s="3"/>
      <c r="BR788" s="3"/>
      <c r="BS788" s="3"/>
      <c r="BT788" s="3"/>
      <c r="BU788" s="3"/>
      <c r="BV788" s="3"/>
      <c r="BW788" s="3"/>
      <c r="BX788" s="3"/>
      <c r="BY788" s="3"/>
      <c r="BZ788" s="3"/>
      <c r="CA788" s="3"/>
      <c r="CB788" s="3"/>
      <c r="CC788" s="3"/>
      <c r="CD788" s="3"/>
      <c r="CE788" s="3"/>
      <c r="CF788" s="3"/>
      <c r="CG788" s="3"/>
      <c r="CH788" s="3"/>
      <c r="CI788" s="3"/>
      <c r="CJ788" s="3"/>
      <c r="CK788" s="3"/>
      <c r="CL788" s="3"/>
      <c r="CM788" s="3"/>
      <c r="CN788" s="3"/>
      <c r="CO788" s="3"/>
      <c r="CP788" s="3"/>
      <c r="CQ788" s="3"/>
      <c r="CR788" s="3"/>
      <c r="CS788" s="3"/>
      <c r="CT788" s="3"/>
      <c r="CU788" s="3"/>
      <c r="CV788" s="3"/>
      <c r="CW788" s="3"/>
      <c r="CX788" s="3"/>
      <c r="CY788" s="3"/>
      <c r="CZ788" s="3"/>
      <c r="DA788" s="3"/>
      <c r="DB788" s="3"/>
      <c r="DC788" s="3"/>
      <c r="DD788" s="3"/>
      <c r="DE788" s="3"/>
      <c r="DF788" s="3"/>
      <c r="DG788" s="3"/>
      <c r="DH788" s="3"/>
      <c r="DI788" s="3"/>
      <c r="DJ788" s="3"/>
      <c r="DK788" s="3"/>
      <c r="DL788" s="3"/>
      <c r="DM788" s="3"/>
      <c r="DN788" s="3"/>
      <c r="DO788" s="3"/>
      <c r="DP788" s="3"/>
      <c r="DQ788" s="3"/>
      <c r="DR788" s="3"/>
      <c r="DS788" s="3"/>
      <c r="DT788" s="3"/>
      <c r="DU788" s="3"/>
      <c r="DV788" s="3"/>
      <c r="DW788" s="3"/>
      <c r="DX788" s="3"/>
      <c r="DY788" s="3"/>
      <c r="DZ788" s="3"/>
      <c r="EA788" s="3"/>
      <c r="EB788" s="3"/>
      <c r="EC788" s="3"/>
      <c r="ED788" s="3"/>
      <c r="EE788" s="3"/>
      <c r="EF788" s="3"/>
      <c r="EG788" s="3"/>
    </row>
    <row r="789">
      <c r="A789" s="3"/>
      <c r="B789" s="68"/>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c r="AU789" s="3"/>
      <c r="AV789" s="3"/>
      <c r="AW789" s="3"/>
      <c r="AX789" s="3"/>
      <c r="AY789" s="3"/>
      <c r="AZ789" s="3"/>
      <c r="BA789" s="3"/>
      <c r="BB789" s="3"/>
      <c r="BC789" s="3"/>
      <c r="BD789" s="3"/>
      <c r="BE789" s="3"/>
      <c r="BF789" s="3"/>
      <c r="BG789" s="3"/>
      <c r="BH789" s="3"/>
      <c r="BI789" s="3"/>
      <c r="BJ789" s="3"/>
      <c r="BK789" s="3"/>
      <c r="BL789" s="3"/>
      <c r="BM789" s="3"/>
      <c r="BN789" s="3"/>
      <c r="BO789" s="3"/>
      <c r="BP789" s="3"/>
      <c r="BQ789" s="3"/>
      <c r="BR789" s="3"/>
      <c r="BS789" s="3"/>
      <c r="BT789" s="3"/>
      <c r="BU789" s="3"/>
      <c r="BV789" s="3"/>
      <c r="BW789" s="3"/>
      <c r="BX789" s="3"/>
      <c r="BY789" s="3"/>
      <c r="BZ789" s="3"/>
      <c r="CA789" s="3"/>
      <c r="CB789" s="3"/>
      <c r="CC789" s="3"/>
      <c r="CD789" s="3"/>
      <c r="CE789" s="3"/>
      <c r="CF789" s="3"/>
      <c r="CG789" s="3"/>
      <c r="CH789" s="3"/>
      <c r="CI789" s="3"/>
      <c r="CJ789" s="3"/>
      <c r="CK789" s="3"/>
      <c r="CL789" s="3"/>
      <c r="CM789" s="3"/>
      <c r="CN789" s="3"/>
      <c r="CO789" s="3"/>
      <c r="CP789" s="3"/>
      <c r="CQ789" s="3"/>
      <c r="CR789" s="3"/>
      <c r="CS789" s="3"/>
      <c r="CT789" s="3"/>
      <c r="CU789" s="3"/>
      <c r="CV789" s="3"/>
      <c r="CW789" s="3"/>
      <c r="CX789" s="3"/>
      <c r="CY789" s="3"/>
      <c r="CZ789" s="3"/>
      <c r="DA789" s="3"/>
      <c r="DB789" s="3"/>
      <c r="DC789" s="3"/>
      <c r="DD789" s="3"/>
      <c r="DE789" s="3"/>
      <c r="DF789" s="3"/>
      <c r="DG789" s="3"/>
      <c r="DH789" s="3"/>
      <c r="DI789" s="3"/>
      <c r="DJ789" s="3"/>
      <c r="DK789" s="3"/>
      <c r="DL789" s="3"/>
      <c r="DM789" s="3"/>
      <c r="DN789" s="3"/>
      <c r="DO789" s="3"/>
      <c r="DP789" s="3"/>
      <c r="DQ789" s="3"/>
      <c r="DR789" s="3"/>
      <c r="DS789" s="3"/>
      <c r="DT789" s="3"/>
      <c r="DU789" s="3"/>
      <c r="DV789" s="3"/>
      <c r="DW789" s="3"/>
      <c r="DX789" s="3"/>
      <c r="DY789" s="3"/>
      <c r="DZ789" s="3"/>
      <c r="EA789" s="3"/>
      <c r="EB789" s="3"/>
      <c r="EC789" s="3"/>
      <c r="ED789" s="3"/>
      <c r="EE789" s="3"/>
      <c r="EF789" s="3"/>
      <c r="EG789" s="3"/>
    </row>
    <row r="790">
      <c r="A790" s="3"/>
      <c r="B790" s="68"/>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c r="AT790" s="3"/>
      <c r="AU790" s="3"/>
      <c r="AV790" s="3"/>
      <c r="AW790" s="3"/>
      <c r="AX790" s="3"/>
      <c r="AY790" s="3"/>
      <c r="AZ790" s="3"/>
      <c r="BA790" s="3"/>
      <c r="BB790" s="3"/>
      <c r="BC790" s="3"/>
      <c r="BD790" s="3"/>
      <c r="BE790" s="3"/>
      <c r="BF790" s="3"/>
      <c r="BG790" s="3"/>
      <c r="BH790" s="3"/>
      <c r="BI790" s="3"/>
      <c r="BJ790" s="3"/>
      <c r="BK790" s="3"/>
      <c r="BL790" s="3"/>
      <c r="BM790" s="3"/>
      <c r="BN790" s="3"/>
      <c r="BO790" s="3"/>
      <c r="BP790" s="3"/>
      <c r="BQ790" s="3"/>
      <c r="BR790" s="3"/>
      <c r="BS790" s="3"/>
      <c r="BT790" s="3"/>
      <c r="BU790" s="3"/>
      <c r="BV790" s="3"/>
      <c r="BW790" s="3"/>
      <c r="BX790" s="3"/>
      <c r="BY790" s="3"/>
      <c r="BZ790" s="3"/>
      <c r="CA790" s="3"/>
      <c r="CB790" s="3"/>
      <c r="CC790" s="3"/>
      <c r="CD790" s="3"/>
      <c r="CE790" s="3"/>
      <c r="CF790" s="3"/>
      <c r="CG790" s="3"/>
      <c r="CH790" s="3"/>
      <c r="CI790" s="3"/>
      <c r="CJ790" s="3"/>
      <c r="CK790" s="3"/>
      <c r="CL790" s="3"/>
      <c r="CM790" s="3"/>
      <c r="CN790" s="3"/>
      <c r="CO790" s="3"/>
      <c r="CP790" s="3"/>
      <c r="CQ790" s="3"/>
      <c r="CR790" s="3"/>
      <c r="CS790" s="3"/>
      <c r="CT790" s="3"/>
      <c r="CU790" s="3"/>
      <c r="CV790" s="3"/>
      <c r="CW790" s="3"/>
      <c r="CX790" s="3"/>
      <c r="CY790" s="3"/>
      <c r="CZ790" s="3"/>
      <c r="DA790" s="3"/>
      <c r="DB790" s="3"/>
      <c r="DC790" s="3"/>
      <c r="DD790" s="3"/>
      <c r="DE790" s="3"/>
      <c r="DF790" s="3"/>
      <c r="DG790" s="3"/>
      <c r="DH790" s="3"/>
      <c r="DI790" s="3"/>
      <c r="DJ790" s="3"/>
      <c r="DK790" s="3"/>
      <c r="DL790" s="3"/>
      <c r="DM790" s="3"/>
      <c r="DN790" s="3"/>
      <c r="DO790" s="3"/>
      <c r="DP790" s="3"/>
      <c r="DQ790" s="3"/>
      <c r="DR790" s="3"/>
      <c r="DS790" s="3"/>
      <c r="DT790" s="3"/>
      <c r="DU790" s="3"/>
      <c r="DV790" s="3"/>
      <c r="DW790" s="3"/>
      <c r="DX790" s="3"/>
      <c r="DY790" s="3"/>
      <c r="DZ790" s="3"/>
      <c r="EA790" s="3"/>
      <c r="EB790" s="3"/>
      <c r="EC790" s="3"/>
      <c r="ED790" s="3"/>
      <c r="EE790" s="3"/>
      <c r="EF790" s="3"/>
      <c r="EG790" s="3"/>
    </row>
    <row r="791">
      <c r="A791" s="3"/>
      <c r="B791" s="68"/>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c r="AT791" s="3"/>
      <c r="AU791" s="3"/>
      <c r="AV791" s="3"/>
      <c r="AW791" s="3"/>
      <c r="AX791" s="3"/>
      <c r="AY791" s="3"/>
      <c r="AZ791" s="3"/>
      <c r="BA791" s="3"/>
      <c r="BB791" s="3"/>
      <c r="BC791" s="3"/>
      <c r="BD791" s="3"/>
      <c r="BE791" s="3"/>
      <c r="BF791" s="3"/>
      <c r="BG791" s="3"/>
      <c r="BH791" s="3"/>
      <c r="BI791" s="3"/>
      <c r="BJ791" s="3"/>
      <c r="BK791" s="3"/>
      <c r="BL791" s="3"/>
      <c r="BM791" s="3"/>
      <c r="BN791" s="3"/>
      <c r="BO791" s="3"/>
      <c r="BP791" s="3"/>
      <c r="BQ791" s="3"/>
      <c r="BR791" s="3"/>
      <c r="BS791" s="3"/>
      <c r="BT791" s="3"/>
      <c r="BU791" s="3"/>
      <c r="BV791" s="3"/>
      <c r="BW791" s="3"/>
      <c r="BX791" s="3"/>
      <c r="BY791" s="3"/>
      <c r="BZ791" s="3"/>
      <c r="CA791" s="3"/>
      <c r="CB791" s="3"/>
      <c r="CC791" s="3"/>
      <c r="CD791" s="3"/>
      <c r="CE791" s="3"/>
      <c r="CF791" s="3"/>
      <c r="CG791" s="3"/>
      <c r="CH791" s="3"/>
      <c r="CI791" s="3"/>
      <c r="CJ791" s="3"/>
      <c r="CK791" s="3"/>
      <c r="CL791" s="3"/>
      <c r="CM791" s="3"/>
      <c r="CN791" s="3"/>
      <c r="CO791" s="3"/>
      <c r="CP791" s="3"/>
      <c r="CQ791" s="3"/>
      <c r="CR791" s="3"/>
      <c r="CS791" s="3"/>
      <c r="CT791" s="3"/>
      <c r="CU791" s="3"/>
      <c r="CV791" s="3"/>
      <c r="CW791" s="3"/>
      <c r="CX791" s="3"/>
      <c r="CY791" s="3"/>
      <c r="CZ791" s="3"/>
      <c r="DA791" s="3"/>
      <c r="DB791" s="3"/>
      <c r="DC791" s="3"/>
      <c r="DD791" s="3"/>
      <c r="DE791" s="3"/>
      <c r="DF791" s="3"/>
      <c r="DG791" s="3"/>
      <c r="DH791" s="3"/>
      <c r="DI791" s="3"/>
      <c r="DJ791" s="3"/>
      <c r="DK791" s="3"/>
      <c r="DL791" s="3"/>
      <c r="DM791" s="3"/>
      <c r="DN791" s="3"/>
      <c r="DO791" s="3"/>
      <c r="DP791" s="3"/>
      <c r="DQ791" s="3"/>
      <c r="DR791" s="3"/>
      <c r="DS791" s="3"/>
      <c r="DT791" s="3"/>
      <c r="DU791" s="3"/>
      <c r="DV791" s="3"/>
      <c r="DW791" s="3"/>
      <c r="DX791" s="3"/>
      <c r="DY791" s="3"/>
      <c r="DZ791" s="3"/>
      <c r="EA791" s="3"/>
      <c r="EB791" s="3"/>
      <c r="EC791" s="3"/>
      <c r="ED791" s="3"/>
      <c r="EE791" s="3"/>
      <c r="EF791" s="3"/>
      <c r="EG791" s="3"/>
    </row>
    <row r="792">
      <c r="A792" s="3"/>
      <c r="B792" s="68"/>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c r="AU792" s="3"/>
      <c r="AV792" s="3"/>
      <c r="AW792" s="3"/>
      <c r="AX792" s="3"/>
      <c r="AY792" s="3"/>
      <c r="AZ792" s="3"/>
      <c r="BA792" s="3"/>
      <c r="BB792" s="3"/>
      <c r="BC792" s="3"/>
      <c r="BD792" s="3"/>
      <c r="BE792" s="3"/>
      <c r="BF792" s="3"/>
      <c r="BG792" s="3"/>
      <c r="BH792" s="3"/>
      <c r="BI792" s="3"/>
      <c r="BJ792" s="3"/>
      <c r="BK792" s="3"/>
      <c r="BL792" s="3"/>
      <c r="BM792" s="3"/>
      <c r="BN792" s="3"/>
      <c r="BO792" s="3"/>
      <c r="BP792" s="3"/>
      <c r="BQ792" s="3"/>
      <c r="BR792" s="3"/>
      <c r="BS792" s="3"/>
      <c r="BT792" s="3"/>
      <c r="BU792" s="3"/>
      <c r="BV792" s="3"/>
      <c r="BW792" s="3"/>
      <c r="BX792" s="3"/>
      <c r="BY792" s="3"/>
      <c r="BZ792" s="3"/>
      <c r="CA792" s="3"/>
      <c r="CB792" s="3"/>
      <c r="CC792" s="3"/>
      <c r="CD792" s="3"/>
      <c r="CE792" s="3"/>
      <c r="CF792" s="3"/>
      <c r="CG792" s="3"/>
      <c r="CH792" s="3"/>
      <c r="CI792" s="3"/>
      <c r="CJ792" s="3"/>
      <c r="CK792" s="3"/>
      <c r="CL792" s="3"/>
      <c r="CM792" s="3"/>
      <c r="CN792" s="3"/>
      <c r="CO792" s="3"/>
      <c r="CP792" s="3"/>
      <c r="CQ792" s="3"/>
      <c r="CR792" s="3"/>
      <c r="CS792" s="3"/>
      <c r="CT792" s="3"/>
      <c r="CU792" s="3"/>
      <c r="CV792" s="3"/>
      <c r="CW792" s="3"/>
      <c r="CX792" s="3"/>
      <c r="CY792" s="3"/>
      <c r="CZ792" s="3"/>
      <c r="DA792" s="3"/>
      <c r="DB792" s="3"/>
      <c r="DC792" s="3"/>
      <c r="DD792" s="3"/>
      <c r="DE792" s="3"/>
      <c r="DF792" s="3"/>
      <c r="DG792" s="3"/>
      <c r="DH792" s="3"/>
      <c r="DI792" s="3"/>
      <c r="DJ792" s="3"/>
      <c r="DK792" s="3"/>
      <c r="DL792" s="3"/>
      <c r="DM792" s="3"/>
      <c r="DN792" s="3"/>
      <c r="DO792" s="3"/>
      <c r="DP792" s="3"/>
      <c r="DQ792" s="3"/>
      <c r="DR792" s="3"/>
      <c r="DS792" s="3"/>
      <c r="DT792" s="3"/>
      <c r="DU792" s="3"/>
      <c r="DV792" s="3"/>
      <c r="DW792" s="3"/>
      <c r="DX792" s="3"/>
      <c r="DY792" s="3"/>
      <c r="DZ792" s="3"/>
      <c r="EA792" s="3"/>
      <c r="EB792" s="3"/>
      <c r="EC792" s="3"/>
      <c r="ED792" s="3"/>
      <c r="EE792" s="3"/>
      <c r="EF792" s="3"/>
      <c r="EG792" s="3"/>
    </row>
    <row r="793">
      <c r="A793" s="3"/>
      <c r="B793" s="68"/>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c r="AU793" s="3"/>
      <c r="AV793" s="3"/>
      <c r="AW793" s="3"/>
      <c r="AX793" s="3"/>
      <c r="AY793" s="3"/>
      <c r="AZ793" s="3"/>
      <c r="BA793" s="3"/>
      <c r="BB793" s="3"/>
      <c r="BC793" s="3"/>
      <c r="BD793" s="3"/>
      <c r="BE793" s="3"/>
      <c r="BF793" s="3"/>
      <c r="BG793" s="3"/>
      <c r="BH793" s="3"/>
      <c r="BI793" s="3"/>
      <c r="BJ793" s="3"/>
      <c r="BK793" s="3"/>
      <c r="BL793" s="3"/>
      <c r="BM793" s="3"/>
      <c r="BN793" s="3"/>
      <c r="BO793" s="3"/>
      <c r="BP793" s="3"/>
      <c r="BQ793" s="3"/>
      <c r="BR793" s="3"/>
      <c r="BS793" s="3"/>
      <c r="BT793" s="3"/>
      <c r="BU793" s="3"/>
      <c r="BV793" s="3"/>
      <c r="BW793" s="3"/>
      <c r="BX793" s="3"/>
      <c r="BY793" s="3"/>
      <c r="BZ793" s="3"/>
      <c r="CA793" s="3"/>
      <c r="CB793" s="3"/>
      <c r="CC793" s="3"/>
      <c r="CD793" s="3"/>
      <c r="CE793" s="3"/>
      <c r="CF793" s="3"/>
      <c r="CG793" s="3"/>
      <c r="CH793" s="3"/>
      <c r="CI793" s="3"/>
      <c r="CJ793" s="3"/>
      <c r="CK793" s="3"/>
      <c r="CL793" s="3"/>
      <c r="CM793" s="3"/>
      <c r="CN793" s="3"/>
      <c r="CO793" s="3"/>
      <c r="CP793" s="3"/>
      <c r="CQ793" s="3"/>
      <c r="CR793" s="3"/>
      <c r="CS793" s="3"/>
      <c r="CT793" s="3"/>
      <c r="CU793" s="3"/>
      <c r="CV793" s="3"/>
      <c r="CW793" s="3"/>
      <c r="CX793" s="3"/>
      <c r="CY793" s="3"/>
      <c r="CZ793" s="3"/>
      <c r="DA793" s="3"/>
      <c r="DB793" s="3"/>
      <c r="DC793" s="3"/>
      <c r="DD793" s="3"/>
      <c r="DE793" s="3"/>
      <c r="DF793" s="3"/>
      <c r="DG793" s="3"/>
      <c r="DH793" s="3"/>
      <c r="DI793" s="3"/>
      <c r="DJ793" s="3"/>
      <c r="DK793" s="3"/>
      <c r="DL793" s="3"/>
      <c r="DM793" s="3"/>
      <c r="DN793" s="3"/>
      <c r="DO793" s="3"/>
      <c r="DP793" s="3"/>
      <c r="DQ793" s="3"/>
      <c r="DR793" s="3"/>
      <c r="DS793" s="3"/>
      <c r="DT793" s="3"/>
      <c r="DU793" s="3"/>
      <c r="DV793" s="3"/>
      <c r="DW793" s="3"/>
      <c r="DX793" s="3"/>
      <c r="DY793" s="3"/>
      <c r="DZ793" s="3"/>
      <c r="EA793" s="3"/>
      <c r="EB793" s="3"/>
      <c r="EC793" s="3"/>
      <c r="ED793" s="3"/>
      <c r="EE793" s="3"/>
      <c r="EF793" s="3"/>
      <c r="EG793" s="3"/>
    </row>
    <row r="794">
      <c r="A794" s="3"/>
      <c r="B794" s="68"/>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c r="AT794" s="3"/>
      <c r="AU794" s="3"/>
      <c r="AV794" s="3"/>
      <c r="AW794" s="3"/>
      <c r="AX794" s="3"/>
      <c r="AY794" s="3"/>
      <c r="AZ794" s="3"/>
      <c r="BA794" s="3"/>
      <c r="BB794" s="3"/>
      <c r="BC794" s="3"/>
      <c r="BD794" s="3"/>
      <c r="BE794" s="3"/>
      <c r="BF794" s="3"/>
      <c r="BG794" s="3"/>
      <c r="BH794" s="3"/>
      <c r="BI794" s="3"/>
      <c r="BJ794" s="3"/>
      <c r="BK794" s="3"/>
      <c r="BL794" s="3"/>
      <c r="BM794" s="3"/>
      <c r="BN794" s="3"/>
      <c r="BO794" s="3"/>
      <c r="BP794" s="3"/>
      <c r="BQ794" s="3"/>
      <c r="BR794" s="3"/>
      <c r="BS794" s="3"/>
      <c r="BT794" s="3"/>
      <c r="BU794" s="3"/>
      <c r="BV794" s="3"/>
      <c r="BW794" s="3"/>
      <c r="BX794" s="3"/>
      <c r="BY794" s="3"/>
      <c r="BZ794" s="3"/>
      <c r="CA794" s="3"/>
      <c r="CB794" s="3"/>
      <c r="CC794" s="3"/>
      <c r="CD794" s="3"/>
      <c r="CE794" s="3"/>
      <c r="CF794" s="3"/>
      <c r="CG794" s="3"/>
      <c r="CH794" s="3"/>
      <c r="CI794" s="3"/>
      <c r="CJ794" s="3"/>
      <c r="CK794" s="3"/>
      <c r="CL794" s="3"/>
      <c r="CM794" s="3"/>
      <c r="CN794" s="3"/>
      <c r="CO794" s="3"/>
      <c r="CP794" s="3"/>
      <c r="CQ794" s="3"/>
      <c r="CR794" s="3"/>
      <c r="CS794" s="3"/>
      <c r="CT794" s="3"/>
      <c r="CU794" s="3"/>
      <c r="CV794" s="3"/>
      <c r="CW794" s="3"/>
      <c r="CX794" s="3"/>
      <c r="CY794" s="3"/>
      <c r="CZ794" s="3"/>
      <c r="DA794" s="3"/>
      <c r="DB794" s="3"/>
      <c r="DC794" s="3"/>
      <c r="DD794" s="3"/>
      <c r="DE794" s="3"/>
      <c r="DF794" s="3"/>
      <c r="DG794" s="3"/>
      <c r="DH794" s="3"/>
      <c r="DI794" s="3"/>
      <c r="DJ794" s="3"/>
      <c r="DK794" s="3"/>
      <c r="DL794" s="3"/>
      <c r="DM794" s="3"/>
      <c r="DN794" s="3"/>
      <c r="DO794" s="3"/>
      <c r="DP794" s="3"/>
      <c r="DQ794" s="3"/>
      <c r="DR794" s="3"/>
      <c r="DS794" s="3"/>
      <c r="DT794" s="3"/>
      <c r="DU794" s="3"/>
      <c r="DV794" s="3"/>
      <c r="DW794" s="3"/>
      <c r="DX794" s="3"/>
      <c r="DY794" s="3"/>
      <c r="DZ794" s="3"/>
      <c r="EA794" s="3"/>
      <c r="EB794" s="3"/>
      <c r="EC794" s="3"/>
      <c r="ED794" s="3"/>
      <c r="EE794" s="3"/>
      <c r="EF794" s="3"/>
      <c r="EG794" s="3"/>
    </row>
    <row r="795">
      <c r="A795" s="3"/>
      <c r="B795" s="68"/>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c r="AU795" s="3"/>
      <c r="AV795" s="3"/>
      <c r="AW795" s="3"/>
      <c r="AX795" s="3"/>
      <c r="AY795" s="3"/>
      <c r="AZ795" s="3"/>
      <c r="BA795" s="3"/>
      <c r="BB795" s="3"/>
      <c r="BC795" s="3"/>
      <c r="BD795" s="3"/>
      <c r="BE795" s="3"/>
      <c r="BF795" s="3"/>
      <c r="BG795" s="3"/>
      <c r="BH795" s="3"/>
      <c r="BI795" s="3"/>
      <c r="BJ795" s="3"/>
      <c r="BK795" s="3"/>
      <c r="BL795" s="3"/>
      <c r="BM795" s="3"/>
      <c r="BN795" s="3"/>
      <c r="BO795" s="3"/>
      <c r="BP795" s="3"/>
      <c r="BQ795" s="3"/>
      <c r="BR795" s="3"/>
      <c r="BS795" s="3"/>
      <c r="BT795" s="3"/>
      <c r="BU795" s="3"/>
      <c r="BV795" s="3"/>
      <c r="BW795" s="3"/>
      <c r="BX795" s="3"/>
      <c r="BY795" s="3"/>
      <c r="BZ795" s="3"/>
      <c r="CA795" s="3"/>
      <c r="CB795" s="3"/>
      <c r="CC795" s="3"/>
      <c r="CD795" s="3"/>
      <c r="CE795" s="3"/>
      <c r="CF795" s="3"/>
      <c r="CG795" s="3"/>
      <c r="CH795" s="3"/>
      <c r="CI795" s="3"/>
      <c r="CJ795" s="3"/>
      <c r="CK795" s="3"/>
      <c r="CL795" s="3"/>
      <c r="CM795" s="3"/>
      <c r="CN795" s="3"/>
      <c r="CO795" s="3"/>
      <c r="CP795" s="3"/>
      <c r="CQ795" s="3"/>
      <c r="CR795" s="3"/>
      <c r="CS795" s="3"/>
      <c r="CT795" s="3"/>
      <c r="CU795" s="3"/>
      <c r="CV795" s="3"/>
      <c r="CW795" s="3"/>
      <c r="CX795" s="3"/>
      <c r="CY795" s="3"/>
      <c r="CZ795" s="3"/>
      <c r="DA795" s="3"/>
      <c r="DB795" s="3"/>
      <c r="DC795" s="3"/>
      <c r="DD795" s="3"/>
      <c r="DE795" s="3"/>
      <c r="DF795" s="3"/>
      <c r="DG795" s="3"/>
      <c r="DH795" s="3"/>
      <c r="DI795" s="3"/>
      <c r="DJ795" s="3"/>
      <c r="DK795" s="3"/>
      <c r="DL795" s="3"/>
      <c r="DM795" s="3"/>
      <c r="DN795" s="3"/>
      <c r="DO795" s="3"/>
      <c r="DP795" s="3"/>
      <c r="DQ795" s="3"/>
      <c r="DR795" s="3"/>
      <c r="DS795" s="3"/>
      <c r="DT795" s="3"/>
      <c r="DU795" s="3"/>
      <c r="DV795" s="3"/>
      <c r="DW795" s="3"/>
      <c r="DX795" s="3"/>
      <c r="DY795" s="3"/>
      <c r="DZ795" s="3"/>
      <c r="EA795" s="3"/>
      <c r="EB795" s="3"/>
      <c r="EC795" s="3"/>
      <c r="ED795" s="3"/>
      <c r="EE795" s="3"/>
      <c r="EF795" s="3"/>
      <c r="EG795" s="3"/>
    </row>
    <row r="796">
      <c r="A796" s="3"/>
      <c r="B796" s="68"/>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c r="AU796" s="3"/>
      <c r="AV796" s="3"/>
      <c r="AW796" s="3"/>
      <c r="AX796" s="3"/>
      <c r="AY796" s="3"/>
      <c r="AZ796" s="3"/>
      <c r="BA796" s="3"/>
      <c r="BB796" s="3"/>
      <c r="BC796" s="3"/>
      <c r="BD796" s="3"/>
      <c r="BE796" s="3"/>
      <c r="BF796" s="3"/>
      <c r="BG796" s="3"/>
      <c r="BH796" s="3"/>
      <c r="BI796" s="3"/>
      <c r="BJ796" s="3"/>
      <c r="BK796" s="3"/>
      <c r="BL796" s="3"/>
      <c r="BM796" s="3"/>
      <c r="BN796" s="3"/>
      <c r="BO796" s="3"/>
      <c r="BP796" s="3"/>
      <c r="BQ796" s="3"/>
      <c r="BR796" s="3"/>
      <c r="BS796" s="3"/>
      <c r="BT796" s="3"/>
      <c r="BU796" s="3"/>
      <c r="BV796" s="3"/>
      <c r="BW796" s="3"/>
      <c r="BX796" s="3"/>
      <c r="BY796" s="3"/>
      <c r="BZ796" s="3"/>
      <c r="CA796" s="3"/>
      <c r="CB796" s="3"/>
      <c r="CC796" s="3"/>
      <c r="CD796" s="3"/>
      <c r="CE796" s="3"/>
      <c r="CF796" s="3"/>
      <c r="CG796" s="3"/>
      <c r="CH796" s="3"/>
      <c r="CI796" s="3"/>
      <c r="CJ796" s="3"/>
      <c r="CK796" s="3"/>
      <c r="CL796" s="3"/>
      <c r="CM796" s="3"/>
      <c r="CN796" s="3"/>
      <c r="CO796" s="3"/>
      <c r="CP796" s="3"/>
      <c r="CQ796" s="3"/>
      <c r="CR796" s="3"/>
      <c r="CS796" s="3"/>
      <c r="CT796" s="3"/>
      <c r="CU796" s="3"/>
      <c r="CV796" s="3"/>
      <c r="CW796" s="3"/>
      <c r="CX796" s="3"/>
      <c r="CY796" s="3"/>
      <c r="CZ796" s="3"/>
      <c r="DA796" s="3"/>
      <c r="DB796" s="3"/>
      <c r="DC796" s="3"/>
      <c r="DD796" s="3"/>
      <c r="DE796" s="3"/>
      <c r="DF796" s="3"/>
      <c r="DG796" s="3"/>
      <c r="DH796" s="3"/>
      <c r="DI796" s="3"/>
      <c r="DJ796" s="3"/>
      <c r="DK796" s="3"/>
      <c r="DL796" s="3"/>
      <c r="DM796" s="3"/>
      <c r="DN796" s="3"/>
      <c r="DO796" s="3"/>
      <c r="DP796" s="3"/>
      <c r="DQ796" s="3"/>
      <c r="DR796" s="3"/>
      <c r="DS796" s="3"/>
      <c r="DT796" s="3"/>
      <c r="DU796" s="3"/>
      <c r="DV796" s="3"/>
      <c r="DW796" s="3"/>
      <c r="DX796" s="3"/>
      <c r="DY796" s="3"/>
      <c r="DZ796" s="3"/>
      <c r="EA796" s="3"/>
      <c r="EB796" s="3"/>
      <c r="EC796" s="3"/>
      <c r="ED796" s="3"/>
      <c r="EE796" s="3"/>
      <c r="EF796" s="3"/>
      <c r="EG796" s="3"/>
    </row>
    <row r="797">
      <c r="A797" s="3"/>
      <c r="B797" s="68"/>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c r="AU797" s="3"/>
      <c r="AV797" s="3"/>
      <c r="AW797" s="3"/>
      <c r="AX797" s="3"/>
      <c r="AY797" s="3"/>
      <c r="AZ797" s="3"/>
      <c r="BA797" s="3"/>
      <c r="BB797" s="3"/>
      <c r="BC797" s="3"/>
      <c r="BD797" s="3"/>
      <c r="BE797" s="3"/>
      <c r="BF797" s="3"/>
      <c r="BG797" s="3"/>
      <c r="BH797" s="3"/>
      <c r="BI797" s="3"/>
      <c r="BJ797" s="3"/>
      <c r="BK797" s="3"/>
      <c r="BL797" s="3"/>
      <c r="BM797" s="3"/>
      <c r="BN797" s="3"/>
      <c r="BO797" s="3"/>
      <c r="BP797" s="3"/>
      <c r="BQ797" s="3"/>
      <c r="BR797" s="3"/>
      <c r="BS797" s="3"/>
      <c r="BT797" s="3"/>
      <c r="BU797" s="3"/>
      <c r="BV797" s="3"/>
      <c r="BW797" s="3"/>
      <c r="BX797" s="3"/>
      <c r="BY797" s="3"/>
      <c r="BZ797" s="3"/>
      <c r="CA797" s="3"/>
      <c r="CB797" s="3"/>
      <c r="CC797" s="3"/>
      <c r="CD797" s="3"/>
      <c r="CE797" s="3"/>
      <c r="CF797" s="3"/>
      <c r="CG797" s="3"/>
      <c r="CH797" s="3"/>
      <c r="CI797" s="3"/>
      <c r="CJ797" s="3"/>
      <c r="CK797" s="3"/>
      <c r="CL797" s="3"/>
      <c r="CM797" s="3"/>
      <c r="CN797" s="3"/>
      <c r="CO797" s="3"/>
      <c r="CP797" s="3"/>
      <c r="CQ797" s="3"/>
      <c r="CR797" s="3"/>
      <c r="CS797" s="3"/>
      <c r="CT797" s="3"/>
      <c r="CU797" s="3"/>
      <c r="CV797" s="3"/>
      <c r="CW797" s="3"/>
      <c r="CX797" s="3"/>
      <c r="CY797" s="3"/>
      <c r="CZ797" s="3"/>
      <c r="DA797" s="3"/>
      <c r="DB797" s="3"/>
      <c r="DC797" s="3"/>
      <c r="DD797" s="3"/>
      <c r="DE797" s="3"/>
      <c r="DF797" s="3"/>
      <c r="DG797" s="3"/>
      <c r="DH797" s="3"/>
      <c r="DI797" s="3"/>
      <c r="DJ797" s="3"/>
      <c r="DK797" s="3"/>
      <c r="DL797" s="3"/>
      <c r="DM797" s="3"/>
      <c r="DN797" s="3"/>
      <c r="DO797" s="3"/>
      <c r="DP797" s="3"/>
      <c r="DQ797" s="3"/>
      <c r="DR797" s="3"/>
      <c r="DS797" s="3"/>
      <c r="DT797" s="3"/>
      <c r="DU797" s="3"/>
      <c r="DV797" s="3"/>
      <c r="DW797" s="3"/>
      <c r="DX797" s="3"/>
      <c r="DY797" s="3"/>
      <c r="DZ797" s="3"/>
      <c r="EA797" s="3"/>
      <c r="EB797" s="3"/>
      <c r="EC797" s="3"/>
      <c r="ED797" s="3"/>
      <c r="EE797" s="3"/>
      <c r="EF797" s="3"/>
      <c r="EG797" s="3"/>
    </row>
    <row r="798">
      <c r="A798" s="3"/>
      <c r="B798" s="68"/>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c r="AU798" s="3"/>
      <c r="AV798" s="3"/>
      <c r="AW798" s="3"/>
      <c r="AX798" s="3"/>
      <c r="AY798" s="3"/>
      <c r="AZ798" s="3"/>
      <c r="BA798" s="3"/>
      <c r="BB798" s="3"/>
      <c r="BC798" s="3"/>
      <c r="BD798" s="3"/>
      <c r="BE798" s="3"/>
      <c r="BF798" s="3"/>
      <c r="BG798" s="3"/>
      <c r="BH798" s="3"/>
      <c r="BI798" s="3"/>
      <c r="BJ798" s="3"/>
      <c r="BK798" s="3"/>
      <c r="BL798" s="3"/>
      <c r="BM798" s="3"/>
      <c r="BN798" s="3"/>
      <c r="BO798" s="3"/>
      <c r="BP798" s="3"/>
      <c r="BQ798" s="3"/>
      <c r="BR798" s="3"/>
      <c r="BS798" s="3"/>
      <c r="BT798" s="3"/>
      <c r="BU798" s="3"/>
      <c r="BV798" s="3"/>
      <c r="BW798" s="3"/>
      <c r="BX798" s="3"/>
      <c r="BY798" s="3"/>
      <c r="BZ798" s="3"/>
      <c r="CA798" s="3"/>
      <c r="CB798" s="3"/>
      <c r="CC798" s="3"/>
      <c r="CD798" s="3"/>
      <c r="CE798" s="3"/>
      <c r="CF798" s="3"/>
      <c r="CG798" s="3"/>
      <c r="CH798" s="3"/>
      <c r="CI798" s="3"/>
      <c r="CJ798" s="3"/>
      <c r="CK798" s="3"/>
      <c r="CL798" s="3"/>
      <c r="CM798" s="3"/>
      <c r="CN798" s="3"/>
      <c r="CO798" s="3"/>
      <c r="CP798" s="3"/>
      <c r="CQ798" s="3"/>
      <c r="CR798" s="3"/>
      <c r="CS798" s="3"/>
      <c r="CT798" s="3"/>
      <c r="CU798" s="3"/>
      <c r="CV798" s="3"/>
      <c r="CW798" s="3"/>
      <c r="CX798" s="3"/>
      <c r="CY798" s="3"/>
      <c r="CZ798" s="3"/>
      <c r="DA798" s="3"/>
      <c r="DB798" s="3"/>
      <c r="DC798" s="3"/>
      <c r="DD798" s="3"/>
      <c r="DE798" s="3"/>
      <c r="DF798" s="3"/>
      <c r="DG798" s="3"/>
      <c r="DH798" s="3"/>
      <c r="DI798" s="3"/>
      <c r="DJ798" s="3"/>
      <c r="DK798" s="3"/>
      <c r="DL798" s="3"/>
      <c r="DM798" s="3"/>
      <c r="DN798" s="3"/>
      <c r="DO798" s="3"/>
      <c r="DP798" s="3"/>
      <c r="DQ798" s="3"/>
      <c r="DR798" s="3"/>
      <c r="DS798" s="3"/>
      <c r="DT798" s="3"/>
      <c r="DU798" s="3"/>
      <c r="DV798" s="3"/>
      <c r="DW798" s="3"/>
      <c r="DX798" s="3"/>
      <c r="DY798" s="3"/>
      <c r="DZ798" s="3"/>
      <c r="EA798" s="3"/>
      <c r="EB798" s="3"/>
      <c r="EC798" s="3"/>
      <c r="ED798" s="3"/>
      <c r="EE798" s="3"/>
      <c r="EF798" s="3"/>
      <c r="EG798" s="3"/>
    </row>
    <row r="799">
      <c r="A799" s="3"/>
      <c r="B799" s="68"/>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c r="AU799" s="3"/>
      <c r="AV799" s="3"/>
      <c r="AW799" s="3"/>
      <c r="AX799" s="3"/>
      <c r="AY799" s="3"/>
      <c r="AZ799" s="3"/>
      <c r="BA799" s="3"/>
      <c r="BB799" s="3"/>
      <c r="BC799" s="3"/>
      <c r="BD799" s="3"/>
      <c r="BE799" s="3"/>
      <c r="BF799" s="3"/>
      <c r="BG799" s="3"/>
      <c r="BH799" s="3"/>
      <c r="BI799" s="3"/>
      <c r="BJ799" s="3"/>
      <c r="BK799" s="3"/>
      <c r="BL799" s="3"/>
      <c r="BM799" s="3"/>
      <c r="BN799" s="3"/>
      <c r="BO799" s="3"/>
      <c r="BP799" s="3"/>
      <c r="BQ799" s="3"/>
      <c r="BR799" s="3"/>
      <c r="BS799" s="3"/>
      <c r="BT799" s="3"/>
      <c r="BU799" s="3"/>
      <c r="BV799" s="3"/>
      <c r="BW799" s="3"/>
      <c r="BX799" s="3"/>
      <c r="BY799" s="3"/>
      <c r="BZ799" s="3"/>
      <c r="CA799" s="3"/>
      <c r="CB799" s="3"/>
      <c r="CC799" s="3"/>
      <c r="CD799" s="3"/>
      <c r="CE799" s="3"/>
      <c r="CF799" s="3"/>
      <c r="CG799" s="3"/>
      <c r="CH799" s="3"/>
      <c r="CI799" s="3"/>
      <c r="CJ799" s="3"/>
      <c r="CK799" s="3"/>
      <c r="CL799" s="3"/>
      <c r="CM799" s="3"/>
      <c r="CN799" s="3"/>
      <c r="CO799" s="3"/>
      <c r="CP799" s="3"/>
      <c r="CQ799" s="3"/>
      <c r="CR799" s="3"/>
      <c r="CS799" s="3"/>
      <c r="CT799" s="3"/>
      <c r="CU799" s="3"/>
      <c r="CV799" s="3"/>
      <c r="CW799" s="3"/>
      <c r="CX799" s="3"/>
      <c r="CY799" s="3"/>
      <c r="CZ799" s="3"/>
      <c r="DA799" s="3"/>
      <c r="DB799" s="3"/>
      <c r="DC799" s="3"/>
      <c r="DD799" s="3"/>
      <c r="DE799" s="3"/>
      <c r="DF799" s="3"/>
      <c r="DG799" s="3"/>
      <c r="DH799" s="3"/>
      <c r="DI799" s="3"/>
      <c r="DJ799" s="3"/>
      <c r="DK799" s="3"/>
      <c r="DL799" s="3"/>
      <c r="DM799" s="3"/>
      <c r="DN799" s="3"/>
      <c r="DO799" s="3"/>
      <c r="DP799" s="3"/>
      <c r="DQ799" s="3"/>
      <c r="DR799" s="3"/>
      <c r="DS799" s="3"/>
      <c r="DT799" s="3"/>
      <c r="DU799" s="3"/>
      <c r="DV799" s="3"/>
      <c r="DW799" s="3"/>
      <c r="DX799" s="3"/>
      <c r="DY799" s="3"/>
      <c r="DZ799" s="3"/>
      <c r="EA799" s="3"/>
      <c r="EB799" s="3"/>
      <c r="EC799" s="3"/>
      <c r="ED799" s="3"/>
      <c r="EE799" s="3"/>
      <c r="EF799" s="3"/>
      <c r="EG799" s="3"/>
    </row>
    <row r="800">
      <c r="A800" s="3"/>
      <c r="B800" s="68"/>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c r="AU800" s="3"/>
      <c r="AV800" s="3"/>
      <c r="AW800" s="3"/>
      <c r="AX800" s="3"/>
      <c r="AY800" s="3"/>
      <c r="AZ800" s="3"/>
      <c r="BA800" s="3"/>
      <c r="BB800" s="3"/>
      <c r="BC800" s="3"/>
      <c r="BD800" s="3"/>
      <c r="BE800" s="3"/>
      <c r="BF800" s="3"/>
      <c r="BG800" s="3"/>
      <c r="BH800" s="3"/>
      <c r="BI800" s="3"/>
      <c r="BJ800" s="3"/>
      <c r="BK800" s="3"/>
      <c r="BL800" s="3"/>
      <c r="BM800" s="3"/>
      <c r="BN800" s="3"/>
      <c r="BO800" s="3"/>
      <c r="BP800" s="3"/>
      <c r="BQ800" s="3"/>
      <c r="BR800" s="3"/>
      <c r="BS800" s="3"/>
      <c r="BT800" s="3"/>
      <c r="BU800" s="3"/>
      <c r="BV800" s="3"/>
      <c r="BW800" s="3"/>
      <c r="BX800" s="3"/>
      <c r="BY800" s="3"/>
      <c r="BZ800" s="3"/>
      <c r="CA800" s="3"/>
      <c r="CB800" s="3"/>
      <c r="CC800" s="3"/>
      <c r="CD800" s="3"/>
      <c r="CE800" s="3"/>
      <c r="CF800" s="3"/>
      <c r="CG800" s="3"/>
      <c r="CH800" s="3"/>
      <c r="CI800" s="3"/>
      <c r="CJ800" s="3"/>
      <c r="CK800" s="3"/>
      <c r="CL800" s="3"/>
      <c r="CM800" s="3"/>
      <c r="CN800" s="3"/>
      <c r="CO800" s="3"/>
      <c r="CP800" s="3"/>
      <c r="CQ800" s="3"/>
      <c r="CR800" s="3"/>
      <c r="CS800" s="3"/>
      <c r="CT800" s="3"/>
      <c r="CU800" s="3"/>
      <c r="CV800" s="3"/>
      <c r="CW800" s="3"/>
      <c r="CX800" s="3"/>
      <c r="CY800" s="3"/>
      <c r="CZ800" s="3"/>
      <c r="DA800" s="3"/>
      <c r="DB800" s="3"/>
      <c r="DC800" s="3"/>
      <c r="DD800" s="3"/>
      <c r="DE800" s="3"/>
      <c r="DF800" s="3"/>
      <c r="DG800" s="3"/>
      <c r="DH800" s="3"/>
      <c r="DI800" s="3"/>
      <c r="DJ800" s="3"/>
      <c r="DK800" s="3"/>
      <c r="DL800" s="3"/>
      <c r="DM800" s="3"/>
      <c r="DN800" s="3"/>
      <c r="DO800" s="3"/>
      <c r="DP800" s="3"/>
      <c r="DQ800" s="3"/>
      <c r="DR800" s="3"/>
      <c r="DS800" s="3"/>
      <c r="DT800" s="3"/>
      <c r="DU800" s="3"/>
      <c r="DV800" s="3"/>
      <c r="DW800" s="3"/>
      <c r="DX800" s="3"/>
      <c r="DY800" s="3"/>
      <c r="DZ800" s="3"/>
      <c r="EA800" s="3"/>
      <c r="EB800" s="3"/>
      <c r="EC800" s="3"/>
      <c r="ED800" s="3"/>
      <c r="EE800" s="3"/>
      <c r="EF800" s="3"/>
      <c r="EG800" s="3"/>
    </row>
    <row r="801">
      <c r="A801" s="3"/>
      <c r="B801" s="68"/>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c r="AU801" s="3"/>
      <c r="AV801" s="3"/>
      <c r="AW801" s="3"/>
      <c r="AX801" s="3"/>
      <c r="AY801" s="3"/>
      <c r="AZ801" s="3"/>
      <c r="BA801" s="3"/>
      <c r="BB801" s="3"/>
      <c r="BC801" s="3"/>
      <c r="BD801" s="3"/>
      <c r="BE801" s="3"/>
      <c r="BF801" s="3"/>
      <c r="BG801" s="3"/>
      <c r="BH801" s="3"/>
      <c r="BI801" s="3"/>
      <c r="BJ801" s="3"/>
      <c r="BK801" s="3"/>
      <c r="BL801" s="3"/>
      <c r="BM801" s="3"/>
      <c r="BN801" s="3"/>
      <c r="BO801" s="3"/>
      <c r="BP801" s="3"/>
      <c r="BQ801" s="3"/>
      <c r="BR801" s="3"/>
      <c r="BS801" s="3"/>
      <c r="BT801" s="3"/>
      <c r="BU801" s="3"/>
      <c r="BV801" s="3"/>
      <c r="BW801" s="3"/>
      <c r="BX801" s="3"/>
      <c r="BY801" s="3"/>
      <c r="BZ801" s="3"/>
      <c r="CA801" s="3"/>
      <c r="CB801" s="3"/>
      <c r="CC801" s="3"/>
      <c r="CD801" s="3"/>
      <c r="CE801" s="3"/>
      <c r="CF801" s="3"/>
      <c r="CG801" s="3"/>
      <c r="CH801" s="3"/>
      <c r="CI801" s="3"/>
      <c r="CJ801" s="3"/>
      <c r="CK801" s="3"/>
      <c r="CL801" s="3"/>
      <c r="CM801" s="3"/>
      <c r="CN801" s="3"/>
      <c r="CO801" s="3"/>
      <c r="CP801" s="3"/>
      <c r="CQ801" s="3"/>
      <c r="CR801" s="3"/>
      <c r="CS801" s="3"/>
      <c r="CT801" s="3"/>
      <c r="CU801" s="3"/>
      <c r="CV801" s="3"/>
      <c r="CW801" s="3"/>
      <c r="CX801" s="3"/>
      <c r="CY801" s="3"/>
      <c r="CZ801" s="3"/>
      <c r="DA801" s="3"/>
      <c r="DB801" s="3"/>
      <c r="DC801" s="3"/>
      <c r="DD801" s="3"/>
      <c r="DE801" s="3"/>
      <c r="DF801" s="3"/>
      <c r="DG801" s="3"/>
      <c r="DH801" s="3"/>
      <c r="DI801" s="3"/>
      <c r="DJ801" s="3"/>
      <c r="DK801" s="3"/>
      <c r="DL801" s="3"/>
      <c r="DM801" s="3"/>
      <c r="DN801" s="3"/>
      <c r="DO801" s="3"/>
      <c r="DP801" s="3"/>
      <c r="DQ801" s="3"/>
      <c r="DR801" s="3"/>
      <c r="DS801" s="3"/>
      <c r="DT801" s="3"/>
      <c r="DU801" s="3"/>
      <c r="DV801" s="3"/>
      <c r="DW801" s="3"/>
      <c r="DX801" s="3"/>
      <c r="DY801" s="3"/>
      <c r="DZ801" s="3"/>
      <c r="EA801" s="3"/>
      <c r="EB801" s="3"/>
      <c r="EC801" s="3"/>
      <c r="ED801" s="3"/>
      <c r="EE801" s="3"/>
      <c r="EF801" s="3"/>
      <c r="EG801" s="3"/>
    </row>
    <row r="802">
      <c r="A802" s="3"/>
      <c r="B802" s="68"/>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c r="AU802" s="3"/>
      <c r="AV802" s="3"/>
      <c r="AW802" s="3"/>
      <c r="AX802" s="3"/>
      <c r="AY802" s="3"/>
      <c r="AZ802" s="3"/>
      <c r="BA802" s="3"/>
      <c r="BB802" s="3"/>
      <c r="BC802" s="3"/>
      <c r="BD802" s="3"/>
      <c r="BE802" s="3"/>
      <c r="BF802" s="3"/>
      <c r="BG802" s="3"/>
      <c r="BH802" s="3"/>
      <c r="BI802" s="3"/>
      <c r="BJ802" s="3"/>
      <c r="BK802" s="3"/>
      <c r="BL802" s="3"/>
      <c r="BM802" s="3"/>
      <c r="BN802" s="3"/>
      <c r="BO802" s="3"/>
      <c r="BP802" s="3"/>
      <c r="BQ802" s="3"/>
      <c r="BR802" s="3"/>
      <c r="BS802" s="3"/>
      <c r="BT802" s="3"/>
      <c r="BU802" s="3"/>
      <c r="BV802" s="3"/>
      <c r="BW802" s="3"/>
      <c r="BX802" s="3"/>
      <c r="BY802" s="3"/>
      <c r="BZ802" s="3"/>
      <c r="CA802" s="3"/>
      <c r="CB802" s="3"/>
      <c r="CC802" s="3"/>
      <c r="CD802" s="3"/>
      <c r="CE802" s="3"/>
      <c r="CF802" s="3"/>
      <c r="CG802" s="3"/>
      <c r="CH802" s="3"/>
      <c r="CI802" s="3"/>
      <c r="CJ802" s="3"/>
      <c r="CK802" s="3"/>
      <c r="CL802" s="3"/>
      <c r="CM802" s="3"/>
      <c r="CN802" s="3"/>
      <c r="CO802" s="3"/>
      <c r="CP802" s="3"/>
      <c r="CQ802" s="3"/>
      <c r="CR802" s="3"/>
      <c r="CS802" s="3"/>
      <c r="CT802" s="3"/>
      <c r="CU802" s="3"/>
      <c r="CV802" s="3"/>
      <c r="CW802" s="3"/>
      <c r="CX802" s="3"/>
      <c r="CY802" s="3"/>
      <c r="CZ802" s="3"/>
      <c r="DA802" s="3"/>
      <c r="DB802" s="3"/>
      <c r="DC802" s="3"/>
      <c r="DD802" s="3"/>
      <c r="DE802" s="3"/>
      <c r="DF802" s="3"/>
      <c r="DG802" s="3"/>
      <c r="DH802" s="3"/>
      <c r="DI802" s="3"/>
      <c r="DJ802" s="3"/>
      <c r="DK802" s="3"/>
      <c r="DL802" s="3"/>
      <c r="DM802" s="3"/>
      <c r="DN802" s="3"/>
      <c r="DO802" s="3"/>
      <c r="DP802" s="3"/>
      <c r="DQ802" s="3"/>
      <c r="DR802" s="3"/>
      <c r="DS802" s="3"/>
      <c r="DT802" s="3"/>
      <c r="DU802" s="3"/>
      <c r="DV802" s="3"/>
      <c r="DW802" s="3"/>
      <c r="DX802" s="3"/>
      <c r="DY802" s="3"/>
      <c r="DZ802" s="3"/>
      <c r="EA802" s="3"/>
      <c r="EB802" s="3"/>
      <c r="EC802" s="3"/>
      <c r="ED802" s="3"/>
      <c r="EE802" s="3"/>
      <c r="EF802" s="3"/>
      <c r="EG802" s="3"/>
    </row>
    <row r="803">
      <c r="A803" s="3"/>
      <c r="B803" s="68"/>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c r="AU803" s="3"/>
      <c r="AV803" s="3"/>
      <c r="AW803" s="3"/>
      <c r="AX803" s="3"/>
      <c r="AY803" s="3"/>
      <c r="AZ803" s="3"/>
      <c r="BA803" s="3"/>
      <c r="BB803" s="3"/>
      <c r="BC803" s="3"/>
      <c r="BD803" s="3"/>
      <c r="BE803" s="3"/>
      <c r="BF803" s="3"/>
      <c r="BG803" s="3"/>
      <c r="BH803" s="3"/>
      <c r="BI803" s="3"/>
      <c r="BJ803" s="3"/>
      <c r="BK803" s="3"/>
      <c r="BL803" s="3"/>
      <c r="BM803" s="3"/>
      <c r="BN803" s="3"/>
      <c r="BO803" s="3"/>
      <c r="BP803" s="3"/>
      <c r="BQ803" s="3"/>
      <c r="BR803" s="3"/>
      <c r="BS803" s="3"/>
      <c r="BT803" s="3"/>
      <c r="BU803" s="3"/>
      <c r="BV803" s="3"/>
      <c r="BW803" s="3"/>
      <c r="BX803" s="3"/>
      <c r="BY803" s="3"/>
      <c r="BZ803" s="3"/>
      <c r="CA803" s="3"/>
      <c r="CB803" s="3"/>
      <c r="CC803" s="3"/>
      <c r="CD803" s="3"/>
      <c r="CE803" s="3"/>
      <c r="CF803" s="3"/>
      <c r="CG803" s="3"/>
      <c r="CH803" s="3"/>
      <c r="CI803" s="3"/>
      <c r="CJ803" s="3"/>
      <c r="CK803" s="3"/>
      <c r="CL803" s="3"/>
      <c r="CM803" s="3"/>
      <c r="CN803" s="3"/>
      <c r="CO803" s="3"/>
      <c r="CP803" s="3"/>
      <c r="CQ803" s="3"/>
      <c r="CR803" s="3"/>
      <c r="CS803" s="3"/>
      <c r="CT803" s="3"/>
      <c r="CU803" s="3"/>
      <c r="CV803" s="3"/>
      <c r="CW803" s="3"/>
      <c r="CX803" s="3"/>
      <c r="CY803" s="3"/>
      <c r="CZ803" s="3"/>
      <c r="DA803" s="3"/>
      <c r="DB803" s="3"/>
      <c r="DC803" s="3"/>
      <c r="DD803" s="3"/>
      <c r="DE803" s="3"/>
      <c r="DF803" s="3"/>
      <c r="DG803" s="3"/>
      <c r="DH803" s="3"/>
      <c r="DI803" s="3"/>
      <c r="DJ803" s="3"/>
      <c r="DK803" s="3"/>
      <c r="DL803" s="3"/>
      <c r="DM803" s="3"/>
      <c r="DN803" s="3"/>
      <c r="DO803" s="3"/>
      <c r="DP803" s="3"/>
      <c r="DQ803" s="3"/>
      <c r="DR803" s="3"/>
      <c r="DS803" s="3"/>
      <c r="DT803" s="3"/>
      <c r="DU803" s="3"/>
      <c r="DV803" s="3"/>
      <c r="DW803" s="3"/>
      <c r="DX803" s="3"/>
      <c r="DY803" s="3"/>
      <c r="DZ803" s="3"/>
      <c r="EA803" s="3"/>
      <c r="EB803" s="3"/>
      <c r="EC803" s="3"/>
      <c r="ED803" s="3"/>
      <c r="EE803" s="3"/>
      <c r="EF803" s="3"/>
      <c r="EG803" s="3"/>
    </row>
    <row r="804">
      <c r="A804" s="3"/>
      <c r="B804" s="68"/>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c r="AU804" s="3"/>
      <c r="AV804" s="3"/>
      <c r="AW804" s="3"/>
      <c r="AX804" s="3"/>
      <c r="AY804" s="3"/>
      <c r="AZ804" s="3"/>
      <c r="BA804" s="3"/>
      <c r="BB804" s="3"/>
      <c r="BC804" s="3"/>
      <c r="BD804" s="3"/>
      <c r="BE804" s="3"/>
      <c r="BF804" s="3"/>
      <c r="BG804" s="3"/>
      <c r="BH804" s="3"/>
      <c r="BI804" s="3"/>
      <c r="BJ804" s="3"/>
      <c r="BK804" s="3"/>
      <c r="BL804" s="3"/>
      <c r="BM804" s="3"/>
      <c r="BN804" s="3"/>
      <c r="BO804" s="3"/>
      <c r="BP804" s="3"/>
      <c r="BQ804" s="3"/>
      <c r="BR804" s="3"/>
      <c r="BS804" s="3"/>
      <c r="BT804" s="3"/>
      <c r="BU804" s="3"/>
      <c r="BV804" s="3"/>
      <c r="BW804" s="3"/>
      <c r="BX804" s="3"/>
      <c r="BY804" s="3"/>
      <c r="BZ804" s="3"/>
      <c r="CA804" s="3"/>
      <c r="CB804" s="3"/>
      <c r="CC804" s="3"/>
      <c r="CD804" s="3"/>
      <c r="CE804" s="3"/>
      <c r="CF804" s="3"/>
      <c r="CG804" s="3"/>
      <c r="CH804" s="3"/>
      <c r="CI804" s="3"/>
      <c r="CJ804" s="3"/>
      <c r="CK804" s="3"/>
      <c r="CL804" s="3"/>
      <c r="CM804" s="3"/>
      <c r="CN804" s="3"/>
      <c r="CO804" s="3"/>
      <c r="CP804" s="3"/>
      <c r="CQ804" s="3"/>
      <c r="CR804" s="3"/>
      <c r="CS804" s="3"/>
      <c r="CT804" s="3"/>
      <c r="CU804" s="3"/>
      <c r="CV804" s="3"/>
      <c r="CW804" s="3"/>
      <c r="CX804" s="3"/>
      <c r="CY804" s="3"/>
      <c r="CZ804" s="3"/>
      <c r="DA804" s="3"/>
      <c r="DB804" s="3"/>
      <c r="DC804" s="3"/>
      <c r="DD804" s="3"/>
      <c r="DE804" s="3"/>
      <c r="DF804" s="3"/>
      <c r="DG804" s="3"/>
      <c r="DH804" s="3"/>
      <c r="DI804" s="3"/>
      <c r="DJ804" s="3"/>
      <c r="DK804" s="3"/>
      <c r="DL804" s="3"/>
      <c r="DM804" s="3"/>
      <c r="DN804" s="3"/>
      <c r="DO804" s="3"/>
      <c r="DP804" s="3"/>
      <c r="DQ804" s="3"/>
      <c r="DR804" s="3"/>
      <c r="DS804" s="3"/>
      <c r="DT804" s="3"/>
      <c r="DU804" s="3"/>
      <c r="DV804" s="3"/>
      <c r="DW804" s="3"/>
      <c r="DX804" s="3"/>
      <c r="DY804" s="3"/>
      <c r="DZ804" s="3"/>
      <c r="EA804" s="3"/>
      <c r="EB804" s="3"/>
      <c r="EC804" s="3"/>
      <c r="ED804" s="3"/>
      <c r="EE804" s="3"/>
      <c r="EF804" s="3"/>
      <c r="EG804" s="3"/>
    </row>
    <row r="805">
      <c r="A805" s="3"/>
      <c r="B805" s="68"/>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c r="AU805" s="3"/>
      <c r="AV805" s="3"/>
      <c r="AW805" s="3"/>
      <c r="AX805" s="3"/>
      <c r="AY805" s="3"/>
      <c r="AZ805" s="3"/>
      <c r="BA805" s="3"/>
      <c r="BB805" s="3"/>
      <c r="BC805" s="3"/>
      <c r="BD805" s="3"/>
      <c r="BE805" s="3"/>
      <c r="BF805" s="3"/>
      <c r="BG805" s="3"/>
      <c r="BH805" s="3"/>
      <c r="BI805" s="3"/>
      <c r="BJ805" s="3"/>
      <c r="BK805" s="3"/>
      <c r="BL805" s="3"/>
      <c r="BM805" s="3"/>
      <c r="BN805" s="3"/>
      <c r="BO805" s="3"/>
      <c r="BP805" s="3"/>
      <c r="BQ805" s="3"/>
      <c r="BR805" s="3"/>
      <c r="BS805" s="3"/>
      <c r="BT805" s="3"/>
      <c r="BU805" s="3"/>
      <c r="BV805" s="3"/>
      <c r="BW805" s="3"/>
      <c r="BX805" s="3"/>
      <c r="BY805" s="3"/>
      <c r="BZ805" s="3"/>
      <c r="CA805" s="3"/>
      <c r="CB805" s="3"/>
      <c r="CC805" s="3"/>
      <c r="CD805" s="3"/>
      <c r="CE805" s="3"/>
      <c r="CF805" s="3"/>
      <c r="CG805" s="3"/>
      <c r="CH805" s="3"/>
      <c r="CI805" s="3"/>
      <c r="CJ805" s="3"/>
      <c r="CK805" s="3"/>
      <c r="CL805" s="3"/>
      <c r="CM805" s="3"/>
      <c r="CN805" s="3"/>
      <c r="CO805" s="3"/>
      <c r="CP805" s="3"/>
      <c r="CQ805" s="3"/>
      <c r="CR805" s="3"/>
      <c r="CS805" s="3"/>
      <c r="CT805" s="3"/>
      <c r="CU805" s="3"/>
      <c r="CV805" s="3"/>
      <c r="CW805" s="3"/>
      <c r="CX805" s="3"/>
      <c r="CY805" s="3"/>
      <c r="CZ805" s="3"/>
      <c r="DA805" s="3"/>
      <c r="DB805" s="3"/>
      <c r="DC805" s="3"/>
      <c r="DD805" s="3"/>
      <c r="DE805" s="3"/>
      <c r="DF805" s="3"/>
      <c r="DG805" s="3"/>
      <c r="DH805" s="3"/>
      <c r="DI805" s="3"/>
      <c r="DJ805" s="3"/>
      <c r="DK805" s="3"/>
      <c r="DL805" s="3"/>
      <c r="DM805" s="3"/>
      <c r="DN805" s="3"/>
      <c r="DO805" s="3"/>
      <c r="DP805" s="3"/>
      <c r="DQ805" s="3"/>
      <c r="DR805" s="3"/>
      <c r="DS805" s="3"/>
      <c r="DT805" s="3"/>
      <c r="DU805" s="3"/>
      <c r="DV805" s="3"/>
      <c r="DW805" s="3"/>
      <c r="DX805" s="3"/>
      <c r="DY805" s="3"/>
      <c r="DZ805" s="3"/>
      <c r="EA805" s="3"/>
      <c r="EB805" s="3"/>
      <c r="EC805" s="3"/>
      <c r="ED805" s="3"/>
      <c r="EE805" s="3"/>
      <c r="EF805" s="3"/>
      <c r="EG805" s="3"/>
    </row>
    <row r="806">
      <c r="A806" s="3"/>
      <c r="B806" s="68"/>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c r="AT806" s="3"/>
      <c r="AU806" s="3"/>
      <c r="AV806" s="3"/>
      <c r="AW806" s="3"/>
      <c r="AX806" s="3"/>
      <c r="AY806" s="3"/>
      <c r="AZ806" s="3"/>
      <c r="BA806" s="3"/>
      <c r="BB806" s="3"/>
      <c r="BC806" s="3"/>
      <c r="BD806" s="3"/>
      <c r="BE806" s="3"/>
      <c r="BF806" s="3"/>
      <c r="BG806" s="3"/>
      <c r="BH806" s="3"/>
      <c r="BI806" s="3"/>
      <c r="BJ806" s="3"/>
      <c r="BK806" s="3"/>
      <c r="BL806" s="3"/>
      <c r="BM806" s="3"/>
      <c r="BN806" s="3"/>
      <c r="BO806" s="3"/>
      <c r="BP806" s="3"/>
      <c r="BQ806" s="3"/>
      <c r="BR806" s="3"/>
      <c r="BS806" s="3"/>
      <c r="BT806" s="3"/>
      <c r="BU806" s="3"/>
      <c r="BV806" s="3"/>
      <c r="BW806" s="3"/>
      <c r="BX806" s="3"/>
      <c r="BY806" s="3"/>
      <c r="BZ806" s="3"/>
      <c r="CA806" s="3"/>
      <c r="CB806" s="3"/>
      <c r="CC806" s="3"/>
      <c r="CD806" s="3"/>
      <c r="CE806" s="3"/>
      <c r="CF806" s="3"/>
      <c r="CG806" s="3"/>
      <c r="CH806" s="3"/>
      <c r="CI806" s="3"/>
      <c r="CJ806" s="3"/>
      <c r="CK806" s="3"/>
      <c r="CL806" s="3"/>
      <c r="CM806" s="3"/>
      <c r="CN806" s="3"/>
      <c r="CO806" s="3"/>
      <c r="CP806" s="3"/>
      <c r="CQ806" s="3"/>
      <c r="CR806" s="3"/>
      <c r="CS806" s="3"/>
      <c r="CT806" s="3"/>
      <c r="CU806" s="3"/>
      <c r="CV806" s="3"/>
      <c r="CW806" s="3"/>
      <c r="CX806" s="3"/>
      <c r="CY806" s="3"/>
      <c r="CZ806" s="3"/>
      <c r="DA806" s="3"/>
      <c r="DB806" s="3"/>
      <c r="DC806" s="3"/>
      <c r="DD806" s="3"/>
      <c r="DE806" s="3"/>
      <c r="DF806" s="3"/>
      <c r="DG806" s="3"/>
      <c r="DH806" s="3"/>
      <c r="DI806" s="3"/>
      <c r="DJ806" s="3"/>
      <c r="DK806" s="3"/>
      <c r="DL806" s="3"/>
      <c r="DM806" s="3"/>
      <c r="DN806" s="3"/>
      <c r="DO806" s="3"/>
      <c r="DP806" s="3"/>
      <c r="DQ806" s="3"/>
      <c r="DR806" s="3"/>
      <c r="DS806" s="3"/>
      <c r="DT806" s="3"/>
      <c r="DU806" s="3"/>
      <c r="DV806" s="3"/>
      <c r="DW806" s="3"/>
      <c r="DX806" s="3"/>
      <c r="DY806" s="3"/>
      <c r="DZ806" s="3"/>
      <c r="EA806" s="3"/>
      <c r="EB806" s="3"/>
      <c r="EC806" s="3"/>
      <c r="ED806" s="3"/>
      <c r="EE806" s="3"/>
      <c r="EF806" s="3"/>
      <c r="EG806" s="3"/>
    </row>
    <row r="807">
      <c r="A807" s="3"/>
      <c r="B807" s="68"/>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c r="AU807" s="3"/>
      <c r="AV807" s="3"/>
      <c r="AW807" s="3"/>
      <c r="AX807" s="3"/>
      <c r="AY807" s="3"/>
      <c r="AZ807" s="3"/>
      <c r="BA807" s="3"/>
      <c r="BB807" s="3"/>
      <c r="BC807" s="3"/>
      <c r="BD807" s="3"/>
      <c r="BE807" s="3"/>
      <c r="BF807" s="3"/>
      <c r="BG807" s="3"/>
      <c r="BH807" s="3"/>
      <c r="BI807" s="3"/>
      <c r="BJ807" s="3"/>
      <c r="BK807" s="3"/>
      <c r="BL807" s="3"/>
      <c r="BM807" s="3"/>
      <c r="BN807" s="3"/>
      <c r="BO807" s="3"/>
      <c r="BP807" s="3"/>
      <c r="BQ807" s="3"/>
      <c r="BR807" s="3"/>
      <c r="BS807" s="3"/>
      <c r="BT807" s="3"/>
      <c r="BU807" s="3"/>
      <c r="BV807" s="3"/>
      <c r="BW807" s="3"/>
      <c r="BX807" s="3"/>
      <c r="BY807" s="3"/>
      <c r="BZ807" s="3"/>
      <c r="CA807" s="3"/>
      <c r="CB807" s="3"/>
      <c r="CC807" s="3"/>
      <c r="CD807" s="3"/>
      <c r="CE807" s="3"/>
      <c r="CF807" s="3"/>
      <c r="CG807" s="3"/>
      <c r="CH807" s="3"/>
      <c r="CI807" s="3"/>
      <c r="CJ807" s="3"/>
      <c r="CK807" s="3"/>
      <c r="CL807" s="3"/>
      <c r="CM807" s="3"/>
      <c r="CN807" s="3"/>
      <c r="CO807" s="3"/>
      <c r="CP807" s="3"/>
      <c r="CQ807" s="3"/>
      <c r="CR807" s="3"/>
      <c r="CS807" s="3"/>
      <c r="CT807" s="3"/>
      <c r="CU807" s="3"/>
      <c r="CV807" s="3"/>
      <c r="CW807" s="3"/>
      <c r="CX807" s="3"/>
      <c r="CY807" s="3"/>
      <c r="CZ807" s="3"/>
      <c r="DA807" s="3"/>
      <c r="DB807" s="3"/>
      <c r="DC807" s="3"/>
      <c r="DD807" s="3"/>
      <c r="DE807" s="3"/>
      <c r="DF807" s="3"/>
      <c r="DG807" s="3"/>
      <c r="DH807" s="3"/>
      <c r="DI807" s="3"/>
      <c r="DJ807" s="3"/>
      <c r="DK807" s="3"/>
      <c r="DL807" s="3"/>
      <c r="DM807" s="3"/>
      <c r="DN807" s="3"/>
      <c r="DO807" s="3"/>
      <c r="DP807" s="3"/>
      <c r="DQ807" s="3"/>
      <c r="DR807" s="3"/>
      <c r="DS807" s="3"/>
      <c r="DT807" s="3"/>
      <c r="DU807" s="3"/>
      <c r="DV807" s="3"/>
      <c r="DW807" s="3"/>
      <c r="DX807" s="3"/>
      <c r="DY807" s="3"/>
      <c r="DZ807" s="3"/>
      <c r="EA807" s="3"/>
      <c r="EB807" s="3"/>
      <c r="EC807" s="3"/>
      <c r="ED807" s="3"/>
      <c r="EE807" s="3"/>
      <c r="EF807" s="3"/>
      <c r="EG807" s="3"/>
    </row>
  </sheetData>
  <mergeCells count="3">
    <mergeCell ref="A1:B1"/>
    <mergeCell ref="A6:A10"/>
    <mergeCell ref="A11:A15"/>
  </mergeCell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4.13"/>
    <col customWidth="1" min="2" max="2" width="12.25"/>
    <col customWidth="1" min="3" max="3" width="19.75"/>
    <col customWidth="1" min="4" max="4" width="12.63"/>
  </cols>
  <sheetData>
    <row r="1">
      <c r="A1" s="97" t="s">
        <v>35</v>
      </c>
      <c r="C1" s="3"/>
      <c r="D1" s="3"/>
      <c r="E1" s="3"/>
      <c r="F1" s="3"/>
      <c r="G1" s="3"/>
      <c r="H1" s="3"/>
      <c r="I1" s="98" t="s">
        <v>87</v>
      </c>
      <c r="J1" s="15">
        <v>1.15078</v>
      </c>
      <c r="K1" s="15" t="s">
        <v>88</v>
      </c>
      <c r="L1" s="3"/>
      <c r="M1" s="3"/>
      <c r="N1" s="3"/>
      <c r="O1" s="3"/>
      <c r="P1" s="3"/>
      <c r="Q1" s="3"/>
      <c r="R1" s="3"/>
      <c r="S1" s="3"/>
      <c r="T1" s="3"/>
      <c r="U1" s="3"/>
      <c r="V1" s="3"/>
      <c r="W1" s="3"/>
      <c r="X1" s="3"/>
      <c r="Y1" s="3"/>
      <c r="Z1" s="3"/>
    </row>
    <row r="2">
      <c r="A2" s="3"/>
      <c r="B2" s="3"/>
      <c r="C2" s="3"/>
      <c r="D2" s="3"/>
      <c r="E2" s="3"/>
      <c r="F2" s="3"/>
      <c r="G2" s="3"/>
      <c r="H2" s="3"/>
      <c r="I2" s="3"/>
      <c r="J2" s="3"/>
      <c r="K2" s="3"/>
      <c r="L2" s="3"/>
      <c r="M2" s="3"/>
      <c r="N2" s="3"/>
      <c r="O2" s="3"/>
      <c r="P2" s="3"/>
      <c r="Q2" s="3"/>
      <c r="R2" s="3"/>
      <c r="S2" s="3"/>
      <c r="T2" s="3"/>
      <c r="U2" s="3"/>
      <c r="V2" s="3"/>
      <c r="W2" s="3"/>
      <c r="X2" s="3"/>
      <c r="Y2" s="3"/>
      <c r="Z2" s="3"/>
    </row>
    <row r="3">
      <c r="A3" s="99" t="s">
        <v>89</v>
      </c>
      <c r="B3" s="100" t="s">
        <v>90</v>
      </c>
      <c r="C3" s="88"/>
      <c r="D3" s="101" t="s">
        <v>91</v>
      </c>
      <c r="E3" s="101" t="s">
        <v>92</v>
      </c>
      <c r="F3" s="102" t="s">
        <v>93</v>
      </c>
      <c r="G3" s="3"/>
      <c r="H3" s="3"/>
      <c r="I3" s="3"/>
      <c r="J3" s="3"/>
      <c r="K3" s="3"/>
      <c r="L3" s="3"/>
      <c r="M3" s="3"/>
      <c r="N3" s="3"/>
      <c r="O3" s="3"/>
      <c r="P3" s="3"/>
      <c r="Q3" s="3"/>
      <c r="R3" s="3"/>
      <c r="S3" s="3"/>
      <c r="T3" s="3"/>
      <c r="U3" s="3"/>
      <c r="V3" s="3"/>
      <c r="W3" s="3"/>
      <c r="X3" s="3"/>
      <c r="Y3" s="3"/>
      <c r="Z3" s="3"/>
    </row>
    <row r="4">
      <c r="A4" s="9" t="s">
        <v>94</v>
      </c>
      <c r="B4" s="103" t="s">
        <v>95</v>
      </c>
      <c r="C4" s="104" t="s">
        <v>96</v>
      </c>
      <c r="D4" s="93">
        <v>50.0</v>
      </c>
      <c r="E4" s="93"/>
      <c r="F4" s="74"/>
      <c r="G4" s="3"/>
      <c r="H4" s="3"/>
      <c r="I4" s="3"/>
      <c r="J4" s="3"/>
      <c r="K4" s="3"/>
      <c r="L4" s="3"/>
      <c r="M4" s="3"/>
      <c r="N4" s="3"/>
      <c r="O4" s="3"/>
      <c r="P4" s="3"/>
      <c r="Q4" s="3"/>
      <c r="R4" s="3"/>
      <c r="S4" s="3"/>
      <c r="T4" s="3"/>
      <c r="U4" s="3"/>
      <c r="V4" s="3"/>
      <c r="W4" s="3"/>
      <c r="X4" s="3"/>
      <c r="Y4" s="3"/>
      <c r="Z4" s="3"/>
    </row>
    <row r="5">
      <c r="A5" s="75"/>
      <c r="B5" s="103" t="s">
        <v>97</v>
      </c>
      <c r="C5" s="104" t="s">
        <v>98</v>
      </c>
      <c r="D5" s="93">
        <v>110.0</v>
      </c>
      <c r="E5" s="93">
        <f>3*83</f>
        <v>249</v>
      </c>
      <c r="F5" s="95">
        <v>83.0</v>
      </c>
      <c r="G5" s="3"/>
      <c r="H5" s="3"/>
      <c r="I5" s="3"/>
      <c r="J5" s="3"/>
      <c r="K5" s="3"/>
      <c r="L5" s="3"/>
      <c r="M5" s="3"/>
      <c r="N5" s="3"/>
      <c r="O5" s="3"/>
      <c r="P5" s="3"/>
      <c r="Q5" s="3"/>
      <c r="R5" s="3"/>
      <c r="S5" s="3"/>
      <c r="T5" s="3"/>
      <c r="U5" s="3"/>
      <c r="V5" s="3"/>
      <c r="W5" s="3"/>
      <c r="X5" s="3"/>
      <c r="Y5" s="3"/>
      <c r="Z5" s="3"/>
    </row>
    <row r="6">
      <c r="A6" s="9" t="s">
        <v>99</v>
      </c>
      <c r="B6" s="103" t="s">
        <v>100</v>
      </c>
      <c r="C6" s="105"/>
      <c r="D6" s="73"/>
      <c r="E6" s="93">
        <v>150.0</v>
      </c>
      <c r="F6" s="74">
        <f>150/77*60</f>
        <v>116.8831169</v>
      </c>
      <c r="G6" s="3"/>
      <c r="H6" s="3"/>
      <c r="I6" s="3"/>
      <c r="J6" s="3"/>
      <c r="K6" s="3"/>
      <c r="L6" s="3"/>
      <c r="M6" s="3"/>
      <c r="N6" s="3"/>
      <c r="O6" s="3"/>
      <c r="P6" s="3"/>
      <c r="Q6" s="3"/>
      <c r="R6" s="3"/>
      <c r="S6" s="3"/>
      <c r="T6" s="3"/>
      <c r="U6" s="3"/>
      <c r="V6" s="3"/>
      <c r="W6" s="3"/>
      <c r="X6" s="3"/>
      <c r="Y6" s="3"/>
      <c r="Z6" s="3"/>
    </row>
    <row r="7">
      <c r="A7" s="75"/>
      <c r="B7" s="103" t="s">
        <v>101</v>
      </c>
      <c r="C7" s="104" t="s">
        <v>102</v>
      </c>
      <c r="D7" s="106"/>
      <c r="E7" s="93">
        <v>62.0</v>
      </c>
      <c r="F7" s="95">
        <v>100.0</v>
      </c>
      <c r="G7" s="3"/>
      <c r="H7" s="3"/>
      <c r="I7" s="3"/>
      <c r="J7" s="3"/>
      <c r="K7" s="3"/>
      <c r="L7" s="3"/>
      <c r="M7" s="3"/>
      <c r="N7" s="3"/>
      <c r="O7" s="3"/>
      <c r="P7" s="3"/>
      <c r="Q7" s="3"/>
      <c r="R7" s="3"/>
      <c r="S7" s="3"/>
      <c r="T7" s="3"/>
      <c r="U7" s="3"/>
      <c r="V7" s="3"/>
      <c r="W7" s="3"/>
      <c r="X7" s="3"/>
      <c r="Y7" s="3"/>
      <c r="Z7" s="3"/>
    </row>
    <row r="8">
      <c r="A8" s="9" t="s">
        <v>103</v>
      </c>
      <c r="B8" s="103" t="s">
        <v>104</v>
      </c>
      <c r="C8" s="104" t="s">
        <v>105</v>
      </c>
      <c r="D8" s="73">
        <f>2*640</f>
        <v>1280</v>
      </c>
      <c r="E8" s="93">
        <v>506.0</v>
      </c>
      <c r="F8" s="74">
        <f>463/1.6</f>
        <v>289.375</v>
      </c>
      <c r="G8" s="3"/>
      <c r="H8" s="3"/>
      <c r="I8" s="3"/>
      <c r="J8" s="3"/>
      <c r="K8" s="3"/>
      <c r="L8" s="3"/>
      <c r="M8" s="3"/>
      <c r="N8" s="3"/>
      <c r="O8" s="3"/>
      <c r="P8" s="3"/>
      <c r="Q8" s="3"/>
      <c r="R8" s="3"/>
      <c r="S8" s="3"/>
      <c r="T8" s="3"/>
      <c r="U8" s="3"/>
      <c r="V8" s="3"/>
      <c r="W8" s="3"/>
      <c r="X8" s="3"/>
      <c r="Y8" s="3"/>
      <c r="Z8" s="3"/>
    </row>
    <row r="9">
      <c r="A9" s="9" t="s">
        <v>106</v>
      </c>
      <c r="B9" s="103" t="s">
        <v>107</v>
      </c>
      <c r="C9" s="104" t="s">
        <v>108</v>
      </c>
      <c r="D9" s="73"/>
      <c r="E9" s="93">
        <v>700.0</v>
      </c>
      <c r="F9" s="74"/>
      <c r="G9" s="3"/>
      <c r="H9" s="3"/>
      <c r="I9" s="3"/>
      <c r="J9" s="3"/>
      <c r="K9" s="3"/>
      <c r="L9" s="3"/>
      <c r="M9" s="3"/>
      <c r="N9" s="3"/>
      <c r="O9" s="3"/>
      <c r="P9" s="3"/>
      <c r="Q9" s="3"/>
      <c r="R9" s="3"/>
      <c r="S9" s="3"/>
      <c r="T9" s="3"/>
      <c r="U9" s="3"/>
      <c r="V9" s="3"/>
      <c r="W9" s="3"/>
      <c r="X9" s="3"/>
      <c r="Y9" s="3"/>
      <c r="Z9" s="3"/>
    </row>
    <row r="10">
      <c r="A10" s="107" t="s">
        <v>109</v>
      </c>
      <c r="B10" s="108" t="s">
        <v>107</v>
      </c>
      <c r="C10" s="109" t="s">
        <v>110</v>
      </c>
      <c r="D10" s="110"/>
      <c r="E10" s="111">
        <v>400.0</v>
      </c>
      <c r="F10" s="112"/>
      <c r="G10" s="3"/>
      <c r="H10" s="3"/>
      <c r="I10" s="3"/>
      <c r="J10" s="3"/>
      <c r="K10" s="3"/>
      <c r="L10" s="3"/>
      <c r="M10" s="3"/>
      <c r="N10" s="3"/>
      <c r="O10" s="3"/>
      <c r="P10" s="3"/>
      <c r="Q10" s="3"/>
      <c r="R10" s="3"/>
      <c r="S10" s="3"/>
      <c r="T10" s="3"/>
      <c r="U10" s="3"/>
      <c r="V10" s="3"/>
      <c r="W10" s="3"/>
      <c r="X10" s="3"/>
      <c r="Y10" s="3"/>
      <c r="Z10" s="3"/>
    </row>
    <row r="11">
      <c r="A11" s="15"/>
      <c r="B11" s="3"/>
      <c r="C11" s="3"/>
      <c r="D11" s="3"/>
      <c r="E11" s="3"/>
      <c r="F11" s="3"/>
      <c r="G11" s="3"/>
      <c r="H11" s="3"/>
      <c r="I11" s="3"/>
      <c r="J11" s="3"/>
      <c r="K11" s="3"/>
      <c r="L11" s="3"/>
      <c r="M11" s="3"/>
      <c r="N11" s="3"/>
      <c r="O11" s="3"/>
      <c r="P11" s="3"/>
      <c r="Q11" s="3"/>
      <c r="R11" s="3"/>
      <c r="S11" s="3"/>
      <c r="T11" s="3"/>
      <c r="U11" s="3"/>
      <c r="V11" s="3"/>
      <c r="W11" s="3"/>
      <c r="X11" s="3"/>
      <c r="Y11" s="3"/>
      <c r="Z11" s="3"/>
    </row>
    <row r="12">
      <c r="A12" s="16" t="s">
        <v>111</v>
      </c>
      <c r="B12" s="3"/>
      <c r="C12" s="3"/>
      <c r="D12" s="3"/>
      <c r="E12" s="3"/>
      <c r="F12" s="3"/>
      <c r="G12" s="3"/>
      <c r="H12" s="3"/>
      <c r="I12" s="3"/>
      <c r="J12" s="3"/>
      <c r="K12" s="3"/>
      <c r="L12" s="3"/>
      <c r="M12" s="3"/>
      <c r="N12" s="3"/>
      <c r="O12" s="3"/>
      <c r="P12" s="3"/>
      <c r="Q12" s="3"/>
      <c r="R12" s="3"/>
      <c r="S12" s="3"/>
      <c r="T12" s="3"/>
      <c r="U12" s="3"/>
      <c r="V12" s="3"/>
      <c r="W12" s="3"/>
      <c r="X12" s="3"/>
      <c r="Y12" s="3"/>
      <c r="Z12" s="3"/>
    </row>
    <row r="13">
      <c r="A13" s="16" t="s">
        <v>112</v>
      </c>
      <c r="B13" s="16" t="s">
        <v>113</v>
      </c>
      <c r="C13" s="16" t="s">
        <v>114</v>
      </c>
      <c r="D13" s="16" t="s">
        <v>115</v>
      </c>
      <c r="E13" s="16" t="s">
        <v>116</v>
      </c>
      <c r="F13" s="16" t="s">
        <v>117</v>
      </c>
      <c r="G13" s="16" t="s">
        <v>72</v>
      </c>
      <c r="H13" s="16" t="s">
        <v>118</v>
      </c>
      <c r="I13" s="3"/>
      <c r="J13" s="3"/>
      <c r="K13" s="3"/>
      <c r="L13" s="3"/>
      <c r="M13" s="3"/>
      <c r="N13" s="3"/>
      <c r="O13" s="3"/>
      <c r="P13" s="3"/>
      <c r="Q13" s="3"/>
      <c r="R13" s="3"/>
      <c r="S13" s="3"/>
      <c r="T13" s="3"/>
      <c r="U13" s="3"/>
      <c r="V13" s="3"/>
      <c r="W13" s="3"/>
      <c r="X13" s="3"/>
      <c r="Y13" s="3"/>
      <c r="Z13" s="3"/>
    </row>
    <row r="14">
      <c r="A14" s="16" t="s">
        <v>119</v>
      </c>
      <c r="B14" s="93">
        <v>212900.0</v>
      </c>
      <c r="C14" s="93">
        <v>2192013.0</v>
      </c>
      <c r="D14" s="93">
        <v>8044572.0</v>
      </c>
      <c r="E14" s="93">
        <v>110455.0</v>
      </c>
      <c r="F14" s="93">
        <v>406276.0</v>
      </c>
      <c r="G14" s="93">
        <v>1.0966216E7</v>
      </c>
      <c r="H14" s="15">
        <v>178.0</v>
      </c>
      <c r="I14" s="3"/>
      <c r="J14" s="3"/>
      <c r="K14" s="3"/>
      <c r="L14" s="3"/>
      <c r="M14" s="3"/>
      <c r="N14" s="3"/>
      <c r="O14" s="3"/>
      <c r="P14" s="3"/>
      <c r="Q14" s="3"/>
      <c r="R14" s="3"/>
      <c r="S14" s="3"/>
      <c r="T14" s="3"/>
      <c r="U14" s="3"/>
      <c r="V14" s="3"/>
      <c r="W14" s="3"/>
      <c r="X14" s="3"/>
      <c r="Y14" s="3"/>
      <c r="Z14" s="3"/>
    </row>
    <row r="15">
      <c r="A15" s="16" t="s">
        <v>120</v>
      </c>
      <c r="B15" s="93">
        <v>1015027.0</v>
      </c>
      <c r="C15" s="93">
        <v>680278.0</v>
      </c>
      <c r="D15" s="93">
        <v>573009.0</v>
      </c>
      <c r="E15" s="93">
        <v>18682.0</v>
      </c>
      <c r="F15" s="93">
        <v>924827.0</v>
      </c>
      <c r="G15" s="93">
        <v>3211823.0</v>
      </c>
      <c r="H15" s="15">
        <v>262.0</v>
      </c>
      <c r="I15" s="3"/>
      <c r="J15" s="3"/>
      <c r="K15" s="3"/>
      <c r="L15" s="3"/>
      <c r="M15" s="3"/>
      <c r="N15" s="3"/>
      <c r="O15" s="3"/>
      <c r="P15" s="3"/>
      <c r="Q15" s="3"/>
      <c r="R15" s="3"/>
      <c r="S15" s="3"/>
      <c r="T15" s="3"/>
      <c r="U15" s="3"/>
      <c r="V15" s="3"/>
      <c r="W15" s="3"/>
      <c r="X15" s="3"/>
      <c r="Y15" s="3"/>
      <c r="Z15" s="3"/>
    </row>
    <row r="16">
      <c r="A16" s="16" t="s">
        <v>121</v>
      </c>
      <c r="B16" s="93">
        <v>1435231.0</v>
      </c>
      <c r="C16" s="93">
        <v>24294.0</v>
      </c>
      <c r="D16" s="93">
        <v>18864.0</v>
      </c>
      <c r="E16" s="15">
        <v>0.0</v>
      </c>
      <c r="F16" s="93">
        <v>120592.0</v>
      </c>
      <c r="G16" s="93">
        <v>1598981.0</v>
      </c>
      <c r="H16" s="15">
        <v>412.0</v>
      </c>
      <c r="I16" s="3"/>
      <c r="J16" s="3"/>
      <c r="K16" s="3"/>
      <c r="L16" s="3"/>
      <c r="M16" s="3"/>
      <c r="N16" s="3"/>
      <c r="O16" s="3"/>
      <c r="P16" s="3"/>
      <c r="Q16" s="3"/>
      <c r="R16" s="3"/>
      <c r="S16" s="3"/>
      <c r="T16" s="3"/>
      <c r="U16" s="3"/>
      <c r="V16" s="3"/>
      <c r="W16" s="3"/>
      <c r="X16" s="3"/>
      <c r="Y16" s="3"/>
      <c r="Z16" s="3"/>
    </row>
    <row r="17">
      <c r="A17" s="15"/>
      <c r="B17" s="3"/>
      <c r="C17" s="3"/>
      <c r="D17" s="3"/>
      <c r="E17" s="3"/>
      <c r="F17" s="3"/>
      <c r="G17" s="3"/>
      <c r="H17" s="3"/>
      <c r="I17" s="3"/>
      <c r="J17" s="3"/>
      <c r="K17" s="3"/>
      <c r="L17" s="3"/>
      <c r="M17" s="3"/>
      <c r="N17" s="3"/>
      <c r="O17" s="3"/>
      <c r="P17" s="3"/>
      <c r="Q17" s="3"/>
      <c r="R17" s="3"/>
      <c r="S17" s="3"/>
      <c r="T17" s="3"/>
      <c r="U17" s="3"/>
      <c r="V17" s="3"/>
      <c r="W17" s="3"/>
      <c r="X17" s="3"/>
      <c r="Y17" s="3"/>
      <c r="Z17" s="3"/>
    </row>
    <row r="18">
      <c r="A18" s="15" t="s">
        <v>122</v>
      </c>
      <c r="B18" s="113"/>
      <c r="C18" s="3"/>
      <c r="D18" s="3"/>
      <c r="E18" s="3"/>
      <c r="F18" s="3"/>
      <c r="G18" s="3"/>
      <c r="H18" s="3"/>
      <c r="I18" s="3"/>
      <c r="J18" s="3"/>
      <c r="K18" s="3"/>
      <c r="L18" s="3"/>
      <c r="M18" s="3"/>
      <c r="N18" s="3"/>
      <c r="O18" s="3"/>
      <c r="P18" s="3"/>
      <c r="Q18" s="3"/>
      <c r="R18" s="3"/>
      <c r="S18" s="3"/>
      <c r="T18" s="3"/>
      <c r="U18" s="3"/>
      <c r="V18" s="3"/>
      <c r="W18" s="3"/>
      <c r="X18" s="3"/>
      <c r="Y18" s="3"/>
      <c r="Z18" s="3"/>
    </row>
    <row r="19">
      <c r="A19" s="15" t="s">
        <v>123</v>
      </c>
      <c r="B19" s="114"/>
      <c r="C19" s="15"/>
      <c r="D19" s="3"/>
      <c r="E19" s="3"/>
      <c r="F19" s="3"/>
      <c r="G19" s="3"/>
      <c r="H19" s="3"/>
      <c r="I19" s="3"/>
      <c r="J19" s="3"/>
      <c r="K19" s="3"/>
      <c r="L19" s="3"/>
      <c r="M19" s="3"/>
      <c r="N19" s="3"/>
      <c r="O19" s="3"/>
      <c r="P19" s="3"/>
      <c r="Q19" s="3"/>
      <c r="R19" s="3"/>
      <c r="S19" s="3"/>
      <c r="T19" s="3"/>
      <c r="U19" s="3"/>
      <c r="V19" s="3"/>
      <c r="W19" s="3"/>
      <c r="X19" s="3"/>
      <c r="Y19" s="3"/>
      <c r="Z19" s="3"/>
    </row>
    <row r="20">
      <c r="A20" s="15"/>
      <c r="B20" s="3"/>
      <c r="C20" s="3"/>
      <c r="D20" s="3"/>
      <c r="E20" s="3"/>
      <c r="F20" s="3"/>
      <c r="G20" s="3"/>
      <c r="H20" s="3"/>
      <c r="I20" s="3"/>
      <c r="J20" s="3"/>
      <c r="K20" s="3"/>
      <c r="L20" s="3"/>
      <c r="M20" s="3"/>
      <c r="N20" s="3"/>
      <c r="O20" s="3"/>
      <c r="P20" s="3"/>
      <c r="Q20" s="3"/>
      <c r="R20" s="3"/>
      <c r="S20" s="3"/>
      <c r="T20" s="3"/>
      <c r="U20" s="3"/>
      <c r="V20" s="3"/>
      <c r="W20" s="3"/>
      <c r="X20" s="3"/>
      <c r="Y20" s="3"/>
      <c r="Z20" s="3"/>
    </row>
    <row r="21">
      <c r="A21" s="15"/>
      <c r="B21" s="3"/>
      <c r="C21" s="3"/>
      <c r="D21" s="3"/>
      <c r="E21" s="3"/>
      <c r="F21" s="3"/>
      <c r="G21" s="3"/>
      <c r="H21" s="3"/>
      <c r="I21" s="3"/>
      <c r="J21" s="3"/>
      <c r="K21" s="3"/>
      <c r="L21" s="3"/>
      <c r="M21" s="3"/>
      <c r="N21" s="3"/>
      <c r="O21" s="3"/>
      <c r="P21" s="3"/>
      <c r="Q21" s="3"/>
      <c r="R21" s="3"/>
      <c r="S21" s="3"/>
      <c r="T21" s="3"/>
      <c r="U21" s="3"/>
      <c r="V21" s="3"/>
      <c r="W21" s="3"/>
      <c r="X21" s="3"/>
      <c r="Y21" s="3"/>
      <c r="Z21" s="3"/>
    </row>
    <row r="22">
      <c r="A22" s="15"/>
      <c r="B22" s="3"/>
      <c r="C22" s="3"/>
      <c r="D22" s="3"/>
      <c r="E22" s="3"/>
      <c r="F22" s="3"/>
      <c r="G22" s="3"/>
      <c r="H22" s="3"/>
      <c r="I22" s="3"/>
      <c r="J22" s="3"/>
      <c r="K22" s="3"/>
      <c r="L22" s="3"/>
      <c r="M22" s="3"/>
      <c r="N22" s="3"/>
      <c r="O22" s="3"/>
      <c r="P22" s="3"/>
      <c r="Q22" s="3"/>
      <c r="R22" s="3"/>
      <c r="S22" s="3"/>
      <c r="T22" s="3"/>
      <c r="U22" s="3"/>
      <c r="V22" s="3"/>
      <c r="W22" s="3"/>
      <c r="X22" s="3"/>
      <c r="Y22" s="3"/>
      <c r="Z22" s="3"/>
    </row>
    <row r="23">
      <c r="A23" s="16" t="s">
        <v>124</v>
      </c>
      <c r="B23" s="3"/>
      <c r="C23" s="3"/>
      <c r="D23" s="3"/>
      <c r="E23" s="3"/>
      <c r="F23" s="3"/>
      <c r="G23" s="3"/>
      <c r="H23" s="3"/>
      <c r="I23" s="3"/>
      <c r="J23" s="3"/>
      <c r="K23" s="3"/>
      <c r="L23" s="3"/>
      <c r="M23" s="3"/>
      <c r="N23" s="3"/>
      <c r="O23" s="3"/>
      <c r="P23" s="3"/>
      <c r="Q23" s="3"/>
      <c r="R23" s="3"/>
      <c r="S23" s="3"/>
      <c r="T23" s="3"/>
      <c r="U23" s="3"/>
      <c r="V23" s="3"/>
      <c r="W23" s="3"/>
      <c r="X23" s="3"/>
      <c r="Y23" s="3"/>
      <c r="Z23" s="3"/>
    </row>
    <row r="24">
      <c r="A24" s="7"/>
      <c r="B24" s="17" t="s">
        <v>125</v>
      </c>
      <c r="C24" s="17" t="s">
        <v>126</v>
      </c>
      <c r="D24" s="8" t="s">
        <v>127</v>
      </c>
      <c r="E24" s="3"/>
      <c r="F24" s="3"/>
      <c r="G24" s="3"/>
      <c r="H24" s="3"/>
      <c r="I24" s="3"/>
      <c r="J24" s="3"/>
      <c r="K24" s="3"/>
      <c r="L24" s="3"/>
      <c r="M24" s="3"/>
      <c r="N24" s="3"/>
      <c r="O24" s="3"/>
      <c r="P24" s="3"/>
      <c r="Q24" s="3"/>
      <c r="R24" s="3"/>
      <c r="S24" s="3"/>
      <c r="T24" s="3"/>
      <c r="U24" s="3"/>
      <c r="V24" s="3"/>
      <c r="W24" s="3"/>
      <c r="X24" s="3"/>
      <c r="Y24" s="3"/>
      <c r="Z24" s="3"/>
    </row>
    <row r="25">
      <c r="A25" s="9" t="s">
        <v>128</v>
      </c>
      <c r="B25" s="93">
        <v>227.0</v>
      </c>
      <c r="C25" s="93">
        <v>276.0</v>
      </c>
      <c r="D25" s="95">
        <v>790.0</v>
      </c>
      <c r="E25" s="3"/>
      <c r="F25" s="3"/>
      <c r="G25" s="3"/>
      <c r="H25" s="3"/>
      <c r="I25" s="3"/>
      <c r="J25" s="3"/>
      <c r="K25" s="3"/>
      <c r="L25" s="3"/>
      <c r="M25" s="3"/>
      <c r="N25" s="3"/>
      <c r="O25" s="3"/>
      <c r="P25" s="3"/>
      <c r="Q25" s="3"/>
      <c r="R25" s="3"/>
      <c r="S25" s="3"/>
      <c r="T25" s="3"/>
      <c r="U25" s="3"/>
      <c r="V25" s="3"/>
      <c r="W25" s="3"/>
      <c r="X25" s="3"/>
      <c r="Y25" s="3"/>
      <c r="Z25" s="3"/>
    </row>
    <row r="26">
      <c r="A26" s="9" t="s">
        <v>129</v>
      </c>
      <c r="B26" s="93">
        <v>196.0</v>
      </c>
      <c r="C26" s="93">
        <v>242.0</v>
      </c>
      <c r="D26" s="95">
        <v>684.0</v>
      </c>
      <c r="E26" s="3"/>
      <c r="F26" s="3"/>
      <c r="G26" s="3"/>
      <c r="H26" s="3"/>
      <c r="I26" s="3"/>
      <c r="J26" s="3"/>
      <c r="K26" s="3"/>
      <c r="L26" s="3"/>
      <c r="M26" s="3"/>
      <c r="N26" s="3"/>
      <c r="O26" s="3"/>
      <c r="P26" s="3"/>
      <c r="Q26" s="3"/>
      <c r="R26" s="3"/>
      <c r="S26" s="3"/>
      <c r="T26" s="3"/>
      <c r="U26" s="3"/>
      <c r="V26" s="3"/>
      <c r="W26" s="3"/>
      <c r="X26" s="3"/>
      <c r="Y26" s="3"/>
      <c r="Z26" s="3"/>
    </row>
    <row r="27">
      <c r="A27" s="9" t="s">
        <v>130</v>
      </c>
      <c r="B27" s="93">
        <v>38304.0</v>
      </c>
      <c r="C27" s="93">
        <v>58502.0</v>
      </c>
      <c r="D27" s="95">
        <v>467807.0</v>
      </c>
      <c r="E27" s="3"/>
      <c r="F27" s="3"/>
      <c r="G27" s="3"/>
      <c r="H27" s="3"/>
      <c r="I27" s="3"/>
      <c r="J27" s="3"/>
      <c r="K27" s="3"/>
      <c r="L27" s="3"/>
      <c r="M27" s="3"/>
      <c r="N27" s="3"/>
      <c r="O27" s="3"/>
      <c r="P27" s="3"/>
      <c r="Q27" s="3"/>
      <c r="R27" s="3"/>
      <c r="S27" s="3"/>
      <c r="T27" s="3"/>
      <c r="U27" s="3"/>
      <c r="V27" s="3"/>
      <c r="W27" s="3"/>
      <c r="X27" s="3"/>
      <c r="Y27" s="3"/>
      <c r="Z27" s="3"/>
    </row>
    <row r="28">
      <c r="A28" s="9" t="s">
        <v>131</v>
      </c>
      <c r="B28" s="93">
        <v>1.66</v>
      </c>
      <c r="C28" s="93">
        <v>1.63</v>
      </c>
      <c r="D28" s="95">
        <v>1.26</v>
      </c>
      <c r="E28" s="3"/>
      <c r="F28" s="3"/>
      <c r="G28" s="3"/>
      <c r="H28" s="3"/>
      <c r="I28" s="3"/>
      <c r="J28" s="3"/>
      <c r="K28" s="3"/>
      <c r="L28" s="3"/>
      <c r="M28" s="3"/>
      <c r="N28" s="3"/>
      <c r="O28" s="3"/>
      <c r="P28" s="3"/>
      <c r="Q28" s="3"/>
      <c r="R28" s="3"/>
      <c r="S28" s="3"/>
      <c r="T28" s="3"/>
      <c r="U28" s="3"/>
      <c r="V28" s="3"/>
      <c r="W28" s="3"/>
      <c r="X28" s="3"/>
      <c r="Y28" s="3"/>
      <c r="Z28" s="3"/>
    </row>
    <row r="29">
      <c r="A29" s="107" t="s">
        <v>132</v>
      </c>
      <c r="B29" s="111">
        <v>8.12</v>
      </c>
      <c r="C29" s="111">
        <v>6.18</v>
      </c>
      <c r="D29" s="115">
        <v>3.99</v>
      </c>
      <c r="E29" s="3"/>
      <c r="F29" s="3"/>
      <c r="G29" s="3"/>
      <c r="H29" s="3"/>
      <c r="I29" s="3"/>
      <c r="J29" s="3"/>
      <c r="K29" s="3"/>
      <c r="L29" s="3"/>
      <c r="M29" s="3"/>
      <c r="N29" s="3"/>
      <c r="O29" s="3"/>
      <c r="P29" s="3"/>
      <c r="Q29" s="3"/>
      <c r="R29" s="3"/>
      <c r="S29" s="3"/>
      <c r="T29" s="3"/>
      <c r="U29" s="3"/>
      <c r="V29" s="3"/>
      <c r="W29" s="3"/>
      <c r="X29" s="3"/>
      <c r="Y29" s="3"/>
      <c r="Z29" s="3"/>
    </row>
    <row r="30">
      <c r="A30" s="15"/>
      <c r="B30" s="3"/>
      <c r="C30" s="3"/>
      <c r="D30" s="3"/>
      <c r="E30" s="3"/>
      <c r="F30" s="3"/>
      <c r="G30" s="3"/>
      <c r="H30" s="3"/>
      <c r="I30" s="3"/>
      <c r="J30" s="3"/>
      <c r="K30" s="3"/>
      <c r="L30" s="3"/>
      <c r="M30" s="3"/>
      <c r="N30" s="3"/>
      <c r="O30" s="3"/>
      <c r="P30" s="3"/>
      <c r="Q30" s="3"/>
      <c r="R30" s="3"/>
      <c r="S30" s="3"/>
      <c r="T30" s="3"/>
      <c r="U30" s="3"/>
      <c r="V30" s="3"/>
      <c r="W30" s="3"/>
      <c r="X30" s="3"/>
      <c r="Y30" s="3"/>
      <c r="Z30" s="3"/>
    </row>
    <row r="31">
      <c r="A31" s="15"/>
      <c r="B31" s="3"/>
      <c r="C31" s="3"/>
      <c r="D31" s="3"/>
      <c r="E31" s="3"/>
      <c r="F31" s="3"/>
      <c r="G31" s="3"/>
      <c r="H31" s="3"/>
      <c r="I31" s="3"/>
      <c r="J31" s="3"/>
      <c r="K31" s="3"/>
      <c r="L31" s="3"/>
      <c r="M31" s="3"/>
      <c r="N31" s="3"/>
      <c r="O31" s="3"/>
      <c r="P31" s="3"/>
      <c r="Q31" s="3"/>
      <c r="R31" s="3"/>
      <c r="S31" s="3"/>
      <c r="T31" s="3"/>
      <c r="U31" s="3"/>
      <c r="V31" s="3"/>
      <c r="W31" s="3"/>
      <c r="X31" s="3"/>
      <c r="Y31" s="3"/>
      <c r="Z31" s="3"/>
    </row>
    <row r="32">
      <c r="A32" s="15"/>
      <c r="B32" s="3"/>
      <c r="C32" s="3"/>
      <c r="D32" s="3"/>
      <c r="E32" s="3"/>
      <c r="F32" s="3"/>
      <c r="G32" s="3"/>
      <c r="H32" s="3"/>
      <c r="I32" s="3"/>
      <c r="J32" s="3"/>
      <c r="K32" s="3"/>
      <c r="L32" s="3"/>
      <c r="M32" s="3"/>
      <c r="N32" s="3"/>
      <c r="O32" s="3"/>
      <c r="P32" s="3"/>
      <c r="Q32" s="3"/>
      <c r="R32" s="3"/>
      <c r="S32" s="3"/>
      <c r="T32" s="3"/>
      <c r="U32" s="3"/>
      <c r="V32" s="3"/>
      <c r="W32" s="3"/>
      <c r="X32" s="3"/>
      <c r="Y32" s="3"/>
      <c r="Z32" s="3"/>
    </row>
    <row r="33">
      <c r="A33" s="99" t="s">
        <v>7</v>
      </c>
      <c r="B33" s="116" t="s">
        <v>133</v>
      </c>
      <c r="C33" s="87"/>
      <c r="D33" s="101" t="s">
        <v>134</v>
      </c>
      <c r="E33" s="102" t="s">
        <v>135</v>
      </c>
      <c r="F33" s="3"/>
      <c r="G33" s="3"/>
      <c r="H33" s="3"/>
      <c r="I33" s="15" t="s">
        <v>136</v>
      </c>
      <c r="J33" s="3"/>
      <c r="K33" s="3"/>
      <c r="L33" s="3"/>
      <c r="M33" s="3"/>
      <c r="N33" s="3"/>
      <c r="O33" s="3"/>
      <c r="P33" s="3"/>
      <c r="Q33" s="3"/>
      <c r="R33" s="3"/>
      <c r="S33" s="3"/>
      <c r="T33" s="3"/>
      <c r="U33" s="3"/>
      <c r="V33" s="3"/>
      <c r="W33" s="3"/>
      <c r="X33" s="3"/>
      <c r="Y33" s="3"/>
      <c r="Z33" s="3"/>
    </row>
    <row r="34">
      <c r="A34" s="9" t="s">
        <v>58</v>
      </c>
      <c r="B34" s="117">
        <f>AVERAGE(D4:D5)</f>
        <v>80</v>
      </c>
      <c r="D34" s="118">
        <f>0.25*AVERAGE(E4:E5)</f>
        <v>62.25</v>
      </c>
      <c r="E34" s="119">
        <f>AVERAGE(F4:F5)</f>
        <v>83</v>
      </c>
      <c r="F34" s="120" t="s">
        <v>137</v>
      </c>
      <c r="G34" s="3"/>
      <c r="H34" s="3"/>
      <c r="I34" s="121">
        <f t="shared" ref="I34:I38" si="2">B34*D34/E34</f>
        <v>60</v>
      </c>
      <c r="J34" s="3"/>
      <c r="K34" s="3"/>
      <c r="L34" s="3"/>
      <c r="M34" s="3"/>
      <c r="N34" s="3"/>
      <c r="O34" s="3"/>
      <c r="P34" s="3"/>
      <c r="Q34" s="3"/>
      <c r="R34" s="3"/>
      <c r="S34" s="3"/>
      <c r="T34" s="3"/>
      <c r="U34" s="3"/>
      <c r="V34" s="3"/>
      <c r="W34" s="3"/>
      <c r="X34" s="3"/>
      <c r="Y34" s="3"/>
      <c r="Z34" s="3"/>
    </row>
    <row r="35">
      <c r="A35" s="122" t="s">
        <v>59</v>
      </c>
      <c r="B35" s="123">
        <f>MAX(D4:D5)</f>
        <v>110</v>
      </c>
      <c r="D35" s="114">
        <f t="shared" ref="D35:E35" si="1">MAX(E4:E5)</f>
        <v>249</v>
      </c>
      <c r="E35" s="124">
        <f t="shared" si="1"/>
        <v>83</v>
      </c>
      <c r="F35" s="120" t="s">
        <v>138</v>
      </c>
      <c r="G35" s="3"/>
      <c r="H35" s="3"/>
      <c r="I35" s="121">
        <f t="shared" si="2"/>
        <v>330</v>
      </c>
      <c r="J35" s="3"/>
      <c r="K35" s="3"/>
      <c r="L35" s="3"/>
      <c r="M35" s="3"/>
      <c r="N35" s="3"/>
      <c r="O35" s="3"/>
      <c r="P35" s="3"/>
      <c r="Q35" s="3"/>
      <c r="R35" s="3"/>
      <c r="S35" s="3"/>
      <c r="T35" s="3"/>
      <c r="U35" s="3"/>
      <c r="V35" s="3"/>
      <c r="W35" s="3"/>
      <c r="X35" s="3"/>
      <c r="Y35" s="3"/>
      <c r="Z35" s="3"/>
    </row>
    <row r="36">
      <c r="A36" s="122" t="s">
        <v>60</v>
      </c>
      <c r="B36" s="123">
        <f>AVERAGE(D8:D9)</f>
        <v>1280</v>
      </c>
      <c r="D36" s="118">
        <v>400.0</v>
      </c>
      <c r="E36" s="124">
        <f>AVERAGE(F8:F9)</f>
        <v>289.375</v>
      </c>
      <c r="F36" s="120" t="s">
        <v>139</v>
      </c>
      <c r="G36" s="3"/>
      <c r="H36" s="3"/>
      <c r="I36" s="121">
        <f t="shared" si="2"/>
        <v>1769.330454</v>
      </c>
      <c r="J36" s="3"/>
      <c r="K36" s="3"/>
      <c r="L36" s="3"/>
      <c r="M36" s="3"/>
      <c r="N36" s="3"/>
      <c r="O36" s="3"/>
      <c r="P36" s="3"/>
      <c r="Q36" s="3"/>
      <c r="R36" s="3"/>
      <c r="S36" s="3"/>
      <c r="T36" s="3"/>
      <c r="U36" s="3"/>
      <c r="V36" s="3"/>
      <c r="W36" s="3"/>
      <c r="X36" s="3"/>
      <c r="Y36" s="3"/>
      <c r="Z36" s="3"/>
    </row>
    <row r="37">
      <c r="A37" s="9" t="s">
        <v>140</v>
      </c>
      <c r="B37" s="117">
        <v>200.0</v>
      </c>
      <c r="D37" s="118">
        <v>40.0</v>
      </c>
      <c r="E37" s="124">
        <f>AVERAGE(F6:F7)</f>
        <v>108.4415584</v>
      </c>
      <c r="F37" s="120" t="s">
        <v>141</v>
      </c>
      <c r="G37" s="3"/>
      <c r="H37" s="3"/>
      <c r="I37" s="121">
        <f t="shared" si="2"/>
        <v>73.77245509</v>
      </c>
      <c r="J37" s="3"/>
      <c r="K37" s="3"/>
      <c r="L37" s="3"/>
      <c r="M37" s="3"/>
      <c r="N37" s="3"/>
      <c r="O37" s="3"/>
      <c r="P37" s="3"/>
      <c r="Q37" s="3"/>
      <c r="R37" s="3"/>
      <c r="S37" s="3"/>
      <c r="T37" s="3"/>
      <c r="U37" s="3"/>
      <c r="V37" s="3"/>
      <c r="W37" s="3"/>
      <c r="X37" s="3"/>
      <c r="Y37" s="3"/>
      <c r="Z37" s="3"/>
    </row>
    <row r="38">
      <c r="A38" s="107" t="s">
        <v>142</v>
      </c>
      <c r="B38" s="125">
        <v>200.0</v>
      </c>
      <c r="C38" s="80"/>
      <c r="D38" s="126">
        <v>145.0</v>
      </c>
      <c r="E38" s="127">
        <f>AVERAGE(F6:F7)</f>
        <v>108.4415584</v>
      </c>
      <c r="F38" s="120" t="s">
        <v>141</v>
      </c>
      <c r="G38" s="3"/>
      <c r="H38" s="3"/>
      <c r="I38" s="121">
        <f t="shared" si="2"/>
        <v>267.4251497</v>
      </c>
      <c r="J38" s="3"/>
      <c r="K38" s="3"/>
      <c r="L38" s="3"/>
      <c r="M38" s="3"/>
      <c r="N38" s="3"/>
      <c r="O38" s="3"/>
      <c r="P38" s="3"/>
      <c r="Q38" s="3"/>
      <c r="R38" s="3"/>
      <c r="S38" s="3"/>
      <c r="T38" s="3"/>
      <c r="U38" s="3"/>
      <c r="V38" s="3"/>
      <c r="W38" s="3"/>
      <c r="X38" s="3"/>
      <c r="Y38" s="3"/>
      <c r="Z38" s="3"/>
    </row>
    <row r="39">
      <c r="A39" s="3"/>
      <c r="B39" s="3"/>
      <c r="C39" s="3"/>
      <c r="D39" s="3"/>
      <c r="E39" s="3"/>
      <c r="F39" s="3"/>
      <c r="G39" s="3"/>
      <c r="H39" s="3"/>
      <c r="I39" s="3"/>
      <c r="J39" s="3"/>
      <c r="K39" s="3"/>
      <c r="L39" s="3"/>
      <c r="M39" s="3"/>
      <c r="N39" s="3"/>
      <c r="O39" s="3"/>
      <c r="P39" s="3"/>
      <c r="Q39" s="3"/>
      <c r="R39" s="3"/>
      <c r="S39" s="3"/>
      <c r="T39" s="3"/>
      <c r="U39" s="3"/>
      <c r="V39" s="3"/>
      <c r="W39" s="3"/>
      <c r="X39" s="3"/>
      <c r="Y39" s="3"/>
      <c r="Z39" s="3"/>
    </row>
    <row r="40">
      <c r="A40" s="3"/>
      <c r="B40" s="3"/>
      <c r="C40" s="3"/>
      <c r="D40" s="3"/>
      <c r="E40" s="3"/>
      <c r="F40" s="3"/>
      <c r="G40" s="3"/>
      <c r="H40" s="3"/>
      <c r="I40" s="3"/>
      <c r="J40" s="3"/>
      <c r="K40" s="3"/>
      <c r="L40" s="3"/>
      <c r="M40" s="3"/>
      <c r="N40" s="3"/>
      <c r="O40" s="3"/>
      <c r="P40" s="3"/>
      <c r="Q40" s="3"/>
      <c r="R40" s="3"/>
      <c r="S40" s="3"/>
      <c r="T40" s="3"/>
      <c r="U40" s="3"/>
      <c r="V40" s="3"/>
      <c r="W40" s="3"/>
      <c r="X40" s="3"/>
      <c r="Y40" s="3"/>
      <c r="Z40" s="3"/>
    </row>
    <row r="41">
      <c r="A41" s="3"/>
      <c r="B41" s="3"/>
      <c r="C41" s="3"/>
      <c r="D41" s="3"/>
      <c r="E41" s="3"/>
      <c r="F41" s="3"/>
      <c r="G41" s="3"/>
      <c r="H41" s="3"/>
      <c r="I41" s="3"/>
      <c r="J41" s="3"/>
      <c r="K41" s="3"/>
      <c r="L41" s="3"/>
      <c r="M41" s="3"/>
      <c r="N41" s="3"/>
      <c r="O41" s="3"/>
      <c r="P41" s="3"/>
      <c r="Q41" s="3"/>
      <c r="R41" s="3"/>
      <c r="S41" s="3"/>
      <c r="T41" s="3"/>
      <c r="U41" s="3"/>
      <c r="V41" s="3"/>
      <c r="W41" s="3"/>
      <c r="X41" s="3"/>
      <c r="Y41" s="3"/>
      <c r="Z41" s="3"/>
    </row>
    <row r="42">
      <c r="A42" s="3"/>
      <c r="B42" s="3"/>
      <c r="C42" s="3"/>
      <c r="D42" s="3"/>
      <c r="E42" s="3"/>
      <c r="F42" s="3"/>
      <c r="G42" s="3"/>
      <c r="H42" s="3"/>
      <c r="I42" s="3"/>
      <c r="J42" s="3"/>
      <c r="K42" s="3"/>
      <c r="L42" s="3"/>
      <c r="M42" s="3"/>
      <c r="N42" s="3"/>
      <c r="O42" s="3"/>
      <c r="P42" s="3"/>
      <c r="Q42" s="3"/>
      <c r="R42" s="3"/>
      <c r="S42" s="3"/>
      <c r="T42" s="3"/>
      <c r="U42" s="3"/>
      <c r="V42" s="3"/>
      <c r="W42" s="3"/>
      <c r="X42" s="3"/>
      <c r="Y42" s="3"/>
      <c r="Z42" s="3"/>
    </row>
    <row r="43">
      <c r="A43" s="3"/>
      <c r="B43" s="3"/>
      <c r="C43" s="3"/>
      <c r="D43" s="3"/>
      <c r="E43" s="3"/>
      <c r="F43" s="3"/>
      <c r="G43" s="3"/>
      <c r="H43" s="3"/>
      <c r="I43" s="3"/>
      <c r="J43" s="3"/>
      <c r="K43" s="3"/>
      <c r="L43" s="3"/>
      <c r="M43" s="3"/>
      <c r="N43" s="3"/>
      <c r="O43" s="3"/>
      <c r="P43" s="3"/>
      <c r="Q43" s="3"/>
      <c r="R43" s="3"/>
      <c r="S43" s="3"/>
      <c r="T43" s="3"/>
      <c r="U43" s="3"/>
      <c r="V43" s="3"/>
      <c r="W43" s="3"/>
      <c r="X43" s="3"/>
      <c r="Y43" s="3"/>
      <c r="Z43" s="3"/>
    </row>
    <row r="44">
      <c r="A44" s="3"/>
      <c r="B44" s="3"/>
      <c r="C44" s="3"/>
      <c r="D44" s="3"/>
      <c r="E44" s="3"/>
      <c r="F44" s="3"/>
      <c r="G44" s="3"/>
      <c r="H44" s="3"/>
      <c r="I44" s="3"/>
      <c r="J44" s="3"/>
      <c r="K44" s="3"/>
      <c r="L44" s="3"/>
      <c r="M44" s="3"/>
      <c r="N44" s="3"/>
      <c r="O44" s="3"/>
      <c r="P44" s="3"/>
      <c r="Q44" s="3"/>
      <c r="R44" s="3"/>
      <c r="S44" s="3"/>
      <c r="T44" s="3"/>
      <c r="U44" s="3"/>
      <c r="V44" s="3"/>
      <c r="W44" s="3"/>
      <c r="X44" s="3"/>
      <c r="Y44" s="3"/>
      <c r="Z44" s="3"/>
    </row>
    <row r="45">
      <c r="A45" s="3"/>
      <c r="B45" s="3"/>
      <c r="C45" s="3"/>
      <c r="D45" s="3"/>
      <c r="E45" s="3"/>
      <c r="F45" s="3"/>
      <c r="G45" s="3"/>
      <c r="H45" s="3"/>
      <c r="I45" s="3"/>
      <c r="J45" s="3"/>
      <c r="K45" s="3"/>
      <c r="L45" s="3"/>
      <c r="M45" s="3"/>
      <c r="N45" s="3"/>
      <c r="O45" s="3"/>
      <c r="P45" s="3"/>
      <c r="Q45" s="3"/>
      <c r="R45" s="3"/>
      <c r="S45" s="3"/>
      <c r="T45" s="3"/>
      <c r="U45" s="3"/>
      <c r="V45" s="3"/>
      <c r="W45" s="3"/>
      <c r="X45" s="3"/>
      <c r="Y45" s="3"/>
      <c r="Z45" s="3"/>
    </row>
    <row r="46">
      <c r="A46" s="3"/>
      <c r="B46" s="3"/>
      <c r="C46" s="3"/>
      <c r="D46" s="3"/>
      <c r="E46" s="3"/>
      <c r="F46" s="3"/>
      <c r="G46" s="3"/>
      <c r="H46" s="3"/>
      <c r="I46" s="3"/>
      <c r="J46" s="3"/>
      <c r="K46" s="3"/>
      <c r="L46" s="3"/>
      <c r="M46" s="3"/>
      <c r="N46" s="3"/>
      <c r="O46" s="3"/>
      <c r="P46" s="3"/>
      <c r="Q46" s="3"/>
      <c r="R46" s="3"/>
      <c r="S46" s="3"/>
      <c r="T46" s="3"/>
      <c r="U46" s="3"/>
      <c r="V46" s="3"/>
      <c r="W46" s="3"/>
      <c r="X46" s="3"/>
      <c r="Y46" s="3"/>
      <c r="Z46" s="3"/>
    </row>
    <row r="47">
      <c r="A47" s="3"/>
      <c r="B47" s="3"/>
      <c r="C47" s="3"/>
      <c r="D47" s="3"/>
      <c r="E47" s="3"/>
      <c r="F47" s="3"/>
      <c r="G47" s="3"/>
      <c r="H47" s="3"/>
      <c r="I47" s="3"/>
      <c r="J47" s="3"/>
      <c r="K47" s="3"/>
      <c r="L47" s="3"/>
      <c r="M47" s="3"/>
      <c r="N47" s="3"/>
      <c r="O47" s="3"/>
      <c r="P47" s="3"/>
      <c r="Q47" s="3"/>
      <c r="R47" s="3"/>
      <c r="S47" s="3"/>
      <c r="T47" s="3"/>
      <c r="U47" s="3"/>
      <c r="V47" s="3"/>
      <c r="W47" s="3"/>
      <c r="X47" s="3"/>
      <c r="Y47" s="3"/>
      <c r="Z47" s="3"/>
    </row>
    <row r="48">
      <c r="A48" s="3"/>
      <c r="B48" s="3"/>
      <c r="C48" s="3"/>
      <c r="D48" s="3"/>
      <c r="E48" s="3"/>
      <c r="F48" s="3"/>
      <c r="G48" s="3"/>
      <c r="H48" s="3"/>
      <c r="I48" s="3"/>
      <c r="J48" s="3"/>
      <c r="K48" s="3"/>
      <c r="L48" s="3"/>
      <c r="M48" s="3"/>
      <c r="N48" s="3"/>
      <c r="O48" s="3"/>
      <c r="P48" s="3"/>
      <c r="Q48" s="3"/>
      <c r="R48" s="3"/>
      <c r="S48" s="3"/>
      <c r="T48" s="3"/>
      <c r="U48" s="3"/>
      <c r="V48" s="3"/>
      <c r="W48" s="3"/>
      <c r="X48" s="3"/>
      <c r="Y48" s="3"/>
      <c r="Z48" s="3"/>
    </row>
    <row r="49">
      <c r="A49" s="3"/>
      <c r="B49" s="3"/>
      <c r="C49" s="3"/>
      <c r="D49" s="3"/>
      <c r="E49" s="3"/>
      <c r="F49" s="3"/>
      <c r="G49" s="3"/>
      <c r="H49" s="3"/>
      <c r="I49" s="3"/>
      <c r="J49" s="3"/>
      <c r="K49" s="3"/>
      <c r="L49" s="3"/>
      <c r="M49" s="3"/>
      <c r="N49" s="3"/>
      <c r="O49" s="3"/>
      <c r="P49" s="3"/>
      <c r="Q49" s="3"/>
      <c r="R49" s="3"/>
      <c r="S49" s="3"/>
      <c r="T49" s="3"/>
      <c r="U49" s="3"/>
      <c r="V49" s="3"/>
      <c r="W49" s="3"/>
      <c r="X49" s="3"/>
      <c r="Y49" s="3"/>
      <c r="Z49" s="3"/>
    </row>
    <row r="50">
      <c r="A50" s="3"/>
      <c r="B50" s="3"/>
      <c r="C50" s="3"/>
      <c r="D50" s="3"/>
      <c r="E50" s="3"/>
      <c r="F50" s="3"/>
      <c r="G50" s="3"/>
      <c r="H50" s="3"/>
      <c r="I50" s="3"/>
      <c r="J50" s="3"/>
      <c r="K50" s="3"/>
      <c r="L50" s="3"/>
      <c r="M50" s="3"/>
      <c r="N50" s="3"/>
      <c r="O50" s="3"/>
      <c r="P50" s="3"/>
      <c r="Q50" s="3"/>
      <c r="R50" s="3"/>
      <c r="S50" s="3"/>
      <c r="T50" s="3"/>
      <c r="U50" s="3"/>
      <c r="V50" s="3"/>
      <c r="W50" s="3"/>
      <c r="X50" s="3"/>
      <c r="Y50" s="3"/>
      <c r="Z50" s="3"/>
    </row>
    <row r="51">
      <c r="A51" s="3"/>
      <c r="B51" s="3"/>
      <c r="C51" s="3"/>
      <c r="D51" s="3"/>
      <c r="E51" s="3"/>
      <c r="F51" s="3"/>
      <c r="G51" s="3"/>
      <c r="H51" s="3"/>
      <c r="I51" s="3"/>
      <c r="J51" s="3"/>
      <c r="K51" s="3"/>
      <c r="L51" s="3"/>
      <c r="M51" s="3"/>
      <c r="N51" s="3"/>
      <c r="O51" s="3"/>
      <c r="P51" s="3"/>
      <c r="Q51" s="3"/>
      <c r="R51" s="3"/>
      <c r="S51" s="3"/>
      <c r="T51" s="3"/>
      <c r="U51" s="3"/>
      <c r="V51" s="3"/>
      <c r="W51" s="3"/>
      <c r="X51" s="3"/>
      <c r="Y51" s="3"/>
      <c r="Z51" s="3"/>
    </row>
    <row r="52">
      <c r="A52" s="3"/>
      <c r="B52" s="3"/>
      <c r="C52" s="3"/>
      <c r="D52" s="3"/>
      <c r="E52" s="3"/>
      <c r="F52" s="3"/>
      <c r="G52" s="3"/>
      <c r="H52" s="3"/>
      <c r="I52" s="3"/>
      <c r="J52" s="3"/>
      <c r="K52" s="3"/>
      <c r="L52" s="3"/>
      <c r="M52" s="3"/>
      <c r="N52" s="3"/>
      <c r="O52" s="3"/>
      <c r="P52" s="3"/>
      <c r="Q52" s="3"/>
      <c r="R52" s="3"/>
      <c r="S52" s="3"/>
      <c r="T52" s="3"/>
      <c r="U52" s="3"/>
      <c r="V52" s="3"/>
      <c r="W52" s="3"/>
      <c r="X52" s="3"/>
      <c r="Y52" s="3"/>
      <c r="Z52" s="3"/>
    </row>
    <row r="53">
      <c r="A53" s="3"/>
      <c r="B53" s="3"/>
      <c r="C53" s="3"/>
      <c r="D53" s="3"/>
      <c r="E53" s="3"/>
      <c r="F53" s="3"/>
      <c r="G53" s="3"/>
      <c r="H53" s="3"/>
      <c r="I53" s="3"/>
      <c r="J53" s="3"/>
      <c r="K53" s="3"/>
      <c r="L53" s="3"/>
      <c r="M53" s="3"/>
      <c r="N53" s="3"/>
      <c r="O53" s="3"/>
      <c r="P53" s="3"/>
      <c r="Q53" s="3"/>
      <c r="R53" s="3"/>
      <c r="S53" s="3"/>
      <c r="T53" s="3"/>
      <c r="U53" s="3"/>
      <c r="V53" s="3"/>
      <c r="W53" s="3"/>
      <c r="X53" s="3"/>
      <c r="Y53" s="3"/>
      <c r="Z53" s="3"/>
    </row>
    <row r="54">
      <c r="A54" s="3"/>
      <c r="B54" s="3"/>
      <c r="C54" s="3"/>
      <c r="D54" s="3"/>
      <c r="E54" s="3"/>
      <c r="F54" s="3"/>
      <c r="G54" s="3"/>
      <c r="H54" s="3"/>
      <c r="I54" s="3"/>
      <c r="J54" s="3"/>
      <c r="K54" s="3"/>
      <c r="L54" s="3"/>
      <c r="M54" s="3"/>
      <c r="N54" s="3"/>
      <c r="O54" s="3"/>
      <c r="P54" s="3"/>
      <c r="Q54" s="3"/>
      <c r="R54" s="3"/>
      <c r="S54" s="3"/>
      <c r="T54" s="3"/>
      <c r="U54" s="3"/>
      <c r="V54" s="3"/>
      <c r="W54" s="3"/>
      <c r="X54" s="3"/>
      <c r="Y54" s="3"/>
      <c r="Z54" s="3"/>
    </row>
    <row r="55">
      <c r="A55" s="3"/>
      <c r="B55" s="3"/>
      <c r="C55" s="3"/>
      <c r="D55" s="3"/>
      <c r="E55" s="3"/>
      <c r="F55" s="3"/>
      <c r="G55" s="3"/>
      <c r="H55" s="3"/>
      <c r="I55" s="3"/>
      <c r="J55" s="3"/>
      <c r="K55" s="3"/>
      <c r="L55" s="3"/>
      <c r="M55" s="3"/>
      <c r="N55" s="3"/>
      <c r="O55" s="3"/>
      <c r="P55" s="3"/>
      <c r="Q55" s="3"/>
      <c r="R55" s="3"/>
      <c r="S55" s="3"/>
      <c r="T55" s="3"/>
      <c r="U55" s="3"/>
      <c r="V55" s="3"/>
      <c r="W55" s="3"/>
      <c r="X55" s="3"/>
      <c r="Y55" s="3"/>
      <c r="Z55" s="3"/>
    </row>
    <row r="56">
      <c r="A56" s="3"/>
      <c r="B56" s="3"/>
      <c r="C56" s="3"/>
      <c r="D56" s="3"/>
      <c r="E56" s="3"/>
      <c r="F56" s="3"/>
      <c r="G56" s="3"/>
      <c r="H56" s="3"/>
      <c r="I56" s="3"/>
      <c r="J56" s="3"/>
      <c r="K56" s="3"/>
      <c r="L56" s="3"/>
      <c r="M56" s="3"/>
      <c r="N56" s="3"/>
      <c r="O56" s="3"/>
      <c r="P56" s="3"/>
      <c r="Q56" s="3"/>
      <c r="R56" s="3"/>
      <c r="S56" s="3"/>
      <c r="T56" s="3"/>
      <c r="U56" s="3"/>
      <c r="V56" s="3"/>
      <c r="W56" s="3"/>
      <c r="X56" s="3"/>
      <c r="Y56" s="3"/>
      <c r="Z56" s="3"/>
    </row>
    <row r="57">
      <c r="A57" s="3"/>
      <c r="B57" s="3"/>
      <c r="C57" s="3"/>
      <c r="D57" s="3"/>
      <c r="E57" s="3"/>
      <c r="F57" s="3"/>
      <c r="G57" s="3"/>
      <c r="H57" s="3"/>
      <c r="I57" s="3"/>
      <c r="J57" s="3"/>
      <c r="K57" s="3"/>
      <c r="L57" s="3"/>
      <c r="M57" s="3"/>
      <c r="N57" s="3"/>
      <c r="O57" s="3"/>
      <c r="P57" s="3"/>
      <c r="Q57" s="3"/>
      <c r="R57" s="3"/>
      <c r="S57" s="3"/>
      <c r="T57" s="3"/>
      <c r="U57" s="3"/>
      <c r="V57" s="3"/>
      <c r="W57" s="3"/>
      <c r="X57" s="3"/>
      <c r="Y57" s="3"/>
      <c r="Z57" s="3"/>
    </row>
    <row r="58">
      <c r="A58" s="3"/>
      <c r="B58" s="3"/>
      <c r="C58" s="3"/>
      <c r="D58" s="3"/>
      <c r="E58" s="3"/>
      <c r="F58" s="3"/>
      <c r="G58" s="3"/>
      <c r="H58" s="3"/>
      <c r="I58" s="3"/>
      <c r="J58" s="3"/>
      <c r="K58" s="3"/>
      <c r="L58" s="3"/>
      <c r="M58" s="3"/>
      <c r="N58" s="3"/>
      <c r="O58" s="3"/>
      <c r="P58" s="3"/>
      <c r="Q58" s="3"/>
      <c r="R58" s="3"/>
      <c r="S58" s="3"/>
      <c r="T58" s="3"/>
      <c r="U58" s="3"/>
      <c r="V58" s="3"/>
      <c r="W58" s="3"/>
      <c r="X58" s="3"/>
      <c r="Y58" s="3"/>
      <c r="Z58" s="3"/>
    </row>
    <row r="59">
      <c r="A59" s="3"/>
      <c r="B59" s="3"/>
      <c r="C59" s="3"/>
      <c r="D59" s="3"/>
      <c r="E59" s="3"/>
      <c r="F59" s="3"/>
      <c r="G59" s="3"/>
      <c r="H59" s="3"/>
      <c r="I59" s="3"/>
      <c r="J59" s="3"/>
      <c r="K59" s="3"/>
      <c r="L59" s="3"/>
      <c r="M59" s="3"/>
      <c r="N59" s="3"/>
      <c r="O59" s="3"/>
      <c r="P59" s="3"/>
      <c r="Q59" s="3"/>
      <c r="R59" s="3"/>
      <c r="S59" s="3"/>
      <c r="T59" s="3"/>
      <c r="U59" s="3"/>
      <c r="V59" s="3"/>
      <c r="W59" s="3"/>
      <c r="X59" s="3"/>
      <c r="Y59" s="3"/>
      <c r="Z59" s="3"/>
    </row>
    <row r="60">
      <c r="A60" s="3"/>
      <c r="B60" s="3"/>
      <c r="C60" s="3"/>
      <c r="D60" s="3"/>
      <c r="E60" s="3"/>
      <c r="F60" s="3"/>
      <c r="G60" s="3"/>
      <c r="H60" s="3"/>
      <c r="I60" s="3"/>
      <c r="J60" s="3"/>
      <c r="K60" s="3"/>
      <c r="L60" s="3"/>
      <c r="M60" s="3"/>
      <c r="N60" s="3"/>
      <c r="O60" s="3"/>
      <c r="P60" s="3"/>
      <c r="Q60" s="3"/>
      <c r="R60" s="3"/>
      <c r="S60" s="3"/>
      <c r="T60" s="3"/>
      <c r="U60" s="3"/>
      <c r="V60" s="3"/>
      <c r="W60" s="3"/>
      <c r="X60" s="3"/>
      <c r="Y60" s="3"/>
      <c r="Z60" s="3"/>
    </row>
    <row r="61">
      <c r="A61" s="3"/>
      <c r="B61" s="3"/>
      <c r="C61" s="3"/>
      <c r="D61" s="3"/>
      <c r="E61" s="3"/>
      <c r="F61" s="3"/>
      <c r="G61" s="3"/>
      <c r="H61" s="3"/>
      <c r="I61" s="3"/>
      <c r="J61" s="3"/>
      <c r="K61" s="3"/>
      <c r="L61" s="3"/>
      <c r="M61" s="3"/>
      <c r="N61" s="3"/>
      <c r="O61" s="3"/>
      <c r="P61" s="3"/>
      <c r="Q61" s="3"/>
      <c r="R61" s="3"/>
      <c r="S61" s="3"/>
      <c r="T61" s="3"/>
      <c r="U61" s="3"/>
      <c r="V61" s="3"/>
      <c r="W61" s="3"/>
      <c r="X61" s="3"/>
      <c r="Y61" s="3"/>
      <c r="Z61" s="3"/>
    </row>
    <row r="62">
      <c r="A62" s="3"/>
      <c r="B62" s="3"/>
      <c r="C62" s="3"/>
      <c r="D62" s="3"/>
      <c r="E62" s="3"/>
      <c r="F62" s="3"/>
      <c r="G62" s="3"/>
      <c r="H62" s="3"/>
      <c r="I62" s="3"/>
      <c r="J62" s="3"/>
      <c r="K62" s="3"/>
      <c r="L62" s="3"/>
      <c r="M62" s="3"/>
      <c r="N62" s="3"/>
      <c r="O62" s="3"/>
      <c r="P62" s="3"/>
      <c r="Q62" s="3"/>
      <c r="R62" s="3"/>
      <c r="S62" s="3"/>
      <c r="T62" s="3"/>
      <c r="U62" s="3"/>
      <c r="V62" s="3"/>
      <c r="W62" s="3"/>
      <c r="X62" s="3"/>
      <c r="Y62" s="3"/>
      <c r="Z62" s="3"/>
    </row>
    <row r="63">
      <c r="A63" s="3"/>
      <c r="B63" s="3"/>
      <c r="C63" s="3"/>
      <c r="D63" s="3"/>
      <c r="E63" s="3"/>
      <c r="F63" s="3"/>
      <c r="G63" s="3"/>
      <c r="H63" s="3"/>
      <c r="I63" s="3"/>
      <c r="J63" s="3"/>
      <c r="K63" s="3"/>
      <c r="L63" s="3"/>
      <c r="M63" s="3"/>
      <c r="N63" s="3"/>
      <c r="O63" s="3"/>
      <c r="P63" s="3"/>
      <c r="Q63" s="3"/>
      <c r="R63" s="3"/>
      <c r="S63" s="3"/>
      <c r="T63" s="3"/>
      <c r="U63" s="3"/>
      <c r="V63" s="3"/>
      <c r="W63" s="3"/>
      <c r="X63" s="3"/>
      <c r="Y63" s="3"/>
      <c r="Z63" s="3"/>
    </row>
    <row r="64">
      <c r="A64" s="3"/>
      <c r="B64" s="3"/>
      <c r="C64" s="3"/>
      <c r="D64" s="3"/>
      <c r="E64" s="3"/>
      <c r="F64" s="3"/>
      <c r="G64" s="3"/>
      <c r="H64" s="3"/>
      <c r="I64" s="3"/>
      <c r="J64" s="3"/>
      <c r="K64" s="3"/>
      <c r="L64" s="3"/>
      <c r="M64" s="3"/>
      <c r="N64" s="3"/>
      <c r="O64" s="3"/>
      <c r="P64" s="3"/>
      <c r="Q64" s="3"/>
      <c r="R64" s="3"/>
      <c r="S64" s="3"/>
      <c r="T64" s="3"/>
      <c r="U64" s="3"/>
      <c r="V64" s="3"/>
      <c r="W64" s="3"/>
      <c r="X64" s="3"/>
      <c r="Y64" s="3"/>
      <c r="Z64" s="3"/>
    </row>
    <row r="65">
      <c r="A65" s="3"/>
      <c r="B65" s="3"/>
      <c r="C65" s="3"/>
      <c r="D65" s="3"/>
      <c r="E65" s="3"/>
      <c r="F65" s="3"/>
      <c r="G65" s="3"/>
      <c r="H65" s="3"/>
      <c r="I65" s="3"/>
      <c r="J65" s="3"/>
      <c r="K65" s="3"/>
      <c r="L65" s="3"/>
      <c r="M65" s="3"/>
      <c r="N65" s="3"/>
      <c r="O65" s="3"/>
      <c r="P65" s="3"/>
      <c r="Q65" s="3"/>
      <c r="R65" s="3"/>
      <c r="S65" s="3"/>
      <c r="T65" s="3"/>
      <c r="U65" s="3"/>
      <c r="V65" s="3"/>
      <c r="W65" s="3"/>
      <c r="X65" s="3"/>
      <c r="Y65" s="3"/>
      <c r="Z65" s="3"/>
    </row>
    <row r="66">
      <c r="A66" s="3"/>
      <c r="B66" s="3"/>
      <c r="C66" s="3"/>
      <c r="D66" s="3"/>
      <c r="E66" s="3"/>
      <c r="F66" s="3"/>
      <c r="G66" s="3"/>
      <c r="H66" s="3"/>
      <c r="I66" s="3"/>
      <c r="J66" s="3"/>
      <c r="K66" s="3"/>
      <c r="L66" s="3"/>
      <c r="M66" s="3"/>
      <c r="N66" s="3"/>
      <c r="O66" s="3"/>
      <c r="P66" s="3"/>
      <c r="Q66" s="3"/>
      <c r="R66" s="3"/>
      <c r="S66" s="3"/>
      <c r="T66" s="3"/>
      <c r="U66" s="3"/>
      <c r="V66" s="3"/>
      <c r="W66" s="3"/>
      <c r="X66" s="3"/>
      <c r="Y66" s="3"/>
      <c r="Z66" s="3"/>
    </row>
    <row r="67">
      <c r="A67" s="3"/>
      <c r="B67" s="3"/>
      <c r="C67" s="3"/>
      <c r="D67" s="3"/>
      <c r="E67" s="3"/>
      <c r="F67" s="3"/>
      <c r="G67" s="3"/>
      <c r="H67" s="3"/>
      <c r="I67" s="3"/>
      <c r="J67" s="3"/>
      <c r="K67" s="3"/>
      <c r="L67" s="3"/>
      <c r="M67" s="3"/>
      <c r="N67" s="3"/>
      <c r="O67" s="3"/>
      <c r="P67" s="3"/>
      <c r="Q67" s="3"/>
      <c r="R67" s="3"/>
      <c r="S67" s="3"/>
      <c r="T67" s="3"/>
      <c r="U67" s="3"/>
      <c r="V67" s="3"/>
      <c r="W67" s="3"/>
      <c r="X67" s="3"/>
      <c r="Y67" s="3"/>
      <c r="Z67" s="3"/>
    </row>
    <row r="68">
      <c r="A68" s="3"/>
      <c r="B68" s="3"/>
      <c r="C68" s="3"/>
      <c r="D68" s="3"/>
      <c r="E68" s="3"/>
      <c r="F68" s="3"/>
      <c r="G68" s="3"/>
      <c r="H68" s="3"/>
      <c r="I68" s="3"/>
      <c r="J68" s="3"/>
      <c r="K68" s="3"/>
      <c r="L68" s="3"/>
      <c r="M68" s="3"/>
      <c r="N68" s="3"/>
      <c r="O68" s="3"/>
      <c r="P68" s="3"/>
      <c r="Q68" s="3"/>
      <c r="R68" s="3"/>
      <c r="S68" s="3"/>
      <c r="T68" s="3"/>
      <c r="U68" s="3"/>
      <c r="V68" s="3"/>
      <c r="W68" s="3"/>
      <c r="X68" s="3"/>
      <c r="Y68" s="3"/>
      <c r="Z68" s="3"/>
    </row>
    <row r="69">
      <c r="A69" s="3"/>
      <c r="B69" s="3"/>
      <c r="C69" s="3"/>
      <c r="D69" s="3"/>
      <c r="E69" s="3"/>
      <c r="F69" s="3"/>
      <c r="G69" s="3"/>
      <c r="H69" s="3"/>
      <c r="I69" s="3"/>
      <c r="J69" s="3"/>
      <c r="K69" s="3"/>
      <c r="L69" s="3"/>
      <c r="M69" s="3"/>
      <c r="N69" s="3"/>
      <c r="O69" s="3"/>
      <c r="P69" s="3"/>
      <c r="Q69" s="3"/>
      <c r="R69" s="3"/>
      <c r="S69" s="3"/>
      <c r="T69" s="3"/>
      <c r="U69" s="3"/>
      <c r="V69" s="3"/>
      <c r="W69" s="3"/>
      <c r="X69" s="3"/>
      <c r="Y69" s="3"/>
      <c r="Z69" s="3"/>
    </row>
    <row r="70">
      <c r="A70" s="3"/>
      <c r="B70" s="3"/>
      <c r="C70" s="3"/>
      <c r="D70" s="3"/>
      <c r="E70" s="3"/>
      <c r="F70" s="3"/>
      <c r="G70" s="3"/>
      <c r="H70" s="3"/>
      <c r="I70" s="3"/>
      <c r="J70" s="3"/>
      <c r="K70" s="3"/>
      <c r="L70" s="3"/>
      <c r="M70" s="3"/>
      <c r="N70" s="3"/>
      <c r="O70" s="3"/>
      <c r="P70" s="3"/>
      <c r="Q70" s="3"/>
      <c r="R70" s="3"/>
      <c r="S70" s="3"/>
      <c r="T70" s="3"/>
      <c r="U70" s="3"/>
      <c r="V70" s="3"/>
      <c r="W70" s="3"/>
      <c r="X70" s="3"/>
      <c r="Y70" s="3"/>
      <c r="Z70" s="3"/>
    </row>
    <row r="71">
      <c r="A71" s="3"/>
      <c r="B71" s="3"/>
      <c r="C71" s="3"/>
      <c r="D71" s="3"/>
      <c r="E71" s="3"/>
      <c r="F71" s="3"/>
      <c r="G71" s="3"/>
      <c r="H71" s="3"/>
      <c r="I71" s="3"/>
      <c r="J71" s="3"/>
      <c r="K71" s="3"/>
      <c r="L71" s="3"/>
      <c r="M71" s="3"/>
      <c r="N71" s="3"/>
      <c r="O71" s="3"/>
      <c r="P71" s="3"/>
      <c r="Q71" s="3"/>
      <c r="R71" s="3"/>
      <c r="S71" s="3"/>
      <c r="T71" s="3"/>
      <c r="U71" s="3"/>
      <c r="V71" s="3"/>
      <c r="W71" s="3"/>
      <c r="X71" s="3"/>
      <c r="Y71" s="3"/>
      <c r="Z71" s="3"/>
    </row>
    <row r="72">
      <c r="A72" s="3"/>
      <c r="B72" s="3"/>
      <c r="C72" s="3"/>
      <c r="D72" s="3"/>
      <c r="E72" s="3"/>
      <c r="F72" s="3"/>
      <c r="G72" s="3"/>
      <c r="H72" s="3"/>
      <c r="I72" s="3"/>
      <c r="J72" s="3"/>
      <c r="K72" s="3"/>
      <c r="L72" s="3"/>
      <c r="M72" s="3"/>
      <c r="N72" s="3"/>
      <c r="O72" s="3"/>
      <c r="P72" s="3"/>
      <c r="Q72" s="3"/>
      <c r="R72" s="3"/>
      <c r="S72" s="3"/>
      <c r="T72" s="3"/>
      <c r="U72" s="3"/>
      <c r="V72" s="3"/>
      <c r="W72" s="3"/>
      <c r="X72" s="3"/>
      <c r="Y72" s="3"/>
      <c r="Z72" s="3"/>
    </row>
    <row r="73">
      <c r="A73" s="3"/>
      <c r="B73" s="3"/>
      <c r="C73" s="3"/>
      <c r="D73" s="3"/>
      <c r="E73" s="3"/>
      <c r="F73" s="3"/>
      <c r="G73" s="3"/>
      <c r="H73" s="3"/>
      <c r="I73" s="3"/>
      <c r="J73" s="3"/>
      <c r="K73" s="3"/>
      <c r="L73" s="3"/>
      <c r="M73" s="3"/>
      <c r="N73" s="3"/>
      <c r="O73" s="3"/>
      <c r="P73" s="3"/>
      <c r="Q73" s="3"/>
      <c r="R73" s="3"/>
      <c r="S73" s="3"/>
      <c r="T73" s="3"/>
      <c r="U73" s="3"/>
      <c r="V73" s="3"/>
      <c r="W73" s="3"/>
      <c r="X73" s="3"/>
      <c r="Y73" s="3"/>
      <c r="Z73" s="3"/>
    </row>
    <row r="74">
      <c r="A74" s="3"/>
      <c r="B74" s="3"/>
      <c r="C74" s="3"/>
      <c r="D74" s="3"/>
      <c r="E74" s="3"/>
      <c r="F74" s="3"/>
      <c r="G74" s="3"/>
      <c r="H74" s="3"/>
      <c r="I74" s="3"/>
      <c r="J74" s="3"/>
      <c r="K74" s="3"/>
      <c r="L74" s="3"/>
      <c r="M74" s="3"/>
      <c r="N74" s="3"/>
      <c r="O74" s="3"/>
      <c r="P74" s="3"/>
      <c r="Q74" s="3"/>
      <c r="R74" s="3"/>
      <c r="S74" s="3"/>
      <c r="T74" s="3"/>
      <c r="U74" s="3"/>
      <c r="V74" s="3"/>
      <c r="W74" s="3"/>
      <c r="X74" s="3"/>
      <c r="Y74" s="3"/>
      <c r="Z74" s="3"/>
    </row>
    <row r="75">
      <c r="A75" s="3"/>
      <c r="B75" s="3"/>
      <c r="C75" s="3"/>
      <c r="D75" s="3"/>
      <c r="E75" s="3"/>
      <c r="F75" s="3"/>
      <c r="G75" s="3"/>
      <c r="H75" s="3"/>
      <c r="I75" s="3"/>
      <c r="J75" s="3"/>
      <c r="K75" s="3"/>
      <c r="L75" s="3"/>
      <c r="M75" s="3"/>
      <c r="N75" s="3"/>
      <c r="O75" s="3"/>
      <c r="P75" s="3"/>
      <c r="Q75" s="3"/>
      <c r="R75" s="3"/>
      <c r="S75" s="3"/>
      <c r="T75" s="3"/>
      <c r="U75" s="3"/>
      <c r="V75" s="3"/>
      <c r="W75" s="3"/>
      <c r="X75" s="3"/>
      <c r="Y75" s="3"/>
      <c r="Z75" s="3"/>
    </row>
    <row r="76">
      <c r="A76" s="3"/>
      <c r="B76" s="3"/>
      <c r="C76" s="3"/>
      <c r="D76" s="3"/>
      <c r="E76" s="3"/>
      <c r="F76" s="3"/>
      <c r="G76" s="3"/>
      <c r="H76" s="3"/>
      <c r="I76" s="3"/>
      <c r="J76" s="3"/>
      <c r="K76" s="3"/>
      <c r="L76" s="3"/>
      <c r="M76" s="3"/>
      <c r="N76" s="3"/>
      <c r="O76" s="3"/>
      <c r="P76" s="3"/>
      <c r="Q76" s="3"/>
      <c r="R76" s="3"/>
      <c r="S76" s="3"/>
      <c r="T76" s="3"/>
      <c r="U76" s="3"/>
      <c r="V76" s="3"/>
      <c r="W76" s="3"/>
      <c r="X76" s="3"/>
      <c r="Y76" s="3"/>
      <c r="Z76" s="3"/>
    </row>
    <row r="77">
      <c r="A77" s="3"/>
      <c r="B77" s="3"/>
      <c r="C77" s="3"/>
      <c r="D77" s="3"/>
      <c r="E77" s="3"/>
      <c r="F77" s="3"/>
      <c r="G77" s="3"/>
      <c r="H77" s="3"/>
      <c r="I77" s="3"/>
      <c r="J77" s="3"/>
      <c r="K77" s="3"/>
      <c r="L77" s="3"/>
      <c r="M77" s="3"/>
      <c r="N77" s="3"/>
      <c r="O77" s="3"/>
      <c r="P77" s="3"/>
      <c r="Q77" s="3"/>
      <c r="R77" s="3"/>
      <c r="S77" s="3"/>
      <c r="T77" s="3"/>
      <c r="U77" s="3"/>
      <c r="V77" s="3"/>
      <c r="W77" s="3"/>
      <c r="X77" s="3"/>
      <c r="Y77" s="3"/>
      <c r="Z77" s="3"/>
    </row>
    <row r="78">
      <c r="A78" s="3"/>
      <c r="B78" s="3"/>
      <c r="C78" s="3"/>
      <c r="D78" s="3"/>
      <c r="E78" s="3"/>
      <c r="F78" s="3"/>
      <c r="G78" s="3"/>
      <c r="H78" s="3"/>
      <c r="I78" s="3"/>
      <c r="J78" s="3"/>
      <c r="K78" s="3"/>
      <c r="L78" s="3"/>
      <c r="M78" s="3"/>
      <c r="N78" s="3"/>
      <c r="O78" s="3"/>
      <c r="P78" s="3"/>
      <c r="Q78" s="3"/>
      <c r="R78" s="3"/>
      <c r="S78" s="3"/>
      <c r="T78" s="3"/>
      <c r="U78" s="3"/>
      <c r="V78" s="3"/>
      <c r="W78" s="3"/>
      <c r="X78" s="3"/>
      <c r="Y78" s="3"/>
      <c r="Z78" s="3"/>
    </row>
    <row r="79">
      <c r="A79" s="3"/>
      <c r="B79" s="3"/>
      <c r="C79" s="3"/>
      <c r="D79" s="3"/>
      <c r="E79" s="3"/>
      <c r="F79" s="3"/>
      <c r="G79" s="3"/>
      <c r="H79" s="3"/>
      <c r="I79" s="3"/>
      <c r="J79" s="3"/>
      <c r="K79" s="3"/>
      <c r="L79" s="3"/>
      <c r="M79" s="3"/>
      <c r="N79" s="3"/>
      <c r="O79" s="3"/>
      <c r="P79" s="3"/>
      <c r="Q79" s="3"/>
      <c r="R79" s="3"/>
      <c r="S79" s="3"/>
      <c r="T79" s="3"/>
      <c r="U79" s="3"/>
      <c r="V79" s="3"/>
      <c r="W79" s="3"/>
      <c r="X79" s="3"/>
      <c r="Y79" s="3"/>
      <c r="Z79" s="3"/>
    </row>
    <row r="80">
      <c r="A80" s="3"/>
      <c r="B80" s="3"/>
      <c r="C80" s="3"/>
      <c r="D80" s="3"/>
      <c r="E80" s="3"/>
      <c r="F80" s="3"/>
      <c r="G80" s="3"/>
      <c r="H80" s="3"/>
      <c r="I80" s="3"/>
      <c r="J80" s="3"/>
      <c r="K80" s="3"/>
      <c r="L80" s="3"/>
      <c r="M80" s="3"/>
      <c r="N80" s="3"/>
      <c r="O80" s="3"/>
      <c r="P80" s="3"/>
      <c r="Q80" s="3"/>
      <c r="R80" s="3"/>
      <c r="S80" s="3"/>
      <c r="T80" s="3"/>
      <c r="U80" s="3"/>
      <c r="V80" s="3"/>
      <c r="W80" s="3"/>
      <c r="X80" s="3"/>
      <c r="Y80" s="3"/>
      <c r="Z80" s="3"/>
    </row>
    <row r="81">
      <c r="A81" s="3"/>
      <c r="B81" s="3"/>
      <c r="C81" s="3"/>
      <c r="D81" s="3"/>
      <c r="E81" s="3"/>
      <c r="F81" s="3"/>
      <c r="G81" s="3"/>
      <c r="H81" s="3"/>
      <c r="I81" s="3"/>
      <c r="J81" s="3"/>
      <c r="K81" s="3"/>
      <c r="L81" s="3"/>
      <c r="M81" s="3"/>
      <c r="N81" s="3"/>
      <c r="O81" s="3"/>
      <c r="P81" s="3"/>
      <c r="Q81" s="3"/>
      <c r="R81" s="3"/>
      <c r="S81" s="3"/>
      <c r="T81" s="3"/>
      <c r="U81" s="3"/>
      <c r="V81" s="3"/>
      <c r="W81" s="3"/>
      <c r="X81" s="3"/>
      <c r="Y81" s="3"/>
      <c r="Z81" s="3"/>
    </row>
    <row r="82">
      <c r="A82" s="3"/>
      <c r="B82" s="3"/>
      <c r="C82" s="3"/>
      <c r="D82" s="3"/>
      <c r="E82" s="3"/>
      <c r="F82" s="3"/>
      <c r="G82" s="3"/>
      <c r="H82" s="3"/>
      <c r="I82" s="3"/>
      <c r="J82" s="3"/>
      <c r="K82" s="3"/>
      <c r="L82" s="3"/>
      <c r="M82" s="3"/>
      <c r="N82" s="3"/>
      <c r="O82" s="3"/>
      <c r="P82" s="3"/>
      <c r="Q82" s="3"/>
      <c r="R82" s="3"/>
      <c r="S82" s="3"/>
      <c r="T82" s="3"/>
      <c r="U82" s="3"/>
      <c r="V82" s="3"/>
      <c r="W82" s="3"/>
      <c r="X82" s="3"/>
      <c r="Y82" s="3"/>
      <c r="Z82" s="3"/>
    </row>
    <row r="83">
      <c r="A83" s="3"/>
      <c r="B83" s="3"/>
      <c r="C83" s="3"/>
      <c r="D83" s="3"/>
      <c r="E83" s="3"/>
      <c r="F83" s="3"/>
      <c r="G83" s="3"/>
      <c r="H83" s="3"/>
      <c r="I83" s="3"/>
      <c r="J83" s="3"/>
      <c r="K83" s="3"/>
      <c r="L83" s="3"/>
      <c r="M83" s="3"/>
      <c r="N83" s="3"/>
      <c r="O83" s="3"/>
      <c r="P83" s="3"/>
      <c r="Q83" s="3"/>
      <c r="R83" s="3"/>
      <c r="S83" s="3"/>
      <c r="T83" s="3"/>
      <c r="U83" s="3"/>
      <c r="V83" s="3"/>
      <c r="W83" s="3"/>
      <c r="X83" s="3"/>
      <c r="Y83" s="3"/>
      <c r="Z83" s="3"/>
    </row>
    <row r="84">
      <c r="A84" s="3"/>
      <c r="B84" s="3"/>
      <c r="C84" s="3"/>
      <c r="D84" s="3"/>
      <c r="E84" s="3"/>
      <c r="F84" s="3"/>
      <c r="G84" s="3"/>
      <c r="H84" s="3"/>
      <c r="I84" s="3"/>
      <c r="J84" s="3"/>
      <c r="K84" s="3"/>
      <c r="L84" s="3"/>
      <c r="M84" s="3"/>
      <c r="N84" s="3"/>
      <c r="O84" s="3"/>
      <c r="P84" s="3"/>
      <c r="Q84" s="3"/>
      <c r="R84" s="3"/>
      <c r="S84" s="3"/>
      <c r="T84" s="3"/>
      <c r="U84" s="3"/>
      <c r="V84" s="3"/>
      <c r="W84" s="3"/>
      <c r="X84" s="3"/>
      <c r="Y84" s="3"/>
      <c r="Z84" s="3"/>
    </row>
    <row r="85">
      <c r="A85" s="3"/>
      <c r="B85" s="3"/>
      <c r="C85" s="3"/>
      <c r="D85" s="3"/>
      <c r="E85" s="3"/>
      <c r="F85" s="3"/>
      <c r="G85" s="3"/>
      <c r="H85" s="3"/>
      <c r="I85" s="3"/>
      <c r="J85" s="3"/>
      <c r="K85" s="3"/>
      <c r="L85" s="3"/>
      <c r="M85" s="3"/>
      <c r="N85" s="3"/>
      <c r="O85" s="3"/>
      <c r="P85" s="3"/>
      <c r="Q85" s="3"/>
      <c r="R85" s="3"/>
      <c r="S85" s="3"/>
      <c r="T85" s="3"/>
      <c r="U85" s="3"/>
      <c r="V85" s="3"/>
      <c r="W85" s="3"/>
      <c r="X85" s="3"/>
      <c r="Y85" s="3"/>
      <c r="Z85" s="3"/>
    </row>
    <row r="86">
      <c r="A86" s="3"/>
      <c r="B86" s="3"/>
      <c r="C86" s="3"/>
      <c r="D86" s="3"/>
      <c r="E86" s="3"/>
      <c r="F86" s="3"/>
      <c r="G86" s="3"/>
      <c r="H86" s="3"/>
      <c r="I86" s="3"/>
      <c r="J86" s="3"/>
      <c r="K86" s="3"/>
      <c r="L86" s="3"/>
      <c r="M86" s="3"/>
      <c r="N86" s="3"/>
      <c r="O86" s="3"/>
      <c r="P86" s="3"/>
      <c r="Q86" s="3"/>
      <c r="R86" s="3"/>
      <c r="S86" s="3"/>
      <c r="T86" s="3"/>
      <c r="U86" s="3"/>
      <c r="V86" s="3"/>
      <c r="W86" s="3"/>
      <c r="X86" s="3"/>
      <c r="Y86" s="3"/>
      <c r="Z86" s="3"/>
    </row>
    <row r="87">
      <c r="A87" s="3"/>
      <c r="B87" s="3"/>
      <c r="C87" s="3"/>
      <c r="D87" s="3"/>
      <c r="E87" s="3"/>
      <c r="F87" s="3"/>
      <c r="G87" s="3"/>
      <c r="H87" s="3"/>
      <c r="I87" s="3"/>
      <c r="J87" s="3"/>
      <c r="K87" s="3"/>
      <c r="L87" s="3"/>
      <c r="M87" s="3"/>
      <c r="N87" s="3"/>
      <c r="O87" s="3"/>
      <c r="P87" s="3"/>
      <c r="Q87" s="3"/>
      <c r="R87" s="3"/>
      <c r="S87" s="3"/>
      <c r="T87" s="3"/>
      <c r="U87" s="3"/>
      <c r="V87" s="3"/>
      <c r="W87" s="3"/>
      <c r="X87" s="3"/>
      <c r="Y87" s="3"/>
      <c r="Z87" s="3"/>
    </row>
    <row r="88">
      <c r="A88" s="3"/>
      <c r="B88" s="3"/>
      <c r="C88" s="3"/>
      <c r="D88" s="3"/>
      <c r="E88" s="3"/>
      <c r="F88" s="3"/>
      <c r="G88" s="3"/>
      <c r="H88" s="3"/>
      <c r="I88" s="3"/>
      <c r="J88" s="3"/>
      <c r="K88" s="3"/>
      <c r="L88" s="3"/>
      <c r="M88" s="3"/>
      <c r="N88" s="3"/>
      <c r="O88" s="3"/>
      <c r="P88" s="3"/>
      <c r="Q88" s="3"/>
      <c r="R88" s="3"/>
      <c r="S88" s="3"/>
      <c r="T88" s="3"/>
      <c r="U88" s="3"/>
      <c r="V88" s="3"/>
      <c r="W88" s="3"/>
      <c r="X88" s="3"/>
      <c r="Y88" s="3"/>
      <c r="Z88" s="3"/>
    </row>
    <row r="89">
      <c r="A89" s="3"/>
      <c r="B89" s="3"/>
      <c r="C89" s="3"/>
      <c r="D89" s="3"/>
      <c r="E89" s="3"/>
      <c r="F89" s="3"/>
      <c r="G89" s="3"/>
      <c r="H89" s="3"/>
      <c r="I89" s="3"/>
      <c r="J89" s="3"/>
      <c r="K89" s="3"/>
      <c r="L89" s="3"/>
      <c r="M89" s="3"/>
      <c r="N89" s="3"/>
      <c r="O89" s="3"/>
      <c r="P89" s="3"/>
      <c r="Q89" s="3"/>
      <c r="R89" s="3"/>
      <c r="S89" s="3"/>
      <c r="T89" s="3"/>
      <c r="U89" s="3"/>
      <c r="V89" s="3"/>
      <c r="W89" s="3"/>
      <c r="X89" s="3"/>
      <c r="Y89" s="3"/>
      <c r="Z89" s="3"/>
    </row>
    <row r="90">
      <c r="A90" s="3"/>
      <c r="B90" s="3"/>
      <c r="C90" s="3"/>
      <c r="D90" s="3"/>
      <c r="E90" s="3"/>
      <c r="F90" s="3"/>
      <c r="G90" s="3"/>
      <c r="H90" s="3"/>
      <c r="I90" s="3"/>
      <c r="J90" s="3"/>
      <c r="K90" s="3"/>
      <c r="L90" s="3"/>
      <c r="M90" s="3"/>
      <c r="N90" s="3"/>
      <c r="O90" s="3"/>
      <c r="P90" s="3"/>
      <c r="Q90" s="3"/>
      <c r="R90" s="3"/>
      <c r="S90" s="3"/>
      <c r="T90" s="3"/>
      <c r="U90" s="3"/>
      <c r="V90" s="3"/>
      <c r="W90" s="3"/>
      <c r="X90" s="3"/>
      <c r="Y90" s="3"/>
      <c r="Z90" s="3"/>
    </row>
    <row r="91">
      <c r="A91" s="3"/>
      <c r="B91" s="3"/>
      <c r="C91" s="3"/>
      <c r="D91" s="3"/>
      <c r="E91" s="3"/>
      <c r="F91" s="3"/>
      <c r="G91" s="3"/>
      <c r="H91" s="3"/>
      <c r="I91" s="3"/>
      <c r="J91" s="3"/>
      <c r="K91" s="3"/>
      <c r="L91" s="3"/>
      <c r="M91" s="3"/>
      <c r="N91" s="3"/>
      <c r="O91" s="3"/>
      <c r="P91" s="3"/>
      <c r="Q91" s="3"/>
      <c r="R91" s="3"/>
      <c r="S91" s="3"/>
      <c r="T91" s="3"/>
      <c r="U91" s="3"/>
      <c r="V91" s="3"/>
      <c r="W91" s="3"/>
      <c r="X91" s="3"/>
      <c r="Y91" s="3"/>
      <c r="Z91" s="3"/>
    </row>
    <row r="92">
      <c r="A92" s="3"/>
      <c r="B92" s="3"/>
      <c r="C92" s="3"/>
      <c r="D92" s="3"/>
      <c r="E92" s="3"/>
      <c r="F92" s="3"/>
      <c r="G92" s="3"/>
      <c r="H92" s="3"/>
      <c r="I92" s="3"/>
      <c r="J92" s="3"/>
      <c r="K92" s="3"/>
      <c r="L92" s="3"/>
      <c r="M92" s="3"/>
      <c r="N92" s="3"/>
      <c r="O92" s="3"/>
      <c r="P92" s="3"/>
      <c r="Q92" s="3"/>
      <c r="R92" s="3"/>
      <c r="S92" s="3"/>
      <c r="T92" s="3"/>
      <c r="U92" s="3"/>
      <c r="V92" s="3"/>
      <c r="W92" s="3"/>
      <c r="X92" s="3"/>
      <c r="Y92" s="3"/>
      <c r="Z92" s="3"/>
    </row>
    <row r="93">
      <c r="A93" s="3"/>
      <c r="B93" s="3"/>
      <c r="C93" s="3"/>
      <c r="D93" s="3"/>
      <c r="E93" s="3"/>
      <c r="F93" s="3"/>
      <c r="G93" s="3"/>
      <c r="H93" s="3"/>
      <c r="I93" s="3"/>
      <c r="J93" s="3"/>
      <c r="K93" s="3"/>
      <c r="L93" s="3"/>
      <c r="M93" s="3"/>
      <c r="N93" s="3"/>
      <c r="O93" s="3"/>
      <c r="P93" s="3"/>
      <c r="Q93" s="3"/>
      <c r="R93" s="3"/>
      <c r="S93" s="3"/>
      <c r="T93" s="3"/>
      <c r="U93" s="3"/>
      <c r="V93" s="3"/>
      <c r="W93" s="3"/>
      <c r="X93" s="3"/>
      <c r="Y93" s="3"/>
      <c r="Z93" s="3"/>
    </row>
    <row r="94">
      <c r="A94" s="3"/>
      <c r="B94" s="3"/>
      <c r="C94" s="3"/>
      <c r="D94" s="3"/>
      <c r="E94" s="3"/>
      <c r="F94" s="3"/>
      <c r="G94" s="3"/>
      <c r="H94" s="3"/>
      <c r="I94" s="3"/>
      <c r="J94" s="3"/>
      <c r="K94" s="3"/>
      <c r="L94" s="3"/>
      <c r="M94" s="3"/>
      <c r="N94" s="3"/>
      <c r="O94" s="3"/>
      <c r="P94" s="3"/>
      <c r="Q94" s="3"/>
      <c r="R94" s="3"/>
      <c r="S94" s="3"/>
      <c r="T94" s="3"/>
      <c r="U94" s="3"/>
      <c r="V94" s="3"/>
      <c r="W94" s="3"/>
      <c r="X94" s="3"/>
      <c r="Y94" s="3"/>
      <c r="Z94" s="3"/>
    </row>
    <row r="95">
      <c r="A95" s="3"/>
      <c r="B95" s="3"/>
      <c r="C95" s="3"/>
      <c r="D95" s="3"/>
      <c r="E95" s="3"/>
      <c r="F95" s="3"/>
      <c r="G95" s="3"/>
      <c r="H95" s="3"/>
      <c r="I95" s="3"/>
      <c r="J95" s="3"/>
      <c r="K95" s="3"/>
      <c r="L95" s="3"/>
      <c r="M95" s="3"/>
      <c r="N95" s="3"/>
      <c r="O95" s="3"/>
      <c r="P95" s="3"/>
      <c r="Q95" s="3"/>
      <c r="R95" s="3"/>
      <c r="S95" s="3"/>
      <c r="T95" s="3"/>
      <c r="U95" s="3"/>
      <c r="V95" s="3"/>
      <c r="W95" s="3"/>
      <c r="X95" s="3"/>
      <c r="Y95" s="3"/>
      <c r="Z95" s="3"/>
    </row>
    <row r="96">
      <c r="A96" s="3"/>
      <c r="B96" s="3"/>
      <c r="C96" s="3"/>
      <c r="D96" s="3"/>
      <c r="E96" s="3"/>
      <c r="F96" s="3"/>
      <c r="G96" s="3"/>
      <c r="H96" s="3"/>
      <c r="I96" s="3"/>
      <c r="J96" s="3"/>
      <c r="K96" s="3"/>
      <c r="L96" s="3"/>
      <c r="M96" s="3"/>
      <c r="N96" s="3"/>
      <c r="O96" s="3"/>
      <c r="P96" s="3"/>
      <c r="Q96" s="3"/>
      <c r="R96" s="3"/>
      <c r="S96" s="3"/>
      <c r="T96" s="3"/>
      <c r="U96" s="3"/>
      <c r="V96" s="3"/>
      <c r="W96" s="3"/>
      <c r="X96" s="3"/>
      <c r="Y96" s="3"/>
      <c r="Z96" s="3"/>
    </row>
    <row r="97">
      <c r="A97" s="3"/>
      <c r="B97" s="3"/>
      <c r="C97" s="3"/>
      <c r="D97" s="3"/>
      <c r="E97" s="3"/>
      <c r="F97" s="3"/>
      <c r="G97" s="3"/>
      <c r="H97" s="3"/>
      <c r="I97" s="3"/>
      <c r="J97" s="3"/>
      <c r="K97" s="3"/>
      <c r="L97" s="3"/>
      <c r="M97" s="3"/>
      <c r="N97" s="3"/>
      <c r="O97" s="3"/>
      <c r="P97" s="3"/>
      <c r="Q97" s="3"/>
      <c r="R97" s="3"/>
      <c r="S97" s="3"/>
      <c r="T97" s="3"/>
      <c r="U97" s="3"/>
      <c r="V97" s="3"/>
      <c r="W97" s="3"/>
      <c r="X97" s="3"/>
      <c r="Y97" s="3"/>
      <c r="Z97" s="3"/>
    </row>
    <row r="98">
      <c r="A98" s="3"/>
      <c r="B98" s="3"/>
      <c r="C98" s="3"/>
      <c r="D98" s="3"/>
      <c r="E98" s="3"/>
      <c r="F98" s="3"/>
      <c r="G98" s="3"/>
      <c r="H98" s="3"/>
      <c r="I98" s="3"/>
      <c r="J98" s="3"/>
      <c r="K98" s="3"/>
      <c r="L98" s="3"/>
      <c r="M98" s="3"/>
      <c r="N98" s="3"/>
      <c r="O98" s="3"/>
      <c r="P98" s="3"/>
      <c r="Q98" s="3"/>
      <c r="R98" s="3"/>
      <c r="S98" s="3"/>
      <c r="T98" s="3"/>
      <c r="U98" s="3"/>
      <c r="V98" s="3"/>
      <c r="W98" s="3"/>
      <c r="X98" s="3"/>
      <c r="Y98" s="3"/>
      <c r="Z98" s="3"/>
    </row>
    <row r="99">
      <c r="A99" s="3"/>
      <c r="B99" s="3"/>
      <c r="C99" s="3"/>
      <c r="D99" s="3"/>
      <c r="E99" s="3"/>
      <c r="F99" s="3"/>
      <c r="G99" s="3"/>
      <c r="H99" s="3"/>
      <c r="I99" s="3"/>
      <c r="J99" s="3"/>
      <c r="K99" s="3"/>
      <c r="L99" s="3"/>
      <c r="M99" s="3"/>
      <c r="N99" s="3"/>
      <c r="O99" s="3"/>
      <c r="P99" s="3"/>
      <c r="Q99" s="3"/>
      <c r="R99" s="3"/>
      <c r="S99" s="3"/>
      <c r="T99" s="3"/>
      <c r="U99" s="3"/>
      <c r="V99" s="3"/>
      <c r="W99" s="3"/>
      <c r="X99" s="3"/>
      <c r="Y99" s="3"/>
      <c r="Z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row r="1001">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row>
    <row r="1002">
      <c r="A1002" s="3"/>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row>
    <row r="1003">
      <c r="A1003" s="3"/>
      <c r="B1003" s="3"/>
      <c r="C1003" s="3"/>
      <c r="D1003" s="3"/>
      <c r="E1003" s="3"/>
      <c r="F1003" s="3"/>
      <c r="G1003" s="3"/>
      <c r="H1003" s="3"/>
      <c r="I1003" s="3"/>
      <c r="J1003" s="3"/>
      <c r="K1003" s="3"/>
      <c r="L1003" s="3"/>
      <c r="M1003" s="3"/>
      <c r="N1003" s="3"/>
      <c r="O1003" s="3"/>
      <c r="P1003" s="3"/>
      <c r="Q1003" s="3"/>
      <c r="R1003" s="3"/>
      <c r="S1003" s="3"/>
      <c r="T1003" s="3"/>
      <c r="U1003" s="3"/>
      <c r="V1003" s="3"/>
      <c r="W1003" s="3"/>
      <c r="X1003" s="3"/>
      <c r="Y1003" s="3"/>
      <c r="Z1003" s="3"/>
    </row>
    <row r="1004">
      <c r="A1004" s="3"/>
      <c r="B1004" s="3"/>
      <c r="C1004" s="3"/>
      <c r="D1004" s="3"/>
      <c r="E1004" s="3"/>
      <c r="F1004" s="3"/>
      <c r="G1004" s="3"/>
      <c r="H1004" s="3"/>
      <c r="I1004" s="3"/>
      <c r="J1004" s="3"/>
      <c r="K1004" s="3"/>
      <c r="L1004" s="3"/>
      <c r="M1004" s="3"/>
      <c r="N1004" s="3"/>
      <c r="O1004" s="3"/>
      <c r="P1004" s="3"/>
      <c r="Q1004" s="3"/>
      <c r="R1004" s="3"/>
      <c r="S1004" s="3"/>
      <c r="T1004" s="3"/>
      <c r="U1004" s="3"/>
      <c r="V1004" s="3"/>
      <c r="W1004" s="3"/>
      <c r="X1004" s="3"/>
      <c r="Y1004" s="3"/>
      <c r="Z1004" s="3"/>
    </row>
    <row r="1005">
      <c r="A1005" s="3"/>
      <c r="B1005" s="3"/>
      <c r="C1005" s="3"/>
      <c r="D1005" s="3"/>
      <c r="E1005" s="3"/>
      <c r="F1005" s="3"/>
      <c r="G1005" s="3"/>
      <c r="H1005" s="3"/>
      <c r="I1005" s="3"/>
      <c r="J1005" s="3"/>
      <c r="K1005" s="3"/>
      <c r="L1005" s="3"/>
      <c r="M1005" s="3"/>
      <c r="N1005" s="3"/>
      <c r="O1005" s="3"/>
      <c r="P1005" s="3"/>
      <c r="Q1005" s="3"/>
      <c r="R1005" s="3"/>
      <c r="S1005" s="3"/>
      <c r="T1005" s="3"/>
      <c r="U1005" s="3"/>
      <c r="V1005" s="3"/>
      <c r="W1005" s="3"/>
      <c r="X1005" s="3"/>
      <c r="Y1005" s="3"/>
      <c r="Z1005" s="3"/>
    </row>
    <row r="1006">
      <c r="A1006" s="3"/>
      <c r="B1006" s="3"/>
      <c r="C1006" s="3"/>
      <c r="D1006" s="3"/>
      <c r="E1006" s="3"/>
      <c r="F1006" s="3"/>
      <c r="G1006" s="3"/>
      <c r="H1006" s="3"/>
      <c r="I1006" s="3"/>
      <c r="J1006" s="3"/>
      <c r="K1006" s="3"/>
      <c r="L1006" s="3"/>
      <c r="M1006" s="3"/>
      <c r="N1006" s="3"/>
      <c r="O1006" s="3"/>
      <c r="P1006" s="3"/>
      <c r="Q1006" s="3"/>
      <c r="R1006" s="3"/>
      <c r="S1006" s="3"/>
      <c r="T1006" s="3"/>
      <c r="U1006" s="3"/>
      <c r="V1006" s="3"/>
      <c r="W1006" s="3"/>
      <c r="X1006" s="3"/>
      <c r="Y1006" s="3"/>
      <c r="Z1006" s="3"/>
    </row>
    <row r="1007">
      <c r="A1007" s="3"/>
      <c r="B1007" s="3"/>
      <c r="C1007" s="3"/>
      <c r="D1007" s="3"/>
      <c r="E1007" s="3"/>
      <c r="F1007" s="3"/>
      <c r="G1007" s="3"/>
      <c r="H1007" s="3"/>
      <c r="I1007" s="3"/>
      <c r="J1007" s="3"/>
      <c r="K1007" s="3"/>
      <c r="L1007" s="3"/>
      <c r="M1007" s="3"/>
      <c r="N1007" s="3"/>
      <c r="O1007" s="3"/>
      <c r="P1007" s="3"/>
      <c r="Q1007" s="3"/>
      <c r="R1007" s="3"/>
      <c r="S1007" s="3"/>
      <c r="T1007" s="3"/>
      <c r="U1007" s="3"/>
      <c r="V1007" s="3"/>
      <c r="W1007" s="3"/>
      <c r="X1007" s="3"/>
      <c r="Y1007" s="3"/>
      <c r="Z1007" s="3"/>
    </row>
    <row r="1008">
      <c r="A1008" s="3"/>
      <c r="B1008" s="3"/>
      <c r="C1008" s="3"/>
      <c r="D1008" s="3"/>
      <c r="E1008" s="3"/>
      <c r="F1008" s="3"/>
      <c r="G1008" s="3"/>
      <c r="H1008" s="3"/>
      <c r="I1008" s="3"/>
      <c r="J1008" s="3"/>
      <c r="K1008" s="3"/>
      <c r="L1008" s="3"/>
      <c r="M1008" s="3"/>
      <c r="N1008" s="3"/>
      <c r="O1008" s="3"/>
      <c r="P1008" s="3"/>
      <c r="Q1008" s="3"/>
      <c r="R1008" s="3"/>
      <c r="S1008" s="3"/>
      <c r="T1008" s="3"/>
      <c r="U1008" s="3"/>
      <c r="V1008" s="3"/>
      <c r="W1008" s="3"/>
      <c r="X1008" s="3"/>
      <c r="Y1008" s="3"/>
      <c r="Z1008" s="3"/>
    </row>
    <row r="1009">
      <c r="A1009" s="3"/>
      <c r="B1009" s="3"/>
      <c r="C1009" s="3"/>
      <c r="D1009" s="3"/>
      <c r="E1009" s="3"/>
      <c r="F1009" s="3"/>
      <c r="G1009" s="3"/>
      <c r="H1009" s="3"/>
      <c r="I1009" s="3"/>
      <c r="J1009" s="3"/>
      <c r="K1009" s="3"/>
      <c r="L1009" s="3"/>
      <c r="M1009" s="3"/>
      <c r="N1009" s="3"/>
      <c r="O1009" s="3"/>
      <c r="P1009" s="3"/>
      <c r="Q1009" s="3"/>
      <c r="R1009" s="3"/>
      <c r="S1009" s="3"/>
      <c r="T1009" s="3"/>
      <c r="U1009" s="3"/>
      <c r="V1009" s="3"/>
      <c r="W1009" s="3"/>
      <c r="X1009" s="3"/>
      <c r="Y1009" s="3"/>
      <c r="Z1009" s="3"/>
    </row>
    <row r="1010">
      <c r="A1010" s="3"/>
      <c r="B1010" s="3"/>
      <c r="C1010" s="3"/>
      <c r="D1010" s="3"/>
      <c r="E1010" s="3"/>
      <c r="F1010" s="3"/>
      <c r="G1010" s="3"/>
      <c r="H1010" s="3"/>
      <c r="I1010" s="3"/>
      <c r="J1010" s="3"/>
      <c r="K1010" s="3"/>
      <c r="L1010" s="3"/>
      <c r="M1010" s="3"/>
      <c r="N1010" s="3"/>
      <c r="O1010" s="3"/>
      <c r="P1010" s="3"/>
      <c r="Q1010" s="3"/>
      <c r="R1010" s="3"/>
      <c r="S1010" s="3"/>
      <c r="T1010" s="3"/>
      <c r="U1010" s="3"/>
      <c r="V1010" s="3"/>
      <c r="W1010" s="3"/>
      <c r="X1010" s="3"/>
      <c r="Y1010" s="3"/>
      <c r="Z1010" s="3"/>
    </row>
    <row r="1011">
      <c r="A1011" s="3"/>
      <c r="B1011" s="3"/>
      <c r="C1011" s="3"/>
      <c r="D1011" s="3"/>
      <c r="E1011" s="3"/>
      <c r="F1011" s="3"/>
      <c r="G1011" s="3"/>
      <c r="H1011" s="3"/>
      <c r="I1011" s="3"/>
      <c r="J1011" s="3"/>
      <c r="K1011" s="3"/>
      <c r="L1011" s="3"/>
      <c r="M1011" s="3"/>
      <c r="N1011" s="3"/>
      <c r="O1011" s="3"/>
      <c r="P1011" s="3"/>
      <c r="Q1011" s="3"/>
      <c r="R1011" s="3"/>
      <c r="S1011" s="3"/>
      <c r="T1011" s="3"/>
      <c r="U1011" s="3"/>
      <c r="V1011" s="3"/>
      <c r="W1011" s="3"/>
      <c r="X1011" s="3"/>
      <c r="Y1011" s="3"/>
      <c r="Z1011" s="3"/>
    </row>
    <row r="1012">
      <c r="A1012" s="3"/>
      <c r="B1012" s="3"/>
      <c r="C1012" s="3"/>
      <c r="D1012" s="3"/>
      <c r="E1012" s="3"/>
      <c r="F1012" s="3"/>
      <c r="G1012" s="3"/>
      <c r="H1012" s="3"/>
      <c r="I1012" s="3"/>
      <c r="J1012" s="3"/>
      <c r="K1012" s="3"/>
      <c r="L1012" s="3"/>
      <c r="M1012" s="3"/>
      <c r="N1012" s="3"/>
      <c r="O1012" s="3"/>
      <c r="P1012" s="3"/>
      <c r="Q1012" s="3"/>
      <c r="R1012" s="3"/>
      <c r="S1012" s="3"/>
      <c r="T1012" s="3"/>
      <c r="U1012" s="3"/>
      <c r="V1012" s="3"/>
      <c r="W1012" s="3"/>
      <c r="X1012" s="3"/>
      <c r="Y1012" s="3"/>
      <c r="Z1012" s="3"/>
    </row>
    <row r="1013">
      <c r="A1013" s="3"/>
      <c r="B1013" s="3"/>
      <c r="C1013" s="3"/>
      <c r="D1013" s="3"/>
      <c r="E1013" s="3"/>
      <c r="F1013" s="3"/>
      <c r="G1013" s="3"/>
      <c r="H1013" s="3"/>
      <c r="I1013" s="3"/>
      <c r="J1013" s="3"/>
      <c r="K1013" s="3"/>
      <c r="L1013" s="3"/>
      <c r="M1013" s="3"/>
      <c r="N1013" s="3"/>
      <c r="O1013" s="3"/>
      <c r="P1013" s="3"/>
      <c r="Q1013" s="3"/>
      <c r="R1013" s="3"/>
      <c r="S1013" s="3"/>
      <c r="T1013" s="3"/>
      <c r="U1013" s="3"/>
      <c r="V1013" s="3"/>
      <c r="W1013" s="3"/>
      <c r="X1013" s="3"/>
      <c r="Y1013" s="3"/>
      <c r="Z1013" s="3"/>
    </row>
    <row r="1014">
      <c r="A1014" s="3"/>
      <c r="B1014" s="3"/>
      <c r="C1014" s="3"/>
      <c r="D1014" s="3"/>
      <c r="E1014" s="3"/>
      <c r="F1014" s="3"/>
      <c r="G1014" s="3"/>
      <c r="H1014" s="3"/>
      <c r="I1014" s="3"/>
      <c r="J1014" s="3"/>
      <c r="K1014" s="3"/>
      <c r="L1014" s="3"/>
      <c r="M1014" s="3"/>
      <c r="N1014" s="3"/>
      <c r="O1014" s="3"/>
      <c r="P1014" s="3"/>
      <c r="Q1014" s="3"/>
      <c r="R1014" s="3"/>
      <c r="S1014" s="3"/>
      <c r="T1014" s="3"/>
      <c r="U1014" s="3"/>
      <c r="V1014" s="3"/>
      <c r="W1014" s="3"/>
      <c r="X1014" s="3"/>
      <c r="Y1014" s="3"/>
      <c r="Z1014" s="3"/>
    </row>
    <row r="1015">
      <c r="A1015" s="3"/>
      <c r="B1015" s="3"/>
      <c r="C1015" s="3"/>
      <c r="D1015" s="3"/>
      <c r="E1015" s="3"/>
      <c r="F1015" s="3"/>
      <c r="G1015" s="3"/>
      <c r="H1015" s="3"/>
      <c r="I1015" s="3"/>
      <c r="J1015" s="3"/>
      <c r="K1015" s="3"/>
      <c r="L1015" s="3"/>
      <c r="M1015" s="3"/>
      <c r="N1015" s="3"/>
      <c r="O1015" s="3"/>
      <c r="P1015" s="3"/>
      <c r="Q1015" s="3"/>
      <c r="R1015" s="3"/>
      <c r="S1015" s="3"/>
      <c r="T1015" s="3"/>
      <c r="U1015" s="3"/>
      <c r="V1015" s="3"/>
      <c r="W1015" s="3"/>
      <c r="X1015" s="3"/>
      <c r="Y1015" s="3"/>
      <c r="Z1015" s="3"/>
    </row>
    <row r="1016">
      <c r="A1016" s="3"/>
      <c r="B1016" s="3"/>
      <c r="C1016" s="3"/>
      <c r="D1016" s="3"/>
      <c r="E1016" s="3"/>
      <c r="F1016" s="3"/>
      <c r="G1016" s="3"/>
      <c r="H1016" s="3"/>
      <c r="I1016" s="3"/>
      <c r="J1016" s="3"/>
      <c r="K1016" s="3"/>
      <c r="L1016" s="3"/>
      <c r="M1016" s="3"/>
      <c r="N1016" s="3"/>
      <c r="O1016" s="3"/>
      <c r="P1016" s="3"/>
      <c r="Q1016" s="3"/>
      <c r="R1016" s="3"/>
      <c r="S1016" s="3"/>
      <c r="T1016" s="3"/>
      <c r="U1016" s="3"/>
      <c r="V1016" s="3"/>
      <c r="W1016" s="3"/>
      <c r="X1016" s="3"/>
      <c r="Y1016" s="3"/>
      <c r="Z1016" s="3"/>
    </row>
    <row r="1017">
      <c r="A1017" s="3"/>
      <c r="B1017" s="3"/>
      <c r="C1017" s="3"/>
      <c r="D1017" s="3"/>
      <c r="E1017" s="3"/>
      <c r="F1017" s="3"/>
      <c r="G1017" s="3"/>
      <c r="H1017" s="3"/>
      <c r="I1017" s="3"/>
      <c r="J1017" s="3"/>
      <c r="K1017" s="3"/>
      <c r="L1017" s="3"/>
      <c r="M1017" s="3"/>
      <c r="N1017" s="3"/>
      <c r="O1017" s="3"/>
      <c r="P1017" s="3"/>
      <c r="Q1017" s="3"/>
      <c r="R1017" s="3"/>
      <c r="S1017" s="3"/>
      <c r="T1017" s="3"/>
      <c r="U1017" s="3"/>
      <c r="V1017" s="3"/>
      <c r="W1017" s="3"/>
      <c r="X1017" s="3"/>
      <c r="Y1017" s="3"/>
      <c r="Z1017" s="3"/>
    </row>
    <row r="1018">
      <c r="A1018" s="3"/>
      <c r="B1018" s="3"/>
      <c r="C1018" s="3"/>
      <c r="D1018" s="3"/>
      <c r="E1018" s="3"/>
      <c r="F1018" s="3"/>
      <c r="G1018" s="3"/>
      <c r="H1018" s="3"/>
      <c r="I1018" s="3"/>
      <c r="J1018" s="3"/>
      <c r="K1018" s="3"/>
      <c r="L1018" s="3"/>
      <c r="M1018" s="3"/>
      <c r="N1018" s="3"/>
      <c r="O1018" s="3"/>
      <c r="P1018" s="3"/>
      <c r="Q1018" s="3"/>
      <c r="R1018" s="3"/>
      <c r="S1018" s="3"/>
      <c r="T1018" s="3"/>
      <c r="U1018" s="3"/>
      <c r="V1018" s="3"/>
      <c r="W1018" s="3"/>
      <c r="X1018" s="3"/>
      <c r="Y1018" s="3"/>
      <c r="Z1018" s="3"/>
    </row>
    <row r="1019">
      <c r="A1019" s="3"/>
      <c r="B1019" s="3"/>
      <c r="C1019" s="3"/>
      <c r="D1019" s="3"/>
      <c r="E1019" s="3"/>
      <c r="F1019" s="3"/>
      <c r="G1019" s="3"/>
      <c r="H1019" s="3"/>
      <c r="I1019" s="3"/>
      <c r="J1019" s="3"/>
      <c r="K1019" s="3"/>
      <c r="L1019" s="3"/>
      <c r="M1019" s="3"/>
      <c r="N1019" s="3"/>
      <c r="O1019" s="3"/>
      <c r="P1019" s="3"/>
      <c r="Q1019" s="3"/>
      <c r="R1019" s="3"/>
      <c r="S1019" s="3"/>
      <c r="T1019" s="3"/>
      <c r="U1019" s="3"/>
      <c r="V1019" s="3"/>
      <c r="W1019" s="3"/>
      <c r="X1019" s="3"/>
      <c r="Y1019" s="3"/>
      <c r="Z1019" s="3"/>
    </row>
    <row r="1020">
      <c r="A1020" s="3"/>
      <c r="B1020" s="3"/>
      <c r="C1020" s="3"/>
      <c r="D1020" s="3"/>
      <c r="E1020" s="3"/>
      <c r="F1020" s="3"/>
      <c r="G1020" s="3"/>
      <c r="H1020" s="3"/>
      <c r="I1020" s="3"/>
      <c r="J1020" s="3"/>
      <c r="K1020" s="3"/>
      <c r="L1020" s="3"/>
      <c r="M1020" s="3"/>
      <c r="N1020" s="3"/>
      <c r="O1020" s="3"/>
      <c r="P1020" s="3"/>
      <c r="Q1020" s="3"/>
      <c r="R1020" s="3"/>
      <c r="S1020" s="3"/>
      <c r="T1020" s="3"/>
      <c r="U1020" s="3"/>
      <c r="V1020" s="3"/>
      <c r="W1020" s="3"/>
      <c r="X1020" s="3"/>
      <c r="Y1020" s="3"/>
      <c r="Z1020" s="3"/>
    </row>
    <row r="1021">
      <c r="A1021" s="3"/>
      <c r="B1021" s="3"/>
      <c r="C1021" s="3"/>
      <c r="D1021" s="3"/>
      <c r="E1021" s="3"/>
      <c r="F1021" s="3"/>
      <c r="G1021" s="3"/>
      <c r="H1021" s="3"/>
      <c r="I1021" s="3"/>
      <c r="J1021" s="3"/>
      <c r="K1021" s="3"/>
      <c r="L1021" s="3"/>
      <c r="M1021" s="3"/>
      <c r="N1021" s="3"/>
      <c r="O1021" s="3"/>
      <c r="P1021" s="3"/>
      <c r="Q1021" s="3"/>
      <c r="R1021" s="3"/>
      <c r="S1021" s="3"/>
      <c r="T1021" s="3"/>
      <c r="U1021" s="3"/>
      <c r="V1021" s="3"/>
      <c r="W1021" s="3"/>
      <c r="X1021" s="3"/>
      <c r="Y1021" s="3"/>
      <c r="Z1021" s="3"/>
    </row>
    <row r="1022">
      <c r="A1022" s="3"/>
      <c r="B1022" s="3"/>
      <c r="C1022" s="3"/>
      <c r="D1022" s="3"/>
      <c r="E1022" s="3"/>
      <c r="F1022" s="3"/>
      <c r="G1022" s="3"/>
      <c r="H1022" s="3"/>
      <c r="I1022" s="3"/>
      <c r="J1022" s="3"/>
      <c r="K1022" s="3"/>
      <c r="L1022" s="3"/>
      <c r="M1022" s="3"/>
      <c r="N1022" s="3"/>
      <c r="O1022" s="3"/>
      <c r="P1022" s="3"/>
      <c r="Q1022" s="3"/>
      <c r="R1022" s="3"/>
      <c r="S1022" s="3"/>
      <c r="T1022" s="3"/>
      <c r="U1022" s="3"/>
      <c r="V1022" s="3"/>
      <c r="W1022" s="3"/>
      <c r="X1022" s="3"/>
      <c r="Y1022" s="3"/>
      <c r="Z1022" s="3"/>
    </row>
    <row r="1023">
      <c r="A1023" s="3"/>
      <c r="B1023" s="3"/>
      <c r="C1023" s="3"/>
      <c r="D1023" s="3"/>
      <c r="E1023" s="3"/>
      <c r="F1023" s="3"/>
      <c r="G1023" s="3"/>
      <c r="H1023" s="3"/>
      <c r="I1023" s="3"/>
      <c r="J1023" s="3"/>
      <c r="K1023" s="3"/>
      <c r="L1023" s="3"/>
      <c r="M1023" s="3"/>
      <c r="N1023" s="3"/>
      <c r="O1023" s="3"/>
      <c r="P1023" s="3"/>
      <c r="Q1023" s="3"/>
      <c r="R1023" s="3"/>
      <c r="S1023" s="3"/>
      <c r="T1023" s="3"/>
      <c r="U1023" s="3"/>
      <c r="V1023" s="3"/>
      <c r="W1023" s="3"/>
      <c r="X1023" s="3"/>
      <c r="Y1023" s="3"/>
      <c r="Z1023" s="3"/>
    </row>
    <row r="1024">
      <c r="A1024" s="3"/>
      <c r="B1024" s="3"/>
      <c r="C1024" s="3"/>
      <c r="D1024" s="3"/>
      <c r="E1024" s="3"/>
      <c r="F1024" s="3"/>
      <c r="G1024" s="3"/>
      <c r="H1024" s="3"/>
      <c r="I1024" s="3"/>
      <c r="J1024" s="3"/>
      <c r="K1024" s="3"/>
      <c r="L1024" s="3"/>
      <c r="M1024" s="3"/>
      <c r="N1024" s="3"/>
      <c r="O1024" s="3"/>
      <c r="P1024" s="3"/>
      <c r="Q1024" s="3"/>
      <c r="R1024" s="3"/>
      <c r="S1024" s="3"/>
      <c r="T1024" s="3"/>
      <c r="U1024" s="3"/>
      <c r="V1024" s="3"/>
      <c r="W1024" s="3"/>
      <c r="X1024" s="3"/>
      <c r="Y1024" s="3"/>
      <c r="Z1024" s="3"/>
    </row>
    <row r="1025">
      <c r="A1025" s="3"/>
      <c r="B1025" s="3"/>
      <c r="C1025" s="3"/>
      <c r="D1025" s="3"/>
      <c r="E1025" s="3"/>
      <c r="F1025" s="3"/>
      <c r="G1025" s="3"/>
      <c r="H1025" s="3"/>
      <c r="I1025" s="3"/>
      <c r="J1025" s="3"/>
      <c r="K1025" s="3"/>
      <c r="L1025" s="3"/>
      <c r="M1025" s="3"/>
      <c r="N1025" s="3"/>
      <c r="O1025" s="3"/>
      <c r="P1025" s="3"/>
      <c r="Q1025" s="3"/>
      <c r="R1025" s="3"/>
      <c r="S1025" s="3"/>
      <c r="T1025" s="3"/>
      <c r="U1025" s="3"/>
      <c r="V1025" s="3"/>
      <c r="W1025" s="3"/>
      <c r="X1025" s="3"/>
      <c r="Y1025" s="3"/>
      <c r="Z1025" s="3"/>
    </row>
    <row r="1026">
      <c r="A1026" s="3"/>
      <c r="B1026" s="3"/>
      <c r="C1026" s="3"/>
      <c r="D1026" s="3"/>
      <c r="E1026" s="3"/>
      <c r="F1026" s="3"/>
      <c r="G1026" s="3"/>
      <c r="H1026" s="3"/>
      <c r="I1026" s="3"/>
      <c r="J1026" s="3"/>
      <c r="K1026" s="3"/>
      <c r="L1026" s="3"/>
      <c r="M1026" s="3"/>
      <c r="N1026" s="3"/>
      <c r="O1026" s="3"/>
      <c r="P1026" s="3"/>
      <c r="Q1026" s="3"/>
      <c r="R1026" s="3"/>
      <c r="S1026" s="3"/>
      <c r="T1026" s="3"/>
      <c r="U1026" s="3"/>
      <c r="V1026" s="3"/>
      <c r="W1026" s="3"/>
      <c r="X1026" s="3"/>
      <c r="Y1026" s="3"/>
      <c r="Z1026" s="3"/>
    </row>
    <row r="1027">
      <c r="A1027" s="3"/>
      <c r="B1027" s="3"/>
      <c r="C1027" s="3"/>
      <c r="D1027" s="3"/>
      <c r="E1027" s="3"/>
      <c r="F1027" s="3"/>
      <c r="G1027" s="3"/>
      <c r="H1027" s="3"/>
      <c r="I1027" s="3"/>
      <c r="J1027" s="3"/>
      <c r="K1027" s="3"/>
      <c r="L1027" s="3"/>
      <c r="M1027" s="3"/>
      <c r="N1027" s="3"/>
      <c r="O1027" s="3"/>
      <c r="P1027" s="3"/>
      <c r="Q1027" s="3"/>
      <c r="R1027" s="3"/>
      <c r="S1027" s="3"/>
      <c r="T1027" s="3"/>
      <c r="U1027" s="3"/>
      <c r="V1027" s="3"/>
      <c r="W1027" s="3"/>
      <c r="X1027" s="3"/>
      <c r="Y1027" s="3"/>
      <c r="Z1027" s="3"/>
    </row>
    <row r="1028">
      <c r="A1028" s="3"/>
      <c r="B1028" s="3"/>
      <c r="C1028" s="3"/>
      <c r="D1028" s="3"/>
      <c r="E1028" s="3"/>
      <c r="F1028" s="3"/>
      <c r="G1028" s="3"/>
      <c r="H1028" s="3"/>
      <c r="I1028" s="3"/>
      <c r="J1028" s="3"/>
      <c r="K1028" s="3"/>
      <c r="L1028" s="3"/>
      <c r="M1028" s="3"/>
      <c r="N1028" s="3"/>
      <c r="O1028" s="3"/>
      <c r="P1028" s="3"/>
      <c r="Q1028" s="3"/>
      <c r="R1028" s="3"/>
      <c r="S1028" s="3"/>
      <c r="T1028" s="3"/>
      <c r="U1028" s="3"/>
      <c r="V1028" s="3"/>
      <c r="W1028" s="3"/>
      <c r="X1028" s="3"/>
      <c r="Y1028" s="3"/>
      <c r="Z1028" s="3"/>
    </row>
    <row r="1029">
      <c r="A1029" s="3"/>
      <c r="B1029" s="3"/>
      <c r="C1029" s="3"/>
      <c r="D1029" s="3"/>
      <c r="E1029" s="3"/>
      <c r="F1029" s="3"/>
      <c r="G1029" s="3"/>
      <c r="H1029" s="3"/>
      <c r="I1029" s="3"/>
      <c r="J1029" s="3"/>
      <c r="K1029" s="3"/>
      <c r="L1029" s="3"/>
      <c r="M1029" s="3"/>
      <c r="N1029" s="3"/>
      <c r="O1029" s="3"/>
      <c r="P1029" s="3"/>
      <c r="Q1029" s="3"/>
      <c r="R1029" s="3"/>
      <c r="S1029" s="3"/>
      <c r="T1029" s="3"/>
      <c r="U1029" s="3"/>
      <c r="V1029" s="3"/>
      <c r="W1029" s="3"/>
      <c r="X1029" s="3"/>
      <c r="Y1029" s="3"/>
      <c r="Z1029" s="3"/>
    </row>
    <row r="1030">
      <c r="A1030" s="3"/>
      <c r="B1030" s="3"/>
      <c r="C1030" s="3"/>
      <c r="D1030" s="3"/>
      <c r="E1030" s="3"/>
      <c r="F1030" s="3"/>
      <c r="G1030" s="3"/>
      <c r="H1030" s="3"/>
      <c r="I1030" s="3"/>
      <c r="J1030" s="3"/>
      <c r="K1030" s="3"/>
      <c r="L1030" s="3"/>
      <c r="M1030" s="3"/>
      <c r="N1030" s="3"/>
      <c r="O1030" s="3"/>
      <c r="P1030" s="3"/>
      <c r="Q1030" s="3"/>
      <c r="R1030" s="3"/>
      <c r="S1030" s="3"/>
      <c r="T1030" s="3"/>
      <c r="U1030" s="3"/>
      <c r="V1030" s="3"/>
      <c r="W1030" s="3"/>
      <c r="X1030" s="3"/>
      <c r="Y1030" s="3"/>
      <c r="Z1030" s="3"/>
    </row>
    <row r="1031">
      <c r="A1031" s="3"/>
      <c r="B1031" s="3"/>
      <c r="C1031" s="3"/>
      <c r="D1031" s="3"/>
      <c r="E1031" s="3"/>
      <c r="F1031" s="3"/>
      <c r="G1031" s="3"/>
      <c r="H1031" s="3"/>
      <c r="I1031" s="3"/>
      <c r="J1031" s="3"/>
      <c r="K1031" s="3"/>
      <c r="L1031" s="3"/>
      <c r="M1031" s="3"/>
      <c r="N1031" s="3"/>
      <c r="O1031" s="3"/>
      <c r="P1031" s="3"/>
      <c r="Q1031" s="3"/>
      <c r="R1031" s="3"/>
      <c r="S1031" s="3"/>
      <c r="T1031" s="3"/>
      <c r="U1031" s="3"/>
      <c r="V1031" s="3"/>
      <c r="W1031" s="3"/>
      <c r="X1031" s="3"/>
      <c r="Y1031" s="3"/>
      <c r="Z1031" s="3"/>
    </row>
    <row r="1032">
      <c r="A1032" s="3"/>
      <c r="B1032" s="3"/>
      <c r="C1032" s="3"/>
      <c r="D1032" s="3"/>
      <c r="E1032" s="3"/>
      <c r="F1032" s="3"/>
      <c r="G1032" s="3"/>
      <c r="H1032" s="3"/>
      <c r="I1032" s="3"/>
      <c r="J1032" s="3"/>
      <c r="K1032" s="3"/>
      <c r="L1032" s="3"/>
      <c r="M1032" s="3"/>
      <c r="N1032" s="3"/>
      <c r="O1032" s="3"/>
      <c r="P1032" s="3"/>
      <c r="Q1032" s="3"/>
      <c r="R1032" s="3"/>
      <c r="S1032" s="3"/>
      <c r="T1032" s="3"/>
      <c r="U1032" s="3"/>
      <c r="V1032" s="3"/>
      <c r="W1032" s="3"/>
      <c r="X1032" s="3"/>
      <c r="Y1032" s="3"/>
      <c r="Z1032" s="3"/>
    </row>
  </sheetData>
  <mergeCells count="10">
    <mergeCell ref="B36:C36"/>
    <mergeCell ref="B38:C38"/>
    <mergeCell ref="B37:C37"/>
    <mergeCell ref="A1:B1"/>
    <mergeCell ref="B3:C3"/>
    <mergeCell ref="A4:A5"/>
    <mergeCell ref="A6:A7"/>
    <mergeCell ref="B33:C33"/>
    <mergeCell ref="B34:C34"/>
    <mergeCell ref="B35:C35"/>
  </mergeCell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4.0" ySplit="5.0" topLeftCell="E6" activePane="bottomRight" state="frozen"/>
      <selection activeCell="E1" sqref="E1" pane="topRight"/>
      <selection activeCell="A6" sqref="A6" pane="bottomLeft"/>
      <selection activeCell="E6" sqref="E6" pane="bottomRight"/>
    </sheetView>
  </sheetViews>
  <sheetFormatPr customHeight="1" defaultColWidth="12.63" defaultRowHeight="15.75"/>
  <cols>
    <col customWidth="1" min="1" max="1" width="7.88"/>
    <col customWidth="1" min="2" max="2" width="16.38"/>
    <col customWidth="1" min="3" max="4" width="12.0"/>
    <col customWidth="1" hidden="1" min="5" max="24" width="6.0"/>
    <col customWidth="1" min="25" max="57" width="6.0"/>
  </cols>
  <sheetData>
    <row r="1">
      <c r="A1" s="59" t="s">
        <v>143</v>
      </c>
      <c r="D1" s="59"/>
      <c r="E1" s="3"/>
      <c r="F1" s="3"/>
      <c r="G1" s="3"/>
      <c r="H1" s="3"/>
      <c r="I1" s="3"/>
      <c r="J1" s="3"/>
      <c r="K1" s="3"/>
      <c r="L1" s="3"/>
      <c r="M1" s="3"/>
      <c r="N1" s="3"/>
      <c r="O1" s="3"/>
      <c r="P1" s="3"/>
      <c r="Q1" s="3"/>
      <c r="R1" s="3"/>
      <c r="S1" s="3"/>
      <c r="T1" s="3"/>
      <c r="U1" s="3"/>
      <c r="V1" s="3"/>
      <c r="W1" s="3"/>
      <c r="X1" s="3"/>
      <c r="AB1" s="86" t="s">
        <v>144</v>
      </c>
      <c r="AC1" s="87"/>
      <c r="AD1" s="88"/>
      <c r="AE1" s="128">
        <v>0.95</v>
      </c>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row>
    <row r="2">
      <c r="A2" s="60"/>
      <c r="B2" s="3"/>
      <c r="C2" s="3"/>
      <c r="D2" s="3"/>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row>
    <row r="3">
      <c r="A3" s="129" t="s">
        <v>145</v>
      </c>
      <c r="B3" s="3"/>
      <c r="C3" s="3"/>
      <c r="D3" s="3"/>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row>
    <row r="4">
      <c r="A4" s="3"/>
      <c r="B4" s="3"/>
      <c r="C4" s="3"/>
      <c r="D4" s="3"/>
      <c r="E4" s="3"/>
      <c r="F4" s="3"/>
      <c r="G4" s="3"/>
      <c r="H4" s="3"/>
      <c r="I4" s="3"/>
      <c r="J4" s="3"/>
      <c r="K4" s="3"/>
      <c r="L4" s="3"/>
      <c r="M4" s="3"/>
      <c r="N4" s="3"/>
      <c r="O4" s="3"/>
      <c r="P4" s="3"/>
      <c r="Q4" s="3"/>
      <c r="R4" s="3"/>
      <c r="S4" s="3"/>
      <c r="T4" s="3"/>
      <c r="U4" s="3"/>
      <c r="V4" s="3"/>
      <c r="W4" s="3"/>
      <c r="X4" s="3"/>
      <c r="Y4" s="3"/>
      <c r="Z4" s="3"/>
      <c r="AA4" s="3"/>
      <c r="AB4" s="15" t="s">
        <v>83</v>
      </c>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row>
    <row r="5">
      <c r="A5" s="99" t="s">
        <v>5</v>
      </c>
      <c r="B5" s="130" t="s">
        <v>7</v>
      </c>
      <c r="C5" s="131" t="s">
        <v>67</v>
      </c>
      <c r="D5" s="132" t="s">
        <v>68</v>
      </c>
      <c r="E5" s="66">
        <v>2000.0</v>
      </c>
      <c r="F5" s="66">
        <v>2001.0</v>
      </c>
      <c r="G5" s="66">
        <v>2002.0</v>
      </c>
      <c r="H5" s="66">
        <v>2003.0</v>
      </c>
      <c r="I5" s="66">
        <v>2004.0</v>
      </c>
      <c r="J5" s="66">
        <v>2005.0</v>
      </c>
      <c r="K5" s="66">
        <v>2006.0</v>
      </c>
      <c r="L5" s="66">
        <v>2007.0</v>
      </c>
      <c r="M5" s="66">
        <v>2008.0</v>
      </c>
      <c r="N5" s="66">
        <v>2009.0</v>
      </c>
      <c r="O5" s="133">
        <v>2010.0</v>
      </c>
      <c r="P5" s="133">
        <v>2011.0</v>
      </c>
      <c r="Q5" s="133">
        <v>2012.0</v>
      </c>
      <c r="R5" s="133">
        <v>2013.0</v>
      </c>
      <c r="S5" s="133">
        <v>2014.0</v>
      </c>
      <c r="T5" s="133">
        <v>2015.0</v>
      </c>
      <c r="U5" s="133">
        <v>2016.0</v>
      </c>
      <c r="V5" s="133">
        <v>2017.0</v>
      </c>
      <c r="W5" s="133">
        <v>2018.0</v>
      </c>
      <c r="X5" s="133">
        <v>2019.0</v>
      </c>
      <c r="Y5" s="133">
        <v>2020.0</v>
      </c>
      <c r="Z5" s="133">
        <v>2021.0</v>
      </c>
      <c r="AA5" s="133">
        <v>2022.0</v>
      </c>
      <c r="AB5" s="133">
        <v>2023.0</v>
      </c>
      <c r="AC5" s="133">
        <v>2024.0</v>
      </c>
      <c r="AD5" s="133">
        <v>2025.0</v>
      </c>
      <c r="AE5" s="133">
        <v>2026.0</v>
      </c>
      <c r="AF5" s="133">
        <v>2027.0</v>
      </c>
      <c r="AG5" s="133">
        <v>2028.0</v>
      </c>
      <c r="AH5" s="133">
        <v>2029.0</v>
      </c>
      <c r="AI5" s="133">
        <v>2030.0</v>
      </c>
      <c r="AJ5" s="133">
        <v>2031.0</v>
      </c>
      <c r="AK5" s="133">
        <v>2032.0</v>
      </c>
      <c r="AL5" s="133">
        <v>2033.0</v>
      </c>
      <c r="AM5" s="133">
        <v>2034.0</v>
      </c>
      <c r="AN5" s="133">
        <v>2035.0</v>
      </c>
      <c r="AO5" s="133">
        <v>2036.0</v>
      </c>
      <c r="AP5" s="133">
        <v>2037.0</v>
      </c>
      <c r="AQ5" s="133">
        <v>2038.0</v>
      </c>
      <c r="AR5" s="133">
        <v>2039.0</v>
      </c>
      <c r="AS5" s="133">
        <v>2040.0</v>
      </c>
      <c r="AT5" s="133">
        <v>2041.0</v>
      </c>
      <c r="AU5" s="133">
        <v>2042.0</v>
      </c>
      <c r="AV5" s="133">
        <v>2043.0</v>
      </c>
      <c r="AW5" s="133">
        <v>2044.0</v>
      </c>
      <c r="AX5" s="133">
        <v>2045.0</v>
      </c>
      <c r="AY5" s="133">
        <v>2046.0</v>
      </c>
      <c r="AZ5" s="133">
        <v>2047.0</v>
      </c>
      <c r="BA5" s="133">
        <v>2048.0</v>
      </c>
      <c r="BB5" s="133">
        <v>2049.0</v>
      </c>
      <c r="BC5" s="133">
        <v>2050.0</v>
      </c>
      <c r="BD5" s="133">
        <v>2051.0</v>
      </c>
      <c r="BE5" s="134">
        <v>2052.0</v>
      </c>
      <c r="BF5" s="68"/>
      <c r="BG5" s="135" t="s">
        <v>146</v>
      </c>
      <c r="BH5" s="135" t="s">
        <v>147</v>
      </c>
      <c r="BI5" s="68"/>
    </row>
    <row r="6">
      <c r="A6" s="69" t="s">
        <v>69</v>
      </c>
      <c r="B6" s="70" t="s">
        <v>58</v>
      </c>
      <c r="C6" s="77" t="s">
        <v>57</v>
      </c>
      <c r="D6" s="77" t="s">
        <v>57</v>
      </c>
      <c r="E6" s="136">
        <f>'Conversion conv. -&gt; electric fe'!D$6*'Conversion conv. -&gt; electric ad'!D6</f>
        <v>0</v>
      </c>
      <c r="F6" s="137">
        <f>'Conversion conv. -&gt; electric fe'!E$6*'Conversion conv. -&gt; electric ad'!E6</f>
        <v>0</v>
      </c>
      <c r="G6" s="137">
        <f>'Conversion conv. -&gt; electric fe'!F$6*'Conversion conv. -&gt; electric ad'!F6</f>
        <v>0</v>
      </c>
      <c r="H6" s="137">
        <f>'Conversion conv. -&gt; electric fe'!G$6*'Conversion conv. -&gt; electric ad'!G6</f>
        <v>0</v>
      </c>
      <c r="I6" s="137">
        <f>'Conversion conv. -&gt; electric fe'!H$6*'Conversion conv. -&gt; electric ad'!H6</f>
        <v>0</v>
      </c>
      <c r="J6" s="137">
        <f>'Conversion conv. -&gt; electric fe'!I$6*'Conversion conv. -&gt; electric ad'!I6</f>
        <v>0</v>
      </c>
      <c r="K6" s="137">
        <f>'Conversion conv. -&gt; electric fe'!J$6*'Conversion conv. -&gt; electric ad'!J6</f>
        <v>0</v>
      </c>
      <c r="L6" s="137">
        <f>'Conversion conv. -&gt; electric fe'!K$6*'Conversion conv. -&gt; electric ad'!K6</f>
        <v>0</v>
      </c>
      <c r="M6" s="137">
        <f>'Conversion conv. -&gt; electric fe'!L$6*'Conversion conv. -&gt; electric ad'!L6</f>
        <v>0</v>
      </c>
      <c r="N6" s="137">
        <f>'Conversion conv. -&gt; electric fe'!M$6*'Conversion conv. -&gt; electric ad'!M6</f>
        <v>0</v>
      </c>
      <c r="O6" s="137">
        <f>'Conversion conv. -&gt; electric fe'!N$6*'Conversion conv. -&gt; electric ad'!N6</f>
        <v>0</v>
      </c>
      <c r="P6" s="137">
        <f>'Conversion conv. -&gt; electric fe'!O$6*'Conversion conv. -&gt; electric ad'!O6</f>
        <v>0</v>
      </c>
      <c r="Q6" s="137">
        <f>'Conversion conv. -&gt; electric fe'!P$6*'Conversion conv. -&gt; electric ad'!P6</f>
        <v>0</v>
      </c>
      <c r="R6" s="137">
        <f>'Conversion conv. -&gt; electric fe'!Q$6*'Conversion conv. -&gt; electric ad'!Q6</f>
        <v>0</v>
      </c>
      <c r="S6" s="137">
        <f>'Conversion conv. -&gt; electric fe'!R$6*'Conversion conv. -&gt; electric ad'!R6</f>
        <v>0</v>
      </c>
      <c r="T6" s="137">
        <f>'Conversion conv. -&gt; electric fe'!S$6*'Conversion conv. -&gt; electric ad'!S6</f>
        <v>0</v>
      </c>
      <c r="U6" s="137">
        <f>'Conversion conv. -&gt; electric fe'!T$6*'Conversion conv. -&gt; electric ad'!T6</f>
        <v>0</v>
      </c>
      <c r="V6" s="137">
        <f>'Conversion conv. -&gt; electric fe'!U$6*'Conversion conv. -&gt; electric ad'!U6</f>
        <v>0</v>
      </c>
      <c r="W6" s="137">
        <f>'Conversion conv. -&gt; electric fe'!V$6*'Conversion conv. -&gt; electric ad'!V6</f>
        <v>0</v>
      </c>
      <c r="X6" s="137">
        <f>'Conversion conv. -&gt; electric fe'!W$6*'Conversion conv. -&gt; electric ad'!W6</f>
        <v>0</v>
      </c>
      <c r="Y6" s="137">
        <f>'Conversion conv. -&gt; electric fe'!X$6*'Conversion conv. -&gt; electric ad'!X6</f>
        <v>0</v>
      </c>
      <c r="Z6" s="137">
        <f>'Conversion conv. -&gt; electric fe'!Y$6*'Conversion conv. -&gt; electric ad'!Y6</f>
        <v>0</v>
      </c>
      <c r="AA6" s="137">
        <f>'Conversion conv. -&gt; electric fe'!Z$6*'Conversion conv. -&gt; electric ad'!Z6</f>
        <v>0</v>
      </c>
      <c r="AB6" s="138">
        <f>'Conversion conv. -&gt; electric fe'!AA$6*'Conversion conv. -&gt; electric ad'!AA6</f>
        <v>0.0004783791108</v>
      </c>
      <c r="AC6" s="138">
        <f>'Conversion conv. -&gt; electric fe'!AB$6*'Conversion conv. -&gt; electric ad'!AB6</f>
        <v>0.001845889544</v>
      </c>
      <c r="AD6" s="138">
        <f>'Conversion conv. -&gt; electric fe'!AC$6*'Conversion conv. -&gt; electric ad'!AC6</f>
        <v>0.006727410614</v>
      </c>
      <c r="AE6" s="138">
        <f>'Conversion conv. -&gt; electric fe'!AD$6*'Conversion conv. -&gt; electric ad'!AD6</f>
        <v>0.02192684467</v>
      </c>
      <c r="AF6" s="138">
        <f>'Conversion conv. -&gt; electric fe'!AE$6*'Conversion conv. -&gt; electric ad'!AE6</f>
        <v>0.05960146101</v>
      </c>
      <c r="AG6" s="138">
        <f>'Conversion conv. -&gt; electric fe'!AF$6*'Conversion conv. -&gt; electric ad'!AF6</f>
        <v>0.1296953354</v>
      </c>
      <c r="AH6" s="138">
        <f>'Conversion conv. -&gt; electric fe'!AG$6*'Conversion conv. -&gt; electric ad'!AG6</f>
        <v>0.2307917944</v>
      </c>
      <c r="AI6" s="138">
        <f>'Conversion conv. -&gt; electric fe'!AH$6*'Conversion conv. -&gt; electric ad'!AH6</f>
        <v>0.3537656658</v>
      </c>
      <c r="AJ6" s="138">
        <f>'Conversion conv. -&gt; electric fe'!AI$6*'Conversion conv. -&gt; electric ad'!AI6</f>
        <v>0.4867015032</v>
      </c>
      <c r="AK6" s="138">
        <f>'Conversion conv. -&gt; electric fe'!AJ$6*'Conversion conv. -&gt; electric ad'!AJ6</f>
        <v>0.6156204062</v>
      </c>
      <c r="AL6" s="138">
        <f>'Conversion conv. -&gt; electric fe'!AK$6*'Conversion conv. -&gt; electric ad'!AK6</f>
        <v>0.7277715396</v>
      </c>
      <c r="AM6" s="138">
        <f>'Conversion conv. -&gt; electric fe'!AL$6*'Conversion conv. -&gt; electric ad'!AL6</f>
        <v>0.8160759121</v>
      </c>
      <c r="AN6" s="138">
        <f>'Conversion conv. -&gt; electric fe'!AM$6*'Conversion conv. -&gt; electric ad'!AM6</f>
        <v>0.880139978</v>
      </c>
      <c r="AO6" s="138">
        <f>'Conversion conv. -&gt; electric fe'!AN$6*'Conversion conv. -&gt; electric ad'!AN6</f>
        <v>0.9238613919</v>
      </c>
      <c r="AP6" s="138">
        <f>'Conversion conv. -&gt; electric fe'!AO$6*'Conversion conv. -&gt; electric ad'!AO6</f>
        <v>0.9524565843</v>
      </c>
      <c r="AQ6" s="138">
        <f>'Conversion conv. -&gt; electric fe'!AP$6*'Conversion conv. -&gt; electric ad'!AP6</f>
        <v>0.9706390677</v>
      </c>
      <c r="AR6" s="138">
        <f>'Conversion conv. -&gt; electric fe'!AQ$6*'Conversion conv. -&gt; electric ad'!AQ6</f>
        <v>0.9819937579</v>
      </c>
      <c r="AS6" s="138">
        <f>'Conversion conv. -&gt; electric fe'!AR$6*'Conversion conv. -&gt; electric ad'!AR6</f>
        <v>0.9890048547</v>
      </c>
      <c r="AT6" s="138">
        <f>'Conversion conv. -&gt; electric fe'!AS$6*'Conversion conv. -&gt; electric ad'!AS6</f>
        <v>0.9933037996</v>
      </c>
      <c r="AU6" s="138">
        <f>'Conversion conv. -&gt; electric fe'!AT$6*'Conversion conv. -&gt; electric ad'!AT6</f>
        <v>0.9959284969</v>
      </c>
      <c r="AV6" s="138">
        <f>'Conversion conv. -&gt; electric fe'!AU$6*'Conversion conv. -&gt; electric ad'!AU6</f>
        <v>0.9975268208</v>
      </c>
      <c r="AW6" s="138">
        <f>'Conversion conv. -&gt; electric fe'!AV$6*'Conversion conv. -&gt; electric ad'!AV6</f>
        <v>0.9984985915</v>
      </c>
      <c r="AX6" s="138">
        <f>'Conversion conv. -&gt; electric fe'!AW$6*'Conversion conv. -&gt; electric ad'!AW6</f>
        <v>0.9990888568</v>
      </c>
      <c r="AY6" s="138">
        <f>'Conversion conv. -&gt; electric fe'!AX$6*'Conversion conv. -&gt; electric ad'!AX6</f>
        <v>0.9994471839</v>
      </c>
      <c r="AZ6" s="138">
        <f>'Conversion conv. -&gt; electric fe'!AY$6*'Conversion conv. -&gt; electric ad'!AY6</f>
        <v>0.9996646346</v>
      </c>
      <c r="BA6" s="138">
        <f>'Conversion conv. -&gt; electric fe'!AZ$6*'Conversion conv. -&gt; electric ad'!AZ6</f>
        <v>0.9997965668</v>
      </c>
      <c r="BB6" s="138">
        <f>'Conversion conv. -&gt; electric fe'!BA$6*'Conversion conv. -&gt; electric ad'!BA6</f>
        <v>0.9998766029</v>
      </c>
      <c r="BC6" s="138">
        <f>'Conversion conv. -&gt; electric fe'!BB$6*'Conversion conv. -&gt; electric ad'!BB6</f>
        <v>0.9999251527</v>
      </c>
      <c r="BD6" s="138">
        <f>'Conversion conv. -&gt; electric fe'!BC$6*'Conversion conv. -&gt; electric ad'!BC6</f>
        <v>0.9999546017</v>
      </c>
      <c r="BE6" s="139">
        <f>'Conversion conv. -&gt; electric fe'!BD$6*'Conversion conv. -&gt; electric ad'!BD6</f>
        <v>0.9999724641</v>
      </c>
      <c r="BF6" s="3"/>
      <c r="BG6" s="3">
        <f t="shared" ref="BG6:BG77" si="1">INDEX($E$5:$BE$5,MATCH(TRUE,INDEX($E6:$BE6&gt;=$AE$1,0),))</f>
        <v>2037</v>
      </c>
      <c r="BH6" s="3">
        <f t="shared" ref="BH6:BH77" si="2">BG6-2022</f>
        <v>15</v>
      </c>
      <c r="BI6" s="3"/>
    </row>
    <row r="7">
      <c r="A7" s="75"/>
      <c r="D7" s="77" t="s">
        <v>56</v>
      </c>
      <c r="E7" s="140">
        <f>'Conversion conv. -&gt; electric fe'!D$6*'Conversion conv. -&gt; electric ad'!D7</f>
        <v>0</v>
      </c>
      <c r="F7" s="15">
        <f>'Conversion conv. -&gt; electric fe'!E$6*'Conversion conv. -&gt; electric ad'!E7</f>
        <v>0</v>
      </c>
      <c r="G7" s="15">
        <f>'Conversion conv. -&gt; electric fe'!F$6*'Conversion conv. -&gt; electric ad'!F7</f>
        <v>0</v>
      </c>
      <c r="H7" s="15">
        <f>'Conversion conv. -&gt; electric fe'!G$6*'Conversion conv. -&gt; electric ad'!G7</f>
        <v>0</v>
      </c>
      <c r="I7" s="15">
        <f>'Conversion conv. -&gt; electric fe'!H$6*'Conversion conv. -&gt; electric ad'!H7</f>
        <v>0</v>
      </c>
      <c r="J7" s="15">
        <f>'Conversion conv. -&gt; electric fe'!I$6*'Conversion conv. -&gt; electric ad'!I7</f>
        <v>0</v>
      </c>
      <c r="K7" s="15">
        <f>'Conversion conv. -&gt; electric fe'!J$6*'Conversion conv. -&gt; electric ad'!J7</f>
        <v>0</v>
      </c>
      <c r="L7" s="15">
        <f>'Conversion conv. -&gt; electric fe'!K$6*'Conversion conv. -&gt; electric ad'!K7</f>
        <v>0</v>
      </c>
      <c r="M7" s="15">
        <f>'Conversion conv. -&gt; electric fe'!L$6*'Conversion conv. -&gt; electric ad'!L7</f>
        <v>0</v>
      </c>
      <c r="N7" s="15">
        <f>'Conversion conv. -&gt; electric fe'!M$6*'Conversion conv. -&gt; electric ad'!M7</f>
        <v>0</v>
      </c>
      <c r="O7" s="15">
        <f>'Conversion conv. -&gt; electric fe'!N$6*'Conversion conv. -&gt; electric ad'!N7</f>
        <v>0</v>
      </c>
      <c r="P7" s="15">
        <f>'Conversion conv. -&gt; electric fe'!O$6*'Conversion conv. -&gt; electric ad'!O7</f>
        <v>0</v>
      </c>
      <c r="Q7" s="15">
        <f>'Conversion conv. -&gt; electric fe'!P$6*'Conversion conv. -&gt; electric ad'!P7</f>
        <v>0</v>
      </c>
      <c r="R7" s="15">
        <f>'Conversion conv. -&gt; electric fe'!Q$6*'Conversion conv. -&gt; electric ad'!Q7</f>
        <v>0</v>
      </c>
      <c r="S7" s="15">
        <f>'Conversion conv. -&gt; electric fe'!R$6*'Conversion conv. -&gt; electric ad'!R7</f>
        <v>0</v>
      </c>
      <c r="T7" s="15">
        <f>'Conversion conv. -&gt; electric fe'!S$6*'Conversion conv. -&gt; electric ad'!S7</f>
        <v>0</v>
      </c>
      <c r="U7" s="15">
        <f>'Conversion conv. -&gt; electric fe'!T$6*'Conversion conv. -&gt; electric ad'!T7</f>
        <v>0</v>
      </c>
      <c r="V7" s="15">
        <f>'Conversion conv. -&gt; electric fe'!U$6*'Conversion conv. -&gt; electric ad'!U7</f>
        <v>0</v>
      </c>
      <c r="W7" s="15">
        <f>'Conversion conv. -&gt; electric fe'!V$6*'Conversion conv. -&gt; electric ad'!V7</f>
        <v>0</v>
      </c>
      <c r="X7" s="15">
        <f>'Conversion conv. -&gt; electric fe'!W$6*'Conversion conv. -&gt; electric ad'!W7</f>
        <v>0</v>
      </c>
      <c r="Y7" s="15">
        <f>'Conversion conv. -&gt; electric fe'!X$6*'Conversion conv. -&gt; electric ad'!X7</f>
        <v>0</v>
      </c>
      <c r="Z7" s="15">
        <f>'Conversion conv. -&gt; electric fe'!Y$6*'Conversion conv. -&gt; electric ad'!Y7</f>
        <v>0</v>
      </c>
      <c r="AA7" s="15">
        <f>'Conversion conv. -&gt; electric fe'!Z$6*'Conversion conv. -&gt; electric ad'!Z7</f>
        <v>0</v>
      </c>
      <c r="AB7" s="141">
        <f>'Conversion conv. -&gt; electric fe'!AA$6*'Conversion conv. -&gt; electric ad'!AA7</f>
        <v>0.001261385644</v>
      </c>
      <c r="AC7" s="141">
        <f>'Conversion conv. -&gt; electric fe'!AB$6*'Conversion conv. -&gt; electric ad'!AB7</f>
        <v>0.005237663831</v>
      </c>
      <c r="AD7" s="141">
        <f>'Conversion conv. -&gt; electric fe'!AC$6*'Conversion conv. -&gt; electric ad'!AC7</f>
        <v>0.02012172461</v>
      </c>
      <c r="AE7" s="141">
        <f>'Conversion conv. -&gt; electric fe'!AD$6*'Conversion conv. -&gt; electric ad'!AD7</f>
        <v>0.06690802646</v>
      </c>
      <c r="AF7" s="141">
        <f>'Conversion conv. -&gt; electric fe'!AE$6*'Conversion conv. -&gt; electric ad'!AE7</f>
        <v>0.1771718469</v>
      </c>
      <c r="AG7" s="141">
        <f>'Conversion conv. -&gt; electric fe'!AF$6*'Conversion conv. -&gt; electric ad'!AF7</f>
        <v>0.3554747513</v>
      </c>
      <c r="AH7" s="141">
        <f>'Conversion conv. -&gt; electric fe'!AG$6*'Conversion conv. -&gt; electric ad'!AG7</f>
        <v>0.5540692716</v>
      </c>
      <c r="AI7" s="141">
        <f>'Conversion conv. -&gt; electric fe'!AH$6*'Conversion conv. -&gt; electric ad'!AH7</f>
        <v>0.7201281987</v>
      </c>
      <c r="AJ7" s="141">
        <f>'Conversion conv. -&gt; electric fe'!AI$6*'Conversion conv. -&gt; electric ad'!AI7</f>
        <v>0.8353247534</v>
      </c>
      <c r="AK7" s="141">
        <f>'Conversion conv. -&gt; electric fe'!AJ$6*'Conversion conv. -&gt; electric ad'!AJ7</f>
        <v>0.9067541745</v>
      </c>
      <c r="AL7" s="141">
        <f>'Conversion conv. -&gt; electric fe'!AK$6*'Conversion conv. -&gt; electric ad'!AK7</f>
        <v>0.9482910933</v>
      </c>
      <c r="AM7" s="141">
        <f>'Conversion conv. -&gt; electric fe'!AL$6*'Conversion conv. -&gt; electric ad'!AL7</f>
        <v>0.9716188181</v>
      </c>
      <c r="AN7" s="141">
        <f>'Conversion conv. -&gt; electric fe'!AM$6*'Conversion conv. -&gt; electric ad'!AM7</f>
        <v>0.9844909613</v>
      </c>
      <c r="AO7" s="141">
        <f>'Conversion conv. -&gt; electric fe'!AN$6*'Conversion conv. -&gt; electric ad'!AN7</f>
        <v>0.9915364587</v>
      </c>
      <c r="AP7" s="141">
        <f>'Conversion conv. -&gt; electric fe'!AO$6*'Conversion conv. -&gt; electric ad'!AO7</f>
        <v>0.9953808871</v>
      </c>
      <c r="AQ7" s="141">
        <f>'Conversion conv. -&gt; electric fe'!AP$6*'Conversion conv. -&gt; electric ad'!AP7</f>
        <v>0.9974773287</v>
      </c>
      <c r="AR7" s="141">
        <f>'Conversion conv. -&gt; electric fe'!AQ$6*'Conversion conv. -&gt; electric ad'!AQ7</f>
        <v>0.9986211087</v>
      </c>
      <c r="AS7" s="141">
        <f>'Conversion conv. -&gt; electric fe'!AR$6*'Conversion conv. -&gt; electric ad'!AR7</f>
        <v>0.9992456836</v>
      </c>
      <c r="AT7" s="141">
        <f>'Conversion conv. -&gt; electric fe'!AS$6*'Conversion conv. -&gt; electric ad'!AS7</f>
        <v>0.9995870622</v>
      </c>
      <c r="AU7" s="141">
        <f>'Conversion conv. -&gt; electric fe'!AT$6*'Conversion conv. -&gt; electric ad'!AT7</f>
        <v>0.9997738126</v>
      </c>
      <c r="AV7" s="141">
        <f>'Conversion conv. -&gt; electric fe'!AU$6*'Conversion conv. -&gt; electric ad'!AU7</f>
        <v>0.9998760481</v>
      </c>
      <c r="AW7" s="141">
        <f>'Conversion conv. -&gt; electric fe'!AV$6*'Conversion conv. -&gt; electric ad'!AV7</f>
        <v>0.9999320492</v>
      </c>
      <c r="AX7" s="141">
        <f>'Conversion conv. -&gt; electric fe'!AW$6*'Conversion conv. -&gt; electric ad'!AW7</f>
        <v>0.9999627389</v>
      </c>
      <c r="AY7" s="141">
        <f>'Conversion conv. -&gt; electric fe'!AX$6*'Conversion conv. -&gt; electric ad'!AX7</f>
        <v>0.9999795635</v>
      </c>
      <c r="AZ7" s="141">
        <f>'Conversion conv. -&gt; electric fe'!AY$6*'Conversion conv. -&gt; electric ad'!AY7</f>
        <v>0.9999887894</v>
      </c>
      <c r="BA7" s="141">
        <f>'Conversion conv. -&gt; electric fe'!AZ$6*'Conversion conv. -&gt; electric ad'!AZ7</f>
        <v>0.9999938496</v>
      </c>
      <c r="BB7" s="141">
        <f>'Conversion conv. -&gt; electric fe'!BA$6*'Conversion conv. -&gt; electric ad'!BA7</f>
        <v>0.9999966255</v>
      </c>
      <c r="BC7" s="141">
        <f>'Conversion conv. -&gt; electric fe'!BB$6*'Conversion conv. -&gt; electric ad'!BB7</f>
        <v>0.9999981484</v>
      </c>
      <c r="BD7" s="141">
        <f>'Conversion conv. -&gt; electric fe'!BC$6*'Conversion conv. -&gt; electric ad'!BC7</f>
        <v>0.999998984</v>
      </c>
      <c r="BE7" s="142">
        <f>'Conversion conv. -&gt; electric fe'!BD$6*'Conversion conv. -&gt; electric ad'!BD7</f>
        <v>0.9999994424</v>
      </c>
      <c r="BF7" s="3"/>
      <c r="BG7" s="3">
        <f t="shared" si="1"/>
        <v>2034</v>
      </c>
      <c r="BH7" s="3">
        <f t="shared" si="2"/>
        <v>12</v>
      </c>
      <c r="BI7" s="3"/>
    </row>
    <row r="8">
      <c r="A8" s="75"/>
      <c r="D8" s="77" t="s">
        <v>55</v>
      </c>
      <c r="E8" s="140">
        <f>'Conversion conv. -&gt; electric fe'!D$6*'Conversion conv. -&gt; electric ad'!D8</f>
        <v>0</v>
      </c>
      <c r="F8" s="15">
        <f>'Conversion conv. -&gt; electric fe'!E$6*'Conversion conv. -&gt; electric ad'!E8</f>
        <v>0</v>
      </c>
      <c r="G8" s="15">
        <f>'Conversion conv. -&gt; electric fe'!F$6*'Conversion conv. -&gt; electric ad'!F8</f>
        <v>0</v>
      </c>
      <c r="H8" s="15">
        <f>'Conversion conv. -&gt; electric fe'!G$6*'Conversion conv. -&gt; electric ad'!G8</f>
        <v>0</v>
      </c>
      <c r="I8" s="15">
        <f>'Conversion conv. -&gt; electric fe'!H$6*'Conversion conv. -&gt; electric ad'!H8</f>
        <v>0</v>
      </c>
      <c r="J8" s="15">
        <f>'Conversion conv. -&gt; electric fe'!I$6*'Conversion conv. -&gt; electric ad'!I8</f>
        <v>0</v>
      </c>
      <c r="K8" s="15">
        <f>'Conversion conv. -&gt; electric fe'!J$6*'Conversion conv. -&gt; electric ad'!J8</f>
        <v>0</v>
      </c>
      <c r="L8" s="15">
        <f>'Conversion conv. -&gt; electric fe'!K$6*'Conversion conv. -&gt; electric ad'!K8</f>
        <v>0</v>
      </c>
      <c r="M8" s="15">
        <f>'Conversion conv. -&gt; electric fe'!L$6*'Conversion conv. -&gt; electric ad'!L8</f>
        <v>0</v>
      </c>
      <c r="N8" s="15">
        <f>'Conversion conv. -&gt; electric fe'!M$6*'Conversion conv. -&gt; electric ad'!M8</f>
        <v>0</v>
      </c>
      <c r="O8" s="15">
        <f>'Conversion conv. -&gt; electric fe'!N$6*'Conversion conv. -&gt; electric ad'!N8</f>
        <v>0</v>
      </c>
      <c r="P8" s="15">
        <f>'Conversion conv. -&gt; electric fe'!O$6*'Conversion conv. -&gt; electric ad'!O8</f>
        <v>0</v>
      </c>
      <c r="Q8" s="15">
        <f>'Conversion conv. -&gt; electric fe'!P$6*'Conversion conv. -&gt; electric ad'!P8</f>
        <v>0</v>
      </c>
      <c r="R8" s="15">
        <f>'Conversion conv. -&gt; electric fe'!Q$6*'Conversion conv. -&gt; electric ad'!Q8</f>
        <v>0</v>
      </c>
      <c r="S8" s="15">
        <f>'Conversion conv. -&gt; electric fe'!R$6*'Conversion conv. -&gt; electric ad'!R8</f>
        <v>0</v>
      </c>
      <c r="T8" s="15">
        <f>'Conversion conv. -&gt; electric fe'!S$6*'Conversion conv. -&gt; electric ad'!S8</f>
        <v>0</v>
      </c>
      <c r="U8" s="15">
        <f>'Conversion conv. -&gt; electric fe'!T$6*'Conversion conv. -&gt; electric ad'!T8</f>
        <v>0</v>
      </c>
      <c r="V8" s="15">
        <f>'Conversion conv. -&gt; electric fe'!U$6*'Conversion conv. -&gt; electric ad'!U8</f>
        <v>0</v>
      </c>
      <c r="W8" s="15">
        <f>'Conversion conv. -&gt; electric fe'!V$6*'Conversion conv. -&gt; electric ad'!V8</f>
        <v>0</v>
      </c>
      <c r="X8" s="15">
        <f>'Conversion conv. -&gt; electric fe'!W$6*'Conversion conv. -&gt; electric ad'!W8</f>
        <v>0</v>
      </c>
      <c r="Y8" s="15">
        <f>'Conversion conv. -&gt; electric fe'!X$6*'Conversion conv. -&gt; electric ad'!X8</f>
        <v>0</v>
      </c>
      <c r="Z8" s="15">
        <f>'Conversion conv. -&gt; electric fe'!Y$6*'Conversion conv. -&gt; electric ad'!Y8</f>
        <v>0</v>
      </c>
      <c r="AA8" s="15">
        <f>'Conversion conv. -&gt; electric fe'!Z$6*'Conversion conv. -&gt; electric ad'!Z8</f>
        <v>0</v>
      </c>
      <c r="AB8" s="141">
        <f>'Conversion conv. -&gt; electric fe'!AA$6*'Conversion conv. -&gt; electric ad'!AA8</f>
        <v>0.003772811862</v>
      </c>
      <c r="AC8" s="141">
        <f>'Conversion conv. -&gt; electric fe'!AB$6*'Conversion conv. -&gt; electric ad'!AB8</f>
        <v>0.01820247989</v>
      </c>
      <c r="AD8" s="141">
        <f>'Conversion conv. -&gt; electric fe'!AC$6*'Conversion conv. -&gt; electric ad'!AC8</f>
        <v>0.07092553245</v>
      </c>
      <c r="AE8" s="141">
        <f>'Conversion conv. -&gt; electric fe'!AD$6*'Conversion conv. -&gt; electric ad'!AD8</f>
        <v>0.2055003073</v>
      </c>
      <c r="AF8" s="141">
        <f>'Conversion conv. -&gt; electric fe'!AE$6*'Conversion conv. -&gt; electric ad'!AE8</f>
        <v>0.4290744675</v>
      </c>
      <c r="AG8" s="141">
        <f>'Conversion conv. -&gt; electric fe'!AF$6*'Conversion conv. -&gt; electric ad'!AF8</f>
        <v>0.6661786265</v>
      </c>
      <c r="AH8" s="141">
        <f>'Conversion conv. -&gt; electric fe'!AG$6*'Conversion conv. -&gt; electric ad'!AG8</f>
        <v>0.8353247534</v>
      </c>
      <c r="AI8" s="141">
        <f>'Conversion conv. -&gt; electric fe'!AH$6*'Conversion conv. -&gt; electric ad'!AH8</f>
        <v>0.926731586</v>
      </c>
      <c r="AJ8" s="141">
        <f>'Conversion conv. -&gt; electric fe'!AI$6*'Conversion conv. -&gt; electric ad'!AI8</f>
        <v>0.9690263206</v>
      </c>
      <c r="AK8" s="141">
        <f>'Conversion conv. -&gt; electric fe'!AJ$6*'Conversion conv. -&gt; electric ad'!AJ8</f>
        <v>0.9872002568</v>
      </c>
      <c r="AL8" s="141">
        <f>'Conversion conv. -&gt; electric fe'!AK$6*'Conversion conv. -&gt; electric ad'!AK8</f>
        <v>0.9947610524</v>
      </c>
      <c r="AM8" s="141">
        <f>'Conversion conv. -&gt; electric fe'!AL$6*'Conversion conv. -&gt; electric ad'!AL8</f>
        <v>0.9978641702</v>
      </c>
      <c r="AN8" s="141">
        <f>'Conversion conv. -&gt; electric fe'!AM$6*'Conversion conv. -&gt; electric ad'!AM8</f>
        <v>0.9991306686</v>
      </c>
      <c r="AO8" s="141">
        <f>'Conversion conv. -&gt; electric fe'!AN$6*'Conversion conv. -&gt; electric ad'!AN8</f>
        <v>0.999646396</v>
      </c>
      <c r="AP8" s="141">
        <f>'Conversion conv. -&gt; electric fe'!AO$6*'Conversion conv. -&gt; electric ad'!AO8</f>
        <v>0.9998562089</v>
      </c>
      <c r="AQ8" s="141">
        <f>'Conversion conv. -&gt; electric fe'!AP$6*'Conversion conv. -&gt; electric ad'!AP8</f>
        <v>0.9999415345</v>
      </c>
      <c r="AR8" s="141">
        <f>'Conversion conv. -&gt; electric fe'!AQ$6*'Conversion conv. -&gt; electric ad'!AQ8</f>
        <v>0.999976229</v>
      </c>
      <c r="AS8" s="141">
        <f>'Conversion conv. -&gt; electric fe'!AR$6*'Conversion conv. -&gt; electric ad'!AR8</f>
        <v>0.9999903353</v>
      </c>
      <c r="AT8" s="141">
        <f>'Conversion conv. -&gt; electric fe'!AS$6*'Conversion conv. -&gt; electric ad'!AS8</f>
        <v>0.9999960706</v>
      </c>
      <c r="AU8" s="141">
        <f>'Conversion conv. -&gt; electric fe'!AT$6*'Conversion conv. -&gt; electric ad'!AT8</f>
        <v>0.9999984024</v>
      </c>
      <c r="AV8" s="141">
        <f>'Conversion conv. -&gt; electric fe'!AU$6*'Conversion conv. -&gt; electric ad'!AU8</f>
        <v>0.9999993505</v>
      </c>
      <c r="AW8" s="141">
        <f>'Conversion conv. -&gt; electric fe'!AV$6*'Conversion conv. -&gt; electric ad'!AV8</f>
        <v>0.9999997359</v>
      </c>
      <c r="AX8" s="141">
        <f>'Conversion conv. -&gt; electric fe'!AW$6*'Conversion conv. -&gt; electric ad'!AW8</f>
        <v>0.9999998926</v>
      </c>
      <c r="AY8" s="141">
        <f>'Conversion conv. -&gt; electric fe'!AX$6*'Conversion conv. -&gt; electric ad'!AX8</f>
        <v>0.9999999563</v>
      </c>
      <c r="AZ8" s="141">
        <f>'Conversion conv. -&gt; electric fe'!AY$6*'Conversion conv. -&gt; electric ad'!AY8</f>
        <v>0.9999999823</v>
      </c>
      <c r="BA8" s="141">
        <f>'Conversion conv. -&gt; electric fe'!AZ$6*'Conversion conv. -&gt; electric ad'!AZ8</f>
        <v>0.9999999928</v>
      </c>
      <c r="BB8" s="141">
        <f>'Conversion conv. -&gt; electric fe'!BA$6*'Conversion conv. -&gt; electric ad'!BA8</f>
        <v>0.9999999971</v>
      </c>
      <c r="BC8" s="141">
        <f>'Conversion conv. -&gt; electric fe'!BB$6*'Conversion conv. -&gt; electric ad'!BB8</f>
        <v>0.9999999988</v>
      </c>
      <c r="BD8" s="141">
        <f>'Conversion conv. -&gt; electric fe'!BC$6*'Conversion conv. -&gt; electric ad'!BC8</f>
        <v>0.9999999995</v>
      </c>
      <c r="BE8" s="142">
        <f>'Conversion conv. -&gt; electric fe'!BD$6*'Conversion conv. -&gt; electric ad'!BD8</f>
        <v>0.9999999998</v>
      </c>
      <c r="BF8" s="3"/>
      <c r="BG8" s="3">
        <f t="shared" si="1"/>
        <v>2031</v>
      </c>
      <c r="BH8" s="3">
        <f t="shared" si="2"/>
        <v>9</v>
      </c>
      <c r="BI8" s="3"/>
    </row>
    <row r="9">
      <c r="A9" s="75"/>
      <c r="C9" s="77" t="s">
        <v>56</v>
      </c>
      <c r="D9" s="77" t="s">
        <v>57</v>
      </c>
      <c r="E9" s="140">
        <f>'Conversion conv. -&gt; electric fe'!D$7*'Conversion conv. -&gt; electric ad'!D6</f>
        <v>0</v>
      </c>
      <c r="F9" s="15">
        <f>'Conversion conv. -&gt; electric fe'!E$7*'Conversion conv. -&gt; electric ad'!E6</f>
        <v>0</v>
      </c>
      <c r="G9" s="15">
        <f>'Conversion conv. -&gt; electric fe'!F$7*'Conversion conv. -&gt; electric ad'!F6</f>
        <v>0</v>
      </c>
      <c r="H9" s="15">
        <f>'Conversion conv. -&gt; electric fe'!G$7*'Conversion conv. -&gt; electric ad'!G6</f>
        <v>0</v>
      </c>
      <c r="I9" s="15">
        <f>'Conversion conv. -&gt; electric fe'!H$7*'Conversion conv. -&gt; electric ad'!H6</f>
        <v>0</v>
      </c>
      <c r="J9" s="15">
        <f>'Conversion conv. -&gt; electric fe'!I$7*'Conversion conv. -&gt; electric ad'!I6</f>
        <v>0</v>
      </c>
      <c r="K9" s="15">
        <f>'Conversion conv. -&gt; electric fe'!J$7*'Conversion conv. -&gt; electric ad'!J6</f>
        <v>0</v>
      </c>
      <c r="L9" s="15">
        <f>'Conversion conv. -&gt; electric fe'!K$7*'Conversion conv. -&gt; electric ad'!K6</f>
        <v>0</v>
      </c>
      <c r="M9" s="15">
        <f>'Conversion conv. -&gt; electric fe'!L$7*'Conversion conv. -&gt; electric ad'!L6</f>
        <v>0</v>
      </c>
      <c r="N9" s="15">
        <f>'Conversion conv. -&gt; electric fe'!M$7*'Conversion conv. -&gt; electric ad'!M6</f>
        <v>0</v>
      </c>
      <c r="O9" s="15">
        <f>'Conversion conv. -&gt; electric fe'!N$7*'Conversion conv. -&gt; electric ad'!N6</f>
        <v>0</v>
      </c>
      <c r="P9" s="15">
        <f>'Conversion conv. -&gt; electric fe'!O$7*'Conversion conv. -&gt; electric ad'!O6</f>
        <v>0</v>
      </c>
      <c r="Q9" s="15">
        <f>'Conversion conv. -&gt; electric fe'!P$7*'Conversion conv. -&gt; electric ad'!P6</f>
        <v>0</v>
      </c>
      <c r="R9" s="15">
        <f>'Conversion conv. -&gt; electric fe'!Q$7*'Conversion conv. -&gt; electric ad'!Q6</f>
        <v>0</v>
      </c>
      <c r="S9" s="15">
        <f>'Conversion conv. -&gt; electric fe'!R$7*'Conversion conv. -&gt; electric ad'!R6</f>
        <v>0</v>
      </c>
      <c r="T9" s="15">
        <f>'Conversion conv. -&gt; electric fe'!S$7*'Conversion conv. -&gt; electric ad'!S6</f>
        <v>0</v>
      </c>
      <c r="U9" s="15">
        <f>'Conversion conv. -&gt; electric fe'!T$7*'Conversion conv. -&gt; electric ad'!T6</f>
        <v>0</v>
      </c>
      <c r="V9" s="15">
        <f>'Conversion conv. -&gt; electric fe'!U$7*'Conversion conv. -&gt; electric ad'!U6</f>
        <v>0</v>
      </c>
      <c r="W9" s="15">
        <f>'Conversion conv. -&gt; electric fe'!V$7*'Conversion conv. -&gt; electric ad'!V6</f>
        <v>0</v>
      </c>
      <c r="X9" s="15">
        <f>'Conversion conv. -&gt; electric fe'!W$7*'Conversion conv. -&gt; electric ad'!W6</f>
        <v>0</v>
      </c>
      <c r="Y9" s="15">
        <f>'Conversion conv. -&gt; electric fe'!X$7*'Conversion conv. -&gt; electric ad'!X6</f>
        <v>0</v>
      </c>
      <c r="Z9" s="15">
        <f>'Conversion conv. -&gt; electric fe'!Y$7*'Conversion conv. -&gt; electric ad'!Y6</f>
        <v>0</v>
      </c>
      <c r="AA9" s="15">
        <f>'Conversion conv. -&gt; electric fe'!Z$7*'Conversion conv. -&gt; electric ad'!Z6</f>
        <v>0</v>
      </c>
      <c r="AB9" s="141">
        <f>'Conversion conv. -&gt; electric fe'!AA$7*'Conversion conv. -&gt; electric ad'!AA6</f>
        <v>0.002381174076</v>
      </c>
      <c r="AC9" s="141">
        <f>'Conversion conv. -&gt; electric fe'!AB$7*'Conversion conv. -&gt; electric ad'!AB6</f>
        <v>0.00823381566</v>
      </c>
      <c r="AD9" s="141">
        <f>'Conversion conv. -&gt; electric fe'!AC$7*'Conversion conv. -&gt; electric ad'!AC6</f>
        <v>0.02371293659</v>
      </c>
      <c r="AE9" s="141">
        <f>'Conversion conv. -&gt; electric fe'!AD$7*'Conversion conv. -&gt; electric ad'!AD6</f>
        <v>0.05454959127</v>
      </c>
      <c r="AF9" s="141">
        <f>'Conversion conv. -&gt; electric fe'!AE$7*'Conversion conv. -&gt; electric ad'!AE6</f>
        <v>0.1034217815</v>
      </c>
      <c r="AG9" s="141">
        <f>'Conversion conv. -&gt; electric fe'!AF$7*'Conversion conv. -&gt; electric ad'!AF6</f>
        <v>0.1721635529</v>
      </c>
      <c r="AH9" s="141">
        <f>'Conversion conv. -&gt; electric fe'!AG$7*'Conversion conv. -&gt; electric ad'!AG6</f>
        <v>0.2628219435</v>
      </c>
      <c r="AI9" s="141">
        <f>'Conversion conv. -&gt; electric fe'!AH$7*'Conversion conv. -&gt; electric ad'!AH6</f>
        <v>0.374137782</v>
      </c>
      <c r="AJ9" s="141">
        <f>'Conversion conv. -&gt; electric fe'!AI$7*'Conversion conv. -&gt; electric ad'!AI6</f>
        <v>0.4982298549</v>
      </c>
      <c r="AK9" s="141">
        <f>'Conversion conv. -&gt; electric fe'!AJ$7*'Conversion conv. -&gt; electric ad'!AJ6</f>
        <v>0.6215966487</v>
      </c>
      <c r="AL9" s="141">
        <f>'Conversion conv. -&gt; electric fe'!AK$7*'Conversion conv. -&gt; electric ad'!AK6</f>
        <v>0.7306624627</v>
      </c>
      <c r="AM9" s="141">
        <f>'Conversion conv. -&gt; electric fe'!AL$7*'Conversion conv. -&gt; electric ad'!AL6</f>
        <v>0.8174013734</v>
      </c>
      <c r="AN9" s="141">
        <f>'Conversion conv. -&gt; electric fe'!AM$7*'Conversion conv. -&gt; electric ad'!AM6</f>
        <v>0.8807242209</v>
      </c>
      <c r="AO9" s="141">
        <f>'Conversion conv. -&gt; electric fe'!AN$7*'Conversion conv. -&gt; electric ad'!AN6</f>
        <v>0.9241119579</v>
      </c>
      <c r="AP9" s="141">
        <f>'Conversion conv. -&gt; electric fe'!AO$7*'Conversion conv. -&gt; electric ad'!AO6</f>
        <v>0.9525621028</v>
      </c>
      <c r="AQ9" s="141">
        <f>'Conversion conv. -&gt; electric fe'!AP$7*'Conversion conv. -&gt; electric ad'!AP6</f>
        <v>0.970682983</v>
      </c>
      <c r="AR9" s="141">
        <f>'Conversion conv. -&gt; electric fe'!AQ$7*'Conversion conv. -&gt; electric ad'!AQ6</f>
        <v>0.9820118986</v>
      </c>
      <c r="AS9" s="141">
        <f>'Conversion conv. -&gt; electric fe'!AR$7*'Conversion conv. -&gt; electric ad'!AR6</f>
        <v>0.9890123132</v>
      </c>
      <c r="AT9" s="141">
        <f>'Conversion conv. -&gt; electric fe'!AS$7*'Conversion conv. -&gt; electric ad'!AS6</f>
        <v>0.9933068571</v>
      </c>
      <c r="AU9" s="141">
        <f>'Conversion conv. -&gt; electric fe'!AT$7*'Conversion conv. -&gt; electric ad'!AT6</f>
        <v>0.9959297479</v>
      </c>
      <c r="AV9" s="141">
        <f>'Conversion conv. -&gt; electric fe'!AU$7*'Conversion conv. -&gt; electric ad'!AU6</f>
        <v>0.9975273321</v>
      </c>
      <c r="AW9" s="141">
        <f>'Conversion conv. -&gt; electric fe'!AV$7*'Conversion conv. -&gt; electric ad'!AV6</f>
        <v>0.9984988003</v>
      </c>
      <c r="AX9" s="141">
        <f>'Conversion conv. -&gt; electric fe'!AW$7*'Conversion conv. -&gt; electric ad'!AW6</f>
        <v>0.999088942</v>
      </c>
      <c r="AY9" s="141">
        <f>'Conversion conv. -&gt; electric fe'!AX$7*'Conversion conv. -&gt; electric ad'!AX6</f>
        <v>0.9994472187</v>
      </c>
      <c r="AZ9" s="141">
        <f>'Conversion conv. -&gt; electric fe'!AY$7*'Conversion conv. -&gt; electric ad'!AY6</f>
        <v>0.9996646488</v>
      </c>
      <c r="BA9" s="141">
        <f>'Conversion conv. -&gt; electric fe'!AZ$7*'Conversion conv. -&gt; electric ad'!AZ6</f>
        <v>0.9997965726</v>
      </c>
      <c r="BB9" s="141">
        <f>'Conversion conv. -&gt; electric fe'!BA$7*'Conversion conv. -&gt; electric ad'!BA6</f>
        <v>0.9998766053</v>
      </c>
      <c r="BC9" s="141">
        <f>'Conversion conv. -&gt; electric fe'!BB$7*'Conversion conv. -&gt; electric ad'!BB6</f>
        <v>0.9999251537</v>
      </c>
      <c r="BD9" s="141">
        <f>'Conversion conv. -&gt; electric fe'!BC$7*'Conversion conv. -&gt; electric ad'!BC6</f>
        <v>0.9999546021</v>
      </c>
      <c r="BE9" s="142">
        <f>'Conversion conv. -&gt; electric fe'!BD$7*'Conversion conv. -&gt; electric ad'!BD6</f>
        <v>0.9999724643</v>
      </c>
      <c r="BF9" s="3"/>
      <c r="BG9" s="3">
        <f t="shared" si="1"/>
        <v>2037</v>
      </c>
      <c r="BH9" s="3">
        <f t="shared" si="2"/>
        <v>15</v>
      </c>
      <c r="BI9" s="3"/>
    </row>
    <row r="10">
      <c r="A10" s="75"/>
      <c r="D10" s="77" t="s">
        <v>56</v>
      </c>
      <c r="E10" s="140">
        <f>'Conversion conv. -&gt; electric fe'!D$7*'Conversion conv. -&gt; electric ad'!D7</f>
        <v>0</v>
      </c>
      <c r="F10" s="15">
        <f>'Conversion conv. -&gt; electric fe'!E$7*'Conversion conv. -&gt; electric ad'!E7</f>
        <v>0</v>
      </c>
      <c r="G10" s="15">
        <f>'Conversion conv. -&gt; electric fe'!F$7*'Conversion conv. -&gt; electric ad'!F7</f>
        <v>0</v>
      </c>
      <c r="H10" s="15">
        <f>'Conversion conv. -&gt; electric fe'!G$7*'Conversion conv. -&gt; electric ad'!G7</f>
        <v>0</v>
      </c>
      <c r="I10" s="15">
        <f>'Conversion conv. -&gt; electric fe'!H$7*'Conversion conv. -&gt; electric ad'!H7</f>
        <v>0</v>
      </c>
      <c r="J10" s="15">
        <f>'Conversion conv. -&gt; electric fe'!I$7*'Conversion conv. -&gt; electric ad'!I7</f>
        <v>0</v>
      </c>
      <c r="K10" s="15">
        <f>'Conversion conv. -&gt; electric fe'!J$7*'Conversion conv. -&gt; electric ad'!J7</f>
        <v>0</v>
      </c>
      <c r="L10" s="15">
        <f>'Conversion conv. -&gt; electric fe'!K$7*'Conversion conv. -&gt; electric ad'!K7</f>
        <v>0</v>
      </c>
      <c r="M10" s="15">
        <f>'Conversion conv. -&gt; electric fe'!L$7*'Conversion conv. -&gt; electric ad'!L7</f>
        <v>0</v>
      </c>
      <c r="N10" s="15">
        <f>'Conversion conv. -&gt; electric fe'!M$7*'Conversion conv. -&gt; electric ad'!M7</f>
        <v>0</v>
      </c>
      <c r="O10" s="15">
        <f>'Conversion conv. -&gt; electric fe'!N$7*'Conversion conv. -&gt; electric ad'!N7</f>
        <v>0</v>
      </c>
      <c r="P10" s="15">
        <f>'Conversion conv. -&gt; electric fe'!O$7*'Conversion conv. -&gt; electric ad'!O7</f>
        <v>0</v>
      </c>
      <c r="Q10" s="15">
        <f>'Conversion conv. -&gt; electric fe'!P$7*'Conversion conv. -&gt; electric ad'!P7</f>
        <v>0</v>
      </c>
      <c r="R10" s="15">
        <f>'Conversion conv. -&gt; electric fe'!Q$7*'Conversion conv. -&gt; electric ad'!Q7</f>
        <v>0</v>
      </c>
      <c r="S10" s="15">
        <f>'Conversion conv. -&gt; electric fe'!R$7*'Conversion conv. -&gt; electric ad'!R7</f>
        <v>0</v>
      </c>
      <c r="T10" s="15">
        <f>'Conversion conv. -&gt; electric fe'!S$7*'Conversion conv. -&gt; electric ad'!S7</f>
        <v>0</v>
      </c>
      <c r="U10" s="15">
        <f>'Conversion conv. -&gt; electric fe'!T$7*'Conversion conv. -&gt; electric ad'!T7</f>
        <v>0</v>
      </c>
      <c r="V10" s="15">
        <f>'Conversion conv. -&gt; electric fe'!U$7*'Conversion conv. -&gt; electric ad'!U7</f>
        <v>0</v>
      </c>
      <c r="W10" s="15">
        <f>'Conversion conv. -&gt; electric fe'!V$7*'Conversion conv. -&gt; electric ad'!V7</f>
        <v>0</v>
      </c>
      <c r="X10" s="15">
        <f>'Conversion conv. -&gt; electric fe'!W$7*'Conversion conv. -&gt; electric ad'!W7</f>
        <v>0</v>
      </c>
      <c r="Y10" s="15">
        <f>'Conversion conv. -&gt; electric fe'!X$7*'Conversion conv. -&gt; electric ad'!X7</f>
        <v>0</v>
      </c>
      <c r="Z10" s="15">
        <f>'Conversion conv. -&gt; electric fe'!Y$7*'Conversion conv. -&gt; electric ad'!Y7</f>
        <v>0</v>
      </c>
      <c r="AA10" s="15">
        <f>'Conversion conv. -&gt; electric fe'!Z$7*'Conversion conv. -&gt; electric ad'!Z7</f>
        <v>0</v>
      </c>
      <c r="AB10" s="141">
        <f>'Conversion conv. -&gt; electric fe'!AA$7*'Conversion conv. -&gt; electric ad'!AA7</f>
        <v>0.006278657927</v>
      </c>
      <c r="AC10" s="141">
        <f>'Conversion conv. -&gt; electric fe'!AB$7*'Conversion conv. -&gt; electric ad'!AB7</f>
        <v>0.02336323894</v>
      </c>
      <c r="AD10" s="141">
        <f>'Conversion conv. -&gt; electric fe'!AC$7*'Conversion conv. -&gt; electric ad'!AC7</f>
        <v>0.07092553245</v>
      </c>
      <c r="AE10" s="141">
        <f>'Conversion conv. -&gt; electric fe'!AD$7*'Conversion conv. -&gt; electric ad'!AD7</f>
        <v>0.1664537489</v>
      </c>
      <c r="AF10" s="141">
        <f>'Conversion conv. -&gt; electric fe'!AE$7*'Conversion conv. -&gt; electric ad'!AE7</f>
        <v>0.3074325313</v>
      </c>
      <c r="AG10" s="141">
        <f>'Conversion conv. -&gt; electric fe'!AF$7*'Conversion conv. -&gt; electric ad'!AF7</f>
        <v>0.4718735332</v>
      </c>
      <c r="AH10" s="141">
        <f>'Conversion conv. -&gt; electric fe'!AG$7*'Conversion conv. -&gt; electric ad'!AG7</f>
        <v>0.6309650791</v>
      </c>
      <c r="AI10" s="141">
        <f>'Conversion conv. -&gt; electric fe'!AH$7*'Conversion conv. -&gt; electric ad'!AH7</f>
        <v>0.7615978401</v>
      </c>
      <c r="AJ10" s="141">
        <f>'Conversion conv. -&gt; electric fe'!AI$7*'Conversion conv. -&gt; electric ad'!AI7</f>
        <v>0.8551108388</v>
      </c>
      <c r="AK10" s="141">
        <f>'Conversion conv. -&gt; electric fe'!AJ$7*'Conversion conv. -&gt; electric ad'!AJ7</f>
        <v>0.9155566489</v>
      </c>
      <c r="AL10" s="141">
        <f>'Conversion conv. -&gt; electric fe'!AK$7*'Conversion conv. -&gt; electric ad'!AK7</f>
        <v>0.9520579852</v>
      </c>
      <c r="AM10" s="141">
        <f>'Conversion conv. -&gt; electric fe'!AL$7*'Conversion conv. -&gt; electric ad'!AL7</f>
        <v>0.9731969105</v>
      </c>
      <c r="AN10" s="141">
        <f>'Conversion conv. -&gt; electric fe'!AM$7*'Conversion conv. -&gt; electric ad'!AM7</f>
        <v>0.9851444732</v>
      </c>
      <c r="AO10" s="141">
        <f>'Conversion conv. -&gt; electric fe'!AN$7*'Conversion conv. -&gt; electric ad'!AN7</f>
        <v>0.9918053793</v>
      </c>
      <c r="AP10" s="141">
        <f>'Conversion conv. -&gt; electric fe'!AO$7*'Conversion conv. -&gt; electric ad'!AO7</f>
        <v>0.9954911609</v>
      </c>
      <c r="AQ10" s="141">
        <f>'Conversion conv. -&gt; electric fe'!AP$7*'Conversion conv. -&gt; electric ad'!AP7</f>
        <v>0.9975224582</v>
      </c>
      <c r="AR10" s="141">
        <f>'Conversion conv. -&gt; electric fe'!AQ$7*'Conversion conv. -&gt; electric ad'!AQ7</f>
        <v>0.9986395565</v>
      </c>
      <c r="AS10" s="141">
        <f>'Conversion conv. -&gt; electric fe'!AR$7*'Conversion conv. -&gt; electric ad'!AR7</f>
        <v>0.9992532193</v>
      </c>
      <c r="AT10" s="141">
        <f>'Conversion conv. -&gt; electric fe'!AS$7*'Conversion conv. -&gt; electric ad'!AS7</f>
        <v>0.999590139</v>
      </c>
      <c r="AU10" s="141">
        <f>'Conversion conv. -&gt; electric fe'!AT$7*'Conversion conv. -&gt; electric ad'!AT7</f>
        <v>0.9997750684</v>
      </c>
      <c r="AV10" s="141">
        <f>'Conversion conv. -&gt; electric fe'!AU$7*'Conversion conv. -&gt; electric ad'!AU7</f>
        <v>0.9998765606</v>
      </c>
      <c r="AW10" s="141">
        <f>'Conversion conv. -&gt; electric fe'!AV$7*'Conversion conv. -&gt; electric ad'!AV7</f>
        <v>0.9999322583</v>
      </c>
      <c r="AX10" s="141">
        <f>'Conversion conv. -&gt; electric fe'!AW$7*'Conversion conv. -&gt; electric ad'!AW7</f>
        <v>0.9999628242</v>
      </c>
      <c r="AY10" s="141">
        <f>'Conversion conv. -&gt; electric fe'!AX$7*'Conversion conv. -&gt; electric ad'!AX7</f>
        <v>0.9999795982</v>
      </c>
      <c r="AZ10" s="141">
        <f>'Conversion conv. -&gt; electric fe'!AY$7*'Conversion conv. -&gt; electric ad'!AY7</f>
        <v>0.9999888036</v>
      </c>
      <c r="BA10" s="141">
        <f>'Conversion conv. -&gt; electric fe'!AZ$7*'Conversion conv. -&gt; electric ad'!AZ7</f>
        <v>0.9999938554</v>
      </c>
      <c r="BB10" s="141">
        <f>'Conversion conv. -&gt; electric fe'!BA$7*'Conversion conv. -&gt; electric ad'!BA7</f>
        <v>0.9999966278</v>
      </c>
      <c r="BC10" s="141">
        <f>'Conversion conv. -&gt; electric fe'!BB$7*'Conversion conv. -&gt; electric ad'!BB7</f>
        <v>0.9999981493</v>
      </c>
      <c r="BD10" s="141">
        <f>'Conversion conv. -&gt; electric fe'!BC$7*'Conversion conv. -&gt; electric ad'!BC7</f>
        <v>0.9999989843</v>
      </c>
      <c r="BE10" s="142">
        <f>'Conversion conv. -&gt; electric fe'!BD$7*'Conversion conv. -&gt; electric ad'!BD7</f>
        <v>0.9999994426</v>
      </c>
      <c r="BF10" s="3"/>
      <c r="BG10" s="3">
        <f t="shared" si="1"/>
        <v>2033</v>
      </c>
      <c r="BH10" s="3">
        <f t="shared" si="2"/>
        <v>11</v>
      </c>
      <c r="BI10" s="3"/>
    </row>
    <row r="11">
      <c r="A11" s="75"/>
      <c r="D11" s="77" t="s">
        <v>55</v>
      </c>
      <c r="E11" s="140">
        <f>'Conversion conv. -&gt; electric fe'!D$7*'Conversion conv. -&gt; electric ad'!D8</f>
        <v>0</v>
      </c>
      <c r="F11" s="15">
        <f>'Conversion conv. -&gt; electric fe'!E$7*'Conversion conv. -&gt; electric ad'!E8</f>
        <v>0</v>
      </c>
      <c r="G11" s="15">
        <f>'Conversion conv. -&gt; electric fe'!F$7*'Conversion conv. -&gt; electric ad'!F8</f>
        <v>0</v>
      </c>
      <c r="H11" s="15">
        <f>'Conversion conv. -&gt; electric fe'!G$7*'Conversion conv. -&gt; electric ad'!G8</f>
        <v>0</v>
      </c>
      <c r="I11" s="15">
        <f>'Conversion conv. -&gt; electric fe'!H$7*'Conversion conv. -&gt; electric ad'!H8</f>
        <v>0</v>
      </c>
      <c r="J11" s="15">
        <f>'Conversion conv. -&gt; electric fe'!I$7*'Conversion conv. -&gt; electric ad'!I8</f>
        <v>0</v>
      </c>
      <c r="K11" s="15">
        <f>'Conversion conv. -&gt; electric fe'!J$7*'Conversion conv. -&gt; electric ad'!J8</f>
        <v>0</v>
      </c>
      <c r="L11" s="15">
        <f>'Conversion conv. -&gt; electric fe'!K$7*'Conversion conv. -&gt; electric ad'!K8</f>
        <v>0</v>
      </c>
      <c r="M11" s="15">
        <f>'Conversion conv. -&gt; electric fe'!L$7*'Conversion conv. -&gt; electric ad'!L8</f>
        <v>0</v>
      </c>
      <c r="N11" s="15">
        <f>'Conversion conv. -&gt; electric fe'!M$7*'Conversion conv. -&gt; electric ad'!M8</f>
        <v>0</v>
      </c>
      <c r="O11" s="15">
        <f>'Conversion conv. -&gt; electric fe'!N$7*'Conversion conv. -&gt; electric ad'!N8</f>
        <v>0</v>
      </c>
      <c r="P11" s="15">
        <f>'Conversion conv. -&gt; electric fe'!O$7*'Conversion conv. -&gt; electric ad'!O8</f>
        <v>0</v>
      </c>
      <c r="Q11" s="15">
        <f>'Conversion conv. -&gt; electric fe'!P$7*'Conversion conv. -&gt; electric ad'!P8</f>
        <v>0</v>
      </c>
      <c r="R11" s="15">
        <f>'Conversion conv. -&gt; electric fe'!Q$7*'Conversion conv. -&gt; electric ad'!Q8</f>
        <v>0</v>
      </c>
      <c r="S11" s="15">
        <f>'Conversion conv. -&gt; electric fe'!R$7*'Conversion conv. -&gt; electric ad'!R8</f>
        <v>0</v>
      </c>
      <c r="T11" s="15">
        <f>'Conversion conv. -&gt; electric fe'!S$7*'Conversion conv. -&gt; electric ad'!S8</f>
        <v>0</v>
      </c>
      <c r="U11" s="15">
        <f>'Conversion conv. -&gt; electric fe'!T$7*'Conversion conv. -&gt; electric ad'!T8</f>
        <v>0</v>
      </c>
      <c r="V11" s="15">
        <f>'Conversion conv. -&gt; electric fe'!U$7*'Conversion conv. -&gt; electric ad'!U8</f>
        <v>0</v>
      </c>
      <c r="W11" s="15">
        <f>'Conversion conv. -&gt; electric fe'!V$7*'Conversion conv. -&gt; electric ad'!V8</f>
        <v>0</v>
      </c>
      <c r="X11" s="15">
        <f>'Conversion conv. -&gt; electric fe'!W$7*'Conversion conv. -&gt; electric ad'!W8</f>
        <v>0</v>
      </c>
      <c r="Y11" s="15">
        <f>'Conversion conv. -&gt; electric fe'!X$7*'Conversion conv. -&gt; electric ad'!X8</f>
        <v>0</v>
      </c>
      <c r="Z11" s="15">
        <f>'Conversion conv. -&gt; electric fe'!Y$7*'Conversion conv. -&gt; electric ad'!Y8</f>
        <v>0</v>
      </c>
      <c r="AA11" s="15">
        <f>'Conversion conv. -&gt; electric fe'!Z$7*'Conversion conv. -&gt; electric ad'!Z8</f>
        <v>0</v>
      </c>
      <c r="AB11" s="141">
        <f>'Conversion conv. -&gt; electric fe'!AA$7*'Conversion conv. -&gt; electric ad'!AA8</f>
        <v>0.01877950269</v>
      </c>
      <c r="AC11" s="141">
        <f>'Conversion conv. -&gt; electric fe'!AB$7*'Conversion conv. -&gt; electric ad'!AB8</f>
        <v>0.08119438374</v>
      </c>
      <c r="AD11" s="141">
        <f>'Conversion conv. -&gt; electric fe'!AC$7*'Conversion conv. -&gt; electric ad'!AC8</f>
        <v>0.25</v>
      </c>
      <c r="AE11" s="141">
        <f>'Conversion conv. -&gt; electric fe'!AD$7*'Conversion conv. -&gt; electric ad'!AD8</f>
        <v>0.5112435438</v>
      </c>
      <c r="AF11" s="141">
        <f>'Conversion conv. -&gt; electric fe'!AE$7*'Conversion conv. -&gt; electric ad'!AE8</f>
        <v>0.7445395643</v>
      </c>
      <c r="AG11" s="141">
        <f>'Conversion conv. -&gt; electric fe'!AF$7*'Conversion conv. -&gt; electric ad'!AF8</f>
        <v>0.8843161464</v>
      </c>
      <c r="AH11" s="141">
        <f>'Conversion conv. -&gt; electric fe'!AG$7*'Conversion conv. -&gt; electric ad'!AG8</f>
        <v>0.9512542494</v>
      </c>
      <c r="AI11" s="141">
        <f>'Conversion conv. -&gt; electric fe'!AH$7*'Conversion conv. -&gt; electric ad'!AH8</f>
        <v>0.9800987873</v>
      </c>
      <c r="AJ11" s="141">
        <f>'Conversion conv. -&gt; electric fe'!AI$7*'Conversion conv. -&gt; electric ad'!AI8</f>
        <v>0.9919793547</v>
      </c>
      <c r="AK11" s="141">
        <f>'Conversion conv. -&gt; electric fe'!AJ$7*'Conversion conv. -&gt; electric ad'!AJ8</f>
        <v>0.9967836755</v>
      </c>
      <c r="AL11" s="141">
        <f>'Conversion conv. -&gt; electric fe'!AK$7*'Conversion conv. -&gt; electric ad'!AK8</f>
        <v>0.9987125366</v>
      </c>
      <c r="AM11" s="141">
        <f>'Conversion conv. -&gt; electric fe'!AL$7*'Conversion conv. -&gt; electric ad'!AL8</f>
        <v>0.99948489</v>
      </c>
      <c r="AN11" s="141">
        <f>'Conversion conv. -&gt; electric fe'!AM$7*'Conversion conv. -&gt; electric ad'!AM8</f>
        <v>0.9997938984</v>
      </c>
      <c r="AO11" s="141">
        <f>'Conversion conv. -&gt; electric fe'!AN$7*'Conversion conv. -&gt; electric ad'!AN8</f>
        <v>0.9999175162</v>
      </c>
      <c r="AP11" s="141">
        <f>'Conversion conv. -&gt; electric fe'!AO$7*'Conversion conv. -&gt; electric ad'!AO8</f>
        <v>0.9999669785</v>
      </c>
      <c r="AQ11" s="141">
        <f>'Conversion conv. -&gt; electric fe'!AP$7*'Conversion conv. -&gt; electric ad'!AP8</f>
        <v>0.9999867755</v>
      </c>
      <c r="AR11" s="141">
        <f>'Conversion conv. -&gt; electric fe'!AQ$7*'Conversion conv. -&gt; electric ad'!AQ8</f>
        <v>0.9999947019</v>
      </c>
      <c r="AS11" s="141">
        <f>'Conversion conv. -&gt; electric fe'!AR$7*'Conversion conv. -&gt; electric ad'!AR8</f>
        <v>0.9999978766</v>
      </c>
      <c r="AT11" s="141">
        <f>'Conversion conv. -&gt; electric fe'!AS$7*'Conversion conv. -&gt; electric ad'!AS8</f>
        <v>0.9999991487</v>
      </c>
      <c r="AU11" s="141">
        <f>'Conversion conv. -&gt; electric fe'!AT$7*'Conversion conv. -&gt; electric ad'!AT8</f>
        <v>0.9999996586</v>
      </c>
      <c r="AV11" s="141">
        <f>'Conversion conv. -&gt; electric fe'!AU$7*'Conversion conv. -&gt; electric ad'!AU8</f>
        <v>0.999999863</v>
      </c>
      <c r="AW11" s="141">
        <f>'Conversion conv. -&gt; electric fe'!AV$7*'Conversion conv. -&gt; electric ad'!AV8</f>
        <v>0.999999945</v>
      </c>
      <c r="AX11" s="141">
        <f>'Conversion conv. -&gt; electric fe'!AW$7*'Conversion conv. -&gt; electric ad'!AW8</f>
        <v>0.9999999779</v>
      </c>
      <c r="AY11" s="141">
        <f>'Conversion conv. -&gt; electric fe'!AX$7*'Conversion conv. -&gt; electric ad'!AX8</f>
        <v>0.9999999911</v>
      </c>
      <c r="AZ11" s="141">
        <f>'Conversion conv. -&gt; electric fe'!AY$7*'Conversion conv. -&gt; electric ad'!AY8</f>
        <v>0.9999999964</v>
      </c>
      <c r="BA11" s="141">
        <f>'Conversion conv. -&gt; electric fe'!AZ$7*'Conversion conv. -&gt; electric ad'!AZ8</f>
        <v>0.9999999986</v>
      </c>
      <c r="BB11" s="141">
        <f>'Conversion conv. -&gt; electric fe'!BA$7*'Conversion conv. -&gt; electric ad'!BA8</f>
        <v>0.9999999994</v>
      </c>
      <c r="BC11" s="141">
        <f>'Conversion conv. -&gt; electric fe'!BB$7*'Conversion conv. -&gt; electric ad'!BB8</f>
        <v>0.9999999998</v>
      </c>
      <c r="BD11" s="141">
        <f>'Conversion conv. -&gt; electric fe'!BC$7*'Conversion conv. -&gt; electric ad'!BC8</f>
        <v>0.9999999999</v>
      </c>
      <c r="BE11" s="142">
        <f>'Conversion conv. -&gt; electric fe'!BD$7*'Conversion conv. -&gt; electric ad'!BD8</f>
        <v>1</v>
      </c>
      <c r="BF11" s="3"/>
      <c r="BG11" s="3">
        <f t="shared" si="1"/>
        <v>2029</v>
      </c>
      <c r="BH11" s="3">
        <f t="shared" si="2"/>
        <v>7</v>
      </c>
      <c r="BI11" s="3"/>
    </row>
    <row r="12">
      <c r="A12" s="75"/>
      <c r="C12" s="77" t="s">
        <v>55</v>
      </c>
      <c r="D12" s="77" t="s">
        <v>57</v>
      </c>
      <c r="E12" s="140">
        <f>'Conversion conv. -&gt; electric fe'!D$8*'Conversion conv. -&gt; electric ad'!D6</f>
        <v>0</v>
      </c>
      <c r="F12" s="15">
        <f>'Conversion conv. -&gt; electric fe'!E$8*'Conversion conv. -&gt; electric ad'!E6</f>
        <v>0</v>
      </c>
      <c r="G12" s="15">
        <f>'Conversion conv. -&gt; electric fe'!F$8*'Conversion conv. -&gt; electric ad'!F6</f>
        <v>0</v>
      </c>
      <c r="H12" s="15">
        <f>'Conversion conv. -&gt; electric fe'!G$8*'Conversion conv. -&gt; electric ad'!G6</f>
        <v>0</v>
      </c>
      <c r="I12" s="15">
        <f>'Conversion conv. -&gt; electric fe'!H$8*'Conversion conv. -&gt; electric ad'!H6</f>
        <v>0</v>
      </c>
      <c r="J12" s="15">
        <f>'Conversion conv. -&gt; electric fe'!I$8*'Conversion conv. -&gt; electric ad'!I6</f>
        <v>0</v>
      </c>
      <c r="K12" s="15">
        <f>'Conversion conv. -&gt; electric fe'!J$8*'Conversion conv. -&gt; electric ad'!J6</f>
        <v>0</v>
      </c>
      <c r="L12" s="15">
        <f>'Conversion conv. -&gt; electric fe'!K$8*'Conversion conv. -&gt; electric ad'!K6</f>
        <v>0</v>
      </c>
      <c r="M12" s="15">
        <f>'Conversion conv. -&gt; electric fe'!L$8*'Conversion conv. -&gt; electric ad'!L6</f>
        <v>0</v>
      </c>
      <c r="N12" s="15">
        <f>'Conversion conv. -&gt; electric fe'!M$8*'Conversion conv. -&gt; electric ad'!M6</f>
        <v>0</v>
      </c>
      <c r="O12" s="15">
        <f>'Conversion conv. -&gt; electric fe'!N$8*'Conversion conv. -&gt; electric ad'!N6</f>
        <v>0</v>
      </c>
      <c r="P12" s="15">
        <f>'Conversion conv. -&gt; electric fe'!O$8*'Conversion conv. -&gt; electric ad'!O6</f>
        <v>0</v>
      </c>
      <c r="Q12" s="15">
        <f>'Conversion conv. -&gt; electric fe'!P$8*'Conversion conv. -&gt; electric ad'!P6</f>
        <v>0</v>
      </c>
      <c r="R12" s="15">
        <f>'Conversion conv. -&gt; electric fe'!Q$8*'Conversion conv. -&gt; electric ad'!Q6</f>
        <v>0</v>
      </c>
      <c r="S12" s="15">
        <f>'Conversion conv. -&gt; electric fe'!R$8*'Conversion conv. -&gt; electric ad'!R6</f>
        <v>0</v>
      </c>
      <c r="T12" s="15">
        <f>'Conversion conv. -&gt; electric fe'!S$8*'Conversion conv. -&gt; electric ad'!S6</f>
        <v>0</v>
      </c>
      <c r="U12" s="15">
        <f>'Conversion conv. -&gt; electric fe'!T$8*'Conversion conv. -&gt; electric ad'!T6</f>
        <v>0</v>
      </c>
      <c r="V12" s="15">
        <f>'Conversion conv. -&gt; electric fe'!U$8*'Conversion conv. -&gt; electric ad'!U6</f>
        <v>0</v>
      </c>
      <c r="W12" s="15">
        <f>'Conversion conv. -&gt; electric fe'!V$8*'Conversion conv. -&gt; electric ad'!V6</f>
        <v>0</v>
      </c>
      <c r="X12" s="15">
        <f>'Conversion conv. -&gt; electric fe'!W$8*'Conversion conv. -&gt; electric ad'!W6</f>
        <v>0</v>
      </c>
      <c r="Y12" s="15">
        <f>'Conversion conv. -&gt; electric fe'!X$8*'Conversion conv. -&gt; electric ad'!X6</f>
        <v>0</v>
      </c>
      <c r="Z12" s="15">
        <f>'Conversion conv. -&gt; electric fe'!Y$8*'Conversion conv. -&gt; electric ad'!Y6</f>
        <v>0</v>
      </c>
      <c r="AA12" s="15">
        <f>'Conversion conv. -&gt; electric fe'!Z$8*'Conversion conv. -&gt; electric ad'!Z6</f>
        <v>0</v>
      </c>
      <c r="AB12" s="141">
        <f>'Conversion conv. -&gt; electric fe'!AA$8*'Conversion conv. -&gt; electric ad'!AA6</f>
        <v>0.006811672773</v>
      </c>
      <c r="AC12" s="141">
        <f>'Conversion conv. -&gt; electric fe'!AB$8*'Conversion conv. -&gt; electric ad'!AB6</f>
        <v>0.0182112081</v>
      </c>
      <c r="AD12" s="141">
        <f>'Conversion conv. -&gt; electric fe'!AC$8*'Conversion conv. -&gt; electric ad'!AC6</f>
        <v>0.03866757658</v>
      </c>
      <c r="AE12" s="141">
        <f>'Conversion conv. -&gt; electric fe'!AD$8*'Conversion conv. -&gt; electric ad'!AD6</f>
        <v>0.06996935028</v>
      </c>
      <c r="AF12" s="141">
        <f>'Conversion conv. -&gt; electric fe'!AE$8*'Conversion conv. -&gt; electric ad'!AE6</f>
        <v>0.1155881337</v>
      </c>
      <c r="AG12" s="141">
        <f>'Conversion conv. -&gt; electric fe'!AF$8*'Conversion conv. -&gt; electric ad'!AF6</f>
        <v>0.1803300312</v>
      </c>
      <c r="AH12" s="141">
        <f>'Conversion conv. -&gt; electric fe'!AG$8*'Conversion conv. -&gt; electric ad'!AG6</f>
        <v>0.2677851679</v>
      </c>
      <c r="AI12" s="141">
        <f>'Conversion conv. -&gt; electric fe'!AH$8*'Conversion conv. -&gt; electric ad'!AH6</f>
        <v>0.3769359095</v>
      </c>
      <c r="AJ12" s="141">
        <f>'Conversion conv. -&gt; electric fe'!AI$8*'Conversion conv. -&gt; electric ad'!AI6</f>
        <v>0.4997020972</v>
      </c>
      <c r="AK12" s="141">
        <f>'Conversion conv. -&gt; electric fe'!AJ$8*'Conversion conv. -&gt; electric ad'!AJ6</f>
        <v>0.6223214749</v>
      </c>
      <c r="AL12" s="141">
        <f>'Conversion conv. -&gt; electric fe'!AK$8*'Conversion conv. -&gt; electric ad'!AK6</f>
        <v>0.7309984091</v>
      </c>
      <c r="AM12" s="141">
        <f>'Conversion conv. -&gt; electric fe'!AL$8*'Conversion conv. -&gt; electric ad'!AL6</f>
        <v>0.8175494714</v>
      </c>
      <c r="AN12" s="141">
        <f>'Conversion conv. -&gt; electric fe'!AM$8*'Conversion conv. -&gt; electric ad'!AM6</f>
        <v>0.8807870681</v>
      </c>
      <c r="AO12" s="141">
        <f>'Conversion conv. -&gt; electric fe'!AN$8*'Conversion conv. -&gt; electric ad'!AN6</f>
        <v>0.9241379175</v>
      </c>
      <c r="AP12" s="141">
        <f>'Conversion conv. -&gt; electric fe'!AO$8*'Conversion conv. -&gt; electric ad'!AO6</f>
        <v>0.9525726321</v>
      </c>
      <c r="AQ12" s="141">
        <f>'Conversion conv. -&gt; electric fe'!AP$8*'Conversion conv. -&gt; electric ad'!AP6</f>
        <v>0.9706872033</v>
      </c>
      <c r="AR12" s="141">
        <f>'Conversion conv. -&gt; electric fe'!AQ$8*'Conversion conv. -&gt; electric ad'!AQ6</f>
        <v>0.9820135773</v>
      </c>
      <c r="AS12" s="141">
        <f>'Conversion conv. -&gt; electric fe'!AR$8*'Conversion conv. -&gt; electric ad'!AR6</f>
        <v>0.9890129778</v>
      </c>
      <c r="AT12" s="141">
        <f>'Conversion conv. -&gt; electric fe'!AS$8*'Conversion conv. -&gt; electric ad'!AS6</f>
        <v>0.9933071194</v>
      </c>
      <c r="AU12" s="141">
        <f>'Conversion conv. -&gt; electric fe'!AT$8*'Conversion conv. -&gt; electric ad'!AT6</f>
        <v>0.9959298512</v>
      </c>
      <c r="AV12" s="141">
        <f>'Conversion conv. -&gt; electric fe'!AU$8*'Conversion conv. -&gt; electric ad'!AU6</f>
        <v>0.9975273727</v>
      </c>
      <c r="AW12" s="141">
        <f>'Conversion conv. -&gt; electric fe'!AV$8*'Conversion conv. -&gt; electric ad'!AV6</f>
        <v>0.9984988162</v>
      </c>
      <c r="AX12" s="141">
        <f>'Conversion conv. -&gt; electric fe'!AW$8*'Conversion conv. -&gt; electric ad'!AW6</f>
        <v>0.9990889482</v>
      </c>
      <c r="AY12" s="141">
        <f>'Conversion conv. -&gt; electric fe'!AX$8*'Conversion conv. -&gt; electric ad'!AX6</f>
        <v>0.9994472212</v>
      </c>
      <c r="AZ12" s="141">
        <f>'Conversion conv. -&gt; electric fe'!AY$8*'Conversion conv. -&gt; electric ad'!AY6</f>
        <v>0.9996646498</v>
      </c>
      <c r="BA12" s="141">
        <f>'Conversion conv. -&gt; electric fe'!AZ$8*'Conversion conv. -&gt; electric ad'!AZ6</f>
        <v>0.999796573</v>
      </c>
      <c r="BB12" s="141">
        <f>'Conversion conv. -&gt; electric fe'!BA$8*'Conversion conv. -&gt; electric ad'!BA6</f>
        <v>0.9998766054</v>
      </c>
      <c r="BC12" s="141">
        <f>'Conversion conv. -&gt; electric fe'!BB$8*'Conversion conv. -&gt; electric ad'!BB6</f>
        <v>0.9999251538</v>
      </c>
      <c r="BD12" s="141">
        <f>'Conversion conv. -&gt; electric fe'!BC$8*'Conversion conv. -&gt; electric ad'!BC6</f>
        <v>0.9999546021</v>
      </c>
      <c r="BE12" s="142">
        <f>'Conversion conv. -&gt; electric fe'!BD$8*'Conversion conv. -&gt; electric ad'!BD6</f>
        <v>0.9999724643</v>
      </c>
      <c r="BF12" s="3"/>
      <c r="BG12" s="3">
        <f t="shared" si="1"/>
        <v>2037</v>
      </c>
      <c r="BH12" s="3">
        <f t="shared" si="2"/>
        <v>15</v>
      </c>
      <c r="BI12" s="3"/>
    </row>
    <row r="13">
      <c r="A13" s="75"/>
      <c r="D13" s="77" t="s">
        <v>56</v>
      </c>
      <c r="E13" s="140">
        <f>'Conversion conv. -&gt; electric fe'!D$8*'Conversion conv. -&gt; electric ad'!D7</f>
        <v>0</v>
      </c>
      <c r="F13" s="15">
        <f>'Conversion conv. -&gt; electric fe'!E$8*'Conversion conv. -&gt; electric ad'!E7</f>
        <v>0</v>
      </c>
      <c r="G13" s="15">
        <f>'Conversion conv. -&gt; electric fe'!F$8*'Conversion conv. -&gt; electric ad'!F7</f>
        <v>0</v>
      </c>
      <c r="H13" s="15">
        <f>'Conversion conv. -&gt; electric fe'!G$8*'Conversion conv. -&gt; electric ad'!G7</f>
        <v>0</v>
      </c>
      <c r="I13" s="15">
        <f>'Conversion conv. -&gt; electric fe'!H$8*'Conversion conv. -&gt; electric ad'!H7</f>
        <v>0</v>
      </c>
      <c r="J13" s="15">
        <f>'Conversion conv. -&gt; electric fe'!I$8*'Conversion conv. -&gt; electric ad'!I7</f>
        <v>0</v>
      </c>
      <c r="K13" s="15">
        <f>'Conversion conv. -&gt; electric fe'!J$8*'Conversion conv. -&gt; electric ad'!J7</f>
        <v>0</v>
      </c>
      <c r="L13" s="15">
        <f>'Conversion conv. -&gt; electric fe'!K$8*'Conversion conv. -&gt; electric ad'!K7</f>
        <v>0</v>
      </c>
      <c r="M13" s="15">
        <f>'Conversion conv. -&gt; electric fe'!L$8*'Conversion conv. -&gt; electric ad'!L7</f>
        <v>0</v>
      </c>
      <c r="N13" s="15">
        <f>'Conversion conv. -&gt; electric fe'!M$8*'Conversion conv. -&gt; electric ad'!M7</f>
        <v>0</v>
      </c>
      <c r="O13" s="15">
        <f>'Conversion conv. -&gt; electric fe'!N$8*'Conversion conv. -&gt; electric ad'!N7</f>
        <v>0</v>
      </c>
      <c r="P13" s="15">
        <f>'Conversion conv. -&gt; electric fe'!O$8*'Conversion conv. -&gt; electric ad'!O7</f>
        <v>0</v>
      </c>
      <c r="Q13" s="15">
        <f>'Conversion conv. -&gt; electric fe'!P$8*'Conversion conv. -&gt; electric ad'!P7</f>
        <v>0</v>
      </c>
      <c r="R13" s="15">
        <f>'Conversion conv. -&gt; electric fe'!Q$8*'Conversion conv. -&gt; electric ad'!Q7</f>
        <v>0</v>
      </c>
      <c r="S13" s="15">
        <f>'Conversion conv. -&gt; electric fe'!R$8*'Conversion conv. -&gt; electric ad'!R7</f>
        <v>0</v>
      </c>
      <c r="T13" s="15">
        <f>'Conversion conv. -&gt; electric fe'!S$8*'Conversion conv. -&gt; electric ad'!S7</f>
        <v>0</v>
      </c>
      <c r="U13" s="15">
        <f>'Conversion conv. -&gt; electric fe'!T$8*'Conversion conv. -&gt; electric ad'!T7</f>
        <v>0</v>
      </c>
      <c r="V13" s="15">
        <f>'Conversion conv. -&gt; electric fe'!U$8*'Conversion conv. -&gt; electric ad'!U7</f>
        <v>0</v>
      </c>
      <c r="W13" s="15">
        <f>'Conversion conv. -&gt; electric fe'!V$8*'Conversion conv. -&gt; electric ad'!V7</f>
        <v>0</v>
      </c>
      <c r="X13" s="15">
        <f>'Conversion conv. -&gt; electric fe'!W$8*'Conversion conv. -&gt; electric ad'!W7</f>
        <v>0</v>
      </c>
      <c r="Y13" s="15">
        <f>'Conversion conv. -&gt; electric fe'!X$8*'Conversion conv. -&gt; electric ad'!X7</f>
        <v>0</v>
      </c>
      <c r="Z13" s="15">
        <f>'Conversion conv. -&gt; electric fe'!Y$8*'Conversion conv. -&gt; electric ad'!Y7</f>
        <v>0</v>
      </c>
      <c r="AA13" s="15">
        <f>'Conversion conv. -&gt; electric fe'!Z$8*'Conversion conv. -&gt; electric ad'!Z7</f>
        <v>0</v>
      </c>
      <c r="AB13" s="141">
        <f>'Conversion conv. -&gt; electric fe'!AA$8*'Conversion conv. -&gt; electric ad'!AA7</f>
        <v>0.01796095618</v>
      </c>
      <c r="AC13" s="141">
        <f>'Conversion conv. -&gt; electric fe'!AB$8*'Conversion conv. -&gt; electric ad'!AB7</f>
        <v>0.0516738319</v>
      </c>
      <c r="AD13" s="141">
        <f>'Conversion conv. -&gt; electric fe'!AC$8*'Conversion conv. -&gt; electric ad'!AC7</f>
        <v>0.1156549484</v>
      </c>
      <c r="AE13" s="141">
        <f>'Conversion conv. -&gt; electric fe'!AD$8*'Conversion conv. -&gt; electric ad'!AD7</f>
        <v>0.2135059198</v>
      </c>
      <c r="AF13" s="141">
        <f>'Conversion conv. -&gt; electric fe'!AE$8*'Conversion conv. -&gt; electric ad'!AE7</f>
        <v>0.343598341</v>
      </c>
      <c r="AG13" s="141">
        <f>'Conversion conv. -&gt; electric fe'!AF$8*'Conversion conv. -&gt; electric ad'!AF7</f>
        <v>0.4942565804</v>
      </c>
      <c r="AH13" s="141">
        <f>'Conversion conv. -&gt; electric fe'!AG$8*'Conversion conv. -&gt; electric ad'!AG7</f>
        <v>0.6428804513</v>
      </c>
      <c r="AI13" s="141">
        <f>'Conversion conv. -&gt; electric fe'!AH$8*'Conversion conv. -&gt; electric ad'!AH7</f>
        <v>0.7672937308</v>
      </c>
      <c r="AJ13" s="141">
        <f>'Conversion conv. -&gt; electric fe'!AI$8*'Conversion conv. -&gt; electric ad'!AI7</f>
        <v>0.8576376451</v>
      </c>
      <c r="AK13" s="141">
        <f>'Conversion conv. -&gt; electric fe'!AJ$8*'Conversion conv. -&gt; electric ad'!AJ7</f>
        <v>0.9166242534</v>
      </c>
      <c r="AL13" s="141">
        <f>'Conversion conv. -&gt; electric fe'!AK$8*'Conversion conv. -&gt; electric ad'!AK7</f>
        <v>0.9524957255</v>
      </c>
      <c r="AM13" s="141">
        <f>'Conversion conv. -&gt; electric fe'!AL$8*'Conversion conv. -&gt; electric ad'!AL7</f>
        <v>0.9733732358</v>
      </c>
      <c r="AN13" s="141">
        <f>'Conversion conv. -&gt; electric fe'!AM$8*'Conversion conv. -&gt; electric ad'!AM7</f>
        <v>0.9852147717</v>
      </c>
      <c r="AO13" s="141">
        <f>'Conversion conv. -&gt; electric fe'!AN$8*'Conversion conv. -&gt; electric ad'!AN7</f>
        <v>0.9918332405</v>
      </c>
      <c r="AP13" s="141">
        <f>'Conversion conv. -&gt; electric fe'!AO$8*'Conversion conv. -&gt; electric ad'!AO7</f>
        <v>0.9955021648</v>
      </c>
      <c r="AQ13" s="141">
        <f>'Conversion conv. -&gt; electric fe'!AP$8*'Conversion conv. -&gt; electric ad'!AP7</f>
        <v>0.9975267952</v>
      </c>
      <c r="AR13" s="141">
        <f>'Conversion conv. -&gt; electric fe'!AQ$8*'Conversion conv. -&gt; electric ad'!AQ7</f>
        <v>0.9986412637</v>
      </c>
      <c r="AS13" s="141">
        <f>'Conversion conv. -&gt; electric fe'!AR$8*'Conversion conv. -&gt; electric ad'!AR7</f>
        <v>0.9992538907</v>
      </c>
      <c r="AT13" s="141">
        <f>'Conversion conv. -&gt; electric fe'!AS$8*'Conversion conv. -&gt; electric ad'!AS7</f>
        <v>0.9995904029</v>
      </c>
      <c r="AU13" s="141">
        <f>'Conversion conv. -&gt; electric fe'!AT$8*'Conversion conv. -&gt; electric ad'!AT7</f>
        <v>0.9997751721</v>
      </c>
      <c r="AV13" s="141">
        <f>'Conversion conv. -&gt; electric fe'!AU$8*'Conversion conv. -&gt; electric ad'!AU7</f>
        <v>0.9998766013</v>
      </c>
      <c r="AW13" s="141">
        <f>'Conversion conv. -&gt; electric fe'!AV$8*'Conversion conv. -&gt; electric ad'!AV7</f>
        <v>0.9999322743</v>
      </c>
      <c r="AX13" s="141">
        <f>'Conversion conv. -&gt; electric fe'!AW$8*'Conversion conv. -&gt; electric ad'!AW7</f>
        <v>0.9999628305</v>
      </c>
      <c r="AY13" s="141">
        <f>'Conversion conv. -&gt; electric fe'!AX$8*'Conversion conv. -&gt; electric ad'!AX7</f>
        <v>0.9999796007</v>
      </c>
      <c r="AZ13" s="141">
        <f>'Conversion conv. -&gt; electric fe'!AY$8*'Conversion conv. -&gt; electric ad'!AY7</f>
        <v>0.9999888046</v>
      </c>
      <c r="BA13" s="141">
        <f>'Conversion conv. -&gt; electric fe'!AZ$8*'Conversion conv. -&gt; electric ad'!AZ7</f>
        <v>0.9999938558</v>
      </c>
      <c r="BB13" s="141">
        <f>'Conversion conv. -&gt; electric fe'!BA$8*'Conversion conv. -&gt; electric ad'!BA7</f>
        <v>0.999996628</v>
      </c>
      <c r="BC13" s="141">
        <f>'Conversion conv. -&gt; electric fe'!BB$8*'Conversion conv. -&gt; electric ad'!BB7</f>
        <v>0.9999981494</v>
      </c>
      <c r="BD13" s="141">
        <f>'Conversion conv. -&gt; electric fe'!BC$8*'Conversion conv. -&gt; electric ad'!BC7</f>
        <v>0.9999989844</v>
      </c>
      <c r="BE13" s="142">
        <f>'Conversion conv. -&gt; electric fe'!BD$8*'Conversion conv. -&gt; electric ad'!BD7</f>
        <v>0.9999994426</v>
      </c>
      <c r="BF13" s="3"/>
      <c r="BG13" s="3">
        <f t="shared" si="1"/>
        <v>2033</v>
      </c>
      <c r="BH13" s="3">
        <f t="shared" si="2"/>
        <v>11</v>
      </c>
      <c r="BI13" s="3"/>
    </row>
    <row r="14">
      <c r="A14" s="75"/>
      <c r="D14" s="77" t="s">
        <v>55</v>
      </c>
      <c r="E14" s="140">
        <f>'Conversion conv. -&gt; electric fe'!D$8*'Conversion conv. -&gt; electric ad'!D8</f>
        <v>0</v>
      </c>
      <c r="F14" s="15">
        <f>'Conversion conv. -&gt; electric fe'!E$8*'Conversion conv. -&gt; electric ad'!E8</f>
        <v>0</v>
      </c>
      <c r="G14" s="15">
        <f>'Conversion conv. -&gt; electric fe'!F$8*'Conversion conv. -&gt; electric ad'!F8</f>
        <v>0</v>
      </c>
      <c r="H14" s="15">
        <f>'Conversion conv. -&gt; electric fe'!G$8*'Conversion conv. -&gt; electric ad'!G8</f>
        <v>0</v>
      </c>
      <c r="I14" s="15">
        <f>'Conversion conv. -&gt; electric fe'!H$8*'Conversion conv. -&gt; electric ad'!H8</f>
        <v>0</v>
      </c>
      <c r="J14" s="15">
        <f>'Conversion conv. -&gt; electric fe'!I$8*'Conversion conv. -&gt; electric ad'!I8</f>
        <v>0</v>
      </c>
      <c r="K14" s="15">
        <f>'Conversion conv. -&gt; electric fe'!J$8*'Conversion conv. -&gt; electric ad'!J8</f>
        <v>0</v>
      </c>
      <c r="L14" s="15">
        <f>'Conversion conv. -&gt; electric fe'!K$8*'Conversion conv. -&gt; electric ad'!K8</f>
        <v>0</v>
      </c>
      <c r="M14" s="15">
        <f>'Conversion conv. -&gt; electric fe'!L$8*'Conversion conv. -&gt; electric ad'!L8</f>
        <v>0</v>
      </c>
      <c r="N14" s="15">
        <f>'Conversion conv. -&gt; electric fe'!M$8*'Conversion conv. -&gt; electric ad'!M8</f>
        <v>0</v>
      </c>
      <c r="O14" s="15">
        <f>'Conversion conv. -&gt; electric fe'!N$8*'Conversion conv. -&gt; electric ad'!N8</f>
        <v>0</v>
      </c>
      <c r="P14" s="15">
        <f>'Conversion conv. -&gt; electric fe'!O$8*'Conversion conv. -&gt; electric ad'!O8</f>
        <v>0</v>
      </c>
      <c r="Q14" s="15">
        <f>'Conversion conv. -&gt; electric fe'!P$8*'Conversion conv. -&gt; electric ad'!P8</f>
        <v>0</v>
      </c>
      <c r="R14" s="15">
        <f>'Conversion conv. -&gt; electric fe'!Q$8*'Conversion conv. -&gt; electric ad'!Q8</f>
        <v>0</v>
      </c>
      <c r="S14" s="15">
        <f>'Conversion conv. -&gt; electric fe'!R$8*'Conversion conv. -&gt; electric ad'!R8</f>
        <v>0</v>
      </c>
      <c r="T14" s="15">
        <f>'Conversion conv. -&gt; electric fe'!S$8*'Conversion conv. -&gt; electric ad'!S8</f>
        <v>0</v>
      </c>
      <c r="U14" s="15">
        <f>'Conversion conv. -&gt; electric fe'!T$8*'Conversion conv. -&gt; electric ad'!T8</f>
        <v>0</v>
      </c>
      <c r="V14" s="15">
        <f>'Conversion conv. -&gt; electric fe'!U$8*'Conversion conv. -&gt; electric ad'!U8</f>
        <v>0</v>
      </c>
      <c r="W14" s="15">
        <f>'Conversion conv. -&gt; electric fe'!V$8*'Conversion conv. -&gt; electric ad'!V8</f>
        <v>0</v>
      </c>
      <c r="X14" s="15">
        <f>'Conversion conv. -&gt; electric fe'!W$8*'Conversion conv. -&gt; electric ad'!W8</f>
        <v>0</v>
      </c>
      <c r="Y14" s="15">
        <f>'Conversion conv. -&gt; electric fe'!X$8*'Conversion conv. -&gt; electric ad'!X8</f>
        <v>0</v>
      </c>
      <c r="Z14" s="15">
        <f>'Conversion conv. -&gt; electric fe'!Y$8*'Conversion conv. -&gt; electric ad'!Y8</f>
        <v>0</v>
      </c>
      <c r="AA14" s="15">
        <f>'Conversion conv. -&gt; electric fe'!Z$8*'Conversion conv. -&gt; electric ad'!Z8</f>
        <v>0</v>
      </c>
      <c r="AB14" s="141">
        <f>'Conversion conv. -&gt; electric fe'!AA$8*'Conversion conv. -&gt; electric ad'!AA8</f>
        <v>0.05372132532</v>
      </c>
      <c r="AC14" s="141">
        <f>'Conversion conv. -&gt; electric fe'!AB$8*'Conversion conv. -&gt; electric ad'!AB8</f>
        <v>0.1795823322</v>
      </c>
      <c r="AD14" s="141">
        <f>'Conversion conv. -&gt; electric fe'!AC$8*'Conversion conv. -&gt; electric ad'!AC8</f>
        <v>0.4076633068</v>
      </c>
      <c r="AE14" s="141">
        <f>'Conversion conv. -&gt; electric fe'!AD$8*'Conversion conv. -&gt; electric ad'!AD8</f>
        <v>0.6557588748</v>
      </c>
      <c r="AF14" s="141">
        <f>'Conversion conv. -&gt; electric fe'!AE$8*'Conversion conv. -&gt; electric ad'!AE8</f>
        <v>0.8321258586</v>
      </c>
      <c r="AG14" s="141">
        <f>'Conversion conv. -&gt; electric fe'!AF$8*'Conversion conv. -&gt; electric ad'!AF8</f>
        <v>0.9262631696</v>
      </c>
      <c r="AH14" s="141">
        <f>'Conversion conv. -&gt; electric fe'!AG$8*'Conversion conv. -&gt; electric ad'!AG8</f>
        <v>0.9692180778</v>
      </c>
      <c r="AI14" s="141">
        <f>'Conversion conv. -&gt; electric fe'!AH$8*'Conversion conv. -&gt; electric ad'!AH8</f>
        <v>0.987428818</v>
      </c>
      <c r="AJ14" s="141">
        <f>'Conversion conv. -&gt; electric fe'!AI$8*'Conversion conv. -&gt; electric ad'!AI8</f>
        <v>0.9949106001</v>
      </c>
      <c r="AK14" s="141">
        <f>'Conversion conv. -&gt; electric fe'!AJ$8*'Conversion conv. -&gt; electric ad'!AJ8</f>
        <v>0.9979459966</v>
      </c>
      <c r="AL14" s="141">
        <f>'Conversion conv. -&gt; electric fe'!AK$8*'Conversion conv. -&gt; electric ad'!AK8</f>
        <v>0.9991717279</v>
      </c>
      <c r="AM14" s="141">
        <f>'Conversion conv. -&gt; electric fe'!AL$8*'Conversion conv. -&gt; electric ad'!AL8</f>
        <v>0.9996659782</v>
      </c>
      <c r="AN14" s="141">
        <f>'Conversion conv. -&gt; electric fe'!AM$8*'Conversion conv. -&gt; electric ad'!AM8</f>
        <v>0.9998652423</v>
      </c>
      <c r="AO14" s="141">
        <f>'Conversion conv. -&gt; electric fe'!AN$8*'Conversion conv. -&gt; electric ad'!AN8</f>
        <v>0.9999456052</v>
      </c>
      <c r="AP14" s="141">
        <f>'Conversion conv. -&gt; electric fe'!AO$8*'Conversion conv. -&gt; electric ad'!AO8</f>
        <v>0.9999780318</v>
      </c>
      <c r="AQ14" s="141">
        <f>'Conversion conv. -&gt; electric fe'!AP$8*'Conversion conv. -&gt; electric ad'!AP8</f>
        <v>0.9999911232</v>
      </c>
      <c r="AR14" s="141">
        <f>'Conversion conv. -&gt; electric fe'!AQ$8*'Conversion conv. -&gt; electric ad'!AQ8</f>
        <v>0.9999964114</v>
      </c>
      <c r="AS14" s="141">
        <f>'Conversion conv. -&gt; electric fe'!AR$8*'Conversion conv. -&gt; electric ad'!AR8</f>
        <v>0.9999985485</v>
      </c>
      <c r="AT14" s="141">
        <f>'Conversion conv. -&gt; electric fe'!AS$8*'Conversion conv. -&gt; electric ad'!AS8</f>
        <v>0.9999994127</v>
      </c>
      <c r="AU14" s="141">
        <f>'Conversion conv. -&gt; electric fe'!AT$8*'Conversion conv. -&gt; electric ad'!AT8</f>
        <v>0.9999997623</v>
      </c>
      <c r="AV14" s="141">
        <f>'Conversion conv. -&gt; electric fe'!AU$8*'Conversion conv. -&gt; electric ad'!AU8</f>
        <v>0.9999999037</v>
      </c>
      <c r="AW14" s="141">
        <f>'Conversion conv. -&gt; electric fe'!AV$8*'Conversion conv. -&gt; electric ad'!AV8</f>
        <v>0.999999961</v>
      </c>
      <c r="AX14" s="141">
        <f>'Conversion conv. -&gt; electric fe'!AW$8*'Conversion conv. -&gt; electric ad'!AW8</f>
        <v>0.9999999842</v>
      </c>
      <c r="AY14" s="141">
        <f>'Conversion conv. -&gt; electric fe'!AX$8*'Conversion conv. -&gt; electric ad'!AX8</f>
        <v>0.9999999936</v>
      </c>
      <c r="AZ14" s="141">
        <f>'Conversion conv. -&gt; electric fe'!AY$8*'Conversion conv. -&gt; electric ad'!AY8</f>
        <v>0.9999999974</v>
      </c>
      <c r="BA14" s="141">
        <f>'Conversion conv. -&gt; electric fe'!AZ$8*'Conversion conv. -&gt; electric ad'!AZ8</f>
        <v>0.9999999989</v>
      </c>
      <c r="BB14" s="141">
        <f>'Conversion conv. -&gt; electric fe'!BA$8*'Conversion conv. -&gt; electric ad'!BA8</f>
        <v>0.9999999996</v>
      </c>
      <c r="BC14" s="141">
        <f>'Conversion conv. -&gt; electric fe'!BB$8*'Conversion conv. -&gt; electric ad'!BB8</f>
        <v>0.9999999998</v>
      </c>
      <c r="BD14" s="141">
        <f>'Conversion conv. -&gt; electric fe'!BC$8*'Conversion conv. -&gt; electric ad'!BC8</f>
        <v>0.9999999999</v>
      </c>
      <c r="BE14" s="142">
        <f>'Conversion conv. -&gt; electric fe'!BD$8*'Conversion conv. -&gt; electric ad'!BD8</f>
        <v>1</v>
      </c>
      <c r="BF14" s="3"/>
      <c r="BG14" s="3">
        <f t="shared" si="1"/>
        <v>2029</v>
      </c>
      <c r="BH14" s="3">
        <f t="shared" si="2"/>
        <v>7</v>
      </c>
      <c r="BI14" s="3"/>
    </row>
    <row r="15">
      <c r="A15" s="75"/>
      <c r="B15" s="70" t="s">
        <v>59</v>
      </c>
      <c r="C15" s="77" t="s">
        <v>57</v>
      </c>
      <c r="D15" s="77" t="s">
        <v>57</v>
      </c>
      <c r="E15" s="140">
        <f>'Conversion conv. -&gt; electric fe'!D$9*'Conversion conv. -&gt; electric ad'!D9</f>
        <v>0</v>
      </c>
      <c r="F15" s="15">
        <f>'Conversion conv. -&gt; electric fe'!E$9*'Conversion conv. -&gt; electric ad'!E9</f>
        <v>0</v>
      </c>
      <c r="G15" s="15">
        <f>'Conversion conv. -&gt; electric fe'!F$9*'Conversion conv. -&gt; electric ad'!F9</f>
        <v>0</v>
      </c>
      <c r="H15" s="15">
        <f>'Conversion conv. -&gt; electric fe'!G$9*'Conversion conv. -&gt; electric ad'!G9</f>
        <v>0</v>
      </c>
      <c r="I15" s="15">
        <f>'Conversion conv. -&gt; electric fe'!H$9*'Conversion conv. -&gt; electric ad'!H9</f>
        <v>0</v>
      </c>
      <c r="J15" s="15">
        <f>'Conversion conv. -&gt; electric fe'!I$9*'Conversion conv. -&gt; electric ad'!I9</f>
        <v>0</v>
      </c>
      <c r="K15" s="15">
        <f>'Conversion conv. -&gt; electric fe'!J$9*'Conversion conv. -&gt; electric ad'!J9</f>
        <v>0</v>
      </c>
      <c r="L15" s="15">
        <f>'Conversion conv. -&gt; electric fe'!K$9*'Conversion conv. -&gt; electric ad'!K9</f>
        <v>0</v>
      </c>
      <c r="M15" s="15">
        <f>'Conversion conv. -&gt; electric fe'!L$9*'Conversion conv. -&gt; electric ad'!L9</f>
        <v>0</v>
      </c>
      <c r="N15" s="15">
        <f>'Conversion conv. -&gt; electric fe'!M$9*'Conversion conv. -&gt; electric ad'!M9</f>
        <v>0</v>
      </c>
      <c r="O15" s="15">
        <f>'Conversion conv. -&gt; electric fe'!N$9*'Conversion conv. -&gt; electric ad'!N9</f>
        <v>0</v>
      </c>
      <c r="P15" s="15">
        <f>'Conversion conv. -&gt; electric fe'!O$9*'Conversion conv. -&gt; electric ad'!O9</f>
        <v>0</v>
      </c>
      <c r="Q15" s="15">
        <f>'Conversion conv. -&gt; electric fe'!P$9*'Conversion conv. -&gt; electric ad'!P9</f>
        <v>0</v>
      </c>
      <c r="R15" s="15">
        <f>'Conversion conv. -&gt; electric fe'!Q$9*'Conversion conv. -&gt; electric ad'!Q9</f>
        <v>0</v>
      </c>
      <c r="S15" s="15">
        <f>'Conversion conv. -&gt; electric fe'!R$9*'Conversion conv. -&gt; electric ad'!R9</f>
        <v>0</v>
      </c>
      <c r="T15" s="15">
        <f>'Conversion conv. -&gt; electric fe'!S$9*'Conversion conv. -&gt; electric ad'!S9</f>
        <v>0</v>
      </c>
      <c r="U15" s="15">
        <f>'Conversion conv. -&gt; electric fe'!T$9*'Conversion conv. -&gt; electric ad'!T9</f>
        <v>0</v>
      </c>
      <c r="V15" s="15">
        <f>'Conversion conv. -&gt; electric fe'!U$9*'Conversion conv. -&gt; electric ad'!U9</f>
        <v>0</v>
      </c>
      <c r="W15" s="15">
        <f>'Conversion conv. -&gt; electric fe'!V$9*'Conversion conv. -&gt; electric ad'!V9</f>
        <v>0</v>
      </c>
      <c r="X15" s="15">
        <f>'Conversion conv. -&gt; electric fe'!W$9*'Conversion conv. -&gt; electric ad'!W9</f>
        <v>0</v>
      </c>
      <c r="Y15" s="15">
        <f>'Conversion conv. -&gt; electric fe'!X$9*'Conversion conv. -&gt; electric ad'!X9</f>
        <v>0</v>
      </c>
      <c r="Z15" s="15">
        <f>'Conversion conv. -&gt; electric fe'!Y$9*'Conversion conv. -&gt; electric ad'!Y9</f>
        <v>0</v>
      </c>
      <c r="AA15" s="15">
        <f>'Conversion conv. -&gt; electric fe'!Z$9*'Conversion conv. -&gt; electric ad'!Z9</f>
        <v>0</v>
      </c>
      <c r="AB15" s="141">
        <f>'Conversion conv. -&gt; electric fe'!AA$9*'Conversion conv. -&gt; electric ad'!AA9</f>
        <v>0.00059831645</v>
      </c>
      <c r="AC15" s="141">
        <f>'Conversion conv. -&gt; electric fe'!AB$9*'Conversion conv. -&gt; electric ad'!AB9</f>
        <v>0.001113513785</v>
      </c>
      <c r="AD15" s="141">
        <f>'Conversion conv. -&gt; electric fe'!AC$9*'Conversion conv. -&gt; electric ad'!AC9</f>
        <v>0.002058396419</v>
      </c>
      <c r="AE15" s="141">
        <f>'Conversion conv. -&gt; electric fe'!AD$9*'Conversion conv. -&gt; electric ad'!AD9</f>
        <v>0.00377086206</v>
      </c>
      <c r="AF15" s="141">
        <f>'Conversion conv. -&gt; electric fe'!AE$9*'Conversion conv. -&gt; electric ad'!AE9</f>
        <v>0.006825793889</v>
      </c>
      <c r="AG15" s="141">
        <f>'Conversion conv. -&gt; electric fe'!AF$9*'Conversion conv. -&gt; electric ad'!AF9</f>
        <v>0.01216343568</v>
      </c>
      <c r="AH15" s="141">
        <f>'Conversion conv. -&gt; electric fe'!AG$9*'Conversion conv. -&gt; electric ad'!AG9</f>
        <v>0.02124126258</v>
      </c>
      <c r="AI15" s="141">
        <f>'Conversion conv. -&gt; electric fe'!AH$9*'Conversion conv. -&gt; electric ad'!AH9</f>
        <v>0.03615864591</v>
      </c>
      <c r="AJ15" s="141">
        <f>'Conversion conv. -&gt; electric fe'!AI$9*'Conversion conv. -&gt; electric ad'!AI9</f>
        <v>0.0596457055</v>
      </c>
      <c r="AK15" s="141">
        <f>'Conversion conv. -&gt; electric fe'!AJ$9*'Conversion conv. -&gt; electric ad'!AJ9</f>
        <v>0.09476001973</v>
      </c>
      <c r="AL15" s="141">
        <f>'Conversion conv. -&gt; electric fe'!AK$9*'Conversion conv. -&gt; electric ad'!AK9</f>
        <v>0.1441719518</v>
      </c>
      <c r="AM15" s="141">
        <f>'Conversion conv. -&gt; electric fe'!AL$9*'Conversion conv. -&gt; electric ad'!AL9</f>
        <v>0.2091203116</v>
      </c>
      <c r="AN15" s="141">
        <f>'Conversion conv. -&gt; electric fe'!AM$9*'Conversion conv. -&gt; electric ad'!AM9</f>
        <v>0.2884426306</v>
      </c>
      <c r="AO15" s="141">
        <f>'Conversion conv. -&gt; electric fe'!AN$9*'Conversion conv. -&gt; electric ad'!AN9</f>
        <v>0.3782707376</v>
      </c>
      <c r="AP15" s="141">
        <f>'Conversion conv. -&gt; electric fe'!AO$9*'Conversion conv. -&gt; electric ad'!AO9</f>
        <v>0.4727393313</v>
      </c>
      <c r="AQ15" s="141">
        <f>'Conversion conv. -&gt; electric fe'!AP$9*'Conversion conv. -&gt; electric ad'!AP9</f>
        <v>0.5654543558</v>
      </c>
      <c r="AR15" s="141">
        <f>'Conversion conv. -&gt; electric fe'!AQ$9*'Conversion conv. -&gt; electric ad'!AQ9</f>
        <v>0.6510068266</v>
      </c>
      <c r="AS15" s="141">
        <f>'Conversion conv. -&gt; electric fe'!AR$9*'Conversion conv. -&gt; electric ad'!AR9</f>
        <v>0.7258898657</v>
      </c>
      <c r="AT15" s="141">
        <f>'Conversion conv. -&gt; electric fe'!AS$9*'Conversion conv. -&gt; electric ad'!AS9</f>
        <v>0.7886365233</v>
      </c>
      <c r="AU15" s="141">
        <f>'Conversion conv. -&gt; electric fe'!AT$9*'Conversion conv. -&gt; electric ad'!AT9</f>
        <v>0.8394071897</v>
      </c>
      <c r="AV15" s="141">
        <f>'Conversion conv. -&gt; electric fe'!AU$9*'Conversion conv. -&gt; electric ad'!AU9</f>
        <v>0.8793794134</v>
      </c>
      <c r="AW15" s="141">
        <f>'Conversion conv. -&gt; electric fe'!AV$9*'Conversion conv. -&gt; electric ad'!AV9</f>
        <v>0.9101966442</v>
      </c>
      <c r="AX15" s="141">
        <f>'Conversion conv. -&gt; electric fe'!AW$9*'Conversion conv. -&gt; electric ad'!AW9</f>
        <v>0.9335821363</v>
      </c>
      <c r="AY15" s="141">
        <f>'Conversion conv. -&gt; electric fe'!AX$9*'Conversion conv. -&gt; electric ad'!AX9</f>
        <v>0.9511193654</v>
      </c>
      <c r="AZ15" s="141">
        <f>'Conversion conv. -&gt; electric fe'!AY$9*'Conversion conv. -&gt; electric ad'!AY9</f>
        <v>0.9641562586</v>
      </c>
      <c r="BA15" s="141">
        <f>'Conversion conv. -&gt; electric fe'!AZ$9*'Conversion conv. -&gt; electric ad'!AZ9</f>
        <v>0.9737855772</v>
      </c>
      <c r="BB15" s="141">
        <f>'Conversion conv. -&gt; electric fe'!BA$9*'Conversion conv. -&gt; electric ad'!BA9</f>
        <v>0.9808646966</v>
      </c>
      <c r="BC15" s="141">
        <f>'Conversion conv. -&gt; electric fe'!BB$9*'Conversion conv. -&gt; electric ad'!BB9</f>
        <v>0.9860513062</v>
      </c>
      <c r="BD15" s="141">
        <f>'Conversion conv. -&gt; electric fe'!BC$9*'Conversion conv. -&gt; electric ad'!BC9</f>
        <v>0.9898420088</v>
      </c>
      <c r="BE15" s="142">
        <f>'Conversion conv. -&gt; electric fe'!BD$9*'Conversion conv. -&gt; electric ad'!BD9</f>
        <v>0.9926076079</v>
      </c>
      <c r="BF15" s="3"/>
      <c r="BG15" s="3">
        <f t="shared" si="1"/>
        <v>2046</v>
      </c>
      <c r="BH15" s="3">
        <f t="shared" si="2"/>
        <v>24</v>
      </c>
      <c r="BI15" s="3"/>
    </row>
    <row r="16">
      <c r="A16" s="75"/>
      <c r="D16" s="77" t="s">
        <v>56</v>
      </c>
      <c r="E16" s="140">
        <f>'Conversion conv. -&gt; electric fe'!D$9*'Conversion conv. -&gt; electric ad'!D10</f>
        <v>0</v>
      </c>
      <c r="F16" s="15">
        <f>'Conversion conv. -&gt; electric fe'!E$9*'Conversion conv. -&gt; electric ad'!E10</f>
        <v>0</v>
      </c>
      <c r="G16" s="15">
        <f>'Conversion conv. -&gt; electric fe'!F$9*'Conversion conv. -&gt; electric ad'!F10</f>
        <v>0</v>
      </c>
      <c r="H16" s="15">
        <f>'Conversion conv. -&gt; electric fe'!G$9*'Conversion conv. -&gt; electric ad'!G10</f>
        <v>0</v>
      </c>
      <c r="I16" s="15">
        <f>'Conversion conv. -&gt; electric fe'!H$9*'Conversion conv. -&gt; electric ad'!H10</f>
        <v>0</v>
      </c>
      <c r="J16" s="15">
        <f>'Conversion conv. -&gt; electric fe'!I$9*'Conversion conv. -&gt; electric ad'!I10</f>
        <v>0</v>
      </c>
      <c r="K16" s="15">
        <f>'Conversion conv. -&gt; electric fe'!J$9*'Conversion conv. -&gt; electric ad'!J10</f>
        <v>0</v>
      </c>
      <c r="L16" s="15">
        <f>'Conversion conv. -&gt; electric fe'!K$9*'Conversion conv. -&gt; electric ad'!K10</f>
        <v>0</v>
      </c>
      <c r="M16" s="15">
        <f>'Conversion conv. -&gt; electric fe'!L$9*'Conversion conv. -&gt; electric ad'!L10</f>
        <v>0</v>
      </c>
      <c r="N16" s="15">
        <f>'Conversion conv. -&gt; electric fe'!M$9*'Conversion conv. -&gt; electric ad'!M10</f>
        <v>0</v>
      </c>
      <c r="O16" s="15">
        <f>'Conversion conv. -&gt; electric fe'!N$9*'Conversion conv. -&gt; electric ad'!N10</f>
        <v>0</v>
      </c>
      <c r="P16" s="15">
        <f>'Conversion conv. -&gt; electric fe'!O$9*'Conversion conv. -&gt; electric ad'!O10</f>
        <v>0</v>
      </c>
      <c r="Q16" s="15">
        <f>'Conversion conv. -&gt; electric fe'!P$9*'Conversion conv. -&gt; electric ad'!P10</f>
        <v>0</v>
      </c>
      <c r="R16" s="15">
        <f>'Conversion conv. -&gt; electric fe'!Q$9*'Conversion conv. -&gt; electric ad'!Q10</f>
        <v>0</v>
      </c>
      <c r="S16" s="15">
        <f>'Conversion conv. -&gt; electric fe'!R$9*'Conversion conv. -&gt; electric ad'!R10</f>
        <v>0</v>
      </c>
      <c r="T16" s="15">
        <f>'Conversion conv. -&gt; electric fe'!S$9*'Conversion conv. -&gt; electric ad'!S10</f>
        <v>0</v>
      </c>
      <c r="U16" s="15">
        <f>'Conversion conv. -&gt; electric fe'!T$9*'Conversion conv. -&gt; electric ad'!T10</f>
        <v>0</v>
      </c>
      <c r="V16" s="15">
        <f>'Conversion conv. -&gt; electric fe'!U$9*'Conversion conv. -&gt; electric ad'!U10</f>
        <v>0</v>
      </c>
      <c r="W16" s="15">
        <f>'Conversion conv. -&gt; electric fe'!V$9*'Conversion conv. -&gt; electric ad'!V10</f>
        <v>0</v>
      </c>
      <c r="X16" s="15">
        <f>'Conversion conv. -&gt; electric fe'!W$9*'Conversion conv. -&gt; electric ad'!W10</f>
        <v>0</v>
      </c>
      <c r="Y16" s="15">
        <f>'Conversion conv. -&gt; electric fe'!X$9*'Conversion conv. -&gt; electric ad'!X10</f>
        <v>0</v>
      </c>
      <c r="Z16" s="15">
        <f>'Conversion conv. -&gt; electric fe'!Y$9*'Conversion conv. -&gt; electric ad'!Y10</f>
        <v>0</v>
      </c>
      <c r="AA16" s="15">
        <f>'Conversion conv. -&gt; electric fe'!Z$9*'Conversion conv. -&gt; electric ad'!Z10</f>
        <v>0</v>
      </c>
      <c r="AB16" s="141">
        <f>'Conversion conv. -&gt; electric fe'!AA$9*'Conversion conv. -&gt; electric ad'!AA10</f>
        <v>0.0006464264658</v>
      </c>
      <c r="AC16" s="141">
        <f>'Conversion conv. -&gt; electric fe'!AB$9*'Conversion conv. -&gt; electric ad'!AB10</f>
        <v>0.001272601954</v>
      </c>
      <c r="AD16" s="141">
        <f>'Conversion conv. -&gt; electric fe'!AC$9*'Conversion conv. -&gt; electric ad'!AC10</f>
        <v>0.00248232772</v>
      </c>
      <c r="AE16" s="141">
        <f>'Conversion conv. -&gt; electric fe'!AD$9*'Conversion conv. -&gt; electric ad'!AD10</f>
        <v>0.004780850512</v>
      </c>
      <c r="AF16" s="141">
        <f>'Conversion conv. -&gt; electric fe'!AE$9*'Conversion conv. -&gt; electric ad'!AE10</f>
        <v>0.009050226758</v>
      </c>
      <c r="AG16" s="141">
        <f>'Conversion conv. -&gt; electric fe'!AF$9*'Conversion conv. -&gt; electric ad'!AF10</f>
        <v>0.01674375194</v>
      </c>
      <c r="AH16" s="141">
        <f>'Conversion conv. -&gt; electric fe'!AG$9*'Conversion conv. -&gt; electric ad'!AG10</f>
        <v>0.03007140815</v>
      </c>
      <c r="AI16" s="141">
        <f>'Conversion conv. -&gt; electric fe'!AH$9*'Conversion conv. -&gt; electric ad'!AH10</f>
        <v>0.05203885831</v>
      </c>
      <c r="AJ16" s="141">
        <f>'Conversion conv. -&gt; electric fe'!AI$9*'Conversion conv. -&gt; electric ad'!AI10</f>
        <v>0.08612792098</v>
      </c>
      <c r="AK16" s="141">
        <f>'Conversion conv. -&gt; electric fe'!AJ$9*'Conversion conv. -&gt; electric ad'!AJ10</f>
        <v>0.1354560388</v>
      </c>
      <c r="AL16" s="141">
        <f>'Conversion conv. -&gt; electric fe'!AK$9*'Conversion conv. -&gt; electric ad'!AK10</f>
        <v>0.2015335026</v>
      </c>
      <c r="AM16" s="141">
        <f>'Conversion conv. -&gt; electric fe'!AL$9*'Conversion conv. -&gt; electric ad'!AL10</f>
        <v>0.2831471688</v>
      </c>
      <c r="AN16" s="141">
        <f>'Conversion conv. -&gt; electric fe'!AM$9*'Conversion conv. -&gt; electric ad'!AM10</f>
        <v>0.3760645557</v>
      </c>
      <c r="AO16" s="141">
        <f>'Conversion conv. -&gt; electric fe'!AN$9*'Conversion conv. -&gt; electric ad'!AN10</f>
        <v>0.4738852369</v>
      </c>
      <c r="AP16" s="141">
        <f>'Conversion conv. -&gt; electric fe'!AO$9*'Conversion conv. -&gt; electric ad'!AO10</f>
        <v>0.5696847696</v>
      </c>
      <c r="AQ16" s="141">
        <f>'Conversion conv. -&gt; electric fe'!AP$9*'Conversion conv. -&gt; electric ad'!AP10</f>
        <v>0.6576600504</v>
      </c>
      <c r="AR16" s="141">
        <f>'Conversion conv. -&gt; electric fe'!AQ$9*'Conversion conv. -&gt; electric ad'!AQ10</f>
        <v>0.7341088325</v>
      </c>
      <c r="AS16" s="141">
        <f>'Conversion conv. -&gt; electric fe'!AR$9*'Conversion conv. -&gt; electric ad'!AR10</f>
        <v>0.7975622388</v>
      </c>
      <c r="AT16" s="141">
        <f>'Conversion conv. -&gt; electric fe'!AS$9*'Conversion conv. -&gt; electric ad'!AS10</f>
        <v>0.8483172535</v>
      </c>
      <c r="AU16" s="141">
        <f>'Conversion conv. -&gt; electric fe'!AT$9*'Conversion conv. -&gt; electric ad'!AT10</f>
        <v>0.8877534592</v>
      </c>
      <c r="AV16" s="141">
        <f>'Conversion conv. -&gt; electric fe'!AU$9*'Conversion conv. -&gt; electric ad'!AU10</f>
        <v>0.9177197084</v>
      </c>
      <c r="AW16" s="141">
        <f>'Conversion conv. -&gt; electric fe'!AV$9*'Conversion conv. -&gt; electric ad'!AV10</f>
        <v>0.9401107879</v>
      </c>
      <c r="AX16" s="141">
        <f>'Conversion conv. -&gt; electric fe'!AW$9*'Conversion conv. -&gt; electric ad'!AW10</f>
        <v>0.9566342888</v>
      </c>
      <c r="AY16" s="141">
        <f>'Conversion conv. -&gt; electric fe'!AX$9*'Conversion conv. -&gt; electric ad'!AX10</f>
        <v>0.968716817</v>
      </c>
      <c r="AZ16" s="141">
        <f>'Conversion conv. -&gt; electric fe'!AY$9*'Conversion conv. -&gt; electric ad'!AY10</f>
        <v>0.9774935258</v>
      </c>
      <c r="BA16" s="141">
        <f>'Conversion conv. -&gt; electric fe'!AZ$9*'Conversion conv. -&gt; electric ad'!AZ10</f>
        <v>0.9838385569</v>
      </c>
      <c r="BB16" s="141">
        <f>'Conversion conv. -&gt; electric fe'!BA$9*'Conversion conv. -&gt; electric ad'!BA10</f>
        <v>0.988410071</v>
      </c>
      <c r="BC16" s="141">
        <f>'Conversion conv. -&gt; electric fe'!BB$9*'Conversion conv. -&gt; electric ad'!BB10</f>
        <v>0.9916959052</v>
      </c>
      <c r="BD16" s="141">
        <f>'Conversion conv. -&gt; electric fe'!BC$9*'Conversion conv. -&gt; electric ad'!BC10</f>
        <v>0.994053701</v>
      </c>
      <c r="BE16" s="142">
        <f>'Conversion conv. -&gt; electric fe'!BD$9*'Conversion conv. -&gt; electric ad'!BD10</f>
        <v>0.9957436341</v>
      </c>
      <c r="BF16" s="3"/>
      <c r="BG16" s="3">
        <f t="shared" si="1"/>
        <v>2045</v>
      </c>
      <c r="BH16" s="3">
        <f t="shared" si="2"/>
        <v>23</v>
      </c>
      <c r="BI16" s="3"/>
    </row>
    <row r="17">
      <c r="A17" s="75"/>
      <c r="D17" s="77" t="s">
        <v>55</v>
      </c>
      <c r="E17" s="140">
        <f>'Conversion conv. -&gt; electric fe'!D$9*'Conversion conv. -&gt; electric ad'!D11</f>
        <v>0</v>
      </c>
      <c r="F17" s="15">
        <f>'Conversion conv. -&gt; electric fe'!E$9*'Conversion conv. -&gt; electric ad'!E11</f>
        <v>0</v>
      </c>
      <c r="G17" s="15">
        <f>'Conversion conv. -&gt; electric fe'!F$9*'Conversion conv. -&gt; electric ad'!F11</f>
        <v>0</v>
      </c>
      <c r="H17" s="15">
        <f>'Conversion conv. -&gt; electric fe'!G$9*'Conversion conv. -&gt; electric ad'!G11</f>
        <v>0</v>
      </c>
      <c r="I17" s="15">
        <f>'Conversion conv. -&gt; electric fe'!H$9*'Conversion conv. -&gt; electric ad'!H11</f>
        <v>0</v>
      </c>
      <c r="J17" s="15">
        <f>'Conversion conv. -&gt; electric fe'!I$9*'Conversion conv. -&gt; electric ad'!I11</f>
        <v>0</v>
      </c>
      <c r="K17" s="15">
        <f>'Conversion conv. -&gt; electric fe'!J$9*'Conversion conv. -&gt; electric ad'!J11</f>
        <v>0</v>
      </c>
      <c r="L17" s="15">
        <f>'Conversion conv. -&gt; electric fe'!K$9*'Conversion conv. -&gt; electric ad'!K11</f>
        <v>0</v>
      </c>
      <c r="M17" s="15">
        <f>'Conversion conv. -&gt; electric fe'!L$9*'Conversion conv. -&gt; electric ad'!L11</f>
        <v>0</v>
      </c>
      <c r="N17" s="15">
        <f>'Conversion conv. -&gt; electric fe'!M$9*'Conversion conv. -&gt; electric ad'!M11</f>
        <v>0</v>
      </c>
      <c r="O17" s="15">
        <f>'Conversion conv. -&gt; electric fe'!N$9*'Conversion conv. -&gt; electric ad'!N11</f>
        <v>0</v>
      </c>
      <c r="P17" s="15">
        <f>'Conversion conv. -&gt; electric fe'!O$9*'Conversion conv. -&gt; electric ad'!O11</f>
        <v>0</v>
      </c>
      <c r="Q17" s="15">
        <f>'Conversion conv. -&gt; electric fe'!P$9*'Conversion conv. -&gt; electric ad'!P11</f>
        <v>0</v>
      </c>
      <c r="R17" s="15">
        <f>'Conversion conv. -&gt; electric fe'!Q$9*'Conversion conv. -&gt; electric ad'!Q11</f>
        <v>0</v>
      </c>
      <c r="S17" s="15">
        <f>'Conversion conv. -&gt; electric fe'!R$9*'Conversion conv. -&gt; electric ad'!R11</f>
        <v>0</v>
      </c>
      <c r="T17" s="15">
        <f>'Conversion conv. -&gt; electric fe'!S$9*'Conversion conv. -&gt; electric ad'!S11</f>
        <v>0</v>
      </c>
      <c r="U17" s="15">
        <f>'Conversion conv. -&gt; electric fe'!T$9*'Conversion conv. -&gt; electric ad'!T11</f>
        <v>0</v>
      </c>
      <c r="V17" s="15">
        <f>'Conversion conv. -&gt; electric fe'!U$9*'Conversion conv. -&gt; electric ad'!U11</f>
        <v>0</v>
      </c>
      <c r="W17" s="15">
        <f>'Conversion conv. -&gt; electric fe'!V$9*'Conversion conv. -&gt; electric ad'!V11</f>
        <v>0</v>
      </c>
      <c r="X17" s="15">
        <f>'Conversion conv. -&gt; electric fe'!W$9*'Conversion conv. -&gt; electric ad'!W11</f>
        <v>0</v>
      </c>
      <c r="Y17" s="15">
        <f>'Conversion conv. -&gt; electric fe'!X$9*'Conversion conv. -&gt; electric ad'!X11</f>
        <v>0</v>
      </c>
      <c r="Z17" s="15">
        <f>'Conversion conv. -&gt; electric fe'!Y$9*'Conversion conv. -&gt; electric ad'!Y11</f>
        <v>0</v>
      </c>
      <c r="AA17" s="15">
        <f>'Conversion conv. -&gt; electric fe'!Z$9*'Conversion conv. -&gt; electric ad'!Z11</f>
        <v>0</v>
      </c>
      <c r="AB17" s="141">
        <f>'Conversion conv. -&gt; electric fe'!AA$9*'Conversion conv. -&gt; electric ad'!AA11</f>
        <v>0.0009392776818</v>
      </c>
      <c r="AC17" s="141">
        <f>'Conversion conv. -&gt; electric fe'!AB$9*'Conversion conv. -&gt; electric ad'!AB11</f>
        <v>0.002051996112</v>
      </c>
      <c r="AD17" s="141">
        <f>'Conversion conv. -&gt; electric fe'!AC$9*'Conversion conv. -&gt; electric ad'!AC11</f>
        <v>0.004391869718</v>
      </c>
      <c r="AE17" s="141">
        <f>'Conversion conv. -&gt; electric fe'!AD$9*'Conversion conv. -&gt; electric ad'!AD11</f>
        <v>0.009122747778</v>
      </c>
      <c r="AF17" s="141">
        <f>'Conversion conv. -&gt; electric fe'!AE$9*'Conversion conv. -&gt; electric ad'!AE11</f>
        <v>0.01817678563</v>
      </c>
      <c r="AG17" s="141">
        <f>'Conversion conv. -&gt; electric fe'!AF$9*'Conversion conv. -&gt; electric ad'!AF11</f>
        <v>0.03430368434</v>
      </c>
      <c r="AH17" s="141">
        <f>'Conversion conv. -&gt; electric fe'!AG$9*'Conversion conv. -&gt; electric ad'!AG11</f>
        <v>0.06065941895</v>
      </c>
      <c r="AI17" s="141">
        <f>'Conversion conv. -&gt; electric fe'!AH$9*'Conversion conv. -&gt; electric ad'!AH11</f>
        <v>0.09990469594</v>
      </c>
      <c r="AJ17" s="141">
        <f>'Conversion conv. -&gt; electric fe'!AI$9*'Conversion conv. -&gt; electric ad'!AI11</f>
        <v>0.1532877133</v>
      </c>
      <c r="AK17" s="141">
        <f>'Conversion conv. -&gt; electric fe'!AJ$9*'Conversion conv. -&gt; electric ad'!AJ11</f>
        <v>0.2202670657</v>
      </c>
      <c r="AL17" s="141">
        <f>'Conversion conv. -&gt; electric fe'!AK$9*'Conversion conv. -&gt; electric ad'!AK11</f>
        <v>0.2986694977</v>
      </c>
      <c r="AM17" s="141">
        <f>'Conversion conv. -&gt; electric fe'!AL$9*'Conversion conv. -&gt; electric ad'!AL11</f>
        <v>0.3850161948</v>
      </c>
      <c r="AN17" s="141">
        <f>'Conversion conv. -&gt; electric fe'!AM$9*'Conversion conv. -&gt; electric ad'!AM11</f>
        <v>0.4748943634</v>
      </c>
      <c r="AO17" s="141">
        <f>'Conversion conv. -&gt; electric fe'!AN$9*'Conversion conv. -&gt; electric ad'!AN11</f>
        <v>0.5635090428</v>
      </c>
      <c r="AP17" s="141">
        <f>'Conversion conv. -&gt; electric fe'!AO$9*'Conversion conv. -&gt; electric ad'!AO11</f>
        <v>0.6464344218</v>
      </c>
      <c r="AQ17" s="141">
        <f>'Conversion conv. -&gt; electric fe'!AP$9*'Conversion conv. -&gt; electric ad'!AP11</f>
        <v>0.7203321565</v>
      </c>
      <c r="AR17" s="141">
        <f>'Conversion conv. -&gt; electric fe'!AQ$9*'Conversion conv. -&gt; electric ad'!AQ11</f>
        <v>0.7833484373</v>
      </c>
      <c r="AS17" s="141">
        <f>'Conversion conv. -&gt; electric fe'!AR$9*'Conversion conv. -&gt; electric ad'!AR11</f>
        <v>0.8350814312</v>
      </c>
      <c r="AT17" s="141">
        <f>'Conversion conv. -&gt; electric fe'!AS$9*'Conversion conv. -&gt; electric ad'!AS11</f>
        <v>0.876232281</v>
      </c>
      <c r="AU17" s="141">
        <f>'Conversion conv. -&gt; electric fe'!AT$9*'Conversion conv. -&gt; electric ad'!AT11</f>
        <v>0.9081469631</v>
      </c>
      <c r="AV17" s="141">
        <f>'Conversion conv. -&gt; electric fe'!AU$9*'Conversion conv. -&gt; electric ad'!AU11</f>
        <v>0.9324139424</v>
      </c>
      <c r="AW17" s="141">
        <f>'Conversion conv. -&gt; electric fe'!AV$9*'Conversion conv. -&gt; electric ad'!AV11</f>
        <v>0.9505894355</v>
      </c>
      <c r="AX17" s="141">
        <f>'Conversion conv. -&gt; electric fe'!AW$9*'Conversion conv. -&gt; electric ad'!AW11</f>
        <v>0.9640492944</v>
      </c>
      <c r="AY17" s="141">
        <f>'Conversion conv. -&gt; electric fe'!AX$9*'Conversion conv. -&gt; electric ad'!AX11</f>
        <v>0.9739338759</v>
      </c>
      <c r="AZ17" s="141">
        <f>'Conversion conv. -&gt; electric fe'!AY$9*'Conversion conv. -&gt; electric ad'!AY11</f>
        <v>0.981148527</v>
      </c>
      <c r="BA17" s="141">
        <f>'Conversion conv. -&gt; electric fe'!AZ$9*'Conversion conv. -&gt; electric ad'!AZ11</f>
        <v>0.9863910776</v>
      </c>
      <c r="BB17" s="141">
        <f>'Conversion conv. -&gt; electric fe'!BA$9*'Conversion conv. -&gt; electric ad'!BA11</f>
        <v>0.9901884268</v>
      </c>
      <c r="BC17" s="141">
        <f>'Conversion conv. -&gt; electric fe'!BB$9*'Conversion conv. -&gt; electric ad'!BB11</f>
        <v>0.9929326818</v>
      </c>
      <c r="BD17" s="141">
        <f>'Conversion conv. -&gt; electric fe'!BC$9*'Conversion conv. -&gt; electric ad'!BC11</f>
        <v>0.9949126649</v>
      </c>
      <c r="BE17" s="142">
        <f>'Conversion conv. -&gt; electric fe'!BD$9*'Conversion conv. -&gt; electric ad'!BD11</f>
        <v>0.9963395821</v>
      </c>
      <c r="BF17" s="3"/>
      <c r="BG17" s="3">
        <f t="shared" si="1"/>
        <v>2044</v>
      </c>
      <c r="BH17" s="3">
        <f t="shared" si="2"/>
        <v>22</v>
      </c>
      <c r="BI17" s="3"/>
    </row>
    <row r="18">
      <c r="A18" s="75"/>
      <c r="C18" s="77" t="s">
        <v>56</v>
      </c>
      <c r="D18" s="77" t="s">
        <v>57</v>
      </c>
      <c r="E18" s="140">
        <f>'Conversion conv. -&gt; electric fe'!D$10*'Conversion conv. -&gt; electric ad'!D9</f>
        <v>0</v>
      </c>
      <c r="F18" s="15">
        <f>'Conversion conv. -&gt; electric fe'!E$10*'Conversion conv. -&gt; electric ad'!E9</f>
        <v>0</v>
      </c>
      <c r="G18" s="15">
        <f>'Conversion conv. -&gt; electric fe'!F$10*'Conversion conv. -&gt; electric ad'!F9</f>
        <v>0</v>
      </c>
      <c r="H18" s="15">
        <f>'Conversion conv. -&gt; electric fe'!G$10*'Conversion conv. -&gt; electric ad'!G9</f>
        <v>0</v>
      </c>
      <c r="I18" s="15">
        <f>'Conversion conv. -&gt; electric fe'!H$10*'Conversion conv. -&gt; electric ad'!H9</f>
        <v>0</v>
      </c>
      <c r="J18" s="15">
        <f>'Conversion conv. -&gt; electric fe'!I$10*'Conversion conv. -&gt; electric ad'!I9</f>
        <v>0</v>
      </c>
      <c r="K18" s="15">
        <f>'Conversion conv. -&gt; electric fe'!J$10*'Conversion conv. -&gt; electric ad'!J9</f>
        <v>0</v>
      </c>
      <c r="L18" s="15">
        <f>'Conversion conv. -&gt; electric fe'!K$10*'Conversion conv. -&gt; electric ad'!K9</f>
        <v>0</v>
      </c>
      <c r="M18" s="15">
        <f>'Conversion conv. -&gt; electric fe'!L$10*'Conversion conv. -&gt; electric ad'!L9</f>
        <v>0</v>
      </c>
      <c r="N18" s="15">
        <f>'Conversion conv. -&gt; electric fe'!M$10*'Conversion conv. -&gt; electric ad'!M9</f>
        <v>0</v>
      </c>
      <c r="O18" s="15">
        <f>'Conversion conv. -&gt; electric fe'!N$10*'Conversion conv. -&gt; electric ad'!N9</f>
        <v>0</v>
      </c>
      <c r="P18" s="15">
        <f>'Conversion conv. -&gt; electric fe'!O$10*'Conversion conv. -&gt; electric ad'!O9</f>
        <v>0</v>
      </c>
      <c r="Q18" s="15">
        <f>'Conversion conv. -&gt; electric fe'!P$10*'Conversion conv. -&gt; electric ad'!P9</f>
        <v>0</v>
      </c>
      <c r="R18" s="15">
        <f>'Conversion conv. -&gt; electric fe'!Q$10*'Conversion conv. -&gt; electric ad'!Q9</f>
        <v>0</v>
      </c>
      <c r="S18" s="15">
        <f>'Conversion conv. -&gt; electric fe'!R$10*'Conversion conv. -&gt; electric ad'!R9</f>
        <v>0</v>
      </c>
      <c r="T18" s="15">
        <f>'Conversion conv. -&gt; electric fe'!S$10*'Conversion conv. -&gt; electric ad'!S9</f>
        <v>0</v>
      </c>
      <c r="U18" s="15">
        <f>'Conversion conv. -&gt; electric fe'!T$10*'Conversion conv. -&gt; electric ad'!T9</f>
        <v>0</v>
      </c>
      <c r="V18" s="15">
        <f>'Conversion conv. -&gt; electric fe'!U$10*'Conversion conv. -&gt; electric ad'!U9</f>
        <v>0</v>
      </c>
      <c r="W18" s="15">
        <f>'Conversion conv. -&gt; electric fe'!V$10*'Conversion conv. -&gt; electric ad'!V9</f>
        <v>0</v>
      </c>
      <c r="X18" s="15">
        <f>'Conversion conv. -&gt; electric fe'!W$10*'Conversion conv. -&gt; electric ad'!W9</f>
        <v>0</v>
      </c>
      <c r="Y18" s="15">
        <f>'Conversion conv. -&gt; electric fe'!X$10*'Conversion conv. -&gt; electric ad'!X9</f>
        <v>0</v>
      </c>
      <c r="Z18" s="15">
        <f>'Conversion conv. -&gt; electric fe'!Y$10*'Conversion conv. -&gt; electric ad'!Y9</f>
        <v>0</v>
      </c>
      <c r="AA18" s="15">
        <f>'Conversion conv. -&gt; electric fe'!Z$10*'Conversion conv. -&gt; electric ad'!Z9</f>
        <v>0</v>
      </c>
      <c r="AB18" s="141">
        <f>'Conversion conv. -&gt; electric fe'!AA$10*'Conversion conv. -&gt; electric ad'!AA9</f>
        <v>0.002014164851</v>
      </c>
      <c r="AC18" s="141">
        <f>'Conversion conv. -&gt; electric fe'!AB$10*'Conversion conv. -&gt; electric ad'!AB9</f>
        <v>0.004110253692</v>
      </c>
      <c r="AD18" s="141">
        <f>'Conversion conv. -&gt; electric fe'!AC$10*'Conversion conv. -&gt; electric ad'!AC9</f>
        <v>0.008208489229</v>
      </c>
      <c r="AE18" s="141">
        <f>'Conversion conv. -&gt; electric fe'!AD$10*'Conversion conv. -&gt; electric ad'!AD9</f>
        <v>0.01590805698</v>
      </c>
      <c r="AF18" s="141">
        <f>'Conversion conv. -&gt; electric fe'!AE$10*'Conversion conv. -&gt; electric ad'!AE9</f>
        <v>0.02962103749</v>
      </c>
      <c r="AG18" s="141">
        <f>'Conversion conv. -&gt; electric fe'!AF$10*'Conversion conv. -&gt; electric ad'!AF9</f>
        <v>0.0524480835</v>
      </c>
      <c r="AH18" s="141">
        <f>'Conversion conv. -&gt; electric fe'!AG$10*'Conversion conv. -&gt; electric ad'!AG9</f>
        <v>0.08754313408</v>
      </c>
      <c r="AI18" s="141">
        <f>'Conversion conv. -&gt; electric fe'!AH$10*'Conversion conv. -&gt; electric ad'!AH9</f>
        <v>0.1370494184</v>
      </c>
      <c r="AJ18" s="141">
        <f>'Conversion conv. -&gt; electric fe'!AI$10*'Conversion conv. -&gt; electric ad'!AI9</f>
        <v>0.2011451851</v>
      </c>
      <c r="AK18" s="141">
        <f>'Conversion conv. -&gt; electric fe'!AJ$10*'Conversion conv. -&gt; electric ad'!AJ9</f>
        <v>0.277771814</v>
      </c>
      <c r="AL18" s="141">
        <f>'Conversion conv. -&gt; electric fe'!AK$10*'Conversion conv. -&gt; electric ad'!AK9</f>
        <v>0.3630954626</v>
      </c>
      <c r="AM18" s="141">
        <f>'Conversion conv. -&gt; electric fe'!AL$10*'Conversion conv. -&gt; electric ad'!AL9</f>
        <v>0.4523252676</v>
      </c>
      <c r="AN18" s="141">
        <f>'Conversion conv. -&gt; electric fe'!AM$10*'Conversion conv. -&gt; electric ad'!AM9</f>
        <v>0.5405568602</v>
      </c>
      <c r="AO18" s="141">
        <f>'Conversion conv. -&gt; electric fe'!AN$10*'Conversion conv. -&gt; electric ad'!AN9</f>
        <v>0.6235002373</v>
      </c>
      <c r="AP18" s="141">
        <f>'Conversion conv. -&gt; electric fe'!AO$10*'Conversion conv. -&gt; electric ad'!AO9</f>
        <v>0.6980032387</v>
      </c>
      <c r="AQ18" s="141">
        <f>'Conversion conv. -&gt; electric fe'!AP$10*'Conversion conv. -&gt; electric ad'!AP9</f>
        <v>0.7622832303</v>
      </c>
      <c r="AR18" s="141">
        <f>'Conversion conv. -&gt; electric fe'!AQ$10*'Conversion conv. -&gt; electric ad'!AQ9</f>
        <v>0.815850452</v>
      </c>
      <c r="AS18" s="141">
        <f>'Conversion conv. -&gt; electric fe'!AR$10*'Conversion conv. -&gt; electric ad'!AR9</f>
        <v>0.8592108065</v>
      </c>
      <c r="AT18" s="141">
        <f>'Conversion conv. -&gt; electric fe'!AS$10*'Conversion conv. -&gt; electric ad'!AS9</f>
        <v>0.8934874581</v>
      </c>
      <c r="AU18" s="141">
        <f>'Conversion conv. -&gt; electric fe'!AT$10*'Conversion conv. -&gt; electric ad'!AT9</f>
        <v>0.9200780658</v>
      </c>
      <c r="AV18" s="141">
        <f>'Conversion conv. -&gt; electric fe'!AU$10*'Conversion conv. -&gt; electric ad'!AU9</f>
        <v>0.9404061724</v>
      </c>
      <c r="AW18" s="141">
        <f>'Conversion conv. -&gt; electric fe'!AV$10*'Conversion conv. -&gt; electric ad'!AV9</f>
        <v>0.9557736492</v>
      </c>
      <c r="AX18" s="141">
        <f>'Conversion conv. -&gt; electric fe'!AW$10*'Conversion conv. -&gt; electric ad'!AW9</f>
        <v>0.967293435</v>
      </c>
      <c r="AY18" s="141">
        <f>'Conversion conv. -&gt; electric fe'!AX$10*'Conversion conv. -&gt; electric ad'!AX9</f>
        <v>0.9758748623</v>
      </c>
      <c r="AZ18" s="141">
        <f>'Conversion conv. -&gt; electric fe'!AY$10*'Conversion conv. -&gt; electric ad'!AY9</f>
        <v>0.9822379319</v>
      </c>
      <c r="BA18" s="141">
        <f>'Conversion conv. -&gt; electric fe'!AZ$10*'Conversion conv. -&gt; electric ad'!AZ9</f>
        <v>0.9869402184</v>
      </c>
      <c r="BB18" s="141">
        <f>'Conversion conv. -&gt; electric fe'!BA$10*'Conversion conv. -&gt; electric ad'!BA9</f>
        <v>0.9904067305</v>
      </c>
      <c r="BC18" s="141">
        <f>'Conversion conv. -&gt; electric fe'!BB$10*'Conversion conv. -&gt; electric ad'!BB9</f>
        <v>0.9929577754</v>
      </c>
      <c r="BD18" s="141">
        <f>'Conversion conv. -&gt; electric fe'!BC$10*'Conversion conv. -&gt; electric ad'!BC9</f>
        <v>0.9948327954</v>
      </c>
      <c r="BE18" s="142">
        <f>'Conversion conv. -&gt; electric fe'!BD$10*'Conversion conv. -&gt; electric ad'!BD9</f>
        <v>0.9962097417</v>
      </c>
      <c r="BF18" s="3"/>
      <c r="BG18" s="3">
        <f t="shared" si="1"/>
        <v>2044</v>
      </c>
      <c r="BH18" s="3">
        <f t="shared" si="2"/>
        <v>22</v>
      </c>
      <c r="BI18" s="3"/>
    </row>
    <row r="19">
      <c r="A19" s="75"/>
      <c r="D19" s="77" t="s">
        <v>56</v>
      </c>
      <c r="E19" s="140">
        <f>'Conversion conv. -&gt; electric fe'!D$10*'Conversion conv. -&gt; electric ad'!D10</f>
        <v>0</v>
      </c>
      <c r="F19" s="15">
        <f>'Conversion conv. -&gt; electric fe'!E$10*'Conversion conv. -&gt; electric ad'!E10</f>
        <v>0</v>
      </c>
      <c r="G19" s="15">
        <f>'Conversion conv. -&gt; electric fe'!F$10*'Conversion conv. -&gt; electric ad'!F10</f>
        <v>0</v>
      </c>
      <c r="H19" s="15">
        <f>'Conversion conv. -&gt; electric fe'!G$10*'Conversion conv. -&gt; electric ad'!G10</f>
        <v>0</v>
      </c>
      <c r="I19" s="15">
        <f>'Conversion conv. -&gt; electric fe'!H$10*'Conversion conv. -&gt; electric ad'!H10</f>
        <v>0</v>
      </c>
      <c r="J19" s="15">
        <f>'Conversion conv. -&gt; electric fe'!I$10*'Conversion conv. -&gt; electric ad'!I10</f>
        <v>0</v>
      </c>
      <c r="K19" s="15">
        <f>'Conversion conv. -&gt; electric fe'!J$10*'Conversion conv. -&gt; electric ad'!J10</f>
        <v>0</v>
      </c>
      <c r="L19" s="15">
        <f>'Conversion conv. -&gt; electric fe'!K$10*'Conversion conv. -&gt; electric ad'!K10</f>
        <v>0</v>
      </c>
      <c r="M19" s="15">
        <f>'Conversion conv. -&gt; electric fe'!L$10*'Conversion conv. -&gt; electric ad'!L10</f>
        <v>0</v>
      </c>
      <c r="N19" s="15">
        <f>'Conversion conv. -&gt; electric fe'!M$10*'Conversion conv. -&gt; electric ad'!M10</f>
        <v>0</v>
      </c>
      <c r="O19" s="15">
        <f>'Conversion conv. -&gt; electric fe'!N$10*'Conversion conv. -&gt; electric ad'!N10</f>
        <v>0</v>
      </c>
      <c r="P19" s="15">
        <f>'Conversion conv. -&gt; electric fe'!O$10*'Conversion conv. -&gt; electric ad'!O10</f>
        <v>0</v>
      </c>
      <c r="Q19" s="15">
        <f>'Conversion conv. -&gt; electric fe'!P$10*'Conversion conv. -&gt; electric ad'!P10</f>
        <v>0</v>
      </c>
      <c r="R19" s="15">
        <f>'Conversion conv. -&gt; electric fe'!Q$10*'Conversion conv. -&gt; electric ad'!Q10</f>
        <v>0</v>
      </c>
      <c r="S19" s="15">
        <f>'Conversion conv. -&gt; electric fe'!R$10*'Conversion conv. -&gt; electric ad'!R10</f>
        <v>0</v>
      </c>
      <c r="T19" s="15">
        <f>'Conversion conv. -&gt; electric fe'!S$10*'Conversion conv. -&gt; electric ad'!S10</f>
        <v>0</v>
      </c>
      <c r="U19" s="15">
        <f>'Conversion conv. -&gt; electric fe'!T$10*'Conversion conv. -&gt; electric ad'!T10</f>
        <v>0</v>
      </c>
      <c r="V19" s="15">
        <f>'Conversion conv. -&gt; electric fe'!U$10*'Conversion conv. -&gt; electric ad'!U10</f>
        <v>0</v>
      </c>
      <c r="W19" s="15">
        <f>'Conversion conv. -&gt; electric fe'!V$10*'Conversion conv. -&gt; electric ad'!V10</f>
        <v>0</v>
      </c>
      <c r="X19" s="15">
        <f>'Conversion conv. -&gt; electric fe'!W$10*'Conversion conv. -&gt; electric ad'!W10</f>
        <v>0</v>
      </c>
      <c r="Y19" s="15">
        <f>'Conversion conv. -&gt; electric fe'!X$10*'Conversion conv. -&gt; electric ad'!X10</f>
        <v>0</v>
      </c>
      <c r="Z19" s="15">
        <f>'Conversion conv. -&gt; electric fe'!Y$10*'Conversion conv. -&gt; electric ad'!Y10</f>
        <v>0</v>
      </c>
      <c r="AA19" s="15">
        <f>'Conversion conv. -&gt; electric fe'!Z$10*'Conversion conv. -&gt; electric ad'!Z10</f>
        <v>0</v>
      </c>
      <c r="AB19" s="141">
        <f>'Conversion conv. -&gt; electric fe'!AA$10*'Conversion conv. -&gt; electric ad'!AA10</f>
        <v>0.002176121794</v>
      </c>
      <c r="AC19" s="141">
        <f>'Conversion conv. -&gt; electric fe'!AB$10*'Conversion conv. -&gt; electric ad'!AB10</f>
        <v>0.004697487318</v>
      </c>
      <c r="AD19" s="141">
        <f>'Conversion conv. -&gt; electric fe'!AC$10*'Conversion conv. -&gt; electric ad'!AC10</f>
        <v>0.009899045765</v>
      </c>
      <c r="AE19" s="141">
        <f>'Conversion conv. -&gt; electric fe'!AD$10*'Conversion conv. -&gt; electric ad'!AD10</f>
        <v>0.02016887417</v>
      </c>
      <c r="AF19" s="141">
        <f>'Conversion conv. -&gt; electric fe'!AE$10*'Conversion conv. -&gt; electric ad'!AE10</f>
        <v>0.03927412846</v>
      </c>
      <c r="AG19" s="141">
        <f>'Conversion conv. -&gt; electric fe'!AF$10*'Conversion conv. -&gt; electric ad'!AF10</f>
        <v>0.07219816202</v>
      </c>
      <c r="AH19" s="141">
        <f>'Conversion conv. -&gt; electric fe'!AG$10*'Conversion conv. -&gt; electric ad'!AG10</f>
        <v>0.1239354443</v>
      </c>
      <c r="AI19" s="141">
        <f>'Conversion conv. -&gt; electric fe'!AH$10*'Conversion conv. -&gt; electric ad'!AH10</f>
        <v>0.1972390029</v>
      </c>
      <c r="AJ19" s="141">
        <f>'Conversion conv. -&gt; electric fe'!AI$10*'Conversion conv. -&gt; electric ad'!AI10</f>
        <v>0.2904520361</v>
      </c>
      <c r="AK19" s="141">
        <f>'Conversion conv. -&gt; electric fe'!AJ$10*'Conversion conv. -&gt; electric ad'!AJ10</f>
        <v>0.3970648141</v>
      </c>
      <c r="AL19" s="141">
        <f>'Conversion conv. -&gt; electric fe'!AK$10*'Conversion conv. -&gt; electric ad'!AK10</f>
        <v>0.5075598925</v>
      </c>
      <c r="AM19" s="141">
        <f>'Conversion conv. -&gt; electric fe'!AL$10*'Conversion conv. -&gt; electric ad'!AL10</f>
        <v>0.6124446636</v>
      </c>
      <c r="AN19" s="141">
        <f>'Conversion conv. -&gt; electric fe'!AM$10*'Conversion conv. -&gt; electric ad'!AM10</f>
        <v>0.7047650171</v>
      </c>
      <c r="AO19" s="141">
        <f>'Conversion conv. -&gt; electric fe'!AN$10*'Conversion conv. -&gt; electric ad'!AN10</f>
        <v>0.7811007522</v>
      </c>
      <c r="AP19" s="141">
        <f>'Conversion conv. -&gt; electric fe'!AO$10*'Conversion conv. -&gt; electric ad'!AO10</f>
        <v>0.84114392</v>
      </c>
      <c r="AQ19" s="141">
        <f>'Conversion conv. -&gt; electric fe'!AP$10*'Conversion conv. -&gt; electric ad'!AP10</f>
        <v>0.8865847835</v>
      </c>
      <c r="AR19" s="141">
        <f>'Conversion conv. -&gt; electric fe'!AQ$10*'Conversion conv. -&gt; electric ad'!AQ10</f>
        <v>0.9199949959</v>
      </c>
      <c r="AS19" s="141">
        <f>'Conversion conv. -&gt; electric fe'!AR$10*'Conversion conv. -&gt; electric ad'!AR10</f>
        <v>0.9440469235</v>
      </c>
      <c r="AT19" s="141">
        <f>'Conversion conv. -&gt; electric fe'!AS$10*'Conversion conv. -&gt; electric ad'!AS10</f>
        <v>0.9611028708</v>
      </c>
      <c r="AU19" s="141">
        <f>'Conversion conv. -&gt; electric fe'!AT$10*'Conversion conv. -&gt; electric ad'!AT10</f>
        <v>0.9730706333</v>
      </c>
      <c r="AV19" s="141">
        <f>'Conversion conv. -&gt; electric fe'!AU$10*'Conversion conv. -&gt; electric ad'!AU10</f>
        <v>0.9814071892</v>
      </c>
      <c r="AW19" s="141">
        <f>'Conversion conv. -&gt; electric fe'!AV$10*'Conversion conv. -&gt; electric ad'!AV10</f>
        <v>0.9871857078</v>
      </c>
      <c r="AX19" s="141">
        <f>'Conversion conv. -&gt; electric fe'!AW$10*'Conversion conv. -&gt; electric ad'!AW10</f>
        <v>0.991177992</v>
      </c>
      <c r="AY19" s="141">
        <f>'Conversion conv. -&gt; electric fe'!AX$10*'Conversion conv. -&gt; electric ad'!AX10</f>
        <v>0.9939303361</v>
      </c>
      <c r="AZ19" s="141">
        <f>'Conversion conv. -&gt; electric fe'!AY$10*'Conversion conv. -&gt; electric ad'!AY10</f>
        <v>0.9958253246</v>
      </c>
      <c r="BA19" s="141">
        <f>'Conversion conv. -&gt; electric fe'!AZ$10*'Conversion conv. -&gt; electric ad'!AZ10</f>
        <v>0.9971290014</v>
      </c>
      <c r="BB19" s="141">
        <f>'Conversion conv. -&gt; electric fe'!BA$10*'Conversion conv. -&gt; electric ad'!BA10</f>
        <v>0.9980255077</v>
      </c>
      <c r="BC19" s="141">
        <f>'Conversion conv. -&gt; electric fe'!BB$10*'Conversion conv. -&gt; electric ad'!BB10</f>
        <v>0.9986419102</v>
      </c>
      <c r="BD19" s="141">
        <f>'Conversion conv. -&gt; electric fe'!BC$10*'Conversion conv. -&gt; electric ad'!BC10</f>
        <v>0.9990657228</v>
      </c>
      <c r="BE19" s="142">
        <f>'Conversion conv. -&gt; electric fe'!BD$10*'Conversion conv. -&gt; electric ad'!BD10</f>
        <v>0.9993571484</v>
      </c>
      <c r="BF19" s="3"/>
      <c r="BG19" s="3">
        <f t="shared" si="1"/>
        <v>2041</v>
      </c>
      <c r="BH19" s="3">
        <f t="shared" si="2"/>
        <v>19</v>
      </c>
      <c r="BI19" s="3"/>
    </row>
    <row r="20">
      <c r="A20" s="75"/>
      <c r="D20" s="77" t="s">
        <v>55</v>
      </c>
      <c r="E20" s="140">
        <f>'Conversion conv. -&gt; electric fe'!D$10*'Conversion conv. -&gt; electric ad'!D11</f>
        <v>0</v>
      </c>
      <c r="F20" s="15">
        <f>'Conversion conv. -&gt; electric fe'!E$10*'Conversion conv. -&gt; electric ad'!E11</f>
        <v>0</v>
      </c>
      <c r="G20" s="15">
        <f>'Conversion conv. -&gt; electric fe'!F$10*'Conversion conv. -&gt; electric ad'!F11</f>
        <v>0</v>
      </c>
      <c r="H20" s="15">
        <f>'Conversion conv. -&gt; electric fe'!G$10*'Conversion conv. -&gt; electric ad'!G11</f>
        <v>0</v>
      </c>
      <c r="I20" s="15">
        <f>'Conversion conv. -&gt; electric fe'!H$10*'Conversion conv. -&gt; electric ad'!H11</f>
        <v>0</v>
      </c>
      <c r="J20" s="15">
        <f>'Conversion conv. -&gt; electric fe'!I$10*'Conversion conv. -&gt; electric ad'!I11</f>
        <v>0</v>
      </c>
      <c r="K20" s="15">
        <f>'Conversion conv. -&gt; electric fe'!J$10*'Conversion conv. -&gt; electric ad'!J11</f>
        <v>0</v>
      </c>
      <c r="L20" s="15">
        <f>'Conversion conv. -&gt; electric fe'!K$10*'Conversion conv. -&gt; electric ad'!K11</f>
        <v>0</v>
      </c>
      <c r="M20" s="15">
        <f>'Conversion conv. -&gt; electric fe'!L$10*'Conversion conv. -&gt; electric ad'!L11</f>
        <v>0</v>
      </c>
      <c r="N20" s="15">
        <f>'Conversion conv. -&gt; electric fe'!M$10*'Conversion conv. -&gt; electric ad'!M11</f>
        <v>0</v>
      </c>
      <c r="O20" s="15">
        <f>'Conversion conv. -&gt; electric fe'!N$10*'Conversion conv. -&gt; electric ad'!N11</f>
        <v>0</v>
      </c>
      <c r="P20" s="15">
        <f>'Conversion conv. -&gt; electric fe'!O$10*'Conversion conv. -&gt; electric ad'!O11</f>
        <v>0</v>
      </c>
      <c r="Q20" s="15">
        <f>'Conversion conv. -&gt; electric fe'!P$10*'Conversion conv. -&gt; electric ad'!P11</f>
        <v>0</v>
      </c>
      <c r="R20" s="15">
        <f>'Conversion conv. -&gt; electric fe'!Q$10*'Conversion conv. -&gt; electric ad'!Q11</f>
        <v>0</v>
      </c>
      <c r="S20" s="15">
        <f>'Conversion conv. -&gt; electric fe'!R$10*'Conversion conv. -&gt; electric ad'!R11</f>
        <v>0</v>
      </c>
      <c r="T20" s="15">
        <f>'Conversion conv. -&gt; electric fe'!S$10*'Conversion conv. -&gt; electric ad'!S11</f>
        <v>0</v>
      </c>
      <c r="U20" s="15">
        <f>'Conversion conv. -&gt; electric fe'!T$10*'Conversion conv. -&gt; electric ad'!T11</f>
        <v>0</v>
      </c>
      <c r="V20" s="15">
        <f>'Conversion conv. -&gt; electric fe'!U$10*'Conversion conv. -&gt; electric ad'!U11</f>
        <v>0</v>
      </c>
      <c r="W20" s="15">
        <f>'Conversion conv. -&gt; electric fe'!V$10*'Conversion conv. -&gt; electric ad'!V11</f>
        <v>0</v>
      </c>
      <c r="X20" s="15">
        <f>'Conversion conv. -&gt; electric fe'!W$10*'Conversion conv. -&gt; electric ad'!W11</f>
        <v>0</v>
      </c>
      <c r="Y20" s="15">
        <f>'Conversion conv. -&gt; electric fe'!X$10*'Conversion conv. -&gt; electric ad'!X11</f>
        <v>0</v>
      </c>
      <c r="Z20" s="15">
        <f>'Conversion conv. -&gt; electric fe'!Y$10*'Conversion conv. -&gt; electric ad'!Y11</f>
        <v>0</v>
      </c>
      <c r="AA20" s="15">
        <f>'Conversion conv. -&gt; electric fe'!Z$10*'Conversion conv. -&gt; electric ad'!Z11</f>
        <v>0</v>
      </c>
      <c r="AB20" s="141">
        <f>'Conversion conv. -&gt; electric fe'!AA$10*'Conversion conv. -&gt; electric ad'!AA11</f>
        <v>0.003161972385</v>
      </c>
      <c r="AC20" s="141">
        <f>'Conversion conv. -&gt; electric fe'!AB$10*'Conversion conv. -&gt; electric ad'!AB11</f>
        <v>0.007574423157</v>
      </c>
      <c r="AD20" s="141">
        <f>'Conversion conv. -&gt; electric fe'!AC$10*'Conversion conv. -&gt; electric ad'!AC11</f>
        <v>0.01751393218</v>
      </c>
      <c r="AE20" s="141">
        <f>'Conversion conv. -&gt; electric fe'!AD$10*'Conversion conv. -&gt; electric ad'!AD11</f>
        <v>0.03848594544</v>
      </c>
      <c r="AF20" s="141">
        <f>'Conversion conv. -&gt; electric fe'!AE$10*'Conversion conv. -&gt; electric ad'!AE11</f>
        <v>0.0788795058</v>
      </c>
      <c r="AG20" s="141">
        <f>'Conversion conv. -&gt; electric fe'!AF$10*'Conversion conv. -&gt; electric ad'!AF11</f>
        <v>0.1479156505</v>
      </c>
      <c r="AH20" s="141">
        <f>'Conversion conv. -&gt; electric fe'!AG$10*'Conversion conv. -&gt; electric ad'!AG11</f>
        <v>0.25</v>
      </c>
      <c r="AI20" s="141">
        <f>'Conversion conv. -&gt; electric fe'!AH$10*'Conversion conv. -&gt; electric ad'!AH11</f>
        <v>0.3786613168</v>
      </c>
      <c r="AJ20" s="141">
        <f>'Conversion conv. -&gt; electric fe'!AI$10*'Conversion conv. -&gt; electric ad'!AI11</f>
        <v>0.5169372248</v>
      </c>
      <c r="AK20" s="141">
        <f>'Conversion conv. -&gt; electric fe'!AJ$10*'Conversion conv. -&gt; electric ad'!AJ11</f>
        <v>0.6456729597</v>
      </c>
      <c r="AL20" s="141">
        <f>'Conversion conv. -&gt; electric fe'!AK$10*'Conversion conv. -&gt; electric ad'!AK11</f>
        <v>0.7521958197</v>
      </c>
      <c r="AM20" s="141">
        <f>'Conversion conv. -&gt; electric fe'!AL$10*'Conversion conv. -&gt; electric ad'!AL11</f>
        <v>0.8327864091</v>
      </c>
      <c r="AN20" s="141">
        <f>'Conversion conv. -&gt; electric fe'!AM$10*'Conversion conv. -&gt; electric ad'!AM11</f>
        <v>0.8899773431</v>
      </c>
      <c r="AO20" s="141">
        <f>'Conversion conv. -&gt; electric fe'!AN$10*'Conversion conv. -&gt; electric ad'!AN11</f>
        <v>0.9288268613</v>
      </c>
      <c r="AP20" s="141">
        <f>'Conversion conv. -&gt; electric fe'!AO$10*'Conversion conv. -&gt; electric ad'!AO11</f>
        <v>0.9544653686</v>
      </c>
      <c r="AQ20" s="141">
        <f>'Conversion conv. -&gt; electric fe'!AP$10*'Conversion conv. -&gt; electric ad'!AP11</f>
        <v>0.9710724084</v>
      </c>
      <c r="AR20" s="141">
        <f>'Conversion conv. -&gt; electric fe'!AQ$10*'Conversion conv. -&gt; electric ad'!AQ11</f>
        <v>0.9817027265</v>
      </c>
      <c r="AS20" s="141">
        <f>'Conversion conv. -&gt; electric fe'!AR$10*'Conversion conv. -&gt; electric ad'!AR11</f>
        <v>0.9884570979</v>
      </c>
      <c r="AT20" s="141">
        <f>'Conversion conv. -&gt; electric fe'!AS$10*'Conversion conv. -&gt; electric ad'!AS11</f>
        <v>0.9927292617</v>
      </c>
      <c r="AU20" s="141">
        <f>'Conversion conv. -&gt; electric fe'!AT$10*'Conversion conv. -&gt; electric ad'!AT11</f>
        <v>0.9954240464</v>
      </c>
      <c r="AV20" s="141">
        <f>'Conversion conv. -&gt; electric fe'!AU$10*'Conversion conv. -&gt; electric ad'!AU11</f>
        <v>0.9971211668</v>
      </c>
      <c r="AW20" s="141">
        <f>'Conversion conv. -&gt; electric fe'!AV$10*'Conversion conv. -&gt; electric ad'!AV11</f>
        <v>0.9981890611</v>
      </c>
      <c r="AX20" s="141">
        <f>'Conversion conv. -&gt; electric fe'!AW$10*'Conversion conv. -&gt; electric ad'!AW11</f>
        <v>0.9988607506</v>
      </c>
      <c r="AY20" s="141">
        <f>'Conversion conv. -&gt; electric fe'!AX$10*'Conversion conv. -&gt; electric ad'!AX11</f>
        <v>0.9992831832</v>
      </c>
      <c r="AZ20" s="141">
        <f>'Conversion conv. -&gt; electric fe'!AY$10*'Conversion conv. -&gt; electric ad'!AY11</f>
        <v>0.9995488713</v>
      </c>
      <c r="BA20" s="141">
        <f>'Conversion conv. -&gt; electric fe'!AZ$10*'Conversion conv. -&gt; electric ad'!AZ11</f>
        <v>0.9997160035</v>
      </c>
      <c r="BB20" s="141">
        <f>'Conversion conv. -&gt; electric fe'!BA$10*'Conversion conv. -&gt; electric ad'!BA11</f>
        <v>0.9998211637</v>
      </c>
      <c r="BC20" s="141">
        <f>'Conversion conv. -&gt; electric fe'!BB$10*'Conversion conv. -&gt; electric ad'!BB11</f>
        <v>0.9998873493</v>
      </c>
      <c r="BD20" s="141">
        <f>'Conversion conv. -&gt; electric fe'!BC$10*'Conversion conv. -&gt; electric ad'!BC11</f>
        <v>0.9999290177</v>
      </c>
      <c r="BE20" s="142">
        <f>'Conversion conv. -&gt; electric fe'!BD$10*'Conversion conv. -&gt; electric ad'!BD11</f>
        <v>0.9999552591</v>
      </c>
      <c r="BF20" s="3"/>
      <c r="BG20" s="3">
        <f t="shared" si="1"/>
        <v>2037</v>
      </c>
      <c r="BH20" s="3">
        <f t="shared" si="2"/>
        <v>15</v>
      </c>
      <c r="BI20" s="3"/>
    </row>
    <row r="21">
      <c r="A21" s="75"/>
      <c r="C21" s="77" t="s">
        <v>55</v>
      </c>
      <c r="D21" s="77" t="s">
        <v>57</v>
      </c>
      <c r="E21" s="140">
        <f>'Conversion conv. -&gt; electric fe'!D$11*'Conversion conv. -&gt; electric ad'!D9</f>
        <v>0</v>
      </c>
      <c r="F21" s="15">
        <f>'Conversion conv. -&gt; electric fe'!E$11*'Conversion conv. -&gt; electric ad'!E9</f>
        <v>0</v>
      </c>
      <c r="G21" s="15">
        <f>'Conversion conv. -&gt; electric fe'!F$11*'Conversion conv. -&gt; electric ad'!F9</f>
        <v>0</v>
      </c>
      <c r="H21" s="15">
        <f>'Conversion conv. -&gt; electric fe'!G$11*'Conversion conv. -&gt; electric ad'!G9</f>
        <v>0</v>
      </c>
      <c r="I21" s="15">
        <f>'Conversion conv. -&gt; electric fe'!H$11*'Conversion conv. -&gt; electric ad'!H9</f>
        <v>0</v>
      </c>
      <c r="J21" s="15">
        <f>'Conversion conv. -&gt; electric fe'!I$11*'Conversion conv. -&gt; electric ad'!I9</f>
        <v>0</v>
      </c>
      <c r="K21" s="15">
        <f>'Conversion conv. -&gt; electric fe'!J$11*'Conversion conv. -&gt; electric ad'!J9</f>
        <v>0</v>
      </c>
      <c r="L21" s="15">
        <f>'Conversion conv. -&gt; electric fe'!K$11*'Conversion conv. -&gt; electric ad'!K9</f>
        <v>0</v>
      </c>
      <c r="M21" s="15">
        <f>'Conversion conv. -&gt; electric fe'!L$11*'Conversion conv. -&gt; electric ad'!L9</f>
        <v>0</v>
      </c>
      <c r="N21" s="15">
        <f>'Conversion conv. -&gt; electric fe'!M$11*'Conversion conv. -&gt; electric ad'!M9</f>
        <v>0</v>
      </c>
      <c r="O21" s="15">
        <f>'Conversion conv. -&gt; electric fe'!N$11*'Conversion conv. -&gt; electric ad'!N9</f>
        <v>0</v>
      </c>
      <c r="P21" s="15">
        <f>'Conversion conv. -&gt; electric fe'!O$11*'Conversion conv. -&gt; electric ad'!O9</f>
        <v>0</v>
      </c>
      <c r="Q21" s="15">
        <f>'Conversion conv. -&gt; electric fe'!P$11*'Conversion conv. -&gt; electric ad'!P9</f>
        <v>0</v>
      </c>
      <c r="R21" s="15">
        <f>'Conversion conv. -&gt; electric fe'!Q$11*'Conversion conv. -&gt; electric ad'!Q9</f>
        <v>0</v>
      </c>
      <c r="S21" s="15">
        <f>'Conversion conv. -&gt; electric fe'!R$11*'Conversion conv. -&gt; electric ad'!R9</f>
        <v>0</v>
      </c>
      <c r="T21" s="15">
        <f>'Conversion conv. -&gt; electric fe'!S$11*'Conversion conv. -&gt; electric ad'!S9</f>
        <v>0</v>
      </c>
      <c r="U21" s="15">
        <f>'Conversion conv. -&gt; electric fe'!T$11*'Conversion conv. -&gt; electric ad'!T9</f>
        <v>0</v>
      </c>
      <c r="V21" s="15">
        <f>'Conversion conv. -&gt; electric fe'!U$11*'Conversion conv. -&gt; electric ad'!U9</f>
        <v>0</v>
      </c>
      <c r="W21" s="15">
        <f>'Conversion conv. -&gt; electric fe'!V$11*'Conversion conv. -&gt; electric ad'!V9</f>
        <v>0</v>
      </c>
      <c r="X21" s="15">
        <f>'Conversion conv. -&gt; electric fe'!W$11*'Conversion conv. -&gt; electric ad'!W9</f>
        <v>0</v>
      </c>
      <c r="Y21" s="15">
        <f>'Conversion conv. -&gt; electric fe'!X$11*'Conversion conv. -&gt; electric ad'!X9</f>
        <v>0</v>
      </c>
      <c r="Z21" s="15">
        <f>'Conversion conv. -&gt; electric fe'!Y$11*'Conversion conv. -&gt; electric ad'!Y9</f>
        <v>0</v>
      </c>
      <c r="AA21" s="15">
        <f>'Conversion conv. -&gt; electric fe'!Z$11*'Conversion conv. -&gt; electric ad'!Z9</f>
        <v>0</v>
      </c>
      <c r="AB21" s="141">
        <f>'Conversion conv. -&gt; electric fe'!AA$11*'Conversion conv. -&gt; electric ad'!AA9</f>
        <v>0.003133473178</v>
      </c>
      <c r="AC21" s="141">
        <f>'Conversion conv. -&gt; electric fe'!AB$11*'Conversion conv. -&gt; electric ad'!AB9</f>
        <v>0.007993267037</v>
      </c>
      <c r="AD21" s="141">
        <f>'Conversion conv. -&gt; electric fe'!AC$11*'Conversion conv. -&gt; electric ad'!AC9</f>
        <v>0.01869126634</v>
      </c>
      <c r="AE21" s="141">
        <f>'Conversion conv. -&gt; electric fe'!AD$11*'Conversion conv. -&gt; electric ad'!AD9</f>
        <v>0.03863610107</v>
      </c>
      <c r="AF21" s="141">
        <f>'Conversion conv. -&gt; electric fe'!AE$11*'Conversion conv. -&gt; electric ad'!AE9</f>
        <v>0.069376527</v>
      </c>
      <c r="AG21" s="141">
        <f>'Conversion conv. -&gt; electric fe'!AF$11*'Conversion conv. -&gt; electric ad'!AF9</f>
        <v>0.1097254127</v>
      </c>
      <c r="AH21" s="141">
        <f>'Conversion conv. -&gt; electric fe'!AG$11*'Conversion conv. -&gt; electric ad'!AG9</f>
        <v>0.1579332758</v>
      </c>
      <c r="AI21" s="141">
        <f>'Conversion conv. -&gt; electric fe'!AH$11*'Conversion conv. -&gt; electric ad'!AH9</f>
        <v>0.2133789211</v>
      </c>
      <c r="AJ21" s="141">
        <f>'Conversion conv. -&gt; electric fe'!AI$11*'Conversion conv. -&gt; electric ad'!AI9</f>
        <v>0.2760985839</v>
      </c>
      <c r="AK21" s="141">
        <f>'Conversion conv. -&gt; electric fe'!AJ$11*'Conversion conv. -&gt; electric ad'!AJ9</f>
        <v>0.3457035536</v>
      </c>
      <c r="AL21" s="141">
        <f>'Conversion conv. -&gt; electric fe'!AK$11*'Conversion conv. -&gt; electric ad'!AK9</f>
        <v>0.4207467733</v>
      </c>
      <c r="AM21" s="141">
        <f>'Conversion conv. -&gt; electric fe'!AL$11*'Conversion conv. -&gt; electric ad'!AL9</f>
        <v>0.4986609954</v>
      </c>
      <c r="AN21" s="141">
        <f>'Conversion conv. -&gt; electric fe'!AM$11*'Conversion conv. -&gt; electric ad'!AM9</f>
        <v>0.5761471323</v>
      </c>
      <c r="AO21" s="141">
        <f>'Conversion conv. -&gt; electric fe'!AN$11*'Conversion conv. -&gt; electric ad'!AN9</f>
        <v>0.6498213435</v>
      </c>
      <c r="AP21" s="141">
        <f>'Conversion conv. -&gt; electric fe'!AO$11*'Conversion conv. -&gt; electric ad'!AO9</f>
        <v>0.7168662206</v>
      </c>
      <c r="AQ21" s="141">
        <f>'Conversion conv. -&gt; electric fe'!AP$11*'Conversion conv. -&gt; electric ad'!AP9</f>
        <v>0.7754561141</v>
      </c>
      <c r="AR21" s="141">
        <f>'Conversion conv. -&gt; electric fe'!AQ$11*'Conversion conv. -&gt; electric ad'!AQ9</f>
        <v>0.8248589714</v>
      </c>
      <c r="AS21" s="141">
        <f>'Conversion conv. -&gt; electric fe'!AR$11*'Conversion conv. -&gt; electric ad'!AR9</f>
        <v>0.8652695411</v>
      </c>
      <c r="AT21" s="141">
        <f>'Conversion conv. -&gt; electric fe'!AS$11*'Conversion conv. -&gt; electric ad'!AS9</f>
        <v>0.8975094031</v>
      </c>
      <c r="AU21" s="141">
        <f>'Conversion conv. -&gt; electric fe'!AT$11*'Conversion conv. -&gt; electric ad'!AT9</f>
        <v>0.9227211448</v>
      </c>
      <c r="AV21" s="141">
        <f>'Conversion conv. -&gt; electric fe'!AU$11*'Conversion conv. -&gt; electric ad'!AU9</f>
        <v>0.9421298037</v>
      </c>
      <c r="AW21" s="141">
        <f>'Conversion conv. -&gt; electric fe'!AV$11*'Conversion conv. -&gt; electric ad'!AV9</f>
        <v>0.9568911745</v>
      </c>
      <c r="AX21" s="141">
        <f>'Conversion conv. -&gt; electric fe'!AW$11*'Conversion conv. -&gt; electric ad'!AW9</f>
        <v>0.9680148445</v>
      </c>
      <c r="AY21" s="141">
        <f>'Conversion conv. -&gt; electric fe'!AX$11*'Conversion conv. -&gt; electric ad'!AX9</f>
        <v>0.9763390571</v>
      </c>
      <c r="AZ21" s="141">
        <f>'Conversion conv. -&gt; electric fe'!AY$11*'Conversion conv. -&gt; electric ad'!AY9</f>
        <v>0.9825359044</v>
      </c>
      <c r="BA21" s="141">
        <f>'Conversion conv. -&gt; electric fe'!AZ$11*'Conversion conv. -&gt; electric ad'!AZ9</f>
        <v>0.9871311518</v>
      </c>
      <c r="BB21" s="141">
        <f>'Conversion conv. -&gt; electric fe'!BA$11*'Conversion conv. -&gt; electric ad'!BA9</f>
        <v>0.9905289162</v>
      </c>
      <c r="BC21" s="141">
        <f>'Conversion conv. -&gt; electric fe'!BB$11*'Conversion conv. -&gt; electric ad'!BB9</f>
        <v>0.9930358916</v>
      </c>
      <c r="BD21" s="141">
        <f>'Conversion conv. -&gt; electric fe'!BC$11*'Conversion conv. -&gt; electric ad'!BC9</f>
        <v>0.9948827016</v>
      </c>
      <c r="BE21" s="142">
        <f>'Conversion conv. -&gt; electric fe'!BD$11*'Conversion conv. -&gt; electric ad'!BD9</f>
        <v>0.9962416089</v>
      </c>
      <c r="BF21" s="3"/>
      <c r="BG21" s="3">
        <f t="shared" si="1"/>
        <v>2044</v>
      </c>
      <c r="BH21" s="3">
        <f t="shared" si="2"/>
        <v>22</v>
      </c>
      <c r="BI21" s="3"/>
    </row>
    <row r="22">
      <c r="A22" s="75"/>
      <c r="D22" s="77" t="s">
        <v>56</v>
      </c>
      <c r="E22" s="140">
        <f>'Conversion conv. -&gt; electric fe'!D$11*'Conversion conv. -&gt; electric ad'!D10</f>
        <v>0</v>
      </c>
      <c r="F22" s="15">
        <f>'Conversion conv. -&gt; electric fe'!E$11*'Conversion conv. -&gt; electric ad'!E10</f>
        <v>0</v>
      </c>
      <c r="G22" s="15">
        <f>'Conversion conv. -&gt; electric fe'!F$11*'Conversion conv. -&gt; electric ad'!F10</f>
        <v>0</v>
      </c>
      <c r="H22" s="15">
        <f>'Conversion conv. -&gt; electric fe'!G$11*'Conversion conv. -&gt; electric ad'!G10</f>
        <v>0</v>
      </c>
      <c r="I22" s="15">
        <f>'Conversion conv. -&gt; electric fe'!H$11*'Conversion conv. -&gt; electric ad'!H10</f>
        <v>0</v>
      </c>
      <c r="J22" s="15">
        <f>'Conversion conv. -&gt; electric fe'!I$11*'Conversion conv. -&gt; electric ad'!I10</f>
        <v>0</v>
      </c>
      <c r="K22" s="15">
        <f>'Conversion conv. -&gt; electric fe'!J$11*'Conversion conv. -&gt; electric ad'!J10</f>
        <v>0</v>
      </c>
      <c r="L22" s="15">
        <f>'Conversion conv. -&gt; electric fe'!K$11*'Conversion conv. -&gt; electric ad'!K10</f>
        <v>0</v>
      </c>
      <c r="M22" s="15">
        <f>'Conversion conv. -&gt; electric fe'!L$11*'Conversion conv. -&gt; electric ad'!L10</f>
        <v>0</v>
      </c>
      <c r="N22" s="15">
        <f>'Conversion conv. -&gt; electric fe'!M$11*'Conversion conv. -&gt; electric ad'!M10</f>
        <v>0</v>
      </c>
      <c r="O22" s="15">
        <f>'Conversion conv. -&gt; electric fe'!N$11*'Conversion conv. -&gt; electric ad'!N10</f>
        <v>0</v>
      </c>
      <c r="P22" s="15">
        <f>'Conversion conv. -&gt; electric fe'!O$11*'Conversion conv. -&gt; electric ad'!O10</f>
        <v>0</v>
      </c>
      <c r="Q22" s="15">
        <f>'Conversion conv. -&gt; electric fe'!P$11*'Conversion conv. -&gt; electric ad'!P10</f>
        <v>0</v>
      </c>
      <c r="R22" s="15">
        <f>'Conversion conv. -&gt; electric fe'!Q$11*'Conversion conv. -&gt; electric ad'!Q10</f>
        <v>0</v>
      </c>
      <c r="S22" s="15">
        <f>'Conversion conv. -&gt; electric fe'!R$11*'Conversion conv. -&gt; electric ad'!R10</f>
        <v>0</v>
      </c>
      <c r="T22" s="15">
        <f>'Conversion conv. -&gt; electric fe'!S$11*'Conversion conv. -&gt; electric ad'!S10</f>
        <v>0</v>
      </c>
      <c r="U22" s="15">
        <f>'Conversion conv. -&gt; electric fe'!T$11*'Conversion conv. -&gt; electric ad'!T10</f>
        <v>0</v>
      </c>
      <c r="V22" s="15">
        <f>'Conversion conv. -&gt; electric fe'!U$11*'Conversion conv. -&gt; electric ad'!U10</f>
        <v>0</v>
      </c>
      <c r="W22" s="15">
        <f>'Conversion conv. -&gt; electric fe'!V$11*'Conversion conv. -&gt; electric ad'!V10</f>
        <v>0</v>
      </c>
      <c r="X22" s="15">
        <f>'Conversion conv. -&gt; electric fe'!W$11*'Conversion conv. -&gt; electric ad'!W10</f>
        <v>0</v>
      </c>
      <c r="Y22" s="15">
        <f>'Conversion conv. -&gt; electric fe'!X$11*'Conversion conv. -&gt; electric ad'!X10</f>
        <v>0</v>
      </c>
      <c r="Z22" s="15">
        <f>'Conversion conv. -&gt; electric fe'!Y$11*'Conversion conv. -&gt; electric ad'!Y10</f>
        <v>0</v>
      </c>
      <c r="AA22" s="15">
        <f>'Conversion conv. -&gt; electric fe'!Z$11*'Conversion conv. -&gt; electric ad'!Z10</f>
        <v>0</v>
      </c>
      <c r="AB22" s="141">
        <f>'Conversion conv. -&gt; electric fe'!AA$11*'Conversion conv. -&gt; electric ad'!AA10</f>
        <v>0.003385432562</v>
      </c>
      <c r="AC22" s="141">
        <f>'Conversion conv. -&gt; electric fe'!AB$11*'Conversion conv. -&gt; electric ad'!AB10</f>
        <v>0.009135268367</v>
      </c>
      <c r="AD22" s="141">
        <f>'Conversion conv. -&gt; electric fe'!AC$11*'Conversion conv. -&gt; electric ad'!AC10</f>
        <v>0.02254077404</v>
      </c>
      <c r="AE22" s="141">
        <f>'Conversion conv. -&gt; electric fe'!AD$11*'Conversion conv. -&gt; electric ad'!AD10</f>
        <v>0.04898440215</v>
      </c>
      <c r="AF22" s="141">
        <f>'Conversion conv. -&gt; electric fe'!AE$11*'Conversion conv. -&gt; electric ad'!AE10</f>
        <v>0.09198538825</v>
      </c>
      <c r="AG22" s="141">
        <f>'Conversion conv. -&gt; electric fe'!AF$11*'Conversion conv. -&gt; electric ad'!AF10</f>
        <v>0.1510440915</v>
      </c>
      <c r="AH22" s="141">
        <f>'Conversion conv. -&gt; electric fe'!AG$11*'Conversion conv. -&gt; electric ad'!AG10</f>
        <v>0.223587274</v>
      </c>
      <c r="AI22" s="141">
        <f>'Conversion conv. -&gt; electric fe'!AH$11*'Conversion conv. -&gt; electric ad'!AH10</f>
        <v>0.3070910196</v>
      </c>
      <c r="AJ22" s="141">
        <f>'Conversion conv. -&gt; electric fe'!AI$11*'Conversion conv. -&gt; electric ad'!AI10</f>
        <v>0.3986841436</v>
      </c>
      <c r="AK22" s="141">
        <f>'Conversion conv. -&gt; electric fe'!AJ$11*'Conversion conv. -&gt; electric ad'!AJ10</f>
        <v>0.4941707917</v>
      </c>
      <c r="AL22" s="141">
        <f>'Conversion conv. -&gt; electric fe'!AK$11*'Conversion conv. -&gt; electric ad'!AK10</f>
        <v>0.5881488728</v>
      </c>
      <c r="AM22" s="141">
        <f>'Conversion conv. -&gt; electric fe'!AL$11*'Conversion conv. -&gt; electric ad'!AL10</f>
        <v>0.6751828551</v>
      </c>
      <c r="AN22" s="141">
        <f>'Conversion conv. -&gt; electric fe'!AM$11*'Conversion conv. -&gt; electric ad'!AM10</f>
        <v>0.7511667569</v>
      </c>
      <c r="AO22" s="141">
        <f>'Conversion conv. -&gt; electric fe'!AN$11*'Conversion conv. -&gt; electric ad'!AN10</f>
        <v>0.8140749751</v>
      </c>
      <c r="AP22" s="141">
        <f>'Conversion conv. -&gt; electric fe'!AO$11*'Conversion conv. -&gt; electric ad'!AO10</f>
        <v>0.8638751649</v>
      </c>
      <c r="AQ22" s="141">
        <f>'Conversion conv. -&gt; electric fe'!AP$11*'Conversion conv. -&gt; electric ad'!AP10</f>
        <v>0.9019057008</v>
      </c>
      <c r="AR22" s="141">
        <f>'Conversion conv. -&gt; electric fe'!AQ$11*'Conversion conv. -&gt; electric ad'!AQ10</f>
        <v>0.9301534665</v>
      </c>
      <c r="AS22" s="141">
        <f>'Conversion conv. -&gt; electric fe'!AR$11*'Conversion conv. -&gt; electric ad'!AR10</f>
        <v>0.9507038809</v>
      </c>
      <c r="AT22" s="141">
        <f>'Conversion conv. -&gt; electric fe'!AS$11*'Conversion conv. -&gt; electric ad'!AS10</f>
        <v>0.9654291798</v>
      </c>
      <c r="AU22" s="141">
        <f>'Conversion conv. -&gt; electric fe'!AT$11*'Conversion conv. -&gt; electric ad'!AT10</f>
        <v>0.9758659423</v>
      </c>
      <c r="AV22" s="141">
        <f>'Conversion conv. -&gt; electric fe'!AU$11*'Conversion conv. -&gt; electric ad'!AU10</f>
        <v>0.9832059696</v>
      </c>
      <c r="AW22" s="141">
        <f>'Conversion conv. -&gt; electric fe'!AV$11*'Conversion conv. -&gt; electric ad'!AV10</f>
        <v>0.9883399612</v>
      </c>
      <c r="AX22" s="141">
        <f>'Conversion conv. -&gt; electric fe'!AW$11*'Conversion conv. -&gt; electric ad'!AW10</f>
        <v>0.9919172146</v>
      </c>
      <c r="AY22" s="141">
        <f>'Conversion conv. -&gt; electric fe'!AX$11*'Conversion conv. -&gt; electric ad'!AX10</f>
        <v>0.9944031192</v>
      </c>
      <c r="AZ22" s="141">
        <f>'Conversion conv. -&gt; electric fe'!AY$11*'Conversion conv. -&gt; electric ad'!AY10</f>
        <v>0.996127419</v>
      </c>
      <c r="BA22" s="141">
        <f>'Conversion conv. -&gt; electric fe'!AZ$11*'Conversion conv. -&gt; electric ad'!AZ10</f>
        <v>0.997321906</v>
      </c>
      <c r="BB22" s="141">
        <f>'Conversion conv. -&gt; electric fe'!BA$11*'Conversion conv. -&gt; electric ad'!BA10</f>
        <v>0.9981486333</v>
      </c>
      <c r="BC22" s="141">
        <f>'Conversion conv. -&gt; electric fe'!BB$11*'Conversion conv. -&gt; electric ad'!BB10</f>
        <v>0.9987204735</v>
      </c>
      <c r="BD22" s="141">
        <f>'Conversion conv. -&gt; electric fe'!BC$11*'Conversion conv. -&gt; electric ad'!BC10</f>
        <v>0.9991158414</v>
      </c>
      <c r="BE22" s="142">
        <f>'Conversion conv. -&gt; electric fe'!BD$11*'Conversion conv. -&gt; electric ad'!BD10</f>
        <v>0.9993891162</v>
      </c>
      <c r="BF22" s="3"/>
      <c r="BG22" s="3">
        <f t="shared" si="1"/>
        <v>2040</v>
      </c>
      <c r="BH22" s="3">
        <f t="shared" si="2"/>
        <v>18</v>
      </c>
      <c r="BI22" s="3"/>
    </row>
    <row r="23">
      <c r="A23" s="75"/>
      <c r="D23" s="77" t="s">
        <v>55</v>
      </c>
      <c r="E23" s="140">
        <f>'Conversion conv. -&gt; electric fe'!D$11*'Conversion conv. -&gt; electric ad'!D11</f>
        <v>0</v>
      </c>
      <c r="F23" s="15">
        <f>'Conversion conv. -&gt; electric fe'!E$11*'Conversion conv. -&gt; electric ad'!E11</f>
        <v>0</v>
      </c>
      <c r="G23" s="15">
        <f>'Conversion conv. -&gt; electric fe'!F$11*'Conversion conv. -&gt; electric ad'!F11</f>
        <v>0</v>
      </c>
      <c r="H23" s="15">
        <f>'Conversion conv. -&gt; electric fe'!G$11*'Conversion conv. -&gt; electric ad'!G11</f>
        <v>0</v>
      </c>
      <c r="I23" s="15">
        <f>'Conversion conv. -&gt; electric fe'!H$11*'Conversion conv. -&gt; electric ad'!H11</f>
        <v>0</v>
      </c>
      <c r="J23" s="15">
        <f>'Conversion conv. -&gt; electric fe'!I$11*'Conversion conv. -&gt; electric ad'!I11</f>
        <v>0</v>
      </c>
      <c r="K23" s="15">
        <f>'Conversion conv. -&gt; electric fe'!J$11*'Conversion conv. -&gt; electric ad'!J11</f>
        <v>0</v>
      </c>
      <c r="L23" s="15">
        <f>'Conversion conv. -&gt; electric fe'!K$11*'Conversion conv. -&gt; electric ad'!K11</f>
        <v>0</v>
      </c>
      <c r="M23" s="15">
        <f>'Conversion conv. -&gt; electric fe'!L$11*'Conversion conv. -&gt; electric ad'!L11</f>
        <v>0</v>
      </c>
      <c r="N23" s="15">
        <f>'Conversion conv. -&gt; electric fe'!M$11*'Conversion conv. -&gt; electric ad'!M11</f>
        <v>0</v>
      </c>
      <c r="O23" s="15">
        <f>'Conversion conv. -&gt; electric fe'!N$11*'Conversion conv. -&gt; electric ad'!N11</f>
        <v>0</v>
      </c>
      <c r="P23" s="15">
        <f>'Conversion conv. -&gt; electric fe'!O$11*'Conversion conv. -&gt; electric ad'!O11</f>
        <v>0</v>
      </c>
      <c r="Q23" s="15">
        <f>'Conversion conv. -&gt; electric fe'!P$11*'Conversion conv. -&gt; electric ad'!P11</f>
        <v>0</v>
      </c>
      <c r="R23" s="15">
        <f>'Conversion conv. -&gt; electric fe'!Q$11*'Conversion conv. -&gt; electric ad'!Q11</f>
        <v>0</v>
      </c>
      <c r="S23" s="15">
        <f>'Conversion conv. -&gt; electric fe'!R$11*'Conversion conv. -&gt; electric ad'!R11</f>
        <v>0</v>
      </c>
      <c r="T23" s="15">
        <f>'Conversion conv. -&gt; electric fe'!S$11*'Conversion conv. -&gt; electric ad'!S11</f>
        <v>0</v>
      </c>
      <c r="U23" s="15">
        <f>'Conversion conv. -&gt; electric fe'!T$11*'Conversion conv. -&gt; electric ad'!T11</f>
        <v>0</v>
      </c>
      <c r="V23" s="15">
        <f>'Conversion conv. -&gt; electric fe'!U$11*'Conversion conv. -&gt; electric ad'!U11</f>
        <v>0</v>
      </c>
      <c r="W23" s="15">
        <f>'Conversion conv. -&gt; electric fe'!V$11*'Conversion conv. -&gt; electric ad'!V11</f>
        <v>0</v>
      </c>
      <c r="X23" s="15">
        <f>'Conversion conv. -&gt; electric fe'!W$11*'Conversion conv. -&gt; electric ad'!W11</f>
        <v>0</v>
      </c>
      <c r="Y23" s="15">
        <f>'Conversion conv. -&gt; electric fe'!X$11*'Conversion conv. -&gt; electric ad'!X11</f>
        <v>0</v>
      </c>
      <c r="Z23" s="15">
        <f>'Conversion conv. -&gt; electric fe'!Y$11*'Conversion conv. -&gt; electric ad'!Y11</f>
        <v>0</v>
      </c>
      <c r="AA23" s="15">
        <f>'Conversion conv. -&gt; electric fe'!Z$11*'Conversion conv. -&gt; electric ad'!Z11</f>
        <v>0</v>
      </c>
      <c r="AB23" s="141">
        <f>'Conversion conv. -&gt; electric fe'!AA$11*'Conversion conv. -&gt; electric ad'!AA11</f>
        <v>0.004919138397</v>
      </c>
      <c r="AC23" s="141">
        <f>'Conversion conv. -&gt; electric fe'!AB$11*'Conversion conv. -&gt; electric ad'!AB11</f>
        <v>0.01473008517</v>
      </c>
      <c r="AD23" s="141">
        <f>'Conversion conv. -&gt; electric fe'!AC$11*'Conversion conv. -&gt; electric ad'!AC11</f>
        <v>0.03988036798</v>
      </c>
      <c r="AE23" s="141">
        <f>'Conversion conv. -&gt; electric fe'!AD$11*'Conversion conv. -&gt; electric ad'!AD11</f>
        <v>0.09347130698</v>
      </c>
      <c r="AF23" s="141">
        <f>'Conversion conv. -&gt; electric fe'!AE$11*'Conversion conv. -&gt; electric ad'!AE11</f>
        <v>0.1847466067</v>
      </c>
      <c r="AG23" s="141">
        <f>'Conversion conv. -&gt; electric fe'!AF$11*'Conversion conv. -&gt; electric ad'!AF11</f>
        <v>0.3094508838</v>
      </c>
      <c r="AH23" s="141">
        <f>'Conversion conv. -&gt; electric fe'!AG$11*'Conversion conv. -&gt; electric ad'!AG11</f>
        <v>0.4510155979</v>
      </c>
      <c r="AI23" s="141">
        <f>'Conversion conv. -&gt; electric fe'!AH$11*'Conversion conv. -&gt; electric ad'!AH11</f>
        <v>0.5895562651</v>
      </c>
      <c r="AJ23" s="141">
        <f>'Conversion conv. -&gt; electric fe'!AI$11*'Conversion conv. -&gt; electric ad'!AI11</f>
        <v>0.7095652608</v>
      </c>
      <c r="AK23" s="141">
        <f>'Conversion conv. -&gt; electric fe'!AJ$11*'Conversion conv. -&gt; electric ad'!AJ11</f>
        <v>0.8035784243</v>
      </c>
      <c r="AL23" s="141">
        <f>'Conversion conv. -&gt; electric fe'!AK$11*'Conversion conv. -&gt; electric ad'!AK11</f>
        <v>0.8716274277</v>
      </c>
      <c r="AM23" s="141">
        <f>'Conversion conv. -&gt; electric fe'!AL$11*'Conversion conv. -&gt; electric ad'!AL11</f>
        <v>0.9180961788</v>
      </c>
      <c r="AN23" s="141">
        <f>'Conversion conv. -&gt; electric fe'!AM$11*'Conversion conv. -&gt; electric ad'!AM11</f>
        <v>0.9485734654</v>
      </c>
      <c r="AO23" s="141">
        <f>'Conversion conv. -&gt; electric fe'!AN$11*'Conversion conv. -&gt; electric ad'!AN11</f>
        <v>0.9680373522</v>
      </c>
      <c r="AP23" s="141">
        <f>'Conversion conv. -&gt; electric fe'!AO$11*'Conversion conv. -&gt; electric ad'!AO11</f>
        <v>0.9802590354</v>
      </c>
      <c r="AQ23" s="141">
        <f>'Conversion conv. -&gt; electric fe'!AP$11*'Conversion conv. -&gt; electric ad'!AP11</f>
        <v>0.9878533417</v>
      </c>
      <c r="AR23" s="141">
        <f>'Conversion conv. -&gt; electric fe'!AQ$11*'Conversion conv. -&gt; electric ad'!AQ11</f>
        <v>0.9925425661</v>
      </c>
      <c r="AS23" s="141">
        <f>'Conversion conv. -&gt; electric fe'!AR$11*'Conversion conv. -&gt; electric ad'!AR11</f>
        <v>0.9954272141</v>
      </c>
      <c r="AT23" s="141">
        <f>'Conversion conv. -&gt; electric fe'!AS$11*'Conversion conv. -&gt; electric ad'!AS11</f>
        <v>0.9971979338</v>
      </c>
      <c r="AU23" s="141">
        <f>'Conversion conv. -&gt; electric fe'!AT$11*'Conversion conv. -&gt; electric ad'!AT11</f>
        <v>0.9982835693</v>
      </c>
      <c r="AV23" s="141">
        <f>'Conversion conv. -&gt; electric fe'!AU$11*'Conversion conv. -&gt; electric ad'!AU11</f>
        <v>0.9989487486</v>
      </c>
      <c r="AW23" s="141">
        <f>'Conversion conv. -&gt; electric fe'!AV$11*'Conversion conv. -&gt; electric ad'!AV11</f>
        <v>0.99935618</v>
      </c>
      <c r="AX23" s="141">
        <f>'Conversion conv. -&gt; electric fe'!AW$11*'Conversion conv. -&gt; electric ad'!AW11</f>
        <v>0.9996057031</v>
      </c>
      <c r="AY23" s="141">
        <f>'Conversion conv. -&gt; electric fe'!AX$11*'Conversion conv. -&gt; electric ad'!AX11</f>
        <v>0.9997585126</v>
      </c>
      <c r="AZ23" s="141">
        <f>'Conversion conv. -&gt; electric fe'!AY$11*'Conversion conv. -&gt; electric ad'!AY11</f>
        <v>0.9998520952</v>
      </c>
      <c r="BA23" s="141">
        <f>'Conversion conv. -&gt; electric fe'!AZ$11*'Conversion conv. -&gt; electric ad'!AZ11</f>
        <v>0.9999094086</v>
      </c>
      <c r="BB23" s="141">
        <f>'Conversion conv. -&gt; electric fe'!BA$11*'Conversion conv. -&gt; electric ad'!BA11</f>
        <v>0.9999445109</v>
      </c>
      <c r="BC23" s="141">
        <f>'Conversion conv. -&gt; electric fe'!BB$11*'Conversion conv. -&gt; electric ad'!BB11</f>
        <v>0.9999660107</v>
      </c>
      <c r="BD23" s="141">
        <f>'Conversion conv. -&gt; electric fe'!BC$11*'Conversion conv. -&gt; electric ad'!BC11</f>
        <v>0.9999791796</v>
      </c>
      <c r="BE23" s="142">
        <f>'Conversion conv. -&gt; electric fe'!BD$11*'Conversion conv. -&gt; electric ad'!BD11</f>
        <v>0.999987246</v>
      </c>
      <c r="BF23" s="3"/>
      <c r="BG23" s="3">
        <f t="shared" si="1"/>
        <v>2036</v>
      </c>
      <c r="BH23" s="3">
        <f t="shared" si="2"/>
        <v>14</v>
      </c>
      <c r="BI23" s="3"/>
    </row>
    <row r="24">
      <c r="A24" s="75"/>
      <c r="B24" s="70" t="s">
        <v>60</v>
      </c>
      <c r="C24" s="77" t="s">
        <v>57</v>
      </c>
      <c r="D24" s="77" t="s">
        <v>57</v>
      </c>
      <c r="E24" s="140">
        <f>'Conversion conv. -&gt; electric fe'!D$12*'Conversion conv. -&gt; electric ad'!D12</f>
        <v>0</v>
      </c>
      <c r="F24" s="15">
        <f>'Conversion conv. -&gt; electric fe'!E$12*'Conversion conv. -&gt; electric ad'!E12</f>
        <v>0</v>
      </c>
      <c r="G24" s="15">
        <f>'Conversion conv. -&gt; electric fe'!F$12*'Conversion conv. -&gt; electric ad'!F12</f>
        <v>0</v>
      </c>
      <c r="H24" s="15">
        <f>'Conversion conv. -&gt; electric fe'!G$12*'Conversion conv. -&gt; electric ad'!G12</f>
        <v>0</v>
      </c>
      <c r="I24" s="15">
        <f>'Conversion conv. -&gt; electric fe'!H$12*'Conversion conv. -&gt; electric ad'!H12</f>
        <v>0</v>
      </c>
      <c r="J24" s="15">
        <f>'Conversion conv. -&gt; electric fe'!I$12*'Conversion conv. -&gt; electric ad'!I12</f>
        <v>0</v>
      </c>
      <c r="K24" s="15">
        <f>'Conversion conv. -&gt; electric fe'!J$12*'Conversion conv. -&gt; electric ad'!J12</f>
        <v>0</v>
      </c>
      <c r="L24" s="15">
        <f>'Conversion conv. -&gt; electric fe'!K$12*'Conversion conv. -&gt; electric ad'!K12</f>
        <v>0</v>
      </c>
      <c r="M24" s="15">
        <f>'Conversion conv. -&gt; electric fe'!L$12*'Conversion conv. -&gt; electric ad'!L12</f>
        <v>0</v>
      </c>
      <c r="N24" s="15">
        <f>'Conversion conv. -&gt; electric fe'!M$12*'Conversion conv. -&gt; electric ad'!M12</f>
        <v>0</v>
      </c>
      <c r="O24" s="15">
        <f>'Conversion conv. -&gt; electric fe'!N$12*'Conversion conv. -&gt; electric ad'!N12</f>
        <v>0</v>
      </c>
      <c r="P24" s="15">
        <f>'Conversion conv. -&gt; electric fe'!O$12*'Conversion conv. -&gt; electric ad'!O12</f>
        <v>0</v>
      </c>
      <c r="Q24" s="15">
        <f>'Conversion conv. -&gt; electric fe'!P$12*'Conversion conv. -&gt; electric ad'!P12</f>
        <v>0</v>
      </c>
      <c r="R24" s="15">
        <f>'Conversion conv. -&gt; electric fe'!Q$12*'Conversion conv. -&gt; electric ad'!Q12</f>
        <v>0</v>
      </c>
      <c r="S24" s="15">
        <f>'Conversion conv. -&gt; electric fe'!R$12*'Conversion conv. -&gt; electric ad'!R12</f>
        <v>0</v>
      </c>
      <c r="T24" s="15">
        <f>'Conversion conv. -&gt; electric fe'!S$12*'Conversion conv. -&gt; electric ad'!S12</f>
        <v>0</v>
      </c>
      <c r="U24" s="15">
        <f>'Conversion conv. -&gt; electric fe'!T$12*'Conversion conv. -&gt; electric ad'!T12</f>
        <v>0</v>
      </c>
      <c r="V24" s="15">
        <f>'Conversion conv. -&gt; electric fe'!U$12*'Conversion conv. -&gt; electric ad'!U12</f>
        <v>0</v>
      </c>
      <c r="W24" s="15">
        <f>'Conversion conv. -&gt; electric fe'!V$12*'Conversion conv. -&gt; electric ad'!V12</f>
        <v>0</v>
      </c>
      <c r="X24" s="15">
        <f>'Conversion conv. -&gt; electric fe'!W$12*'Conversion conv. -&gt; electric ad'!W12</f>
        <v>0</v>
      </c>
      <c r="Y24" s="15">
        <f>'Conversion conv. -&gt; electric fe'!X$12*'Conversion conv. -&gt; electric ad'!X12</f>
        <v>0</v>
      </c>
      <c r="Z24" s="15">
        <f>'Conversion conv. -&gt; electric fe'!Y$12*'Conversion conv. -&gt; electric ad'!Y12</f>
        <v>0</v>
      </c>
      <c r="AA24" s="15">
        <f>'Conversion conv. -&gt; electric fe'!Z$12*'Conversion conv. -&gt; electric ad'!Z12</f>
        <v>0</v>
      </c>
      <c r="AB24" s="141">
        <f>'Conversion conv. -&gt; electric fe'!AA$12*'Conversion conv. -&gt; electric ad'!AA12</f>
        <v>0.0001066618025</v>
      </c>
      <c r="AC24" s="141">
        <f>'Conversion conv. -&gt; electric fe'!AB$12*'Conversion conv. -&gt; electric ad'!AB12</f>
        <v>0.0001938219934</v>
      </c>
      <c r="AD24" s="141">
        <f>'Conversion conv. -&gt; electric fe'!AC$12*'Conversion conv. -&gt; electric ad'!AC12</f>
        <v>0.0003506622619</v>
      </c>
      <c r="AE24" s="141">
        <f>'Conversion conv. -&gt; electric fe'!AD$12*'Conversion conv. -&gt; electric ad'!AD12</f>
        <v>0.0006307398481</v>
      </c>
      <c r="AF24" s="141">
        <f>'Conversion conv. -&gt; electric fe'!AE$12*'Conversion conv. -&gt; electric ad'!AE12</f>
        <v>0.001125909287</v>
      </c>
      <c r="AG24" s="141">
        <f>'Conversion conv. -&gt; electric fe'!AF$12*'Conversion conv. -&gt; electric ad'!AF12</f>
        <v>0.001990107159</v>
      </c>
      <c r="AH24" s="141">
        <f>'Conversion conv. -&gt; electric fe'!AG$12*'Conversion conv. -&gt; electric ad'!AG12</f>
        <v>0.00347376509</v>
      </c>
      <c r="AI24" s="141">
        <f>'Conversion conv. -&gt; electric fe'!AH$12*'Conversion conv. -&gt; electric ad'!AH12</f>
        <v>0.005969322471</v>
      </c>
      <c r="AJ24" s="141">
        <f>'Conversion conv. -&gt; electric fe'!AI$12*'Conversion conv. -&gt; electric ad'!AI12</f>
        <v>0.01006396857</v>
      </c>
      <c r="AK24" s="141">
        <f>'Conversion conv. -&gt; electric fe'!AJ$12*'Conversion conv. -&gt; electric ad'!AJ12</f>
        <v>0.01658869076</v>
      </c>
      <c r="AL24" s="141">
        <f>'Conversion conv. -&gt; electric fe'!AK$12*'Conversion conv. -&gt; electric ad'!AK12</f>
        <v>0.0266449551</v>
      </c>
      <c r="AM24" s="141">
        <f>'Conversion conv. -&gt; electric fe'!AL$12*'Conversion conv. -&gt; electric ad'!AL12</f>
        <v>0.04158634825</v>
      </c>
      <c r="AN24" s="141">
        <f>'Conversion conv. -&gt; electric fe'!AM$12*'Conversion conv. -&gt; electric ad'!AM12</f>
        <v>0.06293634818</v>
      </c>
      <c r="AO24" s="141">
        <f>'Conversion conv. -&gt; electric fe'!AN$12*'Conversion conv. -&gt; electric ad'!AN12</f>
        <v>0.09223419353</v>
      </c>
      <c r="AP24" s="141">
        <f>'Conversion conv. -&gt; electric fe'!AO$12*'Conversion conv. -&gt; electric ad'!AO12</f>
        <v>0.1308128346</v>
      </c>
      <c r="AQ24" s="141">
        <f>'Conversion conv. -&gt; electric fe'!AP$12*'Conversion conv. -&gt; electric ad'!AP12</f>
        <v>0.1795238481</v>
      </c>
      <c r="AR24" s="141">
        <f>'Conversion conv. -&gt; electric fe'!AQ$12*'Conversion conv. -&gt; electric ad'!AQ12</f>
        <v>0.2384417245</v>
      </c>
      <c r="AS24" s="141">
        <f>'Conversion conv. -&gt; electric fe'!AR$12*'Conversion conv. -&gt; electric ad'!AR12</f>
        <v>0.3066125168</v>
      </c>
      <c r="AT24" s="141">
        <f>'Conversion conv. -&gt; electric fe'!AS$12*'Conversion conv. -&gt; electric ad'!AS12</f>
        <v>0.3819476148</v>
      </c>
      <c r="AU24" s="141">
        <f>'Conversion conv. -&gt; electric fe'!AT$12*'Conversion conv. -&gt; electric ad'!AT12</f>
        <v>0.4613638989</v>
      </c>
      <c r="AV24" s="141">
        <f>'Conversion conv. -&gt; electric fe'!AU$12*'Conversion conv. -&gt; electric ad'!AU12</f>
        <v>0.5412012774</v>
      </c>
      <c r="AW24" s="141">
        <f>'Conversion conv. -&gt; electric fe'!AV$12*'Conversion conv. -&gt; electric ad'!AV12</f>
        <v>0.6178238352</v>
      </c>
      <c r="AX24" s="141">
        <f>'Conversion conv. -&gt; electric fe'!AW$12*'Conversion conv. -&gt; electric ad'!AW12</f>
        <v>0.6882102111</v>
      </c>
      <c r="AY24" s="141">
        <f>'Conversion conv. -&gt; electric fe'!AX$12*'Conversion conv. -&gt; electric ad'!AX12</f>
        <v>0.7503410428</v>
      </c>
      <c r="AZ24" s="141">
        <f>'Conversion conv. -&gt; electric fe'!AY$12*'Conversion conv. -&gt; electric ad'!AY12</f>
        <v>0.8032964206</v>
      </c>
      <c r="BA24" s="141">
        <f>'Conversion conv. -&gt; electric fe'!AZ$12*'Conversion conv. -&gt; electric ad'!AZ12</f>
        <v>0.8471056188</v>
      </c>
      <c r="BB24" s="141">
        <f>'Conversion conv. -&gt; electric fe'!BA$12*'Conversion conv. -&gt; electric ad'!BA12</f>
        <v>0.882465396</v>
      </c>
      <c r="BC24" s="141">
        <f>'Conversion conv. -&gt; electric fe'!BB$12*'Conversion conv. -&gt; electric ad'!BB12</f>
        <v>0.9104424364</v>
      </c>
      <c r="BD24" s="141">
        <f>'Conversion conv. -&gt; electric fe'!BC$12*'Conversion conv. -&gt; electric ad'!BC12</f>
        <v>0.9322316076</v>
      </c>
      <c r="BE24" s="142">
        <f>'Conversion conv. -&gt; electric fe'!BD$12*'Conversion conv. -&gt; electric ad'!BD12</f>
        <v>0.9489939848</v>
      </c>
      <c r="BF24" s="3"/>
      <c r="BG24" s="3" t="str">
        <f t="shared" si="1"/>
        <v>#N/A</v>
      </c>
      <c r="BH24" s="3" t="str">
        <f t="shared" si="2"/>
        <v>#N/A</v>
      </c>
      <c r="BI24" s="3"/>
    </row>
    <row r="25">
      <c r="A25" s="75"/>
      <c r="D25" s="77" t="s">
        <v>56</v>
      </c>
      <c r="E25" s="140">
        <f>'Conversion conv. -&gt; electric fe'!D$12*'Conversion conv. -&gt; electric ad'!D13</f>
        <v>0</v>
      </c>
      <c r="F25" s="15">
        <f>'Conversion conv. -&gt; electric fe'!E$12*'Conversion conv. -&gt; electric ad'!E13</f>
        <v>0</v>
      </c>
      <c r="G25" s="15">
        <f>'Conversion conv. -&gt; electric fe'!F$12*'Conversion conv. -&gt; electric ad'!F13</f>
        <v>0</v>
      </c>
      <c r="H25" s="15">
        <f>'Conversion conv. -&gt; electric fe'!G$12*'Conversion conv. -&gt; electric ad'!G13</f>
        <v>0</v>
      </c>
      <c r="I25" s="15">
        <f>'Conversion conv. -&gt; electric fe'!H$12*'Conversion conv. -&gt; electric ad'!H13</f>
        <v>0</v>
      </c>
      <c r="J25" s="15">
        <f>'Conversion conv. -&gt; electric fe'!I$12*'Conversion conv. -&gt; electric ad'!I13</f>
        <v>0</v>
      </c>
      <c r="K25" s="15">
        <f>'Conversion conv. -&gt; electric fe'!J$12*'Conversion conv. -&gt; electric ad'!J13</f>
        <v>0</v>
      </c>
      <c r="L25" s="15">
        <f>'Conversion conv. -&gt; electric fe'!K$12*'Conversion conv. -&gt; electric ad'!K13</f>
        <v>0</v>
      </c>
      <c r="M25" s="15">
        <f>'Conversion conv. -&gt; electric fe'!L$12*'Conversion conv. -&gt; electric ad'!L13</f>
        <v>0</v>
      </c>
      <c r="N25" s="15">
        <f>'Conversion conv. -&gt; electric fe'!M$12*'Conversion conv. -&gt; electric ad'!M13</f>
        <v>0</v>
      </c>
      <c r="O25" s="15">
        <f>'Conversion conv. -&gt; electric fe'!N$12*'Conversion conv. -&gt; electric ad'!N13</f>
        <v>0</v>
      </c>
      <c r="P25" s="15">
        <f>'Conversion conv. -&gt; electric fe'!O$12*'Conversion conv. -&gt; electric ad'!O13</f>
        <v>0</v>
      </c>
      <c r="Q25" s="15">
        <f>'Conversion conv. -&gt; electric fe'!P$12*'Conversion conv. -&gt; electric ad'!P13</f>
        <v>0</v>
      </c>
      <c r="R25" s="15">
        <f>'Conversion conv. -&gt; electric fe'!Q$12*'Conversion conv. -&gt; electric ad'!Q13</f>
        <v>0</v>
      </c>
      <c r="S25" s="15">
        <f>'Conversion conv. -&gt; electric fe'!R$12*'Conversion conv. -&gt; electric ad'!R13</f>
        <v>0</v>
      </c>
      <c r="T25" s="15">
        <f>'Conversion conv. -&gt; electric fe'!S$12*'Conversion conv. -&gt; electric ad'!S13</f>
        <v>0</v>
      </c>
      <c r="U25" s="15">
        <f>'Conversion conv. -&gt; electric fe'!T$12*'Conversion conv. -&gt; electric ad'!T13</f>
        <v>0</v>
      </c>
      <c r="V25" s="15">
        <f>'Conversion conv. -&gt; electric fe'!U$12*'Conversion conv. -&gt; electric ad'!U13</f>
        <v>0</v>
      </c>
      <c r="W25" s="15">
        <f>'Conversion conv. -&gt; electric fe'!V$12*'Conversion conv. -&gt; electric ad'!V13</f>
        <v>0</v>
      </c>
      <c r="X25" s="15">
        <f>'Conversion conv. -&gt; electric fe'!W$12*'Conversion conv. -&gt; electric ad'!W13</f>
        <v>0</v>
      </c>
      <c r="Y25" s="15">
        <f>'Conversion conv. -&gt; electric fe'!X$12*'Conversion conv. -&gt; electric ad'!X13</f>
        <v>0</v>
      </c>
      <c r="Z25" s="15">
        <f>'Conversion conv. -&gt; electric fe'!Y$12*'Conversion conv. -&gt; electric ad'!Y13</f>
        <v>0</v>
      </c>
      <c r="AA25" s="15">
        <f>'Conversion conv. -&gt; electric fe'!Z$12*'Conversion conv. -&gt; electric ad'!Z13</f>
        <v>0</v>
      </c>
      <c r="AB25" s="141">
        <f>'Conversion conv. -&gt; electric fe'!AA$12*'Conversion conv. -&gt; electric ad'!AA13</f>
        <v>0.0001152383693</v>
      </c>
      <c r="AC25" s="141">
        <f>'Conversion conv. -&gt; electric fe'!AB$12*'Conversion conv. -&gt; electric ad'!AB13</f>
        <v>0.0002215134209</v>
      </c>
      <c r="AD25" s="141">
        <f>'Conversion conv. -&gt; electric fe'!AC$12*'Conversion conv. -&gt; electric ad'!AC13</f>
        <v>0.0004228819314</v>
      </c>
      <c r="AE25" s="141">
        <f>'Conversion conv. -&gt; electric fe'!AD$12*'Conversion conv. -&gt; electric ad'!AD13</f>
        <v>0.0007996773359</v>
      </c>
      <c r="AF25" s="141">
        <f>'Conversion conv. -&gt; electric fe'!AE$12*'Conversion conv. -&gt; electric ad'!AE13</f>
        <v>0.001492827724</v>
      </c>
      <c r="AG25" s="141">
        <f>'Conversion conv. -&gt; electric fe'!AF$12*'Conversion conv. -&gt; electric ad'!AF13</f>
        <v>0.002739510569</v>
      </c>
      <c r="AH25" s="141">
        <f>'Conversion conv. -&gt; electric fe'!AG$12*'Conversion conv. -&gt; electric ad'!AG13</f>
        <v>0.004917834212</v>
      </c>
      <c r="AI25" s="141">
        <f>'Conversion conv. -&gt; electric fe'!AH$12*'Conversion conv. -&gt; electric ad'!AH13</f>
        <v>0.008590939137</v>
      </c>
      <c r="AJ25" s="141">
        <f>'Conversion conv. -&gt; electric fe'!AI$12*'Conversion conv. -&gt; electric ad'!AI13</f>
        <v>0.01453229</v>
      </c>
      <c r="AK25" s="141">
        <f>'Conversion conv. -&gt; electric fe'!AJ$12*'Conversion conv. -&gt; electric ad'!AJ13</f>
        <v>0.02371293659</v>
      </c>
      <c r="AL25" s="141">
        <f>'Conversion conv. -&gt; electric fe'!AK$12*'Conversion conv. -&gt; electric ad'!AK13</f>
        <v>0.03724615684</v>
      </c>
      <c r="AM25" s="141">
        <f>'Conversion conv. -&gt; electric fe'!AL$12*'Conversion conv. -&gt; electric ad'!AL13</f>
        <v>0.05630757088</v>
      </c>
      <c r="AN25" s="141">
        <f>'Conversion conv. -&gt; electric fe'!AM$12*'Conversion conv. -&gt; electric ad'!AM13</f>
        <v>0.08205489519</v>
      </c>
      <c r="AO25" s="141">
        <f>'Conversion conv. -&gt; electric fe'!AN$12*'Conversion conv. -&gt; electric ad'!AN13</f>
        <v>0.115547988</v>
      </c>
      <c r="AP25" s="141">
        <f>'Conversion conv. -&gt; electric fe'!AO$12*'Conversion conv. -&gt; electric ad'!AO13</f>
        <v>0.1576388394</v>
      </c>
      <c r="AQ25" s="141">
        <f>'Conversion conv. -&gt; electric fe'!AP$12*'Conversion conv. -&gt; electric ad'!AP13</f>
        <v>0.2087978663</v>
      </c>
      <c r="AR25" s="141">
        <f>'Conversion conv. -&gt; electric fe'!AQ$12*'Conversion conv. -&gt; electric ad'!AQ13</f>
        <v>0.2688791712</v>
      </c>
      <c r="AS25" s="141">
        <f>'Conversion conv. -&gt; electric fe'!AR$12*'Conversion conv. -&gt; electric ad'!AR13</f>
        <v>0.3368865952</v>
      </c>
      <c r="AT25" s="141">
        <f>'Conversion conv. -&gt; electric fe'!AS$12*'Conversion conv. -&gt; electric ad'!AS13</f>
        <v>0.4108518208</v>
      </c>
      <c r="AU25" s="141">
        <f>'Conversion conv. -&gt; electric fe'!AT$12*'Conversion conv. -&gt; electric ad'!AT13</f>
        <v>0.4879364893</v>
      </c>
      <c r="AV25" s="141">
        <f>'Conversion conv. -&gt; electric fe'!AU$12*'Conversion conv. -&gt; electric ad'!AU13</f>
        <v>0.5647972547</v>
      </c>
      <c r="AW25" s="141">
        <f>'Conversion conv. -&gt; electric fe'!AV$12*'Conversion conv. -&gt; electric ad'!AV13</f>
        <v>0.6381289761</v>
      </c>
      <c r="AX25" s="141">
        <f>'Conversion conv. -&gt; electric fe'!AW$12*'Conversion conv. -&gt; electric ad'!AW13</f>
        <v>0.7052036026</v>
      </c>
      <c r="AY25" s="141">
        <f>'Conversion conv. -&gt; electric fe'!AX$12*'Conversion conv. -&gt; electric ad'!AX13</f>
        <v>0.7642237275</v>
      </c>
      <c r="AZ25" s="141">
        <f>'Conversion conv. -&gt; electric fe'!AY$12*'Conversion conv. -&gt; electric ad'!AY13</f>
        <v>0.814408498</v>
      </c>
      <c r="BA25" s="141">
        <f>'Conversion conv. -&gt; electric fe'!AZ$12*'Conversion conv. -&gt; electric ad'!AZ13</f>
        <v>0.8558508044</v>
      </c>
      <c r="BB25" s="141">
        <f>'Conversion conv. -&gt; electric fe'!BA$12*'Conversion conv. -&gt; electric ad'!BA13</f>
        <v>0.8892538264</v>
      </c>
      <c r="BC25" s="141">
        <f>'Conversion conv. -&gt; electric fe'!BB$12*'Conversion conv. -&gt; electric ad'!BB13</f>
        <v>0.9156542164</v>
      </c>
      <c r="BD25" s="141">
        <f>'Conversion conv. -&gt; electric fe'!BC$12*'Conversion conv. -&gt; electric ad'!BC13</f>
        <v>0.9361981724</v>
      </c>
      <c r="BE25" s="142">
        <f>'Conversion conv. -&gt; electric fe'!BD$12*'Conversion conv. -&gt; electric ad'!BD13</f>
        <v>0.951992219</v>
      </c>
      <c r="BF25" s="3"/>
      <c r="BG25" s="3">
        <f t="shared" si="1"/>
        <v>2052</v>
      </c>
      <c r="BH25" s="3">
        <f t="shared" si="2"/>
        <v>30</v>
      </c>
      <c r="BI25" s="3"/>
    </row>
    <row r="26">
      <c r="A26" s="75"/>
      <c r="D26" s="77" t="s">
        <v>55</v>
      </c>
      <c r="E26" s="140">
        <f>'Conversion conv. -&gt; electric fe'!D$12*'Conversion conv. -&gt; electric ad'!D14</f>
        <v>0</v>
      </c>
      <c r="F26" s="15">
        <f>'Conversion conv. -&gt; electric fe'!E$12*'Conversion conv. -&gt; electric ad'!E14</f>
        <v>0</v>
      </c>
      <c r="G26" s="15">
        <f>'Conversion conv. -&gt; electric fe'!F$12*'Conversion conv. -&gt; electric ad'!F14</f>
        <v>0</v>
      </c>
      <c r="H26" s="15">
        <f>'Conversion conv. -&gt; electric fe'!G$12*'Conversion conv. -&gt; electric ad'!G14</f>
        <v>0</v>
      </c>
      <c r="I26" s="15">
        <f>'Conversion conv. -&gt; electric fe'!H$12*'Conversion conv. -&gt; electric ad'!H14</f>
        <v>0</v>
      </c>
      <c r="J26" s="15">
        <f>'Conversion conv. -&gt; electric fe'!I$12*'Conversion conv. -&gt; electric ad'!I14</f>
        <v>0</v>
      </c>
      <c r="K26" s="15">
        <f>'Conversion conv. -&gt; electric fe'!J$12*'Conversion conv. -&gt; electric ad'!J14</f>
        <v>0</v>
      </c>
      <c r="L26" s="15">
        <f>'Conversion conv. -&gt; electric fe'!K$12*'Conversion conv. -&gt; electric ad'!K14</f>
        <v>0</v>
      </c>
      <c r="M26" s="15">
        <f>'Conversion conv. -&gt; electric fe'!L$12*'Conversion conv. -&gt; electric ad'!L14</f>
        <v>0</v>
      </c>
      <c r="N26" s="15">
        <f>'Conversion conv. -&gt; electric fe'!M$12*'Conversion conv. -&gt; electric ad'!M14</f>
        <v>0</v>
      </c>
      <c r="O26" s="15">
        <f>'Conversion conv. -&gt; electric fe'!N$12*'Conversion conv. -&gt; electric ad'!N14</f>
        <v>0</v>
      </c>
      <c r="P26" s="15">
        <f>'Conversion conv. -&gt; electric fe'!O$12*'Conversion conv. -&gt; electric ad'!O14</f>
        <v>0</v>
      </c>
      <c r="Q26" s="15">
        <f>'Conversion conv. -&gt; electric fe'!P$12*'Conversion conv. -&gt; electric ad'!P14</f>
        <v>0</v>
      </c>
      <c r="R26" s="15">
        <f>'Conversion conv. -&gt; electric fe'!Q$12*'Conversion conv. -&gt; electric ad'!Q14</f>
        <v>0</v>
      </c>
      <c r="S26" s="15">
        <f>'Conversion conv. -&gt; electric fe'!R$12*'Conversion conv. -&gt; electric ad'!R14</f>
        <v>0</v>
      </c>
      <c r="T26" s="15">
        <f>'Conversion conv. -&gt; electric fe'!S$12*'Conversion conv. -&gt; electric ad'!S14</f>
        <v>0</v>
      </c>
      <c r="U26" s="15">
        <f>'Conversion conv. -&gt; electric fe'!T$12*'Conversion conv. -&gt; electric ad'!T14</f>
        <v>0</v>
      </c>
      <c r="V26" s="15">
        <f>'Conversion conv. -&gt; electric fe'!U$12*'Conversion conv. -&gt; electric ad'!U14</f>
        <v>0</v>
      </c>
      <c r="W26" s="15">
        <f>'Conversion conv. -&gt; electric fe'!V$12*'Conversion conv. -&gt; electric ad'!V14</f>
        <v>0</v>
      </c>
      <c r="X26" s="15">
        <f>'Conversion conv. -&gt; electric fe'!W$12*'Conversion conv. -&gt; electric ad'!W14</f>
        <v>0</v>
      </c>
      <c r="Y26" s="15">
        <f>'Conversion conv. -&gt; electric fe'!X$12*'Conversion conv. -&gt; electric ad'!X14</f>
        <v>0</v>
      </c>
      <c r="Z26" s="15">
        <f>'Conversion conv. -&gt; electric fe'!Y$12*'Conversion conv. -&gt; electric ad'!Y14</f>
        <v>0</v>
      </c>
      <c r="AA26" s="15">
        <f>'Conversion conv. -&gt; electric fe'!Z$12*'Conversion conv. -&gt; electric ad'!Z14</f>
        <v>0</v>
      </c>
      <c r="AB26" s="141">
        <f>'Conversion conv. -&gt; electric fe'!AA$12*'Conversion conv. -&gt; electric ad'!AA14</f>
        <v>0.0001674449207</v>
      </c>
      <c r="AC26" s="141">
        <f>'Conversion conv. -&gt; electric fe'!AB$12*'Conversion conv. -&gt; electric ad'!AB14</f>
        <v>0.0003571774166</v>
      </c>
      <c r="AD26" s="141">
        <f>'Conversion conv. -&gt; electric fe'!AC$12*'Conversion conv. -&gt; electric ad'!AC14</f>
        <v>0.000748185799</v>
      </c>
      <c r="AE26" s="141">
        <f>'Conversion conv. -&gt; electric fe'!AD$12*'Conversion conv. -&gt; electric ad'!AD14</f>
        <v>0.001525932388</v>
      </c>
      <c r="AF26" s="141">
        <f>'Conversion conv. -&gt; electric fe'!AE$12*'Conversion conv. -&gt; electric ad'!AE14</f>
        <v>0.002998246371</v>
      </c>
      <c r="AG26" s="141">
        <f>'Conversion conv. -&gt; electric fe'!AF$12*'Conversion conv. -&gt; electric ad'!AF14</f>
        <v>0.005612559609</v>
      </c>
      <c r="AH26" s="141">
        <f>'Conversion conv. -&gt; electric fe'!AG$12*'Conversion conv. -&gt; electric ad'!AG14</f>
        <v>0.009920152867</v>
      </c>
      <c r="AI26" s="141">
        <f>'Conversion conv. -&gt; electric fe'!AH$12*'Conversion conv. -&gt; electric ad'!AH14</f>
        <v>0.0164929668</v>
      </c>
      <c r="AJ26" s="141">
        <f>'Conversion conv. -&gt; electric fe'!AI$12*'Conversion conv. -&gt; electric ad'!AI14</f>
        <v>0.02586410399</v>
      </c>
      <c r="AK26" s="141">
        <f>'Conversion conv. -&gt; electric fe'!AJ$12*'Conversion conv. -&gt; electric ad'!AJ14</f>
        <v>0.03855995648</v>
      </c>
      <c r="AL26" s="141">
        <f>'Conversion conv. -&gt; electric fe'!AK$12*'Conversion conv. -&gt; electric ad'!AK14</f>
        <v>0.05519822171</v>
      </c>
      <c r="AM26" s="141">
        <f>'Conversion conv. -&gt; electric fe'!AL$12*'Conversion conv. -&gt; electric ad'!AL14</f>
        <v>0.07656557815</v>
      </c>
      <c r="AN26" s="141">
        <f>'Conversion conv. -&gt; electric fe'!AM$12*'Conversion conv. -&gt; electric ad'!AM14</f>
        <v>0.1036189309</v>
      </c>
      <c r="AO26" s="141">
        <f>'Conversion conv. -&gt; electric fe'!AN$12*'Conversion conv. -&gt; electric ad'!AN14</f>
        <v>0.1374010648</v>
      </c>
      <c r="AP26" s="141">
        <f>'Conversion conv. -&gt; electric fe'!AO$12*'Conversion conv. -&gt; electric ad'!AO14</f>
        <v>0.1788764198</v>
      </c>
      <c r="AQ26" s="141">
        <f>'Conversion conv. -&gt; electric fe'!AP$12*'Conversion conv. -&gt; electric ad'!AP14</f>
        <v>0.2286953833</v>
      </c>
      <c r="AR26" s="141">
        <f>'Conversion conv. -&gt; electric fe'!AQ$12*'Conversion conv. -&gt; electric ad'!AQ14</f>
        <v>0.2869139687</v>
      </c>
      <c r="AS26" s="141">
        <f>'Conversion conv. -&gt; electric fe'!AR$12*'Conversion conv. -&gt; electric ad'!AR14</f>
        <v>0.3527345283</v>
      </c>
      <c r="AT26" s="141">
        <f>'Conversion conv. -&gt; electric fe'!AS$12*'Conversion conv. -&gt; electric ad'!AS14</f>
        <v>0.4243714561</v>
      </c>
      <c r="AU26" s="141">
        <f>'Conversion conv. -&gt; electric fe'!AT$12*'Conversion conv. -&gt; electric ad'!AT14</f>
        <v>0.4991453836</v>
      </c>
      <c r="AV26" s="141">
        <f>'Conversion conv. -&gt; electric fe'!AU$12*'Conversion conv. -&gt; electric ad'!AU14</f>
        <v>0.5738406074</v>
      </c>
      <c r="AW26" s="141">
        <f>'Conversion conv. -&gt; electric fe'!AV$12*'Conversion conv. -&gt; electric ad'!AV14</f>
        <v>0.6452416789</v>
      </c>
      <c r="AX26" s="141">
        <f>'Conversion conv. -&gt; electric fe'!AW$12*'Conversion conv. -&gt; electric ad'!AW14</f>
        <v>0.710669734</v>
      </c>
      <c r="AY26" s="141">
        <f>'Conversion conv. -&gt; electric fe'!AX$12*'Conversion conv. -&gt; electric ad'!AX14</f>
        <v>0.7683394815</v>
      </c>
      <c r="AZ26" s="141">
        <f>'Conversion conv. -&gt; electric fe'!AY$12*'Conversion conv. -&gt; electric ad'!AY14</f>
        <v>0.8174536988</v>
      </c>
      <c r="BA26" s="141">
        <f>'Conversion conv. -&gt; electric fe'!AZ$12*'Conversion conv. -&gt; electric ad'!AZ14</f>
        <v>0.8580712672</v>
      </c>
      <c r="BB26" s="141">
        <f>'Conversion conv. -&gt; electric fe'!BA$12*'Conversion conv. -&gt; electric ad'!BA14</f>
        <v>0.8908537795</v>
      </c>
      <c r="BC26" s="141">
        <f>'Conversion conv. -&gt; electric fe'!BB$12*'Conversion conv. -&gt; electric ad'!BB14</f>
        <v>0.9167961589</v>
      </c>
      <c r="BD26" s="141">
        <f>'Conversion conv. -&gt; electric fe'!BC$12*'Conversion conv. -&gt; electric ad'!BC14</f>
        <v>0.9370071433</v>
      </c>
      <c r="BE26" s="142">
        <f>'Conversion conv. -&gt; electric fe'!BD$12*'Conversion conv. -&gt; electric ad'!BD14</f>
        <v>0.9525619819</v>
      </c>
      <c r="BF26" s="3"/>
      <c r="BG26" s="3">
        <f t="shared" si="1"/>
        <v>2052</v>
      </c>
      <c r="BH26" s="3">
        <f t="shared" si="2"/>
        <v>30</v>
      </c>
      <c r="BI26" s="3"/>
    </row>
    <row r="27">
      <c r="A27" s="75"/>
      <c r="C27" s="77" t="s">
        <v>56</v>
      </c>
      <c r="D27" s="77" t="s">
        <v>57</v>
      </c>
      <c r="E27" s="140">
        <f>'Conversion conv. -&gt; electric fe'!D$13*'Conversion conv. -&gt; electric ad'!D12</f>
        <v>0</v>
      </c>
      <c r="F27" s="15">
        <f>'Conversion conv. -&gt; electric fe'!E$13*'Conversion conv. -&gt; electric ad'!E12</f>
        <v>0</v>
      </c>
      <c r="G27" s="15">
        <f>'Conversion conv. -&gt; electric fe'!F$13*'Conversion conv. -&gt; electric ad'!F12</f>
        <v>0</v>
      </c>
      <c r="H27" s="15">
        <f>'Conversion conv. -&gt; electric fe'!G$13*'Conversion conv. -&gt; electric ad'!G12</f>
        <v>0</v>
      </c>
      <c r="I27" s="15">
        <f>'Conversion conv. -&gt; electric fe'!H$13*'Conversion conv. -&gt; electric ad'!H12</f>
        <v>0</v>
      </c>
      <c r="J27" s="15">
        <f>'Conversion conv. -&gt; electric fe'!I$13*'Conversion conv. -&gt; electric ad'!I12</f>
        <v>0</v>
      </c>
      <c r="K27" s="15">
        <f>'Conversion conv. -&gt; electric fe'!J$13*'Conversion conv. -&gt; electric ad'!J12</f>
        <v>0</v>
      </c>
      <c r="L27" s="15">
        <f>'Conversion conv. -&gt; electric fe'!K$13*'Conversion conv. -&gt; electric ad'!K12</f>
        <v>0</v>
      </c>
      <c r="M27" s="15">
        <f>'Conversion conv. -&gt; electric fe'!L$13*'Conversion conv. -&gt; electric ad'!L12</f>
        <v>0</v>
      </c>
      <c r="N27" s="15">
        <f>'Conversion conv. -&gt; electric fe'!M$13*'Conversion conv. -&gt; electric ad'!M12</f>
        <v>0</v>
      </c>
      <c r="O27" s="15">
        <f>'Conversion conv. -&gt; electric fe'!N$13*'Conversion conv. -&gt; electric ad'!N12</f>
        <v>0</v>
      </c>
      <c r="P27" s="15">
        <f>'Conversion conv. -&gt; electric fe'!O$13*'Conversion conv. -&gt; electric ad'!O12</f>
        <v>0</v>
      </c>
      <c r="Q27" s="15">
        <f>'Conversion conv. -&gt; electric fe'!P$13*'Conversion conv. -&gt; electric ad'!P12</f>
        <v>0</v>
      </c>
      <c r="R27" s="15">
        <f>'Conversion conv. -&gt; electric fe'!Q$13*'Conversion conv. -&gt; electric ad'!Q12</f>
        <v>0</v>
      </c>
      <c r="S27" s="15">
        <f>'Conversion conv. -&gt; electric fe'!R$13*'Conversion conv. -&gt; electric ad'!R12</f>
        <v>0</v>
      </c>
      <c r="T27" s="15">
        <f>'Conversion conv. -&gt; electric fe'!S$13*'Conversion conv. -&gt; electric ad'!S12</f>
        <v>0</v>
      </c>
      <c r="U27" s="15">
        <f>'Conversion conv. -&gt; electric fe'!T$13*'Conversion conv. -&gt; electric ad'!T12</f>
        <v>0</v>
      </c>
      <c r="V27" s="15">
        <f>'Conversion conv. -&gt; electric fe'!U$13*'Conversion conv. -&gt; electric ad'!U12</f>
        <v>0</v>
      </c>
      <c r="W27" s="15">
        <f>'Conversion conv. -&gt; electric fe'!V$13*'Conversion conv. -&gt; electric ad'!V12</f>
        <v>0</v>
      </c>
      <c r="X27" s="15">
        <f>'Conversion conv. -&gt; electric fe'!W$13*'Conversion conv. -&gt; electric ad'!W12</f>
        <v>0</v>
      </c>
      <c r="Y27" s="15">
        <f>'Conversion conv. -&gt; electric fe'!X$13*'Conversion conv. -&gt; electric ad'!X12</f>
        <v>0</v>
      </c>
      <c r="Z27" s="15">
        <f>'Conversion conv. -&gt; electric fe'!Y$13*'Conversion conv. -&gt; electric ad'!Y12</f>
        <v>0</v>
      </c>
      <c r="AA27" s="15">
        <f>'Conversion conv. -&gt; electric fe'!Z$13*'Conversion conv. -&gt; electric ad'!Z12</f>
        <v>0</v>
      </c>
      <c r="AB27" s="141">
        <f>'Conversion conv. -&gt; electric fe'!AA$13*'Conversion conv. -&gt; electric ad'!AA12</f>
        <v>0.0003879206855</v>
      </c>
      <c r="AC27" s="141">
        <f>'Conversion conv. -&gt; electric fe'!AB$13*'Conversion conv. -&gt; electric ad'!AB12</f>
        <v>0.0007753361383</v>
      </c>
      <c r="AD27" s="141">
        <f>'Conversion conv. -&gt; electric fe'!AC$13*'Conversion conv. -&gt; electric ad'!AC12</f>
        <v>0.001539087038</v>
      </c>
      <c r="AE27" s="141">
        <f>'Conversion conv. -&gt; electric fe'!AD$13*'Conversion conv. -&gt; electric ad'!AD12</f>
        <v>0.003026421649</v>
      </c>
      <c r="AF27" s="141">
        <f>'Conversion conv. -&gt; electric fe'!AE$13*'Conversion conv. -&gt; electric ad'!AE12</f>
        <v>0.005874411491</v>
      </c>
      <c r="AG27" s="141">
        <f>'Conversion conv. -&gt; electric fe'!AF$13*'Conversion conv. -&gt; electric ad'!AF12</f>
        <v>0.01120361606</v>
      </c>
      <c r="AH27" s="141">
        <f>'Conversion conv. -&gt; electric fe'!AG$13*'Conversion conv. -&gt; electric ad'!AG12</f>
        <v>0.02087079477</v>
      </c>
      <c r="AI27" s="141">
        <f>'Conversion conv. -&gt; electric fe'!AH$13*'Conversion conv. -&gt; electric ad'!AH12</f>
        <v>0.03770111932</v>
      </c>
      <c r="AJ27" s="141">
        <f>'Conversion conv. -&gt; electric fe'!AI$13*'Conversion conv. -&gt; electric ad'!AI12</f>
        <v>0.06549005954</v>
      </c>
      <c r="AK27" s="141">
        <f>'Conversion conv. -&gt; electric fe'!AJ$13*'Conversion conv. -&gt; electric ad'!AJ12</f>
        <v>0.108441176</v>
      </c>
      <c r="AL27" s="141">
        <f>'Conversion conv. -&gt; electric fe'!AK$13*'Conversion conv. -&gt; electric ad'!AK12</f>
        <v>0.1698011659</v>
      </c>
      <c r="AM27" s="141">
        <f>'Conversion conv. -&gt; electric fe'!AL$13*'Conversion conv. -&gt; electric ad'!AL12</f>
        <v>0.25</v>
      </c>
      <c r="AN27" s="141">
        <f>'Conversion conv. -&gt; electric fe'!AM$13*'Conversion conv. -&gt; electric ad'!AM12</f>
        <v>0.3453740871</v>
      </c>
      <c r="AO27" s="141">
        <f>'Conversion conv. -&gt; electric fe'!AN$13*'Conversion conv. -&gt; electric ad'!AN12</f>
        <v>0.4486342057</v>
      </c>
      <c r="AP27" s="141">
        <f>'Conversion conv. -&gt; electric fe'!AO$13*'Conversion conv. -&gt; electric ad'!AO12</f>
        <v>0.5510901285</v>
      </c>
      <c r="AQ27" s="141">
        <f>'Conversion conv. -&gt; electric fe'!AP$13*'Conversion conv. -&gt; electric ad'!AP12</f>
        <v>0.6452835187</v>
      </c>
      <c r="AR27" s="141">
        <f>'Conversion conv. -&gt; electric fe'!AQ$13*'Conversion conv. -&gt; electric ad'!AQ12</f>
        <v>0.7265816046</v>
      </c>
      <c r="AS27" s="141">
        <f>'Conversion conv. -&gt; electric fe'!AR$13*'Conversion conv. -&gt; electric ad'!AR12</f>
        <v>0.7933278676</v>
      </c>
      <c r="AT27" s="141">
        <f>'Conversion conv. -&gt; electric fe'!AS$13*'Conversion conv. -&gt; electric ad'!AS12</f>
        <v>0.8460732021</v>
      </c>
      <c r="AU27" s="141">
        <f>'Conversion conv. -&gt; electric fe'!AT$13*'Conversion conv. -&gt; electric ad'!AT12</f>
        <v>0.8865884967</v>
      </c>
      <c r="AV27" s="141">
        <f>'Conversion conv. -&gt; electric fe'!AU$13*'Conversion conv. -&gt; electric ad'!AU12</f>
        <v>0.9170751382</v>
      </c>
      <c r="AW27" s="141">
        <f>'Conversion conv. -&gt; electric fe'!AV$13*'Conversion conv. -&gt; electric ad'!AV12</f>
        <v>0.9396818712</v>
      </c>
      <c r="AX27" s="141">
        <f>'Conversion conv. -&gt; electric fe'!AW$13*'Conversion conv. -&gt; electric ad'!AW12</f>
        <v>0.9562750882</v>
      </c>
      <c r="AY27" s="141">
        <f>'Conversion conv. -&gt; electric fe'!AX$13*'Conversion conv. -&gt; electric ad'!AX12</f>
        <v>0.9683699818</v>
      </c>
      <c r="AZ27" s="141">
        <f>'Conversion conv. -&gt; electric fe'!AY$13*'Conversion conv. -&gt; electric ad'!AY12</f>
        <v>0.9771455929</v>
      </c>
      <c r="BA27" s="141">
        <f>'Conversion conv. -&gt; electric fe'!AZ$13*'Conversion conv. -&gt; electric ad'!AZ12</f>
        <v>0.9834944075</v>
      </c>
      <c r="BB27" s="141">
        <f>'Conversion conv. -&gt; electric fe'!BA$13*'Conversion conv. -&gt; electric ad'!BA12</f>
        <v>0.9880797516</v>
      </c>
      <c r="BC27" s="141">
        <f>'Conversion conv. -&gt; electric fe'!BB$13*'Conversion conv. -&gt; electric ad'!BB12</f>
        <v>0.9913886618</v>
      </c>
      <c r="BD27" s="141">
        <f>'Conversion conv. -&gt; electric fe'!BC$13*'Conversion conv. -&gt; electric ad'!BC12</f>
        <v>0.9937758679</v>
      </c>
      <c r="BE27" s="142">
        <f>'Conversion conv. -&gt; electric fe'!BD$13*'Conversion conv. -&gt; electric ad'!BD12</f>
        <v>0.9954983883</v>
      </c>
      <c r="BF27" s="3"/>
      <c r="BG27" s="3">
        <f t="shared" si="1"/>
        <v>2045</v>
      </c>
      <c r="BH27" s="3">
        <f t="shared" si="2"/>
        <v>23</v>
      </c>
      <c r="BI27" s="3"/>
    </row>
    <row r="28">
      <c r="A28" s="75"/>
      <c r="D28" s="77" t="s">
        <v>56</v>
      </c>
      <c r="E28" s="140">
        <f>'Conversion conv. -&gt; electric fe'!D$13*'Conversion conv. -&gt; electric ad'!D13</f>
        <v>0</v>
      </c>
      <c r="F28" s="15">
        <f>'Conversion conv. -&gt; electric fe'!E$13*'Conversion conv. -&gt; electric ad'!E13</f>
        <v>0</v>
      </c>
      <c r="G28" s="15">
        <f>'Conversion conv. -&gt; electric fe'!F$13*'Conversion conv. -&gt; electric ad'!F13</f>
        <v>0</v>
      </c>
      <c r="H28" s="15">
        <f>'Conversion conv. -&gt; electric fe'!G$13*'Conversion conv. -&gt; electric ad'!G13</f>
        <v>0</v>
      </c>
      <c r="I28" s="15">
        <f>'Conversion conv. -&gt; electric fe'!H$13*'Conversion conv. -&gt; electric ad'!H13</f>
        <v>0</v>
      </c>
      <c r="J28" s="15">
        <f>'Conversion conv. -&gt; electric fe'!I$13*'Conversion conv. -&gt; electric ad'!I13</f>
        <v>0</v>
      </c>
      <c r="K28" s="15">
        <f>'Conversion conv. -&gt; electric fe'!J$13*'Conversion conv. -&gt; electric ad'!J13</f>
        <v>0</v>
      </c>
      <c r="L28" s="15">
        <f>'Conversion conv. -&gt; electric fe'!K$13*'Conversion conv. -&gt; electric ad'!K13</f>
        <v>0</v>
      </c>
      <c r="M28" s="15">
        <f>'Conversion conv. -&gt; electric fe'!L$13*'Conversion conv. -&gt; electric ad'!L13</f>
        <v>0</v>
      </c>
      <c r="N28" s="15">
        <f>'Conversion conv. -&gt; electric fe'!M$13*'Conversion conv. -&gt; electric ad'!M13</f>
        <v>0</v>
      </c>
      <c r="O28" s="15">
        <f>'Conversion conv. -&gt; electric fe'!N$13*'Conversion conv. -&gt; electric ad'!N13</f>
        <v>0</v>
      </c>
      <c r="P28" s="15">
        <f>'Conversion conv. -&gt; electric fe'!O$13*'Conversion conv. -&gt; electric ad'!O13</f>
        <v>0</v>
      </c>
      <c r="Q28" s="15">
        <f>'Conversion conv. -&gt; electric fe'!P$13*'Conversion conv. -&gt; electric ad'!P13</f>
        <v>0</v>
      </c>
      <c r="R28" s="15">
        <f>'Conversion conv. -&gt; electric fe'!Q$13*'Conversion conv. -&gt; electric ad'!Q13</f>
        <v>0</v>
      </c>
      <c r="S28" s="15">
        <f>'Conversion conv. -&gt; electric fe'!R$13*'Conversion conv. -&gt; electric ad'!R13</f>
        <v>0</v>
      </c>
      <c r="T28" s="15">
        <f>'Conversion conv. -&gt; electric fe'!S$13*'Conversion conv. -&gt; electric ad'!S13</f>
        <v>0</v>
      </c>
      <c r="U28" s="15">
        <f>'Conversion conv. -&gt; electric fe'!T$13*'Conversion conv. -&gt; electric ad'!T13</f>
        <v>0</v>
      </c>
      <c r="V28" s="15">
        <f>'Conversion conv. -&gt; electric fe'!U$13*'Conversion conv. -&gt; electric ad'!U13</f>
        <v>0</v>
      </c>
      <c r="W28" s="15">
        <f>'Conversion conv. -&gt; electric fe'!V$13*'Conversion conv. -&gt; electric ad'!V13</f>
        <v>0</v>
      </c>
      <c r="X28" s="15">
        <f>'Conversion conv. -&gt; electric fe'!W$13*'Conversion conv. -&gt; electric ad'!W13</f>
        <v>0</v>
      </c>
      <c r="Y28" s="15">
        <f>'Conversion conv. -&gt; electric fe'!X$13*'Conversion conv. -&gt; electric ad'!X13</f>
        <v>0</v>
      </c>
      <c r="Z28" s="15">
        <f>'Conversion conv. -&gt; electric fe'!Y$13*'Conversion conv. -&gt; electric ad'!Y13</f>
        <v>0</v>
      </c>
      <c r="AA28" s="15">
        <f>'Conversion conv. -&gt; electric fe'!Z$13*'Conversion conv. -&gt; electric ad'!Z13</f>
        <v>0</v>
      </c>
      <c r="AB28" s="141">
        <f>'Conversion conv. -&gt; electric fe'!AA$13*'Conversion conv. -&gt; electric ad'!AA13</f>
        <v>0.0004191129923</v>
      </c>
      <c r="AC28" s="141">
        <f>'Conversion conv. -&gt; electric fe'!AB$13*'Conversion conv. -&gt; electric ad'!AB13</f>
        <v>0.0008861087294</v>
      </c>
      <c r="AD28" s="141">
        <f>'Conversion conv. -&gt; electric fe'!AC$13*'Conversion conv. -&gt; electric ad'!AC13</f>
        <v>0.001856065422</v>
      </c>
      <c r="AE28" s="141">
        <f>'Conversion conv. -&gt; electric fe'!AD$13*'Conversion conv. -&gt; electric ad'!AD13</f>
        <v>0.003837019032</v>
      </c>
      <c r="AF28" s="141">
        <f>'Conversion conv. -&gt; electric fe'!AE$13*'Conversion conv. -&gt; electric ad'!AE13</f>
        <v>0.007788801848</v>
      </c>
      <c r="AG28" s="141">
        <f>'Conversion conv. -&gt; electric fe'!AF$13*'Conversion conv. -&gt; electric ad'!AF13</f>
        <v>0.01542249847</v>
      </c>
      <c r="AH28" s="141">
        <f>'Conversion conv. -&gt; electric fe'!AG$13*'Conversion conv. -&gt; electric ad'!AG13</f>
        <v>0.0295469342</v>
      </c>
      <c r="AI28" s="141">
        <f>'Conversion conv. -&gt; electric fe'!AH$13*'Conversion conv. -&gt; electric ad'!AH13</f>
        <v>0.05425875768</v>
      </c>
      <c r="AJ28" s="141">
        <f>'Conversion conv. -&gt; electric fe'!AI$13*'Conversion conv. -&gt; electric ad'!AI13</f>
        <v>0.09456712142</v>
      </c>
      <c r="AK28" s="141">
        <f>'Conversion conv. -&gt; electric fe'!AJ$13*'Conversion conv. -&gt; electric ad'!AJ13</f>
        <v>0.1550127594</v>
      </c>
      <c r="AL28" s="141">
        <f>'Conversion conv. -&gt; electric fe'!AK$13*'Conversion conv. -&gt; electric ad'!AK13</f>
        <v>0.2373597866</v>
      </c>
      <c r="AM28" s="141">
        <f>'Conversion conv. -&gt; electric fe'!AL$13*'Conversion conv. -&gt; electric ad'!AL13</f>
        <v>0.3384979281</v>
      </c>
      <c r="AN28" s="141">
        <f>'Conversion conv. -&gt; electric fe'!AM$13*'Conversion conv. -&gt; electric ad'!AM13</f>
        <v>0.4502904178</v>
      </c>
      <c r="AO28" s="141">
        <f>'Conversion conv. -&gt; electric fe'!AN$13*'Conversion conv. -&gt; electric ad'!AN13</f>
        <v>0.5620342937</v>
      </c>
      <c r="AP28" s="141">
        <f>'Conversion conv. -&gt; electric fe'!AO$13*'Conversion conv. -&gt; electric ad'!AO13</f>
        <v>0.6641030947</v>
      </c>
      <c r="AQ28" s="141">
        <f>'Conversion conv. -&gt; electric fe'!AP$13*'Conversion conv. -&gt; electric ad'!AP13</f>
        <v>0.7505065388</v>
      </c>
      <c r="AR28" s="141">
        <f>'Conversion conv. -&gt; electric fe'!AQ$13*'Conversion conv. -&gt; electric ad'!AQ13</f>
        <v>0.8193308451</v>
      </c>
      <c r="AS28" s="141">
        <f>'Conversion conv. -&gt; electric fe'!AR$13*'Conversion conv. -&gt; electric ad'!AR13</f>
        <v>0.871658884</v>
      </c>
      <c r="AT28" s="141">
        <f>'Conversion conv. -&gt; electric fe'!AS$13*'Conversion conv. -&gt; electric ad'!AS13</f>
        <v>0.9101005012</v>
      </c>
      <c r="AU28" s="141">
        <f>'Conversion conv. -&gt; electric fe'!AT$13*'Conversion conv. -&gt; electric ad'!AT13</f>
        <v>0.937652208</v>
      </c>
      <c r="AV28" s="141">
        <f>'Conversion conv. -&gt; electric fe'!AU$13*'Conversion conv. -&gt; electric ad'!AU13</f>
        <v>0.9570589391</v>
      </c>
      <c r="AW28" s="141">
        <f>'Conversion conv. -&gt; electric fe'!AV$13*'Conversion conv. -&gt; electric ad'!AV13</f>
        <v>0.9705650642</v>
      </c>
      <c r="AX28" s="141">
        <f>'Conversion conv. -&gt; electric fe'!AW$13*'Conversion conv. -&gt; electric ad'!AW13</f>
        <v>0.9798875785</v>
      </c>
      <c r="AY28" s="141">
        <f>'Conversion conv. -&gt; electric fe'!AX$13*'Conversion conv. -&gt; electric ad'!AX13</f>
        <v>0.9862866015</v>
      </c>
      <c r="AZ28" s="141">
        <f>'Conversion conv. -&gt; electric fe'!AY$13*'Conversion conv. -&gt; electric ad'!AY13</f>
        <v>0.9906625428</v>
      </c>
      <c r="BA28" s="141">
        <f>'Conversion conv. -&gt; electric fe'!AZ$13*'Conversion conv. -&gt; electric ad'!AZ13</f>
        <v>0.9936476173</v>
      </c>
      <c r="BB28" s="141">
        <f>'Conversion conv. -&gt; electric fe'!BA$13*'Conversion conv. -&gt; electric ad'!BA13</f>
        <v>0.9956806283</v>
      </c>
      <c r="BC28" s="141">
        <f>'Conversion conv. -&gt; electric fe'!BB$13*'Conversion conv. -&gt; electric ad'!BB13</f>
        <v>0.9970638142</v>
      </c>
      <c r="BD28" s="141">
        <f>'Conversion conv. -&gt; electric fe'!BC$13*'Conversion conv. -&gt; electric ad'!BC13</f>
        <v>0.9980042982</v>
      </c>
      <c r="BE28" s="142">
        <f>'Conversion conv. -&gt; electric fe'!BD$13*'Conversion conv. -&gt; electric ad'!BD13</f>
        <v>0.9986435475</v>
      </c>
      <c r="BF28" s="3"/>
      <c r="BG28" s="3">
        <f t="shared" si="1"/>
        <v>2043</v>
      </c>
      <c r="BH28" s="3">
        <f t="shared" si="2"/>
        <v>21</v>
      </c>
      <c r="BI28" s="3"/>
    </row>
    <row r="29">
      <c r="A29" s="75"/>
      <c r="D29" s="77" t="s">
        <v>55</v>
      </c>
      <c r="E29" s="140">
        <f>'Conversion conv. -&gt; electric fe'!D$13*'Conversion conv. -&gt; electric ad'!D14</f>
        <v>0</v>
      </c>
      <c r="F29" s="15">
        <f>'Conversion conv. -&gt; electric fe'!E$13*'Conversion conv. -&gt; electric ad'!E14</f>
        <v>0</v>
      </c>
      <c r="G29" s="15">
        <f>'Conversion conv. -&gt; electric fe'!F$13*'Conversion conv. -&gt; electric ad'!F14</f>
        <v>0</v>
      </c>
      <c r="H29" s="15">
        <f>'Conversion conv. -&gt; electric fe'!G$13*'Conversion conv. -&gt; electric ad'!G14</f>
        <v>0</v>
      </c>
      <c r="I29" s="15">
        <f>'Conversion conv. -&gt; electric fe'!H$13*'Conversion conv. -&gt; electric ad'!H14</f>
        <v>0</v>
      </c>
      <c r="J29" s="15">
        <f>'Conversion conv. -&gt; electric fe'!I$13*'Conversion conv. -&gt; electric ad'!I14</f>
        <v>0</v>
      </c>
      <c r="K29" s="15">
        <f>'Conversion conv. -&gt; electric fe'!J$13*'Conversion conv. -&gt; electric ad'!J14</f>
        <v>0</v>
      </c>
      <c r="L29" s="15">
        <f>'Conversion conv. -&gt; electric fe'!K$13*'Conversion conv. -&gt; electric ad'!K14</f>
        <v>0</v>
      </c>
      <c r="M29" s="15">
        <f>'Conversion conv. -&gt; electric fe'!L$13*'Conversion conv. -&gt; electric ad'!L14</f>
        <v>0</v>
      </c>
      <c r="N29" s="15">
        <f>'Conversion conv. -&gt; electric fe'!M$13*'Conversion conv. -&gt; electric ad'!M14</f>
        <v>0</v>
      </c>
      <c r="O29" s="15">
        <f>'Conversion conv. -&gt; electric fe'!N$13*'Conversion conv. -&gt; electric ad'!N14</f>
        <v>0</v>
      </c>
      <c r="P29" s="15">
        <f>'Conversion conv. -&gt; electric fe'!O$13*'Conversion conv. -&gt; electric ad'!O14</f>
        <v>0</v>
      </c>
      <c r="Q29" s="15">
        <f>'Conversion conv. -&gt; electric fe'!P$13*'Conversion conv. -&gt; electric ad'!P14</f>
        <v>0</v>
      </c>
      <c r="R29" s="15">
        <f>'Conversion conv. -&gt; electric fe'!Q$13*'Conversion conv. -&gt; electric ad'!Q14</f>
        <v>0</v>
      </c>
      <c r="S29" s="15">
        <f>'Conversion conv. -&gt; electric fe'!R$13*'Conversion conv. -&gt; electric ad'!R14</f>
        <v>0</v>
      </c>
      <c r="T29" s="15">
        <f>'Conversion conv. -&gt; electric fe'!S$13*'Conversion conv. -&gt; electric ad'!S14</f>
        <v>0</v>
      </c>
      <c r="U29" s="15">
        <f>'Conversion conv. -&gt; electric fe'!T$13*'Conversion conv. -&gt; electric ad'!T14</f>
        <v>0</v>
      </c>
      <c r="V29" s="15">
        <f>'Conversion conv. -&gt; electric fe'!U$13*'Conversion conv. -&gt; electric ad'!U14</f>
        <v>0</v>
      </c>
      <c r="W29" s="15">
        <f>'Conversion conv. -&gt; electric fe'!V$13*'Conversion conv. -&gt; electric ad'!V14</f>
        <v>0</v>
      </c>
      <c r="X29" s="15">
        <f>'Conversion conv. -&gt; electric fe'!W$13*'Conversion conv. -&gt; electric ad'!W14</f>
        <v>0</v>
      </c>
      <c r="Y29" s="15">
        <f>'Conversion conv. -&gt; electric fe'!X$13*'Conversion conv. -&gt; electric ad'!X14</f>
        <v>0</v>
      </c>
      <c r="Z29" s="15">
        <f>'Conversion conv. -&gt; electric fe'!Y$13*'Conversion conv. -&gt; electric ad'!Y14</f>
        <v>0</v>
      </c>
      <c r="AA29" s="15">
        <f>'Conversion conv. -&gt; electric fe'!Z$13*'Conversion conv. -&gt; electric ad'!Z14</f>
        <v>0</v>
      </c>
      <c r="AB29" s="141">
        <f>'Conversion conv. -&gt; electric fe'!AA$13*'Conversion conv. -&gt; electric ad'!AA14</f>
        <v>0.0006089841624</v>
      </c>
      <c r="AC29" s="141">
        <f>'Conversion conv. -&gt; electric fe'!AB$13*'Conversion conv. -&gt; electric ad'!AB14</f>
        <v>0.001428798425</v>
      </c>
      <c r="AD29" s="141">
        <f>'Conversion conv. -&gt; electric fe'!AC$13*'Conversion conv. -&gt; electric ad'!AC14</f>
        <v>0.003283852271</v>
      </c>
      <c r="AE29" s="141">
        <f>'Conversion conv. -&gt; electric fe'!AD$13*'Conversion conv. -&gt; electric ad'!AD14</f>
        <v>0.007321742598</v>
      </c>
      <c r="AF29" s="141">
        <f>'Conversion conv. -&gt; electric fe'!AE$13*'Conversion conv. -&gt; electric ad'!AE14</f>
        <v>0.01564329661</v>
      </c>
      <c r="AG29" s="141">
        <f>'Conversion conv. -&gt; electric fe'!AF$13*'Conversion conv. -&gt; electric ad'!AF14</f>
        <v>0.0315967724</v>
      </c>
      <c r="AH29" s="141">
        <f>'Conversion conv. -&gt; electric fe'!AG$13*'Conversion conv. -&gt; electric ad'!AG14</f>
        <v>0.05960146101</v>
      </c>
      <c r="AI29" s="141">
        <f>'Conversion conv. -&gt; electric fe'!AH$13*'Conversion conv. -&gt; electric ad'!AH14</f>
        <v>0.1041664799</v>
      </c>
      <c r="AJ29" s="141">
        <f>'Conversion conv. -&gt; electric fe'!AI$13*'Conversion conv. -&gt; electric ad'!AI14</f>
        <v>0.1683075318</v>
      </c>
      <c r="AK29" s="141">
        <f>'Conversion conv. -&gt; electric fe'!AJ$13*'Conversion conv. -&gt; electric ad'!AJ14</f>
        <v>0.252068538</v>
      </c>
      <c r="AL29" s="141">
        <f>'Conversion conv. -&gt; electric fe'!AK$13*'Conversion conv. -&gt; electric ad'!AK14</f>
        <v>0.3517634901</v>
      </c>
      <c r="AM29" s="141">
        <f>'Conversion conv. -&gt; electric fe'!AL$13*'Conversion conv. -&gt; electric ad'!AL14</f>
        <v>0.4602807254</v>
      </c>
      <c r="AN29" s="141">
        <f>'Conversion conv. -&gt; electric fe'!AM$13*'Conversion conv. -&gt; electric ad'!AM14</f>
        <v>0.5686267905</v>
      </c>
      <c r="AO29" s="141">
        <f>'Conversion conv. -&gt; electric fe'!AN$13*'Conversion conv. -&gt; electric ad'!AN14</f>
        <v>0.6683293384</v>
      </c>
      <c r="AP29" s="141">
        <f>'Conversion conv. -&gt; electric fe'!AO$13*'Conversion conv. -&gt; electric ad'!AO14</f>
        <v>0.7535730688</v>
      </c>
      <c r="AQ29" s="141">
        <f>'Conversion conv. -&gt; electric fe'!AP$13*'Conversion conv. -&gt; electric ad'!AP14</f>
        <v>0.8220265064</v>
      </c>
      <c r="AR29" s="141">
        <f>'Conversion conv. -&gt; electric fe'!AQ$13*'Conversion conv. -&gt; electric ad'!AQ14</f>
        <v>0.87428663</v>
      </c>
      <c r="AS29" s="141">
        <f>'Conversion conv. -&gt; electric fe'!AR$13*'Conversion conv. -&gt; electric ad'!AR14</f>
        <v>0.9126637558</v>
      </c>
      <c r="AT29" s="141">
        <f>'Conversion conv. -&gt; electric fe'!AS$13*'Conversion conv. -&gt; electric ad'!AS14</f>
        <v>0.9400485901</v>
      </c>
      <c r="AU29" s="141">
        <f>'Conversion conv. -&gt; electric fe'!AT$13*'Conversion conv. -&gt; electric ad'!AT14</f>
        <v>0.9591919878</v>
      </c>
      <c r="AV29" s="141">
        <f>'Conversion conv. -&gt; electric fe'!AU$13*'Conversion conv. -&gt; electric ad'!AU14</f>
        <v>0.9723830603</v>
      </c>
      <c r="AW29" s="141">
        <f>'Conversion conv. -&gt; electric fe'!AV$13*'Conversion conv. -&gt; electric ad'!AV14</f>
        <v>0.9813831607</v>
      </c>
      <c r="AX29" s="141">
        <f>'Conversion conv. -&gt; electric fe'!AW$13*'Conversion conv. -&gt; electric ad'!AW14</f>
        <v>0.9874828236</v>
      </c>
      <c r="AY29" s="141">
        <f>'Conversion conv. -&gt; electric fe'!AX$13*'Conversion conv. -&gt; electric ad'!AX14</f>
        <v>0.9915982831</v>
      </c>
      <c r="AZ29" s="141">
        <f>'Conversion conv. -&gt; electric fe'!AY$13*'Conversion conv. -&gt; electric ad'!AY14</f>
        <v>0.994366785</v>
      </c>
      <c r="BA29" s="141">
        <f>'Conversion conv. -&gt; electric fe'!AZ$13*'Conversion conv. -&gt; electric ad'!AZ14</f>
        <v>0.9962255872</v>
      </c>
      <c r="BB29" s="141">
        <f>'Conversion conv. -&gt; electric fe'!BA$13*'Conversion conv. -&gt; electric ad'!BA14</f>
        <v>0.9974720654</v>
      </c>
      <c r="BC29" s="141">
        <f>'Conversion conv. -&gt; electric fe'!BB$13*'Conversion conv. -&gt; electric ad'!BB14</f>
        <v>0.9983072853</v>
      </c>
      <c r="BD29" s="141">
        <f>'Conversion conv. -&gt; electric fe'!BC$13*'Conversion conv. -&gt; electric ad'!BC14</f>
        <v>0.998866676</v>
      </c>
      <c r="BE29" s="142">
        <f>'Conversion conv. -&gt; electric fe'!BD$13*'Conversion conv. -&gt; electric ad'!BD14</f>
        <v>0.9992412311</v>
      </c>
      <c r="BF29" s="3"/>
      <c r="BG29" s="3">
        <f t="shared" si="1"/>
        <v>2042</v>
      </c>
      <c r="BH29" s="3">
        <f t="shared" si="2"/>
        <v>20</v>
      </c>
      <c r="BI29" s="3"/>
    </row>
    <row r="30">
      <c r="A30" s="75"/>
      <c r="C30" s="77" t="s">
        <v>55</v>
      </c>
      <c r="D30" s="77" t="s">
        <v>57</v>
      </c>
      <c r="E30" s="140">
        <f>'Conversion conv. -&gt; electric fe'!D$14*'Conversion conv. -&gt; electric ad'!D12</f>
        <v>0</v>
      </c>
      <c r="F30" s="15">
        <f>'Conversion conv. -&gt; electric fe'!E$14*'Conversion conv. -&gt; electric ad'!E12</f>
        <v>0</v>
      </c>
      <c r="G30" s="15">
        <f>'Conversion conv. -&gt; electric fe'!F$14*'Conversion conv. -&gt; electric ad'!F12</f>
        <v>0</v>
      </c>
      <c r="H30" s="15">
        <f>'Conversion conv. -&gt; electric fe'!G$14*'Conversion conv. -&gt; electric ad'!G12</f>
        <v>0</v>
      </c>
      <c r="I30" s="15">
        <f>'Conversion conv. -&gt; electric fe'!H$14*'Conversion conv. -&gt; electric ad'!H12</f>
        <v>0</v>
      </c>
      <c r="J30" s="15">
        <f>'Conversion conv. -&gt; electric fe'!I$14*'Conversion conv. -&gt; electric ad'!I12</f>
        <v>0</v>
      </c>
      <c r="K30" s="15">
        <f>'Conversion conv. -&gt; electric fe'!J$14*'Conversion conv. -&gt; electric ad'!J12</f>
        <v>0</v>
      </c>
      <c r="L30" s="15">
        <f>'Conversion conv. -&gt; electric fe'!K$14*'Conversion conv. -&gt; electric ad'!K12</f>
        <v>0</v>
      </c>
      <c r="M30" s="15">
        <f>'Conversion conv. -&gt; electric fe'!L$14*'Conversion conv. -&gt; electric ad'!L12</f>
        <v>0</v>
      </c>
      <c r="N30" s="15">
        <f>'Conversion conv. -&gt; electric fe'!M$14*'Conversion conv. -&gt; electric ad'!M12</f>
        <v>0</v>
      </c>
      <c r="O30" s="15">
        <f>'Conversion conv. -&gt; electric fe'!N$14*'Conversion conv. -&gt; electric ad'!N12</f>
        <v>0</v>
      </c>
      <c r="P30" s="15">
        <f>'Conversion conv. -&gt; electric fe'!O$14*'Conversion conv. -&gt; electric ad'!O12</f>
        <v>0</v>
      </c>
      <c r="Q30" s="15">
        <f>'Conversion conv. -&gt; electric fe'!P$14*'Conversion conv. -&gt; electric ad'!P12</f>
        <v>0</v>
      </c>
      <c r="R30" s="15">
        <f>'Conversion conv. -&gt; electric fe'!Q$14*'Conversion conv. -&gt; electric ad'!Q12</f>
        <v>0</v>
      </c>
      <c r="S30" s="15">
        <f>'Conversion conv. -&gt; electric fe'!R$14*'Conversion conv. -&gt; electric ad'!R12</f>
        <v>0</v>
      </c>
      <c r="T30" s="15">
        <f>'Conversion conv. -&gt; electric fe'!S$14*'Conversion conv. -&gt; electric ad'!S12</f>
        <v>0</v>
      </c>
      <c r="U30" s="15">
        <f>'Conversion conv. -&gt; electric fe'!T$14*'Conversion conv. -&gt; electric ad'!T12</f>
        <v>0</v>
      </c>
      <c r="V30" s="15">
        <f>'Conversion conv. -&gt; electric fe'!U$14*'Conversion conv. -&gt; electric ad'!U12</f>
        <v>0</v>
      </c>
      <c r="W30" s="15">
        <f>'Conversion conv. -&gt; electric fe'!V$14*'Conversion conv. -&gt; electric ad'!V12</f>
        <v>0</v>
      </c>
      <c r="X30" s="15">
        <f>'Conversion conv. -&gt; electric fe'!W$14*'Conversion conv. -&gt; electric ad'!W12</f>
        <v>0</v>
      </c>
      <c r="Y30" s="15">
        <f>'Conversion conv. -&gt; electric fe'!X$14*'Conversion conv. -&gt; electric ad'!X12</f>
        <v>0</v>
      </c>
      <c r="Z30" s="15">
        <f>'Conversion conv. -&gt; electric fe'!Y$14*'Conversion conv. -&gt; electric ad'!Y12</f>
        <v>0</v>
      </c>
      <c r="AA30" s="15">
        <f>'Conversion conv. -&gt; electric fe'!Z$14*'Conversion conv. -&gt; electric ad'!Z12</f>
        <v>0</v>
      </c>
      <c r="AB30" s="141">
        <f>'Conversion conv. -&gt; electric fe'!AA$14*'Conversion conv. -&gt; electric ad'!AA12</f>
        <v>0.0004725385022</v>
      </c>
      <c r="AC30" s="141">
        <f>'Conversion conv. -&gt; electric fe'!AB$14*'Conversion conv. -&gt; electric ad'!AB12</f>
        <v>0.001146523383</v>
      </c>
      <c r="AD30" s="141">
        <f>'Conversion conv. -&gt; electric fe'!AC$14*'Conversion conv. -&gt; electric ad'!AC12</f>
        <v>0.002744390882</v>
      </c>
      <c r="AE30" s="141">
        <f>'Conversion conv. -&gt; electric fe'!AD$14*'Conversion conv. -&gt; electric ad'!AD12</f>
        <v>0.006426937416</v>
      </c>
      <c r="AF30" s="141">
        <f>'Conversion conv. -&gt; electric fe'!AE$14*'Conversion conv. -&gt; electric ad'!AE12</f>
        <v>0.01453647632</v>
      </c>
      <c r="AG30" s="141">
        <f>'Conversion conv. -&gt; electric fe'!AF$14*'Conversion conv. -&gt; electric ad'!AF12</f>
        <v>0.03118041811</v>
      </c>
      <c r="AH30" s="141">
        <f>'Conversion conv. -&gt; electric fe'!AG$14*'Conversion conv. -&gt; electric ad'!AG12</f>
        <v>0.06204071499</v>
      </c>
      <c r="AI30" s="141">
        <f>'Conversion conv. -&gt; electric fe'!AH$14*'Conversion conv. -&gt; electric ad'!AH12</f>
        <v>0.1122179929</v>
      </c>
      <c r="AJ30" s="141">
        <f>'Conversion conv. -&gt; electric fe'!AI$14*'Conversion conv. -&gt; electric ad'!AI12</f>
        <v>0.1826721261</v>
      </c>
      <c r="AK30" s="141">
        <f>'Conversion conv. -&gt; electric fe'!AJ$14*'Conversion conv. -&gt; electric ad'!AJ12</f>
        <v>0.2688157142</v>
      </c>
      <c r="AL30" s="141">
        <f>'Conversion conv. -&gt; electric fe'!AK$14*'Conversion conv. -&gt; electric ad'!AK12</f>
        <v>0.3630954626</v>
      </c>
      <c r="AM30" s="141">
        <f>'Conversion conv. -&gt; electric fe'!AL$14*'Conversion conv. -&gt; electric ad'!AL12</f>
        <v>0.4584136518</v>
      </c>
      <c r="AN30" s="141">
        <f>'Conversion conv. -&gt; electric fe'!AM$14*'Conversion conv. -&gt; electric ad'!AM12</f>
        <v>0.5495259739</v>
      </c>
      <c r="AO30" s="141">
        <f>'Conversion conv. -&gt; electric fe'!AN$14*'Conversion conv. -&gt; electric ad'!AN12</f>
        <v>0.63292469</v>
      </c>
      <c r="AP30" s="141">
        <f>'Conversion conv. -&gt; electric fe'!AO$14*'Conversion conv. -&gt; electric ad'!AO12</f>
        <v>0.7064811925</v>
      </c>
      <c r="AQ30" s="141">
        <f>'Conversion conv. -&gt; electric fe'!AP$14*'Conversion conv. -&gt; electric ad'!AP12</f>
        <v>0.7692334178</v>
      </c>
      <c r="AR30" s="141">
        <f>'Conversion conv. -&gt; electric fe'!AQ$14*'Conversion conv. -&gt; electric ad'!AQ12</f>
        <v>0.8212046944</v>
      </c>
      <c r="AS30" s="141">
        <f>'Conversion conv. -&gt; electric fe'!AR$14*'Conversion conv. -&gt; electric ad'!AR12</f>
        <v>0.8631573948</v>
      </c>
      <c r="AT30" s="141">
        <f>'Conversion conv. -&gt; electric fe'!AS$14*'Conversion conv. -&gt; electric ad'!AS12</f>
        <v>0.8963036637</v>
      </c>
      <c r="AU30" s="141">
        <f>'Conversion conv. -&gt; electric fe'!AT$14*'Conversion conv. -&gt; electric ad'!AT12</f>
        <v>0.9220394163</v>
      </c>
      <c r="AV30" s="141">
        <f>'Conversion conv. -&gt; electric fe'!AU$14*'Conversion conv. -&gt; electric ad'!AU12</f>
        <v>0.941747178</v>
      </c>
      <c r="AW30" s="141">
        <f>'Conversion conv. -&gt; electric fe'!AV$14*'Conversion conv. -&gt; electric ad'!AV12</f>
        <v>0.9566776195</v>
      </c>
      <c r="AX30" s="141">
        <f>'Conversion conv. -&gt; electric fe'!AW$14*'Conversion conv. -&gt; electric ad'!AW12</f>
        <v>0.9678961546</v>
      </c>
      <c r="AY30" s="141">
        <f>'Conversion conv. -&gt; electric fe'!AX$14*'Conversion conv. -&gt; electric ad'!AX12</f>
        <v>0.9762733001</v>
      </c>
      <c r="AZ30" s="141">
        <f>'Conversion conv. -&gt; electric fe'!AY$14*'Conversion conv. -&gt; electric ad'!AY12</f>
        <v>0.9824995597</v>
      </c>
      <c r="BA30" s="141">
        <f>'Conversion conv. -&gt; electric fe'!AZ$14*'Conversion conv. -&gt; electric ad'!AZ12</f>
        <v>0.9871110992</v>
      </c>
      <c r="BB30" s="141">
        <f>'Conversion conv. -&gt; electric fe'!BA$14*'Conversion conv. -&gt; electric ad'!BA12</f>
        <v>0.9905178671</v>
      </c>
      <c r="BC30" s="141">
        <f>'Conversion conv. -&gt; electric fe'!BB$14*'Conversion conv. -&gt; electric ad'!BB12</f>
        <v>0.9930298094</v>
      </c>
      <c r="BD30" s="141">
        <f>'Conversion conv. -&gt; electric fe'!BC$14*'Conversion conv. -&gt; electric ad'!BC12</f>
        <v>0.994879356</v>
      </c>
      <c r="BE30" s="142">
        <f>'Conversion conv. -&gt; electric fe'!BD$14*'Conversion conv. -&gt; electric ad'!BD12</f>
        <v>0.9962397696</v>
      </c>
      <c r="BF30" s="3"/>
      <c r="BG30" s="3">
        <f t="shared" si="1"/>
        <v>2044</v>
      </c>
      <c r="BH30" s="3">
        <f t="shared" si="2"/>
        <v>22</v>
      </c>
      <c r="BI30" s="3"/>
    </row>
    <row r="31">
      <c r="A31" s="75"/>
      <c r="D31" s="77" t="s">
        <v>56</v>
      </c>
      <c r="E31" s="140">
        <f>'Conversion conv. -&gt; electric fe'!D$14*'Conversion conv. -&gt; electric ad'!D13</f>
        <v>0</v>
      </c>
      <c r="F31" s="15">
        <f>'Conversion conv. -&gt; electric fe'!E$14*'Conversion conv. -&gt; electric ad'!E13</f>
        <v>0</v>
      </c>
      <c r="G31" s="15">
        <f>'Conversion conv. -&gt; electric fe'!F$14*'Conversion conv. -&gt; electric ad'!F13</f>
        <v>0</v>
      </c>
      <c r="H31" s="15">
        <f>'Conversion conv. -&gt; electric fe'!G$14*'Conversion conv. -&gt; electric ad'!G13</f>
        <v>0</v>
      </c>
      <c r="I31" s="15">
        <f>'Conversion conv. -&gt; electric fe'!H$14*'Conversion conv. -&gt; electric ad'!H13</f>
        <v>0</v>
      </c>
      <c r="J31" s="15">
        <f>'Conversion conv. -&gt; electric fe'!I$14*'Conversion conv. -&gt; electric ad'!I13</f>
        <v>0</v>
      </c>
      <c r="K31" s="15">
        <f>'Conversion conv. -&gt; electric fe'!J$14*'Conversion conv. -&gt; electric ad'!J13</f>
        <v>0</v>
      </c>
      <c r="L31" s="15">
        <f>'Conversion conv. -&gt; electric fe'!K$14*'Conversion conv. -&gt; electric ad'!K13</f>
        <v>0</v>
      </c>
      <c r="M31" s="15">
        <f>'Conversion conv. -&gt; electric fe'!L$14*'Conversion conv. -&gt; electric ad'!L13</f>
        <v>0</v>
      </c>
      <c r="N31" s="15">
        <f>'Conversion conv. -&gt; electric fe'!M$14*'Conversion conv. -&gt; electric ad'!M13</f>
        <v>0</v>
      </c>
      <c r="O31" s="15">
        <f>'Conversion conv. -&gt; electric fe'!N$14*'Conversion conv. -&gt; electric ad'!N13</f>
        <v>0</v>
      </c>
      <c r="P31" s="15">
        <f>'Conversion conv. -&gt; electric fe'!O$14*'Conversion conv. -&gt; electric ad'!O13</f>
        <v>0</v>
      </c>
      <c r="Q31" s="15">
        <f>'Conversion conv. -&gt; electric fe'!P$14*'Conversion conv. -&gt; electric ad'!P13</f>
        <v>0</v>
      </c>
      <c r="R31" s="15">
        <f>'Conversion conv. -&gt; electric fe'!Q$14*'Conversion conv. -&gt; electric ad'!Q13</f>
        <v>0</v>
      </c>
      <c r="S31" s="15">
        <f>'Conversion conv. -&gt; electric fe'!R$14*'Conversion conv. -&gt; electric ad'!R13</f>
        <v>0</v>
      </c>
      <c r="T31" s="15">
        <f>'Conversion conv. -&gt; electric fe'!S$14*'Conversion conv. -&gt; electric ad'!S13</f>
        <v>0</v>
      </c>
      <c r="U31" s="15">
        <f>'Conversion conv. -&gt; electric fe'!T$14*'Conversion conv. -&gt; electric ad'!T13</f>
        <v>0</v>
      </c>
      <c r="V31" s="15">
        <f>'Conversion conv. -&gt; electric fe'!U$14*'Conversion conv. -&gt; electric ad'!U13</f>
        <v>0</v>
      </c>
      <c r="W31" s="15">
        <f>'Conversion conv. -&gt; electric fe'!V$14*'Conversion conv. -&gt; electric ad'!V13</f>
        <v>0</v>
      </c>
      <c r="X31" s="15">
        <f>'Conversion conv. -&gt; electric fe'!W$14*'Conversion conv. -&gt; electric ad'!W13</f>
        <v>0</v>
      </c>
      <c r="Y31" s="15">
        <f>'Conversion conv. -&gt; electric fe'!X$14*'Conversion conv. -&gt; electric ad'!X13</f>
        <v>0</v>
      </c>
      <c r="Z31" s="15">
        <f>'Conversion conv. -&gt; electric fe'!Y$14*'Conversion conv. -&gt; electric ad'!Y13</f>
        <v>0</v>
      </c>
      <c r="AA31" s="15">
        <f>'Conversion conv. -&gt; electric fe'!Z$14*'Conversion conv. -&gt; electric ad'!Z13</f>
        <v>0</v>
      </c>
      <c r="AB31" s="141">
        <f>'Conversion conv. -&gt; electric fe'!AA$14*'Conversion conv. -&gt; electric ad'!AA13</f>
        <v>0.0005105348414</v>
      </c>
      <c r="AC31" s="141">
        <f>'Conversion conv. -&gt; electric fe'!AB$14*'Conversion conv. -&gt; electric ad'!AB13</f>
        <v>0.001310327647</v>
      </c>
      <c r="AD31" s="141">
        <f>'Conversion conv. -&gt; electric fe'!AC$14*'Conversion conv. -&gt; electric ad'!AC13</f>
        <v>0.003309604262</v>
      </c>
      <c r="AE31" s="141">
        <f>'Conversion conv. -&gt; electric fe'!AD$14*'Conversion conv. -&gt; electric ad'!AD13</f>
        <v>0.008148329626</v>
      </c>
      <c r="AF31" s="141">
        <f>'Conversion conv. -&gt; electric fe'!AE$14*'Conversion conv. -&gt; electric ad'!AE13</f>
        <v>0.01927371513</v>
      </c>
      <c r="AG31" s="141">
        <f>'Conversion conv. -&gt; electric fe'!AF$14*'Conversion conv. -&gt; electric ad'!AF13</f>
        <v>0.04292185203</v>
      </c>
      <c r="AH31" s="141">
        <f>'Conversion conv. -&gt; electric fe'!AG$14*'Conversion conv. -&gt; electric ad'!AG13</f>
        <v>0.08783148623</v>
      </c>
      <c r="AI31" s="141">
        <f>'Conversion conv. -&gt; electric fe'!AH$14*'Conversion conv. -&gt; electric ad'!AH13</f>
        <v>0.1615020719</v>
      </c>
      <c r="AJ31" s="141">
        <f>'Conversion conv. -&gt; electric fe'!AI$14*'Conversion conv. -&gt; electric ad'!AI13</f>
        <v>0.2637770869</v>
      </c>
      <c r="AK31" s="141">
        <f>'Conversion conv. -&gt; electric fe'!AJ$14*'Conversion conv. -&gt; electric ad'!AJ13</f>
        <v>0.3842623917</v>
      </c>
      <c r="AL31" s="141">
        <f>'Conversion conv. -&gt; electric fe'!AK$14*'Conversion conv. -&gt; electric ad'!AK13</f>
        <v>0.5075598925</v>
      </c>
      <c r="AM31" s="141">
        <f>'Conversion conv. -&gt; electric fe'!AL$14*'Conversion conv. -&gt; electric ad'!AL13</f>
        <v>0.6206882854</v>
      </c>
      <c r="AN31" s="141">
        <f>'Conversion conv. -&gt; electric fe'!AM$14*'Conversion conv. -&gt; electric ad'!AM13</f>
        <v>0.7164587316</v>
      </c>
      <c r="AO31" s="141">
        <f>'Conversion conv. -&gt; electric fe'!AN$14*'Conversion conv. -&gt; electric ad'!AN13</f>
        <v>0.792907399</v>
      </c>
      <c r="AP31" s="141">
        <f>'Conversion conv. -&gt; electric fe'!AO$14*'Conversion conv. -&gt; electric ad'!AO13</f>
        <v>0.8513604618</v>
      </c>
      <c r="AQ31" s="141">
        <f>'Conversion conv. -&gt; electric fe'!AP$14*'Conversion conv. -&gt; electric ad'!AP13</f>
        <v>0.8946683019</v>
      </c>
      <c r="AR31" s="141">
        <f>'Conversion conv. -&gt; electric fe'!AQ$14*'Conversion conv. -&gt; electric ad'!AQ13</f>
        <v>0.9260327154</v>
      </c>
      <c r="AS31" s="141">
        <f>'Conversion conv. -&gt; electric fe'!AR$14*'Conversion conv. -&gt; electric ad'!AR13</f>
        <v>0.948383187</v>
      </c>
      <c r="AT31" s="141">
        <f>'Conversion conv. -&gt; electric fe'!AS$14*'Conversion conv. -&gt; electric ad'!AS13</f>
        <v>0.9641321951</v>
      </c>
      <c r="AU31" s="141">
        <f>'Conversion conv. -&gt; electric fe'!AT$14*'Conversion conv. -&gt; electric ad'!AT13</f>
        <v>0.9751449492</v>
      </c>
      <c r="AV31" s="141">
        <f>'Conversion conv. -&gt; electric fe'!AU$14*'Conversion conv. -&gt; electric ad'!AU13</f>
        <v>0.9828066616</v>
      </c>
      <c r="AW31" s="141">
        <f>'Conversion conv. -&gt; electric fe'!AV$14*'Conversion conv. -&gt; electric ad'!AV13</f>
        <v>0.9881193877</v>
      </c>
      <c r="AX31" s="141">
        <f>'Conversion conv. -&gt; electric fe'!AW$14*'Conversion conv. -&gt; electric ad'!AW13</f>
        <v>0.9917955941</v>
      </c>
      <c r="AY31" s="141">
        <f>'Conversion conv. -&gt; electric fe'!AX$14*'Conversion conv. -&gt; electric ad'!AX13</f>
        <v>0.9943361456</v>
      </c>
      <c r="AZ31" s="141">
        <f>'Conversion conv. -&gt; electric fe'!AY$14*'Conversion conv. -&gt; electric ad'!AY13</f>
        <v>0.9960905716</v>
      </c>
      <c r="BA31" s="141">
        <f>'Conversion conv. -&gt; electric fe'!AZ$14*'Conversion conv. -&gt; electric ad'!AZ13</f>
        <v>0.9973016464</v>
      </c>
      <c r="BB31" s="141">
        <f>'Conversion conv. -&gt; electric fe'!BA$14*'Conversion conv. -&gt; electric ad'!BA13</f>
        <v>0.9981374992</v>
      </c>
      <c r="BC31" s="141">
        <f>'Conversion conv. -&gt; electric fe'!BB$14*'Conversion conv. -&gt; electric ad'!BB13</f>
        <v>0.9987143566</v>
      </c>
      <c r="BD31" s="141">
        <f>'Conversion conv. -&gt; electric fe'!BC$14*'Conversion conv. -&gt; electric ad'!BC13</f>
        <v>0.9991124816</v>
      </c>
      <c r="BE31" s="142">
        <f>'Conversion conv. -&gt; electric fe'!BD$14*'Conversion conv. -&gt; electric ad'!BD13</f>
        <v>0.9993872712</v>
      </c>
      <c r="BF31" s="3"/>
      <c r="BG31" s="3">
        <f t="shared" si="1"/>
        <v>2041</v>
      </c>
      <c r="BH31" s="3">
        <f t="shared" si="2"/>
        <v>19</v>
      </c>
      <c r="BI31" s="3"/>
    </row>
    <row r="32">
      <c r="A32" s="75"/>
      <c r="D32" s="77" t="s">
        <v>55</v>
      </c>
      <c r="E32" s="140">
        <f>'Conversion conv. -&gt; electric fe'!D$14*'Conversion conv. -&gt; electric ad'!D14</f>
        <v>0</v>
      </c>
      <c r="F32" s="15">
        <f>'Conversion conv. -&gt; electric fe'!E$14*'Conversion conv. -&gt; electric ad'!E14</f>
        <v>0</v>
      </c>
      <c r="G32" s="15">
        <f>'Conversion conv. -&gt; electric fe'!F$14*'Conversion conv. -&gt; electric ad'!F14</f>
        <v>0</v>
      </c>
      <c r="H32" s="15">
        <f>'Conversion conv. -&gt; electric fe'!G$14*'Conversion conv. -&gt; electric ad'!G14</f>
        <v>0</v>
      </c>
      <c r="I32" s="15">
        <f>'Conversion conv. -&gt; electric fe'!H$14*'Conversion conv. -&gt; electric ad'!H14</f>
        <v>0</v>
      </c>
      <c r="J32" s="15">
        <f>'Conversion conv. -&gt; electric fe'!I$14*'Conversion conv. -&gt; electric ad'!I14</f>
        <v>0</v>
      </c>
      <c r="K32" s="15">
        <f>'Conversion conv. -&gt; electric fe'!J$14*'Conversion conv. -&gt; electric ad'!J14</f>
        <v>0</v>
      </c>
      <c r="L32" s="15">
        <f>'Conversion conv. -&gt; electric fe'!K$14*'Conversion conv. -&gt; electric ad'!K14</f>
        <v>0</v>
      </c>
      <c r="M32" s="15">
        <f>'Conversion conv. -&gt; electric fe'!L$14*'Conversion conv. -&gt; electric ad'!L14</f>
        <v>0</v>
      </c>
      <c r="N32" s="15">
        <f>'Conversion conv. -&gt; electric fe'!M$14*'Conversion conv. -&gt; electric ad'!M14</f>
        <v>0</v>
      </c>
      <c r="O32" s="15">
        <f>'Conversion conv. -&gt; electric fe'!N$14*'Conversion conv. -&gt; electric ad'!N14</f>
        <v>0</v>
      </c>
      <c r="P32" s="15">
        <f>'Conversion conv. -&gt; electric fe'!O$14*'Conversion conv. -&gt; electric ad'!O14</f>
        <v>0</v>
      </c>
      <c r="Q32" s="15">
        <f>'Conversion conv. -&gt; electric fe'!P$14*'Conversion conv. -&gt; electric ad'!P14</f>
        <v>0</v>
      </c>
      <c r="R32" s="15">
        <f>'Conversion conv. -&gt; electric fe'!Q$14*'Conversion conv. -&gt; electric ad'!Q14</f>
        <v>0</v>
      </c>
      <c r="S32" s="15">
        <f>'Conversion conv. -&gt; electric fe'!R$14*'Conversion conv. -&gt; electric ad'!R14</f>
        <v>0</v>
      </c>
      <c r="T32" s="15">
        <f>'Conversion conv. -&gt; electric fe'!S$14*'Conversion conv. -&gt; electric ad'!S14</f>
        <v>0</v>
      </c>
      <c r="U32" s="15">
        <f>'Conversion conv. -&gt; electric fe'!T$14*'Conversion conv. -&gt; electric ad'!T14</f>
        <v>0</v>
      </c>
      <c r="V32" s="15">
        <f>'Conversion conv. -&gt; electric fe'!U$14*'Conversion conv. -&gt; electric ad'!U14</f>
        <v>0</v>
      </c>
      <c r="W32" s="15">
        <f>'Conversion conv. -&gt; electric fe'!V$14*'Conversion conv. -&gt; electric ad'!V14</f>
        <v>0</v>
      </c>
      <c r="X32" s="15">
        <f>'Conversion conv. -&gt; electric fe'!W$14*'Conversion conv. -&gt; electric ad'!W14</f>
        <v>0</v>
      </c>
      <c r="Y32" s="15">
        <f>'Conversion conv. -&gt; electric fe'!X$14*'Conversion conv. -&gt; electric ad'!X14</f>
        <v>0</v>
      </c>
      <c r="Z32" s="15">
        <f>'Conversion conv. -&gt; electric fe'!Y$14*'Conversion conv. -&gt; electric ad'!Y14</f>
        <v>0</v>
      </c>
      <c r="AA32" s="15">
        <f>'Conversion conv. -&gt; electric fe'!Z$14*'Conversion conv. -&gt; electric ad'!Z14</f>
        <v>0</v>
      </c>
      <c r="AB32" s="141">
        <f>'Conversion conv. -&gt; electric fe'!AA$14*'Conversion conv. -&gt; electric ad'!AA14</f>
        <v>0.0007418229415</v>
      </c>
      <c r="AC32" s="141">
        <f>'Conversion conv. -&gt; electric fe'!AB$14*'Conversion conv. -&gt; electric ad'!AB14</f>
        <v>0.002112826582</v>
      </c>
      <c r="AD32" s="141">
        <f>'Conversion conv. -&gt; electric fe'!AC$14*'Conversion conv. -&gt; electric ad'!AC14</f>
        <v>0.005855532539</v>
      </c>
      <c r="AE32" s="141">
        <f>'Conversion conv. -&gt; electric fe'!AD$14*'Conversion conv. -&gt; electric ad'!AD14</f>
        <v>0.01554852129</v>
      </c>
      <c r="AF32" s="141">
        <f>'Conversion conv. -&gt; electric fe'!AE$14*'Conversion conv. -&gt; electric ad'!AE14</f>
        <v>0.03870999011</v>
      </c>
      <c r="AG32" s="141">
        <f>'Conversion conv. -&gt; electric fe'!AF$14*'Conversion conv. -&gt; electric ad'!AF14</f>
        <v>0.08793594582</v>
      </c>
      <c r="AH32" s="141">
        <f>'Conversion conv. -&gt; electric fe'!AG$14*'Conversion conv. -&gt; electric ad'!AG14</f>
        <v>0.1771718469</v>
      </c>
      <c r="AI32" s="141">
        <f>'Conversion conv. -&gt; electric fe'!AH$14*'Conversion conv. -&gt; electric ad'!AH14</f>
        <v>0.3100532162</v>
      </c>
      <c r="AJ32" s="141">
        <f>'Conversion conv. -&gt; electric fe'!AI$14*'Conversion conv. -&gt; electric ad'!AI14</f>
        <v>0.4694620052</v>
      </c>
      <c r="AK32" s="141">
        <f>'Conversion conv. -&gt; electric fe'!AJ$14*'Conversion conv. -&gt; electric ad'!AJ14</f>
        <v>0.6248547516</v>
      </c>
      <c r="AL32" s="141">
        <f>'Conversion conv. -&gt; electric fe'!AK$14*'Conversion conv. -&gt; electric ad'!AK14</f>
        <v>0.7521958197</v>
      </c>
      <c r="AM32" s="141">
        <f>'Conversion conv. -&gt; electric fe'!AL$14*'Conversion conv. -&gt; electric ad'!AL14</f>
        <v>0.8439958727</v>
      </c>
      <c r="AN32" s="141">
        <f>'Conversion conv. -&gt; electric fe'!AM$14*'Conversion conv. -&gt; electric ad'!AM14</f>
        <v>0.9047441671</v>
      </c>
      <c r="AO32" s="141">
        <f>'Conversion conv. -&gt; electric fe'!AN$14*'Conversion conv. -&gt; electric ad'!AN14</f>
        <v>0.9428664467</v>
      </c>
      <c r="AP32" s="141">
        <f>'Conversion conv. -&gt; electric fe'!AO$14*'Conversion conv. -&gt; electric ad'!AO14</f>
        <v>0.9660583138</v>
      </c>
      <c r="AQ32" s="141">
        <f>'Conversion conv. -&gt; electric fe'!AP$14*'Conversion conv. -&gt; electric ad'!AP14</f>
        <v>0.9799262505</v>
      </c>
      <c r="AR32" s="141">
        <f>'Conversion conv. -&gt; electric fe'!AQ$14*'Conversion conv. -&gt; electric ad'!AQ14</f>
        <v>0.9881454199</v>
      </c>
      <c r="AS32" s="141">
        <f>'Conversion conv. -&gt; electric fe'!AR$14*'Conversion conv. -&gt; electric ad'!AR14</f>
        <v>0.9929973494</v>
      </c>
      <c r="AT32" s="141">
        <f>'Conversion conv. -&gt; electric fe'!AS$14*'Conversion conv. -&gt; electric ad'!AS14</f>
        <v>0.99585827</v>
      </c>
      <c r="AU32" s="141">
        <f>'Conversion conv. -&gt; electric fe'!AT$14*'Conversion conv. -&gt; electric ad'!AT14</f>
        <v>0.9975460136</v>
      </c>
      <c r="AV32" s="141">
        <f>'Conversion conv. -&gt; electric fe'!AU$14*'Conversion conv. -&gt; electric ad'!AU14</f>
        <v>0.9985430471</v>
      </c>
      <c r="AW32" s="141">
        <f>'Conversion conv. -&gt; electric fe'!AV$14*'Conversion conv. -&gt; electric ad'!AV14</f>
        <v>0.9991331479</v>
      </c>
      <c r="AX32" s="141">
        <f>'Conversion conv. -&gt; electric fe'!AW$14*'Conversion conv. -&gt; electric ad'!AW14</f>
        <v>0.9994831399</v>
      </c>
      <c r="AY32" s="141">
        <f>'Conversion conv. -&gt; electric fe'!AX$14*'Conversion conv. -&gt; electric ad'!AX14</f>
        <v>0.9996911783</v>
      </c>
      <c r="AZ32" s="141">
        <f>'Conversion conv. -&gt; electric fe'!AY$14*'Conversion conv. -&gt; electric ad'!AY14</f>
        <v>0.99981511</v>
      </c>
      <c r="BA32" s="141">
        <f>'Conversion conv. -&gt; electric fe'!AZ$14*'Conversion conv. -&gt; electric ad'!AZ14</f>
        <v>0.9998890964</v>
      </c>
      <c r="BB32" s="141">
        <f>'Conversion conv. -&gt; electric fe'!BA$14*'Conversion conv. -&gt; electric ad'!BA14</f>
        <v>0.9999333567</v>
      </c>
      <c r="BC32" s="141">
        <f>'Conversion conv. -&gt; electric fe'!BB$14*'Conversion conv. -&gt; electric ad'!BB14</f>
        <v>0.9999598861</v>
      </c>
      <c r="BD32" s="141">
        <f>'Conversion conv. -&gt; electric fe'!BC$14*'Conversion conv. -&gt; electric ad'!BC14</f>
        <v>0.9999758169</v>
      </c>
      <c r="BE32" s="142">
        <f>'Conversion conv. -&gt; electric fe'!BD$14*'Conversion conv. -&gt; electric ad'!BD14</f>
        <v>0.9999853999</v>
      </c>
      <c r="BF32" s="3"/>
      <c r="BG32" s="3">
        <f t="shared" si="1"/>
        <v>2037</v>
      </c>
      <c r="BH32" s="3">
        <f t="shared" si="2"/>
        <v>15</v>
      </c>
      <c r="BI32" s="3"/>
    </row>
    <row r="33">
      <c r="A33" s="75"/>
      <c r="B33" s="70" t="s">
        <v>61</v>
      </c>
      <c r="C33" s="77" t="s">
        <v>57</v>
      </c>
      <c r="D33" s="77" t="s">
        <v>57</v>
      </c>
      <c r="E33" s="140">
        <f>'Conversion conv. -&gt; electric fe'!D$15*'Conversion conv. -&gt; electric ad'!D15</f>
        <v>0</v>
      </c>
      <c r="F33" s="15">
        <f>'Conversion conv. -&gt; electric fe'!E$15*'Conversion conv. -&gt; electric ad'!E15</f>
        <v>0</v>
      </c>
      <c r="G33" s="15">
        <f>'Conversion conv. -&gt; electric fe'!F$15*'Conversion conv. -&gt; electric ad'!F15</f>
        <v>0</v>
      </c>
      <c r="H33" s="15">
        <f>'Conversion conv. -&gt; electric fe'!G$15*'Conversion conv. -&gt; electric ad'!G15</f>
        <v>0</v>
      </c>
      <c r="I33" s="15">
        <f>'Conversion conv. -&gt; electric fe'!H$15*'Conversion conv. -&gt; electric ad'!H15</f>
        <v>0</v>
      </c>
      <c r="J33" s="15">
        <f>'Conversion conv. -&gt; electric fe'!I$15*'Conversion conv. -&gt; electric ad'!I15</f>
        <v>0</v>
      </c>
      <c r="K33" s="15">
        <f>'Conversion conv. -&gt; electric fe'!J$15*'Conversion conv. -&gt; electric ad'!J15</f>
        <v>0</v>
      </c>
      <c r="L33" s="15">
        <f>'Conversion conv. -&gt; electric fe'!K$15*'Conversion conv. -&gt; electric ad'!K15</f>
        <v>0</v>
      </c>
      <c r="M33" s="15">
        <f>'Conversion conv. -&gt; electric fe'!L$15*'Conversion conv. -&gt; electric ad'!L15</f>
        <v>0</v>
      </c>
      <c r="N33" s="15">
        <f>'Conversion conv. -&gt; electric fe'!M$15*'Conversion conv. -&gt; electric ad'!M15</f>
        <v>0</v>
      </c>
      <c r="O33" s="15">
        <f>'Conversion conv. -&gt; electric fe'!N$15*'Conversion conv. -&gt; electric ad'!N15</f>
        <v>0</v>
      </c>
      <c r="P33" s="15">
        <f>'Conversion conv. -&gt; electric fe'!O$15*'Conversion conv. -&gt; electric ad'!O15</f>
        <v>0</v>
      </c>
      <c r="Q33" s="15">
        <f>'Conversion conv. -&gt; electric fe'!P$15*'Conversion conv. -&gt; electric ad'!P15</f>
        <v>0</v>
      </c>
      <c r="R33" s="15">
        <f>'Conversion conv. -&gt; electric fe'!Q$15*'Conversion conv. -&gt; electric ad'!Q15</f>
        <v>0</v>
      </c>
      <c r="S33" s="15">
        <f>'Conversion conv. -&gt; electric fe'!R$15*'Conversion conv. -&gt; electric ad'!R15</f>
        <v>0</v>
      </c>
      <c r="T33" s="15">
        <f>'Conversion conv. -&gt; electric fe'!S$15*'Conversion conv. -&gt; electric ad'!S15</f>
        <v>0</v>
      </c>
      <c r="U33" s="15">
        <f>'Conversion conv. -&gt; electric fe'!T$15*'Conversion conv. -&gt; electric ad'!T15</f>
        <v>0</v>
      </c>
      <c r="V33" s="15">
        <f>'Conversion conv. -&gt; electric fe'!U$15*'Conversion conv. -&gt; electric ad'!U15</f>
        <v>0</v>
      </c>
      <c r="W33" s="15">
        <f>'Conversion conv. -&gt; electric fe'!V$15*'Conversion conv. -&gt; electric ad'!V15</f>
        <v>0</v>
      </c>
      <c r="X33" s="15">
        <f>'Conversion conv. -&gt; electric fe'!W$15*'Conversion conv. -&gt; electric ad'!W15</f>
        <v>0</v>
      </c>
      <c r="Y33" s="15">
        <f>'Conversion conv. -&gt; electric fe'!X$15*'Conversion conv. -&gt; electric ad'!X15</f>
        <v>0</v>
      </c>
      <c r="Z33" s="15">
        <f>'Conversion conv. -&gt; electric fe'!Y$15*'Conversion conv. -&gt; electric ad'!Y15</f>
        <v>0</v>
      </c>
      <c r="AA33" s="15">
        <f>'Conversion conv. -&gt; electric fe'!Z$15*'Conversion conv. -&gt; electric ad'!Z15</f>
        <v>0</v>
      </c>
      <c r="AB33" s="141">
        <f>'Conversion conv. -&gt; electric fe'!AA$15*'Conversion conv. -&gt; electric ad'!AA15</f>
        <v>0.9950608676</v>
      </c>
      <c r="AC33" s="141">
        <f>'Conversion conv. -&gt; electric fe'!AB$15*'Conversion conv. -&gt; electric ad'!AB15</f>
        <v>0.9993294122</v>
      </c>
      <c r="AD33" s="141">
        <f>'Conversion conv. -&gt; electric fe'!AC$15*'Conversion conv. -&gt; electric ad'!AC15</f>
        <v>0.9999092063</v>
      </c>
      <c r="AE33" s="141">
        <f>'Conversion conv. -&gt; electric fe'!AD$15*'Conversion conv. -&gt; electric ad'!AD15</f>
        <v>0.9999877117</v>
      </c>
      <c r="AF33" s="141">
        <f>'Conversion conv. -&gt; electric fe'!AE$15*'Conversion conv. -&gt; electric ad'!AE15</f>
        <v>0.9999983369</v>
      </c>
      <c r="AG33" s="141">
        <f>'Conversion conv. -&gt; electric fe'!AF$15*'Conversion conv. -&gt; electric ad'!AF15</f>
        <v>0.9999997749</v>
      </c>
      <c r="AH33" s="141">
        <f>'Conversion conv. -&gt; electric fe'!AG$15*'Conversion conv. -&gt; electric ad'!AG15</f>
        <v>0.9999999695</v>
      </c>
      <c r="AI33" s="141">
        <f>'Conversion conv. -&gt; electric fe'!AH$15*'Conversion conv. -&gt; electric ad'!AH15</f>
        <v>0.9999999959</v>
      </c>
      <c r="AJ33" s="141">
        <f>'Conversion conv. -&gt; electric fe'!AI$15*'Conversion conv. -&gt; electric ad'!AI15</f>
        <v>0.9999999994</v>
      </c>
      <c r="AK33" s="141">
        <f>'Conversion conv. -&gt; electric fe'!AJ$15*'Conversion conv. -&gt; electric ad'!AJ15</f>
        <v>0.9999999999</v>
      </c>
      <c r="AL33" s="141">
        <f>'Conversion conv. -&gt; electric fe'!AK$15*'Conversion conv. -&gt; electric ad'!AK15</f>
        <v>1</v>
      </c>
      <c r="AM33" s="141">
        <f>'Conversion conv. -&gt; electric fe'!AL$15*'Conversion conv. -&gt; electric ad'!AL15</f>
        <v>1</v>
      </c>
      <c r="AN33" s="141">
        <f>'Conversion conv. -&gt; electric fe'!AM$15*'Conversion conv. -&gt; electric ad'!AM15</f>
        <v>1</v>
      </c>
      <c r="AO33" s="141">
        <f>'Conversion conv. -&gt; electric fe'!AN$15*'Conversion conv. -&gt; electric ad'!AN15</f>
        <v>1</v>
      </c>
      <c r="AP33" s="141">
        <f>'Conversion conv. -&gt; electric fe'!AO$15*'Conversion conv. -&gt; electric ad'!AO15</f>
        <v>1</v>
      </c>
      <c r="AQ33" s="141">
        <f>'Conversion conv. -&gt; electric fe'!AP$15*'Conversion conv. -&gt; electric ad'!AP15</f>
        <v>1</v>
      </c>
      <c r="AR33" s="141">
        <f>'Conversion conv. -&gt; electric fe'!AQ$15*'Conversion conv. -&gt; electric ad'!AQ15</f>
        <v>1</v>
      </c>
      <c r="AS33" s="141">
        <f>'Conversion conv. -&gt; electric fe'!AR$15*'Conversion conv. -&gt; electric ad'!AR15</f>
        <v>1</v>
      </c>
      <c r="AT33" s="141">
        <f>'Conversion conv. -&gt; electric fe'!AS$15*'Conversion conv. -&gt; electric ad'!AS15</f>
        <v>1</v>
      </c>
      <c r="AU33" s="141">
        <f>'Conversion conv. -&gt; electric fe'!AT$15*'Conversion conv. -&gt; electric ad'!AT15</f>
        <v>1</v>
      </c>
      <c r="AV33" s="141">
        <f>'Conversion conv. -&gt; electric fe'!AU$15*'Conversion conv. -&gt; electric ad'!AU15</f>
        <v>1</v>
      </c>
      <c r="AW33" s="141">
        <f>'Conversion conv. -&gt; electric fe'!AV$15*'Conversion conv. -&gt; electric ad'!AV15</f>
        <v>1</v>
      </c>
      <c r="AX33" s="141">
        <f>'Conversion conv. -&gt; electric fe'!AW$15*'Conversion conv. -&gt; electric ad'!AW15</f>
        <v>1</v>
      </c>
      <c r="AY33" s="141">
        <f>'Conversion conv. -&gt; electric fe'!AX$15*'Conversion conv. -&gt; electric ad'!AX15</f>
        <v>1</v>
      </c>
      <c r="AZ33" s="141">
        <f>'Conversion conv. -&gt; electric fe'!AY$15*'Conversion conv. -&gt; electric ad'!AY15</f>
        <v>1</v>
      </c>
      <c r="BA33" s="141">
        <f>'Conversion conv. -&gt; electric fe'!AZ$15*'Conversion conv. -&gt; electric ad'!AZ15</f>
        <v>1</v>
      </c>
      <c r="BB33" s="141">
        <f>'Conversion conv. -&gt; electric fe'!BA$15*'Conversion conv. -&gt; electric ad'!BA15</f>
        <v>1</v>
      </c>
      <c r="BC33" s="141">
        <f>'Conversion conv. -&gt; electric fe'!BB$15*'Conversion conv. -&gt; electric ad'!BB15</f>
        <v>1</v>
      </c>
      <c r="BD33" s="141">
        <f>'Conversion conv. -&gt; electric fe'!BC$15*'Conversion conv. -&gt; electric ad'!BC15</f>
        <v>1</v>
      </c>
      <c r="BE33" s="142">
        <f>'Conversion conv. -&gt; electric fe'!BD$15*'Conversion conv. -&gt; electric ad'!BD15</f>
        <v>1</v>
      </c>
      <c r="BF33" s="3"/>
      <c r="BG33" s="3">
        <f t="shared" si="1"/>
        <v>2023</v>
      </c>
      <c r="BH33" s="3">
        <f t="shared" si="2"/>
        <v>1</v>
      </c>
      <c r="BI33" s="3"/>
    </row>
    <row r="34">
      <c r="A34" s="75"/>
      <c r="D34" s="77" t="s">
        <v>56</v>
      </c>
      <c r="E34" s="140">
        <f>'Conversion conv. -&gt; electric fe'!D$15*'Conversion conv. -&gt; electric ad'!D16</f>
        <v>0</v>
      </c>
      <c r="F34" s="15">
        <f>'Conversion conv. -&gt; electric fe'!E$15*'Conversion conv. -&gt; electric ad'!E16</f>
        <v>0</v>
      </c>
      <c r="G34" s="15">
        <f>'Conversion conv. -&gt; electric fe'!F$15*'Conversion conv. -&gt; electric ad'!F16</f>
        <v>0</v>
      </c>
      <c r="H34" s="15">
        <f>'Conversion conv. -&gt; electric fe'!G$15*'Conversion conv. -&gt; electric ad'!G16</f>
        <v>0</v>
      </c>
      <c r="I34" s="15">
        <f>'Conversion conv. -&gt; electric fe'!H$15*'Conversion conv. -&gt; electric ad'!H16</f>
        <v>0</v>
      </c>
      <c r="J34" s="15">
        <f>'Conversion conv. -&gt; electric fe'!I$15*'Conversion conv. -&gt; electric ad'!I16</f>
        <v>0</v>
      </c>
      <c r="K34" s="15">
        <f>'Conversion conv. -&gt; electric fe'!J$15*'Conversion conv. -&gt; electric ad'!J16</f>
        <v>0</v>
      </c>
      <c r="L34" s="15">
        <f>'Conversion conv. -&gt; electric fe'!K$15*'Conversion conv. -&gt; electric ad'!K16</f>
        <v>0</v>
      </c>
      <c r="M34" s="15">
        <f>'Conversion conv. -&gt; electric fe'!L$15*'Conversion conv. -&gt; electric ad'!L16</f>
        <v>0</v>
      </c>
      <c r="N34" s="15">
        <f>'Conversion conv. -&gt; electric fe'!M$15*'Conversion conv. -&gt; electric ad'!M16</f>
        <v>0</v>
      </c>
      <c r="O34" s="15">
        <f>'Conversion conv. -&gt; electric fe'!N$15*'Conversion conv. -&gt; electric ad'!N16</f>
        <v>0</v>
      </c>
      <c r="P34" s="15">
        <f>'Conversion conv. -&gt; electric fe'!O$15*'Conversion conv. -&gt; electric ad'!O16</f>
        <v>0</v>
      </c>
      <c r="Q34" s="15">
        <f>'Conversion conv. -&gt; electric fe'!P$15*'Conversion conv. -&gt; electric ad'!P16</f>
        <v>0</v>
      </c>
      <c r="R34" s="15">
        <f>'Conversion conv. -&gt; electric fe'!Q$15*'Conversion conv. -&gt; electric ad'!Q16</f>
        <v>0</v>
      </c>
      <c r="S34" s="15">
        <f>'Conversion conv. -&gt; electric fe'!R$15*'Conversion conv. -&gt; electric ad'!R16</f>
        <v>0</v>
      </c>
      <c r="T34" s="15">
        <f>'Conversion conv. -&gt; electric fe'!S$15*'Conversion conv. -&gt; electric ad'!S16</f>
        <v>0</v>
      </c>
      <c r="U34" s="15">
        <f>'Conversion conv. -&gt; electric fe'!T$15*'Conversion conv. -&gt; electric ad'!T16</f>
        <v>0</v>
      </c>
      <c r="V34" s="15">
        <f>'Conversion conv. -&gt; electric fe'!U$15*'Conversion conv. -&gt; electric ad'!U16</f>
        <v>0</v>
      </c>
      <c r="W34" s="15">
        <f>'Conversion conv. -&gt; electric fe'!V$15*'Conversion conv. -&gt; electric ad'!V16</f>
        <v>0</v>
      </c>
      <c r="X34" s="15">
        <f>'Conversion conv. -&gt; electric fe'!W$15*'Conversion conv. -&gt; electric ad'!W16</f>
        <v>0</v>
      </c>
      <c r="Y34" s="15">
        <f>'Conversion conv. -&gt; electric fe'!X$15*'Conversion conv. -&gt; electric ad'!X16</f>
        <v>0</v>
      </c>
      <c r="Z34" s="15">
        <f>'Conversion conv. -&gt; electric fe'!Y$15*'Conversion conv. -&gt; electric ad'!Y16</f>
        <v>0</v>
      </c>
      <c r="AA34" s="15">
        <f>'Conversion conv. -&gt; electric fe'!Z$15*'Conversion conv. -&gt; electric ad'!Z16</f>
        <v>0</v>
      </c>
      <c r="AB34" s="141">
        <f>'Conversion conv. -&gt; electric fe'!AA$15*'Conversion conv. -&gt; electric ad'!AA16</f>
        <v>0.9950608676</v>
      </c>
      <c r="AC34" s="141">
        <f>'Conversion conv. -&gt; electric fe'!AB$15*'Conversion conv. -&gt; electric ad'!AB16</f>
        <v>0.9993294122</v>
      </c>
      <c r="AD34" s="141">
        <f>'Conversion conv. -&gt; electric fe'!AC$15*'Conversion conv. -&gt; electric ad'!AC16</f>
        <v>0.9999092063</v>
      </c>
      <c r="AE34" s="141">
        <f>'Conversion conv. -&gt; electric fe'!AD$15*'Conversion conv. -&gt; electric ad'!AD16</f>
        <v>0.9999877117</v>
      </c>
      <c r="AF34" s="141">
        <f>'Conversion conv. -&gt; electric fe'!AE$15*'Conversion conv. -&gt; electric ad'!AE16</f>
        <v>0.9999983369</v>
      </c>
      <c r="AG34" s="141">
        <f>'Conversion conv. -&gt; electric fe'!AF$15*'Conversion conv. -&gt; electric ad'!AF16</f>
        <v>0.9999997749</v>
      </c>
      <c r="AH34" s="141">
        <f>'Conversion conv. -&gt; electric fe'!AG$15*'Conversion conv. -&gt; electric ad'!AG16</f>
        <v>0.9999999695</v>
      </c>
      <c r="AI34" s="141">
        <f>'Conversion conv. -&gt; electric fe'!AH$15*'Conversion conv. -&gt; electric ad'!AH16</f>
        <v>0.9999999959</v>
      </c>
      <c r="AJ34" s="141">
        <f>'Conversion conv. -&gt; electric fe'!AI$15*'Conversion conv. -&gt; electric ad'!AI16</f>
        <v>0.9999999994</v>
      </c>
      <c r="AK34" s="141">
        <f>'Conversion conv. -&gt; electric fe'!AJ$15*'Conversion conv. -&gt; electric ad'!AJ16</f>
        <v>0.9999999999</v>
      </c>
      <c r="AL34" s="141">
        <f>'Conversion conv. -&gt; electric fe'!AK$15*'Conversion conv. -&gt; electric ad'!AK16</f>
        <v>1</v>
      </c>
      <c r="AM34" s="141">
        <f>'Conversion conv. -&gt; electric fe'!AL$15*'Conversion conv. -&gt; electric ad'!AL16</f>
        <v>1</v>
      </c>
      <c r="AN34" s="141">
        <f>'Conversion conv. -&gt; electric fe'!AM$15*'Conversion conv. -&gt; electric ad'!AM16</f>
        <v>1</v>
      </c>
      <c r="AO34" s="141">
        <f>'Conversion conv. -&gt; electric fe'!AN$15*'Conversion conv. -&gt; electric ad'!AN16</f>
        <v>1</v>
      </c>
      <c r="AP34" s="141">
        <f>'Conversion conv. -&gt; electric fe'!AO$15*'Conversion conv. -&gt; electric ad'!AO16</f>
        <v>1</v>
      </c>
      <c r="AQ34" s="141">
        <f>'Conversion conv. -&gt; electric fe'!AP$15*'Conversion conv. -&gt; electric ad'!AP16</f>
        <v>1</v>
      </c>
      <c r="AR34" s="141">
        <f>'Conversion conv. -&gt; electric fe'!AQ$15*'Conversion conv. -&gt; electric ad'!AQ16</f>
        <v>1</v>
      </c>
      <c r="AS34" s="141">
        <f>'Conversion conv. -&gt; electric fe'!AR$15*'Conversion conv. -&gt; electric ad'!AR16</f>
        <v>1</v>
      </c>
      <c r="AT34" s="141">
        <f>'Conversion conv. -&gt; electric fe'!AS$15*'Conversion conv. -&gt; electric ad'!AS16</f>
        <v>1</v>
      </c>
      <c r="AU34" s="141">
        <f>'Conversion conv. -&gt; electric fe'!AT$15*'Conversion conv. -&gt; electric ad'!AT16</f>
        <v>1</v>
      </c>
      <c r="AV34" s="141">
        <f>'Conversion conv. -&gt; electric fe'!AU$15*'Conversion conv. -&gt; electric ad'!AU16</f>
        <v>1</v>
      </c>
      <c r="AW34" s="141">
        <f>'Conversion conv. -&gt; electric fe'!AV$15*'Conversion conv. -&gt; electric ad'!AV16</f>
        <v>1</v>
      </c>
      <c r="AX34" s="141">
        <f>'Conversion conv. -&gt; electric fe'!AW$15*'Conversion conv. -&gt; electric ad'!AW16</f>
        <v>1</v>
      </c>
      <c r="AY34" s="141">
        <f>'Conversion conv. -&gt; electric fe'!AX$15*'Conversion conv. -&gt; electric ad'!AX16</f>
        <v>1</v>
      </c>
      <c r="AZ34" s="141">
        <f>'Conversion conv. -&gt; electric fe'!AY$15*'Conversion conv. -&gt; electric ad'!AY16</f>
        <v>1</v>
      </c>
      <c r="BA34" s="141">
        <f>'Conversion conv. -&gt; electric fe'!AZ$15*'Conversion conv. -&gt; electric ad'!AZ16</f>
        <v>1</v>
      </c>
      <c r="BB34" s="141">
        <f>'Conversion conv. -&gt; electric fe'!BA$15*'Conversion conv. -&gt; electric ad'!BA16</f>
        <v>1</v>
      </c>
      <c r="BC34" s="141">
        <f>'Conversion conv. -&gt; electric fe'!BB$15*'Conversion conv. -&gt; electric ad'!BB16</f>
        <v>1</v>
      </c>
      <c r="BD34" s="141">
        <f>'Conversion conv. -&gt; electric fe'!BC$15*'Conversion conv. -&gt; electric ad'!BC16</f>
        <v>1</v>
      </c>
      <c r="BE34" s="142">
        <f>'Conversion conv. -&gt; electric fe'!BD$15*'Conversion conv. -&gt; electric ad'!BD16</f>
        <v>1</v>
      </c>
      <c r="BF34" s="3"/>
      <c r="BG34" s="3">
        <f t="shared" si="1"/>
        <v>2023</v>
      </c>
      <c r="BH34" s="3">
        <f t="shared" si="2"/>
        <v>1</v>
      </c>
      <c r="BI34" s="3"/>
    </row>
    <row r="35">
      <c r="A35" s="75"/>
      <c r="D35" s="77" t="s">
        <v>55</v>
      </c>
      <c r="E35" s="140">
        <f>'Conversion conv. -&gt; electric fe'!D$15*'Conversion conv. -&gt; electric ad'!D17</f>
        <v>0</v>
      </c>
      <c r="F35" s="15">
        <f>'Conversion conv. -&gt; electric fe'!E$15*'Conversion conv. -&gt; electric ad'!E17</f>
        <v>0</v>
      </c>
      <c r="G35" s="15">
        <f>'Conversion conv. -&gt; electric fe'!F$15*'Conversion conv. -&gt; electric ad'!F17</f>
        <v>0</v>
      </c>
      <c r="H35" s="15">
        <f>'Conversion conv. -&gt; electric fe'!G$15*'Conversion conv. -&gt; electric ad'!G17</f>
        <v>0</v>
      </c>
      <c r="I35" s="15">
        <f>'Conversion conv. -&gt; electric fe'!H$15*'Conversion conv. -&gt; electric ad'!H17</f>
        <v>0</v>
      </c>
      <c r="J35" s="15">
        <f>'Conversion conv. -&gt; electric fe'!I$15*'Conversion conv. -&gt; electric ad'!I17</f>
        <v>0</v>
      </c>
      <c r="K35" s="15">
        <f>'Conversion conv. -&gt; electric fe'!J$15*'Conversion conv. -&gt; electric ad'!J17</f>
        <v>0</v>
      </c>
      <c r="L35" s="15">
        <f>'Conversion conv. -&gt; electric fe'!K$15*'Conversion conv. -&gt; electric ad'!K17</f>
        <v>0</v>
      </c>
      <c r="M35" s="15">
        <f>'Conversion conv. -&gt; electric fe'!L$15*'Conversion conv. -&gt; electric ad'!L17</f>
        <v>0</v>
      </c>
      <c r="N35" s="15">
        <f>'Conversion conv. -&gt; electric fe'!M$15*'Conversion conv. -&gt; electric ad'!M17</f>
        <v>0</v>
      </c>
      <c r="O35" s="15">
        <f>'Conversion conv. -&gt; electric fe'!N$15*'Conversion conv. -&gt; electric ad'!N17</f>
        <v>0</v>
      </c>
      <c r="P35" s="15">
        <f>'Conversion conv. -&gt; electric fe'!O$15*'Conversion conv. -&gt; electric ad'!O17</f>
        <v>0</v>
      </c>
      <c r="Q35" s="15">
        <f>'Conversion conv. -&gt; electric fe'!P$15*'Conversion conv. -&gt; electric ad'!P17</f>
        <v>0</v>
      </c>
      <c r="R35" s="15">
        <f>'Conversion conv. -&gt; electric fe'!Q$15*'Conversion conv. -&gt; electric ad'!Q17</f>
        <v>0</v>
      </c>
      <c r="S35" s="15">
        <f>'Conversion conv. -&gt; electric fe'!R$15*'Conversion conv. -&gt; electric ad'!R17</f>
        <v>0</v>
      </c>
      <c r="T35" s="15">
        <f>'Conversion conv. -&gt; electric fe'!S$15*'Conversion conv. -&gt; electric ad'!S17</f>
        <v>0</v>
      </c>
      <c r="U35" s="15">
        <f>'Conversion conv. -&gt; electric fe'!T$15*'Conversion conv. -&gt; electric ad'!T17</f>
        <v>0</v>
      </c>
      <c r="V35" s="15">
        <f>'Conversion conv. -&gt; electric fe'!U$15*'Conversion conv. -&gt; electric ad'!U17</f>
        <v>0</v>
      </c>
      <c r="W35" s="15">
        <f>'Conversion conv. -&gt; electric fe'!V$15*'Conversion conv. -&gt; electric ad'!V17</f>
        <v>0</v>
      </c>
      <c r="X35" s="15">
        <f>'Conversion conv. -&gt; electric fe'!W$15*'Conversion conv. -&gt; electric ad'!W17</f>
        <v>0</v>
      </c>
      <c r="Y35" s="15">
        <f>'Conversion conv. -&gt; electric fe'!X$15*'Conversion conv. -&gt; electric ad'!X17</f>
        <v>0</v>
      </c>
      <c r="Z35" s="15">
        <f>'Conversion conv. -&gt; electric fe'!Y$15*'Conversion conv. -&gt; electric ad'!Y17</f>
        <v>0</v>
      </c>
      <c r="AA35" s="15">
        <f>'Conversion conv. -&gt; electric fe'!Z$15*'Conversion conv. -&gt; electric ad'!Z17</f>
        <v>0</v>
      </c>
      <c r="AB35" s="141">
        <f>'Conversion conv. -&gt; electric fe'!AA$15*'Conversion conv. -&gt; electric ad'!AA17</f>
        <v>0.9950608676</v>
      </c>
      <c r="AC35" s="141">
        <f>'Conversion conv. -&gt; electric fe'!AB$15*'Conversion conv. -&gt; electric ad'!AB17</f>
        <v>0.9993294122</v>
      </c>
      <c r="AD35" s="141">
        <f>'Conversion conv. -&gt; electric fe'!AC$15*'Conversion conv. -&gt; electric ad'!AC17</f>
        <v>0.9999092063</v>
      </c>
      <c r="AE35" s="141">
        <f>'Conversion conv. -&gt; electric fe'!AD$15*'Conversion conv. -&gt; electric ad'!AD17</f>
        <v>0.9999877117</v>
      </c>
      <c r="AF35" s="141">
        <f>'Conversion conv. -&gt; electric fe'!AE$15*'Conversion conv. -&gt; electric ad'!AE17</f>
        <v>0.9999983369</v>
      </c>
      <c r="AG35" s="141">
        <f>'Conversion conv. -&gt; electric fe'!AF$15*'Conversion conv. -&gt; electric ad'!AF17</f>
        <v>0.9999997749</v>
      </c>
      <c r="AH35" s="141">
        <f>'Conversion conv. -&gt; electric fe'!AG$15*'Conversion conv. -&gt; electric ad'!AG17</f>
        <v>0.9999999695</v>
      </c>
      <c r="AI35" s="141">
        <f>'Conversion conv. -&gt; electric fe'!AH$15*'Conversion conv. -&gt; electric ad'!AH17</f>
        <v>0.9999999959</v>
      </c>
      <c r="AJ35" s="141">
        <f>'Conversion conv. -&gt; electric fe'!AI$15*'Conversion conv. -&gt; electric ad'!AI17</f>
        <v>0.9999999994</v>
      </c>
      <c r="AK35" s="141">
        <f>'Conversion conv. -&gt; electric fe'!AJ$15*'Conversion conv. -&gt; electric ad'!AJ17</f>
        <v>0.9999999999</v>
      </c>
      <c r="AL35" s="141">
        <f>'Conversion conv. -&gt; electric fe'!AK$15*'Conversion conv. -&gt; electric ad'!AK17</f>
        <v>1</v>
      </c>
      <c r="AM35" s="141">
        <f>'Conversion conv. -&gt; electric fe'!AL$15*'Conversion conv. -&gt; electric ad'!AL17</f>
        <v>1</v>
      </c>
      <c r="AN35" s="141">
        <f>'Conversion conv. -&gt; electric fe'!AM$15*'Conversion conv. -&gt; electric ad'!AM17</f>
        <v>1</v>
      </c>
      <c r="AO35" s="141">
        <f>'Conversion conv. -&gt; electric fe'!AN$15*'Conversion conv. -&gt; electric ad'!AN17</f>
        <v>1</v>
      </c>
      <c r="AP35" s="141">
        <f>'Conversion conv. -&gt; electric fe'!AO$15*'Conversion conv. -&gt; electric ad'!AO17</f>
        <v>1</v>
      </c>
      <c r="AQ35" s="141">
        <f>'Conversion conv. -&gt; electric fe'!AP$15*'Conversion conv. -&gt; electric ad'!AP17</f>
        <v>1</v>
      </c>
      <c r="AR35" s="141">
        <f>'Conversion conv. -&gt; electric fe'!AQ$15*'Conversion conv. -&gt; electric ad'!AQ17</f>
        <v>1</v>
      </c>
      <c r="AS35" s="141">
        <f>'Conversion conv. -&gt; electric fe'!AR$15*'Conversion conv. -&gt; electric ad'!AR17</f>
        <v>1</v>
      </c>
      <c r="AT35" s="141">
        <f>'Conversion conv. -&gt; electric fe'!AS$15*'Conversion conv. -&gt; electric ad'!AS17</f>
        <v>1</v>
      </c>
      <c r="AU35" s="141">
        <f>'Conversion conv. -&gt; electric fe'!AT$15*'Conversion conv. -&gt; electric ad'!AT17</f>
        <v>1</v>
      </c>
      <c r="AV35" s="141">
        <f>'Conversion conv. -&gt; electric fe'!AU$15*'Conversion conv. -&gt; electric ad'!AU17</f>
        <v>1</v>
      </c>
      <c r="AW35" s="141">
        <f>'Conversion conv. -&gt; electric fe'!AV$15*'Conversion conv. -&gt; electric ad'!AV17</f>
        <v>1</v>
      </c>
      <c r="AX35" s="141">
        <f>'Conversion conv. -&gt; electric fe'!AW$15*'Conversion conv. -&gt; electric ad'!AW17</f>
        <v>1</v>
      </c>
      <c r="AY35" s="141">
        <f>'Conversion conv. -&gt; electric fe'!AX$15*'Conversion conv. -&gt; electric ad'!AX17</f>
        <v>1</v>
      </c>
      <c r="AZ35" s="141">
        <f>'Conversion conv. -&gt; electric fe'!AY$15*'Conversion conv. -&gt; electric ad'!AY17</f>
        <v>1</v>
      </c>
      <c r="BA35" s="141">
        <f>'Conversion conv. -&gt; electric fe'!AZ$15*'Conversion conv. -&gt; electric ad'!AZ17</f>
        <v>1</v>
      </c>
      <c r="BB35" s="141">
        <f>'Conversion conv. -&gt; electric fe'!BA$15*'Conversion conv. -&gt; electric ad'!BA17</f>
        <v>1</v>
      </c>
      <c r="BC35" s="141">
        <f>'Conversion conv. -&gt; electric fe'!BB$15*'Conversion conv. -&gt; electric ad'!BB17</f>
        <v>1</v>
      </c>
      <c r="BD35" s="141">
        <f>'Conversion conv. -&gt; electric fe'!BC$15*'Conversion conv. -&gt; electric ad'!BC17</f>
        <v>1</v>
      </c>
      <c r="BE35" s="142">
        <f>'Conversion conv. -&gt; electric fe'!BD$15*'Conversion conv. -&gt; electric ad'!BD17</f>
        <v>1</v>
      </c>
      <c r="BF35" s="3"/>
      <c r="BG35" s="3">
        <f t="shared" si="1"/>
        <v>2023</v>
      </c>
      <c r="BH35" s="3">
        <f t="shared" si="2"/>
        <v>1</v>
      </c>
      <c r="BI35" s="3"/>
    </row>
    <row r="36">
      <c r="A36" s="75"/>
      <c r="C36" s="77" t="s">
        <v>56</v>
      </c>
      <c r="D36" s="77" t="s">
        <v>57</v>
      </c>
      <c r="E36" s="140">
        <f>'Conversion conv. -&gt; electric fe'!D$16*'Conversion conv. -&gt; electric ad'!D15</f>
        <v>0</v>
      </c>
      <c r="F36" s="15">
        <f>'Conversion conv. -&gt; electric fe'!E$16*'Conversion conv. -&gt; electric ad'!E15</f>
        <v>0</v>
      </c>
      <c r="G36" s="15">
        <f>'Conversion conv. -&gt; electric fe'!F$16*'Conversion conv. -&gt; electric ad'!F15</f>
        <v>0</v>
      </c>
      <c r="H36" s="15">
        <f>'Conversion conv. -&gt; electric fe'!G$16*'Conversion conv. -&gt; electric ad'!G15</f>
        <v>0</v>
      </c>
      <c r="I36" s="15">
        <f>'Conversion conv. -&gt; electric fe'!H$16*'Conversion conv. -&gt; electric ad'!H15</f>
        <v>0</v>
      </c>
      <c r="J36" s="15">
        <f>'Conversion conv. -&gt; electric fe'!I$16*'Conversion conv. -&gt; electric ad'!I15</f>
        <v>0</v>
      </c>
      <c r="K36" s="15">
        <f>'Conversion conv. -&gt; electric fe'!J$16*'Conversion conv. -&gt; electric ad'!J15</f>
        <v>0</v>
      </c>
      <c r="L36" s="15">
        <f>'Conversion conv. -&gt; electric fe'!K$16*'Conversion conv. -&gt; electric ad'!K15</f>
        <v>0</v>
      </c>
      <c r="M36" s="15">
        <f>'Conversion conv. -&gt; electric fe'!L$16*'Conversion conv. -&gt; electric ad'!L15</f>
        <v>0</v>
      </c>
      <c r="N36" s="15">
        <f>'Conversion conv. -&gt; electric fe'!M$16*'Conversion conv. -&gt; electric ad'!M15</f>
        <v>0</v>
      </c>
      <c r="O36" s="15">
        <f>'Conversion conv. -&gt; electric fe'!N$16*'Conversion conv. -&gt; electric ad'!N15</f>
        <v>0</v>
      </c>
      <c r="P36" s="15">
        <f>'Conversion conv. -&gt; electric fe'!O$16*'Conversion conv. -&gt; electric ad'!O15</f>
        <v>0</v>
      </c>
      <c r="Q36" s="15">
        <f>'Conversion conv. -&gt; electric fe'!P$16*'Conversion conv. -&gt; electric ad'!P15</f>
        <v>0</v>
      </c>
      <c r="R36" s="15">
        <f>'Conversion conv. -&gt; electric fe'!Q$16*'Conversion conv. -&gt; electric ad'!Q15</f>
        <v>0</v>
      </c>
      <c r="S36" s="15">
        <f>'Conversion conv. -&gt; electric fe'!R$16*'Conversion conv. -&gt; electric ad'!R15</f>
        <v>0</v>
      </c>
      <c r="T36" s="15">
        <f>'Conversion conv. -&gt; electric fe'!S$16*'Conversion conv. -&gt; electric ad'!S15</f>
        <v>0</v>
      </c>
      <c r="U36" s="15">
        <f>'Conversion conv. -&gt; electric fe'!T$16*'Conversion conv. -&gt; electric ad'!T15</f>
        <v>0</v>
      </c>
      <c r="V36" s="15">
        <f>'Conversion conv. -&gt; electric fe'!U$16*'Conversion conv. -&gt; electric ad'!U15</f>
        <v>0</v>
      </c>
      <c r="W36" s="15">
        <f>'Conversion conv. -&gt; electric fe'!V$16*'Conversion conv. -&gt; electric ad'!V15</f>
        <v>0</v>
      </c>
      <c r="X36" s="15">
        <f>'Conversion conv. -&gt; electric fe'!W$16*'Conversion conv. -&gt; electric ad'!W15</f>
        <v>0</v>
      </c>
      <c r="Y36" s="15">
        <f>'Conversion conv. -&gt; electric fe'!X$16*'Conversion conv. -&gt; electric ad'!X15</f>
        <v>0</v>
      </c>
      <c r="Z36" s="15">
        <f>'Conversion conv. -&gt; electric fe'!Y$16*'Conversion conv. -&gt; electric ad'!Y15</f>
        <v>0</v>
      </c>
      <c r="AA36" s="15">
        <f>'Conversion conv. -&gt; electric fe'!Z$16*'Conversion conv. -&gt; electric ad'!Z15</f>
        <v>0</v>
      </c>
      <c r="AB36" s="141">
        <f>'Conversion conv. -&gt; electric fe'!AA$16*'Conversion conv. -&gt; electric ad'!AA15</f>
        <v>0.9950608676</v>
      </c>
      <c r="AC36" s="141">
        <f>'Conversion conv. -&gt; electric fe'!AB$16*'Conversion conv. -&gt; electric ad'!AB15</f>
        <v>0.9993294122</v>
      </c>
      <c r="AD36" s="141">
        <f>'Conversion conv. -&gt; electric fe'!AC$16*'Conversion conv. -&gt; electric ad'!AC15</f>
        <v>0.9999092063</v>
      </c>
      <c r="AE36" s="141">
        <f>'Conversion conv. -&gt; electric fe'!AD$16*'Conversion conv. -&gt; electric ad'!AD15</f>
        <v>0.9999877117</v>
      </c>
      <c r="AF36" s="141">
        <f>'Conversion conv. -&gt; electric fe'!AE$16*'Conversion conv. -&gt; electric ad'!AE15</f>
        <v>0.9999983369</v>
      </c>
      <c r="AG36" s="141">
        <f>'Conversion conv. -&gt; electric fe'!AF$16*'Conversion conv. -&gt; electric ad'!AF15</f>
        <v>0.9999997749</v>
      </c>
      <c r="AH36" s="141">
        <f>'Conversion conv. -&gt; electric fe'!AG$16*'Conversion conv. -&gt; electric ad'!AG15</f>
        <v>0.9999999695</v>
      </c>
      <c r="AI36" s="141">
        <f>'Conversion conv. -&gt; electric fe'!AH$16*'Conversion conv. -&gt; electric ad'!AH15</f>
        <v>0.9999999959</v>
      </c>
      <c r="AJ36" s="141">
        <f>'Conversion conv. -&gt; electric fe'!AI$16*'Conversion conv. -&gt; electric ad'!AI15</f>
        <v>0.9999999994</v>
      </c>
      <c r="AK36" s="141">
        <f>'Conversion conv. -&gt; electric fe'!AJ$16*'Conversion conv. -&gt; electric ad'!AJ15</f>
        <v>0.9999999999</v>
      </c>
      <c r="AL36" s="141">
        <f>'Conversion conv. -&gt; electric fe'!AK$16*'Conversion conv. -&gt; electric ad'!AK15</f>
        <v>1</v>
      </c>
      <c r="AM36" s="141">
        <f>'Conversion conv. -&gt; electric fe'!AL$16*'Conversion conv. -&gt; electric ad'!AL15</f>
        <v>1</v>
      </c>
      <c r="AN36" s="141">
        <f>'Conversion conv. -&gt; electric fe'!AM$16*'Conversion conv. -&gt; electric ad'!AM15</f>
        <v>1</v>
      </c>
      <c r="AO36" s="141">
        <f>'Conversion conv. -&gt; electric fe'!AN$16*'Conversion conv. -&gt; electric ad'!AN15</f>
        <v>1</v>
      </c>
      <c r="AP36" s="141">
        <f>'Conversion conv. -&gt; electric fe'!AO$16*'Conversion conv. -&gt; electric ad'!AO15</f>
        <v>1</v>
      </c>
      <c r="AQ36" s="141">
        <f>'Conversion conv. -&gt; electric fe'!AP$16*'Conversion conv. -&gt; electric ad'!AP15</f>
        <v>1</v>
      </c>
      <c r="AR36" s="141">
        <f>'Conversion conv. -&gt; electric fe'!AQ$16*'Conversion conv. -&gt; electric ad'!AQ15</f>
        <v>1</v>
      </c>
      <c r="AS36" s="141">
        <f>'Conversion conv. -&gt; electric fe'!AR$16*'Conversion conv. -&gt; electric ad'!AR15</f>
        <v>1</v>
      </c>
      <c r="AT36" s="141">
        <f>'Conversion conv. -&gt; electric fe'!AS$16*'Conversion conv. -&gt; electric ad'!AS15</f>
        <v>1</v>
      </c>
      <c r="AU36" s="141">
        <f>'Conversion conv. -&gt; electric fe'!AT$16*'Conversion conv. -&gt; electric ad'!AT15</f>
        <v>1</v>
      </c>
      <c r="AV36" s="141">
        <f>'Conversion conv. -&gt; electric fe'!AU$16*'Conversion conv. -&gt; electric ad'!AU15</f>
        <v>1</v>
      </c>
      <c r="AW36" s="141">
        <f>'Conversion conv. -&gt; electric fe'!AV$16*'Conversion conv. -&gt; electric ad'!AV15</f>
        <v>1</v>
      </c>
      <c r="AX36" s="141">
        <f>'Conversion conv. -&gt; electric fe'!AW$16*'Conversion conv. -&gt; electric ad'!AW15</f>
        <v>1</v>
      </c>
      <c r="AY36" s="141">
        <f>'Conversion conv. -&gt; electric fe'!AX$16*'Conversion conv. -&gt; electric ad'!AX15</f>
        <v>1</v>
      </c>
      <c r="AZ36" s="141">
        <f>'Conversion conv. -&gt; electric fe'!AY$16*'Conversion conv. -&gt; electric ad'!AY15</f>
        <v>1</v>
      </c>
      <c r="BA36" s="141">
        <f>'Conversion conv. -&gt; electric fe'!AZ$16*'Conversion conv. -&gt; electric ad'!AZ15</f>
        <v>1</v>
      </c>
      <c r="BB36" s="141">
        <f>'Conversion conv. -&gt; electric fe'!BA$16*'Conversion conv. -&gt; electric ad'!BA15</f>
        <v>1</v>
      </c>
      <c r="BC36" s="141">
        <f>'Conversion conv. -&gt; electric fe'!BB$16*'Conversion conv. -&gt; electric ad'!BB15</f>
        <v>1</v>
      </c>
      <c r="BD36" s="141">
        <f>'Conversion conv. -&gt; electric fe'!BC$16*'Conversion conv. -&gt; electric ad'!BC15</f>
        <v>1</v>
      </c>
      <c r="BE36" s="142">
        <f>'Conversion conv. -&gt; electric fe'!BD$16*'Conversion conv. -&gt; electric ad'!BD15</f>
        <v>1</v>
      </c>
      <c r="BF36" s="3"/>
      <c r="BG36" s="3">
        <f t="shared" si="1"/>
        <v>2023</v>
      </c>
      <c r="BH36" s="3">
        <f t="shared" si="2"/>
        <v>1</v>
      </c>
      <c r="BI36" s="3"/>
    </row>
    <row r="37">
      <c r="A37" s="75"/>
      <c r="D37" s="77" t="s">
        <v>56</v>
      </c>
      <c r="E37" s="140">
        <f>'Conversion conv. -&gt; electric fe'!D$16*'Conversion conv. -&gt; electric ad'!D16</f>
        <v>0</v>
      </c>
      <c r="F37" s="15">
        <f>'Conversion conv. -&gt; electric fe'!E$16*'Conversion conv. -&gt; electric ad'!E16</f>
        <v>0</v>
      </c>
      <c r="G37" s="15">
        <f>'Conversion conv. -&gt; electric fe'!F$16*'Conversion conv. -&gt; electric ad'!F16</f>
        <v>0</v>
      </c>
      <c r="H37" s="15">
        <f>'Conversion conv. -&gt; electric fe'!G$16*'Conversion conv. -&gt; electric ad'!G16</f>
        <v>0</v>
      </c>
      <c r="I37" s="15">
        <f>'Conversion conv. -&gt; electric fe'!H$16*'Conversion conv. -&gt; electric ad'!H16</f>
        <v>0</v>
      </c>
      <c r="J37" s="15">
        <f>'Conversion conv. -&gt; electric fe'!I$16*'Conversion conv. -&gt; electric ad'!I16</f>
        <v>0</v>
      </c>
      <c r="K37" s="15">
        <f>'Conversion conv. -&gt; electric fe'!J$16*'Conversion conv. -&gt; electric ad'!J16</f>
        <v>0</v>
      </c>
      <c r="L37" s="15">
        <f>'Conversion conv. -&gt; electric fe'!K$16*'Conversion conv. -&gt; electric ad'!K16</f>
        <v>0</v>
      </c>
      <c r="M37" s="15">
        <f>'Conversion conv. -&gt; electric fe'!L$16*'Conversion conv. -&gt; electric ad'!L16</f>
        <v>0</v>
      </c>
      <c r="N37" s="15">
        <f>'Conversion conv. -&gt; electric fe'!M$16*'Conversion conv. -&gt; electric ad'!M16</f>
        <v>0</v>
      </c>
      <c r="O37" s="15">
        <f>'Conversion conv. -&gt; electric fe'!N$16*'Conversion conv. -&gt; electric ad'!N16</f>
        <v>0</v>
      </c>
      <c r="P37" s="15">
        <f>'Conversion conv. -&gt; electric fe'!O$16*'Conversion conv. -&gt; electric ad'!O16</f>
        <v>0</v>
      </c>
      <c r="Q37" s="15">
        <f>'Conversion conv. -&gt; electric fe'!P$16*'Conversion conv. -&gt; electric ad'!P16</f>
        <v>0</v>
      </c>
      <c r="R37" s="15">
        <f>'Conversion conv. -&gt; electric fe'!Q$16*'Conversion conv. -&gt; electric ad'!Q16</f>
        <v>0</v>
      </c>
      <c r="S37" s="15">
        <f>'Conversion conv. -&gt; electric fe'!R$16*'Conversion conv. -&gt; electric ad'!R16</f>
        <v>0</v>
      </c>
      <c r="T37" s="15">
        <f>'Conversion conv. -&gt; electric fe'!S$16*'Conversion conv. -&gt; electric ad'!S16</f>
        <v>0</v>
      </c>
      <c r="U37" s="15">
        <f>'Conversion conv. -&gt; electric fe'!T$16*'Conversion conv. -&gt; electric ad'!T16</f>
        <v>0</v>
      </c>
      <c r="V37" s="15">
        <f>'Conversion conv. -&gt; electric fe'!U$16*'Conversion conv. -&gt; electric ad'!U16</f>
        <v>0</v>
      </c>
      <c r="W37" s="15">
        <f>'Conversion conv. -&gt; electric fe'!V$16*'Conversion conv. -&gt; electric ad'!V16</f>
        <v>0</v>
      </c>
      <c r="X37" s="15">
        <f>'Conversion conv. -&gt; electric fe'!W$16*'Conversion conv. -&gt; electric ad'!W16</f>
        <v>0</v>
      </c>
      <c r="Y37" s="15">
        <f>'Conversion conv. -&gt; electric fe'!X$16*'Conversion conv. -&gt; electric ad'!X16</f>
        <v>0</v>
      </c>
      <c r="Z37" s="15">
        <f>'Conversion conv. -&gt; electric fe'!Y$16*'Conversion conv. -&gt; electric ad'!Y16</f>
        <v>0</v>
      </c>
      <c r="AA37" s="15">
        <f>'Conversion conv. -&gt; electric fe'!Z$16*'Conversion conv. -&gt; electric ad'!Z16</f>
        <v>0</v>
      </c>
      <c r="AB37" s="141">
        <f>'Conversion conv. -&gt; electric fe'!AA$16*'Conversion conv. -&gt; electric ad'!AA16</f>
        <v>0.9950608676</v>
      </c>
      <c r="AC37" s="141">
        <f>'Conversion conv. -&gt; electric fe'!AB$16*'Conversion conv. -&gt; electric ad'!AB16</f>
        <v>0.9993294122</v>
      </c>
      <c r="AD37" s="141">
        <f>'Conversion conv. -&gt; electric fe'!AC$16*'Conversion conv. -&gt; electric ad'!AC16</f>
        <v>0.9999092063</v>
      </c>
      <c r="AE37" s="141">
        <f>'Conversion conv. -&gt; electric fe'!AD$16*'Conversion conv. -&gt; electric ad'!AD16</f>
        <v>0.9999877117</v>
      </c>
      <c r="AF37" s="141">
        <f>'Conversion conv. -&gt; electric fe'!AE$16*'Conversion conv. -&gt; electric ad'!AE16</f>
        <v>0.9999983369</v>
      </c>
      <c r="AG37" s="141">
        <f>'Conversion conv. -&gt; electric fe'!AF$16*'Conversion conv. -&gt; electric ad'!AF16</f>
        <v>0.9999997749</v>
      </c>
      <c r="AH37" s="141">
        <f>'Conversion conv. -&gt; electric fe'!AG$16*'Conversion conv. -&gt; electric ad'!AG16</f>
        <v>0.9999999695</v>
      </c>
      <c r="AI37" s="141">
        <f>'Conversion conv. -&gt; electric fe'!AH$16*'Conversion conv. -&gt; electric ad'!AH16</f>
        <v>0.9999999959</v>
      </c>
      <c r="AJ37" s="141">
        <f>'Conversion conv. -&gt; electric fe'!AI$16*'Conversion conv. -&gt; electric ad'!AI16</f>
        <v>0.9999999994</v>
      </c>
      <c r="AK37" s="141">
        <f>'Conversion conv. -&gt; electric fe'!AJ$16*'Conversion conv. -&gt; electric ad'!AJ16</f>
        <v>0.9999999999</v>
      </c>
      <c r="AL37" s="141">
        <f>'Conversion conv. -&gt; electric fe'!AK$16*'Conversion conv. -&gt; electric ad'!AK16</f>
        <v>1</v>
      </c>
      <c r="AM37" s="141">
        <f>'Conversion conv. -&gt; electric fe'!AL$16*'Conversion conv. -&gt; electric ad'!AL16</f>
        <v>1</v>
      </c>
      <c r="AN37" s="141">
        <f>'Conversion conv. -&gt; electric fe'!AM$16*'Conversion conv. -&gt; electric ad'!AM16</f>
        <v>1</v>
      </c>
      <c r="AO37" s="141">
        <f>'Conversion conv. -&gt; electric fe'!AN$16*'Conversion conv. -&gt; electric ad'!AN16</f>
        <v>1</v>
      </c>
      <c r="AP37" s="141">
        <f>'Conversion conv. -&gt; electric fe'!AO$16*'Conversion conv. -&gt; electric ad'!AO16</f>
        <v>1</v>
      </c>
      <c r="AQ37" s="141">
        <f>'Conversion conv. -&gt; electric fe'!AP$16*'Conversion conv. -&gt; electric ad'!AP16</f>
        <v>1</v>
      </c>
      <c r="AR37" s="141">
        <f>'Conversion conv. -&gt; electric fe'!AQ$16*'Conversion conv. -&gt; electric ad'!AQ16</f>
        <v>1</v>
      </c>
      <c r="AS37" s="141">
        <f>'Conversion conv. -&gt; electric fe'!AR$16*'Conversion conv. -&gt; electric ad'!AR16</f>
        <v>1</v>
      </c>
      <c r="AT37" s="141">
        <f>'Conversion conv. -&gt; electric fe'!AS$16*'Conversion conv. -&gt; electric ad'!AS16</f>
        <v>1</v>
      </c>
      <c r="AU37" s="141">
        <f>'Conversion conv. -&gt; electric fe'!AT$16*'Conversion conv. -&gt; electric ad'!AT16</f>
        <v>1</v>
      </c>
      <c r="AV37" s="141">
        <f>'Conversion conv. -&gt; electric fe'!AU$16*'Conversion conv. -&gt; electric ad'!AU16</f>
        <v>1</v>
      </c>
      <c r="AW37" s="141">
        <f>'Conversion conv. -&gt; electric fe'!AV$16*'Conversion conv. -&gt; electric ad'!AV16</f>
        <v>1</v>
      </c>
      <c r="AX37" s="141">
        <f>'Conversion conv. -&gt; electric fe'!AW$16*'Conversion conv. -&gt; electric ad'!AW16</f>
        <v>1</v>
      </c>
      <c r="AY37" s="141">
        <f>'Conversion conv. -&gt; electric fe'!AX$16*'Conversion conv. -&gt; electric ad'!AX16</f>
        <v>1</v>
      </c>
      <c r="AZ37" s="141">
        <f>'Conversion conv. -&gt; electric fe'!AY$16*'Conversion conv. -&gt; electric ad'!AY16</f>
        <v>1</v>
      </c>
      <c r="BA37" s="141">
        <f>'Conversion conv. -&gt; electric fe'!AZ$16*'Conversion conv. -&gt; electric ad'!AZ16</f>
        <v>1</v>
      </c>
      <c r="BB37" s="141">
        <f>'Conversion conv. -&gt; electric fe'!BA$16*'Conversion conv. -&gt; electric ad'!BA16</f>
        <v>1</v>
      </c>
      <c r="BC37" s="141">
        <f>'Conversion conv. -&gt; electric fe'!BB$16*'Conversion conv. -&gt; electric ad'!BB16</f>
        <v>1</v>
      </c>
      <c r="BD37" s="141">
        <f>'Conversion conv. -&gt; electric fe'!BC$16*'Conversion conv. -&gt; electric ad'!BC16</f>
        <v>1</v>
      </c>
      <c r="BE37" s="142">
        <f>'Conversion conv. -&gt; electric fe'!BD$16*'Conversion conv. -&gt; electric ad'!BD16</f>
        <v>1</v>
      </c>
      <c r="BF37" s="3"/>
      <c r="BG37" s="3">
        <f t="shared" si="1"/>
        <v>2023</v>
      </c>
      <c r="BH37" s="3">
        <f t="shared" si="2"/>
        <v>1</v>
      </c>
      <c r="BI37" s="3"/>
    </row>
    <row r="38">
      <c r="A38" s="75"/>
      <c r="D38" s="77" t="s">
        <v>55</v>
      </c>
      <c r="E38" s="140">
        <f>'Conversion conv. -&gt; electric fe'!D$16*'Conversion conv. -&gt; electric ad'!D17</f>
        <v>0</v>
      </c>
      <c r="F38" s="15">
        <f>'Conversion conv. -&gt; electric fe'!E$16*'Conversion conv. -&gt; electric ad'!E17</f>
        <v>0</v>
      </c>
      <c r="G38" s="15">
        <f>'Conversion conv. -&gt; electric fe'!F$16*'Conversion conv. -&gt; electric ad'!F17</f>
        <v>0</v>
      </c>
      <c r="H38" s="15">
        <f>'Conversion conv. -&gt; electric fe'!G$16*'Conversion conv. -&gt; electric ad'!G17</f>
        <v>0</v>
      </c>
      <c r="I38" s="15">
        <f>'Conversion conv. -&gt; electric fe'!H$16*'Conversion conv. -&gt; electric ad'!H17</f>
        <v>0</v>
      </c>
      <c r="J38" s="15">
        <f>'Conversion conv. -&gt; electric fe'!I$16*'Conversion conv. -&gt; electric ad'!I17</f>
        <v>0</v>
      </c>
      <c r="K38" s="15">
        <f>'Conversion conv. -&gt; electric fe'!J$16*'Conversion conv. -&gt; electric ad'!J17</f>
        <v>0</v>
      </c>
      <c r="L38" s="15">
        <f>'Conversion conv. -&gt; electric fe'!K$16*'Conversion conv. -&gt; electric ad'!K17</f>
        <v>0</v>
      </c>
      <c r="M38" s="15">
        <f>'Conversion conv. -&gt; electric fe'!L$16*'Conversion conv. -&gt; electric ad'!L17</f>
        <v>0</v>
      </c>
      <c r="N38" s="15">
        <f>'Conversion conv. -&gt; electric fe'!M$16*'Conversion conv. -&gt; electric ad'!M17</f>
        <v>0</v>
      </c>
      <c r="O38" s="15">
        <f>'Conversion conv. -&gt; electric fe'!N$16*'Conversion conv. -&gt; electric ad'!N17</f>
        <v>0</v>
      </c>
      <c r="P38" s="15">
        <f>'Conversion conv. -&gt; electric fe'!O$16*'Conversion conv. -&gt; electric ad'!O17</f>
        <v>0</v>
      </c>
      <c r="Q38" s="15">
        <f>'Conversion conv. -&gt; electric fe'!P$16*'Conversion conv. -&gt; electric ad'!P17</f>
        <v>0</v>
      </c>
      <c r="R38" s="15">
        <f>'Conversion conv. -&gt; electric fe'!Q$16*'Conversion conv. -&gt; electric ad'!Q17</f>
        <v>0</v>
      </c>
      <c r="S38" s="15">
        <f>'Conversion conv. -&gt; electric fe'!R$16*'Conversion conv. -&gt; electric ad'!R17</f>
        <v>0</v>
      </c>
      <c r="T38" s="15">
        <f>'Conversion conv. -&gt; electric fe'!S$16*'Conversion conv. -&gt; electric ad'!S17</f>
        <v>0</v>
      </c>
      <c r="U38" s="15">
        <f>'Conversion conv. -&gt; electric fe'!T$16*'Conversion conv. -&gt; electric ad'!T17</f>
        <v>0</v>
      </c>
      <c r="V38" s="15">
        <f>'Conversion conv. -&gt; electric fe'!U$16*'Conversion conv. -&gt; electric ad'!U17</f>
        <v>0</v>
      </c>
      <c r="W38" s="15">
        <f>'Conversion conv. -&gt; electric fe'!V$16*'Conversion conv. -&gt; electric ad'!V17</f>
        <v>0</v>
      </c>
      <c r="X38" s="15">
        <f>'Conversion conv. -&gt; electric fe'!W$16*'Conversion conv. -&gt; electric ad'!W17</f>
        <v>0</v>
      </c>
      <c r="Y38" s="15">
        <f>'Conversion conv. -&gt; electric fe'!X$16*'Conversion conv. -&gt; electric ad'!X17</f>
        <v>0</v>
      </c>
      <c r="Z38" s="15">
        <f>'Conversion conv. -&gt; electric fe'!Y$16*'Conversion conv. -&gt; electric ad'!Y17</f>
        <v>0</v>
      </c>
      <c r="AA38" s="15">
        <f>'Conversion conv. -&gt; electric fe'!Z$16*'Conversion conv. -&gt; electric ad'!Z17</f>
        <v>0</v>
      </c>
      <c r="AB38" s="141">
        <f>'Conversion conv. -&gt; electric fe'!AA$16*'Conversion conv. -&gt; electric ad'!AA17</f>
        <v>0.9950608676</v>
      </c>
      <c r="AC38" s="141">
        <f>'Conversion conv. -&gt; electric fe'!AB$16*'Conversion conv. -&gt; electric ad'!AB17</f>
        <v>0.9993294122</v>
      </c>
      <c r="AD38" s="141">
        <f>'Conversion conv. -&gt; electric fe'!AC$16*'Conversion conv. -&gt; electric ad'!AC17</f>
        <v>0.9999092063</v>
      </c>
      <c r="AE38" s="141">
        <f>'Conversion conv. -&gt; electric fe'!AD$16*'Conversion conv. -&gt; electric ad'!AD17</f>
        <v>0.9999877117</v>
      </c>
      <c r="AF38" s="141">
        <f>'Conversion conv. -&gt; electric fe'!AE$16*'Conversion conv. -&gt; electric ad'!AE17</f>
        <v>0.9999983369</v>
      </c>
      <c r="AG38" s="141">
        <f>'Conversion conv. -&gt; electric fe'!AF$16*'Conversion conv. -&gt; electric ad'!AF17</f>
        <v>0.9999997749</v>
      </c>
      <c r="AH38" s="141">
        <f>'Conversion conv. -&gt; electric fe'!AG$16*'Conversion conv. -&gt; electric ad'!AG17</f>
        <v>0.9999999695</v>
      </c>
      <c r="AI38" s="141">
        <f>'Conversion conv. -&gt; electric fe'!AH$16*'Conversion conv. -&gt; electric ad'!AH17</f>
        <v>0.9999999959</v>
      </c>
      <c r="AJ38" s="141">
        <f>'Conversion conv. -&gt; electric fe'!AI$16*'Conversion conv. -&gt; electric ad'!AI17</f>
        <v>0.9999999994</v>
      </c>
      <c r="AK38" s="141">
        <f>'Conversion conv. -&gt; electric fe'!AJ$16*'Conversion conv. -&gt; electric ad'!AJ17</f>
        <v>0.9999999999</v>
      </c>
      <c r="AL38" s="141">
        <f>'Conversion conv. -&gt; electric fe'!AK$16*'Conversion conv. -&gt; electric ad'!AK17</f>
        <v>1</v>
      </c>
      <c r="AM38" s="141">
        <f>'Conversion conv. -&gt; electric fe'!AL$16*'Conversion conv. -&gt; electric ad'!AL17</f>
        <v>1</v>
      </c>
      <c r="AN38" s="141">
        <f>'Conversion conv. -&gt; electric fe'!AM$16*'Conversion conv. -&gt; electric ad'!AM17</f>
        <v>1</v>
      </c>
      <c r="AO38" s="141">
        <f>'Conversion conv. -&gt; electric fe'!AN$16*'Conversion conv. -&gt; electric ad'!AN17</f>
        <v>1</v>
      </c>
      <c r="AP38" s="141">
        <f>'Conversion conv. -&gt; electric fe'!AO$16*'Conversion conv. -&gt; electric ad'!AO17</f>
        <v>1</v>
      </c>
      <c r="AQ38" s="141">
        <f>'Conversion conv. -&gt; electric fe'!AP$16*'Conversion conv. -&gt; electric ad'!AP17</f>
        <v>1</v>
      </c>
      <c r="AR38" s="141">
        <f>'Conversion conv. -&gt; electric fe'!AQ$16*'Conversion conv. -&gt; electric ad'!AQ17</f>
        <v>1</v>
      </c>
      <c r="AS38" s="141">
        <f>'Conversion conv. -&gt; electric fe'!AR$16*'Conversion conv. -&gt; electric ad'!AR17</f>
        <v>1</v>
      </c>
      <c r="AT38" s="141">
        <f>'Conversion conv. -&gt; electric fe'!AS$16*'Conversion conv. -&gt; electric ad'!AS17</f>
        <v>1</v>
      </c>
      <c r="AU38" s="141">
        <f>'Conversion conv. -&gt; electric fe'!AT$16*'Conversion conv. -&gt; electric ad'!AT17</f>
        <v>1</v>
      </c>
      <c r="AV38" s="141">
        <f>'Conversion conv. -&gt; electric fe'!AU$16*'Conversion conv. -&gt; electric ad'!AU17</f>
        <v>1</v>
      </c>
      <c r="AW38" s="141">
        <f>'Conversion conv. -&gt; electric fe'!AV$16*'Conversion conv. -&gt; electric ad'!AV17</f>
        <v>1</v>
      </c>
      <c r="AX38" s="141">
        <f>'Conversion conv. -&gt; electric fe'!AW$16*'Conversion conv. -&gt; electric ad'!AW17</f>
        <v>1</v>
      </c>
      <c r="AY38" s="141">
        <f>'Conversion conv. -&gt; electric fe'!AX$16*'Conversion conv. -&gt; electric ad'!AX17</f>
        <v>1</v>
      </c>
      <c r="AZ38" s="141">
        <f>'Conversion conv. -&gt; electric fe'!AY$16*'Conversion conv. -&gt; electric ad'!AY17</f>
        <v>1</v>
      </c>
      <c r="BA38" s="141">
        <f>'Conversion conv. -&gt; electric fe'!AZ$16*'Conversion conv. -&gt; electric ad'!AZ17</f>
        <v>1</v>
      </c>
      <c r="BB38" s="141">
        <f>'Conversion conv. -&gt; electric fe'!BA$16*'Conversion conv. -&gt; electric ad'!BA17</f>
        <v>1</v>
      </c>
      <c r="BC38" s="141">
        <f>'Conversion conv. -&gt; electric fe'!BB$16*'Conversion conv. -&gt; electric ad'!BB17</f>
        <v>1</v>
      </c>
      <c r="BD38" s="141">
        <f>'Conversion conv. -&gt; electric fe'!BC$16*'Conversion conv. -&gt; electric ad'!BC17</f>
        <v>1</v>
      </c>
      <c r="BE38" s="142">
        <f>'Conversion conv. -&gt; electric fe'!BD$16*'Conversion conv. -&gt; electric ad'!BD17</f>
        <v>1</v>
      </c>
      <c r="BF38" s="3"/>
      <c r="BG38" s="3">
        <f t="shared" si="1"/>
        <v>2023</v>
      </c>
      <c r="BH38" s="3">
        <f t="shared" si="2"/>
        <v>1</v>
      </c>
      <c r="BI38" s="3"/>
    </row>
    <row r="39">
      <c r="A39" s="75"/>
      <c r="C39" s="77" t="s">
        <v>55</v>
      </c>
      <c r="D39" s="77" t="s">
        <v>57</v>
      </c>
      <c r="E39" s="140">
        <f>'Conversion conv. -&gt; electric fe'!D$17*'Conversion conv. -&gt; electric ad'!D15</f>
        <v>0</v>
      </c>
      <c r="F39" s="15">
        <f>'Conversion conv. -&gt; electric fe'!E$17*'Conversion conv. -&gt; electric ad'!E15</f>
        <v>0</v>
      </c>
      <c r="G39" s="15">
        <f>'Conversion conv. -&gt; electric fe'!F$17*'Conversion conv. -&gt; electric ad'!F15</f>
        <v>0</v>
      </c>
      <c r="H39" s="15">
        <f>'Conversion conv. -&gt; electric fe'!G$17*'Conversion conv. -&gt; electric ad'!G15</f>
        <v>0</v>
      </c>
      <c r="I39" s="15">
        <f>'Conversion conv. -&gt; electric fe'!H$17*'Conversion conv. -&gt; electric ad'!H15</f>
        <v>0</v>
      </c>
      <c r="J39" s="15">
        <f>'Conversion conv. -&gt; electric fe'!I$17*'Conversion conv. -&gt; electric ad'!I15</f>
        <v>0</v>
      </c>
      <c r="K39" s="15">
        <f>'Conversion conv. -&gt; electric fe'!J$17*'Conversion conv. -&gt; electric ad'!J15</f>
        <v>0</v>
      </c>
      <c r="L39" s="15">
        <f>'Conversion conv. -&gt; electric fe'!K$17*'Conversion conv. -&gt; electric ad'!K15</f>
        <v>0</v>
      </c>
      <c r="M39" s="15">
        <f>'Conversion conv. -&gt; electric fe'!L$17*'Conversion conv. -&gt; electric ad'!L15</f>
        <v>0</v>
      </c>
      <c r="N39" s="15">
        <f>'Conversion conv. -&gt; electric fe'!M$17*'Conversion conv. -&gt; electric ad'!M15</f>
        <v>0</v>
      </c>
      <c r="O39" s="15">
        <f>'Conversion conv. -&gt; electric fe'!N$17*'Conversion conv. -&gt; electric ad'!N15</f>
        <v>0</v>
      </c>
      <c r="P39" s="15">
        <f>'Conversion conv. -&gt; electric fe'!O$17*'Conversion conv. -&gt; electric ad'!O15</f>
        <v>0</v>
      </c>
      <c r="Q39" s="15">
        <f>'Conversion conv. -&gt; electric fe'!P$17*'Conversion conv. -&gt; electric ad'!P15</f>
        <v>0</v>
      </c>
      <c r="R39" s="15">
        <f>'Conversion conv. -&gt; electric fe'!Q$17*'Conversion conv. -&gt; electric ad'!Q15</f>
        <v>0</v>
      </c>
      <c r="S39" s="15">
        <f>'Conversion conv. -&gt; electric fe'!R$17*'Conversion conv. -&gt; electric ad'!R15</f>
        <v>0</v>
      </c>
      <c r="T39" s="15">
        <f>'Conversion conv. -&gt; electric fe'!S$17*'Conversion conv. -&gt; electric ad'!S15</f>
        <v>0</v>
      </c>
      <c r="U39" s="15">
        <f>'Conversion conv. -&gt; electric fe'!T$17*'Conversion conv. -&gt; electric ad'!T15</f>
        <v>0</v>
      </c>
      <c r="V39" s="15">
        <f>'Conversion conv. -&gt; electric fe'!U$17*'Conversion conv. -&gt; electric ad'!U15</f>
        <v>0</v>
      </c>
      <c r="W39" s="15">
        <f>'Conversion conv. -&gt; electric fe'!V$17*'Conversion conv. -&gt; electric ad'!V15</f>
        <v>0</v>
      </c>
      <c r="X39" s="15">
        <f>'Conversion conv. -&gt; electric fe'!W$17*'Conversion conv. -&gt; electric ad'!W15</f>
        <v>0</v>
      </c>
      <c r="Y39" s="15">
        <f>'Conversion conv. -&gt; electric fe'!X$17*'Conversion conv. -&gt; electric ad'!X15</f>
        <v>0</v>
      </c>
      <c r="Z39" s="15">
        <f>'Conversion conv. -&gt; electric fe'!Y$17*'Conversion conv. -&gt; electric ad'!Y15</f>
        <v>0</v>
      </c>
      <c r="AA39" s="15">
        <f>'Conversion conv. -&gt; electric fe'!Z$17*'Conversion conv. -&gt; electric ad'!Z15</f>
        <v>0</v>
      </c>
      <c r="AB39" s="141">
        <f>'Conversion conv. -&gt; electric fe'!AA$17*'Conversion conv. -&gt; electric ad'!AA15</f>
        <v>0.9950608676</v>
      </c>
      <c r="AC39" s="141">
        <f>'Conversion conv. -&gt; electric fe'!AB$17*'Conversion conv. -&gt; electric ad'!AB15</f>
        <v>0.9993294122</v>
      </c>
      <c r="AD39" s="141">
        <f>'Conversion conv. -&gt; electric fe'!AC$17*'Conversion conv. -&gt; electric ad'!AC15</f>
        <v>0.9999092063</v>
      </c>
      <c r="AE39" s="141">
        <f>'Conversion conv. -&gt; electric fe'!AD$17*'Conversion conv. -&gt; electric ad'!AD15</f>
        <v>0.9999877117</v>
      </c>
      <c r="AF39" s="141">
        <f>'Conversion conv. -&gt; electric fe'!AE$17*'Conversion conv. -&gt; electric ad'!AE15</f>
        <v>0.9999983369</v>
      </c>
      <c r="AG39" s="141">
        <f>'Conversion conv. -&gt; electric fe'!AF$17*'Conversion conv. -&gt; electric ad'!AF15</f>
        <v>0.9999997749</v>
      </c>
      <c r="AH39" s="141">
        <f>'Conversion conv. -&gt; electric fe'!AG$17*'Conversion conv. -&gt; electric ad'!AG15</f>
        <v>0.9999999695</v>
      </c>
      <c r="AI39" s="141">
        <f>'Conversion conv. -&gt; electric fe'!AH$17*'Conversion conv. -&gt; electric ad'!AH15</f>
        <v>0.9999999959</v>
      </c>
      <c r="AJ39" s="141">
        <f>'Conversion conv. -&gt; electric fe'!AI$17*'Conversion conv. -&gt; electric ad'!AI15</f>
        <v>0.9999999994</v>
      </c>
      <c r="AK39" s="141">
        <f>'Conversion conv. -&gt; electric fe'!AJ$17*'Conversion conv. -&gt; electric ad'!AJ15</f>
        <v>0.9999999999</v>
      </c>
      <c r="AL39" s="141">
        <f>'Conversion conv. -&gt; electric fe'!AK$17*'Conversion conv. -&gt; electric ad'!AK15</f>
        <v>1</v>
      </c>
      <c r="AM39" s="141">
        <f>'Conversion conv. -&gt; electric fe'!AL$17*'Conversion conv. -&gt; electric ad'!AL15</f>
        <v>1</v>
      </c>
      <c r="AN39" s="141">
        <f>'Conversion conv. -&gt; electric fe'!AM$17*'Conversion conv. -&gt; electric ad'!AM15</f>
        <v>1</v>
      </c>
      <c r="AO39" s="141">
        <f>'Conversion conv. -&gt; electric fe'!AN$17*'Conversion conv. -&gt; electric ad'!AN15</f>
        <v>1</v>
      </c>
      <c r="AP39" s="141">
        <f>'Conversion conv. -&gt; electric fe'!AO$17*'Conversion conv. -&gt; electric ad'!AO15</f>
        <v>1</v>
      </c>
      <c r="AQ39" s="141">
        <f>'Conversion conv. -&gt; electric fe'!AP$17*'Conversion conv. -&gt; electric ad'!AP15</f>
        <v>1</v>
      </c>
      <c r="AR39" s="141">
        <f>'Conversion conv. -&gt; electric fe'!AQ$17*'Conversion conv. -&gt; electric ad'!AQ15</f>
        <v>1</v>
      </c>
      <c r="AS39" s="141">
        <f>'Conversion conv. -&gt; electric fe'!AR$17*'Conversion conv. -&gt; electric ad'!AR15</f>
        <v>1</v>
      </c>
      <c r="AT39" s="141">
        <f>'Conversion conv. -&gt; electric fe'!AS$17*'Conversion conv. -&gt; electric ad'!AS15</f>
        <v>1</v>
      </c>
      <c r="AU39" s="141">
        <f>'Conversion conv. -&gt; electric fe'!AT$17*'Conversion conv. -&gt; electric ad'!AT15</f>
        <v>1</v>
      </c>
      <c r="AV39" s="141">
        <f>'Conversion conv. -&gt; electric fe'!AU$17*'Conversion conv. -&gt; electric ad'!AU15</f>
        <v>1</v>
      </c>
      <c r="AW39" s="141">
        <f>'Conversion conv. -&gt; electric fe'!AV$17*'Conversion conv. -&gt; electric ad'!AV15</f>
        <v>1</v>
      </c>
      <c r="AX39" s="141">
        <f>'Conversion conv. -&gt; electric fe'!AW$17*'Conversion conv. -&gt; electric ad'!AW15</f>
        <v>1</v>
      </c>
      <c r="AY39" s="141">
        <f>'Conversion conv. -&gt; electric fe'!AX$17*'Conversion conv. -&gt; electric ad'!AX15</f>
        <v>1</v>
      </c>
      <c r="AZ39" s="141">
        <f>'Conversion conv. -&gt; electric fe'!AY$17*'Conversion conv. -&gt; electric ad'!AY15</f>
        <v>1</v>
      </c>
      <c r="BA39" s="141">
        <f>'Conversion conv. -&gt; electric fe'!AZ$17*'Conversion conv. -&gt; electric ad'!AZ15</f>
        <v>1</v>
      </c>
      <c r="BB39" s="141">
        <f>'Conversion conv. -&gt; electric fe'!BA$17*'Conversion conv. -&gt; electric ad'!BA15</f>
        <v>1</v>
      </c>
      <c r="BC39" s="141">
        <f>'Conversion conv. -&gt; electric fe'!BB$17*'Conversion conv. -&gt; electric ad'!BB15</f>
        <v>1</v>
      </c>
      <c r="BD39" s="141">
        <f>'Conversion conv. -&gt; electric fe'!BC$17*'Conversion conv. -&gt; electric ad'!BC15</f>
        <v>1</v>
      </c>
      <c r="BE39" s="142">
        <f>'Conversion conv. -&gt; electric fe'!BD$17*'Conversion conv. -&gt; electric ad'!BD15</f>
        <v>1</v>
      </c>
      <c r="BF39" s="3"/>
      <c r="BG39" s="3">
        <f t="shared" si="1"/>
        <v>2023</v>
      </c>
      <c r="BH39" s="3">
        <f t="shared" si="2"/>
        <v>1</v>
      </c>
      <c r="BI39" s="3"/>
    </row>
    <row r="40">
      <c r="A40" s="75"/>
      <c r="D40" s="77" t="s">
        <v>56</v>
      </c>
      <c r="E40" s="140">
        <f>'Conversion conv. -&gt; electric fe'!D$17*'Conversion conv. -&gt; electric ad'!D16</f>
        <v>0</v>
      </c>
      <c r="F40" s="15">
        <f>'Conversion conv. -&gt; electric fe'!E$17*'Conversion conv. -&gt; electric ad'!E16</f>
        <v>0</v>
      </c>
      <c r="G40" s="15">
        <f>'Conversion conv. -&gt; electric fe'!F$17*'Conversion conv. -&gt; electric ad'!F16</f>
        <v>0</v>
      </c>
      <c r="H40" s="15">
        <f>'Conversion conv. -&gt; electric fe'!G$17*'Conversion conv. -&gt; electric ad'!G16</f>
        <v>0</v>
      </c>
      <c r="I40" s="15">
        <f>'Conversion conv. -&gt; electric fe'!H$17*'Conversion conv. -&gt; electric ad'!H16</f>
        <v>0</v>
      </c>
      <c r="J40" s="15">
        <f>'Conversion conv. -&gt; electric fe'!I$17*'Conversion conv. -&gt; electric ad'!I16</f>
        <v>0</v>
      </c>
      <c r="K40" s="15">
        <f>'Conversion conv. -&gt; electric fe'!J$17*'Conversion conv. -&gt; electric ad'!J16</f>
        <v>0</v>
      </c>
      <c r="L40" s="15">
        <f>'Conversion conv. -&gt; electric fe'!K$17*'Conversion conv. -&gt; electric ad'!K16</f>
        <v>0</v>
      </c>
      <c r="M40" s="15">
        <f>'Conversion conv. -&gt; electric fe'!L$17*'Conversion conv. -&gt; electric ad'!L16</f>
        <v>0</v>
      </c>
      <c r="N40" s="15">
        <f>'Conversion conv. -&gt; electric fe'!M$17*'Conversion conv. -&gt; electric ad'!M16</f>
        <v>0</v>
      </c>
      <c r="O40" s="15">
        <f>'Conversion conv. -&gt; electric fe'!N$17*'Conversion conv. -&gt; electric ad'!N16</f>
        <v>0</v>
      </c>
      <c r="P40" s="15">
        <f>'Conversion conv. -&gt; electric fe'!O$17*'Conversion conv. -&gt; electric ad'!O16</f>
        <v>0</v>
      </c>
      <c r="Q40" s="15">
        <f>'Conversion conv. -&gt; electric fe'!P$17*'Conversion conv. -&gt; electric ad'!P16</f>
        <v>0</v>
      </c>
      <c r="R40" s="15">
        <f>'Conversion conv. -&gt; electric fe'!Q$17*'Conversion conv. -&gt; electric ad'!Q16</f>
        <v>0</v>
      </c>
      <c r="S40" s="15">
        <f>'Conversion conv. -&gt; electric fe'!R$17*'Conversion conv. -&gt; electric ad'!R16</f>
        <v>0</v>
      </c>
      <c r="T40" s="15">
        <f>'Conversion conv. -&gt; electric fe'!S$17*'Conversion conv. -&gt; electric ad'!S16</f>
        <v>0</v>
      </c>
      <c r="U40" s="15">
        <f>'Conversion conv. -&gt; electric fe'!T$17*'Conversion conv. -&gt; electric ad'!T16</f>
        <v>0</v>
      </c>
      <c r="V40" s="15">
        <f>'Conversion conv. -&gt; electric fe'!U$17*'Conversion conv. -&gt; electric ad'!U16</f>
        <v>0</v>
      </c>
      <c r="W40" s="15">
        <f>'Conversion conv. -&gt; electric fe'!V$17*'Conversion conv. -&gt; electric ad'!V16</f>
        <v>0</v>
      </c>
      <c r="X40" s="15">
        <f>'Conversion conv. -&gt; electric fe'!W$17*'Conversion conv. -&gt; electric ad'!W16</f>
        <v>0</v>
      </c>
      <c r="Y40" s="15">
        <f>'Conversion conv. -&gt; electric fe'!X$17*'Conversion conv. -&gt; electric ad'!X16</f>
        <v>0</v>
      </c>
      <c r="Z40" s="15">
        <f>'Conversion conv. -&gt; electric fe'!Y$17*'Conversion conv. -&gt; electric ad'!Y16</f>
        <v>0</v>
      </c>
      <c r="AA40" s="15">
        <f>'Conversion conv. -&gt; electric fe'!Z$17*'Conversion conv. -&gt; electric ad'!Z16</f>
        <v>0</v>
      </c>
      <c r="AB40" s="141">
        <f>'Conversion conv. -&gt; electric fe'!AA$17*'Conversion conv. -&gt; electric ad'!AA16</f>
        <v>0.9950608676</v>
      </c>
      <c r="AC40" s="141">
        <f>'Conversion conv. -&gt; electric fe'!AB$17*'Conversion conv. -&gt; electric ad'!AB16</f>
        <v>0.9993294122</v>
      </c>
      <c r="AD40" s="141">
        <f>'Conversion conv. -&gt; electric fe'!AC$17*'Conversion conv. -&gt; electric ad'!AC16</f>
        <v>0.9999092063</v>
      </c>
      <c r="AE40" s="141">
        <f>'Conversion conv. -&gt; electric fe'!AD$17*'Conversion conv. -&gt; electric ad'!AD16</f>
        <v>0.9999877117</v>
      </c>
      <c r="AF40" s="141">
        <f>'Conversion conv. -&gt; electric fe'!AE$17*'Conversion conv. -&gt; electric ad'!AE16</f>
        <v>0.9999983369</v>
      </c>
      <c r="AG40" s="141">
        <f>'Conversion conv. -&gt; electric fe'!AF$17*'Conversion conv. -&gt; electric ad'!AF16</f>
        <v>0.9999997749</v>
      </c>
      <c r="AH40" s="141">
        <f>'Conversion conv. -&gt; electric fe'!AG$17*'Conversion conv. -&gt; electric ad'!AG16</f>
        <v>0.9999999695</v>
      </c>
      <c r="AI40" s="141">
        <f>'Conversion conv. -&gt; electric fe'!AH$17*'Conversion conv. -&gt; electric ad'!AH16</f>
        <v>0.9999999959</v>
      </c>
      <c r="AJ40" s="141">
        <f>'Conversion conv. -&gt; electric fe'!AI$17*'Conversion conv. -&gt; electric ad'!AI16</f>
        <v>0.9999999994</v>
      </c>
      <c r="AK40" s="141">
        <f>'Conversion conv. -&gt; electric fe'!AJ$17*'Conversion conv. -&gt; electric ad'!AJ16</f>
        <v>0.9999999999</v>
      </c>
      <c r="AL40" s="141">
        <f>'Conversion conv. -&gt; electric fe'!AK$17*'Conversion conv. -&gt; electric ad'!AK16</f>
        <v>1</v>
      </c>
      <c r="AM40" s="141">
        <f>'Conversion conv. -&gt; electric fe'!AL$17*'Conversion conv. -&gt; electric ad'!AL16</f>
        <v>1</v>
      </c>
      <c r="AN40" s="141">
        <f>'Conversion conv. -&gt; electric fe'!AM$17*'Conversion conv. -&gt; electric ad'!AM16</f>
        <v>1</v>
      </c>
      <c r="AO40" s="141">
        <f>'Conversion conv. -&gt; electric fe'!AN$17*'Conversion conv. -&gt; electric ad'!AN16</f>
        <v>1</v>
      </c>
      <c r="AP40" s="141">
        <f>'Conversion conv. -&gt; electric fe'!AO$17*'Conversion conv. -&gt; electric ad'!AO16</f>
        <v>1</v>
      </c>
      <c r="AQ40" s="141">
        <f>'Conversion conv. -&gt; electric fe'!AP$17*'Conversion conv. -&gt; electric ad'!AP16</f>
        <v>1</v>
      </c>
      <c r="AR40" s="141">
        <f>'Conversion conv. -&gt; electric fe'!AQ$17*'Conversion conv. -&gt; electric ad'!AQ16</f>
        <v>1</v>
      </c>
      <c r="AS40" s="141">
        <f>'Conversion conv. -&gt; electric fe'!AR$17*'Conversion conv. -&gt; electric ad'!AR16</f>
        <v>1</v>
      </c>
      <c r="AT40" s="141">
        <f>'Conversion conv. -&gt; electric fe'!AS$17*'Conversion conv. -&gt; electric ad'!AS16</f>
        <v>1</v>
      </c>
      <c r="AU40" s="141">
        <f>'Conversion conv. -&gt; electric fe'!AT$17*'Conversion conv. -&gt; electric ad'!AT16</f>
        <v>1</v>
      </c>
      <c r="AV40" s="141">
        <f>'Conversion conv. -&gt; electric fe'!AU$17*'Conversion conv. -&gt; electric ad'!AU16</f>
        <v>1</v>
      </c>
      <c r="AW40" s="141">
        <f>'Conversion conv. -&gt; electric fe'!AV$17*'Conversion conv. -&gt; electric ad'!AV16</f>
        <v>1</v>
      </c>
      <c r="AX40" s="141">
        <f>'Conversion conv. -&gt; electric fe'!AW$17*'Conversion conv. -&gt; electric ad'!AW16</f>
        <v>1</v>
      </c>
      <c r="AY40" s="141">
        <f>'Conversion conv. -&gt; electric fe'!AX$17*'Conversion conv. -&gt; electric ad'!AX16</f>
        <v>1</v>
      </c>
      <c r="AZ40" s="141">
        <f>'Conversion conv. -&gt; electric fe'!AY$17*'Conversion conv. -&gt; electric ad'!AY16</f>
        <v>1</v>
      </c>
      <c r="BA40" s="141">
        <f>'Conversion conv. -&gt; electric fe'!AZ$17*'Conversion conv. -&gt; electric ad'!AZ16</f>
        <v>1</v>
      </c>
      <c r="BB40" s="141">
        <f>'Conversion conv. -&gt; electric fe'!BA$17*'Conversion conv. -&gt; electric ad'!BA16</f>
        <v>1</v>
      </c>
      <c r="BC40" s="141">
        <f>'Conversion conv. -&gt; electric fe'!BB$17*'Conversion conv. -&gt; electric ad'!BB16</f>
        <v>1</v>
      </c>
      <c r="BD40" s="141">
        <f>'Conversion conv. -&gt; electric fe'!BC$17*'Conversion conv. -&gt; electric ad'!BC16</f>
        <v>1</v>
      </c>
      <c r="BE40" s="142">
        <f>'Conversion conv. -&gt; electric fe'!BD$17*'Conversion conv. -&gt; electric ad'!BD16</f>
        <v>1</v>
      </c>
      <c r="BF40" s="3"/>
      <c r="BG40" s="3">
        <f t="shared" si="1"/>
        <v>2023</v>
      </c>
      <c r="BH40" s="3">
        <f t="shared" si="2"/>
        <v>1</v>
      </c>
      <c r="BI40" s="3"/>
    </row>
    <row r="41">
      <c r="A41" s="37"/>
      <c r="B41" s="80"/>
      <c r="C41" s="80"/>
      <c r="D41" s="143" t="s">
        <v>55</v>
      </c>
      <c r="E41" s="144">
        <f>'Conversion conv. -&gt; electric fe'!D$17*'Conversion conv. -&gt; electric ad'!D17</f>
        <v>0</v>
      </c>
      <c r="F41" s="145">
        <f>'Conversion conv. -&gt; electric fe'!E$17*'Conversion conv. -&gt; electric ad'!E17</f>
        <v>0</v>
      </c>
      <c r="G41" s="145">
        <f>'Conversion conv. -&gt; electric fe'!F$17*'Conversion conv. -&gt; electric ad'!F17</f>
        <v>0</v>
      </c>
      <c r="H41" s="145">
        <f>'Conversion conv. -&gt; electric fe'!G$17*'Conversion conv. -&gt; electric ad'!G17</f>
        <v>0</v>
      </c>
      <c r="I41" s="145">
        <f>'Conversion conv. -&gt; electric fe'!H$17*'Conversion conv. -&gt; electric ad'!H17</f>
        <v>0</v>
      </c>
      <c r="J41" s="145">
        <f>'Conversion conv. -&gt; electric fe'!I$17*'Conversion conv. -&gt; electric ad'!I17</f>
        <v>0</v>
      </c>
      <c r="K41" s="145">
        <f>'Conversion conv. -&gt; electric fe'!J$17*'Conversion conv. -&gt; electric ad'!J17</f>
        <v>0</v>
      </c>
      <c r="L41" s="145">
        <f>'Conversion conv. -&gt; electric fe'!K$17*'Conversion conv. -&gt; electric ad'!K17</f>
        <v>0</v>
      </c>
      <c r="M41" s="145">
        <f>'Conversion conv. -&gt; electric fe'!L$17*'Conversion conv. -&gt; electric ad'!L17</f>
        <v>0</v>
      </c>
      <c r="N41" s="145">
        <f>'Conversion conv. -&gt; electric fe'!M$17*'Conversion conv. -&gt; electric ad'!M17</f>
        <v>0</v>
      </c>
      <c r="O41" s="145">
        <f>'Conversion conv. -&gt; electric fe'!N$17*'Conversion conv. -&gt; electric ad'!N17</f>
        <v>0</v>
      </c>
      <c r="P41" s="145">
        <f>'Conversion conv. -&gt; electric fe'!O$17*'Conversion conv. -&gt; electric ad'!O17</f>
        <v>0</v>
      </c>
      <c r="Q41" s="145">
        <f>'Conversion conv. -&gt; electric fe'!P$17*'Conversion conv. -&gt; electric ad'!P17</f>
        <v>0</v>
      </c>
      <c r="R41" s="145">
        <f>'Conversion conv. -&gt; electric fe'!Q$17*'Conversion conv. -&gt; electric ad'!Q17</f>
        <v>0</v>
      </c>
      <c r="S41" s="145">
        <f>'Conversion conv. -&gt; electric fe'!R$17*'Conversion conv. -&gt; electric ad'!R17</f>
        <v>0</v>
      </c>
      <c r="T41" s="145">
        <f>'Conversion conv. -&gt; electric fe'!S$17*'Conversion conv. -&gt; electric ad'!S17</f>
        <v>0</v>
      </c>
      <c r="U41" s="145">
        <f>'Conversion conv. -&gt; electric fe'!T$17*'Conversion conv. -&gt; electric ad'!T17</f>
        <v>0</v>
      </c>
      <c r="V41" s="145">
        <f>'Conversion conv. -&gt; electric fe'!U$17*'Conversion conv. -&gt; electric ad'!U17</f>
        <v>0</v>
      </c>
      <c r="W41" s="145">
        <f>'Conversion conv. -&gt; electric fe'!V$17*'Conversion conv. -&gt; electric ad'!V17</f>
        <v>0</v>
      </c>
      <c r="X41" s="145">
        <f>'Conversion conv. -&gt; electric fe'!W$17*'Conversion conv. -&gt; electric ad'!W17</f>
        <v>0</v>
      </c>
      <c r="Y41" s="145">
        <f>'Conversion conv. -&gt; electric fe'!X$17*'Conversion conv. -&gt; electric ad'!X17</f>
        <v>0</v>
      </c>
      <c r="Z41" s="145">
        <f>'Conversion conv. -&gt; electric fe'!Y$17*'Conversion conv. -&gt; electric ad'!Y17</f>
        <v>0</v>
      </c>
      <c r="AA41" s="145">
        <f>'Conversion conv. -&gt; electric fe'!Z$17*'Conversion conv. -&gt; electric ad'!Z17</f>
        <v>0</v>
      </c>
      <c r="AB41" s="146">
        <f>'Conversion conv. -&gt; electric fe'!AA$17*'Conversion conv. -&gt; electric ad'!AA17</f>
        <v>0.9950608676</v>
      </c>
      <c r="AC41" s="146">
        <f>'Conversion conv. -&gt; electric fe'!AB$17*'Conversion conv. -&gt; electric ad'!AB17</f>
        <v>0.9993294122</v>
      </c>
      <c r="AD41" s="146">
        <f>'Conversion conv. -&gt; electric fe'!AC$17*'Conversion conv. -&gt; electric ad'!AC17</f>
        <v>0.9999092063</v>
      </c>
      <c r="AE41" s="146">
        <f>'Conversion conv. -&gt; electric fe'!AD$17*'Conversion conv. -&gt; electric ad'!AD17</f>
        <v>0.9999877117</v>
      </c>
      <c r="AF41" s="146">
        <f>'Conversion conv. -&gt; electric fe'!AE$17*'Conversion conv. -&gt; electric ad'!AE17</f>
        <v>0.9999983369</v>
      </c>
      <c r="AG41" s="146">
        <f>'Conversion conv. -&gt; electric fe'!AF$17*'Conversion conv. -&gt; electric ad'!AF17</f>
        <v>0.9999997749</v>
      </c>
      <c r="AH41" s="146">
        <f>'Conversion conv. -&gt; electric fe'!AG$17*'Conversion conv. -&gt; electric ad'!AG17</f>
        <v>0.9999999695</v>
      </c>
      <c r="AI41" s="146">
        <f>'Conversion conv. -&gt; electric fe'!AH$17*'Conversion conv. -&gt; electric ad'!AH17</f>
        <v>0.9999999959</v>
      </c>
      <c r="AJ41" s="146">
        <f>'Conversion conv. -&gt; electric fe'!AI$17*'Conversion conv. -&gt; electric ad'!AI17</f>
        <v>0.9999999994</v>
      </c>
      <c r="AK41" s="146">
        <f>'Conversion conv. -&gt; electric fe'!AJ$17*'Conversion conv. -&gt; electric ad'!AJ17</f>
        <v>0.9999999999</v>
      </c>
      <c r="AL41" s="146">
        <f>'Conversion conv. -&gt; electric fe'!AK$17*'Conversion conv. -&gt; electric ad'!AK17</f>
        <v>1</v>
      </c>
      <c r="AM41" s="146">
        <f>'Conversion conv. -&gt; electric fe'!AL$17*'Conversion conv. -&gt; electric ad'!AL17</f>
        <v>1</v>
      </c>
      <c r="AN41" s="146">
        <f>'Conversion conv. -&gt; electric fe'!AM$17*'Conversion conv. -&gt; electric ad'!AM17</f>
        <v>1</v>
      </c>
      <c r="AO41" s="146">
        <f>'Conversion conv. -&gt; electric fe'!AN$17*'Conversion conv. -&gt; electric ad'!AN17</f>
        <v>1</v>
      </c>
      <c r="AP41" s="146">
        <f>'Conversion conv. -&gt; electric fe'!AO$17*'Conversion conv. -&gt; electric ad'!AO17</f>
        <v>1</v>
      </c>
      <c r="AQ41" s="146">
        <f>'Conversion conv. -&gt; electric fe'!AP$17*'Conversion conv. -&gt; electric ad'!AP17</f>
        <v>1</v>
      </c>
      <c r="AR41" s="146">
        <f>'Conversion conv. -&gt; electric fe'!AQ$17*'Conversion conv. -&gt; electric ad'!AQ17</f>
        <v>1</v>
      </c>
      <c r="AS41" s="146">
        <f>'Conversion conv. -&gt; electric fe'!AR$17*'Conversion conv. -&gt; electric ad'!AR17</f>
        <v>1</v>
      </c>
      <c r="AT41" s="146">
        <f>'Conversion conv. -&gt; electric fe'!AS$17*'Conversion conv. -&gt; electric ad'!AS17</f>
        <v>1</v>
      </c>
      <c r="AU41" s="146">
        <f>'Conversion conv. -&gt; electric fe'!AT$17*'Conversion conv. -&gt; electric ad'!AT17</f>
        <v>1</v>
      </c>
      <c r="AV41" s="146">
        <f>'Conversion conv. -&gt; electric fe'!AU$17*'Conversion conv. -&gt; electric ad'!AU17</f>
        <v>1</v>
      </c>
      <c r="AW41" s="146">
        <f>'Conversion conv. -&gt; electric fe'!AV$17*'Conversion conv. -&gt; electric ad'!AV17</f>
        <v>1</v>
      </c>
      <c r="AX41" s="146">
        <f>'Conversion conv. -&gt; electric fe'!AW$17*'Conversion conv. -&gt; electric ad'!AW17</f>
        <v>1</v>
      </c>
      <c r="AY41" s="146">
        <f>'Conversion conv. -&gt; electric fe'!AX$17*'Conversion conv. -&gt; electric ad'!AX17</f>
        <v>1</v>
      </c>
      <c r="AZ41" s="146">
        <f>'Conversion conv. -&gt; electric fe'!AY$17*'Conversion conv. -&gt; electric ad'!AY17</f>
        <v>1</v>
      </c>
      <c r="BA41" s="146">
        <f>'Conversion conv. -&gt; electric fe'!AZ$17*'Conversion conv. -&gt; electric ad'!AZ17</f>
        <v>1</v>
      </c>
      <c r="BB41" s="146">
        <f>'Conversion conv. -&gt; electric fe'!BA$17*'Conversion conv. -&gt; electric ad'!BA17</f>
        <v>1</v>
      </c>
      <c r="BC41" s="146">
        <f>'Conversion conv. -&gt; electric fe'!BB$17*'Conversion conv. -&gt; electric ad'!BB17</f>
        <v>1</v>
      </c>
      <c r="BD41" s="146">
        <f>'Conversion conv. -&gt; electric fe'!BC$17*'Conversion conv. -&gt; electric ad'!BC17</f>
        <v>1</v>
      </c>
      <c r="BE41" s="147">
        <f>'Conversion conv. -&gt; electric fe'!BD$17*'Conversion conv. -&gt; electric ad'!BD17</f>
        <v>1</v>
      </c>
      <c r="BF41" s="3"/>
      <c r="BG41" s="3">
        <f t="shared" si="1"/>
        <v>2023</v>
      </c>
      <c r="BH41" s="3">
        <f t="shared" si="2"/>
        <v>1</v>
      </c>
      <c r="BI41" s="3"/>
    </row>
    <row r="42">
      <c r="A42" s="148" t="s">
        <v>73</v>
      </c>
      <c r="B42" s="149" t="s">
        <v>58</v>
      </c>
      <c r="C42" s="150" t="s">
        <v>57</v>
      </c>
      <c r="D42" s="150" t="s">
        <v>57</v>
      </c>
      <c r="E42" s="140">
        <f>'Conversion conv. -&gt; electric fe'!D$18*'Conversion conv. -&gt; electric ad'!D18</f>
        <v>0</v>
      </c>
      <c r="F42" s="15">
        <f>'Conversion conv. -&gt; electric fe'!E$18*'Conversion conv. -&gt; electric ad'!E18</f>
        <v>0</v>
      </c>
      <c r="G42" s="15">
        <f>'Conversion conv. -&gt; electric fe'!F$18*'Conversion conv. -&gt; electric ad'!F18</f>
        <v>0</v>
      </c>
      <c r="H42" s="15">
        <f>'Conversion conv. -&gt; electric fe'!G$18*'Conversion conv. -&gt; electric ad'!G18</f>
        <v>0</v>
      </c>
      <c r="I42" s="15">
        <f>'Conversion conv. -&gt; electric fe'!H$18*'Conversion conv. -&gt; electric ad'!H18</f>
        <v>0</v>
      </c>
      <c r="J42" s="15">
        <f>'Conversion conv. -&gt; electric fe'!I$18*'Conversion conv. -&gt; electric ad'!I18</f>
        <v>0</v>
      </c>
      <c r="K42" s="15">
        <f>'Conversion conv. -&gt; electric fe'!J$18*'Conversion conv. -&gt; electric ad'!J18</f>
        <v>0</v>
      </c>
      <c r="L42" s="15">
        <f>'Conversion conv. -&gt; electric fe'!K$18*'Conversion conv. -&gt; electric ad'!K18</f>
        <v>0</v>
      </c>
      <c r="M42" s="15">
        <f>'Conversion conv. -&gt; electric fe'!L$18*'Conversion conv. -&gt; electric ad'!L18</f>
        <v>0</v>
      </c>
      <c r="N42" s="15">
        <f>'Conversion conv. -&gt; electric fe'!M$18*'Conversion conv. -&gt; electric ad'!M18</f>
        <v>0</v>
      </c>
      <c r="O42" s="15">
        <f>'Conversion conv. -&gt; electric fe'!N$18*'Conversion conv. -&gt; electric ad'!N18</f>
        <v>0</v>
      </c>
      <c r="P42" s="15">
        <f>'Conversion conv. -&gt; electric fe'!O$18*'Conversion conv. -&gt; electric ad'!O18</f>
        <v>0</v>
      </c>
      <c r="Q42" s="15">
        <f>'Conversion conv. -&gt; electric fe'!P$18*'Conversion conv. -&gt; electric ad'!P18</f>
        <v>0</v>
      </c>
      <c r="R42" s="15">
        <f>'Conversion conv. -&gt; electric fe'!Q$18*'Conversion conv. -&gt; electric ad'!Q18</f>
        <v>0</v>
      </c>
      <c r="S42" s="15">
        <f>'Conversion conv. -&gt; electric fe'!R$18*'Conversion conv. -&gt; electric ad'!R18</f>
        <v>0</v>
      </c>
      <c r="T42" s="15">
        <f>'Conversion conv. -&gt; electric fe'!S$18*'Conversion conv. -&gt; electric ad'!S18</f>
        <v>0</v>
      </c>
      <c r="U42" s="15">
        <f>'Conversion conv. -&gt; electric fe'!T$18*'Conversion conv. -&gt; electric ad'!T18</f>
        <v>0</v>
      </c>
      <c r="V42" s="15">
        <f>'Conversion conv. -&gt; electric fe'!U$18*'Conversion conv. -&gt; electric ad'!U18</f>
        <v>0</v>
      </c>
      <c r="W42" s="15">
        <f>'Conversion conv. -&gt; electric fe'!V$18*'Conversion conv. -&gt; electric ad'!V18</f>
        <v>0</v>
      </c>
      <c r="X42" s="15">
        <f>'Conversion conv. -&gt; electric fe'!W$18*'Conversion conv. -&gt; electric ad'!W18</f>
        <v>0</v>
      </c>
      <c r="Y42" s="15">
        <f>'Conversion conv. -&gt; electric fe'!X$18*'Conversion conv. -&gt; electric ad'!X18</f>
        <v>0</v>
      </c>
      <c r="Z42" s="15">
        <f>'Conversion conv. -&gt; electric fe'!Y$18*'Conversion conv. -&gt; electric ad'!Y18</f>
        <v>0</v>
      </c>
      <c r="AA42" s="15">
        <f>'Conversion conv. -&gt; electric fe'!Z$18*'Conversion conv. -&gt; electric ad'!Z18</f>
        <v>0</v>
      </c>
      <c r="AB42" s="141">
        <f>'Conversion conv. -&gt; electric fe'!AA$18*'Conversion conv. -&gt; electric ad'!AA18</f>
        <v>0.0004783791108</v>
      </c>
      <c r="AC42" s="141">
        <f>'Conversion conv. -&gt; electric fe'!AB$18*'Conversion conv. -&gt; electric ad'!AB18</f>
        <v>0.001845889544</v>
      </c>
      <c r="AD42" s="141">
        <f>'Conversion conv. -&gt; electric fe'!AC$18*'Conversion conv. -&gt; electric ad'!AC18</f>
        <v>0.006727410614</v>
      </c>
      <c r="AE42" s="141">
        <f>'Conversion conv. -&gt; electric fe'!AD$18*'Conversion conv. -&gt; electric ad'!AD18</f>
        <v>0.02192684467</v>
      </c>
      <c r="AF42" s="141">
        <f>'Conversion conv. -&gt; electric fe'!AE$18*'Conversion conv. -&gt; electric ad'!AE18</f>
        <v>0.05960146101</v>
      </c>
      <c r="AG42" s="141">
        <f>'Conversion conv. -&gt; electric fe'!AF$18*'Conversion conv. -&gt; electric ad'!AF18</f>
        <v>0.1296953354</v>
      </c>
      <c r="AH42" s="141">
        <f>'Conversion conv. -&gt; electric fe'!AG$18*'Conversion conv. -&gt; electric ad'!AG18</f>
        <v>0.2307917944</v>
      </c>
      <c r="AI42" s="141">
        <f>'Conversion conv. -&gt; electric fe'!AH$18*'Conversion conv. -&gt; electric ad'!AH18</f>
        <v>0.3537656658</v>
      </c>
      <c r="AJ42" s="141">
        <f>'Conversion conv. -&gt; electric fe'!AI$18*'Conversion conv. -&gt; electric ad'!AI18</f>
        <v>0.4867015032</v>
      </c>
      <c r="AK42" s="141">
        <f>'Conversion conv. -&gt; electric fe'!AJ$18*'Conversion conv. -&gt; electric ad'!AJ18</f>
        <v>0.6156204062</v>
      </c>
      <c r="AL42" s="141">
        <f>'Conversion conv. -&gt; electric fe'!AK$18*'Conversion conv. -&gt; electric ad'!AK18</f>
        <v>0.7277715396</v>
      </c>
      <c r="AM42" s="141">
        <f>'Conversion conv. -&gt; electric fe'!AL$18*'Conversion conv. -&gt; electric ad'!AL18</f>
        <v>0.8160759121</v>
      </c>
      <c r="AN42" s="141">
        <f>'Conversion conv. -&gt; electric fe'!AM$18*'Conversion conv. -&gt; electric ad'!AM18</f>
        <v>0.880139978</v>
      </c>
      <c r="AO42" s="141">
        <f>'Conversion conv. -&gt; electric fe'!AN$18*'Conversion conv. -&gt; electric ad'!AN18</f>
        <v>0.9238613919</v>
      </c>
      <c r="AP42" s="141">
        <f>'Conversion conv. -&gt; electric fe'!AO$18*'Conversion conv. -&gt; electric ad'!AO18</f>
        <v>0.9524565843</v>
      </c>
      <c r="AQ42" s="141">
        <f>'Conversion conv. -&gt; electric fe'!AP$18*'Conversion conv. -&gt; electric ad'!AP18</f>
        <v>0.9706390677</v>
      </c>
      <c r="AR42" s="141">
        <f>'Conversion conv. -&gt; electric fe'!AQ$18*'Conversion conv. -&gt; electric ad'!AQ18</f>
        <v>0.9819937579</v>
      </c>
      <c r="AS42" s="141">
        <f>'Conversion conv. -&gt; electric fe'!AR$18*'Conversion conv. -&gt; electric ad'!AR18</f>
        <v>0.9890048547</v>
      </c>
      <c r="AT42" s="141">
        <f>'Conversion conv. -&gt; electric fe'!AS$18*'Conversion conv. -&gt; electric ad'!AS18</f>
        <v>0.9933037996</v>
      </c>
      <c r="AU42" s="141">
        <f>'Conversion conv. -&gt; electric fe'!AT$18*'Conversion conv. -&gt; electric ad'!AT18</f>
        <v>0.9959284969</v>
      </c>
      <c r="AV42" s="141">
        <f>'Conversion conv. -&gt; electric fe'!AU$18*'Conversion conv. -&gt; electric ad'!AU18</f>
        <v>0.9975268208</v>
      </c>
      <c r="AW42" s="141">
        <f>'Conversion conv. -&gt; electric fe'!AV$18*'Conversion conv. -&gt; electric ad'!AV18</f>
        <v>0.9984985915</v>
      </c>
      <c r="AX42" s="141">
        <f>'Conversion conv. -&gt; electric fe'!AW$18*'Conversion conv. -&gt; electric ad'!AW18</f>
        <v>0.9990888568</v>
      </c>
      <c r="AY42" s="141">
        <f>'Conversion conv. -&gt; electric fe'!AX$18*'Conversion conv. -&gt; electric ad'!AX18</f>
        <v>0.9994471839</v>
      </c>
      <c r="AZ42" s="141">
        <f>'Conversion conv. -&gt; electric fe'!AY$18*'Conversion conv. -&gt; electric ad'!AY18</f>
        <v>0.9996646346</v>
      </c>
      <c r="BA42" s="141">
        <f>'Conversion conv. -&gt; electric fe'!AZ$18*'Conversion conv. -&gt; electric ad'!AZ18</f>
        <v>0.9997965668</v>
      </c>
      <c r="BB42" s="141">
        <f>'Conversion conv. -&gt; electric fe'!BA$18*'Conversion conv. -&gt; electric ad'!BA18</f>
        <v>0.9998766029</v>
      </c>
      <c r="BC42" s="141">
        <f>'Conversion conv. -&gt; electric fe'!BB$18*'Conversion conv. -&gt; electric ad'!BB18</f>
        <v>0.9999251527</v>
      </c>
      <c r="BD42" s="141">
        <f>'Conversion conv. -&gt; electric fe'!BC$18*'Conversion conv. -&gt; electric ad'!BC18</f>
        <v>0.9999546017</v>
      </c>
      <c r="BE42" s="142">
        <f>'Conversion conv. -&gt; electric fe'!BD$18*'Conversion conv. -&gt; electric ad'!BD18</f>
        <v>0.9999724641</v>
      </c>
      <c r="BF42" s="3"/>
      <c r="BG42" s="3">
        <f t="shared" si="1"/>
        <v>2037</v>
      </c>
      <c r="BH42" s="3">
        <f t="shared" si="2"/>
        <v>15</v>
      </c>
      <c r="BI42" s="3"/>
    </row>
    <row r="43">
      <c r="A43" s="75"/>
      <c r="D43" s="77" t="s">
        <v>56</v>
      </c>
      <c r="E43" s="140">
        <f>'Conversion conv. -&gt; electric fe'!D$18*'Conversion conv. -&gt; electric ad'!D19</f>
        <v>0</v>
      </c>
      <c r="F43" s="15">
        <f>'Conversion conv. -&gt; electric fe'!E$18*'Conversion conv. -&gt; electric ad'!E19</f>
        <v>0</v>
      </c>
      <c r="G43" s="15">
        <f>'Conversion conv. -&gt; electric fe'!F$18*'Conversion conv. -&gt; electric ad'!F19</f>
        <v>0</v>
      </c>
      <c r="H43" s="15">
        <f>'Conversion conv. -&gt; electric fe'!G$18*'Conversion conv. -&gt; electric ad'!G19</f>
        <v>0</v>
      </c>
      <c r="I43" s="15">
        <f>'Conversion conv. -&gt; electric fe'!H$18*'Conversion conv. -&gt; electric ad'!H19</f>
        <v>0</v>
      </c>
      <c r="J43" s="15">
        <f>'Conversion conv. -&gt; electric fe'!I$18*'Conversion conv. -&gt; electric ad'!I19</f>
        <v>0</v>
      </c>
      <c r="K43" s="15">
        <f>'Conversion conv. -&gt; electric fe'!J$18*'Conversion conv. -&gt; electric ad'!J19</f>
        <v>0</v>
      </c>
      <c r="L43" s="15">
        <f>'Conversion conv. -&gt; electric fe'!K$18*'Conversion conv. -&gt; electric ad'!K19</f>
        <v>0</v>
      </c>
      <c r="M43" s="15">
        <f>'Conversion conv. -&gt; electric fe'!L$18*'Conversion conv. -&gt; electric ad'!L19</f>
        <v>0</v>
      </c>
      <c r="N43" s="15">
        <f>'Conversion conv. -&gt; electric fe'!M$18*'Conversion conv. -&gt; electric ad'!M19</f>
        <v>0</v>
      </c>
      <c r="O43" s="15">
        <f>'Conversion conv. -&gt; electric fe'!N$18*'Conversion conv. -&gt; electric ad'!N19</f>
        <v>0</v>
      </c>
      <c r="P43" s="15">
        <f>'Conversion conv. -&gt; electric fe'!O$18*'Conversion conv. -&gt; electric ad'!O19</f>
        <v>0</v>
      </c>
      <c r="Q43" s="15">
        <f>'Conversion conv. -&gt; electric fe'!P$18*'Conversion conv. -&gt; electric ad'!P19</f>
        <v>0</v>
      </c>
      <c r="R43" s="15">
        <f>'Conversion conv. -&gt; electric fe'!Q$18*'Conversion conv. -&gt; electric ad'!Q19</f>
        <v>0</v>
      </c>
      <c r="S43" s="15">
        <f>'Conversion conv. -&gt; electric fe'!R$18*'Conversion conv. -&gt; electric ad'!R19</f>
        <v>0</v>
      </c>
      <c r="T43" s="15">
        <f>'Conversion conv. -&gt; electric fe'!S$18*'Conversion conv. -&gt; electric ad'!S19</f>
        <v>0</v>
      </c>
      <c r="U43" s="15">
        <f>'Conversion conv. -&gt; electric fe'!T$18*'Conversion conv. -&gt; electric ad'!T19</f>
        <v>0</v>
      </c>
      <c r="V43" s="15">
        <f>'Conversion conv. -&gt; electric fe'!U$18*'Conversion conv. -&gt; electric ad'!U19</f>
        <v>0</v>
      </c>
      <c r="W43" s="15">
        <f>'Conversion conv. -&gt; electric fe'!V$18*'Conversion conv. -&gt; electric ad'!V19</f>
        <v>0</v>
      </c>
      <c r="X43" s="15">
        <f>'Conversion conv. -&gt; electric fe'!W$18*'Conversion conv. -&gt; electric ad'!W19</f>
        <v>0</v>
      </c>
      <c r="Y43" s="15">
        <f>'Conversion conv. -&gt; electric fe'!X$18*'Conversion conv. -&gt; electric ad'!X19</f>
        <v>0</v>
      </c>
      <c r="Z43" s="15">
        <f>'Conversion conv. -&gt; electric fe'!Y$18*'Conversion conv. -&gt; electric ad'!Y19</f>
        <v>0</v>
      </c>
      <c r="AA43" s="15">
        <f>'Conversion conv. -&gt; electric fe'!Z$18*'Conversion conv. -&gt; electric ad'!Z19</f>
        <v>0</v>
      </c>
      <c r="AB43" s="141">
        <f>'Conversion conv. -&gt; electric fe'!AA$18*'Conversion conv. -&gt; electric ad'!AA19</f>
        <v>0.001261385644</v>
      </c>
      <c r="AC43" s="141">
        <f>'Conversion conv. -&gt; electric fe'!AB$18*'Conversion conv. -&gt; electric ad'!AB19</f>
        <v>0.005237663831</v>
      </c>
      <c r="AD43" s="141">
        <f>'Conversion conv. -&gt; electric fe'!AC$18*'Conversion conv. -&gt; electric ad'!AC19</f>
        <v>0.02012172461</v>
      </c>
      <c r="AE43" s="141">
        <f>'Conversion conv. -&gt; electric fe'!AD$18*'Conversion conv. -&gt; electric ad'!AD19</f>
        <v>0.06690802646</v>
      </c>
      <c r="AF43" s="141">
        <f>'Conversion conv. -&gt; electric fe'!AE$18*'Conversion conv. -&gt; electric ad'!AE19</f>
        <v>0.1771718469</v>
      </c>
      <c r="AG43" s="141">
        <f>'Conversion conv. -&gt; electric fe'!AF$18*'Conversion conv. -&gt; electric ad'!AF19</f>
        <v>0.3554747513</v>
      </c>
      <c r="AH43" s="141">
        <f>'Conversion conv. -&gt; electric fe'!AG$18*'Conversion conv. -&gt; electric ad'!AG19</f>
        <v>0.5540692716</v>
      </c>
      <c r="AI43" s="141">
        <f>'Conversion conv. -&gt; electric fe'!AH$18*'Conversion conv. -&gt; electric ad'!AH19</f>
        <v>0.7201281987</v>
      </c>
      <c r="AJ43" s="141">
        <f>'Conversion conv. -&gt; electric fe'!AI$18*'Conversion conv. -&gt; electric ad'!AI19</f>
        <v>0.8353247534</v>
      </c>
      <c r="AK43" s="141">
        <f>'Conversion conv. -&gt; electric fe'!AJ$18*'Conversion conv. -&gt; electric ad'!AJ19</f>
        <v>0.9067541745</v>
      </c>
      <c r="AL43" s="141">
        <f>'Conversion conv. -&gt; electric fe'!AK$18*'Conversion conv. -&gt; electric ad'!AK19</f>
        <v>0.9482910933</v>
      </c>
      <c r="AM43" s="141">
        <f>'Conversion conv. -&gt; electric fe'!AL$18*'Conversion conv. -&gt; electric ad'!AL19</f>
        <v>0.9716188181</v>
      </c>
      <c r="AN43" s="141">
        <f>'Conversion conv. -&gt; electric fe'!AM$18*'Conversion conv. -&gt; electric ad'!AM19</f>
        <v>0.9844909613</v>
      </c>
      <c r="AO43" s="141">
        <f>'Conversion conv. -&gt; electric fe'!AN$18*'Conversion conv. -&gt; electric ad'!AN19</f>
        <v>0.9915364587</v>
      </c>
      <c r="AP43" s="141">
        <f>'Conversion conv. -&gt; electric fe'!AO$18*'Conversion conv. -&gt; electric ad'!AO19</f>
        <v>0.9953808871</v>
      </c>
      <c r="AQ43" s="141">
        <f>'Conversion conv. -&gt; electric fe'!AP$18*'Conversion conv. -&gt; electric ad'!AP19</f>
        <v>0.9974773287</v>
      </c>
      <c r="AR43" s="141">
        <f>'Conversion conv. -&gt; electric fe'!AQ$18*'Conversion conv. -&gt; electric ad'!AQ19</f>
        <v>0.9986211087</v>
      </c>
      <c r="AS43" s="141">
        <f>'Conversion conv. -&gt; electric fe'!AR$18*'Conversion conv. -&gt; electric ad'!AR19</f>
        <v>0.9992456836</v>
      </c>
      <c r="AT43" s="141">
        <f>'Conversion conv. -&gt; electric fe'!AS$18*'Conversion conv. -&gt; electric ad'!AS19</f>
        <v>0.9995870622</v>
      </c>
      <c r="AU43" s="141">
        <f>'Conversion conv. -&gt; electric fe'!AT$18*'Conversion conv. -&gt; electric ad'!AT19</f>
        <v>0.9997738126</v>
      </c>
      <c r="AV43" s="141">
        <f>'Conversion conv. -&gt; electric fe'!AU$18*'Conversion conv. -&gt; electric ad'!AU19</f>
        <v>0.9998760481</v>
      </c>
      <c r="AW43" s="141">
        <f>'Conversion conv. -&gt; electric fe'!AV$18*'Conversion conv. -&gt; electric ad'!AV19</f>
        <v>0.9999320492</v>
      </c>
      <c r="AX43" s="141">
        <f>'Conversion conv. -&gt; electric fe'!AW$18*'Conversion conv. -&gt; electric ad'!AW19</f>
        <v>0.9999627389</v>
      </c>
      <c r="AY43" s="141">
        <f>'Conversion conv. -&gt; electric fe'!AX$18*'Conversion conv. -&gt; electric ad'!AX19</f>
        <v>0.9999795635</v>
      </c>
      <c r="AZ43" s="141">
        <f>'Conversion conv. -&gt; electric fe'!AY$18*'Conversion conv. -&gt; electric ad'!AY19</f>
        <v>0.9999887894</v>
      </c>
      <c r="BA43" s="141">
        <f>'Conversion conv. -&gt; electric fe'!AZ$18*'Conversion conv. -&gt; electric ad'!AZ19</f>
        <v>0.9999938496</v>
      </c>
      <c r="BB43" s="141">
        <f>'Conversion conv. -&gt; electric fe'!BA$18*'Conversion conv. -&gt; electric ad'!BA19</f>
        <v>0.9999966255</v>
      </c>
      <c r="BC43" s="141">
        <f>'Conversion conv. -&gt; electric fe'!BB$18*'Conversion conv. -&gt; electric ad'!BB19</f>
        <v>0.9999981484</v>
      </c>
      <c r="BD43" s="141">
        <f>'Conversion conv. -&gt; electric fe'!BC$18*'Conversion conv. -&gt; electric ad'!BC19</f>
        <v>0.999998984</v>
      </c>
      <c r="BE43" s="142">
        <f>'Conversion conv. -&gt; electric fe'!BD$18*'Conversion conv. -&gt; electric ad'!BD19</f>
        <v>0.9999994424</v>
      </c>
      <c r="BF43" s="3"/>
      <c r="BG43" s="3">
        <f t="shared" si="1"/>
        <v>2034</v>
      </c>
      <c r="BH43" s="3">
        <f t="shared" si="2"/>
        <v>12</v>
      </c>
      <c r="BI43" s="3"/>
    </row>
    <row r="44">
      <c r="A44" s="75"/>
      <c r="D44" s="77" t="s">
        <v>55</v>
      </c>
      <c r="E44" s="140">
        <f>'Conversion conv. -&gt; electric fe'!D$18*'Conversion conv. -&gt; electric ad'!D20</f>
        <v>0</v>
      </c>
      <c r="F44" s="15">
        <f>'Conversion conv. -&gt; electric fe'!E$18*'Conversion conv. -&gt; electric ad'!E20</f>
        <v>0</v>
      </c>
      <c r="G44" s="15">
        <f>'Conversion conv. -&gt; electric fe'!F$18*'Conversion conv. -&gt; electric ad'!F20</f>
        <v>0</v>
      </c>
      <c r="H44" s="15">
        <f>'Conversion conv. -&gt; electric fe'!G$18*'Conversion conv. -&gt; electric ad'!G20</f>
        <v>0</v>
      </c>
      <c r="I44" s="15">
        <f>'Conversion conv. -&gt; electric fe'!H$18*'Conversion conv. -&gt; electric ad'!H20</f>
        <v>0</v>
      </c>
      <c r="J44" s="15">
        <f>'Conversion conv. -&gt; electric fe'!I$18*'Conversion conv. -&gt; electric ad'!I20</f>
        <v>0</v>
      </c>
      <c r="K44" s="15">
        <f>'Conversion conv. -&gt; electric fe'!J$18*'Conversion conv. -&gt; electric ad'!J20</f>
        <v>0</v>
      </c>
      <c r="L44" s="15">
        <f>'Conversion conv. -&gt; electric fe'!K$18*'Conversion conv. -&gt; electric ad'!K20</f>
        <v>0</v>
      </c>
      <c r="M44" s="15">
        <f>'Conversion conv. -&gt; electric fe'!L$18*'Conversion conv. -&gt; electric ad'!L20</f>
        <v>0</v>
      </c>
      <c r="N44" s="15">
        <f>'Conversion conv. -&gt; electric fe'!M$18*'Conversion conv. -&gt; electric ad'!M20</f>
        <v>0</v>
      </c>
      <c r="O44" s="15">
        <f>'Conversion conv. -&gt; electric fe'!N$18*'Conversion conv. -&gt; electric ad'!N20</f>
        <v>0</v>
      </c>
      <c r="P44" s="15">
        <f>'Conversion conv. -&gt; electric fe'!O$18*'Conversion conv. -&gt; electric ad'!O20</f>
        <v>0</v>
      </c>
      <c r="Q44" s="15">
        <f>'Conversion conv. -&gt; electric fe'!P$18*'Conversion conv. -&gt; electric ad'!P20</f>
        <v>0</v>
      </c>
      <c r="R44" s="15">
        <f>'Conversion conv. -&gt; electric fe'!Q$18*'Conversion conv. -&gt; electric ad'!Q20</f>
        <v>0</v>
      </c>
      <c r="S44" s="15">
        <f>'Conversion conv. -&gt; electric fe'!R$18*'Conversion conv. -&gt; electric ad'!R20</f>
        <v>0</v>
      </c>
      <c r="T44" s="15">
        <f>'Conversion conv. -&gt; electric fe'!S$18*'Conversion conv. -&gt; electric ad'!S20</f>
        <v>0</v>
      </c>
      <c r="U44" s="15">
        <f>'Conversion conv. -&gt; electric fe'!T$18*'Conversion conv. -&gt; electric ad'!T20</f>
        <v>0</v>
      </c>
      <c r="V44" s="15">
        <f>'Conversion conv. -&gt; electric fe'!U$18*'Conversion conv. -&gt; electric ad'!U20</f>
        <v>0</v>
      </c>
      <c r="W44" s="15">
        <f>'Conversion conv. -&gt; electric fe'!V$18*'Conversion conv. -&gt; electric ad'!V20</f>
        <v>0</v>
      </c>
      <c r="X44" s="15">
        <f>'Conversion conv. -&gt; electric fe'!W$18*'Conversion conv. -&gt; electric ad'!W20</f>
        <v>0</v>
      </c>
      <c r="Y44" s="15">
        <f>'Conversion conv. -&gt; electric fe'!X$18*'Conversion conv. -&gt; electric ad'!X20</f>
        <v>0</v>
      </c>
      <c r="Z44" s="15">
        <f>'Conversion conv. -&gt; electric fe'!Y$18*'Conversion conv. -&gt; electric ad'!Y20</f>
        <v>0</v>
      </c>
      <c r="AA44" s="15">
        <f>'Conversion conv. -&gt; electric fe'!Z$18*'Conversion conv. -&gt; electric ad'!Z20</f>
        <v>0</v>
      </c>
      <c r="AB44" s="141">
        <f>'Conversion conv. -&gt; electric fe'!AA$18*'Conversion conv. -&gt; electric ad'!AA20</f>
        <v>0.003772811862</v>
      </c>
      <c r="AC44" s="141">
        <f>'Conversion conv. -&gt; electric fe'!AB$18*'Conversion conv. -&gt; electric ad'!AB20</f>
        <v>0.01820247989</v>
      </c>
      <c r="AD44" s="141">
        <f>'Conversion conv. -&gt; electric fe'!AC$18*'Conversion conv. -&gt; electric ad'!AC20</f>
        <v>0.07092553245</v>
      </c>
      <c r="AE44" s="141">
        <f>'Conversion conv. -&gt; electric fe'!AD$18*'Conversion conv. -&gt; electric ad'!AD20</f>
        <v>0.2055003073</v>
      </c>
      <c r="AF44" s="141">
        <f>'Conversion conv. -&gt; electric fe'!AE$18*'Conversion conv. -&gt; electric ad'!AE20</f>
        <v>0.4290744675</v>
      </c>
      <c r="AG44" s="141">
        <f>'Conversion conv. -&gt; electric fe'!AF$18*'Conversion conv. -&gt; electric ad'!AF20</f>
        <v>0.6661786265</v>
      </c>
      <c r="AH44" s="141">
        <f>'Conversion conv. -&gt; electric fe'!AG$18*'Conversion conv. -&gt; electric ad'!AG20</f>
        <v>0.8353247534</v>
      </c>
      <c r="AI44" s="141">
        <f>'Conversion conv. -&gt; electric fe'!AH$18*'Conversion conv. -&gt; electric ad'!AH20</f>
        <v>0.926731586</v>
      </c>
      <c r="AJ44" s="141">
        <f>'Conversion conv. -&gt; electric fe'!AI$18*'Conversion conv. -&gt; electric ad'!AI20</f>
        <v>0.9690263206</v>
      </c>
      <c r="AK44" s="141">
        <f>'Conversion conv. -&gt; electric fe'!AJ$18*'Conversion conv. -&gt; electric ad'!AJ20</f>
        <v>0.9872002568</v>
      </c>
      <c r="AL44" s="141">
        <f>'Conversion conv. -&gt; electric fe'!AK$18*'Conversion conv. -&gt; electric ad'!AK20</f>
        <v>0.9947610524</v>
      </c>
      <c r="AM44" s="141">
        <f>'Conversion conv. -&gt; electric fe'!AL$18*'Conversion conv. -&gt; electric ad'!AL20</f>
        <v>0.9978641702</v>
      </c>
      <c r="AN44" s="141">
        <f>'Conversion conv. -&gt; electric fe'!AM$18*'Conversion conv. -&gt; electric ad'!AM20</f>
        <v>0.9991306686</v>
      </c>
      <c r="AO44" s="141">
        <f>'Conversion conv. -&gt; electric fe'!AN$18*'Conversion conv. -&gt; electric ad'!AN20</f>
        <v>0.999646396</v>
      </c>
      <c r="AP44" s="141">
        <f>'Conversion conv. -&gt; electric fe'!AO$18*'Conversion conv. -&gt; electric ad'!AO20</f>
        <v>0.9998562089</v>
      </c>
      <c r="AQ44" s="141">
        <f>'Conversion conv. -&gt; electric fe'!AP$18*'Conversion conv. -&gt; electric ad'!AP20</f>
        <v>0.9999415345</v>
      </c>
      <c r="AR44" s="141">
        <f>'Conversion conv. -&gt; electric fe'!AQ$18*'Conversion conv. -&gt; electric ad'!AQ20</f>
        <v>0.999976229</v>
      </c>
      <c r="AS44" s="141">
        <f>'Conversion conv. -&gt; electric fe'!AR$18*'Conversion conv. -&gt; electric ad'!AR20</f>
        <v>0.9999903353</v>
      </c>
      <c r="AT44" s="141">
        <f>'Conversion conv. -&gt; electric fe'!AS$18*'Conversion conv. -&gt; electric ad'!AS20</f>
        <v>0.9999960706</v>
      </c>
      <c r="AU44" s="141">
        <f>'Conversion conv. -&gt; electric fe'!AT$18*'Conversion conv. -&gt; electric ad'!AT20</f>
        <v>0.9999984024</v>
      </c>
      <c r="AV44" s="141">
        <f>'Conversion conv. -&gt; electric fe'!AU$18*'Conversion conv. -&gt; electric ad'!AU20</f>
        <v>0.9999993505</v>
      </c>
      <c r="AW44" s="141">
        <f>'Conversion conv. -&gt; electric fe'!AV$18*'Conversion conv. -&gt; electric ad'!AV20</f>
        <v>0.9999997359</v>
      </c>
      <c r="AX44" s="141">
        <f>'Conversion conv. -&gt; electric fe'!AW$18*'Conversion conv. -&gt; electric ad'!AW20</f>
        <v>0.9999998926</v>
      </c>
      <c r="AY44" s="141">
        <f>'Conversion conv. -&gt; electric fe'!AX$18*'Conversion conv. -&gt; electric ad'!AX20</f>
        <v>0.9999999563</v>
      </c>
      <c r="AZ44" s="141">
        <f>'Conversion conv. -&gt; electric fe'!AY$18*'Conversion conv. -&gt; electric ad'!AY20</f>
        <v>0.9999999823</v>
      </c>
      <c r="BA44" s="141">
        <f>'Conversion conv. -&gt; electric fe'!AZ$18*'Conversion conv. -&gt; electric ad'!AZ20</f>
        <v>0.9999999928</v>
      </c>
      <c r="BB44" s="141">
        <f>'Conversion conv. -&gt; electric fe'!BA$18*'Conversion conv. -&gt; electric ad'!BA20</f>
        <v>0.9999999971</v>
      </c>
      <c r="BC44" s="141">
        <f>'Conversion conv. -&gt; electric fe'!BB$18*'Conversion conv. -&gt; electric ad'!BB20</f>
        <v>0.9999999988</v>
      </c>
      <c r="BD44" s="141">
        <f>'Conversion conv. -&gt; electric fe'!BC$18*'Conversion conv. -&gt; electric ad'!BC20</f>
        <v>0.9999999995</v>
      </c>
      <c r="BE44" s="142">
        <f>'Conversion conv. -&gt; electric fe'!BD$18*'Conversion conv. -&gt; electric ad'!BD20</f>
        <v>0.9999999998</v>
      </c>
      <c r="BF44" s="3"/>
      <c r="BG44" s="3">
        <f t="shared" si="1"/>
        <v>2031</v>
      </c>
      <c r="BH44" s="3">
        <f t="shared" si="2"/>
        <v>9</v>
      </c>
      <c r="BI44" s="3"/>
    </row>
    <row r="45">
      <c r="A45" s="75"/>
      <c r="C45" s="77" t="s">
        <v>56</v>
      </c>
      <c r="D45" s="77" t="s">
        <v>57</v>
      </c>
      <c r="E45" s="140">
        <f>'Conversion conv. -&gt; electric fe'!D$19*'Conversion conv. -&gt; electric ad'!D18</f>
        <v>0</v>
      </c>
      <c r="F45" s="15">
        <f>'Conversion conv. -&gt; electric fe'!E$19*'Conversion conv. -&gt; electric ad'!E18</f>
        <v>0</v>
      </c>
      <c r="G45" s="15">
        <f>'Conversion conv. -&gt; electric fe'!F$19*'Conversion conv. -&gt; electric ad'!F18</f>
        <v>0</v>
      </c>
      <c r="H45" s="15">
        <f>'Conversion conv. -&gt; electric fe'!G$19*'Conversion conv. -&gt; electric ad'!G18</f>
        <v>0</v>
      </c>
      <c r="I45" s="15">
        <f>'Conversion conv. -&gt; electric fe'!H$19*'Conversion conv. -&gt; electric ad'!H18</f>
        <v>0</v>
      </c>
      <c r="J45" s="15">
        <f>'Conversion conv. -&gt; electric fe'!I$19*'Conversion conv. -&gt; electric ad'!I18</f>
        <v>0</v>
      </c>
      <c r="K45" s="15">
        <f>'Conversion conv. -&gt; electric fe'!J$19*'Conversion conv. -&gt; electric ad'!J18</f>
        <v>0</v>
      </c>
      <c r="L45" s="15">
        <f>'Conversion conv. -&gt; electric fe'!K$19*'Conversion conv. -&gt; electric ad'!K18</f>
        <v>0</v>
      </c>
      <c r="M45" s="15">
        <f>'Conversion conv. -&gt; electric fe'!L$19*'Conversion conv. -&gt; electric ad'!L18</f>
        <v>0</v>
      </c>
      <c r="N45" s="15">
        <f>'Conversion conv. -&gt; electric fe'!M$19*'Conversion conv. -&gt; electric ad'!M18</f>
        <v>0</v>
      </c>
      <c r="O45" s="15">
        <f>'Conversion conv. -&gt; electric fe'!N$19*'Conversion conv. -&gt; electric ad'!N18</f>
        <v>0</v>
      </c>
      <c r="P45" s="15">
        <f>'Conversion conv. -&gt; electric fe'!O$19*'Conversion conv. -&gt; electric ad'!O18</f>
        <v>0</v>
      </c>
      <c r="Q45" s="15">
        <f>'Conversion conv. -&gt; electric fe'!P$19*'Conversion conv. -&gt; electric ad'!P18</f>
        <v>0</v>
      </c>
      <c r="R45" s="15">
        <f>'Conversion conv. -&gt; electric fe'!Q$19*'Conversion conv. -&gt; electric ad'!Q18</f>
        <v>0</v>
      </c>
      <c r="S45" s="15">
        <f>'Conversion conv. -&gt; electric fe'!R$19*'Conversion conv. -&gt; electric ad'!R18</f>
        <v>0</v>
      </c>
      <c r="T45" s="15">
        <f>'Conversion conv. -&gt; electric fe'!S$19*'Conversion conv. -&gt; electric ad'!S18</f>
        <v>0</v>
      </c>
      <c r="U45" s="15">
        <f>'Conversion conv. -&gt; electric fe'!T$19*'Conversion conv. -&gt; electric ad'!T18</f>
        <v>0</v>
      </c>
      <c r="V45" s="15">
        <f>'Conversion conv. -&gt; electric fe'!U$19*'Conversion conv. -&gt; electric ad'!U18</f>
        <v>0</v>
      </c>
      <c r="W45" s="15">
        <f>'Conversion conv. -&gt; electric fe'!V$19*'Conversion conv. -&gt; electric ad'!V18</f>
        <v>0</v>
      </c>
      <c r="X45" s="15">
        <f>'Conversion conv. -&gt; electric fe'!W$19*'Conversion conv. -&gt; electric ad'!W18</f>
        <v>0</v>
      </c>
      <c r="Y45" s="15">
        <f>'Conversion conv. -&gt; electric fe'!X$19*'Conversion conv. -&gt; electric ad'!X18</f>
        <v>0</v>
      </c>
      <c r="Z45" s="15">
        <f>'Conversion conv. -&gt; electric fe'!Y$19*'Conversion conv. -&gt; electric ad'!Y18</f>
        <v>0</v>
      </c>
      <c r="AA45" s="15">
        <f>'Conversion conv. -&gt; electric fe'!Z$19*'Conversion conv. -&gt; electric ad'!Z18</f>
        <v>0</v>
      </c>
      <c r="AB45" s="141">
        <f>'Conversion conv. -&gt; electric fe'!AA$19*'Conversion conv. -&gt; electric ad'!AA18</f>
        <v>0.002381174076</v>
      </c>
      <c r="AC45" s="141">
        <f>'Conversion conv. -&gt; electric fe'!AB$19*'Conversion conv. -&gt; electric ad'!AB18</f>
        <v>0.00823381566</v>
      </c>
      <c r="AD45" s="141">
        <f>'Conversion conv. -&gt; electric fe'!AC$19*'Conversion conv. -&gt; electric ad'!AC18</f>
        <v>0.02371293659</v>
      </c>
      <c r="AE45" s="141">
        <f>'Conversion conv. -&gt; electric fe'!AD$19*'Conversion conv. -&gt; electric ad'!AD18</f>
        <v>0.05454959127</v>
      </c>
      <c r="AF45" s="141">
        <f>'Conversion conv. -&gt; electric fe'!AE$19*'Conversion conv. -&gt; electric ad'!AE18</f>
        <v>0.1034217815</v>
      </c>
      <c r="AG45" s="141">
        <f>'Conversion conv. -&gt; electric fe'!AF$19*'Conversion conv. -&gt; electric ad'!AF18</f>
        <v>0.1721635529</v>
      </c>
      <c r="AH45" s="141">
        <f>'Conversion conv. -&gt; electric fe'!AG$19*'Conversion conv. -&gt; electric ad'!AG18</f>
        <v>0.2628219435</v>
      </c>
      <c r="AI45" s="141">
        <f>'Conversion conv. -&gt; electric fe'!AH$19*'Conversion conv. -&gt; electric ad'!AH18</f>
        <v>0.374137782</v>
      </c>
      <c r="AJ45" s="141">
        <f>'Conversion conv. -&gt; electric fe'!AI$19*'Conversion conv. -&gt; electric ad'!AI18</f>
        <v>0.4982298549</v>
      </c>
      <c r="AK45" s="141">
        <f>'Conversion conv. -&gt; electric fe'!AJ$19*'Conversion conv. -&gt; electric ad'!AJ18</f>
        <v>0.6215966487</v>
      </c>
      <c r="AL45" s="141">
        <f>'Conversion conv. -&gt; electric fe'!AK$19*'Conversion conv. -&gt; electric ad'!AK18</f>
        <v>0.7306624627</v>
      </c>
      <c r="AM45" s="141">
        <f>'Conversion conv. -&gt; electric fe'!AL$19*'Conversion conv. -&gt; electric ad'!AL18</f>
        <v>0.8174013734</v>
      </c>
      <c r="AN45" s="141">
        <f>'Conversion conv. -&gt; electric fe'!AM$19*'Conversion conv. -&gt; electric ad'!AM18</f>
        <v>0.8807242209</v>
      </c>
      <c r="AO45" s="141">
        <f>'Conversion conv. -&gt; electric fe'!AN$19*'Conversion conv. -&gt; electric ad'!AN18</f>
        <v>0.9241119579</v>
      </c>
      <c r="AP45" s="141">
        <f>'Conversion conv. -&gt; electric fe'!AO$19*'Conversion conv. -&gt; electric ad'!AO18</f>
        <v>0.9525621028</v>
      </c>
      <c r="AQ45" s="141">
        <f>'Conversion conv. -&gt; electric fe'!AP$19*'Conversion conv. -&gt; electric ad'!AP18</f>
        <v>0.970682983</v>
      </c>
      <c r="AR45" s="141">
        <f>'Conversion conv. -&gt; electric fe'!AQ$19*'Conversion conv. -&gt; electric ad'!AQ18</f>
        <v>0.9820118986</v>
      </c>
      <c r="AS45" s="141">
        <f>'Conversion conv. -&gt; electric fe'!AR$19*'Conversion conv. -&gt; electric ad'!AR18</f>
        <v>0.9890123132</v>
      </c>
      <c r="AT45" s="141">
        <f>'Conversion conv. -&gt; electric fe'!AS$19*'Conversion conv. -&gt; electric ad'!AS18</f>
        <v>0.9933068571</v>
      </c>
      <c r="AU45" s="141">
        <f>'Conversion conv. -&gt; electric fe'!AT$19*'Conversion conv. -&gt; electric ad'!AT18</f>
        <v>0.9959297479</v>
      </c>
      <c r="AV45" s="141">
        <f>'Conversion conv. -&gt; electric fe'!AU$19*'Conversion conv. -&gt; electric ad'!AU18</f>
        <v>0.9975273321</v>
      </c>
      <c r="AW45" s="141">
        <f>'Conversion conv. -&gt; electric fe'!AV$19*'Conversion conv. -&gt; electric ad'!AV18</f>
        <v>0.9984988003</v>
      </c>
      <c r="AX45" s="141">
        <f>'Conversion conv. -&gt; electric fe'!AW$19*'Conversion conv. -&gt; electric ad'!AW18</f>
        <v>0.999088942</v>
      </c>
      <c r="AY45" s="141">
        <f>'Conversion conv. -&gt; electric fe'!AX$19*'Conversion conv. -&gt; electric ad'!AX18</f>
        <v>0.9994472187</v>
      </c>
      <c r="AZ45" s="141">
        <f>'Conversion conv. -&gt; electric fe'!AY$19*'Conversion conv. -&gt; electric ad'!AY18</f>
        <v>0.9996646488</v>
      </c>
      <c r="BA45" s="141">
        <f>'Conversion conv. -&gt; electric fe'!AZ$19*'Conversion conv. -&gt; electric ad'!AZ18</f>
        <v>0.9997965726</v>
      </c>
      <c r="BB45" s="141">
        <f>'Conversion conv. -&gt; electric fe'!BA$19*'Conversion conv. -&gt; electric ad'!BA18</f>
        <v>0.9998766053</v>
      </c>
      <c r="BC45" s="141">
        <f>'Conversion conv. -&gt; electric fe'!BB$19*'Conversion conv. -&gt; electric ad'!BB18</f>
        <v>0.9999251537</v>
      </c>
      <c r="BD45" s="141">
        <f>'Conversion conv. -&gt; electric fe'!BC$19*'Conversion conv. -&gt; electric ad'!BC18</f>
        <v>0.9999546021</v>
      </c>
      <c r="BE45" s="142">
        <f>'Conversion conv. -&gt; electric fe'!BD$19*'Conversion conv. -&gt; electric ad'!BD18</f>
        <v>0.9999724643</v>
      </c>
      <c r="BF45" s="3"/>
      <c r="BG45" s="3">
        <f t="shared" si="1"/>
        <v>2037</v>
      </c>
      <c r="BH45" s="3">
        <f t="shared" si="2"/>
        <v>15</v>
      </c>
      <c r="BI45" s="3"/>
    </row>
    <row r="46">
      <c r="A46" s="75"/>
      <c r="D46" s="77" t="s">
        <v>56</v>
      </c>
      <c r="E46" s="140">
        <f>'Conversion conv. -&gt; electric fe'!D$19*'Conversion conv. -&gt; electric ad'!D19</f>
        <v>0</v>
      </c>
      <c r="F46" s="15">
        <f>'Conversion conv. -&gt; electric fe'!E$19*'Conversion conv. -&gt; electric ad'!E19</f>
        <v>0</v>
      </c>
      <c r="G46" s="15">
        <f>'Conversion conv. -&gt; electric fe'!F$19*'Conversion conv. -&gt; electric ad'!F19</f>
        <v>0</v>
      </c>
      <c r="H46" s="15">
        <f>'Conversion conv. -&gt; electric fe'!G$19*'Conversion conv. -&gt; electric ad'!G19</f>
        <v>0</v>
      </c>
      <c r="I46" s="15">
        <f>'Conversion conv. -&gt; electric fe'!H$19*'Conversion conv. -&gt; electric ad'!H19</f>
        <v>0</v>
      </c>
      <c r="J46" s="15">
        <f>'Conversion conv. -&gt; electric fe'!I$19*'Conversion conv. -&gt; electric ad'!I19</f>
        <v>0</v>
      </c>
      <c r="K46" s="15">
        <f>'Conversion conv. -&gt; electric fe'!J$19*'Conversion conv. -&gt; electric ad'!J19</f>
        <v>0</v>
      </c>
      <c r="L46" s="15">
        <f>'Conversion conv. -&gt; electric fe'!K$19*'Conversion conv. -&gt; electric ad'!K19</f>
        <v>0</v>
      </c>
      <c r="M46" s="15">
        <f>'Conversion conv. -&gt; electric fe'!L$19*'Conversion conv. -&gt; electric ad'!L19</f>
        <v>0</v>
      </c>
      <c r="N46" s="15">
        <f>'Conversion conv. -&gt; electric fe'!M$19*'Conversion conv. -&gt; electric ad'!M19</f>
        <v>0</v>
      </c>
      <c r="O46" s="15">
        <f>'Conversion conv. -&gt; electric fe'!N$19*'Conversion conv. -&gt; electric ad'!N19</f>
        <v>0</v>
      </c>
      <c r="P46" s="15">
        <f>'Conversion conv. -&gt; electric fe'!O$19*'Conversion conv. -&gt; electric ad'!O19</f>
        <v>0</v>
      </c>
      <c r="Q46" s="15">
        <f>'Conversion conv. -&gt; electric fe'!P$19*'Conversion conv. -&gt; electric ad'!P19</f>
        <v>0</v>
      </c>
      <c r="R46" s="15">
        <f>'Conversion conv. -&gt; electric fe'!Q$19*'Conversion conv. -&gt; electric ad'!Q19</f>
        <v>0</v>
      </c>
      <c r="S46" s="15">
        <f>'Conversion conv. -&gt; electric fe'!R$19*'Conversion conv. -&gt; electric ad'!R19</f>
        <v>0</v>
      </c>
      <c r="T46" s="15">
        <f>'Conversion conv. -&gt; electric fe'!S$19*'Conversion conv. -&gt; electric ad'!S19</f>
        <v>0</v>
      </c>
      <c r="U46" s="15">
        <f>'Conversion conv. -&gt; electric fe'!T$19*'Conversion conv. -&gt; electric ad'!T19</f>
        <v>0</v>
      </c>
      <c r="V46" s="15">
        <f>'Conversion conv. -&gt; electric fe'!U$19*'Conversion conv. -&gt; electric ad'!U19</f>
        <v>0</v>
      </c>
      <c r="W46" s="15">
        <f>'Conversion conv. -&gt; electric fe'!V$19*'Conversion conv. -&gt; electric ad'!V19</f>
        <v>0</v>
      </c>
      <c r="X46" s="15">
        <f>'Conversion conv. -&gt; electric fe'!W$19*'Conversion conv. -&gt; electric ad'!W19</f>
        <v>0</v>
      </c>
      <c r="Y46" s="15">
        <f>'Conversion conv. -&gt; electric fe'!X$19*'Conversion conv. -&gt; electric ad'!X19</f>
        <v>0</v>
      </c>
      <c r="Z46" s="15">
        <f>'Conversion conv. -&gt; electric fe'!Y$19*'Conversion conv. -&gt; electric ad'!Y19</f>
        <v>0</v>
      </c>
      <c r="AA46" s="15">
        <f>'Conversion conv. -&gt; electric fe'!Z$19*'Conversion conv. -&gt; electric ad'!Z19</f>
        <v>0</v>
      </c>
      <c r="AB46" s="141">
        <f>'Conversion conv. -&gt; electric fe'!AA$19*'Conversion conv. -&gt; electric ad'!AA19</f>
        <v>0.006278657927</v>
      </c>
      <c r="AC46" s="141">
        <f>'Conversion conv. -&gt; electric fe'!AB$19*'Conversion conv. -&gt; electric ad'!AB19</f>
        <v>0.02336323894</v>
      </c>
      <c r="AD46" s="141">
        <f>'Conversion conv. -&gt; electric fe'!AC$19*'Conversion conv. -&gt; electric ad'!AC19</f>
        <v>0.07092553245</v>
      </c>
      <c r="AE46" s="141">
        <f>'Conversion conv. -&gt; electric fe'!AD$19*'Conversion conv. -&gt; electric ad'!AD19</f>
        <v>0.1664537489</v>
      </c>
      <c r="AF46" s="141">
        <f>'Conversion conv. -&gt; electric fe'!AE$19*'Conversion conv. -&gt; electric ad'!AE19</f>
        <v>0.3074325313</v>
      </c>
      <c r="AG46" s="141">
        <f>'Conversion conv. -&gt; electric fe'!AF$19*'Conversion conv. -&gt; electric ad'!AF19</f>
        <v>0.4718735332</v>
      </c>
      <c r="AH46" s="141">
        <f>'Conversion conv. -&gt; electric fe'!AG$19*'Conversion conv. -&gt; electric ad'!AG19</f>
        <v>0.6309650791</v>
      </c>
      <c r="AI46" s="141">
        <f>'Conversion conv. -&gt; electric fe'!AH$19*'Conversion conv. -&gt; electric ad'!AH19</f>
        <v>0.7615978401</v>
      </c>
      <c r="AJ46" s="141">
        <f>'Conversion conv. -&gt; electric fe'!AI$19*'Conversion conv. -&gt; electric ad'!AI19</f>
        <v>0.8551108388</v>
      </c>
      <c r="AK46" s="141">
        <f>'Conversion conv. -&gt; electric fe'!AJ$19*'Conversion conv. -&gt; electric ad'!AJ19</f>
        <v>0.9155566489</v>
      </c>
      <c r="AL46" s="141">
        <f>'Conversion conv. -&gt; electric fe'!AK$19*'Conversion conv. -&gt; electric ad'!AK19</f>
        <v>0.9520579852</v>
      </c>
      <c r="AM46" s="141">
        <f>'Conversion conv. -&gt; electric fe'!AL$19*'Conversion conv. -&gt; electric ad'!AL19</f>
        <v>0.9731969105</v>
      </c>
      <c r="AN46" s="141">
        <f>'Conversion conv. -&gt; electric fe'!AM$19*'Conversion conv. -&gt; electric ad'!AM19</f>
        <v>0.9851444732</v>
      </c>
      <c r="AO46" s="141">
        <f>'Conversion conv. -&gt; electric fe'!AN$19*'Conversion conv. -&gt; electric ad'!AN19</f>
        <v>0.9918053793</v>
      </c>
      <c r="AP46" s="141">
        <f>'Conversion conv. -&gt; electric fe'!AO$19*'Conversion conv. -&gt; electric ad'!AO19</f>
        <v>0.9954911609</v>
      </c>
      <c r="AQ46" s="141">
        <f>'Conversion conv. -&gt; electric fe'!AP$19*'Conversion conv. -&gt; electric ad'!AP19</f>
        <v>0.9975224582</v>
      </c>
      <c r="AR46" s="141">
        <f>'Conversion conv. -&gt; electric fe'!AQ$19*'Conversion conv. -&gt; electric ad'!AQ19</f>
        <v>0.9986395565</v>
      </c>
      <c r="AS46" s="141">
        <f>'Conversion conv. -&gt; electric fe'!AR$19*'Conversion conv. -&gt; electric ad'!AR19</f>
        <v>0.9992532193</v>
      </c>
      <c r="AT46" s="141">
        <f>'Conversion conv. -&gt; electric fe'!AS$19*'Conversion conv. -&gt; electric ad'!AS19</f>
        <v>0.999590139</v>
      </c>
      <c r="AU46" s="141">
        <f>'Conversion conv. -&gt; electric fe'!AT$19*'Conversion conv. -&gt; electric ad'!AT19</f>
        <v>0.9997750684</v>
      </c>
      <c r="AV46" s="141">
        <f>'Conversion conv. -&gt; electric fe'!AU$19*'Conversion conv. -&gt; electric ad'!AU19</f>
        <v>0.9998765606</v>
      </c>
      <c r="AW46" s="141">
        <f>'Conversion conv. -&gt; electric fe'!AV$19*'Conversion conv. -&gt; electric ad'!AV19</f>
        <v>0.9999322583</v>
      </c>
      <c r="AX46" s="141">
        <f>'Conversion conv. -&gt; electric fe'!AW$19*'Conversion conv. -&gt; electric ad'!AW19</f>
        <v>0.9999628242</v>
      </c>
      <c r="AY46" s="141">
        <f>'Conversion conv. -&gt; electric fe'!AX$19*'Conversion conv. -&gt; electric ad'!AX19</f>
        <v>0.9999795982</v>
      </c>
      <c r="AZ46" s="141">
        <f>'Conversion conv. -&gt; electric fe'!AY$19*'Conversion conv. -&gt; electric ad'!AY19</f>
        <v>0.9999888036</v>
      </c>
      <c r="BA46" s="141">
        <f>'Conversion conv. -&gt; electric fe'!AZ$19*'Conversion conv. -&gt; electric ad'!AZ19</f>
        <v>0.9999938554</v>
      </c>
      <c r="BB46" s="141">
        <f>'Conversion conv. -&gt; electric fe'!BA$19*'Conversion conv. -&gt; electric ad'!BA19</f>
        <v>0.9999966278</v>
      </c>
      <c r="BC46" s="141">
        <f>'Conversion conv. -&gt; electric fe'!BB$19*'Conversion conv. -&gt; electric ad'!BB19</f>
        <v>0.9999981493</v>
      </c>
      <c r="BD46" s="141">
        <f>'Conversion conv. -&gt; electric fe'!BC$19*'Conversion conv. -&gt; electric ad'!BC19</f>
        <v>0.9999989843</v>
      </c>
      <c r="BE46" s="142">
        <f>'Conversion conv. -&gt; electric fe'!BD$19*'Conversion conv. -&gt; electric ad'!BD19</f>
        <v>0.9999994426</v>
      </c>
      <c r="BF46" s="3"/>
      <c r="BG46" s="3">
        <f t="shared" si="1"/>
        <v>2033</v>
      </c>
      <c r="BH46" s="3">
        <f t="shared" si="2"/>
        <v>11</v>
      </c>
      <c r="BI46" s="3"/>
    </row>
    <row r="47">
      <c r="A47" s="75"/>
      <c r="D47" s="77" t="s">
        <v>55</v>
      </c>
      <c r="E47" s="140">
        <f>'Conversion conv. -&gt; electric fe'!D$19*'Conversion conv. -&gt; electric ad'!D20</f>
        <v>0</v>
      </c>
      <c r="F47" s="15">
        <f>'Conversion conv. -&gt; electric fe'!E$19*'Conversion conv. -&gt; electric ad'!E20</f>
        <v>0</v>
      </c>
      <c r="G47" s="15">
        <f>'Conversion conv. -&gt; electric fe'!F$19*'Conversion conv. -&gt; electric ad'!F20</f>
        <v>0</v>
      </c>
      <c r="H47" s="15">
        <f>'Conversion conv. -&gt; electric fe'!G$19*'Conversion conv. -&gt; electric ad'!G20</f>
        <v>0</v>
      </c>
      <c r="I47" s="15">
        <f>'Conversion conv. -&gt; electric fe'!H$19*'Conversion conv. -&gt; electric ad'!H20</f>
        <v>0</v>
      </c>
      <c r="J47" s="15">
        <f>'Conversion conv. -&gt; electric fe'!I$19*'Conversion conv. -&gt; electric ad'!I20</f>
        <v>0</v>
      </c>
      <c r="K47" s="15">
        <f>'Conversion conv. -&gt; electric fe'!J$19*'Conversion conv. -&gt; electric ad'!J20</f>
        <v>0</v>
      </c>
      <c r="L47" s="15">
        <f>'Conversion conv. -&gt; electric fe'!K$19*'Conversion conv. -&gt; electric ad'!K20</f>
        <v>0</v>
      </c>
      <c r="M47" s="15">
        <f>'Conversion conv. -&gt; electric fe'!L$19*'Conversion conv. -&gt; electric ad'!L20</f>
        <v>0</v>
      </c>
      <c r="N47" s="15">
        <f>'Conversion conv. -&gt; electric fe'!M$19*'Conversion conv. -&gt; electric ad'!M20</f>
        <v>0</v>
      </c>
      <c r="O47" s="15">
        <f>'Conversion conv. -&gt; electric fe'!N$19*'Conversion conv. -&gt; electric ad'!N20</f>
        <v>0</v>
      </c>
      <c r="P47" s="15">
        <f>'Conversion conv. -&gt; electric fe'!O$19*'Conversion conv. -&gt; electric ad'!O20</f>
        <v>0</v>
      </c>
      <c r="Q47" s="15">
        <f>'Conversion conv. -&gt; electric fe'!P$19*'Conversion conv. -&gt; electric ad'!P20</f>
        <v>0</v>
      </c>
      <c r="R47" s="15">
        <f>'Conversion conv. -&gt; electric fe'!Q$19*'Conversion conv. -&gt; electric ad'!Q20</f>
        <v>0</v>
      </c>
      <c r="S47" s="15">
        <f>'Conversion conv. -&gt; electric fe'!R$19*'Conversion conv. -&gt; electric ad'!R20</f>
        <v>0</v>
      </c>
      <c r="T47" s="15">
        <f>'Conversion conv. -&gt; electric fe'!S$19*'Conversion conv. -&gt; electric ad'!S20</f>
        <v>0</v>
      </c>
      <c r="U47" s="15">
        <f>'Conversion conv. -&gt; electric fe'!T$19*'Conversion conv. -&gt; electric ad'!T20</f>
        <v>0</v>
      </c>
      <c r="V47" s="15">
        <f>'Conversion conv. -&gt; electric fe'!U$19*'Conversion conv. -&gt; electric ad'!U20</f>
        <v>0</v>
      </c>
      <c r="W47" s="15">
        <f>'Conversion conv. -&gt; electric fe'!V$19*'Conversion conv. -&gt; electric ad'!V20</f>
        <v>0</v>
      </c>
      <c r="X47" s="15">
        <f>'Conversion conv. -&gt; electric fe'!W$19*'Conversion conv. -&gt; electric ad'!W20</f>
        <v>0</v>
      </c>
      <c r="Y47" s="15">
        <f>'Conversion conv. -&gt; electric fe'!X$19*'Conversion conv. -&gt; electric ad'!X20</f>
        <v>0</v>
      </c>
      <c r="Z47" s="15">
        <f>'Conversion conv. -&gt; electric fe'!Y$19*'Conversion conv. -&gt; electric ad'!Y20</f>
        <v>0</v>
      </c>
      <c r="AA47" s="15">
        <f>'Conversion conv. -&gt; electric fe'!Z$19*'Conversion conv. -&gt; electric ad'!Z20</f>
        <v>0</v>
      </c>
      <c r="AB47" s="141">
        <f>'Conversion conv. -&gt; electric fe'!AA$19*'Conversion conv. -&gt; electric ad'!AA20</f>
        <v>0.01877950269</v>
      </c>
      <c r="AC47" s="141">
        <f>'Conversion conv. -&gt; electric fe'!AB$19*'Conversion conv. -&gt; electric ad'!AB20</f>
        <v>0.08119438374</v>
      </c>
      <c r="AD47" s="141">
        <f>'Conversion conv. -&gt; electric fe'!AC$19*'Conversion conv. -&gt; electric ad'!AC20</f>
        <v>0.25</v>
      </c>
      <c r="AE47" s="141">
        <f>'Conversion conv. -&gt; electric fe'!AD$19*'Conversion conv. -&gt; electric ad'!AD20</f>
        <v>0.5112435438</v>
      </c>
      <c r="AF47" s="141">
        <f>'Conversion conv. -&gt; electric fe'!AE$19*'Conversion conv. -&gt; electric ad'!AE20</f>
        <v>0.7445395643</v>
      </c>
      <c r="AG47" s="141">
        <f>'Conversion conv. -&gt; electric fe'!AF$19*'Conversion conv. -&gt; electric ad'!AF20</f>
        <v>0.8843161464</v>
      </c>
      <c r="AH47" s="141">
        <f>'Conversion conv. -&gt; electric fe'!AG$19*'Conversion conv. -&gt; electric ad'!AG20</f>
        <v>0.9512542494</v>
      </c>
      <c r="AI47" s="141">
        <f>'Conversion conv. -&gt; electric fe'!AH$19*'Conversion conv. -&gt; electric ad'!AH20</f>
        <v>0.9800987873</v>
      </c>
      <c r="AJ47" s="141">
        <f>'Conversion conv. -&gt; electric fe'!AI$19*'Conversion conv. -&gt; electric ad'!AI20</f>
        <v>0.9919793547</v>
      </c>
      <c r="AK47" s="141">
        <f>'Conversion conv. -&gt; electric fe'!AJ$19*'Conversion conv. -&gt; electric ad'!AJ20</f>
        <v>0.9967836755</v>
      </c>
      <c r="AL47" s="141">
        <f>'Conversion conv. -&gt; electric fe'!AK$19*'Conversion conv. -&gt; electric ad'!AK20</f>
        <v>0.9987125366</v>
      </c>
      <c r="AM47" s="141">
        <f>'Conversion conv. -&gt; electric fe'!AL$19*'Conversion conv. -&gt; electric ad'!AL20</f>
        <v>0.99948489</v>
      </c>
      <c r="AN47" s="141">
        <f>'Conversion conv. -&gt; electric fe'!AM$19*'Conversion conv. -&gt; electric ad'!AM20</f>
        <v>0.9997938984</v>
      </c>
      <c r="AO47" s="141">
        <f>'Conversion conv. -&gt; electric fe'!AN$19*'Conversion conv. -&gt; electric ad'!AN20</f>
        <v>0.9999175162</v>
      </c>
      <c r="AP47" s="141">
        <f>'Conversion conv. -&gt; electric fe'!AO$19*'Conversion conv. -&gt; electric ad'!AO20</f>
        <v>0.9999669785</v>
      </c>
      <c r="AQ47" s="141">
        <f>'Conversion conv. -&gt; electric fe'!AP$19*'Conversion conv. -&gt; electric ad'!AP20</f>
        <v>0.9999867755</v>
      </c>
      <c r="AR47" s="141">
        <f>'Conversion conv. -&gt; electric fe'!AQ$19*'Conversion conv. -&gt; electric ad'!AQ20</f>
        <v>0.9999947019</v>
      </c>
      <c r="AS47" s="141">
        <f>'Conversion conv. -&gt; electric fe'!AR$19*'Conversion conv. -&gt; electric ad'!AR20</f>
        <v>0.9999978766</v>
      </c>
      <c r="AT47" s="141">
        <f>'Conversion conv. -&gt; electric fe'!AS$19*'Conversion conv. -&gt; electric ad'!AS20</f>
        <v>0.9999991487</v>
      </c>
      <c r="AU47" s="141">
        <f>'Conversion conv. -&gt; electric fe'!AT$19*'Conversion conv. -&gt; electric ad'!AT20</f>
        <v>0.9999996586</v>
      </c>
      <c r="AV47" s="141">
        <f>'Conversion conv. -&gt; electric fe'!AU$19*'Conversion conv. -&gt; electric ad'!AU20</f>
        <v>0.999999863</v>
      </c>
      <c r="AW47" s="141">
        <f>'Conversion conv. -&gt; electric fe'!AV$19*'Conversion conv. -&gt; electric ad'!AV20</f>
        <v>0.999999945</v>
      </c>
      <c r="AX47" s="141">
        <f>'Conversion conv. -&gt; electric fe'!AW$19*'Conversion conv. -&gt; electric ad'!AW20</f>
        <v>0.9999999779</v>
      </c>
      <c r="AY47" s="141">
        <f>'Conversion conv. -&gt; electric fe'!AX$19*'Conversion conv. -&gt; electric ad'!AX20</f>
        <v>0.9999999911</v>
      </c>
      <c r="AZ47" s="141">
        <f>'Conversion conv. -&gt; electric fe'!AY$19*'Conversion conv. -&gt; electric ad'!AY20</f>
        <v>0.9999999964</v>
      </c>
      <c r="BA47" s="141">
        <f>'Conversion conv. -&gt; electric fe'!AZ$19*'Conversion conv. -&gt; electric ad'!AZ20</f>
        <v>0.9999999986</v>
      </c>
      <c r="BB47" s="141">
        <f>'Conversion conv. -&gt; electric fe'!BA$19*'Conversion conv. -&gt; electric ad'!BA20</f>
        <v>0.9999999994</v>
      </c>
      <c r="BC47" s="141">
        <f>'Conversion conv. -&gt; electric fe'!BB$19*'Conversion conv. -&gt; electric ad'!BB20</f>
        <v>0.9999999998</v>
      </c>
      <c r="BD47" s="141">
        <f>'Conversion conv. -&gt; electric fe'!BC$19*'Conversion conv. -&gt; electric ad'!BC20</f>
        <v>0.9999999999</v>
      </c>
      <c r="BE47" s="142">
        <f>'Conversion conv. -&gt; electric fe'!BD$19*'Conversion conv. -&gt; electric ad'!BD20</f>
        <v>1</v>
      </c>
      <c r="BF47" s="3"/>
      <c r="BG47" s="3">
        <f t="shared" si="1"/>
        <v>2029</v>
      </c>
      <c r="BH47" s="3">
        <f t="shared" si="2"/>
        <v>7</v>
      </c>
      <c r="BI47" s="3"/>
    </row>
    <row r="48">
      <c r="A48" s="75"/>
      <c r="C48" s="77" t="s">
        <v>55</v>
      </c>
      <c r="D48" s="77" t="s">
        <v>57</v>
      </c>
      <c r="E48" s="140">
        <f>'Conversion conv. -&gt; electric fe'!D$20*'Conversion conv. -&gt; electric ad'!D18</f>
        <v>0</v>
      </c>
      <c r="F48" s="15">
        <f>'Conversion conv. -&gt; electric fe'!E$20*'Conversion conv. -&gt; electric ad'!E18</f>
        <v>0</v>
      </c>
      <c r="G48" s="15">
        <f>'Conversion conv. -&gt; electric fe'!F$20*'Conversion conv. -&gt; electric ad'!F18</f>
        <v>0</v>
      </c>
      <c r="H48" s="15">
        <f>'Conversion conv. -&gt; electric fe'!G$20*'Conversion conv. -&gt; electric ad'!G18</f>
        <v>0</v>
      </c>
      <c r="I48" s="15">
        <f>'Conversion conv. -&gt; electric fe'!H$20*'Conversion conv. -&gt; electric ad'!H18</f>
        <v>0</v>
      </c>
      <c r="J48" s="15">
        <f>'Conversion conv. -&gt; electric fe'!I$20*'Conversion conv. -&gt; electric ad'!I18</f>
        <v>0</v>
      </c>
      <c r="K48" s="15">
        <f>'Conversion conv. -&gt; electric fe'!J$20*'Conversion conv. -&gt; electric ad'!J18</f>
        <v>0</v>
      </c>
      <c r="L48" s="15">
        <f>'Conversion conv. -&gt; electric fe'!K$20*'Conversion conv. -&gt; electric ad'!K18</f>
        <v>0</v>
      </c>
      <c r="M48" s="15">
        <f>'Conversion conv. -&gt; electric fe'!L$20*'Conversion conv. -&gt; electric ad'!L18</f>
        <v>0</v>
      </c>
      <c r="N48" s="15">
        <f>'Conversion conv. -&gt; electric fe'!M$20*'Conversion conv. -&gt; electric ad'!M18</f>
        <v>0</v>
      </c>
      <c r="O48" s="15">
        <f>'Conversion conv. -&gt; electric fe'!N$20*'Conversion conv. -&gt; electric ad'!N18</f>
        <v>0</v>
      </c>
      <c r="P48" s="15">
        <f>'Conversion conv. -&gt; electric fe'!O$20*'Conversion conv. -&gt; electric ad'!O18</f>
        <v>0</v>
      </c>
      <c r="Q48" s="15">
        <f>'Conversion conv. -&gt; electric fe'!P$20*'Conversion conv. -&gt; electric ad'!P18</f>
        <v>0</v>
      </c>
      <c r="R48" s="15">
        <f>'Conversion conv. -&gt; electric fe'!Q$20*'Conversion conv. -&gt; electric ad'!Q18</f>
        <v>0</v>
      </c>
      <c r="S48" s="15">
        <f>'Conversion conv. -&gt; electric fe'!R$20*'Conversion conv. -&gt; electric ad'!R18</f>
        <v>0</v>
      </c>
      <c r="T48" s="15">
        <f>'Conversion conv. -&gt; electric fe'!S$20*'Conversion conv. -&gt; electric ad'!S18</f>
        <v>0</v>
      </c>
      <c r="U48" s="15">
        <f>'Conversion conv. -&gt; electric fe'!T$20*'Conversion conv. -&gt; electric ad'!T18</f>
        <v>0</v>
      </c>
      <c r="V48" s="15">
        <f>'Conversion conv. -&gt; electric fe'!U$20*'Conversion conv. -&gt; electric ad'!U18</f>
        <v>0</v>
      </c>
      <c r="W48" s="15">
        <f>'Conversion conv. -&gt; electric fe'!V$20*'Conversion conv. -&gt; electric ad'!V18</f>
        <v>0</v>
      </c>
      <c r="X48" s="15">
        <f>'Conversion conv. -&gt; electric fe'!W$20*'Conversion conv. -&gt; electric ad'!W18</f>
        <v>0</v>
      </c>
      <c r="Y48" s="15">
        <f>'Conversion conv. -&gt; electric fe'!X$20*'Conversion conv. -&gt; electric ad'!X18</f>
        <v>0</v>
      </c>
      <c r="Z48" s="15">
        <f>'Conversion conv. -&gt; electric fe'!Y$20*'Conversion conv. -&gt; electric ad'!Y18</f>
        <v>0</v>
      </c>
      <c r="AA48" s="15">
        <f>'Conversion conv. -&gt; electric fe'!Z$20*'Conversion conv. -&gt; electric ad'!Z18</f>
        <v>0</v>
      </c>
      <c r="AB48" s="141">
        <f>'Conversion conv. -&gt; electric fe'!AA$20*'Conversion conv. -&gt; electric ad'!AA18</f>
        <v>0.006811672773</v>
      </c>
      <c r="AC48" s="141">
        <f>'Conversion conv. -&gt; electric fe'!AB$20*'Conversion conv. -&gt; electric ad'!AB18</f>
        <v>0.0182112081</v>
      </c>
      <c r="AD48" s="141">
        <f>'Conversion conv. -&gt; electric fe'!AC$20*'Conversion conv. -&gt; electric ad'!AC18</f>
        <v>0.03866757658</v>
      </c>
      <c r="AE48" s="141">
        <f>'Conversion conv. -&gt; electric fe'!AD$20*'Conversion conv. -&gt; electric ad'!AD18</f>
        <v>0.06996935028</v>
      </c>
      <c r="AF48" s="141">
        <f>'Conversion conv. -&gt; electric fe'!AE$20*'Conversion conv. -&gt; electric ad'!AE18</f>
        <v>0.1155881337</v>
      </c>
      <c r="AG48" s="141">
        <f>'Conversion conv. -&gt; electric fe'!AF$20*'Conversion conv. -&gt; electric ad'!AF18</f>
        <v>0.1803300312</v>
      </c>
      <c r="AH48" s="141">
        <f>'Conversion conv. -&gt; electric fe'!AG$20*'Conversion conv. -&gt; electric ad'!AG18</f>
        <v>0.2677851679</v>
      </c>
      <c r="AI48" s="141">
        <f>'Conversion conv. -&gt; electric fe'!AH$20*'Conversion conv. -&gt; electric ad'!AH18</f>
        <v>0.3769359095</v>
      </c>
      <c r="AJ48" s="141">
        <f>'Conversion conv. -&gt; electric fe'!AI$20*'Conversion conv. -&gt; electric ad'!AI18</f>
        <v>0.4997020972</v>
      </c>
      <c r="AK48" s="141">
        <f>'Conversion conv. -&gt; electric fe'!AJ$20*'Conversion conv. -&gt; electric ad'!AJ18</f>
        <v>0.6223214749</v>
      </c>
      <c r="AL48" s="141">
        <f>'Conversion conv. -&gt; electric fe'!AK$20*'Conversion conv. -&gt; electric ad'!AK18</f>
        <v>0.7309984091</v>
      </c>
      <c r="AM48" s="141">
        <f>'Conversion conv. -&gt; electric fe'!AL$20*'Conversion conv. -&gt; electric ad'!AL18</f>
        <v>0.8175494714</v>
      </c>
      <c r="AN48" s="141">
        <f>'Conversion conv. -&gt; electric fe'!AM$20*'Conversion conv. -&gt; electric ad'!AM18</f>
        <v>0.8807870681</v>
      </c>
      <c r="AO48" s="141">
        <f>'Conversion conv. -&gt; electric fe'!AN$20*'Conversion conv. -&gt; electric ad'!AN18</f>
        <v>0.9241379175</v>
      </c>
      <c r="AP48" s="141">
        <f>'Conversion conv. -&gt; electric fe'!AO$20*'Conversion conv. -&gt; electric ad'!AO18</f>
        <v>0.9525726321</v>
      </c>
      <c r="AQ48" s="141">
        <f>'Conversion conv. -&gt; electric fe'!AP$20*'Conversion conv. -&gt; electric ad'!AP18</f>
        <v>0.9706872033</v>
      </c>
      <c r="AR48" s="141">
        <f>'Conversion conv. -&gt; electric fe'!AQ$20*'Conversion conv. -&gt; electric ad'!AQ18</f>
        <v>0.9820135773</v>
      </c>
      <c r="AS48" s="141">
        <f>'Conversion conv. -&gt; electric fe'!AR$20*'Conversion conv. -&gt; electric ad'!AR18</f>
        <v>0.9890129778</v>
      </c>
      <c r="AT48" s="141">
        <f>'Conversion conv. -&gt; electric fe'!AS$20*'Conversion conv. -&gt; electric ad'!AS18</f>
        <v>0.9933071194</v>
      </c>
      <c r="AU48" s="141">
        <f>'Conversion conv. -&gt; electric fe'!AT$20*'Conversion conv. -&gt; electric ad'!AT18</f>
        <v>0.9959298512</v>
      </c>
      <c r="AV48" s="141">
        <f>'Conversion conv. -&gt; electric fe'!AU$20*'Conversion conv. -&gt; electric ad'!AU18</f>
        <v>0.9975273727</v>
      </c>
      <c r="AW48" s="141">
        <f>'Conversion conv. -&gt; electric fe'!AV$20*'Conversion conv. -&gt; electric ad'!AV18</f>
        <v>0.9984988162</v>
      </c>
      <c r="AX48" s="141">
        <f>'Conversion conv. -&gt; electric fe'!AW$20*'Conversion conv. -&gt; electric ad'!AW18</f>
        <v>0.9990889482</v>
      </c>
      <c r="AY48" s="141">
        <f>'Conversion conv. -&gt; electric fe'!AX$20*'Conversion conv. -&gt; electric ad'!AX18</f>
        <v>0.9994472212</v>
      </c>
      <c r="AZ48" s="141">
        <f>'Conversion conv. -&gt; electric fe'!AY$20*'Conversion conv. -&gt; electric ad'!AY18</f>
        <v>0.9996646498</v>
      </c>
      <c r="BA48" s="141">
        <f>'Conversion conv. -&gt; electric fe'!AZ$20*'Conversion conv. -&gt; electric ad'!AZ18</f>
        <v>0.999796573</v>
      </c>
      <c r="BB48" s="141">
        <f>'Conversion conv. -&gt; electric fe'!BA$20*'Conversion conv. -&gt; electric ad'!BA18</f>
        <v>0.9998766054</v>
      </c>
      <c r="BC48" s="141">
        <f>'Conversion conv. -&gt; electric fe'!BB$20*'Conversion conv. -&gt; electric ad'!BB18</f>
        <v>0.9999251538</v>
      </c>
      <c r="BD48" s="141">
        <f>'Conversion conv. -&gt; electric fe'!BC$20*'Conversion conv. -&gt; electric ad'!BC18</f>
        <v>0.9999546021</v>
      </c>
      <c r="BE48" s="142">
        <f>'Conversion conv. -&gt; electric fe'!BD$20*'Conversion conv. -&gt; electric ad'!BD18</f>
        <v>0.9999724643</v>
      </c>
      <c r="BF48" s="3"/>
      <c r="BG48" s="3">
        <f t="shared" si="1"/>
        <v>2037</v>
      </c>
      <c r="BH48" s="3">
        <f t="shared" si="2"/>
        <v>15</v>
      </c>
      <c r="BI48" s="3"/>
    </row>
    <row r="49">
      <c r="A49" s="75"/>
      <c r="D49" s="77" t="s">
        <v>56</v>
      </c>
      <c r="E49" s="140">
        <f>'Conversion conv. -&gt; electric fe'!D$20*'Conversion conv. -&gt; electric ad'!D19</f>
        <v>0</v>
      </c>
      <c r="F49" s="15">
        <f>'Conversion conv. -&gt; electric fe'!E$20*'Conversion conv. -&gt; electric ad'!E19</f>
        <v>0</v>
      </c>
      <c r="G49" s="15">
        <f>'Conversion conv. -&gt; electric fe'!F$20*'Conversion conv. -&gt; electric ad'!F19</f>
        <v>0</v>
      </c>
      <c r="H49" s="15">
        <f>'Conversion conv. -&gt; electric fe'!G$20*'Conversion conv. -&gt; electric ad'!G19</f>
        <v>0</v>
      </c>
      <c r="I49" s="15">
        <f>'Conversion conv. -&gt; electric fe'!H$20*'Conversion conv. -&gt; electric ad'!H19</f>
        <v>0</v>
      </c>
      <c r="J49" s="15">
        <f>'Conversion conv. -&gt; electric fe'!I$20*'Conversion conv. -&gt; electric ad'!I19</f>
        <v>0</v>
      </c>
      <c r="K49" s="15">
        <f>'Conversion conv. -&gt; electric fe'!J$20*'Conversion conv. -&gt; electric ad'!J19</f>
        <v>0</v>
      </c>
      <c r="L49" s="15">
        <f>'Conversion conv. -&gt; electric fe'!K$20*'Conversion conv. -&gt; electric ad'!K19</f>
        <v>0</v>
      </c>
      <c r="M49" s="15">
        <f>'Conversion conv. -&gt; electric fe'!L$20*'Conversion conv. -&gt; electric ad'!L19</f>
        <v>0</v>
      </c>
      <c r="N49" s="15">
        <f>'Conversion conv. -&gt; electric fe'!M$20*'Conversion conv. -&gt; electric ad'!M19</f>
        <v>0</v>
      </c>
      <c r="O49" s="15">
        <f>'Conversion conv. -&gt; electric fe'!N$20*'Conversion conv. -&gt; electric ad'!N19</f>
        <v>0</v>
      </c>
      <c r="P49" s="15">
        <f>'Conversion conv. -&gt; electric fe'!O$20*'Conversion conv. -&gt; electric ad'!O19</f>
        <v>0</v>
      </c>
      <c r="Q49" s="15">
        <f>'Conversion conv. -&gt; electric fe'!P$20*'Conversion conv. -&gt; electric ad'!P19</f>
        <v>0</v>
      </c>
      <c r="R49" s="15">
        <f>'Conversion conv. -&gt; electric fe'!Q$20*'Conversion conv. -&gt; electric ad'!Q19</f>
        <v>0</v>
      </c>
      <c r="S49" s="15">
        <f>'Conversion conv. -&gt; electric fe'!R$20*'Conversion conv. -&gt; electric ad'!R19</f>
        <v>0</v>
      </c>
      <c r="T49" s="15">
        <f>'Conversion conv. -&gt; electric fe'!S$20*'Conversion conv. -&gt; electric ad'!S19</f>
        <v>0</v>
      </c>
      <c r="U49" s="15">
        <f>'Conversion conv. -&gt; electric fe'!T$20*'Conversion conv. -&gt; electric ad'!T19</f>
        <v>0</v>
      </c>
      <c r="V49" s="15">
        <f>'Conversion conv. -&gt; electric fe'!U$20*'Conversion conv. -&gt; electric ad'!U19</f>
        <v>0</v>
      </c>
      <c r="W49" s="15">
        <f>'Conversion conv. -&gt; electric fe'!V$20*'Conversion conv. -&gt; electric ad'!V19</f>
        <v>0</v>
      </c>
      <c r="X49" s="15">
        <f>'Conversion conv. -&gt; electric fe'!W$20*'Conversion conv. -&gt; electric ad'!W19</f>
        <v>0</v>
      </c>
      <c r="Y49" s="15">
        <f>'Conversion conv. -&gt; electric fe'!X$20*'Conversion conv. -&gt; electric ad'!X19</f>
        <v>0</v>
      </c>
      <c r="Z49" s="15">
        <f>'Conversion conv. -&gt; electric fe'!Y$20*'Conversion conv. -&gt; electric ad'!Y19</f>
        <v>0</v>
      </c>
      <c r="AA49" s="15">
        <f>'Conversion conv. -&gt; electric fe'!Z$20*'Conversion conv. -&gt; electric ad'!Z19</f>
        <v>0</v>
      </c>
      <c r="AB49" s="141">
        <f>'Conversion conv. -&gt; electric fe'!AA$20*'Conversion conv. -&gt; electric ad'!AA19</f>
        <v>0.01796095618</v>
      </c>
      <c r="AC49" s="141">
        <f>'Conversion conv. -&gt; electric fe'!AB$20*'Conversion conv. -&gt; electric ad'!AB19</f>
        <v>0.0516738319</v>
      </c>
      <c r="AD49" s="141">
        <f>'Conversion conv. -&gt; electric fe'!AC$20*'Conversion conv. -&gt; electric ad'!AC19</f>
        <v>0.1156549484</v>
      </c>
      <c r="AE49" s="141">
        <f>'Conversion conv. -&gt; electric fe'!AD$20*'Conversion conv. -&gt; electric ad'!AD19</f>
        <v>0.2135059198</v>
      </c>
      <c r="AF49" s="141">
        <f>'Conversion conv. -&gt; electric fe'!AE$20*'Conversion conv. -&gt; electric ad'!AE19</f>
        <v>0.343598341</v>
      </c>
      <c r="AG49" s="141">
        <f>'Conversion conv. -&gt; electric fe'!AF$20*'Conversion conv. -&gt; electric ad'!AF19</f>
        <v>0.4942565804</v>
      </c>
      <c r="AH49" s="141">
        <f>'Conversion conv. -&gt; electric fe'!AG$20*'Conversion conv. -&gt; electric ad'!AG19</f>
        <v>0.6428804513</v>
      </c>
      <c r="AI49" s="141">
        <f>'Conversion conv. -&gt; electric fe'!AH$20*'Conversion conv. -&gt; electric ad'!AH19</f>
        <v>0.7672937308</v>
      </c>
      <c r="AJ49" s="141">
        <f>'Conversion conv. -&gt; electric fe'!AI$20*'Conversion conv. -&gt; electric ad'!AI19</f>
        <v>0.8576376451</v>
      </c>
      <c r="AK49" s="141">
        <f>'Conversion conv. -&gt; electric fe'!AJ$20*'Conversion conv. -&gt; electric ad'!AJ19</f>
        <v>0.9166242534</v>
      </c>
      <c r="AL49" s="141">
        <f>'Conversion conv. -&gt; electric fe'!AK$20*'Conversion conv. -&gt; electric ad'!AK19</f>
        <v>0.9524957255</v>
      </c>
      <c r="AM49" s="141">
        <f>'Conversion conv. -&gt; electric fe'!AL$20*'Conversion conv. -&gt; electric ad'!AL19</f>
        <v>0.9733732358</v>
      </c>
      <c r="AN49" s="141">
        <f>'Conversion conv. -&gt; electric fe'!AM$20*'Conversion conv. -&gt; electric ad'!AM19</f>
        <v>0.9852147717</v>
      </c>
      <c r="AO49" s="141">
        <f>'Conversion conv. -&gt; electric fe'!AN$20*'Conversion conv. -&gt; electric ad'!AN19</f>
        <v>0.9918332405</v>
      </c>
      <c r="AP49" s="141">
        <f>'Conversion conv. -&gt; electric fe'!AO$20*'Conversion conv. -&gt; electric ad'!AO19</f>
        <v>0.9955021648</v>
      </c>
      <c r="AQ49" s="141">
        <f>'Conversion conv. -&gt; electric fe'!AP$20*'Conversion conv. -&gt; electric ad'!AP19</f>
        <v>0.9975267952</v>
      </c>
      <c r="AR49" s="141">
        <f>'Conversion conv. -&gt; electric fe'!AQ$20*'Conversion conv. -&gt; electric ad'!AQ19</f>
        <v>0.9986412637</v>
      </c>
      <c r="AS49" s="141">
        <f>'Conversion conv. -&gt; electric fe'!AR$20*'Conversion conv. -&gt; electric ad'!AR19</f>
        <v>0.9992538907</v>
      </c>
      <c r="AT49" s="141">
        <f>'Conversion conv. -&gt; electric fe'!AS$20*'Conversion conv. -&gt; electric ad'!AS19</f>
        <v>0.9995904029</v>
      </c>
      <c r="AU49" s="141">
        <f>'Conversion conv. -&gt; electric fe'!AT$20*'Conversion conv. -&gt; electric ad'!AT19</f>
        <v>0.9997751721</v>
      </c>
      <c r="AV49" s="141">
        <f>'Conversion conv. -&gt; electric fe'!AU$20*'Conversion conv. -&gt; electric ad'!AU19</f>
        <v>0.9998766013</v>
      </c>
      <c r="AW49" s="141">
        <f>'Conversion conv. -&gt; electric fe'!AV$20*'Conversion conv. -&gt; electric ad'!AV19</f>
        <v>0.9999322743</v>
      </c>
      <c r="AX49" s="141">
        <f>'Conversion conv. -&gt; electric fe'!AW$20*'Conversion conv. -&gt; electric ad'!AW19</f>
        <v>0.9999628305</v>
      </c>
      <c r="AY49" s="141">
        <f>'Conversion conv. -&gt; electric fe'!AX$20*'Conversion conv. -&gt; electric ad'!AX19</f>
        <v>0.9999796007</v>
      </c>
      <c r="AZ49" s="141">
        <f>'Conversion conv. -&gt; electric fe'!AY$20*'Conversion conv. -&gt; electric ad'!AY19</f>
        <v>0.9999888046</v>
      </c>
      <c r="BA49" s="141">
        <f>'Conversion conv. -&gt; electric fe'!AZ$20*'Conversion conv. -&gt; electric ad'!AZ19</f>
        <v>0.9999938558</v>
      </c>
      <c r="BB49" s="141">
        <f>'Conversion conv. -&gt; electric fe'!BA$20*'Conversion conv. -&gt; electric ad'!BA19</f>
        <v>0.999996628</v>
      </c>
      <c r="BC49" s="141">
        <f>'Conversion conv. -&gt; electric fe'!BB$20*'Conversion conv. -&gt; electric ad'!BB19</f>
        <v>0.9999981494</v>
      </c>
      <c r="BD49" s="141">
        <f>'Conversion conv. -&gt; electric fe'!BC$20*'Conversion conv. -&gt; electric ad'!BC19</f>
        <v>0.9999989844</v>
      </c>
      <c r="BE49" s="142">
        <f>'Conversion conv. -&gt; electric fe'!BD$20*'Conversion conv. -&gt; electric ad'!BD19</f>
        <v>0.9999994426</v>
      </c>
      <c r="BF49" s="3"/>
      <c r="BG49" s="3">
        <f t="shared" si="1"/>
        <v>2033</v>
      </c>
      <c r="BH49" s="3">
        <f t="shared" si="2"/>
        <v>11</v>
      </c>
      <c r="BI49" s="3"/>
    </row>
    <row r="50">
      <c r="A50" s="75"/>
      <c r="D50" s="77" t="s">
        <v>55</v>
      </c>
      <c r="E50" s="140">
        <f>'Conversion conv. -&gt; electric fe'!D$20*'Conversion conv. -&gt; electric ad'!D20</f>
        <v>0</v>
      </c>
      <c r="F50" s="15">
        <f>'Conversion conv. -&gt; electric fe'!E$20*'Conversion conv. -&gt; electric ad'!E20</f>
        <v>0</v>
      </c>
      <c r="G50" s="15">
        <f>'Conversion conv. -&gt; electric fe'!F$20*'Conversion conv. -&gt; electric ad'!F20</f>
        <v>0</v>
      </c>
      <c r="H50" s="15">
        <f>'Conversion conv. -&gt; electric fe'!G$20*'Conversion conv. -&gt; electric ad'!G20</f>
        <v>0</v>
      </c>
      <c r="I50" s="15">
        <f>'Conversion conv. -&gt; electric fe'!H$20*'Conversion conv. -&gt; electric ad'!H20</f>
        <v>0</v>
      </c>
      <c r="J50" s="15">
        <f>'Conversion conv. -&gt; electric fe'!I$20*'Conversion conv. -&gt; electric ad'!I20</f>
        <v>0</v>
      </c>
      <c r="K50" s="15">
        <f>'Conversion conv. -&gt; electric fe'!J$20*'Conversion conv. -&gt; electric ad'!J20</f>
        <v>0</v>
      </c>
      <c r="L50" s="15">
        <f>'Conversion conv. -&gt; electric fe'!K$20*'Conversion conv. -&gt; electric ad'!K20</f>
        <v>0</v>
      </c>
      <c r="M50" s="15">
        <f>'Conversion conv. -&gt; electric fe'!L$20*'Conversion conv. -&gt; electric ad'!L20</f>
        <v>0</v>
      </c>
      <c r="N50" s="15">
        <f>'Conversion conv. -&gt; electric fe'!M$20*'Conversion conv. -&gt; electric ad'!M20</f>
        <v>0</v>
      </c>
      <c r="O50" s="15">
        <f>'Conversion conv. -&gt; electric fe'!N$20*'Conversion conv. -&gt; electric ad'!N20</f>
        <v>0</v>
      </c>
      <c r="P50" s="15">
        <f>'Conversion conv. -&gt; electric fe'!O$20*'Conversion conv. -&gt; electric ad'!O20</f>
        <v>0</v>
      </c>
      <c r="Q50" s="15">
        <f>'Conversion conv. -&gt; electric fe'!P$20*'Conversion conv. -&gt; electric ad'!P20</f>
        <v>0</v>
      </c>
      <c r="R50" s="15">
        <f>'Conversion conv. -&gt; electric fe'!Q$20*'Conversion conv. -&gt; electric ad'!Q20</f>
        <v>0</v>
      </c>
      <c r="S50" s="15">
        <f>'Conversion conv. -&gt; electric fe'!R$20*'Conversion conv. -&gt; electric ad'!R20</f>
        <v>0</v>
      </c>
      <c r="T50" s="15">
        <f>'Conversion conv. -&gt; electric fe'!S$20*'Conversion conv. -&gt; electric ad'!S20</f>
        <v>0</v>
      </c>
      <c r="U50" s="15">
        <f>'Conversion conv. -&gt; electric fe'!T$20*'Conversion conv. -&gt; electric ad'!T20</f>
        <v>0</v>
      </c>
      <c r="V50" s="15">
        <f>'Conversion conv. -&gt; electric fe'!U$20*'Conversion conv. -&gt; electric ad'!U20</f>
        <v>0</v>
      </c>
      <c r="W50" s="15">
        <f>'Conversion conv. -&gt; electric fe'!V$20*'Conversion conv. -&gt; electric ad'!V20</f>
        <v>0</v>
      </c>
      <c r="X50" s="15">
        <f>'Conversion conv. -&gt; electric fe'!W$20*'Conversion conv. -&gt; electric ad'!W20</f>
        <v>0</v>
      </c>
      <c r="Y50" s="15">
        <f>'Conversion conv. -&gt; electric fe'!X$20*'Conversion conv. -&gt; electric ad'!X20</f>
        <v>0</v>
      </c>
      <c r="Z50" s="15">
        <f>'Conversion conv. -&gt; electric fe'!Y$20*'Conversion conv. -&gt; electric ad'!Y20</f>
        <v>0</v>
      </c>
      <c r="AA50" s="15">
        <f>'Conversion conv. -&gt; electric fe'!Z$20*'Conversion conv. -&gt; electric ad'!Z20</f>
        <v>0</v>
      </c>
      <c r="AB50" s="141">
        <f>'Conversion conv. -&gt; electric fe'!AA$20*'Conversion conv. -&gt; electric ad'!AA20</f>
        <v>0.05372132532</v>
      </c>
      <c r="AC50" s="141">
        <f>'Conversion conv. -&gt; electric fe'!AB$20*'Conversion conv. -&gt; electric ad'!AB20</f>
        <v>0.1795823322</v>
      </c>
      <c r="AD50" s="141">
        <f>'Conversion conv. -&gt; electric fe'!AC$20*'Conversion conv. -&gt; electric ad'!AC20</f>
        <v>0.4076633068</v>
      </c>
      <c r="AE50" s="141">
        <f>'Conversion conv. -&gt; electric fe'!AD$20*'Conversion conv. -&gt; electric ad'!AD20</f>
        <v>0.6557588748</v>
      </c>
      <c r="AF50" s="141">
        <f>'Conversion conv. -&gt; electric fe'!AE$20*'Conversion conv. -&gt; electric ad'!AE20</f>
        <v>0.8321258586</v>
      </c>
      <c r="AG50" s="141">
        <f>'Conversion conv. -&gt; electric fe'!AF$20*'Conversion conv. -&gt; electric ad'!AF20</f>
        <v>0.9262631696</v>
      </c>
      <c r="AH50" s="141">
        <f>'Conversion conv. -&gt; electric fe'!AG$20*'Conversion conv. -&gt; electric ad'!AG20</f>
        <v>0.9692180778</v>
      </c>
      <c r="AI50" s="141">
        <f>'Conversion conv. -&gt; electric fe'!AH$20*'Conversion conv. -&gt; electric ad'!AH20</f>
        <v>0.987428818</v>
      </c>
      <c r="AJ50" s="141">
        <f>'Conversion conv. -&gt; electric fe'!AI$20*'Conversion conv. -&gt; electric ad'!AI20</f>
        <v>0.9949106001</v>
      </c>
      <c r="AK50" s="141">
        <f>'Conversion conv. -&gt; electric fe'!AJ$20*'Conversion conv. -&gt; electric ad'!AJ20</f>
        <v>0.9979459966</v>
      </c>
      <c r="AL50" s="141">
        <f>'Conversion conv. -&gt; electric fe'!AK$20*'Conversion conv. -&gt; electric ad'!AK20</f>
        <v>0.9991717279</v>
      </c>
      <c r="AM50" s="141">
        <f>'Conversion conv. -&gt; electric fe'!AL$20*'Conversion conv. -&gt; electric ad'!AL20</f>
        <v>0.9996659782</v>
      </c>
      <c r="AN50" s="141">
        <f>'Conversion conv. -&gt; electric fe'!AM$20*'Conversion conv. -&gt; electric ad'!AM20</f>
        <v>0.9998652423</v>
      </c>
      <c r="AO50" s="141">
        <f>'Conversion conv. -&gt; electric fe'!AN$20*'Conversion conv. -&gt; electric ad'!AN20</f>
        <v>0.9999456052</v>
      </c>
      <c r="AP50" s="141">
        <f>'Conversion conv. -&gt; electric fe'!AO$20*'Conversion conv. -&gt; electric ad'!AO20</f>
        <v>0.9999780318</v>
      </c>
      <c r="AQ50" s="141">
        <f>'Conversion conv. -&gt; electric fe'!AP$20*'Conversion conv. -&gt; electric ad'!AP20</f>
        <v>0.9999911232</v>
      </c>
      <c r="AR50" s="141">
        <f>'Conversion conv. -&gt; electric fe'!AQ$20*'Conversion conv. -&gt; electric ad'!AQ20</f>
        <v>0.9999964114</v>
      </c>
      <c r="AS50" s="141">
        <f>'Conversion conv. -&gt; electric fe'!AR$20*'Conversion conv. -&gt; electric ad'!AR20</f>
        <v>0.9999985485</v>
      </c>
      <c r="AT50" s="141">
        <f>'Conversion conv. -&gt; electric fe'!AS$20*'Conversion conv. -&gt; electric ad'!AS20</f>
        <v>0.9999994127</v>
      </c>
      <c r="AU50" s="141">
        <f>'Conversion conv. -&gt; electric fe'!AT$20*'Conversion conv. -&gt; electric ad'!AT20</f>
        <v>0.9999997623</v>
      </c>
      <c r="AV50" s="141">
        <f>'Conversion conv. -&gt; electric fe'!AU$20*'Conversion conv. -&gt; electric ad'!AU20</f>
        <v>0.9999999037</v>
      </c>
      <c r="AW50" s="141">
        <f>'Conversion conv. -&gt; electric fe'!AV$20*'Conversion conv. -&gt; electric ad'!AV20</f>
        <v>0.999999961</v>
      </c>
      <c r="AX50" s="141">
        <f>'Conversion conv. -&gt; electric fe'!AW$20*'Conversion conv. -&gt; electric ad'!AW20</f>
        <v>0.9999999842</v>
      </c>
      <c r="AY50" s="141">
        <f>'Conversion conv. -&gt; electric fe'!AX$20*'Conversion conv. -&gt; electric ad'!AX20</f>
        <v>0.9999999936</v>
      </c>
      <c r="AZ50" s="141">
        <f>'Conversion conv. -&gt; electric fe'!AY$20*'Conversion conv. -&gt; electric ad'!AY20</f>
        <v>0.9999999974</v>
      </c>
      <c r="BA50" s="141">
        <f>'Conversion conv. -&gt; electric fe'!AZ$20*'Conversion conv. -&gt; electric ad'!AZ20</f>
        <v>0.9999999989</v>
      </c>
      <c r="BB50" s="141">
        <f>'Conversion conv. -&gt; electric fe'!BA$20*'Conversion conv. -&gt; electric ad'!BA20</f>
        <v>0.9999999996</v>
      </c>
      <c r="BC50" s="141">
        <f>'Conversion conv. -&gt; electric fe'!BB$20*'Conversion conv. -&gt; electric ad'!BB20</f>
        <v>0.9999999998</v>
      </c>
      <c r="BD50" s="141">
        <f>'Conversion conv. -&gt; electric fe'!BC$20*'Conversion conv. -&gt; electric ad'!BC20</f>
        <v>0.9999999999</v>
      </c>
      <c r="BE50" s="142">
        <f>'Conversion conv. -&gt; electric fe'!BD$20*'Conversion conv. -&gt; electric ad'!BD20</f>
        <v>1</v>
      </c>
      <c r="BF50" s="3"/>
      <c r="BG50" s="3">
        <f t="shared" si="1"/>
        <v>2029</v>
      </c>
      <c r="BH50" s="3">
        <f t="shared" si="2"/>
        <v>7</v>
      </c>
      <c r="BI50" s="3"/>
    </row>
    <row r="51">
      <c r="A51" s="75"/>
      <c r="B51" s="70" t="s">
        <v>59</v>
      </c>
      <c r="C51" s="77" t="s">
        <v>57</v>
      </c>
      <c r="D51" s="77" t="s">
        <v>57</v>
      </c>
      <c r="E51" s="140">
        <f>'Conversion conv. -&gt; electric fe'!D$21*'Conversion conv. -&gt; electric ad'!D21</f>
        <v>0</v>
      </c>
      <c r="F51" s="15">
        <f>'Conversion conv. -&gt; electric fe'!E$21*'Conversion conv. -&gt; electric ad'!E21</f>
        <v>0</v>
      </c>
      <c r="G51" s="15">
        <f>'Conversion conv. -&gt; electric fe'!F$21*'Conversion conv. -&gt; electric ad'!F21</f>
        <v>0</v>
      </c>
      <c r="H51" s="15">
        <f>'Conversion conv. -&gt; electric fe'!G$21*'Conversion conv. -&gt; electric ad'!G21</f>
        <v>0</v>
      </c>
      <c r="I51" s="15">
        <f>'Conversion conv. -&gt; electric fe'!H$21*'Conversion conv. -&gt; electric ad'!H21</f>
        <v>0</v>
      </c>
      <c r="J51" s="15">
        <f>'Conversion conv. -&gt; electric fe'!I$21*'Conversion conv. -&gt; electric ad'!I21</f>
        <v>0</v>
      </c>
      <c r="K51" s="15">
        <f>'Conversion conv. -&gt; electric fe'!J$21*'Conversion conv. -&gt; electric ad'!J21</f>
        <v>0</v>
      </c>
      <c r="L51" s="15">
        <f>'Conversion conv. -&gt; electric fe'!K$21*'Conversion conv. -&gt; electric ad'!K21</f>
        <v>0</v>
      </c>
      <c r="M51" s="15">
        <f>'Conversion conv. -&gt; electric fe'!L$21*'Conversion conv. -&gt; electric ad'!L21</f>
        <v>0</v>
      </c>
      <c r="N51" s="15">
        <f>'Conversion conv. -&gt; electric fe'!M$21*'Conversion conv. -&gt; electric ad'!M21</f>
        <v>0</v>
      </c>
      <c r="O51" s="15">
        <f>'Conversion conv. -&gt; electric fe'!N$21*'Conversion conv. -&gt; electric ad'!N21</f>
        <v>0</v>
      </c>
      <c r="P51" s="15">
        <f>'Conversion conv. -&gt; electric fe'!O$21*'Conversion conv. -&gt; electric ad'!O21</f>
        <v>0</v>
      </c>
      <c r="Q51" s="15">
        <f>'Conversion conv. -&gt; electric fe'!P$21*'Conversion conv. -&gt; electric ad'!P21</f>
        <v>0</v>
      </c>
      <c r="R51" s="15">
        <f>'Conversion conv. -&gt; electric fe'!Q$21*'Conversion conv. -&gt; electric ad'!Q21</f>
        <v>0</v>
      </c>
      <c r="S51" s="15">
        <f>'Conversion conv. -&gt; electric fe'!R$21*'Conversion conv. -&gt; electric ad'!R21</f>
        <v>0</v>
      </c>
      <c r="T51" s="15">
        <f>'Conversion conv. -&gt; electric fe'!S$21*'Conversion conv. -&gt; electric ad'!S21</f>
        <v>0</v>
      </c>
      <c r="U51" s="15">
        <f>'Conversion conv. -&gt; electric fe'!T$21*'Conversion conv. -&gt; electric ad'!T21</f>
        <v>0</v>
      </c>
      <c r="V51" s="15">
        <f>'Conversion conv. -&gt; electric fe'!U$21*'Conversion conv. -&gt; electric ad'!U21</f>
        <v>0</v>
      </c>
      <c r="W51" s="15">
        <f>'Conversion conv. -&gt; electric fe'!V$21*'Conversion conv. -&gt; electric ad'!V21</f>
        <v>0</v>
      </c>
      <c r="X51" s="15">
        <f>'Conversion conv. -&gt; electric fe'!W$21*'Conversion conv. -&gt; electric ad'!W21</f>
        <v>0</v>
      </c>
      <c r="Y51" s="15">
        <f>'Conversion conv. -&gt; electric fe'!X$21*'Conversion conv. -&gt; electric ad'!X21</f>
        <v>0</v>
      </c>
      <c r="Z51" s="15">
        <f>'Conversion conv. -&gt; electric fe'!Y$21*'Conversion conv. -&gt; electric ad'!Y21</f>
        <v>0</v>
      </c>
      <c r="AA51" s="15">
        <f>'Conversion conv. -&gt; electric fe'!Z$21*'Conversion conv. -&gt; electric ad'!Z21</f>
        <v>0</v>
      </c>
      <c r="AB51" s="141">
        <f>'Conversion conv. -&gt; electric fe'!AA$21*'Conversion conv. -&gt; electric ad'!AA21</f>
        <v>0.0003059409545</v>
      </c>
      <c r="AC51" s="141">
        <f>'Conversion conv. -&gt; electric fe'!AB$21*'Conversion conv. -&gt; electric ad'!AB21</f>
        <v>0.0005492877069</v>
      </c>
      <c r="AD51" s="141">
        <f>'Conversion conv. -&gt; electric fe'!AC$21*'Conversion conv. -&gt; electric ad'!AC21</f>
        <v>0.000981223082</v>
      </c>
      <c r="AE51" s="141">
        <f>'Conversion conv. -&gt; electric fe'!AD$21*'Conversion conv. -&gt; electric ad'!AD21</f>
        <v>0.001741146671</v>
      </c>
      <c r="AF51" s="141">
        <f>'Conversion conv. -&gt; electric fe'!AE$21*'Conversion conv. -&gt; electric ad'!AE21</f>
        <v>0.003062698286</v>
      </c>
      <c r="AG51" s="141">
        <f>'Conversion conv. -&gt; electric fe'!AF$21*'Conversion conv. -&gt; electric ad'!AF21</f>
        <v>0.005326667791</v>
      </c>
      <c r="AH51" s="141">
        <f>'Conversion conv. -&gt; electric fe'!AG$21*'Conversion conv. -&gt; electric ad'!AG21</f>
        <v>0.009131372731</v>
      </c>
      <c r="AI51" s="141">
        <f>'Conversion conv. -&gt; electric fe'!AH$21*'Conversion conv. -&gt; electric ad'!AH21</f>
        <v>0.01537332721</v>
      </c>
      <c r="AJ51" s="141">
        <f>'Conversion conv. -&gt; electric fe'!AI$21*'Conversion conv. -&gt; electric ad'!AI21</f>
        <v>0.02531612024</v>
      </c>
      <c r="AK51" s="141">
        <f>'Conversion conv. -&gt; electric fe'!AJ$21*'Conversion conv. -&gt; electric ad'!AJ21</f>
        <v>0.04060575166</v>
      </c>
      <c r="AL51" s="141">
        <f>'Conversion conv. -&gt; electric fe'!AK$21*'Conversion conv. -&gt; electric ad'!AK21</f>
        <v>0.0631765033</v>
      </c>
      <c r="AM51" s="141">
        <f>'Conversion conv. -&gt; electric fe'!AL$21*'Conversion conv. -&gt; electric ad'!AL21</f>
        <v>0.09500078301</v>
      </c>
      <c r="AN51" s="141">
        <f>'Conversion conv. -&gt; electric fe'!AM$21*'Conversion conv. -&gt; electric ad'!AM21</f>
        <v>0.1376836391</v>
      </c>
      <c r="AO51" s="141">
        <f>'Conversion conv. -&gt; electric fe'!AN$21*'Conversion conv. -&gt; electric ad'!AN21</f>
        <v>0.1919798237</v>
      </c>
      <c r="AP51" s="141">
        <f>'Conversion conv. -&gt; electric fe'!AO$21*'Conversion conv. -&gt; electric ad'!AO21</f>
        <v>0.2573816921</v>
      </c>
      <c r="AQ51" s="141">
        <f>'Conversion conv. -&gt; electric fe'!AP$21*'Conversion conv. -&gt; electric ad'!AP21</f>
        <v>0.3319443973</v>
      </c>
      <c r="AR51" s="141">
        <f>'Conversion conv. -&gt; electric fe'!AQ$21*'Conversion conv. -&gt; electric ad'!AQ21</f>
        <v>0.4124568659</v>
      </c>
      <c r="AS51" s="141">
        <f>'Conversion conv. -&gt; electric fe'!AR$21*'Conversion conv. -&gt; electric ad'!AR21</f>
        <v>0.4949465081</v>
      </c>
      <c r="AT51" s="141">
        <f>'Conversion conv. -&gt; electric fe'!AS$21*'Conversion conv. -&gt; electric ad'!AS21</f>
        <v>0.5753727203</v>
      </c>
      <c r="AU51" s="141">
        <f>'Conversion conv. -&gt; electric fe'!AT$21*'Conversion conv. -&gt; electric ad'!AT21</f>
        <v>0.650288446</v>
      </c>
      <c r="AV51" s="141">
        <f>'Conversion conv. -&gt; electric fe'!AU$21*'Conversion conv. -&gt; electric ad'!AU21</f>
        <v>0.7172767087</v>
      </c>
      <c r="AW51" s="141">
        <f>'Conversion conv. -&gt; electric fe'!AV$21*'Conversion conv. -&gt; electric ad'!AV21</f>
        <v>0.775081625</v>
      </c>
      <c r="AX51" s="141">
        <f>'Conversion conv. -&gt; electric fe'!AW$21*'Conversion conv. -&gt; electric ad'!AW21</f>
        <v>0.8234783522</v>
      </c>
      <c r="AY51" s="141">
        <f>'Conversion conv. -&gt; electric fe'!AX$21*'Conversion conv. -&gt; electric ad'!AX21</f>
        <v>0.8629972308</v>
      </c>
      <c r="AZ51" s="141">
        <f>'Conversion conv. -&gt; electric fe'!AY$21*'Conversion conv. -&gt; electric ad'!AY21</f>
        <v>0.8946186928</v>
      </c>
      <c r="BA51" s="141">
        <f>'Conversion conv. -&gt; electric fe'!AZ$21*'Conversion conv. -&gt; electric ad'!AZ21</f>
        <v>0.9195151116</v>
      </c>
      <c r="BB51" s="141">
        <f>'Conversion conv. -&gt; electric fe'!BA$21*'Conversion conv. -&gt; electric ad'!BA21</f>
        <v>0.938869342</v>
      </c>
      <c r="BC51" s="141">
        <f>'Conversion conv. -&gt; electric fe'!BB$21*'Conversion conv. -&gt; electric ad'!BB21</f>
        <v>0.9537675177</v>
      </c>
      <c r="BD51" s="141">
        <f>'Conversion conv. -&gt; electric fe'!BC$21*'Conversion conv. -&gt; electric ad'!BC21</f>
        <v>0.9651489698</v>
      </c>
      <c r="BE51" s="142">
        <f>'Conversion conv. -&gt; electric fe'!BD$21*'Conversion conv. -&gt; electric ad'!BD21</f>
        <v>0.9737936602</v>
      </c>
      <c r="BF51" s="3"/>
      <c r="BG51" s="3">
        <f t="shared" si="1"/>
        <v>2050</v>
      </c>
      <c r="BH51" s="3">
        <f t="shared" si="2"/>
        <v>28</v>
      </c>
      <c r="BI51" s="3"/>
    </row>
    <row r="52">
      <c r="A52" s="75"/>
      <c r="D52" s="77" t="s">
        <v>56</v>
      </c>
      <c r="E52" s="140">
        <f>'Conversion conv. -&gt; electric fe'!D$21*'Conversion conv. -&gt; electric ad'!D22</f>
        <v>0</v>
      </c>
      <c r="F52" s="15">
        <f>'Conversion conv. -&gt; electric fe'!E$21*'Conversion conv. -&gt; electric ad'!E22</f>
        <v>0</v>
      </c>
      <c r="G52" s="15">
        <f>'Conversion conv. -&gt; electric fe'!F$21*'Conversion conv. -&gt; electric ad'!F22</f>
        <v>0</v>
      </c>
      <c r="H52" s="15">
        <f>'Conversion conv. -&gt; electric fe'!G$21*'Conversion conv. -&gt; electric ad'!G22</f>
        <v>0</v>
      </c>
      <c r="I52" s="15">
        <f>'Conversion conv. -&gt; electric fe'!H$21*'Conversion conv. -&gt; electric ad'!H22</f>
        <v>0</v>
      </c>
      <c r="J52" s="15">
        <f>'Conversion conv. -&gt; electric fe'!I$21*'Conversion conv. -&gt; electric ad'!I22</f>
        <v>0</v>
      </c>
      <c r="K52" s="15">
        <f>'Conversion conv. -&gt; electric fe'!J$21*'Conversion conv. -&gt; electric ad'!J22</f>
        <v>0</v>
      </c>
      <c r="L52" s="15">
        <f>'Conversion conv. -&gt; electric fe'!K$21*'Conversion conv. -&gt; electric ad'!K22</f>
        <v>0</v>
      </c>
      <c r="M52" s="15">
        <f>'Conversion conv. -&gt; electric fe'!L$21*'Conversion conv. -&gt; electric ad'!L22</f>
        <v>0</v>
      </c>
      <c r="N52" s="15">
        <f>'Conversion conv. -&gt; electric fe'!M$21*'Conversion conv. -&gt; electric ad'!M22</f>
        <v>0</v>
      </c>
      <c r="O52" s="15">
        <f>'Conversion conv. -&gt; electric fe'!N$21*'Conversion conv. -&gt; electric ad'!N22</f>
        <v>0</v>
      </c>
      <c r="P52" s="15">
        <f>'Conversion conv. -&gt; electric fe'!O$21*'Conversion conv. -&gt; electric ad'!O22</f>
        <v>0</v>
      </c>
      <c r="Q52" s="15">
        <f>'Conversion conv. -&gt; electric fe'!P$21*'Conversion conv. -&gt; electric ad'!P22</f>
        <v>0</v>
      </c>
      <c r="R52" s="15">
        <f>'Conversion conv. -&gt; electric fe'!Q$21*'Conversion conv. -&gt; electric ad'!Q22</f>
        <v>0</v>
      </c>
      <c r="S52" s="15">
        <f>'Conversion conv. -&gt; electric fe'!R$21*'Conversion conv. -&gt; electric ad'!R22</f>
        <v>0</v>
      </c>
      <c r="T52" s="15">
        <f>'Conversion conv. -&gt; electric fe'!S$21*'Conversion conv. -&gt; electric ad'!S22</f>
        <v>0</v>
      </c>
      <c r="U52" s="15">
        <f>'Conversion conv. -&gt; electric fe'!T$21*'Conversion conv. -&gt; electric ad'!T22</f>
        <v>0</v>
      </c>
      <c r="V52" s="15">
        <f>'Conversion conv. -&gt; electric fe'!U$21*'Conversion conv. -&gt; electric ad'!U22</f>
        <v>0</v>
      </c>
      <c r="W52" s="15">
        <f>'Conversion conv. -&gt; electric fe'!V$21*'Conversion conv. -&gt; electric ad'!V22</f>
        <v>0</v>
      </c>
      <c r="X52" s="15">
        <f>'Conversion conv. -&gt; electric fe'!W$21*'Conversion conv. -&gt; electric ad'!W22</f>
        <v>0</v>
      </c>
      <c r="Y52" s="15">
        <f>'Conversion conv. -&gt; electric fe'!X$21*'Conversion conv. -&gt; electric ad'!X22</f>
        <v>0</v>
      </c>
      <c r="Z52" s="15">
        <f>'Conversion conv. -&gt; electric fe'!Y$21*'Conversion conv. -&gt; electric ad'!Y22</f>
        <v>0</v>
      </c>
      <c r="AA52" s="15">
        <f>'Conversion conv. -&gt; electric fe'!Z$21*'Conversion conv. -&gt; electric ad'!Z22</f>
        <v>0</v>
      </c>
      <c r="AB52" s="141">
        <f>'Conversion conv. -&gt; electric fe'!AA$21*'Conversion conv. -&gt; electric ad'!AA22</f>
        <v>0.0003305413548</v>
      </c>
      <c r="AC52" s="141">
        <f>'Conversion conv. -&gt; electric fe'!AB$21*'Conversion conv. -&gt; electric ad'!AB22</f>
        <v>0.0006277646662</v>
      </c>
      <c r="AD52" s="141">
        <f>'Conversion conv. -&gt; electric fe'!AC$21*'Conversion conv. -&gt; electric ad'!AC22</f>
        <v>0.001183308149</v>
      </c>
      <c r="AE52" s="141">
        <f>'Conversion conv. -&gt; electric fe'!AD$21*'Conversion conv. -&gt; electric ad'!AD22</f>
        <v>0.002207495745</v>
      </c>
      <c r="AF52" s="141">
        <f>'Conversion conv. -&gt; electric fe'!AE$21*'Conversion conv. -&gt; electric ad'!AE22</f>
        <v>0.004060789767</v>
      </c>
      <c r="AG52" s="141">
        <f>'Conversion conv. -&gt; electric fe'!AF$21*'Conversion conv. -&gt; electric ad'!AF22</f>
        <v>0.007332500991</v>
      </c>
      <c r="AH52" s="141">
        <f>'Conversion conv. -&gt; electric fe'!AG$21*'Conversion conv. -&gt; electric ad'!AG22</f>
        <v>0.01292735002</v>
      </c>
      <c r="AI52" s="141">
        <f>'Conversion conv. -&gt; electric fe'!AH$21*'Conversion conv. -&gt; electric ad'!AH22</f>
        <v>0.02212500984</v>
      </c>
      <c r="AJ52" s="141">
        <f>'Conversion conv. -&gt; electric fe'!AI$21*'Conversion conv. -&gt; electric ad'!AI22</f>
        <v>0.03655627485</v>
      </c>
      <c r="AK52" s="141">
        <f>'Conversion conv. -&gt; electric fe'!AJ$21*'Conversion conv. -&gt; electric ad'!AJ22</f>
        <v>0.05804446103</v>
      </c>
      <c r="AL52" s="141">
        <f>'Conversion conv. -&gt; electric fe'!AK$21*'Conversion conv. -&gt; electric ad'!AK22</f>
        <v>0.08831247572</v>
      </c>
      <c r="AM52" s="141">
        <f>'Conversion conv. -&gt; electric fe'!AL$21*'Conversion conv. -&gt; electric ad'!AL22</f>
        <v>0.1286302729</v>
      </c>
      <c r="AN52" s="141">
        <f>'Conversion conv. -&gt; electric fe'!AM$21*'Conversion conv. -&gt; electric ad'!AM22</f>
        <v>0.1795086131</v>
      </c>
      <c r="AO52" s="141">
        <f>'Conversion conv. -&gt; electric fe'!AN$21*'Conversion conv. -&gt; electric ad'!AN22</f>
        <v>0.2405060587</v>
      </c>
      <c r="AP52" s="141">
        <f>'Conversion conv. -&gt; electric fe'!AO$21*'Conversion conv. -&gt; electric ad'!AO22</f>
        <v>0.3101633823</v>
      </c>
      <c r="AQ52" s="141">
        <f>'Conversion conv. -&gt; electric fe'!AP$21*'Conversion conv. -&gt; electric ad'!AP22</f>
        <v>0.38607284</v>
      </c>
      <c r="AR52" s="141">
        <f>'Conversion conv. -&gt; electric fe'!AQ$21*'Conversion conv. -&gt; electric ad'!AQ22</f>
        <v>0.4651076086</v>
      </c>
      <c r="AS52" s="141">
        <f>'Conversion conv. -&gt; electric fe'!AR$21*'Conversion conv. -&gt; electric ad'!AR22</f>
        <v>0.543816168</v>
      </c>
      <c r="AT52" s="141">
        <f>'Conversion conv. -&gt; electric fe'!AS$21*'Conversion conv. -&gt; electric ad'!AS22</f>
        <v>0.6189145334</v>
      </c>
      <c r="AU52" s="141">
        <f>'Conversion conv. -&gt; electric fe'!AT$21*'Conversion conv. -&gt; electric ad'!AT22</f>
        <v>0.6877422834</v>
      </c>
      <c r="AV52" s="141">
        <f>'Conversion conv. -&gt; electric fe'!AU$21*'Conversion conv. -&gt; electric ad'!AU22</f>
        <v>0.7485494452</v>
      </c>
      <c r="AW52" s="141">
        <f>'Conversion conv. -&gt; electric fe'!AV$21*'Conversion conv. -&gt; electric ad'!AV22</f>
        <v>0.8005551348</v>
      </c>
      <c r="AX52" s="141">
        <f>'Conversion conv. -&gt; electric fe'!AW$21*'Conversion conv. -&gt; electric ad'!AW22</f>
        <v>0.8438118053</v>
      </c>
      <c r="AY52" s="141">
        <f>'Conversion conv. -&gt; electric fe'!AX$21*'Conversion conv. -&gt; electric ad'!AX22</f>
        <v>0.8789642614</v>
      </c>
      <c r="AZ52" s="141">
        <f>'Conversion conv. -&gt; electric fe'!AY$21*'Conversion conv. -&gt; electric ad'!AY22</f>
        <v>0.9069940401</v>
      </c>
      <c r="BA52" s="141">
        <f>'Conversion conv. -&gt; electric fe'!AZ$21*'Conversion conv. -&gt; electric ad'!AZ22</f>
        <v>0.9290078243</v>
      </c>
      <c r="BB52" s="141">
        <f>'Conversion conv. -&gt; electric fe'!BA$21*'Conversion conv. -&gt; electric ad'!BA22</f>
        <v>0.946091664</v>
      </c>
      <c r="BC52" s="141">
        <f>'Conversion conv. -&gt; electric fe'!BB$21*'Conversion conv. -&gt; electric ad'!BB22</f>
        <v>0.9592273099</v>
      </c>
      <c r="BD52" s="141">
        <f>'Conversion conv. -&gt; electric fe'!BC$21*'Conversion conv. -&gt; electric ad'!BC22</f>
        <v>0.9692555951</v>
      </c>
      <c r="BE52" s="142">
        <f>'Conversion conv. -&gt; electric fe'!BD$21*'Conversion conv. -&gt; electric ad'!BD22</f>
        <v>0.9768702459</v>
      </c>
      <c r="BF52" s="3"/>
      <c r="BG52" s="3">
        <f t="shared" si="1"/>
        <v>2050</v>
      </c>
      <c r="BH52" s="3">
        <f t="shared" si="2"/>
        <v>28</v>
      </c>
      <c r="BI52" s="3"/>
    </row>
    <row r="53">
      <c r="A53" s="75"/>
      <c r="D53" s="77" t="s">
        <v>55</v>
      </c>
      <c r="E53" s="140">
        <f>'Conversion conv. -&gt; electric fe'!D$21*'Conversion conv. -&gt; electric ad'!D23</f>
        <v>0</v>
      </c>
      <c r="F53" s="15">
        <f>'Conversion conv. -&gt; electric fe'!E$21*'Conversion conv. -&gt; electric ad'!E23</f>
        <v>0</v>
      </c>
      <c r="G53" s="15">
        <f>'Conversion conv. -&gt; electric fe'!F$21*'Conversion conv. -&gt; electric ad'!F23</f>
        <v>0</v>
      </c>
      <c r="H53" s="15">
        <f>'Conversion conv. -&gt; electric fe'!G$21*'Conversion conv. -&gt; electric ad'!G23</f>
        <v>0</v>
      </c>
      <c r="I53" s="15">
        <f>'Conversion conv. -&gt; electric fe'!H$21*'Conversion conv. -&gt; electric ad'!H23</f>
        <v>0</v>
      </c>
      <c r="J53" s="15">
        <f>'Conversion conv. -&gt; electric fe'!I$21*'Conversion conv. -&gt; electric ad'!I23</f>
        <v>0</v>
      </c>
      <c r="K53" s="15">
        <f>'Conversion conv. -&gt; electric fe'!J$21*'Conversion conv. -&gt; electric ad'!J23</f>
        <v>0</v>
      </c>
      <c r="L53" s="15">
        <f>'Conversion conv. -&gt; electric fe'!K$21*'Conversion conv. -&gt; electric ad'!K23</f>
        <v>0</v>
      </c>
      <c r="M53" s="15">
        <f>'Conversion conv. -&gt; electric fe'!L$21*'Conversion conv. -&gt; electric ad'!L23</f>
        <v>0</v>
      </c>
      <c r="N53" s="15">
        <f>'Conversion conv. -&gt; electric fe'!M$21*'Conversion conv. -&gt; electric ad'!M23</f>
        <v>0</v>
      </c>
      <c r="O53" s="15">
        <f>'Conversion conv. -&gt; electric fe'!N$21*'Conversion conv. -&gt; electric ad'!N23</f>
        <v>0</v>
      </c>
      <c r="P53" s="15">
        <f>'Conversion conv. -&gt; electric fe'!O$21*'Conversion conv. -&gt; electric ad'!O23</f>
        <v>0</v>
      </c>
      <c r="Q53" s="15">
        <f>'Conversion conv. -&gt; electric fe'!P$21*'Conversion conv. -&gt; electric ad'!P23</f>
        <v>0</v>
      </c>
      <c r="R53" s="15">
        <f>'Conversion conv. -&gt; electric fe'!Q$21*'Conversion conv. -&gt; electric ad'!Q23</f>
        <v>0</v>
      </c>
      <c r="S53" s="15">
        <f>'Conversion conv. -&gt; electric fe'!R$21*'Conversion conv. -&gt; electric ad'!R23</f>
        <v>0</v>
      </c>
      <c r="T53" s="15">
        <f>'Conversion conv. -&gt; electric fe'!S$21*'Conversion conv. -&gt; electric ad'!S23</f>
        <v>0</v>
      </c>
      <c r="U53" s="15">
        <f>'Conversion conv. -&gt; electric fe'!T$21*'Conversion conv. -&gt; electric ad'!T23</f>
        <v>0</v>
      </c>
      <c r="V53" s="15">
        <f>'Conversion conv. -&gt; electric fe'!U$21*'Conversion conv. -&gt; electric ad'!U23</f>
        <v>0</v>
      </c>
      <c r="W53" s="15">
        <f>'Conversion conv. -&gt; electric fe'!V$21*'Conversion conv. -&gt; electric ad'!V23</f>
        <v>0</v>
      </c>
      <c r="X53" s="15">
        <f>'Conversion conv. -&gt; electric fe'!W$21*'Conversion conv. -&gt; electric ad'!W23</f>
        <v>0</v>
      </c>
      <c r="Y53" s="15">
        <f>'Conversion conv. -&gt; electric fe'!X$21*'Conversion conv. -&gt; electric ad'!X23</f>
        <v>0</v>
      </c>
      <c r="Z53" s="15">
        <f>'Conversion conv. -&gt; electric fe'!Y$21*'Conversion conv. -&gt; electric ad'!Y23</f>
        <v>0</v>
      </c>
      <c r="AA53" s="15">
        <f>'Conversion conv. -&gt; electric fe'!Z$21*'Conversion conv. -&gt; electric ad'!Z23</f>
        <v>0</v>
      </c>
      <c r="AB53" s="141">
        <f>'Conversion conv. -&gt; electric fe'!AA$21*'Conversion conv. -&gt; electric ad'!AA23</f>
        <v>0.000480286829</v>
      </c>
      <c r="AC53" s="141">
        <f>'Conversion conv. -&gt; electric fe'!AB$21*'Conversion conv. -&gt; electric ad'!AB23</f>
        <v>0.001012233755</v>
      </c>
      <c r="AD53" s="141">
        <f>'Conversion conv. -&gt; electric fe'!AC$21*'Conversion conv. -&gt; electric ad'!AC23</f>
        <v>0.002093573376</v>
      </c>
      <c r="AE53" s="141">
        <f>'Conversion conv. -&gt; electric fe'!AD$21*'Conversion conv. -&gt; electric ad'!AD23</f>
        <v>0.00421231052</v>
      </c>
      <c r="AF53" s="141">
        <f>'Conversion conv. -&gt; electric fe'!AE$21*'Conversion conv. -&gt; electric ad'!AE23</f>
        <v>0.008155829359</v>
      </c>
      <c r="AG53" s="141">
        <f>'Conversion conv. -&gt; electric fe'!AF$21*'Conversion conv. -&gt; electric ad'!AF23</f>
        <v>0.01502242749</v>
      </c>
      <c r="AH53" s="141">
        <f>'Conversion conv. -&gt; electric fe'!AG$21*'Conversion conv. -&gt; electric ad'!AG23</f>
        <v>0.02607678154</v>
      </c>
      <c r="AI53" s="141">
        <f>'Conversion conv. -&gt; electric fe'!AH$21*'Conversion conv. -&gt; electric ad'!AH23</f>
        <v>0.04247580467</v>
      </c>
      <c r="AJ53" s="141">
        <f>'Conversion conv. -&gt; electric fe'!AI$21*'Conversion conv. -&gt; electric ad'!AI23</f>
        <v>0.06506168634</v>
      </c>
      <c r="AK53" s="141">
        <f>'Conversion conv. -&gt; electric fe'!AJ$21*'Conversion conv. -&gt; electric ad'!AJ23</f>
        <v>0.09438695552</v>
      </c>
      <c r="AL53" s="141">
        <f>'Conversion conv. -&gt; electric fe'!AK$21*'Conversion conv. -&gt; electric ad'!AK23</f>
        <v>0.1308777073</v>
      </c>
      <c r="AM53" s="141">
        <f>'Conversion conv. -&gt; electric fe'!AL$21*'Conversion conv. -&gt; electric ad'!AL23</f>
        <v>0.1749081173</v>
      </c>
      <c r="AN53" s="141">
        <f>'Conversion conv. -&gt; electric fe'!AM$21*'Conversion conv. -&gt; electric ad'!AM23</f>
        <v>0.2266834969</v>
      </c>
      <c r="AO53" s="141">
        <f>'Conversion conv. -&gt; electric fe'!AN$21*'Conversion conv. -&gt; electric ad'!AN23</f>
        <v>0.2859918993</v>
      </c>
      <c r="AP53" s="141">
        <f>'Conversion conv. -&gt; electric fe'!AO$21*'Conversion conv. -&gt; electric ad'!AO23</f>
        <v>0.3519495297</v>
      </c>
      <c r="AQ53" s="141">
        <f>'Conversion conv. -&gt; electric fe'!AP$21*'Conversion conv. -&gt; electric ad'!AP23</f>
        <v>0.4228638812</v>
      </c>
      <c r="AR53" s="141">
        <f>'Conversion conv. -&gt; electric fe'!AQ$21*'Conversion conv. -&gt; electric ad'!AQ23</f>
        <v>0.4963042293</v>
      </c>
      <c r="AS53" s="141">
        <f>'Conversion conv. -&gt; electric fe'!AR$21*'Conversion conv. -&gt; electric ad'!AR23</f>
        <v>0.5693985519</v>
      </c>
      <c r="AT53" s="141">
        <f>'Conversion conv. -&gt; electric fe'!AS$21*'Conversion conv. -&gt; electric ad'!AS23</f>
        <v>0.6392807539</v>
      </c>
      <c r="AU53" s="141">
        <f>'Conversion conv. -&gt; electric fe'!AT$21*'Conversion conv. -&gt; electric ad'!AT23</f>
        <v>0.7035411236</v>
      </c>
      <c r="AV53" s="141">
        <f>'Conversion conv. -&gt; electric fe'!AU$21*'Conversion conv. -&gt; electric ad'!AU23</f>
        <v>0.7605349791</v>
      </c>
      <c r="AW53" s="141">
        <f>'Conversion conv. -&gt; electric fe'!AV$21*'Conversion conv. -&gt; electric ad'!AV23</f>
        <v>0.8094782694</v>
      </c>
      <c r="AX53" s="141">
        <f>'Conversion conv. -&gt; electric fe'!AW$21*'Conversion conv. -&gt; electric ad'!AW23</f>
        <v>0.8503523081</v>
      </c>
      <c r="AY53" s="141">
        <f>'Conversion conv. -&gt; electric fe'!AX$21*'Conversion conv. -&gt; electric ad'!AX23</f>
        <v>0.8836979547</v>
      </c>
      <c r="AZ53" s="141">
        <f>'Conversion conv. -&gt; electric fe'!AY$21*'Conversion conv. -&gt; electric ad'!AY23</f>
        <v>0.9103854327</v>
      </c>
      <c r="BA53" s="141">
        <f>'Conversion conv. -&gt; electric fe'!AZ$21*'Conversion conv. -&gt; electric ad'!AZ23</f>
        <v>0.9314180894</v>
      </c>
      <c r="BB53" s="141">
        <f>'Conversion conv. -&gt; electric fe'!BA$21*'Conversion conv. -&gt; electric ad'!BA23</f>
        <v>0.9477938802</v>
      </c>
      <c r="BC53" s="141">
        <f>'Conversion conv. -&gt; electric fe'!BB$21*'Conversion conv. -&gt; electric ad'!BB23</f>
        <v>0.9604235938</v>
      </c>
      <c r="BD53" s="141">
        <f>'Conversion conv. -&gt; electric fe'!BC$21*'Conversion conv. -&gt; electric ad'!BC23</f>
        <v>0.970093131</v>
      </c>
      <c r="BE53" s="142">
        <f>'Conversion conv. -&gt; electric fe'!BD$21*'Conversion conv. -&gt; electric ad'!BD23</f>
        <v>0.9774548983</v>
      </c>
      <c r="BF53" s="3"/>
      <c r="BG53" s="3">
        <f t="shared" si="1"/>
        <v>2050</v>
      </c>
      <c r="BH53" s="3">
        <f t="shared" si="2"/>
        <v>28</v>
      </c>
      <c r="BI53" s="3"/>
    </row>
    <row r="54">
      <c r="A54" s="75"/>
      <c r="C54" s="77" t="s">
        <v>56</v>
      </c>
      <c r="D54" s="77" t="s">
        <v>57</v>
      </c>
      <c r="E54" s="140">
        <f>'Conversion conv. -&gt; electric fe'!D$22*'Conversion conv. -&gt; electric ad'!D21</f>
        <v>0</v>
      </c>
      <c r="F54" s="15">
        <f>'Conversion conv. -&gt; electric fe'!E$22*'Conversion conv. -&gt; electric ad'!E21</f>
        <v>0</v>
      </c>
      <c r="G54" s="15">
        <f>'Conversion conv. -&gt; electric fe'!F$22*'Conversion conv. -&gt; electric ad'!F21</f>
        <v>0</v>
      </c>
      <c r="H54" s="15">
        <f>'Conversion conv. -&gt; electric fe'!G$22*'Conversion conv. -&gt; electric ad'!G21</f>
        <v>0</v>
      </c>
      <c r="I54" s="15">
        <f>'Conversion conv. -&gt; electric fe'!H$22*'Conversion conv. -&gt; electric ad'!H21</f>
        <v>0</v>
      </c>
      <c r="J54" s="15">
        <f>'Conversion conv. -&gt; electric fe'!I$22*'Conversion conv. -&gt; electric ad'!I21</f>
        <v>0</v>
      </c>
      <c r="K54" s="15">
        <f>'Conversion conv. -&gt; electric fe'!J$22*'Conversion conv. -&gt; electric ad'!J21</f>
        <v>0</v>
      </c>
      <c r="L54" s="15">
        <f>'Conversion conv. -&gt; electric fe'!K$22*'Conversion conv. -&gt; electric ad'!K21</f>
        <v>0</v>
      </c>
      <c r="M54" s="15">
        <f>'Conversion conv. -&gt; electric fe'!L$22*'Conversion conv. -&gt; electric ad'!L21</f>
        <v>0</v>
      </c>
      <c r="N54" s="15">
        <f>'Conversion conv. -&gt; electric fe'!M$22*'Conversion conv. -&gt; electric ad'!M21</f>
        <v>0</v>
      </c>
      <c r="O54" s="15">
        <f>'Conversion conv. -&gt; electric fe'!N$22*'Conversion conv. -&gt; electric ad'!N21</f>
        <v>0</v>
      </c>
      <c r="P54" s="15">
        <f>'Conversion conv. -&gt; electric fe'!O$22*'Conversion conv. -&gt; electric ad'!O21</f>
        <v>0</v>
      </c>
      <c r="Q54" s="15">
        <f>'Conversion conv. -&gt; electric fe'!P$22*'Conversion conv. -&gt; electric ad'!P21</f>
        <v>0</v>
      </c>
      <c r="R54" s="15">
        <f>'Conversion conv. -&gt; electric fe'!Q$22*'Conversion conv. -&gt; electric ad'!Q21</f>
        <v>0</v>
      </c>
      <c r="S54" s="15">
        <f>'Conversion conv. -&gt; electric fe'!R$22*'Conversion conv. -&gt; electric ad'!R21</f>
        <v>0</v>
      </c>
      <c r="T54" s="15">
        <f>'Conversion conv. -&gt; electric fe'!S$22*'Conversion conv. -&gt; electric ad'!S21</f>
        <v>0</v>
      </c>
      <c r="U54" s="15">
        <f>'Conversion conv. -&gt; electric fe'!T$22*'Conversion conv. -&gt; electric ad'!T21</f>
        <v>0</v>
      </c>
      <c r="V54" s="15">
        <f>'Conversion conv. -&gt; electric fe'!U$22*'Conversion conv. -&gt; electric ad'!U21</f>
        <v>0</v>
      </c>
      <c r="W54" s="15">
        <f>'Conversion conv. -&gt; electric fe'!V$22*'Conversion conv. -&gt; electric ad'!V21</f>
        <v>0</v>
      </c>
      <c r="X54" s="15">
        <f>'Conversion conv. -&gt; electric fe'!W$22*'Conversion conv. -&gt; electric ad'!W21</f>
        <v>0</v>
      </c>
      <c r="Y54" s="15">
        <f>'Conversion conv. -&gt; electric fe'!X$22*'Conversion conv. -&gt; electric ad'!X21</f>
        <v>0</v>
      </c>
      <c r="Z54" s="15">
        <f>'Conversion conv. -&gt; electric fe'!Y$22*'Conversion conv. -&gt; electric ad'!Y21</f>
        <v>0</v>
      </c>
      <c r="AA54" s="15">
        <f>'Conversion conv. -&gt; electric fe'!Z$22*'Conversion conv. -&gt; electric ad'!Z21</f>
        <v>0</v>
      </c>
      <c r="AB54" s="141">
        <f>'Conversion conv. -&gt; electric fe'!AA$22*'Conversion conv. -&gt; electric ad'!AA21</f>
        <v>0.001105260205</v>
      </c>
      <c r="AC54" s="141">
        <f>'Conversion conv. -&gt; electric fe'!AB$22*'Conversion conv. -&gt; electric ad'!AB21</f>
        <v>0.002123722284</v>
      </c>
      <c r="AD54" s="141">
        <f>'Conversion conv. -&gt; electric fe'!AC$22*'Conversion conv. -&gt; electric ad'!AC21</f>
        <v>0.00403823291</v>
      </c>
      <c r="AE54" s="141">
        <f>'Conversion conv. -&gt; electric fe'!AD$22*'Conversion conv. -&gt; electric ad'!AD21</f>
        <v>0.007570265249</v>
      </c>
      <c r="AF54" s="141">
        <f>'Conversion conv. -&gt; electric fe'!AE$22*'Conversion conv. -&gt; electric ad'!AE21</f>
        <v>0.01392385141</v>
      </c>
      <c r="AG54" s="141">
        <f>'Conversion conv. -&gt; electric fe'!AF$22*'Conversion conv. -&gt; electric ad'!AF21</f>
        <v>0.02497763929</v>
      </c>
      <c r="AH54" s="141">
        <f>'Conversion conv. -&gt; electric fe'!AG$22*'Conversion conv. -&gt; electric ad'!AG21</f>
        <v>0.04339878886</v>
      </c>
      <c r="AI54" s="141">
        <f>'Conversion conv. -&gt; electric fe'!AH$22*'Conversion conv. -&gt; electric ad'!AH21</f>
        <v>0.0724937534</v>
      </c>
      <c r="AJ54" s="141">
        <f>'Conversion conv. -&gt; electric fe'!AI$22*'Conversion conv. -&gt; electric ad'!AI21</f>
        <v>0.1155863519</v>
      </c>
      <c r="AK54" s="141">
        <f>'Conversion conv. -&gt; electric fe'!AJ$22*'Conversion conv. -&gt; electric ad'!AJ21</f>
        <v>0.1748907257</v>
      </c>
      <c r="AL54" s="141">
        <f>'Conversion conv. -&gt; electric fe'!AK$22*'Conversion conv. -&gt; electric ad'!AK21</f>
        <v>0.2502550112</v>
      </c>
      <c r="AM54" s="141">
        <f>'Conversion conv. -&gt; electric fe'!AL$22*'Conversion conv. -&gt; electric ad'!AL21</f>
        <v>0.3384979281</v>
      </c>
      <c r="AN54" s="141">
        <f>'Conversion conv. -&gt; electric fe'!AM$22*'Conversion conv. -&gt; electric ad'!AM21</f>
        <v>0.4338921989</v>
      </c>
      <c r="AO54" s="141">
        <f>'Conversion conv. -&gt; electric fe'!AN$22*'Conversion conv. -&gt; electric ad'!AN21</f>
        <v>0.5296502011</v>
      </c>
      <c r="AP54" s="141">
        <f>'Conversion conv. -&gt; electric fe'!AO$22*'Conversion conv. -&gt; electric ad'!AO21</f>
        <v>0.6196441891</v>
      </c>
      <c r="AQ54" s="141">
        <f>'Conversion conv. -&gt; electric fe'!AP$22*'Conversion conv. -&gt; electric ad'!AP21</f>
        <v>0.6995829351</v>
      </c>
      <c r="AR54" s="141">
        <f>'Conversion conv. -&gt; electric fe'!AQ$22*'Conversion conv. -&gt; electric ad'!AQ21</f>
        <v>0.7673473062</v>
      </c>
      <c r="AS54" s="141">
        <f>'Conversion conv. -&gt; electric fe'!AR$22*'Conversion conv. -&gt; electric ad'!AR21</f>
        <v>0.8226672233</v>
      </c>
      <c r="AT54" s="141">
        <f>'Conversion conv. -&gt; electric fe'!AS$22*'Conversion conv. -&gt; electric ad'!AS21</f>
        <v>0.8665079562</v>
      </c>
      <c r="AU54" s="141">
        <f>'Conversion conv. -&gt; electric fe'!AT$22*'Conversion conv. -&gt; electric ad'!AT21</f>
        <v>0.9004651245</v>
      </c>
      <c r="AV54" s="141">
        <f>'Conversion conv. -&gt; electric fe'!AU$22*'Conversion conv. -&gt; electric ad'!AU21</f>
        <v>0.9263140203</v>
      </c>
      <c r="AW54" s="141">
        <f>'Conversion conv. -&gt; electric fe'!AV$22*'Conversion conv. -&gt; electric ad'!AV21</f>
        <v>0.9457368908</v>
      </c>
      <c r="AX54" s="141">
        <f>'Conversion conv. -&gt; electric fe'!AW$22*'Conversion conv. -&gt; electric ad'!AW21</f>
        <v>0.9601920921</v>
      </c>
      <c r="AY54" s="141">
        <f>'Conversion conv. -&gt; electric fe'!AX$22*'Conversion conv. -&gt; electric ad'!AX21</f>
        <v>0.9708753293</v>
      </c>
      <c r="AZ54" s="141">
        <f>'Conversion conv. -&gt; electric fe'!AY$22*'Conversion conv. -&gt; electric ad'!AY21</f>
        <v>0.9787313034</v>
      </c>
      <c r="BA54" s="141">
        <f>'Conversion conv. -&gt; electric fe'!AZ$22*'Conversion conv. -&gt; electric ad'!AZ21</f>
        <v>0.9844876893</v>
      </c>
      <c r="BB54" s="141">
        <f>'Conversion conv. -&gt; electric fe'!BA$22*'Conversion conv. -&gt; electric ad'!BA21</f>
        <v>0.9886951642</v>
      </c>
      <c r="BC54" s="141">
        <f>'Conversion conv. -&gt; electric fe'!BB$22*'Conversion conv. -&gt; electric ad'!BB21</f>
        <v>0.9917653143</v>
      </c>
      <c r="BD54" s="141">
        <f>'Conversion conv. -&gt; electric fe'!BC$22*'Conversion conv. -&gt; electric ad'!BC21</f>
        <v>0.9940030858</v>
      </c>
      <c r="BE54" s="142">
        <f>'Conversion conv. -&gt; electric fe'!BD$22*'Conversion conv. -&gt; electric ad'!BD21</f>
        <v>0.9956330298</v>
      </c>
      <c r="BF54" s="3"/>
      <c r="BG54" s="3">
        <f t="shared" si="1"/>
        <v>2045</v>
      </c>
      <c r="BH54" s="3">
        <f t="shared" si="2"/>
        <v>23</v>
      </c>
      <c r="BI54" s="3"/>
    </row>
    <row r="55">
      <c r="A55" s="75"/>
      <c r="D55" s="77" t="s">
        <v>56</v>
      </c>
      <c r="E55" s="140">
        <f>'Conversion conv. -&gt; electric fe'!D$22*'Conversion conv. -&gt; electric ad'!D22</f>
        <v>0</v>
      </c>
      <c r="F55" s="15">
        <f>'Conversion conv. -&gt; electric fe'!E$22*'Conversion conv. -&gt; electric ad'!E22</f>
        <v>0</v>
      </c>
      <c r="G55" s="15">
        <f>'Conversion conv. -&gt; electric fe'!F$22*'Conversion conv. -&gt; electric ad'!F22</f>
        <v>0</v>
      </c>
      <c r="H55" s="15">
        <f>'Conversion conv. -&gt; electric fe'!G$22*'Conversion conv. -&gt; electric ad'!G22</f>
        <v>0</v>
      </c>
      <c r="I55" s="15">
        <f>'Conversion conv. -&gt; electric fe'!H$22*'Conversion conv. -&gt; electric ad'!H22</f>
        <v>0</v>
      </c>
      <c r="J55" s="15">
        <f>'Conversion conv. -&gt; electric fe'!I$22*'Conversion conv. -&gt; electric ad'!I22</f>
        <v>0</v>
      </c>
      <c r="K55" s="15">
        <f>'Conversion conv. -&gt; electric fe'!J$22*'Conversion conv. -&gt; electric ad'!J22</f>
        <v>0</v>
      </c>
      <c r="L55" s="15">
        <f>'Conversion conv. -&gt; electric fe'!K$22*'Conversion conv. -&gt; electric ad'!K22</f>
        <v>0</v>
      </c>
      <c r="M55" s="15">
        <f>'Conversion conv. -&gt; electric fe'!L$22*'Conversion conv. -&gt; electric ad'!L22</f>
        <v>0</v>
      </c>
      <c r="N55" s="15">
        <f>'Conversion conv. -&gt; electric fe'!M$22*'Conversion conv. -&gt; electric ad'!M22</f>
        <v>0</v>
      </c>
      <c r="O55" s="15">
        <f>'Conversion conv. -&gt; electric fe'!N$22*'Conversion conv. -&gt; electric ad'!N22</f>
        <v>0</v>
      </c>
      <c r="P55" s="15">
        <f>'Conversion conv. -&gt; electric fe'!O$22*'Conversion conv. -&gt; electric ad'!O22</f>
        <v>0</v>
      </c>
      <c r="Q55" s="15">
        <f>'Conversion conv. -&gt; electric fe'!P$22*'Conversion conv. -&gt; electric ad'!P22</f>
        <v>0</v>
      </c>
      <c r="R55" s="15">
        <f>'Conversion conv. -&gt; electric fe'!Q$22*'Conversion conv. -&gt; electric ad'!Q22</f>
        <v>0</v>
      </c>
      <c r="S55" s="15">
        <f>'Conversion conv. -&gt; electric fe'!R$22*'Conversion conv. -&gt; electric ad'!R22</f>
        <v>0</v>
      </c>
      <c r="T55" s="15">
        <f>'Conversion conv. -&gt; electric fe'!S$22*'Conversion conv. -&gt; electric ad'!S22</f>
        <v>0</v>
      </c>
      <c r="U55" s="15">
        <f>'Conversion conv. -&gt; electric fe'!T$22*'Conversion conv. -&gt; electric ad'!T22</f>
        <v>0</v>
      </c>
      <c r="V55" s="15">
        <f>'Conversion conv. -&gt; electric fe'!U$22*'Conversion conv. -&gt; electric ad'!U22</f>
        <v>0</v>
      </c>
      <c r="W55" s="15">
        <f>'Conversion conv. -&gt; electric fe'!V$22*'Conversion conv. -&gt; electric ad'!V22</f>
        <v>0</v>
      </c>
      <c r="X55" s="15">
        <f>'Conversion conv. -&gt; electric fe'!W$22*'Conversion conv. -&gt; electric ad'!W22</f>
        <v>0</v>
      </c>
      <c r="Y55" s="15">
        <f>'Conversion conv. -&gt; electric fe'!X$22*'Conversion conv. -&gt; electric ad'!X22</f>
        <v>0</v>
      </c>
      <c r="Z55" s="15">
        <f>'Conversion conv. -&gt; electric fe'!Y$22*'Conversion conv. -&gt; electric ad'!Y22</f>
        <v>0</v>
      </c>
      <c r="AA55" s="15">
        <f>'Conversion conv. -&gt; electric fe'!Z$22*'Conversion conv. -&gt; electric ad'!Z22</f>
        <v>0</v>
      </c>
      <c r="AB55" s="141">
        <f>'Conversion conv. -&gt; electric fe'!AA$22*'Conversion conv. -&gt; electric ad'!AA22</f>
        <v>0.001194133052</v>
      </c>
      <c r="AC55" s="141">
        <f>'Conversion conv. -&gt; electric fe'!AB$22*'Conversion conv. -&gt; electric ad'!AB22</f>
        <v>0.002427139355</v>
      </c>
      <c r="AD55" s="141">
        <f>'Conversion conv. -&gt; electric fe'!AC$22*'Conversion conv. -&gt; electric ad'!AC22</f>
        <v>0.004869915921</v>
      </c>
      <c r="AE55" s="141">
        <f>'Conversion conv. -&gt; electric fe'!AD$22*'Conversion conv. -&gt; electric ad'!AD22</f>
        <v>0.009597886615</v>
      </c>
      <c r="AF55" s="141">
        <f>'Conversion conv. -&gt; electric fe'!AE$22*'Conversion conv. -&gt; electric ad'!AE22</f>
        <v>0.01846144414</v>
      </c>
      <c r="AG55" s="141">
        <f>'Conversion conv. -&gt; electric fe'!AF$22*'Conversion conv. -&gt; electric ad'!AF22</f>
        <v>0.03438332783</v>
      </c>
      <c r="AH55" s="141">
        <f>'Conversion conv. -&gt; electric fe'!AG$22*'Conversion conv. -&gt; electric ad'!AG22</f>
        <v>0.0614399774</v>
      </c>
      <c r="AI55" s="141">
        <f>'Conversion conv. -&gt; electric fe'!AH$22*'Conversion conv. -&gt; electric ad'!AH22</f>
        <v>0.1043316769</v>
      </c>
      <c r="AJ55" s="141">
        <f>'Conversion conv. -&gt; electric fe'!AI$22*'Conversion conv. -&gt; electric ad'!AI22</f>
        <v>0.1669057663</v>
      </c>
      <c r="AK55" s="141">
        <f>'Conversion conv. -&gt; electric fe'!AJ$22*'Conversion conv. -&gt; electric ad'!AJ22</f>
        <v>0.25</v>
      </c>
      <c r="AL55" s="141">
        <f>'Conversion conv. -&gt; electric fe'!AK$22*'Conversion conv. -&gt; electric ad'!AK22</f>
        <v>0.3498237232</v>
      </c>
      <c r="AM55" s="141">
        <f>'Conversion conv. -&gt; electric fe'!AL$22*'Conversion conv. -&gt; electric ad'!AL22</f>
        <v>0.4583233894</v>
      </c>
      <c r="AN55" s="141">
        <f>'Conversion conv. -&gt; electric fe'!AM$22*'Conversion conv. -&gt; electric ad'!AM22</f>
        <v>0.5656982003</v>
      </c>
      <c r="AO55" s="141">
        <f>'Conversion conv. -&gt; electric fe'!AN$22*'Conversion conv. -&gt; electric ad'!AN22</f>
        <v>0.6635284892</v>
      </c>
      <c r="AP55" s="141">
        <f>'Conversion conv. -&gt; electric fe'!AO$22*'Conversion conv. -&gt; electric ad'!AO22</f>
        <v>0.7467156501</v>
      </c>
      <c r="AQ55" s="141">
        <f>'Conversion conv. -&gt; electric fe'!AP$22*'Conversion conv. -&gt; electric ad'!AP22</f>
        <v>0.813660278</v>
      </c>
      <c r="AR55" s="141">
        <f>'Conversion conv. -&gt; electric fe'!AQ$22*'Conversion conv. -&gt; electric ad'!AQ22</f>
        <v>0.8653003502</v>
      </c>
      <c r="AS55" s="141">
        <f>'Conversion conv. -&gt; electric fe'!AR$22*'Conversion conv. -&gt; electric ad'!AR22</f>
        <v>0.9038951272</v>
      </c>
      <c r="AT55" s="141">
        <f>'Conversion conv. -&gt; electric fe'!AS$22*'Conversion conv. -&gt; electric ad'!AS22</f>
        <v>0.9320816725</v>
      </c>
      <c r="AU55" s="141">
        <f>'Conversion conv. -&gt; electric fe'!AT$22*'Conversion conv. -&gt; electric ad'!AT22</f>
        <v>0.9523280703</v>
      </c>
      <c r="AV55" s="141">
        <f>'Conversion conv. -&gt; electric fe'!AU$22*'Conversion conv. -&gt; electric ad'!AU22</f>
        <v>0.9667006297</v>
      </c>
      <c r="AW55" s="141">
        <f>'Conversion conv. -&gt; electric fe'!AV$22*'Conversion conv. -&gt; electric ad'!AV22</f>
        <v>0.9768190856</v>
      </c>
      <c r="AX55" s="141">
        <f>'Conversion conv. -&gt; electric fe'!AW$22*'Conversion conv. -&gt; electric ad'!AW22</f>
        <v>0.9839013016</v>
      </c>
      <c r="AY55" s="141">
        <f>'Conversion conv. -&gt; electric fe'!AX$22*'Conversion conv. -&gt; electric ad'!AX22</f>
        <v>0.9888383025</v>
      </c>
      <c r="AZ55" s="141">
        <f>'Conversion conv. -&gt; electric fe'!AY$22*'Conversion conv. -&gt; electric ad'!AY22</f>
        <v>0.9922701886</v>
      </c>
      <c r="BA55" s="141">
        <f>'Conversion conv. -&gt; electric fe'!AZ$22*'Conversion conv. -&gt; electric ad'!AZ22</f>
        <v>0.9946511534</v>
      </c>
      <c r="BB55" s="141">
        <f>'Conversion conv. -&gt; electric fe'!BA$22*'Conversion conv. -&gt; electric ad'!BA22</f>
        <v>0.996300775</v>
      </c>
      <c r="BC55" s="141">
        <f>'Conversion conv. -&gt; electric fe'!BB$22*'Conversion conv. -&gt; electric ad'!BB22</f>
        <v>0.9974426229</v>
      </c>
      <c r="BD55" s="141">
        <f>'Conversion conv. -&gt; electric fe'!BC$22*'Conversion conv. -&gt; electric ad'!BC22</f>
        <v>0.998232483</v>
      </c>
      <c r="BE55" s="142">
        <f>'Conversion conv. -&gt; electric fe'!BD$22*'Conversion conv. -&gt; electric ad'!BD22</f>
        <v>0.9987786145</v>
      </c>
      <c r="BF55" s="3"/>
      <c r="BG55" s="3">
        <f t="shared" si="1"/>
        <v>2042</v>
      </c>
      <c r="BH55" s="3">
        <f t="shared" si="2"/>
        <v>20</v>
      </c>
      <c r="BI55" s="3"/>
    </row>
    <row r="56">
      <c r="A56" s="75"/>
      <c r="D56" s="77" t="s">
        <v>55</v>
      </c>
      <c r="E56" s="140">
        <f>'Conversion conv. -&gt; electric fe'!D$22*'Conversion conv. -&gt; electric ad'!D23</f>
        <v>0</v>
      </c>
      <c r="F56" s="15">
        <f>'Conversion conv. -&gt; electric fe'!E$22*'Conversion conv. -&gt; electric ad'!E23</f>
        <v>0</v>
      </c>
      <c r="G56" s="15">
        <f>'Conversion conv. -&gt; electric fe'!F$22*'Conversion conv. -&gt; electric ad'!F23</f>
        <v>0</v>
      </c>
      <c r="H56" s="15">
        <f>'Conversion conv. -&gt; electric fe'!G$22*'Conversion conv. -&gt; electric ad'!G23</f>
        <v>0</v>
      </c>
      <c r="I56" s="15">
        <f>'Conversion conv. -&gt; electric fe'!H$22*'Conversion conv. -&gt; electric ad'!H23</f>
        <v>0</v>
      </c>
      <c r="J56" s="15">
        <f>'Conversion conv. -&gt; electric fe'!I$22*'Conversion conv. -&gt; electric ad'!I23</f>
        <v>0</v>
      </c>
      <c r="K56" s="15">
        <f>'Conversion conv. -&gt; electric fe'!J$22*'Conversion conv. -&gt; electric ad'!J23</f>
        <v>0</v>
      </c>
      <c r="L56" s="15">
        <f>'Conversion conv. -&gt; electric fe'!K$22*'Conversion conv. -&gt; electric ad'!K23</f>
        <v>0</v>
      </c>
      <c r="M56" s="15">
        <f>'Conversion conv. -&gt; electric fe'!L$22*'Conversion conv. -&gt; electric ad'!L23</f>
        <v>0</v>
      </c>
      <c r="N56" s="15">
        <f>'Conversion conv. -&gt; electric fe'!M$22*'Conversion conv. -&gt; electric ad'!M23</f>
        <v>0</v>
      </c>
      <c r="O56" s="15">
        <f>'Conversion conv. -&gt; electric fe'!N$22*'Conversion conv. -&gt; electric ad'!N23</f>
        <v>0</v>
      </c>
      <c r="P56" s="15">
        <f>'Conversion conv. -&gt; electric fe'!O$22*'Conversion conv. -&gt; electric ad'!O23</f>
        <v>0</v>
      </c>
      <c r="Q56" s="15">
        <f>'Conversion conv. -&gt; electric fe'!P$22*'Conversion conv. -&gt; electric ad'!P23</f>
        <v>0</v>
      </c>
      <c r="R56" s="15">
        <f>'Conversion conv. -&gt; electric fe'!Q$22*'Conversion conv. -&gt; electric ad'!Q23</f>
        <v>0</v>
      </c>
      <c r="S56" s="15">
        <f>'Conversion conv. -&gt; electric fe'!R$22*'Conversion conv. -&gt; electric ad'!R23</f>
        <v>0</v>
      </c>
      <c r="T56" s="15">
        <f>'Conversion conv. -&gt; electric fe'!S$22*'Conversion conv. -&gt; electric ad'!S23</f>
        <v>0</v>
      </c>
      <c r="U56" s="15">
        <f>'Conversion conv. -&gt; electric fe'!T$22*'Conversion conv. -&gt; electric ad'!T23</f>
        <v>0</v>
      </c>
      <c r="V56" s="15">
        <f>'Conversion conv. -&gt; electric fe'!U$22*'Conversion conv. -&gt; electric ad'!U23</f>
        <v>0</v>
      </c>
      <c r="W56" s="15">
        <f>'Conversion conv. -&gt; electric fe'!V$22*'Conversion conv. -&gt; electric ad'!V23</f>
        <v>0</v>
      </c>
      <c r="X56" s="15">
        <f>'Conversion conv. -&gt; electric fe'!W$22*'Conversion conv. -&gt; electric ad'!W23</f>
        <v>0</v>
      </c>
      <c r="Y56" s="15">
        <f>'Conversion conv. -&gt; electric fe'!X$22*'Conversion conv. -&gt; electric ad'!X23</f>
        <v>0</v>
      </c>
      <c r="Z56" s="15">
        <f>'Conversion conv. -&gt; electric fe'!Y$22*'Conversion conv. -&gt; electric ad'!Y23</f>
        <v>0</v>
      </c>
      <c r="AA56" s="15">
        <f>'Conversion conv. -&gt; electric fe'!Z$22*'Conversion conv. -&gt; electric ad'!Z23</f>
        <v>0</v>
      </c>
      <c r="AB56" s="141">
        <f>'Conversion conv. -&gt; electric fe'!AA$22*'Conversion conv. -&gt; electric ad'!AA23</f>
        <v>0.001735112319</v>
      </c>
      <c r="AC56" s="141">
        <f>'Conversion conv. -&gt; electric fe'!AB$22*'Conversion conv. -&gt; electric ad'!AB23</f>
        <v>0.003913620047</v>
      </c>
      <c r="AD56" s="141">
        <f>'Conversion conv. -&gt; electric fe'!AC$22*'Conversion conv. -&gt; electric ad'!AC23</f>
        <v>0.008616121107</v>
      </c>
      <c r="AE56" s="141">
        <f>'Conversion conv. -&gt; electric fe'!AD$22*'Conversion conv. -&gt; electric ad'!AD23</f>
        <v>0.01831454436</v>
      </c>
      <c r="AF56" s="141">
        <f>'Conversion conv. -&gt; electric fe'!AE$22*'Conversion conv. -&gt; electric ad'!AE23</f>
        <v>0.03707859722</v>
      </c>
      <c r="AG56" s="141">
        <f>'Conversion conv. -&gt; electric fe'!AF$22*'Conversion conv. -&gt; electric ad'!AF23</f>
        <v>0.07044268386</v>
      </c>
      <c r="AH56" s="141">
        <f>'Conversion conv. -&gt; electric fe'!AG$22*'Conversion conv. -&gt; electric ad'!AG23</f>
        <v>0.1239354443</v>
      </c>
      <c r="AI56" s="141">
        <f>'Conversion conv. -&gt; electric fe'!AH$22*'Conversion conv. -&gt; electric ad'!AH23</f>
        <v>0.2002969472</v>
      </c>
      <c r="AJ56" s="141">
        <f>'Conversion conv. -&gt; electric fe'!AI$22*'Conversion conv. -&gt; electric ad'!AI23</f>
        <v>0.2970535335</v>
      </c>
      <c r="AK56" s="141">
        <f>'Conversion conv. -&gt; electric fe'!AJ$22*'Conversion conv. -&gt; electric ad'!AJ23</f>
        <v>0.406528693</v>
      </c>
      <c r="AL56" s="141">
        <f>'Conversion conv. -&gt; electric fe'!AK$22*'Conversion conv. -&gt; electric ad'!AK23</f>
        <v>0.5184332846</v>
      </c>
      <c r="AM56" s="141">
        <f>'Conversion conv. -&gt; electric fe'!AL$22*'Conversion conv. -&gt; electric ad'!AL23</f>
        <v>0.6232162876</v>
      </c>
      <c r="AN56" s="141">
        <f>'Conversion conv. -&gt; electric fe'!AM$22*'Conversion conv. -&gt; electric ad'!AM23</f>
        <v>0.7143637512</v>
      </c>
      <c r="AO56" s="141">
        <f>'Conversion conv. -&gt; electric fe'!AN$22*'Conversion conv. -&gt; electric ad'!AN23</f>
        <v>0.7890186795</v>
      </c>
      <c r="AP56" s="141">
        <f>'Conversion conv. -&gt; electric fe'!AO$22*'Conversion conv. -&gt; electric ad'!AO23</f>
        <v>0.8473154371</v>
      </c>
      <c r="AQ56" s="141">
        <f>'Conversion conv. -&gt; electric fe'!AP$22*'Conversion conv. -&gt; electric ad'!AP23</f>
        <v>0.8911985188</v>
      </c>
      <c r="AR56" s="141">
        <f>'Conversion conv. -&gt; electric fe'!AQ$22*'Conversion conv. -&gt; electric ad'!AQ23</f>
        <v>0.9233394929</v>
      </c>
      <c r="AS56" s="141">
        <f>'Conversion conv. -&gt; electric fe'!AR$22*'Conversion conv. -&gt; electric ad'!AR23</f>
        <v>0.9464164672</v>
      </c>
      <c r="AT56" s="141">
        <f>'Conversion conv. -&gt; electric fe'!AS$22*'Conversion conv. -&gt; electric ad'!AS23</f>
        <v>0.9627530816</v>
      </c>
      <c r="AU56" s="141">
        <f>'Conversion conv. -&gt; electric fe'!AT$22*'Conversion conv. -&gt; electric ad'!AT23</f>
        <v>0.9742049845</v>
      </c>
      <c r="AV56" s="141">
        <f>'Conversion conv. -&gt; electric fe'!AU$22*'Conversion conv. -&gt; electric ad'!AU23</f>
        <v>0.9821791305</v>
      </c>
      <c r="AW56" s="141">
        <f>'Conversion conv. -&gt; electric fe'!AV$22*'Conversion conv. -&gt; electric ad'!AV23</f>
        <v>0.9877068905</v>
      </c>
      <c r="AX56" s="141">
        <f>'Conversion conv. -&gt; electric fe'!AW$22*'Conversion conv. -&gt; electric ad'!AW23</f>
        <v>0.9915276576</v>
      </c>
      <c r="AY56" s="141">
        <f>'Conversion conv. -&gt; electric fe'!AX$22*'Conversion conv. -&gt; electric ad'!AX23</f>
        <v>0.9941637263</v>
      </c>
      <c r="AZ56" s="141">
        <f>'Conversion conv. -&gt; electric fe'!AY$22*'Conversion conv. -&gt; electric ad'!AY23</f>
        <v>0.9959804421</v>
      </c>
      <c r="BA56" s="141">
        <f>'Conversion conv. -&gt; electric fe'!AZ$22*'Conversion conv. -&gt; electric ad'!AZ23</f>
        <v>0.9972317268</v>
      </c>
      <c r="BB56" s="141">
        <f>'Conversion conv. -&gt; electric fe'!BA$22*'Conversion conv. -&gt; electric ad'!BA23</f>
        <v>0.9980933279</v>
      </c>
      <c r="BC56" s="141">
        <f>'Conversion conv. -&gt; electric fe'!BB$22*'Conversion conv. -&gt; electric ad'!BB23</f>
        <v>0.9986865664</v>
      </c>
      <c r="BD56" s="141">
        <f>'Conversion conv. -&gt; electric fe'!BC$22*'Conversion conv. -&gt; electric ad'!BC23</f>
        <v>0.9990950579</v>
      </c>
      <c r="BE56" s="142">
        <f>'Conversion conv. -&gt; electric fe'!BD$22*'Conversion conv. -&gt; electric ad'!BD23</f>
        <v>0.9993763789</v>
      </c>
      <c r="BF56" s="3"/>
      <c r="BG56" s="3">
        <f t="shared" si="1"/>
        <v>2041</v>
      </c>
      <c r="BH56" s="3">
        <f t="shared" si="2"/>
        <v>19</v>
      </c>
      <c r="BI56" s="3"/>
    </row>
    <row r="57">
      <c r="A57" s="75"/>
      <c r="C57" s="77" t="s">
        <v>55</v>
      </c>
      <c r="D57" s="77" t="s">
        <v>57</v>
      </c>
      <c r="E57" s="140">
        <f>'Conversion conv. -&gt; electric fe'!D$23*'Conversion conv. -&gt; electric ad'!D21</f>
        <v>0</v>
      </c>
      <c r="F57" s="15">
        <f>'Conversion conv. -&gt; electric fe'!E$23*'Conversion conv. -&gt; electric ad'!E21</f>
        <v>0</v>
      </c>
      <c r="G57" s="15">
        <f>'Conversion conv. -&gt; electric fe'!F$23*'Conversion conv. -&gt; electric ad'!F21</f>
        <v>0</v>
      </c>
      <c r="H57" s="15">
        <f>'Conversion conv. -&gt; electric fe'!G$23*'Conversion conv. -&gt; electric ad'!G21</f>
        <v>0</v>
      </c>
      <c r="I57" s="15">
        <f>'Conversion conv. -&gt; electric fe'!H$23*'Conversion conv. -&gt; electric ad'!H21</f>
        <v>0</v>
      </c>
      <c r="J57" s="15">
        <f>'Conversion conv. -&gt; electric fe'!I$23*'Conversion conv. -&gt; electric ad'!I21</f>
        <v>0</v>
      </c>
      <c r="K57" s="15">
        <f>'Conversion conv. -&gt; electric fe'!J$23*'Conversion conv. -&gt; electric ad'!J21</f>
        <v>0</v>
      </c>
      <c r="L57" s="15">
        <f>'Conversion conv. -&gt; electric fe'!K$23*'Conversion conv. -&gt; electric ad'!K21</f>
        <v>0</v>
      </c>
      <c r="M57" s="15">
        <f>'Conversion conv. -&gt; electric fe'!L$23*'Conversion conv. -&gt; electric ad'!L21</f>
        <v>0</v>
      </c>
      <c r="N57" s="15">
        <f>'Conversion conv. -&gt; electric fe'!M$23*'Conversion conv. -&gt; electric ad'!M21</f>
        <v>0</v>
      </c>
      <c r="O57" s="15">
        <f>'Conversion conv. -&gt; electric fe'!N$23*'Conversion conv. -&gt; electric ad'!N21</f>
        <v>0</v>
      </c>
      <c r="P57" s="15">
        <f>'Conversion conv. -&gt; electric fe'!O$23*'Conversion conv. -&gt; electric ad'!O21</f>
        <v>0</v>
      </c>
      <c r="Q57" s="15">
        <f>'Conversion conv. -&gt; electric fe'!P$23*'Conversion conv. -&gt; electric ad'!P21</f>
        <v>0</v>
      </c>
      <c r="R57" s="15">
        <f>'Conversion conv. -&gt; electric fe'!Q$23*'Conversion conv. -&gt; electric ad'!Q21</f>
        <v>0</v>
      </c>
      <c r="S57" s="15">
        <f>'Conversion conv. -&gt; electric fe'!R$23*'Conversion conv. -&gt; electric ad'!R21</f>
        <v>0</v>
      </c>
      <c r="T57" s="15">
        <f>'Conversion conv. -&gt; electric fe'!S$23*'Conversion conv. -&gt; electric ad'!S21</f>
        <v>0</v>
      </c>
      <c r="U57" s="15">
        <f>'Conversion conv. -&gt; electric fe'!T$23*'Conversion conv. -&gt; electric ad'!T21</f>
        <v>0</v>
      </c>
      <c r="V57" s="15">
        <f>'Conversion conv. -&gt; electric fe'!U$23*'Conversion conv. -&gt; electric ad'!U21</f>
        <v>0</v>
      </c>
      <c r="W57" s="15">
        <f>'Conversion conv. -&gt; electric fe'!V$23*'Conversion conv. -&gt; electric ad'!V21</f>
        <v>0</v>
      </c>
      <c r="X57" s="15">
        <f>'Conversion conv. -&gt; electric fe'!W$23*'Conversion conv. -&gt; electric ad'!W21</f>
        <v>0</v>
      </c>
      <c r="Y57" s="15">
        <f>'Conversion conv. -&gt; electric fe'!X$23*'Conversion conv. -&gt; electric ad'!X21</f>
        <v>0</v>
      </c>
      <c r="Z57" s="15">
        <f>'Conversion conv. -&gt; electric fe'!Y$23*'Conversion conv. -&gt; electric ad'!Y21</f>
        <v>0</v>
      </c>
      <c r="AA57" s="15">
        <f>'Conversion conv. -&gt; electric fe'!Z$23*'Conversion conv. -&gt; electric ad'!Z21</f>
        <v>0</v>
      </c>
      <c r="AB57" s="141">
        <f>'Conversion conv. -&gt; electric fe'!AA$23*'Conversion conv. -&gt; electric ad'!AA21</f>
        <v>0.003133473178</v>
      </c>
      <c r="AC57" s="141">
        <f>'Conversion conv. -&gt; electric fe'!AB$23*'Conversion conv. -&gt; electric ad'!AB21</f>
        <v>0.007993267037</v>
      </c>
      <c r="AD57" s="141">
        <f>'Conversion conv. -&gt; electric fe'!AC$23*'Conversion conv. -&gt; electric ad'!AC21</f>
        <v>0.01869126634</v>
      </c>
      <c r="AE57" s="141">
        <f>'Conversion conv. -&gt; electric fe'!AD$23*'Conversion conv. -&gt; electric ad'!AD21</f>
        <v>0.03863610107</v>
      </c>
      <c r="AF57" s="141">
        <f>'Conversion conv. -&gt; electric fe'!AE$23*'Conversion conv. -&gt; electric ad'!AE21</f>
        <v>0.069376527</v>
      </c>
      <c r="AG57" s="141">
        <f>'Conversion conv. -&gt; electric fe'!AF$23*'Conversion conv. -&gt; electric ad'!AF21</f>
        <v>0.1097254127</v>
      </c>
      <c r="AH57" s="141">
        <f>'Conversion conv. -&gt; electric fe'!AG$23*'Conversion conv. -&gt; electric ad'!AG21</f>
        <v>0.1579332758</v>
      </c>
      <c r="AI57" s="141">
        <f>'Conversion conv. -&gt; electric fe'!AH$23*'Conversion conv. -&gt; electric ad'!AH21</f>
        <v>0.2133789211</v>
      </c>
      <c r="AJ57" s="141">
        <f>'Conversion conv. -&gt; electric fe'!AI$23*'Conversion conv. -&gt; electric ad'!AI21</f>
        <v>0.2760985839</v>
      </c>
      <c r="AK57" s="141">
        <f>'Conversion conv. -&gt; electric fe'!AJ$23*'Conversion conv. -&gt; electric ad'!AJ21</f>
        <v>0.3457035536</v>
      </c>
      <c r="AL57" s="141">
        <f>'Conversion conv. -&gt; electric fe'!AK$23*'Conversion conv. -&gt; electric ad'!AK21</f>
        <v>0.4207467733</v>
      </c>
      <c r="AM57" s="141">
        <f>'Conversion conv. -&gt; electric fe'!AL$23*'Conversion conv. -&gt; electric ad'!AL21</f>
        <v>0.4986609954</v>
      </c>
      <c r="AN57" s="141">
        <f>'Conversion conv. -&gt; electric fe'!AM$23*'Conversion conv. -&gt; electric ad'!AM21</f>
        <v>0.5761471323</v>
      </c>
      <c r="AO57" s="141">
        <f>'Conversion conv. -&gt; electric fe'!AN$23*'Conversion conv. -&gt; electric ad'!AN21</f>
        <v>0.6498213435</v>
      </c>
      <c r="AP57" s="141">
        <f>'Conversion conv. -&gt; electric fe'!AO$23*'Conversion conv. -&gt; electric ad'!AO21</f>
        <v>0.7168662206</v>
      </c>
      <c r="AQ57" s="141">
        <f>'Conversion conv. -&gt; electric fe'!AP$23*'Conversion conv. -&gt; electric ad'!AP21</f>
        <v>0.7754561141</v>
      </c>
      <c r="AR57" s="141">
        <f>'Conversion conv. -&gt; electric fe'!AQ$23*'Conversion conv. -&gt; electric ad'!AQ21</f>
        <v>0.8248589714</v>
      </c>
      <c r="AS57" s="141">
        <f>'Conversion conv. -&gt; electric fe'!AR$23*'Conversion conv. -&gt; electric ad'!AR21</f>
        <v>0.8652695411</v>
      </c>
      <c r="AT57" s="141">
        <f>'Conversion conv. -&gt; electric fe'!AS$23*'Conversion conv. -&gt; electric ad'!AS21</f>
        <v>0.8975094031</v>
      </c>
      <c r="AU57" s="141">
        <f>'Conversion conv. -&gt; electric fe'!AT$23*'Conversion conv. -&gt; electric ad'!AT21</f>
        <v>0.9227211448</v>
      </c>
      <c r="AV57" s="141">
        <f>'Conversion conv. -&gt; electric fe'!AU$23*'Conversion conv. -&gt; electric ad'!AU21</f>
        <v>0.9421298037</v>
      </c>
      <c r="AW57" s="141">
        <f>'Conversion conv. -&gt; electric fe'!AV$23*'Conversion conv. -&gt; electric ad'!AV21</f>
        <v>0.9568911745</v>
      </c>
      <c r="AX57" s="141">
        <f>'Conversion conv. -&gt; electric fe'!AW$23*'Conversion conv. -&gt; electric ad'!AW21</f>
        <v>0.9680148445</v>
      </c>
      <c r="AY57" s="141">
        <f>'Conversion conv. -&gt; electric fe'!AX$23*'Conversion conv. -&gt; electric ad'!AX21</f>
        <v>0.9763390571</v>
      </c>
      <c r="AZ57" s="141">
        <f>'Conversion conv. -&gt; electric fe'!AY$23*'Conversion conv. -&gt; electric ad'!AY21</f>
        <v>0.9825359044</v>
      </c>
      <c r="BA57" s="141">
        <f>'Conversion conv. -&gt; electric fe'!AZ$23*'Conversion conv. -&gt; electric ad'!AZ21</f>
        <v>0.9871311518</v>
      </c>
      <c r="BB57" s="141">
        <f>'Conversion conv. -&gt; electric fe'!BA$23*'Conversion conv. -&gt; electric ad'!BA21</f>
        <v>0.9905289162</v>
      </c>
      <c r="BC57" s="141">
        <f>'Conversion conv. -&gt; electric fe'!BB$23*'Conversion conv. -&gt; electric ad'!BB21</f>
        <v>0.9930358916</v>
      </c>
      <c r="BD57" s="141">
        <f>'Conversion conv. -&gt; electric fe'!BC$23*'Conversion conv. -&gt; electric ad'!BC21</f>
        <v>0.9948827016</v>
      </c>
      <c r="BE57" s="142">
        <f>'Conversion conv. -&gt; electric fe'!BD$23*'Conversion conv. -&gt; electric ad'!BD21</f>
        <v>0.9962416089</v>
      </c>
      <c r="BF57" s="3"/>
      <c r="BG57" s="3">
        <f t="shared" si="1"/>
        <v>2044</v>
      </c>
      <c r="BH57" s="3">
        <f t="shared" si="2"/>
        <v>22</v>
      </c>
      <c r="BI57" s="3"/>
    </row>
    <row r="58">
      <c r="A58" s="75"/>
      <c r="D58" s="77" t="s">
        <v>56</v>
      </c>
      <c r="E58" s="140">
        <f>'Conversion conv. -&gt; electric fe'!D$23*'Conversion conv. -&gt; electric ad'!D22</f>
        <v>0</v>
      </c>
      <c r="F58" s="15">
        <f>'Conversion conv. -&gt; electric fe'!E$23*'Conversion conv. -&gt; electric ad'!E22</f>
        <v>0</v>
      </c>
      <c r="G58" s="15">
        <f>'Conversion conv. -&gt; electric fe'!F$23*'Conversion conv. -&gt; electric ad'!F22</f>
        <v>0</v>
      </c>
      <c r="H58" s="15">
        <f>'Conversion conv. -&gt; electric fe'!G$23*'Conversion conv. -&gt; electric ad'!G22</f>
        <v>0</v>
      </c>
      <c r="I58" s="15">
        <f>'Conversion conv. -&gt; electric fe'!H$23*'Conversion conv. -&gt; electric ad'!H22</f>
        <v>0</v>
      </c>
      <c r="J58" s="15">
        <f>'Conversion conv. -&gt; electric fe'!I$23*'Conversion conv. -&gt; electric ad'!I22</f>
        <v>0</v>
      </c>
      <c r="K58" s="15">
        <f>'Conversion conv. -&gt; electric fe'!J$23*'Conversion conv. -&gt; electric ad'!J22</f>
        <v>0</v>
      </c>
      <c r="L58" s="15">
        <f>'Conversion conv. -&gt; electric fe'!K$23*'Conversion conv. -&gt; electric ad'!K22</f>
        <v>0</v>
      </c>
      <c r="M58" s="15">
        <f>'Conversion conv. -&gt; electric fe'!L$23*'Conversion conv. -&gt; electric ad'!L22</f>
        <v>0</v>
      </c>
      <c r="N58" s="15">
        <f>'Conversion conv. -&gt; electric fe'!M$23*'Conversion conv. -&gt; electric ad'!M22</f>
        <v>0</v>
      </c>
      <c r="O58" s="15">
        <f>'Conversion conv. -&gt; electric fe'!N$23*'Conversion conv. -&gt; electric ad'!N22</f>
        <v>0</v>
      </c>
      <c r="P58" s="15">
        <f>'Conversion conv. -&gt; electric fe'!O$23*'Conversion conv. -&gt; electric ad'!O22</f>
        <v>0</v>
      </c>
      <c r="Q58" s="15">
        <f>'Conversion conv. -&gt; electric fe'!P$23*'Conversion conv. -&gt; electric ad'!P22</f>
        <v>0</v>
      </c>
      <c r="R58" s="15">
        <f>'Conversion conv. -&gt; electric fe'!Q$23*'Conversion conv. -&gt; electric ad'!Q22</f>
        <v>0</v>
      </c>
      <c r="S58" s="15">
        <f>'Conversion conv. -&gt; electric fe'!R$23*'Conversion conv. -&gt; electric ad'!R22</f>
        <v>0</v>
      </c>
      <c r="T58" s="15">
        <f>'Conversion conv. -&gt; electric fe'!S$23*'Conversion conv. -&gt; electric ad'!S22</f>
        <v>0</v>
      </c>
      <c r="U58" s="15">
        <f>'Conversion conv. -&gt; electric fe'!T$23*'Conversion conv. -&gt; electric ad'!T22</f>
        <v>0</v>
      </c>
      <c r="V58" s="15">
        <f>'Conversion conv. -&gt; electric fe'!U$23*'Conversion conv. -&gt; electric ad'!U22</f>
        <v>0</v>
      </c>
      <c r="W58" s="15">
        <f>'Conversion conv. -&gt; electric fe'!V$23*'Conversion conv. -&gt; electric ad'!V22</f>
        <v>0</v>
      </c>
      <c r="X58" s="15">
        <f>'Conversion conv. -&gt; electric fe'!W$23*'Conversion conv. -&gt; electric ad'!W22</f>
        <v>0</v>
      </c>
      <c r="Y58" s="15">
        <f>'Conversion conv. -&gt; electric fe'!X$23*'Conversion conv. -&gt; electric ad'!X22</f>
        <v>0</v>
      </c>
      <c r="Z58" s="15">
        <f>'Conversion conv. -&gt; electric fe'!Y$23*'Conversion conv. -&gt; electric ad'!Y22</f>
        <v>0</v>
      </c>
      <c r="AA58" s="15">
        <f>'Conversion conv. -&gt; electric fe'!Z$23*'Conversion conv. -&gt; electric ad'!Z22</f>
        <v>0</v>
      </c>
      <c r="AB58" s="141">
        <f>'Conversion conv. -&gt; electric fe'!AA$23*'Conversion conv. -&gt; electric ad'!AA22</f>
        <v>0.003385432562</v>
      </c>
      <c r="AC58" s="141">
        <f>'Conversion conv. -&gt; electric fe'!AB$23*'Conversion conv. -&gt; electric ad'!AB22</f>
        <v>0.009135268367</v>
      </c>
      <c r="AD58" s="141">
        <f>'Conversion conv. -&gt; electric fe'!AC$23*'Conversion conv. -&gt; electric ad'!AC22</f>
        <v>0.02254077404</v>
      </c>
      <c r="AE58" s="141">
        <f>'Conversion conv. -&gt; electric fe'!AD$23*'Conversion conv. -&gt; electric ad'!AD22</f>
        <v>0.04898440215</v>
      </c>
      <c r="AF58" s="141">
        <f>'Conversion conv. -&gt; electric fe'!AE$23*'Conversion conv. -&gt; electric ad'!AE22</f>
        <v>0.09198538825</v>
      </c>
      <c r="AG58" s="141">
        <f>'Conversion conv. -&gt; electric fe'!AF$23*'Conversion conv. -&gt; electric ad'!AF22</f>
        <v>0.1510440915</v>
      </c>
      <c r="AH58" s="141">
        <f>'Conversion conv. -&gt; electric fe'!AG$23*'Conversion conv. -&gt; electric ad'!AG22</f>
        <v>0.223587274</v>
      </c>
      <c r="AI58" s="141">
        <f>'Conversion conv. -&gt; electric fe'!AH$23*'Conversion conv. -&gt; electric ad'!AH22</f>
        <v>0.3070910196</v>
      </c>
      <c r="AJ58" s="141">
        <f>'Conversion conv. -&gt; electric fe'!AI$23*'Conversion conv. -&gt; electric ad'!AI22</f>
        <v>0.3986841436</v>
      </c>
      <c r="AK58" s="141">
        <f>'Conversion conv. -&gt; electric fe'!AJ$23*'Conversion conv. -&gt; electric ad'!AJ22</f>
        <v>0.4941707917</v>
      </c>
      <c r="AL58" s="141">
        <f>'Conversion conv. -&gt; electric fe'!AK$23*'Conversion conv. -&gt; electric ad'!AK22</f>
        <v>0.5881488728</v>
      </c>
      <c r="AM58" s="141">
        <f>'Conversion conv. -&gt; electric fe'!AL$23*'Conversion conv. -&gt; electric ad'!AL22</f>
        <v>0.6751828551</v>
      </c>
      <c r="AN58" s="141">
        <f>'Conversion conv. -&gt; electric fe'!AM$23*'Conversion conv. -&gt; electric ad'!AM22</f>
        <v>0.7511667569</v>
      </c>
      <c r="AO58" s="141">
        <f>'Conversion conv. -&gt; electric fe'!AN$23*'Conversion conv. -&gt; electric ad'!AN22</f>
        <v>0.8140749751</v>
      </c>
      <c r="AP58" s="141">
        <f>'Conversion conv. -&gt; electric fe'!AO$23*'Conversion conv. -&gt; electric ad'!AO22</f>
        <v>0.8638751649</v>
      </c>
      <c r="AQ58" s="141">
        <f>'Conversion conv. -&gt; electric fe'!AP$23*'Conversion conv. -&gt; electric ad'!AP22</f>
        <v>0.9019057008</v>
      </c>
      <c r="AR58" s="141">
        <f>'Conversion conv. -&gt; electric fe'!AQ$23*'Conversion conv. -&gt; electric ad'!AQ22</f>
        <v>0.9301534665</v>
      </c>
      <c r="AS58" s="141">
        <f>'Conversion conv. -&gt; electric fe'!AR$23*'Conversion conv. -&gt; electric ad'!AR22</f>
        <v>0.9507038809</v>
      </c>
      <c r="AT58" s="141">
        <f>'Conversion conv. -&gt; electric fe'!AS$23*'Conversion conv. -&gt; electric ad'!AS22</f>
        <v>0.9654291798</v>
      </c>
      <c r="AU58" s="141">
        <f>'Conversion conv. -&gt; electric fe'!AT$23*'Conversion conv. -&gt; electric ad'!AT22</f>
        <v>0.9758659423</v>
      </c>
      <c r="AV58" s="141">
        <f>'Conversion conv. -&gt; electric fe'!AU$23*'Conversion conv. -&gt; electric ad'!AU22</f>
        <v>0.9832059696</v>
      </c>
      <c r="AW58" s="141">
        <f>'Conversion conv. -&gt; electric fe'!AV$23*'Conversion conv. -&gt; electric ad'!AV22</f>
        <v>0.9883399612</v>
      </c>
      <c r="AX58" s="141">
        <f>'Conversion conv. -&gt; electric fe'!AW$23*'Conversion conv. -&gt; electric ad'!AW22</f>
        <v>0.9919172146</v>
      </c>
      <c r="AY58" s="141">
        <f>'Conversion conv. -&gt; electric fe'!AX$23*'Conversion conv. -&gt; electric ad'!AX22</f>
        <v>0.9944031192</v>
      </c>
      <c r="AZ58" s="141">
        <f>'Conversion conv. -&gt; electric fe'!AY$23*'Conversion conv. -&gt; electric ad'!AY22</f>
        <v>0.996127419</v>
      </c>
      <c r="BA58" s="141">
        <f>'Conversion conv. -&gt; electric fe'!AZ$23*'Conversion conv. -&gt; electric ad'!AZ22</f>
        <v>0.997321906</v>
      </c>
      <c r="BB58" s="141">
        <f>'Conversion conv. -&gt; electric fe'!BA$23*'Conversion conv. -&gt; electric ad'!BA22</f>
        <v>0.9981486333</v>
      </c>
      <c r="BC58" s="141">
        <f>'Conversion conv. -&gt; electric fe'!BB$23*'Conversion conv. -&gt; electric ad'!BB22</f>
        <v>0.9987204735</v>
      </c>
      <c r="BD58" s="141">
        <f>'Conversion conv. -&gt; electric fe'!BC$23*'Conversion conv. -&gt; electric ad'!BC22</f>
        <v>0.9991158414</v>
      </c>
      <c r="BE58" s="142">
        <f>'Conversion conv. -&gt; electric fe'!BD$23*'Conversion conv. -&gt; electric ad'!BD22</f>
        <v>0.9993891162</v>
      </c>
      <c r="BF58" s="3"/>
      <c r="BG58" s="3">
        <f t="shared" si="1"/>
        <v>2040</v>
      </c>
      <c r="BH58" s="3">
        <f t="shared" si="2"/>
        <v>18</v>
      </c>
      <c r="BI58" s="3"/>
    </row>
    <row r="59">
      <c r="A59" s="75"/>
      <c r="D59" s="77" t="s">
        <v>55</v>
      </c>
      <c r="E59" s="140">
        <f>'Conversion conv. -&gt; electric fe'!D$23*'Conversion conv. -&gt; electric ad'!D23</f>
        <v>0</v>
      </c>
      <c r="F59" s="15">
        <f>'Conversion conv. -&gt; electric fe'!E$23*'Conversion conv. -&gt; electric ad'!E23</f>
        <v>0</v>
      </c>
      <c r="G59" s="15">
        <f>'Conversion conv. -&gt; electric fe'!F$23*'Conversion conv. -&gt; electric ad'!F23</f>
        <v>0</v>
      </c>
      <c r="H59" s="15">
        <f>'Conversion conv. -&gt; electric fe'!G$23*'Conversion conv. -&gt; electric ad'!G23</f>
        <v>0</v>
      </c>
      <c r="I59" s="15">
        <f>'Conversion conv. -&gt; electric fe'!H$23*'Conversion conv. -&gt; electric ad'!H23</f>
        <v>0</v>
      </c>
      <c r="J59" s="15">
        <f>'Conversion conv. -&gt; electric fe'!I$23*'Conversion conv. -&gt; electric ad'!I23</f>
        <v>0</v>
      </c>
      <c r="K59" s="15">
        <f>'Conversion conv. -&gt; electric fe'!J$23*'Conversion conv. -&gt; electric ad'!J23</f>
        <v>0</v>
      </c>
      <c r="L59" s="15">
        <f>'Conversion conv. -&gt; electric fe'!K$23*'Conversion conv. -&gt; electric ad'!K23</f>
        <v>0</v>
      </c>
      <c r="M59" s="15">
        <f>'Conversion conv. -&gt; electric fe'!L$23*'Conversion conv. -&gt; electric ad'!L23</f>
        <v>0</v>
      </c>
      <c r="N59" s="15">
        <f>'Conversion conv. -&gt; electric fe'!M$23*'Conversion conv. -&gt; electric ad'!M23</f>
        <v>0</v>
      </c>
      <c r="O59" s="15">
        <f>'Conversion conv. -&gt; electric fe'!N$23*'Conversion conv. -&gt; electric ad'!N23</f>
        <v>0</v>
      </c>
      <c r="P59" s="15">
        <f>'Conversion conv. -&gt; electric fe'!O$23*'Conversion conv. -&gt; electric ad'!O23</f>
        <v>0</v>
      </c>
      <c r="Q59" s="15">
        <f>'Conversion conv. -&gt; electric fe'!P$23*'Conversion conv. -&gt; electric ad'!P23</f>
        <v>0</v>
      </c>
      <c r="R59" s="15">
        <f>'Conversion conv. -&gt; electric fe'!Q$23*'Conversion conv. -&gt; electric ad'!Q23</f>
        <v>0</v>
      </c>
      <c r="S59" s="15">
        <f>'Conversion conv. -&gt; electric fe'!R$23*'Conversion conv. -&gt; electric ad'!R23</f>
        <v>0</v>
      </c>
      <c r="T59" s="15">
        <f>'Conversion conv. -&gt; electric fe'!S$23*'Conversion conv. -&gt; electric ad'!S23</f>
        <v>0</v>
      </c>
      <c r="U59" s="15">
        <f>'Conversion conv. -&gt; electric fe'!T$23*'Conversion conv. -&gt; electric ad'!T23</f>
        <v>0</v>
      </c>
      <c r="V59" s="15">
        <f>'Conversion conv. -&gt; electric fe'!U$23*'Conversion conv. -&gt; electric ad'!U23</f>
        <v>0</v>
      </c>
      <c r="W59" s="15">
        <f>'Conversion conv. -&gt; electric fe'!V$23*'Conversion conv. -&gt; electric ad'!V23</f>
        <v>0</v>
      </c>
      <c r="X59" s="15">
        <f>'Conversion conv. -&gt; electric fe'!W$23*'Conversion conv. -&gt; electric ad'!W23</f>
        <v>0</v>
      </c>
      <c r="Y59" s="15">
        <f>'Conversion conv. -&gt; electric fe'!X$23*'Conversion conv. -&gt; electric ad'!X23</f>
        <v>0</v>
      </c>
      <c r="Z59" s="15">
        <f>'Conversion conv. -&gt; electric fe'!Y$23*'Conversion conv. -&gt; electric ad'!Y23</f>
        <v>0</v>
      </c>
      <c r="AA59" s="15">
        <f>'Conversion conv. -&gt; electric fe'!Z$23*'Conversion conv. -&gt; electric ad'!Z23</f>
        <v>0</v>
      </c>
      <c r="AB59" s="141">
        <f>'Conversion conv. -&gt; electric fe'!AA$23*'Conversion conv. -&gt; electric ad'!AA23</f>
        <v>0.004919138397</v>
      </c>
      <c r="AC59" s="141">
        <f>'Conversion conv. -&gt; electric fe'!AB$23*'Conversion conv. -&gt; electric ad'!AB23</f>
        <v>0.01473008517</v>
      </c>
      <c r="AD59" s="141">
        <f>'Conversion conv. -&gt; electric fe'!AC$23*'Conversion conv. -&gt; electric ad'!AC23</f>
        <v>0.03988036798</v>
      </c>
      <c r="AE59" s="141">
        <f>'Conversion conv. -&gt; electric fe'!AD$23*'Conversion conv. -&gt; electric ad'!AD23</f>
        <v>0.09347130698</v>
      </c>
      <c r="AF59" s="141">
        <f>'Conversion conv. -&gt; electric fe'!AE$23*'Conversion conv. -&gt; electric ad'!AE23</f>
        <v>0.1847466067</v>
      </c>
      <c r="AG59" s="141">
        <f>'Conversion conv. -&gt; electric fe'!AF$23*'Conversion conv. -&gt; electric ad'!AF23</f>
        <v>0.3094508838</v>
      </c>
      <c r="AH59" s="141">
        <f>'Conversion conv. -&gt; electric fe'!AG$23*'Conversion conv. -&gt; electric ad'!AG23</f>
        <v>0.4510155979</v>
      </c>
      <c r="AI59" s="141">
        <f>'Conversion conv. -&gt; electric fe'!AH$23*'Conversion conv. -&gt; electric ad'!AH23</f>
        <v>0.5895562651</v>
      </c>
      <c r="AJ59" s="141">
        <f>'Conversion conv. -&gt; electric fe'!AI$23*'Conversion conv. -&gt; electric ad'!AI23</f>
        <v>0.7095652608</v>
      </c>
      <c r="AK59" s="141">
        <f>'Conversion conv. -&gt; electric fe'!AJ$23*'Conversion conv. -&gt; electric ad'!AJ23</f>
        <v>0.8035784243</v>
      </c>
      <c r="AL59" s="141">
        <f>'Conversion conv. -&gt; electric fe'!AK$23*'Conversion conv. -&gt; electric ad'!AK23</f>
        <v>0.8716274277</v>
      </c>
      <c r="AM59" s="141">
        <f>'Conversion conv. -&gt; electric fe'!AL$23*'Conversion conv. -&gt; electric ad'!AL23</f>
        <v>0.9180961788</v>
      </c>
      <c r="AN59" s="141">
        <f>'Conversion conv. -&gt; electric fe'!AM$23*'Conversion conv. -&gt; electric ad'!AM23</f>
        <v>0.9485734654</v>
      </c>
      <c r="AO59" s="141">
        <f>'Conversion conv. -&gt; electric fe'!AN$23*'Conversion conv. -&gt; electric ad'!AN23</f>
        <v>0.9680373522</v>
      </c>
      <c r="AP59" s="141">
        <f>'Conversion conv. -&gt; electric fe'!AO$23*'Conversion conv. -&gt; electric ad'!AO23</f>
        <v>0.9802590354</v>
      </c>
      <c r="AQ59" s="141">
        <f>'Conversion conv. -&gt; electric fe'!AP$23*'Conversion conv. -&gt; electric ad'!AP23</f>
        <v>0.9878533417</v>
      </c>
      <c r="AR59" s="141">
        <f>'Conversion conv. -&gt; electric fe'!AQ$23*'Conversion conv. -&gt; electric ad'!AQ23</f>
        <v>0.9925425661</v>
      </c>
      <c r="AS59" s="141">
        <f>'Conversion conv. -&gt; electric fe'!AR$23*'Conversion conv. -&gt; electric ad'!AR23</f>
        <v>0.9954272141</v>
      </c>
      <c r="AT59" s="141">
        <f>'Conversion conv. -&gt; electric fe'!AS$23*'Conversion conv. -&gt; electric ad'!AS23</f>
        <v>0.9971979338</v>
      </c>
      <c r="AU59" s="141">
        <f>'Conversion conv. -&gt; electric fe'!AT$23*'Conversion conv. -&gt; electric ad'!AT23</f>
        <v>0.9982835693</v>
      </c>
      <c r="AV59" s="141">
        <f>'Conversion conv. -&gt; electric fe'!AU$23*'Conversion conv. -&gt; electric ad'!AU23</f>
        <v>0.9989487486</v>
      </c>
      <c r="AW59" s="141">
        <f>'Conversion conv. -&gt; electric fe'!AV$23*'Conversion conv. -&gt; electric ad'!AV23</f>
        <v>0.99935618</v>
      </c>
      <c r="AX59" s="141">
        <f>'Conversion conv. -&gt; electric fe'!AW$23*'Conversion conv. -&gt; electric ad'!AW23</f>
        <v>0.9996057031</v>
      </c>
      <c r="AY59" s="141">
        <f>'Conversion conv. -&gt; electric fe'!AX$23*'Conversion conv. -&gt; electric ad'!AX23</f>
        <v>0.9997585126</v>
      </c>
      <c r="AZ59" s="141">
        <f>'Conversion conv. -&gt; electric fe'!AY$23*'Conversion conv. -&gt; electric ad'!AY23</f>
        <v>0.9998520952</v>
      </c>
      <c r="BA59" s="141">
        <f>'Conversion conv. -&gt; electric fe'!AZ$23*'Conversion conv. -&gt; electric ad'!AZ23</f>
        <v>0.9999094086</v>
      </c>
      <c r="BB59" s="141">
        <f>'Conversion conv. -&gt; electric fe'!BA$23*'Conversion conv. -&gt; electric ad'!BA23</f>
        <v>0.9999445109</v>
      </c>
      <c r="BC59" s="141">
        <f>'Conversion conv. -&gt; electric fe'!BB$23*'Conversion conv. -&gt; electric ad'!BB23</f>
        <v>0.9999660107</v>
      </c>
      <c r="BD59" s="141">
        <f>'Conversion conv. -&gt; electric fe'!BC$23*'Conversion conv. -&gt; electric ad'!BC23</f>
        <v>0.9999791796</v>
      </c>
      <c r="BE59" s="142">
        <f>'Conversion conv. -&gt; electric fe'!BD$23*'Conversion conv. -&gt; electric ad'!BD23</f>
        <v>0.999987246</v>
      </c>
      <c r="BF59" s="3"/>
      <c r="BG59" s="3">
        <f t="shared" si="1"/>
        <v>2036</v>
      </c>
      <c r="BH59" s="3">
        <f t="shared" si="2"/>
        <v>14</v>
      </c>
      <c r="BI59" s="3"/>
    </row>
    <row r="60">
      <c r="A60" s="75"/>
      <c r="B60" s="70" t="s">
        <v>60</v>
      </c>
      <c r="C60" s="77" t="s">
        <v>57</v>
      </c>
      <c r="D60" s="77" t="s">
        <v>57</v>
      </c>
      <c r="E60" s="140">
        <f>'Conversion conv. -&gt; electric fe'!D$24*'Conversion conv. -&gt; electric ad'!D24</f>
        <v>0</v>
      </c>
      <c r="F60" s="15">
        <f>'Conversion conv. -&gt; electric fe'!E$24*'Conversion conv. -&gt; electric ad'!E24</f>
        <v>0</v>
      </c>
      <c r="G60" s="15">
        <f>'Conversion conv. -&gt; electric fe'!F$24*'Conversion conv. -&gt; electric ad'!F24</f>
        <v>0</v>
      </c>
      <c r="H60" s="15">
        <f>'Conversion conv. -&gt; electric fe'!G$24*'Conversion conv. -&gt; electric ad'!G24</f>
        <v>0</v>
      </c>
      <c r="I60" s="15">
        <f>'Conversion conv. -&gt; electric fe'!H$24*'Conversion conv. -&gt; electric ad'!H24</f>
        <v>0</v>
      </c>
      <c r="J60" s="15">
        <f>'Conversion conv. -&gt; electric fe'!I$24*'Conversion conv. -&gt; electric ad'!I24</f>
        <v>0</v>
      </c>
      <c r="K60" s="15">
        <f>'Conversion conv. -&gt; electric fe'!J$24*'Conversion conv. -&gt; electric ad'!J24</f>
        <v>0</v>
      </c>
      <c r="L60" s="15">
        <f>'Conversion conv. -&gt; electric fe'!K$24*'Conversion conv. -&gt; electric ad'!K24</f>
        <v>0</v>
      </c>
      <c r="M60" s="15">
        <f>'Conversion conv. -&gt; electric fe'!L$24*'Conversion conv. -&gt; electric ad'!L24</f>
        <v>0</v>
      </c>
      <c r="N60" s="15">
        <f>'Conversion conv. -&gt; electric fe'!M$24*'Conversion conv. -&gt; electric ad'!M24</f>
        <v>0</v>
      </c>
      <c r="O60" s="15">
        <f>'Conversion conv. -&gt; electric fe'!N$24*'Conversion conv. -&gt; electric ad'!N24</f>
        <v>0</v>
      </c>
      <c r="P60" s="15">
        <f>'Conversion conv. -&gt; electric fe'!O$24*'Conversion conv. -&gt; electric ad'!O24</f>
        <v>0</v>
      </c>
      <c r="Q60" s="15">
        <f>'Conversion conv. -&gt; electric fe'!P$24*'Conversion conv. -&gt; electric ad'!P24</f>
        <v>0</v>
      </c>
      <c r="R60" s="15">
        <f>'Conversion conv. -&gt; electric fe'!Q$24*'Conversion conv. -&gt; electric ad'!Q24</f>
        <v>0</v>
      </c>
      <c r="S60" s="15">
        <f>'Conversion conv. -&gt; electric fe'!R$24*'Conversion conv. -&gt; electric ad'!R24</f>
        <v>0</v>
      </c>
      <c r="T60" s="15">
        <f>'Conversion conv. -&gt; electric fe'!S$24*'Conversion conv. -&gt; electric ad'!S24</f>
        <v>0</v>
      </c>
      <c r="U60" s="15">
        <f>'Conversion conv. -&gt; electric fe'!T$24*'Conversion conv. -&gt; electric ad'!T24</f>
        <v>0</v>
      </c>
      <c r="V60" s="15">
        <f>'Conversion conv. -&gt; electric fe'!U$24*'Conversion conv. -&gt; electric ad'!U24</f>
        <v>0</v>
      </c>
      <c r="W60" s="15">
        <f>'Conversion conv. -&gt; electric fe'!V$24*'Conversion conv. -&gt; electric ad'!V24</f>
        <v>0</v>
      </c>
      <c r="X60" s="15">
        <f>'Conversion conv. -&gt; electric fe'!W$24*'Conversion conv. -&gt; electric ad'!W24</f>
        <v>0</v>
      </c>
      <c r="Y60" s="15">
        <f>'Conversion conv. -&gt; electric fe'!X$24*'Conversion conv. -&gt; electric ad'!X24</f>
        <v>0</v>
      </c>
      <c r="Z60" s="15">
        <f>'Conversion conv. -&gt; electric fe'!Y$24*'Conversion conv. -&gt; electric ad'!Y24</f>
        <v>0</v>
      </c>
      <c r="AA60" s="15">
        <f>'Conversion conv. -&gt; electric fe'!Z$24*'Conversion conv. -&gt; electric ad'!Z24</f>
        <v>0</v>
      </c>
      <c r="AB60" s="141">
        <f>'Conversion conv. -&gt; electric fe'!AA$24*'Conversion conv. -&gt; electric ad'!AA24</f>
        <v>0.0001066618025</v>
      </c>
      <c r="AC60" s="141">
        <f>'Conversion conv. -&gt; electric fe'!AB$24*'Conversion conv. -&gt; electric ad'!AB24</f>
        <v>0.0001938219934</v>
      </c>
      <c r="AD60" s="141">
        <f>'Conversion conv. -&gt; electric fe'!AC$24*'Conversion conv. -&gt; electric ad'!AC24</f>
        <v>0.0003506622619</v>
      </c>
      <c r="AE60" s="141">
        <f>'Conversion conv. -&gt; electric fe'!AD$24*'Conversion conv. -&gt; electric ad'!AD24</f>
        <v>0.0006307398481</v>
      </c>
      <c r="AF60" s="141">
        <f>'Conversion conv. -&gt; electric fe'!AE$24*'Conversion conv. -&gt; electric ad'!AE24</f>
        <v>0.001125909287</v>
      </c>
      <c r="AG60" s="141">
        <f>'Conversion conv. -&gt; electric fe'!AF$24*'Conversion conv. -&gt; electric ad'!AF24</f>
        <v>0.001990107159</v>
      </c>
      <c r="AH60" s="141">
        <f>'Conversion conv. -&gt; electric fe'!AG$24*'Conversion conv. -&gt; electric ad'!AG24</f>
        <v>0.00347376509</v>
      </c>
      <c r="AI60" s="141">
        <f>'Conversion conv. -&gt; electric fe'!AH$24*'Conversion conv. -&gt; electric ad'!AH24</f>
        <v>0.005969322471</v>
      </c>
      <c r="AJ60" s="141">
        <f>'Conversion conv. -&gt; electric fe'!AI$24*'Conversion conv. -&gt; electric ad'!AI24</f>
        <v>0.01006396857</v>
      </c>
      <c r="AK60" s="141">
        <f>'Conversion conv. -&gt; electric fe'!AJ$24*'Conversion conv. -&gt; electric ad'!AJ24</f>
        <v>0.01658869076</v>
      </c>
      <c r="AL60" s="141">
        <f>'Conversion conv. -&gt; electric fe'!AK$24*'Conversion conv. -&gt; electric ad'!AK24</f>
        <v>0.0266449551</v>
      </c>
      <c r="AM60" s="141">
        <f>'Conversion conv. -&gt; electric fe'!AL$24*'Conversion conv. -&gt; electric ad'!AL24</f>
        <v>0.04158634825</v>
      </c>
      <c r="AN60" s="141">
        <f>'Conversion conv. -&gt; electric fe'!AM$24*'Conversion conv. -&gt; electric ad'!AM24</f>
        <v>0.06293634818</v>
      </c>
      <c r="AO60" s="141">
        <f>'Conversion conv. -&gt; electric fe'!AN$24*'Conversion conv. -&gt; electric ad'!AN24</f>
        <v>0.09223419353</v>
      </c>
      <c r="AP60" s="141">
        <f>'Conversion conv. -&gt; electric fe'!AO$24*'Conversion conv. -&gt; electric ad'!AO24</f>
        <v>0.1308128346</v>
      </c>
      <c r="AQ60" s="141">
        <f>'Conversion conv. -&gt; electric fe'!AP$24*'Conversion conv. -&gt; electric ad'!AP24</f>
        <v>0.1795238481</v>
      </c>
      <c r="AR60" s="141">
        <f>'Conversion conv. -&gt; electric fe'!AQ$24*'Conversion conv. -&gt; electric ad'!AQ24</f>
        <v>0.2384417245</v>
      </c>
      <c r="AS60" s="141">
        <f>'Conversion conv. -&gt; electric fe'!AR$24*'Conversion conv. -&gt; electric ad'!AR24</f>
        <v>0.3066125168</v>
      </c>
      <c r="AT60" s="141">
        <f>'Conversion conv. -&gt; electric fe'!AS$24*'Conversion conv. -&gt; electric ad'!AS24</f>
        <v>0.3819476148</v>
      </c>
      <c r="AU60" s="141">
        <f>'Conversion conv. -&gt; electric fe'!AT$24*'Conversion conv. -&gt; electric ad'!AT24</f>
        <v>0.4613638989</v>
      </c>
      <c r="AV60" s="141">
        <f>'Conversion conv. -&gt; electric fe'!AU$24*'Conversion conv. -&gt; electric ad'!AU24</f>
        <v>0.5412012774</v>
      </c>
      <c r="AW60" s="141">
        <f>'Conversion conv. -&gt; electric fe'!AV$24*'Conversion conv. -&gt; electric ad'!AV24</f>
        <v>0.6178238352</v>
      </c>
      <c r="AX60" s="141">
        <f>'Conversion conv. -&gt; electric fe'!AW$24*'Conversion conv. -&gt; electric ad'!AW24</f>
        <v>0.6882102111</v>
      </c>
      <c r="AY60" s="141">
        <f>'Conversion conv. -&gt; electric fe'!AX$24*'Conversion conv. -&gt; electric ad'!AX24</f>
        <v>0.7503410428</v>
      </c>
      <c r="AZ60" s="141">
        <f>'Conversion conv. -&gt; electric fe'!AY$24*'Conversion conv. -&gt; electric ad'!AY24</f>
        <v>0.8032964206</v>
      </c>
      <c r="BA60" s="141">
        <f>'Conversion conv. -&gt; electric fe'!AZ$24*'Conversion conv. -&gt; electric ad'!AZ24</f>
        <v>0.8471056188</v>
      </c>
      <c r="BB60" s="141">
        <f>'Conversion conv. -&gt; electric fe'!BA$24*'Conversion conv. -&gt; electric ad'!BA24</f>
        <v>0.882465396</v>
      </c>
      <c r="BC60" s="141">
        <f>'Conversion conv. -&gt; electric fe'!BB$24*'Conversion conv. -&gt; electric ad'!BB24</f>
        <v>0.9104424364</v>
      </c>
      <c r="BD60" s="141">
        <f>'Conversion conv. -&gt; electric fe'!BC$24*'Conversion conv. -&gt; electric ad'!BC24</f>
        <v>0.9322316076</v>
      </c>
      <c r="BE60" s="142">
        <f>'Conversion conv. -&gt; electric fe'!BD$24*'Conversion conv. -&gt; electric ad'!BD24</f>
        <v>0.9489939848</v>
      </c>
      <c r="BF60" s="3"/>
      <c r="BG60" s="3" t="str">
        <f t="shared" si="1"/>
        <v>#N/A</v>
      </c>
      <c r="BH60" s="3" t="str">
        <f t="shared" si="2"/>
        <v>#N/A</v>
      </c>
      <c r="BI60" s="3"/>
    </row>
    <row r="61">
      <c r="A61" s="75"/>
      <c r="D61" s="77" t="s">
        <v>56</v>
      </c>
      <c r="E61" s="140">
        <f>'Conversion conv. -&gt; electric fe'!D$24*'Conversion conv. -&gt; electric ad'!D25</f>
        <v>0</v>
      </c>
      <c r="F61" s="15">
        <f>'Conversion conv. -&gt; electric fe'!E$24*'Conversion conv. -&gt; electric ad'!E25</f>
        <v>0</v>
      </c>
      <c r="G61" s="15">
        <f>'Conversion conv. -&gt; electric fe'!F$24*'Conversion conv. -&gt; electric ad'!F25</f>
        <v>0</v>
      </c>
      <c r="H61" s="15">
        <f>'Conversion conv. -&gt; electric fe'!G$24*'Conversion conv. -&gt; electric ad'!G25</f>
        <v>0</v>
      </c>
      <c r="I61" s="15">
        <f>'Conversion conv. -&gt; electric fe'!H$24*'Conversion conv. -&gt; electric ad'!H25</f>
        <v>0</v>
      </c>
      <c r="J61" s="15">
        <f>'Conversion conv. -&gt; electric fe'!I$24*'Conversion conv. -&gt; electric ad'!I25</f>
        <v>0</v>
      </c>
      <c r="K61" s="15">
        <f>'Conversion conv. -&gt; electric fe'!J$24*'Conversion conv. -&gt; electric ad'!J25</f>
        <v>0</v>
      </c>
      <c r="L61" s="15">
        <f>'Conversion conv. -&gt; electric fe'!K$24*'Conversion conv. -&gt; electric ad'!K25</f>
        <v>0</v>
      </c>
      <c r="M61" s="15">
        <f>'Conversion conv. -&gt; electric fe'!L$24*'Conversion conv. -&gt; electric ad'!L25</f>
        <v>0</v>
      </c>
      <c r="N61" s="15">
        <f>'Conversion conv. -&gt; electric fe'!M$24*'Conversion conv. -&gt; electric ad'!M25</f>
        <v>0</v>
      </c>
      <c r="O61" s="15">
        <f>'Conversion conv. -&gt; electric fe'!N$24*'Conversion conv. -&gt; electric ad'!N25</f>
        <v>0</v>
      </c>
      <c r="P61" s="15">
        <f>'Conversion conv. -&gt; electric fe'!O$24*'Conversion conv. -&gt; electric ad'!O25</f>
        <v>0</v>
      </c>
      <c r="Q61" s="15">
        <f>'Conversion conv. -&gt; electric fe'!P$24*'Conversion conv. -&gt; electric ad'!P25</f>
        <v>0</v>
      </c>
      <c r="R61" s="15">
        <f>'Conversion conv. -&gt; electric fe'!Q$24*'Conversion conv. -&gt; electric ad'!Q25</f>
        <v>0</v>
      </c>
      <c r="S61" s="15">
        <f>'Conversion conv. -&gt; electric fe'!R$24*'Conversion conv. -&gt; electric ad'!R25</f>
        <v>0</v>
      </c>
      <c r="T61" s="15">
        <f>'Conversion conv. -&gt; electric fe'!S$24*'Conversion conv. -&gt; electric ad'!S25</f>
        <v>0</v>
      </c>
      <c r="U61" s="15">
        <f>'Conversion conv. -&gt; electric fe'!T$24*'Conversion conv. -&gt; electric ad'!T25</f>
        <v>0</v>
      </c>
      <c r="V61" s="15">
        <f>'Conversion conv. -&gt; electric fe'!U$24*'Conversion conv. -&gt; electric ad'!U25</f>
        <v>0</v>
      </c>
      <c r="W61" s="15">
        <f>'Conversion conv. -&gt; electric fe'!V$24*'Conversion conv. -&gt; electric ad'!V25</f>
        <v>0</v>
      </c>
      <c r="X61" s="15">
        <f>'Conversion conv. -&gt; electric fe'!W$24*'Conversion conv. -&gt; electric ad'!W25</f>
        <v>0</v>
      </c>
      <c r="Y61" s="15">
        <f>'Conversion conv. -&gt; electric fe'!X$24*'Conversion conv. -&gt; electric ad'!X25</f>
        <v>0</v>
      </c>
      <c r="Z61" s="15">
        <f>'Conversion conv. -&gt; electric fe'!Y$24*'Conversion conv. -&gt; electric ad'!Y25</f>
        <v>0</v>
      </c>
      <c r="AA61" s="15">
        <f>'Conversion conv. -&gt; electric fe'!Z$24*'Conversion conv. -&gt; electric ad'!Z25</f>
        <v>0</v>
      </c>
      <c r="AB61" s="141">
        <f>'Conversion conv. -&gt; electric fe'!AA$24*'Conversion conv. -&gt; electric ad'!AA25</f>
        <v>0.0001152383693</v>
      </c>
      <c r="AC61" s="141">
        <f>'Conversion conv. -&gt; electric fe'!AB$24*'Conversion conv. -&gt; electric ad'!AB25</f>
        <v>0.0002215134209</v>
      </c>
      <c r="AD61" s="141">
        <f>'Conversion conv. -&gt; electric fe'!AC$24*'Conversion conv. -&gt; electric ad'!AC25</f>
        <v>0.0004228819314</v>
      </c>
      <c r="AE61" s="141">
        <f>'Conversion conv. -&gt; electric fe'!AD$24*'Conversion conv. -&gt; electric ad'!AD25</f>
        <v>0.0007996773359</v>
      </c>
      <c r="AF61" s="141">
        <f>'Conversion conv. -&gt; electric fe'!AE$24*'Conversion conv. -&gt; electric ad'!AE25</f>
        <v>0.001492827724</v>
      </c>
      <c r="AG61" s="141">
        <f>'Conversion conv. -&gt; electric fe'!AF$24*'Conversion conv. -&gt; electric ad'!AF25</f>
        <v>0.002739510569</v>
      </c>
      <c r="AH61" s="141">
        <f>'Conversion conv. -&gt; electric fe'!AG$24*'Conversion conv. -&gt; electric ad'!AG25</f>
        <v>0.004917834212</v>
      </c>
      <c r="AI61" s="141">
        <f>'Conversion conv. -&gt; electric fe'!AH$24*'Conversion conv. -&gt; electric ad'!AH25</f>
        <v>0.008590939137</v>
      </c>
      <c r="AJ61" s="141">
        <f>'Conversion conv. -&gt; electric fe'!AI$24*'Conversion conv. -&gt; electric ad'!AI25</f>
        <v>0.01453229</v>
      </c>
      <c r="AK61" s="141">
        <f>'Conversion conv. -&gt; electric fe'!AJ$24*'Conversion conv. -&gt; electric ad'!AJ25</f>
        <v>0.02371293659</v>
      </c>
      <c r="AL61" s="141">
        <f>'Conversion conv. -&gt; electric fe'!AK$24*'Conversion conv. -&gt; electric ad'!AK25</f>
        <v>0.03724615684</v>
      </c>
      <c r="AM61" s="141">
        <f>'Conversion conv. -&gt; electric fe'!AL$24*'Conversion conv. -&gt; electric ad'!AL25</f>
        <v>0.05630757088</v>
      </c>
      <c r="AN61" s="141">
        <f>'Conversion conv. -&gt; electric fe'!AM$24*'Conversion conv. -&gt; electric ad'!AM25</f>
        <v>0.08205489519</v>
      </c>
      <c r="AO61" s="141">
        <f>'Conversion conv. -&gt; electric fe'!AN$24*'Conversion conv. -&gt; electric ad'!AN25</f>
        <v>0.115547988</v>
      </c>
      <c r="AP61" s="141">
        <f>'Conversion conv. -&gt; electric fe'!AO$24*'Conversion conv. -&gt; electric ad'!AO25</f>
        <v>0.1576388394</v>
      </c>
      <c r="AQ61" s="141">
        <f>'Conversion conv. -&gt; electric fe'!AP$24*'Conversion conv. -&gt; electric ad'!AP25</f>
        <v>0.2087978663</v>
      </c>
      <c r="AR61" s="141">
        <f>'Conversion conv. -&gt; electric fe'!AQ$24*'Conversion conv. -&gt; electric ad'!AQ25</f>
        <v>0.2688791712</v>
      </c>
      <c r="AS61" s="141">
        <f>'Conversion conv. -&gt; electric fe'!AR$24*'Conversion conv. -&gt; electric ad'!AR25</f>
        <v>0.3368865952</v>
      </c>
      <c r="AT61" s="141">
        <f>'Conversion conv. -&gt; electric fe'!AS$24*'Conversion conv. -&gt; electric ad'!AS25</f>
        <v>0.4108518208</v>
      </c>
      <c r="AU61" s="141">
        <f>'Conversion conv. -&gt; electric fe'!AT$24*'Conversion conv. -&gt; electric ad'!AT25</f>
        <v>0.4879364893</v>
      </c>
      <c r="AV61" s="141">
        <f>'Conversion conv. -&gt; electric fe'!AU$24*'Conversion conv. -&gt; electric ad'!AU25</f>
        <v>0.5647972547</v>
      </c>
      <c r="AW61" s="141">
        <f>'Conversion conv. -&gt; electric fe'!AV$24*'Conversion conv. -&gt; electric ad'!AV25</f>
        <v>0.6381289761</v>
      </c>
      <c r="AX61" s="141">
        <f>'Conversion conv. -&gt; electric fe'!AW$24*'Conversion conv. -&gt; electric ad'!AW25</f>
        <v>0.7052036026</v>
      </c>
      <c r="AY61" s="141">
        <f>'Conversion conv. -&gt; electric fe'!AX$24*'Conversion conv. -&gt; electric ad'!AX25</f>
        <v>0.7642237275</v>
      </c>
      <c r="AZ61" s="141">
        <f>'Conversion conv. -&gt; electric fe'!AY$24*'Conversion conv. -&gt; electric ad'!AY25</f>
        <v>0.814408498</v>
      </c>
      <c r="BA61" s="141">
        <f>'Conversion conv. -&gt; electric fe'!AZ$24*'Conversion conv. -&gt; electric ad'!AZ25</f>
        <v>0.8558508044</v>
      </c>
      <c r="BB61" s="141">
        <f>'Conversion conv. -&gt; electric fe'!BA$24*'Conversion conv. -&gt; electric ad'!BA25</f>
        <v>0.8892538264</v>
      </c>
      <c r="BC61" s="141">
        <f>'Conversion conv. -&gt; electric fe'!BB$24*'Conversion conv. -&gt; electric ad'!BB25</f>
        <v>0.9156542164</v>
      </c>
      <c r="BD61" s="141">
        <f>'Conversion conv. -&gt; electric fe'!BC$24*'Conversion conv. -&gt; electric ad'!BC25</f>
        <v>0.9361981724</v>
      </c>
      <c r="BE61" s="142">
        <f>'Conversion conv. -&gt; electric fe'!BD$24*'Conversion conv. -&gt; electric ad'!BD25</f>
        <v>0.951992219</v>
      </c>
      <c r="BF61" s="3"/>
      <c r="BG61" s="3">
        <f t="shared" si="1"/>
        <v>2052</v>
      </c>
      <c r="BH61" s="3">
        <f t="shared" si="2"/>
        <v>30</v>
      </c>
      <c r="BI61" s="3"/>
    </row>
    <row r="62">
      <c r="A62" s="75"/>
      <c r="D62" s="77" t="s">
        <v>55</v>
      </c>
      <c r="E62" s="140">
        <f>'Conversion conv. -&gt; electric fe'!D$24*'Conversion conv. -&gt; electric ad'!D26</f>
        <v>0</v>
      </c>
      <c r="F62" s="15">
        <f>'Conversion conv. -&gt; electric fe'!E$24*'Conversion conv. -&gt; electric ad'!E26</f>
        <v>0</v>
      </c>
      <c r="G62" s="15">
        <f>'Conversion conv. -&gt; electric fe'!F$24*'Conversion conv. -&gt; electric ad'!F26</f>
        <v>0</v>
      </c>
      <c r="H62" s="15">
        <f>'Conversion conv. -&gt; electric fe'!G$24*'Conversion conv. -&gt; electric ad'!G26</f>
        <v>0</v>
      </c>
      <c r="I62" s="15">
        <f>'Conversion conv. -&gt; electric fe'!H$24*'Conversion conv. -&gt; electric ad'!H26</f>
        <v>0</v>
      </c>
      <c r="J62" s="15">
        <f>'Conversion conv. -&gt; electric fe'!I$24*'Conversion conv. -&gt; electric ad'!I26</f>
        <v>0</v>
      </c>
      <c r="K62" s="15">
        <f>'Conversion conv. -&gt; electric fe'!J$24*'Conversion conv. -&gt; electric ad'!J26</f>
        <v>0</v>
      </c>
      <c r="L62" s="15">
        <f>'Conversion conv. -&gt; electric fe'!K$24*'Conversion conv. -&gt; electric ad'!K26</f>
        <v>0</v>
      </c>
      <c r="M62" s="15">
        <f>'Conversion conv. -&gt; electric fe'!L$24*'Conversion conv. -&gt; electric ad'!L26</f>
        <v>0</v>
      </c>
      <c r="N62" s="15">
        <f>'Conversion conv. -&gt; electric fe'!M$24*'Conversion conv. -&gt; electric ad'!M26</f>
        <v>0</v>
      </c>
      <c r="O62" s="15">
        <f>'Conversion conv. -&gt; electric fe'!N$24*'Conversion conv. -&gt; electric ad'!N26</f>
        <v>0</v>
      </c>
      <c r="P62" s="15">
        <f>'Conversion conv. -&gt; electric fe'!O$24*'Conversion conv. -&gt; electric ad'!O26</f>
        <v>0</v>
      </c>
      <c r="Q62" s="15">
        <f>'Conversion conv. -&gt; electric fe'!P$24*'Conversion conv. -&gt; electric ad'!P26</f>
        <v>0</v>
      </c>
      <c r="R62" s="15">
        <f>'Conversion conv. -&gt; electric fe'!Q$24*'Conversion conv. -&gt; electric ad'!Q26</f>
        <v>0</v>
      </c>
      <c r="S62" s="15">
        <f>'Conversion conv. -&gt; electric fe'!R$24*'Conversion conv. -&gt; electric ad'!R26</f>
        <v>0</v>
      </c>
      <c r="T62" s="15">
        <f>'Conversion conv. -&gt; electric fe'!S$24*'Conversion conv. -&gt; electric ad'!S26</f>
        <v>0</v>
      </c>
      <c r="U62" s="15">
        <f>'Conversion conv. -&gt; electric fe'!T$24*'Conversion conv. -&gt; electric ad'!T26</f>
        <v>0</v>
      </c>
      <c r="V62" s="15">
        <f>'Conversion conv. -&gt; electric fe'!U$24*'Conversion conv. -&gt; electric ad'!U26</f>
        <v>0</v>
      </c>
      <c r="W62" s="15">
        <f>'Conversion conv. -&gt; electric fe'!V$24*'Conversion conv. -&gt; electric ad'!V26</f>
        <v>0</v>
      </c>
      <c r="X62" s="15">
        <f>'Conversion conv. -&gt; electric fe'!W$24*'Conversion conv. -&gt; electric ad'!W26</f>
        <v>0</v>
      </c>
      <c r="Y62" s="15">
        <f>'Conversion conv. -&gt; electric fe'!X$24*'Conversion conv. -&gt; electric ad'!X26</f>
        <v>0</v>
      </c>
      <c r="Z62" s="15">
        <f>'Conversion conv. -&gt; electric fe'!Y$24*'Conversion conv. -&gt; electric ad'!Y26</f>
        <v>0</v>
      </c>
      <c r="AA62" s="15">
        <f>'Conversion conv. -&gt; electric fe'!Z$24*'Conversion conv. -&gt; electric ad'!Z26</f>
        <v>0</v>
      </c>
      <c r="AB62" s="141">
        <f>'Conversion conv. -&gt; electric fe'!AA$24*'Conversion conv. -&gt; electric ad'!AA26</f>
        <v>0.0001674449207</v>
      </c>
      <c r="AC62" s="141">
        <f>'Conversion conv. -&gt; electric fe'!AB$24*'Conversion conv. -&gt; electric ad'!AB26</f>
        <v>0.0003571774166</v>
      </c>
      <c r="AD62" s="141">
        <f>'Conversion conv. -&gt; electric fe'!AC$24*'Conversion conv. -&gt; electric ad'!AC26</f>
        <v>0.000748185799</v>
      </c>
      <c r="AE62" s="141">
        <f>'Conversion conv. -&gt; electric fe'!AD$24*'Conversion conv. -&gt; electric ad'!AD26</f>
        <v>0.001525932388</v>
      </c>
      <c r="AF62" s="141">
        <f>'Conversion conv. -&gt; electric fe'!AE$24*'Conversion conv. -&gt; electric ad'!AE26</f>
        <v>0.002998246371</v>
      </c>
      <c r="AG62" s="141">
        <f>'Conversion conv. -&gt; electric fe'!AF$24*'Conversion conv. -&gt; electric ad'!AF26</f>
        <v>0.005612559609</v>
      </c>
      <c r="AH62" s="141">
        <f>'Conversion conv. -&gt; electric fe'!AG$24*'Conversion conv. -&gt; electric ad'!AG26</f>
        <v>0.009920152867</v>
      </c>
      <c r="AI62" s="141">
        <f>'Conversion conv. -&gt; electric fe'!AH$24*'Conversion conv. -&gt; electric ad'!AH26</f>
        <v>0.0164929668</v>
      </c>
      <c r="AJ62" s="141">
        <f>'Conversion conv. -&gt; electric fe'!AI$24*'Conversion conv. -&gt; electric ad'!AI26</f>
        <v>0.02586410399</v>
      </c>
      <c r="AK62" s="141">
        <f>'Conversion conv. -&gt; electric fe'!AJ$24*'Conversion conv. -&gt; electric ad'!AJ26</f>
        <v>0.03855995648</v>
      </c>
      <c r="AL62" s="141">
        <f>'Conversion conv. -&gt; electric fe'!AK$24*'Conversion conv. -&gt; electric ad'!AK26</f>
        <v>0.05519822171</v>
      </c>
      <c r="AM62" s="141">
        <f>'Conversion conv. -&gt; electric fe'!AL$24*'Conversion conv. -&gt; electric ad'!AL26</f>
        <v>0.07656557815</v>
      </c>
      <c r="AN62" s="141">
        <f>'Conversion conv. -&gt; electric fe'!AM$24*'Conversion conv. -&gt; electric ad'!AM26</f>
        <v>0.1036189309</v>
      </c>
      <c r="AO62" s="141">
        <f>'Conversion conv. -&gt; electric fe'!AN$24*'Conversion conv. -&gt; electric ad'!AN26</f>
        <v>0.1374010648</v>
      </c>
      <c r="AP62" s="141">
        <f>'Conversion conv. -&gt; electric fe'!AO$24*'Conversion conv. -&gt; electric ad'!AO26</f>
        <v>0.1788764198</v>
      </c>
      <c r="AQ62" s="141">
        <f>'Conversion conv. -&gt; electric fe'!AP$24*'Conversion conv. -&gt; electric ad'!AP26</f>
        <v>0.2286953833</v>
      </c>
      <c r="AR62" s="141">
        <f>'Conversion conv. -&gt; electric fe'!AQ$24*'Conversion conv. -&gt; electric ad'!AQ26</f>
        <v>0.2869139687</v>
      </c>
      <c r="AS62" s="141">
        <f>'Conversion conv. -&gt; electric fe'!AR$24*'Conversion conv. -&gt; electric ad'!AR26</f>
        <v>0.3527345283</v>
      </c>
      <c r="AT62" s="141">
        <f>'Conversion conv. -&gt; electric fe'!AS$24*'Conversion conv. -&gt; electric ad'!AS26</f>
        <v>0.4243714561</v>
      </c>
      <c r="AU62" s="141">
        <f>'Conversion conv. -&gt; electric fe'!AT$24*'Conversion conv. -&gt; electric ad'!AT26</f>
        <v>0.4991453836</v>
      </c>
      <c r="AV62" s="141">
        <f>'Conversion conv. -&gt; electric fe'!AU$24*'Conversion conv. -&gt; electric ad'!AU26</f>
        <v>0.5738406074</v>
      </c>
      <c r="AW62" s="141">
        <f>'Conversion conv. -&gt; electric fe'!AV$24*'Conversion conv. -&gt; electric ad'!AV26</f>
        <v>0.6452416789</v>
      </c>
      <c r="AX62" s="141">
        <f>'Conversion conv. -&gt; electric fe'!AW$24*'Conversion conv. -&gt; electric ad'!AW26</f>
        <v>0.710669734</v>
      </c>
      <c r="AY62" s="141">
        <f>'Conversion conv. -&gt; electric fe'!AX$24*'Conversion conv. -&gt; electric ad'!AX26</f>
        <v>0.7683394815</v>
      </c>
      <c r="AZ62" s="141">
        <f>'Conversion conv. -&gt; electric fe'!AY$24*'Conversion conv. -&gt; electric ad'!AY26</f>
        <v>0.8174536988</v>
      </c>
      <c r="BA62" s="141">
        <f>'Conversion conv. -&gt; electric fe'!AZ$24*'Conversion conv. -&gt; electric ad'!AZ26</f>
        <v>0.8580712672</v>
      </c>
      <c r="BB62" s="141">
        <f>'Conversion conv. -&gt; electric fe'!BA$24*'Conversion conv. -&gt; electric ad'!BA26</f>
        <v>0.8908537795</v>
      </c>
      <c r="BC62" s="141">
        <f>'Conversion conv. -&gt; electric fe'!BB$24*'Conversion conv. -&gt; electric ad'!BB26</f>
        <v>0.9167961589</v>
      </c>
      <c r="BD62" s="141">
        <f>'Conversion conv. -&gt; electric fe'!BC$24*'Conversion conv. -&gt; electric ad'!BC26</f>
        <v>0.9370071433</v>
      </c>
      <c r="BE62" s="142">
        <f>'Conversion conv. -&gt; electric fe'!BD$24*'Conversion conv. -&gt; electric ad'!BD26</f>
        <v>0.9525619819</v>
      </c>
      <c r="BF62" s="3"/>
      <c r="BG62" s="3">
        <f t="shared" si="1"/>
        <v>2052</v>
      </c>
      <c r="BH62" s="3">
        <f t="shared" si="2"/>
        <v>30</v>
      </c>
      <c r="BI62" s="3"/>
    </row>
    <row r="63">
      <c r="A63" s="75"/>
      <c r="C63" s="77" t="s">
        <v>56</v>
      </c>
      <c r="D63" s="77" t="s">
        <v>57</v>
      </c>
      <c r="E63" s="140">
        <f>'Conversion conv. -&gt; electric fe'!D$25*'Conversion conv. -&gt; electric ad'!D24</f>
        <v>0</v>
      </c>
      <c r="F63" s="15">
        <f>'Conversion conv. -&gt; electric fe'!E$25*'Conversion conv. -&gt; electric ad'!E24</f>
        <v>0</v>
      </c>
      <c r="G63" s="15">
        <f>'Conversion conv. -&gt; electric fe'!F$25*'Conversion conv. -&gt; electric ad'!F24</f>
        <v>0</v>
      </c>
      <c r="H63" s="15">
        <f>'Conversion conv. -&gt; electric fe'!G$25*'Conversion conv. -&gt; electric ad'!G24</f>
        <v>0</v>
      </c>
      <c r="I63" s="15">
        <f>'Conversion conv. -&gt; electric fe'!H$25*'Conversion conv. -&gt; electric ad'!H24</f>
        <v>0</v>
      </c>
      <c r="J63" s="15">
        <f>'Conversion conv. -&gt; electric fe'!I$25*'Conversion conv. -&gt; electric ad'!I24</f>
        <v>0</v>
      </c>
      <c r="K63" s="15">
        <f>'Conversion conv. -&gt; electric fe'!J$25*'Conversion conv. -&gt; electric ad'!J24</f>
        <v>0</v>
      </c>
      <c r="L63" s="15">
        <f>'Conversion conv. -&gt; electric fe'!K$25*'Conversion conv. -&gt; electric ad'!K24</f>
        <v>0</v>
      </c>
      <c r="M63" s="15">
        <f>'Conversion conv. -&gt; electric fe'!L$25*'Conversion conv. -&gt; electric ad'!L24</f>
        <v>0</v>
      </c>
      <c r="N63" s="15">
        <f>'Conversion conv. -&gt; electric fe'!M$25*'Conversion conv. -&gt; electric ad'!M24</f>
        <v>0</v>
      </c>
      <c r="O63" s="15">
        <f>'Conversion conv. -&gt; electric fe'!N$25*'Conversion conv. -&gt; electric ad'!N24</f>
        <v>0</v>
      </c>
      <c r="P63" s="15">
        <f>'Conversion conv. -&gt; electric fe'!O$25*'Conversion conv. -&gt; electric ad'!O24</f>
        <v>0</v>
      </c>
      <c r="Q63" s="15">
        <f>'Conversion conv. -&gt; electric fe'!P$25*'Conversion conv. -&gt; electric ad'!P24</f>
        <v>0</v>
      </c>
      <c r="R63" s="15">
        <f>'Conversion conv. -&gt; electric fe'!Q$25*'Conversion conv. -&gt; electric ad'!Q24</f>
        <v>0</v>
      </c>
      <c r="S63" s="15">
        <f>'Conversion conv. -&gt; electric fe'!R$25*'Conversion conv. -&gt; electric ad'!R24</f>
        <v>0</v>
      </c>
      <c r="T63" s="15">
        <f>'Conversion conv. -&gt; electric fe'!S$25*'Conversion conv. -&gt; electric ad'!S24</f>
        <v>0</v>
      </c>
      <c r="U63" s="15">
        <f>'Conversion conv. -&gt; electric fe'!T$25*'Conversion conv. -&gt; electric ad'!T24</f>
        <v>0</v>
      </c>
      <c r="V63" s="15">
        <f>'Conversion conv. -&gt; electric fe'!U$25*'Conversion conv. -&gt; electric ad'!U24</f>
        <v>0</v>
      </c>
      <c r="W63" s="15">
        <f>'Conversion conv. -&gt; electric fe'!V$25*'Conversion conv. -&gt; electric ad'!V24</f>
        <v>0</v>
      </c>
      <c r="X63" s="15">
        <f>'Conversion conv. -&gt; electric fe'!W$25*'Conversion conv. -&gt; electric ad'!W24</f>
        <v>0</v>
      </c>
      <c r="Y63" s="15">
        <f>'Conversion conv. -&gt; electric fe'!X$25*'Conversion conv. -&gt; electric ad'!X24</f>
        <v>0</v>
      </c>
      <c r="Z63" s="15">
        <f>'Conversion conv. -&gt; electric fe'!Y$25*'Conversion conv. -&gt; electric ad'!Y24</f>
        <v>0</v>
      </c>
      <c r="AA63" s="15">
        <f>'Conversion conv. -&gt; electric fe'!Z$25*'Conversion conv. -&gt; electric ad'!Z24</f>
        <v>0</v>
      </c>
      <c r="AB63" s="141">
        <f>'Conversion conv. -&gt; electric fe'!AA$25*'Conversion conv. -&gt; electric ad'!AA24</f>
        <v>0.0003879206855</v>
      </c>
      <c r="AC63" s="141">
        <f>'Conversion conv. -&gt; electric fe'!AB$25*'Conversion conv. -&gt; electric ad'!AB24</f>
        <v>0.0007753361383</v>
      </c>
      <c r="AD63" s="141">
        <f>'Conversion conv. -&gt; electric fe'!AC$25*'Conversion conv. -&gt; electric ad'!AC24</f>
        <v>0.001539087038</v>
      </c>
      <c r="AE63" s="141">
        <f>'Conversion conv. -&gt; electric fe'!AD$25*'Conversion conv. -&gt; electric ad'!AD24</f>
        <v>0.003026421649</v>
      </c>
      <c r="AF63" s="141">
        <f>'Conversion conv. -&gt; electric fe'!AE$25*'Conversion conv. -&gt; electric ad'!AE24</f>
        <v>0.005874411491</v>
      </c>
      <c r="AG63" s="141">
        <f>'Conversion conv. -&gt; electric fe'!AF$25*'Conversion conv. -&gt; electric ad'!AF24</f>
        <v>0.01120361606</v>
      </c>
      <c r="AH63" s="141">
        <f>'Conversion conv. -&gt; electric fe'!AG$25*'Conversion conv. -&gt; electric ad'!AG24</f>
        <v>0.02087079477</v>
      </c>
      <c r="AI63" s="141">
        <f>'Conversion conv. -&gt; electric fe'!AH$25*'Conversion conv. -&gt; electric ad'!AH24</f>
        <v>0.03770111932</v>
      </c>
      <c r="AJ63" s="141">
        <f>'Conversion conv. -&gt; electric fe'!AI$25*'Conversion conv. -&gt; electric ad'!AI24</f>
        <v>0.06549005954</v>
      </c>
      <c r="AK63" s="141">
        <f>'Conversion conv. -&gt; electric fe'!AJ$25*'Conversion conv. -&gt; electric ad'!AJ24</f>
        <v>0.108441176</v>
      </c>
      <c r="AL63" s="141">
        <f>'Conversion conv. -&gt; electric fe'!AK$25*'Conversion conv. -&gt; electric ad'!AK24</f>
        <v>0.1698011659</v>
      </c>
      <c r="AM63" s="141">
        <f>'Conversion conv. -&gt; electric fe'!AL$25*'Conversion conv. -&gt; electric ad'!AL24</f>
        <v>0.25</v>
      </c>
      <c r="AN63" s="141">
        <f>'Conversion conv. -&gt; electric fe'!AM$25*'Conversion conv. -&gt; electric ad'!AM24</f>
        <v>0.3453740871</v>
      </c>
      <c r="AO63" s="141">
        <f>'Conversion conv. -&gt; electric fe'!AN$25*'Conversion conv. -&gt; electric ad'!AN24</f>
        <v>0.4486342057</v>
      </c>
      <c r="AP63" s="141">
        <f>'Conversion conv. -&gt; electric fe'!AO$25*'Conversion conv. -&gt; electric ad'!AO24</f>
        <v>0.5510901285</v>
      </c>
      <c r="AQ63" s="141">
        <f>'Conversion conv. -&gt; electric fe'!AP$25*'Conversion conv. -&gt; electric ad'!AP24</f>
        <v>0.6452835187</v>
      </c>
      <c r="AR63" s="141">
        <f>'Conversion conv. -&gt; electric fe'!AQ$25*'Conversion conv. -&gt; electric ad'!AQ24</f>
        <v>0.7265816046</v>
      </c>
      <c r="AS63" s="141">
        <f>'Conversion conv. -&gt; electric fe'!AR$25*'Conversion conv. -&gt; electric ad'!AR24</f>
        <v>0.7933278676</v>
      </c>
      <c r="AT63" s="141">
        <f>'Conversion conv. -&gt; electric fe'!AS$25*'Conversion conv. -&gt; electric ad'!AS24</f>
        <v>0.8460732021</v>
      </c>
      <c r="AU63" s="141">
        <f>'Conversion conv. -&gt; electric fe'!AT$25*'Conversion conv. -&gt; electric ad'!AT24</f>
        <v>0.8865884967</v>
      </c>
      <c r="AV63" s="141">
        <f>'Conversion conv. -&gt; electric fe'!AU$25*'Conversion conv. -&gt; electric ad'!AU24</f>
        <v>0.9170751382</v>
      </c>
      <c r="AW63" s="141">
        <f>'Conversion conv. -&gt; electric fe'!AV$25*'Conversion conv. -&gt; electric ad'!AV24</f>
        <v>0.9396818712</v>
      </c>
      <c r="AX63" s="141">
        <f>'Conversion conv. -&gt; electric fe'!AW$25*'Conversion conv. -&gt; electric ad'!AW24</f>
        <v>0.9562750882</v>
      </c>
      <c r="AY63" s="141">
        <f>'Conversion conv. -&gt; electric fe'!AX$25*'Conversion conv. -&gt; electric ad'!AX24</f>
        <v>0.9683699818</v>
      </c>
      <c r="AZ63" s="141">
        <f>'Conversion conv. -&gt; electric fe'!AY$25*'Conversion conv. -&gt; electric ad'!AY24</f>
        <v>0.9771455929</v>
      </c>
      <c r="BA63" s="141">
        <f>'Conversion conv. -&gt; electric fe'!AZ$25*'Conversion conv. -&gt; electric ad'!AZ24</f>
        <v>0.9834944075</v>
      </c>
      <c r="BB63" s="141">
        <f>'Conversion conv. -&gt; electric fe'!BA$25*'Conversion conv. -&gt; electric ad'!BA24</f>
        <v>0.9880797516</v>
      </c>
      <c r="BC63" s="141">
        <f>'Conversion conv. -&gt; electric fe'!BB$25*'Conversion conv. -&gt; electric ad'!BB24</f>
        <v>0.9913886618</v>
      </c>
      <c r="BD63" s="141">
        <f>'Conversion conv. -&gt; electric fe'!BC$25*'Conversion conv. -&gt; electric ad'!BC24</f>
        <v>0.9937758679</v>
      </c>
      <c r="BE63" s="142">
        <f>'Conversion conv. -&gt; electric fe'!BD$25*'Conversion conv. -&gt; electric ad'!BD24</f>
        <v>0.9954983883</v>
      </c>
      <c r="BF63" s="3"/>
      <c r="BG63" s="3">
        <f t="shared" si="1"/>
        <v>2045</v>
      </c>
      <c r="BH63" s="3">
        <f t="shared" si="2"/>
        <v>23</v>
      </c>
      <c r="BI63" s="3"/>
    </row>
    <row r="64">
      <c r="A64" s="75"/>
      <c r="D64" s="77" t="s">
        <v>56</v>
      </c>
      <c r="E64" s="140">
        <f>'Conversion conv. -&gt; electric fe'!D$25*'Conversion conv. -&gt; electric ad'!D25</f>
        <v>0</v>
      </c>
      <c r="F64" s="15">
        <f>'Conversion conv. -&gt; electric fe'!E$25*'Conversion conv. -&gt; electric ad'!E25</f>
        <v>0</v>
      </c>
      <c r="G64" s="15">
        <f>'Conversion conv. -&gt; electric fe'!F$25*'Conversion conv. -&gt; electric ad'!F25</f>
        <v>0</v>
      </c>
      <c r="H64" s="15">
        <f>'Conversion conv. -&gt; electric fe'!G$25*'Conversion conv. -&gt; electric ad'!G25</f>
        <v>0</v>
      </c>
      <c r="I64" s="15">
        <f>'Conversion conv. -&gt; electric fe'!H$25*'Conversion conv. -&gt; electric ad'!H25</f>
        <v>0</v>
      </c>
      <c r="J64" s="15">
        <f>'Conversion conv. -&gt; electric fe'!I$25*'Conversion conv. -&gt; electric ad'!I25</f>
        <v>0</v>
      </c>
      <c r="K64" s="15">
        <f>'Conversion conv. -&gt; electric fe'!J$25*'Conversion conv. -&gt; electric ad'!J25</f>
        <v>0</v>
      </c>
      <c r="L64" s="15">
        <f>'Conversion conv. -&gt; electric fe'!K$25*'Conversion conv. -&gt; electric ad'!K25</f>
        <v>0</v>
      </c>
      <c r="M64" s="15">
        <f>'Conversion conv. -&gt; electric fe'!L$25*'Conversion conv. -&gt; electric ad'!L25</f>
        <v>0</v>
      </c>
      <c r="N64" s="15">
        <f>'Conversion conv. -&gt; electric fe'!M$25*'Conversion conv. -&gt; electric ad'!M25</f>
        <v>0</v>
      </c>
      <c r="O64" s="15">
        <f>'Conversion conv. -&gt; electric fe'!N$25*'Conversion conv. -&gt; electric ad'!N25</f>
        <v>0</v>
      </c>
      <c r="P64" s="15">
        <f>'Conversion conv. -&gt; electric fe'!O$25*'Conversion conv. -&gt; electric ad'!O25</f>
        <v>0</v>
      </c>
      <c r="Q64" s="15">
        <f>'Conversion conv. -&gt; electric fe'!P$25*'Conversion conv. -&gt; electric ad'!P25</f>
        <v>0</v>
      </c>
      <c r="R64" s="15">
        <f>'Conversion conv. -&gt; electric fe'!Q$25*'Conversion conv. -&gt; electric ad'!Q25</f>
        <v>0</v>
      </c>
      <c r="S64" s="15">
        <f>'Conversion conv. -&gt; electric fe'!R$25*'Conversion conv. -&gt; electric ad'!R25</f>
        <v>0</v>
      </c>
      <c r="T64" s="15">
        <f>'Conversion conv. -&gt; electric fe'!S$25*'Conversion conv. -&gt; electric ad'!S25</f>
        <v>0</v>
      </c>
      <c r="U64" s="15">
        <f>'Conversion conv. -&gt; electric fe'!T$25*'Conversion conv. -&gt; electric ad'!T25</f>
        <v>0</v>
      </c>
      <c r="V64" s="15">
        <f>'Conversion conv. -&gt; electric fe'!U$25*'Conversion conv. -&gt; electric ad'!U25</f>
        <v>0</v>
      </c>
      <c r="W64" s="15">
        <f>'Conversion conv. -&gt; electric fe'!V$25*'Conversion conv. -&gt; electric ad'!V25</f>
        <v>0</v>
      </c>
      <c r="X64" s="15">
        <f>'Conversion conv. -&gt; electric fe'!W$25*'Conversion conv. -&gt; electric ad'!W25</f>
        <v>0</v>
      </c>
      <c r="Y64" s="15">
        <f>'Conversion conv. -&gt; electric fe'!X$25*'Conversion conv. -&gt; electric ad'!X25</f>
        <v>0</v>
      </c>
      <c r="Z64" s="15">
        <f>'Conversion conv. -&gt; electric fe'!Y$25*'Conversion conv. -&gt; electric ad'!Y25</f>
        <v>0</v>
      </c>
      <c r="AA64" s="15">
        <f>'Conversion conv. -&gt; electric fe'!Z$25*'Conversion conv. -&gt; electric ad'!Z25</f>
        <v>0</v>
      </c>
      <c r="AB64" s="141">
        <f>'Conversion conv. -&gt; electric fe'!AA$25*'Conversion conv. -&gt; electric ad'!AA25</f>
        <v>0.0004191129923</v>
      </c>
      <c r="AC64" s="141">
        <f>'Conversion conv. -&gt; electric fe'!AB$25*'Conversion conv. -&gt; electric ad'!AB25</f>
        <v>0.0008861087294</v>
      </c>
      <c r="AD64" s="141">
        <f>'Conversion conv. -&gt; electric fe'!AC$25*'Conversion conv. -&gt; electric ad'!AC25</f>
        <v>0.001856065422</v>
      </c>
      <c r="AE64" s="141">
        <f>'Conversion conv. -&gt; electric fe'!AD$25*'Conversion conv. -&gt; electric ad'!AD25</f>
        <v>0.003837019032</v>
      </c>
      <c r="AF64" s="141">
        <f>'Conversion conv. -&gt; electric fe'!AE$25*'Conversion conv. -&gt; electric ad'!AE25</f>
        <v>0.007788801848</v>
      </c>
      <c r="AG64" s="141">
        <f>'Conversion conv. -&gt; electric fe'!AF$25*'Conversion conv. -&gt; electric ad'!AF25</f>
        <v>0.01542249847</v>
      </c>
      <c r="AH64" s="141">
        <f>'Conversion conv. -&gt; electric fe'!AG$25*'Conversion conv. -&gt; electric ad'!AG25</f>
        <v>0.0295469342</v>
      </c>
      <c r="AI64" s="141">
        <f>'Conversion conv. -&gt; electric fe'!AH$25*'Conversion conv. -&gt; electric ad'!AH25</f>
        <v>0.05425875768</v>
      </c>
      <c r="AJ64" s="141">
        <f>'Conversion conv. -&gt; electric fe'!AI$25*'Conversion conv. -&gt; electric ad'!AI25</f>
        <v>0.09456712142</v>
      </c>
      <c r="AK64" s="141">
        <f>'Conversion conv. -&gt; electric fe'!AJ$25*'Conversion conv. -&gt; electric ad'!AJ25</f>
        <v>0.1550127594</v>
      </c>
      <c r="AL64" s="141">
        <f>'Conversion conv. -&gt; electric fe'!AK$25*'Conversion conv. -&gt; electric ad'!AK25</f>
        <v>0.2373597866</v>
      </c>
      <c r="AM64" s="141">
        <f>'Conversion conv. -&gt; electric fe'!AL$25*'Conversion conv. -&gt; electric ad'!AL25</f>
        <v>0.3384979281</v>
      </c>
      <c r="AN64" s="141">
        <f>'Conversion conv. -&gt; electric fe'!AM$25*'Conversion conv. -&gt; electric ad'!AM25</f>
        <v>0.4502904178</v>
      </c>
      <c r="AO64" s="141">
        <f>'Conversion conv. -&gt; electric fe'!AN$25*'Conversion conv. -&gt; electric ad'!AN25</f>
        <v>0.5620342937</v>
      </c>
      <c r="AP64" s="141">
        <f>'Conversion conv. -&gt; electric fe'!AO$25*'Conversion conv. -&gt; electric ad'!AO25</f>
        <v>0.6641030947</v>
      </c>
      <c r="AQ64" s="141">
        <f>'Conversion conv. -&gt; electric fe'!AP$25*'Conversion conv. -&gt; electric ad'!AP25</f>
        <v>0.7505065388</v>
      </c>
      <c r="AR64" s="141">
        <f>'Conversion conv. -&gt; electric fe'!AQ$25*'Conversion conv. -&gt; electric ad'!AQ25</f>
        <v>0.8193308451</v>
      </c>
      <c r="AS64" s="141">
        <f>'Conversion conv. -&gt; electric fe'!AR$25*'Conversion conv. -&gt; electric ad'!AR25</f>
        <v>0.871658884</v>
      </c>
      <c r="AT64" s="141">
        <f>'Conversion conv. -&gt; electric fe'!AS$25*'Conversion conv. -&gt; electric ad'!AS25</f>
        <v>0.9101005012</v>
      </c>
      <c r="AU64" s="141">
        <f>'Conversion conv. -&gt; electric fe'!AT$25*'Conversion conv. -&gt; electric ad'!AT25</f>
        <v>0.937652208</v>
      </c>
      <c r="AV64" s="141">
        <f>'Conversion conv. -&gt; electric fe'!AU$25*'Conversion conv. -&gt; electric ad'!AU25</f>
        <v>0.9570589391</v>
      </c>
      <c r="AW64" s="141">
        <f>'Conversion conv. -&gt; electric fe'!AV$25*'Conversion conv. -&gt; electric ad'!AV25</f>
        <v>0.9705650642</v>
      </c>
      <c r="AX64" s="141">
        <f>'Conversion conv. -&gt; electric fe'!AW$25*'Conversion conv. -&gt; electric ad'!AW25</f>
        <v>0.9798875785</v>
      </c>
      <c r="AY64" s="141">
        <f>'Conversion conv. -&gt; electric fe'!AX$25*'Conversion conv. -&gt; electric ad'!AX25</f>
        <v>0.9862866015</v>
      </c>
      <c r="AZ64" s="141">
        <f>'Conversion conv. -&gt; electric fe'!AY$25*'Conversion conv. -&gt; electric ad'!AY25</f>
        <v>0.9906625428</v>
      </c>
      <c r="BA64" s="141">
        <f>'Conversion conv. -&gt; electric fe'!AZ$25*'Conversion conv. -&gt; electric ad'!AZ25</f>
        <v>0.9936476173</v>
      </c>
      <c r="BB64" s="141">
        <f>'Conversion conv. -&gt; electric fe'!BA$25*'Conversion conv. -&gt; electric ad'!BA25</f>
        <v>0.9956806283</v>
      </c>
      <c r="BC64" s="141">
        <f>'Conversion conv. -&gt; electric fe'!BB$25*'Conversion conv. -&gt; electric ad'!BB25</f>
        <v>0.9970638142</v>
      </c>
      <c r="BD64" s="141">
        <f>'Conversion conv. -&gt; electric fe'!BC$25*'Conversion conv. -&gt; electric ad'!BC25</f>
        <v>0.9980042982</v>
      </c>
      <c r="BE64" s="142">
        <f>'Conversion conv. -&gt; electric fe'!BD$25*'Conversion conv. -&gt; electric ad'!BD25</f>
        <v>0.9986435475</v>
      </c>
      <c r="BF64" s="3"/>
      <c r="BG64" s="3">
        <f t="shared" si="1"/>
        <v>2043</v>
      </c>
      <c r="BH64" s="3">
        <f t="shared" si="2"/>
        <v>21</v>
      </c>
      <c r="BI64" s="3"/>
    </row>
    <row r="65">
      <c r="A65" s="75"/>
      <c r="D65" s="77" t="s">
        <v>55</v>
      </c>
      <c r="E65" s="140">
        <f>'Conversion conv. -&gt; electric fe'!D$25*'Conversion conv. -&gt; electric ad'!D26</f>
        <v>0</v>
      </c>
      <c r="F65" s="15">
        <f>'Conversion conv. -&gt; electric fe'!E$25*'Conversion conv. -&gt; electric ad'!E26</f>
        <v>0</v>
      </c>
      <c r="G65" s="15">
        <f>'Conversion conv. -&gt; electric fe'!F$25*'Conversion conv. -&gt; electric ad'!F26</f>
        <v>0</v>
      </c>
      <c r="H65" s="15">
        <f>'Conversion conv. -&gt; electric fe'!G$25*'Conversion conv. -&gt; electric ad'!G26</f>
        <v>0</v>
      </c>
      <c r="I65" s="15">
        <f>'Conversion conv. -&gt; electric fe'!H$25*'Conversion conv. -&gt; electric ad'!H26</f>
        <v>0</v>
      </c>
      <c r="J65" s="15">
        <f>'Conversion conv. -&gt; electric fe'!I$25*'Conversion conv. -&gt; electric ad'!I26</f>
        <v>0</v>
      </c>
      <c r="K65" s="15">
        <f>'Conversion conv. -&gt; electric fe'!J$25*'Conversion conv. -&gt; electric ad'!J26</f>
        <v>0</v>
      </c>
      <c r="L65" s="15">
        <f>'Conversion conv. -&gt; electric fe'!K$25*'Conversion conv. -&gt; electric ad'!K26</f>
        <v>0</v>
      </c>
      <c r="M65" s="15">
        <f>'Conversion conv. -&gt; electric fe'!L$25*'Conversion conv. -&gt; electric ad'!L26</f>
        <v>0</v>
      </c>
      <c r="N65" s="15">
        <f>'Conversion conv. -&gt; electric fe'!M$25*'Conversion conv. -&gt; electric ad'!M26</f>
        <v>0</v>
      </c>
      <c r="O65" s="15">
        <f>'Conversion conv. -&gt; electric fe'!N$25*'Conversion conv. -&gt; electric ad'!N26</f>
        <v>0</v>
      </c>
      <c r="P65" s="15">
        <f>'Conversion conv. -&gt; electric fe'!O$25*'Conversion conv. -&gt; electric ad'!O26</f>
        <v>0</v>
      </c>
      <c r="Q65" s="15">
        <f>'Conversion conv. -&gt; electric fe'!P$25*'Conversion conv. -&gt; electric ad'!P26</f>
        <v>0</v>
      </c>
      <c r="R65" s="15">
        <f>'Conversion conv. -&gt; electric fe'!Q$25*'Conversion conv. -&gt; electric ad'!Q26</f>
        <v>0</v>
      </c>
      <c r="S65" s="15">
        <f>'Conversion conv. -&gt; electric fe'!R$25*'Conversion conv. -&gt; electric ad'!R26</f>
        <v>0</v>
      </c>
      <c r="T65" s="15">
        <f>'Conversion conv. -&gt; electric fe'!S$25*'Conversion conv. -&gt; electric ad'!S26</f>
        <v>0</v>
      </c>
      <c r="U65" s="15">
        <f>'Conversion conv. -&gt; electric fe'!T$25*'Conversion conv. -&gt; electric ad'!T26</f>
        <v>0</v>
      </c>
      <c r="V65" s="15">
        <f>'Conversion conv. -&gt; electric fe'!U$25*'Conversion conv. -&gt; electric ad'!U26</f>
        <v>0</v>
      </c>
      <c r="W65" s="15">
        <f>'Conversion conv. -&gt; electric fe'!V$25*'Conversion conv. -&gt; electric ad'!V26</f>
        <v>0</v>
      </c>
      <c r="X65" s="15">
        <f>'Conversion conv. -&gt; electric fe'!W$25*'Conversion conv. -&gt; electric ad'!W26</f>
        <v>0</v>
      </c>
      <c r="Y65" s="15">
        <f>'Conversion conv. -&gt; electric fe'!X$25*'Conversion conv. -&gt; electric ad'!X26</f>
        <v>0</v>
      </c>
      <c r="Z65" s="15">
        <f>'Conversion conv. -&gt; electric fe'!Y$25*'Conversion conv. -&gt; electric ad'!Y26</f>
        <v>0</v>
      </c>
      <c r="AA65" s="15">
        <f>'Conversion conv. -&gt; electric fe'!Z$25*'Conversion conv. -&gt; electric ad'!Z26</f>
        <v>0</v>
      </c>
      <c r="AB65" s="141">
        <f>'Conversion conv. -&gt; electric fe'!AA$25*'Conversion conv. -&gt; electric ad'!AA26</f>
        <v>0.0006089841624</v>
      </c>
      <c r="AC65" s="141">
        <f>'Conversion conv. -&gt; electric fe'!AB$25*'Conversion conv. -&gt; electric ad'!AB26</f>
        <v>0.001428798425</v>
      </c>
      <c r="AD65" s="141">
        <f>'Conversion conv. -&gt; electric fe'!AC$25*'Conversion conv. -&gt; electric ad'!AC26</f>
        <v>0.003283852271</v>
      </c>
      <c r="AE65" s="141">
        <f>'Conversion conv. -&gt; electric fe'!AD$25*'Conversion conv. -&gt; electric ad'!AD26</f>
        <v>0.007321742598</v>
      </c>
      <c r="AF65" s="141">
        <f>'Conversion conv. -&gt; electric fe'!AE$25*'Conversion conv. -&gt; electric ad'!AE26</f>
        <v>0.01564329661</v>
      </c>
      <c r="AG65" s="141">
        <f>'Conversion conv. -&gt; electric fe'!AF$25*'Conversion conv. -&gt; electric ad'!AF26</f>
        <v>0.0315967724</v>
      </c>
      <c r="AH65" s="141">
        <f>'Conversion conv. -&gt; electric fe'!AG$25*'Conversion conv. -&gt; electric ad'!AG26</f>
        <v>0.05960146101</v>
      </c>
      <c r="AI65" s="141">
        <f>'Conversion conv. -&gt; electric fe'!AH$25*'Conversion conv. -&gt; electric ad'!AH26</f>
        <v>0.1041664799</v>
      </c>
      <c r="AJ65" s="141">
        <f>'Conversion conv. -&gt; electric fe'!AI$25*'Conversion conv. -&gt; electric ad'!AI26</f>
        <v>0.1683075318</v>
      </c>
      <c r="AK65" s="141">
        <f>'Conversion conv. -&gt; electric fe'!AJ$25*'Conversion conv. -&gt; electric ad'!AJ26</f>
        <v>0.252068538</v>
      </c>
      <c r="AL65" s="141">
        <f>'Conversion conv. -&gt; electric fe'!AK$25*'Conversion conv. -&gt; electric ad'!AK26</f>
        <v>0.3517634901</v>
      </c>
      <c r="AM65" s="141">
        <f>'Conversion conv. -&gt; electric fe'!AL$25*'Conversion conv. -&gt; electric ad'!AL26</f>
        <v>0.4602807254</v>
      </c>
      <c r="AN65" s="141">
        <f>'Conversion conv. -&gt; electric fe'!AM$25*'Conversion conv. -&gt; electric ad'!AM26</f>
        <v>0.5686267905</v>
      </c>
      <c r="AO65" s="141">
        <f>'Conversion conv. -&gt; electric fe'!AN$25*'Conversion conv. -&gt; electric ad'!AN26</f>
        <v>0.6683293384</v>
      </c>
      <c r="AP65" s="141">
        <f>'Conversion conv. -&gt; electric fe'!AO$25*'Conversion conv. -&gt; electric ad'!AO26</f>
        <v>0.7535730688</v>
      </c>
      <c r="AQ65" s="141">
        <f>'Conversion conv. -&gt; electric fe'!AP$25*'Conversion conv. -&gt; electric ad'!AP26</f>
        <v>0.8220265064</v>
      </c>
      <c r="AR65" s="141">
        <f>'Conversion conv. -&gt; electric fe'!AQ$25*'Conversion conv. -&gt; electric ad'!AQ26</f>
        <v>0.87428663</v>
      </c>
      <c r="AS65" s="141">
        <f>'Conversion conv. -&gt; electric fe'!AR$25*'Conversion conv. -&gt; electric ad'!AR26</f>
        <v>0.9126637558</v>
      </c>
      <c r="AT65" s="141">
        <f>'Conversion conv. -&gt; electric fe'!AS$25*'Conversion conv. -&gt; electric ad'!AS26</f>
        <v>0.9400485901</v>
      </c>
      <c r="AU65" s="141">
        <f>'Conversion conv. -&gt; electric fe'!AT$25*'Conversion conv. -&gt; electric ad'!AT26</f>
        <v>0.9591919878</v>
      </c>
      <c r="AV65" s="141">
        <f>'Conversion conv. -&gt; electric fe'!AU$25*'Conversion conv. -&gt; electric ad'!AU26</f>
        <v>0.9723830603</v>
      </c>
      <c r="AW65" s="141">
        <f>'Conversion conv. -&gt; electric fe'!AV$25*'Conversion conv. -&gt; electric ad'!AV26</f>
        <v>0.9813831607</v>
      </c>
      <c r="AX65" s="141">
        <f>'Conversion conv. -&gt; electric fe'!AW$25*'Conversion conv. -&gt; electric ad'!AW26</f>
        <v>0.9874828236</v>
      </c>
      <c r="AY65" s="141">
        <f>'Conversion conv. -&gt; electric fe'!AX$25*'Conversion conv. -&gt; electric ad'!AX26</f>
        <v>0.9915982831</v>
      </c>
      <c r="AZ65" s="141">
        <f>'Conversion conv. -&gt; electric fe'!AY$25*'Conversion conv. -&gt; electric ad'!AY26</f>
        <v>0.994366785</v>
      </c>
      <c r="BA65" s="141">
        <f>'Conversion conv. -&gt; electric fe'!AZ$25*'Conversion conv. -&gt; electric ad'!AZ26</f>
        <v>0.9962255872</v>
      </c>
      <c r="BB65" s="141">
        <f>'Conversion conv. -&gt; electric fe'!BA$25*'Conversion conv. -&gt; electric ad'!BA26</f>
        <v>0.9974720654</v>
      </c>
      <c r="BC65" s="141">
        <f>'Conversion conv. -&gt; electric fe'!BB$25*'Conversion conv. -&gt; electric ad'!BB26</f>
        <v>0.9983072853</v>
      </c>
      <c r="BD65" s="141">
        <f>'Conversion conv. -&gt; electric fe'!BC$25*'Conversion conv. -&gt; electric ad'!BC26</f>
        <v>0.998866676</v>
      </c>
      <c r="BE65" s="142">
        <f>'Conversion conv. -&gt; electric fe'!BD$25*'Conversion conv. -&gt; electric ad'!BD26</f>
        <v>0.9992412311</v>
      </c>
      <c r="BF65" s="3"/>
      <c r="BG65" s="3">
        <f t="shared" si="1"/>
        <v>2042</v>
      </c>
      <c r="BH65" s="3">
        <f t="shared" si="2"/>
        <v>20</v>
      </c>
      <c r="BI65" s="3"/>
    </row>
    <row r="66">
      <c r="A66" s="75"/>
      <c r="C66" s="77" t="s">
        <v>55</v>
      </c>
      <c r="D66" s="77" t="s">
        <v>57</v>
      </c>
      <c r="E66" s="140">
        <f>'Conversion conv. -&gt; electric fe'!D$26*'Conversion conv. -&gt; electric ad'!D24</f>
        <v>0</v>
      </c>
      <c r="F66" s="15">
        <f>'Conversion conv. -&gt; electric fe'!E$26*'Conversion conv. -&gt; electric ad'!E24</f>
        <v>0</v>
      </c>
      <c r="G66" s="15">
        <f>'Conversion conv. -&gt; electric fe'!F$26*'Conversion conv. -&gt; electric ad'!F24</f>
        <v>0</v>
      </c>
      <c r="H66" s="15">
        <f>'Conversion conv. -&gt; electric fe'!G$26*'Conversion conv. -&gt; electric ad'!G24</f>
        <v>0</v>
      </c>
      <c r="I66" s="15">
        <f>'Conversion conv. -&gt; electric fe'!H$26*'Conversion conv. -&gt; electric ad'!H24</f>
        <v>0</v>
      </c>
      <c r="J66" s="15">
        <f>'Conversion conv. -&gt; electric fe'!I$26*'Conversion conv. -&gt; electric ad'!I24</f>
        <v>0</v>
      </c>
      <c r="K66" s="15">
        <f>'Conversion conv. -&gt; electric fe'!J$26*'Conversion conv. -&gt; electric ad'!J24</f>
        <v>0</v>
      </c>
      <c r="L66" s="15">
        <f>'Conversion conv. -&gt; electric fe'!K$26*'Conversion conv. -&gt; electric ad'!K24</f>
        <v>0</v>
      </c>
      <c r="M66" s="15">
        <f>'Conversion conv. -&gt; electric fe'!L$26*'Conversion conv. -&gt; electric ad'!L24</f>
        <v>0</v>
      </c>
      <c r="N66" s="15">
        <f>'Conversion conv. -&gt; electric fe'!M$26*'Conversion conv. -&gt; electric ad'!M24</f>
        <v>0</v>
      </c>
      <c r="O66" s="15">
        <f>'Conversion conv. -&gt; electric fe'!N$26*'Conversion conv. -&gt; electric ad'!N24</f>
        <v>0</v>
      </c>
      <c r="P66" s="15">
        <f>'Conversion conv. -&gt; electric fe'!O$26*'Conversion conv. -&gt; electric ad'!O24</f>
        <v>0</v>
      </c>
      <c r="Q66" s="15">
        <f>'Conversion conv. -&gt; electric fe'!P$26*'Conversion conv. -&gt; electric ad'!P24</f>
        <v>0</v>
      </c>
      <c r="R66" s="15">
        <f>'Conversion conv. -&gt; electric fe'!Q$26*'Conversion conv. -&gt; electric ad'!Q24</f>
        <v>0</v>
      </c>
      <c r="S66" s="15">
        <f>'Conversion conv. -&gt; electric fe'!R$26*'Conversion conv. -&gt; electric ad'!R24</f>
        <v>0</v>
      </c>
      <c r="T66" s="15">
        <f>'Conversion conv. -&gt; electric fe'!S$26*'Conversion conv. -&gt; electric ad'!S24</f>
        <v>0</v>
      </c>
      <c r="U66" s="15">
        <f>'Conversion conv. -&gt; electric fe'!T$26*'Conversion conv. -&gt; electric ad'!T24</f>
        <v>0</v>
      </c>
      <c r="V66" s="15">
        <f>'Conversion conv. -&gt; electric fe'!U$26*'Conversion conv. -&gt; electric ad'!U24</f>
        <v>0</v>
      </c>
      <c r="W66" s="15">
        <f>'Conversion conv. -&gt; electric fe'!V$26*'Conversion conv. -&gt; electric ad'!V24</f>
        <v>0</v>
      </c>
      <c r="X66" s="15">
        <f>'Conversion conv. -&gt; electric fe'!W$26*'Conversion conv. -&gt; electric ad'!W24</f>
        <v>0</v>
      </c>
      <c r="Y66" s="15">
        <f>'Conversion conv. -&gt; electric fe'!X$26*'Conversion conv. -&gt; electric ad'!X24</f>
        <v>0</v>
      </c>
      <c r="Z66" s="15">
        <f>'Conversion conv. -&gt; electric fe'!Y$26*'Conversion conv. -&gt; electric ad'!Y24</f>
        <v>0</v>
      </c>
      <c r="AA66" s="15">
        <f>'Conversion conv. -&gt; electric fe'!Z$26*'Conversion conv. -&gt; electric ad'!Z24</f>
        <v>0</v>
      </c>
      <c r="AB66" s="141">
        <f>'Conversion conv. -&gt; electric fe'!AA$26*'Conversion conv. -&gt; electric ad'!AA24</f>
        <v>0.0004725385022</v>
      </c>
      <c r="AC66" s="141">
        <f>'Conversion conv. -&gt; electric fe'!AB$26*'Conversion conv. -&gt; electric ad'!AB24</f>
        <v>0.001146523383</v>
      </c>
      <c r="AD66" s="141">
        <f>'Conversion conv. -&gt; electric fe'!AC$26*'Conversion conv. -&gt; electric ad'!AC24</f>
        <v>0.002744390882</v>
      </c>
      <c r="AE66" s="141">
        <f>'Conversion conv. -&gt; electric fe'!AD$26*'Conversion conv. -&gt; electric ad'!AD24</f>
        <v>0.006426937416</v>
      </c>
      <c r="AF66" s="141">
        <f>'Conversion conv. -&gt; electric fe'!AE$26*'Conversion conv. -&gt; electric ad'!AE24</f>
        <v>0.01453647632</v>
      </c>
      <c r="AG66" s="141">
        <f>'Conversion conv. -&gt; electric fe'!AF$26*'Conversion conv. -&gt; electric ad'!AF24</f>
        <v>0.03118041811</v>
      </c>
      <c r="AH66" s="141">
        <f>'Conversion conv. -&gt; electric fe'!AG$26*'Conversion conv. -&gt; electric ad'!AG24</f>
        <v>0.06204071499</v>
      </c>
      <c r="AI66" s="141">
        <f>'Conversion conv. -&gt; electric fe'!AH$26*'Conversion conv. -&gt; electric ad'!AH24</f>
        <v>0.1122179929</v>
      </c>
      <c r="AJ66" s="141">
        <f>'Conversion conv. -&gt; electric fe'!AI$26*'Conversion conv. -&gt; electric ad'!AI24</f>
        <v>0.1826721261</v>
      </c>
      <c r="AK66" s="141">
        <f>'Conversion conv. -&gt; electric fe'!AJ$26*'Conversion conv. -&gt; electric ad'!AJ24</f>
        <v>0.2688157142</v>
      </c>
      <c r="AL66" s="141">
        <f>'Conversion conv. -&gt; electric fe'!AK$26*'Conversion conv. -&gt; electric ad'!AK24</f>
        <v>0.3630954626</v>
      </c>
      <c r="AM66" s="141">
        <f>'Conversion conv. -&gt; electric fe'!AL$26*'Conversion conv. -&gt; electric ad'!AL24</f>
        <v>0.4584136518</v>
      </c>
      <c r="AN66" s="141">
        <f>'Conversion conv. -&gt; electric fe'!AM$26*'Conversion conv. -&gt; electric ad'!AM24</f>
        <v>0.5495259739</v>
      </c>
      <c r="AO66" s="141">
        <f>'Conversion conv. -&gt; electric fe'!AN$26*'Conversion conv. -&gt; electric ad'!AN24</f>
        <v>0.63292469</v>
      </c>
      <c r="AP66" s="141">
        <f>'Conversion conv. -&gt; electric fe'!AO$26*'Conversion conv. -&gt; electric ad'!AO24</f>
        <v>0.7064811925</v>
      </c>
      <c r="AQ66" s="141">
        <f>'Conversion conv. -&gt; electric fe'!AP$26*'Conversion conv. -&gt; electric ad'!AP24</f>
        <v>0.7692334178</v>
      </c>
      <c r="AR66" s="141">
        <f>'Conversion conv. -&gt; electric fe'!AQ$26*'Conversion conv. -&gt; electric ad'!AQ24</f>
        <v>0.8212046944</v>
      </c>
      <c r="AS66" s="141">
        <f>'Conversion conv. -&gt; electric fe'!AR$26*'Conversion conv. -&gt; electric ad'!AR24</f>
        <v>0.8631573948</v>
      </c>
      <c r="AT66" s="141">
        <f>'Conversion conv. -&gt; electric fe'!AS$26*'Conversion conv. -&gt; electric ad'!AS24</f>
        <v>0.8963036637</v>
      </c>
      <c r="AU66" s="141">
        <f>'Conversion conv. -&gt; electric fe'!AT$26*'Conversion conv. -&gt; electric ad'!AT24</f>
        <v>0.9220394163</v>
      </c>
      <c r="AV66" s="141">
        <f>'Conversion conv. -&gt; electric fe'!AU$26*'Conversion conv. -&gt; electric ad'!AU24</f>
        <v>0.941747178</v>
      </c>
      <c r="AW66" s="141">
        <f>'Conversion conv. -&gt; electric fe'!AV$26*'Conversion conv. -&gt; electric ad'!AV24</f>
        <v>0.9566776195</v>
      </c>
      <c r="AX66" s="141">
        <f>'Conversion conv. -&gt; electric fe'!AW$26*'Conversion conv. -&gt; electric ad'!AW24</f>
        <v>0.9678961546</v>
      </c>
      <c r="AY66" s="141">
        <f>'Conversion conv. -&gt; electric fe'!AX$26*'Conversion conv. -&gt; electric ad'!AX24</f>
        <v>0.9762733001</v>
      </c>
      <c r="AZ66" s="141">
        <f>'Conversion conv. -&gt; electric fe'!AY$26*'Conversion conv. -&gt; electric ad'!AY24</f>
        <v>0.9824995597</v>
      </c>
      <c r="BA66" s="141">
        <f>'Conversion conv. -&gt; electric fe'!AZ$26*'Conversion conv. -&gt; electric ad'!AZ24</f>
        <v>0.9871110992</v>
      </c>
      <c r="BB66" s="141">
        <f>'Conversion conv. -&gt; electric fe'!BA$26*'Conversion conv. -&gt; electric ad'!BA24</f>
        <v>0.9905178671</v>
      </c>
      <c r="BC66" s="141">
        <f>'Conversion conv. -&gt; electric fe'!BB$26*'Conversion conv. -&gt; electric ad'!BB24</f>
        <v>0.9930298094</v>
      </c>
      <c r="BD66" s="141">
        <f>'Conversion conv. -&gt; electric fe'!BC$26*'Conversion conv. -&gt; electric ad'!BC24</f>
        <v>0.994879356</v>
      </c>
      <c r="BE66" s="142">
        <f>'Conversion conv. -&gt; electric fe'!BD$26*'Conversion conv. -&gt; electric ad'!BD24</f>
        <v>0.9962397696</v>
      </c>
      <c r="BF66" s="3"/>
      <c r="BG66" s="3">
        <f t="shared" si="1"/>
        <v>2044</v>
      </c>
      <c r="BH66" s="3">
        <f t="shared" si="2"/>
        <v>22</v>
      </c>
      <c r="BI66" s="3"/>
    </row>
    <row r="67">
      <c r="A67" s="75"/>
      <c r="D67" s="77" t="s">
        <v>56</v>
      </c>
      <c r="E67" s="140">
        <f>'Conversion conv. -&gt; electric fe'!D$26*'Conversion conv. -&gt; electric ad'!D25</f>
        <v>0</v>
      </c>
      <c r="F67" s="15">
        <f>'Conversion conv. -&gt; electric fe'!E$26*'Conversion conv. -&gt; electric ad'!E25</f>
        <v>0</v>
      </c>
      <c r="G67" s="15">
        <f>'Conversion conv. -&gt; electric fe'!F$26*'Conversion conv. -&gt; electric ad'!F25</f>
        <v>0</v>
      </c>
      <c r="H67" s="15">
        <f>'Conversion conv. -&gt; electric fe'!G$26*'Conversion conv. -&gt; electric ad'!G25</f>
        <v>0</v>
      </c>
      <c r="I67" s="15">
        <f>'Conversion conv. -&gt; electric fe'!H$26*'Conversion conv. -&gt; electric ad'!H25</f>
        <v>0</v>
      </c>
      <c r="J67" s="15">
        <f>'Conversion conv. -&gt; electric fe'!I$26*'Conversion conv. -&gt; electric ad'!I25</f>
        <v>0</v>
      </c>
      <c r="K67" s="15">
        <f>'Conversion conv. -&gt; electric fe'!J$26*'Conversion conv. -&gt; electric ad'!J25</f>
        <v>0</v>
      </c>
      <c r="L67" s="15">
        <f>'Conversion conv. -&gt; electric fe'!K$26*'Conversion conv. -&gt; electric ad'!K25</f>
        <v>0</v>
      </c>
      <c r="M67" s="15">
        <f>'Conversion conv. -&gt; electric fe'!L$26*'Conversion conv. -&gt; electric ad'!L25</f>
        <v>0</v>
      </c>
      <c r="N67" s="15">
        <f>'Conversion conv. -&gt; electric fe'!M$26*'Conversion conv. -&gt; electric ad'!M25</f>
        <v>0</v>
      </c>
      <c r="O67" s="15">
        <f>'Conversion conv. -&gt; electric fe'!N$26*'Conversion conv. -&gt; electric ad'!N25</f>
        <v>0</v>
      </c>
      <c r="P67" s="15">
        <f>'Conversion conv. -&gt; electric fe'!O$26*'Conversion conv. -&gt; electric ad'!O25</f>
        <v>0</v>
      </c>
      <c r="Q67" s="15">
        <f>'Conversion conv. -&gt; electric fe'!P$26*'Conversion conv. -&gt; electric ad'!P25</f>
        <v>0</v>
      </c>
      <c r="R67" s="15">
        <f>'Conversion conv. -&gt; electric fe'!Q$26*'Conversion conv. -&gt; electric ad'!Q25</f>
        <v>0</v>
      </c>
      <c r="S67" s="15">
        <f>'Conversion conv. -&gt; electric fe'!R$26*'Conversion conv. -&gt; electric ad'!R25</f>
        <v>0</v>
      </c>
      <c r="T67" s="15">
        <f>'Conversion conv. -&gt; electric fe'!S$26*'Conversion conv. -&gt; electric ad'!S25</f>
        <v>0</v>
      </c>
      <c r="U67" s="15">
        <f>'Conversion conv. -&gt; electric fe'!T$26*'Conversion conv. -&gt; electric ad'!T25</f>
        <v>0</v>
      </c>
      <c r="V67" s="15">
        <f>'Conversion conv. -&gt; electric fe'!U$26*'Conversion conv. -&gt; electric ad'!U25</f>
        <v>0</v>
      </c>
      <c r="W67" s="15">
        <f>'Conversion conv. -&gt; electric fe'!V$26*'Conversion conv. -&gt; electric ad'!V25</f>
        <v>0</v>
      </c>
      <c r="X67" s="15">
        <f>'Conversion conv. -&gt; electric fe'!W$26*'Conversion conv. -&gt; electric ad'!W25</f>
        <v>0</v>
      </c>
      <c r="Y67" s="15">
        <f>'Conversion conv. -&gt; electric fe'!X$26*'Conversion conv. -&gt; electric ad'!X25</f>
        <v>0</v>
      </c>
      <c r="Z67" s="15">
        <f>'Conversion conv. -&gt; electric fe'!Y$26*'Conversion conv. -&gt; electric ad'!Y25</f>
        <v>0</v>
      </c>
      <c r="AA67" s="15">
        <f>'Conversion conv. -&gt; electric fe'!Z$26*'Conversion conv. -&gt; electric ad'!Z25</f>
        <v>0</v>
      </c>
      <c r="AB67" s="141">
        <f>'Conversion conv. -&gt; electric fe'!AA$26*'Conversion conv. -&gt; electric ad'!AA25</f>
        <v>0.0005105348414</v>
      </c>
      <c r="AC67" s="141">
        <f>'Conversion conv. -&gt; electric fe'!AB$26*'Conversion conv. -&gt; electric ad'!AB25</f>
        <v>0.001310327647</v>
      </c>
      <c r="AD67" s="141">
        <f>'Conversion conv. -&gt; electric fe'!AC$26*'Conversion conv. -&gt; electric ad'!AC25</f>
        <v>0.003309604262</v>
      </c>
      <c r="AE67" s="141">
        <f>'Conversion conv. -&gt; electric fe'!AD$26*'Conversion conv. -&gt; electric ad'!AD25</f>
        <v>0.008148329626</v>
      </c>
      <c r="AF67" s="141">
        <f>'Conversion conv. -&gt; electric fe'!AE$26*'Conversion conv. -&gt; electric ad'!AE25</f>
        <v>0.01927371513</v>
      </c>
      <c r="AG67" s="141">
        <f>'Conversion conv. -&gt; electric fe'!AF$26*'Conversion conv. -&gt; electric ad'!AF25</f>
        <v>0.04292185203</v>
      </c>
      <c r="AH67" s="141">
        <f>'Conversion conv. -&gt; electric fe'!AG$26*'Conversion conv. -&gt; electric ad'!AG25</f>
        <v>0.08783148623</v>
      </c>
      <c r="AI67" s="141">
        <f>'Conversion conv. -&gt; electric fe'!AH$26*'Conversion conv. -&gt; electric ad'!AH25</f>
        <v>0.1615020719</v>
      </c>
      <c r="AJ67" s="141">
        <f>'Conversion conv. -&gt; electric fe'!AI$26*'Conversion conv. -&gt; electric ad'!AI25</f>
        <v>0.2637770869</v>
      </c>
      <c r="AK67" s="141">
        <f>'Conversion conv. -&gt; electric fe'!AJ$26*'Conversion conv. -&gt; electric ad'!AJ25</f>
        <v>0.3842623917</v>
      </c>
      <c r="AL67" s="141">
        <f>'Conversion conv. -&gt; electric fe'!AK$26*'Conversion conv. -&gt; electric ad'!AK25</f>
        <v>0.5075598925</v>
      </c>
      <c r="AM67" s="141">
        <f>'Conversion conv. -&gt; electric fe'!AL$26*'Conversion conv. -&gt; electric ad'!AL25</f>
        <v>0.6206882854</v>
      </c>
      <c r="AN67" s="141">
        <f>'Conversion conv. -&gt; electric fe'!AM$26*'Conversion conv. -&gt; electric ad'!AM25</f>
        <v>0.7164587316</v>
      </c>
      <c r="AO67" s="141">
        <f>'Conversion conv. -&gt; electric fe'!AN$26*'Conversion conv. -&gt; electric ad'!AN25</f>
        <v>0.792907399</v>
      </c>
      <c r="AP67" s="141">
        <f>'Conversion conv. -&gt; electric fe'!AO$26*'Conversion conv. -&gt; electric ad'!AO25</f>
        <v>0.8513604618</v>
      </c>
      <c r="AQ67" s="141">
        <f>'Conversion conv. -&gt; electric fe'!AP$26*'Conversion conv. -&gt; electric ad'!AP25</f>
        <v>0.8946683019</v>
      </c>
      <c r="AR67" s="141">
        <f>'Conversion conv. -&gt; electric fe'!AQ$26*'Conversion conv. -&gt; electric ad'!AQ25</f>
        <v>0.9260327154</v>
      </c>
      <c r="AS67" s="141">
        <f>'Conversion conv. -&gt; electric fe'!AR$26*'Conversion conv. -&gt; electric ad'!AR25</f>
        <v>0.948383187</v>
      </c>
      <c r="AT67" s="141">
        <f>'Conversion conv. -&gt; electric fe'!AS$26*'Conversion conv. -&gt; electric ad'!AS25</f>
        <v>0.9641321951</v>
      </c>
      <c r="AU67" s="141">
        <f>'Conversion conv. -&gt; electric fe'!AT$26*'Conversion conv. -&gt; electric ad'!AT25</f>
        <v>0.9751449492</v>
      </c>
      <c r="AV67" s="141">
        <f>'Conversion conv. -&gt; electric fe'!AU$26*'Conversion conv. -&gt; electric ad'!AU25</f>
        <v>0.9828066616</v>
      </c>
      <c r="AW67" s="141">
        <f>'Conversion conv. -&gt; electric fe'!AV$26*'Conversion conv. -&gt; electric ad'!AV25</f>
        <v>0.9881193877</v>
      </c>
      <c r="AX67" s="141">
        <f>'Conversion conv. -&gt; electric fe'!AW$26*'Conversion conv. -&gt; electric ad'!AW25</f>
        <v>0.9917955941</v>
      </c>
      <c r="AY67" s="141">
        <f>'Conversion conv. -&gt; electric fe'!AX$26*'Conversion conv. -&gt; electric ad'!AX25</f>
        <v>0.9943361456</v>
      </c>
      <c r="AZ67" s="141">
        <f>'Conversion conv. -&gt; electric fe'!AY$26*'Conversion conv. -&gt; electric ad'!AY25</f>
        <v>0.9960905716</v>
      </c>
      <c r="BA67" s="141">
        <f>'Conversion conv. -&gt; electric fe'!AZ$26*'Conversion conv. -&gt; electric ad'!AZ25</f>
        <v>0.9973016464</v>
      </c>
      <c r="BB67" s="141">
        <f>'Conversion conv. -&gt; electric fe'!BA$26*'Conversion conv. -&gt; electric ad'!BA25</f>
        <v>0.9981374992</v>
      </c>
      <c r="BC67" s="141">
        <f>'Conversion conv. -&gt; electric fe'!BB$26*'Conversion conv. -&gt; electric ad'!BB25</f>
        <v>0.9987143566</v>
      </c>
      <c r="BD67" s="141">
        <f>'Conversion conv. -&gt; electric fe'!BC$26*'Conversion conv. -&gt; electric ad'!BC25</f>
        <v>0.9991124816</v>
      </c>
      <c r="BE67" s="142">
        <f>'Conversion conv. -&gt; electric fe'!BD$26*'Conversion conv. -&gt; electric ad'!BD25</f>
        <v>0.9993872712</v>
      </c>
      <c r="BF67" s="3"/>
      <c r="BG67" s="3">
        <f t="shared" si="1"/>
        <v>2041</v>
      </c>
      <c r="BH67" s="3">
        <f t="shared" si="2"/>
        <v>19</v>
      </c>
      <c r="BI67" s="3"/>
    </row>
    <row r="68">
      <c r="A68" s="75"/>
      <c r="D68" s="77" t="s">
        <v>55</v>
      </c>
      <c r="E68" s="140">
        <f>'Conversion conv. -&gt; electric fe'!D$26*'Conversion conv. -&gt; electric ad'!D26</f>
        <v>0</v>
      </c>
      <c r="F68" s="15">
        <f>'Conversion conv. -&gt; electric fe'!E$26*'Conversion conv. -&gt; electric ad'!E26</f>
        <v>0</v>
      </c>
      <c r="G68" s="15">
        <f>'Conversion conv. -&gt; electric fe'!F$26*'Conversion conv. -&gt; electric ad'!F26</f>
        <v>0</v>
      </c>
      <c r="H68" s="15">
        <f>'Conversion conv. -&gt; electric fe'!G$26*'Conversion conv. -&gt; electric ad'!G26</f>
        <v>0</v>
      </c>
      <c r="I68" s="15">
        <f>'Conversion conv. -&gt; electric fe'!H$26*'Conversion conv. -&gt; electric ad'!H26</f>
        <v>0</v>
      </c>
      <c r="J68" s="15">
        <f>'Conversion conv. -&gt; electric fe'!I$26*'Conversion conv. -&gt; electric ad'!I26</f>
        <v>0</v>
      </c>
      <c r="K68" s="15">
        <f>'Conversion conv. -&gt; electric fe'!J$26*'Conversion conv. -&gt; electric ad'!J26</f>
        <v>0</v>
      </c>
      <c r="L68" s="15">
        <f>'Conversion conv. -&gt; electric fe'!K$26*'Conversion conv. -&gt; electric ad'!K26</f>
        <v>0</v>
      </c>
      <c r="M68" s="15">
        <f>'Conversion conv. -&gt; electric fe'!L$26*'Conversion conv. -&gt; electric ad'!L26</f>
        <v>0</v>
      </c>
      <c r="N68" s="15">
        <f>'Conversion conv. -&gt; electric fe'!M$26*'Conversion conv. -&gt; electric ad'!M26</f>
        <v>0</v>
      </c>
      <c r="O68" s="15">
        <f>'Conversion conv. -&gt; electric fe'!N$26*'Conversion conv. -&gt; electric ad'!N26</f>
        <v>0</v>
      </c>
      <c r="P68" s="15">
        <f>'Conversion conv. -&gt; electric fe'!O$26*'Conversion conv. -&gt; electric ad'!O26</f>
        <v>0</v>
      </c>
      <c r="Q68" s="15">
        <f>'Conversion conv. -&gt; electric fe'!P$26*'Conversion conv. -&gt; electric ad'!P26</f>
        <v>0</v>
      </c>
      <c r="R68" s="15">
        <f>'Conversion conv. -&gt; electric fe'!Q$26*'Conversion conv. -&gt; electric ad'!Q26</f>
        <v>0</v>
      </c>
      <c r="S68" s="15">
        <f>'Conversion conv. -&gt; electric fe'!R$26*'Conversion conv. -&gt; electric ad'!R26</f>
        <v>0</v>
      </c>
      <c r="T68" s="15">
        <f>'Conversion conv. -&gt; electric fe'!S$26*'Conversion conv. -&gt; electric ad'!S26</f>
        <v>0</v>
      </c>
      <c r="U68" s="15">
        <f>'Conversion conv. -&gt; electric fe'!T$26*'Conversion conv. -&gt; electric ad'!T26</f>
        <v>0</v>
      </c>
      <c r="V68" s="15">
        <f>'Conversion conv. -&gt; electric fe'!U$26*'Conversion conv. -&gt; electric ad'!U26</f>
        <v>0</v>
      </c>
      <c r="W68" s="15">
        <f>'Conversion conv. -&gt; electric fe'!V$26*'Conversion conv. -&gt; electric ad'!V26</f>
        <v>0</v>
      </c>
      <c r="X68" s="15">
        <f>'Conversion conv. -&gt; electric fe'!W$26*'Conversion conv. -&gt; electric ad'!W26</f>
        <v>0</v>
      </c>
      <c r="Y68" s="15">
        <f>'Conversion conv. -&gt; electric fe'!X$26*'Conversion conv. -&gt; electric ad'!X26</f>
        <v>0</v>
      </c>
      <c r="Z68" s="15">
        <f>'Conversion conv. -&gt; electric fe'!Y$26*'Conversion conv. -&gt; electric ad'!Y26</f>
        <v>0</v>
      </c>
      <c r="AA68" s="15">
        <f>'Conversion conv. -&gt; electric fe'!Z$26*'Conversion conv. -&gt; electric ad'!Z26</f>
        <v>0</v>
      </c>
      <c r="AB68" s="141">
        <f>'Conversion conv. -&gt; electric fe'!AA$26*'Conversion conv. -&gt; electric ad'!AA26</f>
        <v>0.0007418229415</v>
      </c>
      <c r="AC68" s="141">
        <f>'Conversion conv. -&gt; electric fe'!AB$26*'Conversion conv. -&gt; electric ad'!AB26</f>
        <v>0.002112826582</v>
      </c>
      <c r="AD68" s="141">
        <f>'Conversion conv. -&gt; electric fe'!AC$26*'Conversion conv. -&gt; electric ad'!AC26</f>
        <v>0.005855532539</v>
      </c>
      <c r="AE68" s="141">
        <f>'Conversion conv. -&gt; electric fe'!AD$26*'Conversion conv. -&gt; electric ad'!AD26</f>
        <v>0.01554852129</v>
      </c>
      <c r="AF68" s="141">
        <f>'Conversion conv. -&gt; electric fe'!AE$26*'Conversion conv. -&gt; electric ad'!AE26</f>
        <v>0.03870999011</v>
      </c>
      <c r="AG68" s="141">
        <f>'Conversion conv. -&gt; electric fe'!AF$26*'Conversion conv. -&gt; electric ad'!AF26</f>
        <v>0.08793594582</v>
      </c>
      <c r="AH68" s="141">
        <f>'Conversion conv. -&gt; electric fe'!AG$26*'Conversion conv. -&gt; electric ad'!AG26</f>
        <v>0.1771718469</v>
      </c>
      <c r="AI68" s="141">
        <f>'Conversion conv. -&gt; electric fe'!AH$26*'Conversion conv. -&gt; electric ad'!AH26</f>
        <v>0.3100532162</v>
      </c>
      <c r="AJ68" s="141">
        <f>'Conversion conv. -&gt; electric fe'!AI$26*'Conversion conv. -&gt; electric ad'!AI26</f>
        <v>0.4694620052</v>
      </c>
      <c r="AK68" s="141">
        <f>'Conversion conv. -&gt; electric fe'!AJ$26*'Conversion conv. -&gt; electric ad'!AJ26</f>
        <v>0.6248547516</v>
      </c>
      <c r="AL68" s="141">
        <f>'Conversion conv. -&gt; electric fe'!AK$26*'Conversion conv. -&gt; electric ad'!AK26</f>
        <v>0.7521958197</v>
      </c>
      <c r="AM68" s="141">
        <f>'Conversion conv. -&gt; electric fe'!AL$26*'Conversion conv. -&gt; electric ad'!AL26</f>
        <v>0.8439958727</v>
      </c>
      <c r="AN68" s="141">
        <f>'Conversion conv. -&gt; electric fe'!AM$26*'Conversion conv. -&gt; electric ad'!AM26</f>
        <v>0.9047441671</v>
      </c>
      <c r="AO68" s="141">
        <f>'Conversion conv. -&gt; electric fe'!AN$26*'Conversion conv. -&gt; electric ad'!AN26</f>
        <v>0.9428664467</v>
      </c>
      <c r="AP68" s="141">
        <f>'Conversion conv. -&gt; electric fe'!AO$26*'Conversion conv. -&gt; electric ad'!AO26</f>
        <v>0.9660583138</v>
      </c>
      <c r="AQ68" s="141">
        <f>'Conversion conv. -&gt; electric fe'!AP$26*'Conversion conv. -&gt; electric ad'!AP26</f>
        <v>0.9799262505</v>
      </c>
      <c r="AR68" s="141">
        <f>'Conversion conv. -&gt; electric fe'!AQ$26*'Conversion conv. -&gt; electric ad'!AQ26</f>
        <v>0.9881454199</v>
      </c>
      <c r="AS68" s="141">
        <f>'Conversion conv. -&gt; electric fe'!AR$26*'Conversion conv. -&gt; electric ad'!AR26</f>
        <v>0.9929973494</v>
      </c>
      <c r="AT68" s="141">
        <f>'Conversion conv. -&gt; electric fe'!AS$26*'Conversion conv. -&gt; electric ad'!AS26</f>
        <v>0.99585827</v>
      </c>
      <c r="AU68" s="141">
        <f>'Conversion conv. -&gt; electric fe'!AT$26*'Conversion conv. -&gt; electric ad'!AT26</f>
        <v>0.9975460136</v>
      </c>
      <c r="AV68" s="141">
        <f>'Conversion conv. -&gt; electric fe'!AU$26*'Conversion conv. -&gt; electric ad'!AU26</f>
        <v>0.9985430471</v>
      </c>
      <c r="AW68" s="141">
        <f>'Conversion conv. -&gt; electric fe'!AV$26*'Conversion conv. -&gt; electric ad'!AV26</f>
        <v>0.9991331479</v>
      </c>
      <c r="AX68" s="141">
        <f>'Conversion conv. -&gt; electric fe'!AW$26*'Conversion conv. -&gt; electric ad'!AW26</f>
        <v>0.9994831399</v>
      </c>
      <c r="AY68" s="141">
        <f>'Conversion conv. -&gt; electric fe'!AX$26*'Conversion conv. -&gt; electric ad'!AX26</f>
        <v>0.9996911783</v>
      </c>
      <c r="AZ68" s="141">
        <f>'Conversion conv. -&gt; electric fe'!AY$26*'Conversion conv. -&gt; electric ad'!AY26</f>
        <v>0.99981511</v>
      </c>
      <c r="BA68" s="141">
        <f>'Conversion conv. -&gt; electric fe'!AZ$26*'Conversion conv. -&gt; electric ad'!AZ26</f>
        <v>0.9998890964</v>
      </c>
      <c r="BB68" s="141">
        <f>'Conversion conv. -&gt; electric fe'!BA$26*'Conversion conv. -&gt; electric ad'!BA26</f>
        <v>0.9999333567</v>
      </c>
      <c r="BC68" s="141">
        <f>'Conversion conv. -&gt; electric fe'!BB$26*'Conversion conv. -&gt; electric ad'!BB26</f>
        <v>0.9999598861</v>
      </c>
      <c r="BD68" s="141">
        <f>'Conversion conv. -&gt; electric fe'!BC$26*'Conversion conv. -&gt; electric ad'!BC26</f>
        <v>0.9999758169</v>
      </c>
      <c r="BE68" s="142">
        <f>'Conversion conv. -&gt; electric fe'!BD$26*'Conversion conv. -&gt; electric ad'!BD26</f>
        <v>0.9999853999</v>
      </c>
      <c r="BF68" s="3"/>
      <c r="BG68" s="3">
        <f t="shared" si="1"/>
        <v>2037</v>
      </c>
      <c r="BH68" s="3">
        <f t="shared" si="2"/>
        <v>15</v>
      </c>
      <c r="BI68" s="3"/>
    </row>
    <row r="69">
      <c r="A69" s="75"/>
      <c r="B69" s="70" t="s">
        <v>61</v>
      </c>
      <c r="C69" s="77" t="s">
        <v>57</v>
      </c>
      <c r="D69" s="77" t="s">
        <v>57</v>
      </c>
      <c r="E69" s="140">
        <f>'Conversion conv. -&gt; electric fe'!D$27*'Conversion conv. -&gt; electric ad'!D27</f>
        <v>0</v>
      </c>
      <c r="F69" s="15">
        <f>'Conversion conv. -&gt; electric fe'!E$27*'Conversion conv. -&gt; electric ad'!E27</f>
        <v>0</v>
      </c>
      <c r="G69" s="15">
        <f>'Conversion conv. -&gt; electric fe'!F$27*'Conversion conv. -&gt; electric ad'!F27</f>
        <v>0</v>
      </c>
      <c r="H69" s="15">
        <f>'Conversion conv. -&gt; electric fe'!G$27*'Conversion conv. -&gt; electric ad'!G27</f>
        <v>0</v>
      </c>
      <c r="I69" s="15">
        <f>'Conversion conv. -&gt; electric fe'!H$27*'Conversion conv. -&gt; electric ad'!H27</f>
        <v>0</v>
      </c>
      <c r="J69" s="15">
        <f>'Conversion conv. -&gt; electric fe'!I$27*'Conversion conv. -&gt; electric ad'!I27</f>
        <v>0</v>
      </c>
      <c r="K69" s="15">
        <f>'Conversion conv. -&gt; electric fe'!J$27*'Conversion conv. -&gt; electric ad'!J27</f>
        <v>0</v>
      </c>
      <c r="L69" s="15">
        <f>'Conversion conv. -&gt; electric fe'!K$27*'Conversion conv. -&gt; electric ad'!K27</f>
        <v>0</v>
      </c>
      <c r="M69" s="15">
        <f>'Conversion conv. -&gt; electric fe'!L$27*'Conversion conv. -&gt; electric ad'!L27</f>
        <v>0</v>
      </c>
      <c r="N69" s="15">
        <f>'Conversion conv. -&gt; electric fe'!M$27*'Conversion conv. -&gt; electric ad'!M27</f>
        <v>0</v>
      </c>
      <c r="O69" s="15">
        <f>'Conversion conv. -&gt; electric fe'!N$27*'Conversion conv. -&gt; electric ad'!N27</f>
        <v>0</v>
      </c>
      <c r="P69" s="15">
        <f>'Conversion conv. -&gt; electric fe'!O$27*'Conversion conv. -&gt; electric ad'!O27</f>
        <v>0</v>
      </c>
      <c r="Q69" s="15">
        <f>'Conversion conv. -&gt; electric fe'!P$27*'Conversion conv. -&gt; electric ad'!P27</f>
        <v>0</v>
      </c>
      <c r="R69" s="15">
        <f>'Conversion conv. -&gt; electric fe'!Q$27*'Conversion conv. -&gt; electric ad'!Q27</f>
        <v>0</v>
      </c>
      <c r="S69" s="15">
        <f>'Conversion conv. -&gt; electric fe'!R$27*'Conversion conv. -&gt; electric ad'!R27</f>
        <v>0</v>
      </c>
      <c r="T69" s="15">
        <f>'Conversion conv. -&gt; electric fe'!S$27*'Conversion conv. -&gt; electric ad'!S27</f>
        <v>0</v>
      </c>
      <c r="U69" s="15">
        <f>'Conversion conv. -&gt; electric fe'!T$27*'Conversion conv. -&gt; electric ad'!T27</f>
        <v>0</v>
      </c>
      <c r="V69" s="15">
        <f>'Conversion conv. -&gt; electric fe'!U$27*'Conversion conv. -&gt; electric ad'!U27</f>
        <v>0</v>
      </c>
      <c r="W69" s="15">
        <f>'Conversion conv. -&gt; electric fe'!V$27*'Conversion conv. -&gt; electric ad'!V27</f>
        <v>0</v>
      </c>
      <c r="X69" s="15">
        <f>'Conversion conv. -&gt; electric fe'!W$27*'Conversion conv. -&gt; electric ad'!W27</f>
        <v>0</v>
      </c>
      <c r="Y69" s="15">
        <f>'Conversion conv. -&gt; electric fe'!X$27*'Conversion conv. -&gt; electric ad'!X27</f>
        <v>0</v>
      </c>
      <c r="Z69" s="15">
        <f>'Conversion conv. -&gt; electric fe'!Y$27*'Conversion conv. -&gt; electric ad'!Y27</f>
        <v>0</v>
      </c>
      <c r="AA69" s="15">
        <f>'Conversion conv. -&gt; electric fe'!Z$27*'Conversion conv. -&gt; electric ad'!Z27</f>
        <v>0</v>
      </c>
      <c r="AB69" s="141">
        <f>'Conversion conv. -&gt; electric fe'!AA$27*'Conversion conv. -&gt; electric ad'!AA27</f>
        <v>0.9950608676</v>
      </c>
      <c r="AC69" s="141">
        <f>'Conversion conv. -&gt; electric fe'!AB$27*'Conversion conv. -&gt; electric ad'!AB27</f>
        <v>0.9993294122</v>
      </c>
      <c r="AD69" s="141">
        <f>'Conversion conv. -&gt; electric fe'!AC$27*'Conversion conv. -&gt; electric ad'!AC27</f>
        <v>0.9999092063</v>
      </c>
      <c r="AE69" s="141">
        <f>'Conversion conv. -&gt; electric fe'!AD$27*'Conversion conv. -&gt; electric ad'!AD27</f>
        <v>0.9999877117</v>
      </c>
      <c r="AF69" s="141">
        <f>'Conversion conv. -&gt; electric fe'!AE$27*'Conversion conv. -&gt; electric ad'!AE27</f>
        <v>0.9999983369</v>
      </c>
      <c r="AG69" s="141">
        <f>'Conversion conv. -&gt; electric fe'!AF$27*'Conversion conv. -&gt; electric ad'!AF27</f>
        <v>0.9999997749</v>
      </c>
      <c r="AH69" s="141">
        <f>'Conversion conv. -&gt; electric fe'!AG$27*'Conversion conv. -&gt; electric ad'!AG27</f>
        <v>0.9999999695</v>
      </c>
      <c r="AI69" s="141">
        <f>'Conversion conv. -&gt; electric fe'!AH$27*'Conversion conv. -&gt; electric ad'!AH27</f>
        <v>0.9999999959</v>
      </c>
      <c r="AJ69" s="141">
        <f>'Conversion conv. -&gt; electric fe'!AI$27*'Conversion conv. -&gt; electric ad'!AI27</f>
        <v>0.9999999994</v>
      </c>
      <c r="AK69" s="141">
        <f>'Conversion conv. -&gt; electric fe'!AJ$27*'Conversion conv. -&gt; electric ad'!AJ27</f>
        <v>0.9999999999</v>
      </c>
      <c r="AL69" s="141">
        <f>'Conversion conv. -&gt; electric fe'!AK$27*'Conversion conv. -&gt; electric ad'!AK27</f>
        <v>1</v>
      </c>
      <c r="AM69" s="141">
        <f>'Conversion conv. -&gt; electric fe'!AL$27*'Conversion conv. -&gt; electric ad'!AL27</f>
        <v>1</v>
      </c>
      <c r="AN69" s="141">
        <f>'Conversion conv. -&gt; electric fe'!AM$27*'Conversion conv. -&gt; electric ad'!AM27</f>
        <v>1</v>
      </c>
      <c r="AO69" s="141">
        <f>'Conversion conv. -&gt; electric fe'!AN$27*'Conversion conv. -&gt; electric ad'!AN27</f>
        <v>1</v>
      </c>
      <c r="AP69" s="141">
        <f>'Conversion conv. -&gt; electric fe'!AO$27*'Conversion conv. -&gt; electric ad'!AO27</f>
        <v>1</v>
      </c>
      <c r="AQ69" s="141">
        <f>'Conversion conv. -&gt; electric fe'!AP$27*'Conversion conv. -&gt; electric ad'!AP27</f>
        <v>1</v>
      </c>
      <c r="AR69" s="141">
        <f>'Conversion conv. -&gt; electric fe'!AQ$27*'Conversion conv. -&gt; electric ad'!AQ27</f>
        <v>1</v>
      </c>
      <c r="AS69" s="141">
        <f>'Conversion conv. -&gt; electric fe'!AR$27*'Conversion conv. -&gt; electric ad'!AR27</f>
        <v>1</v>
      </c>
      <c r="AT69" s="141">
        <f>'Conversion conv. -&gt; electric fe'!AS$27*'Conversion conv. -&gt; electric ad'!AS27</f>
        <v>1</v>
      </c>
      <c r="AU69" s="141">
        <f>'Conversion conv. -&gt; electric fe'!AT$27*'Conversion conv. -&gt; electric ad'!AT27</f>
        <v>1</v>
      </c>
      <c r="AV69" s="141">
        <f>'Conversion conv. -&gt; electric fe'!AU$27*'Conversion conv. -&gt; electric ad'!AU27</f>
        <v>1</v>
      </c>
      <c r="AW69" s="141">
        <f>'Conversion conv. -&gt; electric fe'!AV$27*'Conversion conv. -&gt; electric ad'!AV27</f>
        <v>1</v>
      </c>
      <c r="AX69" s="141">
        <f>'Conversion conv. -&gt; electric fe'!AW$27*'Conversion conv. -&gt; electric ad'!AW27</f>
        <v>1</v>
      </c>
      <c r="AY69" s="141">
        <f>'Conversion conv. -&gt; electric fe'!AX$27*'Conversion conv. -&gt; electric ad'!AX27</f>
        <v>1</v>
      </c>
      <c r="AZ69" s="141">
        <f>'Conversion conv. -&gt; electric fe'!AY$27*'Conversion conv. -&gt; electric ad'!AY27</f>
        <v>1</v>
      </c>
      <c r="BA69" s="141">
        <f>'Conversion conv. -&gt; electric fe'!AZ$27*'Conversion conv. -&gt; electric ad'!AZ27</f>
        <v>1</v>
      </c>
      <c r="BB69" s="141">
        <f>'Conversion conv. -&gt; electric fe'!BA$27*'Conversion conv. -&gt; electric ad'!BA27</f>
        <v>1</v>
      </c>
      <c r="BC69" s="141">
        <f>'Conversion conv. -&gt; electric fe'!BB$27*'Conversion conv. -&gt; electric ad'!BB27</f>
        <v>1</v>
      </c>
      <c r="BD69" s="141">
        <f>'Conversion conv. -&gt; electric fe'!BC$27*'Conversion conv. -&gt; electric ad'!BC27</f>
        <v>1</v>
      </c>
      <c r="BE69" s="142">
        <f>'Conversion conv. -&gt; electric fe'!BD$27*'Conversion conv. -&gt; electric ad'!BD27</f>
        <v>1</v>
      </c>
      <c r="BF69" s="3"/>
      <c r="BG69" s="3">
        <f t="shared" si="1"/>
        <v>2023</v>
      </c>
      <c r="BH69" s="3">
        <f t="shared" si="2"/>
        <v>1</v>
      </c>
      <c r="BI69" s="3"/>
    </row>
    <row r="70">
      <c r="A70" s="75"/>
      <c r="D70" s="77" t="s">
        <v>56</v>
      </c>
      <c r="E70" s="140">
        <f>'Conversion conv. -&gt; electric fe'!D$27*'Conversion conv. -&gt; electric ad'!D28</f>
        <v>0</v>
      </c>
      <c r="F70" s="15">
        <f>'Conversion conv. -&gt; electric fe'!E$27*'Conversion conv. -&gt; electric ad'!E28</f>
        <v>0</v>
      </c>
      <c r="G70" s="15">
        <f>'Conversion conv. -&gt; electric fe'!F$27*'Conversion conv. -&gt; electric ad'!F28</f>
        <v>0</v>
      </c>
      <c r="H70" s="15">
        <f>'Conversion conv. -&gt; electric fe'!G$27*'Conversion conv. -&gt; electric ad'!G28</f>
        <v>0</v>
      </c>
      <c r="I70" s="15">
        <f>'Conversion conv. -&gt; electric fe'!H$27*'Conversion conv. -&gt; electric ad'!H28</f>
        <v>0</v>
      </c>
      <c r="J70" s="15">
        <f>'Conversion conv. -&gt; electric fe'!I$27*'Conversion conv. -&gt; electric ad'!I28</f>
        <v>0</v>
      </c>
      <c r="K70" s="15">
        <f>'Conversion conv. -&gt; electric fe'!J$27*'Conversion conv. -&gt; electric ad'!J28</f>
        <v>0</v>
      </c>
      <c r="L70" s="15">
        <f>'Conversion conv. -&gt; electric fe'!K$27*'Conversion conv. -&gt; electric ad'!K28</f>
        <v>0</v>
      </c>
      <c r="M70" s="15">
        <f>'Conversion conv. -&gt; electric fe'!L$27*'Conversion conv. -&gt; electric ad'!L28</f>
        <v>0</v>
      </c>
      <c r="N70" s="15">
        <f>'Conversion conv. -&gt; electric fe'!M$27*'Conversion conv. -&gt; electric ad'!M28</f>
        <v>0</v>
      </c>
      <c r="O70" s="15">
        <f>'Conversion conv. -&gt; electric fe'!N$27*'Conversion conv. -&gt; electric ad'!N28</f>
        <v>0</v>
      </c>
      <c r="P70" s="15">
        <f>'Conversion conv. -&gt; electric fe'!O$27*'Conversion conv. -&gt; electric ad'!O28</f>
        <v>0</v>
      </c>
      <c r="Q70" s="15">
        <f>'Conversion conv. -&gt; electric fe'!P$27*'Conversion conv. -&gt; electric ad'!P28</f>
        <v>0</v>
      </c>
      <c r="R70" s="15">
        <f>'Conversion conv. -&gt; electric fe'!Q$27*'Conversion conv. -&gt; electric ad'!Q28</f>
        <v>0</v>
      </c>
      <c r="S70" s="15">
        <f>'Conversion conv. -&gt; electric fe'!R$27*'Conversion conv. -&gt; electric ad'!R28</f>
        <v>0</v>
      </c>
      <c r="T70" s="15">
        <f>'Conversion conv. -&gt; electric fe'!S$27*'Conversion conv. -&gt; electric ad'!S28</f>
        <v>0</v>
      </c>
      <c r="U70" s="15">
        <f>'Conversion conv. -&gt; electric fe'!T$27*'Conversion conv. -&gt; electric ad'!T28</f>
        <v>0</v>
      </c>
      <c r="V70" s="15">
        <f>'Conversion conv. -&gt; electric fe'!U$27*'Conversion conv. -&gt; electric ad'!U28</f>
        <v>0</v>
      </c>
      <c r="W70" s="15">
        <f>'Conversion conv. -&gt; electric fe'!V$27*'Conversion conv. -&gt; electric ad'!V28</f>
        <v>0</v>
      </c>
      <c r="X70" s="15">
        <f>'Conversion conv. -&gt; electric fe'!W$27*'Conversion conv. -&gt; electric ad'!W28</f>
        <v>0</v>
      </c>
      <c r="Y70" s="15">
        <f>'Conversion conv. -&gt; electric fe'!X$27*'Conversion conv. -&gt; electric ad'!X28</f>
        <v>0</v>
      </c>
      <c r="Z70" s="15">
        <f>'Conversion conv. -&gt; electric fe'!Y$27*'Conversion conv. -&gt; electric ad'!Y28</f>
        <v>0</v>
      </c>
      <c r="AA70" s="15">
        <f>'Conversion conv. -&gt; electric fe'!Z$27*'Conversion conv. -&gt; electric ad'!Z28</f>
        <v>0</v>
      </c>
      <c r="AB70" s="141">
        <f>'Conversion conv. -&gt; electric fe'!AA$27*'Conversion conv. -&gt; electric ad'!AA28</f>
        <v>0.9950608676</v>
      </c>
      <c r="AC70" s="141">
        <f>'Conversion conv. -&gt; electric fe'!AB$27*'Conversion conv. -&gt; electric ad'!AB28</f>
        <v>0.9993294122</v>
      </c>
      <c r="AD70" s="141">
        <f>'Conversion conv. -&gt; electric fe'!AC$27*'Conversion conv. -&gt; electric ad'!AC28</f>
        <v>0.9999092063</v>
      </c>
      <c r="AE70" s="141">
        <f>'Conversion conv. -&gt; electric fe'!AD$27*'Conversion conv. -&gt; electric ad'!AD28</f>
        <v>0.9999877117</v>
      </c>
      <c r="AF70" s="141">
        <f>'Conversion conv. -&gt; electric fe'!AE$27*'Conversion conv. -&gt; electric ad'!AE28</f>
        <v>0.9999983369</v>
      </c>
      <c r="AG70" s="141">
        <f>'Conversion conv. -&gt; electric fe'!AF$27*'Conversion conv. -&gt; electric ad'!AF28</f>
        <v>0.9999997749</v>
      </c>
      <c r="AH70" s="141">
        <f>'Conversion conv. -&gt; electric fe'!AG$27*'Conversion conv. -&gt; electric ad'!AG28</f>
        <v>0.9999999695</v>
      </c>
      <c r="AI70" s="141">
        <f>'Conversion conv. -&gt; electric fe'!AH$27*'Conversion conv. -&gt; electric ad'!AH28</f>
        <v>0.9999999959</v>
      </c>
      <c r="AJ70" s="141">
        <f>'Conversion conv. -&gt; electric fe'!AI$27*'Conversion conv. -&gt; electric ad'!AI28</f>
        <v>0.9999999994</v>
      </c>
      <c r="AK70" s="141">
        <f>'Conversion conv. -&gt; electric fe'!AJ$27*'Conversion conv. -&gt; electric ad'!AJ28</f>
        <v>0.9999999999</v>
      </c>
      <c r="AL70" s="141">
        <f>'Conversion conv. -&gt; electric fe'!AK$27*'Conversion conv. -&gt; electric ad'!AK28</f>
        <v>1</v>
      </c>
      <c r="AM70" s="141">
        <f>'Conversion conv. -&gt; electric fe'!AL$27*'Conversion conv. -&gt; electric ad'!AL28</f>
        <v>1</v>
      </c>
      <c r="AN70" s="141">
        <f>'Conversion conv. -&gt; electric fe'!AM$27*'Conversion conv. -&gt; electric ad'!AM28</f>
        <v>1</v>
      </c>
      <c r="AO70" s="141">
        <f>'Conversion conv. -&gt; electric fe'!AN$27*'Conversion conv. -&gt; electric ad'!AN28</f>
        <v>1</v>
      </c>
      <c r="AP70" s="141">
        <f>'Conversion conv. -&gt; electric fe'!AO$27*'Conversion conv. -&gt; electric ad'!AO28</f>
        <v>1</v>
      </c>
      <c r="AQ70" s="141">
        <f>'Conversion conv. -&gt; electric fe'!AP$27*'Conversion conv. -&gt; electric ad'!AP28</f>
        <v>1</v>
      </c>
      <c r="AR70" s="141">
        <f>'Conversion conv. -&gt; electric fe'!AQ$27*'Conversion conv. -&gt; electric ad'!AQ28</f>
        <v>1</v>
      </c>
      <c r="AS70" s="141">
        <f>'Conversion conv. -&gt; electric fe'!AR$27*'Conversion conv. -&gt; electric ad'!AR28</f>
        <v>1</v>
      </c>
      <c r="AT70" s="141">
        <f>'Conversion conv. -&gt; electric fe'!AS$27*'Conversion conv. -&gt; electric ad'!AS28</f>
        <v>1</v>
      </c>
      <c r="AU70" s="141">
        <f>'Conversion conv. -&gt; electric fe'!AT$27*'Conversion conv. -&gt; electric ad'!AT28</f>
        <v>1</v>
      </c>
      <c r="AV70" s="141">
        <f>'Conversion conv. -&gt; electric fe'!AU$27*'Conversion conv. -&gt; electric ad'!AU28</f>
        <v>1</v>
      </c>
      <c r="AW70" s="141">
        <f>'Conversion conv. -&gt; electric fe'!AV$27*'Conversion conv. -&gt; electric ad'!AV28</f>
        <v>1</v>
      </c>
      <c r="AX70" s="141">
        <f>'Conversion conv. -&gt; electric fe'!AW$27*'Conversion conv. -&gt; electric ad'!AW28</f>
        <v>1</v>
      </c>
      <c r="AY70" s="141">
        <f>'Conversion conv. -&gt; electric fe'!AX$27*'Conversion conv. -&gt; electric ad'!AX28</f>
        <v>1</v>
      </c>
      <c r="AZ70" s="141">
        <f>'Conversion conv. -&gt; electric fe'!AY$27*'Conversion conv. -&gt; electric ad'!AY28</f>
        <v>1</v>
      </c>
      <c r="BA70" s="141">
        <f>'Conversion conv. -&gt; electric fe'!AZ$27*'Conversion conv. -&gt; electric ad'!AZ28</f>
        <v>1</v>
      </c>
      <c r="BB70" s="141">
        <f>'Conversion conv. -&gt; electric fe'!BA$27*'Conversion conv. -&gt; electric ad'!BA28</f>
        <v>1</v>
      </c>
      <c r="BC70" s="141">
        <f>'Conversion conv. -&gt; electric fe'!BB$27*'Conversion conv. -&gt; electric ad'!BB28</f>
        <v>1</v>
      </c>
      <c r="BD70" s="141">
        <f>'Conversion conv. -&gt; electric fe'!BC$27*'Conversion conv. -&gt; electric ad'!BC28</f>
        <v>1</v>
      </c>
      <c r="BE70" s="142">
        <f>'Conversion conv. -&gt; electric fe'!BD$27*'Conversion conv. -&gt; electric ad'!BD28</f>
        <v>1</v>
      </c>
      <c r="BF70" s="3"/>
      <c r="BG70" s="3">
        <f t="shared" si="1"/>
        <v>2023</v>
      </c>
      <c r="BH70" s="3">
        <f t="shared" si="2"/>
        <v>1</v>
      </c>
      <c r="BI70" s="3"/>
    </row>
    <row r="71">
      <c r="A71" s="75"/>
      <c r="D71" s="77" t="s">
        <v>55</v>
      </c>
      <c r="E71" s="140">
        <f>'Conversion conv. -&gt; electric fe'!D$27*'Conversion conv. -&gt; electric ad'!D29</f>
        <v>0</v>
      </c>
      <c r="F71" s="15">
        <f>'Conversion conv. -&gt; electric fe'!E$27*'Conversion conv. -&gt; electric ad'!E29</f>
        <v>0</v>
      </c>
      <c r="G71" s="15">
        <f>'Conversion conv. -&gt; electric fe'!F$27*'Conversion conv. -&gt; electric ad'!F29</f>
        <v>0</v>
      </c>
      <c r="H71" s="15">
        <f>'Conversion conv. -&gt; electric fe'!G$27*'Conversion conv. -&gt; electric ad'!G29</f>
        <v>0</v>
      </c>
      <c r="I71" s="15">
        <f>'Conversion conv. -&gt; electric fe'!H$27*'Conversion conv. -&gt; electric ad'!H29</f>
        <v>0</v>
      </c>
      <c r="J71" s="15">
        <f>'Conversion conv. -&gt; electric fe'!I$27*'Conversion conv. -&gt; electric ad'!I29</f>
        <v>0</v>
      </c>
      <c r="K71" s="15">
        <f>'Conversion conv. -&gt; electric fe'!J$27*'Conversion conv. -&gt; electric ad'!J29</f>
        <v>0</v>
      </c>
      <c r="L71" s="15">
        <f>'Conversion conv. -&gt; electric fe'!K$27*'Conversion conv. -&gt; electric ad'!K29</f>
        <v>0</v>
      </c>
      <c r="M71" s="15">
        <f>'Conversion conv. -&gt; electric fe'!L$27*'Conversion conv. -&gt; electric ad'!L29</f>
        <v>0</v>
      </c>
      <c r="N71" s="15">
        <f>'Conversion conv. -&gt; electric fe'!M$27*'Conversion conv. -&gt; electric ad'!M29</f>
        <v>0</v>
      </c>
      <c r="O71" s="15">
        <f>'Conversion conv. -&gt; electric fe'!N$27*'Conversion conv. -&gt; electric ad'!N29</f>
        <v>0</v>
      </c>
      <c r="P71" s="15">
        <f>'Conversion conv. -&gt; electric fe'!O$27*'Conversion conv. -&gt; electric ad'!O29</f>
        <v>0</v>
      </c>
      <c r="Q71" s="15">
        <f>'Conversion conv. -&gt; electric fe'!P$27*'Conversion conv. -&gt; electric ad'!P29</f>
        <v>0</v>
      </c>
      <c r="R71" s="15">
        <f>'Conversion conv. -&gt; electric fe'!Q$27*'Conversion conv. -&gt; electric ad'!Q29</f>
        <v>0</v>
      </c>
      <c r="S71" s="15">
        <f>'Conversion conv. -&gt; electric fe'!R$27*'Conversion conv. -&gt; electric ad'!R29</f>
        <v>0</v>
      </c>
      <c r="T71" s="15">
        <f>'Conversion conv. -&gt; electric fe'!S$27*'Conversion conv. -&gt; electric ad'!S29</f>
        <v>0</v>
      </c>
      <c r="U71" s="15">
        <f>'Conversion conv. -&gt; electric fe'!T$27*'Conversion conv. -&gt; electric ad'!T29</f>
        <v>0</v>
      </c>
      <c r="V71" s="15">
        <f>'Conversion conv. -&gt; electric fe'!U$27*'Conversion conv. -&gt; electric ad'!U29</f>
        <v>0</v>
      </c>
      <c r="W71" s="15">
        <f>'Conversion conv. -&gt; electric fe'!V$27*'Conversion conv. -&gt; electric ad'!V29</f>
        <v>0</v>
      </c>
      <c r="X71" s="15">
        <f>'Conversion conv. -&gt; electric fe'!W$27*'Conversion conv. -&gt; electric ad'!W29</f>
        <v>0</v>
      </c>
      <c r="Y71" s="15">
        <f>'Conversion conv. -&gt; electric fe'!X$27*'Conversion conv. -&gt; electric ad'!X29</f>
        <v>0</v>
      </c>
      <c r="Z71" s="15">
        <f>'Conversion conv. -&gt; electric fe'!Y$27*'Conversion conv. -&gt; electric ad'!Y29</f>
        <v>0</v>
      </c>
      <c r="AA71" s="15">
        <f>'Conversion conv. -&gt; electric fe'!Z$27*'Conversion conv. -&gt; electric ad'!Z29</f>
        <v>0</v>
      </c>
      <c r="AB71" s="141">
        <f>'Conversion conv. -&gt; electric fe'!AA$27*'Conversion conv. -&gt; electric ad'!AA29</f>
        <v>0.9950608676</v>
      </c>
      <c r="AC71" s="141">
        <f>'Conversion conv. -&gt; electric fe'!AB$27*'Conversion conv. -&gt; electric ad'!AB29</f>
        <v>0.9993294122</v>
      </c>
      <c r="AD71" s="141">
        <f>'Conversion conv. -&gt; electric fe'!AC$27*'Conversion conv. -&gt; electric ad'!AC29</f>
        <v>0.9999092063</v>
      </c>
      <c r="AE71" s="141">
        <f>'Conversion conv. -&gt; electric fe'!AD$27*'Conversion conv. -&gt; electric ad'!AD29</f>
        <v>0.9999877117</v>
      </c>
      <c r="AF71" s="141">
        <f>'Conversion conv. -&gt; electric fe'!AE$27*'Conversion conv. -&gt; electric ad'!AE29</f>
        <v>0.9999983369</v>
      </c>
      <c r="AG71" s="141">
        <f>'Conversion conv. -&gt; electric fe'!AF$27*'Conversion conv. -&gt; electric ad'!AF29</f>
        <v>0.9999997749</v>
      </c>
      <c r="AH71" s="141">
        <f>'Conversion conv. -&gt; electric fe'!AG$27*'Conversion conv. -&gt; electric ad'!AG29</f>
        <v>0.9999999695</v>
      </c>
      <c r="AI71" s="141">
        <f>'Conversion conv. -&gt; electric fe'!AH$27*'Conversion conv. -&gt; electric ad'!AH29</f>
        <v>0.9999999959</v>
      </c>
      <c r="AJ71" s="141">
        <f>'Conversion conv. -&gt; electric fe'!AI$27*'Conversion conv. -&gt; electric ad'!AI29</f>
        <v>0.9999999994</v>
      </c>
      <c r="AK71" s="141">
        <f>'Conversion conv. -&gt; electric fe'!AJ$27*'Conversion conv. -&gt; electric ad'!AJ29</f>
        <v>0.9999999999</v>
      </c>
      <c r="AL71" s="141">
        <f>'Conversion conv. -&gt; electric fe'!AK$27*'Conversion conv. -&gt; electric ad'!AK29</f>
        <v>1</v>
      </c>
      <c r="AM71" s="141">
        <f>'Conversion conv. -&gt; electric fe'!AL$27*'Conversion conv. -&gt; electric ad'!AL29</f>
        <v>1</v>
      </c>
      <c r="AN71" s="141">
        <f>'Conversion conv. -&gt; electric fe'!AM$27*'Conversion conv. -&gt; electric ad'!AM29</f>
        <v>1</v>
      </c>
      <c r="AO71" s="141">
        <f>'Conversion conv. -&gt; electric fe'!AN$27*'Conversion conv. -&gt; electric ad'!AN29</f>
        <v>1</v>
      </c>
      <c r="AP71" s="141">
        <f>'Conversion conv. -&gt; electric fe'!AO$27*'Conversion conv. -&gt; electric ad'!AO29</f>
        <v>1</v>
      </c>
      <c r="AQ71" s="141">
        <f>'Conversion conv. -&gt; electric fe'!AP$27*'Conversion conv. -&gt; electric ad'!AP29</f>
        <v>1</v>
      </c>
      <c r="AR71" s="141">
        <f>'Conversion conv. -&gt; electric fe'!AQ$27*'Conversion conv. -&gt; electric ad'!AQ29</f>
        <v>1</v>
      </c>
      <c r="AS71" s="141">
        <f>'Conversion conv. -&gt; electric fe'!AR$27*'Conversion conv. -&gt; electric ad'!AR29</f>
        <v>1</v>
      </c>
      <c r="AT71" s="141">
        <f>'Conversion conv. -&gt; electric fe'!AS$27*'Conversion conv. -&gt; electric ad'!AS29</f>
        <v>1</v>
      </c>
      <c r="AU71" s="141">
        <f>'Conversion conv. -&gt; electric fe'!AT$27*'Conversion conv. -&gt; electric ad'!AT29</f>
        <v>1</v>
      </c>
      <c r="AV71" s="141">
        <f>'Conversion conv. -&gt; electric fe'!AU$27*'Conversion conv. -&gt; electric ad'!AU29</f>
        <v>1</v>
      </c>
      <c r="AW71" s="141">
        <f>'Conversion conv. -&gt; electric fe'!AV$27*'Conversion conv. -&gt; electric ad'!AV29</f>
        <v>1</v>
      </c>
      <c r="AX71" s="141">
        <f>'Conversion conv. -&gt; electric fe'!AW$27*'Conversion conv. -&gt; electric ad'!AW29</f>
        <v>1</v>
      </c>
      <c r="AY71" s="141">
        <f>'Conversion conv. -&gt; electric fe'!AX$27*'Conversion conv. -&gt; electric ad'!AX29</f>
        <v>1</v>
      </c>
      <c r="AZ71" s="141">
        <f>'Conversion conv. -&gt; electric fe'!AY$27*'Conversion conv. -&gt; electric ad'!AY29</f>
        <v>1</v>
      </c>
      <c r="BA71" s="141">
        <f>'Conversion conv. -&gt; electric fe'!AZ$27*'Conversion conv. -&gt; electric ad'!AZ29</f>
        <v>1</v>
      </c>
      <c r="BB71" s="141">
        <f>'Conversion conv. -&gt; electric fe'!BA$27*'Conversion conv. -&gt; electric ad'!BA29</f>
        <v>1</v>
      </c>
      <c r="BC71" s="141">
        <f>'Conversion conv. -&gt; electric fe'!BB$27*'Conversion conv. -&gt; electric ad'!BB29</f>
        <v>1</v>
      </c>
      <c r="BD71" s="141">
        <f>'Conversion conv. -&gt; electric fe'!BC$27*'Conversion conv. -&gt; electric ad'!BC29</f>
        <v>1</v>
      </c>
      <c r="BE71" s="142">
        <f>'Conversion conv. -&gt; electric fe'!BD$27*'Conversion conv. -&gt; electric ad'!BD29</f>
        <v>1</v>
      </c>
      <c r="BF71" s="3"/>
      <c r="BG71" s="3">
        <f t="shared" si="1"/>
        <v>2023</v>
      </c>
      <c r="BH71" s="3">
        <f t="shared" si="2"/>
        <v>1</v>
      </c>
      <c r="BI71" s="3"/>
    </row>
    <row r="72">
      <c r="A72" s="75"/>
      <c r="C72" s="77" t="s">
        <v>56</v>
      </c>
      <c r="D72" s="77" t="s">
        <v>57</v>
      </c>
      <c r="E72" s="140">
        <f>'Conversion conv. -&gt; electric fe'!D$28*'Conversion conv. -&gt; electric ad'!D27</f>
        <v>0</v>
      </c>
      <c r="F72" s="15">
        <f>'Conversion conv. -&gt; electric fe'!E$28*'Conversion conv. -&gt; electric ad'!E27</f>
        <v>0</v>
      </c>
      <c r="G72" s="15">
        <f>'Conversion conv. -&gt; electric fe'!F$28*'Conversion conv. -&gt; electric ad'!F27</f>
        <v>0</v>
      </c>
      <c r="H72" s="15">
        <f>'Conversion conv. -&gt; electric fe'!G$28*'Conversion conv. -&gt; electric ad'!G27</f>
        <v>0</v>
      </c>
      <c r="I72" s="15">
        <f>'Conversion conv. -&gt; electric fe'!H$28*'Conversion conv. -&gt; electric ad'!H27</f>
        <v>0</v>
      </c>
      <c r="J72" s="15">
        <f>'Conversion conv. -&gt; electric fe'!I$28*'Conversion conv. -&gt; electric ad'!I27</f>
        <v>0</v>
      </c>
      <c r="K72" s="15">
        <f>'Conversion conv. -&gt; electric fe'!J$28*'Conversion conv. -&gt; electric ad'!J27</f>
        <v>0</v>
      </c>
      <c r="L72" s="15">
        <f>'Conversion conv. -&gt; electric fe'!K$28*'Conversion conv. -&gt; electric ad'!K27</f>
        <v>0</v>
      </c>
      <c r="M72" s="15">
        <f>'Conversion conv. -&gt; electric fe'!L$28*'Conversion conv. -&gt; electric ad'!L27</f>
        <v>0</v>
      </c>
      <c r="N72" s="15">
        <f>'Conversion conv. -&gt; electric fe'!M$28*'Conversion conv. -&gt; electric ad'!M27</f>
        <v>0</v>
      </c>
      <c r="O72" s="15">
        <f>'Conversion conv. -&gt; electric fe'!N$28*'Conversion conv. -&gt; electric ad'!N27</f>
        <v>0</v>
      </c>
      <c r="P72" s="15">
        <f>'Conversion conv. -&gt; electric fe'!O$28*'Conversion conv. -&gt; electric ad'!O27</f>
        <v>0</v>
      </c>
      <c r="Q72" s="15">
        <f>'Conversion conv. -&gt; electric fe'!P$28*'Conversion conv. -&gt; electric ad'!P27</f>
        <v>0</v>
      </c>
      <c r="R72" s="15">
        <f>'Conversion conv. -&gt; electric fe'!Q$28*'Conversion conv. -&gt; electric ad'!Q27</f>
        <v>0</v>
      </c>
      <c r="S72" s="15">
        <f>'Conversion conv. -&gt; electric fe'!R$28*'Conversion conv. -&gt; electric ad'!R27</f>
        <v>0</v>
      </c>
      <c r="T72" s="15">
        <f>'Conversion conv. -&gt; electric fe'!S$28*'Conversion conv. -&gt; electric ad'!S27</f>
        <v>0</v>
      </c>
      <c r="U72" s="15">
        <f>'Conversion conv. -&gt; electric fe'!T$28*'Conversion conv. -&gt; electric ad'!T27</f>
        <v>0</v>
      </c>
      <c r="V72" s="15">
        <f>'Conversion conv. -&gt; electric fe'!U$28*'Conversion conv. -&gt; electric ad'!U27</f>
        <v>0</v>
      </c>
      <c r="W72" s="15">
        <f>'Conversion conv. -&gt; electric fe'!V$28*'Conversion conv. -&gt; electric ad'!V27</f>
        <v>0</v>
      </c>
      <c r="X72" s="15">
        <f>'Conversion conv. -&gt; electric fe'!W$28*'Conversion conv. -&gt; electric ad'!W27</f>
        <v>0</v>
      </c>
      <c r="Y72" s="15">
        <f>'Conversion conv. -&gt; electric fe'!X$28*'Conversion conv. -&gt; electric ad'!X27</f>
        <v>0</v>
      </c>
      <c r="Z72" s="15">
        <f>'Conversion conv. -&gt; electric fe'!Y$28*'Conversion conv. -&gt; electric ad'!Y27</f>
        <v>0</v>
      </c>
      <c r="AA72" s="15">
        <f>'Conversion conv. -&gt; electric fe'!Z$28*'Conversion conv. -&gt; electric ad'!Z27</f>
        <v>0</v>
      </c>
      <c r="AB72" s="141">
        <f>'Conversion conv. -&gt; electric fe'!AA$28*'Conversion conv. -&gt; electric ad'!AA27</f>
        <v>0.9950608676</v>
      </c>
      <c r="AC72" s="141">
        <f>'Conversion conv. -&gt; electric fe'!AB$28*'Conversion conv. -&gt; electric ad'!AB27</f>
        <v>0.9993294122</v>
      </c>
      <c r="AD72" s="141">
        <f>'Conversion conv. -&gt; electric fe'!AC$28*'Conversion conv. -&gt; electric ad'!AC27</f>
        <v>0.9999092063</v>
      </c>
      <c r="AE72" s="141">
        <f>'Conversion conv. -&gt; electric fe'!AD$28*'Conversion conv. -&gt; electric ad'!AD27</f>
        <v>0.9999877117</v>
      </c>
      <c r="AF72" s="141">
        <f>'Conversion conv. -&gt; electric fe'!AE$28*'Conversion conv. -&gt; electric ad'!AE27</f>
        <v>0.9999983369</v>
      </c>
      <c r="AG72" s="141">
        <f>'Conversion conv. -&gt; electric fe'!AF$28*'Conversion conv. -&gt; electric ad'!AF27</f>
        <v>0.9999997749</v>
      </c>
      <c r="AH72" s="141">
        <f>'Conversion conv. -&gt; electric fe'!AG$28*'Conversion conv. -&gt; electric ad'!AG27</f>
        <v>0.9999999695</v>
      </c>
      <c r="AI72" s="141">
        <f>'Conversion conv. -&gt; electric fe'!AH$28*'Conversion conv. -&gt; electric ad'!AH27</f>
        <v>0.9999999959</v>
      </c>
      <c r="AJ72" s="141">
        <f>'Conversion conv. -&gt; electric fe'!AI$28*'Conversion conv. -&gt; electric ad'!AI27</f>
        <v>0.9999999994</v>
      </c>
      <c r="AK72" s="141">
        <f>'Conversion conv. -&gt; electric fe'!AJ$28*'Conversion conv. -&gt; electric ad'!AJ27</f>
        <v>0.9999999999</v>
      </c>
      <c r="AL72" s="141">
        <f>'Conversion conv. -&gt; electric fe'!AK$28*'Conversion conv. -&gt; electric ad'!AK27</f>
        <v>1</v>
      </c>
      <c r="AM72" s="141">
        <f>'Conversion conv. -&gt; electric fe'!AL$28*'Conversion conv. -&gt; electric ad'!AL27</f>
        <v>1</v>
      </c>
      <c r="AN72" s="141">
        <f>'Conversion conv. -&gt; electric fe'!AM$28*'Conversion conv. -&gt; electric ad'!AM27</f>
        <v>1</v>
      </c>
      <c r="AO72" s="141">
        <f>'Conversion conv. -&gt; electric fe'!AN$28*'Conversion conv. -&gt; electric ad'!AN27</f>
        <v>1</v>
      </c>
      <c r="AP72" s="141">
        <f>'Conversion conv. -&gt; electric fe'!AO$28*'Conversion conv. -&gt; electric ad'!AO27</f>
        <v>1</v>
      </c>
      <c r="AQ72" s="141">
        <f>'Conversion conv. -&gt; electric fe'!AP$28*'Conversion conv. -&gt; electric ad'!AP27</f>
        <v>1</v>
      </c>
      <c r="AR72" s="141">
        <f>'Conversion conv. -&gt; electric fe'!AQ$28*'Conversion conv. -&gt; electric ad'!AQ27</f>
        <v>1</v>
      </c>
      <c r="AS72" s="141">
        <f>'Conversion conv. -&gt; electric fe'!AR$28*'Conversion conv. -&gt; electric ad'!AR27</f>
        <v>1</v>
      </c>
      <c r="AT72" s="141">
        <f>'Conversion conv. -&gt; electric fe'!AS$28*'Conversion conv. -&gt; electric ad'!AS27</f>
        <v>1</v>
      </c>
      <c r="AU72" s="141">
        <f>'Conversion conv. -&gt; electric fe'!AT$28*'Conversion conv. -&gt; electric ad'!AT27</f>
        <v>1</v>
      </c>
      <c r="AV72" s="141">
        <f>'Conversion conv. -&gt; electric fe'!AU$28*'Conversion conv. -&gt; electric ad'!AU27</f>
        <v>1</v>
      </c>
      <c r="AW72" s="141">
        <f>'Conversion conv. -&gt; electric fe'!AV$28*'Conversion conv. -&gt; electric ad'!AV27</f>
        <v>1</v>
      </c>
      <c r="AX72" s="141">
        <f>'Conversion conv. -&gt; electric fe'!AW$28*'Conversion conv. -&gt; electric ad'!AW27</f>
        <v>1</v>
      </c>
      <c r="AY72" s="141">
        <f>'Conversion conv. -&gt; electric fe'!AX$28*'Conversion conv. -&gt; electric ad'!AX27</f>
        <v>1</v>
      </c>
      <c r="AZ72" s="141">
        <f>'Conversion conv. -&gt; electric fe'!AY$28*'Conversion conv. -&gt; electric ad'!AY27</f>
        <v>1</v>
      </c>
      <c r="BA72" s="141">
        <f>'Conversion conv. -&gt; electric fe'!AZ$28*'Conversion conv. -&gt; electric ad'!AZ27</f>
        <v>1</v>
      </c>
      <c r="BB72" s="141">
        <f>'Conversion conv. -&gt; electric fe'!BA$28*'Conversion conv. -&gt; electric ad'!BA27</f>
        <v>1</v>
      </c>
      <c r="BC72" s="141">
        <f>'Conversion conv. -&gt; electric fe'!BB$28*'Conversion conv. -&gt; electric ad'!BB27</f>
        <v>1</v>
      </c>
      <c r="BD72" s="141">
        <f>'Conversion conv. -&gt; electric fe'!BC$28*'Conversion conv. -&gt; electric ad'!BC27</f>
        <v>1</v>
      </c>
      <c r="BE72" s="142">
        <f>'Conversion conv. -&gt; electric fe'!BD$28*'Conversion conv. -&gt; electric ad'!BD27</f>
        <v>1</v>
      </c>
      <c r="BF72" s="3"/>
      <c r="BG72" s="3">
        <f t="shared" si="1"/>
        <v>2023</v>
      </c>
      <c r="BH72" s="3">
        <f t="shared" si="2"/>
        <v>1</v>
      </c>
      <c r="BI72" s="3"/>
    </row>
    <row r="73">
      <c r="A73" s="75"/>
      <c r="D73" s="77" t="s">
        <v>56</v>
      </c>
      <c r="E73" s="140">
        <f>'Conversion conv. -&gt; electric fe'!D$28*'Conversion conv. -&gt; electric ad'!D28</f>
        <v>0</v>
      </c>
      <c r="F73" s="15">
        <f>'Conversion conv. -&gt; electric fe'!E$28*'Conversion conv. -&gt; electric ad'!E28</f>
        <v>0</v>
      </c>
      <c r="G73" s="15">
        <f>'Conversion conv. -&gt; electric fe'!F$28*'Conversion conv. -&gt; electric ad'!F28</f>
        <v>0</v>
      </c>
      <c r="H73" s="15">
        <f>'Conversion conv. -&gt; electric fe'!G$28*'Conversion conv. -&gt; electric ad'!G28</f>
        <v>0</v>
      </c>
      <c r="I73" s="15">
        <f>'Conversion conv. -&gt; electric fe'!H$28*'Conversion conv. -&gt; electric ad'!H28</f>
        <v>0</v>
      </c>
      <c r="J73" s="15">
        <f>'Conversion conv. -&gt; electric fe'!I$28*'Conversion conv. -&gt; electric ad'!I28</f>
        <v>0</v>
      </c>
      <c r="K73" s="15">
        <f>'Conversion conv. -&gt; electric fe'!J$28*'Conversion conv. -&gt; electric ad'!J28</f>
        <v>0</v>
      </c>
      <c r="L73" s="15">
        <f>'Conversion conv. -&gt; electric fe'!K$28*'Conversion conv. -&gt; electric ad'!K28</f>
        <v>0</v>
      </c>
      <c r="M73" s="15">
        <f>'Conversion conv. -&gt; electric fe'!L$28*'Conversion conv. -&gt; electric ad'!L28</f>
        <v>0</v>
      </c>
      <c r="N73" s="15">
        <f>'Conversion conv. -&gt; electric fe'!M$28*'Conversion conv. -&gt; electric ad'!M28</f>
        <v>0</v>
      </c>
      <c r="O73" s="15">
        <f>'Conversion conv. -&gt; electric fe'!N$28*'Conversion conv. -&gt; electric ad'!N28</f>
        <v>0</v>
      </c>
      <c r="P73" s="15">
        <f>'Conversion conv. -&gt; electric fe'!O$28*'Conversion conv. -&gt; electric ad'!O28</f>
        <v>0</v>
      </c>
      <c r="Q73" s="15">
        <f>'Conversion conv. -&gt; electric fe'!P$28*'Conversion conv. -&gt; electric ad'!P28</f>
        <v>0</v>
      </c>
      <c r="R73" s="15">
        <f>'Conversion conv. -&gt; electric fe'!Q$28*'Conversion conv. -&gt; electric ad'!Q28</f>
        <v>0</v>
      </c>
      <c r="S73" s="15">
        <f>'Conversion conv. -&gt; electric fe'!R$28*'Conversion conv. -&gt; electric ad'!R28</f>
        <v>0</v>
      </c>
      <c r="T73" s="15">
        <f>'Conversion conv. -&gt; electric fe'!S$28*'Conversion conv. -&gt; electric ad'!S28</f>
        <v>0</v>
      </c>
      <c r="U73" s="15">
        <f>'Conversion conv. -&gt; electric fe'!T$28*'Conversion conv. -&gt; electric ad'!T28</f>
        <v>0</v>
      </c>
      <c r="V73" s="15">
        <f>'Conversion conv. -&gt; electric fe'!U$28*'Conversion conv. -&gt; electric ad'!U28</f>
        <v>0</v>
      </c>
      <c r="W73" s="15">
        <f>'Conversion conv. -&gt; electric fe'!V$28*'Conversion conv. -&gt; electric ad'!V28</f>
        <v>0</v>
      </c>
      <c r="X73" s="15">
        <f>'Conversion conv. -&gt; electric fe'!W$28*'Conversion conv. -&gt; electric ad'!W28</f>
        <v>0</v>
      </c>
      <c r="Y73" s="15">
        <f>'Conversion conv. -&gt; electric fe'!X$28*'Conversion conv. -&gt; electric ad'!X28</f>
        <v>0</v>
      </c>
      <c r="Z73" s="15">
        <f>'Conversion conv. -&gt; electric fe'!Y$28*'Conversion conv. -&gt; electric ad'!Y28</f>
        <v>0</v>
      </c>
      <c r="AA73" s="15">
        <f>'Conversion conv. -&gt; electric fe'!Z$28*'Conversion conv. -&gt; electric ad'!Z28</f>
        <v>0</v>
      </c>
      <c r="AB73" s="141">
        <f>'Conversion conv. -&gt; electric fe'!AA$28*'Conversion conv. -&gt; electric ad'!AA28</f>
        <v>0.9950608676</v>
      </c>
      <c r="AC73" s="141">
        <f>'Conversion conv. -&gt; electric fe'!AB$28*'Conversion conv. -&gt; electric ad'!AB28</f>
        <v>0.9993294122</v>
      </c>
      <c r="AD73" s="141">
        <f>'Conversion conv. -&gt; electric fe'!AC$28*'Conversion conv. -&gt; electric ad'!AC28</f>
        <v>0.9999092063</v>
      </c>
      <c r="AE73" s="141">
        <f>'Conversion conv. -&gt; electric fe'!AD$28*'Conversion conv. -&gt; electric ad'!AD28</f>
        <v>0.9999877117</v>
      </c>
      <c r="AF73" s="141">
        <f>'Conversion conv. -&gt; electric fe'!AE$28*'Conversion conv. -&gt; electric ad'!AE28</f>
        <v>0.9999983369</v>
      </c>
      <c r="AG73" s="141">
        <f>'Conversion conv. -&gt; electric fe'!AF$28*'Conversion conv. -&gt; electric ad'!AF28</f>
        <v>0.9999997749</v>
      </c>
      <c r="AH73" s="141">
        <f>'Conversion conv. -&gt; electric fe'!AG$28*'Conversion conv. -&gt; electric ad'!AG28</f>
        <v>0.9999999695</v>
      </c>
      <c r="AI73" s="141">
        <f>'Conversion conv. -&gt; electric fe'!AH$28*'Conversion conv. -&gt; electric ad'!AH28</f>
        <v>0.9999999959</v>
      </c>
      <c r="AJ73" s="141">
        <f>'Conversion conv. -&gt; electric fe'!AI$28*'Conversion conv. -&gt; electric ad'!AI28</f>
        <v>0.9999999994</v>
      </c>
      <c r="AK73" s="141">
        <f>'Conversion conv. -&gt; electric fe'!AJ$28*'Conversion conv. -&gt; electric ad'!AJ28</f>
        <v>0.9999999999</v>
      </c>
      <c r="AL73" s="141">
        <f>'Conversion conv. -&gt; electric fe'!AK$28*'Conversion conv. -&gt; electric ad'!AK28</f>
        <v>1</v>
      </c>
      <c r="AM73" s="141">
        <f>'Conversion conv. -&gt; electric fe'!AL$28*'Conversion conv. -&gt; electric ad'!AL28</f>
        <v>1</v>
      </c>
      <c r="AN73" s="141">
        <f>'Conversion conv. -&gt; electric fe'!AM$28*'Conversion conv. -&gt; electric ad'!AM28</f>
        <v>1</v>
      </c>
      <c r="AO73" s="141">
        <f>'Conversion conv. -&gt; electric fe'!AN$28*'Conversion conv. -&gt; electric ad'!AN28</f>
        <v>1</v>
      </c>
      <c r="AP73" s="141">
        <f>'Conversion conv. -&gt; electric fe'!AO$28*'Conversion conv. -&gt; electric ad'!AO28</f>
        <v>1</v>
      </c>
      <c r="AQ73" s="141">
        <f>'Conversion conv. -&gt; electric fe'!AP$28*'Conversion conv. -&gt; electric ad'!AP28</f>
        <v>1</v>
      </c>
      <c r="AR73" s="141">
        <f>'Conversion conv. -&gt; electric fe'!AQ$28*'Conversion conv. -&gt; electric ad'!AQ28</f>
        <v>1</v>
      </c>
      <c r="AS73" s="141">
        <f>'Conversion conv. -&gt; electric fe'!AR$28*'Conversion conv. -&gt; electric ad'!AR28</f>
        <v>1</v>
      </c>
      <c r="AT73" s="141">
        <f>'Conversion conv. -&gt; electric fe'!AS$28*'Conversion conv. -&gt; electric ad'!AS28</f>
        <v>1</v>
      </c>
      <c r="AU73" s="141">
        <f>'Conversion conv. -&gt; electric fe'!AT$28*'Conversion conv. -&gt; electric ad'!AT28</f>
        <v>1</v>
      </c>
      <c r="AV73" s="141">
        <f>'Conversion conv. -&gt; electric fe'!AU$28*'Conversion conv. -&gt; electric ad'!AU28</f>
        <v>1</v>
      </c>
      <c r="AW73" s="141">
        <f>'Conversion conv. -&gt; electric fe'!AV$28*'Conversion conv. -&gt; electric ad'!AV28</f>
        <v>1</v>
      </c>
      <c r="AX73" s="141">
        <f>'Conversion conv. -&gt; electric fe'!AW$28*'Conversion conv. -&gt; electric ad'!AW28</f>
        <v>1</v>
      </c>
      <c r="AY73" s="141">
        <f>'Conversion conv. -&gt; electric fe'!AX$28*'Conversion conv. -&gt; electric ad'!AX28</f>
        <v>1</v>
      </c>
      <c r="AZ73" s="141">
        <f>'Conversion conv. -&gt; electric fe'!AY$28*'Conversion conv. -&gt; electric ad'!AY28</f>
        <v>1</v>
      </c>
      <c r="BA73" s="141">
        <f>'Conversion conv. -&gt; electric fe'!AZ$28*'Conversion conv. -&gt; electric ad'!AZ28</f>
        <v>1</v>
      </c>
      <c r="BB73" s="141">
        <f>'Conversion conv. -&gt; electric fe'!BA$28*'Conversion conv. -&gt; electric ad'!BA28</f>
        <v>1</v>
      </c>
      <c r="BC73" s="141">
        <f>'Conversion conv. -&gt; electric fe'!BB$28*'Conversion conv. -&gt; electric ad'!BB28</f>
        <v>1</v>
      </c>
      <c r="BD73" s="141">
        <f>'Conversion conv. -&gt; electric fe'!BC$28*'Conversion conv. -&gt; electric ad'!BC28</f>
        <v>1</v>
      </c>
      <c r="BE73" s="142">
        <f>'Conversion conv. -&gt; electric fe'!BD$28*'Conversion conv. -&gt; electric ad'!BD28</f>
        <v>1</v>
      </c>
      <c r="BF73" s="3"/>
      <c r="BG73" s="3">
        <f t="shared" si="1"/>
        <v>2023</v>
      </c>
      <c r="BH73" s="3">
        <f t="shared" si="2"/>
        <v>1</v>
      </c>
      <c r="BI73" s="3"/>
    </row>
    <row r="74">
      <c r="A74" s="75"/>
      <c r="D74" s="77" t="s">
        <v>55</v>
      </c>
      <c r="E74" s="140">
        <f>'Conversion conv. -&gt; electric fe'!D$28*'Conversion conv. -&gt; electric ad'!D29</f>
        <v>0</v>
      </c>
      <c r="F74" s="15">
        <f>'Conversion conv. -&gt; electric fe'!E$28*'Conversion conv. -&gt; electric ad'!E29</f>
        <v>0</v>
      </c>
      <c r="G74" s="15">
        <f>'Conversion conv. -&gt; electric fe'!F$28*'Conversion conv. -&gt; electric ad'!F29</f>
        <v>0</v>
      </c>
      <c r="H74" s="15">
        <f>'Conversion conv. -&gt; electric fe'!G$28*'Conversion conv. -&gt; electric ad'!G29</f>
        <v>0</v>
      </c>
      <c r="I74" s="15">
        <f>'Conversion conv. -&gt; electric fe'!H$28*'Conversion conv. -&gt; electric ad'!H29</f>
        <v>0</v>
      </c>
      <c r="J74" s="15">
        <f>'Conversion conv. -&gt; electric fe'!I$28*'Conversion conv. -&gt; electric ad'!I29</f>
        <v>0</v>
      </c>
      <c r="K74" s="15">
        <f>'Conversion conv. -&gt; electric fe'!J$28*'Conversion conv. -&gt; electric ad'!J29</f>
        <v>0</v>
      </c>
      <c r="L74" s="15">
        <f>'Conversion conv. -&gt; electric fe'!K$28*'Conversion conv. -&gt; electric ad'!K29</f>
        <v>0</v>
      </c>
      <c r="M74" s="15">
        <f>'Conversion conv. -&gt; electric fe'!L$28*'Conversion conv. -&gt; electric ad'!L29</f>
        <v>0</v>
      </c>
      <c r="N74" s="15">
        <f>'Conversion conv. -&gt; electric fe'!M$28*'Conversion conv. -&gt; electric ad'!M29</f>
        <v>0</v>
      </c>
      <c r="O74" s="15">
        <f>'Conversion conv. -&gt; electric fe'!N$28*'Conversion conv. -&gt; electric ad'!N29</f>
        <v>0</v>
      </c>
      <c r="P74" s="15">
        <f>'Conversion conv. -&gt; electric fe'!O$28*'Conversion conv. -&gt; electric ad'!O29</f>
        <v>0</v>
      </c>
      <c r="Q74" s="15">
        <f>'Conversion conv. -&gt; electric fe'!P$28*'Conversion conv. -&gt; electric ad'!P29</f>
        <v>0</v>
      </c>
      <c r="R74" s="15">
        <f>'Conversion conv. -&gt; electric fe'!Q$28*'Conversion conv. -&gt; electric ad'!Q29</f>
        <v>0</v>
      </c>
      <c r="S74" s="15">
        <f>'Conversion conv. -&gt; electric fe'!R$28*'Conversion conv. -&gt; electric ad'!R29</f>
        <v>0</v>
      </c>
      <c r="T74" s="15">
        <f>'Conversion conv. -&gt; electric fe'!S$28*'Conversion conv. -&gt; electric ad'!S29</f>
        <v>0</v>
      </c>
      <c r="U74" s="15">
        <f>'Conversion conv. -&gt; electric fe'!T$28*'Conversion conv. -&gt; electric ad'!T29</f>
        <v>0</v>
      </c>
      <c r="V74" s="15">
        <f>'Conversion conv. -&gt; electric fe'!U$28*'Conversion conv. -&gt; electric ad'!U29</f>
        <v>0</v>
      </c>
      <c r="W74" s="15">
        <f>'Conversion conv. -&gt; electric fe'!V$28*'Conversion conv. -&gt; electric ad'!V29</f>
        <v>0</v>
      </c>
      <c r="X74" s="15">
        <f>'Conversion conv. -&gt; electric fe'!W$28*'Conversion conv. -&gt; electric ad'!W29</f>
        <v>0</v>
      </c>
      <c r="Y74" s="15">
        <f>'Conversion conv. -&gt; electric fe'!X$28*'Conversion conv. -&gt; electric ad'!X29</f>
        <v>0</v>
      </c>
      <c r="Z74" s="15">
        <f>'Conversion conv. -&gt; electric fe'!Y$28*'Conversion conv. -&gt; electric ad'!Y29</f>
        <v>0</v>
      </c>
      <c r="AA74" s="15">
        <f>'Conversion conv. -&gt; electric fe'!Z$28*'Conversion conv. -&gt; electric ad'!Z29</f>
        <v>0</v>
      </c>
      <c r="AB74" s="141">
        <f>'Conversion conv. -&gt; electric fe'!AA$28*'Conversion conv. -&gt; electric ad'!AA29</f>
        <v>0.9950608676</v>
      </c>
      <c r="AC74" s="141">
        <f>'Conversion conv. -&gt; electric fe'!AB$28*'Conversion conv. -&gt; electric ad'!AB29</f>
        <v>0.9993294122</v>
      </c>
      <c r="AD74" s="141">
        <f>'Conversion conv. -&gt; electric fe'!AC$28*'Conversion conv. -&gt; electric ad'!AC29</f>
        <v>0.9999092063</v>
      </c>
      <c r="AE74" s="141">
        <f>'Conversion conv. -&gt; electric fe'!AD$28*'Conversion conv. -&gt; electric ad'!AD29</f>
        <v>0.9999877117</v>
      </c>
      <c r="AF74" s="141">
        <f>'Conversion conv. -&gt; electric fe'!AE$28*'Conversion conv. -&gt; electric ad'!AE29</f>
        <v>0.9999983369</v>
      </c>
      <c r="AG74" s="141">
        <f>'Conversion conv. -&gt; electric fe'!AF$28*'Conversion conv. -&gt; electric ad'!AF29</f>
        <v>0.9999997749</v>
      </c>
      <c r="AH74" s="141">
        <f>'Conversion conv. -&gt; electric fe'!AG$28*'Conversion conv. -&gt; electric ad'!AG29</f>
        <v>0.9999999695</v>
      </c>
      <c r="AI74" s="141">
        <f>'Conversion conv. -&gt; electric fe'!AH$28*'Conversion conv. -&gt; electric ad'!AH29</f>
        <v>0.9999999959</v>
      </c>
      <c r="AJ74" s="141">
        <f>'Conversion conv. -&gt; electric fe'!AI$28*'Conversion conv. -&gt; electric ad'!AI29</f>
        <v>0.9999999994</v>
      </c>
      <c r="AK74" s="141">
        <f>'Conversion conv. -&gt; electric fe'!AJ$28*'Conversion conv. -&gt; electric ad'!AJ29</f>
        <v>0.9999999999</v>
      </c>
      <c r="AL74" s="141">
        <f>'Conversion conv. -&gt; electric fe'!AK$28*'Conversion conv. -&gt; electric ad'!AK29</f>
        <v>1</v>
      </c>
      <c r="AM74" s="141">
        <f>'Conversion conv. -&gt; electric fe'!AL$28*'Conversion conv. -&gt; electric ad'!AL29</f>
        <v>1</v>
      </c>
      <c r="AN74" s="141">
        <f>'Conversion conv. -&gt; electric fe'!AM$28*'Conversion conv. -&gt; electric ad'!AM29</f>
        <v>1</v>
      </c>
      <c r="AO74" s="141">
        <f>'Conversion conv. -&gt; electric fe'!AN$28*'Conversion conv. -&gt; electric ad'!AN29</f>
        <v>1</v>
      </c>
      <c r="AP74" s="141">
        <f>'Conversion conv. -&gt; electric fe'!AO$28*'Conversion conv. -&gt; electric ad'!AO29</f>
        <v>1</v>
      </c>
      <c r="AQ74" s="141">
        <f>'Conversion conv. -&gt; electric fe'!AP$28*'Conversion conv. -&gt; electric ad'!AP29</f>
        <v>1</v>
      </c>
      <c r="AR74" s="141">
        <f>'Conversion conv. -&gt; electric fe'!AQ$28*'Conversion conv. -&gt; electric ad'!AQ29</f>
        <v>1</v>
      </c>
      <c r="AS74" s="141">
        <f>'Conversion conv. -&gt; electric fe'!AR$28*'Conversion conv. -&gt; electric ad'!AR29</f>
        <v>1</v>
      </c>
      <c r="AT74" s="141">
        <f>'Conversion conv. -&gt; electric fe'!AS$28*'Conversion conv. -&gt; electric ad'!AS29</f>
        <v>1</v>
      </c>
      <c r="AU74" s="141">
        <f>'Conversion conv. -&gt; electric fe'!AT$28*'Conversion conv. -&gt; electric ad'!AT29</f>
        <v>1</v>
      </c>
      <c r="AV74" s="141">
        <f>'Conversion conv. -&gt; electric fe'!AU$28*'Conversion conv. -&gt; electric ad'!AU29</f>
        <v>1</v>
      </c>
      <c r="AW74" s="141">
        <f>'Conversion conv. -&gt; electric fe'!AV$28*'Conversion conv. -&gt; electric ad'!AV29</f>
        <v>1</v>
      </c>
      <c r="AX74" s="141">
        <f>'Conversion conv. -&gt; electric fe'!AW$28*'Conversion conv. -&gt; electric ad'!AW29</f>
        <v>1</v>
      </c>
      <c r="AY74" s="141">
        <f>'Conversion conv. -&gt; electric fe'!AX$28*'Conversion conv. -&gt; electric ad'!AX29</f>
        <v>1</v>
      </c>
      <c r="AZ74" s="141">
        <f>'Conversion conv. -&gt; electric fe'!AY$28*'Conversion conv. -&gt; electric ad'!AY29</f>
        <v>1</v>
      </c>
      <c r="BA74" s="141">
        <f>'Conversion conv. -&gt; electric fe'!AZ$28*'Conversion conv. -&gt; electric ad'!AZ29</f>
        <v>1</v>
      </c>
      <c r="BB74" s="141">
        <f>'Conversion conv. -&gt; electric fe'!BA$28*'Conversion conv. -&gt; electric ad'!BA29</f>
        <v>1</v>
      </c>
      <c r="BC74" s="141">
        <f>'Conversion conv. -&gt; electric fe'!BB$28*'Conversion conv. -&gt; electric ad'!BB29</f>
        <v>1</v>
      </c>
      <c r="BD74" s="141">
        <f>'Conversion conv. -&gt; electric fe'!BC$28*'Conversion conv. -&gt; electric ad'!BC29</f>
        <v>1</v>
      </c>
      <c r="BE74" s="142">
        <f>'Conversion conv. -&gt; electric fe'!BD$28*'Conversion conv. -&gt; electric ad'!BD29</f>
        <v>1</v>
      </c>
      <c r="BF74" s="3"/>
      <c r="BG74" s="3">
        <f t="shared" si="1"/>
        <v>2023</v>
      </c>
      <c r="BH74" s="3">
        <f t="shared" si="2"/>
        <v>1</v>
      </c>
      <c r="BI74" s="3"/>
    </row>
    <row r="75">
      <c r="A75" s="75"/>
      <c r="C75" s="77" t="s">
        <v>55</v>
      </c>
      <c r="D75" s="77" t="s">
        <v>57</v>
      </c>
      <c r="E75" s="140">
        <f>'Conversion conv. -&gt; electric fe'!D$29*'Conversion conv. -&gt; electric ad'!D27</f>
        <v>0</v>
      </c>
      <c r="F75" s="15">
        <f>'Conversion conv. -&gt; electric fe'!E$29*'Conversion conv. -&gt; electric ad'!E27</f>
        <v>0</v>
      </c>
      <c r="G75" s="15">
        <f>'Conversion conv. -&gt; electric fe'!F$29*'Conversion conv. -&gt; electric ad'!F27</f>
        <v>0</v>
      </c>
      <c r="H75" s="15">
        <f>'Conversion conv. -&gt; electric fe'!G$29*'Conversion conv. -&gt; electric ad'!G27</f>
        <v>0</v>
      </c>
      <c r="I75" s="15">
        <f>'Conversion conv. -&gt; electric fe'!H$29*'Conversion conv. -&gt; electric ad'!H27</f>
        <v>0</v>
      </c>
      <c r="J75" s="15">
        <f>'Conversion conv. -&gt; electric fe'!I$29*'Conversion conv. -&gt; electric ad'!I27</f>
        <v>0</v>
      </c>
      <c r="K75" s="15">
        <f>'Conversion conv. -&gt; electric fe'!J$29*'Conversion conv. -&gt; electric ad'!J27</f>
        <v>0</v>
      </c>
      <c r="L75" s="15">
        <f>'Conversion conv. -&gt; electric fe'!K$29*'Conversion conv. -&gt; electric ad'!K27</f>
        <v>0</v>
      </c>
      <c r="M75" s="15">
        <f>'Conversion conv. -&gt; electric fe'!L$29*'Conversion conv. -&gt; electric ad'!L27</f>
        <v>0</v>
      </c>
      <c r="N75" s="15">
        <f>'Conversion conv. -&gt; electric fe'!M$29*'Conversion conv. -&gt; electric ad'!M27</f>
        <v>0</v>
      </c>
      <c r="O75" s="15">
        <f>'Conversion conv. -&gt; electric fe'!N$29*'Conversion conv. -&gt; electric ad'!N27</f>
        <v>0</v>
      </c>
      <c r="P75" s="15">
        <f>'Conversion conv. -&gt; electric fe'!O$29*'Conversion conv. -&gt; electric ad'!O27</f>
        <v>0</v>
      </c>
      <c r="Q75" s="15">
        <f>'Conversion conv. -&gt; electric fe'!P$29*'Conversion conv. -&gt; electric ad'!P27</f>
        <v>0</v>
      </c>
      <c r="R75" s="15">
        <f>'Conversion conv. -&gt; electric fe'!Q$29*'Conversion conv. -&gt; electric ad'!Q27</f>
        <v>0</v>
      </c>
      <c r="S75" s="15">
        <f>'Conversion conv. -&gt; electric fe'!R$29*'Conversion conv. -&gt; electric ad'!R27</f>
        <v>0</v>
      </c>
      <c r="T75" s="15">
        <f>'Conversion conv. -&gt; electric fe'!S$29*'Conversion conv. -&gt; electric ad'!S27</f>
        <v>0</v>
      </c>
      <c r="U75" s="15">
        <f>'Conversion conv. -&gt; electric fe'!T$29*'Conversion conv. -&gt; electric ad'!T27</f>
        <v>0</v>
      </c>
      <c r="V75" s="15">
        <f>'Conversion conv. -&gt; electric fe'!U$29*'Conversion conv. -&gt; electric ad'!U27</f>
        <v>0</v>
      </c>
      <c r="W75" s="15">
        <f>'Conversion conv. -&gt; electric fe'!V$29*'Conversion conv. -&gt; electric ad'!V27</f>
        <v>0</v>
      </c>
      <c r="X75" s="15">
        <f>'Conversion conv. -&gt; electric fe'!W$29*'Conversion conv. -&gt; electric ad'!W27</f>
        <v>0</v>
      </c>
      <c r="Y75" s="15">
        <f>'Conversion conv. -&gt; electric fe'!X$29*'Conversion conv. -&gt; electric ad'!X27</f>
        <v>0</v>
      </c>
      <c r="Z75" s="15">
        <f>'Conversion conv. -&gt; electric fe'!Y$29*'Conversion conv. -&gt; electric ad'!Y27</f>
        <v>0</v>
      </c>
      <c r="AA75" s="15">
        <f>'Conversion conv. -&gt; electric fe'!Z$29*'Conversion conv. -&gt; electric ad'!Z27</f>
        <v>0</v>
      </c>
      <c r="AB75" s="141">
        <f>'Conversion conv. -&gt; electric fe'!AA$29*'Conversion conv. -&gt; electric ad'!AA27</f>
        <v>0.9950608676</v>
      </c>
      <c r="AC75" s="141">
        <f>'Conversion conv. -&gt; electric fe'!AB$29*'Conversion conv. -&gt; electric ad'!AB27</f>
        <v>0.9993294122</v>
      </c>
      <c r="AD75" s="141">
        <f>'Conversion conv. -&gt; electric fe'!AC$29*'Conversion conv. -&gt; electric ad'!AC27</f>
        <v>0.9999092063</v>
      </c>
      <c r="AE75" s="141">
        <f>'Conversion conv. -&gt; electric fe'!AD$29*'Conversion conv. -&gt; electric ad'!AD27</f>
        <v>0.9999877117</v>
      </c>
      <c r="AF75" s="141">
        <f>'Conversion conv. -&gt; electric fe'!AE$29*'Conversion conv. -&gt; electric ad'!AE27</f>
        <v>0.9999983369</v>
      </c>
      <c r="AG75" s="141">
        <f>'Conversion conv. -&gt; electric fe'!AF$29*'Conversion conv. -&gt; electric ad'!AF27</f>
        <v>0.9999997749</v>
      </c>
      <c r="AH75" s="141">
        <f>'Conversion conv. -&gt; electric fe'!AG$29*'Conversion conv. -&gt; electric ad'!AG27</f>
        <v>0.9999999695</v>
      </c>
      <c r="AI75" s="141">
        <f>'Conversion conv. -&gt; electric fe'!AH$29*'Conversion conv. -&gt; electric ad'!AH27</f>
        <v>0.9999999959</v>
      </c>
      <c r="AJ75" s="141">
        <f>'Conversion conv. -&gt; electric fe'!AI$29*'Conversion conv. -&gt; electric ad'!AI27</f>
        <v>0.9999999994</v>
      </c>
      <c r="AK75" s="141">
        <f>'Conversion conv. -&gt; electric fe'!AJ$29*'Conversion conv. -&gt; electric ad'!AJ27</f>
        <v>0.9999999999</v>
      </c>
      <c r="AL75" s="141">
        <f>'Conversion conv. -&gt; electric fe'!AK$29*'Conversion conv. -&gt; electric ad'!AK27</f>
        <v>1</v>
      </c>
      <c r="AM75" s="141">
        <f>'Conversion conv. -&gt; electric fe'!AL$29*'Conversion conv. -&gt; electric ad'!AL27</f>
        <v>1</v>
      </c>
      <c r="AN75" s="141">
        <f>'Conversion conv. -&gt; electric fe'!AM$29*'Conversion conv. -&gt; electric ad'!AM27</f>
        <v>1</v>
      </c>
      <c r="AO75" s="141">
        <f>'Conversion conv. -&gt; electric fe'!AN$29*'Conversion conv. -&gt; electric ad'!AN27</f>
        <v>1</v>
      </c>
      <c r="AP75" s="141">
        <f>'Conversion conv. -&gt; electric fe'!AO$29*'Conversion conv. -&gt; electric ad'!AO27</f>
        <v>1</v>
      </c>
      <c r="AQ75" s="141">
        <f>'Conversion conv. -&gt; electric fe'!AP$29*'Conversion conv. -&gt; electric ad'!AP27</f>
        <v>1</v>
      </c>
      <c r="AR75" s="141">
        <f>'Conversion conv. -&gt; electric fe'!AQ$29*'Conversion conv. -&gt; electric ad'!AQ27</f>
        <v>1</v>
      </c>
      <c r="AS75" s="141">
        <f>'Conversion conv. -&gt; electric fe'!AR$29*'Conversion conv. -&gt; electric ad'!AR27</f>
        <v>1</v>
      </c>
      <c r="AT75" s="141">
        <f>'Conversion conv. -&gt; electric fe'!AS$29*'Conversion conv. -&gt; electric ad'!AS27</f>
        <v>1</v>
      </c>
      <c r="AU75" s="141">
        <f>'Conversion conv. -&gt; electric fe'!AT$29*'Conversion conv. -&gt; electric ad'!AT27</f>
        <v>1</v>
      </c>
      <c r="AV75" s="141">
        <f>'Conversion conv. -&gt; electric fe'!AU$29*'Conversion conv. -&gt; electric ad'!AU27</f>
        <v>1</v>
      </c>
      <c r="AW75" s="141">
        <f>'Conversion conv. -&gt; electric fe'!AV$29*'Conversion conv. -&gt; electric ad'!AV27</f>
        <v>1</v>
      </c>
      <c r="AX75" s="141">
        <f>'Conversion conv. -&gt; electric fe'!AW$29*'Conversion conv. -&gt; electric ad'!AW27</f>
        <v>1</v>
      </c>
      <c r="AY75" s="141">
        <f>'Conversion conv. -&gt; electric fe'!AX$29*'Conversion conv. -&gt; electric ad'!AX27</f>
        <v>1</v>
      </c>
      <c r="AZ75" s="141">
        <f>'Conversion conv. -&gt; electric fe'!AY$29*'Conversion conv. -&gt; electric ad'!AY27</f>
        <v>1</v>
      </c>
      <c r="BA75" s="141">
        <f>'Conversion conv. -&gt; electric fe'!AZ$29*'Conversion conv. -&gt; electric ad'!AZ27</f>
        <v>1</v>
      </c>
      <c r="BB75" s="141">
        <f>'Conversion conv. -&gt; electric fe'!BA$29*'Conversion conv. -&gt; electric ad'!BA27</f>
        <v>1</v>
      </c>
      <c r="BC75" s="141">
        <f>'Conversion conv. -&gt; electric fe'!BB$29*'Conversion conv. -&gt; electric ad'!BB27</f>
        <v>1</v>
      </c>
      <c r="BD75" s="141">
        <f>'Conversion conv. -&gt; electric fe'!BC$29*'Conversion conv. -&gt; electric ad'!BC27</f>
        <v>1</v>
      </c>
      <c r="BE75" s="142">
        <f>'Conversion conv. -&gt; electric fe'!BD$29*'Conversion conv. -&gt; electric ad'!BD27</f>
        <v>1</v>
      </c>
      <c r="BF75" s="3"/>
      <c r="BG75" s="3">
        <f t="shared" si="1"/>
        <v>2023</v>
      </c>
      <c r="BH75" s="3">
        <f t="shared" si="2"/>
        <v>1</v>
      </c>
      <c r="BI75" s="3"/>
    </row>
    <row r="76">
      <c r="A76" s="75"/>
      <c r="D76" s="77" t="s">
        <v>56</v>
      </c>
      <c r="E76" s="140">
        <f>'Conversion conv. -&gt; electric fe'!D$29*'Conversion conv. -&gt; electric ad'!D28</f>
        <v>0</v>
      </c>
      <c r="F76" s="15">
        <f>'Conversion conv. -&gt; electric fe'!E$29*'Conversion conv. -&gt; electric ad'!E28</f>
        <v>0</v>
      </c>
      <c r="G76" s="15">
        <f>'Conversion conv. -&gt; electric fe'!F$29*'Conversion conv. -&gt; electric ad'!F28</f>
        <v>0</v>
      </c>
      <c r="H76" s="15">
        <f>'Conversion conv. -&gt; electric fe'!G$29*'Conversion conv. -&gt; electric ad'!G28</f>
        <v>0</v>
      </c>
      <c r="I76" s="15">
        <f>'Conversion conv. -&gt; electric fe'!H$29*'Conversion conv. -&gt; electric ad'!H28</f>
        <v>0</v>
      </c>
      <c r="J76" s="15">
        <f>'Conversion conv. -&gt; electric fe'!I$29*'Conversion conv. -&gt; electric ad'!I28</f>
        <v>0</v>
      </c>
      <c r="K76" s="15">
        <f>'Conversion conv. -&gt; electric fe'!J$29*'Conversion conv. -&gt; electric ad'!J28</f>
        <v>0</v>
      </c>
      <c r="L76" s="15">
        <f>'Conversion conv. -&gt; electric fe'!K$29*'Conversion conv. -&gt; electric ad'!K28</f>
        <v>0</v>
      </c>
      <c r="M76" s="15">
        <f>'Conversion conv. -&gt; electric fe'!L$29*'Conversion conv. -&gt; electric ad'!L28</f>
        <v>0</v>
      </c>
      <c r="N76" s="15">
        <f>'Conversion conv. -&gt; electric fe'!M$29*'Conversion conv. -&gt; electric ad'!M28</f>
        <v>0</v>
      </c>
      <c r="O76" s="15">
        <f>'Conversion conv. -&gt; electric fe'!N$29*'Conversion conv. -&gt; electric ad'!N28</f>
        <v>0</v>
      </c>
      <c r="P76" s="15">
        <f>'Conversion conv. -&gt; electric fe'!O$29*'Conversion conv. -&gt; electric ad'!O28</f>
        <v>0</v>
      </c>
      <c r="Q76" s="15">
        <f>'Conversion conv. -&gt; electric fe'!P$29*'Conversion conv. -&gt; electric ad'!P28</f>
        <v>0</v>
      </c>
      <c r="R76" s="15">
        <f>'Conversion conv. -&gt; electric fe'!Q$29*'Conversion conv. -&gt; electric ad'!Q28</f>
        <v>0</v>
      </c>
      <c r="S76" s="15">
        <f>'Conversion conv. -&gt; electric fe'!R$29*'Conversion conv. -&gt; electric ad'!R28</f>
        <v>0</v>
      </c>
      <c r="T76" s="15">
        <f>'Conversion conv. -&gt; electric fe'!S$29*'Conversion conv. -&gt; electric ad'!S28</f>
        <v>0</v>
      </c>
      <c r="U76" s="15">
        <f>'Conversion conv. -&gt; electric fe'!T$29*'Conversion conv. -&gt; electric ad'!T28</f>
        <v>0</v>
      </c>
      <c r="V76" s="15">
        <f>'Conversion conv. -&gt; electric fe'!U$29*'Conversion conv. -&gt; electric ad'!U28</f>
        <v>0</v>
      </c>
      <c r="W76" s="15">
        <f>'Conversion conv. -&gt; electric fe'!V$29*'Conversion conv. -&gt; electric ad'!V28</f>
        <v>0</v>
      </c>
      <c r="X76" s="15">
        <f>'Conversion conv. -&gt; electric fe'!W$29*'Conversion conv. -&gt; electric ad'!W28</f>
        <v>0</v>
      </c>
      <c r="Y76" s="15">
        <f>'Conversion conv. -&gt; electric fe'!X$29*'Conversion conv. -&gt; electric ad'!X28</f>
        <v>0</v>
      </c>
      <c r="Z76" s="15">
        <f>'Conversion conv. -&gt; electric fe'!Y$29*'Conversion conv. -&gt; electric ad'!Y28</f>
        <v>0</v>
      </c>
      <c r="AA76" s="15">
        <f>'Conversion conv. -&gt; electric fe'!Z$29*'Conversion conv. -&gt; electric ad'!Z28</f>
        <v>0</v>
      </c>
      <c r="AB76" s="141">
        <f>'Conversion conv. -&gt; electric fe'!AA$29*'Conversion conv. -&gt; electric ad'!AA28</f>
        <v>0.9950608676</v>
      </c>
      <c r="AC76" s="141">
        <f>'Conversion conv. -&gt; electric fe'!AB$29*'Conversion conv. -&gt; electric ad'!AB28</f>
        <v>0.9993294122</v>
      </c>
      <c r="AD76" s="141">
        <f>'Conversion conv. -&gt; electric fe'!AC$29*'Conversion conv. -&gt; electric ad'!AC28</f>
        <v>0.9999092063</v>
      </c>
      <c r="AE76" s="141">
        <f>'Conversion conv. -&gt; electric fe'!AD$29*'Conversion conv. -&gt; electric ad'!AD28</f>
        <v>0.9999877117</v>
      </c>
      <c r="AF76" s="141">
        <f>'Conversion conv. -&gt; electric fe'!AE$29*'Conversion conv. -&gt; electric ad'!AE28</f>
        <v>0.9999983369</v>
      </c>
      <c r="AG76" s="141">
        <f>'Conversion conv. -&gt; electric fe'!AF$29*'Conversion conv. -&gt; electric ad'!AF28</f>
        <v>0.9999997749</v>
      </c>
      <c r="AH76" s="141">
        <f>'Conversion conv. -&gt; electric fe'!AG$29*'Conversion conv. -&gt; electric ad'!AG28</f>
        <v>0.9999999695</v>
      </c>
      <c r="AI76" s="141">
        <f>'Conversion conv. -&gt; electric fe'!AH$29*'Conversion conv. -&gt; electric ad'!AH28</f>
        <v>0.9999999959</v>
      </c>
      <c r="AJ76" s="141">
        <f>'Conversion conv. -&gt; electric fe'!AI$29*'Conversion conv. -&gt; electric ad'!AI28</f>
        <v>0.9999999994</v>
      </c>
      <c r="AK76" s="141">
        <f>'Conversion conv. -&gt; electric fe'!AJ$29*'Conversion conv. -&gt; electric ad'!AJ28</f>
        <v>0.9999999999</v>
      </c>
      <c r="AL76" s="141">
        <f>'Conversion conv. -&gt; electric fe'!AK$29*'Conversion conv. -&gt; electric ad'!AK28</f>
        <v>1</v>
      </c>
      <c r="AM76" s="141">
        <f>'Conversion conv. -&gt; electric fe'!AL$29*'Conversion conv. -&gt; electric ad'!AL28</f>
        <v>1</v>
      </c>
      <c r="AN76" s="141">
        <f>'Conversion conv. -&gt; electric fe'!AM$29*'Conversion conv. -&gt; electric ad'!AM28</f>
        <v>1</v>
      </c>
      <c r="AO76" s="141">
        <f>'Conversion conv. -&gt; electric fe'!AN$29*'Conversion conv. -&gt; electric ad'!AN28</f>
        <v>1</v>
      </c>
      <c r="AP76" s="141">
        <f>'Conversion conv. -&gt; electric fe'!AO$29*'Conversion conv. -&gt; electric ad'!AO28</f>
        <v>1</v>
      </c>
      <c r="AQ76" s="141">
        <f>'Conversion conv. -&gt; electric fe'!AP$29*'Conversion conv. -&gt; electric ad'!AP28</f>
        <v>1</v>
      </c>
      <c r="AR76" s="141">
        <f>'Conversion conv. -&gt; electric fe'!AQ$29*'Conversion conv. -&gt; electric ad'!AQ28</f>
        <v>1</v>
      </c>
      <c r="AS76" s="141">
        <f>'Conversion conv. -&gt; electric fe'!AR$29*'Conversion conv. -&gt; electric ad'!AR28</f>
        <v>1</v>
      </c>
      <c r="AT76" s="141">
        <f>'Conversion conv. -&gt; electric fe'!AS$29*'Conversion conv. -&gt; electric ad'!AS28</f>
        <v>1</v>
      </c>
      <c r="AU76" s="141">
        <f>'Conversion conv. -&gt; electric fe'!AT$29*'Conversion conv. -&gt; electric ad'!AT28</f>
        <v>1</v>
      </c>
      <c r="AV76" s="141">
        <f>'Conversion conv. -&gt; electric fe'!AU$29*'Conversion conv. -&gt; electric ad'!AU28</f>
        <v>1</v>
      </c>
      <c r="AW76" s="141">
        <f>'Conversion conv. -&gt; electric fe'!AV$29*'Conversion conv. -&gt; electric ad'!AV28</f>
        <v>1</v>
      </c>
      <c r="AX76" s="141">
        <f>'Conversion conv. -&gt; electric fe'!AW$29*'Conversion conv. -&gt; electric ad'!AW28</f>
        <v>1</v>
      </c>
      <c r="AY76" s="141">
        <f>'Conversion conv. -&gt; electric fe'!AX$29*'Conversion conv. -&gt; electric ad'!AX28</f>
        <v>1</v>
      </c>
      <c r="AZ76" s="141">
        <f>'Conversion conv. -&gt; electric fe'!AY$29*'Conversion conv. -&gt; electric ad'!AY28</f>
        <v>1</v>
      </c>
      <c r="BA76" s="141">
        <f>'Conversion conv. -&gt; electric fe'!AZ$29*'Conversion conv. -&gt; electric ad'!AZ28</f>
        <v>1</v>
      </c>
      <c r="BB76" s="141">
        <f>'Conversion conv. -&gt; electric fe'!BA$29*'Conversion conv. -&gt; electric ad'!BA28</f>
        <v>1</v>
      </c>
      <c r="BC76" s="141">
        <f>'Conversion conv. -&gt; electric fe'!BB$29*'Conversion conv. -&gt; electric ad'!BB28</f>
        <v>1</v>
      </c>
      <c r="BD76" s="141">
        <f>'Conversion conv. -&gt; electric fe'!BC$29*'Conversion conv. -&gt; electric ad'!BC28</f>
        <v>1</v>
      </c>
      <c r="BE76" s="142">
        <f>'Conversion conv. -&gt; electric fe'!BD$29*'Conversion conv. -&gt; electric ad'!BD28</f>
        <v>1</v>
      </c>
      <c r="BF76" s="3"/>
      <c r="BG76" s="3">
        <f t="shared" si="1"/>
        <v>2023</v>
      </c>
      <c r="BH76" s="3">
        <f t="shared" si="2"/>
        <v>1</v>
      </c>
      <c r="BI76" s="3"/>
    </row>
    <row r="77">
      <c r="A77" s="37"/>
      <c r="B77" s="80"/>
      <c r="C77" s="80"/>
      <c r="D77" s="143" t="s">
        <v>55</v>
      </c>
      <c r="E77" s="144">
        <f>'Conversion conv. -&gt; electric fe'!D$29*'Conversion conv. -&gt; electric ad'!D29</f>
        <v>0</v>
      </c>
      <c r="F77" s="145">
        <f>'Conversion conv. -&gt; electric fe'!E$29*'Conversion conv. -&gt; electric ad'!E29</f>
        <v>0</v>
      </c>
      <c r="G77" s="145">
        <f>'Conversion conv. -&gt; electric fe'!F$29*'Conversion conv. -&gt; electric ad'!F29</f>
        <v>0</v>
      </c>
      <c r="H77" s="145">
        <f>'Conversion conv. -&gt; electric fe'!G$29*'Conversion conv. -&gt; electric ad'!G29</f>
        <v>0</v>
      </c>
      <c r="I77" s="145">
        <f>'Conversion conv. -&gt; electric fe'!H$29*'Conversion conv. -&gt; electric ad'!H29</f>
        <v>0</v>
      </c>
      <c r="J77" s="145">
        <f>'Conversion conv. -&gt; electric fe'!I$29*'Conversion conv. -&gt; electric ad'!I29</f>
        <v>0</v>
      </c>
      <c r="K77" s="145">
        <f>'Conversion conv. -&gt; electric fe'!J$29*'Conversion conv. -&gt; electric ad'!J29</f>
        <v>0</v>
      </c>
      <c r="L77" s="145">
        <f>'Conversion conv. -&gt; electric fe'!K$29*'Conversion conv. -&gt; electric ad'!K29</f>
        <v>0</v>
      </c>
      <c r="M77" s="145">
        <f>'Conversion conv. -&gt; electric fe'!L$29*'Conversion conv. -&gt; electric ad'!L29</f>
        <v>0</v>
      </c>
      <c r="N77" s="145">
        <f>'Conversion conv. -&gt; electric fe'!M$29*'Conversion conv. -&gt; electric ad'!M29</f>
        <v>0</v>
      </c>
      <c r="O77" s="145">
        <f>'Conversion conv. -&gt; electric fe'!N$29*'Conversion conv. -&gt; electric ad'!N29</f>
        <v>0</v>
      </c>
      <c r="P77" s="145">
        <f>'Conversion conv. -&gt; electric fe'!O$29*'Conversion conv. -&gt; electric ad'!O29</f>
        <v>0</v>
      </c>
      <c r="Q77" s="145">
        <f>'Conversion conv. -&gt; electric fe'!P$29*'Conversion conv. -&gt; electric ad'!P29</f>
        <v>0</v>
      </c>
      <c r="R77" s="145">
        <f>'Conversion conv. -&gt; electric fe'!Q$29*'Conversion conv. -&gt; electric ad'!Q29</f>
        <v>0</v>
      </c>
      <c r="S77" s="145">
        <f>'Conversion conv. -&gt; electric fe'!R$29*'Conversion conv. -&gt; electric ad'!R29</f>
        <v>0</v>
      </c>
      <c r="T77" s="145">
        <f>'Conversion conv. -&gt; electric fe'!S$29*'Conversion conv. -&gt; electric ad'!S29</f>
        <v>0</v>
      </c>
      <c r="U77" s="145">
        <f>'Conversion conv. -&gt; electric fe'!T$29*'Conversion conv. -&gt; electric ad'!T29</f>
        <v>0</v>
      </c>
      <c r="V77" s="145">
        <f>'Conversion conv. -&gt; electric fe'!U$29*'Conversion conv. -&gt; electric ad'!U29</f>
        <v>0</v>
      </c>
      <c r="W77" s="145">
        <f>'Conversion conv. -&gt; electric fe'!V$29*'Conversion conv. -&gt; electric ad'!V29</f>
        <v>0</v>
      </c>
      <c r="X77" s="145">
        <f>'Conversion conv. -&gt; electric fe'!W$29*'Conversion conv. -&gt; electric ad'!W29</f>
        <v>0</v>
      </c>
      <c r="Y77" s="145">
        <f>'Conversion conv. -&gt; electric fe'!X$29*'Conversion conv. -&gt; electric ad'!X29</f>
        <v>0</v>
      </c>
      <c r="Z77" s="145">
        <f>'Conversion conv. -&gt; electric fe'!Y$29*'Conversion conv. -&gt; electric ad'!Y29</f>
        <v>0</v>
      </c>
      <c r="AA77" s="145">
        <f>'Conversion conv. -&gt; electric fe'!Z$29*'Conversion conv. -&gt; electric ad'!Z29</f>
        <v>0</v>
      </c>
      <c r="AB77" s="146">
        <f>'Conversion conv. -&gt; electric fe'!AA$29*'Conversion conv. -&gt; electric ad'!AA29</f>
        <v>0.9950608676</v>
      </c>
      <c r="AC77" s="146">
        <f>'Conversion conv. -&gt; electric fe'!AB$29*'Conversion conv. -&gt; electric ad'!AB29</f>
        <v>0.9993294122</v>
      </c>
      <c r="AD77" s="146">
        <f>'Conversion conv. -&gt; electric fe'!AC$29*'Conversion conv. -&gt; electric ad'!AC29</f>
        <v>0.9999092063</v>
      </c>
      <c r="AE77" s="146">
        <f>'Conversion conv. -&gt; electric fe'!AD$29*'Conversion conv. -&gt; electric ad'!AD29</f>
        <v>0.9999877117</v>
      </c>
      <c r="AF77" s="146">
        <f>'Conversion conv. -&gt; electric fe'!AE$29*'Conversion conv. -&gt; electric ad'!AE29</f>
        <v>0.9999983369</v>
      </c>
      <c r="AG77" s="146">
        <f>'Conversion conv. -&gt; electric fe'!AF$29*'Conversion conv. -&gt; electric ad'!AF29</f>
        <v>0.9999997749</v>
      </c>
      <c r="AH77" s="146">
        <f>'Conversion conv. -&gt; electric fe'!AG$29*'Conversion conv. -&gt; electric ad'!AG29</f>
        <v>0.9999999695</v>
      </c>
      <c r="AI77" s="146">
        <f>'Conversion conv. -&gt; electric fe'!AH$29*'Conversion conv. -&gt; electric ad'!AH29</f>
        <v>0.9999999959</v>
      </c>
      <c r="AJ77" s="146">
        <f>'Conversion conv. -&gt; electric fe'!AI$29*'Conversion conv. -&gt; electric ad'!AI29</f>
        <v>0.9999999994</v>
      </c>
      <c r="AK77" s="146">
        <f>'Conversion conv. -&gt; electric fe'!AJ$29*'Conversion conv. -&gt; electric ad'!AJ29</f>
        <v>0.9999999999</v>
      </c>
      <c r="AL77" s="146">
        <f>'Conversion conv. -&gt; electric fe'!AK$29*'Conversion conv. -&gt; electric ad'!AK29</f>
        <v>1</v>
      </c>
      <c r="AM77" s="146">
        <f>'Conversion conv. -&gt; electric fe'!AL$29*'Conversion conv. -&gt; electric ad'!AL29</f>
        <v>1</v>
      </c>
      <c r="AN77" s="146">
        <f>'Conversion conv. -&gt; electric fe'!AM$29*'Conversion conv. -&gt; electric ad'!AM29</f>
        <v>1</v>
      </c>
      <c r="AO77" s="146">
        <f>'Conversion conv. -&gt; electric fe'!AN$29*'Conversion conv. -&gt; electric ad'!AN29</f>
        <v>1</v>
      </c>
      <c r="AP77" s="146">
        <f>'Conversion conv. -&gt; electric fe'!AO$29*'Conversion conv. -&gt; electric ad'!AO29</f>
        <v>1</v>
      </c>
      <c r="AQ77" s="146">
        <f>'Conversion conv. -&gt; electric fe'!AP$29*'Conversion conv. -&gt; electric ad'!AP29</f>
        <v>1</v>
      </c>
      <c r="AR77" s="146">
        <f>'Conversion conv. -&gt; electric fe'!AQ$29*'Conversion conv. -&gt; electric ad'!AQ29</f>
        <v>1</v>
      </c>
      <c r="AS77" s="146">
        <f>'Conversion conv. -&gt; electric fe'!AR$29*'Conversion conv. -&gt; electric ad'!AR29</f>
        <v>1</v>
      </c>
      <c r="AT77" s="146">
        <f>'Conversion conv. -&gt; electric fe'!AS$29*'Conversion conv. -&gt; electric ad'!AS29</f>
        <v>1</v>
      </c>
      <c r="AU77" s="146">
        <f>'Conversion conv. -&gt; electric fe'!AT$29*'Conversion conv. -&gt; electric ad'!AT29</f>
        <v>1</v>
      </c>
      <c r="AV77" s="146">
        <f>'Conversion conv. -&gt; electric fe'!AU$29*'Conversion conv. -&gt; electric ad'!AU29</f>
        <v>1</v>
      </c>
      <c r="AW77" s="146">
        <f>'Conversion conv. -&gt; electric fe'!AV$29*'Conversion conv. -&gt; electric ad'!AV29</f>
        <v>1</v>
      </c>
      <c r="AX77" s="146">
        <f>'Conversion conv. -&gt; electric fe'!AW$29*'Conversion conv. -&gt; electric ad'!AW29</f>
        <v>1</v>
      </c>
      <c r="AY77" s="146">
        <f>'Conversion conv. -&gt; electric fe'!AX$29*'Conversion conv. -&gt; electric ad'!AX29</f>
        <v>1</v>
      </c>
      <c r="AZ77" s="146">
        <f>'Conversion conv. -&gt; electric fe'!AY$29*'Conversion conv. -&gt; electric ad'!AY29</f>
        <v>1</v>
      </c>
      <c r="BA77" s="146">
        <f>'Conversion conv. -&gt; electric fe'!AZ$29*'Conversion conv. -&gt; electric ad'!AZ29</f>
        <v>1</v>
      </c>
      <c r="BB77" s="146">
        <f>'Conversion conv. -&gt; electric fe'!BA$29*'Conversion conv. -&gt; electric ad'!BA29</f>
        <v>1</v>
      </c>
      <c r="BC77" s="146">
        <f>'Conversion conv. -&gt; electric fe'!BB$29*'Conversion conv. -&gt; electric ad'!BB29</f>
        <v>1</v>
      </c>
      <c r="BD77" s="146">
        <f>'Conversion conv. -&gt; electric fe'!BC$29*'Conversion conv. -&gt; electric ad'!BC29</f>
        <v>1</v>
      </c>
      <c r="BE77" s="147">
        <f>'Conversion conv. -&gt; electric fe'!BD$29*'Conversion conv. -&gt; electric ad'!BD29</f>
        <v>1</v>
      </c>
      <c r="BF77" s="3"/>
      <c r="BG77" s="3">
        <f t="shared" si="1"/>
        <v>2023</v>
      </c>
      <c r="BH77" s="3">
        <f t="shared" si="2"/>
        <v>1</v>
      </c>
      <c r="BI77" s="3"/>
    </row>
    <row r="78">
      <c r="A78" s="68"/>
      <c r="B78" s="3"/>
      <c r="C78" s="3"/>
      <c r="D78" s="3"/>
      <c r="E78" s="3"/>
      <c r="F78" s="3"/>
      <c r="G78" s="3"/>
      <c r="H78" s="3"/>
      <c r="I78" s="3"/>
      <c r="J78" s="3"/>
      <c r="K78" s="3"/>
      <c r="L78" s="3"/>
      <c r="M78" s="3"/>
      <c r="N78" s="3"/>
      <c r="O78" s="3"/>
      <c r="P78" s="3"/>
      <c r="Q78" s="3"/>
      <c r="R78" s="3"/>
      <c r="S78" s="3"/>
      <c r="T78" s="3"/>
      <c r="U78" s="3"/>
      <c r="V78" s="3"/>
      <c r="W78" s="3"/>
      <c r="X78" s="3"/>
      <c r="Y78" s="3"/>
      <c r="Z78" s="3"/>
      <c r="AA78" s="3"/>
      <c r="AB78" s="3"/>
      <c r="AC78" s="3"/>
      <c r="AD78" s="3"/>
      <c r="AE78" s="3"/>
      <c r="AF78" s="3"/>
      <c r="AG78" s="3"/>
      <c r="AH78" s="3"/>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row>
    <row r="79">
      <c r="A79" s="68"/>
      <c r="B79" s="3"/>
      <c r="C79" s="3"/>
      <c r="D79" s="3"/>
      <c r="E79" s="3"/>
      <c r="F79" s="3"/>
      <c r="G79" s="3"/>
      <c r="H79" s="3"/>
      <c r="I79" s="3"/>
      <c r="J79" s="3"/>
      <c r="K79" s="3"/>
      <c r="L79" s="3"/>
      <c r="M79" s="3"/>
      <c r="N79" s="3"/>
      <c r="O79" s="3"/>
      <c r="P79" s="3"/>
      <c r="Q79" s="3"/>
      <c r="R79" s="3"/>
      <c r="S79" s="3"/>
      <c r="T79" s="3"/>
      <c r="U79" s="3"/>
      <c r="V79" s="3"/>
      <c r="W79" s="3"/>
      <c r="X79" s="3"/>
      <c r="Y79" s="3"/>
      <c r="Z79" s="3"/>
      <c r="AA79" s="3"/>
      <c r="AB79" s="3"/>
      <c r="AC79" s="3"/>
      <c r="AD79" s="3"/>
      <c r="AE79" s="3"/>
      <c r="AF79" s="3"/>
      <c r="AG79" s="3"/>
      <c r="AH79" s="3"/>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row>
    <row r="80">
      <c r="A80" s="68"/>
      <c r="B80" s="3"/>
      <c r="C80" s="3"/>
      <c r="D80" s="3"/>
      <c r="E80" s="3"/>
      <c r="F80" s="3"/>
      <c r="G80" s="3"/>
      <c r="H80" s="3"/>
      <c r="I80" s="3"/>
      <c r="J80" s="3"/>
      <c r="K80" s="3"/>
      <c r="L80" s="3"/>
      <c r="M80" s="3"/>
      <c r="N80" s="3"/>
      <c r="O80" s="3"/>
      <c r="P80" s="3"/>
      <c r="Q80" s="3"/>
      <c r="R80" s="3"/>
      <c r="S80" s="3"/>
      <c r="T80" s="3"/>
      <c r="U80" s="3"/>
      <c r="V80" s="3"/>
      <c r="W80" s="3"/>
      <c r="X80" s="3"/>
      <c r="Y80" s="3"/>
      <c r="Z80" s="3"/>
      <c r="AA80" s="3"/>
      <c r="AB80" s="3"/>
      <c r="AC80" s="3"/>
      <c r="AD80" s="3"/>
      <c r="AE80" s="3"/>
      <c r="AF80" s="3"/>
      <c r="AG80" s="3"/>
      <c r="AH80" s="3"/>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row>
    <row r="81">
      <c r="A81" s="68"/>
      <c r="B81" s="3"/>
      <c r="C81" s="3"/>
      <c r="D81" s="3"/>
      <c r="E81" s="3"/>
      <c r="F81" s="3"/>
      <c r="G81" s="3"/>
      <c r="H81" s="3"/>
      <c r="I81" s="3"/>
      <c r="J81" s="3"/>
      <c r="K81" s="3"/>
      <c r="L81" s="3"/>
      <c r="M81" s="3"/>
      <c r="N81" s="3"/>
      <c r="O81" s="3"/>
      <c r="P81" s="3"/>
      <c r="Q81" s="3"/>
      <c r="R81" s="3"/>
      <c r="S81" s="3"/>
      <c r="T81" s="3"/>
      <c r="U81" s="3"/>
      <c r="V81" s="3"/>
      <c r="W81" s="3"/>
      <c r="X81" s="3"/>
      <c r="Y81" s="3"/>
      <c r="Z81" s="3"/>
      <c r="AA81" s="3"/>
      <c r="AB81" s="3"/>
      <c r="AC81" s="3"/>
      <c r="AD81" s="3"/>
      <c r="AE81" s="3"/>
      <c r="AF81" s="3"/>
      <c r="AG81" s="3"/>
      <c r="AH81" s="3"/>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row>
    <row r="82">
      <c r="A82" s="68"/>
      <c r="B82" s="3"/>
      <c r="C82" s="3"/>
      <c r="D82" s="3"/>
      <c r="E82" s="3"/>
      <c r="F82" s="3"/>
      <c r="G82" s="3"/>
      <c r="H82" s="3"/>
      <c r="I82" s="3"/>
      <c r="J82" s="3"/>
      <c r="K82" s="3"/>
      <c r="L82" s="3"/>
      <c r="M82" s="3"/>
      <c r="N82" s="3"/>
      <c r="O82" s="3"/>
      <c r="P82" s="3"/>
      <c r="Q82" s="3"/>
      <c r="R82" s="3"/>
      <c r="S82" s="3"/>
      <c r="T82" s="3"/>
      <c r="U82" s="3"/>
      <c r="V82" s="3"/>
      <c r="W82" s="3"/>
      <c r="X82" s="3"/>
      <c r="Y82" s="3"/>
      <c r="Z82" s="3"/>
      <c r="AA82" s="3"/>
      <c r="AB82" s="3"/>
      <c r="AC82" s="3"/>
      <c r="AD82" s="3"/>
      <c r="AE82" s="3"/>
      <c r="AF82" s="3"/>
      <c r="AG82" s="3"/>
      <c r="AH82" s="3"/>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row>
    <row r="83">
      <c r="A83" s="68"/>
      <c r="B83" s="3"/>
      <c r="C83" s="3"/>
      <c r="D83" s="3"/>
      <c r="E83" s="3"/>
      <c r="F83" s="3"/>
      <c r="G83" s="3"/>
      <c r="H83" s="3"/>
      <c r="I83" s="3"/>
      <c r="J83" s="3"/>
      <c r="K83" s="3"/>
      <c r="L83" s="3"/>
      <c r="M83" s="3"/>
      <c r="N83" s="3"/>
      <c r="O83" s="3"/>
      <c r="P83" s="3"/>
      <c r="Q83" s="3"/>
      <c r="R83" s="3"/>
      <c r="S83" s="3"/>
      <c r="T83" s="3"/>
      <c r="U83" s="3"/>
      <c r="V83" s="3"/>
      <c r="W83" s="3"/>
      <c r="X83" s="3"/>
      <c r="Y83" s="3"/>
      <c r="Z83" s="3"/>
      <c r="AA83" s="3"/>
      <c r="AB83" s="3"/>
      <c r="AC83" s="3"/>
      <c r="AD83" s="3"/>
      <c r="AE83" s="3"/>
      <c r="AF83" s="3"/>
      <c r="AG83" s="3"/>
      <c r="AH83" s="3"/>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row>
    <row r="84">
      <c r="A84" s="68"/>
      <c r="B84" s="3"/>
      <c r="C84" s="3"/>
      <c r="D84" s="3"/>
      <c r="E84" s="3"/>
      <c r="F84" s="3"/>
      <c r="G84" s="3"/>
      <c r="H84" s="3"/>
      <c r="I84" s="3"/>
      <c r="J84" s="3"/>
      <c r="K84" s="3"/>
      <c r="L84" s="3"/>
      <c r="M84" s="3"/>
      <c r="N84" s="3"/>
      <c r="O84" s="3"/>
      <c r="P84" s="3"/>
      <c r="Q84" s="3"/>
      <c r="R84" s="3"/>
      <c r="S84" s="3"/>
      <c r="T84" s="3"/>
      <c r="U84" s="3"/>
      <c r="V84" s="3"/>
      <c r="W84" s="3"/>
      <c r="X84" s="3"/>
      <c r="Y84" s="3"/>
      <c r="Z84" s="3"/>
      <c r="AA84" s="3"/>
      <c r="AB84" s="3"/>
      <c r="AC84" s="3"/>
      <c r="AD84" s="3"/>
      <c r="AE84" s="3"/>
      <c r="AF84" s="3"/>
      <c r="AG84" s="3"/>
      <c r="AH84" s="3"/>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row>
    <row r="85">
      <c r="A85" s="68"/>
      <c r="B85" s="3"/>
      <c r="C85" s="3"/>
      <c r="D85" s="3"/>
      <c r="E85" s="3"/>
      <c r="F85" s="3"/>
      <c r="G85" s="3"/>
      <c r="H85" s="3"/>
      <c r="I85" s="3"/>
      <c r="J85" s="3"/>
      <c r="K85" s="3"/>
      <c r="L85" s="3"/>
      <c r="M85" s="3"/>
      <c r="N85" s="3"/>
      <c r="O85" s="3"/>
      <c r="P85" s="3"/>
      <c r="Q85" s="3"/>
      <c r="R85" s="3"/>
      <c r="S85" s="3"/>
      <c r="T85" s="3"/>
      <c r="U85" s="3"/>
      <c r="V85" s="3"/>
      <c r="W85" s="3"/>
      <c r="X85" s="3"/>
      <c r="Y85" s="3"/>
      <c r="Z85" s="3"/>
      <c r="AA85" s="3"/>
      <c r="AB85" s="3"/>
      <c r="AC85" s="3"/>
      <c r="AD85" s="3"/>
      <c r="AE85" s="3"/>
      <c r="AF85" s="3"/>
      <c r="AG85" s="3"/>
      <c r="AH85" s="3"/>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row>
    <row r="86">
      <c r="A86" s="68"/>
      <c r="B86" s="3"/>
      <c r="C86" s="3"/>
      <c r="D86" s="3"/>
      <c r="E86" s="3"/>
      <c r="F86" s="3"/>
      <c r="G86" s="3"/>
      <c r="H86" s="3"/>
      <c r="I86" s="3"/>
      <c r="J86" s="3"/>
      <c r="K86" s="3"/>
      <c r="L86" s="3"/>
      <c r="M86" s="3"/>
      <c r="N86" s="3"/>
      <c r="O86" s="3"/>
      <c r="P86" s="3"/>
      <c r="Q86" s="3"/>
      <c r="R86" s="3"/>
      <c r="S86" s="3"/>
      <c r="T86" s="3"/>
      <c r="U86" s="3"/>
      <c r="V86" s="3"/>
      <c r="W86" s="3"/>
      <c r="X86" s="3"/>
      <c r="Y86" s="3"/>
      <c r="Z86" s="3"/>
      <c r="AA86" s="3"/>
      <c r="AB86" s="3"/>
      <c r="AC86" s="3"/>
      <c r="AD86" s="3"/>
      <c r="AE86" s="3"/>
      <c r="AF86" s="3"/>
      <c r="AG86" s="3"/>
      <c r="AH86" s="3"/>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row>
    <row r="87">
      <c r="A87" s="68"/>
      <c r="B87" s="3"/>
      <c r="C87" s="3"/>
      <c r="D87" s="3"/>
      <c r="E87" s="3"/>
      <c r="F87" s="3"/>
      <c r="G87" s="3"/>
      <c r="H87" s="3"/>
      <c r="I87" s="3"/>
      <c r="J87" s="3"/>
      <c r="K87" s="3"/>
      <c r="L87" s="3"/>
      <c r="M87" s="3"/>
      <c r="N87" s="3"/>
      <c r="O87" s="3"/>
      <c r="P87" s="3"/>
      <c r="Q87" s="3"/>
      <c r="R87" s="3"/>
      <c r="S87" s="3"/>
      <c r="T87" s="3"/>
      <c r="U87" s="3"/>
      <c r="V87" s="3"/>
      <c r="W87" s="3"/>
      <c r="X87" s="3"/>
      <c r="Y87" s="3"/>
      <c r="Z87" s="3"/>
      <c r="AA87" s="3"/>
      <c r="AB87" s="3"/>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row>
    <row r="88">
      <c r="A88" s="68"/>
      <c r="B88" s="3"/>
      <c r="C88" s="3"/>
      <c r="D88" s="3"/>
      <c r="E88" s="3"/>
      <c r="F88" s="3"/>
      <c r="G88" s="3"/>
      <c r="H88" s="3"/>
      <c r="I88" s="3"/>
      <c r="J88" s="3"/>
      <c r="K88" s="3"/>
      <c r="L88" s="3"/>
      <c r="M88" s="3"/>
      <c r="N88" s="3"/>
      <c r="O88" s="3"/>
      <c r="P88" s="3"/>
      <c r="Q88" s="3"/>
      <c r="R88" s="3"/>
      <c r="S88" s="3"/>
      <c r="T88" s="3"/>
      <c r="U88" s="3"/>
      <c r="V88" s="3"/>
      <c r="W88" s="3"/>
      <c r="X88" s="3"/>
      <c r="Y88" s="3"/>
      <c r="Z88" s="3"/>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row>
    <row r="89">
      <c r="A89" s="68"/>
      <c r="B89" s="3"/>
      <c r="C89" s="3"/>
      <c r="D89" s="3"/>
      <c r="E89" s="3"/>
      <c r="F89" s="3"/>
      <c r="G89" s="3"/>
      <c r="H89" s="3"/>
      <c r="I89" s="3"/>
      <c r="J89" s="3"/>
      <c r="K89" s="3"/>
      <c r="L89" s="3"/>
      <c r="M89" s="3"/>
      <c r="N89" s="3"/>
      <c r="O89" s="3"/>
      <c r="P89" s="3"/>
      <c r="Q89" s="3"/>
      <c r="R89" s="3"/>
      <c r="S89" s="3"/>
      <c r="T89" s="3"/>
      <c r="U89" s="3"/>
      <c r="V89" s="3"/>
      <c r="W89" s="3"/>
      <c r="X89" s="3"/>
      <c r="Y89" s="3"/>
      <c r="Z89" s="3"/>
      <c r="AA89" s="3"/>
      <c r="AB89" s="3"/>
      <c r="AC89" s="3"/>
      <c r="AD89" s="3"/>
      <c r="AE89" s="3"/>
      <c r="AF89" s="3"/>
      <c r="AG89" s="3"/>
      <c r="AH89" s="3"/>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row>
    <row r="90">
      <c r="A90" s="68"/>
      <c r="B90" s="3"/>
      <c r="C90" s="3"/>
      <c r="D90" s="3"/>
      <c r="E90" s="3"/>
      <c r="F90" s="3"/>
      <c r="G90" s="3"/>
      <c r="H90" s="3"/>
      <c r="I90" s="3"/>
      <c r="J90" s="3"/>
      <c r="K90" s="3"/>
      <c r="L90" s="3"/>
      <c r="M90" s="3"/>
      <c r="N90" s="3"/>
      <c r="O90" s="3"/>
      <c r="P90" s="3"/>
      <c r="Q90" s="3"/>
      <c r="R90" s="3"/>
      <c r="S90" s="3"/>
      <c r="T90" s="3"/>
      <c r="U90" s="3"/>
      <c r="V90" s="3"/>
      <c r="W90" s="3"/>
      <c r="X90" s="3"/>
      <c r="Y90" s="3"/>
      <c r="Z90" s="3"/>
      <c r="AA90" s="3"/>
      <c r="AB90" s="3"/>
      <c r="AC90" s="3"/>
      <c r="AD90" s="3"/>
      <c r="AE90" s="3"/>
      <c r="AF90" s="3"/>
      <c r="AG90" s="3"/>
      <c r="AH90" s="3"/>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row>
    <row r="91">
      <c r="A91" s="68"/>
      <c r="B91" s="3"/>
      <c r="C91" s="3"/>
      <c r="D91" s="3"/>
      <c r="E91" s="3"/>
      <c r="F91" s="3"/>
      <c r="G91" s="3"/>
      <c r="H91" s="3"/>
      <c r="I91" s="3"/>
      <c r="J91" s="3"/>
      <c r="K91" s="3"/>
      <c r="L91" s="3"/>
      <c r="M91" s="3"/>
      <c r="N91" s="3"/>
      <c r="O91" s="3"/>
      <c r="P91" s="3"/>
      <c r="Q91" s="3"/>
      <c r="R91" s="3"/>
      <c r="S91" s="3"/>
      <c r="T91" s="3"/>
      <c r="U91" s="3"/>
      <c r="V91" s="3"/>
      <c r="W91" s="3"/>
      <c r="X91" s="3"/>
      <c r="Y91" s="3"/>
      <c r="Z91" s="3"/>
      <c r="AA91" s="3"/>
      <c r="AB91" s="3"/>
      <c r="AC91" s="3"/>
      <c r="AD91" s="3"/>
      <c r="AE91" s="3"/>
      <c r="AF91" s="3"/>
      <c r="AG91" s="3"/>
      <c r="AH91" s="3"/>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row>
    <row r="92">
      <c r="A92" s="68"/>
      <c r="B92" s="3"/>
      <c r="C92" s="3"/>
      <c r="D92" s="3"/>
      <c r="E92" s="3"/>
      <c r="F92" s="3"/>
      <c r="G92" s="3"/>
      <c r="H92" s="3"/>
      <c r="I92" s="3"/>
      <c r="J92" s="3"/>
      <c r="K92" s="3"/>
      <c r="L92" s="3"/>
      <c r="M92" s="3"/>
      <c r="N92" s="3"/>
      <c r="O92" s="3"/>
      <c r="P92" s="3"/>
      <c r="Q92" s="3"/>
      <c r="R92" s="3"/>
      <c r="S92" s="3"/>
      <c r="T92" s="3"/>
      <c r="U92" s="3"/>
      <c r="V92" s="3"/>
      <c r="W92" s="3"/>
      <c r="X92" s="3"/>
      <c r="Y92" s="3"/>
      <c r="Z92" s="3"/>
      <c r="AA92" s="3"/>
      <c r="AB92" s="3"/>
      <c r="AC92" s="3"/>
      <c r="AD92" s="3"/>
      <c r="AE92" s="3"/>
      <c r="AF92" s="3"/>
      <c r="AG92" s="3"/>
      <c r="AH92" s="3"/>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row>
    <row r="93">
      <c r="A93" s="68"/>
      <c r="B93" s="3"/>
      <c r="C93" s="3"/>
      <c r="D93" s="3"/>
      <c r="E93" s="3"/>
      <c r="F93" s="3"/>
      <c r="G93" s="3"/>
      <c r="H93" s="3"/>
      <c r="I93" s="3"/>
      <c r="J93" s="3"/>
      <c r="K93" s="3"/>
      <c r="L93" s="3"/>
      <c r="M93" s="3"/>
      <c r="N93" s="3"/>
      <c r="O93" s="3"/>
      <c r="P93" s="3"/>
      <c r="Q93" s="3"/>
      <c r="R93" s="3"/>
      <c r="S93" s="3"/>
      <c r="T93" s="3"/>
      <c r="U93" s="3"/>
      <c r="V93" s="3"/>
      <c r="W93" s="3"/>
      <c r="X93" s="3"/>
      <c r="Y93" s="3"/>
      <c r="Z93" s="3"/>
      <c r="AA93" s="3"/>
      <c r="AB93" s="3"/>
      <c r="AC93" s="3"/>
      <c r="AD93" s="3"/>
      <c r="AE93" s="3"/>
      <c r="AF93" s="3"/>
      <c r="AG93" s="3"/>
      <c r="AH93" s="3"/>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row>
    <row r="94">
      <c r="A94" s="68"/>
      <c r="B94" s="3"/>
      <c r="C94" s="3"/>
      <c r="D94" s="3"/>
      <c r="E94" s="3"/>
      <c r="F94" s="3"/>
      <c r="G94" s="3"/>
      <c r="H94" s="3"/>
      <c r="I94" s="3"/>
      <c r="J94" s="3"/>
      <c r="K94" s="3"/>
      <c r="L94" s="3"/>
      <c r="M94" s="3"/>
      <c r="N94" s="3"/>
      <c r="O94" s="3"/>
      <c r="P94" s="3"/>
      <c r="Q94" s="3"/>
      <c r="R94" s="3"/>
      <c r="S94" s="3"/>
      <c r="T94" s="3"/>
      <c r="U94" s="3"/>
      <c r="V94" s="3"/>
      <c r="W94" s="3"/>
      <c r="X94" s="3"/>
      <c r="Y94" s="3"/>
      <c r="Z94" s="3"/>
      <c r="AA94" s="3"/>
      <c r="AB94" s="3"/>
      <c r="AC94" s="3"/>
      <c r="AD94" s="3"/>
      <c r="AE94" s="3"/>
      <c r="AF94" s="3"/>
      <c r="AG94" s="3"/>
      <c r="AH94" s="3"/>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row>
    <row r="95">
      <c r="A95" s="68"/>
      <c r="B95" s="3"/>
      <c r="C95" s="3"/>
      <c r="D95" s="3"/>
      <c r="E95" s="3"/>
      <c r="F95" s="3"/>
      <c r="G95" s="3"/>
      <c r="H95" s="3"/>
      <c r="I95" s="3"/>
      <c r="J95" s="3"/>
      <c r="K95" s="3"/>
      <c r="L95" s="3"/>
      <c r="M95" s="3"/>
      <c r="N95" s="3"/>
      <c r="O95" s="3"/>
      <c r="P95" s="3"/>
      <c r="Q95" s="3"/>
      <c r="R95" s="3"/>
      <c r="S95" s="3"/>
      <c r="T95" s="3"/>
      <c r="U95" s="3"/>
      <c r="V95" s="3"/>
      <c r="W95" s="3"/>
      <c r="X95" s="3"/>
      <c r="Y95" s="3"/>
      <c r="Z95" s="3"/>
      <c r="AA95" s="3"/>
      <c r="AB95" s="3"/>
      <c r="AC95" s="3"/>
      <c r="AD95" s="3"/>
      <c r="AE95" s="3"/>
      <c r="AF95" s="3"/>
      <c r="AG95" s="3"/>
      <c r="AH95" s="3"/>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row>
    <row r="96">
      <c r="A96" s="68"/>
      <c r="B96" s="3"/>
      <c r="C96" s="3"/>
      <c r="D96" s="3"/>
      <c r="E96" s="3"/>
      <c r="F96" s="3"/>
      <c r="G96" s="3"/>
      <c r="H96" s="3"/>
      <c r="I96" s="3"/>
      <c r="J96" s="3"/>
      <c r="K96" s="3"/>
      <c r="L96" s="3"/>
      <c r="M96" s="3"/>
      <c r="N96" s="3"/>
      <c r="O96" s="3"/>
      <c r="P96" s="3"/>
      <c r="Q96" s="3"/>
      <c r="R96" s="3"/>
      <c r="S96" s="3"/>
      <c r="T96" s="3"/>
      <c r="U96" s="3"/>
      <c r="V96" s="3"/>
      <c r="W96" s="3"/>
      <c r="X96" s="3"/>
      <c r="Y96" s="3"/>
      <c r="Z96" s="3"/>
      <c r="AA96" s="3"/>
      <c r="AB96" s="3"/>
      <c r="AC96" s="3"/>
      <c r="AD96" s="3"/>
      <c r="AE96" s="3"/>
      <c r="AF96" s="3"/>
      <c r="AG96" s="3"/>
      <c r="AH96" s="3"/>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row>
    <row r="97">
      <c r="A97" s="68"/>
      <c r="B97" s="3"/>
      <c r="C97" s="3"/>
      <c r="D97" s="3"/>
      <c r="E97" s="3"/>
      <c r="F97" s="3"/>
      <c r="G97" s="3"/>
      <c r="H97" s="3"/>
      <c r="I97" s="3"/>
      <c r="J97" s="3"/>
      <c r="K97" s="3"/>
      <c r="L97" s="3"/>
      <c r="M97" s="3"/>
      <c r="N97" s="3"/>
      <c r="O97" s="3"/>
      <c r="P97" s="3"/>
      <c r="Q97" s="3"/>
      <c r="R97" s="3"/>
      <c r="S97" s="3"/>
      <c r="T97" s="3"/>
      <c r="U97" s="3"/>
      <c r="V97" s="3"/>
      <c r="W97" s="3"/>
      <c r="X97" s="3"/>
      <c r="Y97" s="3"/>
      <c r="Z97" s="3"/>
      <c r="AA97" s="3"/>
      <c r="AB97" s="3"/>
      <c r="AC97" s="3"/>
      <c r="AD97" s="3"/>
      <c r="AE97" s="3"/>
      <c r="AF97" s="3"/>
      <c r="AG97" s="3"/>
      <c r="AH97" s="3"/>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row>
    <row r="98">
      <c r="A98" s="68"/>
      <c r="B98" s="3"/>
      <c r="C98" s="3"/>
      <c r="D98" s="3"/>
      <c r="E98" s="3"/>
      <c r="F98" s="3"/>
      <c r="G98" s="3"/>
      <c r="H98" s="3"/>
      <c r="I98" s="3"/>
      <c r="J98" s="3"/>
      <c r="K98" s="3"/>
      <c r="L98" s="3"/>
      <c r="M98" s="3"/>
      <c r="N98" s="3"/>
      <c r="O98" s="3"/>
      <c r="P98" s="3"/>
      <c r="Q98" s="3"/>
      <c r="R98" s="3"/>
      <c r="S98" s="3"/>
      <c r="T98" s="3"/>
      <c r="U98" s="3"/>
      <c r="V98" s="3"/>
      <c r="W98" s="3"/>
      <c r="X98" s="3"/>
      <c r="Y98" s="3"/>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row>
    <row r="99">
      <c r="A99" s="68"/>
      <c r="B99" s="3"/>
      <c r="C99" s="3"/>
      <c r="D99" s="3"/>
      <c r="E99" s="3"/>
      <c r="F99" s="3"/>
      <c r="G99" s="3"/>
      <c r="H99" s="3"/>
      <c r="I99" s="3"/>
      <c r="J99" s="3"/>
      <c r="K99" s="3"/>
      <c r="L99" s="3"/>
      <c r="M99" s="3"/>
      <c r="N99" s="3"/>
      <c r="O99" s="3"/>
      <c r="P99" s="3"/>
      <c r="Q99" s="3"/>
      <c r="R99" s="3"/>
      <c r="S99" s="3"/>
      <c r="T99" s="3"/>
      <c r="U99" s="3"/>
      <c r="V99" s="3"/>
      <c r="W99" s="3"/>
      <c r="X99" s="3"/>
      <c r="Y99" s="3"/>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row>
    <row r="100">
      <c r="A100" s="68"/>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row>
    <row r="101">
      <c r="A101" s="68"/>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c r="AE101" s="3"/>
      <c r="AF101" s="3"/>
      <c r="AG101" s="3"/>
      <c r="AH101" s="3"/>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row>
    <row r="102">
      <c r="A102" s="68"/>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row>
    <row r="103">
      <c r="A103" s="68"/>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row>
    <row r="104">
      <c r="A104" s="68"/>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row>
    <row r="105">
      <c r="A105" s="68"/>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row>
    <row r="106">
      <c r="A106" s="68"/>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row>
    <row r="107">
      <c r="A107" s="68"/>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c r="AH107" s="3"/>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row>
    <row r="108">
      <c r="A108" s="68"/>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c r="AH108" s="3"/>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row>
    <row r="109">
      <c r="A109" s="68"/>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c r="AH109" s="3"/>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row>
    <row r="110">
      <c r="A110" s="68"/>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c r="AH110" s="3"/>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row>
    <row r="111">
      <c r="A111" s="68"/>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c r="AH111" s="3"/>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row>
    <row r="112">
      <c r="A112" s="68"/>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c r="AH112" s="3"/>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row>
    <row r="113">
      <c r="A113" s="68"/>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c r="AH113" s="3"/>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row>
    <row r="114">
      <c r="A114" s="68"/>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c r="AH114" s="3"/>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row>
    <row r="115">
      <c r="A115" s="68"/>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c r="AH115" s="3"/>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row>
    <row r="116">
      <c r="A116" s="68"/>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c r="AH116" s="3"/>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row>
    <row r="117">
      <c r="A117" s="68"/>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c r="AH117" s="3"/>
      <c r="AI117" s="3"/>
      <c r="AJ117" s="3"/>
      <c r="AK117" s="3"/>
      <c r="AL117" s="3"/>
      <c r="AM117" s="3"/>
      <c r="AN117" s="3"/>
      <c r="AO117" s="3"/>
      <c r="AP117" s="3"/>
      <c r="AQ117" s="3"/>
      <c r="AR117" s="3"/>
      <c r="AS117" s="3"/>
      <c r="AT117" s="3"/>
      <c r="AU117" s="3"/>
      <c r="AV117" s="3"/>
      <c r="AW117" s="3"/>
      <c r="AX117" s="3"/>
      <c r="AY117" s="3"/>
      <c r="AZ117" s="3"/>
      <c r="BA117" s="3"/>
      <c r="BB117" s="3"/>
      <c r="BC117" s="3"/>
      <c r="BD117" s="3"/>
      <c r="BE117" s="3"/>
      <c r="BF117" s="3"/>
      <c r="BG117" s="3"/>
      <c r="BH117" s="3"/>
      <c r="BI117" s="3"/>
    </row>
    <row r="118">
      <c r="A118" s="68"/>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c r="AH118" s="3"/>
      <c r="AI118" s="3"/>
      <c r="AJ118" s="3"/>
      <c r="AK118" s="3"/>
      <c r="AL118" s="3"/>
      <c r="AM118" s="3"/>
      <c r="AN118" s="3"/>
      <c r="AO118" s="3"/>
      <c r="AP118" s="3"/>
      <c r="AQ118" s="3"/>
      <c r="AR118" s="3"/>
      <c r="AS118" s="3"/>
      <c r="AT118" s="3"/>
      <c r="AU118" s="3"/>
      <c r="AV118" s="3"/>
      <c r="AW118" s="3"/>
      <c r="AX118" s="3"/>
      <c r="AY118" s="3"/>
      <c r="AZ118" s="3"/>
      <c r="BA118" s="3"/>
      <c r="BB118" s="3"/>
      <c r="BC118" s="3"/>
      <c r="BD118" s="3"/>
      <c r="BE118" s="3"/>
      <c r="BF118" s="3"/>
      <c r="BG118" s="3"/>
      <c r="BH118" s="3"/>
      <c r="BI118" s="3"/>
    </row>
    <row r="119">
      <c r="A119" s="68"/>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c r="AH119" s="3"/>
      <c r="AI119" s="3"/>
      <c r="AJ119" s="3"/>
      <c r="AK119" s="3"/>
      <c r="AL119" s="3"/>
      <c r="AM119" s="3"/>
      <c r="AN119" s="3"/>
      <c r="AO119" s="3"/>
      <c r="AP119" s="3"/>
      <c r="AQ119" s="3"/>
      <c r="AR119" s="3"/>
      <c r="AS119" s="3"/>
      <c r="AT119" s="3"/>
      <c r="AU119" s="3"/>
      <c r="AV119" s="3"/>
      <c r="AW119" s="3"/>
      <c r="AX119" s="3"/>
      <c r="AY119" s="3"/>
      <c r="AZ119" s="3"/>
      <c r="BA119" s="3"/>
      <c r="BB119" s="3"/>
      <c r="BC119" s="3"/>
      <c r="BD119" s="3"/>
      <c r="BE119" s="3"/>
      <c r="BF119" s="3"/>
      <c r="BG119" s="3"/>
      <c r="BH119" s="3"/>
      <c r="BI119" s="3"/>
    </row>
    <row r="120">
      <c r="A120" s="68"/>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c r="AH120" s="3"/>
      <c r="AI120" s="3"/>
      <c r="AJ120" s="3"/>
      <c r="AK120" s="3"/>
      <c r="AL120" s="3"/>
      <c r="AM120" s="3"/>
      <c r="AN120" s="3"/>
      <c r="AO120" s="3"/>
      <c r="AP120" s="3"/>
      <c r="AQ120" s="3"/>
      <c r="AR120" s="3"/>
      <c r="AS120" s="3"/>
      <c r="AT120" s="3"/>
      <c r="AU120" s="3"/>
      <c r="AV120" s="3"/>
      <c r="AW120" s="3"/>
      <c r="AX120" s="3"/>
      <c r="AY120" s="3"/>
      <c r="AZ120" s="3"/>
      <c r="BA120" s="3"/>
      <c r="BB120" s="3"/>
      <c r="BC120" s="3"/>
      <c r="BD120" s="3"/>
      <c r="BE120" s="3"/>
      <c r="BF120" s="3"/>
      <c r="BG120" s="3"/>
      <c r="BH120" s="3"/>
      <c r="BI120" s="3"/>
    </row>
    <row r="121">
      <c r="A121" s="68"/>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c r="AH121" s="3"/>
      <c r="AI121" s="3"/>
      <c r="AJ121" s="3"/>
      <c r="AK121" s="3"/>
      <c r="AL121" s="3"/>
      <c r="AM121" s="3"/>
      <c r="AN121" s="3"/>
      <c r="AO121" s="3"/>
      <c r="AP121" s="3"/>
      <c r="AQ121" s="3"/>
      <c r="AR121" s="3"/>
      <c r="AS121" s="3"/>
      <c r="AT121" s="3"/>
      <c r="AU121" s="3"/>
      <c r="AV121" s="3"/>
      <c r="AW121" s="3"/>
      <c r="AX121" s="3"/>
      <c r="AY121" s="3"/>
      <c r="AZ121" s="3"/>
      <c r="BA121" s="3"/>
      <c r="BB121" s="3"/>
      <c r="BC121" s="3"/>
      <c r="BD121" s="3"/>
      <c r="BE121" s="3"/>
      <c r="BF121" s="3"/>
      <c r="BG121" s="3"/>
      <c r="BH121" s="3"/>
      <c r="BI121" s="3"/>
    </row>
    <row r="122">
      <c r="A122" s="68"/>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c r="AH122" s="3"/>
      <c r="AI122" s="3"/>
      <c r="AJ122" s="3"/>
      <c r="AK122" s="3"/>
      <c r="AL122" s="3"/>
      <c r="AM122" s="3"/>
      <c r="AN122" s="3"/>
      <c r="AO122" s="3"/>
      <c r="AP122" s="3"/>
      <c r="AQ122" s="3"/>
      <c r="AR122" s="3"/>
      <c r="AS122" s="3"/>
      <c r="AT122" s="3"/>
      <c r="AU122" s="3"/>
      <c r="AV122" s="3"/>
      <c r="AW122" s="3"/>
      <c r="AX122" s="3"/>
      <c r="AY122" s="3"/>
      <c r="AZ122" s="3"/>
      <c r="BA122" s="3"/>
      <c r="BB122" s="3"/>
      <c r="BC122" s="3"/>
      <c r="BD122" s="3"/>
      <c r="BE122" s="3"/>
      <c r="BF122" s="3"/>
      <c r="BG122" s="3"/>
      <c r="BH122" s="3"/>
      <c r="BI122" s="3"/>
    </row>
    <row r="123">
      <c r="A123" s="68"/>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c r="AH123" s="3"/>
      <c r="AI123" s="3"/>
      <c r="AJ123" s="3"/>
      <c r="AK123" s="3"/>
      <c r="AL123" s="3"/>
      <c r="AM123" s="3"/>
      <c r="AN123" s="3"/>
      <c r="AO123" s="3"/>
      <c r="AP123" s="3"/>
      <c r="AQ123" s="3"/>
      <c r="AR123" s="3"/>
      <c r="AS123" s="3"/>
      <c r="AT123" s="3"/>
      <c r="AU123" s="3"/>
      <c r="AV123" s="3"/>
      <c r="AW123" s="3"/>
      <c r="AX123" s="3"/>
      <c r="AY123" s="3"/>
      <c r="AZ123" s="3"/>
      <c r="BA123" s="3"/>
      <c r="BB123" s="3"/>
      <c r="BC123" s="3"/>
      <c r="BD123" s="3"/>
      <c r="BE123" s="3"/>
      <c r="BF123" s="3"/>
      <c r="BG123" s="3"/>
      <c r="BH123" s="3"/>
      <c r="BI123" s="3"/>
    </row>
    <row r="124">
      <c r="A124" s="68"/>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c r="AH124" s="3"/>
      <c r="AI124" s="3"/>
      <c r="AJ124" s="3"/>
      <c r="AK124" s="3"/>
      <c r="AL124" s="3"/>
      <c r="AM124" s="3"/>
      <c r="AN124" s="3"/>
      <c r="AO124" s="3"/>
      <c r="AP124" s="3"/>
      <c r="AQ124" s="3"/>
      <c r="AR124" s="3"/>
      <c r="AS124" s="3"/>
      <c r="AT124" s="3"/>
      <c r="AU124" s="3"/>
      <c r="AV124" s="3"/>
      <c r="AW124" s="3"/>
      <c r="AX124" s="3"/>
      <c r="AY124" s="3"/>
      <c r="AZ124" s="3"/>
      <c r="BA124" s="3"/>
      <c r="BB124" s="3"/>
      <c r="BC124" s="3"/>
      <c r="BD124" s="3"/>
      <c r="BE124" s="3"/>
      <c r="BF124" s="3"/>
      <c r="BG124" s="3"/>
      <c r="BH124" s="3"/>
      <c r="BI124" s="3"/>
    </row>
    <row r="125">
      <c r="A125" s="68"/>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c r="AH125" s="3"/>
      <c r="AI125" s="3"/>
      <c r="AJ125" s="3"/>
      <c r="AK125" s="3"/>
      <c r="AL125" s="3"/>
      <c r="AM125" s="3"/>
      <c r="AN125" s="3"/>
      <c r="AO125" s="3"/>
      <c r="AP125" s="3"/>
      <c r="AQ125" s="3"/>
      <c r="AR125" s="3"/>
      <c r="AS125" s="3"/>
      <c r="AT125" s="3"/>
      <c r="AU125" s="3"/>
      <c r="AV125" s="3"/>
      <c r="AW125" s="3"/>
      <c r="AX125" s="3"/>
      <c r="AY125" s="3"/>
      <c r="AZ125" s="3"/>
      <c r="BA125" s="3"/>
      <c r="BB125" s="3"/>
      <c r="BC125" s="3"/>
      <c r="BD125" s="3"/>
      <c r="BE125" s="3"/>
      <c r="BF125" s="3"/>
      <c r="BG125" s="3"/>
      <c r="BH125" s="3"/>
      <c r="BI125" s="3"/>
    </row>
    <row r="126">
      <c r="A126" s="68"/>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c r="AH126" s="3"/>
      <c r="AI126" s="3"/>
      <c r="AJ126" s="3"/>
      <c r="AK126" s="3"/>
      <c r="AL126" s="3"/>
      <c r="AM126" s="3"/>
      <c r="AN126" s="3"/>
      <c r="AO126" s="3"/>
      <c r="AP126" s="3"/>
      <c r="AQ126" s="3"/>
      <c r="AR126" s="3"/>
      <c r="AS126" s="3"/>
      <c r="AT126" s="3"/>
      <c r="AU126" s="3"/>
      <c r="AV126" s="3"/>
      <c r="AW126" s="3"/>
      <c r="AX126" s="3"/>
      <c r="AY126" s="3"/>
      <c r="AZ126" s="3"/>
      <c r="BA126" s="3"/>
      <c r="BB126" s="3"/>
      <c r="BC126" s="3"/>
      <c r="BD126" s="3"/>
      <c r="BE126" s="3"/>
      <c r="BF126" s="3"/>
      <c r="BG126" s="3"/>
      <c r="BH126" s="3"/>
      <c r="BI126" s="3"/>
    </row>
    <row r="127">
      <c r="A127" s="68"/>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c r="AH127" s="3"/>
      <c r="AI127" s="3"/>
      <c r="AJ127" s="3"/>
      <c r="AK127" s="3"/>
      <c r="AL127" s="3"/>
      <c r="AM127" s="3"/>
      <c r="AN127" s="3"/>
      <c r="AO127" s="3"/>
      <c r="AP127" s="3"/>
      <c r="AQ127" s="3"/>
      <c r="AR127" s="3"/>
      <c r="AS127" s="3"/>
      <c r="AT127" s="3"/>
      <c r="AU127" s="3"/>
      <c r="AV127" s="3"/>
      <c r="AW127" s="3"/>
      <c r="AX127" s="3"/>
      <c r="AY127" s="3"/>
      <c r="AZ127" s="3"/>
      <c r="BA127" s="3"/>
      <c r="BB127" s="3"/>
      <c r="BC127" s="3"/>
      <c r="BD127" s="3"/>
      <c r="BE127" s="3"/>
      <c r="BF127" s="3"/>
      <c r="BG127" s="3"/>
      <c r="BH127" s="3"/>
      <c r="BI127" s="3"/>
    </row>
    <row r="128">
      <c r="A128" s="68"/>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c r="AH128" s="3"/>
      <c r="AI128" s="3"/>
      <c r="AJ128" s="3"/>
      <c r="AK128" s="3"/>
      <c r="AL128" s="3"/>
      <c r="AM128" s="3"/>
      <c r="AN128" s="3"/>
      <c r="AO128" s="3"/>
      <c r="AP128" s="3"/>
      <c r="AQ128" s="3"/>
      <c r="AR128" s="3"/>
      <c r="AS128" s="3"/>
      <c r="AT128" s="3"/>
      <c r="AU128" s="3"/>
      <c r="AV128" s="3"/>
      <c r="AW128" s="3"/>
      <c r="AX128" s="3"/>
      <c r="AY128" s="3"/>
      <c r="AZ128" s="3"/>
      <c r="BA128" s="3"/>
      <c r="BB128" s="3"/>
      <c r="BC128" s="3"/>
      <c r="BD128" s="3"/>
      <c r="BE128" s="3"/>
      <c r="BF128" s="3"/>
      <c r="BG128" s="3"/>
      <c r="BH128" s="3"/>
      <c r="BI128" s="3"/>
    </row>
    <row r="129">
      <c r="A129" s="68"/>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c r="AH129" s="3"/>
      <c r="AI129" s="3"/>
      <c r="AJ129" s="3"/>
      <c r="AK129" s="3"/>
      <c r="AL129" s="3"/>
      <c r="AM129" s="3"/>
      <c r="AN129" s="3"/>
      <c r="AO129" s="3"/>
      <c r="AP129" s="3"/>
      <c r="AQ129" s="3"/>
      <c r="AR129" s="3"/>
      <c r="AS129" s="3"/>
      <c r="AT129" s="3"/>
      <c r="AU129" s="3"/>
      <c r="AV129" s="3"/>
      <c r="AW129" s="3"/>
      <c r="AX129" s="3"/>
      <c r="AY129" s="3"/>
      <c r="AZ129" s="3"/>
      <c r="BA129" s="3"/>
      <c r="BB129" s="3"/>
      <c r="BC129" s="3"/>
      <c r="BD129" s="3"/>
      <c r="BE129" s="3"/>
      <c r="BF129" s="3"/>
      <c r="BG129" s="3"/>
      <c r="BH129" s="3"/>
      <c r="BI129" s="3"/>
    </row>
    <row r="130">
      <c r="A130" s="68"/>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3"/>
      <c r="AM130" s="3"/>
      <c r="AN130" s="3"/>
      <c r="AO130" s="3"/>
      <c r="AP130" s="3"/>
      <c r="AQ130" s="3"/>
      <c r="AR130" s="3"/>
      <c r="AS130" s="3"/>
      <c r="AT130" s="3"/>
      <c r="AU130" s="3"/>
      <c r="AV130" s="3"/>
      <c r="AW130" s="3"/>
      <c r="AX130" s="3"/>
      <c r="AY130" s="3"/>
      <c r="AZ130" s="3"/>
      <c r="BA130" s="3"/>
      <c r="BB130" s="3"/>
      <c r="BC130" s="3"/>
      <c r="BD130" s="3"/>
      <c r="BE130" s="3"/>
      <c r="BF130" s="3"/>
      <c r="BG130" s="3"/>
      <c r="BH130" s="3"/>
      <c r="BI130" s="3"/>
    </row>
    <row r="131">
      <c r="A131" s="68"/>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c r="AO131" s="3"/>
      <c r="AP131" s="3"/>
      <c r="AQ131" s="3"/>
      <c r="AR131" s="3"/>
      <c r="AS131" s="3"/>
      <c r="AT131" s="3"/>
      <c r="AU131" s="3"/>
      <c r="AV131" s="3"/>
      <c r="AW131" s="3"/>
      <c r="AX131" s="3"/>
      <c r="AY131" s="3"/>
      <c r="AZ131" s="3"/>
      <c r="BA131" s="3"/>
      <c r="BB131" s="3"/>
      <c r="BC131" s="3"/>
      <c r="BD131" s="3"/>
      <c r="BE131" s="3"/>
      <c r="BF131" s="3"/>
      <c r="BG131" s="3"/>
      <c r="BH131" s="3"/>
      <c r="BI131" s="3"/>
    </row>
    <row r="132">
      <c r="A132" s="68"/>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c r="AO132" s="3"/>
      <c r="AP132" s="3"/>
      <c r="AQ132" s="3"/>
      <c r="AR132" s="3"/>
      <c r="AS132" s="3"/>
      <c r="AT132" s="3"/>
      <c r="AU132" s="3"/>
      <c r="AV132" s="3"/>
      <c r="AW132" s="3"/>
      <c r="AX132" s="3"/>
      <c r="AY132" s="3"/>
      <c r="AZ132" s="3"/>
      <c r="BA132" s="3"/>
      <c r="BB132" s="3"/>
      <c r="BC132" s="3"/>
      <c r="BD132" s="3"/>
      <c r="BE132" s="3"/>
      <c r="BF132" s="3"/>
      <c r="BG132" s="3"/>
      <c r="BH132" s="3"/>
      <c r="BI132" s="3"/>
    </row>
    <row r="133">
      <c r="A133" s="68"/>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c r="AO133" s="3"/>
      <c r="AP133" s="3"/>
      <c r="AQ133" s="3"/>
      <c r="AR133" s="3"/>
      <c r="AS133" s="3"/>
      <c r="AT133" s="3"/>
      <c r="AU133" s="3"/>
      <c r="AV133" s="3"/>
      <c r="AW133" s="3"/>
      <c r="AX133" s="3"/>
      <c r="AY133" s="3"/>
      <c r="AZ133" s="3"/>
      <c r="BA133" s="3"/>
      <c r="BB133" s="3"/>
      <c r="BC133" s="3"/>
      <c r="BD133" s="3"/>
      <c r="BE133" s="3"/>
      <c r="BF133" s="3"/>
      <c r="BG133" s="3"/>
      <c r="BH133" s="3"/>
      <c r="BI133" s="3"/>
    </row>
    <row r="134">
      <c r="A134" s="68"/>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c r="AO134" s="3"/>
      <c r="AP134" s="3"/>
      <c r="AQ134" s="3"/>
      <c r="AR134" s="3"/>
      <c r="AS134" s="3"/>
      <c r="AT134" s="3"/>
      <c r="AU134" s="3"/>
      <c r="AV134" s="3"/>
      <c r="AW134" s="3"/>
      <c r="AX134" s="3"/>
      <c r="AY134" s="3"/>
      <c r="AZ134" s="3"/>
      <c r="BA134" s="3"/>
      <c r="BB134" s="3"/>
      <c r="BC134" s="3"/>
      <c r="BD134" s="3"/>
      <c r="BE134" s="3"/>
      <c r="BF134" s="3"/>
      <c r="BG134" s="3"/>
      <c r="BH134" s="3"/>
      <c r="BI134" s="3"/>
    </row>
    <row r="135">
      <c r="A135" s="68"/>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3"/>
      <c r="AQ135" s="3"/>
      <c r="AR135" s="3"/>
      <c r="AS135" s="3"/>
      <c r="AT135" s="3"/>
      <c r="AU135" s="3"/>
      <c r="AV135" s="3"/>
      <c r="AW135" s="3"/>
      <c r="AX135" s="3"/>
      <c r="AY135" s="3"/>
      <c r="AZ135" s="3"/>
      <c r="BA135" s="3"/>
      <c r="BB135" s="3"/>
      <c r="BC135" s="3"/>
      <c r="BD135" s="3"/>
      <c r="BE135" s="3"/>
      <c r="BF135" s="3"/>
      <c r="BG135" s="3"/>
      <c r="BH135" s="3"/>
      <c r="BI135" s="3"/>
    </row>
    <row r="136">
      <c r="A136" s="68"/>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c r="AT136" s="3"/>
      <c r="AU136" s="3"/>
      <c r="AV136" s="3"/>
      <c r="AW136" s="3"/>
      <c r="AX136" s="3"/>
      <c r="AY136" s="3"/>
      <c r="AZ136" s="3"/>
      <c r="BA136" s="3"/>
      <c r="BB136" s="3"/>
      <c r="BC136" s="3"/>
      <c r="BD136" s="3"/>
      <c r="BE136" s="3"/>
      <c r="BF136" s="3"/>
      <c r="BG136" s="3"/>
      <c r="BH136" s="3"/>
      <c r="BI136" s="3"/>
    </row>
    <row r="137">
      <c r="A137" s="68"/>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c r="AT137" s="3"/>
      <c r="AU137" s="3"/>
      <c r="AV137" s="3"/>
      <c r="AW137" s="3"/>
      <c r="AX137" s="3"/>
      <c r="AY137" s="3"/>
      <c r="AZ137" s="3"/>
      <c r="BA137" s="3"/>
      <c r="BB137" s="3"/>
      <c r="BC137" s="3"/>
      <c r="BD137" s="3"/>
      <c r="BE137" s="3"/>
      <c r="BF137" s="3"/>
      <c r="BG137" s="3"/>
      <c r="BH137" s="3"/>
      <c r="BI137" s="3"/>
    </row>
    <row r="138">
      <c r="A138" s="68"/>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c r="AT138" s="3"/>
      <c r="AU138" s="3"/>
      <c r="AV138" s="3"/>
      <c r="AW138" s="3"/>
      <c r="AX138" s="3"/>
      <c r="AY138" s="3"/>
      <c r="AZ138" s="3"/>
      <c r="BA138" s="3"/>
      <c r="BB138" s="3"/>
      <c r="BC138" s="3"/>
      <c r="BD138" s="3"/>
      <c r="BE138" s="3"/>
      <c r="BF138" s="3"/>
      <c r="BG138" s="3"/>
      <c r="BH138" s="3"/>
      <c r="BI138" s="3"/>
    </row>
    <row r="139">
      <c r="A139" s="68"/>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c r="AQ139" s="3"/>
      <c r="AR139" s="3"/>
      <c r="AS139" s="3"/>
      <c r="AT139" s="3"/>
      <c r="AU139" s="3"/>
      <c r="AV139" s="3"/>
      <c r="AW139" s="3"/>
      <c r="AX139" s="3"/>
      <c r="AY139" s="3"/>
      <c r="AZ139" s="3"/>
      <c r="BA139" s="3"/>
      <c r="BB139" s="3"/>
      <c r="BC139" s="3"/>
      <c r="BD139" s="3"/>
      <c r="BE139" s="3"/>
      <c r="BF139" s="3"/>
      <c r="BG139" s="3"/>
      <c r="BH139" s="3"/>
      <c r="BI139" s="3"/>
    </row>
    <row r="140">
      <c r="A140" s="68"/>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c r="AT140" s="3"/>
      <c r="AU140" s="3"/>
      <c r="AV140" s="3"/>
      <c r="AW140" s="3"/>
      <c r="AX140" s="3"/>
      <c r="AY140" s="3"/>
      <c r="AZ140" s="3"/>
      <c r="BA140" s="3"/>
      <c r="BB140" s="3"/>
      <c r="BC140" s="3"/>
      <c r="BD140" s="3"/>
      <c r="BE140" s="3"/>
      <c r="BF140" s="3"/>
      <c r="BG140" s="3"/>
      <c r="BH140" s="3"/>
      <c r="BI140" s="3"/>
    </row>
    <row r="141">
      <c r="A141" s="68"/>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c r="AU141" s="3"/>
      <c r="AV141" s="3"/>
      <c r="AW141" s="3"/>
      <c r="AX141" s="3"/>
      <c r="AY141" s="3"/>
      <c r="AZ141" s="3"/>
      <c r="BA141" s="3"/>
      <c r="BB141" s="3"/>
      <c r="BC141" s="3"/>
      <c r="BD141" s="3"/>
      <c r="BE141" s="3"/>
      <c r="BF141" s="3"/>
      <c r="BG141" s="3"/>
      <c r="BH141" s="3"/>
      <c r="BI141" s="3"/>
    </row>
    <row r="142">
      <c r="A142" s="68"/>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3"/>
      <c r="AQ142" s="3"/>
      <c r="AR142" s="3"/>
      <c r="AS142" s="3"/>
      <c r="AT142" s="3"/>
      <c r="AU142" s="3"/>
      <c r="AV142" s="3"/>
      <c r="AW142" s="3"/>
      <c r="AX142" s="3"/>
      <c r="AY142" s="3"/>
      <c r="AZ142" s="3"/>
      <c r="BA142" s="3"/>
      <c r="BB142" s="3"/>
      <c r="BC142" s="3"/>
      <c r="BD142" s="3"/>
      <c r="BE142" s="3"/>
      <c r="BF142" s="3"/>
      <c r="BG142" s="3"/>
      <c r="BH142" s="3"/>
      <c r="BI142" s="3"/>
    </row>
    <row r="143">
      <c r="A143" s="68"/>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3"/>
      <c r="AQ143" s="3"/>
      <c r="AR143" s="3"/>
      <c r="AS143" s="3"/>
      <c r="AT143" s="3"/>
      <c r="AU143" s="3"/>
      <c r="AV143" s="3"/>
      <c r="AW143" s="3"/>
      <c r="AX143" s="3"/>
      <c r="AY143" s="3"/>
      <c r="AZ143" s="3"/>
      <c r="BA143" s="3"/>
      <c r="BB143" s="3"/>
      <c r="BC143" s="3"/>
      <c r="BD143" s="3"/>
      <c r="BE143" s="3"/>
      <c r="BF143" s="3"/>
      <c r="BG143" s="3"/>
      <c r="BH143" s="3"/>
      <c r="BI143" s="3"/>
    </row>
    <row r="144">
      <c r="A144" s="68"/>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3"/>
      <c r="AQ144" s="3"/>
      <c r="AR144" s="3"/>
      <c r="AS144" s="3"/>
      <c r="AT144" s="3"/>
      <c r="AU144" s="3"/>
      <c r="AV144" s="3"/>
      <c r="AW144" s="3"/>
      <c r="AX144" s="3"/>
      <c r="AY144" s="3"/>
      <c r="AZ144" s="3"/>
      <c r="BA144" s="3"/>
      <c r="BB144" s="3"/>
      <c r="BC144" s="3"/>
      <c r="BD144" s="3"/>
      <c r="BE144" s="3"/>
      <c r="BF144" s="3"/>
      <c r="BG144" s="3"/>
      <c r="BH144" s="3"/>
      <c r="BI144" s="3"/>
    </row>
    <row r="145">
      <c r="A145" s="68"/>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c r="AT145" s="3"/>
      <c r="AU145" s="3"/>
      <c r="AV145" s="3"/>
      <c r="AW145" s="3"/>
      <c r="AX145" s="3"/>
      <c r="AY145" s="3"/>
      <c r="AZ145" s="3"/>
      <c r="BA145" s="3"/>
      <c r="BB145" s="3"/>
      <c r="BC145" s="3"/>
      <c r="BD145" s="3"/>
      <c r="BE145" s="3"/>
      <c r="BF145" s="3"/>
      <c r="BG145" s="3"/>
      <c r="BH145" s="3"/>
      <c r="BI145" s="3"/>
    </row>
    <row r="146">
      <c r="A146" s="68"/>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3"/>
      <c r="AQ146" s="3"/>
      <c r="AR146" s="3"/>
      <c r="AS146" s="3"/>
      <c r="AT146" s="3"/>
      <c r="AU146" s="3"/>
      <c r="AV146" s="3"/>
      <c r="AW146" s="3"/>
      <c r="AX146" s="3"/>
      <c r="AY146" s="3"/>
      <c r="AZ146" s="3"/>
      <c r="BA146" s="3"/>
      <c r="BB146" s="3"/>
      <c r="BC146" s="3"/>
      <c r="BD146" s="3"/>
      <c r="BE146" s="3"/>
      <c r="BF146" s="3"/>
      <c r="BG146" s="3"/>
      <c r="BH146" s="3"/>
      <c r="BI146" s="3"/>
    </row>
    <row r="147">
      <c r="A147" s="68"/>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3"/>
      <c r="AQ147" s="3"/>
      <c r="AR147" s="3"/>
      <c r="AS147" s="3"/>
      <c r="AT147" s="3"/>
      <c r="AU147" s="3"/>
      <c r="AV147" s="3"/>
      <c r="AW147" s="3"/>
      <c r="AX147" s="3"/>
      <c r="AY147" s="3"/>
      <c r="AZ147" s="3"/>
      <c r="BA147" s="3"/>
      <c r="BB147" s="3"/>
      <c r="BC147" s="3"/>
      <c r="BD147" s="3"/>
      <c r="BE147" s="3"/>
      <c r="BF147" s="3"/>
      <c r="BG147" s="3"/>
      <c r="BH147" s="3"/>
      <c r="BI147" s="3"/>
    </row>
    <row r="148">
      <c r="A148" s="68"/>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3"/>
      <c r="AQ148" s="3"/>
      <c r="AR148" s="3"/>
      <c r="AS148" s="3"/>
      <c r="AT148" s="3"/>
      <c r="AU148" s="3"/>
      <c r="AV148" s="3"/>
      <c r="AW148" s="3"/>
      <c r="AX148" s="3"/>
      <c r="AY148" s="3"/>
      <c r="AZ148" s="3"/>
      <c r="BA148" s="3"/>
      <c r="BB148" s="3"/>
      <c r="BC148" s="3"/>
      <c r="BD148" s="3"/>
      <c r="BE148" s="3"/>
      <c r="BF148" s="3"/>
      <c r="BG148" s="3"/>
      <c r="BH148" s="3"/>
      <c r="BI148" s="3"/>
    </row>
    <row r="149">
      <c r="A149" s="68"/>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3"/>
      <c r="AQ149" s="3"/>
      <c r="AR149" s="3"/>
      <c r="AS149" s="3"/>
      <c r="AT149" s="3"/>
      <c r="AU149" s="3"/>
      <c r="AV149" s="3"/>
      <c r="AW149" s="3"/>
      <c r="AX149" s="3"/>
      <c r="AY149" s="3"/>
      <c r="AZ149" s="3"/>
      <c r="BA149" s="3"/>
      <c r="BB149" s="3"/>
      <c r="BC149" s="3"/>
      <c r="BD149" s="3"/>
      <c r="BE149" s="3"/>
      <c r="BF149" s="3"/>
      <c r="BG149" s="3"/>
      <c r="BH149" s="3"/>
      <c r="BI149" s="3"/>
    </row>
    <row r="150">
      <c r="A150" s="68"/>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c r="AP150" s="3"/>
      <c r="AQ150" s="3"/>
      <c r="AR150" s="3"/>
      <c r="AS150" s="3"/>
      <c r="AT150" s="3"/>
      <c r="AU150" s="3"/>
      <c r="AV150" s="3"/>
      <c r="AW150" s="3"/>
      <c r="AX150" s="3"/>
      <c r="AY150" s="3"/>
      <c r="AZ150" s="3"/>
      <c r="BA150" s="3"/>
      <c r="BB150" s="3"/>
      <c r="BC150" s="3"/>
      <c r="BD150" s="3"/>
      <c r="BE150" s="3"/>
      <c r="BF150" s="3"/>
      <c r="BG150" s="3"/>
      <c r="BH150" s="3"/>
      <c r="BI150" s="3"/>
    </row>
    <row r="151">
      <c r="A151" s="68"/>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c r="AR151" s="3"/>
      <c r="AS151" s="3"/>
      <c r="AT151" s="3"/>
      <c r="AU151" s="3"/>
      <c r="AV151" s="3"/>
      <c r="AW151" s="3"/>
      <c r="AX151" s="3"/>
      <c r="AY151" s="3"/>
      <c r="AZ151" s="3"/>
      <c r="BA151" s="3"/>
      <c r="BB151" s="3"/>
      <c r="BC151" s="3"/>
      <c r="BD151" s="3"/>
      <c r="BE151" s="3"/>
      <c r="BF151" s="3"/>
      <c r="BG151" s="3"/>
      <c r="BH151" s="3"/>
      <c r="BI151" s="3"/>
    </row>
    <row r="152">
      <c r="A152" s="68"/>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3"/>
      <c r="AQ152" s="3"/>
      <c r="AR152" s="3"/>
      <c r="AS152" s="3"/>
      <c r="AT152" s="3"/>
      <c r="AU152" s="3"/>
      <c r="AV152" s="3"/>
      <c r="AW152" s="3"/>
      <c r="AX152" s="3"/>
      <c r="AY152" s="3"/>
      <c r="AZ152" s="3"/>
      <c r="BA152" s="3"/>
      <c r="BB152" s="3"/>
      <c r="BC152" s="3"/>
      <c r="BD152" s="3"/>
      <c r="BE152" s="3"/>
      <c r="BF152" s="3"/>
      <c r="BG152" s="3"/>
      <c r="BH152" s="3"/>
      <c r="BI152" s="3"/>
    </row>
    <row r="153">
      <c r="A153" s="68"/>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3"/>
      <c r="AQ153" s="3"/>
      <c r="AR153" s="3"/>
      <c r="AS153" s="3"/>
      <c r="AT153" s="3"/>
      <c r="AU153" s="3"/>
      <c r="AV153" s="3"/>
      <c r="AW153" s="3"/>
      <c r="AX153" s="3"/>
      <c r="AY153" s="3"/>
      <c r="AZ153" s="3"/>
      <c r="BA153" s="3"/>
      <c r="BB153" s="3"/>
      <c r="BC153" s="3"/>
      <c r="BD153" s="3"/>
      <c r="BE153" s="3"/>
      <c r="BF153" s="3"/>
      <c r="BG153" s="3"/>
      <c r="BH153" s="3"/>
      <c r="BI153" s="3"/>
    </row>
    <row r="154">
      <c r="A154" s="68"/>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3"/>
      <c r="AQ154" s="3"/>
      <c r="AR154" s="3"/>
      <c r="AS154" s="3"/>
      <c r="AT154" s="3"/>
      <c r="AU154" s="3"/>
      <c r="AV154" s="3"/>
      <c r="AW154" s="3"/>
      <c r="AX154" s="3"/>
      <c r="AY154" s="3"/>
      <c r="AZ154" s="3"/>
      <c r="BA154" s="3"/>
      <c r="BB154" s="3"/>
      <c r="BC154" s="3"/>
      <c r="BD154" s="3"/>
      <c r="BE154" s="3"/>
      <c r="BF154" s="3"/>
      <c r="BG154" s="3"/>
      <c r="BH154" s="3"/>
      <c r="BI154" s="3"/>
    </row>
    <row r="155">
      <c r="A155" s="68"/>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c r="AT155" s="3"/>
      <c r="AU155" s="3"/>
      <c r="AV155" s="3"/>
      <c r="AW155" s="3"/>
      <c r="AX155" s="3"/>
      <c r="AY155" s="3"/>
      <c r="AZ155" s="3"/>
      <c r="BA155" s="3"/>
      <c r="BB155" s="3"/>
      <c r="BC155" s="3"/>
      <c r="BD155" s="3"/>
      <c r="BE155" s="3"/>
      <c r="BF155" s="3"/>
      <c r="BG155" s="3"/>
      <c r="BH155" s="3"/>
      <c r="BI155" s="3"/>
    </row>
    <row r="156">
      <c r="A156" s="68"/>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c r="AR156" s="3"/>
      <c r="AS156" s="3"/>
      <c r="AT156" s="3"/>
      <c r="AU156" s="3"/>
      <c r="AV156" s="3"/>
      <c r="AW156" s="3"/>
      <c r="AX156" s="3"/>
      <c r="AY156" s="3"/>
      <c r="AZ156" s="3"/>
      <c r="BA156" s="3"/>
      <c r="BB156" s="3"/>
      <c r="BC156" s="3"/>
      <c r="BD156" s="3"/>
      <c r="BE156" s="3"/>
      <c r="BF156" s="3"/>
      <c r="BG156" s="3"/>
      <c r="BH156" s="3"/>
      <c r="BI156" s="3"/>
    </row>
    <row r="157">
      <c r="A157" s="68"/>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c r="AR157" s="3"/>
      <c r="AS157" s="3"/>
      <c r="AT157" s="3"/>
      <c r="AU157" s="3"/>
      <c r="AV157" s="3"/>
      <c r="AW157" s="3"/>
      <c r="AX157" s="3"/>
      <c r="AY157" s="3"/>
      <c r="AZ157" s="3"/>
      <c r="BA157" s="3"/>
      <c r="BB157" s="3"/>
      <c r="BC157" s="3"/>
      <c r="BD157" s="3"/>
      <c r="BE157" s="3"/>
      <c r="BF157" s="3"/>
      <c r="BG157" s="3"/>
      <c r="BH157" s="3"/>
      <c r="BI157" s="3"/>
    </row>
    <row r="158">
      <c r="A158" s="68"/>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c r="AR158" s="3"/>
      <c r="AS158" s="3"/>
      <c r="AT158" s="3"/>
      <c r="AU158" s="3"/>
      <c r="AV158" s="3"/>
      <c r="AW158" s="3"/>
      <c r="AX158" s="3"/>
      <c r="AY158" s="3"/>
      <c r="AZ158" s="3"/>
      <c r="BA158" s="3"/>
      <c r="BB158" s="3"/>
      <c r="BC158" s="3"/>
      <c r="BD158" s="3"/>
      <c r="BE158" s="3"/>
      <c r="BF158" s="3"/>
      <c r="BG158" s="3"/>
      <c r="BH158" s="3"/>
      <c r="BI158" s="3"/>
    </row>
    <row r="159">
      <c r="A159" s="68"/>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c r="AR159" s="3"/>
      <c r="AS159" s="3"/>
      <c r="AT159" s="3"/>
      <c r="AU159" s="3"/>
      <c r="AV159" s="3"/>
      <c r="AW159" s="3"/>
      <c r="AX159" s="3"/>
      <c r="AY159" s="3"/>
      <c r="AZ159" s="3"/>
      <c r="BA159" s="3"/>
      <c r="BB159" s="3"/>
      <c r="BC159" s="3"/>
      <c r="BD159" s="3"/>
      <c r="BE159" s="3"/>
      <c r="BF159" s="3"/>
      <c r="BG159" s="3"/>
      <c r="BH159" s="3"/>
      <c r="BI159" s="3"/>
    </row>
    <row r="160">
      <c r="A160" s="68"/>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c r="AR160" s="3"/>
      <c r="AS160" s="3"/>
      <c r="AT160" s="3"/>
      <c r="AU160" s="3"/>
      <c r="AV160" s="3"/>
      <c r="AW160" s="3"/>
      <c r="AX160" s="3"/>
      <c r="AY160" s="3"/>
      <c r="AZ160" s="3"/>
      <c r="BA160" s="3"/>
      <c r="BB160" s="3"/>
      <c r="BC160" s="3"/>
      <c r="BD160" s="3"/>
      <c r="BE160" s="3"/>
      <c r="BF160" s="3"/>
      <c r="BG160" s="3"/>
      <c r="BH160" s="3"/>
      <c r="BI160" s="3"/>
    </row>
    <row r="161">
      <c r="A161" s="68"/>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c r="AR161" s="3"/>
      <c r="AS161" s="3"/>
      <c r="AT161" s="3"/>
      <c r="AU161" s="3"/>
      <c r="AV161" s="3"/>
      <c r="AW161" s="3"/>
      <c r="AX161" s="3"/>
      <c r="AY161" s="3"/>
      <c r="AZ161" s="3"/>
      <c r="BA161" s="3"/>
      <c r="BB161" s="3"/>
      <c r="BC161" s="3"/>
      <c r="BD161" s="3"/>
      <c r="BE161" s="3"/>
      <c r="BF161" s="3"/>
      <c r="BG161" s="3"/>
      <c r="BH161" s="3"/>
      <c r="BI161" s="3"/>
    </row>
    <row r="162">
      <c r="A162" s="68"/>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c r="AS162" s="3"/>
      <c r="AT162" s="3"/>
      <c r="AU162" s="3"/>
      <c r="AV162" s="3"/>
      <c r="AW162" s="3"/>
      <c r="AX162" s="3"/>
      <c r="AY162" s="3"/>
      <c r="AZ162" s="3"/>
      <c r="BA162" s="3"/>
      <c r="BB162" s="3"/>
      <c r="BC162" s="3"/>
      <c r="BD162" s="3"/>
      <c r="BE162" s="3"/>
      <c r="BF162" s="3"/>
      <c r="BG162" s="3"/>
      <c r="BH162" s="3"/>
      <c r="BI162" s="3"/>
    </row>
    <row r="163">
      <c r="A163" s="68"/>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c r="AO163" s="3"/>
      <c r="AP163" s="3"/>
      <c r="AQ163" s="3"/>
      <c r="AR163" s="3"/>
      <c r="AS163" s="3"/>
      <c r="AT163" s="3"/>
      <c r="AU163" s="3"/>
      <c r="AV163" s="3"/>
      <c r="AW163" s="3"/>
      <c r="AX163" s="3"/>
      <c r="AY163" s="3"/>
      <c r="AZ163" s="3"/>
      <c r="BA163" s="3"/>
      <c r="BB163" s="3"/>
      <c r="BC163" s="3"/>
      <c r="BD163" s="3"/>
      <c r="BE163" s="3"/>
      <c r="BF163" s="3"/>
      <c r="BG163" s="3"/>
      <c r="BH163" s="3"/>
      <c r="BI163" s="3"/>
    </row>
    <row r="164">
      <c r="A164" s="68"/>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c r="AO164" s="3"/>
      <c r="AP164" s="3"/>
      <c r="AQ164" s="3"/>
      <c r="AR164" s="3"/>
      <c r="AS164" s="3"/>
      <c r="AT164" s="3"/>
      <c r="AU164" s="3"/>
      <c r="AV164" s="3"/>
      <c r="AW164" s="3"/>
      <c r="AX164" s="3"/>
      <c r="AY164" s="3"/>
      <c r="AZ164" s="3"/>
      <c r="BA164" s="3"/>
      <c r="BB164" s="3"/>
      <c r="BC164" s="3"/>
      <c r="BD164" s="3"/>
      <c r="BE164" s="3"/>
      <c r="BF164" s="3"/>
      <c r="BG164" s="3"/>
      <c r="BH164" s="3"/>
      <c r="BI164" s="3"/>
    </row>
    <row r="165">
      <c r="A165" s="68"/>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c r="AO165" s="3"/>
      <c r="AP165" s="3"/>
      <c r="AQ165" s="3"/>
      <c r="AR165" s="3"/>
      <c r="AS165" s="3"/>
      <c r="AT165" s="3"/>
      <c r="AU165" s="3"/>
      <c r="AV165" s="3"/>
      <c r="AW165" s="3"/>
      <c r="AX165" s="3"/>
      <c r="AY165" s="3"/>
      <c r="AZ165" s="3"/>
      <c r="BA165" s="3"/>
      <c r="BB165" s="3"/>
      <c r="BC165" s="3"/>
      <c r="BD165" s="3"/>
      <c r="BE165" s="3"/>
      <c r="BF165" s="3"/>
      <c r="BG165" s="3"/>
      <c r="BH165" s="3"/>
      <c r="BI165" s="3"/>
    </row>
    <row r="166">
      <c r="A166" s="68"/>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c r="AO166" s="3"/>
      <c r="AP166" s="3"/>
      <c r="AQ166" s="3"/>
      <c r="AR166" s="3"/>
      <c r="AS166" s="3"/>
      <c r="AT166" s="3"/>
      <c r="AU166" s="3"/>
      <c r="AV166" s="3"/>
      <c r="AW166" s="3"/>
      <c r="AX166" s="3"/>
      <c r="AY166" s="3"/>
      <c r="AZ166" s="3"/>
      <c r="BA166" s="3"/>
      <c r="BB166" s="3"/>
      <c r="BC166" s="3"/>
      <c r="BD166" s="3"/>
      <c r="BE166" s="3"/>
      <c r="BF166" s="3"/>
      <c r="BG166" s="3"/>
      <c r="BH166" s="3"/>
      <c r="BI166" s="3"/>
    </row>
    <row r="167">
      <c r="A167" s="68"/>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c r="AO167" s="3"/>
      <c r="AP167" s="3"/>
      <c r="AQ167" s="3"/>
      <c r="AR167" s="3"/>
      <c r="AS167" s="3"/>
      <c r="AT167" s="3"/>
      <c r="AU167" s="3"/>
      <c r="AV167" s="3"/>
      <c r="AW167" s="3"/>
      <c r="AX167" s="3"/>
      <c r="AY167" s="3"/>
      <c r="AZ167" s="3"/>
      <c r="BA167" s="3"/>
      <c r="BB167" s="3"/>
      <c r="BC167" s="3"/>
      <c r="BD167" s="3"/>
      <c r="BE167" s="3"/>
      <c r="BF167" s="3"/>
      <c r="BG167" s="3"/>
      <c r="BH167" s="3"/>
      <c r="BI167" s="3"/>
    </row>
    <row r="168">
      <c r="A168" s="68"/>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c r="AT168" s="3"/>
      <c r="AU168" s="3"/>
      <c r="AV168" s="3"/>
      <c r="AW168" s="3"/>
      <c r="AX168" s="3"/>
      <c r="AY168" s="3"/>
      <c r="AZ168" s="3"/>
      <c r="BA168" s="3"/>
      <c r="BB168" s="3"/>
      <c r="BC168" s="3"/>
      <c r="BD168" s="3"/>
      <c r="BE168" s="3"/>
      <c r="BF168" s="3"/>
      <c r="BG168" s="3"/>
      <c r="BH168" s="3"/>
      <c r="BI168" s="3"/>
    </row>
    <row r="169">
      <c r="A169" s="68"/>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c r="AU169" s="3"/>
      <c r="AV169" s="3"/>
      <c r="AW169" s="3"/>
      <c r="AX169" s="3"/>
      <c r="AY169" s="3"/>
      <c r="AZ169" s="3"/>
      <c r="BA169" s="3"/>
      <c r="BB169" s="3"/>
      <c r="BC169" s="3"/>
      <c r="BD169" s="3"/>
      <c r="BE169" s="3"/>
      <c r="BF169" s="3"/>
      <c r="BG169" s="3"/>
      <c r="BH169" s="3"/>
      <c r="BI169" s="3"/>
    </row>
    <row r="170">
      <c r="A170" s="68"/>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c r="AW170" s="3"/>
      <c r="AX170" s="3"/>
      <c r="AY170" s="3"/>
      <c r="AZ170" s="3"/>
      <c r="BA170" s="3"/>
      <c r="BB170" s="3"/>
      <c r="BC170" s="3"/>
      <c r="BD170" s="3"/>
      <c r="BE170" s="3"/>
      <c r="BF170" s="3"/>
      <c r="BG170" s="3"/>
      <c r="BH170" s="3"/>
      <c r="BI170" s="3"/>
    </row>
    <row r="171">
      <c r="A171" s="68"/>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c r="AW171" s="3"/>
      <c r="AX171" s="3"/>
      <c r="AY171" s="3"/>
      <c r="AZ171" s="3"/>
      <c r="BA171" s="3"/>
      <c r="BB171" s="3"/>
      <c r="BC171" s="3"/>
      <c r="BD171" s="3"/>
      <c r="BE171" s="3"/>
      <c r="BF171" s="3"/>
      <c r="BG171" s="3"/>
      <c r="BH171" s="3"/>
      <c r="BI171" s="3"/>
    </row>
    <row r="172">
      <c r="A172" s="68"/>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c r="AW172" s="3"/>
      <c r="AX172" s="3"/>
      <c r="AY172" s="3"/>
      <c r="AZ172" s="3"/>
      <c r="BA172" s="3"/>
      <c r="BB172" s="3"/>
      <c r="BC172" s="3"/>
      <c r="BD172" s="3"/>
      <c r="BE172" s="3"/>
      <c r="BF172" s="3"/>
      <c r="BG172" s="3"/>
      <c r="BH172" s="3"/>
      <c r="BI172" s="3"/>
    </row>
    <row r="173">
      <c r="A173" s="68"/>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3"/>
      <c r="AX173" s="3"/>
      <c r="AY173" s="3"/>
      <c r="AZ173" s="3"/>
      <c r="BA173" s="3"/>
      <c r="BB173" s="3"/>
      <c r="BC173" s="3"/>
      <c r="BD173" s="3"/>
      <c r="BE173" s="3"/>
      <c r="BF173" s="3"/>
      <c r="BG173" s="3"/>
      <c r="BH173" s="3"/>
      <c r="BI173" s="3"/>
    </row>
    <row r="174">
      <c r="A174" s="68"/>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c r="AT174" s="3"/>
      <c r="AU174" s="3"/>
      <c r="AV174" s="3"/>
      <c r="AW174" s="3"/>
      <c r="AX174" s="3"/>
      <c r="AY174" s="3"/>
      <c r="AZ174" s="3"/>
      <c r="BA174" s="3"/>
      <c r="BB174" s="3"/>
      <c r="BC174" s="3"/>
      <c r="BD174" s="3"/>
      <c r="BE174" s="3"/>
      <c r="BF174" s="3"/>
      <c r="BG174" s="3"/>
      <c r="BH174" s="3"/>
      <c r="BI174" s="3"/>
    </row>
    <row r="175">
      <c r="A175" s="68"/>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c r="AT175" s="3"/>
      <c r="AU175" s="3"/>
      <c r="AV175" s="3"/>
      <c r="AW175" s="3"/>
      <c r="AX175" s="3"/>
      <c r="AY175" s="3"/>
      <c r="AZ175" s="3"/>
      <c r="BA175" s="3"/>
      <c r="BB175" s="3"/>
      <c r="BC175" s="3"/>
      <c r="BD175" s="3"/>
      <c r="BE175" s="3"/>
      <c r="BF175" s="3"/>
      <c r="BG175" s="3"/>
      <c r="BH175" s="3"/>
      <c r="BI175" s="3"/>
    </row>
    <row r="176">
      <c r="A176" s="68"/>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c r="AU176" s="3"/>
      <c r="AV176" s="3"/>
      <c r="AW176" s="3"/>
      <c r="AX176" s="3"/>
      <c r="AY176" s="3"/>
      <c r="AZ176" s="3"/>
      <c r="BA176" s="3"/>
      <c r="BB176" s="3"/>
      <c r="BC176" s="3"/>
      <c r="BD176" s="3"/>
      <c r="BE176" s="3"/>
      <c r="BF176" s="3"/>
      <c r="BG176" s="3"/>
      <c r="BH176" s="3"/>
      <c r="BI176" s="3"/>
    </row>
    <row r="177">
      <c r="A177" s="68"/>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c r="AU177" s="3"/>
      <c r="AV177" s="3"/>
      <c r="AW177" s="3"/>
      <c r="AX177" s="3"/>
      <c r="AY177" s="3"/>
      <c r="AZ177" s="3"/>
      <c r="BA177" s="3"/>
      <c r="BB177" s="3"/>
      <c r="BC177" s="3"/>
      <c r="BD177" s="3"/>
      <c r="BE177" s="3"/>
      <c r="BF177" s="3"/>
      <c r="BG177" s="3"/>
      <c r="BH177" s="3"/>
      <c r="BI177" s="3"/>
    </row>
    <row r="178">
      <c r="A178" s="68"/>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c r="AW178" s="3"/>
      <c r="AX178" s="3"/>
      <c r="AY178" s="3"/>
      <c r="AZ178" s="3"/>
      <c r="BA178" s="3"/>
      <c r="BB178" s="3"/>
      <c r="BC178" s="3"/>
      <c r="BD178" s="3"/>
      <c r="BE178" s="3"/>
      <c r="BF178" s="3"/>
      <c r="BG178" s="3"/>
      <c r="BH178" s="3"/>
      <c r="BI178" s="3"/>
    </row>
    <row r="179">
      <c r="A179" s="68"/>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c r="AW179" s="3"/>
      <c r="AX179" s="3"/>
      <c r="AY179" s="3"/>
      <c r="AZ179" s="3"/>
      <c r="BA179" s="3"/>
      <c r="BB179" s="3"/>
      <c r="BC179" s="3"/>
      <c r="BD179" s="3"/>
      <c r="BE179" s="3"/>
      <c r="BF179" s="3"/>
      <c r="BG179" s="3"/>
      <c r="BH179" s="3"/>
      <c r="BI179" s="3"/>
    </row>
    <row r="180">
      <c r="A180" s="68"/>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c r="AW180" s="3"/>
      <c r="AX180" s="3"/>
      <c r="AY180" s="3"/>
      <c r="AZ180" s="3"/>
      <c r="BA180" s="3"/>
      <c r="BB180" s="3"/>
      <c r="BC180" s="3"/>
      <c r="BD180" s="3"/>
      <c r="BE180" s="3"/>
      <c r="BF180" s="3"/>
      <c r="BG180" s="3"/>
      <c r="BH180" s="3"/>
      <c r="BI180" s="3"/>
    </row>
    <row r="181">
      <c r="A181" s="68"/>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c r="AW181" s="3"/>
      <c r="AX181" s="3"/>
      <c r="AY181" s="3"/>
      <c r="AZ181" s="3"/>
      <c r="BA181" s="3"/>
      <c r="BB181" s="3"/>
      <c r="BC181" s="3"/>
      <c r="BD181" s="3"/>
      <c r="BE181" s="3"/>
      <c r="BF181" s="3"/>
      <c r="BG181" s="3"/>
      <c r="BH181" s="3"/>
      <c r="BI181" s="3"/>
    </row>
    <row r="182">
      <c r="A182" s="68"/>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c r="AW182" s="3"/>
      <c r="AX182" s="3"/>
      <c r="AY182" s="3"/>
      <c r="AZ182" s="3"/>
      <c r="BA182" s="3"/>
      <c r="BB182" s="3"/>
      <c r="BC182" s="3"/>
      <c r="BD182" s="3"/>
      <c r="BE182" s="3"/>
      <c r="BF182" s="3"/>
      <c r="BG182" s="3"/>
      <c r="BH182" s="3"/>
      <c r="BI182" s="3"/>
    </row>
    <row r="183">
      <c r="A183" s="68"/>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c r="AW183" s="3"/>
      <c r="AX183" s="3"/>
      <c r="AY183" s="3"/>
      <c r="AZ183" s="3"/>
      <c r="BA183" s="3"/>
      <c r="BB183" s="3"/>
      <c r="BC183" s="3"/>
      <c r="BD183" s="3"/>
      <c r="BE183" s="3"/>
      <c r="BF183" s="3"/>
      <c r="BG183" s="3"/>
      <c r="BH183" s="3"/>
      <c r="BI183" s="3"/>
    </row>
    <row r="184">
      <c r="A184" s="68"/>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c r="AW184" s="3"/>
      <c r="AX184" s="3"/>
      <c r="AY184" s="3"/>
      <c r="AZ184" s="3"/>
      <c r="BA184" s="3"/>
      <c r="BB184" s="3"/>
      <c r="BC184" s="3"/>
      <c r="BD184" s="3"/>
      <c r="BE184" s="3"/>
      <c r="BF184" s="3"/>
      <c r="BG184" s="3"/>
      <c r="BH184" s="3"/>
      <c r="BI184" s="3"/>
    </row>
    <row r="185">
      <c r="A185" s="68"/>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c r="AW185" s="3"/>
      <c r="AX185" s="3"/>
      <c r="AY185" s="3"/>
      <c r="AZ185" s="3"/>
      <c r="BA185" s="3"/>
      <c r="BB185" s="3"/>
      <c r="BC185" s="3"/>
      <c r="BD185" s="3"/>
      <c r="BE185" s="3"/>
      <c r="BF185" s="3"/>
      <c r="BG185" s="3"/>
      <c r="BH185" s="3"/>
      <c r="BI185" s="3"/>
    </row>
    <row r="186">
      <c r="A186" s="68"/>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c r="AW186" s="3"/>
      <c r="AX186" s="3"/>
      <c r="AY186" s="3"/>
      <c r="AZ186" s="3"/>
      <c r="BA186" s="3"/>
      <c r="BB186" s="3"/>
      <c r="BC186" s="3"/>
      <c r="BD186" s="3"/>
      <c r="BE186" s="3"/>
      <c r="BF186" s="3"/>
      <c r="BG186" s="3"/>
      <c r="BH186" s="3"/>
      <c r="BI186" s="3"/>
    </row>
    <row r="187">
      <c r="A187" s="68"/>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c r="AW187" s="3"/>
      <c r="AX187" s="3"/>
      <c r="AY187" s="3"/>
      <c r="AZ187" s="3"/>
      <c r="BA187" s="3"/>
      <c r="BB187" s="3"/>
      <c r="BC187" s="3"/>
      <c r="BD187" s="3"/>
      <c r="BE187" s="3"/>
      <c r="BF187" s="3"/>
      <c r="BG187" s="3"/>
      <c r="BH187" s="3"/>
      <c r="BI187" s="3"/>
    </row>
    <row r="188">
      <c r="A188" s="68"/>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c r="AW188" s="3"/>
      <c r="AX188" s="3"/>
      <c r="AY188" s="3"/>
      <c r="AZ188" s="3"/>
      <c r="BA188" s="3"/>
      <c r="BB188" s="3"/>
      <c r="BC188" s="3"/>
      <c r="BD188" s="3"/>
      <c r="BE188" s="3"/>
      <c r="BF188" s="3"/>
      <c r="BG188" s="3"/>
      <c r="BH188" s="3"/>
      <c r="BI188" s="3"/>
    </row>
    <row r="189">
      <c r="A189" s="68"/>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c r="AW189" s="3"/>
      <c r="AX189" s="3"/>
      <c r="AY189" s="3"/>
      <c r="AZ189" s="3"/>
      <c r="BA189" s="3"/>
      <c r="BB189" s="3"/>
      <c r="BC189" s="3"/>
      <c r="BD189" s="3"/>
      <c r="BE189" s="3"/>
      <c r="BF189" s="3"/>
      <c r="BG189" s="3"/>
      <c r="BH189" s="3"/>
      <c r="BI189" s="3"/>
    </row>
    <row r="190">
      <c r="A190" s="68"/>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c r="AW190" s="3"/>
      <c r="AX190" s="3"/>
      <c r="AY190" s="3"/>
      <c r="AZ190" s="3"/>
      <c r="BA190" s="3"/>
      <c r="BB190" s="3"/>
      <c r="BC190" s="3"/>
      <c r="BD190" s="3"/>
      <c r="BE190" s="3"/>
      <c r="BF190" s="3"/>
      <c r="BG190" s="3"/>
      <c r="BH190" s="3"/>
      <c r="BI190" s="3"/>
    </row>
    <row r="191">
      <c r="A191" s="68"/>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c r="AW191" s="3"/>
      <c r="AX191" s="3"/>
      <c r="AY191" s="3"/>
      <c r="AZ191" s="3"/>
      <c r="BA191" s="3"/>
      <c r="BB191" s="3"/>
      <c r="BC191" s="3"/>
      <c r="BD191" s="3"/>
      <c r="BE191" s="3"/>
      <c r="BF191" s="3"/>
      <c r="BG191" s="3"/>
      <c r="BH191" s="3"/>
      <c r="BI191" s="3"/>
    </row>
    <row r="192">
      <c r="A192" s="68"/>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c r="AW192" s="3"/>
      <c r="AX192" s="3"/>
      <c r="AY192" s="3"/>
      <c r="AZ192" s="3"/>
      <c r="BA192" s="3"/>
      <c r="BB192" s="3"/>
      <c r="BC192" s="3"/>
      <c r="BD192" s="3"/>
      <c r="BE192" s="3"/>
      <c r="BF192" s="3"/>
      <c r="BG192" s="3"/>
      <c r="BH192" s="3"/>
      <c r="BI192" s="3"/>
    </row>
    <row r="193">
      <c r="A193" s="68"/>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c r="AW193" s="3"/>
      <c r="AX193" s="3"/>
      <c r="AY193" s="3"/>
      <c r="AZ193" s="3"/>
      <c r="BA193" s="3"/>
      <c r="BB193" s="3"/>
      <c r="BC193" s="3"/>
      <c r="BD193" s="3"/>
      <c r="BE193" s="3"/>
      <c r="BF193" s="3"/>
      <c r="BG193" s="3"/>
      <c r="BH193" s="3"/>
      <c r="BI193" s="3"/>
    </row>
    <row r="194">
      <c r="A194" s="68"/>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c r="AW194" s="3"/>
      <c r="AX194" s="3"/>
      <c r="AY194" s="3"/>
      <c r="AZ194" s="3"/>
      <c r="BA194" s="3"/>
      <c r="BB194" s="3"/>
      <c r="BC194" s="3"/>
      <c r="BD194" s="3"/>
      <c r="BE194" s="3"/>
      <c r="BF194" s="3"/>
      <c r="BG194" s="3"/>
      <c r="BH194" s="3"/>
      <c r="BI194" s="3"/>
    </row>
    <row r="195">
      <c r="A195" s="68"/>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c r="AW195" s="3"/>
      <c r="AX195" s="3"/>
      <c r="AY195" s="3"/>
      <c r="AZ195" s="3"/>
      <c r="BA195" s="3"/>
      <c r="BB195" s="3"/>
      <c r="BC195" s="3"/>
      <c r="BD195" s="3"/>
      <c r="BE195" s="3"/>
      <c r="BF195" s="3"/>
      <c r="BG195" s="3"/>
      <c r="BH195" s="3"/>
      <c r="BI195" s="3"/>
    </row>
    <row r="196">
      <c r="A196" s="68"/>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c r="AW196" s="3"/>
      <c r="AX196" s="3"/>
      <c r="AY196" s="3"/>
      <c r="AZ196" s="3"/>
      <c r="BA196" s="3"/>
      <c r="BB196" s="3"/>
      <c r="BC196" s="3"/>
      <c r="BD196" s="3"/>
      <c r="BE196" s="3"/>
      <c r="BF196" s="3"/>
      <c r="BG196" s="3"/>
      <c r="BH196" s="3"/>
      <c r="BI196" s="3"/>
    </row>
    <row r="197">
      <c r="A197" s="68"/>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c r="AW197" s="3"/>
      <c r="AX197" s="3"/>
      <c r="AY197" s="3"/>
      <c r="AZ197" s="3"/>
      <c r="BA197" s="3"/>
      <c r="BB197" s="3"/>
      <c r="BC197" s="3"/>
      <c r="BD197" s="3"/>
      <c r="BE197" s="3"/>
      <c r="BF197" s="3"/>
      <c r="BG197" s="3"/>
      <c r="BH197" s="3"/>
      <c r="BI197" s="3"/>
    </row>
    <row r="198">
      <c r="A198" s="68"/>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c r="AW198" s="3"/>
      <c r="AX198" s="3"/>
      <c r="AY198" s="3"/>
      <c r="AZ198" s="3"/>
      <c r="BA198" s="3"/>
      <c r="BB198" s="3"/>
      <c r="BC198" s="3"/>
      <c r="BD198" s="3"/>
      <c r="BE198" s="3"/>
      <c r="BF198" s="3"/>
      <c r="BG198" s="3"/>
      <c r="BH198" s="3"/>
      <c r="BI198" s="3"/>
    </row>
    <row r="199">
      <c r="A199" s="68"/>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
      <c r="AV199" s="3"/>
      <c r="AW199" s="3"/>
      <c r="AX199" s="3"/>
      <c r="AY199" s="3"/>
      <c r="AZ199" s="3"/>
      <c r="BA199" s="3"/>
      <c r="BB199" s="3"/>
      <c r="BC199" s="3"/>
      <c r="BD199" s="3"/>
      <c r="BE199" s="3"/>
      <c r="BF199" s="3"/>
      <c r="BG199" s="3"/>
      <c r="BH199" s="3"/>
      <c r="BI199" s="3"/>
    </row>
    <row r="200">
      <c r="A200" s="68"/>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3"/>
      <c r="AV200" s="3"/>
      <c r="AW200" s="3"/>
      <c r="AX200" s="3"/>
      <c r="AY200" s="3"/>
      <c r="AZ200" s="3"/>
      <c r="BA200" s="3"/>
      <c r="BB200" s="3"/>
      <c r="BC200" s="3"/>
      <c r="BD200" s="3"/>
      <c r="BE200" s="3"/>
      <c r="BF200" s="3"/>
      <c r="BG200" s="3"/>
      <c r="BH200" s="3"/>
      <c r="BI200" s="3"/>
    </row>
    <row r="201">
      <c r="A201" s="68"/>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c r="AU201" s="3"/>
      <c r="AV201" s="3"/>
      <c r="AW201" s="3"/>
      <c r="AX201" s="3"/>
      <c r="AY201" s="3"/>
      <c r="AZ201" s="3"/>
      <c r="BA201" s="3"/>
      <c r="BB201" s="3"/>
      <c r="BC201" s="3"/>
      <c r="BD201" s="3"/>
      <c r="BE201" s="3"/>
      <c r="BF201" s="3"/>
      <c r="BG201" s="3"/>
      <c r="BH201" s="3"/>
      <c r="BI201" s="3"/>
    </row>
    <row r="202">
      <c r="A202" s="68"/>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c r="AW202" s="3"/>
      <c r="AX202" s="3"/>
      <c r="AY202" s="3"/>
      <c r="AZ202" s="3"/>
      <c r="BA202" s="3"/>
      <c r="BB202" s="3"/>
      <c r="BC202" s="3"/>
      <c r="BD202" s="3"/>
      <c r="BE202" s="3"/>
      <c r="BF202" s="3"/>
      <c r="BG202" s="3"/>
      <c r="BH202" s="3"/>
      <c r="BI202" s="3"/>
    </row>
    <row r="203">
      <c r="A203" s="68"/>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3"/>
      <c r="AV203" s="3"/>
      <c r="AW203" s="3"/>
      <c r="AX203" s="3"/>
      <c r="AY203" s="3"/>
      <c r="AZ203" s="3"/>
      <c r="BA203" s="3"/>
      <c r="BB203" s="3"/>
      <c r="BC203" s="3"/>
      <c r="BD203" s="3"/>
      <c r="BE203" s="3"/>
      <c r="BF203" s="3"/>
      <c r="BG203" s="3"/>
      <c r="BH203" s="3"/>
      <c r="BI203" s="3"/>
    </row>
    <row r="204">
      <c r="A204" s="68"/>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3"/>
      <c r="AV204" s="3"/>
      <c r="AW204" s="3"/>
      <c r="AX204" s="3"/>
      <c r="AY204" s="3"/>
      <c r="AZ204" s="3"/>
      <c r="BA204" s="3"/>
      <c r="BB204" s="3"/>
      <c r="BC204" s="3"/>
      <c r="BD204" s="3"/>
      <c r="BE204" s="3"/>
      <c r="BF204" s="3"/>
      <c r="BG204" s="3"/>
      <c r="BH204" s="3"/>
      <c r="BI204" s="3"/>
    </row>
    <row r="205">
      <c r="A205" s="68"/>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3"/>
      <c r="AV205" s="3"/>
      <c r="AW205" s="3"/>
      <c r="AX205" s="3"/>
      <c r="AY205" s="3"/>
      <c r="AZ205" s="3"/>
      <c r="BA205" s="3"/>
      <c r="BB205" s="3"/>
      <c r="BC205" s="3"/>
      <c r="BD205" s="3"/>
      <c r="BE205" s="3"/>
      <c r="BF205" s="3"/>
      <c r="BG205" s="3"/>
      <c r="BH205" s="3"/>
      <c r="BI205" s="3"/>
    </row>
    <row r="206">
      <c r="A206" s="68"/>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c r="AW206" s="3"/>
      <c r="AX206" s="3"/>
      <c r="AY206" s="3"/>
      <c r="AZ206" s="3"/>
      <c r="BA206" s="3"/>
      <c r="BB206" s="3"/>
      <c r="BC206" s="3"/>
      <c r="BD206" s="3"/>
      <c r="BE206" s="3"/>
      <c r="BF206" s="3"/>
      <c r="BG206" s="3"/>
      <c r="BH206" s="3"/>
      <c r="BI206" s="3"/>
    </row>
    <row r="207">
      <c r="A207" s="68"/>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c r="AW207" s="3"/>
      <c r="AX207" s="3"/>
      <c r="AY207" s="3"/>
      <c r="AZ207" s="3"/>
      <c r="BA207" s="3"/>
      <c r="BB207" s="3"/>
      <c r="BC207" s="3"/>
      <c r="BD207" s="3"/>
      <c r="BE207" s="3"/>
      <c r="BF207" s="3"/>
      <c r="BG207" s="3"/>
      <c r="BH207" s="3"/>
      <c r="BI207" s="3"/>
    </row>
    <row r="208">
      <c r="A208" s="68"/>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c r="AW208" s="3"/>
      <c r="AX208" s="3"/>
      <c r="AY208" s="3"/>
      <c r="AZ208" s="3"/>
      <c r="BA208" s="3"/>
      <c r="BB208" s="3"/>
      <c r="BC208" s="3"/>
      <c r="BD208" s="3"/>
      <c r="BE208" s="3"/>
      <c r="BF208" s="3"/>
      <c r="BG208" s="3"/>
      <c r="BH208" s="3"/>
      <c r="BI208" s="3"/>
    </row>
    <row r="209">
      <c r="A209" s="68"/>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c r="AW209" s="3"/>
      <c r="AX209" s="3"/>
      <c r="AY209" s="3"/>
      <c r="AZ209" s="3"/>
      <c r="BA209" s="3"/>
      <c r="BB209" s="3"/>
      <c r="BC209" s="3"/>
      <c r="BD209" s="3"/>
      <c r="BE209" s="3"/>
      <c r="BF209" s="3"/>
      <c r="BG209" s="3"/>
      <c r="BH209" s="3"/>
      <c r="BI209" s="3"/>
    </row>
    <row r="210">
      <c r="A210" s="68"/>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
      <c r="AV210" s="3"/>
      <c r="AW210" s="3"/>
      <c r="AX210" s="3"/>
      <c r="AY210" s="3"/>
      <c r="AZ210" s="3"/>
      <c r="BA210" s="3"/>
      <c r="BB210" s="3"/>
      <c r="BC210" s="3"/>
      <c r="BD210" s="3"/>
      <c r="BE210" s="3"/>
      <c r="BF210" s="3"/>
      <c r="BG210" s="3"/>
      <c r="BH210" s="3"/>
      <c r="BI210" s="3"/>
    </row>
    <row r="211">
      <c r="A211" s="68"/>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3"/>
      <c r="AV211" s="3"/>
      <c r="AW211" s="3"/>
      <c r="AX211" s="3"/>
      <c r="AY211" s="3"/>
      <c r="AZ211" s="3"/>
      <c r="BA211" s="3"/>
      <c r="BB211" s="3"/>
      <c r="BC211" s="3"/>
      <c r="BD211" s="3"/>
      <c r="BE211" s="3"/>
      <c r="BF211" s="3"/>
      <c r="BG211" s="3"/>
      <c r="BH211" s="3"/>
      <c r="BI211" s="3"/>
    </row>
    <row r="212">
      <c r="A212" s="68"/>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c r="AW212" s="3"/>
      <c r="AX212" s="3"/>
      <c r="AY212" s="3"/>
      <c r="AZ212" s="3"/>
      <c r="BA212" s="3"/>
      <c r="BB212" s="3"/>
      <c r="BC212" s="3"/>
      <c r="BD212" s="3"/>
      <c r="BE212" s="3"/>
      <c r="BF212" s="3"/>
      <c r="BG212" s="3"/>
      <c r="BH212" s="3"/>
      <c r="BI212" s="3"/>
    </row>
    <row r="213">
      <c r="A213" s="68"/>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c r="AW213" s="3"/>
      <c r="AX213" s="3"/>
      <c r="AY213" s="3"/>
      <c r="AZ213" s="3"/>
      <c r="BA213" s="3"/>
      <c r="BB213" s="3"/>
      <c r="BC213" s="3"/>
      <c r="BD213" s="3"/>
      <c r="BE213" s="3"/>
      <c r="BF213" s="3"/>
      <c r="BG213" s="3"/>
      <c r="BH213" s="3"/>
      <c r="BI213" s="3"/>
    </row>
    <row r="214">
      <c r="A214" s="68"/>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c r="AW214" s="3"/>
      <c r="AX214" s="3"/>
      <c r="AY214" s="3"/>
      <c r="AZ214" s="3"/>
      <c r="BA214" s="3"/>
      <c r="BB214" s="3"/>
      <c r="BC214" s="3"/>
      <c r="BD214" s="3"/>
      <c r="BE214" s="3"/>
      <c r="BF214" s="3"/>
      <c r="BG214" s="3"/>
      <c r="BH214" s="3"/>
      <c r="BI214" s="3"/>
    </row>
    <row r="215">
      <c r="A215" s="68"/>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c r="AW215" s="3"/>
      <c r="AX215" s="3"/>
      <c r="AY215" s="3"/>
      <c r="AZ215" s="3"/>
      <c r="BA215" s="3"/>
      <c r="BB215" s="3"/>
      <c r="BC215" s="3"/>
      <c r="BD215" s="3"/>
      <c r="BE215" s="3"/>
      <c r="BF215" s="3"/>
      <c r="BG215" s="3"/>
      <c r="BH215" s="3"/>
      <c r="BI215" s="3"/>
    </row>
    <row r="216">
      <c r="A216" s="68"/>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c r="AW216" s="3"/>
      <c r="AX216" s="3"/>
      <c r="AY216" s="3"/>
      <c r="AZ216" s="3"/>
      <c r="BA216" s="3"/>
      <c r="BB216" s="3"/>
      <c r="BC216" s="3"/>
      <c r="BD216" s="3"/>
      <c r="BE216" s="3"/>
      <c r="BF216" s="3"/>
      <c r="BG216" s="3"/>
      <c r="BH216" s="3"/>
      <c r="BI216" s="3"/>
    </row>
    <row r="217">
      <c r="A217" s="68"/>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c r="AW217" s="3"/>
      <c r="AX217" s="3"/>
      <c r="AY217" s="3"/>
      <c r="AZ217" s="3"/>
      <c r="BA217" s="3"/>
      <c r="BB217" s="3"/>
      <c r="BC217" s="3"/>
      <c r="BD217" s="3"/>
      <c r="BE217" s="3"/>
      <c r="BF217" s="3"/>
      <c r="BG217" s="3"/>
      <c r="BH217" s="3"/>
      <c r="BI217" s="3"/>
    </row>
    <row r="218">
      <c r="A218" s="68"/>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c r="AW218" s="3"/>
      <c r="AX218" s="3"/>
      <c r="AY218" s="3"/>
      <c r="AZ218" s="3"/>
      <c r="BA218" s="3"/>
      <c r="BB218" s="3"/>
      <c r="BC218" s="3"/>
      <c r="BD218" s="3"/>
      <c r="BE218" s="3"/>
      <c r="BF218" s="3"/>
      <c r="BG218" s="3"/>
      <c r="BH218" s="3"/>
      <c r="BI218" s="3"/>
    </row>
    <row r="219">
      <c r="A219" s="68"/>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c r="AW219" s="3"/>
      <c r="AX219" s="3"/>
      <c r="AY219" s="3"/>
      <c r="AZ219" s="3"/>
      <c r="BA219" s="3"/>
      <c r="BB219" s="3"/>
      <c r="BC219" s="3"/>
      <c r="BD219" s="3"/>
      <c r="BE219" s="3"/>
      <c r="BF219" s="3"/>
      <c r="BG219" s="3"/>
      <c r="BH219" s="3"/>
      <c r="BI219" s="3"/>
    </row>
    <row r="220">
      <c r="A220" s="68"/>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c r="AW220" s="3"/>
      <c r="AX220" s="3"/>
      <c r="AY220" s="3"/>
      <c r="AZ220" s="3"/>
      <c r="BA220" s="3"/>
      <c r="BB220" s="3"/>
      <c r="BC220" s="3"/>
      <c r="BD220" s="3"/>
      <c r="BE220" s="3"/>
      <c r="BF220" s="3"/>
      <c r="BG220" s="3"/>
      <c r="BH220" s="3"/>
      <c r="BI220" s="3"/>
    </row>
    <row r="221">
      <c r="A221" s="68"/>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c r="AW221" s="3"/>
      <c r="AX221" s="3"/>
      <c r="AY221" s="3"/>
      <c r="AZ221" s="3"/>
      <c r="BA221" s="3"/>
      <c r="BB221" s="3"/>
      <c r="BC221" s="3"/>
      <c r="BD221" s="3"/>
      <c r="BE221" s="3"/>
      <c r="BF221" s="3"/>
      <c r="BG221" s="3"/>
      <c r="BH221" s="3"/>
      <c r="BI221" s="3"/>
    </row>
    <row r="222">
      <c r="A222" s="68"/>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3"/>
      <c r="AV222" s="3"/>
      <c r="AW222" s="3"/>
      <c r="AX222" s="3"/>
      <c r="AY222" s="3"/>
      <c r="AZ222" s="3"/>
      <c r="BA222" s="3"/>
      <c r="BB222" s="3"/>
      <c r="BC222" s="3"/>
      <c r="BD222" s="3"/>
      <c r="BE222" s="3"/>
      <c r="BF222" s="3"/>
      <c r="BG222" s="3"/>
      <c r="BH222" s="3"/>
      <c r="BI222" s="3"/>
    </row>
    <row r="223">
      <c r="A223" s="68"/>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
      <c r="AV223" s="3"/>
      <c r="AW223" s="3"/>
      <c r="AX223" s="3"/>
      <c r="AY223" s="3"/>
      <c r="AZ223" s="3"/>
      <c r="BA223" s="3"/>
      <c r="BB223" s="3"/>
      <c r="BC223" s="3"/>
      <c r="BD223" s="3"/>
      <c r="BE223" s="3"/>
      <c r="BF223" s="3"/>
      <c r="BG223" s="3"/>
      <c r="BH223" s="3"/>
      <c r="BI223" s="3"/>
    </row>
    <row r="224">
      <c r="A224" s="68"/>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c r="AU224" s="3"/>
      <c r="AV224" s="3"/>
      <c r="AW224" s="3"/>
      <c r="AX224" s="3"/>
      <c r="AY224" s="3"/>
      <c r="AZ224" s="3"/>
      <c r="BA224" s="3"/>
      <c r="BB224" s="3"/>
      <c r="BC224" s="3"/>
      <c r="BD224" s="3"/>
      <c r="BE224" s="3"/>
      <c r="BF224" s="3"/>
      <c r="BG224" s="3"/>
      <c r="BH224" s="3"/>
      <c r="BI224" s="3"/>
    </row>
    <row r="225">
      <c r="A225" s="68"/>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c r="AW225" s="3"/>
      <c r="AX225" s="3"/>
      <c r="AY225" s="3"/>
      <c r="AZ225" s="3"/>
      <c r="BA225" s="3"/>
      <c r="BB225" s="3"/>
      <c r="BC225" s="3"/>
      <c r="BD225" s="3"/>
      <c r="BE225" s="3"/>
      <c r="BF225" s="3"/>
      <c r="BG225" s="3"/>
      <c r="BH225" s="3"/>
      <c r="BI225" s="3"/>
    </row>
    <row r="226">
      <c r="A226" s="68"/>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3"/>
      <c r="AV226" s="3"/>
      <c r="AW226" s="3"/>
      <c r="AX226" s="3"/>
      <c r="AY226" s="3"/>
      <c r="AZ226" s="3"/>
      <c r="BA226" s="3"/>
      <c r="BB226" s="3"/>
      <c r="BC226" s="3"/>
      <c r="BD226" s="3"/>
      <c r="BE226" s="3"/>
      <c r="BF226" s="3"/>
      <c r="BG226" s="3"/>
      <c r="BH226" s="3"/>
      <c r="BI226" s="3"/>
    </row>
    <row r="227">
      <c r="A227" s="68"/>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c r="AU227" s="3"/>
      <c r="AV227" s="3"/>
      <c r="AW227" s="3"/>
      <c r="AX227" s="3"/>
      <c r="AY227" s="3"/>
      <c r="AZ227" s="3"/>
      <c r="BA227" s="3"/>
      <c r="BB227" s="3"/>
      <c r="BC227" s="3"/>
      <c r="BD227" s="3"/>
      <c r="BE227" s="3"/>
      <c r="BF227" s="3"/>
      <c r="BG227" s="3"/>
      <c r="BH227" s="3"/>
      <c r="BI227" s="3"/>
    </row>
    <row r="228">
      <c r="A228" s="68"/>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c r="AW228" s="3"/>
      <c r="AX228" s="3"/>
      <c r="AY228" s="3"/>
      <c r="AZ228" s="3"/>
      <c r="BA228" s="3"/>
      <c r="BB228" s="3"/>
      <c r="BC228" s="3"/>
      <c r="BD228" s="3"/>
      <c r="BE228" s="3"/>
      <c r="BF228" s="3"/>
      <c r="BG228" s="3"/>
      <c r="BH228" s="3"/>
      <c r="BI228" s="3"/>
    </row>
    <row r="229">
      <c r="A229" s="68"/>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c r="AW229" s="3"/>
      <c r="AX229" s="3"/>
      <c r="AY229" s="3"/>
      <c r="AZ229" s="3"/>
      <c r="BA229" s="3"/>
      <c r="BB229" s="3"/>
      <c r="BC229" s="3"/>
      <c r="BD229" s="3"/>
      <c r="BE229" s="3"/>
      <c r="BF229" s="3"/>
      <c r="BG229" s="3"/>
      <c r="BH229" s="3"/>
      <c r="BI229" s="3"/>
    </row>
    <row r="230">
      <c r="A230" s="68"/>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3"/>
      <c r="AV230" s="3"/>
      <c r="AW230" s="3"/>
      <c r="AX230" s="3"/>
      <c r="AY230" s="3"/>
      <c r="AZ230" s="3"/>
      <c r="BA230" s="3"/>
      <c r="BB230" s="3"/>
      <c r="BC230" s="3"/>
      <c r="BD230" s="3"/>
      <c r="BE230" s="3"/>
      <c r="BF230" s="3"/>
      <c r="BG230" s="3"/>
      <c r="BH230" s="3"/>
      <c r="BI230" s="3"/>
    </row>
    <row r="231">
      <c r="A231" s="68"/>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3"/>
      <c r="AV231" s="3"/>
      <c r="AW231" s="3"/>
      <c r="AX231" s="3"/>
      <c r="AY231" s="3"/>
      <c r="AZ231" s="3"/>
      <c r="BA231" s="3"/>
      <c r="BB231" s="3"/>
      <c r="BC231" s="3"/>
      <c r="BD231" s="3"/>
      <c r="BE231" s="3"/>
      <c r="BF231" s="3"/>
      <c r="BG231" s="3"/>
      <c r="BH231" s="3"/>
      <c r="BI231" s="3"/>
    </row>
    <row r="232">
      <c r="A232" s="68"/>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c r="AU232" s="3"/>
      <c r="AV232" s="3"/>
      <c r="AW232" s="3"/>
      <c r="AX232" s="3"/>
      <c r="AY232" s="3"/>
      <c r="AZ232" s="3"/>
      <c r="BA232" s="3"/>
      <c r="BB232" s="3"/>
      <c r="BC232" s="3"/>
      <c r="BD232" s="3"/>
      <c r="BE232" s="3"/>
      <c r="BF232" s="3"/>
      <c r="BG232" s="3"/>
      <c r="BH232" s="3"/>
      <c r="BI232" s="3"/>
    </row>
    <row r="233">
      <c r="A233" s="68"/>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3"/>
      <c r="AV233" s="3"/>
      <c r="AW233" s="3"/>
      <c r="AX233" s="3"/>
      <c r="AY233" s="3"/>
      <c r="AZ233" s="3"/>
      <c r="BA233" s="3"/>
      <c r="BB233" s="3"/>
      <c r="BC233" s="3"/>
      <c r="BD233" s="3"/>
      <c r="BE233" s="3"/>
      <c r="BF233" s="3"/>
      <c r="BG233" s="3"/>
      <c r="BH233" s="3"/>
      <c r="BI233" s="3"/>
    </row>
    <row r="234">
      <c r="A234" s="68"/>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3"/>
      <c r="AV234" s="3"/>
      <c r="AW234" s="3"/>
      <c r="AX234" s="3"/>
      <c r="AY234" s="3"/>
      <c r="AZ234" s="3"/>
      <c r="BA234" s="3"/>
      <c r="BB234" s="3"/>
      <c r="BC234" s="3"/>
      <c r="BD234" s="3"/>
      <c r="BE234" s="3"/>
      <c r="BF234" s="3"/>
      <c r="BG234" s="3"/>
      <c r="BH234" s="3"/>
      <c r="BI234" s="3"/>
    </row>
    <row r="235">
      <c r="A235" s="68"/>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c r="AW235" s="3"/>
      <c r="AX235" s="3"/>
      <c r="AY235" s="3"/>
      <c r="AZ235" s="3"/>
      <c r="BA235" s="3"/>
      <c r="BB235" s="3"/>
      <c r="BC235" s="3"/>
      <c r="BD235" s="3"/>
      <c r="BE235" s="3"/>
      <c r="BF235" s="3"/>
      <c r="BG235" s="3"/>
      <c r="BH235" s="3"/>
      <c r="BI235" s="3"/>
    </row>
    <row r="236">
      <c r="A236" s="68"/>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
      <c r="AV236" s="3"/>
      <c r="AW236" s="3"/>
      <c r="AX236" s="3"/>
      <c r="AY236" s="3"/>
      <c r="AZ236" s="3"/>
      <c r="BA236" s="3"/>
      <c r="BB236" s="3"/>
      <c r="BC236" s="3"/>
      <c r="BD236" s="3"/>
      <c r="BE236" s="3"/>
      <c r="BF236" s="3"/>
      <c r="BG236" s="3"/>
      <c r="BH236" s="3"/>
      <c r="BI236" s="3"/>
    </row>
    <row r="237">
      <c r="A237" s="68"/>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
      <c r="AV237" s="3"/>
      <c r="AW237" s="3"/>
      <c r="AX237" s="3"/>
      <c r="AY237" s="3"/>
      <c r="AZ237" s="3"/>
      <c r="BA237" s="3"/>
      <c r="BB237" s="3"/>
      <c r="BC237" s="3"/>
      <c r="BD237" s="3"/>
      <c r="BE237" s="3"/>
      <c r="BF237" s="3"/>
      <c r="BG237" s="3"/>
      <c r="BH237" s="3"/>
      <c r="BI237" s="3"/>
    </row>
    <row r="238">
      <c r="A238" s="68"/>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c r="AW238" s="3"/>
      <c r="AX238" s="3"/>
      <c r="AY238" s="3"/>
      <c r="AZ238" s="3"/>
      <c r="BA238" s="3"/>
      <c r="BB238" s="3"/>
      <c r="BC238" s="3"/>
      <c r="BD238" s="3"/>
      <c r="BE238" s="3"/>
      <c r="BF238" s="3"/>
      <c r="BG238" s="3"/>
      <c r="BH238" s="3"/>
      <c r="BI238" s="3"/>
    </row>
    <row r="239">
      <c r="A239" s="68"/>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3"/>
      <c r="AV239" s="3"/>
      <c r="AW239" s="3"/>
      <c r="AX239" s="3"/>
      <c r="AY239" s="3"/>
      <c r="AZ239" s="3"/>
      <c r="BA239" s="3"/>
      <c r="BB239" s="3"/>
      <c r="BC239" s="3"/>
      <c r="BD239" s="3"/>
      <c r="BE239" s="3"/>
      <c r="BF239" s="3"/>
      <c r="BG239" s="3"/>
      <c r="BH239" s="3"/>
      <c r="BI239" s="3"/>
    </row>
    <row r="240">
      <c r="A240" s="68"/>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c r="AW240" s="3"/>
      <c r="AX240" s="3"/>
      <c r="AY240" s="3"/>
      <c r="AZ240" s="3"/>
      <c r="BA240" s="3"/>
      <c r="BB240" s="3"/>
      <c r="BC240" s="3"/>
      <c r="BD240" s="3"/>
      <c r="BE240" s="3"/>
      <c r="BF240" s="3"/>
      <c r="BG240" s="3"/>
      <c r="BH240" s="3"/>
      <c r="BI240" s="3"/>
    </row>
    <row r="241">
      <c r="A241" s="68"/>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c r="BA241" s="3"/>
      <c r="BB241" s="3"/>
      <c r="BC241" s="3"/>
      <c r="BD241" s="3"/>
      <c r="BE241" s="3"/>
      <c r="BF241" s="3"/>
      <c r="BG241" s="3"/>
      <c r="BH241" s="3"/>
      <c r="BI241" s="3"/>
    </row>
    <row r="242">
      <c r="A242" s="68"/>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c r="BB242" s="3"/>
      <c r="BC242" s="3"/>
      <c r="BD242" s="3"/>
      <c r="BE242" s="3"/>
      <c r="BF242" s="3"/>
      <c r="BG242" s="3"/>
      <c r="BH242" s="3"/>
      <c r="BI242" s="3"/>
    </row>
    <row r="243">
      <c r="A243" s="68"/>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c r="BB243" s="3"/>
      <c r="BC243" s="3"/>
      <c r="BD243" s="3"/>
      <c r="BE243" s="3"/>
      <c r="BF243" s="3"/>
      <c r="BG243" s="3"/>
      <c r="BH243" s="3"/>
      <c r="BI243" s="3"/>
    </row>
    <row r="244">
      <c r="A244" s="68"/>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c r="BB244" s="3"/>
      <c r="BC244" s="3"/>
      <c r="BD244" s="3"/>
      <c r="BE244" s="3"/>
      <c r="BF244" s="3"/>
      <c r="BG244" s="3"/>
      <c r="BH244" s="3"/>
      <c r="BI244" s="3"/>
    </row>
    <row r="245">
      <c r="A245" s="68"/>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c r="BB245" s="3"/>
      <c r="BC245" s="3"/>
      <c r="BD245" s="3"/>
      <c r="BE245" s="3"/>
      <c r="BF245" s="3"/>
      <c r="BG245" s="3"/>
      <c r="BH245" s="3"/>
      <c r="BI245" s="3"/>
    </row>
    <row r="246">
      <c r="A246" s="68"/>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c r="BB246" s="3"/>
      <c r="BC246" s="3"/>
      <c r="BD246" s="3"/>
      <c r="BE246" s="3"/>
      <c r="BF246" s="3"/>
      <c r="BG246" s="3"/>
      <c r="BH246" s="3"/>
      <c r="BI246" s="3"/>
    </row>
    <row r="247">
      <c r="A247" s="68"/>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c r="BB247" s="3"/>
      <c r="BC247" s="3"/>
      <c r="BD247" s="3"/>
      <c r="BE247" s="3"/>
      <c r="BF247" s="3"/>
      <c r="BG247" s="3"/>
      <c r="BH247" s="3"/>
      <c r="BI247" s="3"/>
    </row>
    <row r="248">
      <c r="A248" s="68"/>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c r="AW248" s="3"/>
      <c r="AX248" s="3"/>
      <c r="AY248" s="3"/>
      <c r="AZ248" s="3"/>
      <c r="BA248" s="3"/>
      <c r="BB248" s="3"/>
      <c r="BC248" s="3"/>
      <c r="BD248" s="3"/>
      <c r="BE248" s="3"/>
      <c r="BF248" s="3"/>
      <c r="BG248" s="3"/>
      <c r="BH248" s="3"/>
      <c r="BI248" s="3"/>
    </row>
    <row r="249">
      <c r="A249" s="68"/>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c r="AW249" s="3"/>
      <c r="AX249" s="3"/>
      <c r="AY249" s="3"/>
      <c r="AZ249" s="3"/>
      <c r="BA249" s="3"/>
      <c r="BB249" s="3"/>
      <c r="BC249" s="3"/>
      <c r="BD249" s="3"/>
      <c r="BE249" s="3"/>
      <c r="BF249" s="3"/>
      <c r="BG249" s="3"/>
      <c r="BH249" s="3"/>
      <c r="BI249" s="3"/>
    </row>
    <row r="250">
      <c r="A250" s="68"/>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c r="AW250" s="3"/>
      <c r="AX250" s="3"/>
      <c r="AY250" s="3"/>
      <c r="AZ250" s="3"/>
      <c r="BA250" s="3"/>
      <c r="BB250" s="3"/>
      <c r="BC250" s="3"/>
      <c r="BD250" s="3"/>
      <c r="BE250" s="3"/>
      <c r="BF250" s="3"/>
      <c r="BG250" s="3"/>
      <c r="BH250" s="3"/>
      <c r="BI250" s="3"/>
    </row>
    <row r="251">
      <c r="A251" s="68"/>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
      <c r="AV251" s="3"/>
      <c r="AW251" s="3"/>
      <c r="AX251" s="3"/>
      <c r="AY251" s="3"/>
      <c r="AZ251" s="3"/>
      <c r="BA251" s="3"/>
      <c r="BB251" s="3"/>
      <c r="BC251" s="3"/>
      <c r="BD251" s="3"/>
      <c r="BE251" s="3"/>
      <c r="BF251" s="3"/>
      <c r="BG251" s="3"/>
      <c r="BH251" s="3"/>
      <c r="BI251" s="3"/>
    </row>
    <row r="252">
      <c r="A252" s="68"/>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c r="AW252" s="3"/>
      <c r="AX252" s="3"/>
      <c r="AY252" s="3"/>
      <c r="AZ252" s="3"/>
      <c r="BA252" s="3"/>
      <c r="BB252" s="3"/>
      <c r="BC252" s="3"/>
      <c r="BD252" s="3"/>
      <c r="BE252" s="3"/>
      <c r="BF252" s="3"/>
      <c r="BG252" s="3"/>
      <c r="BH252" s="3"/>
      <c r="BI252" s="3"/>
    </row>
    <row r="253">
      <c r="A253" s="68"/>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3"/>
      <c r="AV253" s="3"/>
      <c r="AW253" s="3"/>
      <c r="AX253" s="3"/>
      <c r="AY253" s="3"/>
      <c r="AZ253" s="3"/>
      <c r="BA253" s="3"/>
      <c r="BB253" s="3"/>
      <c r="BC253" s="3"/>
      <c r="BD253" s="3"/>
      <c r="BE253" s="3"/>
      <c r="BF253" s="3"/>
      <c r="BG253" s="3"/>
      <c r="BH253" s="3"/>
      <c r="BI253" s="3"/>
    </row>
    <row r="254">
      <c r="A254" s="68"/>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c r="AW254" s="3"/>
      <c r="AX254" s="3"/>
      <c r="AY254" s="3"/>
      <c r="AZ254" s="3"/>
      <c r="BA254" s="3"/>
      <c r="BB254" s="3"/>
      <c r="BC254" s="3"/>
      <c r="BD254" s="3"/>
      <c r="BE254" s="3"/>
      <c r="BF254" s="3"/>
      <c r="BG254" s="3"/>
      <c r="BH254" s="3"/>
      <c r="BI254" s="3"/>
    </row>
    <row r="255">
      <c r="A255" s="68"/>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
      <c r="AV255" s="3"/>
      <c r="AW255" s="3"/>
      <c r="AX255" s="3"/>
      <c r="AY255" s="3"/>
      <c r="AZ255" s="3"/>
      <c r="BA255" s="3"/>
      <c r="BB255" s="3"/>
      <c r="BC255" s="3"/>
      <c r="BD255" s="3"/>
      <c r="BE255" s="3"/>
      <c r="BF255" s="3"/>
      <c r="BG255" s="3"/>
      <c r="BH255" s="3"/>
      <c r="BI255" s="3"/>
    </row>
    <row r="256">
      <c r="A256" s="68"/>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c r="AW256" s="3"/>
      <c r="AX256" s="3"/>
      <c r="AY256" s="3"/>
      <c r="AZ256" s="3"/>
      <c r="BA256" s="3"/>
      <c r="BB256" s="3"/>
      <c r="BC256" s="3"/>
      <c r="BD256" s="3"/>
      <c r="BE256" s="3"/>
      <c r="BF256" s="3"/>
      <c r="BG256" s="3"/>
      <c r="BH256" s="3"/>
      <c r="BI256" s="3"/>
    </row>
    <row r="257">
      <c r="A257" s="68"/>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3"/>
      <c r="AV257" s="3"/>
      <c r="AW257" s="3"/>
      <c r="AX257" s="3"/>
      <c r="AY257" s="3"/>
      <c r="AZ257" s="3"/>
      <c r="BA257" s="3"/>
      <c r="BB257" s="3"/>
      <c r="BC257" s="3"/>
      <c r="BD257" s="3"/>
      <c r="BE257" s="3"/>
      <c r="BF257" s="3"/>
      <c r="BG257" s="3"/>
      <c r="BH257" s="3"/>
      <c r="BI257" s="3"/>
    </row>
    <row r="258">
      <c r="A258" s="68"/>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c r="AU258" s="3"/>
      <c r="AV258" s="3"/>
      <c r="AW258" s="3"/>
      <c r="AX258" s="3"/>
      <c r="AY258" s="3"/>
      <c r="AZ258" s="3"/>
      <c r="BA258" s="3"/>
      <c r="BB258" s="3"/>
      <c r="BC258" s="3"/>
      <c r="BD258" s="3"/>
      <c r="BE258" s="3"/>
      <c r="BF258" s="3"/>
      <c r="BG258" s="3"/>
      <c r="BH258" s="3"/>
      <c r="BI258" s="3"/>
    </row>
    <row r="259">
      <c r="A259" s="68"/>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3"/>
      <c r="AV259" s="3"/>
      <c r="AW259" s="3"/>
      <c r="AX259" s="3"/>
      <c r="AY259" s="3"/>
      <c r="AZ259" s="3"/>
      <c r="BA259" s="3"/>
      <c r="BB259" s="3"/>
      <c r="BC259" s="3"/>
      <c r="BD259" s="3"/>
      <c r="BE259" s="3"/>
      <c r="BF259" s="3"/>
      <c r="BG259" s="3"/>
      <c r="BH259" s="3"/>
      <c r="BI259" s="3"/>
    </row>
    <row r="260">
      <c r="A260" s="68"/>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3"/>
      <c r="AV260" s="3"/>
      <c r="AW260" s="3"/>
      <c r="AX260" s="3"/>
      <c r="AY260" s="3"/>
      <c r="AZ260" s="3"/>
      <c r="BA260" s="3"/>
      <c r="BB260" s="3"/>
      <c r="BC260" s="3"/>
      <c r="BD260" s="3"/>
      <c r="BE260" s="3"/>
      <c r="BF260" s="3"/>
      <c r="BG260" s="3"/>
      <c r="BH260" s="3"/>
      <c r="BI260" s="3"/>
    </row>
    <row r="261">
      <c r="A261" s="68"/>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c r="AU261" s="3"/>
      <c r="AV261" s="3"/>
      <c r="AW261" s="3"/>
      <c r="AX261" s="3"/>
      <c r="AY261" s="3"/>
      <c r="AZ261" s="3"/>
      <c r="BA261" s="3"/>
      <c r="BB261" s="3"/>
      <c r="BC261" s="3"/>
      <c r="BD261" s="3"/>
      <c r="BE261" s="3"/>
      <c r="BF261" s="3"/>
      <c r="BG261" s="3"/>
      <c r="BH261" s="3"/>
      <c r="BI261" s="3"/>
    </row>
    <row r="262">
      <c r="A262" s="68"/>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3"/>
      <c r="AV262" s="3"/>
      <c r="AW262" s="3"/>
      <c r="AX262" s="3"/>
      <c r="AY262" s="3"/>
      <c r="AZ262" s="3"/>
      <c r="BA262" s="3"/>
      <c r="BB262" s="3"/>
      <c r="BC262" s="3"/>
      <c r="BD262" s="3"/>
      <c r="BE262" s="3"/>
      <c r="BF262" s="3"/>
      <c r="BG262" s="3"/>
      <c r="BH262" s="3"/>
      <c r="BI262" s="3"/>
    </row>
    <row r="263">
      <c r="A263" s="68"/>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c r="AU263" s="3"/>
      <c r="AV263" s="3"/>
      <c r="AW263" s="3"/>
      <c r="AX263" s="3"/>
      <c r="AY263" s="3"/>
      <c r="AZ263" s="3"/>
      <c r="BA263" s="3"/>
      <c r="BB263" s="3"/>
      <c r="BC263" s="3"/>
      <c r="BD263" s="3"/>
      <c r="BE263" s="3"/>
      <c r="BF263" s="3"/>
      <c r="BG263" s="3"/>
      <c r="BH263" s="3"/>
      <c r="BI263" s="3"/>
    </row>
    <row r="264">
      <c r="A264" s="68"/>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c r="AU264" s="3"/>
      <c r="AV264" s="3"/>
      <c r="AW264" s="3"/>
      <c r="AX264" s="3"/>
      <c r="AY264" s="3"/>
      <c r="AZ264" s="3"/>
      <c r="BA264" s="3"/>
      <c r="BB264" s="3"/>
      <c r="BC264" s="3"/>
      <c r="BD264" s="3"/>
      <c r="BE264" s="3"/>
      <c r="BF264" s="3"/>
      <c r="BG264" s="3"/>
      <c r="BH264" s="3"/>
      <c r="BI264" s="3"/>
    </row>
    <row r="265">
      <c r="A265" s="68"/>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c r="AU265" s="3"/>
      <c r="AV265" s="3"/>
      <c r="AW265" s="3"/>
      <c r="AX265" s="3"/>
      <c r="AY265" s="3"/>
      <c r="AZ265" s="3"/>
      <c r="BA265" s="3"/>
      <c r="BB265" s="3"/>
      <c r="BC265" s="3"/>
      <c r="BD265" s="3"/>
      <c r="BE265" s="3"/>
      <c r="BF265" s="3"/>
      <c r="BG265" s="3"/>
      <c r="BH265" s="3"/>
      <c r="BI265" s="3"/>
    </row>
    <row r="266">
      <c r="A266" s="68"/>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c r="AU266" s="3"/>
      <c r="AV266" s="3"/>
      <c r="AW266" s="3"/>
      <c r="AX266" s="3"/>
      <c r="AY266" s="3"/>
      <c r="AZ266" s="3"/>
      <c r="BA266" s="3"/>
      <c r="BB266" s="3"/>
      <c r="BC266" s="3"/>
      <c r="BD266" s="3"/>
      <c r="BE266" s="3"/>
      <c r="BF266" s="3"/>
      <c r="BG266" s="3"/>
      <c r="BH266" s="3"/>
      <c r="BI266" s="3"/>
    </row>
    <row r="267">
      <c r="A267" s="68"/>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3"/>
      <c r="AV267" s="3"/>
      <c r="AW267" s="3"/>
      <c r="AX267" s="3"/>
      <c r="AY267" s="3"/>
      <c r="AZ267" s="3"/>
      <c r="BA267" s="3"/>
      <c r="BB267" s="3"/>
      <c r="BC267" s="3"/>
      <c r="BD267" s="3"/>
      <c r="BE267" s="3"/>
      <c r="BF267" s="3"/>
      <c r="BG267" s="3"/>
      <c r="BH267" s="3"/>
      <c r="BI267" s="3"/>
    </row>
    <row r="268">
      <c r="A268" s="68"/>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c r="AU268" s="3"/>
      <c r="AV268" s="3"/>
      <c r="AW268" s="3"/>
      <c r="AX268" s="3"/>
      <c r="AY268" s="3"/>
      <c r="AZ268" s="3"/>
      <c r="BA268" s="3"/>
      <c r="BB268" s="3"/>
      <c r="BC268" s="3"/>
      <c r="BD268" s="3"/>
      <c r="BE268" s="3"/>
      <c r="BF268" s="3"/>
      <c r="BG268" s="3"/>
      <c r="BH268" s="3"/>
      <c r="BI268" s="3"/>
    </row>
    <row r="269">
      <c r="A269" s="68"/>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c r="AU269" s="3"/>
      <c r="AV269" s="3"/>
      <c r="AW269" s="3"/>
      <c r="AX269" s="3"/>
      <c r="AY269" s="3"/>
      <c r="AZ269" s="3"/>
      <c r="BA269" s="3"/>
      <c r="BB269" s="3"/>
      <c r="BC269" s="3"/>
      <c r="BD269" s="3"/>
      <c r="BE269" s="3"/>
      <c r="BF269" s="3"/>
      <c r="BG269" s="3"/>
      <c r="BH269" s="3"/>
      <c r="BI269" s="3"/>
    </row>
    <row r="270">
      <c r="A270" s="68"/>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c r="AU270" s="3"/>
      <c r="AV270" s="3"/>
      <c r="AW270" s="3"/>
      <c r="AX270" s="3"/>
      <c r="AY270" s="3"/>
      <c r="AZ270" s="3"/>
      <c r="BA270" s="3"/>
      <c r="BB270" s="3"/>
      <c r="BC270" s="3"/>
      <c r="BD270" s="3"/>
      <c r="BE270" s="3"/>
      <c r="BF270" s="3"/>
      <c r="BG270" s="3"/>
      <c r="BH270" s="3"/>
      <c r="BI270" s="3"/>
    </row>
    <row r="271">
      <c r="A271" s="68"/>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c r="AU271" s="3"/>
      <c r="AV271" s="3"/>
      <c r="AW271" s="3"/>
      <c r="AX271" s="3"/>
      <c r="AY271" s="3"/>
      <c r="AZ271" s="3"/>
      <c r="BA271" s="3"/>
      <c r="BB271" s="3"/>
      <c r="BC271" s="3"/>
      <c r="BD271" s="3"/>
      <c r="BE271" s="3"/>
      <c r="BF271" s="3"/>
      <c r="BG271" s="3"/>
      <c r="BH271" s="3"/>
      <c r="BI271" s="3"/>
    </row>
    <row r="272">
      <c r="A272" s="68"/>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c r="AU272" s="3"/>
      <c r="AV272" s="3"/>
      <c r="AW272" s="3"/>
      <c r="AX272" s="3"/>
      <c r="AY272" s="3"/>
      <c r="AZ272" s="3"/>
      <c r="BA272" s="3"/>
      <c r="BB272" s="3"/>
      <c r="BC272" s="3"/>
      <c r="BD272" s="3"/>
      <c r="BE272" s="3"/>
      <c r="BF272" s="3"/>
      <c r="BG272" s="3"/>
      <c r="BH272" s="3"/>
      <c r="BI272" s="3"/>
    </row>
    <row r="273">
      <c r="A273" s="68"/>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3"/>
      <c r="AV273" s="3"/>
      <c r="AW273" s="3"/>
      <c r="AX273" s="3"/>
      <c r="AY273" s="3"/>
      <c r="AZ273" s="3"/>
      <c r="BA273" s="3"/>
      <c r="BB273" s="3"/>
      <c r="BC273" s="3"/>
      <c r="BD273" s="3"/>
      <c r="BE273" s="3"/>
      <c r="BF273" s="3"/>
      <c r="BG273" s="3"/>
      <c r="BH273" s="3"/>
      <c r="BI273" s="3"/>
    </row>
    <row r="274">
      <c r="A274" s="68"/>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c r="AU274" s="3"/>
      <c r="AV274" s="3"/>
      <c r="AW274" s="3"/>
      <c r="AX274" s="3"/>
      <c r="AY274" s="3"/>
      <c r="AZ274" s="3"/>
      <c r="BA274" s="3"/>
      <c r="BB274" s="3"/>
      <c r="BC274" s="3"/>
      <c r="BD274" s="3"/>
      <c r="BE274" s="3"/>
      <c r="BF274" s="3"/>
      <c r="BG274" s="3"/>
      <c r="BH274" s="3"/>
      <c r="BI274" s="3"/>
    </row>
    <row r="275">
      <c r="A275" s="68"/>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c r="AU275" s="3"/>
      <c r="AV275" s="3"/>
      <c r="AW275" s="3"/>
      <c r="AX275" s="3"/>
      <c r="AY275" s="3"/>
      <c r="AZ275" s="3"/>
      <c r="BA275" s="3"/>
      <c r="BB275" s="3"/>
      <c r="BC275" s="3"/>
      <c r="BD275" s="3"/>
      <c r="BE275" s="3"/>
      <c r="BF275" s="3"/>
      <c r="BG275" s="3"/>
      <c r="BH275" s="3"/>
      <c r="BI275" s="3"/>
    </row>
    <row r="276">
      <c r="A276" s="68"/>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c r="AY276" s="3"/>
      <c r="AZ276" s="3"/>
      <c r="BA276" s="3"/>
      <c r="BB276" s="3"/>
      <c r="BC276" s="3"/>
      <c r="BD276" s="3"/>
      <c r="BE276" s="3"/>
      <c r="BF276" s="3"/>
      <c r="BG276" s="3"/>
      <c r="BH276" s="3"/>
      <c r="BI276" s="3"/>
    </row>
    <row r="277">
      <c r="A277" s="68"/>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3"/>
      <c r="AX277" s="3"/>
      <c r="AY277" s="3"/>
      <c r="AZ277" s="3"/>
      <c r="BA277" s="3"/>
      <c r="BB277" s="3"/>
      <c r="BC277" s="3"/>
      <c r="BD277" s="3"/>
      <c r="BE277" s="3"/>
      <c r="BF277" s="3"/>
      <c r="BG277" s="3"/>
      <c r="BH277" s="3"/>
      <c r="BI277" s="3"/>
    </row>
    <row r="278">
      <c r="A278" s="68"/>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3"/>
      <c r="AX278" s="3"/>
      <c r="AY278" s="3"/>
      <c r="AZ278" s="3"/>
      <c r="BA278" s="3"/>
      <c r="BB278" s="3"/>
      <c r="BC278" s="3"/>
      <c r="BD278" s="3"/>
      <c r="BE278" s="3"/>
      <c r="BF278" s="3"/>
      <c r="BG278" s="3"/>
      <c r="BH278" s="3"/>
      <c r="BI278" s="3"/>
    </row>
    <row r="279">
      <c r="A279" s="68"/>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
      <c r="AX279" s="3"/>
      <c r="AY279" s="3"/>
      <c r="AZ279" s="3"/>
      <c r="BA279" s="3"/>
      <c r="BB279" s="3"/>
      <c r="BC279" s="3"/>
      <c r="BD279" s="3"/>
      <c r="BE279" s="3"/>
      <c r="BF279" s="3"/>
      <c r="BG279" s="3"/>
      <c r="BH279" s="3"/>
      <c r="BI279" s="3"/>
    </row>
    <row r="280">
      <c r="A280" s="68"/>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3"/>
      <c r="AX280" s="3"/>
      <c r="AY280" s="3"/>
      <c r="AZ280" s="3"/>
      <c r="BA280" s="3"/>
      <c r="BB280" s="3"/>
      <c r="BC280" s="3"/>
      <c r="BD280" s="3"/>
      <c r="BE280" s="3"/>
      <c r="BF280" s="3"/>
      <c r="BG280" s="3"/>
      <c r="BH280" s="3"/>
      <c r="BI280" s="3"/>
    </row>
    <row r="281">
      <c r="A281" s="68"/>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c r="AW281" s="3"/>
      <c r="AX281" s="3"/>
      <c r="AY281" s="3"/>
      <c r="AZ281" s="3"/>
      <c r="BA281" s="3"/>
      <c r="BB281" s="3"/>
      <c r="BC281" s="3"/>
      <c r="BD281" s="3"/>
      <c r="BE281" s="3"/>
      <c r="BF281" s="3"/>
      <c r="BG281" s="3"/>
      <c r="BH281" s="3"/>
      <c r="BI281" s="3"/>
    </row>
    <row r="282">
      <c r="A282" s="68"/>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c r="AW282" s="3"/>
      <c r="AX282" s="3"/>
      <c r="AY282" s="3"/>
      <c r="AZ282" s="3"/>
      <c r="BA282" s="3"/>
      <c r="BB282" s="3"/>
      <c r="BC282" s="3"/>
      <c r="BD282" s="3"/>
      <c r="BE282" s="3"/>
      <c r="BF282" s="3"/>
      <c r="BG282" s="3"/>
      <c r="BH282" s="3"/>
      <c r="BI282" s="3"/>
    </row>
    <row r="283">
      <c r="A283" s="68"/>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c r="AW283" s="3"/>
      <c r="AX283" s="3"/>
      <c r="AY283" s="3"/>
      <c r="AZ283" s="3"/>
      <c r="BA283" s="3"/>
      <c r="BB283" s="3"/>
      <c r="BC283" s="3"/>
      <c r="BD283" s="3"/>
      <c r="BE283" s="3"/>
      <c r="BF283" s="3"/>
      <c r="BG283" s="3"/>
      <c r="BH283" s="3"/>
      <c r="BI283" s="3"/>
    </row>
    <row r="284">
      <c r="A284" s="68"/>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
      <c r="AX284" s="3"/>
      <c r="AY284" s="3"/>
      <c r="AZ284" s="3"/>
      <c r="BA284" s="3"/>
      <c r="BB284" s="3"/>
      <c r="BC284" s="3"/>
      <c r="BD284" s="3"/>
      <c r="BE284" s="3"/>
      <c r="BF284" s="3"/>
      <c r="BG284" s="3"/>
      <c r="BH284" s="3"/>
      <c r="BI284" s="3"/>
    </row>
    <row r="285">
      <c r="A285" s="68"/>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3"/>
      <c r="AX285" s="3"/>
      <c r="AY285" s="3"/>
      <c r="AZ285" s="3"/>
      <c r="BA285" s="3"/>
      <c r="BB285" s="3"/>
      <c r="BC285" s="3"/>
      <c r="BD285" s="3"/>
      <c r="BE285" s="3"/>
      <c r="BF285" s="3"/>
      <c r="BG285" s="3"/>
      <c r="BH285" s="3"/>
      <c r="BI285" s="3"/>
    </row>
    <row r="286">
      <c r="A286" s="68"/>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
      <c r="AX286" s="3"/>
      <c r="AY286" s="3"/>
      <c r="AZ286" s="3"/>
      <c r="BA286" s="3"/>
      <c r="BB286" s="3"/>
      <c r="BC286" s="3"/>
      <c r="BD286" s="3"/>
      <c r="BE286" s="3"/>
      <c r="BF286" s="3"/>
      <c r="BG286" s="3"/>
      <c r="BH286" s="3"/>
      <c r="BI286" s="3"/>
    </row>
    <row r="287">
      <c r="A287" s="68"/>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c r="AW287" s="3"/>
      <c r="AX287" s="3"/>
      <c r="AY287" s="3"/>
      <c r="AZ287" s="3"/>
      <c r="BA287" s="3"/>
      <c r="BB287" s="3"/>
      <c r="BC287" s="3"/>
      <c r="BD287" s="3"/>
      <c r="BE287" s="3"/>
      <c r="BF287" s="3"/>
      <c r="BG287" s="3"/>
      <c r="BH287" s="3"/>
      <c r="BI287" s="3"/>
    </row>
    <row r="288">
      <c r="A288" s="68"/>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3"/>
      <c r="AY288" s="3"/>
      <c r="AZ288" s="3"/>
      <c r="BA288" s="3"/>
      <c r="BB288" s="3"/>
      <c r="BC288" s="3"/>
      <c r="BD288" s="3"/>
      <c r="BE288" s="3"/>
      <c r="BF288" s="3"/>
      <c r="BG288" s="3"/>
      <c r="BH288" s="3"/>
      <c r="BI288" s="3"/>
    </row>
    <row r="289">
      <c r="A289" s="68"/>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c r="AW289" s="3"/>
      <c r="AX289" s="3"/>
      <c r="AY289" s="3"/>
      <c r="AZ289" s="3"/>
      <c r="BA289" s="3"/>
      <c r="BB289" s="3"/>
      <c r="BC289" s="3"/>
      <c r="BD289" s="3"/>
      <c r="BE289" s="3"/>
      <c r="BF289" s="3"/>
      <c r="BG289" s="3"/>
      <c r="BH289" s="3"/>
      <c r="BI289" s="3"/>
    </row>
    <row r="290">
      <c r="A290" s="68"/>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3"/>
      <c r="AX290" s="3"/>
      <c r="AY290" s="3"/>
      <c r="AZ290" s="3"/>
      <c r="BA290" s="3"/>
      <c r="BB290" s="3"/>
      <c r="BC290" s="3"/>
      <c r="BD290" s="3"/>
      <c r="BE290" s="3"/>
      <c r="BF290" s="3"/>
      <c r="BG290" s="3"/>
      <c r="BH290" s="3"/>
      <c r="BI290" s="3"/>
    </row>
    <row r="291">
      <c r="A291" s="68"/>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3"/>
      <c r="AX291" s="3"/>
      <c r="AY291" s="3"/>
      <c r="AZ291" s="3"/>
      <c r="BA291" s="3"/>
      <c r="BB291" s="3"/>
      <c r="BC291" s="3"/>
      <c r="BD291" s="3"/>
      <c r="BE291" s="3"/>
      <c r="BF291" s="3"/>
      <c r="BG291" s="3"/>
      <c r="BH291" s="3"/>
      <c r="BI291" s="3"/>
    </row>
    <row r="292">
      <c r="A292" s="68"/>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3"/>
      <c r="AX292" s="3"/>
      <c r="AY292" s="3"/>
      <c r="AZ292" s="3"/>
      <c r="BA292" s="3"/>
      <c r="BB292" s="3"/>
      <c r="BC292" s="3"/>
      <c r="BD292" s="3"/>
      <c r="BE292" s="3"/>
      <c r="BF292" s="3"/>
      <c r="BG292" s="3"/>
      <c r="BH292" s="3"/>
      <c r="BI292" s="3"/>
    </row>
    <row r="293">
      <c r="A293" s="68"/>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c r="AY293" s="3"/>
      <c r="AZ293" s="3"/>
      <c r="BA293" s="3"/>
      <c r="BB293" s="3"/>
      <c r="BC293" s="3"/>
      <c r="BD293" s="3"/>
      <c r="BE293" s="3"/>
      <c r="BF293" s="3"/>
      <c r="BG293" s="3"/>
      <c r="BH293" s="3"/>
      <c r="BI293" s="3"/>
    </row>
    <row r="294">
      <c r="A294" s="68"/>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
      <c r="AX294" s="3"/>
      <c r="AY294" s="3"/>
      <c r="AZ294" s="3"/>
      <c r="BA294" s="3"/>
      <c r="BB294" s="3"/>
      <c r="BC294" s="3"/>
      <c r="BD294" s="3"/>
      <c r="BE294" s="3"/>
      <c r="BF294" s="3"/>
      <c r="BG294" s="3"/>
      <c r="BH294" s="3"/>
      <c r="BI294" s="3"/>
    </row>
    <row r="295">
      <c r="A295" s="68"/>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
      <c r="AX295" s="3"/>
      <c r="AY295" s="3"/>
      <c r="AZ295" s="3"/>
      <c r="BA295" s="3"/>
      <c r="BB295" s="3"/>
      <c r="BC295" s="3"/>
      <c r="BD295" s="3"/>
      <c r="BE295" s="3"/>
      <c r="BF295" s="3"/>
      <c r="BG295" s="3"/>
      <c r="BH295" s="3"/>
      <c r="BI295" s="3"/>
    </row>
    <row r="296">
      <c r="A296" s="68"/>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
      <c r="AX296" s="3"/>
      <c r="AY296" s="3"/>
      <c r="AZ296" s="3"/>
      <c r="BA296" s="3"/>
      <c r="BB296" s="3"/>
      <c r="BC296" s="3"/>
      <c r="BD296" s="3"/>
      <c r="BE296" s="3"/>
      <c r="BF296" s="3"/>
      <c r="BG296" s="3"/>
      <c r="BH296" s="3"/>
      <c r="BI296" s="3"/>
    </row>
    <row r="297">
      <c r="A297" s="68"/>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c r="AX297" s="3"/>
      <c r="AY297" s="3"/>
      <c r="AZ297" s="3"/>
      <c r="BA297" s="3"/>
      <c r="BB297" s="3"/>
      <c r="BC297" s="3"/>
      <c r="BD297" s="3"/>
      <c r="BE297" s="3"/>
      <c r="BF297" s="3"/>
      <c r="BG297" s="3"/>
      <c r="BH297" s="3"/>
      <c r="BI297" s="3"/>
    </row>
    <row r="298">
      <c r="A298" s="68"/>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c r="AX298" s="3"/>
      <c r="AY298" s="3"/>
      <c r="AZ298" s="3"/>
      <c r="BA298" s="3"/>
      <c r="BB298" s="3"/>
      <c r="BC298" s="3"/>
      <c r="BD298" s="3"/>
      <c r="BE298" s="3"/>
      <c r="BF298" s="3"/>
      <c r="BG298" s="3"/>
      <c r="BH298" s="3"/>
      <c r="BI298" s="3"/>
    </row>
    <row r="299">
      <c r="A299" s="68"/>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c r="AX299" s="3"/>
      <c r="AY299" s="3"/>
      <c r="AZ299" s="3"/>
      <c r="BA299" s="3"/>
      <c r="BB299" s="3"/>
      <c r="BC299" s="3"/>
      <c r="BD299" s="3"/>
      <c r="BE299" s="3"/>
      <c r="BF299" s="3"/>
      <c r="BG299" s="3"/>
      <c r="BH299" s="3"/>
      <c r="BI299" s="3"/>
    </row>
    <row r="300">
      <c r="A300" s="68"/>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c r="AY300" s="3"/>
      <c r="AZ300" s="3"/>
      <c r="BA300" s="3"/>
      <c r="BB300" s="3"/>
      <c r="BC300" s="3"/>
      <c r="BD300" s="3"/>
      <c r="BE300" s="3"/>
      <c r="BF300" s="3"/>
      <c r="BG300" s="3"/>
      <c r="BH300" s="3"/>
      <c r="BI300" s="3"/>
    </row>
    <row r="301">
      <c r="A301" s="68"/>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c r="AX301" s="3"/>
      <c r="AY301" s="3"/>
      <c r="AZ301" s="3"/>
      <c r="BA301" s="3"/>
      <c r="BB301" s="3"/>
      <c r="BC301" s="3"/>
      <c r="BD301" s="3"/>
      <c r="BE301" s="3"/>
      <c r="BF301" s="3"/>
      <c r="BG301" s="3"/>
      <c r="BH301" s="3"/>
      <c r="BI301" s="3"/>
    </row>
    <row r="302">
      <c r="A302" s="68"/>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3"/>
      <c r="AX302" s="3"/>
      <c r="AY302" s="3"/>
      <c r="AZ302" s="3"/>
      <c r="BA302" s="3"/>
      <c r="BB302" s="3"/>
      <c r="BC302" s="3"/>
      <c r="BD302" s="3"/>
      <c r="BE302" s="3"/>
      <c r="BF302" s="3"/>
      <c r="BG302" s="3"/>
      <c r="BH302" s="3"/>
      <c r="BI302" s="3"/>
    </row>
    <row r="303">
      <c r="A303" s="68"/>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c r="AX303" s="3"/>
      <c r="AY303" s="3"/>
      <c r="AZ303" s="3"/>
      <c r="BA303" s="3"/>
      <c r="BB303" s="3"/>
      <c r="BC303" s="3"/>
      <c r="BD303" s="3"/>
      <c r="BE303" s="3"/>
      <c r="BF303" s="3"/>
      <c r="BG303" s="3"/>
      <c r="BH303" s="3"/>
      <c r="BI303" s="3"/>
    </row>
    <row r="304">
      <c r="A304" s="68"/>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3"/>
      <c r="AY304" s="3"/>
      <c r="AZ304" s="3"/>
      <c r="BA304" s="3"/>
      <c r="BB304" s="3"/>
      <c r="BC304" s="3"/>
      <c r="BD304" s="3"/>
      <c r="BE304" s="3"/>
      <c r="BF304" s="3"/>
      <c r="BG304" s="3"/>
      <c r="BH304" s="3"/>
      <c r="BI304" s="3"/>
    </row>
    <row r="305">
      <c r="A305" s="68"/>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
      <c r="AX305" s="3"/>
      <c r="AY305" s="3"/>
      <c r="AZ305" s="3"/>
      <c r="BA305" s="3"/>
      <c r="BB305" s="3"/>
      <c r="BC305" s="3"/>
      <c r="BD305" s="3"/>
      <c r="BE305" s="3"/>
      <c r="BF305" s="3"/>
      <c r="BG305" s="3"/>
      <c r="BH305" s="3"/>
      <c r="BI305" s="3"/>
    </row>
    <row r="306">
      <c r="A306" s="68"/>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
      <c r="AX306" s="3"/>
      <c r="AY306" s="3"/>
      <c r="AZ306" s="3"/>
      <c r="BA306" s="3"/>
      <c r="BB306" s="3"/>
      <c r="BC306" s="3"/>
      <c r="BD306" s="3"/>
      <c r="BE306" s="3"/>
      <c r="BF306" s="3"/>
      <c r="BG306" s="3"/>
      <c r="BH306" s="3"/>
      <c r="BI306" s="3"/>
    </row>
    <row r="307">
      <c r="A307" s="68"/>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3"/>
      <c r="AX307" s="3"/>
      <c r="AY307" s="3"/>
      <c r="AZ307" s="3"/>
      <c r="BA307" s="3"/>
      <c r="BB307" s="3"/>
      <c r="BC307" s="3"/>
      <c r="BD307" s="3"/>
      <c r="BE307" s="3"/>
      <c r="BF307" s="3"/>
      <c r="BG307" s="3"/>
      <c r="BH307" s="3"/>
      <c r="BI307" s="3"/>
    </row>
    <row r="308">
      <c r="A308" s="68"/>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3"/>
      <c r="AX308" s="3"/>
      <c r="AY308" s="3"/>
      <c r="AZ308" s="3"/>
      <c r="BA308" s="3"/>
      <c r="BB308" s="3"/>
      <c r="BC308" s="3"/>
      <c r="BD308" s="3"/>
      <c r="BE308" s="3"/>
      <c r="BF308" s="3"/>
      <c r="BG308" s="3"/>
      <c r="BH308" s="3"/>
      <c r="BI308" s="3"/>
    </row>
    <row r="309">
      <c r="A309" s="68"/>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3"/>
      <c r="AX309" s="3"/>
      <c r="AY309" s="3"/>
      <c r="AZ309" s="3"/>
      <c r="BA309" s="3"/>
      <c r="BB309" s="3"/>
      <c r="BC309" s="3"/>
      <c r="BD309" s="3"/>
      <c r="BE309" s="3"/>
      <c r="BF309" s="3"/>
      <c r="BG309" s="3"/>
      <c r="BH309" s="3"/>
      <c r="BI309" s="3"/>
    </row>
    <row r="310">
      <c r="A310" s="68"/>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c r="AX310" s="3"/>
      <c r="AY310" s="3"/>
      <c r="AZ310" s="3"/>
      <c r="BA310" s="3"/>
      <c r="BB310" s="3"/>
      <c r="BC310" s="3"/>
      <c r="BD310" s="3"/>
      <c r="BE310" s="3"/>
      <c r="BF310" s="3"/>
      <c r="BG310" s="3"/>
      <c r="BH310" s="3"/>
      <c r="BI310" s="3"/>
    </row>
    <row r="311">
      <c r="A311" s="68"/>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c r="AW311" s="3"/>
      <c r="AX311" s="3"/>
      <c r="AY311" s="3"/>
      <c r="AZ311" s="3"/>
      <c r="BA311" s="3"/>
      <c r="BB311" s="3"/>
      <c r="BC311" s="3"/>
      <c r="BD311" s="3"/>
      <c r="BE311" s="3"/>
      <c r="BF311" s="3"/>
      <c r="BG311" s="3"/>
      <c r="BH311" s="3"/>
      <c r="BI311" s="3"/>
    </row>
    <row r="312">
      <c r="A312" s="68"/>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c r="AW312" s="3"/>
      <c r="AX312" s="3"/>
      <c r="AY312" s="3"/>
      <c r="AZ312" s="3"/>
      <c r="BA312" s="3"/>
      <c r="BB312" s="3"/>
      <c r="BC312" s="3"/>
      <c r="BD312" s="3"/>
      <c r="BE312" s="3"/>
      <c r="BF312" s="3"/>
      <c r="BG312" s="3"/>
      <c r="BH312" s="3"/>
      <c r="BI312" s="3"/>
    </row>
    <row r="313">
      <c r="A313" s="68"/>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c r="AW313" s="3"/>
      <c r="AX313" s="3"/>
      <c r="AY313" s="3"/>
      <c r="AZ313" s="3"/>
      <c r="BA313" s="3"/>
      <c r="BB313" s="3"/>
      <c r="BC313" s="3"/>
      <c r="BD313" s="3"/>
      <c r="BE313" s="3"/>
      <c r="BF313" s="3"/>
      <c r="BG313" s="3"/>
      <c r="BH313" s="3"/>
      <c r="BI313" s="3"/>
    </row>
    <row r="314">
      <c r="A314" s="68"/>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3"/>
      <c r="AX314" s="3"/>
      <c r="AY314" s="3"/>
      <c r="AZ314" s="3"/>
      <c r="BA314" s="3"/>
      <c r="BB314" s="3"/>
      <c r="BC314" s="3"/>
      <c r="BD314" s="3"/>
      <c r="BE314" s="3"/>
      <c r="BF314" s="3"/>
      <c r="BG314" s="3"/>
      <c r="BH314" s="3"/>
      <c r="BI314" s="3"/>
    </row>
    <row r="315">
      <c r="A315" s="68"/>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c r="AW315" s="3"/>
      <c r="AX315" s="3"/>
      <c r="AY315" s="3"/>
      <c r="AZ315" s="3"/>
      <c r="BA315" s="3"/>
      <c r="BB315" s="3"/>
      <c r="BC315" s="3"/>
      <c r="BD315" s="3"/>
      <c r="BE315" s="3"/>
      <c r="BF315" s="3"/>
      <c r="BG315" s="3"/>
      <c r="BH315" s="3"/>
      <c r="BI315" s="3"/>
    </row>
    <row r="316">
      <c r="A316" s="68"/>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c r="AW316" s="3"/>
      <c r="AX316" s="3"/>
      <c r="AY316" s="3"/>
      <c r="AZ316" s="3"/>
      <c r="BA316" s="3"/>
      <c r="BB316" s="3"/>
      <c r="BC316" s="3"/>
      <c r="BD316" s="3"/>
      <c r="BE316" s="3"/>
      <c r="BF316" s="3"/>
      <c r="BG316" s="3"/>
      <c r="BH316" s="3"/>
      <c r="BI316" s="3"/>
    </row>
    <row r="317">
      <c r="A317" s="68"/>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c r="AW317" s="3"/>
      <c r="AX317" s="3"/>
      <c r="AY317" s="3"/>
      <c r="AZ317" s="3"/>
      <c r="BA317" s="3"/>
      <c r="BB317" s="3"/>
      <c r="BC317" s="3"/>
      <c r="BD317" s="3"/>
      <c r="BE317" s="3"/>
      <c r="BF317" s="3"/>
      <c r="BG317" s="3"/>
      <c r="BH317" s="3"/>
      <c r="BI317" s="3"/>
    </row>
    <row r="318">
      <c r="A318" s="68"/>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c r="AW318" s="3"/>
      <c r="AX318" s="3"/>
      <c r="AY318" s="3"/>
      <c r="AZ318" s="3"/>
      <c r="BA318" s="3"/>
      <c r="BB318" s="3"/>
      <c r="BC318" s="3"/>
      <c r="BD318" s="3"/>
      <c r="BE318" s="3"/>
      <c r="BF318" s="3"/>
      <c r="BG318" s="3"/>
      <c r="BH318" s="3"/>
      <c r="BI318" s="3"/>
    </row>
    <row r="319">
      <c r="A319" s="68"/>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c r="AW319" s="3"/>
      <c r="AX319" s="3"/>
      <c r="AY319" s="3"/>
      <c r="AZ319" s="3"/>
      <c r="BA319" s="3"/>
      <c r="BB319" s="3"/>
      <c r="BC319" s="3"/>
      <c r="BD319" s="3"/>
      <c r="BE319" s="3"/>
      <c r="BF319" s="3"/>
      <c r="BG319" s="3"/>
      <c r="BH319" s="3"/>
      <c r="BI319" s="3"/>
    </row>
    <row r="320">
      <c r="A320" s="68"/>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c r="AW320" s="3"/>
      <c r="AX320" s="3"/>
      <c r="AY320" s="3"/>
      <c r="AZ320" s="3"/>
      <c r="BA320" s="3"/>
      <c r="BB320" s="3"/>
      <c r="BC320" s="3"/>
      <c r="BD320" s="3"/>
      <c r="BE320" s="3"/>
      <c r="BF320" s="3"/>
      <c r="BG320" s="3"/>
      <c r="BH320" s="3"/>
      <c r="BI320" s="3"/>
    </row>
    <row r="321">
      <c r="A321" s="68"/>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c r="AW321" s="3"/>
      <c r="AX321" s="3"/>
      <c r="AY321" s="3"/>
      <c r="AZ321" s="3"/>
      <c r="BA321" s="3"/>
      <c r="BB321" s="3"/>
      <c r="BC321" s="3"/>
      <c r="BD321" s="3"/>
      <c r="BE321" s="3"/>
      <c r="BF321" s="3"/>
      <c r="BG321" s="3"/>
      <c r="BH321" s="3"/>
      <c r="BI321" s="3"/>
    </row>
    <row r="322">
      <c r="A322" s="68"/>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c r="AW322" s="3"/>
      <c r="AX322" s="3"/>
      <c r="AY322" s="3"/>
      <c r="AZ322" s="3"/>
      <c r="BA322" s="3"/>
      <c r="BB322" s="3"/>
      <c r="BC322" s="3"/>
      <c r="BD322" s="3"/>
      <c r="BE322" s="3"/>
      <c r="BF322" s="3"/>
      <c r="BG322" s="3"/>
      <c r="BH322" s="3"/>
      <c r="BI322" s="3"/>
    </row>
    <row r="323">
      <c r="A323" s="68"/>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c r="AW323" s="3"/>
      <c r="AX323" s="3"/>
      <c r="AY323" s="3"/>
      <c r="AZ323" s="3"/>
      <c r="BA323" s="3"/>
      <c r="BB323" s="3"/>
      <c r="BC323" s="3"/>
      <c r="BD323" s="3"/>
      <c r="BE323" s="3"/>
      <c r="BF323" s="3"/>
      <c r="BG323" s="3"/>
      <c r="BH323" s="3"/>
      <c r="BI323" s="3"/>
    </row>
    <row r="324">
      <c r="A324" s="68"/>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c r="AW324" s="3"/>
      <c r="AX324" s="3"/>
      <c r="AY324" s="3"/>
      <c r="AZ324" s="3"/>
      <c r="BA324" s="3"/>
      <c r="BB324" s="3"/>
      <c r="BC324" s="3"/>
      <c r="BD324" s="3"/>
      <c r="BE324" s="3"/>
      <c r="BF324" s="3"/>
      <c r="BG324" s="3"/>
      <c r="BH324" s="3"/>
      <c r="BI324" s="3"/>
    </row>
    <row r="325">
      <c r="A325" s="68"/>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c r="AW325" s="3"/>
      <c r="AX325" s="3"/>
      <c r="AY325" s="3"/>
      <c r="AZ325" s="3"/>
      <c r="BA325" s="3"/>
      <c r="BB325" s="3"/>
      <c r="BC325" s="3"/>
      <c r="BD325" s="3"/>
      <c r="BE325" s="3"/>
      <c r="BF325" s="3"/>
      <c r="BG325" s="3"/>
      <c r="BH325" s="3"/>
      <c r="BI325" s="3"/>
    </row>
    <row r="326">
      <c r="A326" s="68"/>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c r="AW326" s="3"/>
      <c r="AX326" s="3"/>
      <c r="AY326" s="3"/>
      <c r="AZ326" s="3"/>
      <c r="BA326" s="3"/>
      <c r="BB326" s="3"/>
      <c r="BC326" s="3"/>
      <c r="BD326" s="3"/>
      <c r="BE326" s="3"/>
      <c r="BF326" s="3"/>
      <c r="BG326" s="3"/>
      <c r="BH326" s="3"/>
      <c r="BI326" s="3"/>
    </row>
    <row r="327">
      <c r="A327" s="68"/>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c r="AW327" s="3"/>
      <c r="AX327" s="3"/>
      <c r="AY327" s="3"/>
      <c r="AZ327" s="3"/>
      <c r="BA327" s="3"/>
      <c r="BB327" s="3"/>
      <c r="BC327" s="3"/>
      <c r="BD327" s="3"/>
      <c r="BE327" s="3"/>
      <c r="BF327" s="3"/>
      <c r="BG327" s="3"/>
      <c r="BH327" s="3"/>
      <c r="BI327" s="3"/>
    </row>
    <row r="328">
      <c r="A328" s="68"/>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c r="AW328" s="3"/>
      <c r="AX328" s="3"/>
      <c r="AY328" s="3"/>
      <c r="AZ328" s="3"/>
      <c r="BA328" s="3"/>
      <c r="BB328" s="3"/>
      <c r="BC328" s="3"/>
      <c r="BD328" s="3"/>
      <c r="BE328" s="3"/>
      <c r="BF328" s="3"/>
      <c r="BG328" s="3"/>
      <c r="BH328" s="3"/>
      <c r="BI328" s="3"/>
    </row>
    <row r="329">
      <c r="A329" s="68"/>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c r="AW329" s="3"/>
      <c r="AX329" s="3"/>
      <c r="AY329" s="3"/>
      <c r="AZ329" s="3"/>
      <c r="BA329" s="3"/>
      <c r="BB329" s="3"/>
      <c r="BC329" s="3"/>
      <c r="BD329" s="3"/>
      <c r="BE329" s="3"/>
      <c r="BF329" s="3"/>
      <c r="BG329" s="3"/>
      <c r="BH329" s="3"/>
      <c r="BI329" s="3"/>
    </row>
    <row r="330">
      <c r="A330" s="68"/>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c r="AW330" s="3"/>
      <c r="AX330" s="3"/>
      <c r="AY330" s="3"/>
      <c r="AZ330" s="3"/>
      <c r="BA330" s="3"/>
      <c r="BB330" s="3"/>
      <c r="BC330" s="3"/>
      <c r="BD330" s="3"/>
      <c r="BE330" s="3"/>
      <c r="BF330" s="3"/>
      <c r="BG330" s="3"/>
      <c r="BH330" s="3"/>
      <c r="BI330" s="3"/>
    </row>
    <row r="331">
      <c r="A331" s="68"/>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c r="AW331" s="3"/>
      <c r="AX331" s="3"/>
      <c r="AY331" s="3"/>
      <c r="AZ331" s="3"/>
      <c r="BA331" s="3"/>
      <c r="BB331" s="3"/>
      <c r="BC331" s="3"/>
      <c r="BD331" s="3"/>
      <c r="BE331" s="3"/>
      <c r="BF331" s="3"/>
      <c r="BG331" s="3"/>
      <c r="BH331" s="3"/>
      <c r="BI331" s="3"/>
    </row>
    <row r="332">
      <c r="A332" s="68"/>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c r="AW332" s="3"/>
      <c r="AX332" s="3"/>
      <c r="AY332" s="3"/>
      <c r="AZ332" s="3"/>
      <c r="BA332" s="3"/>
      <c r="BB332" s="3"/>
      <c r="BC332" s="3"/>
      <c r="BD332" s="3"/>
      <c r="BE332" s="3"/>
      <c r="BF332" s="3"/>
      <c r="BG332" s="3"/>
      <c r="BH332" s="3"/>
      <c r="BI332" s="3"/>
    </row>
    <row r="333">
      <c r="A333" s="68"/>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c r="AW333" s="3"/>
      <c r="AX333" s="3"/>
      <c r="AY333" s="3"/>
      <c r="AZ333" s="3"/>
      <c r="BA333" s="3"/>
      <c r="BB333" s="3"/>
      <c r="BC333" s="3"/>
      <c r="BD333" s="3"/>
      <c r="BE333" s="3"/>
      <c r="BF333" s="3"/>
      <c r="BG333" s="3"/>
      <c r="BH333" s="3"/>
      <c r="BI333" s="3"/>
    </row>
    <row r="334">
      <c r="A334" s="68"/>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c r="AW334" s="3"/>
      <c r="AX334" s="3"/>
      <c r="AY334" s="3"/>
      <c r="AZ334" s="3"/>
      <c r="BA334" s="3"/>
      <c r="BB334" s="3"/>
      <c r="BC334" s="3"/>
      <c r="BD334" s="3"/>
      <c r="BE334" s="3"/>
      <c r="BF334" s="3"/>
      <c r="BG334" s="3"/>
      <c r="BH334" s="3"/>
      <c r="BI334" s="3"/>
    </row>
    <row r="335">
      <c r="A335" s="68"/>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c r="AW335" s="3"/>
      <c r="AX335" s="3"/>
      <c r="AY335" s="3"/>
      <c r="AZ335" s="3"/>
      <c r="BA335" s="3"/>
      <c r="BB335" s="3"/>
      <c r="BC335" s="3"/>
      <c r="BD335" s="3"/>
      <c r="BE335" s="3"/>
      <c r="BF335" s="3"/>
      <c r="BG335" s="3"/>
      <c r="BH335" s="3"/>
      <c r="BI335" s="3"/>
    </row>
    <row r="336">
      <c r="A336" s="68"/>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c r="AW336" s="3"/>
      <c r="AX336" s="3"/>
      <c r="AY336" s="3"/>
      <c r="AZ336" s="3"/>
      <c r="BA336" s="3"/>
      <c r="BB336" s="3"/>
      <c r="BC336" s="3"/>
      <c r="BD336" s="3"/>
      <c r="BE336" s="3"/>
      <c r="BF336" s="3"/>
      <c r="BG336" s="3"/>
      <c r="BH336" s="3"/>
      <c r="BI336" s="3"/>
    </row>
    <row r="337">
      <c r="A337" s="68"/>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c r="AW337" s="3"/>
      <c r="AX337" s="3"/>
      <c r="AY337" s="3"/>
      <c r="AZ337" s="3"/>
      <c r="BA337" s="3"/>
      <c r="BB337" s="3"/>
      <c r="BC337" s="3"/>
      <c r="BD337" s="3"/>
      <c r="BE337" s="3"/>
      <c r="BF337" s="3"/>
      <c r="BG337" s="3"/>
      <c r="BH337" s="3"/>
      <c r="BI337" s="3"/>
    </row>
    <row r="338">
      <c r="A338" s="68"/>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c r="AW338" s="3"/>
      <c r="AX338" s="3"/>
      <c r="AY338" s="3"/>
      <c r="AZ338" s="3"/>
      <c r="BA338" s="3"/>
      <c r="BB338" s="3"/>
      <c r="BC338" s="3"/>
      <c r="BD338" s="3"/>
      <c r="BE338" s="3"/>
      <c r="BF338" s="3"/>
      <c r="BG338" s="3"/>
      <c r="BH338" s="3"/>
      <c r="BI338" s="3"/>
    </row>
    <row r="339">
      <c r="A339" s="68"/>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c r="AW339" s="3"/>
      <c r="AX339" s="3"/>
      <c r="AY339" s="3"/>
      <c r="AZ339" s="3"/>
      <c r="BA339" s="3"/>
      <c r="BB339" s="3"/>
      <c r="BC339" s="3"/>
      <c r="BD339" s="3"/>
      <c r="BE339" s="3"/>
      <c r="BF339" s="3"/>
      <c r="BG339" s="3"/>
      <c r="BH339" s="3"/>
      <c r="BI339" s="3"/>
    </row>
    <row r="340">
      <c r="A340" s="68"/>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c r="AW340" s="3"/>
      <c r="AX340" s="3"/>
      <c r="AY340" s="3"/>
      <c r="AZ340" s="3"/>
      <c r="BA340" s="3"/>
      <c r="BB340" s="3"/>
      <c r="BC340" s="3"/>
      <c r="BD340" s="3"/>
      <c r="BE340" s="3"/>
      <c r="BF340" s="3"/>
      <c r="BG340" s="3"/>
      <c r="BH340" s="3"/>
      <c r="BI340" s="3"/>
    </row>
    <row r="341">
      <c r="A341" s="68"/>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c r="AW341" s="3"/>
      <c r="AX341" s="3"/>
      <c r="AY341" s="3"/>
      <c r="AZ341" s="3"/>
      <c r="BA341" s="3"/>
      <c r="BB341" s="3"/>
      <c r="BC341" s="3"/>
      <c r="BD341" s="3"/>
      <c r="BE341" s="3"/>
      <c r="BF341" s="3"/>
      <c r="BG341" s="3"/>
      <c r="BH341" s="3"/>
      <c r="BI341" s="3"/>
    </row>
    <row r="342">
      <c r="A342" s="68"/>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c r="AW342" s="3"/>
      <c r="AX342" s="3"/>
      <c r="AY342" s="3"/>
      <c r="AZ342" s="3"/>
      <c r="BA342" s="3"/>
      <c r="BB342" s="3"/>
      <c r="BC342" s="3"/>
      <c r="BD342" s="3"/>
      <c r="BE342" s="3"/>
      <c r="BF342" s="3"/>
      <c r="BG342" s="3"/>
      <c r="BH342" s="3"/>
      <c r="BI342" s="3"/>
    </row>
    <row r="343">
      <c r="A343" s="68"/>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c r="AW343" s="3"/>
      <c r="AX343" s="3"/>
      <c r="AY343" s="3"/>
      <c r="AZ343" s="3"/>
      <c r="BA343" s="3"/>
      <c r="BB343" s="3"/>
      <c r="BC343" s="3"/>
      <c r="BD343" s="3"/>
      <c r="BE343" s="3"/>
      <c r="BF343" s="3"/>
      <c r="BG343" s="3"/>
      <c r="BH343" s="3"/>
      <c r="BI343" s="3"/>
    </row>
    <row r="344">
      <c r="A344" s="68"/>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c r="AW344" s="3"/>
      <c r="AX344" s="3"/>
      <c r="AY344" s="3"/>
      <c r="AZ344" s="3"/>
      <c r="BA344" s="3"/>
      <c r="BB344" s="3"/>
      <c r="BC344" s="3"/>
      <c r="BD344" s="3"/>
      <c r="BE344" s="3"/>
      <c r="BF344" s="3"/>
      <c r="BG344" s="3"/>
      <c r="BH344" s="3"/>
      <c r="BI344" s="3"/>
    </row>
    <row r="345">
      <c r="A345" s="68"/>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c r="AW345" s="3"/>
      <c r="AX345" s="3"/>
      <c r="AY345" s="3"/>
      <c r="AZ345" s="3"/>
      <c r="BA345" s="3"/>
      <c r="BB345" s="3"/>
      <c r="BC345" s="3"/>
      <c r="BD345" s="3"/>
      <c r="BE345" s="3"/>
      <c r="BF345" s="3"/>
      <c r="BG345" s="3"/>
      <c r="BH345" s="3"/>
      <c r="BI345" s="3"/>
    </row>
    <row r="346">
      <c r="A346" s="68"/>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c r="AW346" s="3"/>
      <c r="AX346" s="3"/>
      <c r="AY346" s="3"/>
      <c r="AZ346" s="3"/>
      <c r="BA346" s="3"/>
      <c r="BB346" s="3"/>
      <c r="BC346" s="3"/>
      <c r="BD346" s="3"/>
      <c r="BE346" s="3"/>
      <c r="BF346" s="3"/>
      <c r="BG346" s="3"/>
      <c r="BH346" s="3"/>
      <c r="BI346" s="3"/>
    </row>
    <row r="347">
      <c r="A347" s="68"/>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c r="AW347" s="3"/>
      <c r="AX347" s="3"/>
      <c r="AY347" s="3"/>
      <c r="AZ347" s="3"/>
      <c r="BA347" s="3"/>
      <c r="BB347" s="3"/>
      <c r="BC347" s="3"/>
      <c r="BD347" s="3"/>
      <c r="BE347" s="3"/>
      <c r="BF347" s="3"/>
      <c r="BG347" s="3"/>
      <c r="BH347" s="3"/>
      <c r="BI347" s="3"/>
    </row>
    <row r="348">
      <c r="A348" s="68"/>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c r="AW348" s="3"/>
      <c r="AX348" s="3"/>
      <c r="AY348" s="3"/>
      <c r="AZ348" s="3"/>
      <c r="BA348" s="3"/>
      <c r="BB348" s="3"/>
      <c r="BC348" s="3"/>
      <c r="BD348" s="3"/>
      <c r="BE348" s="3"/>
      <c r="BF348" s="3"/>
      <c r="BG348" s="3"/>
      <c r="BH348" s="3"/>
      <c r="BI348" s="3"/>
    </row>
    <row r="349">
      <c r="A349" s="68"/>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c r="AW349" s="3"/>
      <c r="AX349" s="3"/>
      <c r="AY349" s="3"/>
      <c r="AZ349" s="3"/>
      <c r="BA349" s="3"/>
      <c r="BB349" s="3"/>
      <c r="BC349" s="3"/>
      <c r="BD349" s="3"/>
      <c r="BE349" s="3"/>
      <c r="BF349" s="3"/>
      <c r="BG349" s="3"/>
      <c r="BH349" s="3"/>
      <c r="BI349" s="3"/>
    </row>
    <row r="350">
      <c r="A350" s="68"/>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c r="AW350" s="3"/>
      <c r="AX350" s="3"/>
      <c r="AY350" s="3"/>
      <c r="AZ350" s="3"/>
      <c r="BA350" s="3"/>
      <c r="BB350" s="3"/>
      <c r="BC350" s="3"/>
      <c r="BD350" s="3"/>
      <c r="BE350" s="3"/>
      <c r="BF350" s="3"/>
      <c r="BG350" s="3"/>
      <c r="BH350" s="3"/>
      <c r="BI350" s="3"/>
    </row>
    <row r="351">
      <c r="A351" s="68"/>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c r="AW351" s="3"/>
      <c r="AX351" s="3"/>
      <c r="AY351" s="3"/>
      <c r="AZ351" s="3"/>
      <c r="BA351" s="3"/>
      <c r="BB351" s="3"/>
      <c r="BC351" s="3"/>
      <c r="BD351" s="3"/>
      <c r="BE351" s="3"/>
      <c r="BF351" s="3"/>
      <c r="BG351" s="3"/>
      <c r="BH351" s="3"/>
      <c r="BI351" s="3"/>
    </row>
    <row r="352">
      <c r="A352" s="68"/>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c r="AW352" s="3"/>
      <c r="AX352" s="3"/>
      <c r="AY352" s="3"/>
      <c r="AZ352" s="3"/>
      <c r="BA352" s="3"/>
      <c r="BB352" s="3"/>
      <c r="BC352" s="3"/>
      <c r="BD352" s="3"/>
      <c r="BE352" s="3"/>
      <c r="BF352" s="3"/>
      <c r="BG352" s="3"/>
      <c r="BH352" s="3"/>
      <c r="BI352" s="3"/>
    </row>
    <row r="353">
      <c r="A353" s="68"/>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c r="AW353" s="3"/>
      <c r="AX353" s="3"/>
      <c r="AY353" s="3"/>
      <c r="AZ353" s="3"/>
      <c r="BA353" s="3"/>
      <c r="BB353" s="3"/>
      <c r="BC353" s="3"/>
      <c r="BD353" s="3"/>
      <c r="BE353" s="3"/>
      <c r="BF353" s="3"/>
      <c r="BG353" s="3"/>
      <c r="BH353" s="3"/>
      <c r="BI353" s="3"/>
    </row>
    <row r="354">
      <c r="A354" s="68"/>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c r="AW354" s="3"/>
      <c r="AX354" s="3"/>
      <c r="AY354" s="3"/>
      <c r="AZ354" s="3"/>
      <c r="BA354" s="3"/>
      <c r="BB354" s="3"/>
      <c r="BC354" s="3"/>
      <c r="BD354" s="3"/>
      <c r="BE354" s="3"/>
      <c r="BF354" s="3"/>
      <c r="BG354" s="3"/>
      <c r="BH354" s="3"/>
      <c r="BI354" s="3"/>
    </row>
    <row r="355">
      <c r="A355" s="68"/>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c r="AW355" s="3"/>
      <c r="AX355" s="3"/>
      <c r="AY355" s="3"/>
      <c r="AZ355" s="3"/>
      <c r="BA355" s="3"/>
      <c r="BB355" s="3"/>
      <c r="BC355" s="3"/>
      <c r="BD355" s="3"/>
      <c r="BE355" s="3"/>
      <c r="BF355" s="3"/>
      <c r="BG355" s="3"/>
      <c r="BH355" s="3"/>
      <c r="BI355" s="3"/>
    </row>
    <row r="356">
      <c r="A356" s="68"/>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c r="AW356" s="3"/>
      <c r="AX356" s="3"/>
      <c r="AY356" s="3"/>
      <c r="AZ356" s="3"/>
      <c r="BA356" s="3"/>
      <c r="BB356" s="3"/>
      <c r="BC356" s="3"/>
      <c r="BD356" s="3"/>
      <c r="BE356" s="3"/>
      <c r="BF356" s="3"/>
      <c r="BG356" s="3"/>
      <c r="BH356" s="3"/>
      <c r="BI356" s="3"/>
    </row>
    <row r="357">
      <c r="A357" s="68"/>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c r="AW357" s="3"/>
      <c r="AX357" s="3"/>
      <c r="AY357" s="3"/>
      <c r="AZ357" s="3"/>
      <c r="BA357" s="3"/>
      <c r="BB357" s="3"/>
      <c r="BC357" s="3"/>
      <c r="BD357" s="3"/>
      <c r="BE357" s="3"/>
      <c r="BF357" s="3"/>
      <c r="BG357" s="3"/>
      <c r="BH357" s="3"/>
      <c r="BI357" s="3"/>
    </row>
    <row r="358">
      <c r="A358" s="68"/>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c r="AW358" s="3"/>
      <c r="AX358" s="3"/>
      <c r="AY358" s="3"/>
      <c r="AZ358" s="3"/>
      <c r="BA358" s="3"/>
      <c r="BB358" s="3"/>
      <c r="BC358" s="3"/>
      <c r="BD358" s="3"/>
      <c r="BE358" s="3"/>
      <c r="BF358" s="3"/>
      <c r="BG358" s="3"/>
      <c r="BH358" s="3"/>
      <c r="BI358" s="3"/>
    </row>
    <row r="359">
      <c r="A359" s="68"/>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c r="AW359" s="3"/>
      <c r="AX359" s="3"/>
      <c r="AY359" s="3"/>
      <c r="AZ359" s="3"/>
      <c r="BA359" s="3"/>
      <c r="BB359" s="3"/>
      <c r="BC359" s="3"/>
      <c r="BD359" s="3"/>
      <c r="BE359" s="3"/>
      <c r="BF359" s="3"/>
      <c r="BG359" s="3"/>
      <c r="BH359" s="3"/>
      <c r="BI359" s="3"/>
    </row>
    <row r="360">
      <c r="A360" s="68"/>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c r="AW360" s="3"/>
      <c r="AX360" s="3"/>
      <c r="AY360" s="3"/>
      <c r="AZ360" s="3"/>
      <c r="BA360" s="3"/>
      <c r="BB360" s="3"/>
      <c r="BC360" s="3"/>
      <c r="BD360" s="3"/>
      <c r="BE360" s="3"/>
      <c r="BF360" s="3"/>
      <c r="BG360" s="3"/>
      <c r="BH360" s="3"/>
      <c r="BI360" s="3"/>
    </row>
    <row r="361">
      <c r="A361" s="68"/>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c r="AW361" s="3"/>
      <c r="AX361" s="3"/>
      <c r="AY361" s="3"/>
      <c r="AZ361" s="3"/>
      <c r="BA361" s="3"/>
      <c r="BB361" s="3"/>
      <c r="BC361" s="3"/>
      <c r="BD361" s="3"/>
      <c r="BE361" s="3"/>
      <c r="BF361" s="3"/>
      <c r="BG361" s="3"/>
      <c r="BH361" s="3"/>
      <c r="BI361" s="3"/>
    </row>
    <row r="362">
      <c r="A362" s="68"/>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c r="AW362" s="3"/>
      <c r="AX362" s="3"/>
      <c r="AY362" s="3"/>
      <c r="AZ362" s="3"/>
      <c r="BA362" s="3"/>
      <c r="BB362" s="3"/>
      <c r="BC362" s="3"/>
      <c r="BD362" s="3"/>
      <c r="BE362" s="3"/>
      <c r="BF362" s="3"/>
      <c r="BG362" s="3"/>
      <c r="BH362" s="3"/>
      <c r="BI362" s="3"/>
    </row>
    <row r="363">
      <c r="A363" s="68"/>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c r="AW363" s="3"/>
      <c r="AX363" s="3"/>
      <c r="AY363" s="3"/>
      <c r="AZ363" s="3"/>
      <c r="BA363" s="3"/>
      <c r="BB363" s="3"/>
      <c r="BC363" s="3"/>
      <c r="BD363" s="3"/>
      <c r="BE363" s="3"/>
      <c r="BF363" s="3"/>
      <c r="BG363" s="3"/>
      <c r="BH363" s="3"/>
      <c r="BI363" s="3"/>
    </row>
    <row r="364">
      <c r="A364" s="68"/>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
      <c r="AV364" s="3"/>
      <c r="AW364" s="3"/>
      <c r="AX364" s="3"/>
      <c r="AY364" s="3"/>
      <c r="AZ364" s="3"/>
      <c r="BA364" s="3"/>
      <c r="BB364" s="3"/>
      <c r="BC364" s="3"/>
      <c r="BD364" s="3"/>
      <c r="BE364" s="3"/>
      <c r="BF364" s="3"/>
      <c r="BG364" s="3"/>
      <c r="BH364" s="3"/>
      <c r="BI364" s="3"/>
    </row>
    <row r="365">
      <c r="A365" s="68"/>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c r="AW365" s="3"/>
      <c r="AX365" s="3"/>
      <c r="AY365" s="3"/>
      <c r="AZ365" s="3"/>
      <c r="BA365" s="3"/>
      <c r="BB365" s="3"/>
      <c r="BC365" s="3"/>
      <c r="BD365" s="3"/>
      <c r="BE365" s="3"/>
      <c r="BF365" s="3"/>
      <c r="BG365" s="3"/>
      <c r="BH365" s="3"/>
      <c r="BI365" s="3"/>
    </row>
    <row r="366">
      <c r="A366" s="68"/>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c r="AW366" s="3"/>
      <c r="AX366" s="3"/>
      <c r="AY366" s="3"/>
      <c r="AZ366" s="3"/>
      <c r="BA366" s="3"/>
      <c r="BB366" s="3"/>
      <c r="BC366" s="3"/>
      <c r="BD366" s="3"/>
      <c r="BE366" s="3"/>
      <c r="BF366" s="3"/>
      <c r="BG366" s="3"/>
      <c r="BH366" s="3"/>
      <c r="BI366" s="3"/>
    </row>
    <row r="367">
      <c r="A367" s="68"/>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c r="AW367" s="3"/>
      <c r="AX367" s="3"/>
      <c r="AY367" s="3"/>
      <c r="AZ367" s="3"/>
      <c r="BA367" s="3"/>
      <c r="BB367" s="3"/>
      <c r="BC367" s="3"/>
      <c r="BD367" s="3"/>
      <c r="BE367" s="3"/>
      <c r="BF367" s="3"/>
      <c r="BG367" s="3"/>
      <c r="BH367" s="3"/>
      <c r="BI367" s="3"/>
    </row>
    <row r="368">
      <c r="A368" s="68"/>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c r="AW368" s="3"/>
      <c r="AX368" s="3"/>
      <c r="AY368" s="3"/>
      <c r="AZ368" s="3"/>
      <c r="BA368" s="3"/>
      <c r="BB368" s="3"/>
      <c r="BC368" s="3"/>
      <c r="BD368" s="3"/>
      <c r="BE368" s="3"/>
      <c r="BF368" s="3"/>
      <c r="BG368" s="3"/>
      <c r="BH368" s="3"/>
      <c r="BI368" s="3"/>
    </row>
    <row r="369">
      <c r="A369" s="68"/>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c r="AW369" s="3"/>
      <c r="AX369" s="3"/>
      <c r="AY369" s="3"/>
      <c r="AZ369" s="3"/>
      <c r="BA369" s="3"/>
      <c r="BB369" s="3"/>
      <c r="BC369" s="3"/>
      <c r="BD369" s="3"/>
      <c r="BE369" s="3"/>
      <c r="BF369" s="3"/>
      <c r="BG369" s="3"/>
      <c r="BH369" s="3"/>
      <c r="BI369" s="3"/>
    </row>
    <row r="370">
      <c r="A370" s="68"/>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c r="AW370" s="3"/>
      <c r="AX370" s="3"/>
      <c r="AY370" s="3"/>
      <c r="AZ370" s="3"/>
      <c r="BA370" s="3"/>
      <c r="BB370" s="3"/>
      <c r="BC370" s="3"/>
      <c r="BD370" s="3"/>
      <c r="BE370" s="3"/>
      <c r="BF370" s="3"/>
      <c r="BG370" s="3"/>
      <c r="BH370" s="3"/>
      <c r="BI370" s="3"/>
    </row>
    <row r="371">
      <c r="A371" s="68"/>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
      <c r="AX371" s="3"/>
      <c r="AY371" s="3"/>
      <c r="AZ371" s="3"/>
      <c r="BA371" s="3"/>
      <c r="BB371" s="3"/>
      <c r="BC371" s="3"/>
      <c r="BD371" s="3"/>
      <c r="BE371" s="3"/>
      <c r="BF371" s="3"/>
      <c r="BG371" s="3"/>
      <c r="BH371" s="3"/>
      <c r="BI371" s="3"/>
    </row>
    <row r="372">
      <c r="A372" s="68"/>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c r="AW372" s="3"/>
      <c r="AX372" s="3"/>
      <c r="AY372" s="3"/>
      <c r="AZ372" s="3"/>
      <c r="BA372" s="3"/>
      <c r="BB372" s="3"/>
      <c r="BC372" s="3"/>
      <c r="BD372" s="3"/>
      <c r="BE372" s="3"/>
      <c r="BF372" s="3"/>
      <c r="BG372" s="3"/>
      <c r="BH372" s="3"/>
      <c r="BI372" s="3"/>
    </row>
    <row r="373">
      <c r="A373" s="68"/>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c r="AW373" s="3"/>
      <c r="AX373" s="3"/>
      <c r="AY373" s="3"/>
      <c r="AZ373" s="3"/>
      <c r="BA373" s="3"/>
      <c r="BB373" s="3"/>
      <c r="BC373" s="3"/>
      <c r="BD373" s="3"/>
      <c r="BE373" s="3"/>
      <c r="BF373" s="3"/>
      <c r="BG373" s="3"/>
      <c r="BH373" s="3"/>
      <c r="BI373" s="3"/>
    </row>
    <row r="374">
      <c r="A374" s="68"/>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c r="AW374" s="3"/>
      <c r="AX374" s="3"/>
      <c r="AY374" s="3"/>
      <c r="AZ374" s="3"/>
      <c r="BA374" s="3"/>
      <c r="BB374" s="3"/>
      <c r="BC374" s="3"/>
      <c r="BD374" s="3"/>
      <c r="BE374" s="3"/>
      <c r="BF374" s="3"/>
      <c r="BG374" s="3"/>
      <c r="BH374" s="3"/>
      <c r="BI374" s="3"/>
    </row>
    <row r="375">
      <c r="A375" s="68"/>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c r="AW375" s="3"/>
      <c r="AX375" s="3"/>
      <c r="AY375" s="3"/>
      <c r="AZ375" s="3"/>
      <c r="BA375" s="3"/>
      <c r="BB375" s="3"/>
      <c r="BC375" s="3"/>
      <c r="BD375" s="3"/>
      <c r="BE375" s="3"/>
      <c r="BF375" s="3"/>
      <c r="BG375" s="3"/>
      <c r="BH375" s="3"/>
      <c r="BI375" s="3"/>
    </row>
    <row r="376">
      <c r="A376" s="68"/>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c r="AW376" s="3"/>
      <c r="AX376" s="3"/>
      <c r="AY376" s="3"/>
      <c r="AZ376" s="3"/>
      <c r="BA376" s="3"/>
      <c r="BB376" s="3"/>
      <c r="BC376" s="3"/>
      <c r="BD376" s="3"/>
      <c r="BE376" s="3"/>
      <c r="BF376" s="3"/>
      <c r="BG376" s="3"/>
      <c r="BH376" s="3"/>
      <c r="BI376" s="3"/>
    </row>
    <row r="377">
      <c r="A377" s="68"/>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c r="AW377" s="3"/>
      <c r="AX377" s="3"/>
      <c r="AY377" s="3"/>
      <c r="AZ377" s="3"/>
      <c r="BA377" s="3"/>
      <c r="BB377" s="3"/>
      <c r="BC377" s="3"/>
      <c r="BD377" s="3"/>
      <c r="BE377" s="3"/>
      <c r="BF377" s="3"/>
      <c r="BG377" s="3"/>
      <c r="BH377" s="3"/>
      <c r="BI377" s="3"/>
    </row>
    <row r="378">
      <c r="A378" s="68"/>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c r="AW378" s="3"/>
      <c r="AX378" s="3"/>
      <c r="AY378" s="3"/>
      <c r="AZ378" s="3"/>
      <c r="BA378" s="3"/>
      <c r="BB378" s="3"/>
      <c r="BC378" s="3"/>
      <c r="BD378" s="3"/>
      <c r="BE378" s="3"/>
      <c r="BF378" s="3"/>
      <c r="BG378" s="3"/>
      <c r="BH378" s="3"/>
      <c r="BI378" s="3"/>
    </row>
    <row r="379">
      <c r="A379" s="68"/>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c r="AW379" s="3"/>
      <c r="AX379" s="3"/>
      <c r="AY379" s="3"/>
      <c r="AZ379" s="3"/>
      <c r="BA379" s="3"/>
      <c r="BB379" s="3"/>
      <c r="BC379" s="3"/>
      <c r="BD379" s="3"/>
      <c r="BE379" s="3"/>
      <c r="BF379" s="3"/>
      <c r="BG379" s="3"/>
      <c r="BH379" s="3"/>
      <c r="BI379" s="3"/>
    </row>
    <row r="380">
      <c r="A380" s="68"/>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c r="AW380" s="3"/>
      <c r="AX380" s="3"/>
      <c r="AY380" s="3"/>
      <c r="AZ380" s="3"/>
      <c r="BA380" s="3"/>
      <c r="BB380" s="3"/>
      <c r="BC380" s="3"/>
      <c r="BD380" s="3"/>
      <c r="BE380" s="3"/>
      <c r="BF380" s="3"/>
      <c r="BG380" s="3"/>
      <c r="BH380" s="3"/>
      <c r="BI380" s="3"/>
    </row>
    <row r="381">
      <c r="A381" s="68"/>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c r="AW381" s="3"/>
      <c r="AX381" s="3"/>
      <c r="AY381" s="3"/>
      <c r="AZ381" s="3"/>
      <c r="BA381" s="3"/>
      <c r="BB381" s="3"/>
      <c r="BC381" s="3"/>
      <c r="BD381" s="3"/>
      <c r="BE381" s="3"/>
      <c r="BF381" s="3"/>
      <c r="BG381" s="3"/>
      <c r="BH381" s="3"/>
      <c r="BI381" s="3"/>
    </row>
    <row r="382">
      <c r="A382" s="68"/>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c r="AW382" s="3"/>
      <c r="AX382" s="3"/>
      <c r="AY382" s="3"/>
      <c r="AZ382" s="3"/>
      <c r="BA382" s="3"/>
      <c r="BB382" s="3"/>
      <c r="BC382" s="3"/>
      <c r="BD382" s="3"/>
      <c r="BE382" s="3"/>
      <c r="BF382" s="3"/>
      <c r="BG382" s="3"/>
      <c r="BH382" s="3"/>
      <c r="BI382" s="3"/>
    </row>
    <row r="383">
      <c r="A383" s="68"/>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c r="AW383" s="3"/>
      <c r="AX383" s="3"/>
      <c r="AY383" s="3"/>
      <c r="AZ383" s="3"/>
      <c r="BA383" s="3"/>
      <c r="BB383" s="3"/>
      <c r="BC383" s="3"/>
      <c r="BD383" s="3"/>
      <c r="BE383" s="3"/>
      <c r="BF383" s="3"/>
      <c r="BG383" s="3"/>
      <c r="BH383" s="3"/>
      <c r="BI383" s="3"/>
    </row>
    <row r="384">
      <c r="A384" s="68"/>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c r="AW384" s="3"/>
      <c r="AX384" s="3"/>
      <c r="AY384" s="3"/>
      <c r="AZ384" s="3"/>
      <c r="BA384" s="3"/>
      <c r="BB384" s="3"/>
      <c r="BC384" s="3"/>
      <c r="BD384" s="3"/>
      <c r="BE384" s="3"/>
      <c r="BF384" s="3"/>
      <c r="BG384" s="3"/>
      <c r="BH384" s="3"/>
      <c r="BI384" s="3"/>
    </row>
    <row r="385">
      <c r="A385" s="68"/>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c r="AW385" s="3"/>
      <c r="AX385" s="3"/>
      <c r="AY385" s="3"/>
      <c r="AZ385" s="3"/>
      <c r="BA385" s="3"/>
      <c r="BB385" s="3"/>
      <c r="BC385" s="3"/>
      <c r="BD385" s="3"/>
      <c r="BE385" s="3"/>
      <c r="BF385" s="3"/>
      <c r="BG385" s="3"/>
      <c r="BH385" s="3"/>
      <c r="BI385" s="3"/>
    </row>
    <row r="386">
      <c r="A386" s="68"/>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c r="AW386" s="3"/>
      <c r="AX386" s="3"/>
      <c r="AY386" s="3"/>
      <c r="AZ386" s="3"/>
      <c r="BA386" s="3"/>
      <c r="BB386" s="3"/>
      <c r="BC386" s="3"/>
      <c r="BD386" s="3"/>
      <c r="BE386" s="3"/>
      <c r="BF386" s="3"/>
      <c r="BG386" s="3"/>
      <c r="BH386" s="3"/>
      <c r="BI386" s="3"/>
    </row>
    <row r="387">
      <c r="A387" s="68"/>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c r="AW387" s="3"/>
      <c r="AX387" s="3"/>
      <c r="AY387" s="3"/>
      <c r="AZ387" s="3"/>
      <c r="BA387" s="3"/>
      <c r="BB387" s="3"/>
      <c r="BC387" s="3"/>
      <c r="BD387" s="3"/>
      <c r="BE387" s="3"/>
      <c r="BF387" s="3"/>
      <c r="BG387" s="3"/>
      <c r="BH387" s="3"/>
      <c r="BI387" s="3"/>
    </row>
    <row r="388">
      <c r="A388" s="68"/>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c r="AW388" s="3"/>
      <c r="AX388" s="3"/>
      <c r="AY388" s="3"/>
      <c r="AZ388" s="3"/>
      <c r="BA388" s="3"/>
      <c r="BB388" s="3"/>
      <c r="BC388" s="3"/>
      <c r="BD388" s="3"/>
      <c r="BE388" s="3"/>
      <c r="BF388" s="3"/>
      <c r="BG388" s="3"/>
      <c r="BH388" s="3"/>
      <c r="BI388" s="3"/>
    </row>
    <row r="389">
      <c r="A389" s="68"/>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
      <c r="AV389" s="3"/>
      <c r="AW389" s="3"/>
      <c r="AX389" s="3"/>
      <c r="AY389" s="3"/>
      <c r="AZ389" s="3"/>
      <c r="BA389" s="3"/>
      <c r="BB389" s="3"/>
      <c r="BC389" s="3"/>
      <c r="BD389" s="3"/>
      <c r="BE389" s="3"/>
      <c r="BF389" s="3"/>
      <c r="BG389" s="3"/>
      <c r="BH389" s="3"/>
      <c r="BI389" s="3"/>
    </row>
    <row r="390">
      <c r="A390" s="68"/>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c r="AW390" s="3"/>
      <c r="AX390" s="3"/>
      <c r="AY390" s="3"/>
      <c r="AZ390" s="3"/>
      <c r="BA390" s="3"/>
      <c r="BB390" s="3"/>
      <c r="BC390" s="3"/>
      <c r="BD390" s="3"/>
      <c r="BE390" s="3"/>
      <c r="BF390" s="3"/>
      <c r="BG390" s="3"/>
      <c r="BH390" s="3"/>
      <c r="BI390" s="3"/>
    </row>
    <row r="391">
      <c r="A391" s="68"/>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c r="AW391" s="3"/>
      <c r="AX391" s="3"/>
      <c r="AY391" s="3"/>
      <c r="AZ391" s="3"/>
      <c r="BA391" s="3"/>
      <c r="BB391" s="3"/>
      <c r="BC391" s="3"/>
      <c r="BD391" s="3"/>
      <c r="BE391" s="3"/>
      <c r="BF391" s="3"/>
      <c r="BG391" s="3"/>
      <c r="BH391" s="3"/>
      <c r="BI391" s="3"/>
    </row>
    <row r="392">
      <c r="A392" s="68"/>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c r="AW392" s="3"/>
      <c r="AX392" s="3"/>
      <c r="AY392" s="3"/>
      <c r="AZ392" s="3"/>
      <c r="BA392" s="3"/>
      <c r="BB392" s="3"/>
      <c r="BC392" s="3"/>
      <c r="BD392" s="3"/>
      <c r="BE392" s="3"/>
      <c r="BF392" s="3"/>
      <c r="BG392" s="3"/>
      <c r="BH392" s="3"/>
      <c r="BI392" s="3"/>
    </row>
    <row r="393">
      <c r="A393" s="68"/>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c r="AW393" s="3"/>
      <c r="AX393" s="3"/>
      <c r="AY393" s="3"/>
      <c r="AZ393" s="3"/>
      <c r="BA393" s="3"/>
      <c r="BB393" s="3"/>
      <c r="BC393" s="3"/>
      <c r="BD393" s="3"/>
      <c r="BE393" s="3"/>
      <c r="BF393" s="3"/>
      <c r="BG393" s="3"/>
      <c r="BH393" s="3"/>
      <c r="BI393" s="3"/>
    </row>
    <row r="394">
      <c r="A394" s="68"/>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c r="AW394" s="3"/>
      <c r="AX394" s="3"/>
      <c r="AY394" s="3"/>
      <c r="AZ394" s="3"/>
      <c r="BA394" s="3"/>
      <c r="BB394" s="3"/>
      <c r="BC394" s="3"/>
      <c r="BD394" s="3"/>
      <c r="BE394" s="3"/>
      <c r="BF394" s="3"/>
      <c r="BG394" s="3"/>
      <c r="BH394" s="3"/>
      <c r="BI394" s="3"/>
    </row>
    <row r="395">
      <c r="A395" s="68"/>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c r="AW395" s="3"/>
      <c r="AX395" s="3"/>
      <c r="AY395" s="3"/>
      <c r="AZ395" s="3"/>
      <c r="BA395" s="3"/>
      <c r="BB395" s="3"/>
      <c r="BC395" s="3"/>
      <c r="BD395" s="3"/>
      <c r="BE395" s="3"/>
      <c r="BF395" s="3"/>
      <c r="BG395" s="3"/>
      <c r="BH395" s="3"/>
      <c r="BI395" s="3"/>
    </row>
    <row r="396">
      <c r="A396" s="68"/>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c r="AW396" s="3"/>
      <c r="AX396" s="3"/>
      <c r="AY396" s="3"/>
      <c r="AZ396" s="3"/>
      <c r="BA396" s="3"/>
      <c r="BB396" s="3"/>
      <c r="BC396" s="3"/>
      <c r="BD396" s="3"/>
      <c r="BE396" s="3"/>
      <c r="BF396" s="3"/>
      <c r="BG396" s="3"/>
      <c r="BH396" s="3"/>
      <c r="BI396" s="3"/>
    </row>
    <row r="397">
      <c r="A397" s="68"/>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c r="AW397" s="3"/>
      <c r="AX397" s="3"/>
      <c r="AY397" s="3"/>
      <c r="AZ397" s="3"/>
      <c r="BA397" s="3"/>
      <c r="BB397" s="3"/>
      <c r="BC397" s="3"/>
      <c r="BD397" s="3"/>
      <c r="BE397" s="3"/>
      <c r="BF397" s="3"/>
      <c r="BG397" s="3"/>
      <c r="BH397" s="3"/>
      <c r="BI397" s="3"/>
    </row>
    <row r="398">
      <c r="A398" s="68"/>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c r="AW398" s="3"/>
      <c r="AX398" s="3"/>
      <c r="AY398" s="3"/>
      <c r="AZ398" s="3"/>
      <c r="BA398" s="3"/>
      <c r="BB398" s="3"/>
      <c r="BC398" s="3"/>
      <c r="BD398" s="3"/>
      <c r="BE398" s="3"/>
      <c r="BF398" s="3"/>
      <c r="BG398" s="3"/>
      <c r="BH398" s="3"/>
      <c r="BI398" s="3"/>
    </row>
    <row r="399">
      <c r="A399" s="68"/>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c r="AW399" s="3"/>
      <c r="AX399" s="3"/>
      <c r="AY399" s="3"/>
      <c r="AZ399" s="3"/>
      <c r="BA399" s="3"/>
      <c r="BB399" s="3"/>
      <c r="BC399" s="3"/>
      <c r="BD399" s="3"/>
      <c r="BE399" s="3"/>
      <c r="BF399" s="3"/>
      <c r="BG399" s="3"/>
      <c r="BH399" s="3"/>
      <c r="BI399" s="3"/>
    </row>
    <row r="400">
      <c r="A400" s="68"/>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c r="AW400" s="3"/>
      <c r="AX400" s="3"/>
      <c r="AY400" s="3"/>
      <c r="AZ400" s="3"/>
      <c r="BA400" s="3"/>
      <c r="BB400" s="3"/>
      <c r="BC400" s="3"/>
      <c r="BD400" s="3"/>
      <c r="BE400" s="3"/>
      <c r="BF400" s="3"/>
      <c r="BG400" s="3"/>
      <c r="BH400" s="3"/>
      <c r="BI400" s="3"/>
    </row>
    <row r="401">
      <c r="A401" s="68"/>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c r="AW401" s="3"/>
      <c r="AX401" s="3"/>
      <c r="AY401" s="3"/>
      <c r="AZ401" s="3"/>
      <c r="BA401" s="3"/>
      <c r="BB401" s="3"/>
      <c r="BC401" s="3"/>
      <c r="BD401" s="3"/>
      <c r="BE401" s="3"/>
      <c r="BF401" s="3"/>
      <c r="BG401" s="3"/>
      <c r="BH401" s="3"/>
      <c r="BI401" s="3"/>
    </row>
    <row r="402">
      <c r="A402" s="68"/>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c r="AW402" s="3"/>
      <c r="AX402" s="3"/>
      <c r="AY402" s="3"/>
      <c r="AZ402" s="3"/>
      <c r="BA402" s="3"/>
      <c r="BB402" s="3"/>
      <c r="BC402" s="3"/>
      <c r="BD402" s="3"/>
      <c r="BE402" s="3"/>
      <c r="BF402" s="3"/>
      <c r="BG402" s="3"/>
      <c r="BH402" s="3"/>
      <c r="BI402" s="3"/>
    </row>
    <row r="403">
      <c r="A403" s="68"/>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c r="AW403" s="3"/>
      <c r="AX403" s="3"/>
      <c r="AY403" s="3"/>
      <c r="AZ403" s="3"/>
      <c r="BA403" s="3"/>
      <c r="BB403" s="3"/>
      <c r="BC403" s="3"/>
      <c r="BD403" s="3"/>
      <c r="BE403" s="3"/>
      <c r="BF403" s="3"/>
      <c r="BG403" s="3"/>
      <c r="BH403" s="3"/>
      <c r="BI403" s="3"/>
    </row>
    <row r="404">
      <c r="A404" s="68"/>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c r="AW404" s="3"/>
      <c r="AX404" s="3"/>
      <c r="AY404" s="3"/>
      <c r="AZ404" s="3"/>
      <c r="BA404" s="3"/>
      <c r="BB404" s="3"/>
      <c r="BC404" s="3"/>
      <c r="BD404" s="3"/>
      <c r="BE404" s="3"/>
      <c r="BF404" s="3"/>
      <c r="BG404" s="3"/>
      <c r="BH404" s="3"/>
      <c r="BI404" s="3"/>
    </row>
    <row r="405">
      <c r="A405" s="68"/>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c r="AW405" s="3"/>
      <c r="AX405" s="3"/>
      <c r="AY405" s="3"/>
      <c r="AZ405" s="3"/>
      <c r="BA405" s="3"/>
      <c r="BB405" s="3"/>
      <c r="BC405" s="3"/>
      <c r="BD405" s="3"/>
      <c r="BE405" s="3"/>
      <c r="BF405" s="3"/>
      <c r="BG405" s="3"/>
      <c r="BH405" s="3"/>
      <c r="BI405" s="3"/>
    </row>
    <row r="406">
      <c r="A406" s="68"/>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c r="AW406" s="3"/>
      <c r="AX406" s="3"/>
      <c r="AY406" s="3"/>
      <c r="AZ406" s="3"/>
      <c r="BA406" s="3"/>
      <c r="BB406" s="3"/>
      <c r="BC406" s="3"/>
      <c r="BD406" s="3"/>
      <c r="BE406" s="3"/>
      <c r="BF406" s="3"/>
      <c r="BG406" s="3"/>
      <c r="BH406" s="3"/>
      <c r="BI406" s="3"/>
    </row>
    <row r="407">
      <c r="A407" s="68"/>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c r="AW407" s="3"/>
      <c r="AX407" s="3"/>
      <c r="AY407" s="3"/>
      <c r="AZ407" s="3"/>
      <c r="BA407" s="3"/>
      <c r="BB407" s="3"/>
      <c r="BC407" s="3"/>
      <c r="BD407" s="3"/>
      <c r="BE407" s="3"/>
      <c r="BF407" s="3"/>
      <c r="BG407" s="3"/>
      <c r="BH407" s="3"/>
      <c r="BI407" s="3"/>
    </row>
    <row r="408">
      <c r="A408" s="68"/>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c r="AW408" s="3"/>
      <c r="AX408" s="3"/>
      <c r="AY408" s="3"/>
      <c r="AZ408" s="3"/>
      <c r="BA408" s="3"/>
      <c r="BB408" s="3"/>
      <c r="BC408" s="3"/>
      <c r="BD408" s="3"/>
      <c r="BE408" s="3"/>
      <c r="BF408" s="3"/>
      <c r="BG408" s="3"/>
      <c r="BH408" s="3"/>
      <c r="BI408" s="3"/>
    </row>
    <row r="409">
      <c r="A409" s="68"/>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c r="AW409" s="3"/>
      <c r="AX409" s="3"/>
      <c r="AY409" s="3"/>
      <c r="AZ409" s="3"/>
      <c r="BA409" s="3"/>
      <c r="BB409" s="3"/>
      <c r="BC409" s="3"/>
      <c r="BD409" s="3"/>
      <c r="BE409" s="3"/>
      <c r="BF409" s="3"/>
      <c r="BG409" s="3"/>
      <c r="BH409" s="3"/>
      <c r="BI409" s="3"/>
    </row>
    <row r="410">
      <c r="A410" s="68"/>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c r="AW410" s="3"/>
      <c r="AX410" s="3"/>
      <c r="AY410" s="3"/>
      <c r="AZ410" s="3"/>
      <c r="BA410" s="3"/>
      <c r="BB410" s="3"/>
      <c r="BC410" s="3"/>
      <c r="BD410" s="3"/>
      <c r="BE410" s="3"/>
      <c r="BF410" s="3"/>
      <c r="BG410" s="3"/>
      <c r="BH410" s="3"/>
      <c r="BI410" s="3"/>
    </row>
    <row r="411">
      <c r="A411" s="68"/>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c r="AW411" s="3"/>
      <c r="AX411" s="3"/>
      <c r="AY411" s="3"/>
      <c r="AZ411" s="3"/>
      <c r="BA411" s="3"/>
      <c r="BB411" s="3"/>
      <c r="BC411" s="3"/>
      <c r="BD411" s="3"/>
      <c r="BE411" s="3"/>
      <c r="BF411" s="3"/>
      <c r="BG411" s="3"/>
      <c r="BH411" s="3"/>
      <c r="BI411" s="3"/>
    </row>
    <row r="412">
      <c r="A412" s="68"/>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c r="AW412" s="3"/>
      <c r="AX412" s="3"/>
      <c r="AY412" s="3"/>
      <c r="AZ412" s="3"/>
      <c r="BA412" s="3"/>
      <c r="BB412" s="3"/>
      <c r="BC412" s="3"/>
      <c r="BD412" s="3"/>
      <c r="BE412" s="3"/>
      <c r="BF412" s="3"/>
      <c r="BG412" s="3"/>
      <c r="BH412" s="3"/>
      <c r="BI412" s="3"/>
    </row>
    <row r="413">
      <c r="A413" s="68"/>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c r="AW413" s="3"/>
      <c r="AX413" s="3"/>
      <c r="AY413" s="3"/>
      <c r="AZ413" s="3"/>
      <c r="BA413" s="3"/>
      <c r="BB413" s="3"/>
      <c r="BC413" s="3"/>
      <c r="BD413" s="3"/>
      <c r="BE413" s="3"/>
      <c r="BF413" s="3"/>
      <c r="BG413" s="3"/>
      <c r="BH413" s="3"/>
      <c r="BI413" s="3"/>
    </row>
    <row r="414">
      <c r="A414" s="68"/>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
      <c r="AV414" s="3"/>
      <c r="AW414" s="3"/>
      <c r="AX414" s="3"/>
      <c r="AY414" s="3"/>
      <c r="AZ414" s="3"/>
      <c r="BA414" s="3"/>
      <c r="BB414" s="3"/>
      <c r="BC414" s="3"/>
      <c r="BD414" s="3"/>
      <c r="BE414" s="3"/>
      <c r="BF414" s="3"/>
      <c r="BG414" s="3"/>
      <c r="BH414" s="3"/>
      <c r="BI414" s="3"/>
    </row>
    <row r="415">
      <c r="A415" s="68"/>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
      <c r="AV415" s="3"/>
      <c r="AW415" s="3"/>
      <c r="AX415" s="3"/>
      <c r="AY415" s="3"/>
      <c r="AZ415" s="3"/>
      <c r="BA415" s="3"/>
      <c r="BB415" s="3"/>
      <c r="BC415" s="3"/>
      <c r="BD415" s="3"/>
      <c r="BE415" s="3"/>
      <c r="BF415" s="3"/>
      <c r="BG415" s="3"/>
      <c r="BH415" s="3"/>
      <c r="BI415" s="3"/>
    </row>
    <row r="416">
      <c r="A416" s="68"/>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
      <c r="AV416" s="3"/>
      <c r="AW416" s="3"/>
      <c r="AX416" s="3"/>
      <c r="AY416" s="3"/>
      <c r="AZ416" s="3"/>
      <c r="BA416" s="3"/>
      <c r="BB416" s="3"/>
      <c r="BC416" s="3"/>
      <c r="BD416" s="3"/>
      <c r="BE416" s="3"/>
      <c r="BF416" s="3"/>
      <c r="BG416" s="3"/>
      <c r="BH416" s="3"/>
      <c r="BI416" s="3"/>
    </row>
    <row r="417">
      <c r="A417" s="68"/>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3"/>
      <c r="AV417" s="3"/>
      <c r="AW417" s="3"/>
      <c r="AX417" s="3"/>
      <c r="AY417" s="3"/>
      <c r="AZ417" s="3"/>
      <c r="BA417" s="3"/>
      <c r="BB417" s="3"/>
      <c r="BC417" s="3"/>
      <c r="BD417" s="3"/>
      <c r="BE417" s="3"/>
      <c r="BF417" s="3"/>
      <c r="BG417" s="3"/>
      <c r="BH417" s="3"/>
      <c r="BI417" s="3"/>
    </row>
    <row r="418">
      <c r="A418" s="68"/>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
      <c r="AV418" s="3"/>
      <c r="AW418" s="3"/>
      <c r="AX418" s="3"/>
      <c r="AY418" s="3"/>
      <c r="AZ418" s="3"/>
      <c r="BA418" s="3"/>
      <c r="BB418" s="3"/>
      <c r="BC418" s="3"/>
      <c r="BD418" s="3"/>
      <c r="BE418" s="3"/>
      <c r="BF418" s="3"/>
      <c r="BG418" s="3"/>
      <c r="BH418" s="3"/>
      <c r="BI418" s="3"/>
    </row>
    <row r="419">
      <c r="A419" s="68"/>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
      <c r="AV419" s="3"/>
      <c r="AW419" s="3"/>
      <c r="AX419" s="3"/>
      <c r="AY419" s="3"/>
      <c r="AZ419" s="3"/>
      <c r="BA419" s="3"/>
      <c r="BB419" s="3"/>
      <c r="BC419" s="3"/>
      <c r="BD419" s="3"/>
      <c r="BE419" s="3"/>
      <c r="BF419" s="3"/>
      <c r="BG419" s="3"/>
      <c r="BH419" s="3"/>
      <c r="BI419" s="3"/>
    </row>
    <row r="420">
      <c r="A420" s="68"/>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3"/>
      <c r="AV420" s="3"/>
      <c r="AW420" s="3"/>
      <c r="AX420" s="3"/>
      <c r="AY420" s="3"/>
      <c r="AZ420" s="3"/>
      <c r="BA420" s="3"/>
      <c r="BB420" s="3"/>
      <c r="BC420" s="3"/>
      <c r="BD420" s="3"/>
      <c r="BE420" s="3"/>
      <c r="BF420" s="3"/>
      <c r="BG420" s="3"/>
      <c r="BH420" s="3"/>
      <c r="BI420" s="3"/>
    </row>
    <row r="421">
      <c r="A421" s="68"/>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
      <c r="AV421" s="3"/>
      <c r="AW421" s="3"/>
      <c r="AX421" s="3"/>
      <c r="AY421" s="3"/>
      <c r="AZ421" s="3"/>
      <c r="BA421" s="3"/>
      <c r="BB421" s="3"/>
      <c r="BC421" s="3"/>
      <c r="BD421" s="3"/>
      <c r="BE421" s="3"/>
      <c r="BF421" s="3"/>
      <c r="BG421" s="3"/>
      <c r="BH421" s="3"/>
      <c r="BI421" s="3"/>
    </row>
    <row r="422">
      <c r="A422" s="68"/>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
      <c r="AV422" s="3"/>
      <c r="AW422" s="3"/>
      <c r="AX422" s="3"/>
      <c r="AY422" s="3"/>
      <c r="AZ422" s="3"/>
      <c r="BA422" s="3"/>
      <c r="BB422" s="3"/>
      <c r="BC422" s="3"/>
      <c r="BD422" s="3"/>
      <c r="BE422" s="3"/>
      <c r="BF422" s="3"/>
      <c r="BG422" s="3"/>
      <c r="BH422" s="3"/>
      <c r="BI422" s="3"/>
    </row>
    <row r="423">
      <c r="A423" s="68"/>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c r="AW423" s="3"/>
      <c r="AX423" s="3"/>
      <c r="AY423" s="3"/>
      <c r="AZ423" s="3"/>
      <c r="BA423" s="3"/>
      <c r="BB423" s="3"/>
      <c r="BC423" s="3"/>
      <c r="BD423" s="3"/>
      <c r="BE423" s="3"/>
      <c r="BF423" s="3"/>
      <c r="BG423" s="3"/>
      <c r="BH423" s="3"/>
      <c r="BI423" s="3"/>
    </row>
    <row r="424">
      <c r="A424" s="68"/>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
      <c r="AV424" s="3"/>
      <c r="AW424" s="3"/>
      <c r="AX424" s="3"/>
      <c r="AY424" s="3"/>
      <c r="AZ424" s="3"/>
      <c r="BA424" s="3"/>
      <c r="BB424" s="3"/>
      <c r="BC424" s="3"/>
      <c r="BD424" s="3"/>
      <c r="BE424" s="3"/>
      <c r="BF424" s="3"/>
      <c r="BG424" s="3"/>
      <c r="BH424" s="3"/>
      <c r="BI424" s="3"/>
    </row>
    <row r="425">
      <c r="A425" s="68"/>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
      <c r="AV425" s="3"/>
      <c r="AW425" s="3"/>
      <c r="AX425" s="3"/>
      <c r="AY425" s="3"/>
      <c r="AZ425" s="3"/>
      <c r="BA425" s="3"/>
      <c r="BB425" s="3"/>
      <c r="BC425" s="3"/>
      <c r="BD425" s="3"/>
      <c r="BE425" s="3"/>
      <c r="BF425" s="3"/>
      <c r="BG425" s="3"/>
      <c r="BH425" s="3"/>
      <c r="BI425" s="3"/>
    </row>
    <row r="426">
      <c r="A426" s="68"/>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
      <c r="AV426" s="3"/>
      <c r="AW426" s="3"/>
      <c r="AX426" s="3"/>
      <c r="AY426" s="3"/>
      <c r="AZ426" s="3"/>
      <c r="BA426" s="3"/>
      <c r="BB426" s="3"/>
      <c r="BC426" s="3"/>
      <c r="BD426" s="3"/>
      <c r="BE426" s="3"/>
      <c r="BF426" s="3"/>
      <c r="BG426" s="3"/>
      <c r="BH426" s="3"/>
      <c r="BI426" s="3"/>
    </row>
    <row r="427">
      <c r="A427" s="68"/>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c r="AW427" s="3"/>
      <c r="AX427" s="3"/>
      <c r="AY427" s="3"/>
      <c r="AZ427" s="3"/>
      <c r="BA427" s="3"/>
      <c r="BB427" s="3"/>
      <c r="BC427" s="3"/>
      <c r="BD427" s="3"/>
      <c r="BE427" s="3"/>
      <c r="BF427" s="3"/>
      <c r="BG427" s="3"/>
      <c r="BH427" s="3"/>
      <c r="BI427" s="3"/>
    </row>
    <row r="428">
      <c r="A428" s="68"/>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c r="AW428" s="3"/>
      <c r="AX428" s="3"/>
      <c r="AY428" s="3"/>
      <c r="AZ428" s="3"/>
      <c r="BA428" s="3"/>
      <c r="BB428" s="3"/>
      <c r="BC428" s="3"/>
      <c r="BD428" s="3"/>
      <c r="BE428" s="3"/>
      <c r="BF428" s="3"/>
      <c r="BG428" s="3"/>
      <c r="BH428" s="3"/>
      <c r="BI428" s="3"/>
    </row>
    <row r="429">
      <c r="A429" s="68"/>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
      <c r="AV429" s="3"/>
      <c r="AW429" s="3"/>
      <c r="AX429" s="3"/>
      <c r="AY429" s="3"/>
      <c r="AZ429" s="3"/>
      <c r="BA429" s="3"/>
      <c r="BB429" s="3"/>
      <c r="BC429" s="3"/>
      <c r="BD429" s="3"/>
      <c r="BE429" s="3"/>
      <c r="BF429" s="3"/>
      <c r="BG429" s="3"/>
      <c r="BH429" s="3"/>
      <c r="BI429" s="3"/>
    </row>
    <row r="430">
      <c r="A430" s="68"/>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
      <c r="AV430" s="3"/>
      <c r="AW430" s="3"/>
      <c r="AX430" s="3"/>
      <c r="AY430" s="3"/>
      <c r="AZ430" s="3"/>
      <c r="BA430" s="3"/>
      <c r="BB430" s="3"/>
      <c r="BC430" s="3"/>
      <c r="BD430" s="3"/>
      <c r="BE430" s="3"/>
      <c r="BF430" s="3"/>
      <c r="BG430" s="3"/>
      <c r="BH430" s="3"/>
      <c r="BI430" s="3"/>
    </row>
    <row r="431">
      <c r="A431" s="68"/>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3"/>
      <c r="AV431" s="3"/>
      <c r="AW431" s="3"/>
      <c r="AX431" s="3"/>
      <c r="AY431" s="3"/>
      <c r="AZ431" s="3"/>
      <c r="BA431" s="3"/>
      <c r="BB431" s="3"/>
      <c r="BC431" s="3"/>
      <c r="BD431" s="3"/>
      <c r="BE431" s="3"/>
      <c r="BF431" s="3"/>
      <c r="BG431" s="3"/>
      <c r="BH431" s="3"/>
      <c r="BI431" s="3"/>
    </row>
    <row r="432">
      <c r="A432" s="68"/>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c r="AW432" s="3"/>
      <c r="AX432" s="3"/>
      <c r="AY432" s="3"/>
      <c r="AZ432" s="3"/>
      <c r="BA432" s="3"/>
      <c r="BB432" s="3"/>
      <c r="BC432" s="3"/>
      <c r="BD432" s="3"/>
      <c r="BE432" s="3"/>
      <c r="BF432" s="3"/>
      <c r="BG432" s="3"/>
      <c r="BH432" s="3"/>
      <c r="BI432" s="3"/>
    </row>
    <row r="433">
      <c r="A433" s="68"/>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c r="AW433" s="3"/>
      <c r="AX433" s="3"/>
      <c r="AY433" s="3"/>
      <c r="AZ433" s="3"/>
      <c r="BA433" s="3"/>
      <c r="BB433" s="3"/>
      <c r="BC433" s="3"/>
      <c r="BD433" s="3"/>
      <c r="BE433" s="3"/>
      <c r="BF433" s="3"/>
      <c r="BG433" s="3"/>
      <c r="BH433" s="3"/>
      <c r="BI433" s="3"/>
    </row>
    <row r="434">
      <c r="A434" s="68"/>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c r="AW434" s="3"/>
      <c r="AX434" s="3"/>
      <c r="AY434" s="3"/>
      <c r="AZ434" s="3"/>
      <c r="BA434" s="3"/>
      <c r="BB434" s="3"/>
      <c r="BC434" s="3"/>
      <c r="BD434" s="3"/>
      <c r="BE434" s="3"/>
      <c r="BF434" s="3"/>
      <c r="BG434" s="3"/>
      <c r="BH434" s="3"/>
      <c r="BI434" s="3"/>
    </row>
    <row r="435">
      <c r="A435" s="68"/>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3"/>
      <c r="AV435" s="3"/>
      <c r="AW435" s="3"/>
      <c r="AX435" s="3"/>
      <c r="AY435" s="3"/>
      <c r="AZ435" s="3"/>
      <c r="BA435" s="3"/>
      <c r="BB435" s="3"/>
      <c r="BC435" s="3"/>
      <c r="BD435" s="3"/>
      <c r="BE435" s="3"/>
      <c r="BF435" s="3"/>
      <c r="BG435" s="3"/>
      <c r="BH435" s="3"/>
      <c r="BI435" s="3"/>
    </row>
    <row r="436">
      <c r="A436" s="68"/>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3"/>
      <c r="AV436" s="3"/>
      <c r="AW436" s="3"/>
      <c r="AX436" s="3"/>
      <c r="AY436" s="3"/>
      <c r="AZ436" s="3"/>
      <c r="BA436" s="3"/>
      <c r="BB436" s="3"/>
      <c r="BC436" s="3"/>
      <c r="BD436" s="3"/>
      <c r="BE436" s="3"/>
      <c r="BF436" s="3"/>
      <c r="BG436" s="3"/>
      <c r="BH436" s="3"/>
      <c r="BI436" s="3"/>
    </row>
    <row r="437">
      <c r="A437" s="68"/>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3"/>
      <c r="AV437" s="3"/>
      <c r="AW437" s="3"/>
      <c r="AX437" s="3"/>
      <c r="AY437" s="3"/>
      <c r="AZ437" s="3"/>
      <c r="BA437" s="3"/>
      <c r="BB437" s="3"/>
      <c r="BC437" s="3"/>
      <c r="BD437" s="3"/>
      <c r="BE437" s="3"/>
      <c r="BF437" s="3"/>
      <c r="BG437" s="3"/>
      <c r="BH437" s="3"/>
      <c r="BI437" s="3"/>
    </row>
    <row r="438">
      <c r="A438" s="68"/>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3"/>
      <c r="AV438" s="3"/>
      <c r="AW438" s="3"/>
      <c r="AX438" s="3"/>
      <c r="AY438" s="3"/>
      <c r="AZ438" s="3"/>
      <c r="BA438" s="3"/>
      <c r="BB438" s="3"/>
      <c r="BC438" s="3"/>
      <c r="BD438" s="3"/>
      <c r="BE438" s="3"/>
      <c r="BF438" s="3"/>
      <c r="BG438" s="3"/>
      <c r="BH438" s="3"/>
      <c r="BI438" s="3"/>
    </row>
    <row r="439">
      <c r="A439" s="68"/>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3"/>
      <c r="AV439" s="3"/>
      <c r="AW439" s="3"/>
      <c r="AX439" s="3"/>
      <c r="AY439" s="3"/>
      <c r="AZ439" s="3"/>
      <c r="BA439" s="3"/>
      <c r="BB439" s="3"/>
      <c r="BC439" s="3"/>
      <c r="BD439" s="3"/>
      <c r="BE439" s="3"/>
      <c r="BF439" s="3"/>
      <c r="BG439" s="3"/>
      <c r="BH439" s="3"/>
      <c r="BI439" s="3"/>
    </row>
    <row r="440">
      <c r="A440" s="68"/>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3"/>
      <c r="AV440" s="3"/>
      <c r="AW440" s="3"/>
      <c r="AX440" s="3"/>
      <c r="AY440" s="3"/>
      <c r="AZ440" s="3"/>
      <c r="BA440" s="3"/>
      <c r="BB440" s="3"/>
      <c r="BC440" s="3"/>
      <c r="BD440" s="3"/>
      <c r="BE440" s="3"/>
      <c r="BF440" s="3"/>
      <c r="BG440" s="3"/>
      <c r="BH440" s="3"/>
      <c r="BI440" s="3"/>
    </row>
    <row r="441">
      <c r="A441" s="68"/>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3"/>
      <c r="AV441" s="3"/>
      <c r="AW441" s="3"/>
      <c r="AX441" s="3"/>
      <c r="AY441" s="3"/>
      <c r="AZ441" s="3"/>
      <c r="BA441" s="3"/>
      <c r="BB441" s="3"/>
      <c r="BC441" s="3"/>
      <c r="BD441" s="3"/>
      <c r="BE441" s="3"/>
      <c r="BF441" s="3"/>
      <c r="BG441" s="3"/>
      <c r="BH441" s="3"/>
      <c r="BI441" s="3"/>
    </row>
    <row r="442">
      <c r="A442" s="68"/>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3"/>
      <c r="AV442" s="3"/>
      <c r="AW442" s="3"/>
      <c r="AX442" s="3"/>
      <c r="AY442" s="3"/>
      <c r="AZ442" s="3"/>
      <c r="BA442" s="3"/>
      <c r="BB442" s="3"/>
      <c r="BC442" s="3"/>
      <c r="BD442" s="3"/>
      <c r="BE442" s="3"/>
      <c r="BF442" s="3"/>
      <c r="BG442" s="3"/>
      <c r="BH442" s="3"/>
      <c r="BI442" s="3"/>
    </row>
    <row r="443">
      <c r="A443" s="68"/>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c r="AW443" s="3"/>
      <c r="AX443" s="3"/>
      <c r="AY443" s="3"/>
      <c r="AZ443" s="3"/>
      <c r="BA443" s="3"/>
      <c r="BB443" s="3"/>
      <c r="BC443" s="3"/>
      <c r="BD443" s="3"/>
      <c r="BE443" s="3"/>
      <c r="BF443" s="3"/>
      <c r="BG443" s="3"/>
      <c r="BH443" s="3"/>
      <c r="BI443" s="3"/>
    </row>
    <row r="444">
      <c r="A444" s="68"/>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c r="AW444" s="3"/>
      <c r="AX444" s="3"/>
      <c r="AY444" s="3"/>
      <c r="AZ444" s="3"/>
      <c r="BA444" s="3"/>
      <c r="BB444" s="3"/>
      <c r="BC444" s="3"/>
      <c r="BD444" s="3"/>
      <c r="BE444" s="3"/>
      <c r="BF444" s="3"/>
      <c r="BG444" s="3"/>
      <c r="BH444" s="3"/>
      <c r="BI444" s="3"/>
    </row>
    <row r="445">
      <c r="A445" s="68"/>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c r="AW445" s="3"/>
      <c r="AX445" s="3"/>
      <c r="AY445" s="3"/>
      <c r="AZ445" s="3"/>
      <c r="BA445" s="3"/>
      <c r="BB445" s="3"/>
      <c r="BC445" s="3"/>
      <c r="BD445" s="3"/>
      <c r="BE445" s="3"/>
      <c r="BF445" s="3"/>
      <c r="BG445" s="3"/>
      <c r="BH445" s="3"/>
      <c r="BI445" s="3"/>
    </row>
    <row r="446">
      <c r="A446" s="68"/>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
      <c r="AV446" s="3"/>
      <c r="AW446" s="3"/>
      <c r="AX446" s="3"/>
      <c r="AY446" s="3"/>
      <c r="AZ446" s="3"/>
      <c r="BA446" s="3"/>
      <c r="BB446" s="3"/>
      <c r="BC446" s="3"/>
      <c r="BD446" s="3"/>
      <c r="BE446" s="3"/>
      <c r="BF446" s="3"/>
      <c r="BG446" s="3"/>
      <c r="BH446" s="3"/>
      <c r="BI446" s="3"/>
    </row>
    <row r="447">
      <c r="A447" s="68"/>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c r="AW447" s="3"/>
      <c r="AX447" s="3"/>
      <c r="AY447" s="3"/>
      <c r="AZ447" s="3"/>
      <c r="BA447" s="3"/>
      <c r="BB447" s="3"/>
      <c r="BC447" s="3"/>
      <c r="BD447" s="3"/>
      <c r="BE447" s="3"/>
      <c r="BF447" s="3"/>
      <c r="BG447" s="3"/>
      <c r="BH447" s="3"/>
      <c r="BI447" s="3"/>
    </row>
    <row r="448">
      <c r="A448" s="68"/>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c r="AW448" s="3"/>
      <c r="AX448" s="3"/>
      <c r="AY448" s="3"/>
      <c r="AZ448" s="3"/>
      <c r="BA448" s="3"/>
      <c r="BB448" s="3"/>
      <c r="BC448" s="3"/>
      <c r="BD448" s="3"/>
      <c r="BE448" s="3"/>
      <c r="BF448" s="3"/>
      <c r="BG448" s="3"/>
      <c r="BH448" s="3"/>
      <c r="BI448" s="3"/>
    </row>
    <row r="449">
      <c r="A449" s="68"/>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3"/>
      <c r="AV449" s="3"/>
      <c r="AW449" s="3"/>
      <c r="AX449" s="3"/>
      <c r="AY449" s="3"/>
      <c r="AZ449" s="3"/>
      <c r="BA449" s="3"/>
      <c r="BB449" s="3"/>
      <c r="BC449" s="3"/>
      <c r="BD449" s="3"/>
      <c r="BE449" s="3"/>
      <c r="BF449" s="3"/>
      <c r="BG449" s="3"/>
      <c r="BH449" s="3"/>
      <c r="BI449" s="3"/>
    </row>
    <row r="450">
      <c r="A450" s="68"/>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
      <c r="AV450" s="3"/>
      <c r="AW450" s="3"/>
      <c r="AX450" s="3"/>
      <c r="AY450" s="3"/>
      <c r="AZ450" s="3"/>
      <c r="BA450" s="3"/>
      <c r="BB450" s="3"/>
      <c r="BC450" s="3"/>
      <c r="BD450" s="3"/>
      <c r="BE450" s="3"/>
      <c r="BF450" s="3"/>
      <c r="BG450" s="3"/>
      <c r="BH450" s="3"/>
      <c r="BI450" s="3"/>
    </row>
    <row r="451">
      <c r="A451" s="68"/>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c r="AW451" s="3"/>
      <c r="AX451" s="3"/>
      <c r="AY451" s="3"/>
      <c r="AZ451" s="3"/>
      <c r="BA451" s="3"/>
      <c r="BB451" s="3"/>
      <c r="BC451" s="3"/>
      <c r="BD451" s="3"/>
      <c r="BE451" s="3"/>
      <c r="BF451" s="3"/>
      <c r="BG451" s="3"/>
      <c r="BH451" s="3"/>
      <c r="BI451" s="3"/>
    </row>
    <row r="452">
      <c r="A452" s="68"/>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3"/>
      <c r="BA452" s="3"/>
      <c r="BB452" s="3"/>
      <c r="BC452" s="3"/>
      <c r="BD452" s="3"/>
      <c r="BE452" s="3"/>
      <c r="BF452" s="3"/>
      <c r="BG452" s="3"/>
      <c r="BH452" s="3"/>
      <c r="BI452" s="3"/>
    </row>
    <row r="453">
      <c r="A453" s="68"/>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c r="AY453" s="3"/>
      <c r="AZ453" s="3"/>
      <c r="BA453" s="3"/>
      <c r="BB453" s="3"/>
      <c r="BC453" s="3"/>
      <c r="BD453" s="3"/>
      <c r="BE453" s="3"/>
      <c r="BF453" s="3"/>
      <c r="BG453" s="3"/>
      <c r="BH453" s="3"/>
      <c r="BI453" s="3"/>
    </row>
    <row r="454">
      <c r="A454" s="68"/>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3"/>
      <c r="AY454" s="3"/>
      <c r="AZ454" s="3"/>
      <c r="BA454" s="3"/>
      <c r="BB454" s="3"/>
      <c r="BC454" s="3"/>
      <c r="BD454" s="3"/>
      <c r="BE454" s="3"/>
      <c r="BF454" s="3"/>
      <c r="BG454" s="3"/>
      <c r="BH454" s="3"/>
      <c r="BI454" s="3"/>
    </row>
    <row r="455">
      <c r="A455" s="68"/>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c r="AX455" s="3"/>
      <c r="AY455" s="3"/>
      <c r="AZ455" s="3"/>
      <c r="BA455" s="3"/>
      <c r="BB455" s="3"/>
      <c r="BC455" s="3"/>
      <c r="BD455" s="3"/>
      <c r="BE455" s="3"/>
      <c r="BF455" s="3"/>
      <c r="BG455" s="3"/>
      <c r="BH455" s="3"/>
      <c r="BI455" s="3"/>
    </row>
    <row r="456">
      <c r="A456" s="68"/>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
      <c r="AV456" s="3"/>
      <c r="AW456" s="3"/>
      <c r="AX456" s="3"/>
      <c r="AY456" s="3"/>
      <c r="AZ456" s="3"/>
      <c r="BA456" s="3"/>
      <c r="BB456" s="3"/>
      <c r="BC456" s="3"/>
      <c r="BD456" s="3"/>
      <c r="BE456" s="3"/>
      <c r="BF456" s="3"/>
      <c r="BG456" s="3"/>
      <c r="BH456" s="3"/>
      <c r="BI456" s="3"/>
    </row>
    <row r="457">
      <c r="A457" s="68"/>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3"/>
      <c r="AV457" s="3"/>
      <c r="AW457" s="3"/>
      <c r="AX457" s="3"/>
      <c r="AY457" s="3"/>
      <c r="AZ457" s="3"/>
      <c r="BA457" s="3"/>
      <c r="BB457" s="3"/>
      <c r="BC457" s="3"/>
      <c r="BD457" s="3"/>
      <c r="BE457" s="3"/>
      <c r="BF457" s="3"/>
      <c r="BG457" s="3"/>
      <c r="BH457" s="3"/>
      <c r="BI457" s="3"/>
    </row>
    <row r="458">
      <c r="A458" s="68"/>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c r="AW458" s="3"/>
      <c r="AX458" s="3"/>
      <c r="AY458" s="3"/>
      <c r="AZ458" s="3"/>
      <c r="BA458" s="3"/>
      <c r="BB458" s="3"/>
      <c r="BC458" s="3"/>
      <c r="BD458" s="3"/>
      <c r="BE458" s="3"/>
      <c r="BF458" s="3"/>
      <c r="BG458" s="3"/>
      <c r="BH458" s="3"/>
      <c r="BI458" s="3"/>
    </row>
    <row r="459">
      <c r="A459" s="68"/>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3"/>
      <c r="AV459" s="3"/>
      <c r="AW459" s="3"/>
      <c r="AX459" s="3"/>
      <c r="AY459" s="3"/>
      <c r="AZ459" s="3"/>
      <c r="BA459" s="3"/>
      <c r="BB459" s="3"/>
      <c r="BC459" s="3"/>
      <c r="BD459" s="3"/>
      <c r="BE459" s="3"/>
      <c r="BF459" s="3"/>
      <c r="BG459" s="3"/>
      <c r="BH459" s="3"/>
      <c r="BI459" s="3"/>
    </row>
    <row r="460">
      <c r="A460" s="68"/>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c r="AW460" s="3"/>
      <c r="AX460" s="3"/>
      <c r="AY460" s="3"/>
      <c r="AZ460" s="3"/>
      <c r="BA460" s="3"/>
      <c r="BB460" s="3"/>
      <c r="BC460" s="3"/>
      <c r="BD460" s="3"/>
      <c r="BE460" s="3"/>
      <c r="BF460" s="3"/>
      <c r="BG460" s="3"/>
      <c r="BH460" s="3"/>
      <c r="BI460" s="3"/>
    </row>
    <row r="461">
      <c r="A461" s="68"/>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3"/>
      <c r="AV461" s="3"/>
      <c r="AW461" s="3"/>
      <c r="AX461" s="3"/>
      <c r="AY461" s="3"/>
      <c r="AZ461" s="3"/>
      <c r="BA461" s="3"/>
      <c r="BB461" s="3"/>
      <c r="BC461" s="3"/>
      <c r="BD461" s="3"/>
      <c r="BE461" s="3"/>
      <c r="BF461" s="3"/>
      <c r="BG461" s="3"/>
      <c r="BH461" s="3"/>
      <c r="BI461" s="3"/>
    </row>
    <row r="462">
      <c r="A462" s="68"/>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
      <c r="AV462" s="3"/>
      <c r="AW462" s="3"/>
      <c r="AX462" s="3"/>
      <c r="AY462" s="3"/>
      <c r="AZ462" s="3"/>
      <c r="BA462" s="3"/>
      <c r="BB462" s="3"/>
      <c r="BC462" s="3"/>
      <c r="BD462" s="3"/>
      <c r="BE462" s="3"/>
      <c r="BF462" s="3"/>
      <c r="BG462" s="3"/>
      <c r="BH462" s="3"/>
      <c r="BI462" s="3"/>
    </row>
    <row r="463">
      <c r="A463" s="68"/>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3"/>
      <c r="AV463" s="3"/>
      <c r="AW463" s="3"/>
      <c r="AX463" s="3"/>
      <c r="AY463" s="3"/>
      <c r="AZ463" s="3"/>
      <c r="BA463" s="3"/>
      <c r="BB463" s="3"/>
      <c r="BC463" s="3"/>
      <c r="BD463" s="3"/>
      <c r="BE463" s="3"/>
      <c r="BF463" s="3"/>
      <c r="BG463" s="3"/>
      <c r="BH463" s="3"/>
      <c r="BI463" s="3"/>
    </row>
    <row r="464">
      <c r="A464" s="68"/>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
      <c r="AV464" s="3"/>
      <c r="AW464" s="3"/>
      <c r="AX464" s="3"/>
      <c r="AY464" s="3"/>
      <c r="AZ464" s="3"/>
      <c r="BA464" s="3"/>
      <c r="BB464" s="3"/>
      <c r="BC464" s="3"/>
      <c r="BD464" s="3"/>
      <c r="BE464" s="3"/>
      <c r="BF464" s="3"/>
      <c r="BG464" s="3"/>
      <c r="BH464" s="3"/>
      <c r="BI464" s="3"/>
    </row>
    <row r="465">
      <c r="A465" s="68"/>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3"/>
      <c r="AV465" s="3"/>
      <c r="AW465" s="3"/>
      <c r="AX465" s="3"/>
      <c r="AY465" s="3"/>
      <c r="AZ465" s="3"/>
      <c r="BA465" s="3"/>
      <c r="BB465" s="3"/>
      <c r="BC465" s="3"/>
      <c r="BD465" s="3"/>
      <c r="BE465" s="3"/>
      <c r="BF465" s="3"/>
      <c r="BG465" s="3"/>
      <c r="BH465" s="3"/>
      <c r="BI465" s="3"/>
    </row>
    <row r="466">
      <c r="A466" s="68"/>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3"/>
      <c r="AV466" s="3"/>
      <c r="AW466" s="3"/>
      <c r="AX466" s="3"/>
      <c r="AY466" s="3"/>
      <c r="AZ466" s="3"/>
      <c r="BA466" s="3"/>
      <c r="BB466" s="3"/>
      <c r="BC466" s="3"/>
      <c r="BD466" s="3"/>
      <c r="BE466" s="3"/>
      <c r="BF466" s="3"/>
      <c r="BG466" s="3"/>
      <c r="BH466" s="3"/>
      <c r="BI466" s="3"/>
    </row>
    <row r="467">
      <c r="A467" s="68"/>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
      <c r="AV467" s="3"/>
      <c r="AW467" s="3"/>
      <c r="AX467" s="3"/>
      <c r="AY467" s="3"/>
      <c r="AZ467" s="3"/>
      <c r="BA467" s="3"/>
      <c r="BB467" s="3"/>
      <c r="BC467" s="3"/>
      <c r="BD467" s="3"/>
      <c r="BE467" s="3"/>
      <c r="BF467" s="3"/>
      <c r="BG467" s="3"/>
      <c r="BH467" s="3"/>
      <c r="BI467" s="3"/>
    </row>
    <row r="468">
      <c r="A468" s="68"/>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
      <c r="AV468" s="3"/>
      <c r="AW468" s="3"/>
      <c r="AX468" s="3"/>
      <c r="AY468" s="3"/>
      <c r="AZ468" s="3"/>
      <c r="BA468" s="3"/>
      <c r="BB468" s="3"/>
      <c r="BC468" s="3"/>
      <c r="BD468" s="3"/>
      <c r="BE468" s="3"/>
      <c r="BF468" s="3"/>
      <c r="BG468" s="3"/>
      <c r="BH468" s="3"/>
      <c r="BI468" s="3"/>
    </row>
    <row r="469">
      <c r="A469" s="68"/>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3"/>
      <c r="AV469" s="3"/>
      <c r="AW469" s="3"/>
      <c r="AX469" s="3"/>
      <c r="AY469" s="3"/>
      <c r="AZ469" s="3"/>
      <c r="BA469" s="3"/>
      <c r="BB469" s="3"/>
      <c r="BC469" s="3"/>
      <c r="BD469" s="3"/>
      <c r="BE469" s="3"/>
      <c r="BF469" s="3"/>
      <c r="BG469" s="3"/>
      <c r="BH469" s="3"/>
      <c r="BI469" s="3"/>
    </row>
    <row r="470">
      <c r="A470" s="68"/>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
      <c r="AV470" s="3"/>
      <c r="AW470" s="3"/>
      <c r="AX470" s="3"/>
      <c r="AY470" s="3"/>
      <c r="AZ470" s="3"/>
      <c r="BA470" s="3"/>
      <c r="BB470" s="3"/>
      <c r="BC470" s="3"/>
      <c r="BD470" s="3"/>
      <c r="BE470" s="3"/>
      <c r="BF470" s="3"/>
      <c r="BG470" s="3"/>
      <c r="BH470" s="3"/>
      <c r="BI470" s="3"/>
    </row>
    <row r="471">
      <c r="A471" s="68"/>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
      <c r="AV471" s="3"/>
      <c r="AW471" s="3"/>
      <c r="AX471" s="3"/>
      <c r="AY471" s="3"/>
      <c r="AZ471" s="3"/>
      <c r="BA471" s="3"/>
      <c r="BB471" s="3"/>
      <c r="BC471" s="3"/>
      <c r="BD471" s="3"/>
      <c r="BE471" s="3"/>
      <c r="BF471" s="3"/>
      <c r="BG471" s="3"/>
      <c r="BH471" s="3"/>
      <c r="BI471" s="3"/>
    </row>
    <row r="472">
      <c r="A472" s="68"/>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c r="AW472" s="3"/>
      <c r="AX472" s="3"/>
      <c r="AY472" s="3"/>
      <c r="AZ472" s="3"/>
      <c r="BA472" s="3"/>
      <c r="BB472" s="3"/>
      <c r="BC472" s="3"/>
      <c r="BD472" s="3"/>
      <c r="BE472" s="3"/>
      <c r="BF472" s="3"/>
      <c r="BG472" s="3"/>
      <c r="BH472" s="3"/>
      <c r="BI472" s="3"/>
    </row>
    <row r="473">
      <c r="A473" s="68"/>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
      <c r="AV473" s="3"/>
      <c r="AW473" s="3"/>
      <c r="AX473" s="3"/>
      <c r="AY473" s="3"/>
      <c r="AZ473" s="3"/>
      <c r="BA473" s="3"/>
      <c r="BB473" s="3"/>
      <c r="BC473" s="3"/>
      <c r="BD473" s="3"/>
      <c r="BE473" s="3"/>
      <c r="BF473" s="3"/>
      <c r="BG473" s="3"/>
      <c r="BH473" s="3"/>
      <c r="BI473" s="3"/>
    </row>
    <row r="474">
      <c r="A474" s="68"/>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c r="AW474" s="3"/>
      <c r="AX474" s="3"/>
      <c r="AY474" s="3"/>
      <c r="AZ474" s="3"/>
      <c r="BA474" s="3"/>
      <c r="BB474" s="3"/>
      <c r="BC474" s="3"/>
      <c r="BD474" s="3"/>
      <c r="BE474" s="3"/>
      <c r="BF474" s="3"/>
      <c r="BG474" s="3"/>
      <c r="BH474" s="3"/>
      <c r="BI474" s="3"/>
    </row>
    <row r="475">
      <c r="A475" s="68"/>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3"/>
      <c r="AV475" s="3"/>
      <c r="AW475" s="3"/>
      <c r="AX475" s="3"/>
      <c r="AY475" s="3"/>
      <c r="AZ475" s="3"/>
      <c r="BA475" s="3"/>
      <c r="BB475" s="3"/>
      <c r="BC475" s="3"/>
      <c r="BD475" s="3"/>
      <c r="BE475" s="3"/>
      <c r="BF475" s="3"/>
      <c r="BG475" s="3"/>
      <c r="BH475" s="3"/>
      <c r="BI475" s="3"/>
    </row>
    <row r="476">
      <c r="A476" s="68"/>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c r="AW476" s="3"/>
      <c r="AX476" s="3"/>
      <c r="AY476" s="3"/>
      <c r="AZ476" s="3"/>
      <c r="BA476" s="3"/>
      <c r="BB476" s="3"/>
      <c r="BC476" s="3"/>
      <c r="BD476" s="3"/>
      <c r="BE476" s="3"/>
      <c r="BF476" s="3"/>
      <c r="BG476" s="3"/>
      <c r="BH476" s="3"/>
      <c r="BI476" s="3"/>
    </row>
    <row r="477">
      <c r="A477" s="68"/>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c r="AW477" s="3"/>
      <c r="AX477" s="3"/>
      <c r="AY477" s="3"/>
      <c r="AZ477" s="3"/>
      <c r="BA477" s="3"/>
      <c r="BB477" s="3"/>
      <c r="BC477" s="3"/>
      <c r="BD477" s="3"/>
      <c r="BE477" s="3"/>
      <c r="BF477" s="3"/>
      <c r="BG477" s="3"/>
      <c r="BH477" s="3"/>
      <c r="BI477" s="3"/>
    </row>
    <row r="478">
      <c r="A478" s="68"/>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
      <c r="AV478" s="3"/>
      <c r="AW478" s="3"/>
      <c r="AX478" s="3"/>
      <c r="AY478" s="3"/>
      <c r="AZ478" s="3"/>
      <c r="BA478" s="3"/>
      <c r="BB478" s="3"/>
      <c r="BC478" s="3"/>
      <c r="BD478" s="3"/>
      <c r="BE478" s="3"/>
      <c r="BF478" s="3"/>
      <c r="BG478" s="3"/>
      <c r="BH478" s="3"/>
      <c r="BI478" s="3"/>
    </row>
    <row r="479">
      <c r="A479" s="68"/>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3"/>
      <c r="AV479" s="3"/>
      <c r="AW479" s="3"/>
      <c r="AX479" s="3"/>
      <c r="AY479" s="3"/>
      <c r="AZ479" s="3"/>
      <c r="BA479" s="3"/>
      <c r="BB479" s="3"/>
      <c r="BC479" s="3"/>
      <c r="BD479" s="3"/>
      <c r="BE479" s="3"/>
      <c r="BF479" s="3"/>
      <c r="BG479" s="3"/>
      <c r="BH479" s="3"/>
      <c r="BI479" s="3"/>
    </row>
    <row r="480">
      <c r="A480" s="68"/>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
      <c r="AV480" s="3"/>
      <c r="AW480" s="3"/>
      <c r="AX480" s="3"/>
      <c r="AY480" s="3"/>
      <c r="AZ480" s="3"/>
      <c r="BA480" s="3"/>
      <c r="BB480" s="3"/>
      <c r="BC480" s="3"/>
      <c r="BD480" s="3"/>
      <c r="BE480" s="3"/>
      <c r="BF480" s="3"/>
      <c r="BG480" s="3"/>
      <c r="BH480" s="3"/>
      <c r="BI480" s="3"/>
    </row>
    <row r="481">
      <c r="A481" s="68"/>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
      <c r="AV481" s="3"/>
      <c r="AW481" s="3"/>
      <c r="AX481" s="3"/>
      <c r="AY481" s="3"/>
      <c r="AZ481" s="3"/>
      <c r="BA481" s="3"/>
      <c r="BB481" s="3"/>
      <c r="BC481" s="3"/>
      <c r="BD481" s="3"/>
      <c r="BE481" s="3"/>
      <c r="BF481" s="3"/>
      <c r="BG481" s="3"/>
      <c r="BH481" s="3"/>
      <c r="BI481" s="3"/>
    </row>
    <row r="482">
      <c r="A482" s="68"/>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
      <c r="AV482" s="3"/>
      <c r="AW482" s="3"/>
      <c r="AX482" s="3"/>
      <c r="AY482" s="3"/>
      <c r="AZ482" s="3"/>
      <c r="BA482" s="3"/>
      <c r="BB482" s="3"/>
      <c r="BC482" s="3"/>
      <c r="BD482" s="3"/>
      <c r="BE482" s="3"/>
      <c r="BF482" s="3"/>
      <c r="BG482" s="3"/>
      <c r="BH482" s="3"/>
      <c r="BI482" s="3"/>
    </row>
    <row r="483">
      <c r="A483" s="68"/>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3"/>
      <c r="AV483" s="3"/>
      <c r="AW483" s="3"/>
      <c r="AX483" s="3"/>
      <c r="AY483" s="3"/>
      <c r="AZ483" s="3"/>
      <c r="BA483" s="3"/>
      <c r="BB483" s="3"/>
      <c r="BC483" s="3"/>
      <c r="BD483" s="3"/>
      <c r="BE483" s="3"/>
      <c r="BF483" s="3"/>
      <c r="BG483" s="3"/>
      <c r="BH483" s="3"/>
      <c r="BI483" s="3"/>
    </row>
    <row r="484">
      <c r="A484" s="68"/>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
      <c r="AV484" s="3"/>
      <c r="AW484" s="3"/>
      <c r="AX484" s="3"/>
      <c r="AY484" s="3"/>
      <c r="AZ484" s="3"/>
      <c r="BA484" s="3"/>
      <c r="BB484" s="3"/>
      <c r="BC484" s="3"/>
      <c r="BD484" s="3"/>
      <c r="BE484" s="3"/>
      <c r="BF484" s="3"/>
      <c r="BG484" s="3"/>
      <c r="BH484" s="3"/>
      <c r="BI484" s="3"/>
    </row>
    <row r="485">
      <c r="A485" s="68"/>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3"/>
      <c r="AV485" s="3"/>
      <c r="AW485" s="3"/>
      <c r="AX485" s="3"/>
      <c r="AY485" s="3"/>
      <c r="AZ485" s="3"/>
      <c r="BA485" s="3"/>
      <c r="BB485" s="3"/>
      <c r="BC485" s="3"/>
      <c r="BD485" s="3"/>
      <c r="BE485" s="3"/>
      <c r="BF485" s="3"/>
      <c r="BG485" s="3"/>
      <c r="BH485" s="3"/>
      <c r="BI485" s="3"/>
    </row>
    <row r="486">
      <c r="A486" s="68"/>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c r="AW486" s="3"/>
      <c r="AX486" s="3"/>
      <c r="AY486" s="3"/>
      <c r="AZ486" s="3"/>
      <c r="BA486" s="3"/>
      <c r="BB486" s="3"/>
      <c r="BC486" s="3"/>
      <c r="BD486" s="3"/>
      <c r="BE486" s="3"/>
      <c r="BF486" s="3"/>
      <c r="BG486" s="3"/>
      <c r="BH486" s="3"/>
      <c r="BI486" s="3"/>
    </row>
    <row r="487">
      <c r="A487" s="68"/>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3"/>
      <c r="AV487" s="3"/>
      <c r="AW487" s="3"/>
      <c r="AX487" s="3"/>
      <c r="AY487" s="3"/>
      <c r="AZ487" s="3"/>
      <c r="BA487" s="3"/>
      <c r="BB487" s="3"/>
      <c r="BC487" s="3"/>
      <c r="BD487" s="3"/>
      <c r="BE487" s="3"/>
      <c r="BF487" s="3"/>
      <c r="BG487" s="3"/>
      <c r="BH487" s="3"/>
      <c r="BI487" s="3"/>
    </row>
    <row r="488">
      <c r="A488" s="68"/>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
      <c r="AV488" s="3"/>
      <c r="AW488" s="3"/>
      <c r="AX488" s="3"/>
      <c r="AY488" s="3"/>
      <c r="AZ488" s="3"/>
      <c r="BA488" s="3"/>
      <c r="BB488" s="3"/>
      <c r="BC488" s="3"/>
      <c r="BD488" s="3"/>
      <c r="BE488" s="3"/>
      <c r="BF488" s="3"/>
      <c r="BG488" s="3"/>
      <c r="BH488" s="3"/>
      <c r="BI488" s="3"/>
    </row>
    <row r="489">
      <c r="A489" s="68"/>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3"/>
      <c r="AV489" s="3"/>
      <c r="AW489" s="3"/>
      <c r="AX489" s="3"/>
      <c r="AY489" s="3"/>
      <c r="AZ489" s="3"/>
      <c r="BA489" s="3"/>
      <c r="BB489" s="3"/>
      <c r="BC489" s="3"/>
      <c r="BD489" s="3"/>
      <c r="BE489" s="3"/>
      <c r="BF489" s="3"/>
      <c r="BG489" s="3"/>
      <c r="BH489" s="3"/>
      <c r="BI489" s="3"/>
    </row>
    <row r="490">
      <c r="A490" s="68"/>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
      <c r="AV490" s="3"/>
      <c r="AW490" s="3"/>
      <c r="AX490" s="3"/>
      <c r="AY490" s="3"/>
      <c r="AZ490" s="3"/>
      <c r="BA490" s="3"/>
      <c r="BB490" s="3"/>
      <c r="BC490" s="3"/>
      <c r="BD490" s="3"/>
      <c r="BE490" s="3"/>
      <c r="BF490" s="3"/>
      <c r="BG490" s="3"/>
      <c r="BH490" s="3"/>
      <c r="BI490" s="3"/>
    </row>
    <row r="491">
      <c r="A491" s="68"/>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
      <c r="AV491" s="3"/>
      <c r="AW491" s="3"/>
      <c r="AX491" s="3"/>
      <c r="AY491" s="3"/>
      <c r="AZ491" s="3"/>
      <c r="BA491" s="3"/>
      <c r="BB491" s="3"/>
      <c r="BC491" s="3"/>
      <c r="BD491" s="3"/>
      <c r="BE491" s="3"/>
      <c r="BF491" s="3"/>
      <c r="BG491" s="3"/>
      <c r="BH491" s="3"/>
      <c r="BI491" s="3"/>
    </row>
    <row r="492">
      <c r="A492" s="68"/>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3"/>
      <c r="AV492" s="3"/>
      <c r="AW492" s="3"/>
      <c r="AX492" s="3"/>
      <c r="AY492" s="3"/>
      <c r="AZ492" s="3"/>
      <c r="BA492" s="3"/>
      <c r="BB492" s="3"/>
      <c r="BC492" s="3"/>
      <c r="BD492" s="3"/>
      <c r="BE492" s="3"/>
      <c r="BF492" s="3"/>
      <c r="BG492" s="3"/>
      <c r="BH492" s="3"/>
      <c r="BI492" s="3"/>
    </row>
    <row r="493">
      <c r="A493" s="68"/>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3"/>
      <c r="AV493" s="3"/>
      <c r="AW493" s="3"/>
      <c r="AX493" s="3"/>
      <c r="AY493" s="3"/>
      <c r="AZ493" s="3"/>
      <c r="BA493" s="3"/>
      <c r="BB493" s="3"/>
      <c r="BC493" s="3"/>
      <c r="BD493" s="3"/>
      <c r="BE493" s="3"/>
      <c r="BF493" s="3"/>
      <c r="BG493" s="3"/>
      <c r="BH493" s="3"/>
      <c r="BI493" s="3"/>
    </row>
    <row r="494">
      <c r="A494" s="68"/>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
      <c r="AV494" s="3"/>
      <c r="AW494" s="3"/>
      <c r="AX494" s="3"/>
      <c r="AY494" s="3"/>
      <c r="AZ494" s="3"/>
      <c r="BA494" s="3"/>
      <c r="BB494" s="3"/>
      <c r="BC494" s="3"/>
      <c r="BD494" s="3"/>
      <c r="BE494" s="3"/>
      <c r="BF494" s="3"/>
      <c r="BG494" s="3"/>
      <c r="BH494" s="3"/>
      <c r="BI494" s="3"/>
    </row>
    <row r="495">
      <c r="A495" s="68"/>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3"/>
      <c r="AV495" s="3"/>
      <c r="AW495" s="3"/>
      <c r="AX495" s="3"/>
      <c r="AY495" s="3"/>
      <c r="AZ495" s="3"/>
      <c r="BA495" s="3"/>
      <c r="BB495" s="3"/>
      <c r="BC495" s="3"/>
      <c r="BD495" s="3"/>
      <c r="BE495" s="3"/>
      <c r="BF495" s="3"/>
      <c r="BG495" s="3"/>
      <c r="BH495" s="3"/>
      <c r="BI495" s="3"/>
    </row>
    <row r="496">
      <c r="A496" s="68"/>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
      <c r="AV496" s="3"/>
      <c r="AW496" s="3"/>
      <c r="AX496" s="3"/>
      <c r="AY496" s="3"/>
      <c r="AZ496" s="3"/>
      <c r="BA496" s="3"/>
      <c r="BB496" s="3"/>
      <c r="BC496" s="3"/>
      <c r="BD496" s="3"/>
      <c r="BE496" s="3"/>
      <c r="BF496" s="3"/>
      <c r="BG496" s="3"/>
      <c r="BH496" s="3"/>
      <c r="BI496" s="3"/>
    </row>
    <row r="497">
      <c r="A497" s="68"/>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
      <c r="AV497" s="3"/>
      <c r="AW497" s="3"/>
      <c r="AX497" s="3"/>
      <c r="AY497" s="3"/>
      <c r="AZ497" s="3"/>
      <c r="BA497" s="3"/>
      <c r="BB497" s="3"/>
      <c r="BC497" s="3"/>
      <c r="BD497" s="3"/>
      <c r="BE497" s="3"/>
      <c r="BF497" s="3"/>
      <c r="BG497" s="3"/>
      <c r="BH497" s="3"/>
      <c r="BI497" s="3"/>
    </row>
    <row r="498">
      <c r="A498" s="68"/>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
      <c r="AV498" s="3"/>
      <c r="AW498" s="3"/>
      <c r="AX498" s="3"/>
      <c r="AY498" s="3"/>
      <c r="AZ498" s="3"/>
      <c r="BA498" s="3"/>
      <c r="BB498" s="3"/>
      <c r="BC498" s="3"/>
      <c r="BD498" s="3"/>
      <c r="BE498" s="3"/>
      <c r="BF498" s="3"/>
      <c r="BG498" s="3"/>
      <c r="BH498" s="3"/>
      <c r="BI498" s="3"/>
    </row>
    <row r="499">
      <c r="A499" s="68"/>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3"/>
      <c r="AV499" s="3"/>
      <c r="AW499" s="3"/>
      <c r="AX499" s="3"/>
      <c r="AY499" s="3"/>
      <c r="AZ499" s="3"/>
      <c r="BA499" s="3"/>
      <c r="BB499" s="3"/>
      <c r="BC499" s="3"/>
      <c r="BD499" s="3"/>
      <c r="BE499" s="3"/>
      <c r="BF499" s="3"/>
      <c r="BG499" s="3"/>
      <c r="BH499" s="3"/>
      <c r="BI499" s="3"/>
    </row>
    <row r="500">
      <c r="A500" s="68"/>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
      <c r="AV500" s="3"/>
      <c r="AW500" s="3"/>
      <c r="AX500" s="3"/>
      <c r="AY500" s="3"/>
      <c r="AZ500" s="3"/>
      <c r="BA500" s="3"/>
      <c r="BB500" s="3"/>
      <c r="BC500" s="3"/>
      <c r="BD500" s="3"/>
      <c r="BE500" s="3"/>
      <c r="BF500" s="3"/>
      <c r="BG500" s="3"/>
      <c r="BH500" s="3"/>
      <c r="BI500" s="3"/>
    </row>
    <row r="501">
      <c r="A501" s="68"/>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3"/>
      <c r="AV501" s="3"/>
      <c r="AW501" s="3"/>
      <c r="AX501" s="3"/>
      <c r="AY501" s="3"/>
      <c r="AZ501" s="3"/>
      <c r="BA501" s="3"/>
      <c r="BB501" s="3"/>
      <c r="BC501" s="3"/>
      <c r="BD501" s="3"/>
      <c r="BE501" s="3"/>
      <c r="BF501" s="3"/>
      <c r="BG501" s="3"/>
      <c r="BH501" s="3"/>
      <c r="BI501" s="3"/>
    </row>
    <row r="502">
      <c r="A502" s="68"/>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3"/>
      <c r="AV502" s="3"/>
      <c r="AW502" s="3"/>
      <c r="AX502" s="3"/>
      <c r="AY502" s="3"/>
      <c r="AZ502" s="3"/>
      <c r="BA502" s="3"/>
      <c r="BB502" s="3"/>
      <c r="BC502" s="3"/>
      <c r="BD502" s="3"/>
      <c r="BE502" s="3"/>
      <c r="BF502" s="3"/>
      <c r="BG502" s="3"/>
      <c r="BH502" s="3"/>
      <c r="BI502" s="3"/>
    </row>
    <row r="503">
      <c r="A503" s="68"/>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c r="AU503" s="3"/>
      <c r="AV503" s="3"/>
      <c r="AW503" s="3"/>
      <c r="AX503" s="3"/>
      <c r="AY503" s="3"/>
      <c r="AZ503" s="3"/>
      <c r="BA503" s="3"/>
      <c r="BB503" s="3"/>
      <c r="BC503" s="3"/>
      <c r="BD503" s="3"/>
      <c r="BE503" s="3"/>
      <c r="BF503" s="3"/>
      <c r="BG503" s="3"/>
      <c r="BH503" s="3"/>
      <c r="BI503" s="3"/>
    </row>
    <row r="504">
      <c r="A504" s="68"/>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3"/>
      <c r="AV504" s="3"/>
      <c r="AW504" s="3"/>
      <c r="AX504" s="3"/>
      <c r="AY504" s="3"/>
      <c r="AZ504" s="3"/>
      <c r="BA504" s="3"/>
      <c r="BB504" s="3"/>
      <c r="BC504" s="3"/>
      <c r="BD504" s="3"/>
      <c r="BE504" s="3"/>
      <c r="BF504" s="3"/>
      <c r="BG504" s="3"/>
      <c r="BH504" s="3"/>
      <c r="BI504" s="3"/>
    </row>
    <row r="505">
      <c r="A505" s="68"/>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c r="AU505" s="3"/>
      <c r="AV505" s="3"/>
      <c r="AW505" s="3"/>
      <c r="AX505" s="3"/>
      <c r="AY505" s="3"/>
      <c r="AZ505" s="3"/>
      <c r="BA505" s="3"/>
      <c r="BB505" s="3"/>
      <c r="BC505" s="3"/>
      <c r="BD505" s="3"/>
      <c r="BE505" s="3"/>
      <c r="BF505" s="3"/>
      <c r="BG505" s="3"/>
      <c r="BH505" s="3"/>
      <c r="BI505" s="3"/>
    </row>
    <row r="506">
      <c r="A506" s="68"/>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c r="AU506" s="3"/>
      <c r="AV506" s="3"/>
      <c r="AW506" s="3"/>
      <c r="AX506" s="3"/>
      <c r="AY506" s="3"/>
      <c r="AZ506" s="3"/>
      <c r="BA506" s="3"/>
      <c r="BB506" s="3"/>
      <c r="BC506" s="3"/>
      <c r="BD506" s="3"/>
      <c r="BE506" s="3"/>
      <c r="BF506" s="3"/>
      <c r="BG506" s="3"/>
      <c r="BH506" s="3"/>
      <c r="BI506" s="3"/>
    </row>
    <row r="507">
      <c r="A507" s="68"/>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3"/>
      <c r="AV507" s="3"/>
      <c r="AW507" s="3"/>
      <c r="AX507" s="3"/>
      <c r="AY507" s="3"/>
      <c r="AZ507" s="3"/>
      <c r="BA507" s="3"/>
      <c r="BB507" s="3"/>
      <c r="BC507" s="3"/>
      <c r="BD507" s="3"/>
      <c r="BE507" s="3"/>
      <c r="BF507" s="3"/>
      <c r="BG507" s="3"/>
      <c r="BH507" s="3"/>
      <c r="BI507" s="3"/>
    </row>
    <row r="508">
      <c r="A508" s="68"/>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3"/>
      <c r="AV508" s="3"/>
      <c r="AW508" s="3"/>
      <c r="AX508" s="3"/>
      <c r="AY508" s="3"/>
      <c r="AZ508" s="3"/>
      <c r="BA508" s="3"/>
      <c r="BB508" s="3"/>
      <c r="BC508" s="3"/>
      <c r="BD508" s="3"/>
      <c r="BE508" s="3"/>
      <c r="BF508" s="3"/>
      <c r="BG508" s="3"/>
      <c r="BH508" s="3"/>
      <c r="BI508" s="3"/>
    </row>
    <row r="509">
      <c r="A509" s="68"/>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3"/>
      <c r="AV509" s="3"/>
      <c r="AW509" s="3"/>
      <c r="AX509" s="3"/>
      <c r="AY509" s="3"/>
      <c r="AZ509" s="3"/>
      <c r="BA509" s="3"/>
      <c r="BB509" s="3"/>
      <c r="BC509" s="3"/>
      <c r="BD509" s="3"/>
      <c r="BE509" s="3"/>
      <c r="BF509" s="3"/>
      <c r="BG509" s="3"/>
      <c r="BH509" s="3"/>
      <c r="BI509" s="3"/>
    </row>
    <row r="510">
      <c r="A510" s="68"/>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3"/>
      <c r="AV510" s="3"/>
      <c r="AW510" s="3"/>
      <c r="AX510" s="3"/>
      <c r="AY510" s="3"/>
      <c r="AZ510" s="3"/>
      <c r="BA510" s="3"/>
      <c r="BB510" s="3"/>
      <c r="BC510" s="3"/>
      <c r="BD510" s="3"/>
      <c r="BE510" s="3"/>
      <c r="BF510" s="3"/>
      <c r="BG510" s="3"/>
      <c r="BH510" s="3"/>
      <c r="BI510" s="3"/>
    </row>
    <row r="511">
      <c r="A511" s="68"/>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3"/>
      <c r="AV511" s="3"/>
      <c r="AW511" s="3"/>
      <c r="AX511" s="3"/>
      <c r="AY511" s="3"/>
      <c r="AZ511" s="3"/>
      <c r="BA511" s="3"/>
      <c r="BB511" s="3"/>
      <c r="BC511" s="3"/>
      <c r="BD511" s="3"/>
      <c r="BE511" s="3"/>
      <c r="BF511" s="3"/>
      <c r="BG511" s="3"/>
      <c r="BH511" s="3"/>
      <c r="BI511" s="3"/>
    </row>
    <row r="512">
      <c r="A512" s="68"/>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3"/>
      <c r="AV512" s="3"/>
      <c r="AW512" s="3"/>
      <c r="AX512" s="3"/>
      <c r="AY512" s="3"/>
      <c r="AZ512" s="3"/>
      <c r="BA512" s="3"/>
      <c r="BB512" s="3"/>
      <c r="BC512" s="3"/>
      <c r="BD512" s="3"/>
      <c r="BE512" s="3"/>
      <c r="BF512" s="3"/>
      <c r="BG512" s="3"/>
      <c r="BH512" s="3"/>
      <c r="BI512" s="3"/>
    </row>
    <row r="513">
      <c r="A513" s="68"/>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3"/>
      <c r="AV513" s="3"/>
      <c r="AW513" s="3"/>
      <c r="AX513" s="3"/>
      <c r="AY513" s="3"/>
      <c r="AZ513" s="3"/>
      <c r="BA513" s="3"/>
      <c r="BB513" s="3"/>
      <c r="BC513" s="3"/>
      <c r="BD513" s="3"/>
      <c r="BE513" s="3"/>
      <c r="BF513" s="3"/>
      <c r="BG513" s="3"/>
      <c r="BH513" s="3"/>
      <c r="BI513" s="3"/>
    </row>
    <row r="514">
      <c r="A514" s="68"/>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3"/>
      <c r="AV514" s="3"/>
      <c r="AW514" s="3"/>
      <c r="AX514" s="3"/>
      <c r="AY514" s="3"/>
      <c r="AZ514" s="3"/>
      <c r="BA514" s="3"/>
      <c r="BB514" s="3"/>
      <c r="BC514" s="3"/>
      <c r="BD514" s="3"/>
      <c r="BE514" s="3"/>
      <c r="BF514" s="3"/>
      <c r="BG514" s="3"/>
      <c r="BH514" s="3"/>
      <c r="BI514" s="3"/>
    </row>
    <row r="515">
      <c r="A515" s="68"/>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3"/>
      <c r="AV515" s="3"/>
      <c r="AW515" s="3"/>
      <c r="AX515" s="3"/>
      <c r="AY515" s="3"/>
      <c r="AZ515" s="3"/>
      <c r="BA515" s="3"/>
      <c r="BB515" s="3"/>
      <c r="BC515" s="3"/>
      <c r="BD515" s="3"/>
      <c r="BE515" s="3"/>
      <c r="BF515" s="3"/>
      <c r="BG515" s="3"/>
      <c r="BH515" s="3"/>
      <c r="BI515" s="3"/>
    </row>
    <row r="516">
      <c r="A516" s="68"/>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c r="AU516" s="3"/>
      <c r="AV516" s="3"/>
      <c r="AW516" s="3"/>
      <c r="AX516" s="3"/>
      <c r="AY516" s="3"/>
      <c r="AZ516" s="3"/>
      <c r="BA516" s="3"/>
      <c r="BB516" s="3"/>
      <c r="BC516" s="3"/>
      <c r="BD516" s="3"/>
      <c r="BE516" s="3"/>
      <c r="BF516" s="3"/>
      <c r="BG516" s="3"/>
      <c r="BH516" s="3"/>
      <c r="BI516" s="3"/>
    </row>
    <row r="517">
      <c r="A517" s="68"/>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3"/>
      <c r="AV517" s="3"/>
      <c r="AW517" s="3"/>
      <c r="AX517" s="3"/>
      <c r="AY517" s="3"/>
      <c r="AZ517" s="3"/>
      <c r="BA517" s="3"/>
      <c r="BB517" s="3"/>
      <c r="BC517" s="3"/>
      <c r="BD517" s="3"/>
      <c r="BE517" s="3"/>
      <c r="BF517" s="3"/>
      <c r="BG517" s="3"/>
      <c r="BH517" s="3"/>
      <c r="BI517" s="3"/>
    </row>
    <row r="518">
      <c r="A518" s="68"/>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3"/>
      <c r="AV518" s="3"/>
      <c r="AW518" s="3"/>
      <c r="AX518" s="3"/>
      <c r="AY518" s="3"/>
      <c r="AZ518" s="3"/>
      <c r="BA518" s="3"/>
      <c r="BB518" s="3"/>
      <c r="BC518" s="3"/>
      <c r="BD518" s="3"/>
      <c r="BE518" s="3"/>
      <c r="BF518" s="3"/>
      <c r="BG518" s="3"/>
      <c r="BH518" s="3"/>
      <c r="BI518" s="3"/>
    </row>
    <row r="519">
      <c r="A519" s="68"/>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3"/>
      <c r="AV519" s="3"/>
      <c r="AW519" s="3"/>
      <c r="AX519" s="3"/>
      <c r="AY519" s="3"/>
      <c r="AZ519" s="3"/>
      <c r="BA519" s="3"/>
      <c r="BB519" s="3"/>
      <c r="BC519" s="3"/>
      <c r="BD519" s="3"/>
      <c r="BE519" s="3"/>
      <c r="BF519" s="3"/>
      <c r="BG519" s="3"/>
      <c r="BH519" s="3"/>
      <c r="BI519" s="3"/>
    </row>
    <row r="520">
      <c r="A520" s="68"/>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3"/>
      <c r="AV520" s="3"/>
      <c r="AW520" s="3"/>
      <c r="AX520" s="3"/>
      <c r="AY520" s="3"/>
      <c r="AZ520" s="3"/>
      <c r="BA520" s="3"/>
      <c r="BB520" s="3"/>
      <c r="BC520" s="3"/>
      <c r="BD520" s="3"/>
      <c r="BE520" s="3"/>
      <c r="BF520" s="3"/>
      <c r="BG520" s="3"/>
      <c r="BH520" s="3"/>
      <c r="BI520" s="3"/>
    </row>
    <row r="521">
      <c r="A521" s="68"/>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c r="AU521" s="3"/>
      <c r="AV521" s="3"/>
      <c r="AW521" s="3"/>
      <c r="AX521" s="3"/>
      <c r="AY521" s="3"/>
      <c r="AZ521" s="3"/>
      <c r="BA521" s="3"/>
      <c r="BB521" s="3"/>
      <c r="BC521" s="3"/>
      <c r="BD521" s="3"/>
      <c r="BE521" s="3"/>
      <c r="BF521" s="3"/>
      <c r="BG521" s="3"/>
      <c r="BH521" s="3"/>
      <c r="BI521" s="3"/>
    </row>
    <row r="522">
      <c r="A522" s="68"/>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3"/>
      <c r="AV522" s="3"/>
      <c r="AW522" s="3"/>
      <c r="AX522" s="3"/>
      <c r="AY522" s="3"/>
      <c r="AZ522" s="3"/>
      <c r="BA522" s="3"/>
      <c r="BB522" s="3"/>
      <c r="BC522" s="3"/>
      <c r="BD522" s="3"/>
      <c r="BE522" s="3"/>
      <c r="BF522" s="3"/>
      <c r="BG522" s="3"/>
      <c r="BH522" s="3"/>
      <c r="BI522" s="3"/>
    </row>
    <row r="523">
      <c r="A523" s="68"/>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3"/>
      <c r="AV523" s="3"/>
      <c r="AW523" s="3"/>
      <c r="AX523" s="3"/>
      <c r="AY523" s="3"/>
      <c r="AZ523" s="3"/>
      <c r="BA523" s="3"/>
      <c r="BB523" s="3"/>
      <c r="BC523" s="3"/>
      <c r="BD523" s="3"/>
      <c r="BE523" s="3"/>
      <c r="BF523" s="3"/>
      <c r="BG523" s="3"/>
      <c r="BH523" s="3"/>
      <c r="BI523" s="3"/>
    </row>
    <row r="524">
      <c r="A524" s="68"/>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3"/>
      <c r="AV524" s="3"/>
      <c r="AW524" s="3"/>
      <c r="AX524" s="3"/>
      <c r="AY524" s="3"/>
      <c r="AZ524" s="3"/>
      <c r="BA524" s="3"/>
      <c r="BB524" s="3"/>
      <c r="BC524" s="3"/>
      <c r="BD524" s="3"/>
      <c r="BE524" s="3"/>
      <c r="BF524" s="3"/>
      <c r="BG524" s="3"/>
      <c r="BH524" s="3"/>
      <c r="BI524" s="3"/>
    </row>
    <row r="525">
      <c r="A525" s="68"/>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
      <c r="AV525" s="3"/>
      <c r="AW525" s="3"/>
      <c r="AX525" s="3"/>
      <c r="AY525" s="3"/>
      <c r="AZ525" s="3"/>
      <c r="BA525" s="3"/>
      <c r="BB525" s="3"/>
      <c r="BC525" s="3"/>
      <c r="BD525" s="3"/>
      <c r="BE525" s="3"/>
      <c r="BF525" s="3"/>
      <c r="BG525" s="3"/>
      <c r="BH525" s="3"/>
      <c r="BI525" s="3"/>
    </row>
    <row r="526">
      <c r="A526" s="68"/>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
      <c r="AV526" s="3"/>
      <c r="AW526" s="3"/>
      <c r="AX526" s="3"/>
      <c r="AY526" s="3"/>
      <c r="AZ526" s="3"/>
      <c r="BA526" s="3"/>
      <c r="BB526" s="3"/>
      <c r="BC526" s="3"/>
      <c r="BD526" s="3"/>
      <c r="BE526" s="3"/>
      <c r="BF526" s="3"/>
      <c r="BG526" s="3"/>
      <c r="BH526" s="3"/>
      <c r="BI526" s="3"/>
    </row>
    <row r="527">
      <c r="A527" s="68"/>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3"/>
      <c r="AV527" s="3"/>
      <c r="AW527" s="3"/>
      <c r="AX527" s="3"/>
      <c r="AY527" s="3"/>
      <c r="AZ527" s="3"/>
      <c r="BA527" s="3"/>
      <c r="BB527" s="3"/>
      <c r="BC527" s="3"/>
      <c r="BD527" s="3"/>
      <c r="BE527" s="3"/>
      <c r="BF527" s="3"/>
      <c r="BG527" s="3"/>
      <c r="BH527" s="3"/>
      <c r="BI527" s="3"/>
    </row>
    <row r="528">
      <c r="A528" s="68"/>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
      <c r="AV528" s="3"/>
      <c r="AW528" s="3"/>
      <c r="AX528" s="3"/>
      <c r="AY528" s="3"/>
      <c r="AZ528" s="3"/>
      <c r="BA528" s="3"/>
      <c r="BB528" s="3"/>
      <c r="BC528" s="3"/>
      <c r="BD528" s="3"/>
      <c r="BE528" s="3"/>
      <c r="BF528" s="3"/>
      <c r="BG528" s="3"/>
      <c r="BH528" s="3"/>
      <c r="BI528" s="3"/>
    </row>
    <row r="529">
      <c r="A529" s="68"/>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
      <c r="AV529" s="3"/>
      <c r="AW529" s="3"/>
      <c r="AX529" s="3"/>
      <c r="AY529" s="3"/>
      <c r="AZ529" s="3"/>
      <c r="BA529" s="3"/>
      <c r="BB529" s="3"/>
      <c r="BC529" s="3"/>
      <c r="BD529" s="3"/>
      <c r="BE529" s="3"/>
      <c r="BF529" s="3"/>
      <c r="BG529" s="3"/>
      <c r="BH529" s="3"/>
      <c r="BI529" s="3"/>
    </row>
    <row r="530">
      <c r="A530" s="68"/>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3"/>
      <c r="AV530" s="3"/>
      <c r="AW530" s="3"/>
      <c r="AX530" s="3"/>
      <c r="AY530" s="3"/>
      <c r="AZ530" s="3"/>
      <c r="BA530" s="3"/>
      <c r="BB530" s="3"/>
      <c r="BC530" s="3"/>
      <c r="BD530" s="3"/>
      <c r="BE530" s="3"/>
      <c r="BF530" s="3"/>
      <c r="BG530" s="3"/>
      <c r="BH530" s="3"/>
      <c r="BI530" s="3"/>
    </row>
    <row r="531">
      <c r="A531" s="68"/>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3"/>
      <c r="AV531" s="3"/>
      <c r="AW531" s="3"/>
      <c r="AX531" s="3"/>
      <c r="AY531" s="3"/>
      <c r="AZ531" s="3"/>
      <c r="BA531" s="3"/>
      <c r="BB531" s="3"/>
      <c r="BC531" s="3"/>
      <c r="BD531" s="3"/>
      <c r="BE531" s="3"/>
      <c r="BF531" s="3"/>
      <c r="BG531" s="3"/>
      <c r="BH531" s="3"/>
      <c r="BI531" s="3"/>
    </row>
    <row r="532">
      <c r="A532" s="68"/>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c r="AW532" s="3"/>
      <c r="AX532" s="3"/>
      <c r="AY532" s="3"/>
      <c r="AZ532" s="3"/>
      <c r="BA532" s="3"/>
      <c r="BB532" s="3"/>
      <c r="BC532" s="3"/>
      <c r="BD532" s="3"/>
      <c r="BE532" s="3"/>
      <c r="BF532" s="3"/>
      <c r="BG532" s="3"/>
      <c r="BH532" s="3"/>
      <c r="BI532" s="3"/>
    </row>
    <row r="533">
      <c r="A533" s="68"/>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3"/>
      <c r="AV533" s="3"/>
      <c r="AW533" s="3"/>
      <c r="AX533" s="3"/>
      <c r="AY533" s="3"/>
      <c r="AZ533" s="3"/>
      <c r="BA533" s="3"/>
      <c r="BB533" s="3"/>
      <c r="BC533" s="3"/>
      <c r="BD533" s="3"/>
      <c r="BE533" s="3"/>
      <c r="BF533" s="3"/>
      <c r="BG533" s="3"/>
      <c r="BH533" s="3"/>
      <c r="BI533" s="3"/>
    </row>
    <row r="534">
      <c r="A534" s="68"/>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
      <c r="AV534" s="3"/>
      <c r="AW534" s="3"/>
      <c r="AX534" s="3"/>
      <c r="AY534" s="3"/>
      <c r="AZ534" s="3"/>
      <c r="BA534" s="3"/>
      <c r="BB534" s="3"/>
      <c r="BC534" s="3"/>
      <c r="BD534" s="3"/>
      <c r="BE534" s="3"/>
      <c r="BF534" s="3"/>
      <c r="BG534" s="3"/>
      <c r="BH534" s="3"/>
      <c r="BI534" s="3"/>
    </row>
    <row r="535">
      <c r="A535" s="68"/>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
      <c r="AV535" s="3"/>
      <c r="AW535" s="3"/>
      <c r="AX535" s="3"/>
      <c r="AY535" s="3"/>
      <c r="AZ535" s="3"/>
      <c r="BA535" s="3"/>
      <c r="BB535" s="3"/>
      <c r="BC535" s="3"/>
      <c r="BD535" s="3"/>
      <c r="BE535" s="3"/>
      <c r="BF535" s="3"/>
      <c r="BG535" s="3"/>
      <c r="BH535" s="3"/>
      <c r="BI535" s="3"/>
    </row>
    <row r="536">
      <c r="A536" s="68"/>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c r="AW536" s="3"/>
      <c r="AX536" s="3"/>
      <c r="AY536" s="3"/>
      <c r="AZ536" s="3"/>
      <c r="BA536" s="3"/>
      <c r="BB536" s="3"/>
      <c r="BC536" s="3"/>
      <c r="BD536" s="3"/>
      <c r="BE536" s="3"/>
      <c r="BF536" s="3"/>
      <c r="BG536" s="3"/>
      <c r="BH536" s="3"/>
      <c r="BI536" s="3"/>
    </row>
    <row r="537">
      <c r="A537" s="68"/>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3"/>
      <c r="AV537" s="3"/>
      <c r="AW537" s="3"/>
      <c r="AX537" s="3"/>
      <c r="AY537" s="3"/>
      <c r="AZ537" s="3"/>
      <c r="BA537" s="3"/>
      <c r="BB537" s="3"/>
      <c r="BC537" s="3"/>
      <c r="BD537" s="3"/>
      <c r="BE537" s="3"/>
      <c r="BF537" s="3"/>
      <c r="BG537" s="3"/>
      <c r="BH537" s="3"/>
      <c r="BI537" s="3"/>
    </row>
    <row r="538">
      <c r="A538" s="68"/>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c r="AW538" s="3"/>
      <c r="AX538" s="3"/>
      <c r="AY538" s="3"/>
      <c r="AZ538" s="3"/>
      <c r="BA538" s="3"/>
      <c r="BB538" s="3"/>
      <c r="BC538" s="3"/>
      <c r="BD538" s="3"/>
      <c r="BE538" s="3"/>
      <c r="BF538" s="3"/>
      <c r="BG538" s="3"/>
      <c r="BH538" s="3"/>
      <c r="BI538" s="3"/>
    </row>
    <row r="539">
      <c r="A539" s="68"/>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3"/>
      <c r="AV539" s="3"/>
      <c r="AW539" s="3"/>
      <c r="AX539" s="3"/>
      <c r="AY539" s="3"/>
      <c r="AZ539" s="3"/>
      <c r="BA539" s="3"/>
      <c r="BB539" s="3"/>
      <c r="BC539" s="3"/>
      <c r="BD539" s="3"/>
      <c r="BE539" s="3"/>
      <c r="BF539" s="3"/>
      <c r="BG539" s="3"/>
      <c r="BH539" s="3"/>
      <c r="BI539" s="3"/>
    </row>
    <row r="540">
      <c r="A540" s="68"/>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c r="AW540" s="3"/>
      <c r="AX540" s="3"/>
      <c r="AY540" s="3"/>
      <c r="AZ540" s="3"/>
      <c r="BA540" s="3"/>
      <c r="BB540" s="3"/>
      <c r="BC540" s="3"/>
      <c r="BD540" s="3"/>
      <c r="BE540" s="3"/>
      <c r="BF540" s="3"/>
      <c r="BG540" s="3"/>
      <c r="BH540" s="3"/>
      <c r="BI540" s="3"/>
    </row>
    <row r="541">
      <c r="A541" s="68"/>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3"/>
      <c r="AV541" s="3"/>
      <c r="AW541" s="3"/>
      <c r="AX541" s="3"/>
      <c r="AY541" s="3"/>
      <c r="AZ541" s="3"/>
      <c r="BA541" s="3"/>
      <c r="BB541" s="3"/>
      <c r="BC541" s="3"/>
      <c r="BD541" s="3"/>
      <c r="BE541" s="3"/>
      <c r="BF541" s="3"/>
      <c r="BG541" s="3"/>
      <c r="BH541" s="3"/>
      <c r="BI541" s="3"/>
    </row>
    <row r="542">
      <c r="A542" s="68"/>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
      <c r="AV542" s="3"/>
      <c r="AW542" s="3"/>
      <c r="AX542" s="3"/>
      <c r="AY542" s="3"/>
      <c r="AZ542" s="3"/>
      <c r="BA542" s="3"/>
      <c r="BB542" s="3"/>
      <c r="BC542" s="3"/>
      <c r="BD542" s="3"/>
      <c r="BE542" s="3"/>
      <c r="BF542" s="3"/>
      <c r="BG542" s="3"/>
      <c r="BH542" s="3"/>
      <c r="BI542" s="3"/>
    </row>
    <row r="543">
      <c r="A543" s="68"/>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c r="AW543" s="3"/>
      <c r="AX543" s="3"/>
      <c r="AY543" s="3"/>
      <c r="AZ543" s="3"/>
      <c r="BA543" s="3"/>
      <c r="BB543" s="3"/>
      <c r="BC543" s="3"/>
      <c r="BD543" s="3"/>
      <c r="BE543" s="3"/>
      <c r="BF543" s="3"/>
      <c r="BG543" s="3"/>
      <c r="BH543" s="3"/>
      <c r="BI543" s="3"/>
    </row>
    <row r="544">
      <c r="A544" s="68"/>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3"/>
      <c r="AV544" s="3"/>
      <c r="AW544" s="3"/>
      <c r="AX544" s="3"/>
      <c r="AY544" s="3"/>
      <c r="AZ544" s="3"/>
      <c r="BA544" s="3"/>
      <c r="BB544" s="3"/>
      <c r="BC544" s="3"/>
      <c r="BD544" s="3"/>
      <c r="BE544" s="3"/>
      <c r="BF544" s="3"/>
      <c r="BG544" s="3"/>
      <c r="BH544" s="3"/>
      <c r="BI544" s="3"/>
    </row>
    <row r="545">
      <c r="A545" s="68"/>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c r="AW545" s="3"/>
      <c r="AX545" s="3"/>
      <c r="AY545" s="3"/>
      <c r="AZ545" s="3"/>
      <c r="BA545" s="3"/>
      <c r="BB545" s="3"/>
      <c r="BC545" s="3"/>
      <c r="BD545" s="3"/>
      <c r="BE545" s="3"/>
      <c r="BF545" s="3"/>
      <c r="BG545" s="3"/>
      <c r="BH545" s="3"/>
      <c r="BI545" s="3"/>
    </row>
    <row r="546">
      <c r="A546" s="68"/>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
      <c r="AV546" s="3"/>
      <c r="AW546" s="3"/>
      <c r="AX546" s="3"/>
      <c r="AY546" s="3"/>
      <c r="AZ546" s="3"/>
      <c r="BA546" s="3"/>
      <c r="BB546" s="3"/>
      <c r="BC546" s="3"/>
      <c r="BD546" s="3"/>
      <c r="BE546" s="3"/>
      <c r="BF546" s="3"/>
      <c r="BG546" s="3"/>
      <c r="BH546" s="3"/>
      <c r="BI546" s="3"/>
    </row>
    <row r="547">
      <c r="A547" s="68"/>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3"/>
      <c r="AV547" s="3"/>
      <c r="AW547" s="3"/>
      <c r="AX547" s="3"/>
      <c r="AY547" s="3"/>
      <c r="AZ547" s="3"/>
      <c r="BA547" s="3"/>
      <c r="BB547" s="3"/>
      <c r="BC547" s="3"/>
      <c r="BD547" s="3"/>
      <c r="BE547" s="3"/>
      <c r="BF547" s="3"/>
      <c r="BG547" s="3"/>
      <c r="BH547" s="3"/>
      <c r="BI547" s="3"/>
    </row>
    <row r="548">
      <c r="A548" s="68"/>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3"/>
      <c r="AV548" s="3"/>
      <c r="AW548" s="3"/>
      <c r="AX548" s="3"/>
      <c r="AY548" s="3"/>
      <c r="AZ548" s="3"/>
      <c r="BA548" s="3"/>
      <c r="BB548" s="3"/>
      <c r="BC548" s="3"/>
      <c r="BD548" s="3"/>
      <c r="BE548" s="3"/>
      <c r="BF548" s="3"/>
      <c r="BG548" s="3"/>
      <c r="BH548" s="3"/>
      <c r="BI548" s="3"/>
    </row>
    <row r="549">
      <c r="A549" s="68"/>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3"/>
      <c r="AV549" s="3"/>
      <c r="AW549" s="3"/>
      <c r="AX549" s="3"/>
      <c r="AY549" s="3"/>
      <c r="AZ549" s="3"/>
      <c r="BA549" s="3"/>
      <c r="BB549" s="3"/>
      <c r="BC549" s="3"/>
      <c r="BD549" s="3"/>
      <c r="BE549" s="3"/>
      <c r="BF549" s="3"/>
      <c r="BG549" s="3"/>
      <c r="BH549" s="3"/>
      <c r="BI549" s="3"/>
    </row>
    <row r="550">
      <c r="A550" s="68"/>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3"/>
      <c r="AV550" s="3"/>
      <c r="AW550" s="3"/>
      <c r="AX550" s="3"/>
      <c r="AY550" s="3"/>
      <c r="AZ550" s="3"/>
      <c r="BA550" s="3"/>
      <c r="BB550" s="3"/>
      <c r="BC550" s="3"/>
      <c r="BD550" s="3"/>
      <c r="BE550" s="3"/>
      <c r="BF550" s="3"/>
      <c r="BG550" s="3"/>
      <c r="BH550" s="3"/>
      <c r="BI550" s="3"/>
    </row>
    <row r="551">
      <c r="A551" s="68"/>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3"/>
      <c r="AV551" s="3"/>
      <c r="AW551" s="3"/>
      <c r="AX551" s="3"/>
      <c r="AY551" s="3"/>
      <c r="AZ551" s="3"/>
      <c r="BA551" s="3"/>
      <c r="BB551" s="3"/>
      <c r="BC551" s="3"/>
      <c r="BD551" s="3"/>
      <c r="BE551" s="3"/>
      <c r="BF551" s="3"/>
      <c r="BG551" s="3"/>
      <c r="BH551" s="3"/>
      <c r="BI551" s="3"/>
    </row>
    <row r="552">
      <c r="A552" s="68"/>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3"/>
      <c r="AV552" s="3"/>
      <c r="AW552" s="3"/>
      <c r="AX552" s="3"/>
      <c r="AY552" s="3"/>
      <c r="AZ552" s="3"/>
      <c r="BA552" s="3"/>
      <c r="BB552" s="3"/>
      <c r="BC552" s="3"/>
      <c r="BD552" s="3"/>
      <c r="BE552" s="3"/>
      <c r="BF552" s="3"/>
      <c r="BG552" s="3"/>
      <c r="BH552" s="3"/>
      <c r="BI552" s="3"/>
    </row>
    <row r="553">
      <c r="A553" s="68"/>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3"/>
      <c r="AV553" s="3"/>
      <c r="AW553" s="3"/>
      <c r="AX553" s="3"/>
      <c r="AY553" s="3"/>
      <c r="AZ553" s="3"/>
      <c r="BA553" s="3"/>
      <c r="BB553" s="3"/>
      <c r="BC553" s="3"/>
      <c r="BD553" s="3"/>
      <c r="BE553" s="3"/>
      <c r="BF553" s="3"/>
      <c r="BG553" s="3"/>
      <c r="BH553" s="3"/>
      <c r="BI553" s="3"/>
    </row>
    <row r="554">
      <c r="A554" s="68"/>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
      <c r="AV554" s="3"/>
      <c r="AW554" s="3"/>
      <c r="AX554" s="3"/>
      <c r="AY554" s="3"/>
      <c r="AZ554" s="3"/>
      <c r="BA554" s="3"/>
      <c r="BB554" s="3"/>
      <c r="BC554" s="3"/>
      <c r="BD554" s="3"/>
      <c r="BE554" s="3"/>
      <c r="BF554" s="3"/>
      <c r="BG554" s="3"/>
      <c r="BH554" s="3"/>
      <c r="BI554" s="3"/>
    </row>
    <row r="555">
      <c r="A555" s="68"/>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3"/>
      <c r="AV555" s="3"/>
      <c r="AW555" s="3"/>
      <c r="AX555" s="3"/>
      <c r="AY555" s="3"/>
      <c r="AZ555" s="3"/>
      <c r="BA555" s="3"/>
      <c r="BB555" s="3"/>
      <c r="BC555" s="3"/>
      <c r="BD555" s="3"/>
      <c r="BE555" s="3"/>
      <c r="BF555" s="3"/>
      <c r="BG555" s="3"/>
      <c r="BH555" s="3"/>
      <c r="BI555" s="3"/>
    </row>
    <row r="556">
      <c r="A556" s="68"/>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3"/>
      <c r="AV556" s="3"/>
      <c r="AW556" s="3"/>
      <c r="AX556" s="3"/>
      <c r="AY556" s="3"/>
      <c r="AZ556" s="3"/>
      <c r="BA556" s="3"/>
      <c r="BB556" s="3"/>
      <c r="BC556" s="3"/>
      <c r="BD556" s="3"/>
      <c r="BE556" s="3"/>
      <c r="BF556" s="3"/>
      <c r="BG556" s="3"/>
      <c r="BH556" s="3"/>
      <c r="BI556" s="3"/>
    </row>
    <row r="557">
      <c r="A557" s="68"/>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3"/>
      <c r="AV557" s="3"/>
      <c r="AW557" s="3"/>
      <c r="AX557" s="3"/>
      <c r="AY557" s="3"/>
      <c r="AZ557" s="3"/>
      <c r="BA557" s="3"/>
      <c r="BB557" s="3"/>
      <c r="BC557" s="3"/>
      <c r="BD557" s="3"/>
      <c r="BE557" s="3"/>
      <c r="BF557" s="3"/>
      <c r="BG557" s="3"/>
      <c r="BH557" s="3"/>
      <c r="BI557" s="3"/>
    </row>
    <row r="558">
      <c r="A558" s="68"/>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3"/>
      <c r="AV558" s="3"/>
      <c r="AW558" s="3"/>
      <c r="AX558" s="3"/>
      <c r="AY558" s="3"/>
      <c r="AZ558" s="3"/>
      <c r="BA558" s="3"/>
      <c r="BB558" s="3"/>
      <c r="BC558" s="3"/>
      <c r="BD558" s="3"/>
      <c r="BE558" s="3"/>
      <c r="BF558" s="3"/>
      <c r="BG558" s="3"/>
      <c r="BH558" s="3"/>
      <c r="BI558" s="3"/>
    </row>
    <row r="559">
      <c r="A559" s="68"/>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3"/>
      <c r="AV559" s="3"/>
      <c r="AW559" s="3"/>
      <c r="AX559" s="3"/>
      <c r="AY559" s="3"/>
      <c r="AZ559" s="3"/>
      <c r="BA559" s="3"/>
      <c r="BB559" s="3"/>
      <c r="BC559" s="3"/>
      <c r="BD559" s="3"/>
      <c r="BE559" s="3"/>
      <c r="BF559" s="3"/>
      <c r="BG559" s="3"/>
      <c r="BH559" s="3"/>
      <c r="BI559" s="3"/>
    </row>
    <row r="560">
      <c r="A560" s="68"/>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3"/>
      <c r="AV560" s="3"/>
      <c r="AW560" s="3"/>
      <c r="AX560" s="3"/>
      <c r="AY560" s="3"/>
      <c r="AZ560" s="3"/>
      <c r="BA560" s="3"/>
      <c r="BB560" s="3"/>
      <c r="BC560" s="3"/>
      <c r="BD560" s="3"/>
      <c r="BE560" s="3"/>
      <c r="BF560" s="3"/>
      <c r="BG560" s="3"/>
      <c r="BH560" s="3"/>
      <c r="BI560" s="3"/>
    </row>
    <row r="561">
      <c r="A561" s="68"/>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3"/>
      <c r="AV561" s="3"/>
      <c r="AW561" s="3"/>
      <c r="AX561" s="3"/>
      <c r="AY561" s="3"/>
      <c r="AZ561" s="3"/>
      <c r="BA561" s="3"/>
      <c r="BB561" s="3"/>
      <c r="BC561" s="3"/>
      <c r="BD561" s="3"/>
      <c r="BE561" s="3"/>
      <c r="BF561" s="3"/>
      <c r="BG561" s="3"/>
      <c r="BH561" s="3"/>
      <c r="BI561" s="3"/>
    </row>
    <row r="562">
      <c r="A562" s="68"/>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c r="AW562" s="3"/>
      <c r="AX562" s="3"/>
      <c r="AY562" s="3"/>
      <c r="AZ562" s="3"/>
      <c r="BA562" s="3"/>
      <c r="BB562" s="3"/>
      <c r="BC562" s="3"/>
      <c r="BD562" s="3"/>
      <c r="BE562" s="3"/>
      <c r="BF562" s="3"/>
      <c r="BG562" s="3"/>
      <c r="BH562" s="3"/>
      <c r="BI562" s="3"/>
    </row>
    <row r="563">
      <c r="A563" s="68"/>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3"/>
      <c r="AV563" s="3"/>
      <c r="AW563" s="3"/>
      <c r="AX563" s="3"/>
      <c r="AY563" s="3"/>
      <c r="AZ563" s="3"/>
      <c r="BA563" s="3"/>
      <c r="BB563" s="3"/>
      <c r="BC563" s="3"/>
      <c r="BD563" s="3"/>
      <c r="BE563" s="3"/>
      <c r="BF563" s="3"/>
      <c r="BG563" s="3"/>
      <c r="BH563" s="3"/>
      <c r="BI563" s="3"/>
    </row>
    <row r="564">
      <c r="A564" s="68"/>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3"/>
      <c r="AV564" s="3"/>
      <c r="AW564" s="3"/>
      <c r="AX564" s="3"/>
      <c r="AY564" s="3"/>
      <c r="AZ564" s="3"/>
      <c r="BA564" s="3"/>
      <c r="BB564" s="3"/>
      <c r="BC564" s="3"/>
      <c r="BD564" s="3"/>
      <c r="BE564" s="3"/>
      <c r="BF564" s="3"/>
      <c r="BG564" s="3"/>
      <c r="BH564" s="3"/>
      <c r="BI564" s="3"/>
    </row>
    <row r="565">
      <c r="A565" s="68"/>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
      <c r="AV565" s="3"/>
      <c r="AW565" s="3"/>
      <c r="AX565" s="3"/>
      <c r="AY565" s="3"/>
      <c r="AZ565" s="3"/>
      <c r="BA565" s="3"/>
      <c r="BB565" s="3"/>
      <c r="BC565" s="3"/>
      <c r="BD565" s="3"/>
      <c r="BE565" s="3"/>
      <c r="BF565" s="3"/>
      <c r="BG565" s="3"/>
      <c r="BH565" s="3"/>
      <c r="BI565" s="3"/>
    </row>
    <row r="566">
      <c r="A566" s="68"/>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
      <c r="AV566" s="3"/>
      <c r="AW566" s="3"/>
      <c r="AX566" s="3"/>
      <c r="AY566" s="3"/>
      <c r="AZ566" s="3"/>
      <c r="BA566" s="3"/>
      <c r="BB566" s="3"/>
      <c r="BC566" s="3"/>
      <c r="BD566" s="3"/>
      <c r="BE566" s="3"/>
      <c r="BF566" s="3"/>
      <c r="BG566" s="3"/>
      <c r="BH566" s="3"/>
      <c r="BI566" s="3"/>
    </row>
    <row r="567">
      <c r="A567" s="68"/>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
      <c r="AV567" s="3"/>
      <c r="AW567" s="3"/>
      <c r="AX567" s="3"/>
      <c r="AY567" s="3"/>
      <c r="AZ567" s="3"/>
      <c r="BA567" s="3"/>
      <c r="BB567" s="3"/>
      <c r="BC567" s="3"/>
      <c r="BD567" s="3"/>
      <c r="BE567" s="3"/>
      <c r="BF567" s="3"/>
      <c r="BG567" s="3"/>
      <c r="BH567" s="3"/>
      <c r="BI567" s="3"/>
    </row>
    <row r="568">
      <c r="A568" s="68"/>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
      <c r="AV568" s="3"/>
      <c r="AW568" s="3"/>
      <c r="AX568" s="3"/>
      <c r="AY568" s="3"/>
      <c r="AZ568" s="3"/>
      <c r="BA568" s="3"/>
      <c r="BB568" s="3"/>
      <c r="BC568" s="3"/>
      <c r="BD568" s="3"/>
      <c r="BE568" s="3"/>
      <c r="BF568" s="3"/>
      <c r="BG568" s="3"/>
      <c r="BH568" s="3"/>
      <c r="BI568" s="3"/>
    </row>
    <row r="569">
      <c r="A569" s="68"/>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
      <c r="AV569" s="3"/>
      <c r="AW569" s="3"/>
      <c r="AX569" s="3"/>
      <c r="AY569" s="3"/>
      <c r="AZ569" s="3"/>
      <c r="BA569" s="3"/>
      <c r="BB569" s="3"/>
      <c r="BC569" s="3"/>
      <c r="BD569" s="3"/>
      <c r="BE569" s="3"/>
      <c r="BF569" s="3"/>
      <c r="BG569" s="3"/>
      <c r="BH569" s="3"/>
      <c r="BI569" s="3"/>
    </row>
    <row r="570">
      <c r="A570" s="68"/>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
      <c r="AV570" s="3"/>
      <c r="AW570" s="3"/>
      <c r="AX570" s="3"/>
      <c r="AY570" s="3"/>
      <c r="AZ570" s="3"/>
      <c r="BA570" s="3"/>
      <c r="BB570" s="3"/>
      <c r="BC570" s="3"/>
      <c r="BD570" s="3"/>
      <c r="BE570" s="3"/>
      <c r="BF570" s="3"/>
      <c r="BG570" s="3"/>
      <c r="BH570" s="3"/>
      <c r="BI570" s="3"/>
    </row>
    <row r="571">
      <c r="A571" s="68"/>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
      <c r="AV571" s="3"/>
      <c r="AW571" s="3"/>
      <c r="AX571" s="3"/>
      <c r="AY571" s="3"/>
      <c r="AZ571" s="3"/>
      <c r="BA571" s="3"/>
      <c r="BB571" s="3"/>
      <c r="BC571" s="3"/>
      <c r="BD571" s="3"/>
      <c r="BE571" s="3"/>
      <c r="BF571" s="3"/>
      <c r="BG571" s="3"/>
      <c r="BH571" s="3"/>
      <c r="BI571" s="3"/>
    </row>
    <row r="572">
      <c r="A572" s="68"/>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
      <c r="AV572" s="3"/>
      <c r="AW572" s="3"/>
      <c r="AX572" s="3"/>
      <c r="AY572" s="3"/>
      <c r="AZ572" s="3"/>
      <c r="BA572" s="3"/>
      <c r="BB572" s="3"/>
      <c r="BC572" s="3"/>
      <c r="BD572" s="3"/>
      <c r="BE572" s="3"/>
      <c r="BF572" s="3"/>
      <c r="BG572" s="3"/>
      <c r="BH572" s="3"/>
      <c r="BI572" s="3"/>
    </row>
    <row r="573">
      <c r="A573" s="68"/>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3"/>
      <c r="AV573" s="3"/>
      <c r="AW573" s="3"/>
      <c r="AX573" s="3"/>
      <c r="AY573" s="3"/>
      <c r="AZ573" s="3"/>
      <c r="BA573" s="3"/>
      <c r="BB573" s="3"/>
      <c r="BC573" s="3"/>
      <c r="BD573" s="3"/>
      <c r="BE573" s="3"/>
      <c r="BF573" s="3"/>
      <c r="BG573" s="3"/>
      <c r="BH573" s="3"/>
      <c r="BI573" s="3"/>
    </row>
    <row r="574">
      <c r="A574" s="68"/>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3"/>
      <c r="AV574" s="3"/>
      <c r="AW574" s="3"/>
      <c r="AX574" s="3"/>
      <c r="AY574" s="3"/>
      <c r="AZ574" s="3"/>
      <c r="BA574" s="3"/>
      <c r="BB574" s="3"/>
      <c r="BC574" s="3"/>
      <c r="BD574" s="3"/>
      <c r="BE574" s="3"/>
      <c r="BF574" s="3"/>
      <c r="BG574" s="3"/>
      <c r="BH574" s="3"/>
      <c r="BI574" s="3"/>
    </row>
    <row r="575">
      <c r="A575" s="68"/>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3"/>
      <c r="AV575" s="3"/>
      <c r="AW575" s="3"/>
      <c r="AX575" s="3"/>
      <c r="AY575" s="3"/>
      <c r="AZ575" s="3"/>
      <c r="BA575" s="3"/>
      <c r="BB575" s="3"/>
      <c r="BC575" s="3"/>
      <c r="BD575" s="3"/>
      <c r="BE575" s="3"/>
      <c r="BF575" s="3"/>
      <c r="BG575" s="3"/>
      <c r="BH575" s="3"/>
      <c r="BI575" s="3"/>
    </row>
    <row r="576">
      <c r="A576" s="68"/>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3"/>
      <c r="AV576" s="3"/>
      <c r="AW576" s="3"/>
      <c r="AX576" s="3"/>
      <c r="AY576" s="3"/>
      <c r="AZ576" s="3"/>
      <c r="BA576" s="3"/>
      <c r="BB576" s="3"/>
      <c r="BC576" s="3"/>
      <c r="BD576" s="3"/>
      <c r="BE576" s="3"/>
      <c r="BF576" s="3"/>
      <c r="BG576" s="3"/>
      <c r="BH576" s="3"/>
      <c r="BI576" s="3"/>
    </row>
    <row r="577">
      <c r="A577" s="68"/>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3"/>
      <c r="AV577" s="3"/>
      <c r="AW577" s="3"/>
      <c r="AX577" s="3"/>
      <c r="AY577" s="3"/>
      <c r="AZ577" s="3"/>
      <c r="BA577" s="3"/>
      <c r="BB577" s="3"/>
      <c r="BC577" s="3"/>
      <c r="BD577" s="3"/>
      <c r="BE577" s="3"/>
      <c r="BF577" s="3"/>
      <c r="BG577" s="3"/>
      <c r="BH577" s="3"/>
      <c r="BI577" s="3"/>
    </row>
    <row r="578">
      <c r="A578" s="68"/>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3"/>
      <c r="AV578" s="3"/>
      <c r="AW578" s="3"/>
      <c r="AX578" s="3"/>
      <c r="AY578" s="3"/>
      <c r="AZ578" s="3"/>
      <c r="BA578" s="3"/>
      <c r="BB578" s="3"/>
      <c r="BC578" s="3"/>
      <c r="BD578" s="3"/>
      <c r="BE578" s="3"/>
      <c r="BF578" s="3"/>
      <c r="BG578" s="3"/>
      <c r="BH578" s="3"/>
      <c r="BI578" s="3"/>
    </row>
    <row r="579">
      <c r="A579" s="68"/>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3"/>
      <c r="AV579" s="3"/>
      <c r="AW579" s="3"/>
      <c r="AX579" s="3"/>
      <c r="AY579" s="3"/>
      <c r="AZ579" s="3"/>
      <c r="BA579" s="3"/>
      <c r="BB579" s="3"/>
      <c r="BC579" s="3"/>
      <c r="BD579" s="3"/>
      <c r="BE579" s="3"/>
      <c r="BF579" s="3"/>
      <c r="BG579" s="3"/>
      <c r="BH579" s="3"/>
      <c r="BI579" s="3"/>
    </row>
    <row r="580">
      <c r="A580" s="68"/>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3"/>
      <c r="AV580" s="3"/>
      <c r="AW580" s="3"/>
      <c r="AX580" s="3"/>
      <c r="AY580" s="3"/>
      <c r="AZ580" s="3"/>
      <c r="BA580" s="3"/>
      <c r="BB580" s="3"/>
      <c r="BC580" s="3"/>
      <c r="BD580" s="3"/>
      <c r="BE580" s="3"/>
      <c r="BF580" s="3"/>
      <c r="BG580" s="3"/>
      <c r="BH580" s="3"/>
      <c r="BI580" s="3"/>
    </row>
    <row r="581">
      <c r="A581" s="68"/>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3"/>
      <c r="AV581" s="3"/>
      <c r="AW581" s="3"/>
      <c r="AX581" s="3"/>
      <c r="AY581" s="3"/>
      <c r="AZ581" s="3"/>
      <c r="BA581" s="3"/>
      <c r="BB581" s="3"/>
      <c r="BC581" s="3"/>
      <c r="BD581" s="3"/>
      <c r="BE581" s="3"/>
      <c r="BF581" s="3"/>
      <c r="BG581" s="3"/>
      <c r="BH581" s="3"/>
      <c r="BI581" s="3"/>
    </row>
    <row r="582">
      <c r="A582" s="68"/>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3"/>
      <c r="AV582" s="3"/>
      <c r="AW582" s="3"/>
      <c r="AX582" s="3"/>
      <c r="AY582" s="3"/>
      <c r="AZ582" s="3"/>
      <c r="BA582" s="3"/>
      <c r="BB582" s="3"/>
      <c r="BC582" s="3"/>
      <c r="BD582" s="3"/>
      <c r="BE582" s="3"/>
      <c r="BF582" s="3"/>
      <c r="BG582" s="3"/>
      <c r="BH582" s="3"/>
      <c r="BI582" s="3"/>
    </row>
    <row r="583">
      <c r="A583" s="68"/>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3"/>
      <c r="AV583" s="3"/>
      <c r="AW583" s="3"/>
      <c r="AX583" s="3"/>
      <c r="AY583" s="3"/>
      <c r="AZ583" s="3"/>
      <c r="BA583" s="3"/>
      <c r="BB583" s="3"/>
      <c r="BC583" s="3"/>
      <c r="BD583" s="3"/>
      <c r="BE583" s="3"/>
      <c r="BF583" s="3"/>
      <c r="BG583" s="3"/>
      <c r="BH583" s="3"/>
      <c r="BI583" s="3"/>
    </row>
    <row r="584">
      <c r="A584" s="68"/>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3"/>
      <c r="AV584" s="3"/>
      <c r="AW584" s="3"/>
      <c r="AX584" s="3"/>
      <c r="AY584" s="3"/>
      <c r="AZ584" s="3"/>
      <c r="BA584" s="3"/>
      <c r="BB584" s="3"/>
      <c r="BC584" s="3"/>
      <c r="BD584" s="3"/>
      <c r="BE584" s="3"/>
      <c r="BF584" s="3"/>
      <c r="BG584" s="3"/>
      <c r="BH584" s="3"/>
      <c r="BI584" s="3"/>
    </row>
    <row r="585">
      <c r="A585" s="68"/>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3"/>
      <c r="AV585" s="3"/>
      <c r="AW585" s="3"/>
      <c r="AX585" s="3"/>
      <c r="AY585" s="3"/>
      <c r="AZ585" s="3"/>
      <c r="BA585" s="3"/>
      <c r="BB585" s="3"/>
      <c r="BC585" s="3"/>
      <c r="BD585" s="3"/>
      <c r="BE585" s="3"/>
      <c r="BF585" s="3"/>
      <c r="BG585" s="3"/>
      <c r="BH585" s="3"/>
      <c r="BI585" s="3"/>
    </row>
    <row r="586">
      <c r="A586" s="68"/>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3"/>
      <c r="AV586" s="3"/>
      <c r="AW586" s="3"/>
      <c r="AX586" s="3"/>
      <c r="AY586" s="3"/>
      <c r="AZ586" s="3"/>
      <c r="BA586" s="3"/>
      <c r="BB586" s="3"/>
      <c r="BC586" s="3"/>
      <c r="BD586" s="3"/>
      <c r="BE586" s="3"/>
      <c r="BF586" s="3"/>
      <c r="BG586" s="3"/>
      <c r="BH586" s="3"/>
      <c r="BI586" s="3"/>
    </row>
    <row r="587">
      <c r="A587" s="68"/>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3"/>
      <c r="AV587" s="3"/>
      <c r="AW587" s="3"/>
      <c r="AX587" s="3"/>
      <c r="AY587" s="3"/>
      <c r="AZ587" s="3"/>
      <c r="BA587" s="3"/>
      <c r="BB587" s="3"/>
      <c r="BC587" s="3"/>
      <c r="BD587" s="3"/>
      <c r="BE587" s="3"/>
      <c r="BF587" s="3"/>
      <c r="BG587" s="3"/>
      <c r="BH587" s="3"/>
      <c r="BI587" s="3"/>
    </row>
    <row r="588">
      <c r="A588" s="68"/>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3"/>
      <c r="AV588" s="3"/>
      <c r="AW588" s="3"/>
      <c r="AX588" s="3"/>
      <c r="AY588" s="3"/>
      <c r="AZ588" s="3"/>
      <c r="BA588" s="3"/>
      <c r="BB588" s="3"/>
      <c r="BC588" s="3"/>
      <c r="BD588" s="3"/>
      <c r="BE588" s="3"/>
      <c r="BF588" s="3"/>
      <c r="BG588" s="3"/>
      <c r="BH588" s="3"/>
      <c r="BI588" s="3"/>
    </row>
    <row r="589">
      <c r="A589" s="68"/>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3"/>
      <c r="AV589" s="3"/>
      <c r="AW589" s="3"/>
      <c r="AX589" s="3"/>
      <c r="AY589" s="3"/>
      <c r="AZ589" s="3"/>
      <c r="BA589" s="3"/>
      <c r="BB589" s="3"/>
      <c r="BC589" s="3"/>
      <c r="BD589" s="3"/>
      <c r="BE589" s="3"/>
      <c r="BF589" s="3"/>
      <c r="BG589" s="3"/>
      <c r="BH589" s="3"/>
      <c r="BI589" s="3"/>
    </row>
    <row r="590">
      <c r="A590" s="68"/>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3"/>
      <c r="AV590" s="3"/>
      <c r="AW590" s="3"/>
      <c r="AX590" s="3"/>
      <c r="AY590" s="3"/>
      <c r="AZ590" s="3"/>
      <c r="BA590" s="3"/>
      <c r="BB590" s="3"/>
      <c r="BC590" s="3"/>
      <c r="BD590" s="3"/>
      <c r="BE590" s="3"/>
      <c r="BF590" s="3"/>
      <c r="BG590" s="3"/>
      <c r="BH590" s="3"/>
      <c r="BI590" s="3"/>
    </row>
    <row r="591">
      <c r="A591" s="68"/>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3"/>
      <c r="AV591" s="3"/>
      <c r="AW591" s="3"/>
      <c r="AX591" s="3"/>
      <c r="AY591" s="3"/>
      <c r="AZ591" s="3"/>
      <c r="BA591" s="3"/>
      <c r="BB591" s="3"/>
      <c r="BC591" s="3"/>
      <c r="BD591" s="3"/>
      <c r="BE591" s="3"/>
      <c r="BF591" s="3"/>
      <c r="BG591" s="3"/>
      <c r="BH591" s="3"/>
      <c r="BI591" s="3"/>
    </row>
    <row r="592">
      <c r="A592" s="68"/>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3"/>
      <c r="AV592" s="3"/>
      <c r="AW592" s="3"/>
      <c r="AX592" s="3"/>
      <c r="AY592" s="3"/>
      <c r="AZ592" s="3"/>
      <c r="BA592" s="3"/>
      <c r="BB592" s="3"/>
      <c r="BC592" s="3"/>
      <c r="BD592" s="3"/>
      <c r="BE592" s="3"/>
      <c r="BF592" s="3"/>
      <c r="BG592" s="3"/>
      <c r="BH592" s="3"/>
      <c r="BI592" s="3"/>
    </row>
    <row r="593">
      <c r="A593" s="68"/>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3"/>
      <c r="AV593" s="3"/>
      <c r="AW593" s="3"/>
      <c r="AX593" s="3"/>
      <c r="AY593" s="3"/>
      <c r="AZ593" s="3"/>
      <c r="BA593" s="3"/>
      <c r="BB593" s="3"/>
      <c r="BC593" s="3"/>
      <c r="BD593" s="3"/>
      <c r="BE593" s="3"/>
      <c r="BF593" s="3"/>
      <c r="BG593" s="3"/>
      <c r="BH593" s="3"/>
      <c r="BI593" s="3"/>
    </row>
    <row r="594">
      <c r="A594" s="68"/>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3"/>
      <c r="AV594" s="3"/>
      <c r="AW594" s="3"/>
      <c r="AX594" s="3"/>
      <c r="AY594" s="3"/>
      <c r="AZ594" s="3"/>
      <c r="BA594" s="3"/>
      <c r="BB594" s="3"/>
      <c r="BC594" s="3"/>
      <c r="BD594" s="3"/>
      <c r="BE594" s="3"/>
      <c r="BF594" s="3"/>
      <c r="BG594" s="3"/>
      <c r="BH594" s="3"/>
      <c r="BI594" s="3"/>
    </row>
    <row r="595">
      <c r="A595" s="68"/>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c r="AW595" s="3"/>
      <c r="AX595" s="3"/>
      <c r="AY595" s="3"/>
      <c r="AZ595" s="3"/>
      <c r="BA595" s="3"/>
      <c r="BB595" s="3"/>
      <c r="BC595" s="3"/>
      <c r="BD595" s="3"/>
      <c r="BE595" s="3"/>
      <c r="BF595" s="3"/>
      <c r="BG595" s="3"/>
      <c r="BH595" s="3"/>
      <c r="BI595" s="3"/>
    </row>
    <row r="596">
      <c r="A596" s="68"/>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c r="AU596" s="3"/>
      <c r="AV596" s="3"/>
      <c r="AW596" s="3"/>
      <c r="AX596" s="3"/>
      <c r="AY596" s="3"/>
      <c r="AZ596" s="3"/>
      <c r="BA596" s="3"/>
      <c r="BB596" s="3"/>
      <c r="BC596" s="3"/>
      <c r="BD596" s="3"/>
      <c r="BE596" s="3"/>
      <c r="BF596" s="3"/>
      <c r="BG596" s="3"/>
      <c r="BH596" s="3"/>
      <c r="BI596" s="3"/>
    </row>
    <row r="597">
      <c r="A597" s="68"/>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c r="AU597" s="3"/>
      <c r="AV597" s="3"/>
      <c r="AW597" s="3"/>
      <c r="AX597" s="3"/>
      <c r="AY597" s="3"/>
      <c r="AZ597" s="3"/>
      <c r="BA597" s="3"/>
      <c r="BB597" s="3"/>
      <c r="BC597" s="3"/>
      <c r="BD597" s="3"/>
      <c r="BE597" s="3"/>
      <c r="BF597" s="3"/>
      <c r="BG597" s="3"/>
      <c r="BH597" s="3"/>
      <c r="BI597" s="3"/>
    </row>
    <row r="598">
      <c r="A598" s="68"/>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3"/>
      <c r="AV598" s="3"/>
      <c r="AW598" s="3"/>
      <c r="AX598" s="3"/>
      <c r="AY598" s="3"/>
      <c r="AZ598" s="3"/>
      <c r="BA598" s="3"/>
      <c r="BB598" s="3"/>
      <c r="BC598" s="3"/>
      <c r="BD598" s="3"/>
      <c r="BE598" s="3"/>
      <c r="BF598" s="3"/>
      <c r="BG598" s="3"/>
      <c r="BH598" s="3"/>
      <c r="BI598" s="3"/>
    </row>
    <row r="599">
      <c r="A599" s="68"/>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c r="AU599" s="3"/>
      <c r="AV599" s="3"/>
      <c r="AW599" s="3"/>
      <c r="AX599" s="3"/>
      <c r="AY599" s="3"/>
      <c r="AZ599" s="3"/>
      <c r="BA599" s="3"/>
      <c r="BB599" s="3"/>
      <c r="BC599" s="3"/>
      <c r="BD599" s="3"/>
      <c r="BE599" s="3"/>
      <c r="BF599" s="3"/>
      <c r="BG599" s="3"/>
      <c r="BH599" s="3"/>
      <c r="BI599" s="3"/>
    </row>
    <row r="600">
      <c r="A600" s="68"/>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3"/>
      <c r="AV600" s="3"/>
      <c r="AW600" s="3"/>
      <c r="AX600" s="3"/>
      <c r="AY600" s="3"/>
      <c r="AZ600" s="3"/>
      <c r="BA600" s="3"/>
      <c r="BB600" s="3"/>
      <c r="BC600" s="3"/>
      <c r="BD600" s="3"/>
      <c r="BE600" s="3"/>
      <c r="BF600" s="3"/>
      <c r="BG600" s="3"/>
      <c r="BH600" s="3"/>
      <c r="BI600" s="3"/>
    </row>
    <row r="601">
      <c r="A601" s="68"/>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3"/>
      <c r="AV601" s="3"/>
      <c r="AW601" s="3"/>
      <c r="AX601" s="3"/>
      <c r="AY601" s="3"/>
      <c r="AZ601" s="3"/>
      <c r="BA601" s="3"/>
      <c r="BB601" s="3"/>
      <c r="BC601" s="3"/>
      <c r="BD601" s="3"/>
      <c r="BE601" s="3"/>
      <c r="BF601" s="3"/>
      <c r="BG601" s="3"/>
      <c r="BH601" s="3"/>
      <c r="BI601" s="3"/>
    </row>
    <row r="602">
      <c r="A602" s="68"/>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3"/>
      <c r="AV602" s="3"/>
      <c r="AW602" s="3"/>
      <c r="AX602" s="3"/>
      <c r="AY602" s="3"/>
      <c r="AZ602" s="3"/>
      <c r="BA602" s="3"/>
      <c r="BB602" s="3"/>
      <c r="BC602" s="3"/>
      <c r="BD602" s="3"/>
      <c r="BE602" s="3"/>
      <c r="BF602" s="3"/>
      <c r="BG602" s="3"/>
      <c r="BH602" s="3"/>
      <c r="BI602" s="3"/>
    </row>
    <row r="603">
      <c r="A603" s="68"/>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c r="AU603" s="3"/>
      <c r="AV603" s="3"/>
      <c r="AW603" s="3"/>
      <c r="AX603" s="3"/>
      <c r="AY603" s="3"/>
      <c r="AZ603" s="3"/>
      <c r="BA603" s="3"/>
      <c r="BB603" s="3"/>
      <c r="BC603" s="3"/>
      <c r="BD603" s="3"/>
      <c r="BE603" s="3"/>
      <c r="BF603" s="3"/>
      <c r="BG603" s="3"/>
      <c r="BH603" s="3"/>
      <c r="BI603" s="3"/>
    </row>
    <row r="604">
      <c r="A604" s="68"/>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3"/>
      <c r="AV604" s="3"/>
      <c r="AW604" s="3"/>
      <c r="AX604" s="3"/>
      <c r="AY604" s="3"/>
      <c r="AZ604" s="3"/>
      <c r="BA604" s="3"/>
      <c r="BB604" s="3"/>
      <c r="BC604" s="3"/>
      <c r="BD604" s="3"/>
      <c r="BE604" s="3"/>
      <c r="BF604" s="3"/>
      <c r="BG604" s="3"/>
      <c r="BH604" s="3"/>
      <c r="BI604" s="3"/>
    </row>
    <row r="605">
      <c r="A605" s="68"/>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3"/>
      <c r="AV605" s="3"/>
      <c r="AW605" s="3"/>
      <c r="AX605" s="3"/>
      <c r="AY605" s="3"/>
      <c r="AZ605" s="3"/>
      <c r="BA605" s="3"/>
      <c r="BB605" s="3"/>
      <c r="BC605" s="3"/>
      <c r="BD605" s="3"/>
      <c r="BE605" s="3"/>
      <c r="BF605" s="3"/>
      <c r="BG605" s="3"/>
      <c r="BH605" s="3"/>
      <c r="BI605" s="3"/>
    </row>
    <row r="606">
      <c r="A606" s="68"/>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c r="AU606" s="3"/>
      <c r="AV606" s="3"/>
      <c r="AW606" s="3"/>
      <c r="AX606" s="3"/>
      <c r="AY606" s="3"/>
      <c r="AZ606" s="3"/>
      <c r="BA606" s="3"/>
      <c r="BB606" s="3"/>
      <c r="BC606" s="3"/>
      <c r="BD606" s="3"/>
      <c r="BE606" s="3"/>
      <c r="BF606" s="3"/>
      <c r="BG606" s="3"/>
      <c r="BH606" s="3"/>
      <c r="BI606" s="3"/>
    </row>
    <row r="607">
      <c r="A607" s="68"/>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c r="AU607" s="3"/>
      <c r="AV607" s="3"/>
      <c r="AW607" s="3"/>
      <c r="AX607" s="3"/>
      <c r="AY607" s="3"/>
      <c r="AZ607" s="3"/>
      <c r="BA607" s="3"/>
      <c r="BB607" s="3"/>
      <c r="BC607" s="3"/>
      <c r="BD607" s="3"/>
      <c r="BE607" s="3"/>
      <c r="BF607" s="3"/>
      <c r="BG607" s="3"/>
      <c r="BH607" s="3"/>
      <c r="BI607" s="3"/>
    </row>
    <row r="608">
      <c r="A608" s="68"/>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3"/>
      <c r="AV608" s="3"/>
      <c r="AW608" s="3"/>
      <c r="AX608" s="3"/>
      <c r="AY608" s="3"/>
      <c r="AZ608" s="3"/>
      <c r="BA608" s="3"/>
      <c r="BB608" s="3"/>
      <c r="BC608" s="3"/>
      <c r="BD608" s="3"/>
      <c r="BE608" s="3"/>
      <c r="BF608" s="3"/>
      <c r="BG608" s="3"/>
      <c r="BH608" s="3"/>
      <c r="BI608" s="3"/>
    </row>
    <row r="609">
      <c r="A609" s="68"/>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c r="AU609" s="3"/>
      <c r="AV609" s="3"/>
      <c r="AW609" s="3"/>
      <c r="AX609" s="3"/>
      <c r="AY609" s="3"/>
      <c r="AZ609" s="3"/>
      <c r="BA609" s="3"/>
      <c r="BB609" s="3"/>
      <c r="BC609" s="3"/>
      <c r="BD609" s="3"/>
      <c r="BE609" s="3"/>
      <c r="BF609" s="3"/>
      <c r="BG609" s="3"/>
      <c r="BH609" s="3"/>
      <c r="BI609" s="3"/>
    </row>
    <row r="610">
      <c r="A610" s="68"/>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3"/>
      <c r="AV610" s="3"/>
      <c r="AW610" s="3"/>
      <c r="AX610" s="3"/>
      <c r="AY610" s="3"/>
      <c r="AZ610" s="3"/>
      <c r="BA610" s="3"/>
      <c r="BB610" s="3"/>
      <c r="BC610" s="3"/>
      <c r="BD610" s="3"/>
      <c r="BE610" s="3"/>
      <c r="BF610" s="3"/>
      <c r="BG610" s="3"/>
      <c r="BH610" s="3"/>
      <c r="BI610" s="3"/>
    </row>
    <row r="611">
      <c r="A611" s="68"/>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3"/>
      <c r="AV611" s="3"/>
      <c r="AW611" s="3"/>
      <c r="AX611" s="3"/>
      <c r="AY611" s="3"/>
      <c r="AZ611" s="3"/>
      <c r="BA611" s="3"/>
      <c r="BB611" s="3"/>
      <c r="BC611" s="3"/>
      <c r="BD611" s="3"/>
      <c r="BE611" s="3"/>
      <c r="BF611" s="3"/>
      <c r="BG611" s="3"/>
      <c r="BH611" s="3"/>
      <c r="BI611" s="3"/>
    </row>
    <row r="612">
      <c r="A612" s="68"/>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3"/>
      <c r="AV612" s="3"/>
      <c r="AW612" s="3"/>
      <c r="AX612" s="3"/>
      <c r="AY612" s="3"/>
      <c r="AZ612" s="3"/>
      <c r="BA612" s="3"/>
      <c r="BB612" s="3"/>
      <c r="BC612" s="3"/>
      <c r="BD612" s="3"/>
      <c r="BE612" s="3"/>
      <c r="BF612" s="3"/>
      <c r="BG612" s="3"/>
      <c r="BH612" s="3"/>
      <c r="BI612" s="3"/>
    </row>
    <row r="613">
      <c r="A613" s="68"/>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c r="AU613" s="3"/>
      <c r="AV613" s="3"/>
      <c r="AW613" s="3"/>
      <c r="AX613" s="3"/>
      <c r="AY613" s="3"/>
      <c r="AZ613" s="3"/>
      <c r="BA613" s="3"/>
      <c r="BB613" s="3"/>
      <c r="BC613" s="3"/>
      <c r="BD613" s="3"/>
      <c r="BE613" s="3"/>
      <c r="BF613" s="3"/>
      <c r="BG613" s="3"/>
      <c r="BH613" s="3"/>
      <c r="BI613" s="3"/>
    </row>
    <row r="614">
      <c r="A614" s="68"/>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3"/>
      <c r="AV614" s="3"/>
      <c r="AW614" s="3"/>
      <c r="AX614" s="3"/>
      <c r="AY614" s="3"/>
      <c r="AZ614" s="3"/>
      <c r="BA614" s="3"/>
      <c r="BB614" s="3"/>
      <c r="BC614" s="3"/>
      <c r="BD614" s="3"/>
      <c r="BE614" s="3"/>
      <c r="BF614" s="3"/>
      <c r="BG614" s="3"/>
      <c r="BH614" s="3"/>
      <c r="BI614" s="3"/>
    </row>
    <row r="615">
      <c r="A615" s="68"/>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c r="AU615" s="3"/>
      <c r="AV615" s="3"/>
      <c r="AW615" s="3"/>
      <c r="AX615" s="3"/>
      <c r="AY615" s="3"/>
      <c r="AZ615" s="3"/>
      <c r="BA615" s="3"/>
      <c r="BB615" s="3"/>
      <c r="BC615" s="3"/>
      <c r="BD615" s="3"/>
      <c r="BE615" s="3"/>
      <c r="BF615" s="3"/>
      <c r="BG615" s="3"/>
      <c r="BH615" s="3"/>
      <c r="BI615" s="3"/>
    </row>
    <row r="616">
      <c r="A616" s="68"/>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c r="AU616" s="3"/>
      <c r="AV616" s="3"/>
      <c r="AW616" s="3"/>
      <c r="AX616" s="3"/>
      <c r="AY616" s="3"/>
      <c r="AZ616" s="3"/>
      <c r="BA616" s="3"/>
      <c r="BB616" s="3"/>
      <c r="BC616" s="3"/>
      <c r="BD616" s="3"/>
      <c r="BE616" s="3"/>
      <c r="BF616" s="3"/>
      <c r="BG616" s="3"/>
      <c r="BH616" s="3"/>
      <c r="BI616" s="3"/>
    </row>
    <row r="617">
      <c r="A617" s="68"/>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c r="AU617" s="3"/>
      <c r="AV617" s="3"/>
      <c r="AW617" s="3"/>
      <c r="AX617" s="3"/>
      <c r="AY617" s="3"/>
      <c r="AZ617" s="3"/>
      <c r="BA617" s="3"/>
      <c r="BB617" s="3"/>
      <c r="BC617" s="3"/>
      <c r="BD617" s="3"/>
      <c r="BE617" s="3"/>
      <c r="BF617" s="3"/>
      <c r="BG617" s="3"/>
      <c r="BH617" s="3"/>
      <c r="BI617" s="3"/>
    </row>
    <row r="618">
      <c r="A618" s="68"/>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c r="AU618" s="3"/>
      <c r="AV618" s="3"/>
      <c r="AW618" s="3"/>
      <c r="AX618" s="3"/>
      <c r="AY618" s="3"/>
      <c r="AZ618" s="3"/>
      <c r="BA618" s="3"/>
      <c r="BB618" s="3"/>
      <c r="BC618" s="3"/>
      <c r="BD618" s="3"/>
      <c r="BE618" s="3"/>
      <c r="BF618" s="3"/>
      <c r="BG618" s="3"/>
      <c r="BH618" s="3"/>
      <c r="BI618" s="3"/>
    </row>
    <row r="619">
      <c r="A619" s="68"/>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c r="AU619" s="3"/>
      <c r="AV619" s="3"/>
      <c r="AW619" s="3"/>
      <c r="AX619" s="3"/>
      <c r="AY619" s="3"/>
      <c r="AZ619" s="3"/>
      <c r="BA619" s="3"/>
      <c r="BB619" s="3"/>
      <c r="BC619" s="3"/>
      <c r="BD619" s="3"/>
      <c r="BE619" s="3"/>
      <c r="BF619" s="3"/>
      <c r="BG619" s="3"/>
      <c r="BH619" s="3"/>
      <c r="BI619" s="3"/>
    </row>
    <row r="620">
      <c r="A620" s="68"/>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3"/>
      <c r="AV620" s="3"/>
      <c r="AW620" s="3"/>
      <c r="AX620" s="3"/>
      <c r="AY620" s="3"/>
      <c r="AZ620" s="3"/>
      <c r="BA620" s="3"/>
      <c r="BB620" s="3"/>
      <c r="BC620" s="3"/>
      <c r="BD620" s="3"/>
      <c r="BE620" s="3"/>
      <c r="BF620" s="3"/>
      <c r="BG620" s="3"/>
      <c r="BH620" s="3"/>
      <c r="BI620" s="3"/>
    </row>
    <row r="621">
      <c r="A621" s="68"/>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c r="AU621" s="3"/>
      <c r="AV621" s="3"/>
      <c r="AW621" s="3"/>
      <c r="AX621" s="3"/>
      <c r="AY621" s="3"/>
      <c r="AZ621" s="3"/>
      <c r="BA621" s="3"/>
      <c r="BB621" s="3"/>
      <c r="BC621" s="3"/>
      <c r="BD621" s="3"/>
      <c r="BE621" s="3"/>
      <c r="BF621" s="3"/>
      <c r="BG621" s="3"/>
      <c r="BH621" s="3"/>
      <c r="BI621" s="3"/>
    </row>
    <row r="622">
      <c r="A622" s="68"/>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3"/>
      <c r="AV622" s="3"/>
      <c r="AW622" s="3"/>
      <c r="AX622" s="3"/>
      <c r="AY622" s="3"/>
      <c r="AZ622" s="3"/>
      <c r="BA622" s="3"/>
      <c r="BB622" s="3"/>
      <c r="BC622" s="3"/>
      <c r="BD622" s="3"/>
      <c r="BE622" s="3"/>
      <c r="BF622" s="3"/>
      <c r="BG622" s="3"/>
      <c r="BH622" s="3"/>
      <c r="BI622" s="3"/>
    </row>
    <row r="623">
      <c r="A623" s="68"/>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3"/>
      <c r="AV623" s="3"/>
      <c r="AW623" s="3"/>
      <c r="AX623" s="3"/>
      <c r="AY623" s="3"/>
      <c r="AZ623" s="3"/>
      <c r="BA623" s="3"/>
      <c r="BB623" s="3"/>
      <c r="BC623" s="3"/>
      <c r="BD623" s="3"/>
      <c r="BE623" s="3"/>
      <c r="BF623" s="3"/>
      <c r="BG623" s="3"/>
      <c r="BH623" s="3"/>
      <c r="BI623" s="3"/>
    </row>
    <row r="624">
      <c r="A624" s="68"/>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3"/>
      <c r="AV624" s="3"/>
      <c r="AW624" s="3"/>
      <c r="AX624" s="3"/>
      <c r="AY624" s="3"/>
      <c r="AZ624" s="3"/>
      <c r="BA624" s="3"/>
      <c r="BB624" s="3"/>
      <c r="BC624" s="3"/>
      <c r="BD624" s="3"/>
      <c r="BE624" s="3"/>
      <c r="BF624" s="3"/>
      <c r="BG624" s="3"/>
      <c r="BH624" s="3"/>
      <c r="BI624" s="3"/>
    </row>
    <row r="625">
      <c r="A625" s="68"/>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c r="AU625" s="3"/>
      <c r="AV625" s="3"/>
      <c r="AW625" s="3"/>
      <c r="AX625" s="3"/>
      <c r="AY625" s="3"/>
      <c r="AZ625" s="3"/>
      <c r="BA625" s="3"/>
      <c r="BB625" s="3"/>
      <c r="BC625" s="3"/>
      <c r="BD625" s="3"/>
      <c r="BE625" s="3"/>
      <c r="BF625" s="3"/>
      <c r="BG625" s="3"/>
      <c r="BH625" s="3"/>
      <c r="BI625" s="3"/>
    </row>
    <row r="626">
      <c r="A626" s="68"/>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c r="AU626" s="3"/>
      <c r="AV626" s="3"/>
      <c r="AW626" s="3"/>
      <c r="AX626" s="3"/>
      <c r="AY626" s="3"/>
      <c r="AZ626" s="3"/>
      <c r="BA626" s="3"/>
      <c r="BB626" s="3"/>
      <c r="BC626" s="3"/>
      <c r="BD626" s="3"/>
      <c r="BE626" s="3"/>
      <c r="BF626" s="3"/>
      <c r="BG626" s="3"/>
      <c r="BH626" s="3"/>
      <c r="BI626" s="3"/>
    </row>
    <row r="627">
      <c r="A627" s="68"/>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3"/>
      <c r="AV627" s="3"/>
      <c r="AW627" s="3"/>
      <c r="AX627" s="3"/>
      <c r="AY627" s="3"/>
      <c r="AZ627" s="3"/>
      <c r="BA627" s="3"/>
      <c r="BB627" s="3"/>
      <c r="BC627" s="3"/>
      <c r="BD627" s="3"/>
      <c r="BE627" s="3"/>
      <c r="BF627" s="3"/>
      <c r="BG627" s="3"/>
      <c r="BH627" s="3"/>
      <c r="BI627" s="3"/>
    </row>
    <row r="628">
      <c r="A628" s="68"/>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3"/>
      <c r="AV628" s="3"/>
      <c r="AW628" s="3"/>
      <c r="AX628" s="3"/>
      <c r="AY628" s="3"/>
      <c r="AZ628" s="3"/>
      <c r="BA628" s="3"/>
      <c r="BB628" s="3"/>
      <c r="BC628" s="3"/>
      <c r="BD628" s="3"/>
      <c r="BE628" s="3"/>
      <c r="BF628" s="3"/>
      <c r="BG628" s="3"/>
      <c r="BH628" s="3"/>
      <c r="BI628" s="3"/>
    </row>
    <row r="629">
      <c r="A629" s="68"/>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c r="AU629" s="3"/>
      <c r="AV629" s="3"/>
      <c r="AW629" s="3"/>
      <c r="AX629" s="3"/>
      <c r="AY629" s="3"/>
      <c r="AZ629" s="3"/>
      <c r="BA629" s="3"/>
      <c r="BB629" s="3"/>
      <c r="BC629" s="3"/>
      <c r="BD629" s="3"/>
      <c r="BE629" s="3"/>
      <c r="BF629" s="3"/>
      <c r="BG629" s="3"/>
      <c r="BH629" s="3"/>
      <c r="BI629" s="3"/>
    </row>
    <row r="630">
      <c r="A630" s="68"/>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3"/>
      <c r="AV630" s="3"/>
      <c r="AW630" s="3"/>
      <c r="AX630" s="3"/>
      <c r="AY630" s="3"/>
      <c r="AZ630" s="3"/>
      <c r="BA630" s="3"/>
      <c r="BB630" s="3"/>
      <c r="BC630" s="3"/>
      <c r="BD630" s="3"/>
      <c r="BE630" s="3"/>
      <c r="BF630" s="3"/>
      <c r="BG630" s="3"/>
      <c r="BH630" s="3"/>
      <c r="BI630" s="3"/>
    </row>
    <row r="631">
      <c r="A631" s="68"/>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3"/>
      <c r="AV631" s="3"/>
      <c r="AW631" s="3"/>
      <c r="AX631" s="3"/>
      <c r="AY631" s="3"/>
      <c r="AZ631" s="3"/>
      <c r="BA631" s="3"/>
      <c r="BB631" s="3"/>
      <c r="BC631" s="3"/>
      <c r="BD631" s="3"/>
      <c r="BE631" s="3"/>
      <c r="BF631" s="3"/>
      <c r="BG631" s="3"/>
      <c r="BH631" s="3"/>
      <c r="BI631" s="3"/>
    </row>
    <row r="632">
      <c r="A632" s="68"/>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3"/>
      <c r="AV632" s="3"/>
      <c r="AW632" s="3"/>
      <c r="AX632" s="3"/>
      <c r="AY632" s="3"/>
      <c r="AZ632" s="3"/>
      <c r="BA632" s="3"/>
      <c r="BB632" s="3"/>
      <c r="BC632" s="3"/>
      <c r="BD632" s="3"/>
      <c r="BE632" s="3"/>
      <c r="BF632" s="3"/>
      <c r="BG632" s="3"/>
      <c r="BH632" s="3"/>
      <c r="BI632" s="3"/>
    </row>
    <row r="633">
      <c r="A633" s="68"/>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c r="AU633" s="3"/>
      <c r="AV633" s="3"/>
      <c r="AW633" s="3"/>
      <c r="AX633" s="3"/>
      <c r="AY633" s="3"/>
      <c r="AZ633" s="3"/>
      <c r="BA633" s="3"/>
      <c r="BB633" s="3"/>
      <c r="BC633" s="3"/>
      <c r="BD633" s="3"/>
      <c r="BE633" s="3"/>
      <c r="BF633" s="3"/>
      <c r="BG633" s="3"/>
      <c r="BH633" s="3"/>
      <c r="BI633" s="3"/>
    </row>
    <row r="634">
      <c r="A634" s="68"/>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3"/>
      <c r="AV634" s="3"/>
      <c r="AW634" s="3"/>
      <c r="AX634" s="3"/>
      <c r="AY634" s="3"/>
      <c r="AZ634" s="3"/>
      <c r="BA634" s="3"/>
      <c r="BB634" s="3"/>
      <c r="BC634" s="3"/>
      <c r="BD634" s="3"/>
      <c r="BE634" s="3"/>
      <c r="BF634" s="3"/>
      <c r="BG634" s="3"/>
      <c r="BH634" s="3"/>
      <c r="BI634" s="3"/>
    </row>
    <row r="635">
      <c r="A635" s="68"/>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3"/>
      <c r="AV635" s="3"/>
      <c r="AW635" s="3"/>
      <c r="AX635" s="3"/>
      <c r="AY635" s="3"/>
      <c r="AZ635" s="3"/>
      <c r="BA635" s="3"/>
      <c r="BB635" s="3"/>
      <c r="BC635" s="3"/>
      <c r="BD635" s="3"/>
      <c r="BE635" s="3"/>
      <c r="BF635" s="3"/>
      <c r="BG635" s="3"/>
      <c r="BH635" s="3"/>
      <c r="BI635" s="3"/>
    </row>
    <row r="636">
      <c r="A636" s="68"/>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3"/>
      <c r="AV636" s="3"/>
      <c r="AW636" s="3"/>
      <c r="AX636" s="3"/>
      <c r="AY636" s="3"/>
      <c r="AZ636" s="3"/>
      <c r="BA636" s="3"/>
      <c r="BB636" s="3"/>
      <c r="BC636" s="3"/>
      <c r="BD636" s="3"/>
      <c r="BE636" s="3"/>
      <c r="BF636" s="3"/>
      <c r="BG636" s="3"/>
      <c r="BH636" s="3"/>
      <c r="BI636" s="3"/>
    </row>
    <row r="637">
      <c r="A637" s="68"/>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c r="AU637" s="3"/>
      <c r="AV637" s="3"/>
      <c r="AW637" s="3"/>
      <c r="AX637" s="3"/>
      <c r="AY637" s="3"/>
      <c r="AZ637" s="3"/>
      <c r="BA637" s="3"/>
      <c r="BB637" s="3"/>
      <c r="BC637" s="3"/>
      <c r="BD637" s="3"/>
      <c r="BE637" s="3"/>
      <c r="BF637" s="3"/>
      <c r="BG637" s="3"/>
      <c r="BH637" s="3"/>
      <c r="BI637" s="3"/>
    </row>
    <row r="638">
      <c r="A638" s="68"/>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c r="AU638" s="3"/>
      <c r="AV638" s="3"/>
      <c r="AW638" s="3"/>
      <c r="AX638" s="3"/>
      <c r="AY638" s="3"/>
      <c r="AZ638" s="3"/>
      <c r="BA638" s="3"/>
      <c r="BB638" s="3"/>
      <c r="BC638" s="3"/>
      <c r="BD638" s="3"/>
      <c r="BE638" s="3"/>
      <c r="BF638" s="3"/>
      <c r="BG638" s="3"/>
      <c r="BH638" s="3"/>
      <c r="BI638" s="3"/>
    </row>
    <row r="639">
      <c r="A639" s="68"/>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c r="AU639" s="3"/>
      <c r="AV639" s="3"/>
      <c r="AW639" s="3"/>
      <c r="AX639" s="3"/>
      <c r="AY639" s="3"/>
      <c r="AZ639" s="3"/>
      <c r="BA639" s="3"/>
      <c r="BB639" s="3"/>
      <c r="BC639" s="3"/>
      <c r="BD639" s="3"/>
      <c r="BE639" s="3"/>
      <c r="BF639" s="3"/>
      <c r="BG639" s="3"/>
      <c r="BH639" s="3"/>
      <c r="BI639" s="3"/>
    </row>
    <row r="640">
      <c r="A640" s="68"/>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c r="AU640" s="3"/>
      <c r="AV640" s="3"/>
      <c r="AW640" s="3"/>
      <c r="AX640" s="3"/>
      <c r="AY640" s="3"/>
      <c r="AZ640" s="3"/>
      <c r="BA640" s="3"/>
      <c r="BB640" s="3"/>
      <c r="BC640" s="3"/>
      <c r="BD640" s="3"/>
      <c r="BE640" s="3"/>
      <c r="BF640" s="3"/>
      <c r="BG640" s="3"/>
      <c r="BH640" s="3"/>
      <c r="BI640" s="3"/>
    </row>
    <row r="641">
      <c r="A641" s="68"/>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3"/>
      <c r="AV641" s="3"/>
      <c r="AW641" s="3"/>
      <c r="AX641" s="3"/>
      <c r="AY641" s="3"/>
      <c r="AZ641" s="3"/>
      <c r="BA641" s="3"/>
      <c r="BB641" s="3"/>
      <c r="BC641" s="3"/>
      <c r="BD641" s="3"/>
      <c r="BE641" s="3"/>
      <c r="BF641" s="3"/>
      <c r="BG641" s="3"/>
      <c r="BH641" s="3"/>
      <c r="BI641" s="3"/>
    </row>
    <row r="642">
      <c r="A642" s="68"/>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3"/>
      <c r="AV642" s="3"/>
      <c r="AW642" s="3"/>
      <c r="AX642" s="3"/>
      <c r="AY642" s="3"/>
      <c r="AZ642" s="3"/>
      <c r="BA642" s="3"/>
      <c r="BB642" s="3"/>
      <c r="BC642" s="3"/>
      <c r="BD642" s="3"/>
      <c r="BE642" s="3"/>
      <c r="BF642" s="3"/>
      <c r="BG642" s="3"/>
      <c r="BH642" s="3"/>
      <c r="BI642" s="3"/>
    </row>
    <row r="643">
      <c r="A643" s="68"/>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c r="AU643" s="3"/>
      <c r="AV643" s="3"/>
      <c r="AW643" s="3"/>
      <c r="AX643" s="3"/>
      <c r="AY643" s="3"/>
      <c r="AZ643" s="3"/>
      <c r="BA643" s="3"/>
      <c r="BB643" s="3"/>
      <c r="BC643" s="3"/>
      <c r="BD643" s="3"/>
      <c r="BE643" s="3"/>
      <c r="BF643" s="3"/>
      <c r="BG643" s="3"/>
      <c r="BH643" s="3"/>
      <c r="BI643" s="3"/>
    </row>
    <row r="644">
      <c r="A644" s="68"/>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c r="AU644" s="3"/>
      <c r="AV644" s="3"/>
      <c r="AW644" s="3"/>
      <c r="AX644" s="3"/>
      <c r="AY644" s="3"/>
      <c r="AZ644" s="3"/>
      <c r="BA644" s="3"/>
      <c r="BB644" s="3"/>
      <c r="BC644" s="3"/>
      <c r="BD644" s="3"/>
      <c r="BE644" s="3"/>
      <c r="BF644" s="3"/>
      <c r="BG644" s="3"/>
      <c r="BH644" s="3"/>
      <c r="BI644" s="3"/>
    </row>
    <row r="645">
      <c r="A645" s="68"/>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c r="AU645" s="3"/>
      <c r="AV645" s="3"/>
      <c r="AW645" s="3"/>
      <c r="AX645" s="3"/>
      <c r="AY645" s="3"/>
      <c r="AZ645" s="3"/>
      <c r="BA645" s="3"/>
      <c r="BB645" s="3"/>
      <c r="BC645" s="3"/>
      <c r="BD645" s="3"/>
      <c r="BE645" s="3"/>
      <c r="BF645" s="3"/>
      <c r="BG645" s="3"/>
      <c r="BH645" s="3"/>
      <c r="BI645" s="3"/>
    </row>
    <row r="646">
      <c r="A646" s="68"/>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c r="AW646" s="3"/>
      <c r="AX646" s="3"/>
      <c r="AY646" s="3"/>
      <c r="AZ646" s="3"/>
      <c r="BA646" s="3"/>
      <c r="BB646" s="3"/>
      <c r="BC646" s="3"/>
      <c r="BD646" s="3"/>
      <c r="BE646" s="3"/>
      <c r="BF646" s="3"/>
      <c r="BG646" s="3"/>
      <c r="BH646" s="3"/>
      <c r="BI646" s="3"/>
    </row>
    <row r="647">
      <c r="A647" s="68"/>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3"/>
      <c r="AV647" s="3"/>
      <c r="AW647" s="3"/>
      <c r="AX647" s="3"/>
      <c r="AY647" s="3"/>
      <c r="AZ647" s="3"/>
      <c r="BA647" s="3"/>
      <c r="BB647" s="3"/>
      <c r="BC647" s="3"/>
      <c r="BD647" s="3"/>
      <c r="BE647" s="3"/>
      <c r="BF647" s="3"/>
      <c r="BG647" s="3"/>
      <c r="BH647" s="3"/>
      <c r="BI647" s="3"/>
    </row>
    <row r="648">
      <c r="A648" s="68"/>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c r="AW648" s="3"/>
      <c r="AX648" s="3"/>
      <c r="AY648" s="3"/>
      <c r="AZ648" s="3"/>
      <c r="BA648" s="3"/>
      <c r="BB648" s="3"/>
      <c r="BC648" s="3"/>
      <c r="BD648" s="3"/>
      <c r="BE648" s="3"/>
      <c r="BF648" s="3"/>
      <c r="BG648" s="3"/>
      <c r="BH648" s="3"/>
      <c r="BI648" s="3"/>
    </row>
    <row r="649">
      <c r="A649" s="68"/>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
      <c r="AV649" s="3"/>
      <c r="AW649" s="3"/>
      <c r="AX649" s="3"/>
      <c r="AY649" s="3"/>
      <c r="AZ649" s="3"/>
      <c r="BA649" s="3"/>
      <c r="BB649" s="3"/>
      <c r="BC649" s="3"/>
      <c r="BD649" s="3"/>
      <c r="BE649" s="3"/>
      <c r="BF649" s="3"/>
      <c r="BG649" s="3"/>
      <c r="BH649" s="3"/>
      <c r="BI649" s="3"/>
    </row>
    <row r="650">
      <c r="A650" s="68"/>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
      <c r="AV650" s="3"/>
      <c r="AW650" s="3"/>
      <c r="AX650" s="3"/>
      <c r="AY650" s="3"/>
      <c r="AZ650" s="3"/>
      <c r="BA650" s="3"/>
      <c r="BB650" s="3"/>
      <c r="BC650" s="3"/>
      <c r="BD650" s="3"/>
      <c r="BE650" s="3"/>
      <c r="BF650" s="3"/>
      <c r="BG650" s="3"/>
      <c r="BH650" s="3"/>
      <c r="BI650" s="3"/>
    </row>
    <row r="651">
      <c r="A651" s="68"/>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
      <c r="AV651" s="3"/>
      <c r="AW651" s="3"/>
      <c r="AX651" s="3"/>
      <c r="AY651" s="3"/>
      <c r="AZ651" s="3"/>
      <c r="BA651" s="3"/>
      <c r="BB651" s="3"/>
      <c r="BC651" s="3"/>
      <c r="BD651" s="3"/>
      <c r="BE651" s="3"/>
      <c r="BF651" s="3"/>
      <c r="BG651" s="3"/>
      <c r="BH651" s="3"/>
      <c r="BI651" s="3"/>
    </row>
    <row r="652">
      <c r="A652" s="68"/>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c r="AV652" s="3"/>
      <c r="AW652" s="3"/>
      <c r="AX652" s="3"/>
      <c r="AY652" s="3"/>
      <c r="AZ652" s="3"/>
      <c r="BA652" s="3"/>
      <c r="BB652" s="3"/>
      <c r="BC652" s="3"/>
      <c r="BD652" s="3"/>
      <c r="BE652" s="3"/>
      <c r="BF652" s="3"/>
      <c r="BG652" s="3"/>
      <c r="BH652" s="3"/>
      <c r="BI652" s="3"/>
    </row>
    <row r="653">
      <c r="A653" s="68"/>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c r="AV653" s="3"/>
      <c r="AW653" s="3"/>
      <c r="AX653" s="3"/>
      <c r="AY653" s="3"/>
      <c r="AZ653" s="3"/>
      <c r="BA653" s="3"/>
      <c r="BB653" s="3"/>
      <c r="BC653" s="3"/>
      <c r="BD653" s="3"/>
      <c r="BE653" s="3"/>
      <c r="BF653" s="3"/>
      <c r="BG653" s="3"/>
      <c r="BH653" s="3"/>
      <c r="BI653" s="3"/>
    </row>
    <row r="654">
      <c r="A654" s="68"/>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3"/>
      <c r="AV654" s="3"/>
      <c r="AW654" s="3"/>
      <c r="AX654" s="3"/>
      <c r="AY654" s="3"/>
      <c r="AZ654" s="3"/>
      <c r="BA654" s="3"/>
      <c r="BB654" s="3"/>
      <c r="BC654" s="3"/>
      <c r="BD654" s="3"/>
      <c r="BE654" s="3"/>
      <c r="BF654" s="3"/>
      <c r="BG654" s="3"/>
      <c r="BH654" s="3"/>
      <c r="BI654" s="3"/>
    </row>
    <row r="655">
      <c r="A655" s="68"/>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c r="AW655" s="3"/>
      <c r="AX655" s="3"/>
      <c r="AY655" s="3"/>
      <c r="AZ655" s="3"/>
      <c r="BA655" s="3"/>
      <c r="BB655" s="3"/>
      <c r="BC655" s="3"/>
      <c r="BD655" s="3"/>
      <c r="BE655" s="3"/>
      <c r="BF655" s="3"/>
      <c r="BG655" s="3"/>
      <c r="BH655" s="3"/>
      <c r="BI655" s="3"/>
    </row>
    <row r="656">
      <c r="A656" s="68"/>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3"/>
      <c r="AV656" s="3"/>
      <c r="AW656" s="3"/>
      <c r="AX656" s="3"/>
      <c r="AY656" s="3"/>
      <c r="AZ656" s="3"/>
      <c r="BA656" s="3"/>
      <c r="BB656" s="3"/>
      <c r="BC656" s="3"/>
      <c r="BD656" s="3"/>
      <c r="BE656" s="3"/>
      <c r="BF656" s="3"/>
      <c r="BG656" s="3"/>
      <c r="BH656" s="3"/>
      <c r="BI656" s="3"/>
    </row>
    <row r="657">
      <c r="A657" s="68"/>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3"/>
      <c r="AV657" s="3"/>
      <c r="AW657" s="3"/>
      <c r="AX657" s="3"/>
      <c r="AY657" s="3"/>
      <c r="AZ657" s="3"/>
      <c r="BA657" s="3"/>
      <c r="BB657" s="3"/>
      <c r="BC657" s="3"/>
      <c r="BD657" s="3"/>
      <c r="BE657" s="3"/>
      <c r="BF657" s="3"/>
      <c r="BG657" s="3"/>
      <c r="BH657" s="3"/>
      <c r="BI657" s="3"/>
    </row>
    <row r="658">
      <c r="A658" s="68"/>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3"/>
      <c r="AV658" s="3"/>
      <c r="AW658" s="3"/>
      <c r="AX658" s="3"/>
      <c r="AY658" s="3"/>
      <c r="AZ658" s="3"/>
      <c r="BA658" s="3"/>
      <c r="BB658" s="3"/>
      <c r="BC658" s="3"/>
      <c r="BD658" s="3"/>
      <c r="BE658" s="3"/>
      <c r="BF658" s="3"/>
      <c r="BG658" s="3"/>
      <c r="BH658" s="3"/>
      <c r="BI658" s="3"/>
    </row>
    <row r="659">
      <c r="A659" s="68"/>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3"/>
      <c r="AV659" s="3"/>
      <c r="AW659" s="3"/>
      <c r="AX659" s="3"/>
      <c r="AY659" s="3"/>
      <c r="AZ659" s="3"/>
      <c r="BA659" s="3"/>
      <c r="BB659" s="3"/>
      <c r="BC659" s="3"/>
      <c r="BD659" s="3"/>
      <c r="BE659" s="3"/>
      <c r="BF659" s="3"/>
      <c r="BG659" s="3"/>
      <c r="BH659" s="3"/>
      <c r="BI659" s="3"/>
    </row>
    <row r="660">
      <c r="A660" s="68"/>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c r="AV660" s="3"/>
      <c r="AW660" s="3"/>
      <c r="AX660" s="3"/>
      <c r="AY660" s="3"/>
      <c r="AZ660" s="3"/>
      <c r="BA660" s="3"/>
      <c r="BB660" s="3"/>
      <c r="BC660" s="3"/>
      <c r="BD660" s="3"/>
      <c r="BE660" s="3"/>
      <c r="BF660" s="3"/>
      <c r="BG660" s="3"/>
      <c r="BH660" s="3"/>
      <c r="BI660" s="3"/>
    </row>
    <row r="661">
      <c r="A661" s="68"/>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c r="AW661" s="3"/>
      <c r="AX661" s="3"/>
      <c r="AY661" s="3"/>
      <c r="AZ661" s="3"/>
      <c r="BA661" s="3"/>
      <c r="BB661" s="3"/>
      <c r="BC661" s="3"/>
      <c r="BD661" s="3"/>
      <c r="BE661" s="3"/>
      <c r="BF661" s="3"/>
      <c r="BG661" s="3"/>
      <c r="BH661" s="3"/>
      <c r="BI661" s="3"/>
    </row>
    <row r="662">
      <c r="A662" s="68"/>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3"/>
      <c r="AV662" s="3"/>
      <c r="AW662" s="3"/>
      <c r="AX662" s="3"/>
      <c r="AY662" s="3"/>
      <c r="AZ662" s="3"/>
      <c r="BA662" s="3"/>
      <c r="BB662" s="3"/>
      <c r="BC662" s="3"/>
      <c r="BD662" s="3"/>
      <c r="BE662" s="3"/>
      <c r="BF662" s="3"/>
      <c r="BG662" s="3"/>
      <c r="BH662" s="3"/>
      <c r="BI662" s="3"/>
    </row>
    <row r="663">
      <c r="A663" s="68"/>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c r="AV663" s="3"/>
      <c r="AW663" s="3"/>
      <c r="AX663" s="3"/>
      <c r="AY663" s="3"/>
      <c r="AZ663" s="3"/>
      <c r="BA663" s="3"/>
      <c r="BB663" s="3"/>
      <c r="BC663" s="3"/>
      <c r="BD663" s="3"/>
      <c r="BE663" s="3"/>
      <c r="BF663" s="3"/>
      <c r="BG663" s="3"/>
      <c r="BH663" s="3"/>
      <c r="BI663" s="3"/>
    </row>
    <row r="664">
      <c r="A664" s="68"/>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c r="AW664" s="3"/>
      <c r="AX664" s="3"/>
      <c r="AY664" s="3"/>
      <c r="AZ664" s="3"/>
      <c r="BA664" s="3"/>
      <c r="BB664" s="3"/>
      <c r="BC664" s="3"/>
      <c r="BD664" s="3"/>
      <c r="BE664" s="3"/>
      <c r="BF664" s="3"/>
      <c r="BG664" s="3"/>
      <c r="BH664" s="3"/>
      <c r="BI664" s="3"/>
    </row>
    <row r="665">
      <c r="A665" s="68"/>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
      <c r="AV665" s="3"/>
      <c r="AW665" s="3"/>
      <c r="AX665" s="3"/>
      <c r="AY665" s="3"/>
      <c r="AZ665" s="3"/>
      <c r="BA665" s="3"/>
      <c r="BB665" s="3"/>
      <c r="BC665" s="3"/>
      <c r="BD665" s="3"/>
      <c r="BE665" s="3"/>
      <c r="BF665" s="3"/>
      <c r="BG665" s="3"/>
      <c r="BH665" s="3"/>
      <c r="BI665" s="3"/>
    </row>
    <row r="666">
      <c r="A666" s="68"/>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3"/>
      <c r="AV666" s="3"/>
      <c r="AW666" s="3"/>
      <c r="AX666" s="3"/>
      <c r="AY666" s="3"/>
      <c r="AZ666" s="3"/>
      <c r="BA666" s="3"/>
      <c r="BB666" s="3"/>
      <c r="BC666" s="3"/>
      <c r="BD666" s="3"/>
      <c r="BE666" s="3"/>
      <c r="BF666" s="3"/>
      <c r="BG666" s="3"/>
      <c r="BH666" s="3"/>
      <c r="BI666" s="3"/>
    </row>
    <row r="667">
      <c r="A667" s="68"/>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c r="AU667" s="3"/>
      <c r="AV667" s="3"/>
      <c r="AW667" s="3"/>
      <c r="AX667" s="3"/>
      <c r="AY667" s="3"/>
      <c r="AZ667" s="3"/>
      <c r="BA667" s="3"/>
      <c r="BB667" s="3"/>
      <c r="BC667" s="3"/>
      <c r="BD667" s="3"/>
      <c r="BE667" s="3"/>
      <c r="BF667" s="3"/>
      <c r="BG667" s="3"/>
      <c r="BH667" s="3"/>
      <c r="BI667" s="3"/>
    </row>
    <row r="668">
      <c r="A668" s="68"/>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c r="AU668" s="3"/>
      <c r="AV668" s="3"/>
      <c r="AW668" s="3"/>
      <c r="AX668" s="3"/>
      <c r="AY668" s="3"/>
      <c r="AZ668" s="3"/>
      <c r="BA668" s="3"/>
      <c r="BB668" s="3"/>
      <c r="BC668" s="3"/>
      <c r="BD668" s="3"/>
      <c r="BE668" s="3"/>
      <c r="BF668" s="3"/>
      <c r="BG668" s="3"/>
      <c r="BH668" s="3"/>
      <c r="BI668" s="3"/>
    </row>
    <row r="669">
      <c r="A669" s="68"/>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c r="AU669" s="3"/>
      <c r="AV669" s="3"/>
      <c r="AW669" s="3"/>
      <c r="AX669" s="3"/>
      <c r="AY669" s="3"/>
      <c r="AZ669" s="3"/>
      <c r="BA669" s="3"/>
      <c r="BB669" s="3"/>
      <c r="BC669" s="3"/>
      <c r="BD669" s="3"/>
      <c r="BE669" s="3"/>
      <c r="BF669" s="3"/>
      <c r="BG669" s="3"/>
      <c r="BH669" s="3"/>
      <c r="BI669" s="3"/>
    </row>
    <row r="670">
      <c r="A670" s="68"/>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c r="AU670" s="3"/>
      <c r="AV670" s="3"/>
      <c r="AW670" s="3"/>
      <c r="AX670" s="3"/>
      <c r="AY670" s="3"/>
      <c r="AZ670" s="3"/>
      <c r="BA670" s="3"/>
      <c r="BB670" s="3"/>
      <c r="BC670" s="3"/>
      <c r="BD670" s="3"/>
      <c r="BE670" s="3"/>
      <c r="BF670" s="3"/>
      <c r="BG670" s="3"/>
      <c r="BH670" s="3"/>
      <c r="BI670" s="3"/>
    </row>
    <row r="671">
      <c r="A671" s="68"/>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3"/>
      <c r="AV671" s="3"/>
      <c r="AW671" s="3"/>
      <c r="AX671" s="3"/>
      <c r="AY671" s="3"/>
      <c r="AZ671" s="3"/>
      <c r="BA671" s="3"/>
      <c r="BB671" s="3"/>
      <c r="BC671" s="3"/>
      <c r="BD671" s="3"/>
      <c r="BE671" s="3"/>
      <c r="BF671" s="3"/>
      <c r="BG671" s="3"/>
      <c r="BH671" s="3"/>
      <c r="BI671" s="3"/>
    </row>
    <row r="672">
      <c r="A672" s="68"/>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3"/>
      <c r="AV672" s="3"/>
      <c r="AW672" s="3"/>
      <c r="AX672" s="3"/>
      <c r="AY672" s="3"/>
      <c r="AZ672" s="3"/>
      <c r="BA672" s="3"/>
      <c r="BB672" s="3"/>
      <c r="BC672" s="3"/>
      <c r="BD672" s="3"/>
      <c r="BE672" s="3"/>
      <c r="BF672" s="3"/>
      <c r="BG672" s="3"/>
      <c r="BH672" s="3"/>
      <c r="BI672" s="3"/>
    </row>
    <row r="673">
      <c r="A673" s="68"/>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3"/>
      <c r="AV673" s="3"/>
      <c r="AW673" s="3"/>
      <c r="AX673" s="3"/>
      <c r="AY673" s="3"/>
      <c r="AZ673" s="3"/>
      <c r="BA673" s="3"/>
      <c r="BB673" s="3"/>
      <c r="BC673" s="3"/>
      <c r="BD673" s="3"/>
      <c r="BE673" s="3"/>
      <c r="BF673" s="3"/>
      <c r="BG673" s="3"/>
      <c r="BH673" s="3"/>
      <c r="BI673" s="3"/>
    </row>
    <row r="674">
      <c r="A674" s="68"/>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c r="AU674" s="3"/>
      <c r="AV674" s="3"/>
      <c r="AW674" s="3"/>
      <c r="AX674" s="3"/>
      <c r="AY674" s="3"/>
      <c r="AZ674" s="3"/>
      <c r="BA674" s="3"/>
      <c r="BB674" s="3"/>
      <c r="BC674" s="3"/>
      <c r="BD674" s="3"/>
      <c r="BE674" s="3"/>
      <c r="BF674" s="3"/>
      <c r="BG674" s="3"/>
      <c r="BH674" s="3"/>
      <c r="BI674" s="3"/>
    </row>
    <row r="675">
      <c r="A675" s="68"/>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3"/>
      <c r="AV675" s="3"/>
      <c r="AW675" s="3"/>
      <c r="AX675" s="3"/>
      <c r="AY675" s="3"/>
      <c r="AZ675" s="3"/>
      <c r="BA675" s="3"/>
      <c r="BB675" s="3"/>
      <c r="BC675" s="3"/>
      <c r="BD675" s="3"/>
      <c r="BE675" s="3"/>
      <c r="BF675" s="3"/>
      <c r="BG675" s="3"/>
      <c r="BH675" s="3"/>
      <c r="BI675" s="3"/>
    </row>
    <row r="676">
      <c r="A676" s="68"/>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c r="AU676" s="3"/>
      <c r="AV676" s="3"/>
      <c r="AW676" s="3"/>
      <c r="AX676" s="3"/>
      <c r="AY676" s="3"/>
      <c r="AZ676" s="3"/>
      <c r="BA676" s="3"/>
      <c r="BB676" s="3"/>
      <c r="BC676" s="3"/>
      <c r="BD676" s="3"/>
      <c r="BE676" s="3"/>
      <c r="BF676" s="3"/>
      <c r="BG676" s="3"/>
      <c r="BH676" s="3"/>
      <c r="BI676" s="3"/>
    </row>
    <row r="677">
      <c r="A677" s="68"/>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c r="AT677" s="3"/>
      <c r="AU677" s="3"/>
      <c r="AV677" s="3"/>
      <c r="AW677" s="3"/>
      <c r="AX677" s="3"/>
      <c r="AY677" s="3"/>
      <c r="AZ677" s="3"/>
      <c r="BA677" s="3"/>
      <c r="BB677" s="3"/>
      <c r="BC677" s="3"/>
      <c r="BD677" s="3"/>
      <c r="BE677" s="3"/>
      <c r="BF677" s="3"/>
      <c r="BG677" s="3"/>
      <c r="BH677" s="3"/>
      <c r="BI677" s="3"/>
    </row>
    <row r="678">
      <c r="A678" s="68"/>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c r="AU678" s="3"/>
      <c r="AV678" s="3"/>
      <c r="AW678" s="3"/>
      <c r="AX678" s="3"/>
      <c r="AY678" s="3"/>
      <c r="AZ678" s="3"/>
      <c r="BA678" s="3"/>
      <c r="BB678" s="3"/>
      <c r="BC678" s="3"/>
      <c r="BD678" s="3"/>
      <c r="BE678" s="3"/>
      <c r="BF678" s="3"/>
      <c r="BG678" s="3"/>
      <c r="BH678" s="3"/>
      <c r="BI678" s="3"/>
    </row>
    <row r="679">
      <c r="A679" s="68"/>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3"/>
      <c r="AV679" s="3"/>
      <c r="AW679" s="3"/>
      <c r="AX679" s="3"/>
      <c r="AY679" s="3"/>
      <c r="AZ679" s="3"/>
      <c r="BA679" s="3"/>
      <c r="BB679" s="3"/>
      <c r="BC679" s="3"/>
      <c r="BD679" s="3"/>
      <c r="BE679" s="3"/>
      <c r="BF679" s="3"/>
      <c r="BG679" s="3"/>
      <c r="BH679" s="3"/>
      <c r="BI679" s="3"/>
    </row>
    <row r="680">
      <c r="A680" s="68"/>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c r="AU680" s="3"/>
      <c r="AV680" s="3"/>
      <c r="AW680" s="3"/>
      <c r="AX680" s="3"/>
      <c r="AY680" s="3"/>
      <c r="AZ680" s="3"/>
      <c r="BA680" s="3"/>
      <c r="BB680" s="3"/>
      <c r="BC680" s="3"/>
      <c r="BD680" s="3"/>
      <c r="BE680" s="3"/>
      <c r="BF680" s="3"/>
      <c r="BG680" s="3"/>
      <c r="BH680" s="3"/>
      <c r="BI680" s="3"/>
    </row>
    <row r="681">
      <c r="A681" s="68"/>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3"/>
      <c r="AV681" s="3"/>
      <c r="AW681" s="3"/>
      <c r="AX681" s="3"/>
      <c r="AY681" s="3"/>
      <c r="AZ681" s="3"/>
      <c r="BA681" s="3"/>
      <c r="BB681" s="3"/>
      <c r="BC681" s="3"/>
      <c r="BD681" s="3"/>
      <c r="BE681" s="3"/>
      <c r="BF681" s="3"/>
      <c r="BG681" s="3"/>
      <c r="BH681" s="3"/>
      <c r="BI681" s="3"/>
    </row>
    <row r="682">
      <c r="A682" s="68"/>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3"/>
      <c r="AV682" s="3"/>
      <c r="AW682" s="3"/>
      <c r="AX682" s="3"/>
      <c r="AY682" s="3"/>
      <c r="AZ682" s="3"/>
      <c r="BA682" s="3"/>
      <c r="BB682" s="3"/>
      <c r="BC682" s="3"/>
      <c r="BD682" s="3"/>
      <c r="BE682" s="3"/>
      <c r="BF682" s="3"/>
      <c r="BG682" s="3"/>
      <c r="BH682" s="3"/>
      <c r="BI682" s="3"/>
    </row>
    <row r="683">
      <c r="A683" s="68"/>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
      <c r="AV683" s="3"/>
      <c r="AW683" s="3"/>
      <c r="AX683" s="3"/>
      <c r="AY683" s="3"/>
      <c r="AZ683" s="3"/>
      <c r="BA683" s="3"/>
      <c r="BB683" s="3"/>
      <c r="BC683" s="3"/>
      <c r="BD683" s="3"/>
      <c r="BE683" s="3"/>
      <c r="BF683" s="3"/>
      <c r="BG683" s="3"/>
      <c r="BH683" s="3"/>
      <c r="BI683" s="3"/>
    </row>
    <row r="684">
      <c r="A684" s="68"/>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c r="AU684" s="3"/>
      <c r="AV684" s="3"/>
      <c r="AW684" s="3"/>
      <c r="AX684" s="3"/>
      <c r="AY684" s="3"/>
      <c r="AZ684" s="3"/>
      <c r="BA684" s="3"/>
      <c r="BB684" s="3"/>
      <c r="BC684" s="3"/>
      <c r="BD684" s="3"/>
      <c r="BE684" s="3"/>
      <c r="BF684" s="3"/>
      <c r="BG684" s="3"/>
      <c r="BH684" s="3"/>
      <c r="BI684" s="3"/>
    </row>
    <row r="685">
      <c r="A685" s="68"/>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
      <c r="AV685" s="3"/>
      <c r="AW685" s="3"/>
      <c r="AX685" s="3"/>
      <c r="AY685" s="3"/>
      <c r="AZ685" s="3"/>
      <c r="BA685" s="3"/>
      <c r="BB685" s="3"/>
      <c r="BC685" s="3"/>
      <c r="BD685" s="3"/>
      <c r="BE685" s="3"/>
      <c r="BF685" s="3"/>
      <c r="BG685" s="3"/>
      <c r="BH685" s="3"/>
      <c r="BI685" s="3"/>
    </row>
    <row r="686">
      <c r="A686" s="68"/>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
      <c r="AV686" s="3"/>
      <c r="AW686" s="3"/>
      <c r="AX686" s="3"/>
      <c r="AY686" s="3"/>
      <c r="AZ686" s="3"/>
      <c r="BA686" s="3"/>
      <c r="BB686" s="3"/>
      <c r="BC686" s="3"/>
      <c r="BD686" s="3"/>
      <c r="BE686" s="3"/>
      <c r="BF686" s="3"/>
      <c r="BG686" s="3"/>
      <c r="BH686" s="3"/>
      <c r="BI686" s="3"/>
    </row>
    <row r="687">
      <c r="A687" s="68"/>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c r="AU687" s="3"/>
      <c r="AV687" s="3"/>
      <c r="AW687" s="3"/>
      <c r="AX687" s="3"/>
      <c r="AY687" s="3"/>
      <c r="AZ687" s="3"/>
      <c r="BA687" s="3"/>
      <c r="BB687" s="3"/>
      <c r="BC687" s="3"/>
      <c r="BD687" s="3"/>
      <c r="BE687" s="3"/>
      <c r="BF687" s="3"/>
      <c r="BG687" s="3"/>
      <c r="BH687" s="3"/>
      <c r="BI687" s="3"/>
    </row>
    <row r="688">
      <c r="A688" s="68"/>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c r="AU688" s="3"/>
      <c r="AV688" s="3"/>
      <c r="AW688" s="3"/>
      <c r="AX688" s="3"/>
      <c r="AY688" s="3"/>
      <c r="AZ688" s="3"/>
      <c r="BA688" s="3"/>
      <c r="BB688" s="3"/>
      <c r="BC688" s="3"/>
      <c r="BD688" s="3"/>
      <c r="BE688" s="3"/>
      <c r="BF688" s="3"/>
      <c r="BG688" s="3"/>
      <c r="BH688" s="3"/>
      <c r="BI688" s="3"/>
    </row>
    <row r="689">
      <c r="A689" s="68"/>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3"/>
      <c r="AV689" s="3"/>
      <c r="AW689" s="3"/>
      <c r="AX689" s="3"/>
      <c r="AY689" s="3"/>
      <c r="AZ689" s="3"/>
      <c r="BA689" s="3"/>
      <c r="BB689" s="3"/>
      <c r="BC689" s="3"/>
      <c r="BD689" s="3"/>
      <c r="BE689" s="3"/>
      <c r="BF689" s="3"/>
      <c r="BG689" s="3"/>
      <c r="BH689" s="3"/>
      <c r="BI689" s="3"/>
    </row>
    <row r="690">
      <c r="A690" s="68"/>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3"/>
      <c r="AV690" s="3"/>
      <c r="AW690" s="3"/>
      <c r="AX690" s="3"/>
      <c r="AY690" s="3"/>
      <c r="AZ690" s="3"/>
      <c r="BA690" s="3"/>
      <c r="BB690" s="3"/>
      <c r="BC690" s="3"/>
      <c r="BD690" s="3"/>
      <c r="BE690" s="3"/>
      <c r="BF690" s="3"/>
      <c r="BG690" s="3"/>
      <c r="BH690" s="3"/>
      <c r="BI690" s="3"/>
    </row>
    <row r="691">
      <c r="A691" s="68"/>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3"/>
      <c r="AV691" s="3"/>
      <c r="AW691" s="3"/>
      <c r="AX691" s="3"/>
      <c r="AY691" s="3"/>
      <c r="AZ691" s="3"/>
      <c r="BA691" s="3"/>
      <c r="BB691" s="3"/>
      <c r="BC691" s="3"/>
      <c r="BD691" s="3"/>
      <c r="BE691" s="3"/>
      <c r="BF691" s="3"/>
      <c r="BG691" s="3"/>
      <c r="BH691" s="3"/>
      <c r="BI691" s="3"/>
    </row>
    <row r="692">
      <c r="A692" s="68"/>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3"/>
      <c r="AV692" s="3"/>
      <c r="AW692" s="3"/>
      <c r="AX692" s="3"/>
      <c r="AY692" s="3"/>
      <c r="AZ692" s="3"/>
      <c r="BA692" s="3"/>
      <c r="BB692" s="3"/>
      <c r="BC692" s="3"/>
      <c r="BD692" s="3"/>
      <c r="BE692" s="3"/>
      <c r="BF692" s="3"/>
      <c r="BG692" s="3"/>
      <c r="BH692" s="3"/>
      <c r="BI692" s="3"/>
    </row>
    <row r="693">
      <c r="A693" s="68"/>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c r="AU693" s="3"/>
      <c r="AV693" s="3"/>
      <c r="AW693" s="3"/>
      <c r="AX693" s="3"/>
      <c r="AY693" s="3"/>
      <c r="AZ693" s="3"/>
      <c r="BA693" s="3"/>
      <c r="BB693" s="3"/>
      <c r="BC693" s="3"/>
      <c r="BD693" s="3"/>
      <c r="BE693" s="3"/>
      <c r="BF693" s="3"/>
      <c r="BG693" s="3"/>
      <c r="BH693" s="3"/>
      <c r="BI693" s="3"/>
    </row>
    <row r="694">
      <c r="A694" s="68"/>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c r="AU694" s="3"/>
      <c r="AV694" s="3"/>
      <c r="AW694" s="3"/>
      <c r="AX694" s="3"/>
      <c r="AY694" s="3"/>
      <c r="AZ694" s="3"/>
      <c r="BA694" s="3"/>
      <c r="BB694" s="3"/>
      <c r="BC694" s="3"/>
      <c r="BD694" s="3"/>
      <c r="BE694" s="3"/>
      <c r="BF694" s="3"/>
      <c r="BG694" s="3"/>
      <c r="BH694" s="3"/>
      <c r="BI694" s="3"/>
    </row>
    <row r="695">
      <c r="A695" s="68"/>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3"/>
      <c r="AV695" s="3"/>
      <c r="AW695" s="3"/>
      <c r="AX695" s="3"/>
      <c r="AY695" s="3"/>
      <c r="AZ695" s="3"/>
      <c r="BA695" s="3"/>
      <c r="BB695" s="3"/>
      <c r="BC695" s="3"/>
      <c r="BD695" s="3"/>
      <c r="BE695" s="3"/>
      <c r="BF695" s="3"/>
      <c r="BG695" s="3"/>
      <c r="BH695" s="3"/>
      <c r="BI695" s="3"/>
    </row>
    <row r="696">
      <c r="A696" s="68"/>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c r="AU696" s="3"/>
      <c r="AV696" s="3"/>
      <c r="AW696" s="3"/>
      <c r="AX696" s="3"/>
      <c r="AY696" s="3"/>
      <c r="AZ696" s="3"/>
      <c r="BA696" s="3"/>
      <c r="BB696" s="3"/>
      <c r="BC696" s="3"/>
      <c r="BD696" s="3"/>
      <c r="BE696" s="3"/>
      <c r="BF696" s="3"/>
      <c r="BG696" s="3"/>
      <c r="BH696" s="3"/>
      <c r="BI696" s="3"/>
    </row>
    <row r="697">
      <c r="A697" s="68"/>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3"/>
      <c r="AV697" s="3"/>
      <c r="AW697" s="3"/>
      <c r="AX697" s="3"/>
      <c r="AY697" s="3"/>
      <c r="AZ697" s="3"/>
      <c r="BA697" s="3"/>
      <c r="BB697" s="3"/>
      <c r="BC697" s="3"/>
      <c r="BD697" s="3"/>
      <c r="BE697" s="3"/>
      <c r="BF697" s="3"/>
      <c r="BG697" s="3"/>
      <c r="BH697" s="3"/>
      <c r="BI697" s="3"/>
    </row>
    <row r="698">
      <c r="A698" s="68"/>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c r="AU698" s="3"/>
      <c r="AV698" s="3"/>
      <c r="AW698" s="3"/>
      <c r="AX698" s="3"/>
      <c r="AY698" s="3"/>
      <c r="AZ698" s="3"/>
      <c r="BA698" s="3"/>
      <c r="BB698" s="3"/>
      <c r="BC698" s="3"/>
      <c r="BD698" s="3"/>
      <c r="BE698" s="3"/>
      <c r="BF698" s="3"/>
      <c r="BG698" s="3"/>
      <c r="BH698" s="3"/>
      <c r="BI698" s="3"/>
    </row>
    <row r="699">
      <c r="A699" s="68"/>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3"/>
      <c r="AV699" s="3"/>
      <c r="AW699" s="3"/>
      <c r="AX699" s="3"/>
      <c r="AY699" s="3"/>
      <c r="AZ699" s="3"/>
      <c r="BA699" s="3"/>
      <c r="BB699" s="3"/>
      <c r="BC699" s="3"/>
      <c r="BD699" s="3"/>
      <c r="BE699" s="3"/>
      <c r="BF699" s="3"/>
      <c r="BG699" s="3"/>
      <c r="BH699" s="3"/>
      <c r="BI699" s="3"/>
    </row>
    <row r="700">
      <c r="A700" s="68"/>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
      <c r="AV700" s="3"/>
      <c r="AW700" s="3"/>
      <c r="AX700" s="3"/>
      <c r="AY700" s="3"/>
      <c r="AZ700" s="3"/>
      <c r="BA700" s="3"/>
      <c r="BB700" s="3"/>
      <c r="BC700" s="3"/>
      <c r="BD700" s="3"/>
      <c r="BE700" s="3"/>
      <c r="BF700" s="3"/>
      <c r="BG700" s="3"/>
      <c r="BH700" s="3"/>
      <c r="BI700" s="3"/>
    </row>
    <row r="701">
      <c r="A701" s="68"/>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c r="AU701" s="3"/>
      <c r="AV701" s="3"/>
      <c r="AW701" s="3"/>
      <c r="AX701" s="3"/>
      <c r="AY701" s="3"/>
      <c r="AZ701" s="3"/>
      <c r="BA701" s="3"/>
      <c r="BB701" s="3"/>
      <c r="BC701" s="3"/>
      <c r="BD701" s="3"/>
      <c r="BE701" s="3"/>
      <c r="BF701" s="3"/>
      <c r="BG701" s="3"/>
      <c r="BH701" s="3"/>
      <c r="BI701" s="3"/>
    </row>
    <row r="702">
      <c r="A702" s="68"/>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c r="AU702" s="3"/>
      <c r="AV702" s="3"/>
      <c r="AW702" s="3"/>
      <c r="AX702" s="3"/>
      <c r="AY702" s="3"/>
      <c r="AZ702" s="3"/>
      <c r="BA702" s="3"/>
      <c r="BB702" s="3"/>
      <c r="BC702" s="3"/>
      <c r="BD702" s="3"/>
      <c r="BE702" s="3"/>
      <c r="BF702" s="3"/>
      <c r="BG702" s="3"/>
      <c r="BH702" s="3"/>
      <c r="BI702" s="3"/>
    </row>
    <row r="703">
      <c r="A703" s="68"/>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c r="AU703" s="3"/>
      <c r="AV703" s="3"/>
      <c r="AW703" s="3"/>
      <c r="AX703" s="3"/>
      <c r="AY703" s="3"/>
      <c r="AZ703" s="3"/>
      <c r="BA703" s="3"/>
      <c r="BB703" s="3"/>
      <c r="BC703" s="3"/>
      <c r="BD703" s="3"/>
      <c r="BE703" s="3"/>
      <c r="BF703" s="3"/>
      <c r="BG703" s="3"/>
      <c r="BH703" s="3"/>
      <c r="BI703" s="3"/>
    </row>
    <row r="704">
      <c r="A704" s="68"/>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3"/>
      <c r="AV704" s="3"/>
      <c r="AW704" s="3"/>
      <c r="AX704" s="3"/>
      <c r="AY704" s="3"/>
      <c r="AZ704" s="3"/>
      <c r="BA704" s="3"/>
      <c r="BB704" s="3"/>
      <c r="BC704" s="3"/>
      <c r="BD704" s="3"/>
      <c r="BE704" s="3"/>
      <c r="BF704" s="3"/>
      <c r="BG704" s="3"/>
      <c r="BH704" s="3"/>
      <c r="BI704" s="3"/>
    </row>
    <row r="705">
      <c r="A705" s="68"/>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c r="AU705" s="3"/>
      <c r="AV705" s="3"/>
      <c r="AW705" s="3"/>
      <c r="AX705" s="3"/>
      <c r="AY705" s="3"/>
      <c r="AZ705" s="3"/>
      <c r="BA705" s="3"/>
      <c r="BB705" s="3"/>
      <c r="BC705" s="3"/>
      <c r="BD705" s="3"/>
      <c r="BE705" s="3"/>
      <c r="BF705" s="3"/>
      <c r="BG705" s="3"/>
      <c r="BH705" s="3"/>
      <c r="BI705" s="3"/>
    </row>
    <row r="706">
      <c r="A706" s="68"/>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3"/>
      <c r="AV706" s="3"/>
      <c r="AW706" s="3"/>
      <c r="AX706" s="3"/>
      <c r="AY706" s="3"/>
      <c r="AZ706" s="3"/>
      <c r="BA706" s="3"/>
      <c r="BB706" s="3"/>
      <c r="BC706" s="3"/>
      <c r="BD706" s="3"/>
      <c r="BE706" s="3"/>
      <c r="BF706" s="3"/>
      <c r="BG706" s="3"/>
      <c r="BH706" s="3"/>
      <c r="BI706" s="3"/>
    </row>
    <row r="707">
      <c r="A707" s="68"/>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c r="AU707" s="3"/>
      <c r="AV707" s="3"/>
      <c r="AW707" s="3"/>
      <c r="AX707" s="3"/>
      <c r="AY707" s="3"/>
      <c r="AZ707" s="3"/>
      <c r="BA707" s="3"/>
      <c r="BB707" s="3"/>
      <c r="BC707" s="3"/>
      <c r="BD707" s="3"/>
      <c r="BE707" s="3"/>
      <c r="BF707" s="3"/>
      <c r="BG707" s="3"/>
      <c r="BH707" s="3"/>
      <c r="BI707" s="3"/>
    </row>
    <row r="708">
      <c r="A708" s="68"/>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c r="AU708" s="3"/>
      <c r="AV708" s="3"/>
      <c r="AW708" s="3"/>
      <c r="AX708" s="3"/>
      <c r="AY708" s="3"/>
      <c r="AZ708" s="3"/>
      <c r="BA708" s="3"/>
      <c r="BB708" s="3"/>
      <c r="BC708" s="3"/>
      <c r="BD708" s="3"/>
      <c r="BE708" s="3"/>
      <c r="BF708" s="3"/>
      <c r="BG708" s="3"/>
      <c r="BH708" s="3"/>
      <c r="BI708" s="3"/>
    </row>
    <row r="709">
      <c r="A709" s="68"/>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3"/>
      <c r="AV709" s="3"/>
      <c r="AW709" s="3"/>
      <c r="AX709" s="3"/>
      <c r="AY709" s="3"/>
      <c r="AZ709" s="3"/>
      <c r="BA709" s="3"/>
      <c r="BB709" s="3"/>
      <c r="BC709" s="3"/>
      <c r="BD709" s="3"/>
      <c r="BE709" s="3"/>
      <c r="BF709" s="3"/>
      <c r="BG709" s="3"/>
      <c r="BH709" s="3"/>
      <c r="BI709" s="3"/>
    </row>
    <row r="710">
      <c r="A710" s="68"/>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3"/>
      <c r="AV710" s="3"/>
      <c r="AW710" s="3"/>
      <c r="AX710" s="3"/>
      <c r="AY710" s="3"/>
      <c r="AZ710" s="3"/>
      <c r="BA710" s="3"/>
      <c r="BB710" s="3"/>
      <c r="BC710" s="3"/>
      <c r="BD710" s="3"/>
      <c r="BE710" s="3"/>
      <c r="BF710" s="3"/>
      <c r="BG710" s="3"/>
      <c r="BH710" s="3"/>
      <c r="BI710" s="3"/>
    </row>
    <row r="711">
      <c r="A711" s="68"/>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3"/>
      <c r="AV711" s="3"/>
      <c r="AW711" s="3"/>
      <c r="AX711" s="3"/>
      <c r="AY711" s="3"/>
      <c r="AZ711" s="3"/>
      <c r="BA711" s="3"/>
      <c r="BB711" s="3"/>
      <c r="BC711" s="3"/>
      <c r="BD711" s="3"/>
      <c r="BE711" s="3"/>
      <c r="BF711" s="3"/>
      <c r="BG711" s="3"/>
      <c r="BH711" s="3"/>
      <c r="BI711" s="3"/>
    </row>
    <row r="712">
      <c r="A712" s="68"/>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
      <c r="AV712" s="3"/>
      <c r="AW712" s="3"/>
      <c r="AX712" s="3"/>
      <c r="AY712" s="3"/>
      <c r="AZ712" s="3"/>
      <c r="BA712" s="3"/>
      <c r="BB712" s="3"/>
      <c r="BC712" s="3"/>
      <c r="BD712" s="3"/>
      <c r="BE712" s="3"/>
      <c r="BF712" s="3"/>
      <c r="BG712" s="3"/>
      <c r="BH712" s="3"/>
      <c r="BI712" s="3"/>
    </row>
    <row r="713">
      <c r="A713" s="68"/>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3"/>
      <c r="AV713" s="3"/>
      <c r="AW713" s="3"/>
      <c r="AX713" s="3"/>
      <c r="AY713" s="3"/>
      <c r="AZ713" s="3"/>
      <c r="BA713" s="3"/>
      <c r="BB713" s="3"/>
      <c r="BC713" s="3"/>
      <c r="BD713" s="3"/>
      <c r="BE713" s="3"/>
      <c r="BF713" s="3"/>
      <c r="BG713" s="3"/>
      <c r="BH713" s="3"/>
      <c r="BI713" s="3"/>
    </row>
    <row r="714">
      <c r="A714" s="68"/>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3"/>
      <c r="AV714" s="3"/>
      <c r="AW714" s="3"/>
      <c r="AX714" s="3"/>
      <c r="AY714" s="3"/>
      <c r="AZ714" s="3"/>
      <c r="BA714" s="3"/>
      <c r="BB714" s="3"/>
      <c r="BC714" s="3"/>
      <c r="BD714" s="3"/>
      <c r="BE714" s="3"/>
      <c r="BF714" s="3"/>
      <c r="BG714" s="3"/>
      <c r="BH714" s="3"/>
      <c r="BI714" s="3"/>
    </row>
    <row r="715">
      <c r="A715" s="68"/>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3"/>
      <c r="AV715" s="3"/>
      <c r="AW715" s="3"/>
      <c r="AX715" s="3"/>
      <c r="AY715" s="3"/>
      <c r="AZ715" s="3"/>
      <c r="BA715" s="3"/>
      <c r="BB715" s="3"/>
      <c r="BC715" s="3"/>
      <c r="BD715" s="3"/>
      <c r="BE715" s="3"/>
      <c r="BF715" s="3"/>
      <c r="BG715" s="3"/>
      <c r="BH715" s="3"/>
      <c r="BI715" s="3"/>
    </row>
    <row r="716">
      <c r="A716" s="68"/>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3"/>
      <c r="AV716" s="3"/>
      <c r="AW716" s="3"/>
      <c r="AX716" s="3"/>
      <c r="AY716" s="3"/>
      <c r="AZ716" s="3"/>
      <c r="BA716" s="3"/>
      <c r="BB716" s="3"/>
      <c r="BC716" s="3"/>
      <c r="BD716" s="3"/>
      <c r="BE716" s="3"/>
      <c r="BF716" s="3"/>
      <c r="BG716" s="3"/>
      <c r="BH716" s="3"/>
      <c r="BI716" s="3"/>
    </row>
    <row r="717">
      <c r="A717" s="68"/>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3"/>
      <c r="AV717" s="3"/>
      <c r="AW717" s="3"/>
      <c r="AX717" s="3"/>
      <c r="AY717" s="3"/>
      <c r="AZ717" s="3"/>
      <c r="BA717" s="3"/>
      <c r="BB717" s="3"/>
      <c r="BC717" s="3"/>
      <c r="BD717" s="3"/>
      <c r="BE717" s="3"/>
      <c r="BF717" s="3"/>
      <c r="BG717" s="3"/>
      <c r="BH717" s="3"/>
      <c r="BI717" s="3"/>
    </row>
    <row r="718">
      <c r="A718" s="68"/>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3"/>
      <c r="AV718" s="3"/>
      <c r="AW718" s="3"/>
      <c r="AX718" s="3"/>
      <c r="AY718" s="3"/>
      <c r="AZ718" s="3"/>
      <c r="BA718" s="3"/>
      <c r="BB718" s="3"/>
      <c r="BC718" s="3"/>
      <c r="BD718" s="3"/>
      <c r="BE718" s="3"/>
      <c r="BF718" s="3"/>
      <c r="BG718" s="3"/>
      <c r="BH718" s="3"/>
      <c r="BI718" s="3"/>
    </row>
    <row r="719">
      <c r="A719" s="68"/>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3"/>
      <c r="AV719" s="3"/>
      <c r="AW719" s="3"/>
      <c r="AX719" s="3"/>
      <c r="AY719" s="3"/>
      <c r="AZ719" s="3"/>
      <c r="BA719" s="3"/>
      <c r="BB719" s="3"/>
      <c r="BC719" s="3"/>
      <c r="BD719" s="3"/>
      <c r="BE719" s="3"/>
      <c r="BF719" s="3"/>
      <c r="BG719" s="3"/>
      <c r="BH719" s="3"/>
      <c r="BI719" s="3"/>
    </row>
    <row r="720">
      <c r="A720" s="68"/>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3"/>
      <c r="AV720" s="3"/>
      <c r="AW720" s="3"/>
      <c r="AX720" s="3"/>
      <c r="AY720" s="3"/>
      <c r="AZ720" s="3"/>
      <c r="BA720" s="3"/>
      <c r="BB720" s="3"/>
      <c r="BC720" s="3"/>
      <c r="BD720" s="3"/>
      <c r="BE720" s="3"/>
      <c r="BF720" s="3"/>
      <c r="BG720" s="3"/>
      <c r="BH720" s="3"/>
      <c r="BI720" s="3"/>
    </row>
    <row r="721">
      <c r="A721" s="68"/>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c r="AU721" s="3"/>
      <c r="AV721" s="3"/>
      <c r="AW721" s="3"/>
      <c r="AX721" s="3"/>
      <c r="AY721" s="3"/>
      <c r="AZ721" s="3"/>
      <c r="BA721" s="3"/>
      <c r="BB721" s="3"/>
      <c r="BC721" s="3"/>
      <c r="BD721" s="3"/>
      <c r="BE721" s="3"/>
      <c r="BF721" s="3"/>
      <c r="BG721" s="3"/>
      <c r="BH721" s="3"/>
      <c r="BI721" s="3"/>
    </row>
    <row r="722">
      <c r="A722" s="68"/>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3"/>
      <c r="AV722" s="3"/>
      <c r="AW722" s="3"/>
      <c r="AX722" s="3"/>
      <c r="AY722" s="3"/>
      <c r="AZ722" s="3"/>
      <c r="BA722" s="3"/>
      <c r="BB722" s="3"/>
      <c r="BC722" s="3"/>
      <c r="BD722" s="3"/>
      <c r="BE722" s="3"/>
      <c r="BF722" s="3"/>
      <c r="BG722" s="3"/>
      <c r="BH722" s="3"/>
      <c r="BI722" s="3"/>
    </row>
    <row r="723">
      <c r="A723" s="68"/>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c r="AU723" s="3"/>
      <c r="AV723" s="3"/>
      <c r="AW723" s="3"/>
      <c r="AX723" s="3"/>
      <c r="AY723" s="3"/>
      <c r="AZ723" s="3"/>
      <c r="BA723" s="3"/>
      <c r="BB723" s="3"/>
      <c r="BC723" s="3"/>
      <c r="BD723" s="3"/>
      <c r="BE723" s="3"/>
      <c r="BF723" s="3"/>
      <c r="BG723" s="3"/>
      <c r="BH723" s="3"/>
      <c r="BI723" s="3"/>
    </row>
    <row r="724">
      <c r="A724" s="68"/>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c r="AU724" s="3"/>
      <c r="AV724" s="3"/>
      <c r="AW724" s="3"/>
      <c r="AX724" s="3"/>
      <c r="AY724" s="3"/>
      <c r="AZ724" s="3"/>
      <c r="BA724" s="3"/>
      <c r="BB724" s="3"/>
      <c r="BC724" s="3"/>
      <c r="BD724" s="3"/>
      <c r="BE724" s="3"/>
      <c r="BF724" s="3"/>
      <c r="BG724" s="3"/>
      <c r="BH724" s="3"/>
      <c r="BI724" s="3"/>
    </row>
    <row r="725">
      <c r="A725" s="68"/>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3"/>
      <c r="AV725" s="3"/>
      <c r="AW725" s="3"/>
      <c r="AX725" s="3"/>
      <c r="AY725" s="3"/>
      <c r="AZ725" s="3"/>
      <c r="BA725" s="3"/>
      <c r="BB725" s="3"/>
      <c r="BC725" s="3"/>
      <c r="BD725" s="3"/>
      <c r="BE725" s="3"/>
      <c r="BF725" s="3"/>
      <c r="BG725" s="3"/>
      <c r="BH725" s="3"/>
      <c r="BI725" s="3"/>
    </row>
    <row r="726">
      <c r="A726" s="68"/>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3"/>
      <c r="AV726" s="3"/>
      <c r="AW726" s="3"/>
      <c r="AX726" s="3"/>
      <c r="AY726" s="3"/>
      <c r="AZ726" s="3"/>
      <c r="BA726" s="3"/>
      <c r="BB726" s="3"/>
      <c r="BC726" s="3"/>
      <c r="BD726" s="3"/>
      <c r="BE726" s="3"/>
      <c r="BF726" s="3"/>
      <c r="BG726" s="3"/>
      <c r="BH726" s="3"/>
      <c r="BI726" s="3"/>
    </row>
    <row r="727">
      <c r="A727" s="68"/>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3"/>
      <c r="AV727" s="3"/>
      <c r="AW727" s="3"/>
      <c r="AX727" s="3"/>
      <c r="AY727" s="3"/>
      <c r="AZ727" s="3"/>
      <c r="BA727" s="3"/>
      <c r="BB727" s="3"/>
      <c r="BC727" s="3"/>
      <c r="BD727" s="3"/>
      <c r="BE727" s="3"/>
      <c r="BF727" s="3"/>
      <c r="BG727" s="3"/>
      <c r="BH727" s="3"/>
      <c r="BI727" s="3"/>
    </row>
    <row r="728">
      <c r="A728" s="68"/>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3"/>
      <c r="AV728" s="3"/>
      <c r="AW728" s="3"/>
      <c r="AX728" s="3"/>
      <c r="AY728" s="3"/>
      <c r="AZ728" s="3"/>
      <c r="BA728" s="3"/>
      <c r="BB728" s="3"/>
      <c r="BC728" s="3"/>
      <c r="BD728" s="3"/>
      <c r="BE728" s="3"/>
      <c r="BF728" s="3"/>
      <c r="BG728" s="3"/>
      <c r="BH728" s="3"/>
      <c r="BI728" s="3"/>
    </row>
    <row r="729">
      <c r="A729" s="68"/>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c r="AU729" s="3"/>
      <c r="AV729" s="3"/>
      <c r="AW729" s="3"/>
      <c r="AX729" s="3"/>
      <c r="AY729" s="3"/>
      <c r="AZ729" s="3"/>
      <c r="BA729" s="3"/>
      <c r="BB729" s="3"/>
      <c r="BC729" s="3"/>
      <c r="BD729" s="3"/>
      <c r="BE729" s="3"/>
      <c r="BF729" s="3"/>
      <c r="BG729" s="3"/>
      <c r="BH729" s="3"/>
      <c r="BI729" s="3"/>
    </row>
    <row r="730">
      <c r="A730" s="68"/>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3"/>
      <c r="AV730" s="3"/>
      <c r="AW730" s="3"/>
      <c r="AX730" s="3"/>
      <c r="AY730" s="3"/>
      <c r="AZ730" s="3"/>
      <c r="BA730" s="3"/>
      <c r="BB730" s="3"/>
      <c r="BC730" s="3"/>
      <c r="BD730" s="3"/>
      <c r="BE730" s="3"/>
      <c r="BF730" s="3"/>
      <c r="BG730" s="3"/>
      <c r="BH730" s="3"/>
      <c r="BI730" s="3"/>
    </row>
    <row r="731">
      <c r="A731" s="68"/>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3"/>
      <c r="AV731" s="3"/>
      <c r="AW731" s="3"/>
      <c r="AX731" s="3"/>
      <c r="AY731" s="3"/>
      <c r="AZ731" s="3"/>
      <c r="BA731" s="3"/>
      <c r="BB731" s="3"/>
      <c r="BC731" s="3"/>
      <c r="BD731" s="3"/>
      <c r="BE731" s="3"/>
      <c r="BF731" s="3"/>
      <c r="BG731" s="3"/>
      <c r="BH731" s="3"/>
      <c r="BI731" s="3"/>
    </row>
    <row r="732">
      <c r="A732" s="68"/>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3"/>
      <c r="AV732" s="3"/>
      <c r="AW732" s="3"/>
      <c r="AX732" s="3"/>
      <c r="AY732" s="3"/>
      <c r="AZ732" s="3"/>
      <c r="BA732" s="3"/>
      <c r="BB732" s="3"/>
      <c r="BC732" s="3"/>
      <c r="BD732" s="3"/>
      <c r="BE732" s="3"/>
      <c r="BF732" s="3"/>
      <c r="BG732" s="3"/>
      <c r="BH732" s="3"/>
      <c r="BI732" s="3"/>
    </row>
    <row r="733">
      <c r="A733" s="68"/>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
      <c r="AV733" s="3"/>
      <c r="AW733" s="3"/>
      <c r="AX733" s="3"/>
      <c r="AY733" s="3"/>
      <c r="AZ733" s="3"/>
      <c r="BA733" s="3"/>
      <c r="BB733" s="3"/>
      <c r="BC733" s="3"/>
      <c r="BD733" s="3"/>
      <c r="BE733" s="3"/>
      <c r="BF733" s="3"/>
      <c r="BG733" s="3"/>
      <c r="BH733" s="3"/>
      <c r="BI733" s="3"/>
    </row>
    <row r="734">
      <c r="A734" s="68"/>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
      <c r="AV734" s="3"/>
      <c r="AW734" s="3"/>
      <c r="AX734" s="3"/>
      <c r="AY734" s="3"/>
      <c r="AZ734" s="3"/>
      <c r="BA734" s="3"/>
      <c r="BB734" s="3"/>
      <c r="BC734" s="3"/>
      <c r="BD734" s="3"/>
      <c r="BE734" s="3"/>
      <c r="BF734" s="3"/>
      <c r="BG734" s="3"/>
      <c r="BH734" s="3"/>
      <c r="BI734" s="3"/>
    </row>
    <row r="735">
      <c r="A735" s="68"/>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c r="AW735" s="3"/>
      <c r="AX735" s="3"/>
      <c r="AY735" s="3"/>
      <c r="AZ735" s="3"/>
      <c r="BA735" s="3"/>
      <c r="BB735" s="3"/>
      <c r="BC735" s="3"/>
      <c r="BD735" s="3"/>
      <c r="BE735" s="3"/>
      <c r="BF735" s="3"/>
      <c r="BG735" s="3"/>
      <c r="BH735" s="3"/>
      <c r="BI735" s="3"/>
    </row>
    <row r="736">
      <c r="A736" s="68"/>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c r="AW736" s="3"/>
      <c r="AX736" s="3"/>
      <c r="AY736" s="3"/>
      <c r="AZ736" s="3"/>
      <c r="BA736" s="3"/>
      <c r="BB736" s="3"/>
      <c r="BC736" s="3"/>
      <c r="BD736" s="3"/>
      <c r="BE736" s="3"/>
      <c r="BF736" s="3"/>
      <c r="BG736" s="3"/>
      <c r="BH736" s="3"/>
      <c r="BI736" s="3"/>
    </row>
    <row r="737">
      <c r="A737" s="68"/>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c r="AW737" s="3"/>
      <c r="AX737" s="3"/>
      <c r="AY737" s="3"/>
      <c r="AZ737" s="3"/>
      <c r="BA737" s="3"/>
      <c r="BB737" s="3"/>
      <c r="BC737" s="3"/>
      <c r="BD737" s="3"/>
      <c r="BE737" s="3"/>
      <c r="BF737" s="3"/>
      <c r="BG737" s="3"/>
      <c r="BH737" s="3"/>
      <c r="BI737" s="3"/>
    </row>
    <row r="738">
      <c r="A738" s="68"/>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c r="AV738" s="3"/>
      <c r="AW738" s="3"/>
      <c r="AX738" s="3"/>
      <c r="AY738" s="3"/>
      <c r="AZ738" s="3"/>
      <c r="BA738" s="3"/>
      <c r="BB738" s="3"/>
      <c r="BC738" s="3"/>
      <c r="BD738" s="3"/>
      <c r="BE738" s="3"/>
      <c r="BF738" s="3"/>
      <c r="BG738" s="3"/>
      <c r="BH738" s="3"/>
      <c r="BI738" s="3"/>
    </row>
    <row r="739">
      <c r="A739" s="68"/>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c r="AW739" s="3"/>
      <c r="AX739" s="3"/>
      <c r="AY739" s="3"/>
      <c r="AZ739" s="3"/>
      <c r="BA739" s="3"/>
      <c r="BB739" s="3"/>
      <c r="BC739" s="3"/>
      <c r="BD739" s="3"/>
      <c r="BE739" s="3"/>
      <c r="BF739" s="3"/>
      <c r="BG739" s="3"/>
      <c r="BH739" s="3"/>
      <c r="BI739" s="3"/>
    </row>
    <row r="740">
      <c r="A740" s="68"/>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
      <c r="AV740" s="3"/>
      <c r="AW740" s="3"/>
      <c r="AX740" s="3"/>
      <c r="AY740" s="3"/>
      <c r="AZ740" s="3"/>
      <c r="BA740" s="3"/>
      <c r="BB740" s="3"/>
      <c r="BC740" s="3"/>
      <c r="BD740" s="3"/>
      <c r="BE740" s="3"/>
      <c r="BF740" s="3"/>
      <c r="BG740" s="3"/>
      <c r="BH740" s="3"/>
      <c r="BI740" s="3"/>
    </row>
    <row r="741">
      <c r="A741" s="68"/>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c r="AU741" s="3"/>
      <c r="AV741" s="3"/>
      <c r="AW741" s="3"/>
      <c r="AX741" s="3"/>
      <c r="AY741" s="3"/>
      <c r="AZ741" s="3"/>
      <c r="BA741" s="3"/>
      <c r="BB741" s="3"/>
      <c r="BC741" s="3"/>
      <c r="BD741" s="3"/>
      <c r="BE741" s="3"/>
      <c r="BF741" s="3"/>
      <c r="BG741" s="3"/>
      <c r="BH741" s="3"/>
      <c r="BI741" s="3"/>
    </row>
    <row r="742">
      <c r="A742" s="68"/>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3"/>
      <c r="AV742" s="3"/>
      <c r="AW742" s="3"/>
      <c r="AX742" s="3"/>
      <c r="AY742" s="3"/>
      <c r="AZ742" s="3"/>
      <c r="BA742" s="3"/>
      <c r="BB742" s="3"/>
      <c r="BC742" s="3"/>
      <c r="BD742" s="3"/>
      <c r="BE742" s="3"/>
      <c r="BF742" s="3"/>
      <c r="BG742" s="3"/>
      <c r="BH742" s="3"/>
      <c r="BI742" s="3"/>
    </row>
    <row r="743">
      <c r="A743" s="68"/>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3"/>
      <c r="AV743" s="3"/>
      <c r="AW743" s="3"/>
      <c r="AX743" s="3"/>
      <c r="AY743" s="3"/>
      <c r="AZ743" s="3"/>
      <c r="BA743" s="3"/>
      <c r="BB743" s="3"/>
      <c r="BC743" s="3"/>
      <c r="BD743" s="3"/>
      <c r="BE743" s="3"/>
      <c r="BF743" s="3"/>
      <c r="BG743" s="3"/>
      <c r="BH743" s="3"/>
      <c r="BI743" s="3"/>
    </row>
    <row r="744">
      <c r="A744" s="68"/>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3"/>
      <c r="AV744" s="3"/>
      <c r="AW744" s="3"/>
      <c r="AX744" s="3"/>
      <c r="AY744" s="3"/>
      <c r="AZ744" s="3"/>
      <c r="BA744" s="3"/>
      <c r="BB744" s="3"/>
      <c r="BC744" s="3"/>
      <c r="BD744" s="3"/>
      <c r="BE744" s="3"/>
      <c r="BF744" s="3"/>
      <c r="BG744" s="3"/>
      <c r="BH744" s="3"/>
      <c r="BI744" s="3"/>
    </row>
    <row r="745">
      <c r="A745" s="68"/>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c r="AU745" s="3"/>
      <c r="AV745" s="3"/>
      <c r="AW745" s="3"/>
      <c r="AX745" s="3"/>
      <c r="AY745" s="3"/>
      <c r="AZ745" s="3"/>
      <c r="BA745" s="3"/>
      <c r="BB745" s="3"/>
      <c r="BC745" s="3"/>
      <c r="BD745" s="3"/>
      <c r="BE745" s="3"/>
      <c r="BF745" s="3"/>
      <c r="BG745" s="3"/>
      <c r="BH745" s="3"/>
      <c r="BI745" s="3"/>
    </row>
    <row r="746">
      <c r="A746" s="68"/>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c r="AU746" s="3"/>
      <c r="AV746" s="3"/>
      <c r="AW746" s="3"/>
      <c r="AX746" s="3"/>
      <c r="AY746" s="3"/>
      <c r="AZ746" s="3"/>
      <c r="BA746" s="3"/>
      <c r="BB746" s="3"/>
      <c r="BC746" s="3"/>
      <c r="BD746" s="3"/>
      <c r="BE746" s="3"/>
      <c r="BF746" s="3"/>
      <c r="BG746" s="3"/>
      <c r="BH746" s="3"/>
      <c r="BI746" s="3"/>
    </row>
    <row r="747">
      <c r="A747" s="68"/>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c r="AU747" s="3"/>
      <c r="AV747" s="3"/>
      <c r="AW747" s="3"/>
      <c r="AX747" s="3"/>
      <c r="AY747" s="3"/>
      <c r="AZ747" s="3"/>
      <c r="BA747" s="3"/>
      <c r="BB747" s="3"/>
      <c r="BC747" s="3"/>
      <c r="BD747" s="3"/>
      <c r="BE747" s="3"/>
      <c r="BF747" s="3"/>
      <c r="BG747" s="3"/>
      <c r="BH747" s="3"/>
      <c r="BI747" s="3"/>
    </row>
    <row r="748">
      <c r="A748" s="68"/>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3"/>
      <c r="AV748" s="3"/>
      <c r="AW748" s="3"/>
      <c r="AX748" s="3"/>
      <c r="AY748" s="3"/>
      <c r="AZ748" s="3"/>
      <c r="BA748" s="3"/>
      <c r="BB748" s="3"/>
      <c r="BC748" s="3"/>
      <c r="BD748" s="3"/>
      <c r="BE748" s="3"/>
      <c r="BF748" s="3"/>
      <c r="BG748" s="3"/>
      <c r="BH748" s="3"/>
      <c r="BI748" s="3"/>
    </row>
    <row r="749">
      <c r="A749" s="68"/>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c r="AT749" s="3"/>
      <c r="AU749" s="3"/>
      <c r="AV749" s="3"/>
      <c r="AW749" s="3"/>
      <c r="AX749" s="3"/>
      <c r="AY749" s="3"/>
      <c r="AZ749" s="3"/>
      <c r="BA749" s="3"/>
      <c r="BB749" s="3"/>
      <c r="BC749" s="3"/>
      <c r="BD749" s="3"/>
      <c r="BE749" s="3"/>
      <c r="BF749" s="3"/>
      <c r="BG749" s="3"/>
      <c r="BH749" s="3"/>
      <c r="BI749" s="3"/>
    </row>
    <row r="750">
      <c r="A750" s="68"/>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c r="AU750" s="3"/>
      <c r="AV750" s="3"/>
      <c r="AW750" s="3"/>
      <c r="AX750" s="3"/>
      <c r="AY750" s="3"/>
      <c r="AZ750" s="3"/>
      <c r="BA750" s="3"/>
      <c r="BB750" s="3"/>
      <c r="BC750" s="3"/>
      <c r="BD750" s="3"/>
      <c r="BE750" s="3"/>
      <c r="BF750" s="3"/>
      <c r="BG750" s="3"/>
      <c r="BH750" s="3"/>
      <c r="BI750" s="3"/>
    </row>
    <row r="751">
      <c r="A751" s="68"/>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c r="AU751" s="3"/>
      <c r="AV751" s="3"/>
      <c r="AW751" s="3"/>
      <c r="AX751" s="3"/>
      <c r="AY751" s="3"/>
      <c r="AZ751" s="3"/>
      <c r="BA751" s="3"/>
      <c r="BB751" s="3"/>
      <c r="BC751" s="3"/>
      <c r="BD751" s="3"/>
      <c r="BE751" s="3"/>
      <c r="BF751" s="3"/>
      <c r="BG751" s="3"/>
      <c r="BH751" s="3"/>
      <c r="BI751" s="3"/>
    </row>
    <row r="752">
      <c r="A752" s="68"/>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c r="AU752" s="3"/>
      <c r="AV752" s="3"/>
      <c r="AW752" s="3"/>
      <c r="AX752" s="3"/>
      <c r="AY752" s="3"/>
      <c r="AZ752" s="3"/>
      <c r="BA752" s="3"/>
      <c r="BB752" s="3"/>
      <c r="BC752" s="3"/>
      <c r="BD752" s="3"/>
      <c r="BE752" s="3"/>
      <c r="BF752" s="3"/>
      <c r="BG752" s="3"/>
      <c r="BH752" s="3"/>
      <c r="BI752" s="3"/>
    </row>
    <row r="753">
      <c r="A753" s="68"/>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3"/>
      <c r="AV753" s="3"/>
      <c r="AW753" s="3"/>
      <c r="AX753" s="3"/>
      <c r="AY753" s="3"/>
      <c r="AZ753" s="3"/>
      <c r="BA753" s="3"/>
      <c r="BB753" s="3"/>
      <c r="BC753" s="3"/>
      <c r="BD753" s="3"/>
      <c r="BE753" s="3"/>
      <c r="BF753" s="3"/>
      <c r="BG753" s="3"/>
      <c r="BH753" s="3"/>
      <c r="BI753" s="3"/>
    </row>
    <row r="754">
      <c r="A754" s="68"/>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3"/>
      <c r="AV754" s="3"/>
      <c r="AW754" s="3"/>
      <c r="AX754" s="3"/>
      <c r="AY754" s="3"/>
      <c r="AZ754" s="3"/>
      <c r="BA754" s="3"/>
      <c r="BB754" s="3"/>
      <c r="BC754" s="3"/>
      <c r="BD754" s="3"/>
      <c r="BE754" s="3"/>
      <c r="BF754" s="3"/>
      <c r="BG754" s="3"/>
      <c r="BH754" s="3"/>
      <c r="BI754" s="3"/>
    </row>
    <row r="755">
      <c r="A755" s="68"/>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3"/>
      <c r="AV755" s="3"/>
      <c r="AW755" s="3"/>
      <c r="AX755" s="3"/>
      <c r="AY755" s="3"/>
      <c r="AZ755" s="3"/>
      <c r="BA755" s="3"/>
      <c r="BB755" s="3"/>
      <c r="BC755" s="3"/>
      <c r="BD755" s="3"/>
      <c r="BE755" s="3"/>
      <c r="BF755" s="3"/>
      <c r="BG755" s="3"/>
      <c r="BH755" s="3"/>
      <c r="BI755" s="3"/>
    </row>
    <row r="756">
      <c r="A756" s="68"/>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c r="AU756" s="3"/>
      <c r="AV756" s="3"/>
      <c r="AW756" s="3"/>
      <c r="AX756" s="3"/>
      <c r="AY756" s="3"/>
      <c r="AZ756" s="3"/>
      <c r="BA756" s="3"/>
      <c r="BB756" s="3"/>
      <c r="BC756" s="3"/>
      <c r="BD756" s="3"/>
      <c r="BE756" s="3"/>
      <c r="BF756" s="3"/>
      <c r="BG756" s="3"/>
      <c r="BH756" s="3"/>
      <c r="BI756" s="3"/>
    </row>
    <row r="757">
      <c r="A757" s="68"/>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c r="AU757" s="3"/>
      <c r="AV757" s="3"/>
      <c r="AW757" s="3"/>
      <c r="AX757" s="3"/>
      <c r="AY757" s="3"/>
      <c r="AZ757" s="3"/>
      <c r="BA757" s="3"/>
      <c r="BB757" s="3"/>
      <c r="BC757" s="3"/>
      <c r="BD757" s="3"/>
      <c r="BE757" s="3"/>
      <c r="BF757" s="3"/>
      <c r="BG757" s="3"/>
      <c r="BH757" s="3"/>
      <c r="BI757" s="3"/>
    </row>
    <row r="758">
      <c r="A758" s="68"/>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c r="AU758" s="3"/>
      <c r="AV758" s="3"/>
      <c r="AW758" s="3"/>
      <c r="AX758" s="3"/>
      <c r="AY758" s="3"/>
      <c r="AZ758" s="3"/>
      <c r="BA758" s="3"/>
      <c r="BB758" s="3"/>
      <c r="BC758" s="3"/>
      <c r="BD758" s="3"/>
      <c r="BE758" s="3"/>
      <c r="BF758" s="3"/>
      <c r="BG758" s="3"/>
      <c r="BH758" s="3"/>
      <c r="BI758" s="3"/>
    </row>
    <row r="759">
      <c r="A759" s="68"/>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c r="AU759" s="3"/>
      <c r="AV759" s="3"/>
      <c r="AW759" s="3"/>
      <c r="AX759" s="3"/>
      <c r="AY759" s="3"/>
      <c r="AZ759" s="3"/>
      <c r="BA759" s="3"/>
      <c r="BB759" s="3"/>
      <c r="BC759" s="3"/>
      <c r="BD759" s="3"/>
      <c r="BE759" s="3"/>
      <c r="BF759" s="3"/>
      <c r="BG759" s="3"/>
      <c r="BH759" s="3"/>
      <c r="BI759" s="3"/>
    </row>
    <row r="760">
      <c r="A760" s="68"/>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c r="AU760" s="3"/>
      <c r="AV760" s="3"/>
      <c r="AW760" s="3"/>
      <c r="AX760" s="3"/>
      <c r="AY760" s="3"/>
      <c r="AZ760" s="3"/>
      <c r="BA760" s="3"/>
      <c r="BB760" s="3"/>
      <c r="BC760" s="3"/>
      <c r="BD760" s="3"/>
      <c r="BE760" s="3"/>
      <c r="BF760" s="3"/>
      <c r="BG760" s="3"/>
      <c r="BH760" s="3"/>
      <c r="BI760" s="3"/>
    </row>
    <row r="761">
      <c r="A761" s="68"/>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c r="AU761" s="3"/>
      <c r="AV761" s="3"/>
      <c r="AW761" s="3"/>
      <c r="AX761" s="3"/>
      <c r="AY761" s="3"/>
      <c r="AZ761" s="3"/>
      <c r="BA761" s="3"/>
      <c r="BB761" s="3"/>
      <c r="BC761" s="3"/>
      <c r="BD761" s="3"/>
      <c r="BE761" s="3"/>
      <c r="BF761" s="3"/>
      <c r="BG761" s="3"/>
      <c r="BH761" s="3"/>
      <c r="BI761" s="3"/>
    </row>
    <row r="762">
      <c r="A762" s="68"/>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c r="AT762" s="3"/>
      <c r="AU762" s="3"/>
      <c r="AV762" s="3"/>
      <c r="AW762" s="3"/>
      <c r="AX762" s="3"/>
      <c r="AY762" s="3"/>
      <c r="AZ762" s="3"/>
      <c r="BA762" s="3"/>
      <c r="BB762" s="3"/>
      <c r="BC762" s="3"/>
      <c r="BD762" s="3"/>
      <c r="BE762" s="3"/>
      <c r="BF762" s="3"/>
      <c r="BG762" s="3"/>
      <c r="BH762" s="3"/>
      <c r="BI762" s="3"/>
    </row>
    <row r="763">
      <c r="A763" s="68"/>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c r="AU763" s="3"/>
      <c r="AV763" s="3"/>
      <c r="AW763" s="3"/>
      <c r="AX763" s="3"/>
      <c r="AY763" s="3"/>
      <c r="AZ763" s="3"/>
      <c r="BA763" s="3"/>
      <c r="BB763" s="3"/>
      <c r="BC763" s="3"/>
      <c r="BD763" s="3"/>
      <c r="BE763" s="3"/>
      <c r="BF763" s="3"/>
      <c r="BG763" s="3"/>
      <c r="BH763" s="3"/>
      <c r="BI763" s="3"/>
    </row>
    <row r="764">
      <c r="A764" s="68"/>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c r="AT764" s="3"/>
      <c r="AU764" s="3"/>
      <c r="AV764" s="3"/>
      <c r="AW764" s="3"/>
      <c r="AX764" s="3"/>
      <c r="AY764" s="3"/>
      <c r="AZ764" s="3"/>
      <c r="BA764" s="3"/>
      <c r="BB764" s="3"/>
      <c r="BC764" s="3"/>
      <c r="BD764" s="3"/>
      <c r="BE764" s="3"/>
      <c r="BF764" s="3"/>
      <c r="BG764" s="3"/>
      <c r="BH764" s="3"/>
      <c r="BI764" s="3"/>
    </row>
    <row r="765">
      <c r="A765" s="68"/>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c r="AU765" s="3"/>
      <c r="AV765" s="3"/>
      <c r="AW765" s="3"/>
      <c r="AX765" s="3"/>
      <c r="AY765" s="3"/>
      <c r="AZ765" s="3"/>
      <c r="BA765" s="3"/>
      <c r="BB765" s="3"/>
      <c r="BC765" s="3"/>
      <c r="BD765" s="3"/>
      <c r="BE765" s="3"/>
      <c r="BF765" s="3"/>
      <c r="BG765" s="3"/>
      <c r="BH765" s="3"/>
      <c r="BI765" s="3"/>
    </row>
    <row r="766">
      <c r="A766" s="68"/>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c r="AU766" s="3"/>
      <c r="AV766" s="3"/>
      <c r="AW766" s="3"/>
      <c r="AX766" s="3"/>
      <c r="AY766" s="3"/>
      <c r="AZ766" s="3"/>
      <c r="BA766" s="3"/>
      <c r="BB766" s="3"/>
      <c r="BC766" s="3"/>
      <c r="BD766" s="3"/>
      <c r="BE766" s="3"/>
      <c r="BF766" s="3"/>
      <c r="BG766" s="3"/>
      <c r="BH766" s="3"/>
      <c r="BI766" s="3"/>
    </row>
    <row r="767">
      <c r="A767" s="68"/>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c r="AU767" s="3"/>
      <c r="AV767" s="3"/>
      <c r="AW767" s="3"/>
      <c r="AX767" s="3"/>
      <c r="AY767" s="3"/>
      <c r="AZ767" s="3"/>
      <c r="BA767" s="3"/>
      <c r="BB767" s="3"/>
      <c r="BC767" s="3"/>
      <c r="BD767" s="3"/>
      <c r="BE767" s="3"/>
      <c r="BF767" s="3"/>
      <c r="BG767" s="3"/>
      <c r="BH767" s="3"/>
      <c r="BI767" s="3"/>
    </row>
    <row r="768">
      <c r="A768" s="68"/>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c r="AU768" s="3"/>
      <c r="AV768" s="3"/>
      <c r="AW768" s="3"/>
      <c r="AX768" s="3"/>
      <c r="AY768" s="3"/>
      <c r="AZ768" s="3"/>
      <c r="BA768" s="3"/>
      <c r="BB768" s="3"/>
      <c r="BC768" s="3"/>
      <c r="BD768" s="3"/>
      <c r="BE768" s="3"/>
      <c r="BF768" s="3"/>
      <c r="BG768" s="3"/>
      <c r="BH768" s="3"/>
      <c r="BI768" s="3"/>
    </row>
    <row r="769">
      <c r="A769" s="68"/>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c r="AU769" s="3"/>
      <c r="AV769" s="3"/>
      <c r="AW769" s="3"/>
      <c r="AX769" s="3"/>
      <c r="AY769" s="3"/>
      <c r="AZ769" s="3"/>
      <c r="BA769" s="3"/>
      <c r="BB769" s="3"/>
      <c r="BC769" s="3"/>
      <c r="BD769" s="3"/>
      <c r="BE769" s="3"/>
      <c r="BF769" s="3"/>
      <c r="BG769" s="3"/>
      <c r="BH769" s="3"/>
      <c r="BI769" s="3"/>
    </row>
    <row r="770">
      <c r="A770" s="68"/>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c r="AU770" s="3"/>
      <c r="AV770" s="3"/>
      <c r="AW770" s="3"/>
      <c r="AX770" s="3"/>
      <c r="AY770" s="3"/>
      <c r="AZ770" s="3"/>
      <c r="BA770" s="3"/>
      <c r="BB770" s="3"/>
      <c r="BC770" s="3"/>
      <c r="BD770" s="3"/>
      <c r="BE770" s="3"/>
      <c r="BF770" s="3"/>
      <c r="BG770" s="3"/>
      <c r="BH770" s="3"/>
      <c r="BI770" s="3"/>
    </row>
    <row r="771">
      <c r="A771" s="68"/>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c r="AU771" s="3"/>
      <c r="AV771" s="3"/>
      <c r="AW771" s="3"/>
      <c r="AX771" s="3"/>
      <c r="AY771" s="3"/>
      <c r="AZ771" s="3"/>
      <c r="BA771" s="3"/>
      <c r="BB771" s="3"/>
      <c r="BC771" s="3"/>
      <c r="BD771" s="3"/>
      <c r="BE771" s="3"/>
      <c r="BF771" s="3"/>
      <c r="BG771" s="3"/>
      <c r="BH771" s="3"/>
      <c r="BI771" s="3"/>
    </row>
    <row r="772">
      <c r="A772" s="68"/>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3"/>
      <c r="AV772" s="3"/>
      <c r="AW772" s="3"/>
      <c r="AX772" s="3"/>
      <c r="AY772" s="3"/>
      <c r="AZ772" s="3"/>
      <c r="BA772" s="3"/>
      <c r="BB772" s="3"/>
      <c r="BC772" s="3"/>
      <c r="BD772" s="3"/>
      <c r="BE772" s="3"/>
      <c r="BF772" s="3"/>
      <c r="BG772" s="3"/>
      <c r="BH772" s="3"/>
      <c r="BI772" s="3"/>
    </row>
    <row r="773">
      <c r="A773" s="68"/>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c r="AU773" s="3"/>
      <c r="AV773" s="3"/>
      <c r="AW773" s="3"/>
      <c r="AX773" s="3"/>
      <c r="AY773" s="3"/>
      <c r="AZ773" s="3"/>
      <c r="BA773" s="3"/>
      <c r="BB773" s="3"/>
      <c r="BC773" s="3"/>
      <c r="BD773" s="3"/>
      <c r="BE773" s="3"/>
      <c r="BF773" s="3"/>
      <c r="BG773" s="3"/>
      <c r="BH773" s="3"/>
      <c r="BI773" s="3"/>
    </row>
    <row r="774">
      <c r="A774" s="68"/>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c r="AU774" s="3"/>
      <c r="AV774" s="3"/>
      <c r="AW774" s="3"/>
      <c r="AX774" s="3"/>
      <c r="AY774" s="3"/>
      <c r="AZ774" s="3"/>
      <c r="BA774" s="3"/>
      <c r="BB774" s="3"/>
      <c r="BC774" s="3"/>
      <c r="BD774" s="3"/>
      <c r="BE774" s="3"/>
      <c r="BF774" s="3"/>
      <c r="BG774" s="3"/>
      <c r="BH774" s="3"/>
      <c r="BI774" s="3"/>
    </row>
    <row r="775">
      <c r="A775" s="68"/>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c r="AU775" s="3"/>
      <c r="AV775" s="3"/>
      <c r="AW775" s="3"/>
      <c r="AX775" s="3"/>
      <c r="AY775" s="3"/>
      <c r="AZ775" s="3"/>
      <c r="BA775" s="3"/>
      <c r="BB775" s="3"/>
      <c r="BC775" s="3"/>
      <c r="BD775" s="3"/>
      <c r="BE775" s="3"/>
      <c r="BF775" s="3"/>
      <c r="BG775" s="3"/>
      <c r="BH775" s="3"/>
      <c r="BI775" s="3"/>
    </row>
    <row r="776">
      <c r="A776" s="68"/>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c r="AU776" s="3"/>
      <c r="AV776" s="3"/>
      <c r="AW776" s="3"/>
      <c r="AX776" s="3"/>
      <c r="AY776" s="3"/>
      <c r="AZ776" s="3"/>
      <c r="BA776" s="3"/>
      <c r="BB776" s="3"/>
      <c r="BC776" s="3"/>
      <c r="BD776" s="3"/>
      <c r="BE776" s="3"/>
      <c r="BF776" s="3"/>
      <c r="BG776" s="3"/>
      <c r="BH776" s="3"/>
      <c r="BI776" s="3"/>
    </row>
    <row r="777">
      <c r="A777" s="68"/>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c r="AU777" s="3"/>
      <c r="AV777" s="3"/>
      <c r="AW777" s="3"/>
      <c r="AX777" s="3"/>
      <c r="AY777" s="3"/>
      <c r="AZ777" s="3"/>
      <c r="BA777" s="3"/>
      <c r="BB777" s="3"/>
      <c r="BC777" s="3"/>
      <c r="BD777" s="3"/>
      <c r="BE777" s="3"/>
      <c r="BF777" s="3"/>
      <c r="BG777" s="3"/>
      <c r="BH777" s="3"/>
      <c r="BI777" s="3"/>
    </row>
    <row r="778">
      <c r="A778" s="68"/>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c r="AT778" s="3"/>
      <c r="AU778" s="3"/>
      <c r="AV778" s="3"/>
      <c r="AW778" s="3"/>
      <c r="AX778" s="3"/>
      <c r="AY778" s="3"/>
      <c r="AZ778" s="3"/>
      <c r="BA778" s="3"/>
      <c r="BB778" s="3"/>
      <c r="BC778" s="3"/>
      <c r="BD778" s="3"/>
      <c r="BE778" s="3"/>
      <c r="BF778" s="3"/>
      <c r="BG778" s="3"/>
      <c r="BH778" s="3"/>
      <c r="BI778" s="3"/>
    </row>
    <row r="779">
      <c r="A779" s="68"/>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c r="AT779" s="3"/>
      <c r="AU779" s="3"/>
      <c r="AV779" s="3"/>
      <c r="AW779" s="3"/>
      <c r="AX779" s="3"/>
      <c r="AY779" s="3"/>
      <c r="AZ779" s="3"/>
      <c r="BA779" s="3"/>
      <c r="BB779" s="3"/>
      <c r="BC779" s="3"/>
      <c r="BD779" s="3"/>
      <c r="BE779" s="3"/>
      <c r="BF779" s="3"/>
      <c r="BG779" s="3"/>
      <c r="BH779" s="3"/>
      <c r="BI779" s="3"/>
    </row>
    <row r="780">
      <c r="A780" s="68"/>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c r="AT780" s="3"/>
      <c r="AU780" s="3"/>
      <c r="AV780" s="3"/>
      <c r="AW780" s="3"/>
      <c r="AX780" s="3"/>
      <c r="AY780" s="3"/>
      <c r="AZ780" s="3"/>
      <c r="BA780" s="3"/>
      <c r="BB780" s="3"/>
      <c r="BC780" s="3"/>
      <c r="BD780" s="3"/>
      <c r="BE780" s="3"/>
      <c r="BF780" s="3"/>
      <c r="BG780" s="3"/>
      <c r="BH780" s="3"/>
      <c r="BI780" s="3"/>
    </row>
    <row r="781">
      <c r="A781" s="68"/>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c r="AU781" s="3"/>
      <c r="AV781" s="3"/>
      <c r="AW781" s="3"/>
      <c r="AX781" s="3"/>
      <c r="AY781" s="3"/>
      <c r="AZ781" s="3"/>
      <c r="BA781" s="3"/>
      <c r="BB781" s="3"/>
      <c r="BC781" s="3"/>
      <c r="BD781" s="3"/>
      <c r="BE781" s="3"/>
      <c r="BF781" s="3"/>
      <c r="BG781" s="3"/>
      <c r="BH781" s="3"/>
      <c r="BI781" s="3"/>
    </row>
    <row r="782">
      <c r="A782" s="68"/>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c r="AT782" s="3"/>
      <c r="AU782" s="3"/>
      <c r="AV782" s="3"/>
      <c r="AW782" s="3"/>
      <c r="AX782" s="3"/>
      <c r="AY782" s="3"/>
      <c r="AZ782" s="3"/>
      <c r="BA782" s="3"/>
      <c r="BB782" s="3"/>
      <c r="BC782" s="3"/>
      <c r="BD782" s="3"/>
      <c r="BE782" s="3"/>
      <c r="BF782" s="3"/>
      <c r="BG782" s="3"/>
      <c r="BH782" s="3"/>
      <c r="BI782" s="3"/>
    </row>
    <row r="783">
      <c r="A783" s="68"/>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c r="AT783" s="3"/>
      <c r="AU783" s="3"/>
      <c r="AV783" s="3"/>
      <c r="AW783" s="3"/>
      <c r="AX783" s="3"/>
      <c r="AY783" s="3"/>
      <c r="AZ783" s="3"/>
      <c r="BA783" s="3"/>
      <c r="BB783" s="3"/>
      <c r="BC783" s="3"/>
      <c r="BD783" s="3"/>
      <c r="BE783" s="3"/>
      <c r="BF783" s="3"/>
      <c r="BG783" s="3"/>
      <c r="BH783" s="3"/>
      <c r="BI783" s="3"/>
    </row>
    <row r="784">
      <c r="A784" s="68"/>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c r="AU784" s="3"/>
      <c r="AV784" s="3"/>
      <c r="AW784" s="3"/>
      <c r="AX784" s="3"/>
      <c r="AY784" s="3"/>
      <c r="AZ784" s="3"/>
      <c r="BA784" s="3"/>
      <c r="BB784" s="3"/>
      <c r="BC784" s="3"/>
      <c r="BD784" s="3"/>
      <c r="BE784" s="3"/>
      <c r="BF784" s="3"/>
      <c r="BG784" s="3"/>
      <c r="BH784" s="3"/>
      <c r="BI784" s="3"/>
    </row>
    <row r="785">
      <c r="A785" s="68"/>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c r="AT785" s="3"/>
      <c r="AU785" s="3"/>
      <c r="AV785" s="3"/>
      <c r="AW785" s="3"/>
      <c r="AX785" s="3"/>
      <c r="AY785" s="3"/>
      <c r="AZ785" s="3"/>
      <c r="BA785" s="3"/>
      <c r="BB785" s="3"/>
      <c r="BC785" s="3"/>
      <c r="BD785" s="3"/>
      <c r="BE785" s="3"/>
      <c r="BF785" s="3"/>
      <c r="BG785" s="3"/>
      <c r="BH785" s="3"/>
      <c r="BI785" s="3"/>
    </row>
    <row r="786">
      <c r="A786" s="68"/>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c r="AT786" s="3"/>
      <c r="AU786" s="3"/>
      <c r="AV786" s="3"/>
      <c r="AW786" s="3"/>
      <c r="AX786" s="3"/>
      <c r="AY786" s="3"/>
      <c r="AZ786" s="3"/>
      <c r="BA786" s="3"/>
      <c r="BB786" s="3"/>
      <c r="BC786" s="3"/>
      <c r="BD786" s="3"/>
      <c r="BE786" s="3"/>
      <c r="BF786" s="3"/>
      <c r="BG786" s="3"/>
      <c r="BH786" s="3"/>
      <c r="BI786" s="3"/>
    </row>
    <row r="787">
      <c r="A787" s="68"/>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c r="AT787" s="3"/>
      <c r="AU787" s="3"/>
      <c r="AV787" s="3"/>
      <c r="AW787" s="3"/>
      <c r="AX787" s="3"/>
      <c r="AY787" s="3"/>
      <c r="AZ787" s="3"/>
      <c r="BA787" s="3"/>
      <c r="BB787" s="3"/>
      <c r="BC787" s="3"/>
      <c r="BD787" s="3"/>
      <c r="BE787" s="3"/>
      <c r="BF787" s="3"/>
      <c r="BG787" s="3"/>
      <c r="BH787" s="3"/>
      <c r="BI787" s="3"/>
    </row>
    <row r="788">
      <c r="A788" s="68"/>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c r="AT788" s="3"/>
      <c r="AU788" s="3"/>
      <c r="AV788" s="3"/>
      <c r="AW788" s="3"/>
      <c r="AX788" s="3"/>
      <c r="AY788" s="3"/>
      <c r="AZ788" s="3"/>
      <c r="BA788" s="3"/>
      <c r="BB788" s="3"/>
      <c r="BC788" s="3"/>
      <c r="BD788" s="3"/>
      <c r="BE788" s="3"/>
      <c r="BF788" s="3"/>
      <c r="BG788" s="3"/>
      <c r="BH788" s="3"/>
      <c r="BI788" s="3"/>
    </row>
    <row r="789">
      <c r="A789" s="68"/>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c r="AU789" s="3"/>
      <c r="AV789" s="3"/>
      <c r="AW789" s="3"/>
      <c r="AX789" s="3"/>
      <c r="AY789" s="3"/>
      <c r="AZ789" s="3"/>
      <c r="BA789" s="3"/>
      <c r="BB789" s="3"/>
      <c r="BC789" s="3"/>
      <c r="BD789" s="3"/>
      <c r="BE789" s="3"/>
      <c r="BF789" s="3"/>
      <c r="BG789" s="3"/>
      <c r="BH789" s="3"/>
      <c r="BI789" s="3"/>
    </row>
    <row r="790">
      <c r="A790" s="68"/>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c r="AT790" s="3"/>
      <c r="AU790" s="3"/>
      <c r="AV790" s="3"/>
      <c r="AW790" s="3"/>
      <c r="AX790" s="3"/>
      <c r="AY790" s="3"/>
      <c r="AZ790" s="3"/>
      <c r="BA790" s="3"/>
      <c r="BB790" s="3"/>
      <c r="BC790" s="3"/>
      <c r="BD790" s="3"/>
      <c r="BE790" s="3"/>
      <c r="BF790" s="3"/>
      <c r="BG790" s="3"/>
      <c r="BH790" s="3"/>
      <c r="BI790" s="3"/>
    </row>
    <row r="791">
      <c r="A791" s="68"/>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c r="AT791" s="3"/>
      <c r="AU791" s="3"/>
      <c r="AV791" s="3"/>
      <c r="AW791" s="3"/>
      <c r="AX791" s="3"/>
      <c r="AY791" s="3"/>
      <c r="AZ791" s="3"/>
      <c r="BA791" s="3"/>
      <c r="BB791" s="3"/>
      <c r="BC791" s="3"/>
      <c r="BD791" s="3"/>
      <c r="BE791" s="3"/>
      <c r="BF791" s="3"/>
      <c r="BG791" s="3"/>
      <c r="BH791" s="3"/>
      <c r="BI791" s="3"/>
    </row>
    <row r="792">
      <c r="A792" s="68"/>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c r="AU792" s="3"/>
      <c r="AV792" s="3"/>
      <c r="AW792" s="3"/>
      <c r="AX792" s="3"/>
      <c r="AY792" s="3"/>
      <c r="AZ792" s="3"/>
      <c r="BA792" s="3"/>
      <c r="BB792" s="3"/>
      <c r="BC792" s="3"/>
      <c r="BD792" s="3"/>
      <c r="BE792" s="3"/>
      <c r="BF792" s="3"/>
      <c r="BG792" s="3"/>
      <c r="BH792" s="3"/>
      <c r="BI792" s="3"/>
    </row>
    <row r="793">
      <c r="A793" s="68"/>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c r="AU793" s="3"/>
      <c r="AV793" s="3"/>
      <c r="AW793" s="3"/>
      <c r="AX793" s="3"/>
      <c r="AY793" s="3"/>
      <c r="AZ793" s="3"/>
      <c r="BA793" s="3"/>
      <c r="BB793" s="3"/>
      <c r="BC793" s="3"/>
      <c r="BD793" s="3"/>
      <c r="BE793" s="3"/>
      <c r="BF793" s="3"/>
      <c r="BG793" s="3"/>
      <c r="BH793" s="3"/>
      <c r="BI793" s="3"/>
    </row>
    <row r="794">
      <c r="A794" s="68"/>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c r="AT794" s="3"/>
      <c r="AU794" s="3"/>
      <c r="AV794" s="3"/>
      <c r="AW794" s="3"/>
      <c r="AX794" s="3"/>
      <c r="AY794" s="3"/>
      <c r="AZ794" s="3"/>
      <c r="BA794" s="3"/>
      <c r="BB794" s="3"/>
      <c r="BC794" s="3"/>
      <c r="BD794" s="3"/>
      <c r="BE794" s="3"/>
      <c r="BF794" s="3"/>
      <c r="BG794" s="3"/>
      <c r="BH794" s="3"/>
      <c r="BI794" s="3"/>
    </row>
    <row r="795">
      <c r="A795" s="68"/>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c r="AU795" s="3"/>
      <c r="AV795" s="3"/>
      <c r="AW795" s="3"/>
      <c r="AX795" s="3"/>
      <c r="AY795" s="3"/>
      <c r="AZ795" s="3"/>
      <c r="BA795" s="3"/>
      <c r="BB795" s="3"/>
      <c r="BC795" s="3"/>
      <c r="BD795" s="3"/>
      <c r="BE795" s="3"/>
      <c r="BF795" s="3"/>
      <c r="BG795" s="3"/>
      <c r="BH795" s="3"/>
      <c r="BI795" s="3"/>
    </row>
    <row r="796">
      <c r="A796" s="68"/>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c r="AU796" s="3"/>
      <c r="AV796" s="3"/>
      <c r="AW796" s="3"/>
      <c r="AX796" s="3"/>
      <c r="AY796" s="3"/>
      <c r="AZ796" s="3"/>
      <c r="BA796" s="3"/>
      <c r="BB796" s="3"/>
      <c r="BC796" s="3"/>
      <c r="BD796" s="3"/>
      <c r="BE796" s="3"/>
      <c r="BF796" s="3"/>
      <c r="BG796" s="3"/>
      <c r="BH796" s="3"/>
      <c r="BI796" s="3"/>
    </row>
    <row r="797">
      <c r="A797" s="68"/>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c r="AU797" s="3"/>
      <c r="AV797" s="3"/>
      <c r="AW797" s="3"/>
      <c r="AX797" s="3"/>
      <c r="AY797" s="3"/>
      <c r="AZ797" s="3"/>
      <c r="BA797" s="3"/>
      <c r="BB797" s="3"/>
      <c r="BC797" s="3"/>
      <c r="BD797" s="3"/>
      <c r="BE797" s="3"/>
      <c r="BF797" s="3"/>
      <c r="BG797" s="3"/>
      <c r="BH797" s="3"/>
      <c r="BI797" s="3"/>
    </row>
    <row r="798">
      <c r="A798" s="68"/>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c r="AU798" s="3"/>
      <c r="AV798" s="3"/>
      <c r="AW798" s="3"/>
      <c r="AX798" s="3"/>
      <c r="AY798" s="3"/>
      <c r="AZ798" s="3"/>
      <c r="BA798" s="3"/>
      <c r="BB798" s="3"/>
      <c r="BC798" s="3"/>
      <c r="BD798" s="3"/>
      <c r="BE798" s="3"/>
      <c r="BF798" s="3"/>
      <c r="BG798" s="3"/>
      <c r="BH798" s="3"/>
      <c r="BI798" s="3"/>
    </row>
    <row r="799">
      <c r="A799" s="68"/>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c r="AU799" s="3"/>
      <c r="AV799" s="3"/>
      <c r="AW799" s="3"/>
      <c r="AX799" s="3"/>
      <c r="AY799" s="3"/>
      <c r="AZ799" s="3"/>
      <c r="BA799" s="3"/>
      <c r="BB799" s="3"/>
      <c r="BC799" s="3"/>
      <c r="BD799" s="3"/>
      <c r="BE799" s="3"/>
      <c r="BF799" s="3"/>
      <c r="BG799" s="3"/>
      <c r="BH799" s="3"/>
      <c r="BI799" s="3"/>
    </row>
    <row r="800">
      <c r="A800" s="68"/>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c r="AU800" s="3"/>
      <c r="AV800" s="3"/>
      <c r="AW800" s="3"/>
      <c r="AX800" s="3"/>
      <c r="AY800" s="3"/>
      <c r="AZ800" s="3"/>
      <c r="BA800" s="3"/>
      <c r="BB800" s="3"/>
      <c r="BC800" s="3"/>
      <c r="BD800" s="3"/>
      <c r="BE800" s="3"/>
      <c r="BF800" s="3"/>
      <c r="BG800" s="3"/>
      <c r="BH800" s="3"/>
      <c r="BI800" s="3"/>
    </row>
    <row r="801">
      <c r="A801" s="68"/>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c r="AU801" s="3"/>
      <c r="AV801" s="3"/>
      <c r="AW801" s="3"/>
      <c r="AX801" s="3"/>
      <c r="AY801" s="3"/>
      <c r="AZ801" s="3"/>
      <c r="BA801" s="3"/>
      <c r="BB801" s="3"/>
      <c r="BC801" s="3"/>
      <c r="BD801" s="3"/>
      <c r="BE801" s="3"/>
      <c r="BF801" s="3"/>
      <c r="BG801" s="3"/>
      <c r="BH801" s="3"/>
      <c r="BI801" s="3"/>
    </row>
    <row r="802">
      <c r="A802" s="68"/>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c r="AU802" s="3"/>
      <c r="AV802" s="3"/>
      <c r="AW802" s="3"/>
      <c r="AX802" s="3"/>
      <c r="AY802" s="3"/>
      <c r="AZ802" s="3"/>
      <c r="BA802" s="3"/>
      <c r="BB802" s="3"/>
      <c r="BC802" s="3"/>
      <c r="BD802" s="3"/>
      <c r="BE802" s="3"/>
      <c r="BF802" s="3"/>
      <c r="BG802" s="3"/>
      <c r="BH802" s="3"/>
      <c r="BI802" s="3"/>
    </row>
    <row r="803">
      <c r="A803" s="68"/>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c r="AU803" s="3"/>
      <c r="AV803" s="3"/>
      <c r="AW803" s="3"/>
      <c r="AX803" s="3"/>
      <c r="AY803" s="3"/>
      <c r="AZ803" s="3"/>
      <c r="BA803" s="3"/>
      <c r="BB803" s="3"/>
      <c r="BC803" s="3"/>
      <c r="BD803" s="3"/>
      <c r="BE803" s="3"/>
      <c r="BF803" s="3"/>
      <c r="BG803" s="3"/>
      <c r="BH803" s="3"/>
      <c r="BI803" s="3"/>
    </row>
    <row r="804">
      <c r="A804" s="68"/>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c r="AU804" s="3"/>
      <c r="AV804" s="3"/>
      <c r="AW804" s="3"/>
      <c r="AX804" s="3"/>
      <c r="AY804" s="3"/>
      <c r="AZ804" s="3"/>
      <c r="BA804" s="3"/>
      <c r="BB804" s="3"/>
      <c r="BC804" s="3"/>
      <c r="BD804" s="3"/>
      <c r="BE804" s="3"/>
      <c r="BF804" s="3"/>
      <c r="BG804" s="3"/>
      <c r="BH804" s="3"/>
      <c r="BI804" s="3"/>
    </row>
    <row r="805">
      <c r="A805" s="68"/>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c r="AU805" s="3"/>
      <c r="AV805" s="3"/>
      <c r="AW805" s="3"/>
      <c r="AX805" s="3"/>
      <c r="AY805" s="3"/>
      <c r="AZ805" s="3"/>
      <c r="BA805" s="3"/>
      <c r="BB805" s="3"/>
      <c r="BC805" s="3"/>
      <c r="BD805" s="3"/>
      <c r="BE805" s="3"/>
      <c r="BF805" s="3"/>
      <c r="BG805" s="3"/>
      <c r="BH805" s="3"/>
      <c r="BI805" s="3"/>
    </row>
    <row r="806">
      <c r="A806" s="68"/>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c r="AT806" s="3"/>
      <c r="AU806" s="3"/>
      <c r="AV806" s="3"/>
      <c r="AW806" s="3"/>
      <c r="AX806" s="3"/>
      <c r="AY806" s="3"/>
      <c r="AZ806" s="3"/>
      <c r="BA806" s="3"/>
      <c r="BB806" s="3"/>
      <c r="BC806" s="3"/>
      <c r="BD806" s="3"/>
      <c r="BE806" s="3"/>
      <c r="BF806" s="3"/>
      <c r="BG806" s="3"/>
      <c r="BH806" s="3"/>
      <c r="BI806" s="3"/>
    </row>
    <row r="807">
      <c r="A807" s="68"/>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c r="AU807" s="3"/>
      <c r="AV807" s="3"/>
      <c r="AW807" s="3"/>
      <c r="AX807" s="3"/>
      <c r="AY807" s="3"/>
      <c r="AZ807" s="3"/>
      <c r="BA807" s="3"/>
      <c r="BB807" s="3"/>
      <c r="BC807" s="3"/>
      <c r="BD807" s="3"/>
      <c r="BE807" s="3"/>
      <c r="BF807" s="3"/>
      <c r="BG807" s="3"/>
      <c r="BH807" s="3"/>
      <c r="BI807" s="3"/>
    </row>
    <row r="808">
      <c r="A808" s="68"/>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3"/>
      <c r="AT808" s="3"/>
      <c r="AU808" s="3"/>
      <c r="AV808" s="3"/>
      <c r="AW808" s="3"/>
      <c r="AX808" s="3"/>
      <c r="AY808" s="3"/>
      <c r="AZ808" s="3"/>
      <c r="BA808" s="3"/>
      <c r="BB808" s="3"/>
      <c r="BC808" s="3"/>
      <c r="BD808" s="3"/>
      <c r="BE808" s="3"/>
      <c r="BF808" s="3"/>
      <c r="BG808" s="3"/>
      <c r="BH808" s="3"/>
      <c r="BI808" s="3"/>
    </row>
    <row r="809">
      <c r="A809" s="68"/>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c r="AS809" s="3"/>
      <c r="AT809" s="3"/>
      <c r="AU809" s="3"/>
      <c r="AV809" s="3"/>
      <c r="AW809" s="3"/>
      <c r="AX809" s="3"/>
      <c r="AY809" s="3"/>
      <c r="AZ809" s="3"/>
      <c r="BA809" s="3"/>
      <c r="BB809" s="3"/>
      <c r="BC809" s="3"/>
      <c r="BD809" s="3"/>
      <c r="BE809" s="3"/>
      <c r="BF809" s="3"/>
      <c r="BG809" s="3"/>
      <c r="BH809" s="3"/>
      <c r="BI809" s="3"/>
    </row>
    <row r="810">
      <c r="A810" s="68"/>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c r="AO810" s="3"/>
      <c r="AP810" s="3"/>
      <c r="AQ810" s="3"/>
      <c r="AR810" s="3"/>
      <c r="AS810" s="3"/>
      <c r="AT810" s="3"/>
      <c r="AU810" s="3"/>
      <c r="AV810" s="3"/>
      <c r="AW810" s="3"/>
      <c r="AX810" s="3"/>
      <c r="AY810" s="3"/>
      <c r="AZ810" s="3"/>
      <c r="BA810" s="3"/>
      <c r="BB810" s="3"/>
      <c r="BC810" s="3"/>
      <c r="BD810" s="3"/>
      <c r="BE810" s="3"/>
      <c r="BF810" s="3"/>
      <c r="BG810" s="3"/>
      <c r="BH810" s="3"/>
      <c r="BI810" s="3"/>
    </row>
    <row r="811">
      <c r="A811" s="68"/>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c r="AS811" s="3"/>
      <c r="AT811" s="3"/>
      <c r="AU811" s="3"/>
      <c r="AV811" s="3"/>
      <c r="AW811" s="3"/>
      <c r="AX811" s="3"/>
      <c r="AY811" s="3"/>
      <c r="AZ811" s="3"/>
      <c r="BA811" s="3"/>
      <c r="BB811" s="3"/>
      <c r="BC811" s="3"/>
      <c r="BD811" s="3"/>
      <c r="BE811" s="3"/>
      <c r="BF811" s="3"/>
      <c r="BG811" s="3"/>
      <c r="BH811" s="3"/>
      <c r="BI811" s="3"/>
    </row>
    <row r="812">
      <c r="A812" s="68"/>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c r="AS812" s="3"/>
      <c r="AT812" s="3"/>
      <c r="AU812" s="3"/>
      <c r="AV812" s="3"/>
      <c r="AW812" s="3"/>
      <c r="AX812" s="3"/>
      <c r="AY812" s="3"/>
      <c r="AZ812" s="3"/>
      <c r="BA812" s="3"/>
      <c r="BB812" s="3"/>
      <c r="BC812" s="3"/>
      <c r="BD812" s="3"/>
      <c r="BE812" s="3"/>
      <c r="BF812" s="3"/>
      <c r="BG812" s="3"/>
      <c r="BH812" s="3"/>
      <c r="BI812" s="3"/>
    </row>
    <row r="813">
      <c r="A813" s="68"/>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3"/>
      <c r="AT813" s="3"/>
      <c r="AU813" s="3"/>
      <c r="AV813" s="3"/>
      <c r="AW813" s="3"/>
      <c r="AX813" s="3"/>
      <c r="AY813" s="3"/>
      <c r="AZ813" s="3"/>
      <c r="BA813" s="3"/>
      <c r="BB813" s="3"/>
      <c r="BC813" s="3"/>
      <c r="BD813" s="3"/>
      <c r="BE813" s="3"/>
      <c r="BF813" s="3"/>
      <c r="BG813" s="3"/>
      <c r="BH813" s="3"/>
      <c r="BI813" s="3"/>
    </row>
    <row r="814">
      <c r="A814" s="68"/>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3"/>
      <c r="AT814" s="3"/>
      <c r="AU814" s="3"/>
      <c r="AV814" s="3"/>
      <c r="AW814" s="3"/>
      <c r="AX814" s="3"/>
      <c r="AY814" s="3"/>
      <c r="AZ814" s="3"/>
      <c r="BA814" s="3"/>
      <c r="BB814" s="3"/>
      <c r="BC814" s="3"/>
      <c r="BD814" s="3"/>
      <c r="BE814" s="3"/>
      <c r="BF814" s="3"/>
      <c r="BG814" s="3"/>
      <c r="BH814" s="3"/>
      <c r="BI814" s="3"/>
    </row>
    <row r="815">
      <c r="A815" s="68"/>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c r="AS815" s="3"/>
      <c r="AT815" s="3"/>
      <c r="AU815" s="3"/>
      <c r="AV815" s="3"/>
      <c r="AW815" s="3"/>
      <c r="AX815" s="3"/>
      <c r="AY815" s="3"/>
      <c r="AZ815" s="3"/>
      <c r="BA815" s="3"/>
      <c r="BB815" s="3"/>
      <c r="BC815" s="3"/>
      <c r="BD815" s="3"/>
      <c r="BE815" s="3"/>
      <c r="BF815" s="3"/>
      <c r="BG815" s="3"/>
      <c r="BH815" s="3"/>
      <c r="BI815" s="3"/>
    </row>
    <row r="816">
      <c r="A816" s="68"/>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c r="AS816" s="3"/>
      <c r="AT816" s="3"/>
      <c r="AU816" s="3"/>
      <c r="AV816" s="3"/>
      <c r="AW816" s="3"/>
      <c r="AX816" s="3"/>
      <c r="AY816" s="3"/>
      <c r="AZ816" s="3"/>
      <c r="BA816" s="3"/>
      <c r="BB816" s="3"/>
      <c r="BC816" s="3"/>
      <c r="BD816" s="3"/>
      <c r="BE816" s="3"/>
      <c r="BF816" s="3"/>
      <c r="BG816" s="3"/>
      <c r="BH816" s="3"/>
      <c r="BI816" s="3"/>
    </row>
    <row r="817">
      <c r="A817" s="68"/>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c r="AS817" s="3"/>
      <c r="AT817" s="3"/>
      <c r="AU817" s="3"/>
      <c r="AV817" s="3"/>
      <c r="AW817" s="3"/>
      <c r="AX817" s="3"/>
      <c r="AY817" s="3"/>
      <c r="AZ817" s="3"/>
      <c r="BA817" s="3"/>
      <c r="BB817" s="3"/>
      <c r="BC817" s="3"/>
      <c r="BD817" s="3"/>
      <c r="BE817" s="3"/>
      <c r="BF817" s="3"/>
      <c r="BG817" s="3"/>
      <c r="BH817" s="3"/>
      <c r="BI817" s="3"/>
    </row>
    <row r="818">
      <c r="A818" s="68"/>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c r="AO818" s="3"/>
      <c r="AP818" s="3"/>
      <c r="AQ818" s="3"/>
      <c r="AR818" s="3"/>
      <c r="AS818" s="3"/>
      <c r="AT818" s="3"/>
      <c r="AU818" s="3"/>
      <c r="AV818" s="3"/>
      <c r="AW818" s="3"/>
      <c r="AX818" s="3"/>
      <c r="AY818" s="3"/>
      <c r="AZ818" s="3"/>
      <c r="BA818" s="3"/>
      <c r="BB818" s="3"/>
      <c r="BC818" s="3"/>
      <c r="BD818" s="3"/>
      <c r="BE818" s="3"/>
      <c r="BF818" s="3"/>
      <c r="BG818" s="3"/>
      <c r="BH818" s="3"/>
      <c r="BI818" s="3"/>
    </row>
    <row r="819">
      <c r="A819" s="68"/>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c r="AO819" s="3"/>
      <c r="AP819" s="3"/>
      <c r="AQ819" s="3"/>
      <c r="AR819" s="3"/>
      <c r="AS819" s="3"/>
      <c r="AT819" s="3"/>
      <c r="AU819" s="3"/>
      <c r="AV819" s="3"/>
      <c r="AW819" s="3"/>
      <c r="AX819" s="3"/>
      <c r="AY819" s="3"/>
      <c r="AZ819" s="3"/>
      <c r="BA819" s="3"/>
      <c r="BB819" s="3"/>
      <c r="BC819" s="3"/>
      <c r="BD819" s="3"/>
      <c r="BE819" s="3"/>
      <c r="BF819" s="3"/>
      <c r="BG819" s="3"/>
      <c r="BH819" s="3"/>
      <c r="BI819" s="3"/>
    </row>
    <row r="820">
      <c r="A820" s="68"/>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c r="AS820" s="3"/>
      <c r="AT820" s="3"/>
      <c r="AU820" s="3"/>
      <c r="AV820" s="3"/>
      <c r="AW820" s="3"/>
      <c r="AX820" s="3"/>
      <c r="AY820" s="3"/>
      <c r="AZ820" s="3"/>
      <c r="BA820" s="3"/>
      <c r="BB820" s="3"/>
      <c r="BC820" s="3"/>
      <c r="BD820" s="3"/>
      <c r="BE820" s="3"/>
      <c r="BF820" s="3"/>
      <c r="BG820" s="3"/>
      <c r="BH820" s="3"/>
      <c r="BI820" s="3"/>
    </row>
    <row r="821">
      <c r="A821" s="68"/>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c r="AS821" s="3"/>
      <c r="AT821" s="3"/>
      <c r="AU821" s="3"/>
      <c r="AV821" s="3"/>
      <c r="AW821" s="3"/>
      <c r="AX821" s="3"/>
      <c r="AY821" s="3"/>
      <c r="AZ821" s="3"/>
      <c r="BA821" s="3"/>
      <c r="BB821" s="3"/>
      <c r="BC821" s="3"/>
      <c r="BD821" s="3"/>
      <c r="BE821" s="3"/>
      <c r="BF821" s="3"/>
      <c r="BG821" s="3"/>
      <c r="BH821" s="3"/>
      <c r="BI821" s="3"/>
    </row>
    <row r="822">
      <c r="A822" s="68"/>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c r="AS822" s="3"/>
      <c r="AT822" s="3"/>
      <c r="AU822" s="3"/>
      <c r="AV822" s="3"/>
      <c r="AW822" s="3"/>
      <c r="AX822" s="3"/>
      <c r="AY822" s="3"/>
      <c r="AZ822" s="3"/>
      <c r="BA822" s="3"/>
      <c r="BB822" s="3"/>
      <c r="BC822" s="3"/>
      <c r="BD822" s="3"/>
      <c r="BE822" s="3"/>
      <c r="BF822" s="3"/>
      <c r="BG822" s="3"/>
      <c r="BH822" s="3"/>
      <c r="BI822" s="3"/>
    </row>
    <row r="823">
      <c r="A823" s="68"/>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c r="AS823" s="3"/>
      <c r="AT823" s="3"/>
      <c r="AU823" s="3"/>
      <c r="AV823" s="3"/>
      <c r="AW823" s="3"/>
      <c r="AX823" s="3"/>
      <c r="AY823" s="3"/>
      <c r="AZ823" s="3"/>
      <c r="BA823" s="3"/>
      <c r="BB823" s="3"/>
      <c r="BC823" s="3"/>
      <c r="BD823" s="3"/>
      <c r="BE823" s="3"/>
      <c r="BF823" s="3"/>
      <c r="BG823" s="3"/>
      <c r="BH823" s="3"/>
      <c r="BI823" s="3"/>
    </row>
    <row r="824">
      <c r="A824" s="68"/>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3"/>
      <c r="AT824" s="3"/>
      <c r="AU824" s="3"/>
      <c r="AV824" s="3"/>
      <c r="AW824" s="3"/>
      <c r="AX824" s="3"/>
      <c r="AY824" s="3"/>
      <c r="AZ824" s="3"/>
      <c r="BA824" s="3"/>
      <c r="BB824" s="3"/>
      <c r="BC824" s="3"/>
      <c r="BD824" s="3"/>
      <c r="BE824" s="3"/>
      <c r="BF824" s="3"/>
      <c r="BG824" s="3"/>
      <c r="BH824" s="3"/>
      <c r="BI824" s="3"/>
    </row>
    <row r="825">
      <c r="A825" s="68"/>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c r="AS825" s="3"/>
      <c r="AT825" s="3"/>
      <c r="AU825" s="3"/>
      <c r="AV825" s="3"/>
      <c r="AW825" s="3"/>
      <c r="AX825" s="3"/>
      <c r="AY825" s="3"/>
      <c r="AZ825" s="3"/>
      <c r="BA825" s="3"/>
      <c r="BB825" s="3"/>
      <c r="BC825" s="3"/>
      <c r="BD825" s="3"/>
      <c r="BE825" s="3"/>
      <c r="BF825" s="3"/>
      <c r="BG825" s="3"/>
      <c r="BH825" s="3"/>
      <c r="BI825" s="3"/>
    </row>
    <row r="826">
      <c r="A826" s="68"/>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3"/>
      <c r="AT826" s="3"/>
      <c r="AU826" s="3"/>
      <c r="AV826" s="3"/>
      <c r="AW826" s="3"/>
      <c r="AX826" s="3"/>
      <c r="AY826" s="3"/>
      <c r="AZ826" s="3"/>
      <c r="BA826" s="3"/>
      <c r="BB826" s="3"/>
      <c r="BC826" s="3"/>
      <c r="BD826" s="3"/>
      <c r="BE826" s="3"/>
      <c r="BF826" s="3"/>
      <c r="BG826" s="3"/>
      <c r="BH826" s="3"/>
      <c r="BI826" s="3"/>
    </row>
    <row r="827">
      <c r="A827" s="68"/>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c r="AS827" s="3"/>
      <c r="AT827" s="3"/>
      <c r="AU827" s="3"/>
      <c r="AV827" s="3"/>
      <c r="AW827" s="3"/>
      <c r="AX827" s="3"/>
      <c r="AY827" s="3"/>
      <c r="AZ827" s="3"/>
      <c r="BA827" s="3"/>
      <c r="BB827" s="3"/>
      <c r="BC827" s="3"/>
      <c r="BD827" s="3"/>
      <c r="BE827" s="3"/>
      <c r="BF827" s="3"/>
      <c r="BG827" s="3"/>
      <c r="BH827" s="3"/>
      <c r="BI827" s="3"/>
    </row>
    <row r="828">
      <c r="A828" s="68"/>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c r="AS828" s="3"/>
      <c r="AT828" s="3"/>
      <c r="AU828" s="3"/>
      <c r="AV828" s="3"/>
      <c r="AW828" s="3"/>
      <c r="AX828" s="3"/>
      <c r="AY828" s="3"/>
      <c r="AZ828" s="3"/>
      <c r="BA828" s="3"/>
      <c r="BB828" s="3"/>
      <c r="BC828" s="3"/>
      <c r="BD828" s="3"/>
      <c r="BE828" s="3"/>
      <c r="BF828" s="3"/>
      <c r="BG828" s="3"/>
      <c r="BH828" s="3"/>
      <c r="BI828" s="3"/>
    </row>
    <row r="829">
      <c r="A829" s="68"/>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c r="AS829" s="3"/>
      <c r="AT829" s="3"/>
      <c r="AU829" s="3"/>
      <c r="AV829" s="3"/>
      <c r="AW829" s="3"/>
      <c r="AX829" s="3"/>
      <c r="AY829" s="3"/>
      <c r="AZ829" s="3"/>
      <c r="BA829" s="3"/>
      <c r="BB829" s="3"/>
      <c r="BC829" s="3"/>
      <c r="BD829" s="3"/>
      <c r="BE829" s="3"/>
      <c r="BF829" s="3"/>
      <c r="BG829" s="3"/>
      <c r="BH829" s="3"/>
      <c r="BI829" s="3"/>
    </row>
    <row r="830">
      <c r="A830" s="68"/>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c r="AS830" s="3"/>
      <c r="AT830" s="3"/>
      <c r="AU830" s="3"/>
      <c r="AV830" s="3"/>
      <c r="AW830" s="3"/>
      <c r="AX830" s="3"/>
      <c r="AY830" s="3"/>
      <c r="AZ830" s="3"/>
      <c r="BA830" s="3"/>
      <c r="BB830" s="3"/>
      <c r="BC830" s="3"/>
      <c r="BD830" s="3"/>
      <c r="BE830" s="3"/>
      <c r="BF830" s="3"/>
      <c r="BG830" s="3"/>
      <c r="BH830" s="3"/>
      <c r="BI830" s="3"/>
    </row>
    <row r="831">
      <c r="A831" s="68"/>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c r="AO831" s="3"/>
      <c r="AP831" s="3"/>
      <c r="AQ831" s="3"/>
      <c r="AR831" s="3"/>
      <c r="AS831" s="3"/>
      <c r="AT831" s="3"/>
      <c r="AU831" s="3"/>
      <c r="AV831" s="3"/>
      <c r="AW831" s="3"/>
      <c r="AX831" s="3"/>
      <c r="AY831" s="3"/>
      <c r="AZ831" s="3"/>
      <c r="BA831" s="3"/>
      <c r="BB831" s="3"/>
      <c r="BC831" s="3"/>
      <c r="BD831" s="3"/>
      <c r="BE831" s="3"/>
      <c r="BF831" s="3"/>
      <c r="BG831" s="3"/>
      <c r="BH831" s="3"/>
      <c r="BI831" s="3"/>
    </row>
    <row r="832">
      <c r="A832" s="68"/>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c r="AS832" s="3"/>
      <c r="AT832" s="3"/>
      <c r="AU832" s="3"/>
      <c r="AV832" s="3"/>
      <c r="AW832" s="3"/>
      <c r="AX832" s="3"/>
      <c r="AY832" s="3"/>
      <c r="AZ832" s="3"/>
      <c r="BA832" s="3"/>
      <c r="BB832" s="3"/>
      <c r="BC832" s="3"/>
      <c r="BD832" s="3"/>
      <c r="BE832" s="3"/>
      <c r="BF832" s="3"/>
      <c r="BG832" s="3"/>
      <c r="BH832" s="3"/>
      <c r="BI832" s="3"/>
    </row>
    <row r="833">
      <c r="A833" s="68"/>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c r="AO833" s="3"/>
      <c r="AP833" s="3"/>
      <c r="AQ833" s="3"/>
      <c r="AR833" s="3"/>
      <c r="AS833" s="3"/>
      <c r="AT833" s="3"/>
      <c r="AU833" s="3"/>
      <c r="AV833" s="3"/>
      <c r="AW833" s="3"/>
      <c r="AX833" s="3"/>
      <c r="AY833" s="3"/>
      <c r="AZ833" s="3"/>
      <c r="BA833" s="3"/>
      <c r="BB833" s="3"/>
      <c r="BC833" s="3"/>
      <c r="BD833" s="3"/>
      <c r="BE833" s="3"/>
      <c r="BF833" s="3"/>
      <c r="BG833" s="3"/>
      <c r="BH833" s="3"/>
      <c r="BI833" s="3"/>
    </row>
    <row r="834">
      <c r="A834" s="68"/>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c r="AS834" s="3"/>
      <c r="AT834" s="3"/>
      <c r="AU834" s="3"/>
      <c r="AV834" s="3"/>
      <c r="AW834" s="3"/>
      <c r="AX834" s="3"/>
      <c r="AY834" s="3"/>
      <c r="AZ834" s="3"/>
      <c r="BA834" s="3"/>
      <c r="BB834" s="3"/>
      <c r="BC834" s="3"/>
      <c r="BD834" s="3"/>
      <c r="BE834" s="3"/>
      <c r="BF834" s="3"/>
      <c r="BG834" s="3"/>
      <c r="BH834" s="3"/>
      <c r="BI834" s="3"/>
    </row>
    <row r="835">
      <c r="A835" s="68"/>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c r="AS835" s="3"/>
      <c r="AT835" s="3"/>
      <c r="AU835" s="3"/>
      <c r="AV835" s="3"/>
      <c r="AW835" s="3"/>
      <c r="AX835" s="3"/>
      <c r="AY835" s="3"/>
      <c r="AZ835" s="3"/>
      <c r="BA835" s="3"/>
      <c r="BB835" s="3"/>
      <c r="BC835" s="3"/>
      <c r="BD835" s="3"/>
      <c r="BE835" s="3"/>
      <c r="BF835" s="3"/>
      <c r="BG835" s="3"/>
      <c r="BH835" s="3"/>
      <c r="BI835" s="3"/>
    </row>
    <row r="836">
      <c r="A836" s="68"/>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c r="AO836" s="3"/>
      <c r="AP836" s="3"/>
      <c r="AQ836" s="3"/>
      <c r="AR836" s="3"/>
      <c r="AS836" s="3"/>
      <c r="AT836" s="3"/>
      <c r="AU836" s="3"/>
      <c r="AV836" s="3"/>
      <c r="AW836" s="3"/>
      <c r="AX836" s="3"/>
      <c r="AY836" s="3"/>
      <c r="AZ836" s="3"/>
      <c r="BA836" s="3"/>
      <c r="BB836" s="3"/>
      <c r="BC836" s="3"/>
      <c r="BD836" s="3"/>
      <c r="BE836" s="3"/>
      <c r="BF836" s="3"/>
      <c r="BG836" s="3"/>
      <c r="BH836" s="3"/>
      <c r="BI836" s="3"/>
    </row>
    <row r="837">
      <c r="A837" s="68"/>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c r="AO837" s="3"/>
      <c r="AP837" s="3"/>
      <c r="AQ837" s="3"/>
      <c r="AR837" s="3"/>
      <c r="AS837" s="3"/>
      <c r="AT837" s="3"/>
      <c r="AU837" s="3"/>
      <c r="AV837" s="3"/>
      <c r="AW837" s="3"/>
      <c r="AX837" s="3"/>
      <c r="AY837" s="3"/>
      <c r="AZ837" s="3"/>
      <c r="BA837" s="3"/>
      <c r="BB837" s="3"/>
      <c r="BC837" s="3"/>
      <c r="BD837" s="3"/>
      <c r="BE837" s="3"/>
      <c r="BF837" s="3"/>
      <c r="BG837" s="3"/>
      <c r="BH837" s="3"/>
      <c r="BI837" s="3"/>
    </row>
    <row r="838">
      <c r="A838" s="68"/>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c r="AO838" s="3"/>
      <c r="AP838" s="3"/>
      <c r="AQ838" s="3"/>
      <c r="AR838" s="3"/>
      <c r="AS838" s="3"/>
      <c r="AT838" s="3"/>
      <c r="AU838" s="3"/>
      <c r="AV838" s="3"/>
      <c r="AW838" s="3"/>
      <c r="AX838" s="3"/>
      <c r="AY838" s="3"/>
      <c r="AZ838" s="3"/>
      <c r="BA838" s="3"/>
      <c r="BB838" s="3"/>
      <c r="BC838" s="3"/>
      <c r="BD838" s="3"/>
      <c r="BE838" s="3"/>
      <c r="BF838" s="3"/>
      <c r="BG838" s="3"/>
      <c r="BH838" s="3"/>
      <c r="BI838" s="3"/>
    </row>
    <row r="839">
      <c r="A839" s="68"/>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c r="AS839" s="3"/>
      <c r="AT839" s="3"/>
      <c r="AU839" s="3"/>
      <c r="AV839" s="3"/>
      <c r="AW839" s="3"/>
      <c r="AX839" s="3"/>
      <c r="AY839" s="3"/>
      <c r="AZ839" s="3"/>
      <c r="BA839" s="3"/>
      <c r="BB839" s="3"/>
      <c r="BC839" s="3"/>
      <c r="BD839" s="3"/>
      <c r="BE839" s="3"/>
      <c r="BF839" s="3"/>
      <c r="BG839" s="3"/>
      <c r="BH839" s="3"/>
      <c r="BI839" s="3"/>
    </row>
    <row r="840">
      <c r="A840" s="68"/>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c r="AO840" s="3"/>
      <c r="AP840" s="3"/>
      <c r="AQ840" s="3"/>
      <c r="AR840" s="3"/>
      <c r="AS840" s="3"/>
      <c r="AT840" s="3"/>
      <c r="AU840" s="3"/>
      <c r="AV840" s="3"/>
      <c r="AW840" s="3"/>
      <c r="AX840" s="3"/>
      <c r="AY840" s="3"/>
      <c r="AZ840" s="3"/>
      <c r="BA840" s="3"/>
      <c r="BB840" s="3"/>
      <c r="BC840" s="3"/>
      <c r="BD840" s="3"/>
      <c r="BE840" s="3"/>
      <c r="BF840" s="3"/>
      <c r="BG840" s="3"/>
      <c r="BH840" s="3"/>
      <c r="BI840" s="3"/>
    </row>
    <row r="841">
      <c r="A841" s="68"/>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c r="AO841" s="3"/>
      <c r="AP841" s="3"/>
      <c r="AQ841" s="3"/>
      <c r="AR841" s="3"/>
      <c r="AS841" s="3"/>
      <c r="AT841" s="3"/>
      <c r="AU841" s="3"/>
      <c r="AV841" s="3"/>
      <c r="AW841" s="3"/>
      <c r="AX841" s="3"/>
      <c r="AY841" s="3"/>
      <c r="AZ841" s="3"/>
      <c r="BA841" s="3"/>
      <c r="BB841" s="3"/>
      <c r="BC841" s="3"/>
      <c r="BD841" s="3"/>
      <c r="BE841" s="3"/>
      <c r="BF841" s="3"/>
      <c r="BG841" s="3"/>
      <c r="BH841" s="3"/>
      <c r="BI841" s="3"/>
    </row>
    <row r="842">
      <c r="A842" s="68"/>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c r="AO842" s="3"/>
      <c r="AP842" s="3"/>
      <c r="AQ842" s="3"/>
      <c r="AR842" s="3"/>
      <c r="AS842" s="3"/>
      <c r="AT842" s="3"/>
      <c r="AU842" s="3"/>
      <c r="AV842" s="3"/>
      <c r="AW842" s="3"/>
      <c r="AX842" s="3"/>
      <c r="AY842" s="3"/>
      <c r="AZ842" s="3"/>
      <c r="BA842" s="3"/>
      <c r="BB842" s="3"/>
      <c r="BC842" s="3"/>
      <c r="BD842" s="3"/>
      <c r="BE842" s="3"/>
      <c r="BF842" s="3"/>
      <c r="BG842" s="3"/>
      <c r="BH842" s="3"/>
      <c r="BI842" s="3"/>
    </row>
    <row r="843">
      <c r="A843" s="68"/>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c r="AO843" s="3"/>
      <c r="AP843" s="3"/>
      <c r="AQ843" s="3"/>
      <c r="AR843" s="3"/>
      <c r="AS843" s="3"/>
      <c r="AT843" s="3"/>
      <c r="AU843" s="3"/>
      <c r="AV843" s="3"/>
      <c r="AW843" s="3"/>
      <c r="AX843" s="3"/>
      <c r="AY843" s="3"/>
      <c r="AZ843" s="3"/>
      <c r="BA843" s="3"/>
      <c r="BB843" s="3"/>
      <c r="BC843" s="3"/>
      <c r="BD843" s="3"/>
      <c r="BE843" s="3"/>
      <c r="BF843" s="3"/>
      <c r="BG843" s="3"/>
      <c r="BH843" s="3"/>
      <c r="BI843" s="3"/>
    </row>
    <row r="844">
      <c r="A844" s="68"/>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c r="AO844" s="3"/>
      <c r="AP844" s="3"/>
      <c r="AQ844" s="3"/>
      <c r="AR844" s="3"/>
      <c r="AS844" s="3"/>
      <c r="AT844" s="3"/>
      <c r="AU844" s="3"/>
      <c r="AV844" s="3"/>
      <c r="AW844" s="3"/>
      <c r="AX844" s="3"/>
      <c r="AY844" s="3"/>
      <c r="AZ844" s="3"/>
      <c r="BA844" s="3"/>
      <c r="BB844" s="3"/>
      <c r="BC844" s="3"/>
      <c r="BD844" s="3"/>
      <c r="BE844" s="3"/>
      <c r="BF844" s="3"/>
      <c r="BG844" s="3"/>
      <c r="BH844" s="3"/>
      <c r="BI844" s="3"/>
    </row>
    <row r="845">
      <c r="A845" s="68"/>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c r="AS845" s="3"/>
      <c r="AT845" s="3"/>
      <c r="AU845" s="3"/>
      <c r="AV845" s="3"/>
      <c r="AW845" s="3"/>
      <c r="AX845" s="3"/>
      <c r="AY845" s="3"/>
      <c r="AZ845" s="3"/>
      <c r="BA845" s="3"/>
      <c r="BB845" s="3"/>
      <c r="BC845" s="3"/>
      <c r="BD845" s="3"/>
      <c r="BE845" s="3"/>
      <c r="BF845" s="3"/>
      <c r="BG845" s="3"/>
      <c r="BH845" s="3"/>
      <c r="BI845" s="3"/>
    </row>
    <row r="846">
      <c r="A846" s="68"/>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c r="AO846" s="3"/>
      <c r="AP846" s="3"/>
      <c r="AQ846" s="3"/>
      <c r="AR846" s="3"/>
      <c r="AS846" s="3"/>
      <c r="AT846" s="3"/>
      <c r="AU846" s="3"/>
      <c r="AV846" s="3"/>
      <c r="AW846" s="3"/>
      <c r="AX846" s="3"/>
      <c r="AY846" s="3"/>
      <c r="AZ846" s="3"/>
      <c r="BA846" s="3"/>
      <c r="BB846" s="3"/>
      <c r="BC846" s="3"/>
      <c r="BD846" s="3"/>
      <c r="BE846" s="3"/>
      <c r="BF846" s="3"/>
      <c r="BG846" s="3"/>
      <c r="BH846" s="3"/>
      <c r="BI846" s="3"/>
    </row>
    <row r="847">
      <c r="A847" s="68"/>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c r="AO847" s="3"/>
      <c r="AP847" s="3"/>
      <c r="AQ847" s="3"/>
      <c r="AR847" s="3"/>
      <c r="AS847" s="3"/>
      <c r="AT847" s="3"/>
      <c r="AU847" s="3"/>
      <c r="AV847" s="3"/>
      <c r="AW847" s="3"/>
      <c r="AX847" s="3"/>
      <c r="AY847" s="3"/>
      <c r="AZ847" s="3"/>
      <c r="BA847" s="3"/>
      <c r="BB847" s="3"/>
      <c r="BC847" s="3"/>
      <c r="BD847" s="3"/>
      <c r="BE847" s="3"/>
      <c r="BF847" s="3"/>
      <c r="BG847" s="3"/>
      <c r="BH847" s="3"/>
      <c r="BI847" s="3"/>
    </row>
    <row r="848">
      <c r="A848" s="68"/>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c r="AO848" s="3"/>
      <c r="AP848" s="3"/>
      <c r="AQ848" s="3"/>
      <c r="AR848" s="3"/>
      <c r="AS848" s="3"/>
      <c r="AT848" s="3"/>
      <c r="AU848" s="3"/>
      <c r="AV848" s="3"/>
      <c r="AW848" s="3"/>
      <c r="AX848" s="3"/>
      <c r="AY848" s="3"/>
      <c r="AZ848" s="3"/>
      <c r="BA848" s="3"/>
      <c r="BB848" s="3"/>
      <c r="BC848" s="3"/>
      <c r="BD848" s="3"/>
      <c r="BE848" s="3"/>
      <c r="BF848" s="3"/>
      <c r="BG848" s="3"/>
      <c r="BH848" s="3"/>
      <c r="BI848" s="3"/>
    </row>
    <row r="849">
      <c r="A849" s="68"/>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c r="AS849" s="3"/>
      <c r="AT849" s="3"/>
      <c r="AU849" s="3"/>
      <c r="AV849" s="3"/>
      <c r="AW849" s="3"/>
      <c r="AX849" s="3"/>
      <c r="AY849" s="3"/>
      <c r="AZ849" s="3"/>
      <c r="BA849" s="3"/>
      <c r="BB849" s="3"/>
      <c r="BC849" s="3"/>
      <c r="BD849" s="3"/>
      <c r="BE849" s="3"/>
      <c r="BF849" s="3"/>
      <c r="BG849" s="3"/>
      <c r="BH849" s="3"/>
      <c r="BI849" s="3"/>
    </row>
    <row r="850">
      <c r="A850" s="68"/>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c r="AS850" s="3"/>
      <c r="AT850" s="3"/>
      <c r="AU850" s="3"/>
      <c r="AV850" s="3"/>
      <c r="AW850" s="3"/>
      <c r="AX850" s="3"/>
      <c r="AY850" s="3"/>
      <c r="AZ850" s="3"/>
      <c r="BA850" s="3"/>
      <c r="BB850" s="3"/>
      <c r="BC850" s="3"/>
      <c r="BD850" s="3"/>
      <c r="BE850" s="3"/>
      <c r="BF850" s="3"/>
      <c r="BG850" s="3"/>
      <c r="BH850" s="3"/>
      <c r="BI850" s="3"/>
    </row>
    <row r="851">
      <c r="A851" s="68"/>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c r="AO851" s="3"/>
      <c r="AP851" s="3"/>
      <c r="AQ851" s="3"/>
      <c r="AR851" s="3"/>
      <c r="AS851" s="3"/>
      <c r="AT851" s="3"/>
      <c r="AU851" s="3"/>
      <c r="AV851" s="3"/>
      <c r="AW851" s="3"/>
      <c r="AX851" s="3"/>
      <c r="AY851" s="3"/>
      <c r="AZ851" s="3"/>
      <c r="BA851" s="3"/>
      <c r="BB851" s="3"/>
      <c r="BC851" s="3"/>
      <c r="BD851" s="3"/>
      <c r="BE851" s="3"/>
      <c r="BF851" s="3"/>
      <c r="BG851" s="3"/>
      <c r="BH851" s="3"/>
      <c r="BI851" s="3"/>
    </row>
    <row r="852">
      <c r="A852" s="68"/>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c r="AO852" s="3"/>
      <c r="AP852" s="3"/>
      <c r="AQ852" s="3"/>
      <c r="AR852" s="3"/>
      <c r="AS852" s="3"/>
      <c r="AT852" s="3"/>
      <c r="AU852" s="3"/>
      <c r="AV852" s="3"/>
      <c r="AW852" s="3"/>
      <c r="AX852" s="3"/>
      <c r="AY852" s="3"/>
      <c r="AZ852" s="3"/>
      <c r="BA852" s="3"/>
      <c r="BB852" s="3"/>
      <c r="BC852" s="3"/>
      <c r="BD852" s="3"/>
      <c r="BE852" s="3"/>
      <c r="BF852" s="3"/>
      <c r="BG852" s="3"/>
      <c r="BH852" s="3"/>
      <c r="BI852" s="3"/>
    </row>
    <row r="853">
      <c r="A853" s="68"/>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c r="AO853" s="3"/>
      <c r="AP853" s="3"/>
      <c r="AQ853" s="3"/>
      <c r="AR853" s="3"/>
      <c r="AS853" s="3"/>
      <c r="AT853" s="3"/>
      <c r="AU853" s="3"/>
      <c r="AV853" s="3"/>
      <c r="AW853" s="3"/>
      <c r="AX853" s="3"/>
      <c r="AY853" s="3"/>
      <c r="AZ853" s="3"/>
      <c r="BA853" s="3"/>
      <c r="BB853" s="3"/>
      <c r="BC853" s="3"/>
      <c r="BD853" s="3"/>
      <c r="BE853" s="3"/>
      <c r="BF853" s="3"/>
      <c r="BG853" s="3"/>
      <c r="BH853" s="3"/>
      <c r="BI853" s="3"/>
    </row>
    <row r="854">
      <c r="A854" s="68"/>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c r="AO854" s="3"/>
      <c r="AP854" s="3"/>
      <c r="AQ854" s="3"/>
      <c r="AR854" s="3"/>
      <c r="AS854" s="3"/>
      <c r="AT854" s="3"/>
      <c r="AU854" s="3"/>
      <c r="AV854" s="3"/>
      <c r="AW854" s="3"/>
      <c r="AX854" s="3"/>
      <c r="AY854" s="3"/>
      <c r="AZ854" s="3"/>
      <c r="BA854" s="3"/>
      <c r="BB854" s="3"/>
      <c r="BC854" s="3"/>
      <c r="BD854" s="3"/>
      <c r="BE854" s="3"/>
      <c r="BF854" s="3"/>
      <c r="BG854" s="3"/>
      <c r="BH854" s="3"/>
      <c r="BI854" s="3"/>
    </row>
    <row r="855">
      <c r="A855" s="68"/>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c r="AO855" s="3"/>
      <c r="AP855" s="3"/>
      <c r="AQ855" s="3"/>
      <c r="AR855" s="3"/>
      <c r="AS855" s="3"/>
      <c r="AT855" s="3"/>
      <c r="AU855" s="3"/>
      <c r="AV855" s="3"/>
      <c r="AW855" s="3"/>
      <c r="AX855" s="3"/>
      <c r="AY855" s="3"/>
      <c r="AZ855" s="3"/>
      <c r="BA855" s="3"/>
      <c r="BB855" s="3"/>
      <c r="BC855" s="3"/>
      <c r="BD855" s="3"/>
      <c r="BE855" s="3"/>
      <c r="BF855" s="3"/>
      <c r="BG855" s="3"/>
      <c r="BH855" s="3"/>
      <c r="BI855" s="3"/>
    </row>
    <row r="856">
      <c r="A856" s="68"/>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c r="AS856" s="3"/>
      <c r="AT856" s="3"/>
      <c r="AU856" s="3"/>
      <c r="AV856" s="3"/>
      <c r="AW856" s="3"/>
      <c r="AX856" s="3"/>
      <c r="AY856" s="3"/>
      <c r="AZ856" s="3"/>
      <c r="BA856" s="3"/>
      <c r="BB856" s="3"/>
      <c r="BC856" s="3"/>
      <c r="BD856" s="3"/>
      <c r="BE856" s="3"/>
      <c r="BF856" s="3"/>
      <c r="BG856" s="3"/>
      <c r="BH856" s="3"/>
      <c r="BI856" s="3"/>
    </row>
    <row r="857">
      <c r="A857" s="68"/>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c r="AS857" s="3"/>
      <c r="AT857" s="3"/>
      <c r="AU857" s="3"/>
      <c r="AV857" s="3"/>
      <c r="AW857" s="3"/>
      <c r="AX857" s="3"/>
      <c r="AY857" s="3"/>
      <c r="AZ857" s="3"/>
      <c r="BA857" s="3"/>
      <c r="BB857" s="3"/>
      <c r="BC857" s="3"/>
      <c r="BD857" s="3"/>
      <c r="BE857" s="3"/>
      <c r="BF857" s="3"/>
      <c r="BG857" s="3"/>
      <c r="BH857" s="3"/>
      <c r="BI857" s="3"/>
    </row>
    <row r="858">
      <c r="A858" s="68"/>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c r="AO858" s="3"/>
      <c r="AP858" s="3"/>
      <c r="AQ858" s="3"/>
      <c r="AR858" s="3"/>
      <c r="AS858" s="3"/>
      <c r="AT858" s="3"/>
      <c r="AU858" s="3"/>
      <c r="AV858" s="3"/>
      <c r="AW858" s="3"/>
      <c r="AX858" s="3"/>
      <c r="AY858" s="3"/>
      <c r="AZ858" s="3"/>
      <c r="BA858" s="3"/>
      <c r="BB858" s="3"/>
      <c r="BC858" s="3"/>
      <c r="BD858" s="3"/>
      <c r="BE858" s="3"/>
      <c r="BF858" s="3"/>
      <c r="BG858" s="3"/>
      <c r="BH858" s="3"/>
      <c r="BI858" s="3"/>
    </row>
    <row r="859">
      <c r="A859" s="68"/>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c r="AS859" s="3"/>
      <c r="AT859" s="3"/>
      <c r="AU859" s="3"/>
      <c r="AV859" s="3"/>
      <c r="AW859" s="3"/>
      <c r="AX859" s="3"/>
      <c r="AY859" s="3"/>
      <c r="AZ859" s="3"/>
      <c r="BA859" s="3"/>
      <c r="BB859" s="3"/>
      <c r="BC859" s="3"/>
      <c r="BD859" s="3"/>
      <c r="BE859" s="3"/>
      <c r="BF859" s="3"/>
      <c r="BG859" s="3"/>
      <c r="BH859" s="3"/>
      <c r="BI859" s="3"/>
    </row>
    <row r="860">
      <c r="A860" s="68"/>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c r="AO860" s="3"/>
      <c r="AP860" s="3"/>
      <c r="AQ860" s="3"/>
      <c r="AR860" s="3"/>
      <c r="AS860" s="3"/>
      <c r="AT860" s="3"/>
      <c r="AU860" s="3"/>
      <c r="AV860" s="3"/>
      <c r="AW860" s="3"/>
      <c r="AX860" s="3"/>
      <c r="AY860" s="3"/>
      <c r="AZ860" s="3"/>
      <c r="BA860" s="3"/>
      <c r="BB860" s="3"/>
      <c r="BC860" s="3"/>
      <c r="BD860" s="3"/>
      <c r="BE860" s="3"/>
      <c r="BF860" s="3"/>
      <c r="BG860" s="3"/>
      <c r="BH860" s="3"/>
      <c r="BI860" s="3"/>
    </row>
    <row r="861">
      <c r="A861" s="68"/>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c r="AO861" s="3"/>
      <c r="AP861" s="3"/>
      <c r="AQ861" s="3"/>
      <c r="AR861" s="3"/>
      <c r="AS861" s="3"/>
      <c r="AT861" s="3"/>
      <c r="AU861" s="3"/>
      <c r="AV861" s="3"/>
      <c r="AW861" s="3"/>
      <c r="AX861" s="3"/>
      <c r="AY861" s="3"/>
      <c r="AZ861" s="3"/>
      <c r="BA861" s="3"/>
      <c r="BB861" s="3"/>
      <c r="BC861" s="3"/>
      <c r="BD861" s="3"/>
      <c r="BE861" s="3"/>
      <c r="BF861" s="3"/>
      <c r="BG861" s="3"/>
      <c r="BH861" s="3"/>
      <c r="BI861" s="3"/>
    </row>
    <row r="862">
      <c r="A862" s="68"/>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c r="AO862" s="3"/>
      <c r="AP862" s="3"/>
      <c r="AQ862" s="3"/>
      <c r="AR862" s="3"/>
      <c r="AS862" s="3"/>
      <c r="AT862" s="3"/>
      <c r="AU862" s="3"/>
      <c r="AV862" s="3"/>
      <c r="AW862" s="3"/>
      <c r="AX862" s="3"/>
      <c r="AY862" s="3"/>
      <c r="AZ862" s="3"/>
      <c r="BA862" s="3"/>
      <c r="BB862" s="3"/>
      <c r="BC862" s="3"/>
      <c r="BD862" s="3"/>
      <c r="BE862" s="3"/>
      <c r="BF862" s="3"/>
      <c r="BG862" s="3"/>
      <c r="BH862" s="3"/>
      <c r="BI862" s="3"/>
    </row>
    <row r="863">
      <c r="A863" s="68"/>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c r="AO863" s="3"/>
      <c r="AP863" s="3"/>
      <c r="AQ863" s="3"/>
      <c r="AR863" s="3"/>
      <c r="AS863" s="3"/>
      <c r="AT863" s="3"/>
      <c r="AU863" s="3"/>
      <c r="AV863" s="3"/>
      <c r="AW863" s="3"/>
      <c r="AX863" s="3"/>
      <c r="AY863" s="3"/>
      <c r="AZ863" s="3"/>
      <c r="BA863" s="3"/>
      <c r="BB863" s="3"/>
      <c r="BC863" s="3"/>
      <c r="BD863" s="3"/>
      <c r="BE863" s="3"/>
      <c r="BF863" s="3"/>
      <c r="BG863" s="3"/>
      <c r="BH863" s="3"/>
      <c r="BI863" s="3"/>
    </row>
    <row r="864">
      <c r="A864" s="68"/>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c r="AO864" s="3"/>
      <c r="AP864" s="3"/>
      <c r="AQ864" s="3"/>
      <c r="AR864" s="3"/>
      <c r="AS864" s="3"/>
      <c r="AT864" s="3"/>
      <c r="AU864" s="3"/>
      <c r="AV864" s="3"/>
      <c r="AW864" s="3"/>
      <c r="AX864" s="3"/>
      <c r="AY864" s="3"/>
      <c r="AZ864" s="3"/>
      <c r="BA864" s="3"/>
      <c r="BB864" s="3"/>
      <c r="BC864" s="3"/>
      <c r="BD864" s="3"/>
      <c r="BE864" s="3"/>
      <c r="BF864" s="3"/>
      <c r="BG864" s="3"/>
      <c r="BH864" s="3"/>
      <c r="BI864" s="3"/>
    </row>
    <row r="865">
      <c r="A865" s="68"/>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c r="AS865" s="3"/>
      <c r="AT865" s="3"/>
      <c r="AU865" s="3"/>
      <c r="AV865" s="3"/>
      <c r="AW865" s="3"/>
      <c r="AX865" s="3"/>
      <c r="AY865" s="3"/>
      <c r="AZ865" s="3"/>
      <c r="BA865" s="3"/>
      <c r="BB865" s="3"/>
      <c r="BC865" s="3"/>
      <c r="BD865" s="3"/>
      <c r="BE865" s="3"/>
      <c r="BF865" s="3"/>
      <c r="BG865" s="3"/>
      <c r="BH865" s="3"/>
      <c r="BI865" s="3"/>
    </row>
    <row r="866">
      <c r="A866" s="68"/>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c r="AO866" s="3"/>
      <c r="AP866" s="3"/>
      <c r="AQ866" s="3"/>
      <c r="AR866" s="3"/>
      <c r="AS866" s="3"/>
      <c r="AT866" s="3"/>
      <c r="AU866" s="3"/>
      <c r="AV866" s="3"/>
      <c r="AW866" s="3"/>
      <c r="AX866" s="3"/>
      <c r="AY866" s="3"/>
      <c r="AZ866" s="3"/>
      <c r="BA866" s="3"/>
      <c r="BB866" s="3"/>
      <c r="BC866" s="3"/>
      <c r="BD866" s="3"/>
      <c r="BE866" s="3"/>
      <c r="BF866" s="3"/>
      <c r="BG866" s="3"/>
      <c r="BH866" s="3"/>
      <c r="BI866" s="3"/>
    </row>
    <row r="867">
      <c r="A867" s="68"/>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c r="AO867" s="3"/>
      <c r="AP867" s="3"/>
      <c r="AQ867" s="3"/>
      <c r="AR867" s="3"/>
      <c r="AS867" s="3"/>
      <c r="AT867" s="3"/>
      <c r="AU867" s="3"/>
      <c r="AV867" s="3"/>
      <c r="AW867" s="3"/>
      <c r="AX867" s="3"/>
      <c r="AY867" s="3"/>
      <c r="AZ867" s="3"/>
      <c r="BA867" s="3"/>
      <c r="BB867" s="3"/>
      <c r="BC867" s="3"/>
      <c r="BD867" s="3"/>
      <c r="BE867" s="3"/>
      <c r="BF867" s="3"/>
      <c r="BG867" s="3"/>
      <c r="BH867" s="3"/>
      <c r="BI867" s="3"/>
    </row>
    <row r="868">
      <c r="A868" s="68"/>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c r="AO868" s="3"/>
      <c r="AP868" s="3"/>
      <c r="AQ868" s="3"/>
      <c r="AR868" s="3"/>
      <c r="AS868" s="3"/>
      <c r="AT868" s="3"/>
      <c r="AU868" s="3"/>
      <c r="AV868" s="3"/>
      <c r="AW868" s="3"/>
      <c r="AX868" s="3"/>
      <c r="AY868" s="3"/>
      <c r="AZ868" s="3"/>
      <c r="BA868" s="3"/>
      <c r="BB868" s="3"/>
      <c r="BC868" s="3"/>
      <c r="BD868" s="3"/>
      <c r="BE868" s="3"/>
      <c r="BF868" s="3"/>
      <c r="BG868" s="3"/>
      <c r="BH868" s="3"/>
      <c r="BI868" s="3"/>
    </row>
    <row r="869">
      <c r="A869" s="68"/>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c r="AO869" s="3"/>
      <c r="AP869" s="3"/>
      <c r="AQ869" s="3"/>
      <c r="AR869" s="3"/>
      <c r="AS869" s="3"/>
      <c r="AT869" s="3"/>
      <c r="AU869" s="3"/>
      <c r="AV869" s="3"/>
      <c r="AW869" s="3"/>
      <c r="AX869" s="3"/>
      <c r="AY869" s="3"/>
      <c r="AZ869" s="3"/>
      <c r="BA869" s="3"/>
      <c r="BB869" s="3"/>
      <c r="BC869" s="3"/>
      <c r="BD869" s="3"/>
      <c r="BE869" s="3"/>
      <c r="BF869" s="3"/>
      <c r="BG869" s="3"/>
      <c r="BH869" s="3"/>
      <c r="BI869" s="3"/>
    </row>
    <row r="870">
      <c r="A870" s="68"/>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c r="AO870" s="3"/>
      <c r="AP870" s="3"/>
      <c r="AQ870" s="3"/>
      <c r="AR870" s="3"/>
      <c r="AS870" s="3"/>
      <c r="AT870" s="3"/>
      <c r="AU870" s="3"/>
      <c r="AV870" s="3"/>
      <c r="AW870" s="3"/>
      <c r="AX870" s="3"/>
      <c r="AY870" s="3"/>
      <c r="AZ870" s="3"/>
      <c r="BA870" s="3"/>
      <c r="BB870" s="3"/>
      <c r="BC870" s="3"/>
      <c r="BD870" s="3"/>
      <c r="BE870" s="3"/>
      <c r="BF870" s="3"/>
      <c r="BG870" s="3"/>
      <c r="BH870" s="3"/>
      <c r="BI870" s="3"/>
    </row>
    <row r="871">
      <c r="A871" s="68"/>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c r="AO871" s="3"/>
      <c r="AP871" s="3"/>
      <c r="AQ871" s="3"/>
      <c r="AR871" s="3"/>
      <c r="AS871" s="3"/>
      <c r="AT871" s="3"/>
      <c r="AU871" s="3"/>
      <c r="AV871" s="3"/>
      <c r="AW871" s="3"/>
      <c r="AX871" s="3"/>
      <c r="AY871" s="3"/>
      <c r="AZ871" s="3"/>
      <c r="BA871" s="3"/>
      <c r="BB871" s="3"/>
      <c r="BC871" s="3"/>
      <c r="BD871" s="3"/>
      <c r="BE871" s="3"/>
      <c r="BF871" s="3"/>
      <c r="BG871" s="3"/>
      <c r="BH871" s="3"/>
      <c r="BI871" s="3"/>
    </row>
    <row r="872">
      <c r="A872" s="68"/>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c r="AO872" s="3"/>
      <c r="AP872" s="3"/>
      <c r="AQ872" s="3"/>
      <c r="AR872" s="3"/>
      <c r="AS872" s="3"/>
      <c r="AT872" s="3"/>
      <c r="AU872" s="3"/>
      <c r="AV872" s="3"/>
      <c r="AW872" s="3"/>
      <c r="AX872" s="3"/>
      <c r="AY872" s="3"/>
      <c r="AZ872" s="3"/>
      <c r="BA872" s="3"/>
      <c r="BB872" s="3"/>
      <c r="BC872" s="3"/>
      <c r="BD872" s="3"/>
      <c r="BE872" s="3"/>
      <c r="BF872" s="3"/>
      <c r="BG872" s="3"/>
      <c r="BH872" s="3"/>
      <c r="BI872" s="3"/>
    </row>
    <row r="873">
      <c r="A873" s="68"/>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c r="AO873" s="3"/>
      <c r="AP873" s="3"/>
      <c r="AQ873" s="3"/>
      <c r="AR873" s="3"/>
      <c r="AS873" s="3"/>
      <c r="AT873" s="3"/>
      <c r="AU873" s="3"/>
      <c r="AV873" s="3"/>
      <c r="AW873" s="3"/>
      <c r="AX873" s="3"/>
      <c r="AY873" s="3"/>
      <c r="AZ873" s="3"/>
      <c r="BA873" s="3"/>
      <c r="BB873" s="3"/>
      <c r="BC873" s="3"/>
      <c r="BD873" s="3"/>
      <c r="BE873" s="3"/>
      <c r="BF873" s="3"/>
      <c r="BG873" s="3"/>
      <c r="BH873" s="3"/>
      <c r="BI873" s="3"/>
    </row>
    <row r="874">
      <c r="A874" s="68"/>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c r="AO874" s="3"/>
      <c r="AP874" s="3"/>
      <c r="AQ874" s="3"/>
      <c r="AR874" s="3"/>
      <c r="AS874" s="3"/>
      <c r="AT874" s="3"/>
      <c r="AU874" s="3"/>
      <c r="AV874" s="3"/>
      <c r="AW874" s="3"/>
      <c r="AX874" s="3"/>
      <c r="AY874" s="3"/>
      <c r="AZ874" s="3"/>
      <c r="BA874" s="3"/>
      <c r="BB874" s="3"/>
      <c r="BC874" s="3"/>
      <c r="BD874" s="3"/>
      <c r="BE874" s="3"/>
      <c r="BF874" s="3"/>
      <c r="BG874" s="3"/>
      <c r="BH874" s="3"/>
      <c r="BI874" s="3"/>
    </row>
    <row r="875">
      <c r="A875" s="68"/>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c r="AO875" s="3"/>
      <c r="AP875" s="3"/>
      <c r="AQ875" s="3"/>
      <c r="AR875" s="3"/>
      <c r="AS875" s="3"/>
      <c r="AT875" s="3"/>
      <c r="AU875" s="3"/>
      <c r="AV875" s="3"/>
      <c r="AW875" s="3"/>
      <c r="AX875" s="3"/>
      <c r="AY875" s="3"/>
      <c r="AZ875" s="3"/>
      <c r="BA875" s="3"/>
      <c r="BB875" s="3"/>
      <c r="BC875" s="3"/>
      <c r="BD875" s="3"/>
      <c r="BE875" s="3"/>
      <c r="BF875" s="3"/>
      <c r="BG875" s="3"/>
      <c r="BH875" s="3"/>
      <c r="BI875" s="3"/>
    </row>
    <row r="876">
      <c r="A876" s="68"/>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c r="AO876" s="3"/>
      <c r="AP876" s="3"/>
      <c r="AQ876" s="3"/>
      <c r="AR876" s="3"/>
      <c r="AS876" s="3"/>
      <c r="AT876" s="3"/>
      <c r="AU876" s="3"/>
      <c r="AV876" s="3"/>
      <c r="AW876" s="3"/>
      <c r="AX876" s="3"/>
      <c r="AY876" s="3"/>
      <c r="AZ876" s="3"/>
      <c r="BA876" s="3"/>
      <c r="BB876" s="3"/>
      <c r="BC876" s="3"/>
      <c r="BD876" s="3"/>
      <c r="BE876" s="3"/>
      <c r="BF876" s="3"/>
      <c r="BG876" s="3"/>
      <c r="BH876" s="3"/>
      <c r="BI876" s="3"/>
    </row>
    <row r="877">
      <c r="A877" s="68"/>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c r="AO877" s="3"/>
      <c r="AP877" s="3"/>
      <c r="AQ877" s="3"/>
      <c r="AR877" s="3"/>
      <c r="AS877" s="3"/>
      <c r="AT877" s="3"/>
      <c r="AU877" s="3"/>
      <c r="AV877" s="3"/>
      <c r="AW877" s="3"/>
      <c r="AX877" s="3"/>
      <c r="AY877" s="3"/>
      <c r="AZ877" s="3"/>
      <c r="BA877" s="3"/>
      <c r="BB877" s="3"/>
      <c r="BC877" s="3"/>
      <c r="BD877" s="3"/>
      <c r="BE877" s="3"/>
      <c r="BF877" s="3"/>
      <c r="BG877" s="3"/>
      <c r="BH877" s="3"/>
      <c r="BI877" s="3"/>
    </row>
    <row r="878">
      <c r="A878" s="68"/>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c r="AO878" s="3"/>
      <c r="AP878" s="3"/>
      <c r="AQ878" s="3"/>
      <c r="AR878" s="3"/>
      <c r="AS878" s="3"/>
      <c r="AT878" s="3"/>
      <c r="AU878" s="3"/>
      <c r="AV878" s="3"/>
      <c r="AW878" s="3"/>
      <c r="AX878" s="3"/>
      <c r="AY878" s="3"/>
      <c r="AZ878" s="3"/>
      <c r="BA878" s="3"/>
      <c r="BB878" s="3"/>
      <c r="BC878" s="3"/>
      <c r="BD878" s="3"/>
      <c r="BE878" s="3"/>
      <c r="BF878" s="3"/>
      <c r="BG878" s="3"/>
      <c r="BH878" s="3"/>
      <c r="BI878" s="3"/>
    </row>
    <row r="879">
      <c r="A879" s="68"/>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c r="AO879" s="3"/>
      <c r="AP879" s="3"/>
      <c r="AQ879" s="3"/>
      <c r="AR879" s="3"/>
      <c r="AS879" s="3"/>
      <c r="AT879" s="3"/>
      <c r="AU879" s="3"/>
      <c r="AV879" s="3"/>
      <c r="AW879" s="3"/>
      <c r="AX879" s="3"/>
      <c r="AY879" s="3"/>
      <c r="AZ879" s="3"/>
      <c r="BA879" s="3"/>
      <c r="BB879" s="3"/>
      <c r="BC879" s="3"/>
      <c r="BD879" s="3"/>
      <c r="BE879" s="3"/>
      <c r="BF879" s="3"/>
      <c r="BG879" s="3"/>
      <c r="BH879" s="3"/>
      <c r="BI879" s="3"/>
    </row>
    <row r="880">
      <c r="A880" s="68"/>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c r="AO880" s="3"/>
      <c r="AP880" s="3"/>
      <c r="AQ880" s="3"/>
      <c r="AR880" s="3"/>
      <c r="AS880" s="3"/>
      <c r="AT880" s="3"/>
      <c r="AU880" s="3"/>
      <c r="AV880" s="3"/>
      <c r="AW880" s="3"/>
      <c r="AX880" s="3"/>
      <c r="AY880" s="3"/>
      <c r="AZ880" s="3"/>
      <c r="BA880" s="3"/>
      <c r="BB880" s="3"/>
      <c r="BC880" s="3"/>
      <c r="BD880" s="3"/>
      <c r="BE880" s="3"/>
      <c r="BF880" s="3"/>
      <c r="BG880" s="3"/>
      <c r="BH880" s="3"/>
      <c r="BI880" s="3"/>
    </row>
    <row r="881">
      <c r="A881" s="68"/>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c r="AO881" s="3"/>
      <c r="AP881" s="3"/>
      <c r="AQ881" s="3"/>
      <c r="AR881" s="3"/>
      <c r="AS881" s="3"/>
      <c r="AT881" s="3"/>
      <c r="AU881" s="3"/>
      <c r="AV881" s="3"/>
      <c r="AW881" s="3"/>
      <c r="AX881" s="3"/>
      <c r="AY881" s="3"/>
      <c r="AZ881" s="3"/>
      <c r="BA881" s="3"/>
      <c r="BB881" s="3"/>
      <c r="BC881" s="3"/>
      <c r="BD881" s="3"/>
      <c r="BE881" s="3"/>
      <c r="BF881" s="3"/>
      <c r="BG881" s="3"/>
      <c r="BH881" s="3"/>
      <c r="BI881" s="3"/>
    </row>
    <row r="882">
      <c r="A882" s="68"/>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c r="AO882" s="3"/>
      <c r="AP882" s="3"/>
      <c r="AQ882" s="3"/>
      <c r="AR882" s="3"/>
      <c r="AS882" s="3"/>
      <c r="AT882" s="3"/>
      <c r="AU882" s="3"/>
      <c r="AV882" s="3"/>
      <c r="AW882" s="3"/>
      <c r="AX882" s="3"/>
      <c r="AY882" s="3"/>
      <c r="AZ882" s="3"/>
      <c r="BA882" s="3"/>
      <c r="BB882" s="3"/>
      <c r="BC882" s="3"/>
      <c r="BD882" s="3"/>
      <c r="BE882" s="3"/>
      <c r="BF882" s="3"/>
      <c r="BG882" s="3"/>
      <c r="BH882" s="3"/>
      <c r="BI882" s="3"/>
    </row>
    <row r="883">
      <c r="A883" s="68"/>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c r="AO883" s="3"/>
      <c r="AP883" s="3"/>
      <c r="AQ883" s="3"/>
      <c r="AR883" s="3"/>
      <c r="AS883" s="3"/>
      <c r="AT883" s="3"/>
      <c r="AU883" s="3"/>
      <c r="AV883" s="3"/>
      <c r="AW883" s="3"/>
      <c r="AX883" s="3"/>
      <c r="AY883" s="3"/>
      <c r="AZ883" s="3"/>
      <c r="BA883" s="3"/>
      <c r="BB883" s="3"/>
      <c r="BC883" s="3"/>
      <c r="BD883" s="3"/>
      <c r="BE883" s="3"/>
      <c r="BF883" s="3"/>
      <c r="BG883" s="3"/>
      <c r="BH883" s="3"/>
      <c r="BI883" s="3"/>
    </row>
    <row r="884">
      <c r="A884" s="68"/>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c r="AO884" s="3"/>
      <c r="AP884" s="3"/>
      <c r="AQ884" s="3"/>
      <c r="AR884" s="3"/>
      <c r="AS884" s="3"/>
      <c r="AT884" s="3"/>
      <c r="AU884" s="3"/>
      <c r="AV884" s="3"/>
      <c r="AW884" s="3"/>
      <c r="AX884" s="3"/>
      <c r="AY884" s="3"/>
      <c r="AZ884" s="3"/>
      <c r="BA884" s="3"/>
      <c r="BB884" s="3"/>
      <c r="BC884" s="3"/>
      <c r="BD884" s="3"/>
      <c r="BE884" s="3"/>
      <c r="BF884" s="3"/>
      <c r="BG884" s="3"/>
      <c r="BH884" s="3"/>
      <c r="BI884" s="3"/>
    </row>
    <row r="885">
      <c r="A885" s="68"/>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c r="AO885" s="3"/>
      <c r="AP885" s="3"/>
      <c r="AQ885" s="3"/>
      <c r="AR885" s="3"/>
      <c r="AS885" s="3"/>
      <c r="AT885" s="3"/>
      <c r="AU885" s="3"/>
      <c r="AV885" s="3"/>
      <c r="AW885" s="3"/>
      <c r="AX885" s="3"/>
      <c r="AY885" s="3"/>
      <c r="AZ885" s="3"/>
      <c r="BA885" s="3"/>
      <c r="BB885" s="3"/>
      <c r="BC885" s="3"/>
      <c r="BD885" s="3"/>
      <c r="BE885" s="3"/>
      <c r="BF885" s="3"/>
      <c r="BG885" s="3"/>
      <c r="BH885" s="3"/>
      <c r="BI885" s="3"/>
    </row>
    <row r="886">
      <c r="A886" s="68"/>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c r="AO886" s="3"/>
      <c r="AP886" s="3"/>
      <c r="AQ886" s="3"/>
      <c r="AR886" s="3"/>
      <c r="AS886" s="3"/>
      <c r="AT886" s="3"/>
      <c r="AU886" s="3"/>
      <c r="AV886" s="3"/>
      <c r="AW886" s="3"/>
      <c r="AX886" s="3"/>
      <c r="AY886" s="3"/>
      <c r="AZ886" s="3"/>
      <c r="BA886" s="3"/>
      <c r="BB886" s="3"/>
      <c r="BC886" s="3"/>
      <c r="BD886" s="3"/>
      <c r="BE886" s="3"/>
      <c r="BF886" s="3"/>
      <c r="BG886" s="3"/>
      <c r="BH886" s="3"/>
      <c r="BI886" s="3"/>
    </row>
    <row r="887">
      <c r="A887" s="68"/>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c r="AO887" s="3"/>
      <c r="AP887" s="3"/>
      <c r="AQ887" s="3"/>
      <c r="AR887" s="3"/>
      <c r="AS887" s="3"/>
      <c r="AT887" s="3"/>
      <c r="AU887" s="3"/>
      <c r="AV887" s="3"/>
      <c r="AW887" s="3"/>
      <c r="AX887" s="3"/>
      <c r="AY887" s="3"/>
      <c r="AZ887" s="3"/>
      <c r="BA887" s="3"/>
      <c r="BB887" s="3"/>
      <c r="BC887" s="3"/>
      <c r="BD887" s="3"/>
      <c r="BE887" s="3"/>
      <c r="BF887" s="3"/>
      <c r="BG887" s="3"/>
      <c r="BH887" s="3"/>
      <c r="BI887" s="3"/>
    </row>
    <row r="888">
      <c r="A888" s="68"/>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c r="AO888" s="3"/>
      <c r="AP888" s="3"/>
      <c r="AQ888" s="3"/>
      <c r="AR888" s="3"/>
      <c r="AS888" s="3"/>
      <c r="AT888" s="3"/>
      <c r="AU888" s="3"/>
      <c r="AV888" s="3"/>
      <c r="AW888" s="3"/>
      <c r="AX888" s="3"/>
      <c r="AY888" s="3"/>
      <c r="AZ888" s="3"/>
      <c r="BA888" s="3"/>
      <c r="BB888" s="3"/>
      <c r="BC888" s="3"/>
      <c r="BD888" s="3"/>
      <c r="BE888" s="3"/>
      <c r="BF888" s="3"/>
      <c r="BG888" s="3"/>
      <c r="BH888" s="3"/>
      <c r="BI888" s="3"/>
    </row>
    <row r="889">
      <c r="A889" s="68"/>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c r="AO889" s="3"/>
      <c r="AP889" s="3"/>
      <c r="AQ889" s="3"/>
      <c r="AR889" s="3"/>
      <c r="AS889" s="3"/>
      <c r="AT889" s="3"/>
      <c r="AU889" s="3"/>
      <c r="AV889" s="3"/>
      <c r="AW889" s="3"/>
      <c r="AX889" s="3"/>
      <c r="AY889" s="3"/>
      <c r="AZ889" s="3"/>
      <c r="BA889" s="3"/>
      <c r="BB889" s="3"/>
      <c r="BC889" s="3"/>
      <c r="BD889" s="3"/>
      <c r="BE889" s="3"/>
      <c r="BF889" s="3"/>
      <c r="BG889" s="3"/>
      <c r="BH889" s="3"/>
      <c r="BI889" s="3"/>
    </row>
    <row r="890">
      <c r="A890" s="68"/>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c r="AO890" s="3"/>
      <c r="AP890" s="3"/>
      <c r="AQ890" s="3"/>
      <c r="AR890" s="3"/>
      <c r="AS890" s="3"/>
      <c r="AT890" s="3"/>
      <c r="AU890" s="3"/>
      <c r="AV890" s="3"/>
      <c r="AW890" s="3"/>
      <c r="AX890" s="3"/>
      <c r="AY890" s="3"/>
      <c r="AZ890" s="3"/>
      <c r="BA890" s="3"/>
      <c r="BB890" s="3"/>
      <c r="BC890" s="3"/>
      <c r="BD890" s="3"/>
      <c r="BE890" s="3"/>
      <c r="BF890" s="3"/>
      <c r="BG890" s="3"/>
      <c r="BH890" s="3"/>
      <c r="BI890" s="3"/>
    </row>
    <row r="891">
      <c r="A891" s="68"/>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c r="AO891" s="3"/>
      <c r="AP891" s="3"/>
      <c r="AQ891" s="3"/>
      <c r="AR891" s="3"/>
      <c r="AS891" s="3"/>
      <c r="AT891" s="3"/>
      <c r="AU891" s="3"/>
      <c r="AV891" s="3"/>
      <c r="AW891" s="3"/>
      <c r="AX891" s="3"/>
      <c r="AY891" s="3"/>
      <c r="AZ891" s="3"/>
      <c r="BA891" s="3"/>
      <c r="BB891" s="3"/>
      <c r="BC891" s="3"/>
      <c r="BD891" s="3"/>
      <c r="BE891" s="3"/>
      <c r="BF891" s="3"/>
      <c r="BG891" s="3"/>
      <c r="BH891" s="3"/>
      <c r="BI891" s="3"/>
    </row>
    <row r="892">
      <c r="A892" s="68"/>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c r="AO892" s="3"/>
      <c r="AP892" s="3"/>
      <c r="AQ892" s="3"/>
      <c r="AR892" s="3"/>
      <c r="AS892" s="3"/>
      <c r="AT892" s="3"/>
      <c r="AU892" s="3"/>
      <c r="AV892" s="3"/>
      <c r="AW892" s="3"/>
      <c r="AX892" s="3"/>
      <c r="AY892" s="3"/>
      <c r="AZ892" s="3"/>
      <c r="BA892" s="3"/>
      <c r="BB892" s="3"/>
      <c r="BC892" s="3"/>
      <c r="BD892" s="3"/>
      <c r="BE892" s="3"/>
      <c r="BF892" s="3"/>
      <c r="BG892" s="3"/>
      <c r="BH892" s="3"/>
      <c r="BI892" s="3"/>
    </row>
    <row r="893">
      <c r="A893" s="68"/>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c r="AO893" s="3"/>
      <c r="AP893" s="3"/>
      <c r="AQ893" s="3"/>
      <c r="AR893" s="3"/>
      <c r="AS893" s="3"/>
      <c r="AT893" s="3"/>
      <c r="AU893" s="3"/>
      <c r="AV893" s="3"/>
      <c r="AW893" s="3"/>
      <c r="AX893" s="3"/>
      <c r="AY893" s="3"/>
      <c r="AZ893" s="3"/>
      <c r="BA893" s="3"/>
      <c r="BB893" s="3"/>
      <c r="BC893" s="3"/>
      <c r="BD893" s="3"/>
      <c r="BE893" s="3"/>
      <c r="BF893" s="3"/>
      <c r="BG893" s="3"/>
      <c r="BH893" s="3"/>
      <c r="BI893" s="3"/>
    </row>
    <row r="894">
      <c r="A894" s="68"/>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c r="AO894" s="3"/>
      <c r="AP894" s="3"/>
      <c r="AQ894" s="3"/>
      <c r="AR894" s="3"/>
      <c r="AS894" s="3"/>
      <c r="AT894" s="3"/>
      <c r="AU894" s="3"/>
      <c r="AV894" s="3"/>
      <c r="AW894" s="3"/>
      <c r="AX894" s="3"/>
      <c r="AY894" s="3"/>
      <c r="AZ894" s="3"/>
      <c r="BA894" s="3"/>
      <c r="BB894" s="3"/>
      <c r="BC894" s="3"/>
      <c r="BD894" s="3"/>
      <c r="BE894" s="3"/>
      <c r="BF894" s="3"/>
      <c r="BG894" s="3"/>
      <c r="BH894" s="3"/>
      <c r="BI894" s="3"/>
    </row>
    <row r="895">
      <c r="A895" s="68"/>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c r="AO895" s="3"/>
      <c r="AP895" s="3"/>
      <c r="AQ895" s="3"/>
      <c r="AR895" s="3"/>
      <c r="AS895" s="3"/>
      <c r="AT895" s="3"/>
      <c r="AU895" s="3"/>
      <c r="AV895" s="3"/>
      <c r="AW895" s="3"/>
      <c r="AX895" s="3"/>
      <c r="AY895" s="3"/>
      <c r="AZ895" s="3"/>
      <c r="BA895" s="3"/>
      <c r="BB895" s="3"/>
      <c r="BC895" s="3"/>
      <c r="BD895" s="3"/>
      <c r="BE895" s="3"/>
      <c r="BF895" s="3"/>
      <c r="BG895" s="3"/>
      <c r="BH895" s="3"/>
      <c r="BI895" s="3"/>
    </row>
    <row r="896">
      <c r="A896" s="68"/>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c r="AO896" s="3"/>
      <c r="AP896" s="3"/>
      <c r="AQ896" s="3"/>
      <c r="AR896" s="3"/>
      <c r="AS896" s="3"/>
      <c r="AT896" s="3"/>
      <c r="AU896" s="3"/>
      <c r="AV896" s="3"/>
      <c r="AW896" s="3"/>
      <c r="AX896" s="3"/>
      <c r="AY896" s="3"/>
      <c r="AZ896" s="3"/>
      <c r="BA896" s="3"/>
      <c r="BB896" s="3"/>
      <c r="BC896" s="3"/>
      <c r="BD896" s="3"/>
      <c r="BE896" s="3"/>
      <c r="BF896" s="3"/>
      <c r="BG896" s="3"/>
      <c r="BH896" s="3"/>
      <c r="BI896" s="3"/>
    </row>
    <row r="897">
      <c r="A897" s="68"/>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c r="AO897" s="3"/>
      <c r="AP897" s="3"/>
      <c r="AQ897" s="3"/>
      <c r="AR897" s="3"/>
      <c r="AS897" s="3"/>
      <c r="AT897" s="3"/>
      <c r="AU897" s="3"/>
      <c r="AV897" s="3"/>
      <c r="AW897" s="3"/>
      <c r="AX897" s="3"/>
      <c r="AY897" s="3"/>
      <c r="AZ897" s="3"/>
      <c r="BA897" s="3"/>
      <c r="BB897" s="3"/>
      <c r="BC897" s="3"/>
      <c r="BD897" s="3"/>
      <c r="BE897" s="3"/>
      <c r="BF897" s="3"/>
      <c r="BG897" s="3"/>
      <c r="BH897" s="3"/>
      <c r="BI897" s="3"/>
    </row>
    <row r="898">
      <c r="A898" s="68"/>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c r="AO898" s="3"/>
      <c r="AP898" s="3"/>
      <c r="AQ898" s="3"/>
      <c r="AR898" s="3"/>
      <c r="AS898" s="3"/>
      <c r="AT898" s="3"/>
      <c r="AU898" s="3"/>
      <c r="AV898" s="3"/>
      <c r="AW898" s="3"/>
      <c r="AX898" s="3"/>
      <c r="AY898" s="3"/>
      <c r="AZ898" s="3"/>
      <c r="BA898" s="3"/>
      <c r="BB898" s="3"/>
      <c r="BC898" s="3"/>
      <c r="BD898" s="3"/>
      <c r="BE898" s="3"/>
      <c r="BF898" s="3"/>
      <c r="BG898" s="3"/>
      <c r="BH898" s="3"/>
      <c r="BI898" s="3"/>
    </row>
    <row r="899">
      <c r="A899" s="68"/>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c r="AO899" s="3"/>
      <c r="AP899" s="3"/>
      <c r="AQ899" s="3"/>
      <c r="AR899" s="3"/>
      <c r="AS899" s="3"/>
      <c r="AT899" s="3"/>
      <c r="AU899" s="3"/>
      <c r="AV899" s="3"/>
      <c r="AW899" s="3"/>
      <c r="AX899" s="3"/>
      <c r="AY899" s="3"/>
      <c r="AZ899" s="3"/>
      <c r="BA899" s="3"/>
      <c r="BB899" s="3"/>
      <c r="BC899" s="3"/>
      <c r="BD899" s="3"/>
      <c r="BE899" s="3"/>
      <c r="BF899" s="3"/>
      <c r="BG899" s="3"/>
      <c r="BH899" s="3"/>
      <c r="BI899" s="3"/>
    </row>
    <row r="900">
      <c r="A900" s="68"/>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c r="AS900" s="3"/>
      <c r="AT900" s="3"/>
      <c r="AU900" s="3"/>
      <c r="AV900" s="3"/>
      <c r="AW900" s="3"/>
      <c r="AX900" s="3"/>
      <c r="AY900" s="3"/>
      <c r="AZ900" s="3"/>
      <c r="BA900" s="3"/>
      <c r="BB900" s="3"/>
      <c r="BC900" s="3"/>
      <c r="BD900" s="3"/>
      <c r="BE900" s="3"/>
      <c r="BF900" s="3"/>
      <c r="BG900" s="3"/>
      <c r="BH900" s="3"/>
      <c r="BI900" s="3"/>
    </row>
    <row r="901">
      <c r="A901" s="68"/>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c r="AO901" s="3"/>
      <c r="AP901" s="3"/>
      <c r="AQ901" s="3"/>
      <c r="AR901" s="3"/>
      <c r="AS901" s="3"/>
      <c r="AT901" s="3"/>
      <c r="AU901" s="3"/>
      <c r="AV901" s="3"/>
      <c r="AW901" s="3"/>
      <c r="AX901" s="3"/>
      <c r="AY901" s="3"/>
      <c r="AZ901" s="3"/>
      <c r="BA901" s="3"/>
      <c r="BB901" s="3"/>
      <c r="BC901" s="3"/>
      <c r="BD901" s="3"/>
      <c r="BE901" s="3"/>
      <c r="BF901" s="3"/>
      <c r="BG901" s="3"/>
      <c r="BH901" s="3"/>
      <c r="BI901" s="3"/>
    </row>
    <row r="902">
      <c r="A902" s="68"/>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c r="AO902" s="3"/>
      <c r="AP902" s="3"/>
      <c r="AQ902" s="3"/>
      <c r="AR902" s="3"/>
      <c r="AS902" s="3"/>
      <c r="AT902" s="3"/>
      <c r="AU902" s="3"/>
      <c r="AV902" s="3"/>
      <c r="AW902" s="3"/>
      <c r="AX902" s="3"/>
      <c r="AY902" s="3"/>
      <c r="AZ902" s="3"/>
      <c r="BA902" s="3"/>
      <c r="BB902" s="3"/>
      <c r="BC902" s="3"/>
      <c r="BD902" s="3"/>
      <c r="BE902" s="3"/>
      <c r="BF902" s="3"/>
      <c r="BG902" s="3"/>
      <c r="BH902" s="3"/>
      <c r="BI902" s="3"/>
    </row>
    <row r="903">
      <c r="A903" s="68"/>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c r="AO903" s="3"/>
      <c r="AP903" s="3"/>
      <c r="AQ903" s="3"/>
      <c r="AR903" s="3"/>
      <c r="AS903" s="3"/>
      <c r="AT903" s="3"/>
      <c r="AU903" s="3"/>
      <c r="AV903" s="3"/>
      <c r="AW903" s="3"/>
      <c r="AX903" s="3"/>
      <c r="AY903" s="3"/>
      <c r="AZ903" s="3"/>
      <c r="BA903" s="3"/>
      <c r="BB903" s="3"/>
      <c r="BC903" s="3"/>
      <c r="BD903" s="3"/>
      <c r="BE903" s="3"/>
      <c r="BF903" s="3"/>
      <c r="BG903" s="3"/>
      <c r="BH903" s="3"/>
      <c r="BI903" s="3"/>
    </row>
    <row r="904">
      <c r="A904" s="68"/>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c r="AO904" s="3"/>
      <c r="AP904" s="3"/>
      <c r="AQ904" s="3"/>
      <c r="AR904" s="3"/>
      <c r="AS904" s="3"/>
      <c r="AT904" s="3"/>
      <c r="AU904" s="3"/>
      <c r="AV904" s="3"/>
      <c r="AW904" s="3"/>
      <c r="AX904" s="3"/>
      <c r="AY904" s="3"/>
      <c r="AZ904" s="3"/>
      <c r="BA904" s="3"/>
      <c r="BB904" s="3"/>
      <c r="BC904" s="3"/>
      <c r="BD904" s="3"/>
      <c r="BE904" s="3"/>
      <c r="BF904" s="3"/>
      <c r="BG904" s="3"/>
      <c r="BH904" s="3"/>
      <c r="BI904" s="3"/>
    </row>
    <row r="905">
      <c r="A905" s="68"/>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c r="AO905" s="3"/>
      <c r="AP905" s="3"/>
      <c r="AQ905" s="3"/>
      <c r="AR905" s="3"/>
      <c r="AS905" s="3"/>
      <c r="AT905" s="3"/>
      <c r="AU905" s="3"/>
      <c r="AV905" s="3"/>
      <c r="AW905" s="3"/>
      <c r="AX905" s="3"/>
      <c r="AY905" s="3"/>
      <c r="AZ905" s="3"/>
      <c r="BA905" s="3"/>
      <c r="BB905" s="3"/>
      <c r="BC905" s="3"/>
      <c r="BD905" s="3"/>
      <c r="BE905" s="3"/>
      <c r="BF905" s="3"/>
      <c r="BG905" s="3"/>
      <c r="BH905" s="3"/>
      <c r="BI905" s="3"/>
    </row>
    <row r="906">
      <c r="A906" s="68"/>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c r="AO906" s="3"/>
      <c r="AP906" s="3"/>
      <c r="AQ906" s="3"/>
      <c r="AR906" s="3"/>
      <c r="AS906" s="3"/>
      <c r="AT906" s="3"/>
      <c r="AU906" s="3"/>
      <c r="AV906" s="3"/>
      <c r="AW906" s="3"/>
      <c r="AX906" s="3"/>
      <c r="AY906" s="3"/>
      <c r="AZ906" s="3"/>
      <c r="BA906" s="3"/>
      <c r="BB906" s="3"/>
      <c r="BC906" s="3"/>
      <c r="BD906" s="3"/>
      <c r="BE906" s="3"/>
      <c r="BF906" s="3"/>
      <c r="BG906" s="3"/>
      <c r="BH906" s="3"/>
      <c r="BI906" s="3"/>
    </row>
    <row r="907">
      <c r="A907" s="68"/>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c r="AS907" s="3"/>
      <c r="AT907" s="3"/>
      <c r="AU907" s="3"/>
      <c r="AV907" s="3"/>
      <c r="AW907" s="3"/>
      <c r="AX907" s="3"/>
      <c r="AY907" s="3"/>
      <c r="AZ907" s="3"/>
      <c r="BA907" s="3"/>
      <c r="BB907" s="3"/>
      <c r="BC907" s="3"/>
      <c r="BD907" s="3"/>
      <c r="BE907" s="3"/>
      <c r="BF907" s="3"/>
      <c r="BG907" s="3"/>
      <c r="BH907" s="3"/>
      <c r="BI907" s="3"/>
    </row>
    <row r="908">
      <c r="A908" s="68"/>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c r="AO908" s="3"/>
      <c r="AP908" s="3"/>
      <c r="AQ908" s="3"/>
      <c r="AR908" s="3"/>
      <c r="AS908" s="3"/>
      <c r="AT908" s="3"/>
      <c r="AU908" s="3"/>
      <c r="AV908" s="3"/>
      <c r="AW908" s="3"/>
      <c r="AX908" s="3"/>
      <c r="AY908" s="3"/>
      <c r="AZ908" s="3"/>
      <c r="BA908" s="3"/>
      <c r="BB908" s="3"/>
      <c r="BC908" s="3"/>
      <c r="BD908" s="3"/>
      <c r="BE908" s="3"/>
      <c r="BF908" s="3"/>
      <c r="BG908" s="3"/>
      <c r="BH908" s="3"/>
      <c r="BI908" s="3"/>
    </row>
    <row r="909">
      <c r="A909" s="68"/>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N909" s="3"/>
      <c r="AO909" s="3"/>
      <c r="AP909" s="3"/>
      <c r="AQ909" s="3"/>
      <c r="AR909" s="3"/>
      <c r="AS909" s="3"/>
      <c r="AT909" s="3"/>
      <c r="AU909" s="3"/>
      <c r="AV909" s="3"/>
      <c r="AW909" s="3"/>
      <c r="AX909" s="3"/>
      <c r="AY909" s="3"/>
      <c r="AZ909" s="3"/>
      <c r="BA909" s="3"/>
      <c r="BB909" s="3"/>
      <c r="BC909" s="3"/>
      <c r="BD909" s="3"/>
      <c r="BE909" s="3"/>
      <c r="BF909" s="3"/>
      <c r="BG909" s="3"/>
      <c r="BH909" s="3"/>
      <c r="BI909" s="3"/>
    </row>
    <row r="910">
      <c r="A910" s="68"/>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N910" s="3"/>
      <c r="AO910" s="3"/>
      <c r="AP910" s="3"/>
      <c r="AQ910" s="3"/>
      <c r="AR910" s="3"/>
      <c r="AS910" s="3"/>
      <c r="AT910" s="3"/>
      <c r="AU910" s="3"/>
      <c r="AV910" s="3"/>
      <c r="AW910" s="3"/>
      <c r="AX910" s="3"/>
      <c r="AY910" s="3"/>
      <c r="AZ910" s="3"/>
      <c r="BA910" s="3"/>
      <c r="BB910" s="3"/>
      <c r="BC910" s="3"/>
      <c r="BD910" s="3"/>
      <c r="BE910" s="3"/>
      <c r="BF910" s="3"/>
      <c r="BG910" s="3"/>
      <c r="BH910" s="3"/>
      <c r="BI910" s="3"/>
    </row>
    <row r="911">
      <c r="A911" s="68"/>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c r="AO911" s="3"/>
      <c r="AP911" s="3"/>
      <c r="AQ911" s="3"/>
      <c r="AR911" s="3"/>
      <c r="AS911" s="3"/>
      <c r="AT911" s="3"/>
      <c r="AU911" s="3"/>
      <c r="AV911" s="3"/>
      <c r="AW911" s="3"/>
      <c r="AX911" s="3"/>
      <c r="AY911" s="3"/>
      <c r="AZ911" s="3"/>
      <c r="BA911" s="3"/>
      <c r="BB911" s="3"/>
      <c r="BC911" s="3"/>
      <c r="BD911" s="3"/>
      <c r="BE911" s="3"/>
      <c r="BF911" s="3"/>
      <c r="BG911" s="3"/>
      <c r="BH911" s="3"/>
      <c r="BI911" s="3"/>
    </row>
    <row r="912">
      <c r="A912" s="68"/>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c r="AO912" s="3"/>
      <c r="AP912" s="3"/>
      <c r="AQ912" s="3"/>
      <c r="AR912" s="3"/>
      <c r="AS912" s="3"/>
      <c r="AT912" s="3"/>
      <c r="AU912" s="3"/>
      <c r="AV912" s="3"/>
      <c r="AW912" s="3"/>
      <c r="AX912" s="3"/>
      <c r="AY912" s="3"/>
      <c r="AZ912" s="3"/>
      <c r="BA912" s="3"/>
      <c r="BB912" s="3"/>
      <c r="BC912" s="3"/>
      <c r="BD912" s="3"/>
      <c r="BE912" s="3"/>
      <c r="BF912" s="3"/>
      <c r="BG912" s="3"/>
      <c r="BH912" s="3"/>
      <c r="BI912" s="3"/>
    </row>
    <row r="913">
      <c r="A913" s="68"/>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c r="AO913" s="3"/>
      <c r="AP913" s="3"/>
      <c r="AQ913" s="3"/>
      <c r="AR913" s="3"/>
      <c r="AS913" s="3"/>
      <c r="AT913" s="3"/>
      <c r="AU913" s="3"/>
      <c r="AV913" s="3"/>
      <c r="AW913" s="3"/>
      <c r="AX913" s="3"/>
      <c r="AY913" s="3"/>
      <c r="AZ913" s="3"/>
      <c r="BA913" s="3"/>
      <c r="BB913" s="3"/>
      <c r="BC913" s="3"/>
      <c r="BD913" s="3"/>
      <c r="BE913" s="3"/>
      <c r="BF913" s="3"/>
      <c r="BG913" s="3"/>
      <c r="BH913" s="3"/>
      <c r="BI913" s="3"/>
    </row>
    <row r="914">
      <c r="A914" s="68"/>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c r="AO914" s="3"/>
      <c r="AP914" s="3"/>
      <c r="AQ914" s="3"/>
      <c r="AR914" s="3"/>
      <c r="AS914" s="3"/>
      <c r="AT914" s="3"/>
      <c r="AU914" s="3"/>
      <c r="AV914" s="3"/>
      <c r="AW914" s="3"/>
      <c r="AX914" s="3"/>
      <c r="AY914" s="3"/>
      <c r="AZ914" s="3"/>
      <c r="BA914" s="3"/>
      <c r="BB914" s="3"/>
      <c r="BC914" s="3"/>
      <c r="BD914" s="3"/>
      <c r="BE914" s="3"/>
      <c r="BF914" s="3"/>
      <c r="BG914" s="3"/>
      <c r="BH914" s="3"/>
      <c r="BI914" s="3"/>
    </row>
    <row r="915">
      <c r="A915" s="68"/>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N915" s="3"/>
      <c r="AO915" s="3"/>
      <c r="AP915" s="3"/>
      <c r="AQ915" s="3"/>
      <c r="AR915" s="3"/>
      <c r="AS915" s="3"/>
      <c r="AT915" s="3"/>
      <c r="AU915" s="3"/>
      <c r="AV915" s="3"/>
      <c r="AW915" s="3"/>
      <c r="AX915" s="3"/>
      <c r="AY915" s="3"/>
      <c r="AZ915" s="3"/>
      <c r="BA915" s="3"/>
      <c r="BB915" s="3"/>
      <c r="BC915" s="3"/>
      <c r="BD915" s="3"/>
      <c r="BE915" s="3"/>
      <c r="BF915" s="3"/>
      <c r="BG915" s="3"/>
      <c r="BH915" s="3"/>
      <c r="BI915" s="3"/>
    </row>
    <row r="916">
      <c r="A916" s="68"/>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c r="AN916" s="3"/>
      <c r="AO916" s="3"/>
      <c r="AP916" s="3"/>
      <c r="AQ916" s="3"/>
      <c r="AR916" s="3"/>
      <c r="AS916" s="3"/>
      <c r="AT916" s="3"/>
      <c r="AU916" s="3"/>
      <c r="AV916" s="3"/>
      <c r="AW916" s="3"/>
      <c r="AX916" s="3"/>
      <c r="AY916" s="3"/>
      <c r="AZ916" s="3"/>
      <c r="BA916" s="3"/>
      <c r="BB916" s="3"/>
      <c r="BC916" s="3"/>
      <c r="BD916" s="3"/>
      <c r="BE916" s="3"/>
      <c r="BF916" s="3"/>
      <c r="BG916" s="3"/>
      <c r="BH916" s="3"/>
      <c r="BI916" s="3"/>
    </row>
    <row r="917">
      <c r="A917" s="68"/>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c r="AN917" s="3"/>
      <c r="AO917" s="3"/>
      <c r="AP917" s="3"/>
      <c r="AQ917" s="3"/>
      <c r="AR917" s="3"/>
      <c r="AS917" s="3"/>
      <c r="AT917" s="3"/>
      <c r="AU917" s="3"/>
      <c r="AV917" s="3"/>
      <c r="AW917" s="3"/>
      <c r="AX917" s="3"/>
      <c r="AY917" s="3"/>
      <c r="AZ917" s="3"/>
      <c r="BA917" s="3"/>
      <c r="BB917" s="3"/>
      <c r="BC917" s="3"/>
      <c r="BD917" s="3"/>
      <c r="BE917" s="3"/>
      <c r="BF917" s="3"/>
      <c r="BG917" s="3"/>
      <c r="BH917" s="3"/>
      <c r="BI917" s="3"/>
    </row>
    <row r="918">
      <c r="A918" s="68"/>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N918" s="3"/>
      <c r="AO918" s="3"/>
      <c r="AP918" s="3"/>
      <c r="AQ918" s="3"/>
      <c r="AR918" s="3"/>
      <c r="AS918" s="3"/>
      <c r="AT918" s="3"/>
      <c r="AU918" s="3"/>
      <c r="AV918" s="3"/>
      <c r="AW918" s="3"/>
      <c r="AX918" s="3"/>
      <c r="AY918" s="3"/>
      <c r="AZ918" s="3"/>
      <c r="BA918" s="3"/>
      <c r="BB918" s="3"/>
      <c r="BC918" s="3"/>
      <c r="BD918" s="3"/>
      <c r="BE918" s="3"/>
      <c r="BF918" s="3"/>
      <c r="BG918" s="3"/>
      <c r="BH918" s="3"/>
      <c r="BI918" s="3"/>
    </row>
    <row r="919">
      <c r="A919" s="68"/>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c r="AO919" s="3"/>
      <c r="AP919" s="3"/>
      <c r="AQ919" s="3"/>
      <c r="AR919" s="3"/>
      <c r="AS919" s="3"/>
      <c r="AT919" s="3"/>
      <c r="AU919" s="3"/>
      <c r="AV919" s="3"/>
      <c r="AW919" s="3"/>
      <c r="AX919" s="3"/>
      <c r="AY919" s="3"/>
      <c r="AZ919" s="3"/>
      <c r="BA919" s="3"/>
      <c r="BB919" s="3"/>
      <c r="BC919" s="3"/>
      <c r="BD919" s="3"/>
      <c r="BE919" s="3"/>
      <c r="BF919" s="3"/>
      <c r="BG919" s="3"/>
      <c r="BH919" s="3"/>
      <c r="BI919" s="3"/>
    </row>
    <row r="920">
      <c r="A920" s="68"/>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N920" s="3"/>
      <c r="AO920" s="3"/>
      <c r="AP920" s="3"/>
      <c r="AQ920" s="3"/>
      <c r="AR920" s="3"/>
      <c r="AS920" s="3"/>
      <c r="AT920" s="3"/>
      <c r="AU920" s="3"/>
      <c r="AV920" s="3"/>
      <c r="AW920" s="3"/>
      <c r="AX920" s="3"/>
      <c r="AY920" s="3"/>
      <c r="AZ920" s="3"/>
      <c r="BA920" s="3"/>
      <c r="BB920" s="3"/>
      <c r="BC920" s="3"/>
      <c r="BD920" s="3"/>
      <c r="BE920" s="3"/>
      <c r="BF920" s="3"/>
      <c r="BG920" s="3"/>
      <c r="BH920" s="3"/>
      <c r="BI920" s="3"/>
    </row>
    <row r="921">
      <c r="A921" s="68"/>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c r="AN921" s="3"/>
      <c r="AO921" s="3"/>
      <c r="AP921" s="3"/>
      <c r="AQ921" s="3"/>
      <c r="AR921" s="3"/>
      <c r="AS921" s="3"/>
      <c r="AT921" s="3"/>
      <c r="AU921" s="3"/>
      <c r="AV921" s="3"/>
      <c r="AW921" s="3"/>
      <c r="AX921" s="3"/>
      <c r="AY921" s="3"/>
      <c r="AZ921" s="3"/>
      <c r="BA921" s="3"/>
      <c r="BB921" s="3"/>
      <c r="BC921" s="3"/>
      <c r="BD921" s="3"/>
      <c r="BE921" s="3"/>
      <c r="BF921" s="3"/>
      <c r="BG921" s="3"/>
      <c r="BH921" s="3"/>
      <c r="BI921" s="3"/>
    </row>
    <row r="922">
      <c r="A922" s="68"/>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N922" s="3"/>
      <c r="AO922" s="3"/>
      <c r="AP922" s="3"/>
      <c r="AQ922" s="3"/>
      <c r="AR922" s="3"/>
      <c r="AS922" s="3"/>
      <c r="AT922" s="3"/>
      <c r="AU922" s="3"/>
      <c r="AV922" s="3"/>
      <c r="AW922" s="3"/>
      <c r="AX922" s="3"/>
      <c r="AY922" s="3"/>
      <c r="AZ922" s="3"/>
      <c r="BA922" s="3"/>
      <c r="BB922" s="3"/>
      <c r="BC922" s="3"/>
      <c r="BD922" s="3"/>
      <c r="BE922" s="3"/>
      <c r="BF922" s="3"/>
      <c r="BG922" s="3"/>
      <c r="BH922" s="3"/>
      <c r="BI922" s="3"/>
    </row>
    <row r="923">
      <c r="A923" s="68"/>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c r="AO923" s="3"/>
      <c r="AP923" s="3"/>
      <c r="AQ923" s="3"/>
      <c r="AR923" s="3"/>
      <c r="AS923" s="3"/>
      <c r="AT923" s="3"/>
      <c r="AU923" s="3"/>
      <c r="AV923" s="3"/>
      <c r="AW923" s="3"/>
      <c r="AX923" s="3"/>
      <c r="AY923" s="3"/>
      <c r="AZ923" s="3"/>
      <c r="BA923" s="3"/>
      <c r="BB923" s="3"/>
      <c r="BC923" s="3"/>
      <c r="BD923" s="3"/>
      <c r="BE923" s="3"/>
      <c r="BF923" s="3"/>
      <c r="BG923" s="3"/>
      <c r="BH923" s="3"/>
      <c r="BI923" s="3"/>
    </row>
    <row r="924">
      <c r="A924" s="68"/>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c r="AN924" s="3"/>
      <c r="AO924" s="3"/>
      <c r="AP924" s="3"/>
      <c r="AQ924" s="3"/>
      <c r="AR924" s="3"/>
      <c r="AS924" s="3"/>
      <c r="AT924" s="3"/>
      <c r="AU924" s="3"/>
      <c r="AV924" s="3"/>
      <c r="AW924" s="3"/>
      <c r="AX924" s="3"/>
      <c r="AY924" s="3"/>
      <c r="AZ924" s="3"/>
      <c r="BA924" s="3"/>
      <c r="BB924" s="3"/>
      <c r="BC924" s="3"/>
      <c r="BD924" s="3"/>
      <c r="BE924" s="3"/>
      <c r="BF924" s="3"/>
      <c r="BG924" s="3"/>
      <c r="BH924" s="3"/>
      <c r="BI924" s="3"/>
    </row>
    <row r="925">
      <c r="A925" s="68"/>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c r="AL925" s="3"/>
      <c r="AM925" s="3"/>
      <c r="AN925" s="3"/>
      <c r="AO925" s="3"/>
      <c r="AP925" s="3"/>
      <c r="AQ925" s="3"/>
      <c r="AR925" s="3"/>
      <c r="AS925" s="3"/>
      <c r="AT925" s="3"/>
      <c r="AU925" s="3"/>
      <c r="AV925" s="3"/>
      <c r="AW925" s="3"/>
      <c r="AX925" s="3"/>
      <c r="AY925" s="3"/>
      <c r="AZ925" s="3"/>
      <c r="BA925" s="3"/>
      <c r="BB925" s="3"/>
      <c r="BC925" s="3"/>
      <c r="BD925" s="3"/>
      <c r="BE925" s="3"/>
      <c r="BF925" s="3"/>
      <c r="BG925" s="3"/>
      <c r="BH925" s="3"/>
      <c r="BI925" s="3"/>
    </row>
    <row r="926">
      <c r="A926" s="68"/>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c r="AN926" s="3"/>
      <c r="AO926" s="3"/>
      <c r="AP926" s="3"/>
      <c r="AQ926" s="3"/>
      <c r="AR926" s="3"/>
      <c r="AS926" s="3"/>
      <c r="AT926" s="3"/>
      <c r="AU926" s="3"/>
      <c r="AV926" s="3"/>
      <c r="AW926" s="3"/>
      <c r="AX926" s="3"/>
      <c r="AY926" s="3"/>
      <c r="AZ926" s="3"/>
      <c r="BA926" s="3"/>
      <c r="BB926" s="3"/>
      <c r="BC926" s="3"/>
      <c r="BD926" s="3"/>
      <c r="BE926" s="3"/>
      <c r="BF926" s="3"/>
      <c r="BG926" s="3"/>
      <c r="BH926" s="3"/>
      <c r="BI926" s="3"/>
    </row>
    <row r="927">
      <c r="A927" s="68"/>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c r="AN927" s="3"/>
      <c r="AO927" s="3"/>
      <c r="AP927" s="3"/>
      <c r="AQ927" s="3"/>
      <c r="AR927" s="3"/>
      <c r="AS927" s="3"/>
      <c r="AT927" s="3"/>
      <c r="AU927" s="3"/>
      <c r="AV927" s="3"/>
      <c r="AW927" s="3"/>
      <c r="AX927" s="3"/>
      <c r="AY927" s="3"/>
      <c r="AZ927" s="3"/>
      <c r="BA927" s="3"/>
      <c r="BB927" s="3"/>
      <c r="BC927" s="3"/>
      <c r="BD927" s="3"/>
      <c r="BE927" s="3"/>
      <c r="BF927" s="3"/>
      <c r="BG927" s="3"/>
      <c r="BH927" s="3"/>
      <c r="BI927" s="3"/>
    </row>
    <row r="928">
      <c r="A928" s="68"/>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c r="AL928" s="3"/>
      <c r="AM928" s="3"/>
      <c r="AN928" s="3"/>
      <c r="AO928" s="3"/>
      <c r="AP928" s="3"/>
      <c r="AQ928" s="3"/>
      <c r="AR928" s="3"/>
      <c r="AS928" s="3"/>
      <c r="AT928" s="3"/>
      <c r="AU928" s="3"/>
      <c r="AV928" s="3"/>
      <c r="AW928" s="3"/>
      <c r="AX928" s="3"/>
      <c r="AY928" s="3"/>
      <c r="AZ928" s="3"/>
      <c r="BA928" s="3"/>
      <c r="BB928" s="3"/>
      <c r="BC928" s="3"/>
      <c r="BD928" s="3"/>
      <c r="BE928" s="3"/>
      <c r="BF928" s="3"/>
      <c r="BG928" s="3"/>
      <c r="BH928" s="3"/>
      <c r="BI928" s="3"/>
    </row>
    <row r="929">
      <c r="A929" s="68"/>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3"/>
      <c r="AM929" s="3"/>
      <c r="AN929" s="3"/>
      <c r="AO929" s="3"/>
      <c r="AP929" s="3"/>
      <c r="AQ929" s="3"/>
      <c r="AR929" s="3"/>
      <c r="AS929" s="3"/>
      <c r="AT929" s="3"/>
      <c r="AU929" s="3"/>
      <c r="AV929" s="3"/>
      <c r="AW929" s="3"/>
      <c r="AX929" s="3"/>
      <c r="AY929" s="3"/>
      <c r="AZ929" s="3"/>
      <c r="BA929" s="3"/>
      <c r="BB929" s="3"/>
      <c r="BC929" s="3"/>
      <c r="BD929" s="3"/>
      <c r="BE929" s="3"/>
      <c r="BF929" s="3"/>
      <c r="BG929" s="3"/>
      <c r="BH929" s="3"/>
      <c r="BI929" s="3"/>
    </row>
    <row r="930">
      <c r="A930" s="68"/>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c r="AO930" s="3"/>
      <c r="AP930" s="3"/>
      <c r="AQ930" s="3"/>
      <c r="AR930" s="3"/>
      <c r="AS930" s="3"/>
      <c r="AT930" s="3"/>
      <c r="AU930" s="3"/>
      <c r="AV930" s="3"/>
      <c r="AW930" s="3"/>
      <c r="AX930" s="3"/>
      <c r="AY930" s="3"/>
      <c r="AZ930" s="3"/>
      <c r="BA930" s="3"/>
      <c r="BB930" s="3"/>
      <c r="BC930" s="3"/>
      <c r="BD930" s="3"/>
      <c r="BE930" s="3"/>
      <c r="BF930" s="3"/>
      <c r="BG930" s="3"/>
      <c r="BH930" s="3"/>
      <c r="BI930" s="3"/>
    </row>
    <row r="931">
      <c r="A931" s="68"/>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c r="AL931" s="3"/>
      <c r="AM931" s="3"/>
      <c r="AN931" s="3"/>
      <c r="AO931" s="3"/>
      <c r="AP931" s="3"/>
      <c r="AQ931" s="3"/>
      <c r="AR931" s="3"/>
      <c r="AS931" s="3"/>
      <c r="AT931" s="3"/>
      <c r="AU931" s="3"/>
      <c r="AV931" s="3"/>
      <c r="AW931" s="3"/>
      <c r="AX931" s="3"/>
      <c r="AY931" s="3"/>
      <c r="AZ931" s="3"/>
      <c r="BA931" s="3"/>
      <c r="BB931" s="3"/>
      <c r="BC931" s="3"/>
      <c r="BD931" s="3"/>
      <c r="BE931" s="3"/>
      <c r="BF931" s="3"/>
      <c r="BG931" s="3"/>
      <c r="BH931" s="3"/>
      <c r="BI931" s="3"/>
    </row>
    <row r="932">
      <c r="A932" s="68"/>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c r="AM932" s="3"/>
      <c r="AN932" s="3"/>
      <c r="AO932" s="3"/>
      <c r="AP932" s="3"/>
      <c r="AQ932" s="3"/>
      <c r="AR932" s="3"/>
      <c r="AS932" s="3"/>
      <c r="AT932" s="3"/>
      <c r="AU932" s="3"/>
      <c r="AV932" s="3"/>
      <c r="AW932" s="3"/>
      <c r="AX932" s="3"/>
      <c r="AY932" s="3"/>
      <c r="AZ932" s="3"/>
      <c r="BA932" s="3"/>
      <c r="BB932" s="3"/>
      <c r="BC932" s="3"/>
      <c r="BD932" s="3"/>
      <c r="BE932" s="3"/>
      <c r="BF932" s="3"/>
      <c r="BG932" s="3"/>
      <c r="BH932" s="3"/>
      <c r="BI932" s="3"/>
    </row>
    <row r="933">
      <c r="A933" s="68"/>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c r="AM933" s="3"/>
      <c r="AN933" s="3"/>
      <c r="AO933" s="3"/>
      <c r="AP933" s="3"/>
      <c r="AQ933" s="3"/>
      <c r="AR933" s="3"/>
      <c r="AS933" s="3"/>
      <c r="AT933" s="3"/>
      <c r="AU933" s="3"/>
      <c r="AV933" s="3"/>
      <c r="AW933" s="3"/>
      <c r="AX933" s="3"/>
      <c r="AY933" s="3"/>
      <c r="AZ933" s="3"/>
      <c r="BA933" s="3"/>
      <c r="BB933" s="3"/>
      <c r="BC933" s="3"/>
      <c r="BD933" s="3"/>
      <c r="BE933" s="3"/>
      <c r="BF933" s="3"/>
      <c r="BG933" s="3"/>
      <c r="BH933" s="3"/>
      <c r="BI933" s="3"/>
    </row>
    <row r="934">
      <c r="A934" s="68"/>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c r="AO934" s="3"/>
      <c r="AP934" s="3"/>
      <c r="AQ934" s="3"/>
      <c r="AR934" s="3"/>
      <c r="AS934" s="3"/>
      <c r="AT934" s="3"/>
      <c r="AU934" s="3"/>
      <c r="AV934" s="3"/>
      <c r="AW934" s="3"/>
      <c r="AX934" s="3"/>
      <c r="AY934" s="3"/>
      <c r="AZ934" s="3"/>
      <c r="BA934" s="3"/>
      <c r="BB934" s="3"/>
      <c r="BC934" s="3"/>
      <c r="BD934" s="3"/>
      <c r="BE934" s="3"/>
      <c r="BF934" s="3"/>
      <c r="BG934" s="3"/>
      <c r="BH934" s="3"/>
      <c r="BI934" s="3"/>
    </row>
    <row r="935">
      <c r="A935" s="68"/>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c r="AO935" s="3"/>
      <c r="AP935" s="3"/>
      <c r="AQ935" s="3"/>
      <c r="AR935" s="3"/>
      <c r="AS935" s="3"/>
      <c r="AT935" s="3"/>
      <c r="AU935" s="3"/>
      <c r="AV935" s="3"/>
      <c r="AW935" s="3"/>
      <c r="AX935" s="3"/>
      <c r="AY935" s="3"/>
      <c r="AZ935" s="3"/>
      <c r="BA935" s="3"/>
      <c r="BB935" s="3"/>
      <c r="BC935" s="3"/>
      <c r="BD935" s="3"/>
      <c r="BE935" s="3"/>
      <c r="BF935" s="3"/>
      <c r="BG935" s="3"/>
      <c r="BH935" s="3"/>
      <c r="BI935" s="3"/>
    </row>
    <row r="936">
      <c r="A936" s="68"/>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c r="AJ936" s="3"/>
      <c r="AK936" s="3"/>
      <c r="AL936" s="3"/>
      <c r="AM936" s="3"/>
      <c r="AN936" s="3"/>
      <c r="AO936" s="3"/>
      <c r="AP936" s="3"/>
      <c r="AQ936" s="3"/>
      <c r="AR936" s="3"/>
      <c r="AS936" s="3"/>
      <c r="AT936" s="3"/>
      <c r="AU936" s="3"/>
      <c r="AV936" s="3"/>
      <c r="AW936" s="3"/>
      <c r="AX936" s="3"/>
      <c r="AY936" s="3"/>
      <c r="AZ936" s="3"/>
      <c r="BA936" s="3"/>
      <c r="BB936" s="3"/>
      <c r="BC936" s="3"/>
      <c r="BD936" s="3"/>
      <c r="BE936" s="3"/>
      <c r="BF936" s="3"/>
      <c r="BG936" s="3"/>
      <c r="BH936" s="3"/>
      <c r="BI936" s="3"/>
    </row>
    <row r="937">
      <c r="A937" s="68"/>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c r="AJ937" s="3"/>
      <c r="AK937" s="3"/>
      <c r="AL937" s="3"/>
      <c r="AM937" s="3"/>
      <c r="AN937" s="3"/>
      <c r="AO937" s="3"/>
      <c r="AP937" s="3"/>
      <c r="AQ937" s="3"/>
      <c r="AR937" s="3"/>
      <c r="AS937" s="3"/>
      <c r="AT937" s="3"/>
      <c r="AU937" s="3"/>
      <c r="AV937" s="3"/>
      <c r="AW937" s="3"/>
      <c r="AX937" s="3"/>
      <c r="AY937" s="3"/>
      <c r="AZ937" s="3"/>
      <c r="BA937" s="3"/>
      <c r="BB937" s="3"/>
      <c r="BC937" s="3"/>
      <c r="BD937" s="3"/>
      <c r="BE937" s="3"/>
      <c r="BF937" s="3"/>
      <c r="BG937" s="3"/>
      <c r="BH937" s="3"/>
      <c r="BI937" s="3"/>
    </row>
    <row r="938">
      <c r="A938" s="68"/>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c r="AJ938" s="3"/>
      <c r="AK938" s="3"/>
      <c r="AL938" s="3"/>
      <c r="AM938" s="3"/>
      <c r="AN938" s="3"/>
      <c r="AO938" s="3"/>
      <c r="AP938" s="3"/>
      <c r="AQ938" s="3"/>
      <c r="AR938" s="3"/>
      <c r="AS938" s="3"/>
      <c r="AT938" s="3"/>
      <c r="AU938" s="3"/>
      <c r="AV938" s="3"/>
      <c r="AW938" s="3"/>
      <c r="AX938" s="3"/>
      <c r="AY938" s="3"/>
      <c r="AZ938" s="3"/>
      <c r="BA938" s="3"/>
      <c r="BB938" s="3"/>
      <c r="BC938" s="3"/>
      <c r="BD938" s="3"/>
      <c r="BE938" s="3"/>
      <c r="BF938" s="3"/>
      <c r="BG938" s="3"/>
      <c r="BH938" s="3"/>
      <c r="BI938" s="3"/>
    </row>
    <row r="939">
      <c r="A939" s="68"/>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c r="AJ939" s="3"/>
      <c r="AK939" s="3"/>
      <c r="AL939" s="3"/>
      <c r="AM939" s="3"/>
      <c r="AN939" s="3"/>
      <c r="AO939" s="3"/>
      <c r="AP939" s="3"/>
      <c r="AQ939" s="3"/>
      <c r="AR939" s="3"/>
      <c r="AS939" s="3"/>
      <c r="AT939" s="3"/>
      <c r="AU939" s="3"/>
      <c r="AV939" s="3"/>
      <c r="AW939" s="3"/>
      <c r="AX939" s="3"/>
      <c r="AY939" s="3"/>
      <c r="AZ939" s="3"/>
      <c r="BA939" s="3"/>
      <c r="BB939" s="3"/>
      <c r="BC939" s="3"/>
      <c r="BD939" s="3"/>
      <c r="BE939" s="3"/>
      <c r="BF939" s="3"/>
      <c r="BG939" s="3"/>
      <c r="BH939" s="3"/>
      <c r="BI939" s="3"/>
    </row>
    <row r="940">
      <c r="A940" s="68"/>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c r="AN940" s="3"/>
      <c r="AO940" s="3"/>
      <c r="AP940" s="3"/>
      <c r="AQ940" s="3"/>
      <c r="AR940" s="3"/>
      <c r="AS940" s="3"/>
      <c r="AT940" s="3"/>
      <c r="AU940" s="3"/>
      <c r="AV940" s="3"/>
      <c r="AW940" s="3"/>
      <c r="AX940" s="3"/>
      <c r="AY940" s="3"/>
      <c r="AZ940" s="3"/>
      <c r="BA940" s="3"/>
      <c r="BB940" s="3"/>
      <c r="BC940" s="3"/>
      <c r="BD940" s="3"/>
      <c r="BE940" s="3"/>
      <c r="BF940" s="3"/>
      <c r="BG940" s="3"/>
      <c r="BH940" s="3"/>
      <c r="BI940" s="3"/>
    </row>
    <row r="941">
      <c r="A941" s="68"/>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c r="AI941" s="3"/>
      <c r="AJ941" s="3"/>
      <c r="AK941" s="3"/>
      <c r="AL941" s="3"/>
      <c r="AM941" s="3"/>
      <c r="AN941" s="3"/>
      <c r="AO941" s="3"/>
      <c r="AP941" s="3"/>
      <c r="AQ941" s="3"/>
      <c r="AR941" s="3"/>
      <c r="AS941" s="3"/>
      <c r="AT941" s="3"/>
      <c r="AU941" s="3"/>
      <c r="AV941" s="3"/>
      <c r="AW941" s="3"/>
      <c r="AX941" s="3"/>
      <c r="AY941" s="3"/>
      <c r="AZ941" s="3"/>
      <c r="BA941" s="3"/>
      <c r="BB941" s="3"/>
      <c r="BC941" s="3"/>
      <c r="BD941" s="3"/>
      <c r="BE941" s="3"/>
      <c r="BF941" s="3"/>
      <c r="BG941" s="3"/>
      <c r="BH941" s="3"/>
      <c r="BI941" s="3"/>
    </row>
    <row r="942">
      <c r="A942" s="68"/>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c r="AJ942" s="3"/>
      <c r="AK942" s="3"/>
      <c r="AL942" s="3"/>
      <c r="AM942" s="3"/>
      <c r="AN942" s="3"/>
      <c r="AO942" s="3"/>
      <c r="AP942" s="3"/>
      <c r="AQ942" s="3"/>
      <c r="AR942" s="3"/>
      <c r="AS942" s="3"/>
      <c r="AT942" s="3"/>
      <c r="AU942" s="3"/>
      <c r="AV942" s="3"/>
      <c r="AW942" s="3"/>
      <c r="AX942" s="3"/>
      <c r="AY942" s="3"/>
      <c r="AZ942" s="3"/>
      <c r="BA942" s="3"/>
      <c r="BB942" s="3"/>
      <c r="BC942" s="3"/>
      <c r="BD942" s="3"/>
      <c r="BE942" s="3"/>
      <c r="BF942" s="3"/>
      <c r="BG942" s="3"/>
      <c r="BH942" s="3"/>
      <c r="BI942" s="3"/>
    </row>
    <row r="943">
      <c r="A943" s="68"/>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c r="AJ943" s="3"/>
      <c r="AK943" s="3"/>
      <c r="AL943" s="3"/>
      <c r="AM943" s="3"/>
      <c r="AN943" s="3"/>
      <c r="AO943" s="3"/>
      <c r="AP943" s="3"/>
      <c r="AQ943" s="3"/>
      <c r="AR943" s="3"/>
      <c r="AS943" s="3"/>
      <c r="AT943" s="3"/>
      <c r="AU943" s="3"/>
      <c r="AV943" s="3"/>
      <c r="AW943" s="3"/>
      <c r="AX943" s="3"/>
      <c r="AY943" s="3"/>
      <c r="AZ943" s="3"/>
      <c r="BA943" s="3"/>
      <c r="BB943" s="3"/>
      <c r="BC943" s="3"/>
      <c r="BD943" s="3"/>
      <c r="BE943" s="3"/>
      <c r="BF943" s="3"/>
      <c r="BG943" s="3"/>
      <c r="BH943" s="3"/>
      <c r="BI943" s="3"/>
    </row>
    <row r="944">
      <c r="A944" s="68"/>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c r="AI944" s="3"/>
      <c r="AJ944" s="3"/>
      <c r="AK944" s="3"/>
      <c r="AL944" s="3"/>
      <c r="AM944" s="3"/>
      <c r="AN944" s="3"/>
      <c r="AO944" s="3"/>
      <c r="AP944" s="3"/>
      <c r="AQ944" s="3"/>
      <c r="AR944" s="3"/>
      <c r="AS944" s="3"/>
      <c r="AT944" s="3"/>
      <c r="AU944" s="3"/>
      <c r="AV944" s="3"/>
      <c r="AW944" s="3"/>
      <c r="AX944" s="3"/>
      <c r="AY944" s="3"/>
      <c r="AZ944" s="3"/>
      <c r="BA944" s="3"/>
      <c r="BB944" s="3"/>
      <c r="BC944" s="3"/>
      <c r="BD944" s="3"/>
      <c r="BE944" s="3"/>
      <c r="BF944" s="3"/>
      <c r="BG944" s="3"/>
      <c r="BH944" s="3"/>
      <c r="BI944" s="3"/>
    </row>
    <row r="945">
      <c r="A945" s="68"/>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c r="AJ945" s="3"/>
      <c r="AK945" s="3"/>
      <c r="AL945" s="3"/>
      <c r="AM945" s="3"/>
      <c r="AN945" s="3"/>
      <c r="AO945" s="3"/>
      <c r="AP945" s="3"/>
      <c r="AQ945" s="3"/>
      <c r="AR945" s="3"/>
      <c r="AS945" s="3"/>
      <c r="AT945" s="3"/>
      <c r="AU945" s="3"/>
      <c r="AV945" s="3"/>
      <c r="AW945" s="3"/>
      <c r="AX945" s="3"/>
      <c r="AY945" s="3"/>
      <c r="AZ945" s="3"/>
      <c r="BA945" s="3"/>
      <c r="BB945" s="3"/>
      <c r="BC945" s="3"/>
      <c r="BD945" s="3"/>
      <c r="BE945" s="3"/>
      <c r="BF945" s="3"/>
      <c r="BG945" s="3"/>
      <c r="BH945" s="3"/>
      <c r="BI945" s="3"/>
    </row>
    <row r="946">
      <c r="A946" s="68"/>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c r="AH946" s="3"/>
      <c r="AI946" s="3"/>
      <c r="AJ946" s="3"/>
      <c r="AK946" s="3"/>
      <c r="AL946" s="3"/>
      <c r="AM946" s="3"/>
      <c r="AN946" s="3"/>
      <c r="AO946" s="3"/>
      <c r="AP946" s="3"/>
      <c r="AQ946" s="3"/>
      <c r="AR946" s="3"/>
      <c r="AS946" s="3"/>
      <c r="AT946" s="3"/>
      <c r="AU946" s="3"/>
      <c r="AV946" s="3"/>
      <c r="AW946" s="3"/>
      <c r="AX946" s="3"/>
      <c r="AY946" s="3"/>
      <c r="AZ946" s="3"/>
      <c r="BA946" s="3"/>
      <c r="BB946" s="3"/>
      <c r="BC946" s="3"/>
      <c r="BD946" s="3"/>
      <c r="BE946" s="3"/>
      <c r="BF946" s="3"/>
      <c r="BG946" s="3"/>
      <c r="BH946" s="3"/>
      <c r="BI946" s="3"/>
    </row>
    <row r="947">
      <c r="A947" s="68"/>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c r="AI947" s="3"/>
      <c r="AJ947" s="3"/>
      <c r="AK947" s="3"/>
      <c r="AL947" s="3"/>
      <c r="AM947" s="3"/>
      <c r="AN947" s="3"/>
      <c r="AO947" s="3"/>
      <c r="AP947" s="3"/>
      <c r="AQ947" s="3"/>
      <c r="AR947" s="3"/>
      <c r="AS947" s="3"/>
      <c r="AT947" s="3"/>
      <c r="AU947" s="3"/>
      <c r="AV947" s="3"/>
      <c r="AW947" s="3"/>
      <c r="AX947" s="3"/>
      <c r="AY947" s="3"/>
      <c r="AZ947" s="3"/>
      <c r="BA947" s="3"/>
      <c r="BB947" s="3"/>
      <c r="BC947" s="3"/>
      <c r="BD947" s="3"/>
      <c r="BE947" s="3"/>
      <c r="BF947" s="3"/>
      <c r="BG947" s="3"/>
      <c r="BH947" s="3"/>
      <c r="BI947" s="3"/>
    </row>
    <row r="948">
      <c r="A948" s="68"/>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c r="AJ948" s="3"/>
      <c r="AK948" s="3"/>
      <c r="AL948" s="3"/>
      <c r="AM948" s="3"/>
      <c r="AN948" s="3"/>
      <c r="AO948" s="3"/>
      <c r="AP948" s="3"/>
      <c r="AQ948" s="3"/>
      <c r="AR948" s="3"/>
      <c r="AS948" s="3"/>
      <c r="AT948" s="3"/>
      <c r="AU948" s="3"/>
      <c r="AV948" s="3"/>
      <c r="AW948" s="3"/>
      <c r="AX948" s="3"/>
      <c r="AY948" s="3"/>
      <c r="AZ948" s="3"/>
      <c r="BA948" s="3"/>
      <c r="BB948" s="3"/>
      <c r="BC948" s="3"/>
      <c r="BD948" s="3"/>
      <c r="BE948" s="3"/>
      <c r="BF948" s="3"/>
      <c r="BG948" s="3"/>
      <c r="BH948" s="3"/>
      <c r="BI948" s="3"/>
    </row>
    <row r="949">
      <c r="A949" s="68"/>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c r="AJ949" s="3"/>
      <c r="AK949" s="3"/>
      <c r="AL949" s="3"/>
      <c r="AM949" s="3"/>
      <c r="AN949" s="3"/>
      <c r="AO949" s="3"/>
      <c r="AP949" s="3"/>
      <c r="AQ949" s="3"/>
      <c r="AR949" s="3"/>
      <c r="AS949" s="3"/>
      <c r="AT949" s="3"/>
      <c r="AU949" s="3"/>
      <c r="AV949" s="3"/>
      <c r="AW949" s="3"/>
      <c r="AX949" s="3"/>
      <c r="AY949" s="3"/>
      <c r="AZ949" s="3"/>
      <c r="BA949" s="3"/>
      <c r="BB949" s="3"/>
      <c r="BC949" s="3"/>
      <c r="BD949" s="3"/>
      <c r="BE949" s="3"/>
      <c r="BF949" s="3"/>
      <c r="BG949" s="3"/>
      <c r="BH949" s="3"/>
      <c r="BI949" s="3"/>
    </row>
    <row r="950">
      <c r="A950" s="68"/>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c r="AJ950" s="3"/>
      <c r="AK950" s="3"/>
      <c r="AL950" s="3"/>
      <c r="AM950" s="3"/>
      <c r="AN950" s="3"/>
      <c r="AO950" s="3"/>
      <c r="AP950" s="3"/>
      <c r="AQ950" s="3"/>
      <c r="AR950" s="3"/>
      <c r="AS950" s="3"/>
      <c r="AT950" s="3"/>
      <c r="AU950" s="3"/>
      <c r="AV950" s="3"/>
      <c r="AW950" s="3"/>
      <c r="AX950" s="3"/>
      <c r="AY950" s="3"/>
      <c r="AZ950" s="3"/>
      <c r="BA950" s="3"/>
      <c r="BB950" s="3"/>
      <c r="BC950" s="3"/>
      <c r="BD950" s="3"/>
      <c r="BE950" s="3"/>
      <c r="BF950" s="3"/>
      <c r="BG950" s="3"/>
      <c r="BH950" s="3"/>
      <c r="BI950" s="3"/>
    </row>
    <row r="951">
      <c r="A951" s="68"/>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c r="AI951" s="3"/>
      <c r="AJ951" s="3"/>
      <c r="AK951" s="3"/>
      <c r="AL951" s="3"/>
      <c r="AM951" s="3"/>
      <c r="AN951" s="3"/>
      <c r="AO951" s="3"/>
      <c r="AP951" s="3"/>
      <c r="AQ951" s="3"/>
      <c r="AR951" s="3"/>
      <c r="AS951" s="3"/>
      <c r="AT951" s="3"/>
      <c r="AU951" s="3"/>
      <c r="AV951" s="3"/>
      <c r="AW951" s="3"/>
      <c r="AX951" s="3"/>
      <c r="AY951" s="3"/>
      <c r="AZ951" s="3"/>
      <c r="BA951" s="3"/>
      <c r="BB951" s="3"/>
      <c r="BC951" s="3"/>
      <c r="BD951" s="3"/>
      <c r="BE951" s="3"/>
      <c r="BF951" s="3"/>
      <c r="BG951" s="3"/>
      <c r="BH951" s="3"/>
      <c r="BI951" s="3"/>
    </row>
    <row r="952">
      <c r="A952" s="68"/>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c r="AJ952" s="3"/>
      <c r="AK952" s="3"/>
      <c r="AL952" s="3"/>
      <c r="AM952" s="3"/>
      <c r="AN952" s="3"/>
      <c r="AO952" s="3"/>
      <c r="AP952" s="3"/>
      <c r="AQ952" s="3"/>
      <c r="AR952" s="3"/>
      <c r="AS952" s="3"/>
      <c r="AT952" s="3"/>
      <c r="AU952" s="3"/>
      <c r="AV952" s="3"/>
      <c r="AW952" s="3"/>
      <c r="AX952" s="3"/>
      <c r="AY952" s="3"/>
      <c r="AZ952" s="3"/>
      <c r="BA952" s="3"/>
      <c r="BB952" s="3"/>
      <c r="BC952" s="3"/>
      <c r="BD952" s="3"/>
      <c r="BE952" s="3"/>
      <c r="BF952" s="3"/>
      <c r="BG952" s="3"/>
      <c r="BH952" s="3"/>
      <c r="BI952" s="3"/>
    </row>
    <row r="953">
      <c r="A953" s="68"/>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c r="AJ953" s="3"/>
      <c r="AK953" s="3"/>
      <c r="AL953" s="3"/>
      <c r="AM953" s="3"/>
      <c r="AN953" s="3"/>
      <c r="AO953" s="3"/>
      <c r="AP953" s="3"/>
      <c r="AQ953" s="3"/>
      <c r="AR953" s="3"/>
      <c r="AS953" s="3"/>
      <c r="AT953" s="3"/>
      <c r="AU953" s="3"/>
      <c r="AV953" s="3"/>
      <c r="AW953" s="3"/>
      <c r="AX953" s="3"/>
      <c r="AY953" s="3"/>
      <c r="AZ953" s="3"/>
      <c r="BA953" s="3"/>
      <c r="BB953" s="3"/>
      <c r="BC953" s="3"/>
      <c r="BD953" s="3"/>
      <c r="BE953" s="3"/>
      <c r="BF953" s="3"/>
      <c r="BG953" s="3"/>
      <c r="BH953" s="3"/>
      <c r="BI953" s="3"/>
    </row>
    <row r="954">
      <c r="A954" s="68"/>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c r="AJ954" s="3"/>
      <c r="AK954" s="3"/>
      <c r="AL954" s="3"/>
      <c r="AM954" s="3"/>
      <c r="AN954" s="3"/>
      <c r="AO954" s="3"/>
      <c r="AP954" s="3"/>
      <c r="AQ954" s="3"/>
      <c r="AR954" s="3"/>
      <c r="AS954" s="3"/>
      <c r="AT954" s="3"/>
      <c r="AU954" s="3"/>
      <c r="AV954" s="3"/>
      <c r="AW954" s="3"/>
      <c r="AX954" s="3"/>
      <c r="AY954" s="3"/>
      <c r="AZ954" s="3"/>
      <c r="BA954" s="3"/>
      <c r="BB954" s="3"/>
      <c r="BC954" s="3"/>
      <c r="BD954" s="3"/>
      <c r="BE954" s="3"/>
      <c r="BF954" s="3"/>
      <c r="BG954" s="3"/>
      <c r="BH954" s="3"/>
      <c r="BI954" s="3"/>
    </row>
    <row r="955">
      <c r="A955" s="68"/>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c r="AJ955" s="3"/>
      <c r="AK955" s="3"/>
      <c r="AL955" s="3"/>
      <c r="AM955" s="3"/>
      <c r="AN955" s="3"/>
      <c r="AO955" s="3"/>
      <c r="AP955" s="3"/>
      <c r="AQ955" s="3"/>
      <c r="AR955" s="3"/>
      <c r="AS955" s="3"/>
      <c r="AT955" s="3"/>
      <c r="AU955" s="3"/>
      <c r="AV955" s="3"/>
      <c r="AW955" s="3"/>
      <c r="AX955" s="3"/>
      <c r="AY955" s="3"/>
      <c r="AZ955" s="3"/>
      <c r="BA955" s="3"/>
      <c r="BB955" s="3"/>
      <c r="BC955" s="3"/>
      <c r="BD955" s="3"/>
      <c r="BE955" s="3"/>
      <c r="BF955" s="3"/>
      <c r="BG955" s="3"/>
      <c r="BH955" s="3"/>
      <c r="BI955" s="3"/>
    </row>
  </sheetData>
  <mergeCells count="36">
    <mergeCell ref="B69:B77"/>
    <mergeCell ref="C69:C71"/>
    <mergeCell ref="C72:C74"/>
    <mergeCell ref="C75:C77"/>
    <mergeCell ref="B33:B41"/>
    <mergeCell ref="C33:C35"/>
    <mergeCell ref="C36:C38"/>
    <mergeCell ref="C39:C41"/>
    <mergeCell ref="A42:A77"/>
    <mergeCell ref="B42:B50"/>
    <mergeCell ref="C42:C44"/>
    <mergeCell ref="C12:C14"/>
    <mergeCell ref="C15:C17"/>
    <mergeCell ref="C18:C20"/>
    <mergeCell ref="C21:C23"/>
    <mergeCell ref="B24:B32"/>
    <mergeCell ref="C24:C26"/>
    <mergeCell ref="C27:C29"/>
    <mergeCell ref="C30:C32"/>
    <mergeCell ref="A1:C1"/>
    <mergeCell ref="AB1:AD1"/>
    <mergeCell ref="A6:A41"/>
    <mergeCell ref="B6:B14"/>
    <mergeCell ref="C6:C8"/>
    <mergeCell ref="C9:C11"/>
    <mergeCell ref="B15:B23"/>
    <mergeCell ref="C45:C47"/>
    <mergeCell ref="C48:C50"/>
    <mergeCell ref="B51:B59"/>
    <mergeCell ref="C51:C53"/>
    <mergeCell ref="C54:C56"/>
    <mergeCell ref="C57:C59"/>
    <mergeCell ref="B60:B68"/>
    <mergeCell ref="C60:C62"/>
    <mergeCell ref="C63:C65"/>
    <mergeCell ref="C66:C68"/>
  </mergeCells>
  <conditionalFormatting sqref="BG6:BG77">
    <cfRule type="colorScale" priority="1">
      <colorScale>
        <cfvo type="formula" val="2023"/>
        <cfvo type="percentile" val="50"/>
        <cfvo type="formula" val="2050"/>
        <color rgb="FF57BB8A"/>
        <color rgb="FFFFD666"/>
        <color rgb="FFE67C73"/>
      </colorScale>
    </cfRule>
  </conditionalFormatting>
  <conditionalFormatting sqref="E6:BE77">
    <cfRule type="cellIs" dxfId="0" priority="2" operator="greaterThanOrEqual">
      <formula>$AE$1</formula>
    </cfRule>
  </conditionalFormatting>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5.0" topLeftCell="D6" activePane="bottomRight" state="frozen"/>
      <selection activeCell="D1" sqref="D1" pane="topRight"/>
      <selection activeCell="A6" sqref="A6" pane="bottomLeft"/>
      <selection activeCell="D6" sqref="D6" pane="bottomRight"/>
    </sheetView>
  </sheetViews>
  <sheetFormatPr customHeight="1" defaultColWidth="12.63" defaultRowHeight="15.75"/>
  <cols>
    <col customWidth="1" min="1" max="1" width="7.88"/>
    <col customWidth="1" min="2" max="2" width="16.38"/>
    <col customWidth="1" min="3" max="3" width="12.0"/>
    <col customWidth="1" hidden="1" min="4" max="23" width="6.0"/>
    <col customWidth="1" min="24" max="56" width="6.0"/>
    <col customWidth="1" min="58" max="59" width="6.5"/>
  </cols>
  <sheetData>
    <row r="1">
      <c r="A1" s="59" t="s">
        <v>143</v>
      </c>
      <c r="D1" s="3"/>
      <c r="E1" s="3"/>
      <c r="F1" s="3"/>
      <c r="G1" s="3"/>
      <c r="H1" s="3"/>
      <c r="I1" s="3"/>
      <c r="J1" s="3"/>
      <c r="K1" s="3"/>
      <c r="L1" s="3"/>
      <c r="M1" s="3"/>
      <c r="N1" s="3"/>
      <c r="O1" s="3"/>
      <c r="P1" s="3"/>
      <c r="Q1" s="3"/>
      <c r="R1" s="3"/>
      <c r="S1" s="3"/>
      <c r="T1" s="3"/>
      <c r="U1" s="3"/>
      <c r="V1" s="3"/>
      <c r="W1" s="3"/>
      <c r="AA1" s="86" t="s">
        <v>144</v>
      </c>
      <c r="AB1" s="87"/>
      <c r="AC1" s="88"/>
      <c r="AD1" s="128">
        <v>0.95</v>
      </c>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row>
    <row r="2">
      <c r="A2" s="60"/>
      <c r="B2" s="3"/>
      <c r="C2" s="3"/>
      <c r="D2" s="3"/>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row>
    <row r="3">
      <c r="A3" s="151" t="s">
        <v>148</v>
      </c>
      <c r="B3" s="3"/>
      <c r="C3" s="3"/>
      <c r="D3" s="3"/>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row>
    <row r="4">
      <c r="A4" s="3"/>
      <c r="B4" s="3"/>
      <c r="C4" s="3"/>
      <c r="D4" s="3"/>
      <c r="E4" s="3"/>
      <c r="F4" s="3"/>
      <c r="G4" s="3"/>
      <c r="H4" s="3"/>
      <c r="I4" s="3"/>
      <c r="J4" s="3"/>
      <c r="K4" s="3"/>
      <c r="L4" s="3"/>
      <c r="M4" s="3"/>
      <c r="N4" s="3"/>
      <c r="O4" s="3"/>
      <c r="P4" s="3"/>
      <c r="Q4" s="3"/>
      <c r="R4" s="3"/>
      <c r="S4" s="3"/>
      <c r="T4" s="3"/>
      <c r="U4" s="3"/>
      <c r="V4" s="3"/>
      <c r="W4" s="3"/>
      <c r="X4" s="3"/>
      <c r="Y4" s="3"/>
      <c r="Z4" s="3"/>
      <c r="AA4" s="15" t="s">
        <v>83</v>
      </c>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row>
    <row r="5">
      <c r="A5" s="99" t="s">
        <v>5</v>
      </c>
      <c r="B5" s="130" t="s">
        <v>7</v>
      </c>
      <c r="C5" s="132" t="s">
        <v>67</v>
      </c>
      <c r="D5" s="66">
        <v>2000.0</v>
      </c>
      <c r="E5" s="66">
        <v>2001.0</v>
      </c>
      <c r="F5" s="66">
        <v>2002.0</v>
      </c>
      <c r="G5" s="66">
        <v>2003.0</v>
      </c>
      <c r="H5" s="66">
        <v>2004.0</v>
      </c>
      <c r="I5" s="66">
        <v>2005.0</v>
      </c>
      <c r="J5" s="66">
        <v>2006.0</v>
      </c>
      <c r="K5" s="66">
        <v>2007.0</v>
      </c>
      <c r="L5" s="66">
        <v>2008.0</v>
      </c>
      <c r="M5" s="66">
        <v>2009.0</v>
      </c>
      <c r="N5" s="66">
        <v>2010.0</v>
      </c>
      <c r="O5" s="66">
        <v>2011.0</v>
      </c>
      <c r="P5" s="66">
        <v>2012.0</v>
      </c>
      <c r="Q5" s="66">
        <v>2013.0</v>
      </c>
      <c r="R5" s="66">
        <v>2014.0</v>
      </c>
      <c r="S5" s="66">
        <v>2015.0</v>
      </c>
      <c r="T5" s="66">
        <v>2016.0</v>
      </c>
      <c r="U5" s="66">
        <v>2017.0</v>
      </c>
      <c r="V5" s="66">
        <v>2018.0</v>
      </c>
      <c r="W5" s="66">
        <v>2019.0</v>
      </c>
      <c r="X5" s="66">
        <v>2020.0</v>
      </c>
      <c r="Y5" s="66">
        <v>2021.0</v>
      </c>
      <c r="Z5" s="66">
        <v>2022.0</v>
      </c>
      <c r="AA5" s="66">
        <v>2023.0</v>
      </c>
      <c r="AB5" s="66">
        <v>2024.0</v>
      </c>
      <c r="AC5" s="66">
        <v>2025.0</v>
      </c>
      <c r="AD5" s="66">
        <v>2026.0</v>
      </c>
      <c r="AE5" s="66">
        <v>2027.0</v>
      </c>
      <c r="AF5" s="66">
        <v>2028.0</v>
      </c>
      <c r="AG5" s="66">
        <v>2029.0</v>
      </c>
      <c r="AH5" s="66">
        <v>2030.0</v>
      </c>
      <c r="AI5" s="66">
        <v>2031.0</v>
      </c>
      <c r="AJ5" s="66">
        <v>2032.0</v>
      </c>
      <c r="AK5" s="66">
        <v>2033.0</v>
      </c>
      <c r="AL5" s="66">
        <v>2034.0</v>
      </c>
      <c r="AM5" s="66">
        <v>2035.0</v>
      </c>
      <c r="AN5" s="66">
        <v>2036.0</v>
      </c>
      <c r="AO5" s="66">
        <v>2037.0</v>
      </c>
      <c r="AP5" s="66">
        <v>2038.0</v>
      </c>
      <c r="AQ5" s="66">
        <v>2039.0</v>
      </c>
      <c r="AR5" s="66">
        <v>2040.0</v>
      </c>
      <c r="AS5" s="66">
        <v>2041.0</v>
      </c>
      <c r="AT5" s="66">
        <v>2042.0</v>
      </c>
      <c r="AU5" s="66">
        <v>2043.0</v>
      </c>
      <c r="AV5" s="66">
        <v>2044.0</v>
      </c>
      <c r="AW5" s="66">
        <v>2045.0</v>
      </c>
      <c r="AX5" s="66">
        <v>2046.0</v>
      </c>
      <c r="AY5" s="66">
        <v>2047.0</v>
      </c>
      <c r="AZ5" s="66">
        <v>2048.0</v>
      </c>
      <c r="BA5" s="66">
        <v>2049.0</v>
      </c>
      <c r="BB5" s="66">
        <v>2050.0</v>
      </c>
      <c r="BC5" s="66">
        <v>2051.0</v>
      </c>
      <c r="BD5" s="67">
        <v>2052.0</v>
      </c>
      <c r="BE5" s="68"/>
      <c r="BF5" s="152" t="s">
        <v>149</v>
      </c>
      <c r="BG5" s="152" t="s">
        <v>150</v>
      </c>
      <c r="BH5" s="135" t="s">
        <v>146</v>
      </c>
      <c r="BI5" s="135" t="s">
        <v>147</v>
      </c>
      <c r="BJ5" s="68"/>
      <c r="BK5" s="68"/>
      <c r="BL5" s="68"/>
    </row>
    <row r="6">
      <c r="A6" s="69" t="s">
        <v>69</v>
      </c>
      <c r="B6" s="70" t="s">
        <v>58</v>
      </c>
      <c r="C6" s="153" t="s">
        <v>57</v>
      </c>
      <c r="D6" s="15">
        <v>0.0</v>
      </c>
      <c r="E6" s="15">
        <v>0.0</v>
      </c>
      <c r="F6" s="15">
        <v>0.0</v>
      </c>
      <c r="G6" s="15">
        <v>0.0</v>
      </c>
      <c r="H6" s="15">
        <v>0.0</v>
      </c>
      <c r="I6" s="15">
        <v>0.0</v>
      </c>
      <c r="J6" s="15">
        <v>0.0</v>
      </c>
      <c r="K6" s="15">
        <v>0.0</v>
      </c>
      <c r="L6" s="15">
        <v>0.0</v>
      </c>
      <c r="M6" s="15">
        <v>0.0</v>
      </c>
      <c r="N6" s="15">
        <v>0.0</v>
      </c>
      <c r="O6" s="15">
        <v>0.0</v>
      </c>
      <c r="P6" s="15">
        <v>0.0</v>
      </c>
      <c r="Q6" s="15">
        <v>0.0</v>
      </c>
      <c r="R6" s="15">
        <v>0.0</v>
      </c>
      <c r="S6" s="15">
        <v>0.0</v>
      </c>
      <c r="T6" s="15">
        <v>0.0</v>
      </c>
      <c r="U6" s="15">
        <v>0.0</v>
      </c>
      <c r="V6" s="15">
        <v>0.0</v>
      </c>
      <c r="W6" s="15">
        <v>0.0</v>
      </c>
      <c r="X6" s="15">
        <v>0.0</v>
      </c>
      <c r="Y6" s="15">
        <v>0.0</v>
      </c>
      <c r="Z6" s="15">
        <v>0.0</v>
      </c>
      <c r="AA6" s="141">
        <f t="shared" ref="AA6:BD6" si="1">1/(1+EXP(-$BF6*(AA$5-$Z$5-$BG6)))</f>
        <v>0.02659699358</v>
      </c>
      <c r="AB6" s="138">
        <f t="shared" si="1"/>
        <v>0.06297335606</v>
      </c>
      <c r="AC6" s="138">
        <f t="shared" si="1"/>
        <v>0.1418510649</v>
      </c>
      <c r="AD6" s="138">
        <f t="shared" si="1"/>
        <v>0.2890504974</v>
      </c>
      <c r="AE6" s="138">
        <f t="shared" si="1"/>
        <v>0.5</v>
      </c>
      <c r="AF6" s="138">
        <f t="shared" si="1"/>
        <v>0.7109495026</v>
      </c>
      <c r="AG6" s="138">
        <f t="shared" si="1"/>
        <v>0.8581489351</v>
      </c>
      <c r="AH6" s="138">
        <f t="shared" si="1"/>
        <v>0.9370266439</v>
      </c>
      <c r="AI6" s="138">
        <f t="shared" si="1"/>
        <v>0.9734030064</v>
      </c>
      <c r="AJ6" s="138">
        <f t="shared" si="1"/>
        <v>0.9890130574</v>
      </c>
      <c r="AK6" s="138">
        <f t="shared" si="1"/>
        <v>0.9955037268</v>
      </c>
      <c r="AL6" s="138">
        <f t="shared" si="1"/>
        <v>0.9981670611</v>
      </c>
      <c r="AM6" s="138">
        <f t="shared" si="1"/>
        <v>0.9992539712</v>
      </c>
      <c r="AN6" s="138">
        <f t="shared" si="1"/>
        <v>0.999696553</v>
      </c>
      <c r="AO6" s="138">
        <f t="shared" si="1"/>
        <v>0.9998766054</v>
      </c>
      <c r="AP6" s="138">
        <f t="shared" si="1"/>
        <v>0.9999498278</v>
      </c>
      <c r="AQ6" s="138">
        <f t="shared" si="1"/>
        <v>0.9999796009</v>
      </c>
      <c r="AR6" s="138">
        <f t="shared" si="1"/>
        <v>0.9999917062</v>
      </c>
      <c r="AS6" s="138">
        <f t="shared" si="1"/>
        <v>0.999996628</v>
      </c>
      <c r="AT6" s="138">
        <f t="shared" si="1"/>
        <v>0.999998629</v>
      </c>
      <c r="AU6" s="138">
        <f t="shared" si="1"/>
        <v>0.9999994426</v>
      </c>
      <c r="AV6" s="138">
        <f t="shared" si="1"/>
        <v>0.9999997734</v>
      </c>
      <c r="AW6" s="138">
        <f t="shared" si="1"/>
        <v>0.9999999079</v>
      </c>
      <c r="AX6" s="138">
        <f t="shared" si="1"/>
        <v>0.9999999625</v>
      </c>
      <c r="AY6" s="138">
        <f t="shared" si="1"/>
        <v>0.9999999848</v>
      </c>
      <c r="AZ6" s="138">
        <f t="shared" si="1"/>
        <v>0.9999999938</v>
      </c>
      <c r="BA6" s="138">
        <f t="shared" si="1"/>
        <v>0.9999999975</v>
      </c>
      <c r="BB6" s="138">
        <f t="shared" si="1"/>
        <v>0.999999999</v>
      </c>
      <c r="BC6" s="138">
        <f t="shared" si="1"/>
        <v>0.9999999996</v>
      </c>
      <c r="BD6" s="139">
        <f t="shared" si="1"/>
        <v>0.9999999998</v>
      </c>
      <c r="BE6" s="154" t="s">
        <v>151</v>
      </c>
      <c r="BF6" s="155">
        <v>0.9</v>
      </c>
      <c r="BG6" s="84">
        <v>5.0</v>
      </c>
      <c r="BH6" s="3">
        <f t="shared" ref="BH6:BH29" si="3">INDEX($D$5:$BD$5,MATCH(TRUE,INDEX($D6:$BD6&gt;=$AD$1,0),))</f>
        <v>2031</v>
      </c>
      <c r="BI6" s="3">
        <f t="shared" ref="BI6:BI29" si="4">BH6-2022</f>
        <v>9</v>
      </c>
      <c r="BJ6" s="3"/>
      <c r="BK6" s="3"/>
      <c r="BL6" s="3"/>
    </row>
    <row r="7">
      <c r="A7" s="75"/>
      <c r="C7" s="76" t="s">
        <v>56</v>
      </c>
      <c r="D7" s="15">
        <v>0.0</v>
      </c>
      <c r="E7" s="15">
        <v>0.0</v>
      </c>
      <c r="F7" s="15">
        <v>0.0</v>
      </c>
      <c r="G7" s="15">
        <v>0.0</v>
      </c>
      <c r="H7" s="15">
        <v>0.0</v>
      </c>
      <c r="I7" s="15">
        <v>0.0</v>
      </c>
      <c r="J7" s="15">
        <v>0.0</v>
      </c>
      <c r="K7" s="15">
        <v>0.0</v>
      </c>
      <c r="L7" s="15">
        <v>0.0</v>
      </c>
      <c r="M7" s="15">
        <v>0.0</v>
      </c>
      <c r="N7" s="15">
        <v>0.0</v>
      </c>
      <c r="O7" s="15">
        <v>0.0</v>
      </c>
      <c r="P7" s="15">
        <v>0.0</v>
      </c>
      <c r="Q7" s="15">
        <v>0.0</v>
      </c>
      <c r="R7" s="15">
        <v>0.0</v>
      </c>
      <c r="S7" s="15">
        <v>0.0</v>
      </c>
      <c r="T7" s="15">
        <v>0.0</v>
      </c>
      <c r="U7" s="15">
        <v>0.0</v>
      </c>
      <c r="V7" s="15">
        <v>0.0</v>
      </c>
      <c r="W7" s="15">
        <v>0.0</v>
      </c>
      <c r="X7" s="15">
        <v>0.0</v>
      </c>
      <c r="Y7" s="15">
        <v>0.0</v>
      </c>
      <c r="Z7" s="15">
        <v>0.0</v>
      </c>
      <c r="AA7" s="141">
        <f t="shared" ref="AA7:BD7" si="2">1/(1+EXP(-$BF7*(AA$5-$Z$5-$BG7)))</f>
        <v>0.1323888735</v>
      </c>
      <c r="AB7" s="141">
        <f t="shared" si="2"/>
        <v>0.2809003426</v>
      </c>
      <c r="AC7" s="141">
        <f t="shared" si="2"/>
        <v>0.5</v>
      </c>
      <c r="AD7" s="141">
        <f t="shared" si="2"/>
        <v>0.7190996574</v>
      </c>
      <c r="AE7" s="141">
        <f t="shared" si="2"/>
        <v>0.8676111265</v>
      </c>
      <c r="AF7" s="141">
        <f t="shared" si="2"/>
        <v>0.9437470664</v>
      </c>
      <c r="AG7" s="141">
        <f t="shared" si="2"/>
        <v>0.9772460565</v>
      </c>
      <c r="AH7" s="141">
        <f t="shared" si="2"/>
        <v>0.9909867013</v>
      </c>
      <c r="AI7" s="141">
        <f t="shared" si="2"/>
        <v>0.9964597098</v>
      </c>
      <c r="AJ7" s="141">
        <f t="shared" si="2"/>
        <v>0.9986140742</v>
      </c>
      <c r="AK7" s="141">
        <f t="shared" si="2"/>
        <v>0.9994581612</v>
      </c>
      <c r="AL7" s="141">
        <f t="shared" si="2"/>
        <v>0.9997882728</v>
      </c>
      <c r="AM7" s="141">
        <f t="shared" si="2"/>
        <v>0.9999172828</v>
      </c>
      <c r="AN7" s="141">
        <f t="shared" si="2"/>
        <v>0.9999676867</v>
      </c>
      <c r="AO7" s="141">
        <f t="shared" si="2"/>
        <v>0.9999873773</v>
      </c>
      <c r="AP7" s="141">
        <f t="shared" si="2"/>
        <v>0.9999950692</v>
      </c>
      <c r="AQ7" s="141">
        <f t="shared" si="2"/>
        <v>0.9999980739</v>
      </c>
      <c r="AR7" s="141">
        <f t="shared" si="2"/>
        <v>0.9999992476</v>
      </c>
      <c r="AS7" s="141">
        <f t="shared" si="2"/>
        <v>0.9999997061</v>
      </c>
      <c r="AT7" s="141">
        <f t="shared" si="2"/>
        <v>0.9999998852</v>
      </c>
      <c r="AU7" s="141">
        <f t="shared" si="2"/>
        <v>0.9999999552</v>
      </c>
      <c r="AV7" s="141">
        <f t="shared" si="2"/>
        <v>0.9999999825</v>
      </c>
      <c r="AW7" s="141">
        <f t="shared" si="2"/>
        <v>0.9999999932</v>
      </c>
      <c r="AX7" s="141">
        <f t="shared" si="2"/>
        <v>0.9999999973</v>
      </c>
      <c r="AY7" s="141">
        <f t="shared" si="2"/>
        <v>0.999999999</v>
      </c>
      <c r="AZ7" s="141">
        <f t="shared" si="2"/>
        <v>0.9999999996</v>
      </c>
      <c r="BA7" s="141">
        <f t="shared" si="2"/>
        <v>0.9999999998</v>
      </c>
      <c r="BB7" s="141">
        <f t="shared" si="2"/>
        <v>0.9999999999</v>
      </c>
      <c r="BC7" s="141">
        <f t="shared" si="2"/>
        <v>1</v>
      </c>
      <c r="BD7" s="142">
        <f t="shared" si="2"/>
        <v>1</v>
      </c>
      <c r="BE7" s="154" t="s">
        <v>152</v>
      </c>
      <c r="BF7" s="155">
        <v>0.94</v>
      </c>
      <c r="BG7" s="84">
        <v>3.0</v>
      </c>
      <c r="BH7" s="3">
        <f t="shared" si="3"/>
        <v>2029</v>
      </c>
      <c r="BI7" s="3">
        <f t="shared" si="4"/>
        <v>7</v>
      </c>
      <c r="BJ7" s="3"/>
      <c r="BK7" s="3"/>
      <c r="BL7" s="3"/>
    </row>
    <row r="8">
      <c r="A8" s="75"/>
      <c r="C8" s="153" t="s">
        <v>55</v>
      </c>
      <c r="D8" s="15">
        <v>0.0</v>
      </c>
      <c r="E8" s="15">
        <v>0.0</v>
      </c>
      <c r="F8" s="15">
        <v>0.0</v>
      </c>
      <c r="G8" s="15">
        <v>0.0</v>
      </c>
      <c r="H8" s="15">
        <v>0.0</v>
      </c>
      <c r="I8" s="15">
        <v>0.0</v>
      </c>
      <c r="J8" s="15">
        <v>0.0</v>
      </c>
      <c r="K8" s="15">
        <v>0.0</v>
      </c>
      <c r="L8" s="15">
        <v>0.0</v>
      </c>
      <c r="M8" s="15">
        <v>0.0</v>
      </c>
      <c r="N8" s="15">
        <v>0.0</v>
      </c>
      <c r="O8" s="15">
        <v>0.0</v>
      </c>
      <c r="P8" s="15">
        <v>0.0</v>
      </c>
      <c r="Q8" s="15">
        <v>0.0</v>
      </c>
      <c r="R8" s="15">
        <v>0.0</v>
      </c>
      <c r="S8" s="15">
        <v>0.0</v>
      </c>
      <c r="T8" s="15">
        <v>0.0</v>
      </c>
      <c r="U8" s="15">
        <v>0.0</v>
      </c>
      <c r="V8" s="15">
        <v>0.0</v>
      </c>
      <c r="W8" s="15">
        <v>0.0</v>
      </c>
      <c r="X8" s="15">
        <v>0.0</v>
      </c>
      <c r="Y8" s="15">
        <v>0.0</v>
      </c>
      <c r="Z8" s="15">
        <v>0.0</v>
      </c>
      <c r="AA8" s="141">
        <f t="shared" ref="AA8:BD8" si="5">1/(1+EXP(-$BF8*(AA$5-$Z$5-$BG8)))</f>
        <v>0.3787164048</v>
      </c>
      <c r="AB8" s="141">
        <f t="shared" si="5"/>
        <v>0.6212835952</v>
      </c>
      <c r="AC8" s="141">
        <f t="shared" si="5"/>
        <v>0.8153266136</v>
      </c>
      <c r="AD8" s="141">
        <f t="shared" si="5"/>
        <v>0.9223705374</v>
      </c>
      <c r="AE8" s="141">
        <f t="shared" si="5"/>
        <v>0.9696753379</v>
      </c>
      <c r="AF8" s="141">
        <f t="shared" si="5"/>
        <v>0.9885131609</v>
      </c>
      <c r="AG8" s="141">
        <f t="shared" si="5"/>
        <v>0.9957007236</v>
      </c>
      <c r="AH8" s="141">
        <f t="shared" si="5"/>
        <v>0.9983981613</v>
      </c>
      <c r="AI8" s="141">
        <f t="shared" si="5"/>
        <v>0.9994041943</v>
      </c>
      <c r="AJ8" s="141">
        <f t="shared" si="5"/>
        <v>0.9997785296</v>
      </c>
      <c r="AK8" s="141">
        <f t="shared" si="5"/>
        <v>0.9999176953</v>
      </c>
      <c r="AL8" s="141">
        <f t="shared" si="5"/>
        <v>0.9999694159</v>
      </c>
      <c r="AM8" s="141">
        <f t="shared" si="5"/>
        <v>0.9999886354</v>
      </c>
      <c r="AN8" s="141">
        <f t="shared" si="5"/>
        <v>0.9999957772</v>
      </c>
      <c r="AO8" s="141">
        <f t="shared" si="5"/>
        <v>0.9999984309</v>
      </c>
      <c r="AP8" s="141">
        <f t="shared" si="5"/>
        <v>0.999999417</v>
      </c>
      <c r="AQ8" s="141">
        <f t="shared" si="5"/>
        <v>0.9999997834</v>
      </c>
      <c r="AR8" s="141">
        <f t="shared" si="5"/>
        <v>0.9999999195</v>
      </c>
      <c r="AS8" s="141">
        <f t="shared" si="5"/>
        <v>0.9999999701</v>
      </c>
      <c r="AT8" s="141">
        <f t="shared" si="5"/>
        <v>0.9999999889</v>
      </c>
      <c r="AU8" s="141">
        <f t="shared" si="5"/>
        <v>0.9999999959</v>
      </c>
      <c r="AV8" s="141">
        <f t="shared" si="5"/>
        <v>0.9999999985</v>
      </c>
      <c r="AW8" s="141">
        <f t="shared" si="5"/>
        <v>0.9999999994</v>
      </c>
      <c r="AX8" s="141">
        <f t="shared" si="5"/>
        <v>0.9999999998</v>
      </c>
      <c r="AY8" s="141">
        <f t="shared" si="5"/>
        <v>0.9999999999</v>
      </c>
      <c r="AZ8" s="141">
        <f t="shared" si="5"/>
        <v>1</v>
      </c>
      <c r="BA8" s="141">
        <f t="shared" si="5"/>
        <v>1</v>
      </c>
      <c r="BB8" s="141">
        <f t="shared" si="5"/>
        <v>1</v>
      </c>
      <c r="BC8" s="141">
        <f t="shared" si="5"/>
        <v>1</v>
      </c>
      <c r="BD8" s="142">
        <f t="shared" si="5"/>
        <v>1</v>
      </c>
      <c r="BE8" s="154" t="s">
        <v>153</v>
      </c>
      <c r="BF8" s="155">
        <v>0.99</v>
      </c>
      <c r="BG8" s="84">
        <v>1.5</v>
      </c>
      <c r="BH8" s="3">
        <f t="shared" si="3"/>
        <v>2027</v>
      </c>
      <c r="BI8" s="3">
        <f t="shared" si="4"/>
        <v>5</v>
      </c>
      <c r="BJ8" s="3"/>
      <c r="BK8" s="3"/>
      <c r="BL8" s="3"/>
    </row>
    <row r="9">
      <c r="A9" s="75"/>
      <c r="B9" s="70" t="s">
        <v>59</v>
      </c>
      <c r="C9" s="153" t="s">
        <v>57</v>
      </c>
      <c r="D9" s="15">
        <v>0.0</v>
      </c>
      <c r="E9" s="15">
        <v>0.0</v>
      </c>
      <c r="F9" s="15">
        <v>0.0</v>
      </c>
      <c r="G9" s="15">
        <v>0.0</v>
      </c>
      <c r="H9" s="15">
        <v>0.0</v>
      </c>
      <c r="I9" s="15">
        <v>0.0</v>
      </c>
      <c r="J9" s="15">
        <v>0.0</v>
      </c>
      <c r="K9" s="15">
        <v>0.0</v>
      </c>
      <c r="L9" s="15">
        <v>0.0</v>
      </c>
      <c r="M9" s="15">
        <v>0.0</v>
      </c>
      <c r="N9" s="15">
        <v>0.0</v>
      </c>
      <c r="O9" s="15">
        <v>0.0</v>
      </c>
      <c r="P9" s="15">
        <v>0.0</v>
      </c>
      <c r="Q9" s="15">
        <v>0.0</v>
      </c>
      <c r="R9" s="15">
        <v>0.0</v>
      </c>
      <c r="S9" s="15">
        <v>0.0</v>
      </c>
      <c r="T9" s="15">
        <v>0.0</v>
      </c>
      <c r="U9" s="15">
        <v>0.0</v>
      </c>
      <c r="V9" s="15">
        <v>0.0</v>
      </c>
      <c r="W9" s="15">
        <v>0.0</v>
      </c>
      <c r="X9" s="15">
        <v>0.0</v>
      </c>
      <c r="Y9" s="15">
        <v>0.0</v>
      </c>
      <c r="Z9" s="15">
        <v>0.0</v>
      </c>
      <c r="AA9" s="141">
        <f t="shared" ref="AA9:BD9" si="6">1/(1+EXP(-$BF9*(AA$5-$Z$5-$BG9)))</f>
        <v>0.01870650995</v>
      </c>
      <c r="AB9" s="141">
        <f t="shared" si="6"/>
        <v>0.02583123852</v>
      </c>
      <c r="AC9" s="141">
        <f t="shared" si="6"/>
        <v>0.03557118927</v>
      </c>
      <c r="AD9" s="141">
        <f t="shared" si="6"/>
        <v>0.048799723</v>
      </c>
      <c r="AE9" s="141">
        <f t="shared" si="6"/>
        <v>0.06660803558</v>
      </c>
      <c r="AF9" s="141">
        <f t="shared" si="6"/>
        <v>0.0902981447</v>
      </c>
      <c r="AG9" s="141">
        <f t="shared" si="6"/>
        <v>0.1213188379</v>
      </c>
      <c r="AH9" s="141">
        <f t="shared" si="6"/>
        <v>0.1611089496</v>
      </c>
      <c r="AI9" s="141">
        <f t="shared" si="6"/>
        <v>0.2108182935</v>
      </c>
      <c r="AJ9" s="141">
        <f t="shared" si="6"/>
        <v>0.2709120777</v>
      </c>
      <c r="AK9" s="141">
        <f t="shared" si="6"/>
        <v>0.3407396115</v>
      </c>
      <c r="AL9" s="141">
        <f t="shared" si="6"/>
        <v>0.4182406232</v>
      </c>
      <c r="AM9" s="141">
        <f t="shared" si="6"/>
        <v>0.5</v>
      </c>
      <c r="AN9" s="141">
        <f t="shared" si="6"/>
        <v>0.5817593768</v>
      </c>
      <c r="AO9" s="141">
        <f t="shared" si="6"/>
        <v>0.6592603885</v>
      </c>
      <c r="AP9" s="141">
        <f t="shared" si="6"/>
        <v>0.7290879223</v>
      </c>
      <c r="AQ9" s="141">
        <f t="shared" si="6"/>
        <v>0.7891817065</v>
      </c>
      <c r="AR9" s="141">
        <f t="shared" si="6"/>
        <v>0.8388910504</v>
      </c>
      <c r="AS9" s="141">
        <f t="shared" si="6"/>
        <v>0.8786811621</v>
      </c>
      <c r="AT9" s="141">
        <f t="shared" si="6"/>
        <v>0.9097018553</v>
      </c>
      <c r="AU9" s="141">
        <f t="shared" si="6"/>
        <v>0.9333919644</v>
      </c>
      <c r="AV9" s="141">
        <f t="shared" si="6"/>
        <v>0.951200277</v>
      </c>
      <c r="AW9" s="141">
        <f t="shared" si="6"/>
        <v>0.9644288107</v>
      </c>
      <c r="AX9" s="141">
        <f t="shared" si="6"/>
        <v>0.9741687615</v>
      </c>
      <c r="AY9" s="141">
        <f t="shared" si="6"/>
        <v>0.98129349</v>
      </c>
      <c r="AZ9" s="141">
        <f t="shared" si="6"/>
        <v>0.9864803604</v>
      </c>
      <c r="BA9" s="141">
        <f t="shared" si="6"/>
        <v>0.9902433344</v>
      </c>
      <c r="BB9" s="141">
        <f t="shared" si="6"/>
        <v>0.9929664128</v>
      </c>
      <c r="BC9" s="141">
        <f t="shared" si="6"/>
        <v>0.9949333707</v>
      </c>
      <c r="BD9" s="142">
        <f t="shared" si="6"/>
        <v>0.9963522852</v>
      </c>
      <c r="BE9" s="15" t="s">
        <v>154</v>
      </c>
      <c r="BF9" s="155">
        <v>0.33</v>
      </c>
      <c r="BG9" s="84">
        <v>13.0</v>
      </c>
      <c r="BH9" s="3">
        <f t="shared" si="3"/>
        <v>2044</v>
      </c>
      <c r="BI9" s="3">
        <f t="shared" si="4"/>
        <v>22</v>
      </c>
      <c r="BJ9" s="3"/>
      <c r="BK9" s="3"/>
      <c r="BL9" s="3"/>
    </row>
    <row r="10">
      <c r="A10" s="75"/>
      <c r="C10" s="76" t="s">
        <v>56</v>
      </c>
      <c r="D10" s="15">
        <v>0.0</v>
      </c>
      <c r="E10" s="15">
        <v>0.0</v>
      </c>
      <c r="F10" s="15">
        <v>0.0</v>
      </c>
      <c r="G10" s="15">
        <v>0.0</v>
      </c>
      <c r="H10" s="15">
        <v>0.0</v>
      </c>
      <c r="I10" s="15">
        <v>0.0</v>
      </c>
      <c r="J10" s="15">
        <v>0.0</v>
      </c>
      <c r="K10" s="15">
        <v>0.0</v>
      </c>
      <c r="L10" s="15">
        <v>0.0</v>
      </c>
      <c r="M10" s="15">
        <v>0.0</v>
      </c>
      <c r="N10" s="15">
        <v>0.0</v>
      </c>
      <c r="O10" s="15">
        <v>0.0</v>
      </c>
      <c r="P10" s="15">
        <v>0.0</v>
      </c>
      <c r="Q10" s="15">
        <v>0.0</v>
      </c>
      <c r="R10" s="15">
        <v>0.0</v>
      </c>
      <c r="S10" s="15">
        <v>0.0</v>
      </c>
      <c r="T10" s="15">
        <v>0.0</v>
      </c>
      <c r="U10" s="15">
        <v>0.0</v>
      </c>
      <c r="V10" s="15">
        <v>0.0</v>
      </c>
      <c r="W10" s="15">
        <v>0.0</v>
      </c>
      <c r="X10" s="15">
        <v>0.0</v>
      </c>
      <c r="Y10" s="15">
        <v>0.0</v>
      </c>
      <c r="Z10" s="15">
        <v>0.0</v>
      </c>
      <c r="AA10" s="141">
        <f t="shared" ref="AA10:BD10" si="7">1/(1+EXP(-$BF10*(AA$5-$Z$5-$BG10)))</f>
        <v>0.06297335606</v>
      </c>
      <c r="AB10" s="141">
        <f t="shared" si="7"/>
        <v>0.0953494649</v>
      </c>
      <c r="AC10" s="141">
        <f t="shared" si="7"/>
        <v>0.1418510649</v>
      </c>
      <c r="AD10" s="141">
        <f t="shared" si="7"/>
        <v>0.2058703718</v>
      </c>
      <c r="AE10" s="141">
        <f t="shared" si="7"/>
        <v>0.2890504974</v>
      </c>
      <c r="AF10" s="141">
        <f t="shared" si="7"/>
        <v>0.3893607661</v>
      </c>
      <c r="AG10" s="141">
        <f t="shared" si="7"/>
        <v>0.5</v>
      </c>
      <c r="AH10" s="141">
        <f t="shared" si="7"/>
        <v>0.6106392339</v>
      </c>
      <c r="AI10" s="141">
        <f t="shared" si="7"/>
        <v>0.7109495026</v>
      </c>
      <c r="AJ10" s="141">
        <f t="shared" si="7"/>
        <v>0.7941296282</v>
      </c>
      <c r="AK10" s="141">
        <f t="shared" si="7"/>
        <v>0.8581489351</v>
      </c>
      <c r="AL10" s="141">
        <f t="shared" si="7"/>
        <v>0.9046505351</v>
      </c>
      <c r="AM10" s="141">
        <f t="shared" si="7"/>
        <v>0.9370266439</v>
      </c>
      <c r="AN10" s="141">
        <f t="shared" si="7"/>
        <v>0.9589087218</v>
      </c>
      <c r="AO10" s="141">
        <f t="shared" si="7"/>
        <v>0.9734030064</v>
      </c>
      <c r="AP10" s="141">
        <f t="shared" si="7"/>
        <v>0.9828759667</v>
      </c>
      <c r="AQ10" s="141">
        <f t="shared" si="7"/>
        <v>0.9890130574</v>
      </c>
      <c r="AR10" s="141">
        <f t="shared" si="7"/>
        <v>0.9929664128</v>
      </c>
      <c r="AS10" s="141">
        <f t="shared" si="7"/>
        <v>0.9955037268</v>
      </c>
      <c r="AT10" s="141">
        <f t="shared" si="7"/>
        <v>0.9971283708</v>
      </c>
      <c r="AU10" s="141">
        <f t="shared" si="7"/>
        <v>0.9981670611</v>
      </c>
      <c r="AV10" s="141">
        <f t="shared" si="7"/>
        <v>0.9988304897</v>
      </c>
      <c r="AW10" s="141">
        <f t="shared" si="7"/>
        <v>0.9992539712</v>
      </c>
      <c r="AX10" s="141">
        <f t="shared" si="7"/>
        <v>0.9995241824</v>
      </c>
      <c r="AY10" s="141">
        <f t="shared" si="7"/>
        <v>0.999696553</v>
      </c>
      <c r="AZ10" s="141">
        <f t="shared" si="7"/>
        <v>0.9998064924</v>
      </c>
      <c r="BA10" s="141">
        <f t="shared" si="7"/>
        <v>0.9998766054</v>
      </c>
      <c r="BB10" s="141">
        <f t="shared" si="7"/>
        <v>0.9999213166</v>
      </c>
      <c r="BC10" s="141">
        <f t="shared" si="7"/>
        <v>0.9999498278</v>
      </c>
      <c r="BD10" s="142">
        <f t="shared" si="7"/>
        <v>0.9999680082</v>
      </c>
      <c r="BE10" s="15" t="s">
        <v>155</v>
      </c>
      <c r="BF10" s="155">
        <v>0.45</v>
      </c>
      <c r="BG10" s="84">
        <v>7.0</v>
      </c>
      <c r="BH10" s="3">
        <f t="shared" si="3"/>
        <v>2036</v>
      </c>
      <c r="BI10" s="3">
        <f t="shared" si="4"/>
        <v>14</v>
      </c>
      <c r="BJ10" s="3"/>
      <c r="BK10" s="3"/>
      <c r="BL10" s="3"/>
    </row>
    <row r="11">
      <c r="A11" s="75"/>
      <c r="C11" s="153" t="s">
        <v>55</v>
      </c>
      <c r="D11" s="15">
        <v>0.0</v>
      </c>
      <c r="E11" s="15">
        <v>0.0</v>
      </c>
      <c r="F11" s="15">
        <v>0.0</v>
      </c>
      <c r="G11" s="15">
        <v>0.0</v>
      </c>
      <c r="H11" s="15">
        <v>0.0</v>
      </c>
      <c r="I11" s="15">
        <v>0.0</v>
      </c>
      <c r="J11" s="15">
        <v>0.0</v>
      </c>
      <c r="K11" s="15">
        <v>0.0</v>
      </c>
      <c r="L11" s="15">
        <v>0.0</v>
      </c>
      <c r="M11" s="15">
        <v>0.0</v>
      </c>
      <c r="N11" s="15">
        <v>0.0</v>
      </c>
      <c r="O11" s="15">
        <v>0.0</v>
      </c>
      <c r="P11" s="15">
        <v>0.0</v>
      </c>
      <c r="Q11" s="15">
        <v>0.0</v>
      </c>
      <c r="R11" s="15">
        <v>0.0</v>
      </c>
      <c r="S11" s="15">
        <v>0.0</v>
      </c>
      <c r="T11" s="15">
        <v>0.0</v>
      </c>
      <c r="U11" s="15">
        <v>0.0</v>
      </c>
      <c r="V11" s="15">
        <v>0.0</v>
      </c>
      <c r="W11" s="15">
        <v>0.0</v>
      </c>
      <c r="X11" s="15">
        <v>0.0</v>
      </c>
      <c r="Y11" s="15">
        <v>0.0</v>
      </c>
      <c r="Z11" s="15">
        <v>0.0</v>
      </c>
      <c r="AA11" s="141">
        <f t="shared" ref="AA11:BD11" si="8">1/(1+EXP(-$BF11*(AA$5-$Z$5-$BG11)))</f>
        <v>0.0979688043</v>
      </c>
      <c r="AB11" s="141">
        <f t="shared" si="8"/>
        <v>0.1854274193</v>
      </c>
      <c r="AC11" s="141">
        <f t="shared" si="8"/>
        <v>0.3230041438</v>
      </c>
      <c r="AD11" s="141">
        <f t="shared" si="8"/>
        <v>0.5</v>
      </c>
      <c r="AE11" s="141">
        <f t="shared" si="8"/>
        <v>0.6769958562</v>
      </c>
      <c r="AF11" s="141">
        <f t="shared" si="8"/>
        <v>0.8145725807</v>
      </c>
      <c r="AG11" s="141">
        <f t="shared" si="8"/>
        <v>0.9020311957</v>
      </c>
      <c r="AH11" s="141">
        <f t="shared" si="8"/>
        <v>0.9507339939</v>
      </c>
      <c r="AI11" s="141">
        <f t="shared" si="8"/>
        <v>0.9758729786</v>
      </c>
      <c r="AJ11" s="141">
        <f t="shared" si="8"/>
        <v>0.9883415834</v>
      </c>
      <c r="AK11" s="141">
        <f t="shared" si="8"/>
        <v>0.9944034908</v>
      </c>
      <c r="AL11" s="141">
        <f t="shared" si="8"/>
        <v>0.9973219908</v>
      </c>
      <c r="AM11" s="141">
        <f t="shared" si="8"/>
        <v>0.9987204929</v>
      </c>
      <c r="AN11" s="141">
        <f t="shared" si="8"/>
        <v>0.9993891206</v>
      </c>
      <c r="AO11" s="141">
        <f t="shared" si="8"/>
        <v>0.9997084478</v>
      </c>
      <c r="AP11" s="141">
        <f t="shared" si="8"/>
        <v>0.9998608752</v>
      </c>
      <c r="AQ11" s="141">
        <f t="shared" si="8"/>
        <v>0.9999336168</v>
      </c>
      <c r="AR11" s="141">
        <f t="shared" si="8"/>
        <v>0.9999683265</v>
      </c>
      <c r="AS11" s="141">
        <f t="shared" si="8"/>
        <v>0.9999848879</v>
      </c>
      <c r="AT11" s="141">
        <f t="shared" si="8"/>
        <v>0.9999927898</v>
      </c>
      <c r="AU11" s="141">
        <f t="shared" si="8"/>
        <v>0.9999965599</v>
      </c>
      <c r="AV11" s="141">
        <f t="shared" si="8"/>
        <v>0.9999983587</v>
      </c>
      <c r="AW11" s="141">
        <f t="shared" si="8"/>
        <v>0.9999992169</v>
      </c>
      <c r="AX11" s="141">
        <f t="shared" si="8"/>
        <v>0.9999996264</v>
      </c>
      <c r="AY11" s="141">
        <f t="shared" si="8"/>
        <v>0.9999998217</v>
      </c>
      <c r="AZ11" s="141">
        <f t="shared" si="8"/>
        <v>0.9999999149</v>
      </c>
      <c r="BA11" s="141">
        <f t="shared" si="8"/>
        <v>0.9999999594</v>
      </c>
      <c r="BB11" s="141">
        <f t="shared" si="8"/>
        <v>0.9999999806</v>
      </c>
      <c r="BC11" s="141">
        <f t="shared" si="8"/>
        <v>0.9999999908</v>
      </c>
      <c r="BD11" s="142">
        <f t="shared" si="8"/>
        <v>0.9999999956</v>
      </c>
      <c r="BE11" s="15" t="s">
        <v>156</v>
      </c>
      <c r="BF11" s="155">
        <v>0.74</v>
      </c>
      <c r="BG11" s="84">
        <v>4.0</v>
      </c>
      <c r="BH11" s="3">
        <f t="shared" si="3"/>
        <v>2030</v>
      </c>
      <c r="BI11" s="3">
        <f t="shared" si="4"/>
        <v>8</v>
      </c>
      <c r="BJ11" s="3"/>
      <c r="BK11" s="3"/>
      <c r="BL11" s="3"/>
    </row>
    <row r="12">
      <c r="A12" s="75"/>
      <c r="B12" s="70" t="s">
        <v>60</v>
      </c>
      <c r="C12" s="153" t="s">
        <v>57</v>
      </c>
      <c r="D12" s="15">
        <v>0.0</v>
      </c>
      <c r="E12" s="15">
        <v>0.0</v>
      </c>
      <c r="F12" s="15">
        <v>0.0</v>
      </c>
      <c r="G12" s="15">
        <v>0.0</v>
      </c>
      <c r="H12" s="15">
        <v>0.0</v>
      </c>
      <c r="I12" s="15">
        <v>0.0</v>
      </c>
      <c r="J12" s="15">
        <v>0.0</v>
      </c>
      <c r="K12" s="15">
        <v>0.0</v>
      </c>
      <c r="L12" s="15">
        <v>0.0</v>
      </c>
      <c r="M12" s="15">
        <v>0.0</v>
      </c>
      <c r="N12" s="15">
        <v>0.0</v>
      </c>
      <c r="O12" s="15">
        <v>0.0</v>
      </c>
      <c r="P12" s="15">
        <v>0.0</v>
      </c>
      <c r="Q12" s="15">
        <v>0.0</v>
      </c>
      <c r="R12" s="15">
        <v>0.0</v>
      </c>
      <c r="S12" s="15">
        <v>0.0</v>
      </c>
      <c r="T12" s="15">
        <v>0.0</v>
      </c>
      <c r="U12" s="15">
        <v>0.0</v>
      </c>
      <c r="V12" s="15">
        <v>0.0</v>
      </c>
      <c r="W12" s="15">
        <v>0.0</v>
      </c>
      <c r="X12" s="15">
        <v>0.0</v>
      </c>
      <c r="Y12" s="15">
        <v>0.0</v>
      </c>
      <c r="Z12" s="15">
        <v>0.0</v>
      </c>
      <c r="AA12" s="141">
        <f t="shared" ref="AA12:BD12" si="9">1/(1+EXP(-$BF12*(AA$5-$Z$5-$BG12)))</f>
        <v>0.003334807307</v>
      </c>
      <c r="AB12" s="141">
        <f t="shared" si="9"/>
        <v>0.004496273161</v>
      </c>
      <c r="AC12" s="141">
        <f t="shared" si="9"/>
        <v>0.006059801492</v>
      </c>
      <c r="AD12" s="141">
        <f t="shared" si="9"/>
        <v>0.008162571153</v>
      </c>
      <c r="AE12" s="141">
        <f t="shared" si="9"/>
        <v>0.01098694263</v>
      </c>
      <c r="AF12" s="141">
        <f t="shared" si="9"/>
        <v>0.01477403169</v>
      </c>
      <c r="AG12" s="141">
        <f t="shared" si="9"/>
        <v>0.01984030573</v>
      </c>
      <c r="AH12" s="141">
        <f t="shared" si="9"/>
        <v>0.02659699358</v>
      </c>
      <c r="AI12" s="141">
        <f t="shared" si="9"/>
        <v>0.03557118927</v>
      </c>
      <c r="AJ12" s="141">
        <f t="shared" si="9"/>
        <v>0.04742587318</v>
      </c>
      <c r="AK12" s="141">
        <f t="shared" si="9"/>
        <v>0.06297335606</v>
      </c>
      <c r="AL12" s="141">
        <f t="shared" si="9"/>
        <v>0.08317269649</v>
      </c>
      <c r="AM12" s="141">
        <f t="shared" si="9"/>
        <v>0.1090968212</v>
      </c>
      <c r="AN12" s="141">
        <f t="shared" si="9"/>
        <v>0.1418510649</v>
      </c>
      <c r="AO12" s="141">
        <f t="shared" si="9"/>
        <v>0.1824255238</v>
      </c>
      <c r="AP12" s="141">
        <f t="shared" si="9"/>
        <v>0.2314752165</v>
      </c>
      <c r="AQ12" s="141">
        <f t="shared" si="9"/>
        <v>0.2890504974</v>
      </c>
      <c r="AR12" s="141">
        <f t="shared" si="9"/>
        <v>0.3543436938</v>
      </c>
      <c r="AS12" s="141">
        <f t="shared" si="9"/>
        <v>0.4255574832</v>
      </c>
      <c r="AT12" s="141">
        <f t="shared" si="9"/>
        <v>0.5</v>
      </c>
      <c r="AU12" s="141">
        <f t="shared" si="9"/>
        <v>0.5744425168</v>
      </c>
      <c r="AV12" s="141">
        <f t="shared" si="9"/>
        <v>0.6456563062</v>
      </c>
      <c r="AW12" s="141">
        <f t="shared" si="9"/>
        <v>0.7109495026</v>
      </c>
      <c r="AX12" s="141">
        <f t="shared" si="9"/>
        <v>0.7685247835</v>
      </c>
      <c r="AY12" s="141">
        <f t="shared" si="9"/>
        <v>0.8175744762</v>
      </c>
      <c r="AZ12" s="141">
        <f t="shared" si="9"/>
        <v>0.8581489351</v>
      </c>
      <c r="BA12" s="141">
        <f t="shared" si="9"/>
        <v>0.8909031788</v>
      </c>
      <c r="BB12" s="141">
        <f t="shared" si="9"/>
        <v>0.9168273035</v>
      </c>
      <c r="BC12" s="141">
        <f t="shared" si="9"/>
        <v>0.9370266439</v>
      </c>
      <c r="BD12" s="142">
        <f t="shared" si="9"/>
        <v>0.9525741268</v>
      </c>
      <c r="BE12" s="15" t="s">
        <v>157</v>
      </c>
      <c r="BF12" s="155">
        <v>0.3</v>
      </c>
      <c r="BG12" s="84">
        <v>20.0</v>
      </c>
      <c r="BH12" s="3">
        <f t="shared" si="3"/>
        <v>2052</v>
      </c>
      <c r="BI12" s="3">
        <f t="shared" si="4"/>
        <v>30</v>
      </c>
      <c r="BJ12" s="3"/>
      <c r="BK12" s="3"/>
      <c r="BL12" s="3"/>
    </row>
    <row r="13">
      <c r="A13" s="75"/>
      <c r="C13" s="76" t="s">
        <v>56</v>
      </c>
      <c r="D13" s="15">
        <v>0.0</v>
      </c>
      <c r="E13" s="15">
        <v>0.0</v>
      </c>
      <c r="F13" s="15">
        <v>0.0</v>
      </c>
      <c r="G13" s="15">
        <v>0.0</v>
      </c>
      <c r="H13" s="15">
        <v>0.0</v>
      </c>
      <c r="I13" s="15">
        <v>0.0</v>
      </c>
      <c r="J13" s="15">
        <v>0.0</v>
      </c>
      <c r="K13" s="15">
        <v>0.0</v>
      </c>
      <c r="L13" s="15">
        <v>0.0</v>
      </c>
      <c r="M13" s="15">
        <v>0.0</v>
      </c>
      <c r="N13" s="15">
        <v>0.0</v>
      </c>
      <c r="O13" s="15">
        <v>0.0</v>
      </c>
      <c r="P13" s="15">
        <v>0.0</v>
      </c>
      <c r="Q13" s="15">
        <v>0.0</v>
      </c>
      <c r="R13" s="15">
        <v>0.0</v>
      </c>
      <c r="S13" s="15">
        <v>0.0</v>
      </c>
      <c r="T13" s="15">
        <v>0.0</v>
      </c>
      <c r="U13" s="15">
        <v>0.0</v>
      </c>
      <c r="V13" s="15">
        <v>0.0</v>
      </c>
      <c r="W13" s="15">
        <v>0.0</v>
      </c>
      <c r="X13" s="15">
        <v>0.0</v>
      </c>
      <c r="Y13" s="15">
        <v>0.0</v>
      </c>
      <c r="Z13" s="15">
        <v>0.0</v>
      </c>
      <c r="AA13" s="141">
        <f t="shared" ref="AA13:BD13" si="10">1/(1+EXP(-$BF13*(AA$5-$Z$5-$BG13)))</f>
        <v>0.01212843498</v>
      </c>
      <c r="AB13" s="141">
        <f t="shared" si="10"/>
        <v>0.01798620996</v>
      </c>
      <c r="AC13" s="141">
        <f t="shared" si="10"/>
        <v>0.02659699358</v>
      </c>
      <c r="AD13" s="141">
        <f t="shared" si="10"/>
        <v>0.0391657228</v>
      </c>
      <c r="AE13" s="141">
        <f t="shared" si="10"/>
        <v>0.0573241759</v>
      </c>
      <c r="AF13" s="141">
        <f t="shared" si="10"/>
        <v>0.08317269649</v>
      </c>
      <c r="AG13" s="141">
        <f t="shared" si="10"/>
        <v>0.119202922</v>
      </c>
      <c r="AH13" s="141">
        <f t="shared" si="10"/>
        <v>0.1679816149</v>
      </c>
      <c r="AI13" s="141">
        <f t="shared" si="10"/>
        <v>0.2314752165</v>
      </c>
      <c r="AJ13" s="141">
        <f t="shared" si="10"/>
        <v>0.3100255189</v>
      </c>
      <c r="AK13" s="141">
        <f t="shared" si="10"/>
        <v>0.4013123399</v>
      </c>
      <c r="AL13" s="141">
        <f t="shared" si="10"/>
        <v>0.5</v>
      </c>
      <c r="AM13" s="141">
        <f t="shared" si="10"/>
        <v>0.5986876601</v>
      </c>
      <c r="AN13" s="141">
        <f t="shared" si="10"/>
        <v>0.6899744811</v>
      </c>
      <c r="AO13" s="141">
        <f t="shared" si="10"/>
        <v>0.7685247835</v>
      </c>
      <c r="AP13" s="141">
        <f t="shared" si="10"/>
        <v>0.8320183851</v>
      </c>
      <c r="AQ13" s="141">
        <f t="shared" si="10"/>
        <v>0.880797078</v>
      </c>
      <c r="AR13" s="141">
        <f t="shared" si="10"/>
        <v>0.9168273035</v>
      </c>
      <c r="AS13" s="141">
        <f t="shared" si="10"/>
        <v>0.9426758241</v>
      </c>
      <c r="AT13" s="141">
        <f t="shared" si="10"/>
        <v>0.9608342772</v>
      </c>
      <c r="AU13" s="141">
        <f t="shared" si="10"/>
        <v>0.9734030064</v>
      </c>
      <c r="AV13" s="141">
        <f t="shared" si="10"/>
        <v>0.98201379</v>
      </c>
      <c r="AW13" s="141">
        <f t="shared" si="10"/>
        <v>0.987871565</v>
      </c>
      <c r="AX13" s="141">
        <f t="shared" si="10"/>
        <v>0.9918374288</v>
      </c>
      <c r="AY13" s="141">
        <f t="shared" si="10"/>
        <v>0.9945137011</v>
      </c>
      <c r="AZ13" s="141">
        <f t="shared" si="10"/>
        <v>0.9963157601</v>
      </c>
      <c r="BA13" s="141">
        <f t="shared" si="10"/>
        <v>0.9975273768</v>
      </c>
      <c r="BB13" s="141">
        <f t="shared" si="10"/>
        <v>0.9983411989</v>
      </c>
      <c r="BC13" s="141">
        <f t="shared" si="10"/>
        <v>0.998887464</v>
      </c>
      <c r="BD13" s="142">
        <f t="shared" si="10"/>
        <v>0.9992539712</v>
      </c>
      <c r="BE13" s="15" t="s">
        <v>158</v>
      </c>
      <c r="BF13" s="155">
        <v>0.4</v>
      </c>
      <c r="BG13" s="84">
        <v>12.0</v>
      </c>
      <c r="BH13" s="3">
        <f t="shared" si="3"/>
        <v>2042</v>
      </c>
      <c r="BI13" s="3">
        <f t="shared" si="4"/>
        <v>20</v>
      </c>
      <c r="BJ13" s="3"/>
      <c r="BK13" s="3"/>
      <c r="BL13" s="3"/>
    </row>
    <row r="14">
      <c r="A14" s="75"/>
      <c r="C14" s="153" t="s">
        <v>55</v>
      </c>
      <c r="D14" s="15">
        <v>0.0</v>
      </c>
      <c r="E14" s="15">
        <v>0.0</v>
      </c>
      <c r="F14" s="15">
        <v>0.0</v>
      </c>
      <c r="G14" s="15">
        <v>0.0</v>
      </c>
      <c r="H14" s="15">
        <v>0.0</v>
      </c>
      <c r="I14" s="15">
        <v>0.0</v>
      </c>
      <c r="J14" s="15">
        <v>0.0</v>
      </c>
      <c r="K14" s="15">
        <v>0.0</v>
      </c>
      <c r="L14" s="15">
        <v>0.0</v>
      </c>
      <c r="M14" s="15">
        <v>0.0</v>
      </c>
      <c r="N14" s="15">
        <v>0.0</v>
      </c>
      <c r="O14" s="15">
        <v>0.0</v>
      </c>
      <c r="P14" s="15">
        <v>0.0</v>
      </c>
      <c r="Q14" s="15">
        <v>0.0</v>
      </c>
      <c r="R14" s="15">
        <v>0.0</v>
      </c>
      <c r="S14" s="15">
        <v>0.0</v>
      </c>
      <c r="T14" s="15">
        <v>0.0</v>
      </c>
      <c r="U14" s="15">
        <v>0.0</v>
      </c>
      <c r="V14" s="15">
        <v>0.0</v>
      </c>
      <c r="W14" s="15">
        <v>0.0</v>
      </c>
      <c r="X14" s="15">
        <v>0.0</v>
      </c>
      <c r="Y14" s="15">
        <v>0.0</v>
      </c>
      <c r="Z14" s="15">
        <v>0.0</v>
      </c>
      <c r="AA14" s="141">
        <f t="shared" ref="AA14:BD14" si="11">1/(1+EXP(-$BF14*(AA$5-$Z$5-$BG14)))</f>
        <v>0.01477403169</v>
      </c>
      <c r="AB14" s="141">
        <f t="shared" si="11"/>
        <v>0.02659699358</v>
      </c>
      <c r="AC14" s="141">
        <f t="shared" si="11"/>
        <v>0.04742587318</v>
      </c>
      <c r="AD14" s="141">
        <f t="shared" si="11"/>
        <v>0.08317269649</v>
      </c>
      <c r="AE14" s="141">
        <f t="shared" si="11"/>
        <v>0.1418510649</v>
      </c>
      <c r="AF14" s="141">
        <f t="shared" si="11"/>
        <v>0.2314752165</v>
      </c>
      <c r="AG14" s="141">
        <f t="shared" si="11"/>
        <v>0.3543436938</v>
      </c>
      <c r="AH14" s="141">
        <f t="shared" si="11"/>
        <v>0.5</v>
      </c>
      <c r="AI14" s="141">
        <f t="shared" si="11"/>
        <v>0.6456563062</v>
      </c>
      <c r="AJ14" s="141">
        <f t="shared" si="11"/>
        <v>0.7685247835</v>
      </c>
      <c r="AK14" s="141">
        <f t="shared" si="11"/>
        <v>0.8581489351</v>
      </c>
      <c r="AL14" s="141">
        <f t="shared" si="11"/>
        <v>0.9168273035</v>
      </c>
      <c r="AM14" s="141">
        <f t="shared" si="11"/>
        <v>0.9525741268</v>
      </c>
      <c r="AN14" s="141">
        <f t="shared" si="11"/>
        <v>0.9734030064</v>
      </c>
      <c r="AO14" s="141">
        <f t="shared" si="11"/>
        <v>0.9852259683</v>
      </c>
      <c r="AP14" s="141">
        <f t="shared" si="11"/>
        <v>0.9918374288</v>
      </c>
      <c r="AQ14" s="141">
        <f t="shared" si="11"/>
        <v>0.9955037268</v>
      </c>
      <c r="AR14" s="141">
        <f t="shared" si="11"/>
        <v>0.9975273768</v>
      </c>
      <c r="AS14" s="141">
        <f t="shared" si="11"/>
        <v>0.99864148</v>
      </c>
      <c r="AT14" s="141">
        <f t="shared" si="11"/>
        <v>0.9992539712</v>
      </c>
      <c r="AU14" s="141">
        <f t="shared" si="11"/>
        <v>0.9995904328</v>
      </c>
      <c r="AV14" s="141">
        <f t="shared" si="11"/>
        <v>0.9997751832</v>
      </c>
      <c r="AW14" s="141">
        <f t="shared" si="11"/>
        <v>0.9998766054</v>
      </c>
      <c r="AX14" s="141">
        <f t="shared" si="11"/>
        <v>0.9999322759</v>
      </c>
      <c r="AY14" s="141">
        <f t="shared" si="11"/>
        <v>0.9999628311</v>
      </c>
      <c r="AZ14" s="141">
        <f t="shared" si="11"/>
        <v>0.9999796009</v>
      </c>
      <c r="BA14" s="141">
        <f t="shared" si="11"/>
        <v>0.9999888046</v>
      </c>
      <c r="BB14" s="141">
        <f t="shared" si="11"/>
        <v>0.9999938558</v>
      </c>
      <c r="BC14" s="141">
        <f t="shared" si="11"/>
        <v>0.999996628</v>
      </c>
      <c r="BD14" s="142">
        <f t="shared" si="11"/>
        <v>0.9999981494</v>
      </c>
      <c r="BE14" s="15" t="s">
        <v>155</v>
      </c>
      <c r="BF14" s="155">
        <v>0.6</v>
      </c>
      <c r="BG14" s="84">
        <v>8.0</v>
      </c>
      <c r="BH14" s="3">
        <f t="shared" si="3"/>
        <v>2035</v>
      </c>
      <c r="BI14" s="3">
        <f t="shared" si="4"/>
        <v>13</v>
      </c>
      <c r="BJ14" s="3"/>
      <c r="BK14" s="3"/>
      <c r="BL14" s="3"/>
    </row>
    <row r="15">
      <c r="A15" s="75"/>
      <c r="B15" s="70" t="s">
        <v>61</v>
      </c>
      <c r="C15" s="153" t="s">
        <v>57</v>
      </c>
      <c r="D15" s="15">
        <v>0.0</v>
      </c>
      <c r="E15" s="15">
        <v>0.0</v>
      </c>
      <c r="F15" s="15">
        <v>0.0</v>
      </c>
      <c r="G15" s="15">
        <v>0.0</v>
      </c>
      <c r="H15" s="15">
        <v>0.0</v>
      </c>
      <c r="I15" s="15">
        <v>0.0</v>
      </c>
      <c r="J15" s="15">
        <v>0.0</v>
      </c>
      <c r="K15" s="15">
        <v>0.0</v>
      </c>
      <c r="L15" s="15">
        <v>0.0</v>
      </c>
      <c r="M15" s="15">
        <v>0.0</v>
      </c>
      <c r="N15" s="15">
        <v>0.0</v>
      </c>
      <c r="O15" s="15">
        <v>0.0</v>
      </c>
      <c r="P15" s="15">
        <v>0.0</v>
      </c>
      <c r="Q15" s="15">
        <v>0.0</v>
      </c>
      <c r="R15" s="15">
        <v>0.0</v>
      </c>
      <c r="S15" s="15">
        <v>0.0</v>
      </c>
      <c r="T15" s="15">
        <v>0.0</v>
      </c>
      <c r="U15" s="15">
        <v>0.0</v>
      </c>
      <c r="V15" s="15">
        <v>0.0</v>
      </c>
      <c r="W15" s="15">
        <v>0.0</v>
      </c>
      <c r="X15" s="15">
        <v>0.0</v>
      </c>
      <c r="Y15" s="15">
        <v>0.0</v>
      </c>
      <c r="Z15" s="15">
        <v>0.0</v>
      </c>
      <c r="AA15" s="141">
        <f t="shared" ref="AA15:BD15" si="12">1/(1+EXP(-$BF15*(AA$5-$Z$5-$BG15)))</f>
        <v>0.9975273768</v>
      </c>
      <c r="AB15" s="141">
        <f t="shared" si="12"/>
        <v>0.9996646499</v>
      </c>
      <c r="AC15" s="141">
        <f t="shared" si="12"/>
        <v>0.9999546021</v>
      </c>
      <c r="AD15" s="141">
        <f t="shared" si="12"/>
        <v>0.9999938558</v>
      </c>
      <c r="AE15" s="141">
        <f t="shared" si="12"/>
        <v>0.9999991685</v>
      </c>
      <c r="AF15" s="141">
        <f t="shared" si="12"/>
        <v>0.9999998875</v>
      </c>
      <c r="AG15" s="141">
        <f t="shared" si="12"/>
        <v>0.9999999848</v>
      </c>
      <c r="AH15" s="141">
        <f t="shared" si="12"/>
        <v>0.9999999979</v>
      </c>
      <c r="AI15" s="141">
        <f t="shared" si="12"/>
        <v>0.9999999997</v>
      </c>
      <c r="AJ15" s="141">
        <f t="shared" si="12"/>
        <v>1</v>
      </c>
      <c r="AK15" s="141">
        <f t="shared" si="12"/>
        <v>1</v>
      </c>
      <c r="AL15" s="141">
        <f t="shared" si="12"/>
        <v>1</v>
      </c>
      <c r="AM15" s="141">
        <f t="shared" si="12"/>
        <v>1</v>
      </c>
      <c r="AN15" s="141">
        <f t="shared" si="12"/>
        <v>1</v>
      </c>
      <c r="AO15" s="141">
        <f t="shared" si="12"/>
        <v>1</v>
      </c>
      <c r="AP15" s="141">
        <f t="shared" si="12"/>
        <v>1</v>
      </c>
      <c r="AQ15" s="141">
        <f t="shared" si="12"/>
        <v>1</v>
      </c>
      <c r="AR15" s="141">
        <f t="shared" si="12"/>
        <v>1</v>
      </c>
      <c r="AS15" s="141">
        <f t="shared" si="12"/>
        <v>1</v>
      </c>
      <c r="AT15" s="141">
        <f t="shared" si="12"/>
        <v>1</v>
      </c>
      <c r="AU15" s="141">
        <f t="shared" si="12"/>
        <v>1</v>
      </c>
      <c r="AV15" s="141">
        <f t="shared" si="12"/>
        <v>1</v>
      </c>
      <c r="AW15" s="141">
        <f t="shared" si="12"/>
        <v>1</v>
      </c>
      <c r="AX15" s="141">
        <f t="shared" si="12"/>
        <v>1</v>
      </c>
      <c r="AY15" s="141">
        <f t="shared" si="12"/>
        <v>1</v>
      </c>
      <c r="AZ15" s="141">
        <f t="shared" si="12"/>
        <v>1</v>
      </c>
      <c r="BA15" s="141">
        <f t="shared" si="12"/>
        <v>1</v>
      </c>
      <c r="BB15" s="141">
        <f t="shared" si="12"/>
        <v>1</v>
      </c>
      <c r="BC15" s="141">
        <f t="shared" si="12"/>
        <v>1</v>
      </c>
      <c r="BD15" s="142">
        <f t="shared" si="12"/>
        <v>1</v>
      </c>
      <c r="BE15" s="15" t="s">
        <v>159</v>
      </c>
      <c r="BF15" s="155">
        <v>2.0</v>
      </c>
      <c r="BG15" s="84">
        <v>-2.0</v>
      </c>
      <c r="BH15" s="3">
        <f t="shared" si="3"/>
        <v>2023</v>
      </c>
      <c r="BI15" s="3">
        <f t="shared" si="4"/>
        <v>1</v>
      </c>
      <c r="BJ15" s="3"/>
      <c r="BK15" s="3"/>
      <c r="BL15" s="3"/>
    </row>
    <row r="16">
      <c r="A16" s="75"/>
      <c r="C16" s="76" t="s">
        <v>56</v>
      </c>
      <c r="D16" s="15">
        <v>0.0</v>
      </c>
      <c r="E16" s="15">
        <v>0.0</v>
      </c>
      <c r="F16" s="15">
        <v>0.0</v>
      </c>
      <c r="G16" s="15">
        <v>0.0</v>
      </c>
      <c r="H16" s="15">
        <v>0.0</v>
      </c>
      <c r="I16" s="15">
        <v>0.0</v>
      </c>
      <c r="J16" s="15">
        <v>0.0</v>
      </c>
      <c r="K16" s="15">
        <v>0.0</v>
      </c>
      <c r="L16" s="15">
        <v>0.0</v>
      </c>
      <c r="M16" s="15">
        <v>0.0</v>
      </c>
      <c r="N16" s="15">
        <v>0.0</v>
      </c>
      <c r="O16" s="15">
        <v>0.0</v>
      </c>
      <c r="P16" s="15">
        <v>0.0</v>
      </c>
      <c r="Q16" s="15">
        <v>0.0</v>
      </c>
      <c r="R16" s="15">
        <v>0.0</v>
      </c>
      <c r="S16" s="15">
        <v>0.0</v>
      </c>
      <c r="T16" s="15">
        <v>0.0</v>
      </c>
      <c r="U16" s="15">
        <v>0.0</v>
      </c>
      <c r="V16" s="15">
        <v>0.0</v>
      </c>
      <c r="W16" s="15">
        <v>0.0</v>
      </c>
      <c r="X16" s="15">
        <v>0.0</v>
      </c>
      <c r="Y16" s="15">
        <v>0.0</v>
      </c>
      <c r="Z16" s="15">
        <v>0.0</v>
      </c>
      <c r="AA16" s="141">
        <f t="shared" ref="AA16:BD16" si="13">1/(1+EXP(-$BF16*(AA$5-$Z$5-$BG16)))</f>
        <v>0.9975273768</v>
      </c>
      <c r="AB16" s="141">
        <f t="shared" si="13"/>
        <v>0.9996646499</v>
      </c>
      <c r="AC16" s="141">
        <f t="shared" si="13"/>
        <v>0.9999546021</v>
      </c>
      <c r="AD16" s="141">
        <f t="shared" si="13"/>
        <v>0.9999938558</v>
      </c>
      <c r="AE16" s="141">
        <f t="shared" si="13"/>
        <v>0.9999991685</v>
      </c>
      <c r="AF16" s="141">
        <f t="shared" si="13"/>
        <v>0.9999998875</v>
      </c>
      <c r="AG16" s="141">
        <f t="shared" si="13"/>
        <v>0.9999999848</v>
      </c>
      <c r="AH16" s="141">
        <f t="shared" si="13"/>
        <v>0.9999999979</v>
      </c>
      <c r="AI16" s="141">
        <f t="shared" si="13"/>
        <v>0.9999999997</v>
      </c>
      <c r="AJ16" s="141">
        <f t="shared" si="13"/>
        <v>1</v>
      </c>
      <c r="AK16" s="141">
        <f t="shared" si="13"/>
        <v>1</v>
      </c>
      <c r="AL16" s="141">
        <f t="shared" si="13"/>
        <v>1</v>
      </c>
      <c r="AM16" s="141">
        <f t="shared" si="13"/>
        <v>1</v>
      </c>
      <c r="AN16" s="141">
        <f t="shared" si="13"/>
        <v>1</v>
      </c>
      <c r="AO16" s="141">
        <f t="shared" si="13"/>
        <v>1</v>
      </c>
      <c r="AP16" s="141">
        <f t="shared" si="13"/>
        <v>1</v>
      </c>
      <c r="AQ16" s="141">
        <f t="shared" si="13"/>
        <v>1</v>
      </c>
      <c r="AR16" s="141">
        <f t="shared" si="13"/>
        <v>1</v>
      </c>
      <c r="AS16" s="141">
        <f t="shared" si="13"/>
        <v>1</v>
      </c>
      <c r="AT16" s="141">
        <f t="shared" si="13"/>
        <v>1</v>
      </c>
      <c r="AU16" s="141">
        <f t="shared" si="13"/>
        <v>1</v>
      </c>
      <c r="AV16" s="141">
        <f t="shared" si="13"/>
        <v>1</v>
      </c>
      <c r="AW16" s="141">
        <f t="shared" si="13"/>
        <v>1</v>
      </c>
      <c r="AX16" s="141">
        <f t="shared" si="13"/>
        <v>1</v>
      </c>
      <c r="AY16" s="141">
        <f t="shared" si="13"/>
        <v>1</v>
      </c>
      <c r="AZ16" s="141">
        <f t="shared" si="13"/>
        <v>1</v>
      </c>
      <c r="BA16" s="141">
        <f t="shared" si="13"/>
        <v>1</v>
      </c>
      <c r="BB16" s="141">
        <f t="shared" si="13"/>
        <v>1</v>
      </c>
      <c r="BC16" s="141">
        <f t="shared" si="13"/>
        <v>1</v>
      </c>
      <c r="BD16" s="142">
        <f t="shared" si="13"/>
        <v>1</v>
      </c>
      <c r="BE16" s="15" t="s">
        <v>159</v>
      </c>
      <c r="BF16" s="155">
        <v>2.0</v>
      </c>
      <c r="BG16" s="84">
        <v>-2.0</v>
      </c>
      <c r="BH16" s="3">
        <f t="shared" si="3"/>
        <v>2023</v>
      </c>
      <c r="BI16" s="3">
        <f t="shared" si="4"/>
        <v>1</v>
      </c>
      <c r="BJ16" s="3"/>
      <c r="BK16" s="3"/>
      <c r="BL16" s="3"/>
    </row>
    <row r="17">
      <c r="A17" s="37"/>
      <c r="B17" s="80"/>
      <c r="C17" s="156" t="s">
        <v>55</v>
      </c>
      <c r="D17" s="145">
        <v>0.0</v>
      </c>
      <c r="E17" s="145">
        <v>0.0</v>
      </c>
      <c r="F17" s="145">
        <v>0.0</v>
      </c>
      <c r="G17" s="145">
        <v>0.0</v>
      </c>
      <c r="H17" s="145">
        <v>0.0</v>
      </c>
      <c r="I17" s="145">
        <v>0.0</v>
      </c>
      <c r="J17" s="145">
        <v>0.0</v>
      </c>
      <c r="K17" s="145">
        <v>0.0</v>
      </c>
      <c r="L17" s="145">
        <v>0.0</v>
      </c>
      <c r="M17" s="145">
        <v>0.0</v>
      </c>
      <c r="N17" s="145">
        <v>0.0</v>
      </c>
      <c r="O17" s="145">
        <v>0.0</v>
      </c>
      <c r="P17" s="145">
        <v>0.0</v>
      </c>
      <c r="Q17" s="145">
        <v>0.0</v>
      </c>
      <c r="R17" s="145">
        <v>0.0</v>
      </c>
      <c r="S17" s="145">
        <v>0.0</v>
      </c>
      <c r="T17" s="145">
        <v>0.0</v>
      </c>
      <c r="U17" s="145">
        <v>0.0</v>
      </c>
      <c r="V17" s="145">
        <v>0.0</v>
      </c>
      <c r="W17" s="145">
        <v>0.0</v>
      </c>
      <c r="X17" s="145">
        <v>0.0</v>
      </c>
      <c r="Y17" s="145">
        <v>0.0</v>
      </c>
      <c r="Z17" s="145">
        <v>0.0</v>
      </c>
      <c r="AA17" s="146">
        <f t="shared" ref="AA17:BD17" si="14">1/(1+EXP(-$BF17*(AA$5-$Z$5-$BG17)))</f>
        <v>0.9975273768</v>
      </c>
      <c r="AB17" s="146">
        <f t="shared" si="14"/>
        <v>0.9996646499</v>
      </c>
      <c r="AC17" s="146">
        <f t="shared" si="14"/>
        <v>0.9999546021</v>
      </c>
      <c r="AD17" s="146">
        <f t="shared" si="14"/>
        <v>0.9999938558</v>
      </c>
      <c r="AE17" s="146">
        <f t="shared" si="14"/>
        <v>0.9999991685</v>
      </c>
      <c r="AF17" s="146">
        <f t="shared" si="14"/>
        <v>0.9999998875</v>
      </c>
      <c r="AG17" s="146">
        <f t="shared" si="14"/>
        <v>0.9999999848</v>
      </c>
      <c r="AH17" s="146">
        <f t="shared" si="14"/>
        <v>0.9999999979</v>
      </c>
      <c r="AI17" s="146">
        <f t="shared" si="14"/>
        <v>0.9999999997</v>
      </c>
      <c r="AJ17" s="146">
        <f t="shared" si="14"/>
        <v>1</v>
      </c>
      <c r="AK17" s="146">
        <f t="shared" si="14"/>
        <v>1</v>
      </c>
      <c r="AL17" s="146">
        <f t="shared" si="14"/>
        <v>1</v>
      </c>
      <c r="AM17" s="146">
        <f t="shared" si="14"/>
        <v>1</v>
      </c>
      <c r="AN17" s="146">
        <f t="shared" si="14"/>
        <v>1</v>
      </c>
      <c r="AO17" s="146">
        <f t="shared" si="14"/>
        <v>1</v>
      </c>
      <c r="AP17" s="146">
        <f t="shared" si="14"/>
        <v>1</v>
      </c>
      <c r="AQ17" s="146">
        <f t="shared" si="14"/>
        <v>1</v>
      </c>
      <c r="AR17" s="146">
        <f t="shared" si="14"/>
        <v>1</v>
      </c>
      <c r="AS17" s="146">
        <f t="shared" si="14"/>
        <v>1</v>
      </c>
      <c r="AT17" s="146">
        <f t="shared" si="14"/>
        <v>1</v>
      </c>
      <c r="AU17" s="146">
        <f t="shared" si="14"/>
        <v>1</v>
      </c>
      <c r="AV17" s="146">
        <f t="shared" si="14"/>
        <v>1</v>
      </c>
      <c r="AW17" s="146">
        <f t="shared" si="14"/>
        <v>1</v>
      </c>
      <c r="AX17" s="146">
        <f t="shared" si="14"/>
        <v>1</v>
      </c>
      <c r="AY17" s="146">
        <f t="shared" si="14"/>
        <v>1</v>
      </c>
      <c r="AZ17" s="146">
        <f t="shared" si="14"/>
        <v>1</v>
      </c>
      <c r="BA17" s="146">
        <f t="shared" si="14"/>
        <v>1</v>
      </c>
      <c r="BB17" s="146">
        <f t="shared" si="14"/>
        <v>1</v>
      </c>
      <c r="BC17" s="146">
        <f t="shared" si="14"/>
        <v>1</v>
      </c>
      <c r="BD17" s="147">
        <f t="shared" si="14"/>
        <v>1</v>
      </c>
      <c r="BE17" s="15" t="s">
        <v>159</v>
      </c>
      <c r="BF17" s="155">
        <v>2.0</v>
      </c>
      <c r="BG17" s="84">
        <v>-2.0</v>
      </c>
      <c r="BH17" s="3">
        <f t="shared" si="3"/>
        <v>2023</v>
      </c>
      <c r="BI17" s="3">
        <f t="shared" si="4"/>
        <v>1</v>
      </c>
      <c r="BJ17" s="3"/>
      <c r="BK17" s="3"/>
      <c r="BL17" s="3"/>
    </row>
    <row r="18">
      <c r="A18" s="69" t="s">
        <v>73</v>
      </c>
      <c r="B18" s="70" t="s">
        <v>58</v>
      </c>
      <c r="C18" s="153" t="s">
        <v>57</v>
      </c>
      <c r="D18" s="15">
        <v>0.0</v>
      </c>
      <c r="E18" s="15">
        <v>0.0</v>
      </c>
      <c r="F18" s="15">
        <v>0.0</v>
      </c>
      <c r="G18" s="15">
        <v>0.0</v>
      </c>
      <c r="H18" s="15">
        <v>0.0</v>
      </c>
      <c r="I18" s="15">
        <v>0.0</v>
      </c>
      <c r="J18" s="15">
        <v>0.0</v>
      </c>
      <c r="K18" s="15">
        <v>0.0</v>
      </c>
      <c r="L18" s="15">
        <v>0.0</v>
      </c>
      <c r="M18" s="15">
        <v>0.0</v>
      </c>
      <c r="N18" s="15">
        <v>0.0</v>
      </c>
      <c r="O18" s="15">
        <v>0.0</v>
      </c>
      <c r="P18" s="15">
        <v>0.0</v>
      </c>
      <c r="Q18" s="15">
        <v>0.0</v>
      </c>
      <c r="R18" s="15">
        <v>0.0</v>
      </c>
      <c r="S18" s="15">
        <v>0.0</v>
      </c>
      <c r="T18" s="15">
        <v>0.0</v>
      </c>
      <c r="U18" s="15">
        <v>0.0</v>
      </c>
      <c r="V18" s="15">
        <v>0.0</v>
      </c>
      <c r="W18" s="15">
        <v>0.0</v>
      </c>
      <c r="X18" s="15">
        <v>0.0</v>
      </c>
      <c r="Y18" s="15">
        <v>0.0</v>
      </c>
      <c r="Z18" s="15">
        <v>0.0</v>
      </c>
      <c r="AA18" s="141">
        <f t="shared" ref="AA18:BD18" si="15">1/(1+EXP(-$BF18*(AA$5-$Z$5-$BG18)))</f>
        <v>0.02659699358</v>
      </c>
      <c r="AB18" s="138">
        <f t="shared" si="15"/>
        <v>0.06297335606</v>
      </c>
      <c r="AC18" s="138">
        <f t="shared" si="15"/>
        <v>0.1418510649</v>
      </c>
      <c r="AD18" s="138">
        <f t="shared" si="15"/>
        <v>0.2890504974</v>
      </c>
      <c r="AE18" s="138">
        <f t="shared" si="15"/>
        <v>0.5</v>
      </c>
      <c r="AF18" s="138">
        <f t="shared" si="15"/>
        <v>0.7109495026</v>
      </c>
      <c r="AG18" s="138">
        <f t="shared" si="15"/>
        <v>0.8581489351</v>
      </c>
      <c r="AH18" s="138">
        <f t="shared" si="15"/>
        <v>0.9370266439</v>
      </c>
      <c r="AI18" s="138">
        <f t="shared" si="15"/>
        <v>0.9734030064</v>
      </c>
      <c r="AJ18" s="138">
        <f t="shared" si="15"/>
        <v>0.9890130574</v>
      </c>
      <c r="AK18" s="138">
        <f t="shared" si="15"/>
        <v>0.9955037268</v>
      </c>
      <c r="AL18" s="138">
        <f t="shared" si="15"/>
        <v>0.9981670611</v>
      </c>
      <c r="AM18" s="138">
        <f t="shared" si="15"/>
        <v>0.9992539712</v>
      </c>
      <c r="AN18" s="138">
        <f t="shared" si="15"/>
        <v>0.999696553</v>
      </c>
      <c r="AO18" s="138">
        <f t="shared" si="15"/>
        <v>0.9998766054</v>
      </c>
      <c r="AP18" s="138">
        <f t="shared" si="15"/>
        <v>0.9999498278</v>
      </c>
      <c r="AQ18" s="138">
        <f t="shared" si="15"/>
        <v>0.9999796009</v>
      </c>
      <c r="AR18" s="138">
        <f t="shared" si="15"/>
        <v>0.9999917062</v>
      </c>
      <c r="AS18" s="138">
        <f t="shared" si="15"/>
        <v>0.999996628</v>
      </c>
      <c r="AT18" s="138">
        <f t="shared" si="15"/>
        <v>0.999998629</v>
      </c>
      <c r="AU18" s="138">
        <f t="shared" si="15"/>
        <v>0.9999994426</v>
      </c>
      <c r="AV18" s="138">
        <f t="shared" si="15"/>
        <v>0.9999997734</v>
      </c>
      <c r="AW18" s="138">
        <f t="shared" si="15"/>
        <v>0.9999999079</v>
      </c>
      <c r="AX18" s="138">
        <f t="shared" si="15"/>
        <v>0.9999999625</v>
      </c>
      <c r="AY18" s="138">
        <f t="shared" si="15"/>
        <v>0.9999999848</v>
      </c>
      <c r="AZ18" s="138">
        <f t="shared" si="15"/>
        <v>0.9999999938</v>
      </c>
      <c r="BA18" s="138">
        <f t="shared" si="15"/>
        <v>0.9999999975</v>
      </c>
      <c r="BB18" s="138">
        <f t="shared" si="15"/>
        <v>0.999999999</v>
      </c>
      <c r="BC18" s="138">
        <f t="shared" si="15"/>
        <v>0.9999999996</v>
      </c>
      <c r="BD18" s="139">
        <f t="shared" si="15"/>
        <v>0.9999999998</v>
      </c>
      <c r="BE18" s="154" t="s">
        <v>151</v>
      </c>
      <c r="BF18" s="155">
        <v>0.9</v>
      </c>
      <c r="BG18" s="84">
        <v>5.0</v>
      </c>
      <c r="BH18" s="3">
        <f t="shared" si="3"/>
        <v>2031</v>
      </c>
      <c r="BI18" s="3">
        <f t="shared" si="4"/>
        <v>9</v>
      </c>
      <c r="BJ18" s="3"/>
      <c r="BK18" s="3"/>
      <c r="BL18" s="3"/>
    </row>
    <row r="19">
      <c r="A19" s="75"/>
      <c r="C19" s="76" t="s">
        <v>56</v>
      </c>
      <c r="D19" s="15">
        <v>0.0</v>
      </c>
      <c r="E19" s="15">
        <v>0.0</v>
      </c>
      <c r="F19" s="15">
        <v>0.0</v>
      </c>
      <c r="G19" s="15">
        <v>0.0</v>
      </c>
      <c r="H19" s="15">
        <v>0.0</v>
      </c>
      <c r="I19" s="15">
        <v>0.0</v>
      </c>
      <c r="J19" s="15">
        <v>0.0</v>
      </c>
      <c r="K19" s="15">
        <v>0.0</v>
      </c>
      <c r="L19" s="15">
        <v>0.0</v>
      </c>
      <c r="M19" s="15">
        <v>0.0</v>
      </c>
      <c r="N19" s="15">
        <v>0.0</v>
      </c>
      <c r="O19" s="15">
        <v>0.0</v>
      </c>
      <c r="P19" s="15">
        <v>0.0</v>
      </c>
      <c r="Q19" s="15">
        <v>0.0</v>
      </c>
      <c r="R19" s="15">
        <v>0.0</v>
      </c>
      <c r="S19" s="15">
        <v>0.0</v>
      </c>
      <c r="T19" s="15">
        <v>0.0</v>
      </c>
      <c r="U19" s="15">
        <v>0.0</v>
      </c>
      <c r="V19" s="15">
        <v>0.0</v>
      </c>
      <c r="W19" s="15">
        <v>0.0</v>
      </c>
      <c r="X19" s="15">
        <v>0.0</v>
      </c>
      <c r="Y19" s="15">
        <v>0.0</v>
      </c>
      <c r="Z19" s="15">
        <v>0.0</v>
      </c>
      <c r="AA19" s="141">
        <f t="shared" ref="AA19:BD19" si="16">1/(1+EXP(-$BF19*(AA$5-$Z$5-$BG19)))</f>
        <v>0.1323888735</v>
      </c>
      <c r="AB19" s="141">
        <f t="shared" si="16"/>
        <v>0.2809003426</v>
      </c>
      <c r="AC19" s="141">
        <f t="shared" si="16"/>
        <v>0.5</v>
      </c>
      <c r="AD19" s="141">
        <f t="shared" si="16"/>
        <v>0.7190996574</v>
      </c>
      <c r="AE19" s="141">
        <f t="shared" si="16"/>
        <v>0.8676111265</v>
      </c>
      <c r="AF19" s="141">
        <f t="shared" si="16"/>
        <v>0.9437470664</v>
      </c>
      <c r="AG19" s="141">
        <f t="shared" si="16"/>
        <v>0.9772460565</v>
      </c>
      <c r="AH19" s="141">
        <f t="shared" si="16"/>
        <v>0.9909867013</v>
      </c>
      <c r="AI19" s="141">
        <f t="shared" si="16"/>
        <v>0.9964597098</v>
      </c>
      <c r="AJ19" s="141">
        <f t="shared" si="16"/>
        <v>0.9986140742</v>
      </c>
      <c r="AK19" s="141">
        <f t="shared" si="16"/>
        <v>0.9994581612</v>
      </c>
      <c r="AL19" s="141">
        <f t="shared" si="16"/>
        <v>0.9997882728</v>
      </c>
      <c r="AM19" s="141">
        <f t="shared" si="16"/>
        <v>0.9999172828</v>
      </c>
      <c r="AN19" s="141">
        <f t="shared" si="16"/>
        <v>0.9999676867</v>
      </c>
      <c r="AO19" s="141">
        <f t="shared" si="16"/>
        <v>0.9999873773</v>
      </c>
      <c r="AP19" s="141">
        <f t="shared" si="16"/>
        <v>0.9999950692</v>
      </c>
      <c r="AQ19" s="141">
        <f t="shared" si="16"/>
        <v>0.9999980739</v>
      </c>
      <c r="AR19" s="141">
        <f t="shared" si="16"/>
        <v>0.9999992476</v>
      </c>
      <c r="AS19" s="141">
        <f t="shared" si="16"/>
        <v>0.9999997061</v>
      </c>
      <c r="AT19" s="141">
        <f t="shared" si="16"/>
        <v>0.9999998852</v>
      </c>
      <c r="AU19" s="141">
        <f t="shared" si="16"/>
        <v>0.9999999552</v>
      </c>
      <c r="AV19" s="141">
        <f t="shared" si="16"/>
        <v>0.9999999825</v>
      </c>
      <c r="AW19" s="141">
        <f t="shared" si="16"/>
        <v>0.9999999932</v>
      </c>
      <c r="AX19" s="141">
        <f t="shared" si="16"/>
        <v>0.9999999973</v>
      </c>
      <c r="AY19" s="141">
        <f t="shared" si="16"/>
        <v>0.999999999</v>
      </c>
      <c r="AZ19" s="141">
        <f t="shared" si="16"/>
        <v>0.9999999996</v>
      </c>
      <c r="BA19" s="141">
        <f t="shared" si="16"/>
        <v>0.9999999998</v>
      </c>
      <c r="BB19" s="141">
        <f t="shared" si="16"/>
        <v>0.9999999999</v>
      </c>
      <c r="BC19" s="141">
        <f t="shared" si="16"/>
        <v>1</v>
      </c>
      <c r="BD19" s="142">
        <f t="shared" si="16"/>
        <v>1</v>
      </c>
      <c r="BE19" s="154" t="s">
        <v>152</v>
      </c>
      <c r="BF19" s="155">
        <v>0.94</v>
      </c>
      <c r="BG19" s="84">
        <v>3.0</v>
      </c>
      <c r="BH19" s="3">
        <f t="shared" si="3"/>
        <v>2029</v>
      </c>
      <c r="BI19" s="3">
        <f t="shared" si="4"/>
        <v>7</v>
      </c>
      <c r="BJ19" s="3"/>
      <c r="BK19" s="3"/>
      <c r="BL19" s="3"/>
    </row>
    <row r="20">
      <c r="A20" s="75"/>
      <c r="C20" s="153" t="s">
        <v>55</v>
      </c>
      <c r="D20" s="15">
        <v>0.0</v>
      </c>
      <c r="E20" s="15">
        <v>0.0</v>
      </c>
      <c r="F20" s="15">
        <v>0.0</v>
      </c>
      <c r="G20" s="15">
        <v>0.0</v>
      </c>
      <c r="H20" s="15">
        <v>0.0</v>
      </c>
      <c r="I20" s="15">
        <v>0.0</v>
      </c>
      <c r="J20" s="15">
        <v>0.0</v>
      </c>
      <c r="K20" s="15">
        <v>0.0</v>
      </c>
      <c r="L20" s="15">
        <v>0.0</v>
      </c>
      <c r="M20" s="15">
        <v>0.0</v>
      </c>
      <c r="N20" s="15">
        <v>0.0</v>
      </c>
      <c r="O20" s="15">
        <v>0.0</v>
      </c>
      <c r="P20" s="15">
        <v>0.0</v>
      </c>
      <c r="Q20" s="15">
        <v>0.0</v>
      </c>
      <c r="R20" s="15">
        <v>0.0</v>
      </c>
      <c r="S20" s="15">
        <v>0.0</v>
      </c>
      <c r="T20" s="15">
        <v>0.0</v>
      </c>
      <c r="U20" s="15">
        <v>0.0</v>
      </c>
      <c r="V20" s="15">
        <v>0.0</v>
      </c>
      <c r="W20" s="15">
        <v>0.0</v>
      </c>
      <c r="X20" s="15">
        <v>0.0</v>
      </c>
      <c r="Y20" s="15">
        <v>0.0</v>
      </c>
      <c r="Z20" s="15">
        <v>0.0</v>
      </c>
      <c r="AA20" s="141">
        <f t="shared" ref="AA20:BD20" si="17">1/(1+EXP(-$BF20*(AA$5-$Z$5-$BG20)))</f>
        <v>0.3787164048</v>
      </c>
      <c r="AB20" s="141">
        <f t="shared" si="17"/>
        <v>0.6212835952</v>
      </c>
      <c r="AC20" s="141">
        <f t="shared" si="17"/>
        <v>0.8153266136</v>
      </c>
      <c r="AD20" s="141">
        <f t="shared" si="17"/>
        <v>0.9223705374</v>
      </c>
      <c r="AE20" s="141">
        <f t="shared" si="17"/>
        <v>0.9696753379</v>
      </c>
      <c r="AF20" s="141">
        <f t="shared" si="17"/>
        <v>0.9885131609</v>
      </c>
      <c r="AG20" s="141">
        <f t="shared" si="17"/>
        <v>0.9957007236</v>
      </c>
      <c r="AH20" s="141">
        <f t="shared" si="17"/>
        <v>0.9983981613</v>
      </c>
      <c r="AI20" s="141">
        <f t="shared" si="17"/>
        <v>0.9994041943</v>
      </c>
      <c r="AJ20" s="141">
        <f t="shared" si="17"/>
        <v>0.9997785296</v>
      </c>
      <c r="AK20" s="141">
        <f t="shared" si="17"/>
        <v>0.9999176953</v>
      </c>
      <c r="AL20" s="141">
        <f t="shared" si="17"/>
        <v>0.9999694159</v>
      </c>
      <c r="AM20" s="141">
        <f t="shared" si="17"/>
        <v>0.9999886354</v>
      </c>
      <c r="AN20" s="141">
        <f t="shared" si="17"/>
        <v>0.9999957772</v>
      </c>
      <c r="AO20" s="141">
        <f t="shared" si="17"/>
        <v>0.9999984309</v>
      </c>
      <c r="AP20" s="141">
        <f t="shared" si="17"/>
        <v>0.999999417</v>
      </c>
      <c r="AQ20" s="141">
        <f t="shared" si="17"/>
        <v>0.9999997834</v>
      </c>
      <c r="AR20" s="141">
        <f t="shared" si="17"/>
        <v>0.9999999195</v>
      </c>
      <c r="AS20" s="141">
        <f t="shared" si="17"/>
        <v>0.9999999701</v>
      </c>
      <c r="AT20" s="141">
        <f t="shared" si="17"/>
        <v>0.9999999889</v>
      </c>
      <c r="AU20" s="141">
        <f t="shared" si="17"/>
        <v>0.9999999959</v>
      </c>
      <c r="AV20" s="141">
        <f t="shared" si="17"/>
        <v>0.9999999985</v>
      </c>
      <c r="AW20" s="141">
        <f t="shared" si="17"/>
        <v>0.9999999994</v>
      </c>
      <c r="AX20" s="141">
        <f t="shared" si="17"/>
        <v>0.9999999998</v>
      </c>
      <c r="AY20" s="141">
        <f t="shared" si="17"/>
        <v>0.9999999999</v>
      </c>
      <c r="AZ20" s="141">
        <f t="shared" si="17"/>
        <v>1</v>
      </c>
      <c r="BA20" s="141">
        <f t="shared" si="17"/>
        <v>1</v>
      </c>
      <c r="BB20" s="141">
        <f t="shared" si="17"/>
        <v>1</v>
      </c>
      <c r="BC20" s="141">
        <f t="shared" si="17"/>
        <v>1</v>
      </c>
      <c r="BD20" s="142">
        <f t="shared" si="17"/>
        <v>1</v>
      </c>
      <c r="BE20" s="154" t="s">
        <v>153</v>
      </c>
      <c r="BF20" s="155">
        <v>0.99</v>
      </c>
      <c r="BG20" s="84">
        <v>1.5</v>
      </c>
      <c r="BH20" s="3">
        <f t="shared" si="3"/>
        <v>2027</v>
      </c>
      <c r="BI20" s="3">
        <f t="shared" si="4"/>
        <v>5</v>
      </c>
      <c r="BJ20" s="3"/>
      <c r="BK20" s="3"/>
      <c r="BL20" s="3"/>
    </row>
    <row r="21">
      <c r="A21" s="75"/>
      <c r="B21" s="70" t="s">
        <v>59</v>
      </c>
      <c r="C21" s="153" t="s">
        <v>57</v>
      </c>
      <c r="D21" s="15">
        <v>0.0</v>
      </c>
      <c r="E21" s="15">
        <v>0.0</v>
      </c>
      <c r="F21" s="15">
        <v>0.0</v>
      </c>
      <c r="G21" s="15">
        <v>0.0</v>
      </c>
      <c r="H21" s="15">
        <v>0.0</v>
      </c>
      <c r="I21" s="15">
        <v>0.0</v>
      </c>
      <c r="J21" s="15">
        <v>0.0</v>
      </c>
      <c r="K21" s="15">
        <v>0.0</v>
      </c>
      <c r="L21" s="15">
        <v>0.0</v>
      </c>
      <c r="M21" s="15">
        <v>0.0</v>
      </c>
      <c r="N21" s="15">
        <v>0.0</v>
      </c>
      <c r="O21" s="15">
        <v>0.0</v>
      </c>
      <c r="P21" s="15">
        <v>0.0</v>
      </c>
      <c r="Q21" s="15">
        <v>0.0</v>
      </c>
      <c r="R21" s="15">
        <v>0.0</v>
      </c>
      <c r="S21" s="157">
        <v>0.0</v>
      </c>
      <c r="T21" s="15">
        <v>0.0</v>
      </c>
      <c r="U21" s="15">
        <v>0.0</v>
      </c>
      <c r="V21" s="15">
        <v>0.0</v>
      </c>
      <c r="W21" s="15">
        <v>0.0</v>
      </c>
      <c r="X21" s="15">
        <v>0.0</v>
      </c>
      <c r="Y21" s="15">
        <v>0.0</v>
      </c>
      <c r="Z21" s="15">
        <v>0.0</v>
      </c>
      <c r="AA21" s="141">
        <f t="shared" ref="AA21:BD21" si="18">1/(1+EXP(-$BF21*(AA$5-$Z$5-$BG21)))</f>
        <v>0.009565318672</v>
      </c>
      <c r="AB21" s="141">
        <f t="shared" si="18"/>
        <v>0.01274234946</v>
      </c>
      <c r="AC21" s="141">
        <f t="shared" si="18"/>
        <v>0.01695653551</v>
      </c>
      <c r="AD21" s="141">
        <f t="shared" si="18"/>
        <v>0.02253263946</v>
      </c>
      <c r="AE21" s="141">
        <f t="shared" si="18"/>
        <v>0.0298866798</v>
      </c>
      <c r="AF21" s="141">
        <f t="shared" si="18"/>
        <v>0.03954377955</v>
      </c>
      <c r="AG21" s="141">
        <f t="shared" si="18"/>
        <v>0.05215356308</v>
      </c>
      <c r="AH21" s="141">
        <f t="shared" si="18"/>
        <v>0.06849760372</v>
      </c>
      <c r="AI21" s="141">
        <f t="shared" si="18"/>
        <v>0.08948005933</v>
      </c>
      <c r="AJ21" s="141">
        <f t="shared" si="18"/>
        <v>0.1160889221</v>
      </c>
      <c r="AK21" s="141">
        <f t="shared" si="18"/>
        <v>0.1493129345</v>
      </c>
      <c r="AL21" s="141">
        <f t="shared" si="18"/>
        <v>0.190001566</v>
      </c>
      <c r="AM21" s="141">
        <f t="shared" si="18"/>
        <v>0.2386672852</v>
      </c>
      <c r="AN21" s="141">
        <f t="shared" si="18"/>
        <v>0.295254302</v>
      </c>
      <c r="AO21" s="141">
        <f t="shared" si="18"/>
        <v>0.3589325937</v>
      </c>
      <c r="AP21" s="141">
        <f t="shared" si="18"/>
        <v>0.4280038671</v>
      </c>
      <c r="AQ21" s="141">
        <f t="shared" si="18"/>
        <v>0.5</v>
      </c>
      <c r="AR21" s="141">
        <f t="shared" si="18"/>
        <v>0.5719961329</v>
      </c>
      <c r="AS21" s="141">
        <f t="shared" si="18"/>
        <v>0.6410674063</v>
      </c>
      <c r="AT21" s="141">
        <f t="shared" si="18"/>
        <v>0.704745698</v>
      </c>
      <c r="AU21" s="141">
        <f t="shared" si="18"/>
        <v>0.7613327148</v>
      </c>
      <c r="AV21" s="141">
        <f t="shared" si="18"/>
        <v>0.809998434</v>
      </c>
      <c r="AW21" s="141">
        <f t="shared" si="18"/>
        <v>0.8506870655</v>
      </c>
      <c r="AX21" s="141">
        <f t="shared" si="18"/>
        <v>0.8839110779</v>
      </c>
      <c r="AY21" s="141">
        <f t="shared" si="18"/>
        <v>0.9105199407</v>
      </c>
      <c r="AZ21" s="141">
        <f t="shared" si="18"/>
        <v>0.9315023963</v>
      </c>
      <c r="BA21" s="141">
        <f t="shared" si="18"/>
        <v>0.9478464369</v>
      </c>
      <c r="BB21" s="141">
        <f t="shared" si="18"/>
        <v>0.9604562204</v>
      </c>
      <c r="BC21" s="141">
        <f t="shared" si="18"/>
        <v>0.9701133202</v>
      </c>
      <c r="BD21" s="142">
        <f t="shared" si="18"/>
        <v>0.9774673605</v>
      </c>
      <c r="BE21" s="15" t="s">
        <v>160</v>
      </c>
      <c r="BF21" s="155">
        <v>0.29</v>
      </c>
      <c r="BG21" s="84">
        <v>17.0</v>
      </c>
      <c r="BH21" s="3">
        <f t="shared" si="3"/>
        <v>2050</v>
      </c>
      <c r="BI21" s="3">
        <f t="shared" si="4"/>
        <v>28</v>
      </c>
      <c r="BJ21" s="3"/>
      <c r="BK21" s="3"/>
      <c r="BL21" s="3"/>
    </row>
    <row r="22">
      <c r="A22" s="75"/>
      <c r="C22" s="76" t="s">
        <v>56</v>
      </c>
      <c r="D22" s="15">
        <v>0.0</v>
      </c>
      <c r="E22" s="15">
        <v>0.0</v>
      </c>
      <c r="F22" s="15">
        <v>0.0</v>
      </c>
      <c r="G22" s="15">
        <v>0.0</v>
      </c>
      <c r="H22" s="15">
        <v>0.0</v>
      </c>
      <c r="I22" s="15">
        <v>0.0</v>
      </c>
      <c r="J22" s="15">
        <v>0.0</v>
      </c>
      <c r="K22" s="15">
        <v>0.0</v>
      </c>
      <c r="L22" s="15">
        <v>0.0</v>
      </c>
      <c r="M22" s="15">
        <v>0.0</v>
      </c>
      <c r="N22" s="15">
        <v>0.0</v>
      </c>
      <c r="O22" s="15">
        <v>0.0</v>
      </c>
      <c r="P22" s="15">
        <v>0.0</v>
      </c>
      <c r="Q22" s="15">
        <v>0.0</v>
      </c>
      <c r="R22" s="15">
        <v>0.0</v>
      </c>
      <c r="S22" s="15">
        <v>0.0</v>
      </c>
      <c r="T22" s="15">
        <v>0.0</v>
      </c>
      <c r="U22" s="15">
        <v>0.0</v>
      </c>
      <c r="V22" s="15">
        <v>0.0</v>
      </c>
      <c r="W22" s="15">
        <v>0.0</v>
      </c>
      <c r="X22" s="15">
        <v>0.0</v>
      </c>
      <c r="Y22" s="15">
        <v>0.0</v>
      </c>
      <c r="Z22" s="15">
        <v>0.0</v>
      </c>
      <c r="AA22" s="141">
        <f t="shared" ref="AA22:BD22" si="19">1/(1+EXP(-$BF22*(AA$5-$Z$5-$BG22)))</f>
        <v>0.03455623029</v>
      </c>
      <c r="AB22" s="141">
        <f t="shared" si="19"/>
        <v>0.04926600608</v>
      </c>
      <c r="AC22" s="141">
        <f t="shared" si="19"/>
        <v>0.06978478288</v>
      </c>
      <c r="AD22" s="141">
        <f t="shared" si="19"/>
        <v>0.0979688043</v>
      </c>
      <c r="AE22" s="141">
        <f t="shared" si="19"/>
        <v>0.135872897</v>
      </c>
      <c r="AF22" s="141">
        <f t="shared" si="19"/>
        <v>0.1854274193</v>
      </c>
      <c r="AG22" s="141">
        <f t="shared" si="19"/>
        <v>0.2478708886</v>
      </c>
      <c r="AH22" s="141">
        <f t="shared" si="19"/>
        <v>0.3230041438</v>
      </c>
      <c r="AI22" s="141">
        <f t="shared" si="19"/>
        <v>0.4085410216</v>
      </c>
      <c r="AJ22" s="141">
        <f t="shared" si="19"/>
        <v>0.5</v>
      </c>
      <c r="AK22" s="141">
        <f t="shared" si="19"/>
        <v>0.5914589784</v>
      </c>
      <c r="AL22" s="141">
        <f t="shared" si="19"/>
        <v>0.6769958562</v>
      </c>
      <c r="AM22" s="141">
        <f t="shared" si="19"/>
        <v>0.7521291114</v>
      </c>
      <c r="AN22" s="141">
        <f t="shared" si="19"/>
        <v>0.8145725807</v>
      </c>
      <c r="AO22" s="141">
        <f t="shared" si="19"/>
        <v>0.864127103</v>
      </c>
      <c r="AP22" s="141">
        <f t="shared" si="19"/>
        <v>0.9020311957</v>
      </c>
      <c r="AQ22" s="141">
        <f t="shared" si="19"/>
        <v>0.9302152171</v>
      </c>
      <c r="AR22" s="141">
        <f t="shared" si="19"/>
        <v>0.9507339939</v>
      </c>
      <c r="AS22" s="141">
        <f t="shared" si="19"/>
        <v>0.9654437697</v>
      </c>
      <c r="AT22" s="141">
        <f t="shared" si="19"/>
        <v>0.9758729786</v>
      </c>
      <c r="AU22" s="141">
        <f t="shared" si="19"/>
        <v>0.9832093519</v>
      </c>
      <c r="AV22" s="141">
        <f t="shared" si="19"/>
        <v>0.9883415834</v>
      </c>
      <c r="AW22" s="141">
        <f t="shared" si="19"/>
        <v>0.9919179914</v>
      </c>
      <c r="AX22" s="141">
        <f t="shared" si="19"/>
        <v>0.9944034908</v>
      </c>
      <c r="AY22" s="141">
        <f t="shared" si="19"/>
        <v>0.9961275966</v>
      </c>
      <c r="AZ22" s="141">
        <f t="shared" si="19"/>
        <v>0.9973219908</v>
      </c>
      <c r="BA22" s="141">
        <f t="shared" si="19"/>
        <v>0.9981486738</v>
      </c>
      <c r="BB22" s="141">
        <f t="shared" si="19"/>
        <v>0.9987204929</v>
      </c>
      <c r="BC22" s="141">
        <f t="shared" si="19"/>
        <v>0.9991158506</v>
      </c>
      <c r="BD22" s="142">
        <f t="shared" si="19"/>
        <v>0.9993891206</v>
      </c>
      <c r="BE22" s="15" t="s">
        <v>161</v>
      </c>
      <c r="BF22" s="155">
        <v>0.37</v>
      </c>
      <c r="BG22" s="84">
        <v>10.0</v>
      </c>
      <c r="BH22" s="3">
        <f t="shared" si="3"/>
        <v>2040</v>
      </c>
      <c r="BI22" s="3">
        <f t="shared" si="4"/>
        <v>18</v>
      </c>
      <c r="BJ22" s="3"/>
      <c r="BK22" s="3"/>
      <c r="BL22" s="3"/>
    </row>
    <row r="23">
      <c r="A23" s="75"/>
      <c r="C23" s="153" t="s">
        <v>55</v>
      </c>
      <c r="D23" s="15">
        <v>0.0</v>
      </c>
      <c r="E23" s="15">
        <v>0.0</v>
      </c>
      <c r="F23" s="15">
        <v>0.0</v>
      </c>
      <c r="G23" s="15">
        <v>0.0</v>
      </c>
      <c r="H23" s="15">
        <v>0.0</v>
      </c>
      <c r="I23" s="15">
        <v>0.0</v>
      </c>
      <c r="J23" s="15">
        <v>0.0</v>
      </c>
      <c r="K23" s="15">
        <v>0.0</v>
      </c>
      <c r="L23" s="15">
        <v>0.0</v>
      </c>
      <c r="M23" s="15">
        <v>0.0</v>
      </c>
      <c r="N23" s="15">
        <v>0.0</v>
      </c>
      <c r="O23" s="15">
        <v>0.0</v>
      </c>
      <c r="P23" s="15">
        <v>0.0</v>
      </c>
      <c r="Q23" s="15">
        <v>0.0</v>
      </c>
      <c r="R23" s="15">
        <v>0.0</v>
      </c>
      <c r="S23" s="15">
        <v>0.0</v>
      </c>
      <c r="T23" s="15">
        <v>0.0</v>
      </c>
      <c r="U23" s="15">
        <v>0.0</v>
      </c>
      <c r="V23" s="15">
        <v>0.0</v>
      </c>
      <c r="W23" s="15">
        <v>0.0</v>
      </c>
      <c r="X23" s="15">
        <v>0.0</v>
      </c>
      <c r="Y23" s="15">
        <v>0.0</v>
      </c>
      <c r="Z23" s="15">
        <v>0.0</v>
      </c>
      <c r="AA23" s="141">
        <f t="shared" ref="AA23:BD23" si="20">1/(1+EXP(-$BF23*(AA$5-$Z$5-$BG23)))</f>
        <v>0.0979688043</v>
      </c>
      <c r="AB23" s="141">
        <f t="shared" si="20"/>
        <v>0.1854274193</v>
      </c>
      <c r="AC23" s="141">
        <f t="shared" si="20"/>
        <v>0.3230041438</v>
      </c>
      <c r="AD23" s="141">
        <f t="shared" si="20"/>
        <v>0.5</v>
      </c>
      <c r="AE23" s="141">
        <f t="shared" si="20"/>
        <v>0.6769958562</v>
      </c>
      <c r="AF23" s="141">
        <f t="shared" si="20"/>
        <v>0.8145725807</v>
      </c>
      <c r="AG23" s="141">
        <f t="shared" si="20"/>
        <v>0.9020311957</v>
      </c>
      <c r="AH23" s="141">
        <f t="shared" si="20"/>
        <v>0.9507339939</v>
      </c>
      <c r="AI23" s="141">
        <f t="shared" si="20"/>
        <v>0.9758729786</v>
      </c>
      <c r="AJ23" s="141">
        <f t="shared" si="20"/>
        <v>0.9883415834</v>
      </c>
      <c r="AK23" s="141">
        <f t="shared" si="20"/>
        <v>0.9944034908</v>
      </c>
      <c r="AL23" s="141">
        <f t="shared" si="20"/>
        <v>0.9973219908</v>
      </c>
      <c r="AM23" s="141">
        <f t="shared" si="20"/>
        <v>0.9987204929</v>
      </c>
      <c r="AN23" s="141">
        <f t="shared" si="20"/>
        <v>0.9993891206</v>
      </c>
      <c r="AO23" s="141">
        <f t="shared" si="20"/>
        <v>0.9997084478</v>
      </c>
      <c r="AP23" s="141">
        <f t="shared" si="20"/>
        <v>0.9998608752</v>
      </c>
      <c r="AQ23" s="141">
        <f t="shared" si="20"/>
        <v>0.9999336168</v>
      </c>
      <c r="AR23" s="141">
        <f t="shared" si="20"/>
        <v>0.9999683265</v>
      </c>
      <c r="AS23" s="141">
        <f t="shared" si="20"/>
        <v>0.9999848879</v>
      </c>
      <c r="AT23" s="141">
        <f t="shared" si="20"/>
        <v>0.9999927898</v>
      </c>
      <c r="AU23" s="141">
        <f t="shared" si="20"/>
        <v>0.9999965599</v>
      </c>
      <c r="AV23" s="141">
        <f t="shared" si="20"/>
        <v>0.9999983587</v>
      </c>
      <c r="AW23" s="141">
        <f t="shared" si="20"/>
        <v>0.9999992169</v>
      </c>
      <c r="AX23" s="141">
        <f t="shared" si="20"/>
        <v>0.9999996264</v>
      </c>
      <c r="AY23" s="141">
        <f t="shared" si="20"/>
        <v>0.9999998217</v>
      </c>
      <c r="AZ23" s="141">
        <f t="shared" si="20"/>
        <v>0.9999999149</v>
      </c>
      <c r="BA23" s="141">
        <f t="shared" si="20"/>
        <v>0.9999999594</v>
      </c>
      <c r="BB23" s="141">
        <f t="shared" si="20"/>
        <v>0.9999999806</v>
      </c>
      <c r="BC23" s="141">
        <f t="shared" si="20"/>
        <v>0.9999999908</v>
      </c>
      <c r="BD23" s="142">
        <f t="shared" si="20"/>
        <v>0.9999999956</v>
      </c>
      <c r="BE23" s="15" t="s">
        <v>156</v>
      </c>
      <c r="BF23" s="155">
        <v>0.74</v>
      </c>
      <c r="BG23" s="84">
        <v>4.0</v>
      </c>
      <c r="BH23" s="3">
        <f t="shared" si="3"/>
        <v>2030</v>
      </c>
      <c r="BI23" s="3">
        <f t="shared" si="4"/>
        <v>8</v>
      </c>
      <c r="BJ23" s="3"/>
      <c r="BK23" s="3"/>
      <c r="BL23" s="3"/>
    </row>
    <row r="24">
      <c r="A24" s="75"/>
      <c r="B24" s="70" t="s">
        <v>60</v>
      </c>
      <c r="C24" s="153" t="s">
        <v>57</v>
      </c>
      <c r="D24" s="15">
        <v>0.0</v>
      </c>
      <c r="E24" s="15">
        <v>0.0</v>
      </c>
      <c r="F24" s="15">
        <v>0.0</v>
      </c>
      <c r="G24" s="15">
        <v>0.0</v>
      </c>
      <c r="H24" s="15">
        <v>0.0</v>
      </c>
      <c r="I24" s="15">
        <v>0.0</v>
      </c>
      <c r="J24" s="15">
        <v>0.0</v>
      </c>
      <c r="K24" s="15">
        <v>0.0</v>
      </c>
      <c r="L24" s="15">
        <v>0.0</v>
      </c>
      <c r="M24" s="15">
        <v>0.0</v>
      </c>
      <c r="N24" s="15">
        <v>0.0</v>
      </c>
      <c r="O24" s="15">
        <v>0.0</v>
      </c>
      <c r="P24" s="15">
        <v>0.0</v>
      </c>
      <c r="Q24" s="15">
        <v>0.0</v>
      </c>
      <c r="R24" s="15">
        <v>0.0</v>
      </c>
      <c r="S24" s="15">
        <v>0.0</v>
      </c>
      <c r="T24" s="15">
        <v>0.0</v>
      </c>
      <c r="U24" s="15">
        <v>0.0</v>
      </c>
      <c r="V24" s="15">
        <v>0.0</v>
      </c>
      <c r="W24" s="15">
        <v>0.0</v>
      </c>
      <c r="X24" s="15">
        <v>0.0</v>
      </c>
      <c r="Y24" s="15">
        <v>0.0</v>
      </c>
      <c r="Z24" s="15">
        <v>0.0</v>
      </c>
      <c r="AA24" s="141">
        <f t="shared" ref="AA24:BD24" si="21">1/(1+EXP(-$BF24*(AA$5-$Z$5-$BG24)))</f>
        <v>0.003334807307</v>
      </c>
      <c r="AB24" s="141">
        <f t="shared" si="21"/>
        <v>0.004496273161</v>
      </c>
      <c r="AC24" s="141">
        <f t="shared" si="21"/>
        <v>0.006059801492</v>
      </c>
      <c r="AD24" s="141">
        <f t="shared" si="21"/>
        <v>0.008162571153</v>
      </c>
      <c r="AE24" s="141">
        <f t="shared" si="21"/>
        <v>0.01098694263</v>
      </c>
      <c r="AF24" s="141">
        <f t="shared" si="21"/>
        <v>0.01477403169</v>
      </c>
      <c r="AG24" s="141">
        <f t="shared" si="21"/>
        <v>0.01984030573</v>
      </c>
      <c r="AH24" s="141">
        <f t="shared" si="21"/>
        <v>0.02659699358</v>
      </c>
      <c r="AI24" s="141">
        <f t="shared" si="21"/>
        <v>0.03557118927</v>
      </c>
      <c r="AJ24" s="141">
        <f t="shared" si="21"/>
        <v>0.04742587318</v>
      </c>
      <c r="AK24" s="141">
        <f t="shared" si="21"/>
        <v>0.06297335606</v>
      </c>
      <c r="AL24" s="141">
        <f t="shared" si="21"/>
        <v>0.08317269649</v>
      </c>
      <c r="AM24" s="141">
        <f t="shared" si="21"/>
        <v>0.1090968212</v>
      </c>
      <c r="AN24" s="141">
        <f t="shared" si="21"/>
        <v>0.1418510649</v>
      </c>
      <c r="AO24" s="141">
        <f t="shared" si="21"/>
        <v>0.1824255238</v>
      </c>
      <c r="AP24" s="141">
        <f t="shared" si="21"/>
        <v>0.2314752165</v>
      </c>
      <c r="AQ24" s="141">
        <f t="shared" si="21"/>
        <v>0.2890504974</v>
      </c>
      <c r="AR24" s="141">
        <f t="shared" si="21"/>
        <v>0.3543436938</v>
      </c>
      <c r="AS24" s="141">
        <f t="shared" si="21"/>
        <v>0.4255574832</v>
      </c>
      <c r="AT24" s="141">
        <f t="shared" si="21"/>
        <v>0.5</v>
      </c>
      <c r="AU24" s="141">
        <f t="shared" si="21"/>
        <v>0.5744425168</v>
      </c>
      <c r="AV24" s="141">
        <f t="shared" si="21"/>
        <v>0.6456563062</v>
      </c>
      <c r="AW24" s="141">
        <f t="shared" si="21"/>
        <v>0.7109495026</v>
      </c>
      <c r="AX24" s="141">
        <f t="shared" si="21"/>
        <v>0.7685247835</v>
      </c>
      <c r="AY24" s="141">
        <f t="shared" si="21"/>
        <v>0.8175744762</v>
      </c>
      <c r="AZ24" s="141">
        <f t="shared" si="21"/>
        <v>0.8581489351</v>
      </c>
      <c r="BA24" s="141">
        <f t="shared" si="21"/>
        <v>0.8909031788</v>
      </c>
      <c r="BB24" s="141">
        <f t="shared" si="21"/>
        <v>0.9168273035</v>
      </c>
      <c r="BC24" s="141">
        <f t="shared" si="21"/>
        <v>0.9370266439</v>
      </c>
      <c r="BD24" s="142">
        <f t="shared" si="21"/>
        <v>0.9525741268</v>
      </c>
      <c r="BE24" s="15" t="s">
        <v>157</v>
      </c>
      <c r="BF24" s="155">
        <v>0.3</v>
      </c>
      <c r="BG24" s="84">
        <v>20.0</v>
      </c>
      <c r="BH24" s="3">
        <f t="shared" si="3"/>
        <v>2052</v>
      </c>
      <c r="BI24" s="3">
        <f t="shared" si="4"/>
        <v>30</v>
      </c>
      <c r="BJ24" s="3"/>
      <c r="BK24" s="3"/>
      <c r="BL24" s="3"/>
    </row>
    <row r="25">
      <c r="A25" s="75"/>
      <c r="C25" s="76" t="s">
        <v>56</v>
      </c>
      <c r="D25" s="15">
        <v>0.0</v>
      </c>
      <c r="E25" s="15">
        <v>0.0</v>
      </c>
      <c r="F25" s="15">
        <v>0.0</v>
      </c>
      <c r="G25" s="15">
        <v>0.0</v>
      </c>
      <c r="H25" s="15">
        <v>0.0</v>
      </c>
      <c r="I25" s="15">
        <v>0.0</v>
      </c>
      <c r="J25" s="15">
        <v>0.0</v>
      </c>
      <c r="K25" s="15">
        <v>0.0</v>
      </c>
      <c r="L25" s="15">
        <v>0.0</v>
      </c>
      <c r="M25" s="15">
        <v>0.0</v>
      </c>
      <c r="N25" s="15">
        <v>0.0</v>
      </c>
      <c r="O25" s="15">
        <v>0.0</v>
      </c>
      <c r="P25" s="15">
        <v>0.0</v>
      </c>
      <c r="Q25" s="15">
        <v>0.0</v>
      </c>
      <c r="R25" s="15">
        <v>0.0</v>
      </c>
      <c r="S25" s="15">
        <v>0.0</v>
      </c>
      <c r="T25" s="15">
        <v>0.0</v>
      </c>
      <c r="U25" s="15">
        <v>0.0</v>
      </c>
      <c r="V25" s="15">
        <v>0.0</v>
      </c>
      <c r="W25" s="15">
        <v>0.0</v>
      </c>
      <c r="X25" s="15">
        <v>0.0</v>
      </c>
      <c r="Y25" s="15">
        <v>0.0</v>
      </c>
      <c r="Z25" s="15">
        <v>0.0</v>
      </c>
      <c r="AA25" s="141">
        <f t="shared" ref="AA25:BD25" si="22">1/(1+EXP(-$BF25*(AA$5-$Z$5-$BG25)))</f>
        <v>0.01212843498</v>
      </c>
      <c r="AB25" s="141">
        <f t="shared" si="22"/>
        <v>0.01798620996</v>
      </c>
      <c r="AC25" s="141">
        <f t="shared" si="22"/>
        <v>0.02659699358</v>
      </c>
      <c r="AD25" s="141">
        <f t="shared" si="22"/>
        <v>0.0391657228</v>
      </c>
      <c r="AE25" s="141">
        <f t="shared" si="22"/>
        <v>0.0573241759</v>
      </c>
      <c r="AF25" s="141">
        <f t="shared" si="22"/>
        <v>0.08317269649</v>
      </c>
      <c r="AG25" s="141">
        <f t="shared" si="22"/>
        <v>0.119202922</v>
      </c>
      <c r="AH25" s="141">
        <f t="shared" si="22"/>
        <v>0.1679816149</v>
      </c>
      <c r="AI25" s="141">
        <f t="shared" si="22"/>
        <v>0.2314752165</v>
      </c>
      <c r="AJ25" s="141">
        <f t="shared" si="22"/>
        <v>0.3100255189</v>
      </c>
      <c r="AK25" s="141">
        <f t="shared" si="22"/>
        <v>0.4013123399</v>
      </c>
      <c r="AL25" s="141">
        <f t="shared" si="22"/>
        <v>0.5</v>
      </c>
      <c r="AM25" s="141">
        <f t="shared" si="22"/>
        <v>0.5986876601</v>
      </c>
      <c r="AN25" s="141">
        <f t="shared" si="22"/>
        <v>0.6899744811</v>
      </c>
      <c r="AO25" s="141">
        <f t="shared" si="22"/>
        <v>0.7685247835</v>
      </c>
      <c r="AP25" s="141">
        <f t="shared" si="22"/>
        <v>0.8320183851</v>
      </c>
      <c r="AQ25" s="141">
        <f t="shared" si="22"/>
        <v>0.880797078</v>
      </c>
      <c r="AR25" s="141">
        <f t="shared" si="22"/>
        <v>0.9168273035</v>
      </c>
      <c r="AS25" s="141">
        <f t="shared" si="22"/>
        <v>0.9426758241</v>
      </c>
      <c r="AT25" s="141">
        <f t="shared" si="22"/>
        <v>0.9608342772</v>
      </c>
      <c r="AU25" s="141">
        <f t="shared" si="22"/>
        <v>0.9734030064</v>
      </c>
      <c r="AV25" s="141">
        <f t="shared" si="22"/>
        <v>0.98201379</v>
      </c>
      <c r="AW25" s="141">
        <f t="shared" si="22"/>
        <v>0.987871565</v>
      </c>
      <c r="AX25" s="141">
        <f t="shared" si="22"/>
        <v>0.9918374288</v>
      </c>
      <c r="AY25" s="141">
        <f t="shared" si="22"/>
        <v>0.9945137011</v>
      </c>
      <c r="AZ25" s="141">
        <f t="shared" si="22"/>
        <v>0.9963157601</v>
      </c>
      <c r="BA25" s="141">
        <f t="shared" si="22"/>
        <v>0.9975273768</v>
      </c>
      <c r="BB25" s="141">
        <f t="shared" si="22"/>
        <v>0.9983411989</v>
      </c>
      <c r="BC25" s="141">
        <f t="shared" si="22"/>
        <v>0.998887464</v>
      </c>
      <c r="BD25" s="142">
        <f t="shared" si="22"/>
        <v>0.9992539712</v>
      </c>
      <c r="BE25" s="15" t="s">
        <v>158</v>
      </c>
      <c r="BF25" s="155">
        <v>0.4</v>
      </c>
      <c r="BG25" s="84">
        <v>12.0</v>
      </c>
      <c r="BH25" s="3">
        <f t="shared" si="3"/>
        <v>2042</v>
      </c>
      <c r="BI25" s="3">
        <f t="shared" si="4"/>
        <v>20</v>
      </c>
      <c r="BJ25" s="3"/>
      <c r="BK25" s="3"/>
      <c r="BL25" s="3"/>
    </row>
    <row r="26">
      <c r="A26" s="75"/>
      <c r="C26" s="153" t="s">
        <v>55</v>
      </c>
      <c r="D26" s="15">
        <v>0.0</v>
      </c>
      <c r="E26" s="15">
        <v>0.0</v>
      </c>
      <c r="F26" s="15">
        <v>0.0</v>
      </c>
      <c r="G26" s="15">
        <v>0.0</v>
      </c>
      <c r="H26" s="15">
        <v>0.0</v>
      </c>
      <c r="I26" s="15">
        <v>0.0</v>
      </c>
      <c r="J26" s="15">
        <v>0.0</v>
      </c>
      <c r="K26" s="15">
        <v>0.0</v>
      </c>
      <c r="L26" s="15">
        <v>0.0</v>
      </c>
      <c r="M26" s="15">
        <v>0.0</v>
      </c>
      <c r="N26" s="15">
        <v>0.0</v>
      </c>
      <c r="O26" s="15">
        <v>0.0</v>
      </c>
      <c r="P26" s="15">
        <v>0.0</v>
      </c>
      <c r="Q26" s="15">
        <v>0.0</v>
      </c>
      <c r="R26" s="15">
        <v>0.0</v>
      </c>
      <c r="S26" s="15">
        <v>0.0</v>
      </c>
      <c r="T26" s="15">
        <v>0.0</v>
      </c>
      <c r="U26" s="15">
        <v>0.0</v>
      </c>
      <c r="V26" s="15">
        <v>0.0</v>
      </c>
      <c r="W26" s="15">
        <v>0.0</v>
      </c>
      <c r="X26" s="15">
        <v>0.0</v>
      </c>
      <c r="Y26" s="15">
        <v>0.0</v>
      </c>
      <c r="Z26" s="15">
        <v>0.0</v>
      </c>
      <c r="AA26" s="141">
        <f t="shared" ref="AA26:BD26" si="23">1/(1+EXP(-$BF26*(AA$5-$Z$5-$BG26)))</f>
        <v>0.01477403169</v>
      </c>
      <c r="AB26" s="141">
        <f t="shared" si="23"/>
        <v>0.02659699358</v>
      </c>
      <c r="AC26" s="141">
        <f t="shared" si="23"/>
        <v>0.04742587318</v>
      </c>
      <c r="AD26" s="141">
        <f t="shared" si="23"/>
        <v>0.08317269649</v>
      </c>
      <c r="AE26" s="141">
        <f t="shared" si="23"/>
        <v>0.1418510649</v>
      </c>
      <c r="AF26" s="141">
        <f t="shared" si="23"/>
        <v>0.2314752165</v>
      </c>
      <c r="AG26" s="141">
        <f t="shared" si="23"/>
        <v>0.3543436938</v>
      </c>
      <c r="AH26" s="141">
        <f t="shared" si="23"/>
        <v>0.5</v>
      </c>
      <c r="AI26" s="141">
        <f t="shared" si="23"/>
        <v>0.6456563062</v>
      </c>
      <c r="AJ26" s="141">
        <f t="shared" si="23"/>
        <v>0.7685247835</v>
      </c>
      <c r="AK26" s="141">
        <f t="shared" si="23"/>
        <v>0.8581489351</v>
      </c>
      <c r="AL26" s="141">
        <f t="shared" si="23"/>
        <v>0.9168273035</v>
      </c>
      <c r="AM26" s="141">
        <f t="shared" si="23"/>
        <v>0.9525741268</v>
      </c>
      <c r="AN26" s="141">
        <f t="shared" si="23"/>
        <v>0.9734030064</v>
      </c>
      <c r="AO26" s="141">
        <f t="shared" si="23"/>
        <v>0.9852259683</v>
      </c>
      <c r="AP26" s="141">
        <f t="shared" si="23"/>
        <v>0.9918374288</v>
      </c>
      <c r="AQ26" s="141">
        <f t="shared" si="23"/>
        <v>0.9955037268</v>
      </c>
      <c r="AR26" s="141">
        <f t="shared" si="23"/>
        <v>0.9975273768</v>
      </c>
      <c r="AS26" s="141">
        <f t="shared" si="23"/>
        <v>0.99864148</v>
      </c>
      <c r="AT26" s="141">
        <f t="shared" si="23"/>
        <v>0.9992539712</v>
      </c>
      <c r="AU26" s="141">
        <f t="shared" si="23"/>
        <v>0.9995904328</v>
      </c>
      <c r="AV26" s="141">
        <f t="shared" si="23"/>
        <v>0.9997751832</v>
      </c>
      <c r="AW26" s="141">
        <f t="shared" si="23"/>
        <v>0.9998766054</v>
      </c>
      <c r="AX26" s="141">
        <f t="shared" si="23"/>
        <v>0.9999322759</v>
      </c>
      <c r="AY26" s="141">
        <f t="shared" si="23"/>
        <v>0.9999628311</v>
      </c>
      <c r="AZ26" s="141">
        <f t="shared" si="23"/>
        <v>0.9999796009</v>
      </c>
      <c r="BA26" s="141">
        <f t="shared" si="23"/>
        <v>0.9999888046</v>
      </c>
      <c r="BB26" s="141">
        <f t="shared" si="23"/>
        <v>0.9999938558</v>
      </c>
      <c r="BC26" s="141">
        <f t="shared" si="23"/>
        <v>0.999996628</v>
      </c>
      <c r="BD26" s="142">
        <f t="shared" si="23"/>
        <v>0.9999981494</v>
      </c>
      <c r="BE26" s="15" t="s">
        <v>155</v>
      </c>
      <c r="BF26" s="155">
        <v>0.6</v>
      </c>
      <c r="BG26" s="84">
        <v>8.0</v>
      </c>
      <c r="BH26" s="3">
        <f t="shared" si="3"/>
        <v>2035</v>
      </c>
      <c r="BI26" s="3">
        <f t="shared" si="4"/>
        <v>13</v>
      </c>
      <c r="BJ26" s="3"/>
      <c r="BK26" s="3"/>
      <c r="BL26" s="3"/>
    </row>
    <row r="27">
      <c r="A27" s="75"/>
      <c r="B27" s="70" t="s">
        <v>61</v>
      </c>
      <c r="C27" s="153" t="s">
        <v>57</v>
      </c>
      <c r="D27" s="15">
        <v>0.0</v>
      </c>
      <c r="E27" s="15">
        <v>0.0</v>
      </c>
      <c r="F27" s="15">
        <v>0.0</v>
      </c>
      <c r="G27" s="15">
        <v>0.0</v>
      </c>
      <c r="H27" s="15">
        <v>0.0</v>
      </c>
      <c r="I27" s="15">
        <v>0.0</v>
      </c>
      <c r="J27" s="15">
        <v>0.0</v>
      </c>
      <c r="K27" s="15">
        <v>0.0</v>
      </c>
      <c r="L27" s="15">
        <v>0.0</v>
      </c>
      <c r="M27" s="15">
        <v>0.0</v>
      </c>
      <c r="N27" s="15">
        <v>0.0</v>
      </c>
      <c r="O27" s="15">
        <v>0.0</v>
      </c>
      <c r="P27" s="15">
        <v>0.0</v>
      </c>
      <c r="Q27" s="15">
        <v>0.0</v>
      </c>
      <c r="R27" s="15">
        <v>0.0</v>
      </c>
      <c r="S27" s="15">
        <v>0.0</v>
      </c>
      <c r="T27" s="15">
        <v>0.0</v>
      </c>
      <c r="U27" s="15">
        <v>0.0</v>
      </c>
      <c r="V27" s="15">
        <v>0.0</v>
      </c>
      <c r="W27" s="15">
        <v>0.0</v>
      </c>
      <c r="X27" s="15">
        <v>0.0</v>
      </c>
      <c r="Y27" s="15">
        <v>0.0</v>
      </c>
      <c r="Z27" s="15">
        <v>0.0</v>
      </c>
      <c r="AA27" s="141">
        <f t="shared" ref="AA27:BD27" si="24">1/(1+EXP(-$BF27*(AA$5-$Z$5-$BG27)))</f>
        <v>0.9975273768</v>
      </c>
      <c r="AB27" s="141">
        <f t="shared" si="24"/>
        <v>0.9996646499</v>
      </c>
      <c r="AC27" s="141">
        <f t="shared" si="24"/>
        <v>0.9999546021</v>
      </c>
      <c r="AD27" s="141">
        <f t="shared" si="24"/>
        <v>0.9999938558</v>
      </c>
      <c r="AE27" s="141">
        <f t="shared" si="24"/>
        <v>0.9999991685</v>
      </c>
      <c r="AF27" s="141">
        <f t="shared" si="24"/>
        <v>0.9999998875</v>
      </c>
      <c r="AG27" s="141">
        <f t="shared" si="24"/>
        <v>0.9999999848</v>
      </c>
      <c r="AH27" s="141">
        <f t="shared" si="24"/>
        <v>0.9999999979</v>
      </c>
      <c r="AI27" s="141">
        <f t="shared" si="24"/>
        <v>0.9999999997</v>
      </c>
      <c r="AJ27" s="141">
        <f t="shared" si="24"/>
        <v>1</v>
      </c>
      <c r="AK27" s="141">
        <f t="shared" si="24"/>
        <v>1</v>
      </c>
      <c r="AL27" s="141">
        <f t="shared" si="24"/>
        <v>1</v>
      </c>
      <c r="AM27" s="141">
        <f t="shared" si="24"/>
        <v>1</v>
      </c>
      <c r="AN27" s="141">
        <f t="shared" si="24"/>
        <v>1</v>
      </c>
      <c r="AO27" s="141">
        <f t="shared" si="24"/>
        <v>1</v>
      </c>
      <c r="AP27" s="141">
        <f t="shared" si="24"/>
        <v>1</v>
      </c>
      <c r="AQ27" s="141">
        <f t="shared" si="24"/>
        <v>1</v>
      </c>
      <c r="AR27" s="141">
        <f t="shared" si="24"/>
        <v>1</v>
      </c>
      <c r="AS27" s="141">
        <f t="shared" si="24"/>
        <v>1</v>
      </c>
      <c r="AT27" s="141">
        <f t="shared" si="24"/>
        <v>1</v>
      </c>
      <c r="AU27" s="141">
        <f t="shared" si="24"/>
        <v>1</v>
      </c>
      <c r="AV27" s="141">
        <f t="shared" si="24"/>
        <v>1</v>
      </c>
      <c r="AW27" s="141">
        <f t="shared" si="24"/>
        <v>1</v>
      </c>
      <c r="AX27" s="141">
        <f t="shared" si="24"/>
        <v>1</v>
      </c>
      <c r="AY27" s="141">
        <f t="shared" si="24"/>
        <v>1</v>
      </c>
      <c r="AZ27" s="141">
        <f t="shared" si="24"/>
        <v>1</v>
      </c>
      <c r="BA27" s="141">
        <f t="shared" si="24"/>
        <v>1</v>
      </c>
      <c r="BB27" s="141">
        <f t="shared" si="24"/>
        <v>1</v>
      </c>
      <c r="BC27" s="141">
        <f t="shared" si="24"/>
        <v>1</v>
      </c>
      <c r="BD27" s="142">
        <f t="shared" si="24"/>
        <v>1</v>
      </c>
      <c r="BE27" s="15" t="s">
        <v>159</v>
      </c>
      <c r="BF27" s="155">
        <v>2.0</v>
      </c>
      <c r="BG27" s="84">
        <v>-2.0</v>
      </c>
      <c r="BH27" s="3">
        <f t="shared" si="3"/>
        <v>2023</v>
      </c>
      <c r="BI27" s="3">
        <f t="shared" si="4"/>
        <v>1</v>
      </c>
      <c r="BJ27" s="3"/>
      <c r="BK27" s="3"/>
      <c r="BL27" s="3"/>
    </row>
    <row r="28">
      <c r="A28" s="75"/>
      <c r="C28" s="76" t="s">
        <v>56</v>
      </c>
      <c r="D28" s="15">
        <v>0.0</v>
      </c>
      <c r="E28" s="15">
        <v>0.0</v>
      </c>
      <c r="F28" s="15">
        <v>0.0</v>
      </c>
      <c r="G28" s="15">
        <v>0.0</v>
      </c>
      <c r="H28" s="15">
        <v>0.0</v>
      </c>
      <c r="I28" s="15">
        <v>0.0</v>
      </c>
      <c r="J28" s="15">
        <v>0.0</v>
      </c>
      <c r="K28" s="15">
        <v>0.0</v>
      </c>
      <c r="L28" s="15">
        <v>0.0</v>
      </c>
      <c r="M28" s="15">
        <v>0.0</v>
      </c>
      <c r="N28" s="15">
        <v>0.0</v>
      </c>
      <c r="O28" s="15">
        <v>0.0</v>
      </c>
      <c r="P28" s="15">
        <v>0.0</v>
      </c>
      <c r="Q28" s="15">
        <v>0.0</v>
      </c>
      <c r="R28" s="15">
        <v>0.0</v>
      </c>
      <c r="S28" s="15">
        <v>0.0</v>
      </c>
      <c r="T28" s="15">
        <v>0.0</v>
      </c>
      <c r="U28" s="15">
        <v>0.0</v>
      </c>
      <c r="V28" s="15">
        <v>0.0</v>
      </c>
      <c r="W28" s="15">
        <v>0.0</v>
      </c>
      <c r="X28" s="15">
        <v>0.0</v>
      </c>
      <c r="Y28" s="15">
        <v>0.0</v>
      </c>
      <c r="Z28" s="15">
        <v>0.0</v>
      </c>
      <c r="AA28" s="141">
        <f t="shared" ref="AA28:BD28" si="25">1/(1+EXP(-$BF28*(AA$5-$Z$5-$BG28)))</f>
        <v>0.9975273768</v>
      </c>
      <c r="AB28" s="141">
        <f t="shared" si="25"/>
        <v>0.9996646499</v>
      </c>
      <c r="AC28" s="141">
        <f t="shared" si="25"/>
        <v>0.9999546021</v>
      </c>
      <c r="AD28" s="141">
        <f t="shared" si="25"/>
        <v>0.9999938558</v>
      </c>
      <c r="AE28" s="141">
        <f t="shared" si="25"/>
        <v>0.9999991685</v>
      </c>
      <c r="AF28" s="141">
        <f t="shared" si="25"/>
        <v>0.9999998875</v>
      </c>
      <c r="AG28" s="141">
        <f t="shared" si="25"/>
        <v>0.9999999848</v>
      </c>
      <c r="AH28" s="141">
        <f t="shared" si="25"/>
        <v>0.9999999979</v>
      </c>
      <c r="AI28" s="141">
        <f t="shared" si="25"/>
        <v>0.9999999997</v>
      </c>
      <c r="AJ28" s="141">
        <f t="shared" si="25"/>
        <v>1</v>
      </c>
      <c r="AK28" s="141">
        <f t="shared" si="25"/>
        <v>1</v>
      </c>
      <c r="AL28" s="141">
        <f t="shared" si="25"/>
        <v>1</v>
      </c>
      <c r="AM28" s="141">
        <f t="shared" si="25"/>
        <v>1</v>
      </c>
      <c r="AN28" s="141">
        <f t="shared" si="25"/>
        <v>1</v>
      </c>
      <c r="AO28" s="141">
        <f t="shared" si="25"/>
        <v>1</v>
      </c>
      <c r="AP28" s="141">
        <f t="shared" si="25"/>
        <v>1</v>
      </c>
      <c r="AQ28" s="141">
        <f t="shared" si="25"/>
        <v>1</v>
      </c>
      <c r="AR28" s="141">
        <f t="shared" si="25"/>
        <v>1</v>
      </c>
      <c r="AS28" s="141">
        <f t="shared" si="25"/>
        <v>1</v>
      </c>
      <c r="AT28" s="141">
        <f t="shared" si="25"/>
        <v>1</v>
      </c>
      <c r="AU28" s="141">
        <f t="shared" si="25"/>
        <v>1</v>
      </c>
      <c r="AV28" s="141">
        <f t="shared" si="25"/>
        <v>1</v>
      </c>
      <c r="AW28" s="141">
        <f t="shared" si="25"/>
        <v>1</v>
      </c>
      <c r="AX28" s="141">
        <f t="shared" si="25"/>
        <v>1</v>
      </c>
      <c r="AY28" s="141">
        <f t="shared" si="25"/>
        <v>1</v>
      </c>
      <c r="AZ28" s="141">
        <f t="shared" si="25"/>
        <v>1</v>
      </c>
      <c r="BA28" s="141">
        <f t="shared" si="25"/>
        <v>1</v>
      </c>
      <c r="BB28" s="141">
        <f t="shared" si="25"/>
        <v>1</v>
      </c>
      <c r="BC28" s="141">
        <f t="shared" si="25"/>
        <v>1</v>
      </c>
      <c r="BD28" s="142">
        <f t="shared" si="25"/>
        <v>1</v>
      </c>
      <c r="BE28" s="15" t="s">
        <v>159</v>
      </c>
      <c r="BF28" s="155">
        <v>2.0</v>
      </c>
      <c r="BG28" s="84">
        <v>-2.0</v>
      </c>
      <c r="BH28" s="3">
        <f t="shared" si="3"/>
        <v>2023</v>
      </c>
      <c r="BI28" s="3">
        <f t="shared" si="4"/>
        <v>1</v>
      </c>
      <c r="BJ28" s="3"/>
      <c r="BK28" s="3"/>
      <c r="BL28" s="3"/>
    </row>
    <row r="29">
      <c r="A29" s="37"/>
      <c r="B29" s="80"/>
      <c r="C29" s="156" t="s">
        <v>55</v>
      </c>
      <c r="D29" s="145">
        <v>0.0</v>
      </c>
      <c r="E29" s="145">
        <v>0.0</v>
      </c>
      <c r="F29" s="145">
        <v>0.0</v>
      </c>
      <c r="G29" s="145">
        <v>0.0</v>
      </c>
      <c r="H29" s="145">
        <v>0.0</v>
      </c>
      <c r="I29" s="145">
        <v>0.0</v>
      </c>
      <c r="J29" s="145">
        <v>0.0</v>
      </c>
      <c r="K29" s="145">
        <v>0.0</v>
      </c>
      <c r="L29" s="145">
        <v>0.0</v>
      </c>
      <c r="M29" s="145">
        <v>0.0</v>
      </c>
      <c r="N29" s="145">
        <v>0.0</v>
      </c>
      <c r="O29" s="145">
        <v>0.0</v>
      </c>
      <c r="P29" s="145">
        <v>0.0</v>
      </c>
      <c r="Q29" s="145">
        <v>0.0</v>
      </c>
      <c r="R29" s="145">
        <v>0.0</v>
      </c>
      <c r="S29" s="145">
        <v>0.0</v>
      </c>
      <c r="T29" s="145">
        <v>0.0</v>
      </c>
      <c r="U29" s="145">
        <v>0.0</v>
      </c>
      <c r="V29" s="145">
        <v>0.0</v>
      </c>
      <c r="W29" s="145">
        <v>0.0</v>
      </c>
      <c r="X29" s="145">
        <v>0.0</v>
      </c>
      <c r="Y29" s="145">
        <v>0.0</v>
      </c>
      <c r="Z29" s="145">
        <v>0.0</v>
      </c>
      <c r="AA29" s="146">
        <f t="shared" ref="AA29:BD29" si="26">1/(1+EXP(-$BF29*(AA$5-$Z$5-$BG29)))</f>
        <v>0.9975273768</v>
      </c>
      <c r="AB29" s="146">
        <f t="shared" si="26"/>
        <v>0.9996646499</v>
      </c>
      <c r="AC29" s="146">
        <f t="shared" si="26"/>
        <v>0.9999546021</v>
      </c>
      <c r="AD29" s="146">
        <f t="shared" si="26"/>
        <v>0.9999938558</v>
      </c>
      <c r="AE29" s="146">
        <f t="shared" si="26"/>
        <v>0.9999991685</v>
      </c>
      <c r="AF29" s="146">
        <f t="shared" si="26"/>
        <v>0.9999998875</v>
      </c>
      <c r="AG29" s="146">
        <f t="shared" si="26"/>
        <v>0.9999999848</v>
      </c>
      <c r="AH29" s="146">
        <f t="shared" si="26"/>
        <v>0.9999999979</v>
      </c>
      <c r="AI29" s="146">
        <f t="shared" si="26"/>
        <v>0.9999999997</v>
      </c>
      <c r="AJ29" s="146">
        <f t="shared" si="26"/>
        <v>1</v>
      </c>
      <c r="AK29" s="146">
        <f t="shared" si="26"/>
        <v>1</v>
      </c>
      <c r="AL29" s="146">
        <f t="shared" si="26"/>
        <v>1</v>
      </c>
      <c r="AM29" s="146">
        <f t="shared" si="26"/>
        <v>1</v>
      </c>
      <c r="AN29" s="146">
        <f t="shared" si="26"/>
        <v>1</v>
      </c>
      <c r="AO29" s="146">
        <f t="shared" si="26"/>
        <v>1</v>
      </c>
      <c r="AP29" s="146">
        <f t="shared" si="26"/>
        <v>1</v>
      </c>
      <c r="AQ29" s="146">
        <f t="shared" si="26"/>
        <v>1</v>
      </c>
      <c r="AR29" s="146">
        <f t="shared" si="26"/>
        <v>1</v>
      </c>
      <c r="AS29" s="146">
        <f t="shared" si="26"/>
        <v>1</v>
      </c>
      <c r="AT29" s="146">
        <f t="shared" si="26"/>
        <v>1</v>
      </c>
      <c r="AU29" s="146">
        <f t="shared" si="26"/>
        <v>1</v>
      </c>
      <c r="AV29" s="146">
        <f t="shared" si="26"/>
        <v>1</v>
      </c>
      <c r="AW29" s="146">
        <f t="shared" si="26"/>
        <v>1</v>
      </c>
      <c r="AX29" s="146">
        <f t="shared" si="26"/>
        <v>1</v>
      </c>
      <c r="AY29" s="146">
        <f t="shared" si="26"/>
        <v>1</v>
      </c>
      <c r="AZ29" s="146">
        <f t="shared" si="26"/>
        <v>1</v>
      </c>
      <c r="BA29" s="146">
        <f t="shared" si="26"/>
        <v>1</v>
      </c>
      <c r="BB29" s="146">
        <f t="shared" si="26"/>
        <v>1</v>
      </c>
      <c r="BC29" s="146">
        <f t="shared" si="26"/>
        <v>1</v>
      </c>
      <c r="BD29" s="147">
        <f t="shared" si="26"/>
        <v>1</v>
      </c>
      <c r="BE29" s="15" t="s">
        <v>159</v>
      </c>
      <c r="BF29" s="155">
        <v>2.0</v>
      </c>
      <c r="BG29" s="84">
        <v>-2.0</v>
      </c>
      <c r="BH29" s="3">
        <f t="shared" si="3"/>
        <v>2023</v>
      </c>
      <c r="BI29" s="3">
        <f t="shared" si="4"/>
        <v>1</v>
      </c>
      <c r="BJ29" s="3"/>
      <c r="BK29" s="3"/>
      <c r="BL29" s="3"/>
    </row>
    <row r="30">
      <c r="A30" s="68"/>
      <c r="B30" s="3"/>
      <c r="C30" s="3"/>
      <c r="D30" s="3"/>
      <c r="E30" s="3"/>
      <c r="F30" s="3"/>
      <c r="G30" s="3"/>
      <c r="H30" s="3"/>
      <c r="I30" s="3"/>
      <c r="J30" s="3"/>
      <c r="K30" s="3"/>
      <c r="L30" s="3"/>
      <c r="M30" s="3"/>
      <c r="N30" s="3"/>
      <c r="O30" s="3"/>
      <c r="P30" s="3"/>
      <c r="Q30" s="3"/>
      <c r="R30" s="3"/>
      <c r="S30" s="3"/>
      <c r="T30" s="3"/>
      <c r="U30" s="3"/>
      <c r="V30" s="3"/>
      <c r="W30" s="3"/>
      <c r="X30" s="3"/>
      <c r="Y30" s="3"/>
      <c r="Z30" s="3"/>
      <c r="AA30" s="3"/>
      <c r="AB30" s="3"/>
      <c r="AC30" s="3"/>
      <c r="AD30" s="3"/>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row>
    <row r="31">
      <c r="A31" s="68"/>
      <c r="B31" s="3"/>
      <c r="C31" s="3"/>
      <c r="D31" s="3"/>
      <c r="E31" s="3"/>
      <c r="F31" s="3"/>
      <c r="G31" s="3"/>
      <c r="H31" s="3"/>
      <c r="I31" s="3"/>
      <c r="J31" s="3"/>
      <c r="K31" s="3"/>
      <c r="L31" s="3"/>
      <c r="M31" s="3"/>
      <c r="N31" s="3"/>
      <c r="O31" s="3"/>
      <c r="P31" s="3"/>
      <c r="Q31" s="3"/>
      <c r="R31" s="3"/>
      <c r="S31" s="3"/>
      <c r="T31" s="3"/>
      <c r="U31" s="3"/>
      <c r="V31" s="3"/>
      <c r="W31" s="3"/>
      <c r="X31" s="3"/>
      <c r="Y31" s="3"/>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row>
    <row r="32">
      <c r="A32" s="68"/>
      <c r="B32" s="3"/>
      <c r="C32" s="3"/>
      <c r="D32" s="3"/>
      <c r="E32" s="3"/>
      <c r="F32" s="3"/>
      <c r="G32" s="3"/>
      <c r="H32" s="3"/>
      <c r="I32" s="3"/>
      <c r="J32" s="3"/>
      <c r="K32" s="3"/>
      <c r="L32" s="3"/>
      <c r="M32" s="3"/>
      <c r="N32" s="3"/>
      <c r="O32" s="3"/>
      <c r="P32" s="3"/>
      <c r="Q32" s="3"/>
      <c r="R32" s="3"/>
      <c r="S32" s="3"/>
      <c r="T32" s="3"/>
      <c r="U32" s="3"/>
      <c r="V32" s="3"/>
      <c r="W32" s="3"/>
      <c r="X32" s="3"/>
      <c r="Y32" s="3"/>
      <c r="Z32" s="3"/>
      <c r="AA32" s="3"/>
      <c r="AB32" s="3"/>
      <c r="AC32" s="3"/>
      <c r="AD32" s="3"/>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row>
    <row r="33">
      <c r="A33" s="68"/>
      <c r="B33" s="3"/>
      <c r="C33" s="3"/>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row>
    <row r="34">
      <c r="A34" s="68"/>
      <c r="B34" s="3"/>
      <c r="C34" s="3"/>
      <c r="D34" s="3"/>
      <c r="E34" s="3"/>
      <c r="F34" s="3"/>
      <c r="G34" s="3"/>
      <c r="H34" s="3"/>
      <c r="I34" s="3"/>
      <c r="J34" s="3"/>
      <c r="K34" s="3"/>
      <c r="L34" s="3"/>
      <c r="M34" s="3"/>
      <c r="N34" s="3"/>
      <c r="O34" s="3"/>
      <c r="P34" s="3"/>
      <c r="Q34" s="3"/>
      <c r="R34" s="3"/>
      <c r="S34" s="3"/>
      <c r="T34" s="3"/>
      <c r="U34" s="3"/>
      <c r="V34" s="3"/>
      <c r="W34" s="3"/>
      <c r="X34" s="3"/>
      <c r="Y34" s="3"/>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row>
    <row r="35">
      <c r="A35" s="68"/>
      <c r="B35" s="3"/>
      <c r="C35" s="3"/>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row>
    <row r="36">
      <c r="A36" s="68"/>
      <c r="B36" s="3"/>
      <c r="C36" s="3"/>
      <c r="D36" s="3"/>
      <c r="E36" s="3"/>
      <c r="F36" s="3"/>
      <c r="G36" s="3"/>
      <c r="H36" s="3"/>
      <c r="I36" s="3"/>
      <c r="J36" s="3"/>
      <c r="K36" s="3"/>
      <c r="L36" s="3"/>
      <c r="M36" s="3"/>
      <c r="N36" s="3"/>
      <c r="O36" s="3"/>
      <c r="P36" s="3"/>
      <c r="Q36" s="3"/>
      <c r="R36" s="3"/>
      <c r="S36" s="3"/>
      <c r="T36" s="3"/>
      <c r="U36" s="3"/>
      <c r="V36" s="3"/>
      <c r="W36" s="3"/>
      <c r="X36" s="3"/>
      <c r="Y36" s="3"/>
      <c r="Z36" s="3"/>
      <c r="AA36" s="3"/>
      <c r="AB36" s="3"/>
      <c r="AC36" s="3"/>
      <c r="AD36" s="3"/>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row>
    <row r="37">
      <c r="A37" s="68"/>
      <c r="B37" s="3"/>
      <c r="C37" s="3"/>
      <c r="D37" s="3"/>
      <c r="E37" s="3"/>
      <c r="F37" s="3"/>
      <c r="G37" s="3"/>
      <c r="H37" s="3"/>
      <c r="I37" s="3"/>
      <c r="J37" s="3"/>
      <c r="K37" s="3"/>
      <c r="L37" s="3"/>
      <c r="M37" s="3"/>
      <c r="N37" s="3"/>
      <c r="O37" s="3"/>
      <c r="P37" s="3"/>
      <c r="Q37" s="3"/>
      <c r="R37" s="3"/>
      <c r="S37" s="3"/>
      <c r="T37" s="3"/>
      <c r="U37" s="3"/>
      <c r="V37" s="3"/>
      <c r="W37" s="3"/>
      <c r="X37" s="3"/>
      <c r="Y37" s="3"/>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row>
    <row r="38">
      <c r="A38" s="68"/>
      <c r="B38" s="3"/>
      <c r="C38" s="3"/>
      <c r="D38" s="3"/>
      <c r="E38" s="3"/>
      <c r="F38" s="3"/>
      <c r="G38" s="3"/>
      <c r="H38" s="3"/>
      <c r="I38" s="3"/>
      <c r="J38" s="3"/>
      <c r="K38" s="3"/>
      <c r="L38" s="3"/>
      <c r="M38" s="3"/>
      <c r="N38" s="3"/>
      <c r="O38" s="3"/>
      <c r="P38" s="3"/>
      <c r="Q38" s="3"/>
      <c r="R38" s="3"/>
      <c r="S38" s="3"/>
      <c r="T38" s="3"/>
      <c r="U38" s="3"/>
      <c r="V38" s="3"/>
      <c r="W38" s="3"/>
      <c r="X38" s="3"/>
      <c r="Y38" s="3"/>
      <c r="Z38" s="3"/>
      <c r="AA38" s="3"/>
      <c r="AB38" s="3"/>
      <c r="AC38" s="3"/>
      <c r="AD38" s="3"/>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row>
    <row r="39">
      <c r="A39" s="68"/>
      <c r="B39" s="3"/>
      <c r="C39" s="3"/>
      <c r="D39" s="3"/>
      <c r="E39" s="3"/>
      <c r="F39" s="3"/>
      <c r="G39" s="3"/>
      <c r="H39" s="3"/>
      <c r="I39" s="3"/>
      <c r="J39" s="3"/>
      <c r="K39" s="3"/>
      <c r="L39" s="3"/>
      <c r="M39" s="3"/>
      <c r="N39" s="3"/>
      <c r="O39" s="3"/>
      <c r="P39" s="3"/>
      <c r="Q39" s="3"/>
      <c r="R39" s="3"/>
      <c r="S39" s="3"/>
      <c r="T39" s="3"/>
      <c r="U39" s="3"/>
      <c r="V39" s="3"/>
      <c r="W39" s="3"/>
      <c r="X39" s="3"/>
      <c r="Y39" s="3"/>
      <c r="Z39" s="3"/>
      <c r="AA39" s="3"/>
      <c r="AB39" s="3"/>
      <c r="AC39" s="3"/>
      <c r="AD39" s="3"/>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row>
    <row r="40">
      <c r="A40" s="68"/>
      <c r="B40" s="3"/>
      <c r="C40" s="3"/>
      <c r="D40" s="3"/>
      <c r="E40" s="3"/>
      <c r="F40" s="3"/>
      <c r="G40" s="3"/>
      <c r="H40" s="3"/>
      <c r="I40" s="3"/>
      <c r="J40" s="3"/>
      <c r="K40" s="3"/>
      <c r="L40" s="3"/>
      <c r="M40" s="3"/>
      <c r="N40" s="3"/>
      <c r="O40" s="3"/>
      <c r="P40" s="3"/>
      <c r="Q40" s="3"/>
      <c r="R40" s="3"/>
      <c r="S40" s="3"/>
      <c r="T40" s="3"/>
      <c r="U40" s="3"/>
      <c r="V40" s="3"/>
      <c r="W40" s="3"/>
      <c r="X40" s="3"/>
      <c r="Y40" s="3"/>
      <c r="Z40" s="3"/>
      <c r="AA40" s="3"/>
      <c r="AB40" s="3"/>
      <c r="AC40" s="3"/>
      <c r="AD40" s="3"/>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row>
    <row r="41">
      <c r="A41" s="68"/>
      <c r="B41" s="3"/>
      <c r="C41" s="3"/>
      <c r="D41" s="3"/>
      <c r="E41" s="3"/>
      <c r="F41" s="3"/>
      <c r="G41" s="3"/>
      <c r="H41" s="3"/>
      <c r="I41" s="3"/>
      <c r="J41" s="3"/>
      <c r="K41" s="3"/>
      <c r="L41" s="3"/>
      <c r="M41" s="3"/>
      <c r="N41" s="3"/>
      <c r="O41" s="3"/>
      <c r="P41" s="3"/>
      <c r="Q41" s="3"/>
      <c r="R41" s="3"/>
      <c r="S41" s="3"/>
      <c r="T41" s="3"/>
      <c r="U41" s="3"/>
      <c r="V41" s="3"/>
      <c r="W41" s="3"/>
      <c r="X41" s="3"/>
      <c r="Y41" s="3"/>
      <c r="Z41" s="3"/>
      <c r="AA41" s="3"/>
      <c r="AB41" s="3"/>
      <c r="AC41" s="3"/>
      <c r="AD41" s="3"/>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row>
    <row r="42">
      <c r="A42" s="68"/>
      <c r="B42" s="3"/>
      <c r="C42" s="3"/>
      <c r="D42" s="3"/>
      <c r="E42" s="3"/>
      <c r="F42" s="3"/>
      <c r="G42" s="3"/>
      <c r="H42" s="3"/>
      <c r="I42" s="3"/>
      <c r="J42" s="3"/>
      <c r="K42" s="3"/>
      <c r="L42" s="3"/>
      <c r="M42" s="3"/>
      <c r="N42" s="3"/>
      <c r="O42" s="3"/>
      <c r="P42" s="3"/>
      <c r="Q42" s="3"/>
      <c r="R42" s="3"/>
      <c r="S42" s="3"/>
      <c r="T42" s="3"/>
      <c r="U42" s="3"/>
      <c r="V42" s="3"/>
      <c r="W42" s="3"/>
      <c r="X42" s="3"/>
      <c r="Y42" s="3"/>
      <c r="Z42" s="3"/>
      <c r="AA42" s="3"/>
      <c r="AB42" s="3"/>
      <c r="AC42" s="3"/>
      <c r="AD42" s="3"/>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row>
    <row r="43">
      <c r="A43" s="68"/>
      <c r="B43" s="3"/>
      <c r="C43" s="3"/>
      <c r="D43" s="3"/>
      <c r="E43" s="3"/>
      <c r="F43" s="3"/>
      <c r="G43" s="3"/>
      <c r="H43" s="3"/>
      <c r="I43" s="3"/>
      <c r="J43" s="3"/>
      <c r="K43" s="3"/>
      <c r="L43" s="3"/>
      <c r="M43" s="3"/>
      <c r="N43" s="3"/>
      <c r="O43" s="3"/>
      <c r="P43" s="3"/>
      <c r="Q43" s="3"/>
      <c r="R43" s="3"/>
      <c r="S43" s="3"/>
      <c r="T43" s="3"/>
      <c r="U43" s="3"/>
      <c r="V43" s="3"/>
      <c r="W43" s="3"/>
      <c r="X43" s="3"/>
      <c r="Y43" s="3"/>
      <c r="Z43" s="3"/>
      <c r="AA43" s="3"/>
      <c r="AB43" s="3"/>
      <c r="AC43" s="3"/>
      <c r="AD43" s="3"/>
      <c r="AE43" s="3"/>
      <c r="AF43" s="3"/>
      <c r="AG43" s="3"/>
      <c r="AH43" s="3"/>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row>
    <row r="44">
      <c r="A44" s="68"/>
      <c r="B44" s="3"/>
      <c r="C44" s="3"/>
      <c r="D44" s="3"/>
      <c r="E44" s="3"/>
      <c r="F44" s="3"/>
      <c r="G44" s="3"/>
      <c r="H44" s="3"/>
      <c r="I44" s="3"/>
      <c r="J44" s="3"/>
      <c r="K44" s="3"/>
      <c r="L44" s="3"/>
      <c r="M44" s="3"/>
      <c r="N44" s="3"/>
      <c r="O44" s="3"/>
      <c r="P44" s="3"/>
      <c r="Q44" s="3"/>
      <c r="R44" s="3"/>
      <c r="S44" s="3"/>
      <c r="T44" s="3"/>
      <c r="U44" s="3"/>
      <c r="V44" s="3"/>
      <c r="W44" s="3"/>
      <c r="X44" s="3"/>
      <c r="Y44" s="3"/>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row>
    <row r="45">
      <c r="A45" s="68"/>
      <c r="B45" s="3"/>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c r="AE45" s="3"/>
      <c r="AF45" s="3"/>
      <c r="AG45" s="3"/>
      <c r="AH45" s="3"/>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row>
    <row r="46">
      <c r="A46" s="68"/>
      <c r="B46" s="3"/>
      <c r="C46" s="3"/>
      <c r="D46" s="3"/>
      <c r="E46" s="3"/>
      <c r="F46" s="3"/>
      <c r="G46" s="3"/>
      <c r="H46" s="3"/>
      <c r="I46" s="3"/>
      <c r="J46" s="3"/>
      <c r="K46" s="3"/>
      <c r="L46" s="3"/>
      <c r="M46" s="3"/>
      <c r="N46" s="3"/>
      <c r="O46" s="3"/>
      <c r="P46" s="3"/>
      <c r="Q46" s="3"/>
      <c r="R46" s="3"/>
      <c r="S46" s="3"/>
      <c r="T46" s="3"/>
      <c r="U46" s="3"/>
      <c r="V46" s="3"/>
      <c r="W46" s="3"/>
      <c r="X46" s="3"/>
      <c r="Y46" s="3"/>
      <c r="Z46" s="3"/>
      <c r="AA46" s="3"/>
      <c r="AB46" s="3"/>
      <c r="AC46" s="3"/>
      <c r="AD46" s="3"/>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row>
    <row r="47">
      <c r="A47" s="68"/>
      <c r="B47" s="3"/>
      <c r="C47" s="3"/>
      <c r="D47" s="3"/>
      <c r="E47" s="3"/>
      <c r="F47" s="3"/>
      <c r="G47" s="3"/>
      <c r="H47" s="3"/>
      <c r="I47" s="3"/>
      <c r="J47" s="3"/>
      <c r="K47" s="3"/>
      <c r="L47" s="3"/>
      <c r="M47" s="3"/>
      <c r="N47" s="3"/>
      <c r="O47" s="3"/>
      <c r="P47" s="3"/>
      <c r="Q47" s="3"/>
      <c r="R47" s="3"/>
      <c r="S47" s="3"/>
      <c r="T47" s="3"/>
      <c r="U47" s="3"/>
      <c r="V47" s="3"/>
      <c r="W47" s="3"/>
      <c r="X47" s="3"/>
      <c r="Y47" s="3"/>
      <c r="Z47" s="3"/>
      <c r="AA47" s="3"/>
      <c r="AB47" s="3"/>
      <c r="AC47" s="3"/>
      <c r="AD47" s="3"/>
      <c r="AE47" s="3"/>
      <c r="AF47" s="3"/>
      <c r="AG47" s="3"/>
      <c r="AH47" s="3"/>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row>
    <row r="48">
      <c r="A48" s="68"/>
      <c r="B48" s="3"/>
      <c r="C48" s="3"/>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row>
    <row r="49">
      <c r="A49" s="68"/>
      <c r="B49" s="3"/>
      <c r="C49" s="3"/>
      <c r="D49" s="3"/>
      <c r="E49" s="3"/>
      <c r="F49" s="3"/>
      <c r="G49" s="3"/>
      <c r="H49" s="3"/>
      <c r="I49" s="3"/>
      <c r="J49" s="3"/>
      <c r="K49" s="3"/>
      <c r="L49" s="3"/>
      <c r="M49" s="3"/>
      <c r="N49" s="3"/>
      <c r="O49" s="3"/>
      <c r="P49" s="3"/>
      <c r="Q49" s="3"/>
      <c r="R49" s="3"/>
      <c r="S49" s="3"/>
      <c r="T49" s="3"/>
      <c r="U49" s="3"/>
      <c r="V49" s="3"/>
      <c r="W49" s="3"/>
      <c r="X49" s="3"/>
      <c r="Y49" s="3"/>
      <c r="Z49" s="3"/>
      <c r="AA49" s="3"/>
      <c r="AB49" s="3"/>
      <c r="AC49" s="3"/>
      <c r="AD49" s="3"/>
      <c r="AE49" s="3"/>
      <c r="AF49" s="3"/>
      <c r="AG49" s="3"/>
      <c r="AH49" s="3"/>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row>
    <row r="50">
      <c r="A50" s="68"/>
      <c r="B50" s="3"/>
      <c r="C50" s="3"/>
      <c r="D50" s="3"/>
      <c r="E50" s="3"/>
      <c r="F50" s="3"/>
      <c r="G50" s="3"/>
      <c r="H50" s="3"/>
      <c r="I50" s="3"/>
      <c r="J50" s="3"/>
      <c r="K50" s="3"/>
      <c r="L50" s="3"/>
      <c r="M50" s="3"/>
      <c r="N50" s="3"/>
      <c r="O50" s="3"/>
      <c r="P50" s="3"/>
      <c r="Q50" s="3"/>
      <c r="R50" s="3"/>
      <c r="S50" s="3"/>
      <c r="T50" s="3"/>
      <c r="U50" s="3"/>
      <c r="V50" s="3"/>
      <c r="W50" s="3"/>
      <c r="X50" s="3"/>
      <c r="Y50" s="3"/>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row>
    <row r="51">
      <c r="A51" s="68"/>
      <c r="B51" s="3"/>
      <c r="C51" s="3"/>
      <c r="D51" s="3"/>
      <c r="E51" s="3"/>
      <c r="F51" s="3"/>
      <c r="G51" s="3"/>
      <c r="H51" s="3"/>
      <c r="I51" s="3"/>
      <c r="J51" s="3"/>
      <c r="K51" s="3"/>
      <c r="L51" s="3"/>
      <c r="M51" s="3"/>
      <c r="N51" s="3"/>
      <c r="O51" s="3"/>
      <c r="P51" s="3"/>
      <c r="Q51" s="3"/>
      <c r="R51" s="3"/>
      <c r="S51" s="3"/>
      <c r="T51" s="3"/>
      <c r="U51" s="3"/>
      <c r="V51" s="3"/>
      <c r="W51" s="3"/>
      <c r="X51" s="3"/>
      <c r="Y51" s="3"/>
      <c r="Z51" s="3"/>
      <c r="AA51" s="3"/>
      <c r="AB51" s="3"/>
      <c r="AC51" s="3"/>
      <c r="AD51" s="3"/>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row>
    <row r="52">
      <c r="A52" s="68"/>
      <c r="B52" s="3"/>
      <c r="C52" s="3"/>
      <c r="D52" s="3"/>
      <c r="E52" s="3"/>
      <c r="F52" s="3"/>
      <c r="G52" s="3"/>
      <c r="H52" s="3"/>
      <c r="I52" s="3"/>
      <c r="J52" s="3"/>
      <c r="K52" s="3"/>
      <c r="L52" s="3"/>
      <c r="M52" s="3"/>
      <c r="N52" s="3"/>
      <c r="O52" s="3"/>
      <c r="P52" s="3"/>
      <c r="Q52" s="3"/>
      <c r="R52" s="3"/>
      <c r="S52" s="3"/>
      <c r="T52" s="3"/>
      <c r="U52" s="3"/>
      <c r="V52" s="3"/>
      <c r="W52" s="3"/>
      <c r="X52" s="3"/>
      <c r="Y52" s="3"/>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row>
    <row r="53">
      <c r="A53" s="68"/>
      <c r="B53" s="3"/>
      <c r="C53" s="3"/>
      <c r="D53" s="3"/>
      <c r="E53" s="3"/>
      <c r="F53" s="3"/>
      <c r="G53" s="3"/>
      <c r="H53" s="3"/>
      <c r="I53" s="3"/>
      <c r="J53" s="3"/>
      <c r="K53" s="3"/>
      <c r="L53" s="3"/>
      <c r="M53" s="3"/>
      <c r="N53" s="3"/>
      <c r="O53" s="3"/>
      <c r="P53" s="3"/>
      <c r="Q53" s="3"/>
      <c r="R53" s="3"/>
      <c r="S53" s="3"/>
      <c r="T53" s="3"/>
      <c r="U53" s="3"/>
      <c r="V53" s="3"/>
      <c r="W53" s="3"/>
      <c r="X53" s="3"/>
      <c r="Y53" s="3"/>
      <c r="Z53" s="3"/>
      <c r="AA53" s="3"/>
      <c r="AB53" s="3"/>
      <c r="AC53" s="3"/>
      <c r="AD53" s="3"/>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row>
    <row r="54">
      <c r="A54" s="68"/>
      <c r="B54" s="3"/>
      <c r="C54" s="3"/>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row>
    <row r="55">
      <c r="A55" s="68"/>
      <c r="B55" s="3"/>
      <c r="C55" s="3"/>
      <c r="D55" s="3"/>
      <c r="E55" s="3"/>
      <c r="F55" s="3"/>
      <c r="G55" s="3"/>
      <c r="H55" s="3"/>
      <c r="I55" s="3"/>
      <c r="J55" s="3"/>
      <c r="K55" s="3"/>
      <c r="L55" s="3"/>
      <c r="M55" s="3"/>
      <c r="N55" s="3"/>
      <c r="O55" s="3"/>
      <c r="P55" s="3"/>
      <c r="Q55" s="3"/>
      <c r="R55" s="3"/>
      <c r="S55" s="3"/>
      <c r="T55" s="3"/>
      <c r="U55" s="3"/>
      <c r="V55" s="3"/>
      <c r="W55" s="3"/>
      <c r="X55" s="3"/>
      <c r="Y55" s="3"/>
      <c r="Z55" s="3"/>
      <c r="AA55" s="3"/>
      <c r="AB55" s="3"/>
      <c r="AC55" s="3"/>
      <c r="AD55" s="3"/>
      <c r="AE55" s="3"/>
      <c r="AF55" s="3"/>
      <c r="AG55" s="3"/>
      <c r="AH55" s="3"/>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row>
    <row r="56">
      <c r="A56" s="68"/>
      <c r="B56" s="3"/>
      <c r="C56" s="3"/>
      <c r="D56" s="3"/>
      <c r="E56" s="3"/>
      <c r="F56" s="3"/>
      <c r="G56" s="3"/>
      <c r="H56" s="3"/>
      <c r="I56" s="3"/>
      <c r="J56" s="3"/>
      <c r="K56" s="3"/>
      <c r="L56" s="3"/>
      <c r="M56" s="3"/>
      <c r="N56" s="3"/>
      <c r="O56" s="3"/>
      <c r="P56" s="3"/>
      <c r="Q56" s="3"/>
      <c r="R56" s="3"/>
      <c r="S56" s="3"/>
      <c r="T56" s="3"/>
      <c r="U56" s="3"/>
      <c r="V56" s="3"/>
      <c r="W56" s="3"/>
      <c r="X56" s="3"/>
      <c r="Y56" s="3"/>
      <c r="Z56" s="3"/>
      <c r="AA56" s="3"/>
      <c r="AB56" s="3"/>
      <c r="AC56" s="3"/>
      <c r="AD56" s="3"/>
      <c r="AE56" s="3"/>
      <c r="AF56" s="3"/>
      <c r="AG56" s="3"/>
      <c r="AH56" s="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row>
    <row r="57">
      <c r="A57" s="68"/>
      <c r="B57" s="3"/>
      <c r="C57" s="3"/>
      <c r="D57" s="3"/>
      <c r="E57" s="3"/>
      <c r="F57" s="3"/>
      <c r="G57" s="3"/>
      <c r="H57" s="3"/>
      <c r="I57" s="3"/>
      <c r="J57" s="3"/>
      <c r="K57" s="3"/>
      <c r="L57" s="3"/>
      <c r="M57" s="3"/>
      <c r="N57" s="3"/>
      <c r="O57" s="3"/>
      <c r="P57" s="3"/>
      <c r="Q57" s="3"/>
      <c r="R57" s="3"/>
      <c r="S57" s="3"/>
      <c r="T57" s="3"/>
      <c r="U57" s="3"/>
      <c r="V57" s="3"/>
      <c r="W57" s="3"/>
      <c r="X57" s="3"/>
      <c r="Y57" s="3"/>
      <c r="Z57" s="3"/>
      <c r="AA57" s="3"/>
      <c r="AB57" s="3"/>
      <c r="AC57" s="3"/>
      <c r="AD57" s="3"/>
      <c r="AE57" s="3"/>
      <c r="AF57" s="3"/>
      <c r="AG57" s="3"/>
      <c r="AH57" s="3"/>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row>
    <row r="58">
      <c r="A58" s="68"/>
      <c r="B58" s="3"/>
      <c r="C58" s="3"/>
      <c r="D58" s="3"/>
      <c r="E58" s="3"/>
      <c r="F58" s="3"/>
      <c r="G58" s="3"/>
      <c r="H58" s="3"/>
      <c r="I58" s="3"/>
      <c r="J58" s="3"/>
      <c r="K58" s="3"/>
      <c r="L58" s="3"/>
      <c r="M58" s="3"/>
      <c r="N58" s="3"/>
      <c r="O58" s="3"/>
      <c r="P58" s="3"/>
      <c r="Q58" s="3"/>
      <c r="R58" s="3"/>
      <c r="S58" s="3"/>
      <c r="T58" s="3"/>
      <c r="U58" s="3"/>
      <c r="V58" s="3"/>
      <c r="W58" s="3"/>
      <c r="X58" s="3"/>
      <c r="Y58" s="3"/>
      <c r="Z58" s="3"/>
      <c r="AA58" s="3"/>
      <c r="AB58" s="3"/>
      <c r="AC58" s="3"/>
      <c r="AD58" s="3"/>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row>
    <row r="59">
      <c r="A59" s="68"/>
      <c r="B59" s="3"/>
      <c r="C59" s="3"/>
      <c r="D59" s="3"/>
      <c r="E59" s="3"/>
      <c r="F59" s="3"/>
      <c r="G59" s="3"/>
      <c r="H59" s="3"/>
      <c r="I59" s="3"/>
      <c r="J59" s="3"/>
      <c r="K59" s="3"/>
      <c r="L59" s="3"/>
      <c r="M59" s="3"/>
      <c r="N59" s="3"/>
      <c r="O59" s="3"/>
      <c r="P59" s="3"/>
      <c r="Q59" s="3"/>
      <c r="R59" s="3"/>
      <c r="S59" s="3"/>
      <c r="T59" s="3"/>
      <c r="U59" s="3"/>
      <c r="V59" s="3"/>
      <c r="W59" s="3"/>
      <c r="X59" s="3"/>
      <c r="Y59" s="3"/>
      <c r="Z59" s="3"/>
      <c r="AA59" s="3"/>
      <c r="AB59" s="3"/>
      <c r="AC59" s="3"/>
      <c r="AD59" s="3"/>
      <c r="AE59" s="3"/>
      <c r="AF59" s="3"/>
      <c r="AG59" s="3"/>
      <c r="AH59" s="3"/>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row>
    <row r="60">
      <c r="A60" s="68"/>
      <c r="B60" s="3"/>
      <c r="C60" s="3"/>
      <c r="D60" s="3"/>
      <c r="E60" s="3"/>
      <c r="F60" s="3"/>
      <c r="G60" s="3"/>
      <c r="H60" s="3"/>
      <c r="I60" s="3"/>
      <c r="J60" s="3"/>
      <c r="K60" s="3"/>
      <c r="L60" s="3"/>
      <c r="M60" s="3"/>
      <c r="N60" s="3"/>
      <c r="O60" s="3"/>
      <c r="P60" s="3"/>
      <c r="Q60" s="3"/>
      <c r="R60" s="3"/>
      <c r="S60" s="3"/>
      <c r="T60" s="3"/>
      <c r="U60" s="3"/>
      <c r="V60" s="3"/>
      <c r="W60" s="3"/>
      <c r="X60" s="3"/>
      <c r="Y60" s="3"/>
      <c r="Z60" s="3"/>
      <c r="AA60" s="3"/>
      <c r="AB60" s="3"/>
      <c r="AC60" s="3"/>
      <c r="AD60" s="3"/>
      <c r="AE60" s="3"/>
      <c r="AF60" s="3"/>
      <c r="AG60" s="3"/>
      <c r="AH60" s="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row>
    <row r="61">
      <c r="A61" s="68"/>
      <c r="B61" s="3"/>
      <c r="C61" s="3"/>
      <c r="D61" s="3"/>
      <c r="E61" s="3"/>
      <c r="F61" s="3"/>
      <c r="G61" s="3"/>
      <c r="H61" s="3"/>
      <c r="I61" s="3"/>
      <c r="J61" s="3"/>
      <c r="K61" s="3"/>
      <c r="L61" s="3"/>
      <c r="M61" s="3"/>
      <c r="N61" s="3"/>
      <c r="O61" s="3"/>
      <c r="P61" s="3"/>
      <c r="Q61" s="3"/>
      <c r="R61" s="3"/>
      <c r="S61" s="3"/>
      <c r="T61" s="3"/>
      <c r="U61" s="3"/>
      <c r="V61" s="3"/>
      <c r="W61" s="3"/>
      <c r="X61" s="3"/>
      <c r="Y61" s="3"/>
      <c r="Z61" s="3"/>
      <c r="AA61" s="3"/>
      <c r="AB61" s="3"/>
      <c r="AC61" s="3"/>
      <c r="AD61" s="3"/>
      <c r="AE61" s="3"/>
      <c r="AF61" s="3"/>
      <c r="AG61" s="3"/>
      <c r="AH61" s="3"/>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row>
    <row r="62">
      <c r="A62" s="68"/>
      <c r="B62" s="3"/>
      <c r="C62" s="3"/>
      <c r="D62" s="3"/>
      <c r="E62" s="3"/>
      <c r="F62" s="3"/>
      <c r="G62" s="3"/>
      <c r="H62" s="3"/>
      <c r="I62" s="3"/>
      <c r="J62" s="3"/>
      <c r="K62" s="3"/>
      <c r="L62" s="3"/>
      <c r="M62" s="3"/>
      <c r="N62" s="3"/>
      <c r="O62" s="3"/>
      <c r="P62" s="3"/>
      <c r="Q62" s="3"/>
      <c r="R62" s="3"/>
      <c r="S62" s="3"/>
      <c r="T62" s="3"/>
      <c r="U62" s="3"/>
      <c r="V62" s="3"/>
      <c r="W62" s="3"/>
      <c r="X62" s="3"/>
      <c r="Y62" s="3"/>
      <c r="Z62" s="3"/>
      <c r="AA62" s="3"/>
      <c r="AB62" s="3"/>
      <c r="AC62" s="3"/>
      <c r="AD62" s="3"/>
      <c r="AE62" s="3"/>
      <c r="AF62" s="3"/>
      <c r="AG62" s="3"/>
      <c r="AH62" s="3"/>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row>
    <row r="63">
      <c r="A63" s="68"/>
      <c r="B63" s="3"/>
      <c r="C63" s="3"/>
      <c r="D63" s="3"/>
      <c r="E63" s="3"/>
      <c r="F63" s="3"/>
      <c r="G63" s="3"/>
      <c r="H63" s="3"/>
      <c r="I63" s="3"/>
      <c r="J63" s="3"/>
      <c r="K63" s="3"/>
      <c r="L63" s="3"/>
      <c r="M63" s="3"/>
      <c r="N63" s="3"/>
      <c r="O63" s="3"/>
      <c r="P63" s="3"/>
      <c r="Q63" s="3"/>
      <c r="R63" s="3"/>
      <c r="S63" s="3"/>
      <c r="T63" s="3"/>
      <c r="U63" s="3"/>
      <c r="V63" s="3"/>
      <c r="W63" s="3"/>
      <c r="X63" s="3"/>
      <c r="Y63" s="3"/>
      <c r="Z63" s="3"/>
      <c r="AA63" s="3"/>
      <c r="AB63" s="3"/>
      <c r="AC63" s="3"/>
      <c r="AD63" s="3"/>
      <c r="AE63" s="3"/>
      <c r="AF63" s="3"/>
      <c r="AG63" s="3"/>
      <c r="AH63" s="3"/>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row>
    <row r="64">
      <c r="A64" s="68"/>
      <c r="B64" s="3"/>
      <c r="C64" s="3"/>
      <c r="D64" s="3"/>
      <c r="E64" s="3"/>
      <c r="F64" s="3"/>
      <c r="G64" s="3"/>
      <c r="H64" s="3"/>
      <c r="I64" s="3"/>
      <c r="J64" s="3"/>
      <c r="K64" s="3"/>
      <c r="L64" s="3"/>
      <c r="M64" s="3"/>
      <c r="N64" s="3"/>
      <c r="O64" s="3"/>
      <c r="P64" s="3"/>
      <c r="Q64" s="3"/>
      <c r="R64" s="3"/>
      <c r="S64" s="3"/>
      <c r="T64" s="3"/>
      <c r="U64" s="3"/>
      <c r="V64" s="3"/>
      <c r="W64" s="3"/>
      <c r="X64" s="3"/>
      <c r="Y64" s="3"/>
      <c r="Z64" s="3"/>
      <c r="AA64" s="3"/>
      <c r="AB64" s="3"/>
      <c r="AC64" s="3"/>
      <c r="AD64" s="3"/>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row>
    <row r="65">
      <c r="A65" s="68"/>
      <c r="B65" s="3"/>
      <c r="C65" s="3"/>
      <c r="D65" s="3"/>
      <c r="E65" s="3"/>
      <c r="F65" s="3"/>
      <c r="G65" s="3"/>
      <c r="H65" s="3"/>
      <c r="I65" s="3"/>
      <c r="J65" s="3"/>
      <c r="K65" s="3"/>
      <c r="L65" s="3"/>
      <c r="M65" s="3"/>
      <c r="N65" s="3"/>
      <c r="O65" s="3"/>
      <c r="P65" s="3"/>
      <c r="Q65" s="3"/>
      <c r="R65" s="3"/>
      <c r="S65" s="3"/>
      <c r="T65" s="3"/>
      <c r="U65" s="3"/>
      <c r="V65" s="3"/>
      <c r="W65" s="3"/>
      <c r="X65" s="3"/>
      <c r="Y65" s="3"/>
      <c r="Z65" s="3"/>
      <c r="AA65" s="3"/>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row>
    <row r="66">
      <c r="A66" s="68"/>
      <c r="B66" s="3"/>
      <c r="C66" s="3"/>
      <c r="D66" s="3"/>
      <c r="E66" s="3"/>
      <c r="F66" s="3"/>
      <c r="G66" s="3"/>
      <c r="H66" s="3"/>
      <c r="I66" s="3"/>
      <c r="J66" s="3"/>
      <c r="K66" s="3"/>
      <c r="L66" s="3"/>
      <c r="M66" s="3"/>
      <c r="N66" s="3"/>
      <c r="O66" s="3"/>
      <c r="P66" s="3"/>
      <c r="Q66" s="3"/>
      <c r="R66" s="3"/>
      <c r="S66" s="3"/>
      <c r="T66" s="3"/>
      <c r="U66" s="3"/>
      <c r="V66" s="3"/>
      <c r="W66" s="3"/>
      <c r="X66" s="3"/>
      <c r="Y66" s="3"/>
      <c r="Z66" s="3"/>
      <c r="AA66" s="3"/>
      <c r="AB66" s="3"/>
      <c r="AC66" s="3"/>
      <c r="AD66" s="3"/>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row>
    <row r="67">
      <c r="A67" s="68"/>
      <c r="B67" s="3"/>
      <c r="C67" s="3"/>
      <c r="D67" s="3"/>
      <c r="E67" s="3"/>
      <c r="F67" s="3"/>
      <c r="G67" s="3"/>
      <c r="H67" s="3"/>
      <c r="I67" s="3"/>
      <c r="J67" s="3"/>
      <c r="K67" s="3"/>
      <c r="L67" s="3"/>
      <c r="M67" s="3"/>
      <c r="N67" s="3"/>
      <c r="O67" s="3"/>
      <c r="P67" s="3"/>
      <c r="Q67" s="3"/>
      <c r="R67" s="3"/>
      <c r="S67" s="3"/>
      <c r="T67" s="3"/>
      <c r="U67" s="3"/>
      <c r="V67" s="3"/>
      <c r="W67" s="3"/>
      <c r="X67" s="3"/>
      <c r="Y67" s="3"/>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row>
    <row r="68">
      <c r="A68" s="68"/>
      <c r="B68" s="3"/>
      <c r="C68" s="3"/>
      <c r="D68" s="3"/>
      <c r="E68" s="3"/>
      <c r="F68" s="3"/>
      <c r="G68" s="3"/>
      <c r="H68" s="3"/>
      <c r="I68" s="3"/>
      <c r="J68" s="3"/>
      <c r="K68" s="3"/>
      <c r="L68" s="3"/>
      <c r="M68" s="3"/>
      <c r="N68" s="3"/>
      <c r="O68" s="3"/>
      <c r="P68" s="3"/>
      <c r="Q68" s="3"/>
      <c r="R68" s="3"/>
      <c r="S68" s="3"/>
      <c r="T68" s="3"/>
      <c r="U68" s="3"/>
      <c r="V68" s="3"/>
      <c r="W68" s="3"/>
      <c r="X68" s="3"/>
      <c r="Y68" s="3"/>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row>
    <row r="69">
      <c r="A69" s="68"/>
      <c r="B69" s="3"/>
      <c r="C69" s="3"/>
      <c r="D69" s="3"/>
      <c r="E69" s="3"/>
      <c r="F69" s="3"/>
      <c r="G69" s="3"/>
      <c r="H69" s="3"/>
      <c r="I69" s="3"/>
      <c r="J69" s="3"/>
      <c r="K69" s="3"/>
      <c r="L69" s="3"/>
      <c r="M69" s="3"/>
      <c r="N69" s="3"/>
      <c r="O69" s="3"/>
      <c r="P69" s="3"/>
      <c r="Q69" s="3"/>
      <c r="R69" s="3"/>
      <c r="S69" s="3"/>
      <c r="T69" s="3"/>
      <c r="U69" s="3"/>
      <c r="V69" s="3"/>
      <c r="W69" s="3"/>
      <c r="X69" s="3"/>
      <c r="Y69" s="3"/>
      <c r="Z69" s="3"/>
      <c r="AA69" s="3"/>
      <c r="AB69" s="3"/>
      <c r="AC69" s="3"/>
      <c r="AD69" s="3"/>
      <c r="AE69" s="3"/>
      <c r="AF69" s="3"/>
      <c r="AG69" s="3"/>
      <c r="AH69" s="3"/>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row>
    <row r="70">
      <c r="A70" s="68"/>
      <c r="B70" s="3"/>
      <c r="C70" s="3"/>
      <c r="D70" s="3"/>
      <c r="E70" s="3"/>
      <c r="F70" s="3"/>
      <c r="G70" s="3"/>
      <c r="H70" s="3"/>
      <c r="I70" s="3"/>
      <c r="J70" s="3"/>
      <c r="K70" s="3"/>
      <c r="L70" s="3"/>
      <c r="M70" s="3"/>
      <c r="N70" s="3"/>
      <c r="O70" s="3"/>
      <c r="P70" s="3"/>
      <c r="Q70" s="3"/>
      <c r="R70" s="3"/>
      <c r="S70" s="3"/>
      <c r="T70" s="3"/>
      <c r="U70" s="3"/>
      <c r="V70" s="3"/>
      <c r="W70" s="3"/>
      <c r="X70" s="3"/>
      <c r="Y70" s="3"/>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row>
    <row r="71">
      <c r="A71" s="68"/>
      <c r="B71" s="3"/>
      <c r="C71" s="3"/>
      <c r="D71" s="3"/>
      <c r="E71" s="3"/>
      <c r="F71" s="3"/>
      <c r="G71" s="3"/>
      <c r="H71" s="3"/>
      <c r="I71" s="3"/>
      <c r="J71" s="3"/>
      <c r="K71" s="3"/>
      <c r="L71" s="3"/>
      <c r="M71" s="3"/>
      <c r="N71" s="3"/>
      <c r="O71" s="3"/>
      <c r="P71" s="3"/>
      <c r="Q71" s="3"/>
      <c r="R71" s="3"/>
      <c r="S71" s="3"/>
      <c r="T71" s="3"/>
      <c r="U71" s="3"/>
      <c r="V71" s="3"/>
      <c r="W71" s="3"/>
      <c r="X71" s="3"/>
      <c r="Y71" s="3"/>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row>
    <row r="72">
      <c r="A72" s="68"/>
      <c r="B72" s="3"/>
      <c r="C72" s="3"/>
      <c r="D72" s="3"/>
      <c r="E72" s="3"/>
      <c r="F72" s="3"/>
      <c r="G72" s="3"/>
      <c r="H72" s="3"/>
      <c r="I72" s="3"/>
      <c r="J72" s="3"/>
      <c r="K72" s="3"/>
      <c r="L72" s="3"/>
      <c r="M72" s="3"/>
      <c r="N72" s="3"/>
      <c r="O72" s="3"/>
      <c r="P72" s="3"/>
      <c r="Q72" s="3"/>
      <c r="R72" s="3"/>
      <c r="S72" s="3"/>
      <c r="T72" s="3"/>
      <c r="U72" s="3"/>
      <c r="V72" s="3"/>
      <c r="W72" s="3"/>
      <c r="X72" s="3"/>
      <c r="Y72" s="3"/>
      <c r="Z72" s="3"/>
      <c r="AA72" s="3"/>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row>
    <row r="73">
      <c r="A73" s="68"/>
      <c r="B73" s="3"/>
      <c r="C73" s="3"/>
      <c r="D73" s="3"/>
      <c r="E73" s="3"/>
      <c r="F73" s="3"/>
      <c r="G73" s="3"/>
      <c r="H73" s="3"/>
      <c r="I73" s="3"/>
      <c r="J73" s="3"/>
      <c r="K73" s="3"/>
      <c r="L73" s="3"/>
      <c r="M73" s="3"/>
      <c r="N73" s="3"/>
      <c r="O73" s="3"/>
      <c r="P73" s="3"/>
      <c r="Q73" s="3"/>
      <c r="R73" s="3"/>
      <c r="S73" s="3"/>
      <c r="T73" s="3"/>
      <c r="U73" s="3"/>
      <c r="V73" s="3"/>
      <c r="W73" s="3"/>
      <c r="X73" s="3"/>
      <c r="Y73" s="3"/>
      <c r="Z73" s="3"/>
      <c r="AA73" s="3"/>
      <c r="AB73" s="3"/>
      <c r="AC73" s="3"/>
      <c r="AD73" s="3"/>
      <c r="AE73" s="3"/>
      <c r="AF73" s="3"/>
      <c r="AG73" s="3"/>
      <c r="AH73" s="3"/>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row>
    <row r="74">
      <c r="A74" s="68"/>
      <c r="B74" s="3"/>
      <c r="C74" s="3"/>
      <c r="D74" s="3"/>
      <c r="E74" s="3"/>
      <c r="F74" s="3"/>
      <c r="G74" s="3"/>
      <c r="H74" s="3"/>
      <c r="I74" s="3"/>
      <c r="J74" s="3"/>
      <c r="K74" s="3"/>
      <c r="L74" s="3"/>
      <c r="M74" s="3"/>
      <c r="N74" s="3"/>
      <c r="O74" s="3"/>
      <c r="P74" s="3"/>
      <c r="Q74" s="3"/>
      <c r="R74" s="3"/>
      <c r="S74" s="3"/>
      <c r="T74" s="3"/>
      <c r="U74" s="3"/>
      <c r="V74" s="3"/>
      <c r="W74" s="3"/>
      <c r="X74" s="3"/>
      <c r="Y74" s="3"/>
      <c r="Z74" s="3"/>
      <c r="AA74" s="3"/>
      <c r="AB74" s="3"/>
      <c r="AC74" s="3"/>
      <c r="AD74" s="3"/>
      <c r="AE74" s="3"/>
      <c r="AF74" s="3"/>
      <c r="AG74" s="3"/>
      <c r="AH74" s="3"/>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row>
    <row r="75">
      <c r="A75" s="68"/>
      <c r="B75" s="3"/>
      <c r="C75" s="3"/>
      <c r="D75" s="3"/>
      <c r="E75" s="3"/>
      <c r="F75" s="3"/>
      <c r="G75" s="3"/>
      <c r="H75" s="3"/>
      <c r="I75" s="3"/>
      <c r="J75" s="3"/>
      <c r="K75" s="3"/>
      <c r="L75" s="3"/>
      <c r="M75" s="3"/>
      <c r="N75" s="3"/>
      <c r="O75" s="3"/>
      <c r="P75" s="3"/>
      <c r="Q75" s="3"/>
      <c r="R75" s="3"/>
      <c r="S75" s="3"/>
      <c r="T75" s="3"/>
      <c r="U75" s="3"/>
      <c r="V75" s="3"/>
      <c r="W75" s="3"/>
      <c r="X75" s="3"/>
      <c r="Y75" s="3"/>
      <c r="Z75" s="3"/>
      <c r="AA75" s="3"/>
      <c r="AB75" s="3"/>
      <c r="AC75" s="3"/>
      <c r="AD75" s="3"/>
      <c r="AE75" s="3"/>
      <c r="AF75" s="3"/>
      <c r="AG75" s="3"/>
      <c r="AH75" s="3"/>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row>
    <row r="76">
      <c r="A76" s="68"/>
      <c r="B76" s="3"/>
      <c r="C76" s="3"/>
      <c r="D76" s="3"/>
      <c r="E76" s="3"/>
      <c r="F76" s="3"/>
      <c r="G76" s="3"/>
      <c r="H76" s="3"/>
      <c r="I76" s="3"/>
      <c r="J76" s="3"/>
      <c r="K76" s="3"/>
      <c r="L76" s="3"/>
      <c r="M76" s="3"/>
      <c r="N76" s="3"/>
      <c r="O76" s="3"/>
      <c r="P76" s="3"/>
      <c r="Q76" s="3"/>
      <c r="R76" s="3"/>
      <c r="S76" s="3"/>
      <c r="T76" s="3"/>
      <c r="U76" s="3"/>
      <c r="V76" s="3"/>
      <c r="W76" s="3"/>
      <c r="X76" s="3"/>
      <c r="Y76" s="3"/>
      <c r="Z76" s="3"/>
      <c r="AA76" s="3"/>
      <c r="AB76" s="3"/>
      <c r="AC76" s="3"/>
      <c r="AD76" s="3"/>
      <c r="AE76" s="3"/>
      <c r="AF76" s="3"/>
      <c r="AG76" s="3"/>
      <c r="AH76" s="3"/>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row>
    <row r="77">
      <c r="A77" s="68"/>
      <c r="B77" s="3"/>
      <c r="C77" s="3"/>
      <c r="D77" s="3"/>
      <c r="E77" s="3"/>
      <c r="F77" s="3"/>
      <c r="G77" s="3"/>
      <c r="H77" s="3"/>
      <c r="I77" s="3"/>
      <c r="J77" s="3"/>
      <c r="K77" s="3"/>
      <c r="L77" s="3"/>
      <c r="M77" s="3"/>
      <c r="N77" s="3"/>
      <c r="O77" s="3"/>
      <c r="P77" s="3"/>
      <c r="Q77" s="3"/>
      <c r="R77" s="3"/>
      <c r="S77" s="3"/>
      <c r="T77" s="3"/>
      <c r="U77" s="3"/>
      <c r="V77" s="3"/>
      <c r="W77" s="3"/>
      <c r="X77" s="3"/>
      <c r="Y77" s="3"/>
      <c r="Z77" s="3"/>
      <c r="AA77" s="3"/>
      <c r="AB77" s="3"/>
      <c r="AC77" s="3"/>
      <c r="AD77" s="3"/>
      <c r="AE77" s="3"/>
      <c r="AF77" s="3"/>
      <c r="AG77" s="3"/>
      <c r="AH77" s="3"/>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row>
    <row r="78">
      <c r="A78" s="68"/>
      <c r="B78" s="3"/>
      <c r="C78" s="3"/>
      <c r="D78" s="3"/>
      <c r="E78" s="3"/>
      <c r="F78" s="3"/>
      <c r="G78" s="3"/>
      <c r="H78" s="3"/>
      <c r="I78" s="3"/>
      <c r="J78" s="3"/>
      <c r="K78" s="3"/>
      <c r="L78" s="3"/>
      <c r="M78" s="3"/>
      <c r="N78" s="3"/>
      <c r="O78" s="3"/>
      <c r="P78" s="3"/>
      <c r="Q78" s="3"/>
      <c r="R78" s="3"/>
      <c r="S78" s="3"/>
      <c r="T78" s="3"/>
      <c r="U78" s="3"/>
      <c r="V78" s="3"/>
      <c r="W78" s="3"/>
      <c r="X78" s="3"/>
      <c r="Y78" s="3"/>
      <c r="Z78" s="3"/>
      <c r="AA78" s="3"/>
      <c r="AB78" s="3"/>
      <c r="AC78" s="3"/>
      <c r="AD78" s="3"/>
      <c r="AE78" s="3"/>
      <c r="AF78" s="3"/>
      <c r="AG78" s="3"/>
      <c r="AH78" s="3"/>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row>
    <row r="79">
      <c r="A79" s="68"/>
      <c r="B79" s="3"/>
      <c r="C79" s="3"/>
      <c r="D79" s="3"/>
      <c r="E79" s="3"/>
      <c r="F79" s="3"/>
      <c r="G79" s="3"/>
      <c r="H79" s="3"/>
      <c r="I79" s="3"/>
      <c r="J79" s="3"/>
      <c r="K79" s="3"/>
      <c r="L79" s="3"/>
      <c r="M79" s="3"/>
      <c r="N79" s="3"/>
      <c r="O79" s="3"/>
      <c r="P79" s="3"/>
      <c r="Q79" s="3"/>
      <c r="R79" s="3"/>
      <c r="S79" s="3"/>
      <c r="T79" s="3"/>
      <c r="U79" s="3"/>
      <c r="V79" s="3"/>
      <c r="W79" s="3"/>
      <c r="X79" s="3"/>
      <c r="Y79" s="3"/>
      <c r="Z79" s="3"/>
      <c r="AA79" s="3"/>
      <c r="AB79" s="3"/>
      <c r="AC79" s="3"/>
      <c r="AD79" s="3"/>
      <c r="AE79" s="3"/>
      <c r="AF79" s="3"/>
      <c r="AG79" s="3"/>
      <c r="AH79" s="3"/>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row>
    <row r="80">
      <c r="A80" s="68"/>
      <c r="B80" s="3"/>
      <c r="C80" s="3"/>
      <c r="D80" s="3"/>
      <c r="E80" s="3"/>
      <c r="F80" s="3"/>
      <c r="G80" s="3"/>
      <c r="H80" s="3"/>
      <c r="I80" s="3"/>
      <c r="J80" s="3"/>
      <c r="K80" s="3"/>
      <c r="L80" s="3"/>
      <c r="M80" s="3"/>
      <c r="N80" s="3"/>
      <c r="O80" s="3"/>
      <c r="P80" s="3"/>
      <c r="Q80" s="3"/>
      <c r="R80" s="3"/>
      <c r="S80" s="3"/>
      <c r="T80" s="3"/>
      <c r="U80" s="3"/>
      <c r="V80" s="3"/>
      <c r="W80" s="3"/>
      <c r="X80" s="3"/>
      <c r="Y80" s="3"/>
      <c r="Z80" s="3"/>
      <c r="AA80" s="3"/>
      <c r="AB80" s="3"/>
      <c r="AC80" s="3"/>
      <c r="AD80" s="3"/>
      <c r="AE80" s="3"/>
      <c r="AF80" s="3"/>
      <c r="AG80" s="3"/>
      <c r="AH80" s="3"/>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row>
    <row r="81">
      <c r="A81" s="68"/>
      <c r="B81" s="3"/>
      <c r="C81" s="3"/>
      <c r="D81" s="3"/>
      <c r="E81" s="3"/>
      <c r="F81" s="3"/>
      <c r="G81" s="3"/>
      <c r="H81" s="3"/>
      <c r="I81" s="3"/>
      <c r="J81" s="3"/>
      <c r="K81" s="3"/>
      <c r="L81" s="3"/>
      <c r="M81" s="3"/>
      <c r="N81" s="3"/>
      <c r="O81" s="3"/>
      <c r="P81" s="3"/>
      <c r="Q81" s="3"/>
      <c r="R81" s="3"/>
      <c r="S81" s="3"/>
      <c r="T81" s="3"/>
      <c r="U81" s="3"/>
      <c r="V81" s="3"/>
      <c r="W81" s="3"/>
      <c r="X81" s="3"/>
      <c r="Y81" s="3"/>
      <c r="Z81" s="3"/>
      <c r="AA81" s="3"/>
      <c r="AB81" s="3"/>
      <c r="AC81" s="3"/>
      <c r="AD81" s="3"/>
      <c r="AE81" s="3"/>
      <c r="AF81" s="3"/>
      <c r="AG81" s="3"/>
      <c r="AH81" s="3"/>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row>
    <row r="82">
      <c r="A82" s="68"/>
      <c r="B82" s="3"/>
      <c r="C82" s="3"/>
      <c r="D82" s="3"/>
      <c r="E82" s="3"/>
      <c r="F82" s="3"/>
      <c r="G82" s="3"/>
      <c r="H82" s="3"/>
      <c r="I82" s="3"/>
      <c r="J82" s="3"/>
      <c r="K82" s="3"/>
      <c r="L82" s="3"/>
      <c r="M82" s="3"/>
      <c r="N82" s="3"/>
      <c r="O82" s="3"/>
      <c r="P82" s="3"/>
      <c r="Q82" s="3"/>
      <c r="R82" s="3"/>
      <c r="S82" s="3"/>
      <c r="T82" s="3"/>
      <c r="U82" s="3"/>
      <c r="V82" s="3"/>
      <c r="W82" s="3"/>
      <c r="X82" s="3"/>
      <c r="Y82" s="3"/>
      <c r="Z82" s="3"/>
      <c r="AA82" s="3"/>
      <c r="AB82" s="3"/>
      <c r="AC82" s="3"/>
      <c r="AD82" s="3"/>
      <c r="AE82" s="3"/>
      <c r="AF82" s="3"/>
      <c r="AG82" s="3"/>
      <c r="AH82" s="3"/>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row>
    <row r="83">
      <c r="A83" s="68"/>
      <c r="B83" s="3"/>
      <c r="C83" s="3"/>
      <c r="D83" s="3"/>
      <c r="E83" s="3"/>
      <c r="F83" s="3"/>
      <c r="G83" s="3"/>
      <c r="H83" s="3"/>
      <c r="I83" s="3"/>
      <c r="J83" s="3"/>
      <c r="K83" s="3"/>
      <c r="L83" s="3"/>
      <c r="M83" s="3"/>
      <c r="N83" s="3"/>
      <c r="O83" s="3"/>
      <c r="P83" s="3"/>
      <c r="Q83" s="3"/>
      <c r="R83" s="3"/>
      <c r="S83" s="3"/>
      <c r="T83" s="3"/>
      <c r="U83" s="3"/>
      <c r="V83" s="3"/>
      <c r="W83" s="3"/>
      <c r="X83" s="3"/>
      <c r="Y83" s="3"/>
      <c r="Z83" s="3"/>
      <c r="AA83" s="3"/>
      <c r="AB83" s="3"/>
      <c r="AC83" s="3"/>
      <c r="AD83" s="3"/>
      <c r="AE83" s="3"/>
      <c r="AF83" s="3"/>
      <c r="AG83" s="3"/>
      <c r="AH83" s="3"/>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row>
    <row r="84">
      <c r="A84" s="68"/>
      <c r="B84" s="3"/>
      <c r="C84" s="3"/>
      <c r="D84" s="3"/>
      <c r="E84" s="3"/>
      <c r="F84" s="3"/>
      <c r="G84" s="3"/>
      <c r="H84" s="3"/>
      <c r="I84" s="3"/>
      <c r="J84" s="3"/>
      <c r="K84" s="3"/>
      <c r="L84" s="3"/>
      <c r="M84" s="3"/>
      <c r="N84" s="3"/>
      <c r="O84" s="3"/>
      <c r="P84" s="3"/>
      <c r="Q84" s="3"/>
      <c r="R84" s="3"/>
      <c r="S84" s="3"/>
      <c r="T84" s="3"/>
      <c r="U84" s="3"/>
      <c r="V84" s="3"/>
      <c r="W84" s="3"/>
      <c r="X84" s="3"/>
      <c r="Y84" s="3"/>
      <c r="Z84" s="3"/>
      <c r="AA84" s="3"/>
      <c r="AB84" s="3"/>
      <c r="AC84" s="3"/>
      <c r="AD84" s="3"/>
      <c r="AE84" s="3"/>
      <c r="AF84" s="3"/>
      <c r="AG84" s="3"/>
      <c r="AH84" s="3"/>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row>
    <row r="85">
      <c r="A85" s="68"/>
      <c r="B85" s="3"/>
      <c r="C85" s="3"/>
      <c r="D85" s="3"/>
      <c r="E85" s="3"/>
      <c r="F85" s="3"/>
      <c r="G85" s="3"/>
      <c r="H85" s="3"/>
      <c r="I85" s="3"/>
      <c r="J85" s="3"/>
      <c r="K85" s="3"/>
      <c r="L85" s="3"/>
      <c r="M85" s="3"/>
      <c r="N85" s="3"/>
      <c r="O85" s="3"/>
      <c r="P85" s="3"/>
      <c r="Q85" s="3"/>
      <c r="R85" s="3"/>
      <c r="S85" s="3"/>
      <c r="T85" s="3"/>
      <c r="U85" s="3"/>
      <c r="V85" s="3"/>
      <c r="W85" s="3"/>
      <c r="X85" s="3"/>
      <c r="Y85" s="3"/>
      <c r="Z85" s="3"/>
      <c r="AA85" s="3"/>
      <c r="AB85" s="3"/>
      <c r="AC85" s="3"/>
      <c r="AD85" s="3"/>
      <c r="AE85" s="3"/>
      <c r="AF85" s="3"/>
      <c r="AG85" s="3"/>
      <c r="AH85" s="3"/>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row>
    <row r="86">
      <c r="A86" s="68"/>
      <c r="B86" s="3"/>
      <c r="C86" s="3"/>
      <c r="D86" s="3"/>
      <c r="E86" s="3"/>
      <c r="F86" s="3"/>
      <c r="G86" s="3"/>
      <c r="H86" s="3"/>
      <c r="I86" s="3"/>
      <c r="J86" s="3"/>
      <c r="K86" s="3"/>
      <c r="L86" s="3"/>
      <c r="M86" s="3"/>
      <c r="N86" s="3"/>
      <c r="O86" s="3"/>
      <c r="P86" s="3"/>
      <c r="Q86" s="3"/>
      <c r="R86" s="3"/>
      <c r="S86" s="3"/>
      <c r="T86" s="3"/>
      <c r="U86" s="3"/>
      <c r="V86" s="3"/>
      <c r="W86" s="3"/>
      <c r="X86" s="3"/>
      <c r="Y86" s="3"/>
      <c r="Z86" s="3"/>
      <c r="AA86" s="3"/>
      <c r="AB86" s="3"/>
      <c r="AC86" s="3"/>
      <c r="AD86" s="3"/>
      <c r="AE86" s="3"/>
      <c r="AF86" s="3"/>
      <c r="AG86" s="3"/>
      <c r="AH86" s="3"/>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row>
    <row r="87">
      <c r="A87" s="68"/>
      <c r="B87" s="3"/>
      <c r="C87" s="3"/>
      <c r="D87" s="3"/>
      <c r="E87" s="3"/>
      <c r="F87" s="3"/>
      <c r="G87" s="3"/>
      <c r="H87" s="3"/>
      <c r="I87" s="3"/>
      <c r="J87" s="3"/>
      <c r="K87" s="3"/>
      <c r="L87" s="3"/>
      <c r="M87" s="3"/>
      <c r="N87" s="3"/>
      <c r="O87" s="3"/>
      <c r="P87" s="3"/>
      <c r="Q87" s="3"/>
      <c r="R87" s="3"/>
      <c r="S87" s="3"/>
      <c r="T87" s="3"/>
      <c r="U87" s="3"/>
      <c r="V87" s="3"/>
      <c r="W87" s="3"/>
      <c r="X87" s="3"/>
      <c r="Y87" s="3"/>
      <c r="Z87" s="3"/>
      <c r="AA87" s="3"/>
      <c r="AB87" s="3"/>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row>
    <row r="88">
      <c r="A88" s="68"/>
      <c r="B88" s="3"/>
      <c r="C88" s="3"/>
      <c r="D88" s="3"/>
      <c r="E88" s="3"/>
      <c r="F88" s="3"/>
      <c r="G88" s="3"/>
      <c r="H88" s="3"/>
      <c r="I88" s="3"/>
      <c r="J88" s="3"/>
      <c r="K88" s="3"/>
      <c r="L88" s="3"/>
      <c r="M88" s="3"/>
      <c r="N88" s="3"/>
      <c r="O88" s="3"/>
      <c r="P88" s="3"/>
      <c r="Q88" s="3"/>
      <c r="R88" s="3"/>
      <c r="S88" s="3"/>
      <c r="T88" s="3"/>
      <c r="U88" s="3"/>
      <c r="V88" s="3"/>
      <c r="W88" s="3"/>
      <c r="X88" s="3"/>
      <c r="Y88" s="3"/>
      <c r="Z88" s="3"/>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row>
    <row r="89">
      <c r="A89" s="68"/>
      <c r="B89" s="3"/>
      <c r="C89" s="3"/>
      <c r="D89" s="3"/>
      <c r="E89" s="3"/>
      <c r="F89" s="3"/>
      <c r="G89" s="3"/>
      <c r="H89" s="3"/>
      <c r="I89" s="3"/>
      <c r="J89" s="3"/>
      <c r="K89" s="3"/>
      <c r="L89" s="3"/>
      <c r="M89" s="3"/>
      <c r="N89" s="3"/>
      <c r="O89" s="3"/>
      <c r="P89" s="3"/>
      <c r="Q89" s="3"/>
      <c r="R89" s="3"/>
      <c r="S89" s="3"/>
      <c r="T89" s="3"/>
      <c r="U89" s="3"/>
      <c r="V89" s="3"/>
      <c r="W89" s="3"/>
      <c r="X89" s="3"/>
      <c r="Y89" s="3"/>
      <c r="Z89" s="3"/>
      <c r="AA89" s="3"/>
      <c r="AB89" s="3"/>
      <c r="AC89" s="3"/>
      <c r="AD89" s="3"/>
      <c r="AE89" s="3"/>
      <c r="AF89" s="3"/>
      <c r="AG89" s="3"/>
      <c r="AH89" s="3"/>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row>
    <row r="90">
      <c r="A90" s="68"/>
      <c r="B90" s="3"/>
      <c r="C90" s="3"/>
      <c r="D90" s="3"/>
      <c r="E90" s="3"/>
      <c r="F90" s="3"/>
      <c r="G90" s="3"/>
      <c r="H90" s="3"/>
      <c r="I90" s="3"/>
      <c r="J90" s="3"/>
      <c r="K90" s="3"/>
      <c r="L90" s="3"/>
      <c r="M90" s="3"/>
      <c r="N90" s="3"/>
      <c r="O90" s="3"/>
      <c r="P90" s="3"/>
      <c r="Q90" s="3"/>
      <c r="R90" s="3"/>
      <c r="S90" s="3"/>
      <c r="T90" s="3"/>
      <c r="U90" s="3"/>
      <c r="V90" s="3"/>
      <c r="W90" s="3"/>
      <c r="X90" s="3"/>
      <c r="Y90" s="3"/>
      <c r="Z90" s="3"/>
      <c r="AA90" s="3"/>
      <c r="AB90" s="3"/>
      <c r="AC90" s="3"/>
      <c r="AD90" s="3"/>
      <c r="AE90" s="3"/>
      <c r="AF90" s="3"/>
      <c r="AG90" s="3"/>
      <c r="AH90" s="3"/>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row>
    <row r="91">
      <c r="A91" s="68"/>
      <c r="B91" s="3"/>
      <c r="C91" s="3"/>
      <c r="D91" s="3"/>
      <c r="E91" s="3"/>
      <c r="F91" s="3"/>
      <c r="G91" s="3"/>
      <c r="H91" s="3"/>
      <c r="I91" s="3"/>
      <c r="J91" s="3"/>
      <c r="K91" s="3"/>
      <c r="L91" s="3"/>
      <c r="M91" s="3"/>
      <c r="N91" s="3"/>
      <c r="O91" s="3"/>
      <c r="P91" s="3"/>
      <c r="Q91" s="3"/>
      <c r="R91" s="3"/>
      <c r="S91" s="3"/>
      <c r="T91" s="3"/>
      <c r="U91" s="3"/>
      <c r="V91" s="3"/>
      <c r="W91" s="3"/>
      <c r="X91" s="3"/>
      <c r="Y91" s="3"/>
      <c r="Z91" s="3"/>
      <c r="AA91" s="3"/>
      <c r="AB91" s="3"/>
      <c r="AC91" s="3"/>
      <c r="AD91" s="3"/>
      <c r="AE91" s="3"/>
      <c r="AF91" s="3"/>
      <c r="AG91" s="3"/>
      <c r="AH91" s="3"/>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row>
    <row r="92">
      <c r="A92" s="68"/>
      <c r="B92" s="3"/>
      <c r="C92" s="3"/>
      <c r="D92" s="3"/>
      <c r="E92" s="3"/>
      <c r="F92" s="3"/>
      <c r="G92" s="3"/>
      <c r="H92" s="3"/>
      <c r="I92" s="3"/>
      <c r="J92" s="3"/>
      <c r="K92" s="3"/>
      <c r="L92" s="3"/>
      <c r="M92" s="3"/>
      <c r="N92" s="3"/>
      <c r="O92" s="3"/>
      <c r="P92" s="3"/>
      <c r="Q92" s="3"/>
      <c r="R92" s="3"/>
      <c r="S92" s="3"/>
      <c r="T92" s="3"/>
      <c r="U92" s="3"/>
      <c r="V92" s="3"/>
      <c r="W92" s="3"/>
      <c r="X92" s="3"/>
      <c r="Y92" s="3"/>
      <c r="Z92" s="3"/>
      <c r="AA92" s="3"/>
      <c r="AB92" s="3"/>
      <c r="AC92" s="3"/>
      <c r="AD92" s="3"/>
      <c r="AE92" s="3"/>
      <c r="AF92" s="3"/>
      <c r="AG92" s="3"/>
      <c r="AH92" s="3"/>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row>
    <row r="93">
      <c r="A93" s="68"/>
      <c r="B93" s="3"/>
      <c r="C93" s="3"/>
      <c r="D93" s="3"/>
      <c r="E93" s="3"/>
      <c r="F93" s="3"/>
      <c r="G93" s="3"/>
      <c r="H93" s="3"/>
      <c r="I93" s="3"/>
      <c r="J93" s="3"/>
      <c r="K93" s="3"/>
      <c r="L93" s="3"/>
      <c r="M93" s="3"/>
      <c r="N93" s="3"/>
      <c r="O93" s="3"/>
      <c r="P93" s="3"/>
      <c r="Q93" s="3"/>
      <c r="R93" s="3"/>
      <c r="S93" s="3"/>
      <c r="T93" s="3"/>
      <c r="U93" s="3"/>
      <c r="V93" s="3"/>
      <c r="W93" s="3"/>
      <c r="X93" s="3"/>
      <c r="Y93" s="3"/>
      <c r="Z93" s="3"/>
      <c r="AA93" s="3"/>
      <c r="AB93" s="3"/>
      <c r="AC93" s="3"/>
      <c r="AD93" s="3"/>
      <c r="AE93" s="3"/>
      <c r="AF93" s="3"/>
      <c r="AG93" s="3"/>
      <c r="AH93" s="3"/>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row>
    <row r="94">
      <c r="A94" s="68"/>
      <c r="B94" s="3"/>
      <c r="C94" s="3"/>
      <c r="D94" s="3"/>
      <c r="E94" s="3"/>
      <c r="F94" s="3"/>
      <c r="G94" s="3"/>
      <c r="H94" s="3"/>
      <c r="I94" s="3"/>
      <c r="J94" s="3"/>
      <c r="K94" s="3"/>
      <c r="L94" s="3"/>
      <c r="M94" s="3"/>
      <c r="N94" s="3"/>
      <c r="O94" s="3"/>
      <c r="P94" s="3"/>
      <c r="Q94" s="3"/>
      <c r="R94" s="3"/>
      <c r="S94" s="3"/>
      <c r="T94" s="3"/>
      <c r="U94" s="3"/>
      <c r="V94" s="3"/>
      <c r="W94" s="3"/>
      <c r="X94" s="3"/>
      <c r="Y94" s="3"/>
      <c r="Z94" s="3"/>
      <c r="AA94" s="3"/>
      <c r="AB94" s="3"/>
      <c r="AC94" s="3"/>
      <c r="AD94" s="3"/>
      <c r="AE94" s="3"/>
      <c r="AF94" s="3"/>
      <c r="AG94" s="3"/>
      <c r="AH94" s="3"/>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row>
    <row r="95">
      <c r="A95" s="68"/>
      <c r="B95" s="3"/>
      <c r="C95" s="3"/>
      <c r="D95" s="3"/>
      <c r="E95" s="3"/>
      <c r="F95" s="3"/>
      <c r="G95" s="3"/>
      <c r="H95" s="3"/>
      <c r="I95" s="3"/>
      <c r="J95" s="3"/>
      <c r="K95" s="3"/>
      <c r="L95" s="3"/>
      <c r="M95" s="3"/>
      <c r="N95" s="3"/>
      <c r="O95" s="3"/>
      <c r="P95" s="3"/>
      <c r="Q95" s="3"/>
      <c r="R95" s="3"/>
      <c r="S95" s="3"/>
      <c r="T95" s="3"/>
      <c r="U95" s="3"/>
      <c r="V95" s="3"/>
      <c r="W95" s="3"/>
      <c r="X95" s="3"/>
      <c r="Y95" s="3"/>
      <c r="Z95" s="3"/>
      <c r="AA95" s="3"/>
      <c r="AB95" s="3"/>
      <c r="AC95" s="3"/>
      <c r="AD95" s="3"/>
      <c r="AE95" s="3"/>
      <c r="AF95" s="3"/>
      <c r="AG95" s="3"/>
      <c r="AH95" s="3"/>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row>
    <row r="96">
      <c r="A96" s="68"/>
      <c r="B96" s="3"/>
      <c r="C96" s="3"/>
      <c r="D96" s="3"/>
      <c r="E96" s="3"/>
      <c r="F96" s="3"/>
      <c r="G96" s="3"/>
      <c r="H96" s="3"/>
      <c r="I96" s="3"/>
      <c r="J96" s="3"/>
      <c r="K96" s="3"/>
      <c r="L96" s="3"/>
      <c r="M96" s="3"/>
      <c r="N96" s="3"/>
      <c r="O96" s="3"/>
      <c r="P96" s="3"/>
      <c r="Q96" s="3"/>
      <c r="R96" s="3"/>
      <c r="S96" s="3"/>
      <c r="T96" s="3"/>
      <c r="U96" s="3"/>
      <c r="V96" s="3"/>
      <c r="W96" s="3"/>
      <c r="X96" s="3"/>
      <c r="Y96" s="3"/>
      <c r="Z96" s="3"/>
      <c r="AA96" s="3"/>
      <c r="AB96" s="3"/>
      <c r="AC96" s="3"/>
      <c r="AD96" s="3"/>
      <c r="AE96" s="3"/>
      <c r="AF96" s="3"/>
      <c r="AG96" s="3"/>
      <c r="AH96" s="3"/>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row>
    <row r="97">
      <c r="A97" s="68"/>
      <c r="B97" s="3"/>
      <c r="C97" s="3"/>
      <c r="D97" s="3"/>
      <c r="E97" s="3"/>
      <c r="F97" s="3"/>
      <c r="G97" s="3"/>
      <c r="H97" s="3"/>
      <c r="I97" s="3"/>
      <c r="J97" s="3"/>
      <c r="K97" s="3"/>
      <c r="L97" s="3"/>
      <c r="M97" s="3"/>
      <c r="N97" s="3"/>
      <c r="O97" s="3"/>
      <c r="P97" s="3"/>
      <c r="Q97" s="3"/>
      <c r="R97" s="3"/>
      <c r="S97" s="3"/>
      <c r="T97" s="3"/>
      <c r="U97" s="3"/>
      <c r="V97" s="3"/>
      <c r="W97" s="3"/>
      <c r="X97" s="3"/>
      <c r="Y97" s="3"/>
      <c r="Z97" s="3"/>
      <c r="AA97" s="3"/>
      <c r="AB97" s="3"/>
      <c r="AC97" s="3"/>
      <c r="AD97" s="3"/>
      <c r="AE97" s="3"/>
      <c r="AF97" s="3"/>
      <c r="AG97" s="3"/>
      <c r="AH97" s="3"/>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row>
    <row r="98">
      <c r="A98" s="68"/>
      <c r="B98" s="3"/>
      <c r="C98" s="3"/>
      <c r="D98" s="3"/>
      <c r="E98" s="3"/>
      <c r="F98" s="3"/>
      <c r="G98" s="3"/>
      <c r="H98" s="3"/>
      <c r="I98" s="3"/>
      <c r="J98" s="3"/>
      <c r="K98" s="3"/>
      <c r="L98" s="3"/>
      <c r="M98" s="3"/>
      <c r="N98" s="3"/>
      <c r="O98" s="3"/>
      <c r="P98" s="3"/>
      <c r="Q98" s="3"/>
      <c r="R98" s="3"/>
      <c r="S98" s="3"/>
      <c r="T98" s="3"/>
      <c r="U98" s="3"/>
      <c r="V98" s="3"/>
      <c r="W98" s="3"/>
      <c r="X98" s="3"/>
      <c r="Y98" s="3"/>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row>
    <row r="99">
      <c r="A99" s="68"/>
      <c r="B99" s="3"/>
      <c r="C99" s="3"/>
      <c r="D99" s="3"/>
      <c r="E99" s="3"/>
      <c r="F99" s="3"/>
      <c r="G99" s="3"/>
      <c r="H99" s="3"/>
      <c r="I99" s="3"/>
      <c r="J99" s="3"/>
      <c r="K99" s="3"/>
      <c r="L99" s="3"/>
      <c r="M99" s="3"/>
      <c r="N99" s="3"/>
      <c r="O99" s="3"/>
      <c r="P99" s="3"/>
      <c r="Q99" s="3"/>
      <c r="R99" s="3"/>
      <c r="S99" s="3"/>
      <c r="T99" s="3"/>
      <c r="U99" s="3"/>
      <c r="V99" s="3"/>
      <c r="W99" s="3"/>
      <c r="X99" s="3"/>
      <c r="Y99" s="3"/>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row>
    <row r="100">
      <c r="A100" s="68"/>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row>
    <row r="101">
      <c r="A101" s="68"/>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c r="AE101" s="3"/>
      <c r="AF101" s="3"/>
      <c r="AG101" s="3"/>
      <c r="AH101" s="3"/>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row>
    <row r="102">
      <c r="A102" s="68"/>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row>
    <row r="103">
      <c r="A103" s="68"/>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row>
    <row r="104">
      <c r="A104" s="68"/>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row>
    <row r="105">
      <c r="A105" s="68"/>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row>
    <row r="106">
      <c r="A106" s="68"/>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row>
    <row r="107">
      <c r="A107" s="68"/>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c r="AH107" s="3"/>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row>
    <row r="108">
      <c r="A108" s="68"/>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c r="AH108" s="3"/>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row>
    <row r="109">
      <c r="A109" s="68"/>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c r="AH109" s="3"/>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row>
    <row r="110">
      <c r="A110" s="68"/>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c r="AH110" s="3"/>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row>
    <row r="111">
      <c r="A111" s="68"/>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c r="AH111" s="3"/>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row>
    <row r="112">
      <c r="A112" s="68"/>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c r="AH112" s="3"/>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row>
    <row r="113">
      <c r="A113" s="68"/>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c r="AH113" s="3"/>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row>
    <row r="114">
      <c r="A114" s="68"/>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c r="AH114" s="3"/>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row>
    <row r="115">
      <c r="A115" s="68"/>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c r="AH115" s="3"/>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row>
    <row r="116">
      <c r="A116" s="68"/>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c r="AH116" s="3"/>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row>
    <row r="117">
      <c r="A117" s="68"/>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c r="AH117" s="3"/>
      <c r="AI117" s="3"/>
      <c r="AJ117" s="3"/>
      <c r="AK117" s="3"/>
      <c r="AL117" s="3"/>
      <c r="AM117" s="3"/>
      <c r="AN117" s="3"/>
      <c r="AO117" s="3"/>
      <c r="AP117" s="3"/>
      <c r="AQ117" s="3"/>
      <c r="AR117" s="3"/>
      <c r="AS117" s="3"/>
      <c r="AT117" s="3"/>
      <c r="AU117" s="3"/>
      <c r="AV117" s="3"/>
      <c r="AW117" s="3"/>
      <c r="AX117" s="3"/>
      <c r="AY117" s="3"/>
      <c r="AZ117" s="3"/>
      <c r="BA117" s="3"/>
      <c r="BB117" s="3"/>
      <c r="BC117" s="3"/>
      <c r="BD117" s="3"/>
      <c r="BE117" s="3"/>
      <c r="BF117" s="3"/>
      <c r="BG117" s="3"/>
      <c r="BH117" s="3"/>
      <c r="BI117" s="3"/>
      <c r="BJ117" s="3"/>
      <c r="BK117" s="3"/>
      <c r="BL117" s="3"/>
    </row>
    <row r="118">
      <c r="A118" s="68"/>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c r="AH118" s="3"/>
      <c r="AI118" s="3"/>
      <c r="AJ118" s="3"/>
      <c r="AK118" s="3"/>
      <c r="AL118" s="3"/>
      <c r="AM118" s="3"/>
      <c r="AN118" s="3"/>
      <c r="AO118" s="3"/>
      <c r="AP118" s="3"/>
      <c r="AQ118" s="3"/>
      <c r="AR118" s="3"/>
      <c r="AS118" s="3"/>
      <c r="AT118" s="3"/>
      <c r="AU118" s="3"/>
      <c r="AV118" s="3"/>
      <c r="AW118" s="3"/>
      <c r="AX118" s="3"/>
      <c r="AY118" s="3"/>
      <c r="AZ118" s="3"/>
      <c r="BA118" s="3"/>
      <c r="BB118" s="3"/>
      <c r="BC118" s="3"/>
      <c r="BD118" s="3"/>
      <c r="BE118" s="3"/>
      <c r="BF118" s="3"/>
      <c r="BG118" s="3"/>
      <c r="BH118" s="3"/>
      <c r="BI118" s="3"/>
      <c r="BJ118" s="3"/>
      <c r="BK118" s="3"/>
      <c r="BL118" s="3"/>
    </row>
    <row r="119">
      <c r="A119" s="68"/>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c r="AH119" s="3"/>
      <c r="AI119" s="3"/>
      <c r="AJ119" s="3"/>
      <c r="AK119" s="3"/>
      <c r="AL119" s="3"/>
      <c r="AM119" s="3"/>
      <c r="AN119" s="3"/>
      <c r="AO119" s="3"/>
      <c r="AP119" s="3"/>
      <c r="AQ119" s="3"/>
      <c r="AR119" s="3"/>
      <c r="AS119" s="3"/>
      <c r="AT119" s="3"/>
      <c r="AU119" s="3"/>
      <c r="AV119" s="3"/>
      <c r="AW119" s="3"/>
      <c r="AX119" s="3"/>
      <c r="AY119" s="3"/>
      <c r="AZ119" s="3"/>
      <c r="BA119" s="3"/>
      <c r="BB119" s="3"/>
      <c r="BC119" s="3"/>
      <c r="BD119" s="3"/>
      <c r="BE119" s="3"/>
      <c r="BF119" s="3"/>
      <c r="BG119" s="3"/>
      <c r="BH119" s="3"/>
      <c r="BI119" s="3"/>
      <c r="BJ119" s="3"/>
      <c r="BK119" s="3"/>
      <c r="BL119" s="3"/>
    </row>
    <row r="120">
      <c r="A120" s="68"/>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c r="AH120" s="3"/>
      <c r="AI120" s="3"/>
      <c r="AJ120" s="3"/>
      <c r="AK120" s="3"/>
      <c r="AL120" s="3"/>
      <c r="AM120" s="3"/>
      <c r="AN120" s="3"/>
      <c r="AO120" s="3"/>
      <c r="AP120" s="3"/>
      <c r="AQ120" s="3"/>
      <c r="AR120" s="3"/>
      <c r="AS120" s="3"/>
      <c r="AT120" s="3"/>
      <c r="AU120" s="3"/>
      <c r="AV120" s="3"/>
      <c r="AW120" s="3"/>
      <c r="AX120" s="3"/>
      <c r="AY120" s="3"/>
      <c r="AZ120" s="3"/>
      <c r="BA120" s="3"/>
      <c r="BB120" s="3"/>
      <c r="BC120" s="3"/>
      <c r="BD120" s="3"/>
      <c r="BE120" s="3"/>
      <c r="BF120" s="3"/>
      <c r="BG120" s="3"/>
      <c r="BH120" s="3"/>
      <c r="BI120" s="3"/>
      <c r="BJ120" s="3"/>
      <c r="BK120" s="3"/>
      <c r="BL120" s="3"/>
    </row>
    <row r="121">
      <c r="A121" s="68"/>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c r="AH121" s="3"/>
      <c r="AI121" s="3"/>
      <c r="AJ121" s="3"/>
      <c r="AK121" s="3"/>
      <c r="AL121" s="3"/>
      <c r="AM121" s="3"/>
      <c r="AN121" s="3"/>
      <c r="AO121" s="3"/>
      <c r="AP121" s="3"/>
      <c r="AQ121" s="3"/>
      <c r="AR121" s="3"/>
      <c r="AS121" s="3"/>
      <c r="AT121" s="3"/>
      <c r="AU121" s="3"/>
      <c r="AV121" s="3"/>
      <c r="AW121" s="3"/>
      <c r="AX121" s="3"/>
      <c r="AY121" s="3"/>
      <c r="AZ121" s="3"/>
      <c r="BA121" s="3"/>
      <c r="BB121" s="3"/>
      <c r="BC121" s="3"/>
      <c r="BD121" s="3"/>
      <c r="BE121" s="3"/>
      <c r="BF121" s="3"/>
      <c r="BG121" s="3"/>
      <c r="BH121" s="3"/>
      <c r="BI121" s="3"/>
      <c r="BJ121" s="3"/>
      <c r="BK121" s="3"/>
      <c r="BL121" s="3"/>
    </row>
    <row r="122">
      <c r="A122" s="68"/>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c r="AH122" s="3"/>
      <c r="AI122" s="3"/>
      <c r="AJ122" s="3"/>
      <c r="AK122" s="3"/>
      <c r="AL122" s="3"/>
      <c r="AM122" s="3"/>
      <c r="AN122" s="3"/>
      <c r="AO122" s="3"/>
      <c r="AP122" s="3"/>
      <c r="AQ122" s="3"/>
      <c r="AR122" s="3"/>
      <c r="AS122" s="3"/>
      <c r="AT122" s="3"/>
      <c r="AU122" s="3"/>
      <c r="AV122" s="3"/>
      <c r="AW122" s="3"/>
      <c r="AX122" s="3"/>
      <c r="AY122" s="3"/>
      <c r="AZ122" s="3"/>
      <c r="BA122" s="3"/>
      <c r="BB122" s="3"/>
      <c r="BC122" s="3"/>
      <c r="BD122" s="3"/>
      <c r="BE122" s="3"/>
      <c r="BF122" s="3"/>
      <c r="BG122" s="3"/>
      <c r="BH122" s="3"/>
      <c r="BI122" s="3"/>
      <c r="BJ122" s="3"/>
      <c r="BK122" s="3"/>
      <c r="BL122" s="3"/>
    </row>
    <row r="123">
      <c r="A123" s="68"/>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c r="AH123" s="3"/>
      <c r="AI123" s="3"/>
      <c r="AJ123" s="3"/>
      <c r="AK123" s="3"/>
      <c r="AL123" s="3"/>
      <c r="AM123" s="3"/>
      <c r="AN123" s="3"/>
      <c r="AO123" s="3"/>
      <c r="AP123" s="3"/>
      <c r="AQ123" s="3"/>
      <c r="AR123" s="3"/>
      <c r="AS123" s="3"/>
      <c r="AT123" s="3"/>
      <c r="AU123" s="3"/>
      <c r="AV123" s="3"/>
      <c r="AW123" s="3"/>
      <c r="AX123" s="3"/>
      <c r="AY123" s="3"/>
      <c r="AZ123" s="3"/>
      <c r="BA123" s="3"/>
      <c r="BB123" s="3"/>
      <c r="BC123" s="3"/>
      <c r="BD123" s="3"/>
      <c r="BE123" s="3"/>
      <c r="BF123" s="3"/>
      <c r="BG123" s="3"/>
      <c r="BH123" s="3"/>
      <c r="BI123" s="3"/>
      <c r="BJ123" s="3"/>
      <c r="BK123" s="3"/>
      <c r="BL123" s="3"/>
    </row>
    <row r="124">
      <c r="A124" s="68"/>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c r="AH124" s="3"/>
      <c r="AI124" s="3"/>
      <c r="AJ124" s="3"/>
      <c r="AK124" s="3"/>
      <c r="AL124" s="3"/>
      <c r="AM124" s="3"/>
      <c r="AN124" s="3"/>
      <c r="AO124" s="3"/>
      <c r="AP124" s="3"/>
      <c r="AQ124" s="3"/>
      <c r="AR124" s="3"/>
      <c r="AS124" s="3"/>
      <c r="AT124" s="3"/>
      <c r="AU124" s="3"/>
      <c r="AV124" s="3"/>
      <c r="AW124" s="3"/>
      <c r="AX124" s="3"/>
      <c r="AY124" s="3"/>
      <c r="AZ124" s="3"/>
      <c r="BA124" s="3"/>
      <c r="BB124" s="3"/>
      <c r="BC124" s="3"/>
      <c r="BD124" s="3"/>
      <c r="BE124" s="3"/>
      <c r="BF124" s="3"/>
      <c r="BG124" s="3"/>
      <c r="BH124" s="3"/>
      <c r="BI124" s="3"/>
      <c r="BJ124" s="3"/>
      <c r="BK124" s="3"/>
      <c r="BL124" s="3"/>
    </row>
    <row r="125">
      <c r="A125" s="68"/>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c r="AH125" s="3"/>
      <c r="AI125" s="3"/>
      <c r="AJ125" s="3"/>
      <c r="AK125" s="3"/>
      <c r="AL125" s="3"/>
      <c r="AM125" s="3"/>
      <c r="AN125" s="3"/>
      <c r="AO125" s="3"/>
      <c r="AP125" s="3"/>
      <c r="AQ125" s="3"/>
      <c r="AR125" s="3"/>
      <c r="AS125" s="3"/>
      <c r="AT125" s="3"/>
      <c r="AU125" s="3"/>
      <c r="AV125" s="3"/>
      <c r="AW125" s="3"/>
      <c r="AX125" s="3"/>
      <c r="AY125" s="3"/>
      <c r="AZ125" s="3"/>
      <c r="BA125" s="3"/>
      <c r="BB125" s="3"/>
      <c r="BC125" s="3"/>
      <c r="BD125" s="3"/>
      <c r="BE125" s="3"/>
      <c r="BF125" s="3"/>
      <c r="BG125" s="3"/>
      <c r="BH125" s="3"/>
      <c r="BI125" s="3"/>
      <c r="BJ125" s="3"/>
      <c r="BK125" s="3"/>
      <c r="BL125" s="3"/>
    </row>
    <row r="126">
      <c r="A126" s="68"/>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c r="AH126" s="3"/>
      <c r="AI126" s="3"/>
      <c r="AJ126" s="3"/>
      <c r="AK126" s="3"/>
      <c r="AL126" s="3"/>
      <c r="AM126" s="3"/>
      <c r="AN126" s="3"/>
      <c r="AO126" s="3"/>
      <c r="AP126" s="3"/>
      <c r="AQ126" s="3"/>
      <c r="AR126" s="3"/>
      <c r="AS126" s="3"/>
      <c r="AT126" s="3"/>
      <c r="AU126" s="3"/>
      <c r="AV126" s="3"/>
      <c r="AW126" s="3"/>
      <c r="AX126" s="3"/>
      <c r="AY126" s="3"/>
      <c r="AZ126" s="3"/>
      <c r="BA126" s="3"/>
      <c r="BB126" s="3"/>
      <c r="BC126" s="3"/>
      <c r="BD126" s="3"/>
      <c r="BE126" s="3"/>
      <c r="BF126" s="3"/>
      <c r="BG126" s="3"/>
      <c r="BH126" s="3"/>
      <c r="BI126" s="3"/>
      <c r="BJ126" s="3"/>
      <c r="BK126" s="3"/>
      <c r="BL126" s="3"/>
    </row>
    <row r="127">
      <c r="A127" s="68"/>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c r="AH127" s="3"/>
      <c r="AI127" s="3"/>
      <c r="AJ127" s="3"/>
      <c r="AK127" s="3"/>
      <c r="AL127" s="3"/>
      <c r="AM127" s="3"/>
      <c r="AN127" s="3"/>
      <c r="AO127" s="3"/>
      <c r="AP127" s="3"/>
      <c r="AQ127" s="3"/>
      <c r="AR127" s="3"/>
      <c r="AS127" s="3"/>
      <c r="AT127" s="3"/>
      <c r="AU127" s="3"/>
      <c r="AV127" s="3"/>
      <c r="AW127" s="3"/>
      <c r="AX127" s="3"/>
      <c r="AY127" s="3"/>
      <c r="AZ127" s="3"/>
      <c r="BA127" s="3"/>
      <c r="BB127" s="3"/>
      <c r="BC127" s="3"/>
      <c r="BD127" s="3"/>
      <c r="BE127" s="3"/>
      <c r="BF127" s="3"/>
      <c r="BG127" s="3"/>
      <c r="BH127" s="3"/>
      <c r="BI127" s="3"/>
      <c r="BJ127" s="3"/>
      <c r="BK127" s="3"/>
      <c r="BL127" s="3"/>
    </row>
    <row r="128">
      <c r="A128" s="68"/>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c r="AH128" s="3"/>
      <c r="AI128" s="3"/>
      <c r="AJ128" s="3"/>
      <c r="AK128" s="3"/>
      <c r="AL128" s="3"/>
      <c r="AM128" s="3"/>
      <c r="AN128" s="3"/>
      <c r="AO128" s="3"/>
      <c r="AP128" s="3"/>
      <c r="AQ128" s="3"/>
      <c r="AR128" s="3"/>
      <c r="AS128" s="3"/>
      <c r="AT128" s="3"/>
      <c r="AU128" s="3"/>
      <c r="AV128" s="3"/>
      <c r="AW128" s="3"/>
      <c r="AX128" s="3"/>
      <c r="AY128" s="3"/>
      <c r="AZ128" s="3"/>
      <c r="BA128" s="3"/>
      <c r="BB128" s="3"/>
      <c r="BC128" s="3"/>
      <c r="BD128" s="3"/>
      <c r="BE128" s="3"/>
      <c r="BF128" s="3"/>
      <c r="BG128" s="3"/>
      <c r="BH128" s="3"/>
      <c r="BI128" s="3"/>
      <c r="BJ128" s="3"/>
      <c r="BK128" s="3"/>
      <c r="BL128" s="3"/>
    </row>
    <row r="129">
      <c r="A129" s="68"/>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c r="AH129" s="3"/>
      <c r="AI129" s="3"/>
      <c r="AJ129" s="3"/>
      <c r="AK129" s="3"/>
      <c r="AL129" s="3"/>
      <c r="AM129" s="3"/>
      <c r="AN129" s="3"/>
      <c r="AO129" s="3"/>
      <c r="AP129" s="3"/>
      <c r="AQ129" s="3"/>
      <c r="AR129" s="3"/>
      <c r="AS129" s="3"/>
      <c r="AT129" s="3"/>
      <c r="AU129" s="3"/>
      <c r="AV129" s="3"/>
      <c r="AW129" s="3"/>
      <c r="AX129" s="3"/>
      <c r="AY129" s="3"/>
      <c r="AZ129" s="3"/>
      <c r="BA129" s="3"/>
      <c r="BB129" s="3"/>
      <c r="BC129" s="3"/>
      <c r="BD129" s="3"/>
      <c r="BE129" s="3"/>
      <c r="BF129" s="3"/>
      <c r="BG129" s="3"/>
      <c r="BH129" s="3"/>
      <c r="BI129" s="3"/>
      <c r="BJ129" s="3"/>
      <c r="BK129" s="3"/>
      <c r="BL129" s="3"/>
    </row>
    <row r="130">
      <c r="A130" s="68"/>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3"/>
      <c r="AM130" s="3"/>
      <c r="AN130" s="3"/>
      <c r="AO130" s="3"/>
      <c r="AP130" s="3"/>
      <c r="AQ130" s="3"/>
      <c r="AR130" s="3"/>
      <c r="AS130" s="3"/>
      <c r="AT130" s="3"/>
      <c r="AU130" s="3"/>
      <c r="AV130" s="3"/>
      <c r="AW130" s="3"/>
      <c r="AX130" s="3"/>
      <c r="AY130" s="3"/>
      <c r="AZ130" s="3"/>
      <c r="BA130" s="3"/>
      <c r="BB130" s="3"/>
      <c r="BC130" s="3"/>
      <c r="BD130" s="3"/>
      <c r="BE130" s="3"/>
      <c r="BF130" s="3"/>
      <c r="BG130" s="3"/>
      <c r="BH130" s="3"/>
      <c r="BI130" s="3"/>
      <c r="BJ130" s="3"/>
      <c r="BK130" s="3"/>
      <c r="BL130" s="3"/>
    </row>
    <row r="131">
      <c r="A131" s="68"/>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c r="AO131" s="3"/>
      <c r="AP131" s="3"/>
      <c r="AQ131" s="3"/>
      <c r="AR131" s="3"/>
      <c r="AS131" s="3"/>
      <c r="AT131" s="3"/>
      <c r="AU131" s="3"/>
      <c r="AV131" s="3"/>
      <c r="AW131" s="3"/>
      <c r="AX131" s="3"/>
      <c r="AY131" s="3"/>
      <c r="AZ131" s="3"/>
      <c r="BA131" s="3"/>
      <c r="BB131" s="3"/>
      <c r="BC131" s="3"/>
      <c r="BD131" s="3"/>
      <c r="BE131" s="3"/>
      <c r="BF131" s="3"/>
      <c r="BG131" s="3"/>
      <c r="BH131" s="3"/>
      <c r="BI131" s="3"/>
      <c r="BJ131" s="3"/>
      <c r="BK131" s="3"/>
      <c r="BL131" s="3"/>
    </row>
    <row r="132">
      <c r="A132" s="68"/>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c r="AO132" s="3"/>
      <c r="AP132" s="3"/>
      <c r="AQ132" s="3"/>
      <c r="AR132" s="3"/>
      <c r="AS132" s="3"/>
      <c r="AT132" s="3"/>
      <c r="AU132" s="3"/>
      <c r="AV132" s="3"/>
      <c r="AW132" s="3"/>
      <c r="AX132" s="3"/>
      <c r="AY132" s="3"/>
      <c r="AZ132" s="3"/>
      <c r="BA132" s="3"/>
      <c r="BB132" s="3"/>
      <c r="BC132" s="3"/>
      <c r="BD132" s="3"/>
      <c r="BE132" s="3"/>
      <c r="BF132" s="3"/>
      <c r="BG132" s="3"/>
      <c r="BH132" s="3"/>
      <c r="BI132" s="3"/>
      <c r="BJ132" s="3"/>
      <c r="BK132" s="3"/>
      <c r="BL132" s="3"/>
    </row>
    <row r="133">
      <c r="A133" s="68"/>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c r="AO133" s="3"/>
      <c r="AP133" s="3"/>
      <c r="AQ133" s="3"/>
      <c r="AR133" s="3"/>
      <c r="AS133" s="3"/>
      <c r="AT133" s="3"/>
      <c r="AU133" s="3"/>
      <c r="AV133" s="3"/>
      <c r="AW133" s="3"/>
      <c r="AX133" s="3"/>
      <c r="AY133" s="3"/>
      <c r="AZ133" s="3"/>
      <c r="BA133" s="3"/>
      <c r="BB133" s="3"/>
      <c r="BC133" s="3"/>
      <c r="BD133" s="3"/>
      <c r="BE133" s="3"/>
      <c r="BF133" s="3"/>
      <c r="BG133" s="3"/>
      <c r="BH133" s="3"/>
      <c r="BI133" s="3"/>
      <c r="BJ133" s="3"/>
      <c r="BK133" s="3"/>
      <c r="BL133" s="3"/>
    </row>
    <row r="134">
      <c r="A134" s="68"/>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c r="AO134" s="3"/>
      <c r="AP134" s="3"/>
      <c r="AQ134" s="3"/>
      <c r="AR134" s="3"/>
      <c r="AS134" s="3"/>
      <c r="AT134" s="3"/>
      <c r="AU134" s="3"/>
      <c r="AV134" s="3"/>
      <c r="AW134" s="3"/>
      <c r="AX134" s="3"/>
      <c r="AY134" s="3"/>
      <c r="AZ134" s="3"/>
      <c r="BA134" s="3"/>
      <c r="BB134" s="3"/>
      <c r="BC134" s="3"/>
      <c r="BD134" s="3"/>
      <c r="BE134" s="3"/>
      <c r="BF134" s="3"/>
      <c r="BG134" s="3"/>
      <c r="BH134" s="3"/>
      <c r="BI134" s="3"/>
      <c r="BJ134" s="3"/>
      <c r="BK134" s="3"/>
      <c r="BL134" s="3"/>
    </row>
    <row r="135">
      <c r="A135" s="68"/>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3"/>
      <c r="AQ135" s="3"/>
      <c r="AR135" s="3"/>
      <c r="AS135" s="3"/>
      <c r="AT135" s="3"/>
      <c r="AU135" s="3"/>
      <c r="AV135" s="3"/>
      <c r="AW135" s="3"/>
      <c r="AX135" s="3"/>
      <c r="AY135" s="3"/>
      <c r="AZ135" s="3"/>
      <c r="BA135" s="3"/>
      <c r="BB135" s="3"/>
      <c r="BC135" s="3"/>
      <c r="BD135" s="3"/>
      <c r="BE135" s="3"/>
      <c r="BF135" s="3"/>
      <c r="BG135" s="3"/>
      <c r="BH135" s="3"/>
      <c r="BI135" s="3"/>
      <c r="BJ135" s="3"/>
      <c r="BK135" s="3"/>
      <c r="BL135" s="3"/>
    </row>
    <row r="136">
      <c r="A136" s="68"/>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c r="AT136" s="3"/>
      <c r="AU136" s="3"/>
      <c r="AV136" s="3"/>
      <c r="AW136" s="3"/>
      <c r="AX136" s="3"/>
      <c r="AY136" s="3"/>
      <c r="AZ136" s="3"/>
      <c r="BA136" s="3"/>
      <c r="BB136" s="3"/>
      <c r="BC136" s="3"/>
      <c r="BD136" s="3"/>
      <c r="BE136" s="3"/>
      <c r="BF136" s="3"/>
      <c r="BG136" s="3"/>
      <c r="BH136" s="3"/>
      <c r="BI136" s="3"/>
      <c r="BJ136" s="3"/>
      <c r="BK136" s="3"/>
      <c r="BL136" s="3"/>
    </row>
    <row r="137">
      <c r="A137" s="68"/>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c r="AT137" s="3"/>
      <c r="AU137" s="3"/>
      <c r="AV137" s="3"/>
      <c r="AW137" s="3"/>
      <c r="AX137" s="3"/>
      <c r="AY137" s="3"/>
      <c r="AZ137" s="3"/>
      <c r="BA137" s="3"/>
      <c r="BB137" s="3"/>
      <c r="BC137" s="3"/>
      <c r="BD137" s="3"/>
      <c r="BE137" s="3"/>
      <c r="BF137" s="3"/>
      <c r="BG137" s="3"/>
      <c r="BH137" s="3"/>
      <c r="BI137" s="3"/>
      <c r="BJ137" s="3"/>
      <c r="BK137" s="3"/>
      <c r="BL137" s="3"/>
    </row>
    <row r="138">
      <c r="A138" s="68"/>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c r="AT138" s="3"/>
      <c r="AU138" s="3"/>
      <c r="AV138" s="3"/>
      <c r="AW138" s="3"/>
      <c r="AX138" s="3"/>
      <c r="AY138" s="3"/>
      <c r="AZ138" s="3"/>
      <c r="BA138" s="3"/>
      <c r="BB138" s="3"/>
      <c r="BC138" s="3"/>
      <c r="BD138" s="3"/>
      <c r="BE138" s="3"/>
      <c r="BF138" s="3"/>
      <c r="BG138" s="3"/>
      <c r="BH138" s="3"/>
      <c r="BI138" s="3"/>
      <c r="BJ138" s="3"/>
      <c r="BK138" s="3"/>
      <c r="BL138" s="3"/>
    </row>
    <row r="139">
      <c r="A139" s="68"/>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c r="AQ139" s="3"/>
      <c r="AR139" s="3"/>
      <c r="AS139" s="3"/>
      <c r="AT139" s="3"/>
      <c r="AU139" s="3"/>
      <c r="AV139" s="3"/>
      <c r="AW139" s="3"/>
      <c r="AX139" s="3"/>
      <c r="AY139" s="3"/>
      <c r="AZ139" s="3"/>
      <c r="BA139" s="3"/>
      <c r="BB139" s="3"/>
      <c r="BC139" s="3"/>
      <c r="BD139" s="3"/>
      <c r="BE139" s="3"/>
      <c r="BF139" s="3"/>
      <c r="BG139" s="3"/>
      <c r="BH139" s="3"/>
      <c r="BI139" s="3"/>
      <c r="BJ139" s="3"/>
      <c r="BK139" s="3"/>
      <c r="BL139" s="3"/>
    </row>
    <row r="140">
      <c r="A140" s="68"/>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c r="AT140" s="3"/>
      <c r="AU140" s="3"/>
      <c r="AV140" s="3"/>
      <c r="AW140" s="3"/>
      <c r="AX140" s="3"/>
      <c r="AY140" s="3"/>
      <c r="AZ140" s="3"/>
      <c r="BA140" s="3"/>
      <c r="BB140" s="3"/>
      <c r="BC140" s="3"/>
      <c r="BD140" s="3"/>
      <c r="BE140" s="3"/>
      <c r="BF140" s="3"/>
      <c r="BG140" s="3"/>
      <c r="BH140" s="3"/>
      <c r="BI140" s="3"/>
      <c r="BJ140" s="3"/>
      <c r="BK140" s="3"/>
      <c r="BL140" s="3"/>
    </row>
    <row r="141">
      <c r="A141" s="68"/>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c r="AU141" s="3"/>
      <c r="AV141" s="3"/>
      <c r="AW141" s="3"/>
      <c r="AX141" s="3"/>
      <c r="AY141" s="3"/>
      <c r="AZ141" s="3"/>
      <c r="BA141" s="3"/>
      <c r="BB141" s="3"/>
      <c r="BC141" s="3"/>
      <c r="BD141" s="3"/>
      <c r="BE141" s="3"/>
      <c r="BF141" s="3"/>
      <c r="BG141" s="3"/>
      <c r="BH141" s="3"/>
      <c r="BI141" s="3"/>
      <c r="BJ141" s="3"/>
      <c r="BK141" s="3"/>
      <c r="BL141" s="3"/>
    </row>
    <row r="142">
      <c r="A142" s="68"/>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3"/>
      <c r="AQ142" s="3"/>
      <c r="AR142" s="3"/>
      <c r="AS142" s="3"/>
      <c r="AT142" s="3"/>
      <c r="AU142" s="3"/>
      <c r="AV142" s="3"/>
      <c r="AW142" s="3"/>
      <c r="AX142" s="3"/>
      <c r="AY142" s="3"/>
      <c r="AZ142" s="3"/>
      <c r="BA142" s="3"/>
      <c r="BB142" s="3"/>
      <c r="BC142" s="3"/>
      <c r="BD142" s="3"/>
      <c r="BE142" s="3"/>
      <c r="BF142" s="3"/>
      <c r="BG142" s="3"/>
      <c r="BH142" s="3"/>
      <c r="BI142" s="3"/>
      <c r="BJ142" s="3"/>
      <c r="BK142" s="3"/>
      <c r="BL142" s="3"/>
    </row>
    <row r="143">
      <c r="A143" s="68"/>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3"/>
      <c r="AQ143" s="3"/>
      <c r="AR143" s="3"/>
      <c r="AS143" s="3"/>
      <c r="AT143" s="3"/>
      <c r="AU143" s="3"/>
      <c r="AV143" s="3"/>
      <c r="AW143" s="3"/>
      <c r="AX143" s="3"/>
      <c r="AY143" s="3"/>
      <c r="AZ143" s="3"/>
      <c r="BA143" s="3"/>
      <c r="BB143" s="3"/>
      <c r="BC143" s="3"/>
      <c r="BD143" s="3"/>
      <c r="BE143" s="3"/>
      <c r="BF143" s="3"/>
      <c r="BG143" s="3"/>
      <c r="BH143" s="3"/>
      <c r="BI143" s="3"/>
      <c r="BJ143" s="3"/>
      <c r="BK143" s="3"/>
      <c r="BL143" s="3"/>
    </row>
    <row r="144">
      <c r="A144" s="68"/>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3"/>
      <c r="AQ144" s="3"/>
      <c r="AR144" s="3"/>
      <c r="AS144" s="3"/>
      <c r="AT144" s="3"/>
      <c r="AU144" s="3"/>
      <c r="AV144" s="3"/>
      <c r="AW144" s="3"/>
      <c r="AX144" s="3"/>
      <c r="AY144" s="3"/>
      <c r="AZ144" s="3"/>
      <c r="BA144" s="3"/>
      <c r="BB144" s="3"/>
      <c r="BC144" s="3"/>
      <c r="BD144" s="3"/>
      <c r="BE144" s="3"/>
      <c r="BF144" s="3"/>
      <c r="BG144" s="3"/>
      <c r="BH144" s="3"/>
      <c r="BI144" s="3"/>
      <c r="BJ144" s="3"/>
      <c r="BK144" s="3"/>
      <c r="BL144" s="3"/>
    </row>
    <row r="145">
      <c r="A145" s="68"/>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c r="AT145" s="3"/>
      <c r="AU145" s="3"/>
      <c r="AV145" s="3"/>
      <c r="AW145" s="3"/>
      <c r="AX145" s="3"/>
      <c r="AY145" s="3"/>
      <c r="AZ145" s="3"/>
      <c r="BA145" s="3"/>
      <c r="BB145" s="3"/>
      <c r="BC145" s="3"/>
      <c r="BD145" s="3"/>
      <c r="BE145" s="3"/>
      <c r="BF145" s="3"/>
      <c r="BG145" s="3"/>
      <c r="BH145" s="3"/>
      <c r="BI145" s="3"/>
      <c r="BJ145" s="3"/>
      <c r="BK145" s="3"/>
      <c r="BL145" s="3"/>
    </row>
    <row r="146">
      <c r="A146" s="68"/>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3"/>
      <c r="AQ146" s="3"/>
      <c r="AR146" s="3"/>
      <c r="AS146" s="3"/>
      <c r="AT146" s="3"/>
      <c r="AU146" s="3"/>
      <c r="AV146" s="3"/>
      <c r="AW146" s="3"/>
      <c r="AX146" s="3"/>
      <c r="AY146" s="3"/>
      <c r="AZ146" s="3"/>
      <c r="BA146" s="3"/>
      <c r="BB146" s="3"/>
      <c r="BC146" s="3"/>
      <c r="BD146" s="3"/>
      <c r="BE146" s="3"/>
      <c r="BF146" s="3"/>
      <c r="BG146" s="3"/>
      <c r="BH146" s="3"/>
      <c r="BI146" s="3"/>
      <c r="BJ146" s="3"/>
      <c r="BK146" s="3"/>
      <c r="BL146" s="3"/>
    </row>
    <row r="147">
      <c r="A147" s="68"/>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3"/>
      <c r="AQ147" s="3"/>
      <c r="AR147" s="3"/>
      <c r="AS147" s="3"/>
      <c r="AT147" s="3"/>
      <c r="AU147" s="3"/>
      <c r="AV147" s="3"/>
      <c r="AW147" s="3"/>
      <c r="AX147" s="3"/>
      <c r="AY147" s="3"/>
      <c r="AZ147" s="3"/>
      <c r="BA147" s="3"/>
      <c r="BB147" s="3"/>
      <c r="BC147" s="3"/>
      <c r="BD147" s="3"/>
      <c r="BE147" s="3"/>
      <c r="BF147" s="3"/>
      <c r="BG147" s="3"/>
      <c r="BH147" s="3"/>
      <c r="BI147" s="3"/>
      <c r="BJ147" s="3"/>
      <c r="BK147" s="3"/>
      <c r="BL147" s="3"/>
    </row>
    <row r="148">
      <c r="A148" s="68"/>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3"/>
      <c r="AQ148" s="3"/>
      <c r="AR148" s="3"/>
      <c r="AS148" s="3"/>
      <c r="AT148" s="3"/>
      <c r="AU148" s="3"/>
      <c r="AV148" s="3"/>
      <c r="AW148" s="3"/>
      <c r="AX148" s="3"/>
      <c r="AY148" s="3"/>
      <c r="AZ148" s="3"/>
      <c r="BA148" s="3"/>
      <c r="BB148" s="3"/>
      <c r="BC148" s="3"/>
      <c r="BD148" s="3"/>
      <c r="BE148" s="3"/>
      <c r="BF148" s="3"/>
      <c r="BG148" s="3"/>
      <c r="BH148" s="3"/>
      <c r="BI148" s="3"/>
      <c r="BJ148" s="3"/>
      <c r="BK148" s="3"/>
      <c r="BL148" s="3"/>
    </row>
    <row r="149">
      <c r="A149" s="68"/>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3"/>
      <c r="AQ149" s="3"/>
      <c r="AR149" s="3"/>
      <c r="AS149" s="3"/>
      <c r="AT149" s="3"/>
      <c r="AU149" s="3"/>
      <c r="AV149" s="3"/>
      <c r="AW149" s="3"/>
      <c r="AX149" s="3"/>
      <c r="AY149" s="3"/>
      <c r="AZ149" s="3"/>
      <c r="BA149" s="3"/>
      <c r="BB149" s="3"/>
      <c r="BC149" s="3"/>
      <c r="BD149" s="3"/>
      <c r="BE149" s="3"/>
      <c r="BF149" s="3"/>
      <c r="BG149" s="3"/>
      <c r="BH149" s="3"/>
      <c r="BI149" s="3"/>
      <c r="BJ149" s="3"/>
      <c r="BK149" s="3"/>
      <c r="BL149" s="3"/>
    </row>
    <row r="150">
      <c r="A150" s="68"/>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c r="AP150" s="3"/>
      <c r="AQ150" s="3"/>
      <c r="AR150" s="3"/>
      <c r="AS150" s="3"/>
      <c r="AT150" s="3"/>
      <c r="AU150" s="3"/>
      <c r="AV150" s="3"/>
      <c r="AW150" s="3"/>
      <c r="AX150" s="3"/>
      <c r="AY150" s="3"/>
      <c r="AZ150" s="3"/>
      <c r="BA150" s="3"/>
      <c r="BB150" s="3"/>
      <c r="BC150" s="3"/>
      <c r="BD150" s="3"/>
      <c r="BE150" s="3"/>
      <c r="BF150" s="3"/>
      <c r="BG150" s="3"/>
      <c r="BH150" s="3"/>
      <c r="BI150" s="3"/>
      <c r="BJ150" s="3"/>
      <c r="BK150" s="3"/>
      <c r="BL150" s="3"/>
    </row>
    <row r="151">
      <c r="A151" s="68"/>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c r="AR151" s="3"/>
      <c r="AS151" s="3"/>
      <c r="AT151" s="3"/>
      <c r="AU151" s="3"/>
      <c r="AV151" s="3"/>
      <c r="AW151" s="3"/>
      <c r="AX151" s="3"/>
      <c r="AY151" s="3"/>
      <c r="AZ151" s="3"/>
      <c r="BA151" s="3"/>
      <c r="BB151" s="3"/>
      <c r="BC151" s="3"/>
      <c r="BD151" s="3"/>
      <c r="BE151" s="3"/>
      <c r="BF151" s="3"/>
      <c r="BG151" s="3"/>
      <c r="BH151" s="3"/>
      <c r="BI151" s="3"/>
      <c r="BJ151" s="3"/>
      <c r="BK151" s="3"/>
      <c r="BL151" s="3"/>
    </row>
    <row r="152">
      <c r="A152" s="68"/>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3"/>
      <c r="AQ152" s="3"/>
      <c r="AR152" s="3"/>
      <c r="AS152" s="3"/>
      <c r="AT152" s="3"/>
      <c r="AU152" s="3"/>
      <c r="AV152" s="3"/>
      <c r="AW152" s="3"/>
      <c r="AX152" s="3"/>
      <c r="AY152" s="3"/>
      <c r="AZ152" s="3"/>
      <c r="BA152" s="3"/>
      <c r="BB152" s="3"/>
      <c r="BC152" s="3"/>
      <c r="BD152" s="3"/>
      <c r="BE152" s="3"/>
      <c r="BF152" s="3"/>
      <c r="BG152" s="3"/>
      <c r="BH152" s="3"/>
      <c r="BI152" s="3"/>
      <c r="BJ152" s="3"/>
      <c r="BK152" s="3"/>
      <c r="BL152" s="3"/>
    </row>
    <row r="153">
      <c r="A153" s="68"/>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3"/>
      <c r="AQ153" s="3"/>
      <c r="AR153" s="3"/>
      <c r="AS153" s="3"/>
      <c r="AT153" s="3"/>
      <c r="AU153" s="3"/>
      <c r="AV153" s="3"/>
      <c r="AW153" s="3"/>
      <c r="AX153" s="3"/>
      <c r="AY153" s="3"/>
      <c r="AZ153" s="3"/>
      <c r="BA153" s="3"/>
      <c r="BB153" s="3"/>
      <c r="BC153" s="3"/>
      <c r="BD153" s="3"/>
      <c r="BE153" s="3"/>
      <c r="BF153" s="3"/>
      <c r="BG153" s="3"/>
      <c r="BH153" s="3"/>
      <c r="BI153" s="3"/>
      <c r="BJ153" s="3"/>
      <c r="BK153" s="3"/>
      <c r="BL153" s="3"/>
    </row>
    <row r="154">
      <c r="A154" s="68"/>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3"/>
      <c r="AQ154" s="3"/>
      <c r="AR154" s="3"/>
      <c r="AS154" s="3"/>
      <c r="AT154" s="3"/>
      <c r="AU154" s="3"/>
      <c r="AV154" s="3"/>
      <c r="AW154" s="3"/>
      <c r="AX154" s="3"/>
      <c r="AY154" s="3"/>
      <c r="AZ154" s="3"/>
      <c r="BA154" s="3"/>
      <c r="BB154" s="3"/>
      <c r="BC154" s="3"/>
      <c r="BD154" s="3"/>
      <c r="BE154" s="3"/>
      <c r="BF154" s="3"/>
      <c r="BG154" s="3"/>
      <c r="BH154" s="3"/>
      <c r="BI154" s="3"/>
      <c r="BJ154" s="3"/>
      <c r="BK154" s="3"/>
      <c r="BL154" s="3"/>
    </row>
    <row r="155">
      <c r="A155" s="68"/>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c r="AT155" s="3"/>
      <c r="AU155" s="3"/>
      <c r="AV155" s="3"/>
      <c r="AW155" s="3"/>
      <c r="AX155" s="3"/>
      <c r="AY155" s="3"/>
      <c r="AZ155" s="3"/>
      <c r="BA155" s="3"/>
      <c r="BB155" s="3"/>
      <c r="BC155" s="3"/>
      <c r="BD155" s="3"/>
      <c r="BE155" s="3"/>
      <c r="BF155" s="3"/>
      <c r="BG155" s="3"/>
      <c r="BH155" s="3"/>
      <c r="BI155" s="3"/>
      <c r="BJ155" s="3"/>
      <c r="BK155" s="3"/>
      <c r="BL155" s="3"/>
    </row>
    <row r="156">
      <c r="A156" s="68"/>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c r="AR156" s="3"/>
      <c r="AS156" s="3"/>
      <c r="AT156" s="3"/>
      <c r="AU156" s="3"/>
      <c r="AV156" s="3"/>
      <c r="AW156" s="3"/>
      <c r="AX156" s="3"/>
      <c r="AY156" s="3"/>
      <c r="AZ156" s="3"/>
      <c r="BA156" s="3"/>
      <c r="BB156" s="3"/>
      <c r="BC156" s="3"/>
      <c r="BD156" s="3"/>
      <c r="BE156" s="3"/>
      <c r="BF156" s="3"/>
      <c r="BG156" s="3"/>
      <c r="BH156" s="3"/>
      <c r="BI156" s="3"/>
      <c r="BJ156" s="3"/>
      <c r="BK156" s="3"/>
      <c r="BL156" s="3"/>
    </row>
    <row r="157">
      <c r="A157" s="68"/>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c r="AR157" s="3"/>
      <c r="AS157" s="3"/>
      <c r="AT157" s="3"/>
      <c r="AU157" s="3"/>
      <c r="AV157" s="3"/>
      <c r="AW157" s="3"/>
      <c r="AX157" s="3"/>
      <c r="AY157" s="3"/>
      <c r="AZ157" s="3"/>
      <c r="BA157" s="3"/>
      <c r="BB157" s="3"/>
      <c r="BC157" s="3"/>
      <c r="BD157" s="3"/>
      <c r="BE157" s="3"/>
      <c r="BF157" s="3"/>
      <c r="BG157" s="3"/>
      <c r="BH157" s="3"/>
      <c r="BI157" s="3"/>
      <c r="BJ157" s="3"/>
      <c r="BK157" s="3"/>
      <c r="BL157" s="3"/>
    </row>
    <row r="158">
      <c r="A158" s="68"/>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c r="AR158" s="3"/>
      <c r="AS158" s="3"/>
      <c r="AT158" s="3"/>
      <c r="AU158" s="3"/>
      <c r="AV158" s="3"/>
      <c r="AW158" s="3"/>
      <c r="AX158" s="3"/>
      <c r="AY158" s="3"/>
      <c r="AZ158" s="3"/>
      <c r="BA158" s="3"/>
      <c r="BB158" s="3"/>
      <c r="BC158" s="3"/>
      <c r="BD158" s="3"/>
      <c r="BE158" s="3"/>
      <c r="BF158" s="3"/>
      <c r="BG158" s="3"/>
      <c r="BH158" s="3"/>
      <c r="BI158" s="3"/>
      <c r="BJ158" s="3"/>
      <c r="BK158" s="3"/>
      <c r="BL158" s="3"/>
    </row>
    <row r="159">
      <c r="A159" s="68"/>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c r="AR159" s="3"/>
      <c r="AS159" s="3"/>
      <c r="AT159" s="3"/>
      <c r="AU159" s="3"/>
      <c r="AV159" s="3"/>
      <c r="AW159" s="3"/>
      <c r="AX159" s="3"/>
      <c r="AY159" s="3"/>
      <c r="AZ159" s="3"/>
      <c r="BA159" s="3"/>
      <c r="BB159" s="3"/>
      <c r="BC159" s="3"/>
      <c r="BD159" s="3"/>
      <c r="BE159" s="3"/>
      <c r="BF159" s="3"/>
      <c r="BG159" s="3"/>
      <c r="BH159" s="3"/>
      <c r="BI159" s="3"/>
      <c r="BJ159" s="3"/>
      <c r="BK159" s="3"/>
      <c r="BL159" s="3"/>
    </row>
    <row r="160">
      <c r="A160" s="68"/>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c r="AR160" s="3"/>
      <c r="AS160" s="3"/>
      <c r="AT160" s="3"/>
      <c r="AU160" s="3"/>
      <c r="AV160" s="3"/>
      <c r="AW160" s="3"/>
      <c r="AX160" s="3"/>
      <c r="AY160" s="3"/>
      <c r="AZ160" s="3"/>
      <c r="BA160" s="3"/>
      <c r="BB160" s="3"/>
      <c r="BC160" s="3"/>
      <c r="BD160" s="3"/>
      <c r="BE160" s="3"/>
      <c r="BF160" s="3"/>
      <c r="BG160" s="3"/>
      <c r="BH160" s="3"/>
      <c r="BI160" s="3"/>
      <c r="BJ160" s="3"/>
      <c r="BK160" s="3"/>
      <c r="BL160" s="3"/>
    </row>
    <row r="161">
      <c r="A161" s="68"/>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c r="AR161" s="3"/>
      <c r="AS161" s="3"/>
      <c r="AT161" s="3"/>
      <c r="AU161" s="3"/>
      <c r="AV161" s="3"/>
      <c r="AW161" s="3"/>
      <c r="AX161" s="3"/>
      <c r="AY161" s="3"/>
      <c r="AZ161" s="3"/>
      <c r="BA161" s="3"/>
      <c r="BB161" s="3"/>
      <c r="BC161" s="3"/>
      <c r="BD161" s="3"/>
      <c r="BE161" s="3"/>
      <c r="BF161" s="3"/>
      <c r="BG161" s="3"/>
      <c r="BH161" s="3"/>
      <c r="BI161" s="3"/>
      <c r="BJ161" s="3"/>
      <c r="BK161" s="3"/>
      <c r="BL161" s="3"/>
    </row>
    <row r="162">
      <c r="A162" s="68"/>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c r="AS162" s="3"/>
      <c r="AT162" s="3"/>
      <c r="AU162" s="3"/>
      <c r="AV162" s="3"/>
      <c r="AW162" s="3"/>
      <c r="AX162" s="3"/>
      <c r="AY162" s="3"/>
      <c r="AZ162" s="3"/>
      <c r="BA162" s="3"/>
      <c r="BB162" s="3"/>
      <c r="BC162" s="3"/>
      <c r="BD162" s="3"/>
      <c r="BE162" s="3"/>
      <c r="BF162" s="3"/>
      <c r="BG162" s="3"/>
      <c r="BH162" s="3"/>
      <c r="BI162" s="3"/>
      <c r="BJ162" s="3"/>
      <c r="BK162" s="3"/>
      <c r="BL162" s="3"/>
    </row>
    <row r="163">
      <c r="A163" s="68"/>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c r="AO163" s="3"/>
      <c r="AP163" s="3"/>
      <c r="AQ163" s="3"/>
      <c r="AR163" s="3"/>
      <c r="AS163" s="3"/>
      <c r="AT163" s="3"/>
      <c r="AU163" s="3"/>
      <c r="AV163" s="3"/>
      <c r="AW163" s="3"/>
      <c r="AX163" s="3"/>
      <c r="AY163" s="3"/>
      <c r="AZ163" s="3"/>
      <c r="BA163" s="3"/>
      <c r="BB163" s="3"/>
      <c r="BC163" s="3"/>
      <c r="BD163" s="3"/>
      <c r="BE163" s="3"/>
      <c r="BF163" s="3"/>
      <c r="BG163" s="3"/>
      <c r="BH163" s="3"/>
      <c r="BI163" s="3"/>
      <c r="BJ163" s="3"/>
      <c r="BK163" s="3"/>
      <c r="BL163" s="3"/>
    </row>
    <row r="164">
      <c r="A164" s="68"/>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c r="AO164" s="3"/>
      <c r="AP164" s="3"/>
      <c r="AQ164" s="3"/>
      <c r="AR164" s="3"/>
      <c r="AS164" s="3"/>
      <c r="AT164" s="3"/>
      <c r="AU164" s="3"/>
      <c r="AV164" s="3"/>
      <c r="AW164" s="3"/>
      <c r="AX164" s="3"/>
      <c r="AY164" s="3"/>
      <c r="AZ164" s="3"/>
      <c r="BA164" s="3"/>
      <c r="BB164" s="3"/>
      <c r="BC164" s="3"/>
      <c r="BD164" s="3"/>
      <c r="BE164" s="3"/>
      <c r="BF164" s="3"/>
      <c r="BG164" s="3"/>
      <c r="BH164" s="3"/>
      <c r="BI164" s="3"/>
      <c r="BJ164" s="3"/>
      <c r="BK164" s="3"/>
      <c r="BL164" s="3"/>
    </row>
    <row r="165">
      <c r="A165" s="68"/>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c r="AO165" s="3"/>
      <c r="AP165" s="3"/>
      <c r="AQ165" s="3"/>
      <c r="AR165" s="3"/>
      <c r="AS165" s="3"/>
      <c r="AT165" s="3"/>
      <c r="AU165" s="3"/>
      <c r="AV165" s="3"/>
      <c r="AW165" s="3"/>
      <c r="AX165" s="3"/>
      <c r="AY165" s="3"/>
      <c r="AZ165" s="3"/>
      <c r="BA165" s="3"/>
      <c r="BB165" s="3"/>
      <c r="BC165" s="3"/>
      <c r="BD165" s="3"/>
      <c r="BE165" s="3"/>
      <c r="BF165" s="3"/>
      <c r="BG165" s="3"/>
      <c r="BH165" s="3"/>
      <c r="BI165" s="3"/>
      <c r="BJ165" s="3"/>
      <c r="BK165" s="3"/>
      <c r="BL165" s="3"/>
    </row>
    <row r="166">
      <c r="A166" s="68"/>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c r="AO166" s="3"/>
      <c r="AP166" s="3"/>
      <c r="AQ166" s="3"/>
      <c r="AR166" s="3"/>
      <c r="AS166" s="3"/>
      <c r="AT166" s="3"/>
      <c r="AU166" s="3"/>
      <c r="AV166" s="3"/>
      <c r="AW166" s="3"/>
      <c r="AX166" s="3"/>
      <c r="AY166" s="3"/>
      <c r="AZ166" s="3"/>
      <c r="BA166" s="3"/>
      <c r="BB166" s="3"/>
      <c r="BC166" s="3"/>
      <c r="BD166" s="3"/>
      <c r="BE166" s="3"/>
      <c r="BF166" s="3"/>
      <c r="BG166" s="3"/>
      <c r="BH166" s="3"/>
      <c r="BI166" s="3"/>
      <c r="BJ166" s="3"/>
      <c r="BK166" s="3"/>
      <c r="BL166" s="3"/>
    </row>
    <row r="167">
      <c r="A167" s="68"/>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c r="AO167" s="3"/>
      <c r="AP167" s="3"/>
      <c r="AQ167" s="3"/>
      <c r="AR167" s="3"/>
      <c r="AS167" s="3"/>
      <c r="AT167" s="3"/>
      <c r="AU167" s="3"/>
      <c r="AV167" s="3"/>
      <c r="AW167" s="3"/>
      <c r="AX167" s="3"/>
      <c r="AY167" s="3"/>
      <c r="AZ167" s="3"/>
      <c r="BA167" s="3"/>
      <c r="BB167" s="3"/>
      <c r="BC167" s="3"/>
      <c r="BD167" s="3"/>
      <c r="BE167" s="3"/>
      <c r="BF167" s="3"/>
      <c r="BG167" s="3"/>
      <c r="BH167" s="3"/>
      <c r="BI167" s="3"/>
      <c r="BJ167" s="3"/>
      <c r="BK167" s="3"/>
      <c r="BL167" s="3"/>
    </row>
    <row r="168">
      <c r="A168" s="68"/>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c r="AT168" s="3"/>
      <c r="AU168" s="3"/>
      <c r="AV168" s="3"/>
      <c r="AW168" s="3"/>
      <c r="AX168" s="3"/>
      <c r="AY168" s="3"/>
      <c r="AZ168" s="3"/>
      <c r="BA168" s="3"/>
      <c r="BB168" s="3"/>
      <c r="BC168" s="3"/>
      <c r="BD168" s="3"/>
      <c r="BE168" s="3"/>
      <c r="BF168" s="3"/>
      <c r="BG168" s="3"/>
      <c r="BH168" s="3"/>
      <c r="BI168" s="3"/>
      <c r="BJ168" s="3"/>
      <c r="BK168" s="3"/>
      <c r="BL168" s="3"/>
    </row>
    <row r="169">
      <c r="A169" s="68"/>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c r="AU169" s="3"/>
      <c r="AV169" s="3"/>
      <c r="AW169" s="3"/>
      <c r="AX169" s="3"/>
      <c r="AY169" s="3"/>
      <c r="AZ169" s="3"/>
      <c r="BA169" s="3"/>
      <c r="BB169" s="3"/>
      <c r="BC169" s="3"/>
      <c r="BD169" s="3"/>
      <c r="BE169" s="3"/>
      <c r="BF169" s="3"/>
      <c r="BG169" s="3"/>
      <c r="BH169" s="3"/>
      <c r="BI169" s="3"/>
      <c r="BJ169" s="3"/>
      <c r="BK169" s="3"/>
      <c r="BL169" s="3"/>
    </row>
    <row r="170">
      <c r="A170" s="68"/>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c r="AW170" s="3"/>
      <c r="AX170" s="3"/>
      <c r="AY170" s="3"/>
      <c r="AZ170" s="3"/>
      <c r="BA170" s="3"/>
      <c r="BB170" s="3"/>
      <c r="BC170" s="3"/>
      <c r="BD170" s="3"/>
      <c r="BE170" s="3"/>
      <c r="BF170" s="3"/>
      <c r="BG170" s="3"/>
      <c r="BH170" s="3"/>
      <c r="BI170" s="3"/>
      <c r="BJ170" s="3"/>
      <c r="BK170" s="3"/>
      <c r="BL170" s="3"/>
    </row>
    <row r="171">
      <c r="A171" s="68"/>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c r="AW171" s="3"/>
      <c r="AX171" s="3"/>
      <c r="AY171" s="3"/>
      <c r="AZ171" s="3"/>
      <c r="BA171" s="3"/>
      <c r="BB171" s="3"/>
      <c r="BC171" s="3"/>
      <c r="BD171" s="3"/>
      <c r="BE171" s="3"/>
      <c r="BF171" s="3"/>
      <c r="BG171" s="3"/>
      <c r="BH171" s="3"/>
      <c r="BI171" s="3"/>
      <c r="BJ171" s="3"/>
      <c r="BK171" s="3"/>
      <c r="BL171" s="3"/>
    </row>
    <row r="172">
      <c r="A172" s="68"/>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c r="AW172" s="3"/>
      <c r="AX172" s="3"/>
      <c r="AY172" s="3"/>
      <c r="AZ172" s="3"/>
      <c r="BA172" s="3"/>
      <c r="BB172" s="3"/>
      <c r="BC172" s="3"/>
      <c r="BD172" s="3"/>
      <c r="BE172" s="3"/>
      <c r="BF172" s="3"/>
      <c r="BG172" s="3"/>
      <c r="BH172" s="3"/>
      <c r="BI172" s="3"/>
      <c r="BJ172" s="3"/>
      <c r="BK172" s="3"/>
      <c r="BL172" s="3"/>
    </row>
    <row r="173">
      <c r="A173" s="68"/>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3"/>
      <c r="AX173" s="3"/>
      <c r="AY173" s="3"/>
      <c r="AZ173" s="3"/>
      <c r="BA173" s="3"/>
      <c r="BB173" s="3"/>
      <c r="BC173" s="3"/>
      <c r="BD173" s="3"/>
      <c r="BE173" s="3"/>
      <c r="BF173" s="3"/>
      <c r="BG173" s="3"/>
      <c r="BH173" s="3"/>
      <c r="BI173" s="3"/>
      <c r="BJ173" s="3"/>
      <c r="BK173" s="3"/>
      <c r="BL173" s="3"/>
    </row>
    <row r="174">
      <c r="A174" s="68"/>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c r="AT174" s="3"/>
      <c r="AU174" s="3"/>
      <c r="AV174" s="3"/>
      <c r="AW174" s="3"/>
      <c r="AX174" s="3"/>
      <c r="AY174" s="3"/>
      <c r="AZ174" s="3"/>
      <c r="BA174" s="3"/>
      <c r="BB174" s="3"/>
      <c r="BC174" s="3"/>
      <c r="BD174" s="3"/>
      <c r="BE174" s="3"/>
      <c r="BF174" s="3"/>
      <c r="BG174" s="3"/>
      <c r="BH174" s="3"/>
      <c r="BI174" s="3"/>
      <c r="BJ174" s="3"/>
      <c r="BK174" s="3"/>
      <c r="BL174" s="3"/>
    </row>
    <row r="175">
      <c r="A175" s="68"/>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c r="AT175" s="3"/>
      <c r="AU175" s="3"/>
      <c r="AV175" s="3"/>
      <c r="AW175" s="3"/>
      <c r="AX175" s="3"/>
      <c r="AY175" s="3"/>
      <c r="AZ175" s="3"/>
      <c r="BA175" s="3"/>
      <c r="BB175" s="3"/>
      <c r="BC175" s="3"/>
      <c r="BD175" s="3"/>
      <c r="BE175" s="3"/>
      <c r="BF175" s="3"/>
      <c r="BG175" s="3"/>
      <c r="BH175" s="3"/>
      <c r="BI175" s="3"/>
      <c r="BJ175" s="3"/>
      <c r="BK175" s="3"/>
      <c r="BL175" s="3"/>
    </row>
    <row r="176">
      <c r="A176" s="68"/>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c r="AU176" s="3"/>
      <c r="AV176" s="3"/>
      <c r="AW176" s="3"/>
      <c r="AX176" s="3"/>
      <c r="AY176" s="3"/>
      <c r="AZ176" s="3"/>
      <c r="BA176" s="3"/>
      <c r="BB176" s="3"/>
      <c r="BC176" s="3"/>
      <c r="BD176" s="3"/>
      <c r="BE176" s="3"/>
      <c r="BF176" s="3"/>
      <c r="BG176" s="3"/>
      <c r="BH176" s="3"/>
      <c r="BI176" s="3"/>
      <c r="BJ176" s="3"/>
      <c r="BK176" s="3"/>
      <c r="BL176" s="3"/>
    </row>
    <row r="177">
      <c r="A177" s="68"/>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c r="AU177" s="3"/>
      <c r="AV177" s="3"/>
      <c r="AW177" s="3"/>
      <c r="AX177" s="3"/>
      <c r="AY177" s="3"/>
      <c r="AZ177" s="3"/>
      <c r="BA177" s="3"/>
      <c r="BB177" s="3"/>
      <c r="BC177" s="3"/>
      <c r="BD177" s="3"/>
      <c r="BE177" s="3"/>
      <c r="BF177" s="3"/>
      <c r="BG177" s="3"/>
      <c r="BH177" s="3"/>
      <c r="BI177" s="3"/>
      <c r="BJ177" s="3"/>
      <c r="BK177" s="3"/>
      <c r="BL177" s="3"/>
    </row>
    <row r="178">
      <c r="A178" s="68"/>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c r="AW178" s="3"/>
      <c r="AX178" s="3"/>
      <c r="AY178" s="3"/>
      <c r="AZ178" s="3"/>
      <c r="BA178" s="3"/>
      <c r="BB178" s="3"/>
      <c r="BC178" s="3"/>
      <c r="BD178" s="3"/>
      <c r="BE178" s="3"/>
      <c r="BF178" s="3"/>
      <c r="BG178" s="3"/>
      <c r="BH178" s="3"/>
      <c r="BI178" s="3"/>
      <c r="BJ178" s="3"/>
      <c r="BK178" s="3"/>
      <c r="BL178" s="3"/>
    </row>
    <row r="179">
      <c r="A179" s="68"/>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c r="AW179" s="3"/>
      <c r="AX179" s="3"/>
      <c r="AY179" s="3"/>
      <c r="AZ179" s="3"/>
      <c r="BA179" s="3"/>
      <c r="BB179" s="3"/>
      <c r="BC179" s="3"/>
      <c r="BD179" s="3"/>
      <c r="BE179" s="3"/>
      <c r="BF179" s="3"/>
      <c r="BG179" s="3"/>
      <c r="BH179" s="3"/>
      <c r="BI179" s="3"/>
      <c r="BJ179" s="3"/>
      <c r="BK179" s="3"/>
      <c r="BL179" s="3"/>
    </row>
    <row r="180">
      <c r="A180" s="68"/>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c r="AW180" s="3"/>
      <c r="AX180" s="3"/>
      <c r="AY180" s="3"/>
      <c r="AZ180" s="3"/>
      <c r="BA180" s="3"/>
      <c r="BB180" s="3"/>
      <c r="BC180" s="3"/>
      <c r="BD180" s="3"/>
      <c r="BE180" s="3"/>
      <c r="BF180" s="3"/>
      <c r="BG180" s="3"/>
      <c r="BH180" s="3"/>
      <c r="BI180" s="3"/>
      <c r="BJ180" s="3"/>
      <c r="BK180" s="3"/>
      <c r="BL180" s="3"/>
    </row>
    <row r="181">
      <c r="A181" s="68"/>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c r="AW181" s="3"/>
      <c r="AX181" s="3"/>
      <c r="AY181" s="3"/>
      <c r="AZ181" s="3"/>
      <c r="BA181" s="3"/>
      <c r="BB181" s="3"/>
      <c r="BC181" s="3"/>
      <c r="BD181" s="3"/>
      <c r="BE181" s="3"/>
      <c r="BF181" s="3"/>
      <c r="BG181" s="3"/>
      <c r="BH181" s="3"/>
      <c r="BI181" s="3"/>
      <c r="BJ181" s="3"/>
      <c r="BK181" s="3"/>
      <c r="BL181" s="3"/>
    </row>
    <row r="182">
      <c r="A182" s="68"/>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c r="AW182" s="3"/>
      <c r="AX182" s="3"/>
      <c r="AY182" s="3"/>
      <c r="AZ182" s="3"/>
      <c r="BA182" s="3"/>
      <c r="BB182" s="3"/>
      <c r="BC182" s="3"/>
      <c r="BD182" s="3"/>
      <c r="BE182" s="3"/>
      <c r="BF182" s="3"/>
      <c r="BG182" s="3"/>
      <c r="BH182" s="3"/>
      <c r="BI182" s="3"/>
      <c r="BJ182" s="3"/>
      <c r="BK182" s="3"/>
      <c r="BL182" s="3"/>
    </row>
    <row r="183">
      <c r="A183" s="68"/>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c r="AW183" s="3"/>
      <c r="AX183" s="3"/>
      <c r="AY183" s="3"/>
      <c r="AZ183" s="3"/>
      <c r="BA183" s="3"/>
      <c r="BB183" s="3"/>
      <c r="BC183" s="3"/>
      <c r="BD183" s="3"/>
      <c r="BE183" s="3"/>
      <c r="BF183" s="3"/>
      <c r="BG183" s="3"/>
      <c r="BH183" s="3"/>
      <c r="BI183" s="3"/>
      <c r="BJ183" s="3"/>
      <c r="BK183" s="3"/>
      <c r="BL183" s="3"/>
    </row>
    <row r="184">
      <c r="A184" s="68"/>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c r="AW184" s="3"/>
      <c r="AX184" s="3"/>
      <c r="AY184" s="3"/>
      <c r="AZ184" s="3"/>
      <c r="BA184" s="3"/>
      <c r="BB184" s="3"/>
      <c r="BC184" s="3"/>
      <c r="BD184" s="3"/>
      <c r="BE184" s="3"/>
      <c r="BF184" s="3"/>
      <c r="BG184" s="3"/>
      <c r="BH184" s="3"/>
      <c r="BI184" s="3"/>
      <c r="BJ184" s="3"/>
      <c r="BK184" s="3"/>
      <c r="BL184" s="3"/>
    </row>
    <row r="185">
      <c r="A185" s="68"/>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c r="AW185" s="3"/>
      <c r="AX185" s="3"/>
      <c r="AY185" s="3"/>
      <c r="AZ185" s="3"/>
      <c r="BA185" s="3"/>
      <c r="BB185" s="3"/>
      <c r="BC185" s="3"/>
      <c r="BD185" s="3"/>
      <c r="BE185" s="3"/>
      <c r="BF185" s="3"/>
      <c r="BG185" s="3"/>
      <c r="BH185" s="3"/>
      <c r="BI185" s="3"/>
      <c r="BJ185" s="3"/>
      <c r="BK185" s="3"/>
      <c r="BL185" s="3"/>
    </row>
    <row r="186">
      <c r="A186" s="68"/>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c r="AW186" s="3"/>
      <c r="AX186" s="3"/>
      <c r="AY186" s="3"/>
      <c r="AZ186" s="3"/>
      <c r="BA186" s="3"/>
      <c r="BB186" s="3"/>
      <c r="BC186" s="3"/>
      <c r="BD186" s="3"/>
      <c r="BE186" s="3"/>
      <c r="BF186" s="3"/>
      <c r="BG186" s="3"/>
      <c r="BH186" s="3"/>
      <c r="BI186" s="3"/>
      <c r="BJ186" s="3"/>
      <c r="BK186" s="3"/>
      <c r="BL186" s="3"/>
    </row>
    <row r="187">
      <c r="A187" s="68"/>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c r="AW187" s="3"/>
      <c r="AX187" s="3"/>
      <c r="AY187" s="3"/>
      <c r="AZ187" s="3"/>
      <c r="BA187" s="3"/>
      <c r="BB187" s="3"/>
      <c r="BC187" s="3"/>
      <c r="BD187" s="3"/>
      <c r="BE187" s="3"/>
      <c r="BF187" s="3"/>
      <c r="BG187" s="3"/>
      <c r="BH187" s="3"/>
      <c r="BI187" s="3"/>
      <c r="BJ187" s="3"/>
      <c r="BK187" s="3"/>
      <c r="BL187" s="3"/>
    </row>
    <row r="188">
      <c r="A188" s="68"/>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c r="AW188" s="3"/>
      <c r="AX188" s="3"/>
      <c r="AY188" s="3"/>
      <c r="AZ188" s="3"/>
      <c r="BA188" s="3"/>
      <c r="BB188" s="3"/>
      <c r="BC188" s="3"/>
      <c r="BD188" s="3"/>
      <c r="BE188" s="3"/>
      <c r="BF188" s="3"/>
      <c r="BG188" s="3"/>
      <c r="BH188" s="3"/>
      <c r="BI188" s="3"/>
      <c r="BJ188" s="3"/>
      <c r="BK188" s="3"/>
      <c r="BL188" s="3"/>
    </row>
    <row r="189">
      <c r="A189" s="68"/>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c r="AW189" s="3"/>
      <c r="AX189" s="3"/>
      <c r="AY189" s="3"/>
      <c r="AZ189" s="3"/>
      <c r="BA189" s="3"/>
      <c r="BB189" s="3"/>
      <c r="BC189" s="3"/>
      <c r="BD189" s="3"/>
      <c r="BE189" s="3"/>
      <c r="BF189" s="3"/>
      <c r="BG189" s="3"/>
      <c r="BH189" s="3"/>
      <c r="BI189" s="3"/>
      <c r="BJ189" s="3"/>
      <c r="BK189" s="3"/>
      <c r="BL189" s="3"/>
    </row>
    <row r="190">
      <c r="A190" s="68"/>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c r="AW190" s="3"/>
      <c r="AX190" s="3"/>
      <c r="AY190" s="3"/>
      <c r="AZ190" s="3"/>
      <c r="BA190" s="3"/>
      <c r="BB190" s="3"/>
      <c r="BC190" s="3"/>
      <c r="BD190" s="3"/>
      <c r="BE190" s="3"/>
      <c r="BF190" s="3"/>
      <c r="BG190" s="3"/>
      <c r="BH190" s="3"/>
      <c r="BI190" s="3"/>
      <c r="BJ190" s="3"/>
      <c r="BK190" s="3"/>
      <c r="BL190" s="3"/>
    </row>
    <row r="191">
      <c r="A191" s="68"/>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c r="AW191" s="3"/>
      <c r="AX191" s="3"/>
      <c r="AY191" s="3"/>
      <c r="AZ191" s="3"/>
      <c r="BA191" s="3"/>
      <c r="BB191" s="3"/>
      <c r="BC191" s="3"/>
      <c r="BD191" s="3"/>
      <c r="BE191" s="3"/>
      <c r="BF191" s="3"/>
      <c r="BG191" s="3"/>
      <c r="BH191" s="3"/>
      <c r="BI191" s="3"/>
      <c r="BJ191" s="3"/>
      <c r="BK191" s="3"/>
      <c r="BL191" s="3"/>
    </row>
    <row r="192">
      <c r="A192" s="68"/>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c r="AW192" s="3"/>
      <c r="AX192" s="3"/>
      <c r="AY192" s="3"/>
      <c r="AZ192" s="3"/>
      <c r="BA192" s="3"/>
      <c r="BB192" s="3"/>
      <c r="BC192" s="3"/>
      <c r="BD192" s="3"/>
      <c r="BE192" s="3"/>
      <c r="BF192" s="3"/>
      <c r="BG192" s="3"/>
      <c r="BH192" s="3"/>
      <c r="BI192" s="3"/>
      <c r="BJ192" s="3"/>
      <c r="BK192" s="3"/>
      <c r="BL192" s="3"/>
    </row>
    <row r="193">
      <c r="A193" s="68"/>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c r="AW193" s="3"/>
      <c r="AX193" s="3"/>
      <c r="AY193" s="3"/>
      <c r="AZ193" s="3"/>
      <c r="BA193" s="3"/>
      <c r="BB193" s="3"/>
      <c r="BC193" s="3"/>
      <c r="BD193" s="3"/>
      <c r="BE193" s="3"/>
      <c r="BF193" s="3"/>
      <c r="BG193" s="3"/>
      <c r="BH193" s="3"/>
      <c r="BI193" s="3"/>
      <c r="BJ193" s="3"/>
      <c r="BK193" s="3"/>
      <c r="BL193" s="3"/>
    </row>
    <row r="194">
      <c r="A194" s="68"/>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c r="AW194" s="3"/>
      <c r="AX194" s="3"/>
      <c r="AY194" s="3"/>
      <c r="AZ194" s="3"/>
      <c r="BA194" s="3"/>
      <c r="BB194" s="3"/>
      <c r="BC194" s="3"/>
      <c r="BD194" s="3"/>
      <c r="BE194" s="3"/>
      <c r="BF194" s="3"/>
      <c r="BG194" s="3"/>
      <c r="BH194" s="3"/>
      <c r="BI194" s="3"/>
      <c r="BJ194" s="3"/>
      <c r="BK194" s="3"/>
      <c r="BL194" s="3"/>
    </row>
    <row r="195">
      <c r="A195" s="68"/>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c r="AW195" s="3"/>
      <c r="AX195" s="3"/>
      <c r="AY195" s="3"/>
      <c r="AZ195" s="3"/>
      <c r="BA195" s="3"/>
      <c r="BB195" s="3"/>
      <c r="BC195" s="3"/>
      <c r="BD195" s="3"/>
      <c r="BE195" s="3"/>
      <c r="BF195" s="3"/>
      <c r="BG195" s="3"/>
      <c r="BH195" s="3"/>
      <c r="BI195" s="3"/>
      <c r="BJ195" s="3"/>
      <c r="BK195" s="3"/>
      <c r="BL195" s="3"/>
    </row>
    <row r="196">
      <c r="A196" s="68"/>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c r="AW196" s="3"/>
      <c r="AX196" s="3"/>
      <c r="AY196" s="3"/>
      <c r="AZ196" s="3"/>
      <c r="BA196" s="3"/>
      <c r="BB196" s="3"/>
      <c r="BC196" s="3"/>
      <c r="BD196" s="3"/>
      <c r="BE196" s="3"/>
      <c r="BF196" s="3"/>
      <c r="BG196" s="3"/>
      <c r="BH196" s="3"/>
      <c r="BI196" s="3"/>
      <c r="BJ196" s="3"/>
      <c r="BK196" s="3"/>
      <c r="BL196" s="3"/>
    </row>
    <row r="197">
      <c r="A197" s="68"/>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c r="AW197" s="3"/>
      <c r="AX197" s="3"/>
      <c r="AY197" s="3"/>
      <c r="AZ197" s="3"/>
      <c r="BA197" s="3"/>
      <c r="BB197" s="3"/>
      <c r="BC197" s="3"/>
      <c r="BD197" s="3"/>
      <c r="BE197" s="3"/>
      <c r="BF197" s="3"/>
      <c r="BG197" s="3"/>
      <c r="BH197" s="3"/>
      <c r="BI197" s="3"/>
      <c r="BJ197" s="3"/>
      <c r="BK197" s="3"/>
      <c r="BL197" s="3"/>
    </row>
    <row r="198">
      <c r="A198" s="68"/>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c r="AW198" s="3"/>
      <c r="AX198" s="3"/>
      <c r="AY198" s="3"/>
      <c r="AZ198" s="3"/>
      <c r="BA198" s="3"/>
      <c r="BB198" s="3"/>
      <c r="BC198" s="3"/>
      <c r="BD198" s="3"/>
      <c r="BE198" s="3"/>
      <c r="BF198" s="3"/>
      <c r="BG198" s="3"/>
      <c r="BH198" s="3"/>
      <c r="BI198" s="3"/>
      <c r="BJ198" s="3"/>
      <c r="BK198" s="3"/>
      <c r="BL198" s="3"/>
    </row>
    <row r="199">
      <c r="A199" s="68"/>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
      <c r="AV199" s="3"/>
      <c r="AW199" s="3"/>
      <c r="AX199" s="3"/>
      <c r="AY199" s="3"/>
      <c r="AZ199" s="3"/>
      <c r="BA199" s="3"/>
      <c r="BB199" s="3"/>
      <c r="BC199" s="3"/>
      <c r="BD199" s="3"/>
      <c r="BE199" s="3"/>
      <c r="BF199" s="3"/>
      <c r="BG199" s="3"/>
      <c r="BH199" s="3"/>
      <c r="BI199" s="3"/>
      <c r="BJ199" s="3"/>
      <c r="BK199" s="3"/>
      <c r="BL199" s="3"/>
    </row>
    <row r="200">
      <c r="A200" s="68"/>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3"/>
      <c r="AV200" s="3"/>
      <c r="AW200" s="3"/>
      <c r="AX200" s="3"/>
      <c r="AY200" s="3"/>
      <c r="AZ200" s="3"/>
      <c r="BA200" s="3"/>
      <c r="BB200" s="3"/>
      <c r="BC200" s="3"/>
      <c r="BD200" s="3"/>
      <c r="BE200" s="3"/>
      <c r="BF200" s="3"/>
      <c r="BG200" s="3"/>
      <c r="BH200" s="3"/>
      <c r="BI200" s="3"/>
      <c r="BJ200" s="3"/>
      <c r="BK200" s="3"/>
      <c r="BL200" s="3"/>
    </row>
    <row r="201">
      <c r="A201" s="68"/>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c r="AU201" s="3"/>
      <c r="AV201" s="3"/>
      <c r="AW201" s="3"/>
      <c r="AX201" s="3"/>
      <c r="AY201" s="3"/>
      <c r="AZ201" s="3"/>
      <c r="BA201" s="3"/>
      <c r="BB201" s="3"/>
      <c r="BC201" s="3"/>
      <c r="BD201" s="3"/>
      <c r="BE201" s="3"/>
      <c r="BF201" s="3"/>
      <c r="BG201" s="3"/>
      <c r="BH201" s="3"/>
      <c r="BI201" s="3"/>
      <c r="BJ201" s="3"/>
      <c r="BK201" s="3"/>
      <c r="BL201" s="3"/>
    </row>
    <row r="202">
      <c r="A202" s="68"/>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c r="AW202" s="3"/>
      <c r="AX202" s="3"/>
      <c r="AY202" s="3"/>
      <c r="AZ202" s="3"/>
      <c r="BA202" s="3"/>
      <c r="BB202" s="3"/>
      <c r="BC202" s="3"/>
      <c r="BD202" s="3"/>
      <c r="BE202" s="3"/>
      <c r="BF202" s="3"/>
      <c r="BG202" s="3"/>
      <c r="BH202" s="3"/>
      <c r="BI202" s="3"/>
      <c r="BJ202" s="3"/>
      <c r="BK202" s="3"/>
      <c r="BL202" s="3"/>
    </row>
    <row r="203">
      <c r="A203" s="68"/>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3"/>
      <c r="AV203" s="3"/>
      <c r="AW203" s="3"/>
      <c r="AX203" s="3"/>
      <c r="AY203" s="3"/>
      <c r="AZ203" s="3"/>
      <c r="BA203" s="3"/>
      <c r="BB203" s="3"/>
      <c r="BC203" s="3"/>
      <c r="BD203" s="3"/>
      <c r="BE203" s="3"/>
      <c r="BF203" s="3"/>
      <c r="BG203" s="3"/>
      <c r="BH203" s="3"/>
      <c r="BI203" s="3"/>
      <c r="BJ203" s="3"/>
      <c r="BK203" s="3"/>
      <c r="BL203" s="3"/>
    </row>
    <row r="204">
      <c r="A204" s="68"/>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3"/>
      <c r="AV204" s="3"/>
      <c r="AW204" s="3"/>
      <c r="AX204" s="3"/>
      <c r="AY204" s="3"/>
      <c r="AZ204" s="3"/>
      <c r="BA204" s="3"/>
      <c r="BB204" s="3"/>
      <c r="BC204" s="3"/>
      <c r="BD204" s="3"/>
      <c r="BE204" s="3"/>
      <c r="BF204" s="3"/>
      <c r="BG204" s="3"/>
      <c r="BH204" s="3"/>
      <c r="BI204" s="3"/>
      <c r="BJ204" s="3"/>
      <c r="BK204" s="3"/>
      <c r="BL204" s="3"/>
    </row>
    <row r="205">
      <c r="A205" s="68"/>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3"/>
      <c r="AV205" s="3"/>
      <c r="AW205" s="3"/>
      <c r="AX205" s="3"/>
      <c r="AY205" s="3"/>
      <c r="AZ205" s="3"/>
      <c r="BA205" s="3"/>
      <c r="BB205" s="3"/>
      <c r="BC205" s="3"/>
      <c r="BD205" s="3"/>
      <c r="BE205" s="3"/>
      <c r="BF205" s="3"/>
      <c r="BG205" s="3"/>
      <c r="BH205" s="3"/>
      <c r="BI205" s="3"/>
      <c r="BJ205" s="3"/>
      <c r="BK205" s="3"/>
      <c r="BL205" s="3"/>
    </row>
    <row r="206">
      <c r="A206" s="68"/>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c r="AW206" s="3"/>
      <c r="AX206" s="3"/>
      <c r="AY206" s="3"/>
      <c r="AZ206" s="3"/>
      <c r="BA206" s="3"/>
      <c r="BB206" s="3"/>
      <c r="BC206" s="3"/>
      <c r="BD206" s="3"/>
      <c r="BE206" s="3"/>
      <c r="BF206" s="3"/>
      <c r="BG206" s="3"/>
      <c r="BH206" s="3"/>
      <c r="BI206" s="3"/>
      <c r="BJ206" s="3"/>
      <c r="BK206" s="3"/>
      <c r="BL206" s="3"/>
    </row>
    <row r="207">
      <c r="A207" s="68"/>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c r="AW207" s="3"/>
      <c r="AX207" s="3"/>
      <c r="AY207" s="3"/>
      <c r="AZ207" s="3"/>
      <c r="BA207" s="3"/>
      <c r="BB207" s="3"/>
      <c r="BC207" s="3"/>
      <c r="BD207" s="3"/>
      <c r="BE207" s="3"/>
      <c r="BF207" s="3"/>
      <c r="BG207" s="3"/>
      <c r="BH207" s="3"/>
      <c r="BI207" s="3"/>
      <c r="BJ207" s="3"/>
      <c r="BK207" s="3"/>
      <c r="BL207" s="3"/>
    </row>
    <row r="208">
      <c r="A208" s="68"/>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c r="AW208" s="3"/>
      <c r="AX208" s="3"/>
      <c r="AY208" s="3"/>
      <c r="AZ208" s="3"/>
      <c r="BA208" s="3"/>
      <c r="BB208" s="3"/>
      <c r="BC208" s="3"/>
      <c r="BD208" s="3"/>
      <c r="BE208" s="3"/>
      <c r="BF208" s="3"/>
      <c r="BG208" s="3"/>
      <c r="BH208" s="3"/>
      <c r="BI208" s="3"/>
      <c r="BJ208" s="3"/>
      <c r="BK208" s="3"/>
      <c r="BL208" s="3"/>
    </row>
    <row r="209">
      <c r="A209" s="68"/>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c r="AW209" s="3"/>
      <c r="AX209" s="3"/>
      <c r="AY209" s="3"/>
      <c r="AZ209" s="3"/>
      <c r="BA209" s="3"/>
      <c r="BB209" s="3"/>
      <c r="BC209" s="3"/>
      <c r="BD209" s="3"/>
      <c r="BE209" s="3"/>
      <c r="BF209" s="3"/>
      <c r="BG209" s="3"/>
      <c r="BH209" s="3"/>
      <c r="BI209" s="3"/>
      <c r="BJ209" s="3"/>
      <c r="BK209" s="3"/>
      <c r="BL209" s="3"/>
    </row>
    <row r="210">
      <c r="A210" s="68"/>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
      <c r="AV210" s="3"/>
      <c r="AW210" s="3"/>
      <c r="AX210" s="3"/>
      <c r="AY210" s="3"/>
      <c r="AZ210" s="3"/>
      <c r="BA210" s="3"/>
      <c r="BB210" s="3"/>
      <c r="BC210" s="3"/>
      <c r="BD210" s="3"/>
      <c r="BE210" s="3"/>
      <c r="BF210" s="3"/>
      <c r="BG210" s="3"/>
      <c r="BH210" s="3"/>
      <c r="BI210" s="3"/>
      <c r="BJ210" s="3"/>
      <c r="BK210" s="3"/>
      <c r="BL210" s="3"/>
    </row>
    <row r="211">
      <c r="A211" s="68"/>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3"/>
      <c r="AV211" s="3"/>
      <c r="AW211" s="3"/>
      <c r="AX211" s="3"/>
      <c r="AY211" s="3"/>
      <c r="AZ211" s="3"/>
      <c r="BA211" s="3"/>
      <c r="BB211" s="3"/>
      <c r="BC211" s="3"/>
      <c r="BD211" s="3"/>
      <c r="BE211" s="3"/>
      <c r="BF211" s="3"/>
      <c r="BG211" s="3"/>
      <c r="BH211" s="3"/>
      <c r="BI211" s="3"/>
      <c r="BJ211" s="3"/>
      <c r="BK211" s="3"/>
      <c r="BL211" s="3"/>
    </row>
    <row r="212">
      <c r="A212" s="68"/>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c r="AW212" s="3"/>
      <c r="AX212" s="3"/>
      <c r="AY212" s="3"/>
      <c r="AZ212" s="3"/>
      <c r="BA212" s="3"/>
      <c r="BB212" s="3"/>
      <c r="BC212" s="3"/>
      <c r="BD212" s="3"/>
      <c r="BE212" s="3"/>
      <c r="BF212" s="3"/>
      <c r="BG212" s="3"/>
      <c r="BH212" s="3"/>
      <c r="BI212" s="3"/>
      <c r="BJ212" s="3"/>
      <c r="BK212" s="3"/>
      <c r="BL212" s="3"/>
    </row>
    <row r="213">
      <c r="A213" s="68"/>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c r="AW213" s="3"/>
      <c r="AX213" s="3"/>
      <c r="AY213" s="3"/>
      <c r="AZ213" s="3"/>
      <c r="BA213" s="3"/>
      <c r="BB213" s="3"/>
      <c r="BC213" s="3"/>
      <c r="BD213" s="3"/>
      <c r="BE213" s="3"/>
      <c r="BF213" s="3"/>
      <c r="BG213" s="3"/>
      <c r="BH213" s="3"/>
      <c r="BI213" s="3"/>
      <c r="BJ213" s="3"/>
      <c r="BK213" s="3"/>
      <c r="BL213" s="3"/>
    </row>
    <row r="214">
      <c r="A214" s="68"/>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c r="AW214" s="3"/>
      <c r="AX214" s="3"/>
      <c r="AY214" s="3"/>
      <c r="AZ214" s="3"/>
      <c r="BA214" s="3"/>
      <c r="BB214" s="3"/>
      <c r="BC214" s="3"/>
      <c r="BD214" s="3"/>
      <c r="BE214" s="3"/>
      <c r="BF214" s="3"/>
      <c r="BG214" s="3"/>
      <c r="BH214" s="3"/>
      <c r="BI214" s="3"/>
      <c r="BJ214" s="3"/>
      <c r="BK214" s="3"/>
      <c r="BL214" s="3"/>
    </row>
    <row r="215">
      <c r="A215" s="68"/>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c r="AW215" s="3"/>
      <c r="AX215" s="3"/>
      <c r="AY215" s="3"/>
      <c r="AZ215" s="3"/>
      <c r="BA215" s="3"/>
      <c r="BB215" s="3"/>
      <c r="BC215" s="3"/>
      <c r="BD215" s="3"/>
      <c r="BE215" s="3"/>
      <c r="BF215" s="3"/>
      <c r="BG215" s="3"/>
      <c r="BH215" s="3"/>
      <c r="BI215" s="3"/>
      <c r="BJ215" s="3"/>
      <c r="BK215" s="3"/>
      <c r="BL215" s="3"/>
    </row>
    <row r="216">
      <c r="A216" s="68"/>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c r="AW216" s="3"/>
      <c r="AX216" s="3"/>
      <c r="AY216" s="3"/>
      <c r="AZ216" s="3"/>
      <c r="BA216" s="3"/>
      <c r="BB216" s="3"/>
      <c r="BC216" s="3"/>
      <c r="BD216" s="3"/>
      <c r="BE216" s="3"/>
      <c r="BF216" s="3"/>
      <c r="BG216" s="3"/>
      <c r="BH216" s="3"/>
      <c r="BI216" s="3"/>
      <c r="BJ216" s="3"/>
      <c r="BK216" s="3"/>
      <c r="BL216" s="3"/>
    </row>
    <row r="217">
      <c r="A217" s="68"/>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c r="AW217" s="3"/>
      <c r="AX217" s="3"/>
      <c r="AY217" s="3"/>
      <c r="AZ217" s="3"/>
      <c r="BA217" s="3"/>
      <c r="BB217" s="3"/>
      <c r="BC217" s="3"/>
      <c r="BD217" s="3"/>
      <c r="BE217" s="3"/>
      <c r="BF217" s="3"/>
      <c r="BG217" s="3"/>
      <c r="BH217" s="3"/>
      <c r="BI217" s="3"/>
      <c r="BJ217" s="3"/>
      <c r="BK217" s="3"/>
      <c r="BL217" s="3"/>
    </row>
    <row r="218">
      <c r="A218" s="68"/>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c r="AW218" s="3"/>
      <c r="AX218" s="3"/>
      <c r="AY218" s="3"/>
      <c r="AZ218" s="3"/>
      <c r="BA218" s="3"/>
      <c r="BB218" s="3"/>
      <c r="BC218" s="3"/>
      <c r="BD218" s="3"/>
      <c r="BE218" s="3"/>
      <c r="BF218" s="3"/>
      <c r="BG218" s="3"/>
      <c r="BH218" s="3"/>
      <c r="BI218" s="3"/>
      <c r="BJ218" s="3"/>
      <c r="BK218" s="3"/>
      <c r="BL218" s="3"/>
    </row>
    <row r="219">
      <c r="A219" s="68"/>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c r="AW219" s="3"/>
      <c r="AX219" s="3"/>
      <c r="AY219" s="3"/>
      <c r="AZ219" s="3"/>
      <c r="BA219" s="3"/>
      <c r="BB219" s="3"/>
      <c r="BC219" s="3"/>
      <c r="BD219" s="3"/>
      <c r="BE219" s="3"/>
      <c r="BF219" s="3"/>
      <c r="BG219" s="3"/>
      <c r="BH219" s="3"/>
      <c r="BI219" s="3"/>
      <c r="BJ219" s="3"/>
      <c r="BK219" s="3"/>
      <c r="BL219" s="3"/>
    </row>
    <row r="220">
      <c r="A220" s="68"/>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c r="AW220" s="3"/>
      <c r="AX220" s="3"/>
      <c r="AY220" s="3"/>
      <c r="AZ220" s="3"/>
      <c r="BA220" s="3"/>
      <c r="BB220" s="3"/>
      <c r="BC220" s="3"/>
      <c r="BD220" s="3"/>
      <c r="BE220" s="3"/>
      <c r="BF220" s="3"/>
      <c r="BG220" s="3"/>
      <c r="BH220" s="3"/>
      <c r="BI220" s="3"/>
      <c r="BJ220" s="3"/>
      <c r="BK220" s="3"/>
      <c r="BL220" s="3"/>
    </row>
    <row r="221">
      <c r="A221" s="68"/>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c r="AW221" s="3"/>
      <c r="AX221" s="3"/>
      <c r="AY221" s="3"/>
      <c r="AZ221" s="3"/>
      <c r="BA221" s="3"/>
      <c r="BB221" s="3"/>
      <c r="BC221" s="3"/>
      <c r="BD221" s="3"/>
      <c r="BE221" s="3"/>
      <c r="BF221" s="3"/>
      <c r="BG221" s="3"/>
      <c r="BH221" s="3"/>
      <c r="BI221" s="3"/>
      <c r="BJ221" s="3"/>
      <c r="BK221" s="3"/>
      <c r="BL221" s="3"/>
    </row>
    <row r="222">
      <c r="A222" s="68"/>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3"/>
      <c r="AV222" s="3"/>
      <c r="AW222" s="3"/>
      <c r="AX222" s="3"/>
      <c r="AY222" s="3"/>
      <c r="AZ222" s="3"/>
      <c r="BA222" s="3"/>
      <c r="BB222" s="3"/>
      <c r="BC222" s="3"/>
      <c r="BD222" s="3"/>
      <c r="BE222" s="3"/>
      <c r="BF222" s="3"/>
      <c r="BG222" s="3"/>
      <c r="BH222" s="3"/>
      <c r="BI222" s="3"/>
      <c r="BJ222" s="3"/>
      <c r="BK222" s="3"/>
      <c r="BL222" s="3"/>
    </row>
    <row r="223">
      <c r="A223" s="68"/>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
      <c r="AV223" s="3"/>
      <c r="AW223" s="3"/>
      <c r="AX223" s="3"/>
      <c r="AY223" s="3"/>
      <c r="AZ223" s="3"/>
      <c r="BA223" s="3"/>
      <c r="BB223" s="3"/>
      <c r="BC223" s="3"/>
      <c r="BD223" s="3"/>
      <c r="BE223" s="3"/>
      <c r="BF223" s="3"/>
      <c r="BG223" s="3"/>
      <c r="BH223" s="3"/>
      <c r="BI223" s="3"/>
      <c r="BJ223" s="3"/>
      <c r="BK223" s="3"/>
      <c r="BL223" s="3"/>
    </row>
    <row r="224">
      <c r="A224" s="68"/>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c r="AU224" s="3"/>
      <c r="AV224" s="3"/>
      <c r="AW224" s="3"/>
      <c r="AX224" s="3"/>
      <c r="AY224" s="3"/>
      <c r="AZ224" s="3"/>
      <c r="BA224" s="3"/>
      <c r="BB224" s="3"/>
      <c r="BC224" s="3"/>
      <c r="BD224" s="3"/>
      <c r="BE224" s="3"/>
      <c r="BF224" s="3"/>
      <c r="BG224" s="3"/>
      <c r="BH224" s="3"/>
      <c r="BI224" s="3"/>
      <c r="BJ224" s="3"/>
      <c r="BK224" s="3"/>
      <c r="BL224" s="3"/>
    </row>
    <row r="225">
      <c r="A225" s="68"/>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c r="AW225" s="3"/>
      <c r="AX225" s="3"/>
      <c r="AY225" s="3"/>
      <c r="AZ225" s="3"/>
      <c r="BA225" s="3"/>
      <c r="BB225" s="3"/>
      <c r="BC225" s="3"/>
      <c r="BD225" s="3"/>
      <c r="BE225" s="3"/>
      <c r="BF225" s="3"/>
      <c r="BG225" s="3"/>
      <c r="BH225" s="3"/>
      <c r="BI225" s="3"/>
      <c r="BJ225" s="3"/>
      <c r="BK225" s="3"/>
      <c r="BL225" s="3"/>
    </row>
    <row r="226">
      <c r="A226" s="68"/>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3"/>
      <c r="AV226" s="3"/>
      <c r="AW226" s="3"/>
      <c r="AX226" s="3"/>
      <c r="AY226" s="3"/>
      <c r="AZ226" s="3"/>
      <c r="BA226" s="3"/>
      <c r="BB226" s="3"/>
      <c r="BC226" s="3"/>
      <c r="BD226" s="3"/>
      <c r="BE226" s="3"/>
      <c r="BF226" s="3"/>
      <c r="BG226" s="3"/>
      <c r="BH226" s="3"/>
      <c r="BI226" s="3"/>
      <c r="BJ226" s="3"/>
      <c r="BK226" s="3"/>
      <c r="BL226" s="3"/>
    </row>
    <row r="227">
      <c r="A227" s="68"/>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c r="AU227" s="3"/>
      <c r="AV227" s="3"/>
      <c r="AW227" s="3"/>
      <c r="AX227" s="3"/>
      <c r="AY227" s="3"/>
      <c r="AZ227" s="3"/>
      <c r="BA227" s="3"/>
      <c r="BB227" s="3"/>
      <c r="BC227" s="3"/>
      <c r="BD227" s="3"/>
      <c r="BE227" s="3"/>
      <c r="BF227" s="3"/>
      <c r="BG227" s="3"/>
      <c r="BH227" s="3"/>
      <c r="BI227" s="3"/>
      <c r="BJ227" s="3"/>
      <c r="BK227" s="3"/>
      <c r="BL227" s="3"/>
    </row>
    <row r="228">
      <c r="A228" s="68"/>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c r="AW228" s="3"/>
      <c r="AX228" s="3"/>
      <c r="AY228" s="3"/>
      <c r="AZ228" s="3"/>
      <c r="BA228" s="3"/>
      <c r="BB228" s="3"/>
      <c r="BC228" s="3"/>
      <c r="BD228" s="3"/>
      <c r="BE228" s="3"/>
      <c r="BF228" s="3"/>
      <c r="BG228" s="3"/>
      <c r="BH228" s="3"/>
      <c r="BI228" s="3"/>
      <c r="BJ228" s="3"/>
      <c r="BK228" s="3"/>
      <c r="BL228" s="3"/>
    </row>
    <row r="229">
      <c r="A229" s="68"/>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c r="AW229" s="3"/>
      <c r="AX229" s="3"/>
      <c r="AY229" s="3"/>
      <c r="AZ229" s="3"/>
      <c r="BA229" s="3"/>
      <c r="BB229" s="3"/>
      <c r="BC229" s="3"/>
      <c r="BD229" s="3"/>
      <c r="BE229" s="3"/>
      <c r="BF229" s="3"/>
      <c r="BG229" s="3"/>
      <c r="BH229" s="3"/>
      <c r="BI229" s="3"/>
      <c r="BJ229" s="3"/>
      <c r="BK229" s="3"/>
      <c r="BL229" s="3"/>
    </row>
    <row r="230">
      <c r="A230" s="68"/>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3"/>
      <c r="AV230" s="3"/>
      <c r="AW230" s="3"/>
      <c r="AX230" s="3"/>
      <c r="AY230" s="3"/>
      <c r="AZ230" s="3"/>
      <c r="BA230" s="3"/>
      <c r="BB230" s="3"/>
      <c r="BC230" s="3"/>
      <c r="BD230" s="3"/>
      <c r="BE230" s="3"/>
      <c r="BF230" s="3"/>
      <c r="BG230" s="3"/>
      <c r="BH230" s="3"/>
      <c r="BI230" s="3"/>
      <c r="BJ230" s="3"/>
      <c r="BK230" s="3"/>
      <c r="BL230" s="3"/>
    </row>
    <row r="231">
      <c r="A231" s="68"/>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3"/>
      <c r="AV231" s="3"/>
      <c r="AW231" s="3"/>
      <c r="AX231" s="3"/>
      <c r="AY231" s="3"/>
      <c r="AZ231" s="3"/>
      <c r="BA231" s="3"/>
      <c r="BB231" s="3"/>
      <c r="BC231" s="3"/>
      <c r="BD231" s="3"/>
      <c r="BE231" s="3"/>
      <c r="BF231" s="3"/>
      <c r="BG231" s="3"/>
      <c r="BH231" s="3"/>
      <c r="BI231" s="3"/>
      <c r="BJ231" s="3"/>
      <c r="BK231" s="3"/>
      <c r="BL231" s="3"/>
    </row>
    <row r="232">
      <c r="A232" s="68"/>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c r="AU232" s="3"/>
      <c r="AV232" s="3"/>
      <c r="AW232" s="3"/>
      <c r="AX232" s="3"/>
      <c r="AY232" s="3"/>
      <c r="AZ232" s="3"/>
      <c r="BA232" s="3"/>
      <c r="BB232" s="3"/>
      <c r="BC232" s="3"/>
      <c r="BD232" s="3"/>
      <c r="BE232" s="3"/>
      <c r="BF232" s="3"/>
      <c r="BG232" s="3"/>
      <c r="BH232" s="3"/>
      <c r="BI232" s="3"/>
      <c r="BJ232" s="3"/>
      <c r="BK232" s="3"/>
      <c r="BL232" s="3"/>
    </row>
    <row r="233">
      <c r="A233" s="68"/>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3"/>
      <c r="AV233" s="3"/>
      <c r="AW233" s="3"/>
      <c r="AX233" s="3"/>
      <c r="AY233" s="3"/>
      <c r="AZ233" s="3"/>
      <c r="BA233" s="3"/>
      <c r="BB233" s="3"/>
      <c r="BC233" s="3"/>
      <c r="BD233" s="3"/>
      <c r="BE233" s="3"/>
      <c r="BF233" s="3"/>
      <c r="BG233" s="3"/>
      <c r="BH233" s="3"/>
      <c r="BI233" s="3"/>
      <c r="BJ233" s="3"/>
      <c r="BK233" s="3"/>
      <c r="BL233" s="3"/>
    </row>
    <row r="234">
      <c r="A234" s="68"/>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3"/>
      <c r="AV234" s="3"/>
      <c r="AW234" s="3"/>
      <c r="AX234" s="3"/>
      <c r="AY234" s="3"/>
      <c r="AZ234" s="3"/>
      <c r="BA234" s="3"/>
      <c r="BB234" s="3"/>
      <c r="BC234" s="3"/>
      <c r="BD234" s="3"/>
      <c r="BE234" s="3"/>
      <c r="BF234" s="3"/>
      <c r="BG234" s="3"/>
      <c r="BH234" s="3"/>
      <c r="BI234" s="3"/>
      <c r="BJ234" s="3"/>
      <c r="BK234" s="3"/>
      <c r="BL234" s="3"/>
    </row>
    <row r="235">
      <c r="A235" s="68"/>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c r="AW235" s="3"/>
      <c r="AX235" s="3"/>
      <c r="AY235" s="3"/>
      <c r="AZ235" s="3"/>
      <c r="BA235" s="3"/>
      <c r="BB235" s="3"/>
      <c r="BC235" s="3"/>
      <c r="BD235" s="3"/>
      <c r="BE235" s="3"/>
      <c r="BF235" s="3"/>
      <c r="BG235" s="3"/>
      <c r="BH235" s="3"/>
      <c r="BI235" s="3"/>
      <c r="BJ235" s="3"/>
      <c r="BK235" s="3"/>
      <c r="BL235" s="3"/>
    </row>
    <row r="236">
      <c r="A236" s="68"/>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
      <c r="AV236" s="3"/>
      <c r="AW236" s="3"/>
      <c r="AX236" s="3"/>
      <c r="AY236" s="3"/>
      <c r="AZ236" s="3"/>
      <c r="BA236" s="3"/>
      <c r="BB236" s="3"/>
      <c r="BC236" s="3"/>
      <c r="BD236" s="3"/>
      <c r="BE236" s="3"/>
      <c r="BF236" s="3"/>
      <c r="BG236" s="3"/>
      <c r="BH236" s="3"/>
      <c r="BI236" s="3"/>
      <c r="BJ236" s="3"/>
      <c r="BK236" s="3"/>
      <c r="BL236" s="3"/>
    </row>
    <row r="237">
      <c r="A237" s="68"/>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
      <c r="AV237" s="3"/>
      <c r="AW237" s="3"/>
      <c r="AX237" s="3"/>
      <c r="AY237" s="3"/>
      <c r="AZ237" s="3"/>
      <c r="BA237" s="3"/>
      <c r="BB237" s="3"/>
      <c r="BC237" s="3"/>
      <c r="BD237" s="3"/>
      <c r="BE237" s="3"/>
      <c r="BF237" s="3"/>
      <c r="BG237" s="3"/>
      <c r="BH237" s="3"/>
      <c r="BI237" s="3"/>
      <c r="BJ237" s="3"/>
      <c r="BK237" s="3"/>
      <c r="BL237" s="3"/>
    </row>
    <row r="238">
      <c r="A238" s="68"/>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c r="AW238" s="3"/>
      <c r="AX238" s="3"/>
      <c r="AY238" s="3"/>
      <c r="AZ238" s="3"/>
      <c r="BA238" s="3"/>
      <c r="BB238" s="3"/>
      <c r="BC238" s="3"/>
      <c r="BD238" s="3"/>
      <c r="BE238" s="3"/>
      <c r="BF238" s="3"/>
      <c r="BG238" s="3"/>
      <c r="BH238" s="3"/>
      <c r="BI238" s="3"/>
      <c r="BJ238" s="3"/>
      <c r="BK238" s="3"/>
      <c r="BL238" s="3"/>
    </row>
    <row r="239">
      <c r="A239" s="68"/>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3"/>
      <c r="AV239" s="3"/>
      <c r="AW239" s="3"/>
      <c r="AX239" s="3"/>
      <c r="AY239" s="3"/>
      <c r="AZ239" s="3"/>
      <c r="BA239" s="3"/>
      <c r="BB239" s="3"/>
      <c r="BC239" s="3"/>
      <c r="BD239" s="3"/>
      <c r="BE239" s="3"/>
      <c r="BF239" s="3"/>
      <c r="BG239" s="3"/>
      <c r="BH239" s="3"/>
      <c r="BI239" s="3"/>
      <c r="BJ239" s="3"/>
      <c r="BK239" s="3"/>
      <c r="BL239" s="3"/>
    </row>
    <row r="240">
      <c r="A240" s="68"/>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c r="AW240" s="3"/>
      <c r="AX240" s="3"/>
      <c r="AY240" s="3"/>
      <c r="AZ240" s="3"/>
      <c r="BA240" s="3"/>
      <c r="BB240" s="3"/>
      <c r="BC240" s="3"/>
      <c r="BD240" s="3"/>
      <c r="BE240" s="3"/>
      <c r="BF240" s="3"/>
      <c r="BG240" s="3"/>
      <c r="BH240" s="3"/>
      <c r="BI240" s="3"/>
      <c r="BJ240" s="3"/>
      <c r="BK240" s="3"/>
      <c r="BL240" s="3"/>
    </row>
    <row r="241">
      <c r="A241" s="68"/>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c r="BA241" s="3"/>
      <c r="BB241" s="3"/>
      <c r="BC241" s="3"/>
      <c r="BD241" s="3"/>
      <c r="BE241" s="3"/>
      <c r="BF241" s="3"/>
      <c r="BG241" s="3"/>
      <c r="BH241" s="3"/>
      <c r="BI241" s="3"/>
      <c r="BJ241" s="3"/>
      <c r="BK241" s="3"/>
      <c r="BL241" s="3"/>
    </row>
    <row r="242">
      <c r="A242" s="68"/>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c r="BB242" s="3"/>
      <c r="BC242" s="3"/>
      <c r="BD242" s="3"/>
      <c r="BE242" s="3"/>
      <c r="BF242" s="3"/>
      <c r="BG242" s="3"/>
      <c r="BH242" s="3"/>
      <c r="BI242" s="3"/>
      <c r="BJ242" s="3"/>
      <c r="BK242" s="3"/>
      <c r="BL242" s="3"/>
    </row>
    <row r="243">
      <c r="A243" s="68"/>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c r="BB243" s="3"/>
      <c r="BC243" s="3"/>
      <c r="BD243" s="3"/>
      <c r="BE243" s="3"/>
      <c r="BF243" s="3"/>
      <c r="BG243" s="3"/>
      <c r="BH243" s="3"/>
      <c r="BI243" s="3"/>
      <c r="BJ243" s="3"/>
      <c r="BK243" s="3"/>
      <c r="BL243" s="3"/>
    </row>
    <row r="244">
      <c r="A244" s="68"/>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c r="BB244" s="3"/>
      <c r="BC244" s="3"/>
      <c r="BD244" s="3"/>
      <c r="BE244" s="3"/>
      <c r="BF244" s="3"/>
      <c r="BG244" s="3"/>
      <c r="BH244" s="3"/>
      <c r="BI244" s="3"/>
      <c r="BJ244" s="3"/>
      <c r="BK244" s="3"/>
      <c r="BL244" s="3"/>
    </row>
    <row r="245">
      <c r="A245" s="68"/>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c r="BB245" s="3"/>
      <c r="BC245" s="3"/>
      <c r="BD245" s="3"/>
      <c r="BE245" s="3"/>
      <c r="BF245" s="3"/>
      <c r="BG245" s="3"/>
      <c r="BH245" s="3"/>
      <c r="BI245" s="3"/>
      <c r="BJ245" s="3"/>
      <c r="BK245" s="3"/>
      <c r="BL245" s="3"/>
    </row>
    <row r="246">
      <c r="A246" s="68"/>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c r="BB246" s="3"/>
      <c r="BC246" s="3"/>
      <c r="BD246" s="3"/>
      <c r="BE246" s="3"/>
      <c r="BF246" s="3"/>
      <c r="BG246" s="3"/>
      <c r="BH246" s="3"/>
      <c r="BI246" s="3"/>
      <c r="BJ246" s="3"/>
      <c r="BK246" s="3"/>
      <c r="BL246" s="3"/>
    </row>
    <row r="247">
      <c r="A247" s="68"/>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c r="BB247" s="3"/>
      <c r="BC247" s="3"/>
      <c r="BD247" s="3"/>
      <c r="BE247" s="3"/>
      <c r="BF247" s="3"/>
      <c r="BG247" s="3"/>
      <c r="BH247" s="3"/>
      <c r="BI247" s="3"/>
      <c r="BJ247" s="3"/>
      <c r="BK247" s="3"/>
      <c r="BL247" s="3"/>
    </row>
    <row r="248">
      <c r="A248" s="68"/>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c r="AW248" s="3"/>
      <c r="AX248" s="3"/>
      <c r="AY248" s="3"/>
      <c r="AZ248" s="3"/>
      <c r="BA248" s="3"/>
      <c r="BB248" s="3"/>
      <c r="BC248" s="3"/>
      <c r="BD248" s="3"/>
      <c r="BE248" s="3"/>
      <c r="BF248" s="3"/>
      <c r="BG248" s="3"/>
      <c r="BH248" s="3"/>
      <c r="BI248" s="3"/>
      <c r="BJ248" s="3"/>
      <c r="BK248" s="3"/>
      <c r="BL248" s="3"/>
    </row>
    <row r="249">
      <c r="A249" s="68"/>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c r="AW249" s="3"/>
      <c r="AX249" s="3"/>
      <c r="AY249" s="3"/>
      <c r="AZ249" s="3"/>
      <c r="BA249" s="3"/>
      <c r="BB249" s="3"/>
      <c r="BC249" s="3"/>
      <c r="BD249" s="3"/>
      <c r="BE249" s="3"/>
      <c r="BF249" s="3"/>
      <c r="BG249" s="3"/>
      <c r="BH249" s="3"/>
      <c r="BI249" s="3"/>
      <c r="BJ249" s="3"/>
      <c r="BK249" s="3"/>
      <c r="BL249" s="3"/>
    </row>
    <row r="250">
      <c r="A250" s="68"/>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c r="AW250" s="3"/>
      <c r="AX250" s="3"/>
      <c r="AY250" s="3"/>
      <c r="AZ250" s="3"/>
      <c r="BA250" s="3"/>
      <c r="BB250" s="3"/>
      <c r="BC250" s="3"/>
      <c r="BD250" s="3"/>
      <c r="BE250" s="3"/>
      <c r="BF250" s="3"/>
      <c r="BG250" s="3"/>
      <c r="BH250" s="3"/>
      <c r="BI250" s="3"/>
      <c r="BJ250" s="3"/>
      <c r="BK250" s="3"/>
      <c r="BL250" s="3"/>
    </row>
    <row r="251">
      <c r="A251" s="68"/>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
      <c r="AV251" s="3"/>
      <c r="AW251" s="3"/>
      <c r="AX251" s="3"/>
      <c r="AY251" s="3"/>
      <c r="AZ251" s="3"/>
      <c r="BA251" s="3"/>
      <c r="BB251" s="3"/>
      <c r="BC251" s="3"/>
      <c r="BD251" s="3"/>
      <c r="BE251" s="3"/>
      <c r="BF251" s="3"/>
      <c r="BG251" s="3"/>
      <c r="BH251" s="3"/>
      <c r="BI251" s="3"/>
      <c r="BJ251" s="3"/>
      <c r="BK251" s="3"/>
      <c r="BL251" s="3"/>
    </row>
    <row r="252">
      <c r="A252" s="68"/>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c r="AW252" s="3"/>
      <c r="AX252" s="3"/>
      <c r="AY252" s="3"/>
      <c r="AZ252" s="3"/>
      <c r="BA252" s="3"/>
      <c r="BB252" s="3"/>
      <c r="BC252" s="3"/>
      <c r="BD252" s="3"/>
      <c r="BE252" s="3"/>
      <c r="BF252" s="3"/>
      <c r="BG252" s="3"/>
      <c r="BH252" s="3"/>
      <c r="BI252" s="3"/>
      <c r="BJ252" s="3"/>
      <c r="BK252" s="3"/>
      <c r="BL252" s="3"/>
    </row>
    <row r="253">
      <c r="A253" s="68"/>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3"/>
      <c r="AV253" s="3"/>
      <c r="AW253" s="3"/>
      <c r="AX253" s="3"/>
      <c r="AY253" s="3"/>
      <c r="AZ253" s="3"/>
      <c r="BA253" s="3"/>
      <c r="BB253" s="3"/>
      <c r="BC253" s="3"/>
      <c r="BD253" s="3"/>
      <c r="BE253" s="3"/>
      <c r="BF253" s="3"/>
      <c r="BG253" s="3"/>
      <c r="BH253" s="3"/>
      <c r="BI253" s="3"/>
      <c r="BJ253" s="3"/>
      <c r="BK253" s="3"/>
      <c r="BL253" s="3"/>
    </row>
    <row r="254">
      <c r="A254" s="68"/>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c r="AW254" s="3"/>
      <c r="AX254" s="3"/>
      <c r="AY254" s="3"/>
      <c r="AZ254" s="3"/>
      <c r="BA254" s="3"/>
      <c r="BB254" s="3"/>
      <c r="BC254" s="3"/>
      <c r="BD254" s="3"/>
      <c r="BE254" s="3"/>
      <c r="BF254" s="3"/>
      <c r="BG254" s="3"/>
      <c r="BH254" s="3"/>
      <c r="BI254" s="3"/>
      <c r="BJ254" s="3"/>
      <c r="BK254" s="3"/>
      <c r="BL254" s="3"/>
    </row>
    <row r="255">
      <c r="A255" s="68"/>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
      <c r="AV255" s="3"/>
      <c r="AW255" s="3"/>
      <c r="AX255" s="3"/>
      <c r="AY255" s="3"/>
      <c r="AZ255" s="3"/>
      <c r="BA255" s="3"/>
      <c r="BB255" s="3"/>
      <c r="BC255" s="3"/>
      <c r="BD255" s="3"/>
      <c r="BE255" s="3"/>
      <c r="BF255" s="3"/>
      <c r="BG255" s="3"/>
      <c r="BH255" s="3"/>
      <c r="BI255" s="3"/>
      <c r="BJ255" s="3"/>
      <c r="BK255" s="3"/>
      <c r="BL255" s="3"/>
    </row>
    <row r="256">
      <c r="A256" s="68"/>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c r="AW256" s="3"/>
      <c r="AX256" s="3"/>
      <c r="AY256" s="3"/>
      <c r="AZ256" s="3"/>
      <c r="BA256" s="3"/>
      <c r="BB256" s="3"/>
      <c r="BC256" s="3"/>
      <c r="BD256" s="3"/>
      <c r="BE256" s="3"/>
      <c r="BF256" s="3"/>
      <c r="BG256" s="3"/>
      <c r="BH256" s="3"/>
      <c r="BI256" s="3"/>
      <c r="BJ256" s="3"/>
      <c r="BK256" s="3"/>
      <c r="BL256" s="3"/>
    </row>
    <row r="257">
      <c r="A257" s="68"/>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3"/>
      <c r="AV257" s="3"/>
      <c r="AW257" s="3"/>
      <c r="AX257" s="3"/>
      <c r="AY257" s="3"/>
      <c r="AZ257" s="3"/>
      <c r="BA257" s="3"/>
      <c r="BB257" s="3"/>
      <c r="BC257" s="3"/>
      <c r="BD257" s="3"/>
      <c r="BE257" s="3"/>
      <c r="BF257" s="3"/>
      <c r="BG257" s="3"/>
      <c r="BH257" s="3"/>
      <c r="BI257" s="3"/>
      <c r="BJ257" s="3"/>
      <c r="BK257" s="3"/>
      <c r="BL257" s="3"/>
    </row>
    <row r="258">
      <c r="A258" s="68"/>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c r="AU258" s="3"/>
      <c r="AV258" s="3"/>
      <c r="AW258" s="3"/>
      <c r="AX258" s="3"/>
      <c r="AY258" s="3"/>
      <c r="AZ258" s="3"/>
      <c r="BA258" s="3"/>
      <c r="BB258" s="3"/>
      <c r="BC258" s="3"/>
      <c r="BD258" s="3"/>
      <c r="BE258" s="3"/>
      <c r="BF258" s="3"/>
      <c r="BG258" s="3"/>
      <c r="BH258" s="3"/>
      <c r="BI258" s="3"/>
      <c r="BJ258" s="3"/>
      <c r="BK258" s="3"/>
      <c r="BL258" s="3"/>
    </row>
    <row r="259">
      <c r="A259" s="68"/>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3"/>
      <c r="AV259" s="3"/>
      <c r="AW259" s="3"/>
      <c r="AX259" s="3"/>
      <c r="AY259" s="3"/>
      <c r="AZ259" s="3"/>
      <c r="BA259" s="3"/>
      <c r="BB259" s="3"/>
      <c r="BC259" s="3"/>
      <c r="BD259" s="3"/>
      <c r="BE259" s="3"/>
      <c r="BF259" s="3"/>
      <c r="BG259" s="3"/>
      <c r="BH259" s="3"/>
      <c r="BI259" s="3"/>
      <c r="BJ259" s="3"/>
      <c r="BK259" s="3"/>
      <c r="BL259" s="3"/>
    </row>
    <row r="260">
      <c r="A260" s="68"/>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3"/>
      <c r="AV260" s="3"/>
      <c r="AW260" s="3"/>
      <c r="AX260" s="3"/>
      <c r="AY260" s="3"/>
      <c r="AZ260" s="3"/>
      <c r="BA260" s="3"/>
      <c r="BB260" s="3"/>
      <c r="BC260" s="3"/>
      <c r="BD260" s="3"/>
      <c r="BE260" s="3"/>
      <c r="BF260" s="3"/>
      <c r="BG260" s="3"/>
      <c r="BH260" s="3"/>
      <c r="BI260" s="3"/>
      <c r="BJ260" s="3"/>
      <c r="BK260" s="3"/>
      <c r="BL260" s="3"/>
    </row>
    <row r="261">
      <c r="A261" s="68"/>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c r="AU261" s="3"/>
      <c r="AV261" s="3"/>
      <c r="AW261" s="3"/>
      <c r="AX261" s="3"/>
      <c r="AY261" s="3"/>
      <c r="AZ261" s="3"/>
      <c r="BA261" s="3"/>
      <c r="BB261" s="3"/>
      <c r="BC261" s="3"/>
      <c r="BD261" s="3"/>
      <c r="BE261" s="3"/>
      <c r="BF261" s="3"/>
      <c r="BG261" s="3"/>
      <c r="BH261" s="3"/>
      <c r="BI261" s="3"/>
      <c r="BJ261" s="3"/>
      <c r="BK261" s="3"/>
      <c r="BL261" s="3"/>
    </row>
    <row r="262">
      <c r="A262" s="68"/>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3"/>
      <c r="AV262" s="3"/>
      <c r="AW262" s="3"/>
      <c r="AX262" s="3"/>
      <c r="AY262" s="3"/>
      <c r="AZ262" s="3"/>
      <c r="BA262" s="3"/>
      <c r="BB262" s="3"/>
      <c r="BC262" s="3"/>
      <c r="BD262" s="3"/>
      <c r="BE262" s="3"/>
      <c r="BF262" s="3"/>
      <c r="BG262" s="3"/>
      <c r="BH262" s="3"/>
      <c r="BI262" s="3"/>
      <c r="BJ262" s="3"/>
      <c r="BK262" s="3"/>
      <c r="BL262" s="3"/>
    </row>
    <row r="263">
      <c r="A263" s="68"/>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c r="AU263" s="3"/>
      <c r="AV263" s="3"/>
      <c r="AW263" s="3"/>
      <c r="AX263" s="3"/>
      <c r="AY263" s="3"/>
      <c r="AZ263" s="3"/>
      <c r="BA263" s="3"/>
      <c r="BB263" s="3"/>
      <c r="BC263" s="3"/>
      <c r="BD263" s="3"/>
      <c r="BE263" s="3"/>
      <c r="BF263" s="3"/>
      <c r="BG263" s="3"/>
      <c r="BH263" s="3"/>
      <c r="BI263" s="3"/>
      <c r="BJ263" s="3"/>
      <c r="BK263" s="3"/>
      <c r="BL263" s="3"/>
    </row>
    <row r="264">
      <c r="A264" s="68"/>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c r="AU264" s="3"/>
      <c r="AV264" s="3"/>
      <c r="AW264" s="3"/>
      <c r="AX264" s="3"/>
      <c r="AY264" s="3"/>
      <c r="AZ264" s="3"/>
      <c r="BA264" s="3"/>
      <c r="BB264" s="3"/>
      <c r="BC264" s="3"/>
      <c r="BD264" s="3"/>
      <c r="BE264" s="3"/>
      <c r="BF264" s="3"/>
      <c r="BG264" s="3"/>
      <c r="BH264" s="3"/>
      <c r="BI264" s="3"/>
      <c r="BJ264" s="3"/>
      <c r="BK264" s="3"/>
      <c r="BL264" s="3"/>
    </row>
    <row r="265">
      <c r="A265" s="68"/>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c r="AU265" s="3"/>
      <c r="AV265" s="3"/>
      <c r="AW265" s="3"/>
      <c r="AX265" s="3"/>
      <c r="AY265" s="3"/>
      <c r="AZ265" s="3"/>
      <c r="BA265" s="3"/>
      <c r="BB265" s="3"/>
      <c r="BC265" s="3"/>
      <c r="BD265" s="3"/>
      <c r="BE265" s="3"/>
      <c r="BF265" s="3"/>
      <c r="BG265" s="3"/>
      <c r="BH265" s="3"/>
      <c r="BI265" s="3"/>
      <c r="BJ265" s="3"/>
      <c r="BK265" s="3"/>
      <c r="BL265" s="3"/>
    </row>
    <row r="266">
      <c r="A266" s="68"/>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c r="AU266" s="3"/>
      <c r="AV266" s="3"/>
      <c r="AW266" s="3"/>
      <c r="AX266" s="3"/>
      <c r="AY266" s="3"/>
      <c r="AZ266" s="3"/>
      <c r="BA266" s="3"/>
      <c r="BB266" s="3"/>
      <c r="BC266" s="3"/>
      <c r="BD266" s="3"/>
      <c r="BE266" s="3"/>
      <c r="BF266" s="3"/>
      <c r="BG266" s="3"/>
      <c r="BH266" s="3"/>
      <c r="BI266" s="3"/>
      <c r="BJ266" s="3"/>
      <c r="BK266" s="3"/>
      <c r="BL266" s="3"/>
    </row>
    <row r="267">
      <c r="A267" s="68"/>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3"/>
      <c r="AV267" s="3"/>
      <c r="AW267" s="3"/>
      <c r="AX267" s="3"/>
      <c r="AY267" s="3"/>
      <c r="AZ267" s="3"/>
      <c r="BA267" s="3"/>
      <c r="BB267" s="3"/>
      <c r="BC267" s="3"/>
      <c r="BD267" s="3"/>
      <c r="BE267" s="3"/>
      <c r="BF267" s="3"/>
      <c r="BG267" s="3"/>
      <c r="BH267" s="3"/>
      <c r="BI267" s="3"/>
      <c r="BJ267" s="3"/>
      <c r="BK267" s="3"/>
      <c r="BL267" s="3"/>
    </row>
    <row r="268">
      <c r="A268" s="68"/>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c r="AU268" s="3"/>
      <c r="AV268" s="3"/>
      <c r="AW268" s="3"/>
      <c r="AX268" s="3"/>
      <c r="AY268" s="3"/>
      <c r="AZ268" s="3"/>
      <c r="BA268" s="3"/>
      <c r="BB268" s="3"/>
      <c r="BC268" s="3"/>
      <c r="BD268" s="3"/>
      <c r="BE268" s="3"/>
      <c r="BF268" s="3"/>
      <c r="BG268" s="3"/>
      <c r="BH268" s="3"/>
      <c r="BI268" s="3"/>
      <c r="BJ268" s="3"/>
      <c r="BK268" s="3"/>
      <c r="BL268" s="3"/>
    </row>
    <row r="269">
      <c r="A269" s="68"/>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c r="AU269" s="3"/>
      <c r="AV269" s="3"/>
      <c r="AW269" s="3"/>
      <c r="AX269" s="3"/>
      <c r="AY269" s="3"/>
      <c r="AZ269" s="3"/>
      <c r="BA269" s="3"/>
      <c r="BB269" s="3"/>
      <c r="BC269" s="3"/>
      <c r="BD269" s="3"/>
      <c r="BE269" s="3"/>
      <c r="BF269" s="3"/>
      <c r="BG269" s="3"/>
      <c r="BH269" s="3"/>
      <c r="BI269" s="3"/>
      <c r="BJ269" s="3"/>
      <c r="BK269" s="3"/>
      <c r="BL269" s="3"/>
    </row>
    <row r="270">
      <c r="A270" s="68"/>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c r="AU270" s="3"/>
      <c r="AV270" s="3"/>
      <c r="AW270" s="3"/>
      <c r="AX270" s="3"/>
      <c r="AY270" s="3"/>
      <c r="AZ270" s="3"/>
      <c r="BA270" s="3"/>
      <c r="BB270" s="3"/>
      <c r="BC270" s="3"/>
      <c r="BD270" s="3"/>
      <c r="BE270" s="3"/>
      <c r="BF270" s="3"/>
      <c r="BG270" s="3"/>
      <c r="BH270" s="3"/>
      <c r="BI270" s="3"/>
      <c r="BJ270" s="3"/>
      <c r="BK270" s="3"/>
      <c r="BL270" s="3"/>
    </row>
    <row r="271">
      <c r="A271" s="68"/>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c r="AU271" s="3"/>
      <c r="AV271" s="3"/>
      <c r="AW271" s="3"/>
      <c r="AX271" s="3"/>
      <c r="AY271" s="3"/>
      <c r="AZ271" s="3"/>
      <c r="BA271" s="3"/>
      <c r="BB271" s="3"/>
      <c r="BC271" s="3"/>
      <c r="BD271" s="3"/>
      <c r="BE271" s="3"/>
      <c r="BF271" s="3"/>
      <c r="BG271" s="3"/>
      <c r="BH271" s="3"/>
      <c r="BI271" s="3"/>
      <c r="BJ271" s="3"/>
      <c r="BK271" s="3"/>
      <c r="BL271" s="3"/>
    </row>
    <row r="272">
      <c r="A272" s="68"/>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c r="AU272" s="3"/>
      <c r="AV272" s="3"/>
      <c r="AW272" s="3"/>
      <c r="AX272" s="3"/>
      <c r="AY272" s="3"/>
      <c r="AZ272" s="3"/>
      <c r="BA272" s="3"/>
      <c r="BB272" s="3"/>
      <c r="BC272" s="3"/>
      <c r="BD272" s="3"/>
      <c r="BE272" s="3"/>
      <c r="BF272" s="3"/>
      <c r="BG272" s="3"/>
      <c r="BH272" s="3"/>
      <c r="BI272" s="3"/>
      <c r="BJ272" s="3"/>
      <c r="BK272" s="3"/>
      <c r="BL272" s="3"/>
    </row>
    <row r="273">
      <c r="A273" s="68"/>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3"/>
      <c r="AV273" s="3"/>
      <c r="AW273" s="3"/>
      <c r="AX273" s="3"/>
      <c r="AY273" s="3"/>
      <c r="AZ273" s="3"/>
      <c r="BA273" s="3"/>
      <c r="BB273" s="3"/>
      <c r="BC273" s="3"/>
      <c r="BD273" s="3"/>
      <c r="BE273" s="3"/>
      <c r="BF273" s="3"/>
      <c r="BG273" s="3"/>
      <c r="BH273" s="3"/>
      <c r="BI273" s="3"/>
      <c r="BJ273" s="3"/>
      <c r="BK273" s="3"/>
      <c r="BL273" s="3"/>
    </row>
    <row r="274">
      <c r="A274" s="68"/>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c r="AU274" s="3"/>
      <c r="AV274" s="3"/>
      <c r="AW274" s="3"/>
      <c r="AX274" s="3"/>
      <c r="AY274" s="3"/>
      <c r="AZ274" s="3"/>
      <c r="BA274" s="3"/>
      <c r="BB274" s="3"/>
      <c r="BC274" s="3"/>
      <c r="BD274" s="3"/>
      <c r="BE274" s="3"/>
      <c r="BF274" s="3"/>
      <c r="BG274" s="3"/>
      <c r="BH274" s="3"/>
      <c r="BI274" s="3"/>
      <c r="BJ274" s="3"/>
      <c r="BK274" s="3"/>
      <c r="BL274" s="3"/>
    </row>
    <row r="275">
      <c r="A275" s="68"/>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c r="AU275" s="3"/>
      <c r="AV275" s="3"/>
      <c r="AW275" s="3"/>
      <c r="AX275" s="3"/>
      <c r="AY275" s="3"/>
      <c r="AZ275" s="3"/>
      <c r="BA275" s="3"/>
      <c r="BB275" s="3"/>
      <c r="BC275" s="3"/>
      <c r="BD275" s="3"/>
      <c r="BE275" s="3"/>
      <c r="BF275" s="3"/>
      <c r="BG275" s="3"/>
      <c r="BH275" s="3"/>
      <c r="BI275" s="3"/>
      <c r="BJ275" s="3"/>
      <c r="BK275" s="3"/>
      <c r="BL275" s="3"/>
    </row>
    <row r="276">
      <c r="A276" s="68"/>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c r="AY276" s="3"/>
      <c r="AZ276" s="3"/>
      <c r="BA276" s="3"/>
      <c r="BB276" s="3"/>
      <c r="BC276" s="3"/>
      <c r="BD276" s="3"/>
      <c r="BE276" s="3"/>
      <c r="BF276" s="3"/>
      <c r="BG276" s="3"/>
      <c r="BH276" s="3"/>
      <c r="BI276" s="3"/>
      <c r="BJ276" s="3"/>
      <c r="BK276" s="3"/>
      <c r="BL276" s="3"/>
    </row>
    <row r="277">
      <c r="A277" s="68"/>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3"/>
      <c r="AX277" s="3"/>
      <c r="AY277" s="3"/>
      <c r="AZ277" s="3"/>
      <c r="BA277" s="3"/>
      <c r="BB277" s="3"/>
      <c r="BC277" s="3"/>
      <c r="BD277" s="3"/>
      <c r="BE277" s="3"/>
      <c r="BF277" s="3"/>
      <c r="BG277" s="3"/>
      <c r="BH277" s="3"/>
      <c r="BI277" s="3"/>
      <c r="BJ277" s="3"/>
      <c r="BK277" s="3"/>
      <c r="BL277" s="3"/>
    </row>
    <row r="278">
      <c r="A278" s="68"/>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3"/>
      <c r="AX278" s="3"/>
      <c r="AY278" s="3"/>
      <c r="AZ278" s="3"/>
      <c r="BA278" s="3"/>
      <c r="BB278" s="3"/>
      <c r="BC278" s="3"/>
      <c r="BD278" s="3"/>
      <c r="BE278" s="3"/>
      <c r="BF278" s="3"/>
      <c r="BG278" s="3"/>
      <c r="BH278" s="3"/>
      <c r="BI278" s="3"/>
      <c r="BJ278" s="3"/>
      <c r="BK278" s="3"/>
      <c r="BL278" s="3"/>
    </row>
    <row r="279">
      <c r="A279" s="68"/>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
      <c r="AX279" s="3"/>
      <c r="AY279" s="3"/>
      <c r="AZ279" s="3"/>
      <c r="BA279" s="3"/>
      <c r="BB279" s="3"/>
      <c r="BC279" s="3"/>
      <c r="BD279" s="3"/>
      <c r="BE279" s="3"/>
      <c r="BF279" s="3"/>
      <c r="BG279" s="3"/>
      <c r="BH279" s="3"/>
      <c r="BI279" s="3"/>
      <c r="BJ279" s="3"/>
      <c r="BK279" s="3"/>
      <c r="BL279" s="3"/>
    </row>
    <row r="280">
      <c r="A280" s="68"/>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3"/>
      <c r="AX280" s="3"/>
      <c r="AY280" s="3"/>
      <c r="AZ280" s="3"/>
      <c r="BA280" s="3"/>
      <c r="BB280" s="3"/>
      <c r="BC280" s="3"/>
      <c r="BD280" s="3"/>
      <c r="BE280" s="3"/>
      <c r="BF280" s="3"/>
      <c r="BG280" s="3"/>
      <c r="BH280" s="3"/>
      <c r="BI280" s="3"/>
      <c r="BJ280" s="3"/>
      <c r="BK280" s="3"/>
      <c r="BL280" s="3"/>
    </row>
    <row r="281">
      <c r="A281" s="68"/>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c r="AW281" s="3"/>
      <c r="AX281" s="3"/>
      <c r="AY281" s="3"/>
      <c r="AZ281" s="3"/>
      <c r="BA281" s="3"/>
      <c r="BB281" s="3"/>
      <c r="BC281" s="3"/>
      <c r="BD281" s="3"/>
      <c r="BE281" s="3"/>
      <c r="BF281" s="3"/>
      <c r="BG281" s="3"/>
      <c r="BH281" s="3"/>
      <c r="BI281" s="3"/>
      <c r="BJ281" s="3"/>
      <c r="BK281" s="3"/>
      <c r="BL281" s="3"/>
    </row>
    <row r="282">
      <c r="A282" s="68"/>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c r="AW282" s="3"/>
      <c r="AX282" s="3"/>
      <c r="AY282" s="3"/>
      <c r="AZ282" s="3"/>
      <c r="BA282" s="3"/>
      <c r="BB282" s="3"/>
      <c r="BC282" s="3"/>
      <c r="BD282" s="3"/>
      <c r="BE282" s="3"/>
      <c r="BF282" s="3"/>
      <c r="BG282" s="3"/>
      <c r="BH282" s="3"/>
      <c r="BI282" s="3"/>
      <c r="BJ282" s="3"/>
      <c r="BK282" s="3"/>
      <c r="BL282" s="3"/>
    </row>
    <row r="283">
      <c r="A283" s="68"/>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c r="AW283" s="3"/>
      <c r="AX283" s="3"/>
      <c r="AY283" s="3"/>
      <c r="AZ283" s="3"/>
      <c r="BA283" s="3"/>
      <c r="BB283" s="3"/>
      <c r="BC283" s="3"/>
      <c r="BD283" s="3"/>
      <c r="BE283" s="3"/>
      <c r="BF283" s="3"/>
      <c r="BG283" s="3"/>
      <c r="BH283" s="3"/>
      <c r="BI283" s="3"/>
      <c r="BJ283" s="3"/>
      <c r="BK283" s="3"/>
      <c r="BL283" s="3"/>
    </row>
    <row r="284">
      <c r="A284" s="68"/>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
      <c r="AX284" s="3"/>
      <c r="AY284" s="3"/>
      <c r="AZ284" s="3"/>
      <c r="BA284" s="3"/>
      <c r="BB284" s="3"/>
      <c r="BC284" s="3"/>
      <c r="BD284" s="3"/>
      <c r="BE284" s="3"/>
      <c r="BF284" s="3"/>
      <c r="BG284" s="3"/>
      <c r="BH284" s="3"/>
      <c r="BI284" s="3"/>
      <c r="BJ284" s="3"/>
      <c r="BK284" s="3"/>
      <c r="BL284" s="3"/>
    </row>
    <row r="285">
      <c r="A285" s="68"/>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3"/>
      <c r="AX285" s="3"/>
      <c r="AY285" s="3"/>
      <c r="AZ285" s="3"/>
      <c r="BA285" s="3"/>
      <c r="BB285" s="3"/>
      <c r="BC285" s="3"/>
      <c r="BD285" s="3"/>
      <c r="BE285" s="3"/>
      <c r="BF285" s="3"/>
      <c r="BG285" s="3"/>
      <c r="BH285" s="3"/>
      <c r="BI285" s="3"/>
      <c r="BJ285" s="3"/>
      <c r="BK285" s="3"/>
      <c r="BL285" s="3"/>
    </row>
    <row r="286">
      <c r="A286" s="68"/>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
      <c r="AX286" s="3"/>
      <c r="AY286" s="3"/>
      <c r="AZ286" s="3"/>
      <c r="BA286" s="3"/>
      <c r="BB286" s="3"/>
      <c r="BC286" s="3"/>
      <c r="BD286" s="3"/>
      <c r="BE286" s="3"/>
      <c r="BF286" s="3"/>
      <c r="BG286" s="3"/>
      <c r="BH286" s="3"/>
      <c r="BI286" s="3"/>
      <c r="BJ286" s="3"/>
      <c r="BK286" s="3"/>
      <c r="BL286" s="3"/>
    </row>
    <row r="287">
      <c r="A287" s="68"/>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c r="AW287" s="3"/>
      <c r="AX287" s="3"/>
      <c r="AY287" s="3"/>
      <c r="AZ287" s="3"/>
      <c r="BA287" s="3"/>
      <c r="BB287" s="3"/>
      <c r="BC287" s="3"/>
      <c r="BD287" s="3"/>
      <c r="BE287" s="3"/>
      <c r="BF287" s="3"/>
      <c r="BG287" s="3"/>
      <c r="BH287" s="3"/>
      <c r="BI287" s="3"/>
      <c r="BJ287" s="3"/>
      <c r="BK287" s="3"/>
      <c r="BL287" s="3"/>
    </row>
    <row r="288">
      <c r="A288" s="68"/>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3"/>
      <c r="AY288" s="3"/>
      <c r="AZ288" s="3"/>
      <c r="BA288" s="3"/>
      <c r="BB288" s="3"/>
      <c r="BC288" s="3"/>
      <c r="BD288" s="3"/>
      <c r="BE288" s="3"/>
      <c r="BF288" s="3"/>
      <c r="BG288" s="3"/>
      <c r="BH288" s="3"/>
      <c r="BI288" s="3"/>
      <c r="BJ288" s="3"/>
      <c r="BK288" s="3"/>
      <c r="BL288" s="3"/>
    </row>
    <row r="289">
      <c r="A289" s="68"/>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c r="AW289" s="3"/>
      <c r="AX289" s="3"/>
      <c r="AY289" s="3"/>
      <c r="AZ289" s="3"/>
      <c r="BA289" s="3"/>
      <c r="BB289" s="3"/>
      <c r="BC289" s="3"/>
      <c r="BD289" s="3"/>
      <c r="BE289" s="3"/>
      <c r="BF289" s="3"/>
      <c r="BG289" s="3"/>
      <c r="BH289" s="3"/>
      <c r="BI289" s="3"/>
      <c r="BJ289" s="3"/>
      <c r="BK289" s="3"/>
      <c r="BL289" s="3"/>
    </row>
    <row r="290">
      <c r="A290" s="68"/>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3"/>
      <c r="AX290" s="3"/>
      <c r="AY290" s="3"/>
      <c r="AZ290" s="3"/>
      <c r="BA290" s="3"/>
      <c r="BB290" s="3"/>
      <c r="BC290" s="3"/>
      <c r="BD290" s="3"/>
      <c r="BE290" s="3"/>
      <c r="BF290" s="3"/>
      <c r="BG290" s="3"/>
      <c r="BH290" s="3"/>
      <c r="BI290" s="3"/>
      <c r="BJ290" s="3"/>
      <c r="BK290" s="3"/>
      <c r="BL290" s="3"/>
    </row>
    <row r="291">
      <c r="A291" s="68"/>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3"/>
      <c r="AX291" s="3"/>
      <c r="AY291" s="3"/>
      <c r="AZ291" s="3"/>
      <c r="BA291" s="3"/>
      <c r="BB291" s="3"/>
      <c r="BC291" s="3"/>
      <c r="BD291" s="3"/>
      <c r="BE291" s="3"/>
      <c r="BF291" s="3"/>
      <c r="BG291" s="3"/>
      <c r="BH291" s="3"/>
      <c r="BI291" s="3"/>
      <c r="BJ291" s="3"/>
      <c r="BK291" s="3"/>
      <c r="BL291" s="3"/>
    </row>
    <row r="292">
      <c r="A292" s="68"/>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3"/>
      <c r="AX292" s="3"/>
      <c r="AY292" s="3"/>
      <c r="AZ292" s="3"/>
      <c r="BA292" s="3"/>
      <c r="BB292" s="3"/>
      <c r="BC292" s="3"/>
      <c r="BD292" s="3"/>
      <c r="BE292" s="3"/>
      <c r="BF292" s="3"/>
      <c r="BG292" s="3"/>
      <c r="BH292" s="3"/>
      <c r="BI292" s="3"/>
      <c r="BJ292" s="3"/>
      <c r="BK292" s="3"/>
      <c r="BL292" s="3"/>
    </row>
    <row r="293">
      <c r="A293" s="68"/>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c r="AY293" s="3"/>
      <c r="AZ293" s="3"/>
      <c r="BA293" s="3"/>
      <c r="BB293" s="3"/>
      <c r="BC293" s="3"/>
      <c r="BD293" s="3"/>
      <c r="BE293" s="3"/>
      <c r="BF293" s="3"/>
      <c r="BG293" s="3"/>
      <c r="BH293" s="3"/>
      <c r="BI293" s="3"/>
      <c r="BJ293" s="3"/>
      <c r="BK293" s="3"/>
      <c r="BL293" s="3"/>
    </row>
    <row r="294">
      <c r="A294" s="68"/>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
      <c r="AX294" s="3"/>
      <c r="AY294" s="3"/>
      <c r="AZ294" s="3"/>
      <c r="BA294" s="3"/>
      <c r="BB294" s="3"/>
      <c r="BC294" s="3"/>
      <c r="BD294" s="3"/>
      <c r="BE294" s="3"/>
      <c r="BF294" s="3"/>
      <c r="BG294" s="3"/>
      <c r="BH294" s="3"/>
      <c r="BI294" s="3"/>
      <c r="BJ294" s="3"/>
      <c r="BK294" s="3"/>
      <c r="BL294" s="3"/>
    </row>
    <row r="295">
      <c r="A295" s="68"/>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
      <c r="AX295" s="3"/>
      <c r="AY295" s="3"/>
      <c r="AZ295" s="3"/>
      <c r="BA295" s="3"/>
      <c r="BB295" s="3"/>
      <c r="BC295" s="3"/>
      <c r="BD295" s="3"/>
      <c r="BE295" s="3"/>
      <c r="BF295" s="3"/>
      <c r="BG295" s="3"/>
      <c r="BH295" s="3"/>
      <c r="BI295" s="3"/>
      <c r="BJ295" s="3"/>
      <c r="BK295" s="3"/>
      <c r="BL295" s="3"/>
    </row>
    <row r="296">
      <c r="A296" s="68"/>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
      <c r="AX296" s="3"/>
      <c r="AY296" s="3"/>
      <c r="AZ296" s="3"/>
      <c r="BA296" s="3"/>
      <c r="BB296" s="3"/>
      <c r="BC296" s="3"/>
      <c r="BD296" s="3"/>
      <c r="BE296" s="3"/>
      <c r="BF296" s="3"/>
      <c r="BG296" s="3"/>
      <c r="BH296" s="3"/>
      <c r="BI296" s="3"/>
      <c r="BJ296" s="3"/>
      <c r="BK296" s="3"/>
      <c r="BL296" s="3"/>
    </row>
    <row r="297">
      <c r="A297" s="68"/>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c r="AX297" s="3"/>
      <c r="AY297" s="3"/>
      <c r="AZ297" s="3"/>
      <c r="BA297" s="3"/>
      <c r="BB297" s="3"/>
      <c r="BC297" s="3"/>
      <c r="BD297" s="3"/>
      <c r="BE297" s="3"/>
      <c r="BF297" s="3"/>
      <c r="BG297" s="3"/>
      <c r="BH297" s="3"/>
      <c r="BI297" s="3"/>
      <c r="BJ297" s="3"/>
      <c r="BK297" s="3"/>
      <c r="BL297" s="3"/>
    </row>
    <row r="298">
      <c r="A298" s="68"/>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c r="AX298" s="3"/>
      <c r="AY298" s="3"/>
      <c r="AZ298" s="3"/>
      <c r="BA298" s="3"/>
      <c r="BB298" s="3"/>
      <c r="BC298" s="3"/>
      <c r="BD298" s="3"/>
      <c r="BE298" s="3"/>
      <c r="BF298" s="3"/>
      <c r="BG298" s="3"/>
      <c r="BH298" s="3"/>
      <c r="BI298" s="3"/>
      <c r="BJ298" s="3"/>
      <c r="BK298" s="3"/>
      <c r="BL298" s="3"/>
    </row>
    <row r="299">
      <c r="A299" s="68"/>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c r="AX299" s="3"/>
      <c r="AY299" s="3"/>
      <c r="AZ299" s="3"/>
      <c r="BA299" s="3"/>
      <c r="BB299" s="3"/>
      <c r="BC299" s="3"/>
      <c r="BD299" s="3"/>
      <c r="BE299" s="3"/>
      <c r="BF299" s="3"/>
      <c r="BG299" s="3"/>
      <c r="BH299" s="3"/>
      <c r="BI299" s="3"/>
      <c r="BJ299" s="3"/>
      <c r="BK299" s="3"/>
      <c r="BL299" s="3"/>
    </row>
    <row r="300">
      <c r="A300" s="68"/>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c r="AY300" s="3"/>
      <c r="AZ300" s="3"/>
      <c r="BA300" s="3"/>
      <c r="BB300" s="3"/>
      <c r="BC300" s="3"/>
      <c r="BD300" s="3"/>
      <c r="BE300" s="3"/>
      <c r="BF300" s="3"/>
      <c r="BG300" s="3"/>
      <c r="BH300" s="3"/>
      <c r="BI300" s="3"/>
      <c r="BJ300" s="3"/>
      <c r="BK300" s="3"/>
      <c r="BL300" s="3"/>
    </row>
    <row r="301">
      <c r="A301" s="68"/>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c r="AX301" s="3"/>
      <c r="AY301" s="3"/>
      <c r="AZ301" s="3"/>
      <c r="BA301" s="3"/>
      <c r="BB301" s="3"/>
      <c r="BC301" s="3"/>
      <c r="BD301" s="3"/>
      <c r="BE301" s="3"/>
      <c r="BF301" s="3"/>
      <c r="BG301" s="3"/>
      <c r="BH301" s="3"/>
      <c r="BI301" s="3"/>
      <c r="BJ301" s="3"/>
      <c r="BK301" s="3"/>
      <c r="BL301" s="3"/>
    </row>
    <row r="302">
      <c r="A302" s="68"/>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3"/>
      <c r="AX302" s="3"/>
      <c r="AY302" s="3"/>
      <c r="AZ302" s="3"/>
      <c r="BA302" s="3"/>
      <c r="BB302" s="3"/>
      <c r="BC302" s="3"/>
      <c r="BD302" s="3"/>
      <c r="BE302" s="3"/>
      <c r="BF302" s="3"/>
      <c r="BG302" s="3"/>
      <c r="BH302" s="3"/>
      <c r="BI302" s="3"/>
      <c r="BJ302" s="3"/>
      <c r="BK302" s="3"/>
      <c r="BL302" s="3"/>
    </row>
    <row r="303">
      <c r="A303" s="68"/>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c r="AX303" s="3"/>
      <c r="AY303" s="3"/>
      <c r="AZ303" s="3"/>
      <c r="BA303" s="3"/>
      <c r="BB303" s="3"/>
      <c r="BC303" s="3"/>
      <c r="BD303" s="3"/>
      <c r="BE303" s="3"/>
      <c r="BF303" s="3"/>
      <c r="BG303" s="3"/>
      <c r="BH303" s="3"/>
      <c r="BI303" s="3"/>
      <c r="BJ303" s="3"/>
      <c r="BK303" s="3"/>
      <c r="BL303" s="3"/>
    </row>
    <row r="304">
      <c r="A304" s="68"/>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3"/>
      <c r="AY304" s="3"/>
      <c r="AZ304" s="3"/>
      <c r="BA304" s="3"/>
      <c r="BB304" s="3"/>
      <c r="BC304" s="3"/>
      <c r="BD304" s="3"/>
      <c r="BE304" s="3"/>
      <c r="BF304" s="3"/>
      <c r="BG304" s="3"/>
      <c r="BH304" s="3"/>
      <c r="BI304" s="3"/>
      <c r="BJ304" s="3"/>
      <c r="BK304" s="3"/>
      <c r="BL304" s="3"/>
    </row>
    <row r="305">
      <c r="A305" s="68"/>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
      <c r="AX305" s="3"/>
      <c r="AY305" s="3"/>
      <c r="AZ305" s="3"/>
      <c r="BA305" s="3"/>
      <c r="BB305" s="3"/>
      <c r="BC305" s="3"/>
      <c r="BD305" s="3"/>
      <c r="BE305" s="3"/>
      <c r="BF305" s="3"/>
      <c r="BG305" s="3"/>
      <c r="BH305" s="3"/>
      <c r="BI305" s="3"/>
      <c r="BJ305" s="3"/>
      <c r="BK305" s="3"/>
      <c r="BL305" s="3"/>
    </row>
    <row r="306">
      <c r="A306" s="68"/>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
      <c r="AX306" s="3"/>
      <c r="AY306" s="3"/>
      <c r="AZ306" s="3"/>
      <c r="BA306" s="3"/>
      <c r="BB306" s="3"/>
      <c r="BC306" s="3"/>
      <c r="BD306" s="3"/>
      <c r="BE306" s="3"/>
      <c r="BF306" s="3"/>
      <c r="BG306" s="3"/>
      <c r="BH306" s="3"/>
      <c r="BI306" s="3"/>
      <c r="BJ306" s="3"/>
      <c r="BK306" s="3"/>
      <c r="BL306" s="3"/>
    </row>
    <row r="307">
      <c r="A307" s="68"/>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3"/>
      <c r="AX307" s="3"/>
      <c r="AY307" s="3"/>
      <c r="AZ307" s="3"/>
      <c r="BA307" s="3"/>
      <c r="BB307" s="3"/>
      <c r="BC307" s="3"/>
      <c r="BD307" s="3"/>
      <c r="BE307" s="3"/>
      <c r="BF307" s="3"/>
      <c r="BG307" s="3"/>
      <c r="BH307" s="3"/>
      <c r="BI307" s="3"/>
      <c r="BJ307" s="3"/>
      <c r="BK307" s="3"/>
      <c r="BL307" s="3"/>
    </row>
    <row r="308">
      <c r="A308" s="68"/>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3"/>
      <c r="AX308" s="3"/>
      <c r="AY308" s="3"/>
      <c r="AZ308" s="3"/>
      <c r="BA308" s="3"/>
      <c r="BB308" s="3"/>
      <c r="BC308" s="3"/>
      <c r="BD308" s="3"/>
      <c r="BE308" s="3"/>
      <c r="BF308" s="3"/>
      <c r="BG308" s="3"/>
      <c r="BH308" s="3"/>
      <c r="BI308" s="3"/>
      <c r="BJ308" s="3"/>
      <c r="BK308" s="3"/>
      <c r="BL308" s="3"/>
    </row>
    <row r="309">
      <c r="A309" s="68"/>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3"/>
      <c r="AX309" s="3"/>
      <c r="AY309" s="3"/>
      <c r="AZ309" s="3"/>
      <c r="BA309" s="3"/>
      <c r="BB309" s="3"/>
      <c r="BC309" s="3"/>
      <c r="BD309" s="3"/>
      <c r="BE309" s="3"/>
      <c r="BF309" s="3"/>
      <c r="BG309" s="3"/>
      <c r="BH309" s="3"/>
      <c r="BI309" s="3"/>
      <c r="BJ309" s="3"/>
      <c r="BK309" s="3"/>
      <c r="BL309" s="3"/>
    </row>
    <row r="310">
      <c r="A310" s="68"/>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c r="AX310" s="3"/>
      <c r="AY310" s="3"/>
      <c r="AZ310" s="3"/>
      <c r="BA310" s="3"/>
      <c r="BB310" s="3"/>
      <c r="BC310" s="3"/>
      <c r="BD310" s="3"/>
      <c r="BE310" s="3"/>
      <c r="BF310" s="3"/>
      <c r="BG310" s="3"/>
      <c r="BH310" s="3"/>
      <c r="BI310" s="3"/>
      <c r="BJ310" s="3"/>
      <c r="BK310" s="3"/>
      <c r="BL310" s="3"/>
    </row>
    <row r="311">
      <c r="A311" s="68"/>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c r="AW311" s="3"/>
      <c r="AX311" s="3"/>
      <c r="AY311" s="3"/>
      <c r="AZ311" s="3"/>
      <c r="BA311" s="3"/>
      <c r="BB311" s="3"/>
      <c r="BC311" s="3"/>
      <c r="BD311" s="3"/>
      <c r="BE311" s="3"/>
      <c r="BF311" s="3"/>
      <c r="BG311" s="3"/>
      <c r="BH311" s="3"/>
      <c r="BI311" s="3"/>
      <c r="BJ311" s="3"/>
      <c r="BK311" s="3"/>
      <c r="BL311" s="3"/>
    </row>
    <row r="312">
      <c r="A312" s="68"/>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c r="AW312" s="3"/>
      <c r="AX312" s="3"/>
      <c r="AY312" s="3"/>
      <c r="AZ312" s="3"/>
      <c r="BA312" s="3"/>
      <c r="BB312" s="3"/>
      <c r="BC312" s="3"/>
      <c r="BD312" s="3"/>
      <c r="BE312" s="3"/>
      <c r="BF312" s="3"/>
      <c r="BG312" s="3"/>
      <c r="BH312" s="3"/>
      <c r="BI312" s="3"/>
      <c r="BJ312" s="3"/>
      <c r="BK312" s="3"/>
      <c r="BL312" s="3"/>
    </row>
    <row r="313">
      <c r="A313" s="68"/>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c r="AW313" s="3"/>
      <c r="AX313" s="3"/>
      <c r="AY313" s="3"/>
      <c r="AZ313" s="3"/>
      <c r="BA313" s="3"/>
      <c r="BB313" s="3"/>
      <c r="BC313" s="3"/>
      <c r="BD313" s="3"/>
      <c r="BE313" s="3"/>
      <c r="BF313" s="3"/>
      <c r="BG313" s="3"/>
      <c r="BH313" s="3"/>
      <c r="BI313" s="3"/>
      <c r="BJ313" s="3"/>
      <c r="BK313" s="3"/>
      <c r="BL313" s="3"/>
    </row>
    <row r="314">
      <c r="A314" s="68"/>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3"/>
      <c r="AX314" s="3"/>
      <c r="AY314" s="3"/>
      <c r="AZ314" s="3"/>
      <c r="BA314" s="3"/>
      <c r="BB314" s="3"/>
      <c r="BC314" s="3"/>
      <c r="BD314" s="3"/>
      <c r="BE314" s="3"/>
      <c r="BF314" s="3"/>
      <c r="BG314" s="3"/>
      <c r="BH314" s="3"/>
      <c r="BI314" s="3"/>
      <c r="BJ314" s="3"/>
      <c r="BK314" s="3"/>
      <c r="BL314" s="3"/>
    </row>
    <row r="315">
      <c r="A315" s="68"/>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c r="AW315" s="3"/>
      <c r="AX315" s="3"/>
      <c r="AY315" s="3"/>
      <c r="AZ315" s="3"/>
      <c r="BA315" s="3"/>
      <c r="BB315" s="3"/>
      <c r="BC315" s="3"/>
      <c r="BD315" s="3"/>
      <c r="BE315" s="3"/>
      <c r="BF315" s="3"/>
      <c r="BG315" s="3"/>
      <c r="BH315" s="3"/>
      <c r="BI315" s="3"/>
      <c r="BJ315" s="3"/>
      <c r="BK315" s="3"/>
      <c r="BL315" s="3"/>
    </row>
    <row r="316">
      <c r="A316" s="68"/>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c r="AW316" s="3"/>
      <c r="AX316" s="3"/>
      <c r="AY316" s="3"/>
      <c r="AZ316" s="3"/>
      <c r="BA316" s="3"/>
      <c r="BB316" s="3"/>
      <c r="BC316" s="3"/>
      <c r="BD316" s="3"/>
      <c r="BE316" s="3"/>
      <c r="BF316" s="3"/>
      <c r="BG316" s="3"/>
      <c r="BH316" s="3"/>
      <c r="BI316" s="3"/>
      <c r="BJ316" s="3"/>
      <c r="BK316" s="3"/>
      <c r="BL316" s="3"/>
    </row>
    <row r="317">
      <c r="A317" s="68"/>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c r="AW317" s="3"/>
      <c r="AX317" s="3"/>
      <c r="AY317" s="3"/>
      <c r="AZ317" s="3"/>
      <c r="BA317" s="3"/>
      <c r="BB317" s="3"/>
      <c r="BC317" s="3"/>
      <c r="BD317" s="3"/>
      <c r="BE317" s="3"/>
      <c r="BF317" s="3"/>
      <c r="BG317" s="3"/>
      <c r="BH317" s="3"/>
      <c r="BI317" s="3"/>
      <c r="BJ317" s="3"/>
      <c r="BK317" s="3"/>
      <c r="BL317" s="3"/>
    </row>
    <row r="318">
      <c r="A318" s="68"/>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c r="AW318" s="3"/>
      <c r="AX318" s="3"/>
      <c r="AY318" s="3"/>
      <c r="AZ318" s="3"/>
      <c r="BA318" s="3"/>
      <c r="BB318" s="3"/>
      <c r="BC318" s="3"/>
      <c r="BD318" s="3"/>
      <c r="BE318" s="3"/>
      <c r="BF318" s="3"/>
      <c r="BG318" s="3"/>
      <c r="BH318" s="3"/>
      <c r="BI318" s="3"/>
      <c r="BJ318" s="3"/>
      <c r="BK318" s="3"/>
      <c r="BL318" s="3"/>
    </row>
    <row r="319">
      <c r="A319" s="68"/>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c r="AW319" s="3"/>
      <c r="AX319" s="3"/>
      <c r="AY319" s="3"/>
      <c r="AZ319" s="3"/>
      <c r="BA319" s="3"/>
      <c r="BB319" s="3"/>
      <c r="BC319" s="3"/>
      <c r="BD319" s="3"/>
      <c r="BE319" s="3"/>
      <c r="BF319" s="3"/>
      <c r="BG319" s="3"/>
      <c r="BH319" s="3"/>
      <c r="BI319" s="3"/>
      <c r="BJ319" s="3"/>
      <c r="BK319" s="3"/>
      <c r="BL319" s="3"/>
    </row>
    <row r="320">
      <c r="A320" s="68"/>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c r="AW320" s="3"/>
      <c r="AX320" s="3"/>
      <c r="AY320" s="3"/>
      <c r="AZ320" s="3"/>
      <c r="BA320" s="3"/>
      <c r="BB320" s="3"/>
      <c r="BC320" s="3"/>
      <c r="BD320" s="3"/>
      <c r="BE320" s="3"/>
      <c r="BF320" s="3"/>
      <c r="BG320" s="3"/>
      <c r="BH320" s="3"/>
      <c r="BI320" s="3"/>
      <c r="BJ320" s="3"/>
      <c r="BK320" s="3"/>
      <c r="BL320" s="3"/>
    </row>
    <row r="321">
      <c r="A321" s="68"/>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c r="AW321" s="3"/>
      <c r="AX321" s="3"/>
      <c r="AY321" s="3"/>
      <c r="AZ321" s="3"/>
      <c r="BA321" s="3"/>
      <c r="BB321" s="3"/>
      <c r="BC321" s="3"/>
      <c r="BD321" s="3"/>
      <c r="BE321" s="3"/>
      <c r="BF321" s="3"/>
      <c r="BG321" s="3"/>
      <c r="BH321" s="3"/>
      <c r="BI321" s="3"/>
      <c r="BJ321" s="3"/>
      <c r="BK321" s="3"/>
      <c r="BL321" s="3"/>
    </row>
    <row r="322">
      <c r="A322" s="68"/>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c r="AW322" s="3"/>
      <c r="AX322" s="3"/>
      <c r="AY322" s="3"/>
      <c r="AZ322" s="3"/>
      <c r="BA322" s="3"/>
      <c r="BB322" s="3"/>
      <c r="BC322" s="3"/>
      <c r="BD322" s="3"/>
      <c r="BE322" s="3"/>
      <c r="BF322" s="3"/>
      <c r="BG322" s="3"/>
      <c r="BH322" s="3"/>
      <c r="BI322" s="3"/>
      <c r="BJ322" s="3"/>
      <c r="BK322" s="3"/>
      <c r="BL322" s="3"/>
    </row>
    <row r="323">
      <c r="A323" s="68"/>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c r="AW323" s="3"/>
      <c r="AX323" s="3"/>
      <c r="AY323" s="3"/>
      <c r="AZ323" s="3"/>
      <c r="BA323" s="3"/>
      <c r="BB323" s="3"/>
      <c r="BC323" s="3"/>
      <c r="BD323" s="3"/>
      <c r="BE323" s="3"/>
      <c r="BF323" s="3"/>
      <c r="BG323" s="3"/>
      <c r="BH323" s="3"/>
      <c r="BI323" s="3"/>
      <c r="BJ323" s="3"/>
      <c r="BK323" s="3"/>
      <c r="BL323" s="3"/>
    </row>
    <row r="324">
      <c r="A324" s="68"/>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c r="AW324" s="3"/>
      <c r="AX324" s="3"/>
      <c r="AY324" s="3"/>
      <c r="AZ324" s="3"/>
      <c r="BA324" s="3"/>
      <c r="BB324" s="3"/>
      <c r="BC324" s="3"/>
      <c r="BD324" s="3"/>
      <c r="BE324" s="3"/>
      <c r="BF324" s="3"/>
      <c r="BG324" s="3"/>
      <c r="BH324" s="3"/>
      <c r="BI324" s="3"/>
      <c r="BJ324" s="3"/>
      <c r="BK324" s="3"/>
      <c r="BL324" s="3"/>
    </row>
    <row r="325">
      <c r="A325" s="68"/>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c r="AW325" s="3"/>
      <c r="AX325" s="3"/>
      <c r="AY325" s="3"/>
      <c r="AZ325" s="3"/>
      <c r="BA325" s="3"/>
      <c r="BB325" s="3"/>
      <c r="BC325" s="3"/>
      <c r="BD325" s="3"/>
      <c r="BE325" s="3"/>
      <c r="BF325" s="3"/>
      <c r="BG325" s="3"/>
      <c r="BH325" s="3"/>
      <c r="BI325" s="3"/>
      <c r="BJ325" s="3"/>
      <c r="BK325" s="3"/>
      <c r="BL325" s="3"/>
    </row>
    <row r="326">
      <c r="A326" s="68"/>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c r="AW326" s="3"/>
      <c r="AX326" s="3"/>
      <c r="AY326" s="3"/>
      <c r="AZ326" s="3"/>
      <c r="BA326" s="3"/>
      <c r="BB326" s="3"/>
      <c r="BC326" s="3"/>
      <c r="BD326" s="3"/>
      <c r="BE326" s="3"/>
      <c r="BF326" s="3"/>
      <c r="BG326" s="3"/>
      <c r="BH326" s="3"/>
      <c r="BI326" s="3"/>
      <c r="BJ326" s="3"/>
      <c r="BK326" s="3"/>
      <c r="BL326" s="3"/>
    </row>
    <row r="327">
      <c r="A327" s="68"/>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c r="AW327" s="3"/>
      <c r="AX327" s="3"/>
      <c r="AY327" s="3"/>
      <c r="AZ327" s="3"/>
      <c r="BA327" s="3"/>
      <c r="BB327" s="3"/>
      <c r="BC327" s="3"/>
      <c r="BD327" s="3"/>
      <c r="BE327" s="3"/>
      <c r="BF327" s="3"/>
      <c r="BG327" s="3"/>
      <c r="BH327" s="3"/>
      <c r="BI327" s="3"/>
      <c r="BJ327" s="3"/>
      <c r="BK327" s="3"/>
      <c r="BL327" s="3"/>
    </row>
    <row r="328">
      <c r="A328" s="68"/>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c r="AW328" s="3"/>
      <c r="AX328" s="3"/>
      <c r="AY328" s="3"/>
      <c r="AZ328" s="3"/>
      <c r="BA328" s="3"/>
      <c r="BB328" s="3"/>
      <c r="BC328" s="3"/>
      <c r="BD328" s="3"/>
      <c r="BE328" s="3"/>
      <c r="BF328" s="3"/>
      <c r="BG328" s="3"/>
      <c r="BH328" s="3"/>
      <c r="BI328" s="3"/>
      <c r="BJ328" s="3"/>
      <c r="BK328" s="3"/>
      <c r="BL328" s="3"/>
    </row>
    <row r="329">
      <c r="A329" s="68"/>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c r="AW329" s="3"/>
      <c r="AX329" s="3"/>
      <c r="AY329" s="3"/>
      <c r="AZ329" s="3"/>
      <c r="BA329" s="3"/>
      <c r="BB329" s="3"/>
      <c r="BC329" s="3"/>
      <c r="BD329" s="3"/>
      <c r="BE329" s="3"/>
      <c r="BF329" s="3"/>
      <c r="BG329" s="3"/>
      <c r="BH329" s="3"/>
      <c r="BI329" s="3"/>
      <c r="BJ329" s="3"/>
      <c r="BK329" s="3"/>
      <c r="BL329" s="3"/>
    </row>
    <row r="330">
      <c r="A330" s="68"/>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c r="AW330" s="3"/>
      <c r="AX330" s="3"/>
      <c r="AY330" s="3"/>
      <c r="AZ330" s="3"/>
      <c r="BA330" s="3"/>
      <c r="BB330" s="3"/>
      <c r="BC330" s="3"/>
      <c r="BD330" s="3"/>
      <c r="BE330" s="3"/>
      <c r="BF330" s="3"/>
      <c r="BG330" s="3"/>
      <c r="BH330" s="3"/>
      <c r="BI330" s="3"/>
      <c r="BJ330" s="3"/>
      <c r="BK330" s="3"/>
      <c r="BL330" s="3"/>
    </row>
    <row r="331">
      <c r="A331" s="68"/>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c r="AW331" s="3"/>
      <c r="AX331" s="3"/>
      <c r="AY331" s="3"/>
      <c r="AZ331" s="3"/>
      <c r="BA331" s="3"/>
      <c r="BB331" s="3"/>
      <c r="BC331" s="3"/>
      <c r="BD331" s="3"/>
      <c r="BE331" s="3"/>
      <c r="BF331" s="3"/>
      <c r="BG331" s="3"/>
      <c r="BH331" s="3"/>
      <c r="BI331" s="3"/>
      <c r="BJ331" s="3"/>
      <c r="BK331" s="3"/>
      <c r="BL331" s="3"/>
    </row>
    <row r="332">
      <c r="A332" s="68"/>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c r="AW332" s="3"/>
      <c r="AX332" s="3"/>
      <c r="AY332" s="3"/>
      <c r="AZ332" s="3"/>
      <c r="BA332" s="3"/>
      <c r="BB332" s="3"/>
      <c r="BC332" s="3"/>
      <c r="BD332" s="3"/>
      <c r="BE332" s="3"/>
      <c r="BF332" s="3"/>
      <c r="BG332" s="3"/>
      <c r="BH332" s="3"/>
      <c r="BI332" s="3"/>
      <c r="BJ332" s="3"/>
      <c r="BK332" s="3"/>
      <c r="BL332" s="3"/>
    </row>
    <row r="333">
      <c r="A333" s="68"/>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c r="AW333" s="3"/>
      <c r="AX333" s="3"/>
      <c r="AY333" s="3"/>
      <c r="AZ333" s="3"/>
      <c r="BA333" s="3"/>
      <c r="BB333" s="3"/>
      <c r="BC333" s="3"/>
      <c r="BD333" s="3"/>
      <c r="BE333" s="3"/>
      <c r="BF333" s="3"/>
      <c r="BG333" s="3"/>
      <c r="BH333" s="3"/>
      <c r="BI333" s="3"/>
      <c r="BJ333" s="3"/>
      <c r="BK333" s="3"/>
      <c r="BL333" s="3"/>
    </row>
    <row r="334">
      <c r="A334" s="68"/>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c r="AW334" s="3"/>
      <c r="AX334" s="3"/>
      <c r="AY334" s="3"/>
      <c r="AZ334" s="3"/>
      <c r="BA334" s="3"/>
      <c r="BB334" s="3"/>
      <c r="BC334" s="3"/>
      <c r="BD334" s="3"/>
      <c r="BE334" s="3"/>
      <c r="BF334" s="3"/>
      <c r="BG334" s="3"/>
      <c r="BH334" s="3"/>
      <c r="BI334" s="3"/>
      <c r="BJ334" s="3"/>
      <c r="BK334" s="3"/>
      <c r="BL334" s="3"/>
    </row>
    <row r="335">
      <c r="A335" s="68"/>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c r="AW335" s="3"/>
      <c r="AX335" s="3"/>
      <c r="AY335" s="3"/>
      <c r="AZ335" s="3"/>
      <c r="BA335" s="3"/>
      <c r="BB335" s="3"/>
      <c r="BC335" s="3"/>
      <c r="BD335" s="3"/>
      <c r="BE335" s="3"/>
      <c r="BF335" s="3"/>
      <c r="BG335" s="3"/>
      <c r="BH335" s="3"/>
      <c r="BI335" s="3"/>
      <c r="BJ335" s="3"/>
      <c r="BK335" s="3"/>
      <c r="BL335" s="3"/>
    </row>
    <row r="336">
      <c r="A336" s="68"/>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c r="AW336" s="3"/>
      <c r="AX336" s="3"/>
      <c r="AY336" s="3"/>
      <c r="AZ336" s="3"/>
      <c r="BA336" s="3"/>
      <c r="BB336" s="3"/>
      <c r="BC336" s="3"/>
      <c r="BD336" s="3"/>
      <c r="BE336" s="3"/>
      <c r="BF336" s="3"/>
      <c r="BG336" s="3"/>
      <c r="BH336" s="3"/>
      <c r="BI336" s="3"/>
      <c r="BJ336" s="3"/>
      <c r="BK336" s="3"/>
      <c r="BL336" s="3"/>
    </row>
    <row r="337">
      <c r="A337" s="68"/>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c r="AW337" s="3"/>
      <c r="AX337" s="3"/>
      <c r="AY337" s="3"/>
      <c r="AZ337" s="3"/>
      <c r="BA337" s="3"/>
      <c r="BB337" s="3"/>
      <c r="BC337" s="3"/>
      <c r="BD337" s="3"/>
      <c r="BE337" s="3"/>
      <c r="BF337" s="3"/>
      <c r="BG337" s="3"/>
      <c r="BH337" s="3"/>
      <c r="BI337" s="3"/>
      <c r="BJ337" s="3"/>
      <c r="BK337" s="3"/>
      <c r="BL337" s="3"/>
    </row>
    <row r="338">
      <c r="A338" s="68"/>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c r="AW338" s="3"/>
      <c r="AX338" s="3"/>
      <c r="AY338" s="3"/>
      <c r="AZ338" s="3"/>
      <c r="BA338" s="3"/>
      <c r="BB338" s="3"/>
      <c r="BC338" s="3"/>
      <c r="BD338" s="3"/>
      <c r="BE338" s="3"/>
      <c r="BF338" s="3"/>
      <c r="BG338" s="3"/>
      <c r="BH338" s="3"/>
      <c r="BI338" s="3"/>
      <c r="BJ338" s="3"/>
      <c r="BK338" s="3"/>
      <c r="BL338" s="3"/>
    </row>
    <row r="339">
      <c r="A339" s="68"/>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c r="AW339" s="3"/>
      <c r="AX339" s="3"/>
      <c r="AY339" s="3"/>
      <c r="AZ339" s="3"/>
      <c r="BA339" s="3"/>
      <c r="BB339" s="3"/>
      <c r="BC339" s="3"/>
      <c r="BD339" s="3"/>
      <c r="BE339" s="3"/>
      <c r="BF339" s="3"/>
      <c r="BG339" s="3"/>
      <c r="BH339" s="3"/>
      <c r="BI339" s="3"/>
      <c r="BJ339" s="3"/>
      <c r="BK339" s="3"/>
      <c r="BL339" s="3"/>
    </row>
    <row r="340">
      <c r="A340" s="68"/>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c r="AW340" s="3"/>
      <c r="AX340" s="3"/>
      <c r="AY340" s="3"/>
      <c r="AZ340" s="3"/>
      <c r="BA340" s="3"/>
      <c r="BB340" s="3"/>
      <c r="BC340" s="3"/>
      <c r="BD340" s="3"/>
      <c r="BE340" s="3"/>
      <c r="BF340" s="3"/>
      <c r="BG340" s="3"/>
      <c r="BH340" s="3"/>
      <c r="BI340" s="3"/>
      <c r="BJ340" s="3"/>
      <c r="BK340" s="3"/>
      <c r="BL340" s="3"/>
    </row>
    <row r="341">
      <c r="A341" s="68"/>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c r="AW341" s="3"/>
      <c r="AX341" s="3"/>
      <c r="AY341" s="3"/>
      <c r="AZ341" s="3"/>
      <c r="BA341" s="3"/>
      <c r="BB341" s="3"/>
      <c r="BC341" s="3"/>
      <c r="BD341" s="3"/>
      <c r="BE341" s="3"/>
      <c r="BF341" s="3"/>
      <c r="BG341" s="3"/>
      <c r="BH341" s="3"/>
      <c r="BI341" s="3"/>
      <c r="BJ341" s="3"/>
      <c r="BK341" s="3"/>
      <c r="BL341" s="3"/>
    </row>
    <row r="342">
      <c r="A342" s="68"/>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c r="AW342" s="3"/>
      <c r="AX342" s="3"/>
      <c r="AY342" s="3"/>
      <c r="AZ342" s="3"/>
      <c r="BA342" s="3"/>
      <c r="BB342" s="3"/>
      <c r="BC342" s="3"/>
      <c r="BD342" s="3"/>
      <c r="BE342" s="3"/>
      <c r="BF342" s="3"/>
      <c r="BG342" s="3"/>
      <c r="BH342" s="3"/>
      <c r="BI342" s="3"/>
      <c r="BJ342" s="3"/>
      <c r="BK342" s="3"/>
      <c r="BL342" s="3"/>
    </row>
    <row r="343">
      <c r="A343" s="68"/>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c r="AW343" s="3"/>
      <c r="AX343" s="3"/>
      <c r="AY343" s="3"/>
      <c r="AZ343" s="3"/>
      <c r="BA343" s="3"/>
      <c r="BB343" s="3"/>
      <c r="BC343" s="3"/>
      <c r="BD343" s="3"/>
      <c r="BE343" s="3"/>
      <c r="BF343" s="3"/>
      <c r="BG343" s="3"/>
      <c r="BH343" s="3"/>
      <c r="BI343" s="3"/>
      <c r="BJ343" s="3"/>
      <c r="BK343" s="3"/>
      <c r="BL343" s="3"/>
    </row>
    <row r="344">
      <c r="A344" s="68"/>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c r="AW344" s="3"/>
      <c r="AX344" s="3"/>
      <c r="AY344" s="3"/>
      <c r="AZ344" s="3"/>
      <c r="BA344" s="3"/>
      <c r="BB344" s="3"/>
      <c r="BC344" s="3"/>
      <c r="BD344" s="3"/>
      <c r="BE344" s="3"/>
      <c r="BF344" s="3"/>
      <c r="BG344" s="3"/>
      <c r="BH344" s="3"/>
      <c r="BI344" s="3"/>
      <c r="BJ344" s="3"/>
      <c r="BK344" s="3"/>
      <c r="BL344" s="3"/>
    </row>
    <row r="345">
      <c r="A345" s="68"/>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c r="AW345" s="3"/>
      <c r="AX345" s="3"/>
      <c r="AY345" s="3"/>
      <c r="AZ345" s="3"/>
      <c r="BA345" s="3"/>
      <c r="BB345" s="3"/>
      <c r="BC345" s="3"/>
      <c r="BD345" s="3"/>
      <c r="BE345" s="3"/>
      <c r="BF345" s="3"/>
      <c r="BG345" s="3"/>
      <c r="BH345" s="3"/>
      <c r="BI345" s="3"/>
      <c r="BJ345" s="3"/>
      <c r="BK345" s="3"/>
      <c r="BL345" s="3"/>
    </row>
    <row r="346">
      <c r="A346" s="68"/>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c r="AW346" s="3"/>
      <c r="AX346" s="3"/>
      <c r="AY346" s="3"/>
      <c r="AZ346" s="3"/>
      <c r="BA346" s="3"/>
      <c r="BB346" s="3"/>
      <c r="BC346" s="3"/>
      <c r="BD346" s="3"/>
      <c r="BE346" s="3"/>
      <c r="BF346" s="3"/>
      <c r="BG346" s="3"/>
      <c r="BH346" s="3"/>
      <c r="BI346" s="3"/>
      <c r="BJ346" s="3"/>
      <c r="BK346" s="3"/>
      <c r="BL346" s="3"/>
    </row>
    <row r="347">
      <c r="A347" s="68"/>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c r="AW347" s="3"/>
      <c r="AX347" s="3"/>
      <c r="AY347" s="3"/>
      <c r="AZ347" s="3"/>
      <c r="BA347" s="3"/>
      <c r="BB347" s="3"/>
      <c r="BC347" s="3"/>
      <c r="BD347" s="3"/>
      <c r="BE347" s="3"/>
      <c r="BF347" s="3"/>
      <c r="BG347" s="3"/>
      <c r="BH347" s="3"/>
      <c r="BI347" s="3"/>
      <c r="BJ347" s="3"/>
      <c r="BK347" s="3"/>
      <c r="BL347" s="3"/>
    </row>
    <row r="348">
      <c r="A348" s="68"/>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c r="AW348" s="3"/>
      <c r="AX348" s="3"/>
      <c r="AY348" s="3"/>
      <c r="AZ348" s="3"/>
      <c r="BA348" s="3"/>
      <c r="BB348" s="3"/>
      <c r="BC348" s="3"/>
      <c r="BD348" s="3"/>
      <c r="BE348" s="3"/>
      <c r="BF348" s="3"/>
      <c r="BG348" s="3"/>
      <c r="BH348" s="3"/>
      <c r="BI348" s="3"/>
      <c r="BJ348" s="3"/>
      <c r="BK348" s="3"/>
      <c r="BL348" s="3"/>
    </row>
    <row r="349">
      <c r="A349" s="68"/>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c r="AW349" s="3"/>
      <c r="AX349" s="3"/>
      <c r="AY349" s="3"/>
      <c r="AZ349" s="3"/>
      <c r="BA349" s="3"/>
      <c r="BB349" s="3"/>
      <c r="BC349" s="3"/>
      <c r="BD349" s="3"/>
      <c r="BE349" s="3"/>
      <c r="BF349" s="3"/>
      <c r="BG349" s="3"/>
      <c r="BH349" s="3"/>
      <c r="BI349" s="3"/>
      <c r="BJ349" s="3"/>
      <c r="BK349" s="3"/>
      <c r="BL349" s="3"/>
    </row>
    <row r="350">
      <c r="A350" s="68"/>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c r="AW350" s="3"/>
      <c r="AX350" s="3"/>
      <c r="AY350" s="3"/>
      <c r="AZ350" s="3"/>
      <c r="BA350" s="3"/>
      <c r="BB350" s="3"/>
      <c r="BC350" s="3"/>
      <c r="BD350" s="3"/>
      <c r="BE350" s="3"/>
      <c r="BF350" s="3"/>
      <c r="BG350" s="3"/>
      <c r="BH350" s="3"/>
      <c r="BI350" s="3"/>
      <c r="BJ350" s="3"/>
      <c r="BK350" s="3"/>
      <c r="BL350" s="3"/>
    </row>
    <row r="351">
      <c r="A351" s="68"/>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c r="AW351" s="3"/>
      <c r="AX351" s="3"/>
      <c r="AY351" s="3"/>
      <c r="AZ351" s="3"/>
      <c r="BA351" s="3"/>
      <c r="BB351" s="3"/>
      <c r="BC351" s="3"/>
      <c r="BD351" s="3"/>
      <c r="BE351" s="3"/>
      <c r="BF351" s="3"/>
      <c r="BG351" s="3"/>
      <c r="BH351" s="3"/>
      <c r="BI351" s="3"/>
      <c r="BJ351" s="3"/>
      <c r="BK351" s="3"/>
      <c r="BL351" s="3"/>
    </row>
    <row r="352">
      <c r="A352" s="68"/>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c r="AW352" s="3"/>
      <c r="AX352" s="3"/>
      <c r="AY352" s="3"/>
      <c r="AZ352" s="3"/>
      <c r="BA352" s="3"/>
      <c r="BB352" s="3"/>
      <c r="BC352" s="3"/>
      <c r="BD352" s="3"/>
      <c r="BE352" s="3"/>
      <c r="BF352" s="3"/>
      <c r="BG352" s="3"/>
      <c r="BH352" s="3"/>
      <c r="BI352" s="3"/>
      <c r="BJ352" s="3"/>
      <c r="BK352" s="3"/>
      <c r="BL352" s="3"/>
    </row>
    <row r="353">
      <c r="A353" s="68"/>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c r="AW353" s="3"/>
      <c r="AX353" s="3"/>
      <c r="AY353" s="3"/>
      <c r="AZ353" s="3"/>
      <c r="BA353" s="3"/>
      <c r="BB353" s="3"/>
      <c r="BC353" s="3"/>
      <c r="BD353" s="3"/>
      <c r="BE353" s="3"/>
      <c r="BF353" s="3"/>
      <c r="BG353" s="3"/>
      <c r="BH353" s="3"/>
      <c r="BI353" s="3"/>
      <c r="BJ353" s="3"/>
      <c r="BK353" s="3"/>
      <c r="BL353" s="3"/>
    </row>
    <row r="354">
      <c r="A354" s="68"/>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c r="AW354" s="3"/>
      <c r="AX354" s="3"/>
      <c r="AY354" s="3"/>
      <c r="AZ354" s="3"/>
      <c r="BA354" s="3"/>
      <c r="BB354" s="3"/>
      <c r="BC354" s="3"/>
      <c r="BD354" s="3"/>
      <c r="BE354" s="3"/>
      <c r="BF354" s="3"/>
      <c r="BG354" s="3"/>
      <c r="BH354" s="3"/>
      <c r="BI354" s="3"/>
      <c r="BJ354" s="3"/>
      <c r="BK354" s="3"/>
      <c r="BL354" s="3"/>
    </row>
    <row r="355">
      <c r="A355" s="68"/>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c r="AW355" s="3"/>
      <c r="AX355" s="3"/>
      <c r="AY355" s="3"/>
      <c r="AZ355" s="3"/>
      <c r="BA355" s="3"/>
      <c r="BB355" s="3"/>
      <c r="BC355" s="3"/>
      <c r="BD355" s="3"/>
      <c r="BE355" s="3"/>
      <c r="BF355" s="3"/>
      <c r="BG355" s="3"/>
      <c r="BH355" s="3"/>
      <c r="BI355" s="3"/>
      <c r="BJ355" s="3"/>
      <c r="BK355" s="3"/>
      <c r="BL355" s="3"/>
    </row>
    <row r="356">
      <c r="A356" s="68"/>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c r="AW356" s="3"/>
      <c r="AX356" s="3"/>
      <c r="AY356" s="3"/>
      <c r="AZ356" s="3"/>
      <c r="BA356" s="3"/>
      <c r="BB356" s="3"/>
      <c r="BC356" s="3"/>
      <c r="BD356" s="3"/>
      <c r="BE356" s="3"/>
      <c r="BF356" s="3"/>
      <c r="BG356" s="3"/>
      <c r="BH356" s="3"/>
      <c r="BI356" s="3"/>
      <c r="BJ356" s="3"/>
      <c r="BK356" s="3"/>
      <c r="BL356" s="3"/>
    </row>
    <row r="357">
      <c r="A357" s="68"/>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c r="AW357" s="3"/>
      <c r="AX357" s="3"/>
      <c r="AY357" s="3"/>
      <c r="AZ357" s="3"/>
      <c r="BA357" s="3"/>
      <c r="BB357" s="3"/>
      <c r="BC357" s="3"/>
      <c r="BD357" s="3"/>
      <c r="BE357" s="3"/>
      <c r="BF357" s="3"/>
      <c r="BG357" s="3"/>
      <c r="BH357" s="3"/>
      <c r="BI357" s="3"/>
      <c r="BJ357" s="3"/>
      <c r="BK357" s="3"/>
      <c r="BL357" s="3"/>
    </row>
    <row r="358">
      <c r="A358" s="68"/>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c r="AW358" s="3"/>
      <c r="AX358" s="3"/>
      <c r="AY358" s="3"/>
      <c r="AZ358" s="3"/>
      <c r="BA358" s="3"/>
      <c r="BB358" s="3"/>
      <c r="BC358" s="3"/>
      <c r="BD358" s="3"/>
      <c r="BE358" s="3"/>
      <c r="BF358" s="3"/>
      <c r="BG358" s="3"/>
      <c r="BH358" s="3"/>
      <c r="BI358" s="3"/>
      <c r="BJ358" s="3"/>
      <c r="BK358" s="3"/>
      <c r="BL358" s="3"/>
    </row>
    <row r="359">
      <c r="A359" s="68"/>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c r="AW359" s="3"/>
      <c r="AX359" s="3"/>
      <c r="AY359" s="3"/>
      <c r="AZ359" s="3"/>
      <c r="BA359" s="3"/>
      <c r="BB359" s="3"/>
      <c r="BC359" s="3"/>
      <c r="BD359" s="3"/>
      <c r="BE359" s="3"/>
      <c r="BF359" s="3"/>
      <c r="BG359" s="3"/>
      <c r="BH359" s="3"/>
      <c r="BI359" s="3"/>
      <c r="BJ359" s="3"/>
      <c r="BK359" s="3"/>
      <c r="BL359" s="3"/>
    </row>
    <row r="360">
      <c r="A360" s="68"/>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c r="AW360" s="3"/>
      <c r="AX360" s="3"/>
      <c r="AY360" s="3"/>
      <c r="AZ360" s="3"/>
      <c r="BA360" s="3"/>
      <c r="BB360" s="3"/>
      <c r="BC360" s="3"/>
      <c r="BD360" s="3"/>
      <c r="BE360" s="3"/>
      <c r="BF360" s="3"/>
      <c r="BG360" s="3"/>
      <c r="BH360" s="3"/>
      <c r="BI360" s="3"/>
      <c r="BJ360" s="3"/>
      <c r="BK360" s="3"/>
      <c r="BL360" s="3"/>
    </row>
    <row r="361">
      <c r="A361" s="68"/>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c r="AW361" s="3"/>
      <c r="AX361" s="3"/>
      <c r="AY361" s="3"/>
      <c r="AZ361" s="3"/>
      <c r="BA361" s="3"/>
      <c r="BB361" s="3"/>
      <c r="BC361" s="3"/>
      <c r="BD361" s="3"/>
      <c r="BE361" s="3"/>
      <c r="BF361" s="3"/>
      <c r="BG361" s="3"/>
      <c r="BH361" s="3"/>
      <c r="BI361" s="3"/>
      <c r="BJ361" s="3"/>
      <c r="BK361" s="3"/>
      <c r="BL361" s="3"/>
    </row>
    <row r="362">
      <c r="A362" s="68"/>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c r="AW362" s="3"/>
      <c r="AX362" s="3"/>
      <c r="AY362" s="3"/>
      <c r="AZ362" s="3"/>
      <c r="BA362" s="3"/>
      <c r="BB362" s="3"/>
      <c r="BC362" s="3"/>
      <c r="BD362" s="3"/>
      <c r="BE362" s="3"/>
      <c r="BF362" s="3"/>
      <c r="BG362" s="3"/>
      <c r="BH362" s="3"/>
      <c r="BI362" s="3"/>
      <c r="BJ362" s="3"/>
      <c r="BK362" s="3"/>
      <c r="BL362" s="3"/>
    </row>
    <row r="363">
      <c r="A363" s="68"/>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c r="AW363" s="3"/>
      <c r="AX363" s="3"/>
      <c r="AY363" s="3"/>
      <c r="AZ363" s="3"/>
      <c r="BA363" s="3"/>
      <c r="BB363" s="3"/>
      <c r="BC363" s="3"/>
      <c r="BD363" s="3"/>
      <c r="BE363" s="3"/>
      <c r="BF363" s="3"/>
      <c r="BG363" s="3"/>
      <c r="BH363" s="3"/>
      <c r="BI363" s="3"/>
      <c r="BJ363" s="3"/>
      <c r="BK363" s="3"/>
      <c r="BL363" s="3"/>
    </row>
    <row r="364">
      <c r="A364" s="68"/>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
      <c r="AV364" s="3"/>
      <c r="AW364" s="3"/>
      <c r="AX364" s="3"/>
      <c r="AY364" s="3"/>
      <c r="AZ364" s="3"/>
      <c r="BA364" s="3"/>
      <c r="BB364" s="3"/>
      <c r="BC364" s="3"/>
      <c r="BD364" s="3"/>
      <c r="BE364" s="3"/>
      <c r="BF364" s="3"/>
      <c r="BG364" s="3"/>
      <c r="BH364" s="3"/>
      <c r="BI364" s="3"/>
      <c r="BJ364" s="3"/>
      <c r="BK364" s="3"/>
      <c r="BL364" s="3"/>
    </row>
    <row r="365">
      <c r="A365" s="68"/>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c r="AW365" s="3"/>
      <c r="AX365" s="3"/>
      <c r="AY365" s="3"/>
      <c r="AZ365" s="3"/>
      <c r="BA365" s="3"/>
      <c r="BB365" s="3"/>
      <c r="BC365" s="3"/>
      <c r="BD365" s="3"/>
      <c r="BE365" s="3"/>
      <c r="BF365" s="3"/>
      <c r="BG365" s="3"/>
      <c r="BH365" s="3"/>
      <c r="BI365" s="3"/>
      <c r="BJ365" s="3"/>
      <c r="BK365" s="3"/>
      <c r="BL365" s="3"/>
    </row>
    <row r="366">
      <c r="A366" s="68"/>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c r="AW366" s="3"/>
      <c r="AX366" s="3"/>
      <c r="AY366" s="3"/>
      <c r="AZ366" s="3"/>
      <c r="BA366" s="3"/>
      <c r="BB366" s="3"/>
      <c r="BC366" s="3"/>
      <c r="BD366" s="3"/>
      <c r="BE366" s="3"/>
      <c r="BF366" s="3"/>
      <c r="BG366" s="3"/>
      <c r="BH366" s="3"/>
      <c r="BI366" s="3"/>
      <c r="BJ366" s="3"/>
      <c r="BK366" s="3"/>
      <c r="BL366" s="3"/>
    </row>
    <row r="367">
      <c r="A367" s="68"/>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c r="AW367" s="3"/>
      <c r="AX367" s="3"/>
      <c r="AY367" s="3"/>
      <c r="AZ367" s="3"/>
      <c r="BA367" s="3"/>
      <c r="BB367" s="3"/>
      <c r="BC367" s="3"/>
      <c r="BD367" s="3"/>
      <c r="BE367" s="3"/>
      <c r="BF367" s="3"/>
      <c r="BG367" s="3"/>
      <c r="BH367" s="3"/>
      <c r="BI367" s="3"/>
      <c r="BJ367" s="3"/>
      <c r="BK367" s="3"/>
      <c r="BL367" s="3"/>
    </row>
    <row r="368">
      <c r="A368" s="68"/>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c r="AW368" s="3"/>
      <c r="AX368" s="3"/>
      <c r="AY368" s="3"/>
      <c r="AZ368" s="3"/>
      <c r="BA368" s="3"/>
      <c r="BB368" s="3"/>
      <c r="BC368" s="3"/>
      <c r="BD368" s="3"/>
      <c r="BE368" s="3"/>
      <c r="BF368" s="3"/>
      <c r="BG368" s="3"/>
      <c r="BH368" s="3"/>
      <c r="BI368" s="3"/>
      <c r="BJ368" s="3"/>
      <c r="BK368" s="3"/>
      <c r="BL368" s="3"/>
    </row>
    <row r="369">
      <c r="A369" s="68"/>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c r="AW369" s="3"/>
      <c r="AX369" s="3"/>
      <c r="AY369" s="3"/>
      <c r="AZ369" s="3"/>
      <c r="BA369" s="3"/>
      <c r="BB369" s="3"/>
      <c r="BC369" s="3"/>
      <c r="BD369" s="3"/>
      <c r="BE369" s="3"/>
      <c r="BF369" s="3"/>
      <c r="BG369" s="3"/>
      <c r="BH369" s="3"/>
      <c r="BI369" s="3"/>
      <c r="BJ369" s="3"/>
      <c r="BK369" s="3"/>
      <c r="BL369" s="3"/>
    </row>
    <row r="370">
      <c r="A370" s="68"/>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c r="AW370" s="3"/>
      <c r="AX370" s="3"/>
      <c r="AY370" s="3"/>
      <c r="AZ370" s="3"/>
      <c r="BA370" s="3"/>
      <c r="BB370" s="3"/>
      <c r="BC370" s="3"/>
      <c r="BD370" s="3"/>
      <c r="BE370" s="3"/>
      <c r="BF370" s="3"/>
      <c r="BG370" s="3"/>
      <c r="BH370" s="3"/>
      <c r="BI370" s="3"/>
      <c r="BJ370" s="3"/>
      <c r="BK370" s="3"/>
      <c r="BL370" s="3"/>
    </row>
    <row r="371">
      <c r="A371" s="68"/>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
      <c r="AX371" s="3"/>
      <c r="AY371" s="3"/>
      <c r="AZ371" s="3"/>
      <c r="BA371" s="3"/>
      <c r="BB371" s="3"/>
      <c r="BC371" s="3"/>
      <c r="BD371" s="3"/>
      <c r="BE371" s="3"/>
      <c r="BF371" s="3"/>
      <c r="BG371" s="3"/>
      <c r="BH371" s="3"/>
      <c r="BI371" s="3"/>
      <c r="BJ371" s="3"/>
      <c r="BK371" s="3"/>
      <c r="BL371" s="3"/>
    </row>
    <row r="372">
      <c r="A372" s="68"/>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c r="AW372" s="3"/>
      <c r="AX372" s="3"/>
      <c r="AY372" s="3"/>
      <c r="AZ372" s="3"/>
      <c r="BA372" s="3"/>
      <c r="BB372" s="3"/>
      <c r="BC372" s="3"/>
      <c r="BD372" s="3"/>
      <c r="BE372" s="3"/>
      <c r="BF372" s="3"/>
      <c r="BG372" s="3"/>
      <c r="BH372" s="3"/>
      <c r="BI372" s="3"/>
      <c r="BJ372" s="3"/>
      <c r="BK372" s="3"/>
      <c r="BL372" s="3"/>
    </row>
    <row r="373">
      <c r="A373" s="68"/>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c r="AW373" s="3"/>
      <c r="AX373" s="3"/>
      <c r="AY373" s="3"/>
      <c r="AZ373" s="3"/>
      <c r="BA373" s="3"/>
      <c r="BB373" s="3"/>
      <c r="BC373" s="3"/>
      <c r="BD373" s="3"/>
      <c r="BE373" s="3"/>
      <c r="BF373" s="3"/>
      <c r="BG373" s="3"/>
      <c r="BH373" s="3"/>
      <c r="BI373" s="3"/>
      <c r="BJ373" s="3"/>
      <c r="BK373" s="3"/>
      <c r="BL373" s="3"/>
    </row>
    <row r="374">
      <c r="A374" s="68"/>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c r="AW374" s="3"/>
      <c r="AX374" s="3"/>
      <c r="AY374" s="3"/>
      <c r="AZ374" s="3"/>
      <c r="BA374" s="3"/>
      <c r="BB374" s="3"/>
      <c r="BC374" s="3"/>
      <c r="BD374" s="3"/>
      <c r="BE374" s="3"/>
      <c r="BF374" s="3"/>
      <c r="BG374" s="3"/>
      <c r="BH374" s="3"/>
      <c r="BI374" s="3"/>
      <c r="BJ374" s="3"/>
      <c r="BK374" s="3"/>
      <c r="BL374" s="3"/>
    </row>
    <row r="375">
      <c r="A375" s="68"/>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c r="AW375" s="3"/>
      <c r="AX375" s="3"/>
      <c r="AY375" s="3"/>
      <c r="AZ375" s="3"/>
      <c r="BA375" s="3"/>
      <c r="BB375" s="3"/>
      <c r="BC375" s="3"/>
      <c r="BD375" s="3"/>
      <c r="BE375" s="3"/>
      <c r="BF375" s="3"/>
      <c r="BG375" s="3"/>
      <c r="BH375" s="3"/>
      <c r="BI375" s="3"/>
      <c r="BJ375" s="3"/>
      <c r="BK375" s="3"/>
      <c r="BL375" s="3"/>
    </row>
    <row r="376">
      <c r="A376" s="68"/>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c r="AW376" s="3"/>
      <c r="AX376" s="3"/>
      <c r="AY376" s="3"/>
      <c r="AZ376" s="3"/>
      <c r="BA376" s="3"/>
      <c r="BB376" s="3"/>
      <c r="BC376" s="3"/>
      <c r="BD376" s="3"/>
      <c r="BE376" s="3"/>
      <c r="BF376" s="3"/>
      <c r="BG376" s="3"/>
      <c r="BH376" s="3"/>
      <c r="BI376" s="3"/>
      <c r="BJ376" s="3"/>
      <c r="BK376" s="3"/>
      <c r="BL376" s="3"/>
    </row>
    <row r="377">
      <c r="A377" s="68"/>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c r="AW377" s="3"/>
      <c r="AX377" s="3"/>
      <c r="AY377" s="3"/>
      <c r="AZ377" s="3"/>
      <c r="BA377" s="3"/>
      <c r="BB377" s="3"/>
      <c r="BC377" s="3"/>
      <c r="BD377" s="3"/>
      <c r="BE377" s="3"/>
      <c r="BF377" s="3"/>
      <c r="BG377" s="3"/>
      <c r="BH377" s="3"/>
      <c r="BI377" s="3"/>
      <c r="BJ377" s="3"/>
      <c r="BK377" s="3"/>
      <c r="BL377" s="3"/>
    </row>
    <row r="378">
      <c r="A378" s="68"/>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c r="AW378" s="3"/>
      <c r="AX378" s="3"/>
      <c r="AY378" s="3"/>
      <c r="AZ378" s="3"/>
      <c r="BA378" s="3"/>
      <c r="BB378" s="3"/>
      <c r="BC378" s="3"/>
      <c r="BD378" s="3"/>
      <c r="BE378" s="3"/>
      <c r="BF378" s="3"/>
      <c r="BG378" s="3"/>
      <c r="BH378" s="3"/>
      <c r="BI378" s="3"/>
      <c r="BJ378" s="3"/>
      <c r="BK378" s="3"/>
      <c r="BL378" s="3"/>
    </row>
    <row r="379">
      <c r="A379" s="68"/>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c r="AW379" s="3"/>
      <c r="AX379" s="3"/>
      <c r="AY379" s="3"/>
      <c r="AZ379" s="3"/>
      <c r="BA379" s="3"/>
      <c r="BB379" s="3"/>
      <c r="BC379" s="3"/>
      <c r="BD379" s="3"/>
      <c r="BE379" s="3"/>
      <c r="BF379" s="3"/>
      <c r="BG379" s="3"/>
      <c r="BH379" s="3"/>
      <c r="BI379" s="3"/>
      <c r="BJ379" s="3"/>
      <c r="BK379" s="3"/>
      <c r="BL379" s="3"/>
    </row>
    <row r="380">
      <c r="A380" s="68"/>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c r="AW380" s="3"/>
      <c r="AX380" s="3"/>
      <c r="AY380" s="3"/>
      <c r="AZ380" s="3"/>
      <c r="BA380" s="3"/>
      <c r="BB380" s="3"/>
      <c r="BC380" s="3"/>
      <c r="BD380" s="3"/>
      <c r="BE380" s="3"/>
      <c r="BF380" s="3"/>
      <c r="BG380" s="3"/>
      <c r="BH380" s="3"/>
      <c r="BI380" s="3"/>
      <c r="BJ380" s="3"/>
      <c r="BK380" s="3"/>
      <c r="BL380" s="3"/>
    </row>
    <row r="381">
      <c r="A381" s="68"/>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c r="AW381" s="3"/>
      <c r="AX381" s="3"/>
      <c r="AY381" s="3"/>
      <c r="AZ381" s="3"/>
      <c r="BA381" s="3"/>
      <c r="BB381" s="3"/>
      <c r="BC381" s="3"/>
      <c r="BD381" s="3"/>
      <c r="BE381" s="3"/>
      <c r="BF381" s="3"/>
      <c r="BG381" s="3"/>
      <c r="BH381" s="3"/>
      <c r="BI381" s="3"/>
      <c r="BJ381" s="3"/>
      <c r="BK381" s="3"/>
      <c r="BL381" s="3"/>
    </row>
    <row r="382">
      <c r="A382" s="68"/>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c r="AW382" s="3"/>
      <c r="AX382" s="3"/>
      <c r="AY382" s="3"/>
      <c r="AZ382" s="3"/>
      <c r="BA382" s="3"/>
      <c r="BB382" s="3"/>
      <c r="BC382" s="3"/>
      <c r="BD382" s="3"/>
      <c r="BE382" s="3"/>
      <c r="BF382" s="3"/>
      <c r="BG382" s="3"/>
      <c r="BH382" s="3"/>
      <c r="BI382" s="3"/>
      <c r="BJ382" s="3"/>
      <c r="BK382" s="3"/>
      <c r="BL382" s="3"/>
    </row>
    <row r="383">
      <c r="A383" s="68"/>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c r="AW383" s="3"/>
      <c r="AX383" s="3"/>
      <c r="AY383" s="3"/>
      <c r="AZ383" s="3"/>
      <c r="BA383" s="3"/>
      <c r="BB383" s="3"/>
      <c r="BC383" s="3"/>
      <c r="BD383" s="3"/>
      <c r="BE383" s="3"/>
      <c r="BF383" s="3"/>
      <c r="BG383" s="3"/>
      <c r="BH383" s="3"/>
      <c r="BI383" s="3"/>
      <c r="BJ383" s="3"/>
      <c r="BK383" s="3"/>
      <c r="BL383" s="3"/>
    </row>
    <row r="384">
      <c r="A384" s="68"/>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c r="AW384" s="3"/>
      <c r="AX384" s="3"/>
      <c r="AY384" s="3"/>
      <c r="AZ384" s="3"/>
      <c r="BA384" s="3"/>
      <c r="BB384" s="3"/>
      <c r="BC384" s="3"/>
      <c r="BD384" s="3"/>
      <c r="BE384" s="3"/>
      <c r="BF384" s="3"/>
      <c r="BG384" s="3"/>
      <c r="BH384" s="3"/>
      <c r="BI384" s="3"/>
      <c r="BJ384" s="3"/>
      <c r="BK384" s="3"/>
      <c r="BL384" s="3"/>
    </row>
    <row r="385">
      <c r="A385" s="68"/>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c r="AW385" s="3"/>
      <c r="AX385" s="3"/>
      <c r="AY385" s="3"/>
      <c r="AZ385" s="3"/>
      <c r="BA385" s="3"/>
      <c r="BB385" s="3"/>
      <c r="BC385" s="3"/>
      <c r="BD385" s="3"/>
      <c r="BE385" s="3"/>
      <c r="BF385" s="3"/>
      <c r="BG385" s="3"/>
      <c r="BH385" s="3"/>
      <c r="BI385" s="3"/>
      <c r="BJ385" s="3"/>
      <c r="BK385" s="3"/>
      <c r="BL385" s="3"/>
    </row>
    <row r="386">
      <c r="A386" s="68"/>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c r="AW386" s="3"/>
      <c r="AX386" s="3"/>
      <c r="AY386" s="3"/>
      <c r="AZ386" s="3"/>
      <c r="BA386" s="3"/>
      <c r="BB386" s="3"/>
      <c r="BC386" s="3"/>
      <c r="BD386" s="3"/>
      <c r="BE386" s="3"/>
      <c r="BF386" s="3"/>
      <c r="BG386" s="3"/>
      <c r="BH386" s="3"/>
      <c r="BI386" s="3"/>
      <c r="BJ386" s="3"/>
      <c r="BK386" s="3"/>
      <c r="BL386" s="3"/>
    </row>
    <row r="387">
      <c r="A387" s="68"/>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c r="AW387" s="3"/>
      <c r="AX387" s="3"/>
      <c r="AY387" s="3"/>
      <c r="AZ387" s="3"/>
      <c r="BA387" s="3"/>
      <c r="BB387" s="3"/>
      <c r="BC387" s="3"/>
      <c r="BD387" s="3"/>
      <c r="BE387" s="3"/>
      <c r="BF387" s="3"/>
      <c r="BG387" s="3"/>
      <c r="BH387" s="3"/>
      <c r="BI387" s="3"/>
      <c r="BJ387" s="3"/>
      <c r="BK387" s="3"/>
      <c r="BL387" s="3"/>
    </row>
    <row r="388">
      <c r="A388" s="68"/>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c r="AW388" s="3"/>
      <c r="AX388" s="3"/>
      <c r="AY388" s="3"/>
      <c r="AZ388" s="3"/>
      <c r="BA388" s="3"/>
      <c r="BB388" s="3"/>
      <c r="BC388" s="3"/>
      <c r="BD388" s="3"/>
      <c r="BE388" s="3"/>
      <c r="BF388" s="3"/>
      <c r="BG388" s="3"/>
      <c r="BH388" s="3"/>
      <c r="BI388" s="3"/>
      <c r="BJ388" s="3"/>
      <c r="BK388" s="3"/>
      <c r="BL388" s="3"/>
    </row>
    <row r="389">
      <c r="A389" s="68"/>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
      <c r="AV389" s="3"/>
      <c r="AW389" s="3"/>
      <c r="AX389" s="3"/>
      <c r="AY389" s="3"/>
      <c r="AZ389" s="3"/>
      <c r="BA389" s="3"/>
      <c r="BB389" s="3"/>
      <c r="BC389" s="3"/>
      <c r="BD389" s="3"/>
      <c r="BE389" s="3"/>
      <c r="BF389" s="3"/>
      <c r="BG389" s="3"/>
      <c r="BH389" s="3"/>
      <c r="BI389" s="3"/>
      <c r="BJ389" s="3"/>
      <c r="BK389" s="3"/>
      <c r="BL389" s="3"/>
    </row>
    <row r="390">
      <c r="A390" s="68"/>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c r="AW390" s="3"/>
      <c r="AX390" s="3"/>
      <c r="AY390" s="3"/>
      <c r="AZ390" s="3"/>
      <c r="BA390" s="3"/>
      <c r="BB390" s="3"/>
      <c r="BC390" s="3"/>
      <c r="BD390" s="3"/>
      <c r="BE390" s="3"/>
      <c r="BF390" s="3"/>
      <c r="BG390" s="3"/>
      <c r="BH390" s="3"/>
      <c r="BI390" s="3"/>
      <c r="BJ390" s="3"/>
      <c r="BK390" s="3"/>
      <c r="BL390" s="3"/>
    </row>
    <row r="391">
      <c r="A391" s="68"/>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c r="AW391" s="3"/>
      <c r="AX391" s="3"/>
      <c r="AY391" s="3"/>
      <c r="AZ391" s="3"/>
      <c r="BA391" s="3"/>
      <c r="BB391" s="3"/>
      <c r="BC391" s="3"/>
      <c r="BD391" s="3"/>
      <c r="BE391" s="3"/>
      <c r="BF391" s="3"/>
      <c r="BG391" s="3"/>
      <c r="BH391" s="3"/>
      <c r="BI391" s="3"/>
      <c r="BJ391" s="3"/>
      <c r="BK391" s="3"/>
      <c r="BL391" s="3"/>
    </row>
    <row r="392">
      <c r="A392" s="68"/>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c r="AW392" s="3"/>
      <c r="AX392" s="3"/>
      <c r="AY392" s="3"/>
      <c r="AZ392" s="3"/>
      <c r="BA392" s="3"/>
      <c r="BB392" s="3"/>
      <c r="BC392" s="3"/>
      <c r="BD392" s="3"/>
      <c r="BE392" s="3"/>
      <c r="BF392" s="3"/>
      <c r="BG392" s="3"/>
      <c r="BH392" s="3"/>
      <c r="BI392" s="3"/>
      <c r="BJ392" s="3"/>
      <c r="BK392" s="3"/>
      <c r="BL392" s="3"/>
    </row>
    <row r="393">
      <c r="A393" s="68"/>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c r="AW393" s="3"/>
      <c r="AX393" s="3"/>
      <c r="AY393" s="3"/>
      <c r="AZ393" s="3"/>
      <c r="BA393" s="3"/>
      <c r="BB393" s="3"/>
      <c r="BC393" s="3"/>
      <c r="BD393" s="3"/>
      <c r="BE393" s="3"/>
      <c r="BF393" s="3"/>
      <c r="BG393" s="3"/>
      <c r="BH393" s="3"/>
      <c r="BI393" s="3"/>
      <c r="BJ393" s="3"/>
      <c r="BK393" s="3"/>
      <c r="BL393" s="3"/>
    </row>
    <row r="394">
      <c r="A394" s="68"/>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c r="AW394" s="3"/>
      <c r="AX394" s="3"/>
      <c r="AY394" s="3"/>
      <c r="AZ394" s="3"/>
      <c r="BA394" s="3"/>
      <c r="BB394" s="3"/>
      <c r="BC394" s="3"/>
      <c r="BD394" s="3"/>
      <c r="BE394" s="3"/>
      <c r="BF394" s="3"/>
      <c r="BG394" s="3"/>
      <c r="BH394" s="3"/>
      <c r="BI394" s="3"/>
      <c r="BJ394" s="3"/>
      <c r="BK394" s="3"/>
      <c r="BL394" s="3"/>
    </row>
    <row r="395">
      <c r="A395" s="68"/>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c r="AW395" s="3"/>
      <c r="AX395" s="3"/>
      <c r="AY395" s="3"/>
      <c r="AZ395" s="3"/>
      <c r="BA395" s="3"/>
      <c r="BB395" s="3"/>
      <c r="BC395" s="3"/>
      <c r="BD395" s="3"/>
      <c r="BE395" s="3"/>
      <c r="BF395" s="3"/>
      <c r="BG395" s="3"/>
      <c r="BH395" s="3"/>
      <c r="BI395" s="3"/>
      <c r="BJ395" s="3"/>
      <c r="BK395" s="3"/>
      <c r="BL395" s="3"/>
    </row>
    <row r="396">
      <c r="A396" s="68"/>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c r="AW396" s="3"/>
      <c r="AX396" s="3"/>
      <c r="AY396" s="3"/>
      <c r="AZ396" s="3"/>
      <c r="BA396" s="3"/>
      <c r="BB396" s="3"/>
      <c r="BC396" s="3"/>
      <c r="BD396" s="3"/>
      <c r="BE396" s="3"/>
      <c r="BF396" s="3"/>
      <c r="BG396" s="3"/>
      <c r="BH396" s="3"/>
      <c r="BI396" s="3"/>
      <c r="BJ396" s="3"/>
      <c r="BK396" s="3"/>
      <c r="BL396" s="3"/>
    </row>
    <row r="397">
      <c r="A397" s="68"/>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c r="AW397" s="3"/>
      <c r="AX397" s="3"/>
      <c r="AY397" s="3"/>
      <c r="AZ397" s="3"/>
      <c r="BA397" s="3"/>
      <c r="BB397" s="3"/>
      <c r="BC397" s="3"/>
      <c r="BD397" s="3"/>
      <c r="BE397" s="3"/>
      <c r="BF397" s="3"/>
      <c r="BG397" s="3"/>
      <c r="BH397" s="3"/>
      <c r="BI397" s="3"/>
      <c r="BJ397" s="3"/>
      <c r="BK397" s="3"/>
      <c r="BL397" s="3"/>
    </row>
    <row r="398">
      <c r="A398" s="68"/>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c r="AW398" s="3"/>
      <c r="AX398" s="3"/>
      <c r="AY398" s="3"/>
      <c r="AZ398" s="3"/>
      <c r="BA398" s="3"/>
      <c r="BB398" s="3"/>
      <c r="BC398" s="3"/>
      <c r="BD398" s="3"/>
      <c r="BE398" s="3"/>
      <c r="BF398" s="3"/>
      <c r="BG398" s="3"/>
      <c r="BH398" s="3"/>
      <c r="BI398" s="3"/>
      <c r="BJ398" s="3"/>
      <c r="BK398" s="3"/>
      <c r="BL398" s="3"/>
    </row>
    <row r="399">
      <c r="A399" s="68"/>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c r="AW399" s="3"/>
      <c r="AX399" s="3"/>
      <c r="AY399" s="3"/>
      <c r="AZ399" s="3"/>
      <c r="BA399" s="3"/>
      <c r="BB399" s="3"/>
      <c r="BC399" s="3"/>
      <c r="BD399" s="3"/>
      <c r="BE399" s="3"/>
      <c r="BF399" s="3"/>
      <c r="BG399" s="3"/>
      <c r="BH399" s="3"/>
      <c r="BI399" s="3"/>
      <c r="BJ399" s="3"/>
      <c r="BK399" s="3"/>
      <c r="BL399" s="3"/>
    </row>
    <row r="400">
      <c r="A400" s="68"/>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c r="AW400" s="3"/>
      <c r="AX400" s="3"/>
      <c r="AY400" s="3"/>
      <c r="AZ400" s="3"/>
      <c r="BA400" s="3"/>
      <c r="BB400" s="3"/>
      <c r="BC400" s="3"/>
      <c r="BD400" s="3"/>
      <c r="BE400" s="3"/>
      <c r="BF400" s="3"/>
      <c r="BG400" s="3"/>
      <c r="BH400" s="3"/>
      <c r="BI400" s="3"/>
      <c r="BJ400" s="3"/>
      <c r="BK400" s="3"/>
      <c r="BL400" s="3"/>
    </row>
    <row r="401">
      <c r="A401" s="68"/>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c r="AW401" s="3"/>
      <c r="AX401" s="3"/>
      <c r="AY401" s="3"/>
      <c r="AZ401" s="3"/>
      <c r="BA401" s="3"/>
      <c r="BB401" s="3"/>
      <c r="BC401" s="3"/>
      <c r="BD401" s="3"/>
      <c r="BE401" s="3"/>
      <c r="BF401" s="3"/>
      <c r="BG401" s="3"/>
      <c r="BH401" s="3"/>
      <c r="BI401" s="3"/>
      <c r="BJ401" s="3"/>
      <c r="BK401" s="3"/>
      <c r="BL401" s="3"/>
    </row>
    <row r="402">
      <c r="A402" s="68"/>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c r="AW402" s="3"/>
      <c r="AX402" s="3"/>
      <c r="AY402" s="3"/>
      <c r="AZ402" s="3"/>
      <c r="BA402" s="3"/>
      <c r="BB402" s="3"/>
      <c r="BC402" s="3"/>
      <c r="BD402" s="3"/>
      <c r="BE402" s="3"/>
      <c r="BF402" s="3"/>
      <c r="BG402" s="3"/>
      <c r="BH402" s="3"/>
      <c r="BI402" s="3"/>
      <c r="BJ402" s="3"/>
      <c r="BK402" s="3"/>
      <c r="BL402" s="3"/>
    </row>
    <row r="403">
      <c r="A403" s="68"/>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c r="AW403" s="3"/>
      <c r="AX403" s="3"/>
      <c r="AY403" s="3"/>
      <c r="AZ403" s="3"/>
      <c r="BA403" s="3"/>
      <c r="BB403" s="3"/>
      <c r="BC403" s="3"/>
      <c r="BD403" s="3"/>
      <c r="BE403" s="3"/>
      <c r="BF403" s="3"/>
      <c r="BG403" s="3"/>
      <c r="BH403" s="3"/>
      <c r="BI403" s="3"/>
      <c r="BJ403" s="3"/>
      <c r="BK403" s="3"/>
      <c r="BL403" s="3"/>
    </row>
    <row r="404">
      <c r="A404" s="68"/>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c r="AW404" s="3"/>
      <c r="AX404" s="3"/>
      <c r="AY404" s="3"/>
      <c r="AZ404" s="3"/>
      <c r="BA404" s="3"/>
      <c r="BB404" s="3"/>
      <c r="BC404" s="3"/>
      <c r="BD404" s="3"/>
      <c r="BE404" s="3"/>
      <c r="BF404" s="3"/>
      <c r="BG404" s="3"/>
      <c r="BH404" s="3"/>
      <c r="BI404" s="3"/>
      <c r="BJ404" s="3"/>
      <c r="BK404" s="3"/>
      <c r="BL404" s="3"/>
    </row>
    <row r="405">
      <c r="A405" s="68"/>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c r="AW405" s="3"/>
      <c r="AX405" s="3"/>
      <c r="AY405" s="3"/>
      <c r="AZ405" s="3"/>
      <c r="BA405" s="3"/>
      <c r="BB405" s="3"/>
      <c r="BC405" s="3"/>
      <c r="BD405" s="3"/>
      <c r="BE405" s="3"/>
      <c r="BF405" s="3"/>
      <c r="BG405" s="3"/>
      <c r="BH405" s="3"/>
      <c r="BI405" s="3"/>
      <c r="BJ405" s="3"/>
      <c r="BK405" s="3"/>
      <c r="BL405" s="3"/>
    </row>
    <row r="406">
      <c r="A406" s="68"/>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c r="AW406" s="3"/>
      <c r="AX406" s="3"/>
      <c r="AY406" s="3"/>
      <c r="AZ406" s="3"/>
      <c r="BA406" s="3"/>
      <c r="BB406" s="3"/>
      <c r="BC406" s="3"/>
      <c r="BD406" s="3"/>
      <c r="BE406" s="3"/>
      <c r="BF406" s="3"/>
      <c r="BG406" s="3"/>
      <c r="BH406" s="3"/>
      <c r="BI406" s="3"/>
      <c r="BJ406" s="3"/>
      <c r="BK406" s="3"/>
      <c r="BL406" s="3"/>
    </row>
    <row r="407">
      <c r="A407" s="68"/>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c r="AW407" s="3"/>
      <c r="AX407" s="3"/>
      <c r="AY407" s="3"/>
      <c r="AZ407" s="3"/>
      <c r="BA407" s="3"/>
      <c r="BB407" s="3"/>
      <c r="BC407" s="3"/>
      <c r="BD407" s="3"/>
      <c r="BE407" s="3"/>
      <c r="BF407" s="3"/>
      <c r="BG407" s="3"/>
      <c r="BH407" s="3"/>
      <c r="BI407" s="3"/>
      <c r="BJ407" s="3"/>
      <c r="BK407" s="3"/>
      <c r="BL407" s="3"/>
    </row>
    <row r="408">
      <c r="A408" s="68"/>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c r="AW408" s="3"/>
      <c r="AX408" s="3"/>
      <c r="AY408" s="3"/>
      <c r="AZ408" s="3"/>
      <c r="BA408" s="3"/>
      <c r="BB408" s="3"/>
      <c r="BC408" s="3"/>
      <c r="BD408" s="3"/>
      <c r="BE408" s="3"/>
      <c r="BF408" s="3"/>
      <c r="BG408" s="3"/>
      <c r="BH408" s="3"/>
      <c r="BI408" s="3"/>
      <c r="BJ408" s="3"/>
      <c r="BK408" s="3"/>
      <c r="BL408" s="3"/>
    </row>
    <row r="409">
      <c r="A409" s="68"/>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c r="AW409" s="3"/>
      <c r="AX409" s="3"/>
      <c r="AY409" s="3"/>
      <c r="AZ409" s="3"/>
      <c r="BA409" s="3"/>
      <c r="BB409" s="3"/>
      <c r="BC409" s="3"/>
      <c r="BD409" s="3"/>
      <c r="BE409" s="3"/>
      <c r="BF409" s="3"/>
      <c r="BG409" s="3"/>
      <c r="BH409" s="3"/>
      <c r="BI409" s="3"/>
      <c r="BJ409" s="3"/>
      <c r="BK409" s="3"/>
      <c r="BL409" s="3"/>
    </row>
    <row r="410">
      <c r="A410" s="68"/>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c r="AW410" s="3"/>
      <c r="AX410" s="3"/>
      <c r="AY410" s="3"/>
      <c r="AZ410" s="3"/>
      <c r="BA410" s="3"/>
      <c r="BB410" s="3"/>
      <c r="BC410" s="3"/>
      <c r="BD410" s="3"/>
      <c r="BE410" s="3"/>
      <c r="BF410" s="3"/>
      <c r="BG410" s="3"/>
      <c r="BH410" s="3"/>
      <c r="BI410" s="3"/>
      <c r="BJ410" s="3"/>
      <c r="BK410" s="3"/>
      <c r="BL410" s="3"/>
    </row>
    <row r="411">
      <c r="A411" s="68"/>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c r="AW411" s="3"/>
      <c r="AX411" s="3"/>
      <c r="AY411" s="3"/>
      <c r="AZ411" s="3"/>
      <c r="BA411" s="3"/>
      <c r="BB411" s="3"/>
      <c r="BC411" s="3"/>
      <c r="BD411" s="3"/>
      <c r="BE411" s="3"/>
      <c r="BF411" s="3"/>
      <c r="BG411" s="3"/>
      <c r="BH411" s="3"/>
      <c r="BI411" s="3"/>
      <c r="BJ411" s="3"/>
      <c r="BK411" s="3"/>
      <c r="BL411" s="3"/>
    </row>
    <row r="412">
      <c r="A412" s="68"/>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c r="AW412" s="3"/>
      <c r="AX412" s="3"/>
      <c r="AY412" s="3"/>
      <c r="AZ412" s="3"/>
      <c r="BA412" s="3"/>
      <c r="BB412" s="3"/>
      <c r="BC412" s="3"/>
      <c r="BD412" s="3"/>
      <c r="BE412" s="3"/>
      <c r="BF412" s="3"/>
      <c r="BG412" s="3"/>
      <c r="BH412" s="3"/>
      <c r="BI412" s="3"/>
      <c r="BJ412" s="3"/>
      <c r="BK412" s="3"/>
      <c r="BL412" s="3"/>
    </row>
    <row r="413">
      <c r="A413" s="68"/>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c r="AW413" s="3"/>
      <c r="AX413" s="3"/>
      <c r="AY413" s="3"/>
      <c r="AZ413" s="3"/>
      <c r="BA413" s="3"/>
      <c r="BB413" s="3"/>
      <c r="BC413" s="3"/>
      <c r="BD413" s="3"/>
      <c r="BE413" s="3"/>
      <c r="BF413" s="3"/>
      <c r="BG413" s="3"/>
      <c r="BH413" s="3"/>
      <c r="BI413" s="3"/>
      <c r="BJ413" s="3"/>
      <c r="BK413" s="3"/>
      <c r="BL413" s="3"/>
    </row>
    <row r="414">
      <c r="A414" s="68"/>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
      <c r="AV414" s="3"/>
      <c r="AW414" s="3"/>
      <c r="AX414" s="3"/>
      <c r="AY414" s="3"/>
      <c r="AZ414" s="3"/>
      <c r="BA414" s="3"/>
      <c r="BB414" s="3"/>
      <c r="BC414" s="3"/>
      <c r="BD414" s="3"/>
      <c r="BE414" s="3"/>
      <c r="BF414" s="3"/>
      <c r="BG414" s="3"/>
      <c r="BH414" s="3"/>
      <c r="BI414" s="3"/>
      <c r="BJ414" s="3"/>
      <c r="BK414" s="3"/>
      <c r="BL414" s="3"/>
    </row>
    <row r="415">
      <c r="A415" s="68"/>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
      <c r="AV415" s="3"/>
      <c r="AW415" s="3"/>
      <c r="AX415" s="3"/>
      <c r="AY415" s="3"/>
      <c r="AZ415" s="3"/>
      <c r="BA415" s="3"/>
      <c r="BB415" s="3"/>
      <c r="BC415" s="3"/>
      <c r="BD415" s="3"/>
      <c r="BE415" s="3"/>
      <c r="BF415" s="3"/>
      <c r="BG415" s="3"/>
      <c r="BH415" s="3"/>
      <c r="BI415" s="3"/>
      <c r="BJ415" s="3"/>
      <c r="BK415" s="3"/>
      <c r="BL415" s="3"/>
    </row>
    <row r="416">
      <c r="A416" s="68"/>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
      <c r="AV416" s="3"/>
      <c r="AW416" s="3"/>
      <c r="AX416" s="3"/>
      <c r="AY416" s="3"/>
      <c r="AZ416" s="3"/>
      <c r="BA416" s="3"/>
      <c r="BB416" s="3"/>
      <c r="BC416" s="3"/>
      <c r="BD416" s="3"/>
      <c r="BE416" s="3"/>
      <c r="BF416" s="3"/>
      <c r="BG416" s="3"/>
      <c r="BH416" s="3"/>
      <c r="BI416" s="3"/>
      <c r="BJ416" s="3"/>
      <c r="BK416" s="3"/>
      <c r="BL416" s="3"/>
    </row>
    <row r="417">
      <c r="A417" s="68"/>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3"/>
      <c r="AV417" s="3"/>
      <c r="AW417" s="3"/>
      <c r="AX417" s="3"/>
      <c r="AY417" s="3"/>
      <c r="AZ417" s="3"/>
      <c r="BA417" s="3"/>
      <c r="BB417" s="3"/>
      <c r="BC417" s="3"/>
      <c r="BD417" s="3"/>
      <c r="BE417" s="3"/>
      <c r="BF417" s="3"/>
      <c r="BG417" s="3"/>
      <c r="BH417" s="3"/>
      <c r="BI417" s="3"/>
      <c r="BJ417" s="3"/>
      <c r="BK417" s="3"/>
      <c r="BL417" s="3"/>
    </row>
    <row r="418">
      <c r="A418" s="68"/>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
      <c r="AV418" s="3"/>
      <c r="AW418" s="3"/>
      <c r="AX418" s="3"/>
      <c r="AY418" s="3"/>
      <c r="AZ418" s="3"/>
      <c r="BA418" s="3"/>
      <c r="BB418" s="3"/>
      <c r="BC418" s="3"/>
      <c r="BD418" s="3"/>
      <c r="BE418" s="3"/>
      <c r="BF418" s="3"/>
      <c r="BG418" s="3"/>
      <c r="BH418" s="3"/>
      <c r="BI418" s="3"/>
      <c r="BJ418" s="3"/>
      <c r="BK418" s="3"/>
      <c r="BL418" s="3"/>
    </row>
    <row r="419">
      <c r="A419" s="68"/>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
      <c r="AV419" s="3"/>
      <c r="AW419" s="3"/>
      <c r="AX419" s="3"/>
      <c r="AY419" s="3"/>
      <c r="AZ419" s="3"/>
      <c r="BA419" s="3"/>
      <c r="BB419" s="3"/>
      <c r="BC419" s="3"/>
      <c r="BD419" s="3"/>
      <c r="BE419" s="3"/>
      <c r="BF419" s="3"/>
      <c r="BG419" s="3"/>
      <c r="BH419" s="3"/>
      <c r="BI419" s="3"/>
      <c r="BJ419" s="3"/>
      <c r="BK419" s="3"/>
      <c r="BL419" s="3"/>
    </row>
    <row r="420">
      <c r="A420" s="68"/>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3"/>
      <c r="AV420" s="3"/>
      <c r="AW420" s="3"/>
      <c r="AX420" s="3"/>
      <c r="AY420" s="3"/>
      <c r="AZ420" s="3"/>
      <c r="BA420" s="3"/>
      <c r="BB420" s="3"/>
      <c r="BC420" s="3"/>
      <c r="BD420" s="3"/>
      <c r="BE420" s="3"/>
      <c r="BF420" s="3"/>
      <c r="BG420" s="3"/>
      <c r="BH420" s="3"/>
      <c r="BI420" s="3"/>
      <c r="BJ420" s="3"/>
      <c r="BK420" s="3"/>
      <c r="BL420" s="3"/>
    </row>
    <row r="421">
      <c r="A421" s="68"/>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
      <c r="AV421" s="3"/>
      <c r="AW421" s="3"/>
      <c r="AX421" s="3"/>
      <c r="AY421" s="3"/>
      <c r="AZ421" s="3"/>
      <c r="BA421" s="3"/>
      <c r="BB421" s="3"/>
      <c r="BC421" s="3"/>
      <c r="BD421" s="3"/>
      <c r="BE421" s="3"/>
      <c r="BF421" s="3"/>
      <c r="BG421" s="3"/>
      <c r="BH421" s="3"/>
      <c r="BI421" s="3"/>
      <c r="BJ421" s="3"/>
      <c r="BK421" s="3"/>
      <c r="BL421" s="3"/>
    </row>
    <row r="422">
      <c r="A422" s="68"/>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
      <c r="AV422" s="3"/>
      <c r="AW422" s="3"/>
      <c r="AX422" s="3"/>
      <c r="AY422" s="3"/>
      <c r="AZ422" s="3"/>
      <c r="BA422" s="3"/>
      <c r="BB422" s="3"/>
      <c r="BC422" s="3"/>
      <c r="BD422" s="3"/>
      <c r="BE422" s="3"/>
      <c r="BF422" s="3"/>
      <c r="BG422" s="3"/>
      <c r="BH422" s="3"/>
      <c r="BI422" s="3"/>
      <c r="BJ422" s="3"/>
      <c r="BK422" s="3"/>
      <c r="BL422" s="3"/>
    </row>
    <row r="423">
      <c r="A423" s="68"/>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c r="AW423" s="3"/>
      <c r="AX423" s="3"/>
      <c r="AY423" s="3"/>
      <c r="AZ423" s="3"/>
      <c r="BA423" s="3"/>
      <c r="BB423" s="3"/>
      <c r="BC423" s="3"/>
      <c r="BD423" s="3"/>
      <c r="BE423" s="3"/>
      <c r="BF423" s="3"/>
      <c r="BG423" s="3"/>
      <c r="BH423" s="3"/>
      <c r="BI423" s="3"/>
      <c r="BJ423" s="3"/>
      <c r="BK423" s="3"/>
      <c r="BL423" s="3"/>
    </row>
    <row r="424">
      <c r="A424" s="68"/>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
      <c r="AV424" s="3"/>
      <c r="AW424" s="3"/>
      <c r="AX424" s="3"/>
      <c r="AY424" s="3"/>
      <c r="AZ424" s="3"/>
      <c r="BA424" s="3"/>
      <c r="BB424" s="3"/>
      <c r="BC424" s="3"/>
      <c r="BD424" s="3"/>
      <c r="BE424" s="3"/>
      <c r="BF424" s="3"/>
      <c r="BG424" s="3"/>
      <c r="BH424" s="3"/>
      <c r="BI424" s="3"/>
      <c r="BJ424" s="3"/>
      <c r="BK424" s="3"/>
      <c r="BL424" s="3"/>
    </row>
    <row r="425">
      <c r="A425" s="68"/>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
      <c r="AV425" s="3"/>
      <c r="AW425" s="3"/>
      <c r="AX425" s="3"/>
      <c r="AY425" s="3"/>
      <c r="AZ425" s="3"/>
      <c r="BA425" s="3"/>
      <c r="BB425" s="3"/>
      <c r="BC425" s="3"/>
      <c r="BD425" s="3"/>
      <c r="BE425" s="3"/>
      <c r="BF425" s="3"/>
      <c r="BG425" s="3"/>
      <c r="BH425" s="3"/>
      <c r="BI425" s="3"/>
      <c r="BJ425" s="3"/>
      <c r="BK425" s="3"/>
      <c r="BL425" s="3"/>
    </row>
    <row r="426">
      <c r="A426" s="68"/>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
      <c r="AV426" s="3"/>
      <c r="AW426" s="3"/>
      <c r="AX426" s="3"/>
      <c r="AY426" s="3"/>
      <c r="AZ426" s="3"/>
      <c r="BA426" s="3"/>
      <c r="BB426" s="3"/>
      <c r="BC426" s="3"/>
      <c r="BD426" s="3"/>
      <c r="BE426" s="3"/>
      <c r="BF426" s="3"/>
      <c r="BG426" s="3"/>
      <c r="BH426" s="3"/>
      <c r="BI426" s="3"/>
      <c r="BJ426" s="3"/>
      <c r="BK426" s="3"/>
      <c r="BL426" s="3"/>
    </row>
    <row r="427">
      <c r="A427" s="68"/>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c r="AW427" s="3"/>
      <c r="AX427" s="3"/>
      <c r="AY427" s="3"/>
      <c r="AZ427" s="3"/>
      <c r="BA427" s="3"/>
      <c r="BB427" s="3"/>
      <c r="BC427" s="3"/>
      <c r="BD427" s="3"/>
      <c r="BE427" s="3"/>
      <c r="BF427" s="3"/>
      <c r="BG427" s="3"/>
      <c r="BH427" s="3"/>
      <c r="BI427" s="3"/>
      <c r="BJ427" s="3"/>
      <c r="BK427" s="3"/>
      <c r="BL427" s="3"/>
    </row>
    <row r="428">
      <c r="A428" s="68"/>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c r="AW428" s="3"/>
      <c r="AX428" s="3"/>
      <c r="AY428" s="3"/>
      <c r="AZ428" s="3"/>
      <c r="BA428" s="3"/>
      <c r="BB428" s="3"/>
      <c r="BC428" s="3"/>
      <c r="BD428" s="3"/>
      <c r="BE428" s="3"/>
      <c r="BF428" s="3"/>
      <c r="BG428" s="3"/>
      <c r="BH428" s="3"/>
      <c r="BI428" s="3"/>
      <c r="BJ428" s="3"/>
      <c r="BK428" s="3"/>
      <c r="BL428" s="3"/>
    </row>
    <row r="429">
      <c r="A429" s="68"/>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
      <c r="AV429" s="3"/>
      <c r="AW429" s="3"/>
      <c r="AX429" s="3"/>
      <c r="AY429" s="3"/>
      <c r="AZ429" s="3"/>
      <c r="BA429" s="3"/>
      <c r="BB429" s="3"/>
      <c r="BC429" s="3"/>
      <c r="BD429" s="3"/>
      <c r="BE429" s="3"/>
      <c r="BF429" s="3"/>
      <c r="BG429" s="3"/>
      <c r="BH429" s="3"/>
      <c r="BI429" s="3"/>
      <c r="BJ429" s="3"/>
      <c r="BK429" s="3"/>
      <c r="BL429" s="3"/>
    </row>
    <row r="430">
      <c r="A430" s="68"/>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
      <c r="AV430" s="3"/>
      <c r="AW430" s="3"/>
      <c r="AX430" s="3"/>
      <c r="AY430" s="3"/>
      <c r="AZ430" s="3"/>
      <c r="BA430" s="3"/>
      <c r="BB430" s="3"/>
      <c r="BC430" s="3"/>
      <c r="BD430" s="3"/>
      <c r="BE430" s="3"/>
      <c r="BF430" s="3"/>
      <c r="BG430" s="3"/>
      <c r="BH430" s="3"/>
      <c r="BI430" s="3"/>
      <c r="BJ430" s="3"/>
      <c r="BK430" s="3"/>
      <c r="BL430" s="3"/>
    </row>
    <row r="431">
      <c r="A431" s="68"/>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3"/>
      <c r="AV431" s="3"/>
      <c r="AW431" s="3"/>
      <c r="AX431" s="3"/>
      <c r="AY431" s="3"/>
      <c r="AZ431" s="3"/>
      <c r="BA431" s="3"/>
      <c r="BB431" s="3"/>
      <c r="BC431" s="3"/>
      <c r="BD431" s="3"/>
      <c r="BE431" s="3"/>
      <c r="BF431" s="3"/>
      <c r="BG431" s="3"/>
      <c r="BH431" s="3"/>
      <c r="BI431" s="3"/>
      <c r="BJ431" s="3"/>
      <c r="BK431" s="3"/>
      <c r="BL431" s="3"/>
    </row>
    <row r="432">
      <c r="A432" s="68"/>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c r="AW432" s="3"/>
      <c r="AX432" s="3"/>
      <c r="AY432" s="3"/>
      <c r="AZ432" s="3"/>
      <c r="BA432" s="3"/>
      <c r="BB432" s="3"/>
      <c r="BC432" s="3"/>
      <c r="BD432" s="3"/>
      <c r="BE432" s="3"/>
      <c r="BF432" s="3"/>
      <c r="BG432" s="3"/>
      <c r="BH432" s="3"/>
      <c r="BI432" s="3"/>
      <c r="BJ432" s="3"/>
      <c r="BK432" s="3"/>
      <c r="BL432" s="3"/>
    </row>
    <row r="433">
      <c r="A433" s="68"/>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c r="AW433" s="3"/>
      <c r="AX433" s="3"/>
      <c r="AY433" s="3"/>
      <c r="AZ433" s="3"/>
      <c r="BA433" s="3"/>
      <c r="BB433" s="3"/>
      <c r="BC433" s="3"/>
      <c r="BD433" s="3"/>
      <c r="BE433" s="3"/>
      <c r="BF433" s="3"/>
      <c r="BG433" s="3"/>
      <c r="BH433" s="3"/>
      <c r="BI433" s="3"/>
      <c r="BJ433" s="3"/>
      <c r="BK433" s="3"/>
      <c r="BL433" s="3"/>
    </row>
    <row r="434">
      <c r="A434" s="68"/>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c r="AW434" s="3"/>
      <c r="AX434" s="3"/>
      <c r="AY434" s="3"/>
      <c r="AZ434" s="3"/>
      <c r="BA434" s="3"/>
      <c r="BB434" s="3"/>
      <c r="BC434" s="3"/>
      <c r="BD434" s="3"/>
      <c r="BE434" s="3"/>
      <c r="BF434" s="3"/>
      <c r="BG434" s="3"/>
      <c r="BH434" s="3"/>
      <c r="BI434" s="3"/>
      <c r="BJ434" s="3"/>
      <c r="BK434" s="3"/>
      <c r="BL434" s="3"/>
    </row>
    <row r="435">
      <c r="A435" s="68"/>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3"/>
      <c r="AV435" s="3"/>
      <c r="AW435" s="3"/>
      <c r="AX435" s="3"/>
      <c r="AY435" s="3"/>
      <c r="AZ435" s="3"/>
      <c r="BA435" s="3"/>
      <c r="BB435" s="3"/>
      <c r="BC435" s="3"/>
      <c r="BD435" s="3"/>
      <c r="BE435" s="3"/>
      <c r="BF435" s="3"/>
      <c r="BG435" s="3"/>
      <c r="BH435" s="3"/>
      <c r="BI435" s="3"/>
      <c r="BJ435" s="3"/>
      <c r="BK435" s="3"/>
      <c r="BL435" s="3"/>
    </row>
    <row r="436">
      <c r="A436" s="68"/>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3"/>
      <c r="AV436" s="3"/>
      <c r="AW436" s="3"/>
      <c r="AX436" s="3"/>
      <c r="AY436" s="3"/>
      <c r="AZ436" s="3"/>
      <c r="BA436" s="3"/>
      <c r="BB436" s="3"/>
      <c r="BC436" s="3"/>
      <c r="BD436" s="3"/>
      <c r="BE436" s="3"/>
      <c r="BF436" s="3"/>
      <c r="BG436" s="3"/>
      <c r="BH436" s="3"/>
      <c r="BI436" s="3"/>
      <c r="BJ436" s="3"/>
      <c r="BK436" s="3"/>
      <c r="BL436" s="3"/>
    </row>
    <row r="437">
      <c r="A437" s="68"/>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3"/>
      <c r="AV437" s="3"/>
      <c r="AW437" s="3"/>
      <c r="AX437" s="3"/>
      <c r="AY437" s="3"/>
      <c r="AZ437" s="3"/>
      <c r="BA437" s="3"/>
      <c r="BB437" s="3"/>
      <c r="BC437" s="3"/>
      <c r="BD437" s="3"/>
      <c r="BE437" s="3"/>
      <c r="BF437" s="3"/>
      <c r="BG437" s="3"/>
      <c r="BH437" s="3"/>
      <c r="BI437" s="3"/>
      <c r="BJ437" s="3"/>
      <c r="BK437" s="3"/>
      <c r="BL437" s="3"/>
    </row>
    <row r="438">
      <c r="A438" s="68"/>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3"/>
      <c r="AV438" s="3"/>
      <c r="AW438" s="3"/>
      <c r="AX438" s="3"/>
      <c r="AY438" s="3"/>
      <c r="AZ438" s="3"/>
      <c r="BA438" s="3"/>
      <c r="BB438" s="3"/>
      <c r="BC438" s="3"/>
      <c r="BD438" s="3"/>
      <c r="BE438" s="3"/>
      <c r="BF438" s="3"/>
      <c r="BG438" s="3"/>
      <c r="BH438" s="3"/>
      <c r="BI438" s="3"/>
      <c r="BJ438" s="3"/>
      <c r="BK438" s="3"/>
      <c r="BL438" s="3"/>
    </row>
    <row r="439">
      <c r="A439" s="68"/>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3"/>
      <c r="AV439" s="3"/>
      <c r="AW439" s="3"/>
      <c r="AX439" s="3"/>
      <c r="AY439" s="3"/>
      <c r="AZ439" s="3"/>
      <c r="BA439" s="3"/>
      <c r="BB439" s="3"/>
      <c r="BC439" s="3"/>
      <c r="BD439" s="3"/>
      <c r="BE439" s="3"/>
      <c r="BF439" s="3"/>
      <c r="BG439" s="3"/>
      <c r="BH439" s="3"/>
      <c r="BI439" s="3"/>
      <c r="BJ439" s="3"/>
      <c r="BK439" s="3"/>
      <c r="BL439" s="3"/>
    </row>
    <row r="440">
      <c r="A440" s="68"/>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3"/>
      <c r="AV440" s="3"/>
      <c r="AW440" s="3"/>
      <c r="AX440" s="3"/>
      <c r="AY440" s="3"/>
      <c r="AZ440" s="3"/>
      <c r="BA440" s="3"/>
      <c r="BB440" s="3"/>
      <c r="BC440" s="3"/>
      <c r="BD440" s="3"/>
      <c r="BE440" s="3"/>
      <c r="BF440" s="3"/>
      <c r="BG440" s="3"/>
      <c r="BH440" s="3"/>
      <c r="BI440" s="3"/>
      <c r="BJ440" s="3"/>
      <c r="BK440" s="3"/>
      <c r="BL440" s="3"/>
    </row>
    <row r="441">
      <c r="A441" s="68"/>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3"/>
      <c r="AV441" s="3"/>
      <c r="AW441" s="3"/>
      <c r="AX441" s="3"/>
      <c r="AY441" s="3"/>
      <c r="AZ441" s="3"/>
      <c r="BA441" s="3"/>
      <c r="BB441" s="3"/>
      <c r="BC441" s="3"/>
      <c r="BD441" s="3"/>
      <c r="BE441" s="3"/>
      <c r="BF441" s="3"/>
      <c r="BG441" s="3"/>
      <c r="BH441" s="3"/>
      <c r="BI441" s="3"/>
      <c r="BJ441" s="3"/>
      <c r="BK441" s="3"/>
      <c r="BL441" s="3"/>
    </row>
    <row r="442">
      <c r="A442" s="68"/>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3"/>
      <c r="AV442" s="3"/>
      <c r="AW442" s="3"/>
      <c r="AX442" s="3"/>
      <c r="AY442" s="3"/>
      <c r="AZ442" s="3"/>
      <c r="BA442" s="3"/>
      <c r="BB442" s="3"/>
      <c r="BC442" s="3"/>
      <c r="BD442" s="3"/>
      <c r="BE442" s="3"/>
      <c r="BF442" s="3"/>
      <c r="BG442" s="3"/>
      <c r="BH442" s="3"/>
      <c r="BI442" s="3"/>
      <c r="BJ442" s="3"/>
      <c r="BK442" s="3"/>
      <c r="BL442" s="3"/>
    </row>
    <row r="443">
      <c r="A443" s="68"/>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c r="AW443" s="3"/>
      <c r="AX443" s="3"/>
      <c r="AY443" s="3"/>
      <c r="AZ443" s="3"/>
      <c r="BA443" s="3"/>
      <c r="BB443" s="3"/>
      <c r="BC443" s="3"/>
      <c r="BD443" s="3"/>
      <c r="BE443" s="3"/>
      <c r="BF443" s="3"/>
      <c r="BG443" s="3"/>
      <c r="BH443" s="3"/>
      <c r="BI443" s="3"/>
      <c r="BJ443" s="3"/>
      <c r="BK443" s="3"/>
      <c r="BL443" s="3"/>
    </row>
    <row r="444">
      <c r="A444" s="68"/>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c r="AW444" s="3"/>
      <c r="AX444" s="3"/>
      <c r="AY444" s="3"/>
      <c r="AZ444" s="3"/>
      <c r="BA444" s="3"/>
      <c r="BB444" s="3"/>
      <c r="BC444" s="3"/>
      <c r="BD444" s="3"/>
      <c r="BE444" s="3"/>
      <c r="BF444" s="3"/>
      <c r="BG444" s="3"/>
      <c r="BH444" s="3"/>
      <c r="BI444" s="3"/>
      <c r="BJ444" s="3"/>
      <c r="BK444" s="3"/>
      <c r="BL444" s="3"/>
    </row>
    <row r="445">
      <c r="A445" s="68"/>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c r="AW445" s="3"/>
      <c r="AX445" s="3"/>
      <c r="AY445" s="3"/>
      <c r="AZ445" s="3"/>
      <c r="BA445" s="3"/>
      <c r="BB445" s="3"/>
      <c r="BC445" s="3"/>
      <c r="BD445" s="3"/>
      <c r="BE445" s="3"/>
      <c r="BF445" s="3"/>
      <c r="BG445" s="3"/>
      <c r="BH445" s="3"/>
      <c r="BI445" s="3"/>
      <c r="BJ445" s="3"/>
      <c r="BK445" s="3"/>
      <c r="BL445" s="3"/>
    </row>
    <row r="446">
      <c r="A446" s="68"/>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
      <c r="AV446" s="3"/>
      <c r="AW446" s="3"/>
      <c r="AX446" s="3"/>
      <c r="AY446" s="3"/>
      <c r="AZ446" s="3"/>
      <c r="BA446" s="3"/>
      <c r="BB446" s="3"/>
      <c r="BC446" s="3"/>
      <c r="BD446" s="3"/>
      <c r="BE446" s="3"/>
      <c r="BF446" s="3"/>
      <c r="BG446" s="3"/>
      <c r="BH446" s="3"/>
      <c r="BI446" s="3"/>
      <c r="BJ446" s="3"/>
      <c r="BK446" s="3"/>
      <c r="BL446" s="3"/>
    </row>
    <row r="447">
      <c r="A447" s="68"/>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c r="AW447" s="3"/>
      <c r="AX447" s="3"/>
      <c r="AY447" s="3"/>
      <c r="AZ447" s="3"/>
      <c r="BA447" s="3"/>
      <c r="BB447" s="3"/>
      <c r="BC447" s="3"/>
      <c r="BD447" s="3"/>
      <c r="BE447" s="3"/>
      <c r="BF447" s="3"/>
      <c r="BG447" s="3"/>
      <c r="BH447" s="3"/>
      <c r="BI447" s="3"/>
      <c r="BJ447" s="3"/>
      <c r="BK447" s="3"/>
      <c r="BL447" s="3"/>
    </row>
    <row r="448">
      <c r="A448" s="68"/>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c r="AW448" s="3"/>
      <c r="AX448" s="3"/>
      <c r="AY448" s="3"/>
      <c r="AZ448" s="3"/>
      <c r="BA448" s="3"/>
      <c r="BB448" s="3"/>
      <c r="BC448" s="3"/>
      <c r="BD448" s="3"/>
      <c r="BE448" s="3"/>
      <c r="BF448" s="3"/>
      <c r="BG448" s="3"/>
      <c r="BH448" s="3"/>
      <c r="BI448" s="3"/>
      <c r="BJ448" s="3"/>
      <c r="BK448" s="3"/>
      <c r="BL448" s="3"/>
    </row>
    <row r="449">
      <c r="A449" s="68"/>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3"/>
      <c r="AV449" s="3"/>
      <c r="AW449" s="3"/>
      <c r="AX449" s="3"/>
      <c r="AY449" s="3"/>
      <c r="AZ449" s="3"/>
      <c r="BA449" s="3"/>
      <c r="BB449" s="3"/>
      <c r="BC449" s="3"/>
      <c r="BD449" s="3"/>
      <c r="BE449" s="3"/>
      <c r="BF449" s="3"/>
      <c r="BG449" s="3"/>
      <c r="BH449" s="3"/>
      <c r="BI449" s="3"/>
      <c r="BJ449" s="3"/>
      <c r="BK449" s="3"/>
      <c r="BL449" s="3"/>
    </row>
    <row r="450">
      <c r="A450" s="68"/>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
      <c r="AV450" s="3"/>
      <c r="AW450" s="3"/>
      <c r="AX450" s="3"/>
      <c r="AY450" s="3"/>
      <c r="AZ450" s="3"/>
      <c r="BA450" s="3"/>
      <c r="BB450" s="3"/>
      <c r="BC450" s="3"/>
      <c r="BD450" s="3"/>
      <c r="BE450" s="3"/>
      <c r="BF450" s="3"/>
      <c r="BG450" s="3"/>
      <c r="BH450" s="3"/>
      <c r="BI450" s="3"/>
      <c r="BJ450" s="3"/>
      <c r="BK450" s="3"/>
      <c r="BL450" s="3"/>
    </row>
    <row r="451">
      <c r="A451" s="68"/>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c r="AW451" s="3"/>
      <c r="AX451" s="3"/>
      <c r="AY451" s="3"/>
      <c r="AZ451" s="3"/>
      <c r="BA451" s="3"/>
      <c r="BB451" s="3"/>
      <c r="BC451" s="3"/>
      <c r="BD451" s="3"/>
      <c r="BE451" s="3"/>
      <c r="BF451" s="3"/>
      <c r="BG451" s="3"/>
      <c r="BH451" s="3"/>
      <c r="BI451" s="3"/>
      <c r="BJ451" s="3"/>
      <c r="BK451" s="3"/>
      <c r="BL451" s="3"/>
    </row>
    <row r="452">
      <c r="A452" s="68"/>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3"/>
      <c r="BA452" s="3"/>
      <c r="BB452" s="3"/>
      <c r="BC452" s="3"/>
      <c r="BD452" s="3"/>
      <c r="BE452" s="3"/>
      <c r="BF452" s="3"/>
      <c r="BG452" s="3"/>
      <c r="BH452" s="3"/>
      <c r="BI452" s="3"/>
      <c r="BJ452" s="3"/>
      <c r="BK452" s="3"/>
      <c r="BL452" s="3"/>
    </row>
    <row r="453">
      <c r="A453" s="68"/>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c r="AY453" s="3"/>
      <c r="AZ453" s="3"/>
      <c r="BA453" s="3"/>
      <c r="BB453" s="3"/>
      <c r="BC453" s="3"/>
      <c r="BD453" s="3"/>
      <c r="BE453" s="3"/>
      <c r="BF453" s="3"/>
      <c r="BG453" s="3"/>
      <c r="BH453" s="3"/>
      <c r="BI453" s="3"/>
      <c r="BJ453" s="3"/>
      <c r="BK453" s="3"/>
      <c r="BL453" s="3"/>
    </row>
    <row r="454">
      <c r="A454" s="68"/>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3"/>
      <c r="AY454" s="3"/>
      <c r="AZ454" s="3"/>
      <c r="BA454" s="3"/>
      <c r="BB454" s="3"/>
      <c r="BC454" s="3"/>
      <c r="BD454" s="3"/>
      <c r="BE454" s="3"/>
      <c r="BF454" s="3"/>
      <c r="BG454" s="3"/>
      <c r="BH454" s="3"/>
      <c r="BI454" s="3"/>
      <c r="BJ454" s="3"/>
      <c r="BK454" s="3"/>
      <c r="BL454" s="3"/>
    </row>
    <row r="455">
      <c r="A455" s="68"/>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c r="AX455" s="3"/>
      <c r="AY455" s="3"/>
      <c r="AZ455" s="3"/>
      <c r="BA455" s="3"/>
      <c r="BB455" s="3"/>
      <c r="BC455" s="3"/>
      <c r="BD455" s="3"/>
      <c r="BE455" s="3"/>
      <c r="BF455" s="3"/>
      <c r="BG455" s="3"/>
      <c r="BH455" s="3"/>
      <c r="BI455" s="3"/>
      <c r="BJ455" s="3"/>
      <c r="BK455" s="3"/>
      <c r="BL455" s="3"/>
    </row>
    <row r="456">
      <c r="A456" s="68"/>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
      <c r="AV456" s="3"/>
      <c r="AW456" s="3"/>
      <c r="AX456" s="3"/>
      <c r="AY456" s="3"/>
      <c r="AZ456" s="3"/>
      <c r="BA456" s="3"/>
      <c r="BB456" s="3"/>
      <c r="BC456" s="3"/>
      <c r="BD456" s="3"/>
      <c r="BE456" s="3"/>
      <c r="BF456" s="3"/>
      <c r="BG456" s="3"/>
      <c r="BH456" s="3"/>
      <c r="BI456" s="3"/>
      <c r="BJ456" s="3"/>
      <c r="BK456" s="3"/>
      <c r="BL456" s="3"/>
    </row>
    <row r="457">
      <c r="A457" s="68"/>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3"/>
      <c r="AV457" s="3"/>
      <c r="AW457" s="3"/>
      <c r="AX457" s="3"/>
      <c r="AY457" s="3"/>
      <c r="AZ457" s="3"/>
      <c r="BA457" s="3"/>
      <c r="BB457" s="3"/>
      <c r="BC457" s="3"/>
      <c r="BD457" s="3"/>
      <c r="BE457" s="3"/>
      <c r="BF457" s="3"/>
      <c r="BG457" s="3"/>
      <c r="BH457" s="3"/>
      <c r="BI457" s="3"/>
      <c r="BJ457" s="3"/>
      <c r="BK457" s="3"/>
      <c r="BL457" s="3"/>
    </row>
    <row r="458">
      <c r="A458" s="68"/>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c r="AW458" s="3"/>
      <c r="AX458" s="3"/>
      <c r="AY458" s="3"/>
      <c r="AZ458" s="3"/>
      <c r="BA458" s="3"/>
      <c r="BB458" s="3"/>
      <c r="BC458" s="3"/>
      <c r="BD458" s="3"/>
      <c r="BE458" s="3"/>
      <c r="BF458" s="3"/>
      <c r="BG458" s="3"/>
      <c r="BH458" s="3"/>
      <c r="BI458" s="3"/>
      <c r="BJ458" s="3"/>
      <c r="BK458" s="3"/>
      <c r="BL458" s="3"/>
    </row>
    <row r="459">
      <c r="A459" s="68"/>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3"/>
      <c r="AV459" s="3"/>
      <c r="AW459" s="3"/>
      <c r="AX459" s="3"/>
      <c r="AY459" s="3"/>
      <c r="AZ459" s="3"/>
      <c r="BA459" s="3"/>
      <c r="BB459" s="3"/>
      <c r="BC459" s="3"/>
      <c r="BD459" s="3"/>
      <c r="BE459" s="3"/>
      <c r="BF459" s="3"/>
      <c r="BG459" s="3"/>
      <c r="BH459" s="3"/>
      <c r="BI459" s="3"/>
      <c r="BJ459" s="3"/>
      <c r="BK459" s="3"/>
      <c r="BL459" s="3"/>
    </row>
    <row r="460">
      <c r="A460" s="68"/>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c r="AW460" s="3"/>
      <c r="AX460" s="3"/>
      <c r="AY460" s="3"/>
      <c r="AZ460" s="3"/>
      <c r="BA460" s="3"/>
      <c r="BB460" s="3"/>
      <c r="BC460" s="3"/>
      <c r="BD460" s="3"/>
      <c r="BE460" s="3"/>
      <c r="BF460" s="3"/>
      <c r="BG460" s="3"/>
      <c r="BH460" s="3"/>
      <c r="BI460" s="3"/>
      <c r="BJ460" s="3"/>
      <c r="BK460" s="3"/>
      <c r="BL460" s="3"/>
    </row>
    <row r="461">
      <c r="A461" s="68"/>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3"/>
      <c r="AV461" s="3"/>
      <c r="AW461" s="3"/>
      <c r="AX461" s="3"/>
      <c r="AY461" s="3"/>
      <c r="AZ461" s="3"/>
      <c r="BA461" s="3"/>
      <c r="BB461" s="3"/>
      <c r="BC461" s="3"/>
      <c r="BD461" s="3"/>
      <c r="BE461" s="3"/>
      <c r="BF461" s="3"/>
      <c r="BG461" s="3"/>
      <c r="BH461" s="3"/>
      <c r="BI461" s="3"/>
      <c r="BJ461" s="3"/>
      <c r="BK461" s="3"/>
      <c r="BL461" s="3"/>
    </row>
    <row r="462">
      <c r="A462" s="68"/>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
      <c r="AV462" s="3"/>
      <c r="AW462" s="3"/>
      <c r="AX462" s="3"/>
      <c r="AY462" s="3"/>
      <c r="AZ462" s="3"/>
      <c r="BA462" s="3"/>
      <c r="BB462" s="3"/>
      <c r="BC462" s="3"/>
      <c r="BD462" s="3"/>
      <c r="BE462" s="3"/>
      <c r="BF462" s="3"/>
      <c r="BG462" s="3"/>
      <c r="BH462" s="3"/>
      <c r="BI462" s="3"/>
      <c r="BJ462" s="3"/>
      <c r="BK462" s="3"/>
      <c r="BL462" s="3"/>
    </row>
    <row r="463">
      <c r="A463" s="68"/>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3"/>
      <c r="AV463" s="3"/>
      <c r="AW463" s="3"/>
      <c r="AX463" s="3"/>
      <c r="AY463" s="3"/>
      <c r="AZ463" s="3"/>
      <c r="BA463" s="3"/>
      <c r="BB463" s="3"/>
      <c r="BC463" s="3"/>
      <c r="BD463" s="3"/>
      <c r="BE463" s="3"/>
      <c r="BF463" s="3"/>
      <c r="BG463" s="3"/>
      <c r="BH463" s="3"/>
      <c r="BI463" s="3"/>
      <c r="BJ463" s="3"/>
      <c r="BK463" s="3"/>
      <c r="BL463" s="3"/>
    </row>
    <row r="464">
      <c r="A464" s="68"/>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
      <c r="AV464" s="3"/>
      <c r="AW464" s="3"/>
      <c r="AX464" s="3"/>
      <c r="AY464" s="3"/>
      <c r="AZ464" s="3"/>
      <c r="BA464" s="3"/>
      <c r="BB464" s="3"/>
      <c r="BC464" s="3"/>
      <c r="BD464" s="3"/>
      <c r="BE464" s="3"/>
      <c r="BF464" s="3"/>
      <c r="BG464" s="3"/>
      <c r="BH464" s="3"/>
      <c r="BI464" s="3"/>
      <c r="BJ464" s="3"/>
      <c r="BK464" s="3"/>
      <c r="BL464" s="3"/>
    </row>
    <row r="465">
      <c r="A465" s="68"/>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3"/>
      <c r="AV465" s="3"/>
      <c r="AW465" s="3"/>
      <c r="AX465" s="3"/>
      <c r="AY465" s="3"/>
      <c r="AZ465" s="3"/>
      <c r="BA465" s="3"/>
      <c r="BB465" s="3"/>
      <c r="BC465" s="3"/>
      <c r="BD465" s="3"/>
      <c r="BE465" s="3"/>
      <c r="BF465" s="3"/>
      <c r="BG465" s="3"/>
      <c r="BH465" s="3"/>
      <c r="BI465" s="3"/>
      <c r="BJ465" s="3"/>
      <c r="BK465" s="3"/>
      <c r="BL465" s="3"/>
    </row>
    <row r="466">
      <c r="A466" s="68"/>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3"/>
      <c r="AV466" s="3"/>
      <c r="AW466" s="3"/>
      <c r="AX466" s="3"/>
      <c r="AY466" s="3"/>
      <c r="AZ466" s="3"/>
      <c r="BA466" s="3"/>
      <c r="BB466" s="3"/>
      <c r="BC466" s="3"/>
      <c r="BD466" s="3"/>
      <c r="BE466" s="3"/>
      <c r="BF466" s="3"/>
      <c r="BG466" s="3"/>
      <c r="BH466" s="3"/>
      <c r="BI466" s="3"/>
      <c r="BJ466" s="3"/>
      <c r="BK466" s="3"/>
      <c r="BL466" s="3"/>
    </row>
    <row r="467">
      <c r="A467" s="68"/>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
      <c r="AV467" s="3"/>
      <c r="AW467" s="3"/>
      <c r="AX467" s="3"/>
      <c r="AY467" s="3"/>
      <c r="AZ467" s="3"/>
      <c r="BA467" s="3"/>
      <c r="BB467" s="3"/>
      <c r="BC467" s="3"/>
      <c r="BD467" s="3"/>
      <c r="BE467" s="3"/>
      <c r="BF467" s="3"/>
      <c r="BG467" s="3"/>
      <c r="BH467" s="3"/>
      <c r="BI467" s="3"/>
      <c r="BJ467" s="3"/>
      <c r="BK467" s="3"/>
      <c r="BL467" s="3"/>
    </row>
    <row r="468">
      <c r="A468" s="68"/>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
      <c r="AV468" s="3"/>
      <c r="AW468" s="3"/>
      <c r="AX468" s="3"/>
      <c r="AY468" s="3"/>
      <c r="AZ468" s="3"/>
      <c r="BA468" s="3"/>
      <c r="BB468" s="3"/>
      <c r="BC468" s="3"/>
      <c r="BD468" s="3"/>
      <c r="BE468" s="3"/>
      <c r="BF468" s="3"/>
      <c r="BG468" s="3"/>
      <c r="BH468" s="3"/>
      <c r="BI468" s="3"/>
      <c r="BJ468" s="3"/>
      <c r="BK468" s="3"/>
      <c r="BL468" s="3"/>
    </row>
    <row r="469">
      <c r="A469" s="68"/>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3"/>
      <c r="AV469" s="3"/>
      <c r="AW469" s="3"/>
      <c r="AX469" s="3"/>
      <c r="AY469" s="3"/>
      <c r="AZ469" s="3"/>
      <c r="BA469" s="3"/>
      <c r="BB469" s="3"/>
      <c r="BC469" s="3"/>
      <c r="BD469" s="3"/>
      <c r="BE469" s="3"/>
      <c r="BF469" s="3"/>
      <c r="BG469" s="3"/>
      <c r="BH469" s="3"/>
      <c r="BI469" s="3"/>
      <c r="BJ469" s="3"/>
      <c r="BK469" s="3"/>
      <c r="BL469" s="3"/>
    </row>
    <row r="470">
      <c r="A470" s="68"/>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
      <c r="AV470" s="3"/>
      <c r="AW470" s="3"/>
      <c r="AX470" s="3"/>
      <c r="AY470" s="3"/>
      <c r="AZ470" s="3"/>
      <c r="BA470" s="3"/>
      <c r="BB470" s="3"/>
      <c r="BC470" s="3"/>
      <c r="BD470" s="3"/>
      <c r="BE470" s="3"/>
      <c r="BF470" s="3"/>
      <c r="BG470" s="3"/>
      <c r="BH470" s="3"/>
      <c r="BI470" s="3"/>
      <c r="BJ470" s="3"/>
      <c r="BK470" s="3"/>
      <c r="BL470" s="3"/>
    </row>
    <row r="471">
      <c r="A471" s="68"/>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
      <c r="AV471" s="3"/>
      <c r="AW471" s="3"/>
      <c r="AX471" s="3"/>
      <c r="AY471" s="3"/>
      <c r="AZ471" s="3"/>
      <c r="BA471" s="3"/>
      <c r="BB471" s="3"/>
      <c r="BC471" s="3"/>
      <c r="BD471" s="3"/>
      <c r="BE471" s="3"/>
      <c r="BF471" s="3"/>
      <c r="BG471" s="3"/>
      <c r="BH471" s="3"/>
      <c r="BI471" s="3"/>
      <c r="BJ471" s="3"/>
      <c r="BK471" s="3"/>
      <c r="BL471" s="3"/>
    </row>
    <row r="472">
      <c r="A472" s="68"/>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c r="AW472" s="3"/>
      <c r="AX472" s="3"/>
      <c r="AY472" s="3"/>
      <c r="AZ472" s="3"/>
      <c r="BA472" s="3"/>
      <c r="BB472" s="3"/>
      <c r="BC472" s="3"/>
      <c r="BD472" s="3"/>
      <c r="BE472" s="3"/>
      <c r="BF472" s="3"/>
      <c r="BG472" s="3"/>
      <c r="BH472" s="3"/>
      <c r="BI472" s="3"/>
      <c r="BJ472" s="3"/>
      <c r="BK472" s="3"/>
      <c r="BL472" s="3"/>
    </row>
    <row r="473">
      <c r="A473" s="68"/>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
      <c r="AV473" s="3"/>
      <c r="AW473" s="3"/>
      <c r="AX473" s="3"/>
      <c r="AY473" s="3"/>
      <c r="AZ473" s="3"/>
      <c r="BA473" s="3"/>
      <c r="BB473" s="3"/>
      <c r="BC473" s="3"/>
      <c r="BD473" s="3"/>
      <c r="BE473" s="3"/>
      <c r="BF473" s="3"/>
      <c r="BG473" s="3"/>
      <c r="BH473" s="3"/>
      <c r="BI473" s="3"/>
      <c r="BJ473" s="3"/>
      <c r="BK473" s="3"/>
      <c r="BL473" s="3"/>
    </row>
    <row r="474">
      <c r="A474" s="68"/>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c r="AW474" s="3"/>
      <c r="AX474" s="3"/>
      <c r="AY474" s="3"/>
      <c r="AZ474" s="3"/>
      <c r="BA474" s="3"/>
      <c r="BB474" s="3"/>
      <c r="BC474" s="3"/>
      <c r="BD474" s="3"/>
      <c r="BE474" s="3"/>
      <c r="BF474" s="3"/>
      <c r="BG474" s="3"/>
      <c r="BH474" s="3"/>
      <c r="BI474" s="3"/>
      <c r="BJ474" s="3"/>
      <c r="BK474" s="3"/>
      <c r="BL474" s="3"/>
    </row>
    <row r="475">
      <c r="A475" s="68"/>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3"/>
      <c r="AV475" s="3"/>
      <c r="AW475" s="3"/>
      <c r="AX475" s="3"/>
      <c r="AY475" s="3"/>
      <c r="AZ475" s="3"/>
      <c r="BA475" s="3"/>
      <c r="BB475" s="3"/>
      <c r="BC475" s="3"/>
      <c r="BD475" s="3"/>
      <c r="BE475" s="3"/>
      <c r="BF475" s="3"/>
      <c r="BG475" s="3"/>
      <c r="BH475" s="3"/>
      <c r="BI475" s="3"/>
      <c r="BJ475" s="3"/>
      <c r="BK475" s="3"/>
      <c r="BL475" s="3"/>
    </row>
    <row r="476">
      <c r="A476" s="68"/>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c r="AW476" s="3"/>
      <c r="AX476" s="3"/>
      <c r="AY476" s="3"/>
      <c r="AZ476" s="3"/>
      <c r="BA476" s="3"/>
      <c r="BB476" s="3"/>
      <c r="BC476" s="3"/>
      <c r="BD476" s="3"/>
      <c r="BE476" s="3"/>
      <c r="BF476" s="3"/>
      <c r="BG476" s="3"/>
      <c r="BH476" s="3"/>
      <c r="BI476" s="3"/>
      <c r="BJ476" s="3"/>
      <c r="BK476" s="3"/>
      <c r="BL476" s="3"/>
    </row>
    <row r="477">
      <c r="A477" s="68"/>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c r="AW477" s="3"/>
      <c r="AX477" s="3"/>
      <c r="AY477" s="3"/>
      <c r="AZ477" s="3"/>
      <c r="BA477" s="3"/>
      <c r="BB477" s="3"/>
      <c r="BC477" s="3"/>
      <c r="BD477" s="3"/>
      <c r="BE477" s="3"/>
      <c r="BF477" s="3"/>
      <c r="BG477" s="3"/>
      <c r="BH477" s="3"/>
      <c r="BI477" s="3"/>
      <c r="BJ477" s="3"/>
      <c r="BK477" s="3"/>
      <c r="BL477" s="3"/>
    </row>
    <row r="478">
      <c r="A478" s="68"/>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
      <c r="AV478" s="3"/>
      <c r="AW478" s="3"/>
      <c r="AX478" s="3"/>
      <c r="AY478" s="3"/>
      <c r="AZ478" s="3"/>
      <c r="BA478" s="3"/>
      <c r="BB478" s="3"/>
      <c r="BC478" s="3"/>
      <c r="BD478" s="3"/>
      <c r="BE478" s="3"/>
      <c r="BF478" s="3"/>
      <c r="BG478" s="3"/>
      <c r="BH478" s="3"/>
      <c r="BI478" s="3"/>
      <c r="BJ478" s="3"/>
      <c r="BK478" s="3"/>
      <c r="BL478" s="3"/>
    </row>
    <row r="479">
      <c r="A479" s="68"/>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3"/>
      <c r="AV479" s="3"/>
      <c r="AW479" s="3"/>
      <c r="AX479" s="3"/>
      <c r="AY479" s="3"/>
      <c r="AZ479" s="3"/>
      <c r="BA479" s="3"/>
      <c r="BB479" s="3"/>
      <c r="BC479" s="3"/>
      <c r="BD479" s="3"/>
      <c r="BE479" s="3"/>
      <c r="BF479" s="3"/>
      <c r="BG479" s="3"/>
      <c r="BH479" s="3"/>
      <c r="BI479" s="3"/>
      <c r="BJ479" s="3"/>
      <c r="BK479" s="3"/>
      <c r="BL479" s="3"/>
    </row>
    <row r="480">
      <c r="A480" s="68"/>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
      <c r="AV480" s="3"/>
      <c r="AW480" s="3"/>
      <c r="AX480" s="3"/>
      <c r="AY480" s="3"/>
      <c r="AZ480" s="3"/>
      <c r="BA480" s="3"/>
      <c r="BB480" s="3"/>
      <c r="BC480" s="3"/>
      <c r="BD480" s="3"/>
      <c r="BE480" s="3"/>
      <c r="BF480" s="3"/>
      <c r="BG480" s="3"/>
      <c r="BH480" s="3"/>
      <c r="BI480" s="3"/>
      <c r="BJ480" s="3"/>
      <c r="BK480" s="3"/>
      <c r="BL480" s="3"/>
    </row>
    <row r="481">
      <c r="A481" s="68"/>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
      <c r="AV481" s="3"/>
      <c r="AW481" s="3"/>
      <c r="AX481" s="3"/>
      <c r="AY481" s="3"/>
      <c r="AZ481" s="3"/>
      <c r="BA481" s="3"/>
      <c r="BB481" s="3"/>
      <c r="BC481" s="3"/>
      <c r="BD481" s="3"/>
      <c r="BE481" s="3"/>
      <c r="BF481" s="3"/>
      <c r="BG481" s="3"/>
      <c r="BH481" s="3"/>
      <c r="BI481" s="3"/>
      <c r="BJ481" s="3"/>
      <c r="BK481" s="3"/>
      <c r="BL481" s="3"/>
    </row>
    <row r="482">
      <c r="A482" s="68"/>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
      <c r="AV482" s="3"/>
      <c r="AW482" s="3"/>
      <c r="AX482" s="3"/>
      <c r="AY482" s="3"/>
      <c r="AZ482" s="3"/>
      <c r="BA482" s="3"/>
      <c r="BB482" s="3"/>
      <c r="BC482" s="3"/>
      <c r="BD482" s="3"/>
      <c r="BE482" s="3"/>
      <c r="BF482" s="3"/>
      <c r="BG482" s="3"/>
      <c r="BH482" s="3"/>
      <c r="BI482" s="3"/>
      <c r="BJ482" s="3"/>
      <c r="BK482" s="3"/>
      <c r="BL482" s="3"/>
    </row>
    <row r="483">
      <c r="A483" s="68"/>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3"/>
      <c r="AV483" s="3"/>
      <c r="AW483" s="3"/>
      <c r="AX483" s="3"/>
      <c r="AY483" s="3"/>
      <c r="AZ483" s="3"/>
      <c r="BA483" s="3"/>
      <c r="BB483" s="3"/>
      <c r="BC483" s="3"/>
      <c r="BD483" s="3"/>
      <c r="BE483" s="3"/>
      <c r="BF483" s="3"/>
      <c r="BG483" s="3"/>
      <c r="BH483" s="3"/>
      <c r="BI483" s="3"/>
      <c r="BJ483" s="3"/>
      <c r="BK483" s="3"/>
      <c r="BL483" s="3"/>
    </row>
    <row r="484">
      <c r="A484" s="68"/>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
      <c r="AV484" s="3"/>
      <c r="AW484" s="3"/>
      <c r="AX484" s="3"/>
      <c r="AY484" s="3"/>
      <c r="AZ484" s="3"/>
      <c r="BA484" s="3"/>
      <c r="BB484" s="3"/>
      <c r="BC484" s="3"/>
      <c r="BD484" s="3"/>
      <c r="BE484" s="3"/>
      <c r="BF484" s="3"/>
      <c r="BG484" s="3"/>
      <c r="BH484" s="3"/>
      <c r="BI484" s="3"/>
      <c r="BJ484" s="3"/>
      <c r="BK484" s="3"/>
      <c r="BL484" s="3"/>
    </row>
    <row r="485">
      <c r="A485" s="68"/>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3"/>
      <c r="AV485" s="3"/>
      <c r="AW485" s="3"/>
      <c r="AX485" s="3"/>
      <c r="AY485" s="3"/>
      <c r="AZ485" s="3"/>
      <c r="BA485" s="3"/>
      <c r="BB485" s="3"/>
      <c r="BC485" s="3"/>
      <c r="BD485" s="3"/>
      <c r="BE485" s="3"/>
      <c r="BF485" s="3"/>
      <c r="BG485" s="3"/>
      <c r="BH485" s="3"/>
      <c r="BI485" s="3"/>
      <c r="BJ485" s="3"/>
      <c r="BK485" s="3"/>
      <c r="BL485" s="3"/>
    </row>
    <row r="486">
      <c r="A486" s="68"/>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c r="AW486" s="3"/>
      <c r="AX486" s="3"/>
      <c r="AY486" s="3"/>
      <c r="AZ486" s="3"/>
      <c r="BA486" s="3"/>
      <c r="BB486" s="3"/>
      <c r="BC486" s="3"/>
      <c r="BD486" s="3"/>
      <c r="BE486" s="3"/>
      <c r="BF486" s="3"/>
      <c r="BG486" s="3"/>
      <c r="BH486" s="3"/>
      <c r="BI486" s="3"/>
      <c r="BJ486" s="3"/>
      <c r="BK486" s="3"/>
      <c r="BL486" s="3"/>
    </row>
    <row r="487">
      <c r="A487" s="68"/>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3"/>
      <c r="AV487" s="3"/>
      <c r="AW487" s="3"/>
      <c r="AX487" s="3"/>
      <c r="AY487" s="3"/>
      <c r="AZ487" s="3"/>
      <c r="BA487" s="3"/>
      <c r="BB487" s="3"/>
      <c r="BC487" s="3"/>
      <c r="BD487" s="3"/>
      <c r="BE487" s="3"/>
      <c r="BF487" s="3"/>
      <c r="BG487" s="3"/>
      <c r="BH487" s="3"/>
      <c r="BI487" s="3"/>
      <c r="BJ487" s="3"/>
      <c r="BK487" s="3"/>
      <c r="BL487" s="3"/>
    </row>
    <row r="488">
      <c r="A488" s="68"/>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
      <c r="AV488" s="3"/>
      <c r="AW488" s="3"/>
      <c r="AX488" s="3"/>
      <c r="AY488" s="3"/>
      <c r="AZ488" s="3"/>
      <c r="BA488" s="3"/>
      <c r="BB488" s="3"/>
      <c r="BC488" s="3"/>
      <c r="BD488" s="3"/>
      <c r="BE488" s="3"/>
      <c r="BF488" s="3"/>
      <c r="BG488" s="3"/>
      <c r="BH488" s="3"/>
      <c r="BI488" s="3"/>
      <c r="BJ488" s="3"/>
      <c r="BK488" s="3"/>
      <c r="BL488" s="3"/>
    </row>
    <row r="489">
      <c r="A489" s="68"/>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3"/>
      <c r="AV489" s="3"/>
      <c r="AW489" s="3"/>
      <c r="AX489" s="3"/>
      <c r="AY489" s="3"/>
      <c r="AZ489" s="3"/>
      <c r="BA489" s="3"/>
      <c r="BB489" s="3"/>
      <c r="BC489" s="3"/>
      <c r="BD489" s="3"/>
      <c r="BE489" s="3"/>
      <c r="BF489" s="3"/>
      <c r="BG489" s="3"/>
      <c r="BH489" s="3"/>
      <c r="BI489" s="3"/>
      <c r="BJ489" s="3"/>
      <c r="BK489" s="3"/>
      <c r="BL489" s="3"/>
    </row>
    <row r="490">
      <c r="A490" s="68"/>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
      <c r="AV490" s="3"/>
      <c r="AW490" s="3"/>
      <c r="AX490" s="3"/>
      <c r="AY490" s="3"/>
      <c r="AZ490" s="3"/>
      <c r="BA490" s="3"/>
      <c r="BB490" s="3"/>
      <c r="BC490" s="3"/>
      <c r="BD490" s="3"/>
      <c r="BE490" s="3"/>
      <c r="BF490" s="3"/>
      <c r="BG490" s="3"/>
      <c r="BH490" s="3"/>
      <c r="BI490" s="3"/>
      <c r="BJ490" s="3"/>
      <c r="BK490" s="3"/>
      <c r="BL490" s="3"/>
    </row>
    <row r="491">
      <c r="A491" s="68"/>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
      <c r="AV491" s="3"/>
      <c r="AW491" s="3"/>
      <c r="AX491" s="3"/>
      <c r="AY491" s="3"/>
      <c r="AZ491" s="3"/>
      <c r="BA491" s="3"/>
      <c r="BB491" s="3"/>
      <c r="BC491" s="3"/>
      <c r="BD491" s="3"/>
      <c r="BE491" s="3"/>
      <c r="BF491" s="3"/>
      <c r="BG491" s="3"/>
      <c r="BH491" s="3"/>
      <c r="BI491" s="3"/>
      <c r="BJ491" s="3"/>
      <c r="BK491" s="3"/>
      <c r="BL491" s="3"/>
    </row>
    <row r="492">
      <c r="A492" s="68"/>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3"/>
      <c r="AV492" s="3"/>
      <c r="AW492" s="3"/>
      <c r="AX492" s="3"/>
      <c r="AY492" s="3"/>
      <c r="AZ492" s="3"/>
      <c r="BA492" s="3"/>
      <c r="BB492" s="3"/>
      <c r="BC492" s="3"/>
      <c r="BD492" s="3"/>
      <c r="BE492" s="3"/>
      <c r="BF492" s="3"/>
      <c r="BG492" s="3"/>
      <c r="BH492" s="3"/>
      <c r="BI492" s="3"/>
      <c r="BJ492" s="3"/>
      <c r="BK492" s="3"/>
      <c r="BL492" s="3"/>
    </row>
    <row r="493">
      <c r="A493" s="68"/>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3"/>
      <c r="AV493" s="3"/>
      <c r="AW493" s="3"/>
      <c r="AX493" s="3"/>
      <c r="AY493" s="3"/>
      <c r="AZ493" s="3"/>
      <c r="BA493" s="3"/>
      <c r="BB493" s="3"/>
      <c r="BC493" s="3"/>
      <c r="BD493" s="3"/>
      <c r="BE493" s="3"/>
      <c r="BF493" s="3"/>
      <c r="BG493" s="3"/>
      <c r="BH493" s="3"/>
      <c r="BI493" s="3"/>
      <c r="BJ493" s="3"/>
      <c r="BK493" s="3"/>
      <c r="BL493" s="3"/>
    </row>
    <row r="494">
      <c r="A494" s="68"/>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
      <c r="AV494" s="3"/>
      <c r="AW494" s="3"/>
      <c r="AX494" s="3"/>
      <c r="AY494" s="3"/>
      <c r="AZ494" s="3"/>
      <c r="BA494" s="3"/>
      <c r="BB494" s="3"/>
      <c r="BC494" s="3"/>
      <c r="BD494" s="3"/>
      <c r="BE494" s="3"/>
      <c r="BF494" s="3"/>
      <c r="BG494" s="3"/>
      <c r="BH494" s="3"/>
      <c r="BI494" s="3"/>
      <c r="BJ494" s="3"/>
      <c r="BK494" s="3"/>
      <c r="BL494" s="3"/>
    </row>
    <row r="495">
      <c r="A495" s="68"/>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3"/>
      <c r="AV495" s="3"/>
      <c r="AW495" s="3"/>
      <c r="AX495" s="3"/>
      <c r="AY495" s="3"/>
      <c r="AZ495" s="3"/>
      <c r="BA495" s="3"/>
      <c r="BB495" s="3"/>
      <c r="BC495" s="3"/>
      <c r="BD495" s="3"/>
      <c r="BE495" s="3"/>
      <c r="BF495" s="3"/>
      <c r="BG495" s="3"/>
      <c r="BH495" s="3"/>
      <c r="BI495" s="3"/>
      <c r="BJ495" s="3"/>
      <c r="BK495" s="3"/>
      <c r="BL495" s="3"/>
    </row>
    <row r="496">
      <c r="A496" s="68"/>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
      <c r="AV496" s="3"/>
      <c r="AW496" s="3"/>
      <c r="AX496" s="3"/>
      <c r="AY496" s="3"/>
      <c r="AZ496" s="3"/>
      <c r="BA496" s="3"/>
      <c r="BB496" s="3"/>
      <c r="BC496" s="3"/>
      <c r="BD496" s="3"/>
      <c r="BE496" s="3"/>
      <c r="BF496" s="3"/>
      <c r="BG496" s="3"/>
      <c r="BH496" s="3"/>
      <c r="BI496" s="3"/>
      <c r="BJ496" s="3"/>
      <c r="BK496" s="3"/>
      <c r="BL496" s="3"/>
    </row>
    <row r="497">
      <c r="A497" s="68"/>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
      <c r="AV497" s="3"/>
      <c r="AW497" s="3"/>
      <c r="AX497" s="3"/>
      <c r="AY497" s="3"/>
      <c r="AZ497" s="3"/>
      <c r="BA497" s="3"/>
      <c r="BB497" s="3"/>
      <c r="BC497" s="3"/>
      <c r="BD497" s="3"/>
      <c r="BE497" s="3"/>
      <c r="BF497" s="3"/>
      <c r="BG497" s="3"/>
      <c r="BH497" s="3"/>
      <c r="BI497" s="3"/>
      <c r="BJ497" s="3"/>
      <c r="BK497" s="3"/>
      <c r="BL497" s="3"/>
    </row>
    <row r="498">
      <c r="A498" s="68"/>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
      <c r="AV498" s="3"/>
      <c r="AW498" s="3"/>
      <c r="AX498" s="3"/>
      <c r="AY498" s="3"/>
      <c r="AZ498" s="3"/>
      <c r="BA498" s="3"/>
      <c r="BB498" s="3"/>
      <c r="BC498" s="3"/>
      <c r="BD498" s="3"/>
      <c r="BE498" s="3"/>
      <c r="BF498" s="3"/>
      <c r="BG498" s="3"/>
      <c r="BH498" s="3"/>
      <c r="BI498" s="3"/>
      <c r="BJ498" s="3"/>
      <c r="BK498" s="3"/>
      <c r="BL498" s="3"/>
    </row>
    <row r="499">
      <c r="A499" s="68"/>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3"/>
      <c r="AV499" s="3"/>
      <c r="AW499" s="3"/>
      <c r="AX499" s="3"/>
      <c r="AY499" s="3"/>
      <c r="AZ499" s="3"/>
      <c r="BA499" s="3"/>
      <c r="BB499" s="3"/>
      <c r="BC499" s="3"/>
      <c r="BD499" s="3"/>
      <c r="BE499" s="3"/>
      <c r="BF499" s="3"/>
      <c r="BG499" s="3"/>
      <c r="BH499" s="3"/>
      <c r="BI499" s="3"/>
      <c r="BJ499" s="3"/>
      <c r="BK499" s="3"/>
      <c r="BL499" s="3"/>
    </row>
    <row r="500">
      <c r="A500" s="68"/>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
      <c r="AV500" s="3"/>
      <c r="AW500" s="3"/>
      <c r="AX500" s="3"/>
      <c r="AY500" s="3"/>
      <c r="AZ500" s="3"/>
      <c r="BA500" s="3"/>
      <c r="BB500" s="3"/>
      <c r="BC500" s="3"/>
      <c r="BD500" s="3"/>
      <c r="BE500" s="3"/>
      <c r="BF500" s="3"/>
      <c r="BG500" s="3"/>
      <c r="BH500" s="3"/>
      <c r="BI500" s="3"/>
      <c r="BJ500" s="3"/>
      <c r="BK500" s="3"/>
      <c r="BL500" s="3"/>
    </row>
    <row r="501">
      <c r="A501" s="68"/>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3"/>
      <c r="AV501" s="3"/>
      <c r="AW501" s="3"/>
      <c r="AX501" s="3"/>
      <c r="AY501" s="3"/>
      <c r="AZ501" s="3"/>
      <c r="BA501" s="3"/>
      <c r="BB501" s="3"/>
      <c r="BC501" s="3"/>
      <c r="BD501" s="3"/>
      <c r="BE501" s="3"/>
      <c r="BF501" s="3"/>
      <c r="BG501" s="3"/>
      <c r="BH501" s="3"/>
      <c r="BI501" s="3"/>
      <c r="BJ501" s="3"/>
      <c r="BK501" s="3"/>
      <c r="BL501" s="3"/>
    </row>
    <row r="502">
      <c r="A502" s="68"/>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3"/>
      <c r="AV502" s="3"/>
      <c r="AW502" s="3"/>
      <c r="AX502" s="3"/>
      <c r="AY502" s="3"/>
      <c r="AZ502" s="3"/>
      <c r="BA502" s="3"/>
      <c r="BB502" s="3"/>
      <c r="BC502" s="3"/>
      <c r="BD502" s="3"/>
      <c r="BE502" s="3"/>
      <c r="BF502" s="3"/>
      <c r="BG502" s="3"/>
      <c r="BH502" s="3"/>
      <c r="BI502" s="3"/>
      <c r="BJ502" s="3"/>
      <c r="BK502" s="3"/>
      <c r="BL502" s="3"/>
    </row>
    <row r="503">
      <c r="A503" s="68"/>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c r="AU503" s="3"/>
      <c r="AV503" s="3"/>
      <c r="AW503" s="3"/>
      <c r="AX503" s="3"/>
      <c r="AY503" s="3"/>
      <c r="AZ503" s="3"/>
      <c r="BA503" s="3"/>
      <c r="BB503" s="3"/>
      <c r="BC503" s="3"/>
      <c r="BD503" s="3"/>
      <c r="BE503" s="3"/>
      <c r="BF503" s="3"/>
      <c r="BG503" s="3"/>
      <c r="BH503" s="3"/>
      <c r="BI503" s="3"/>
      <c r="BJ503" s="3"/>
      <c r="BK503" s="3"/>
      <c r="BL503" s="3"/>
    </row>
    <row r="504">
      <c r="A504" s="68"/>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3"/>
      <c r="AV504" s="3"/>
      <c r="AW504" s="3"/>
      <c r="AX504" s="3"/>
      <c r="AY504" s="3"/>
      <c r="AZ504" s="3"/>
      <c r="BA504" s="3"/>
      <c r="BB504" s="3"/>
      <c r="BC504" s="3"/>
      <c r="BD504" s="3"/>
      <c r="BE504" s="3"/>
      <c r="BF504" s="3"/>
      <c r="BG504" s="3"/>
      <c r="BH504" s="3"/>
      <c r="BI504" s="3"/>
      <c r="BJ504" s="3"/>
      <c r="BK504" s="3"/>
      <c r="BL504" s="3"/>
    </row>
    <row r="505">
      <c r="A505" s="68"/>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c r="AU505" s="3"/>
      <c r="AV505" s="3"/>
      <c r="AW505" s="3"/>
      <c r="AX505" s="3"/>
      <c r="AY505" s="3"/>
      <c r="AZ505" s="3"/>
      <c r="BA505" s="3"/>
      <c r="BB505" s="3"/>
      <c r="BC505" s="3"/>
      <c r="BD505" s="3"/>
      <c r="BE505" s="3"/>
      <c r="BF505" s="3"/>
      <c r="BG505" s="3"/>
      <c r="BH505" s="3"/>
      <c r="BI505" s="3"/>
      <c r="BJ505" s="3"/>
      <c r="BK505" s="3"/>
      <c r="BL505" s="3"/>
    </row>
    <row r="506">
      <c r="A506" s="68"/>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c r="AU506" s="3"/>
      <c r="AV506" s="3"/>
      <c r="AW506" s="3"/>
      <c r="AX506" s="3"/>
      <c r="AY506" s="3"/>
      <c r="AZ506" s="3"/>
      <c r="BA506" s="3"/>
      <c r="BB506" s="3"/>
      <c r="BC506" s="3"/>
      <c r="BD506" s="3"/>
      <c r="BE506" s="3"/>
      <c r="BF506" s="3"/>
      <c r="BG506" s="3"/>
      <c r="BH506" s="3"/>
      <c r="BI506" s="3"/>
      <c r="BJ506" s="3"/>
      <c r="BK506" s="3"/>
      <c r="BL506" s="3"/>
    </row>
    <row r="507">
      <c r="A507" s="68"/>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3"/>
      <c r="AV507" s="3"/>
      <c r="AW507" s="3"/>
      <c r="AX507" s="3"/>
      <c r="AY507" s="3"/>
      <c r="AZ507" s="3"/>
      <c r="BA507" s="3"/>
      <c r="BB507" s="3"/>
      <c r="BC507" s="3"/>
      <c r="BD507" s="3"/>
      <c r="BE507" s="3"/>
      <c r="BF507" s="3"/>
      <c r="BG507" s="3"/>
      <c r="BH507" s="3"/>
      <c r="BI507" s="3"/>
      <c r="BJ507" s="3"/>
      <c r="BK507" s="3"/>
      <c r="BL507" s="3"/>
    </row>
    <row r="508">
      <c r="A508" s="68"/>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3"/>
      <c r="AV508" s="3"/>
      <c r="AW508" s="3"/>
      <c r="AX508" s="3"/>
      <c r="AY508" s="3"/>
      <c r="AZ508" s="3"/>
      <c r="BA508" s="3"/>
      <c r="BB508" s="3"/>
      <c r="BC508" s="3"/>
      <c r="BD508" s="3"/>
      <c r="BE508" s="3"/>
      <c r="BF508" s="3"/>
      <c r="BG508" s="3"/>
      <c r="BH508" s="3"/>
      <c r="BI508" s="3"/>
      <c r="BJ508" s="3"/>
      <c r="BK508" s="3"/>
      <c r="BL508" s="3"/>
    </row>
    <row r="509">
      <c r="A509" s="68"/>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3"/>
      <c r="AV509" s="3"/>
      <c r="AW509" s="3"/>
      <c r="AX509" s="3"/>
      <c r="AY509" s="3"/>
      <c r="AZ509" s="3"/>
      <c r="BA509" s="3"/>
      <c r="BB509" s="3"/>
      <c r="BC509" s="3"/>
      <c r="BD509" s="3"/>
      <c r="BE509" s="3"/>
      <c r="BF509" s="3"/>
      <c r="BG509" s="3"/>
      <c r="BH509" s="3"/>
      <c r="BI509" s="3"/>
      <c r="BJ509" s="3"/>
      <c r="BK509" s="3"/>
      <c r="BL509" s="3"/>
    </row>
    <row r="510">
      <c r="A510" s="68"/>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3"/>
      <c r="AV510" s="3"/>
      <c r="AW510" s="3"/>
      <c r="AX510" s="3"/>
      <c r="AY510" s="3"/>
      <c r="AZ510" s="3"/>
      <c r="BA510" s="3"/>
      <c r="BB510" s="3"/>
      <c r="BC510" s="3"/>
      <c r="BD510" s="3"/>
      <c r="BE510" s="3"/>
      <c r="BF510" s="3"/>
      <c r="BG510" s="3"/>
      <c r="BH510" s="3"/>
      <c r="BI510" s="3"/>
      <c r="BJ510" s="3"/>
      <c r="BK510" s="3"/>
      <c r="BL510" s="3"/>
    </row>
    <row r="511">
      <c r="A511" s="68"/>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3"/>
      <c r="AV511" s="3"/>
      <c r="AW511" s="3"/>
      <c r="AX511" s="3"/>
      <c r="AY511" s="3"/>
      <c r="AZ511" s="3"/>
      <c r="BA511" s="3"/>
      <c r="BB511" s="3"/>
      <c r="BC511" s="3"/>
      <c r="BD511" s="3"/>
      <c r="BE511" s="3"/>
      <c r="BF511" s="3"/>
      <c r="BG511" s="3"/>
      <c r="BH511" s="3"/>
      <c r="BI511" s="3"/>
      <c r="BJ511" s="3"/>
      <c r="BK511" s="3"/>
      <c r="BL511" s="3"/>
    </row>
    <row r="512">
      <c r="A512" s="68"/>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3"/>
      <c r="AV512" s="3"/>
      <c r="AW512" s="3"/>
      <c r="AX512" s="3"/>
      <c r="AY512" s="3"/>
      <c r="AZ512" s="3"/>
      <c r="BA512" s="3"/>
      <c r="BB512" s="3"/>
      <c r="BC512" s="3"/>
      <c r="BD512" s="3"/>
      <c r="BE512" s="3"/>
      <c r="BF512" s="3"/>
      <c r="BG512" s="3"/>
      <c r="BH512" s="3"/>
      <c r="BI512" s="3"/>
      <c r="BJ512" s="3"/>
      <c r="BK512" s="3"/>
      <c r="BL512" s="3"/>
    </row>
    <row r="513">
      <c r="A513" s="68"/>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3"/>
      <c r="AV513" s="3"/>
      <c r="AW513" s="3"/>
      <c r="AX513" s="3"/>
      <c r="AY513" s="3"/>
      <c r="AZ513" s="3"/>
      <c r="BA513" s="3"/>
      <c r="BB513" s="3"/>
      <c r="BC513" s="3"/>
      <c r="BD513" s="3"/>
      <c r="BE513" s="3"/>
      <c r="BF513" s="3"/>
      <c r="BG513" s="3"/>
      <c r="BH513" s="3"/>
      <c r="BI513" s="3"/>
      <c r="BJ513" s="3"/>
      <c r="BK513" s="3"/>
      <c r="BL513" s="3"/>
    </row>
    <row r="514">
      <c r="A514" s="68"/>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3"/>
      <c r="AV514" s="3"/>
      <c r="AW514" s="3"/>
      <c r="AX514" s="3"/>
      <c r="AY514" s="3"/>
      <c r="AZ514" s="3"/>
      <c r="BA514" s="3"/>
      <c r="BB514" s="3"/>
      <c r="BC514" s="3"/>
      <c r="BD514" s="3"/>
      <c r="BE514" s="3"/>
      <c r="BF514" s="3"/>
      <c r="BG514" s="3"/>
      <c r="BH514" s="3"/>
      <c r="BI514" s="3"/>
      <c r="BJ514" s="3"/>
      <c r="BK514" s="3"/>
      <c r="BL514" s="3"/>
    </row>
    <row r="515">
      <c r="A515" s="68"/>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3"/>
      <c r="AV515" s="3"/>
      <c r="AW515" s="3"/>
      <c r="AX515" s="3"/>
      <c r="AY515" s="3"/>
      <c r="AZ515" s="3"/>
      <c r="BA515" s="3"/>
      <c r="BB515" s="3"/>
      <c r="BC515" s="3"/>
      <c r="BD515" s="3"/>
      <c r="BE515" s="3"/>
      <c r="BF515" s="3"/>
      <c r="BG515" s="3"/>
      <c r="BH515" s="3"/>
      <c r="BI515" s="3"/>
      <c r="BJ515" s="3"/>
      <c r="BK515" s="3"/>
      <c r="BL515" s="3"/>
    </row>
    <row r="516">
      <c r="A516" s="68"/>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c r="AU516" s="3"/>
      <c r="AV516" s="3"/>
      <c r="AW516" s="3"/>
      <c r="AX516" s="3"/>
      <c r="AY516" s="3"/>
      <c r="AZ516" s="3"/>
      <c r="BA516" s="3"/>
      <c r="BB516" s="3"/>
      <c r="BC516" s="3"/>
      <c r="BD516" s="3"/>
      <c r="BE516" s="3"/>
      <c r="BF516" s="3"/>
      <c r="BG516" s="3"/>
      <c r="BH516" s="3"/>
      <c r="BI516" s="3"/>
      <c r="BJ516" s="3"/>
      <c r="BK516" s="3"/>
      <c r="BL516" s="3"/>
    </row>
    <row r="517">
      <c r="A517" s="68"/>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3"/>
      <c r="AV517" s="3"/>
      <c r="AW517" s="3"/>
      <c r="AX517" s="3"/>
      <c r="AY517" s="3"/>
      <c r="AZ517" s="3"/>
      <c r="BA517" s="3"/>
      <c r="BB517" s="3"/>
      <c r="BC517" s="3"/>
      <c r="BD517" s="3"/>
      <c r="BE517" s="3"/>
      <c r="BF517" s="3"/>
      <c r="BG517" s="3"/>
      <c r="BH517" s="3"/>
      <c r="BI517" s="3"/>
      <c r="BJ517" s="3"/>
      <c r="BK517" s="3"/>
      <c r="BL517" s="3"/>
    </row>
    <row r="518">
      <c r="A518" s="68"/>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3"/>
      <c r="AV518" s="3"/>
      <c r="AW518" s="3"/>
      <c r="AX518" s="3"/>
      <c r="AY518" s="3"/>
      <c r="AZ518" s="3"/>
      <c r="BA518" s="3"/>
      <c r="BB518" s="3"/>
      <c r="BC518" s="3"/>
      <c r="BD518" s="3"/>
      <c r="BE518" s="3"/>
      <c r="BF518" s="3"/>
      <c r="BG518" s="3"/>
      <c r="BH518" s="3"/>
      <c r="BI518" s="3"/>
      <c r="BJ518" s="3"/>
      <c r="BK518" s="3"/>
      <c r="BL518" s="3"/>
    </row>
    <row r="519">
      <c r="A519" s="68"/>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3"/>
      <c r="AV519" s="3"/>
      <c r="AW519" s="3"/>
      <c r="AX519" s="3"/>
      <c r="AY519" s="3"/>
      <c r="AZ519" s="3"/>
      <c r="BA519" s="3"/>
      <c r="BB519" s="3"/>
      <c r="BC519" s="3"/>
      <c r="BD519" s="3"/>
      <c r="BE519" s="3"/>
      <c r="BF519" s="3"/>
      <c r="BG519" s="3"/>
      <c r="BH519" s="3"/>
      <c r="BI519" s="3"/>
      <c r="BJ519" s="3"/>
      <c r="BK519" s="3"/>
      <c r="BL519" s="3"/>
    </row>
    <row r="520">
      <c r="A520" s="68"/>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3"/>
      <c r="AV520" s="3"/>
      <c r="AW520" s="3"/>
      <c r="AX520" s="3"/>
      <c r="AY520" s="3"/>
      <c r="AZ520" s="3"/>
      <c r="BA520" s="3"/>
      <c r="BB520" s="3"/>
      <c r="BC520" s="3"/>
      <c r="BD520" s="3"/>
      <c r="BE520" s="3"/>
      <c r="BF520" s="3"/>
      <c r="BG520" s="3"/>
      <c r="BH520" s="3"/>
      <c r="BI520" s="3"/>
      <c r="BJ520" s="3"/>
      <c r="BK520" s="3"/>
      <c r="BL520" s="3"/>
    </row>
    <row r="521">
      <c r="A521" s="68"/>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c r="AU521" s="3"/>
      <c r="AV521" s="3"/>
      <c r="AW521" s="3"/>
      <c r="AX521" s="3"/>
      <c r="AY521" s="3"/>
      <c r="AZ521" s="3"/>
      <c r="BA521" s="3"/>
      <c r="BB521" s="3"/>
      <c r="BC521" s="3"/>
      <c r="BD521" s="3"/>
      <c r="BE521" s="3"/>
      <c r="BF521" s="3"/>
      <c r="BG521" s="3"/>
      <c r="BH521" s="3"/>
      <c r="BI521" s="3"/>
      <c r="BJ521" s="3"/>
      <c r="BK521" s="3"/>
      <c r="BL521" s="3"/>
    </row>
    <row r="522">
      <c r="A522" s="68"/>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3"/>
      <c r="AV522" s="3"/>
      <c r="AW522" s="3"/>
      <c r="AX522" s="3"/>
      <c r="AY522" s="3"/>
      <c r="AZ522" s="3"/>
      <c r="BA522" s="3"/>
      <c r="BB522" s="3"/>
      <c r="BC522" s="3"/>
      <c r="BD522" s="3"/>
      <c r="BE522" s="3"/>
      <c r="BF522" s="3"/>
      <c r="BG522" s="3"/>
      <c r="BH522" s="3"/>
      <c r="BI522" s="3"/>
      <c r="BJ522" s="3"/>
      <c r="BK522" s="3"/>
      <c r="BL522" s="3"/>
    </row>
    <row r="523">
      <c r="A523" s="68"/>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3"/>
      <c r="AV523" s="3"/>
      <c r="AW523" s="3"/>
      <c r="AX523" s="3"/>
      <c r="AY523" s="3"/>
      <c r="AZ523" s="3"/>
      <c r="BA523" s="3"/>
      <c r="BB523" s="3"/>
      <c r="BC523" s="3"/>
      <c r="BD523" s="3"/>
      <c r="BE523" s="3"/>
      <c r="BF523" s="3"/>
      <c r="BG523" s="3"/>
      <c r="BH523" s="3"/>
      <c r="BI523" s="3"/>
      <c r="BJ523" s="3"/>
      <c r="BK523" s="3"/>
      <c r="BL523" s="3"/>
    </row>
    <row r="524">
      <c r="A524" s="68"/>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3"/>
      <c r="AV524" s="3"/>
      <c r="AW524" s="3"/>
      <c r="AX524" s="3"/>
      <c r="AY524" s="3"/>
      <c r="AZ524" s="3"/>
      <c r="BA524" s="3"/>
      <c r="BB524" s="3"/>
      <c r="BC524" s="3"/>
      <c r="BD524" s="3"/>
      <c r="BE524" s="3"/>
      <c r="BF524" s="3"/>
      <c r="BG524" s="3"/>
      <c r="BH524" s="3"/>
      <c r="BI524" s="3"/>
      <c r="BJ524" s="3"/>
      <c r="BK524" s="3"/>
      <c r="BL524" s="3"/>
    </row>
    <row r="525">
      <c r="A525" s="68"/>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
      <c r="AV525" s="3"/>
      <c r="AW525" s="3"/>
      <c r="AX525" s="3"/>
      <c r="AY525" s="3"/>
      <c r="AZ525" s="3"/>
      <c r="BA525" s="3"/>
      <c r="BB525" s="3"/>
      <c r="BC525" s="3"/>
      <c r="BD525" s="3"/>
      <c r="BE525" s="3"/>
      <c r="BF525" s="3"/>
      <c r="BG525" s="3"/>
      <c r="BH525" s="3"/>
      <c r="BI525" s="3"/>
      <c r="BJ525" s="3"/>
      <c r="BK525" s="3"/>
      <c r="BL525" s="3"/>
    </row>
    <row r="526">
      <c r="A526" s="68"/>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
      <c r="AV526" s="3"/>
      <c r="AW526" s="3"/>
      <c r="AX526" s="3"/>
      <c r="AY526" s="3"/>
      <c r="AZ526" s="3"/>
      <c r="BA526" s="3"/>
      <c r="BB526" s="3"/>
      <c r="BC526" s="3"/>
      <c r="BD526" s="3"/>
      <c r="BE526" s="3"/>
      <c r="BF526" s="3"/>
      <c r="BG526" s="3"/>
      <c r="BH526" s="3"/>
      <c r="BI526" s="3"/>
      <c r="BJ526" s="3"/>
      <c r="BK526" s="3"/>
      <c r="BL526" s="3"/>
    </row>
    <row r="527">
      <c r="A527" s="68"/>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3"/>
      <c r="AV527" s="3"/>
      <c r="AW527" s="3"/>
      <c r="AX527" s="3"/>
      <c r="AY527" s="3"/>
      <c r="AZ527" s="3"/>
      <c r="BA527" s="3"/>
      <c r="BB527" s="3"/>
      <c r="BC527" s="3"/>
      <c r="BD527" s="3"/>
      <c r="BE527" s="3"/>
      <c r="BF527" s="3"/>
      <c r="BG527" s="3"/>
      <c r="BH527" s="3"/>
      <c r="BI527" s="3"/>
      <c r="BJ527" s="3"/>
      <c r="BK527" s="3"/>
      <c r="BL527" s="3"/>
    </row>
    <row r="528">
      <c r="A528" s="68"/>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
      <c r="AV528" s="3"/>
      <c r="AW528" s="3"/>
      <c r="AX528" s="3"/>
      <c r="AY528" s="3"/>
      <c r="AZ528" s="3"/>
      <c r="BA528" s="3"/>
      <c r="BB528" s="3"/>
      <c r="BC528" s="3"/>
      <c r="BD528" s="3"/>
      <c r="BE528" s="3"/>
      <c r="BF528" s="3"/>
      <c r="BG528" s="3"/>
      <c r="BH528" s="3"/>
      <c r="BI528" s="3"/>
      <c r="BJ528" s="3"/>
      <c r="BK528" s="3"/>
      <c r="BL528" s="3"/>
    </row>
    <row r="529">
      <c r="A529" s="68"/>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
      <c r="AV529" s="3"/>
      <c r="AW529" s="3"/>
      <c r="AX529" s="3"/>
      <c r="AY529" s="3"/>
      <c r="AZ529" s="3"/>
      <c r="BA529" s="3"/>
      <c r="BB529" s="3"/>
      <c r="BC529" s="3"/>
      <c r="BD529" s="3"/>
      <c r="BE529" s="3"/>
      <c r="BF529" s="3"/>
      <c r="BG529" s="3"/>
      <c r="BH529" s="3"/>
      <c r="BI529" s="3"/>
      <c r="BJ529" s="3"/>
      <c r="BK529" s="3"/>
      <c r="BL529" s="3"/>
    </row>
    <row r="530">
      <c r="A530" s="68"/>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3"/>
      <c r="AV530" s="3"/>
      <c r="AW530" s="3"/>
      <c r="AX530" s="3"/>
      <c r="AY530" s="3"/>
      <c r="AZ530" s="3"/>
      <c r="BA530" s="3"/>
      <c r="BB530" s="3"/>
      <c r="BC530" s="3"/>
      <c r="BD530" s="3"/>
      <c r="BE530" s="3"/>
      <c r="BF530" s="3"/>
      <c r="BG530" s="3"/>
      <c r="BH530" s="3"/>
      <c r="BI530" s="3"/>
      <c r="BJ530" s="3"/>
      <c r="BK530" s="3"/>
      <c r="BL530" s="3"/>
    </row>
    <row r="531">
      <c r="A531" s="68"/>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3"/>
      <c r="AV531" s="3"/>
      <c r="AW531" s="3"/>
      <c r="AX531" s="3"/>
      <c r="AY531" s="3"/>
      <c r="AZ531" s="3"/>
      <c r="BA531" s="3"/>
      <c r="BB531" s="3"/>
      <c r="BC531" s="3"/>
      <c r="BD531" s="3"/>
      <c r="BE531" s="3"/>
      <c r="BF531" s="3"/>
      <c r="BG531" s="3"/>
      <c r="BH531" s="3"/>
      <c r="BI531" s="3"/>
      <c r="BJ531" s="3"/>
      <c r="BK531" s="3"/>
      <c r="BL531" s="3"/>
    </row>
    <row r="532">
      <c r="A532" s="68"/>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c r="AW532" s="3"/>
      <c r="AX532" s="3"/>
      <c r="AY532" s="3"/>
      <c r="AZ532" s="3"/>
      <c r="BA532" s="3"/>
      <c r="BB532" s="3"/>
      <c r="BC532" s="3"/>
      <c r="BD532" s="3"/>
      <c r="BE532" s="3"/>
      <c r="BF532" s="3"/>
      <c r="BG532" s="3"/>
      <c r="BH532" s="3"/>
      <c r="BI532" s="3"/>
      <c r="BJ532" s="3"/>
      <c r="BK532" s="3"/>
      <c r="BL532" s="3"/>
    </row>
    <row r="533">
      <c r="A533" s="68"/>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3"/>
      <c r="AV533" s="3"/>
      <c r="AW533" s="3"/>
      <c r="AX533" s="3"/>
      <c r="AY533" s="3"/>
      <c r="AZ533" s="3"/>
      <c r="BA533" s="3"/>
      <c r="BB533" s="3"/>
      <c r="BC533" s="3"/>
      <c r="BD533" s="3"/>
      <c r="BE533" s="3"/>
      <c r="BF533" s="3"/>
      <c r="BG533" s="3"/>
      <c r="BH533" s="3"/>
      <c r="BI533" s="3"/>
      <c r="BJ533" s="3"/>
      <c r="BK533" s="3"/>
      <c r="BL533" s="3"/>
    </row>
    <row r="534">
      <c r="A534" s="68"/>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
      <c r="AV534" s="3"/>
      <c r="AW534" s="3"/>
      <c r="AX534" s="3"/>
      <c r="AY534" s="3"/>
      <c r="AZ534" s="3"/>
      <c r="BA534" s="3"/>
      <c r="BB534" s="3"/>
      <c r="BC534" s="3"/>
      <c r="BD534" s="3"/>
      <c r="BE534" s="3"/>
      <c r="BF534" s="3"/>
      <c r="BG534" s="3"/>
      <c r="BH534" s="3"/>
      <c r="BI534" s="3"/>
      <c r="BJ534" s="3"/>
      <c r="BK534" s="3"/>
      <c r="BL534" s="3"/>
    </row>
    <row r="535">
      <c r="A535" s="68"/>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
      <c r="AV535" s="3"/>
      <c r="AW535" s="3"/>
      <c r="AX535" s="3"/>
      <c r="AY535" s="3"/>
      <c r="AZ535" s="3"/>
      <c r="BA535" s="3"/>
      <c r="BB535" s="3"/>
      <c r="BC535" s="3"/>
      <c r="BD535" s="3"/>
      <c r="BE535" s="3"/>
      <c r="BF535" s="3"/>
      <c r="BG535" s="3"/>
      <c r="BH535" s="3"/>
      <c r="BI535" s="3"/>
      <c r="BJ535" s="3"/>
      <c r="BK535" s="3"/>
      <c r="BL535" s="3"/>
    </row>
    <row r="536">
      <c r="A536" s="68"/>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c r="AW536" s="3"/>
      <c r="AX536" s="3"/>
      <c r="AY536" s="3"/>
      <c r="AZ536" s="3"/>
      <c r="BA536" s="3"/>
      <c r="BB536" s="3"/>
      <c r="BC536" s="3"/>
      <c r="BD536" s="3"/>
      <c r="BE536" s="3"/>
      <c r="BF536" s="3"/>
      <c r="BG536" s="3"/>
      <c r="BH536" s="3"/>
      <c r="BI536" s="3"/>
      <c r="BJ536" s="3"/>
      <c r="BK536" s="3"/>
      <c r="BL536" s="3"/>
    </row>
    <row r="537">
      <c r="A537" s="68"/>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3"/>
      <c r="AV537" s="3"/>
      <c r="AW537" s="3"/>
      <c r="AX537" s="3"/>
      <c r="AY537" s="3"/>
      <c r="AZ537" s="3"/>
      <c r="BA537" s="3"/>
      <c r="BB537" s="3"/>
      <c r="BC537" s="3"/>
      <c r="BD537" s="3"/>
      <c r="BE537" s="3"/>
      <c r="BF537" s="3"/>
      <c r="BG537" s="3"/>
      <c r="BH537" s="3"/>
      <c r="BI537" s="3"/>
      <c r="BJ537" s="3"/>
      <c r="BK537" s="3"/>
      <c r="BL537" s="3"/>
    </row>
    <row r="538">
      <c r="A538" s="68"/>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c r="AW538" s="3"/>
      <c r="AX538" s="3"/>
      <c r="AY538" s="3"/>
      <c r="AZ538" s="3"/>
      <c r="BA538" s="3"/>
      <c r="BB538" s="3"/>
      <c r="BC538" s="3"/>
      <c r="BD538" s="3"/>
      <c r="BE538" s="3"/>
      <c r="BF538" s="3"/>
      <c r="BG538" s="3"/>
      <c r="BH538" s="3"/>
      <c r="BI538" s="3"/>
      <c r="BJ538" s="3"/>
      <c r="BK538" s="3"/>
      <c r="BL538" s="3"/>
    </row>
    <row r="539">
      <c r="A539" s="68"/>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3"/>
      <c r="AV539" s="3"/>
      <c r="AW539" s="3"/>
      <c r="AX539" s="3"/>
      <c r="AY539" s="3"/>
      <c r="AZ539" s="3"/>
      <c r="BA539" s="3"/>
      <c r="BB539" s="3"/>
      <c r="BC539" s="3"/>
      <c r="BD539" s="3"/>
      <c r="BE539" s="3"/>
      <c r="BF539" s="3"/>
      <c r="BG539" s="3"/>
      <c r="BH539" s="3"/>
      <c r="BI539" s="3"/>
      <c r="BJ539" s="3"/>
      <c r="BK539" s="3"/>
      <c r="BL539" s="3"/>
    </row>
    <row r="540">
      <c r="A540" s="68"/>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c r="AW540" s="3"/>
      <c r="AX540" s="3"/>
      <c r="AY540" s="3"/>
      <c r="AZ540" s="3"/>
      <c r="BA540" s="3"/>
      <c r="BB540" s="3"/>
      <c r="BC540" s="3"/>
      <c r="BD540" s="3"/>
      <c r="BE540" s="3"/>
      <c r="BF540" s="3"/>
      <c r="BG540" s="3"/>
      <c r="BH540" s="3"/>
      <c r="BI540" s="3"/>
      <c r="BJ540" s="3"/>
      <c r="BK540" s="3"/>
      <c r="BL540" s="3"/>
    </row>
    <row r="541">
      <c r="A541" s="68"/>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3"/>
      <c r="AV541" s="3"/>
      <c r="AW541" s="3"/>
      <c r="AX541" s="3"/>
      <c r="AY541" s="3"/>
      <c r="AZ541" s="3"/>
      <c r="BA541" s="3"/>
      <c r="BB541" s="3"/>
      <c r="BC541" s="3"/>
      <c r="BD541" s="3"/>
      <c r="BE541" s="3"/>
      <c r="BF541" s="3"/>
      <c r="BG541" s="3"/>
      <c r="BH541" s="3"/>
      <c r="BI541" s="3"/>
      <c r="BJ541" s="3"/>
      <c r="BK541" s="3"/>
      <c r="BL541" s="3"/>
    </row>
    <row r="542">
      <c r="A542" s="68"/>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
      <c r="AV542" s="3"/>
      <c r="AW542" s="3"/>
      <c r="AX542" s="3"/>
      <c r="AY542" s="3"/>
      <c r="AZ542" s="3"/>
      <c r="BA542" s="3"/>
      <c r="BB542" s="3"/>
      <c r="BC542" s="3"/>
      <c r="BD542" s="3"/>
      <c r="BE542" s="3"/>
      <c r="BF542" s="3"/>
      <c r="BG542" s="3"/>
      <c r="BH542" s="3"/>
      <c r="BI542" s="3"/>
      <c r="BJ542" s="3"/>
      <c r="BK542" s="3"/>
      <c r="BL542" s="3"/>
    </row>
    <row r="543">
      <c r="A543" s="68"/>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c r="AW543" s="3"/>
      <c r="AX543" s="3"/>
      <c r="AY543" s="3"/>
      <c r="AZ543" s="3"/>
      <c r="BA543" s="3"/>
      <c r="BB543" s="3"/>
      <c r="BC543" s="3"/>
      <c r="BD543" s="3"/>
      <c r="BE543" s="3"/>
      <c r="BF543" s="3"/>
      <c r="BG543" s="3"/>
      <c r="BH543" s="3"/>
      <c r="BI543" s="3"/>
      <c r="BJ543" s="3"/>
      <c r="BK543" s="3"/>
      <c r="BL543" s="3"/>
    </row>
    <row r="544">
      <c r="A544" s="68"/>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3"/>
      <c r="AV544" s="3"/>
      <c r="AW544" s="3"/>
      <c r="AX544" s="3"/>
      <c r="AY544" s="3"/>
      <c r="AZ544" s="3"/>
      <c r="BA544" s="3"/>
      <c r="BB544" s="3"/>
      <c r="BC544" s="3"/>
      <c r="BD544" s="3"/>
      <c r="BE544" s="3"/>
      <c r="BF544" s="3"/>
      <c r="BG544" s="3"/>
      <c r="BH544" s="3"/>
      <c r="BI544" s="3"/>
      <c r="BJ544" s="3"/>
      <c r="BK544" s="3"/>
      <c r="BL544" s="3"/>
    </row>
    <row r="545">
      <c r="A545" s="68"/>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c r="AW545" s="3"/>
      <c r="AX545" s="3"/>
      <c r="AY545" s="3"/>
      <c r="AZ545" s="3"/>
      <c r="BA545" s="3"/>
      <c r="BB545" s="3"/>
      <c r="BC545" s="3"/>
      <c r="BD545" s="3"/>
      <c r="BE545" s="3"/>
      <c r="BF545" s="3"/>
      <c r="BG545" s="3"/>
      <c r="BH545" s="3"/>
      <c r="BI545" s="3"/>
      <c r="BJ545" s="3"/>
      <c r="BK545" s="3"/>
      <c r="BL545" s="3"/>
    </row>
    <row r="546">
      <c r="A546" s="68"/>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
      <c r="AV546" s="3"/>
      <c r="AW546" s="3"/>
      <c r="AX546" s="3"/>
      <c r="AY546" s="3"/>
      <c r="AZ546" s="3"/>
      <c r="BA546" s="3"/>
      <c r="BB546" s="3"/>
      <c r="BC546" s="3"/>
      <c r="BD546" s="3"/>
      <c r="BE546" s="3"/>
      <c r="BF546" s="3"/>
      <c r="BG546" s="3"/>
      <c r="BH546" s="3"/>
      <c r="BI546" s="3"/>
      <c r="BJ546" s="3"/>
      <c r="BK546" s="3"/>
      <c r="BL546" s="3"/>
    </row>
    <row r="547">
      <c r="A547" s="68"/>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3"/>
      <c r="AV547" s="3"/>
      <c r="AW547" s="3"/>
      <c r="AX547" s="3"/>
      <c r="AY547" s="3"/>
      <c r="AZ547" s="3"/>
      <c r="BA547" s="3"/>
      <c r="BB547" s="3"/>
      <c r="BC547" s="3"/>
      <c r="BD547" s="3"/>
      <c r="BE547" s="3"/>
      <c r="BF547" s="3"/>
      <c r="BG547" s="3"/>
      <c r="BH547" s="3"/>
      <c r="BI547" s="3"/>
      <c r="BJ547" s="3"/>
      <c r="BK547" s="3"/>
      <c r="BL547" s="3"/>
    </row>
    <row r="548">
      <c r="A548" s="68"/>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3"/>
      <c r="AV548" s="3"/>
      <c r="AW548" s="3"/>
      <c r="AX548" s="3"/>
      <c r="AY548" s="3"/>
      <c r="AZ548" s="3"/>
      <c r="BA548" s="3"/>
      <c r="BB548" s="3"/>
      <c r="BC548" s="3"/>
      <c r="BD548" s="3"/>
      <c r="BE548" s="3"/>
      <c r="BF548" s="3"/>
      <c r="BG548" s="3"/>
      <c r="BH548" s="3"/>
      <c r="BI548" s="3"/>
      <c r="BJ548" s="3"/>
      <c r="BK548" s="3"/>
      <c r="BL548" s="3"/>
    </row>
    <row r="549">
      <c r="A549" s="68"/>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3"/>
      <c r="AV549" s="3"/>
      <c r="AW549" s="3"/>
      <c r="AX549" s="3"/>
      <c r="AY549" s="3"/>
      <c r="AZ549" s="3"/>
      <c r="BA549" s="3"/>
      <c r="BB549" s="3"/>
      <c r="BC549" s="3"/>
      <c r="BD549" s="3"/>
      <c r="BE549" s="3"/>
      <c r="BF549" s="3"/>
      <c r="BG549" s="3"/>
      <c r="BH549" s="3"/>
      <c r="BI549" s="3"/>
      <c r="BJ549" s="3"/>
      <c r="BK549" s="3"/>
      <c r="BL549" s="3"/>
    </row>
    <row r="550">
      <c r="A550" s="68"/>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3"/>
      <c r="AV550" s="3"/>
      <c r="AW550" s="3"/>
      <c r="AX550" s="3"/>
      <c r="AY550" s="3"/>
      <c r="AZ550" s="3"/>
      <c r="BA550" s="3"/>
      <c r="BB550" s="3"/>
      <c r="BC550" s="3"/>
      <c r="BD550" s="3"/>
      <c r="BE550" s="3"/>
      <c r="BF550" s="3"/>
      <c r="BG550" s="3"/>
      <c r="BH550" s="3"/>
      <c r="BI550" s="3"/>
      <c r="BJ550" s="3"/>
      <c r="BK550" s="3"/>
      <c r="BL550" s="3"/>
    </row>
    <row r="551">
      <c r="A551" s="68"/>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3"/>
      <c r="AV551" s="3"/>
      <c r="AW551" s="3"/>
      <c r="AX551" s="3"/>
      <c r="AY551" s="3"/>
      <c r="AZ551" s="3"/>
      <c r="BA551" s="3"/>
      <c r="BB551" s="3"/>
      <c r="BC551" s="3"/>
      <c r="BD551" s="3"/>
      <c r="BE551" s="3"/>
      <c r="BF551" s="3"/>
      <c r="BG551" s="3"/>
      <c r="BH551" s="3"/>
      <c r="BI551" s="3"/>
      <c r="BJ551" s="3"/>
      <c r="BK551" s="3"/>
      <c r="BL551" s="3"/>
    </row>
    <row r="552">
      <c r="A552" s="68"/>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3"/>
      <c r="AV552" s="3"/>
      <c r="AW552" s="3"/>
      <c r="AX552" s="3"/>
      <c r="AY552" s="3"/>
      <c r="AZ552" s="3"/>
      <c r="BA552" s="3"/>
      <c r="BB552" s="3"/>
      <c r="BC552" s="3"/>
      <c r="BD552" s="3"/>
      <c r="BE552" s="3"/>
      <c r="BF552" s="3"/>
      <c r="BG552" s="3"/>
      <c r="BH552" s="3"/>
      <c r="BI552" s="3"/>
      <c r="BJ552" s="3"/>
      <c r="BK552" s="3"/>
      <c r="BL552" s="3"/>
    </row>
    <row r="553">
      <c r="A553" s="68"/>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3"/>
      <c r="AV553" s="3"/>
      <c r="AW553" s="3"/>
      <c r="AX553" s="3"/>
      <c r="AY553" s="3"/>
      <c r="AZ553" s="3"/>
      <c r="BA553" s="3"/>
      <c r="BB553" s="3"/>
      <c r="BC553" s="3"/>
      <c r="BD553" s="3"/>
      <c r="BE553" s="3"/>
      <c r="BF553" s="3"/>
      <c r="BG553" s="3"/>
      <c r="BH553" s="3"/>
      <c r="BI553" s="3"/>
      <c r="BJ553" s="3"/>
      <c r="BK553" s="3"/>
      <c r="BL553" s="3"/>
    </row>
    <row r="554">
      <c r="A554" s="68"/>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
      <c r="AV554" s="3"/>
      <c r="AW554" s="3"/>
      <c r="AX554" s="3"/>
      <c r="AY554" s="3"/>
      <c r="AZ554" s="3"/>
      <c r="BA554" s="3"/>
      <c r="BB554" s="3"/>
      <c r="BC554" s="3"/>
      <c r="BD554" s="3"/>
      <c r="BE554" s="3"/>
      <c r="BF554" s="3"/>
      <c r="BG554" s="3"/>
      <c r="BH554" s="3"/>
      <c r="BI554" s="3"/>
      <c r="BJ554" s="3"/>
      <c r="BK554" s="3"/>
      <c r="BL554" s="3"/>
    </row>
    <row r="555">
      <c r="A555" s="68"/>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3"/>
      <c r="AV555" s="3"/>
      <c r="AW555" s="3"/>
      <c r="AX555" s="3"/>
      <c r="AY555" s="3"/>
      <c r="AZ555" s="3"/>
      <c r="BA555" s="3"/>
      <c r="BB555" s="3"/>
      <c r="BC555" s="3"/>
      <c r="BD555" s="3"/>
      <c r="BE555" s="3"/>
      <c r="BF555" s="3"/>
      <c r="BG555" s="3"/>
      <c r="BH555" s="3"/>
      <c r="BI555" s="3"/>
      <c r="BJ555" s="3"/>
      <c r="BK555" s="3"/>
      <c r="BL555" s="3"/>
    </row>
    <row r="556">
      <c r="A556" s="68"/>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3"/>
      <c r="AV556" s="3"/>
      <c r="AW556" s="3"/>
      <c r="AX556" s="3"/>
      <c r="AY556" s="3"/>
      <c r="AZ556" s="3"/>
      <c r="BA556" s="3"/>
      <c r="BB556" s="3"/>
      <c r="BC556" s="3"/>
      <c r="BD556" s="3"/>
      <c r="BE556" s="3"/>
      <c r="BF556" s="3"/>
      <c r="BG556" s="3"/>
      <c r="BH556" s="3"/>
      <c r="BI556" s="3"/>
      <c r="BJ556" s="3"/>
      <c r="BK556" s="3"/>
      <c r="BL556" s="3"/>
    </row>
    <row r="557">
      <c r="A557" s="68"/>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3"/>
      <c r="AV557" s="3"/>
      <c r="AW557" s="3"/>
      <c r="AX557" s="3"/>
      <c r="AY557" s="3"/>
      <c r="AZ557" s="3"/>
      <c r="BA557" s="3"/>
      <c r="BB557" s="3"/>
      <c r="BC557" s="3"/>
      <c r="BD557" s="3"/>
      <c r="BE557" s="3"/>
      <c r="BF557" s="3"/>
      <c r="BG557" s="3"/>
      <c r="BH557" s="3"/>
      <c r="BI557" s="3"/>
      <c r="BJ557" s="3"/>
      <c r="BK557" s="3"/>
      <c r="BL557" s="3"/>
    </row>
    <row r="558">
      <c r="A558" s="68"/>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3"/>
      <c r="AV558" s="3"/>
      <c r="AW558" s="3"/>
      <c r="AX558" s="3"/>
      <c r="AY558" s="3"/>
      <c r="AZ558" s="3"/>
      <c r="BA558" s="3"/>
      <c r="BB558" s="3"/>
      <c r="BC558" s="3"/>
      <c r="BD558" s="3"/>
      <c r="BE558" s="3"/>
      <c r="BF558" s="3"/>
      <c r="BG558" s="3"/>
      <c r="BH558" s="3"/>
      <c r="BI558" s="3"/>
      <c r="BJ558" s="3"/>
      <c r="BK558" s="3"/>
      <c r="BL558" s="3"/>
    </row>
    <row r="559">
      <c r="A559" s="68"/>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3"/>
      <c r="AV559" s="3"/>
      <c r="AW559" s="3"/>
      <c r="AX559" s="3"/>
      <c r="AY559" s="3"/>
      <c r="AZ559" s="3"/>
      <c r="BA559" s="3"/>
      <c r="BB559" s="3"/>
      <c r="BC559" s="3"/>
      <c r="BD559" s="3"/>
      <c r="BE559" s="3"/>
      <c r="BF559" s="3"/>
      <c r="BG559" s="3"/>
      <c r="BH559" s="3"/>
      <c r="BI559" s="3"/>
      <c r="BJ559" s="3"/>
      <c r="BK559" s="3"/>
      <c r="BL559" s="3"/>
    </row>
    <row r="560">
      <c r="A560" s="68"/>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3"/>
      <c r="AV560" s="3"/>
      <c r="AW560" s="3"/>
      <c r="AX560" s="3"/>
      <c r="AY560" s="3"/>
      <c r="AZ560" s="3"/>
      <c r="BA560" s="3"/>
      <c r="BB560" s="3"/>
      <c r="BC560" s="3"/>
      <c r="BD560" s="3"/>
      <c r="BE560" s="3"/>
      <c r="BF560" s="3"/>
      <c r="BG560" s="3"/>
      <c r="BH560" s="3"/>
      <c r="BI560" s="3"/>
      <c r="BJ560" s="3"/>
      <c r="BK560" s="3"/>
      <c r="BL560" s="3"/>
    </row>
    <row r="561">
      <c r="A561" s="68"/>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3"/>
      <c r="AV561" s="3"/>
      <c r="AW561" s="3"/>
      <c r="AX561" s="3"/>
      <c r="AY561" s="3"/>
      <c r="AZ561" s="3"/>
      <c r="BA561" s="3"/>
      <c r="BB561" s="3"/>
      <c r="BC561" s="3"/>
      <c r="BD561" s="3"/>
      <c r="BE561" s="3"/>
      <c r="BF561" s="3"/>
      <c r="BG561" s="3"/>
      <c r="BH561" s="3"/>
      <c r="BI561" s="3"/>
      <c r="BJ561" s="3"/>
      <c r="BK561" s="3"/>
      <c r="BL561" s="3"/>
    </row>
    <row r="562">
      <c r="A562" s="68"/>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c r="AW562" s="3"/>
      <c r="AX562" s="3"/>
      <c r="AY562" s="3"/>
      <c r="AZ562" s="3"/>
      <c r="BA562" s="3"/>
      <c r="BB562" s="3"/>
      <c r="BC562" s="3"/>
      <c r="BD562" s="3"/>
      <c r="BE562" s="3"/>
      <c r="BF562" s="3"/>
      <c r="BG562" s="3"/>
      <c r="BH562" s="3"/>
      <c r="BI562" s="3"/>
      <c r="BJ562" s="3"/>
      <c r="BK562" s="3"/>
      <c r="BL562" s="3"/>
    </row>
    <row r="563">
      <c r="A563" s="68"/>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3"/>
      <c r="AV563" s="3"/>
      <c r="AW563" s="3"/>
      <c r="AX563" s="3"/>
      <c r="AY563" s="3"/>
      <c r="AZ563" s="3"/>
      <c r="BA563" s="3"/>
      <c r="BB563" s="3"/>
      <c r="BC563" s="3"/>
      <c r="BD563" s="3"/>
      <c r="BE563" s="3"/>
      <c r="BF563" s="3"/>
      <c r="BG563" s="3"/>
      <c r="BH563" s="3"/>
      <c r="BI563" s="3"/>
      <c r="BJ563" s="3"/>
      <c r="BK563" s="3"/>
      <c r="BL563" s="3"/>
    </row>
    <row r="564">
      <c r="A564" s="68"/>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3"/>
      <c r="AV564" s="3"/>
      <c r="AW564" s="3"/>
      <c r="AX564" s="3"/>
      <c r="AY564" s="3"/>
      <c r="AZ564" s="3"/>
      <c r="BA564" s="3"/>
      <c r="BB564" s="3"/>
      <c r="BC564" s="3"/>
      <c r="BD564" s="3"/>
      <c r="BE564" s="3"/>
      <c r="BF564" s="3"/>
      <c r="BG564" s="3"/>
      <c r="BH564" s="3"/>
      <c r="BI564" s="3"/>
      <c r="BJ564" s="3"/>
      <c r="BK564" s="3"/>
      <c r="BL564" s="3"/>
    </row>
    <row r="565">
      <c r="A565" s="68"/>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
      <c r="AV565" s="3"/>
      <c r="AW565" s="3"/>
      <c r="AX565" s="3"/>
      <c r="AY565" s="3"/>
      <c r="AZ565" s="3"/>
      <c r="BA565" s="3"/>
      <c r="BB565" s="3"/>
      <c r="BC565" s="3"/>
      <c r="BD565" s="3"/>
      <c r="BE565" s="3"/>
      <c r="BF565" s="3"/>
      <c r="BG565" s="3"/>
      <c r="BH565" s="3"/>
      <c r="BI565" s="3"/>
      <c r="BJ565" s="3"/>
      <c r="BK565" s="3"/>
      <c r="BL565" s="3"/>
    </row>
    <row r="566">
      <c r="A566" s="68"/>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
      <c r="AV566" s="3"/>
      <c r="AW566" s="3"/>
      <c r="AX566" s="3"/>
      <c r="AY566" s="3"/>
      <c r="AZ566" s="3"/>
      <c r="BA566" s="3"/>
      <c r="BB566" s="3"/>
      <c r="BC566" s="3"/>
      <c r="BD566" s="3"/>
      <c r="BE566" s="3"/>
      <c r="BF566" s="3"/>
      <c r="BG566" s="3"/>
      <c r="BH566" s="3"/>
      <c r="BI566" s="3"/>
      <c r="BJ566" s="3"/>
      <c r="BK566" s="3"/>
      <c r="BL566" s="3"/>
    </row>
    <row r="567">
      <c r="A567" s="68"/>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
      <c r="AV567" s="3"/>
      <c r="AW567" s="3"/>
      <c r="AX567" s="3"/>
      <c r="AY567" s="3"/>
      <c r="AZ567" s="3"/>
      <c r="BA567" s="3"/>
      <c r="BB567" s="3"/>
      <c r="BC567" s="3"/>
      <c r="BD567" s="3"/>
      <c r="BE567" s="3"/>
      <c r="BF567" s="3"/>
      <c r="BG567" s="3"/>
      <c r="BH567" s="3"/>
      <c r="BI567" s="3"/>
      <c r="BJ567" s="3"/>
      <c r="BK567" s="3"/>
      <c r="BL567" s="3"/>
    </row>
    <row r="568">
      <c r="A568" s="68"/>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
      <c r="AV568" s="3"/>
      <c r="AW568" s="3"/>
      <c r="AX568" s="3"/>
      <c r="AY568" s="3"/>
      <c r="AZ568" s="3"/>
      <c r="BA568" s="3"/>
      <c r="BB568" s="3"/>
      <c r="BC568" s="3"/>
      <c r="BD568" s="3"/>
      <c r="BE568" s="3"/>
      <c r="BF568" s="3"/>
      <c r="BG568" s="3"/>
      <c r="BH568" s="3"/>
      <c r="BI568" s="3"/>
      <c r="BJ568" s="3"/>
      <c r="BK568" s="3"/>
      <c r="BL568" s="3"/>
    </row>
    <row r="569">
      <c r="A569" s="68"/>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
      <c r="AV569" s="3"/>
      <c r="AW569" s="3"/>
      <c r="AX569" s="3"/>
      <c r="AY569" s="3"/>
      <c r="AZ569" s="3"/>
      <c r="BA569" s="3"/>
      <c r="BB569" s="3"/>
      <c r="BC569" s="3"/>
      <c r="BD569" s="3"/>
      <c r="BE569" s="3"/>
      <c r="BF569" s="3"/>
      <c r="BG569" s="3"/>
      <c r="BH569" s="3"/>
      <c r="BI569" s="3"/>
      <c r="BJ569" s="3"/>
      <c r="BK569" s="3"/>
      <c r="BL569" s="3"/>
    </row>
    <row r="570">
      <c r="A570" s="68"/>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
      <c r="AV570" s="3"/>
      <c r="AW570" s="3"/>
      <c r="AX570" s="3"/>
      <c r="AY570" s="3"/>
      <c r="AZ570" s="3"/>
      <c r="BA570" s="3"/>
      <c r="BB570" s="3"/>
      <c r="BC570" s="3"/>
      <c r="BD570" s="3"/>
      <c r="BE570" s="3"/>
      <c r="BF570" s="3"/>
      <c r="BG570" s="3"/>
      <c r="BH570" s="3"/>
      <c r="BI570" s="3"/>
      <c r="BJ570" s="3"/>
      <c r="BK570" s="3"/>
      <c r="BL570" s="3"/>
    </row>
    <row r="571">
      <c r="A571" s="68"/>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
      <c r="AV571" s="3"/>
      <c r="AW571" s="3"/>
      <c r="AX571" s="3"/>
      <c r="AY571" s="3"/>
      <c r="AZ571" s="3"/>
      <c r="BA571" s="3"/>
      <c r="BB571" s="3"/>
      <c r="BC571" s="3"/>
      <c r="BD571" s="3"/>
      <c r="BE571" s="3"/>
      <c r="BF571" s="3"/>
      <c r="BG571" s="3"/>
      <c r="BH571" s="3"/>
      <c r="BI571" s="3"/>
      <c r="BJ571" s="3"/>
      <c r="BK571" s="3"/>
      <c r="BL571" s="3"/>
    </row>
    <row r="572">
      <c r="A572" s="68"/>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
      <c r="AV572" s="3"/>
      <c r="AW572" s="3"/>
      <c r="AX572" s="3"/>
      <c r="AY572" s="3"/>
      <c r="AZ572" s="3"/>
      <c r="BA572" s="3"/>
      <c r="BB572" s="3"/>
      <c r="BC572" s="3"/>
      <c r="BD572" s="3"/>
      <c r="BE572" s="3"/>
      <c r="BF572" s="3"/>
      <c r="BG572" s="3"/>
      <c r="BH572" s="3"/>
      <c r="BI572" s="3"/>
      <c r="BJ572" s="3"/>
      <c r="BK572" s="3"/>
      <c r="BL572" s="3"/>
    </row>
    <row r="573">
      <c r="A573" s="68"/>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3"/>
      <c r="AV573" s="3"/>
      <c r="AW573" s="3"/>
      <c r="AX573" s="3"/>
      <c r="AY573" s="3"/>
      <c r="AZ573" s="3"/>
      <c r="BA573" s="3"/>
      <c r="BB573" s="3"/>
      <c r="BC573" s="3"/>
      <c r="BD573" s="3"/>
      <c r="BE573" s="3"/>
      <c r="BF573" s="3"/>
      <c r="BG573" s="3"/>
      <c r="BH573" s="3"/>
      <c r="BI573" s="3"/>
      <c r="BJ573" s="3"/>
      <c r="BK573" s="3"/>
      <c r="BL573" s="3"/>
    </row>
    <row r="574">
      <c r="A574" s="68"/>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3"/>
      <c r="AV574" s="3"/>
      <c r="AW574" s="3"/>
      <c r="AX574" s="3"/>
      <c r="AY574" s="3"/>
      <c r="AZ574" s="3"/>
      <c r="BA574" s="3"/>
      <c r="BB574" s="3"/>
      <c r="BC574" s="3"/>
      <c r="BD574" s="3"/>
      <c r="BE574" s="3"/>
      <c r="BF574" s="3"/>
      <c r="BG574" s="3"/>
      <c r="BH574" s="3"/>
      <c r="BI574" s="3"/>
      <c r="BJ574" s="3"/>
      <c r="BK574" s="3"/>
      <c r="BL574" s="3"/>
    </row>
    <row r="575">
      <c r="A575" s="68"/>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3"/>
      <c r="AV575" s="3"/>
      <c r="AW575" s="3"/>
      <c r="AX575" s="3"/>
      <c r="AY575" s="3"/>
      <c r="AZ575" s="3"/>
      <c r="BA575" s="3"/>
      <c r="BB575" s="3"/>
      <c r="BC575" s="3"/>
      <c r="BD575" s="3"/>
      <c r="BE575" s="3"/>
      <c r="BF575" s="3"/>
      <c r="BG575" s="3"/>
      <c r="BH575" s="3"/>
      <c r="BI575" s="3"/>
      <c r="BJ575" s="3"/>
      <c r="BK575" s="3"/>
      <c r="BL575" s="3"/>
    </row>
    <row r="576">
      <c r="A576" s="68"/>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3"/>
      <c r="AV576" s="3"/>
      <c r="AW576" s="3"/>
      <c r="AX576" s="3"/>
      <c r="AY576" s="3"/>
      <c r="AZ576" s="3"/>
      <c r="BA576" s="3"/>
      <c r="BB576" s="3"/>
      <c r="BC576" s="3"/>
      <c r="BD576" s="3"/>
      <c r="BE576" s="3"/>
      <c r="BF576" s="3"/>
      <c r="BG576" s="3"/>
      <c r="BH576" s="3"/>
      <c r="BI576" s="3"/>
      <c r="BJ576" s="3"/>
      <c r="BK576" s="3"/>
      <c r="BL576" s="3"/>
    </row>
    <row r="577">
      <c r="A577" s="68"/>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3"/>
      <c r="AV577" s="3"/>
      <c r="AW577" s="3"/>
      <c r="AX577" s="3"/>
      <c r="AY577" s="3"/>
      <c r="AZ577" s="3"/>
      <c r="BA577" s="3"/>
      <c r="BB577" s="3"/>
      <c r="BC577" s="3"/>
      <c r="BD577" s="3"/>
      <c r="BE577" s="3"/>
      <c r="BF577" s="3"/>
      <c r="BG577" s="3"/>
      <c r="BH577" s="3"/>
      <c r="BI577" s="3"/>
      <c r="BJ577" s="3"/>
      <c r="BK577" s="3"/>
      <c r="BL577" s="3"/>
    </row>
    <row r="578">
      <c r="A578" s="68"/>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3"/>
      <c r="AV578" s="3"/>
      <c r="AW578" s="3"/>
      <c r="AX578" s="3"/>
      <c r="AY578" s="3"/>
      <c r="AZ578" s="3"/>
      <c r="BA578" s="3"/>
      <c r="BB578" s="3"/>
      <c r="BC578" s="3"/>
      <c r="BD578" s="3"/>
      <c r="BE578" s="3"/>
      <c r="BF578" s="3"/>
      <c r="BG578" s="3"/>
      <c r="BH578" s="3"/>
      <c r="BI578" s="3"/>
      <c r="BJ578" s="3"/>
      <c r="BK578" s="3"/>
      <c r="BL578" s="3"/>
    </row>
    <row r="579">
      <c r="A579" s="68"/>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3"/>
      <c r="AV579" s="3"/>
      <c r="AW579" s="3"/>
      <c r="AX579" s="3"/>
      <c r="AY579" s="3"/>
      <c r="AZ579" s="3"/>
      <c r="BA579" s="3"/>
      <c r="BB579" s="3"/>
      <c r="BC579" s="3"/>
      <c r="BD579" s="3"/>
      <c r="BE579" s="3"/>
      <c r="BF579" s="3"/>
      <c r="BG579" s="3"/>
      <c r="BH579" s="3"/>
      <c r="BI579" s="3"/>
      <c r="BJ579" s="3"/>
      <c r="BK579" s="3"/>
      <c r="BL579" s="3"/>
    </row>
    <row r="580">
      <c r="A580" s="68"/>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3"/>
      <c r="AV580" s="3"/>
      <c r="AW580" s="3"/>
      <c r="AX580" s="3"/>
      <c r="AY580" s="3"/>
      <c r="AZ580" s="3"/>
      <c r="BA580" s="3"/>
      <c r="BB580" s="3"/>
      <c r="BC580" s="3"/>
      <c r="BD580" s="3"/>
      <c r="BE580" s="3"/>
      <c r="BF580" s="3"/>
      <c r="BG580" s="3"/>
      <c r="BH580" s="3"/>
      <c r="BI580" s="3"/>
      <c r="BJ580" s="3"/>
      <c r="BK580" s="3"/>
      <c r="BL580" s="3"/>
    </row>
    <row r="581">
      <c r="A581" s="68"/>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3"/>
      <c r="AV581" s="3"/>
      <c r="AW581" s="3"/>
      <c r="AX581" s="3"/>
      <c r="AY581" s="3"/>
      <c r="AZ581" s="3"/>
      <c r="BA581" s="3"/>
      <c r="BB581" s="3"/>
      <c r="BC581" s="3"/>
      <c r="BD581" s="3"/>
      <c r="BE581" s="3"/>
      <c r="BF581" s="3"/>
      <c r="BG581" s="3"/>
      <c r="BH581" s="3"/>
      <c r="BI581" s="3"/>
      <c r="BJ581" s="3"/>
      <c r="BK581" s="3"/>
      <c r="BL581" s="3"/>
    </row>
    <row r="582">
      <c r="A582" s="68"/>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3"/>
      <c r="AV582" s="3"/>
      <c r="AW582" s="3"/>
      <c r="AX582" s="3"/>
      <c r="AY582" s="3"/>
      <c r="AZ582" s="3"/>
      <c r="BA582" s="3"/>
      <c r="BB582" s="3"/>
      <c r="BC582" s="3"/>
      <c r="BD582" s="3"/>
      <c r="BE582" s="3"/>
      <c r="BF582" s="3"/>
      <c r="BG582" s="3"/>
      <c r="BH582" s="3"/>
      <c r="BI582" s="3"/>
      <c r="BJ582" s="3"/>
      <c r="BK582" s="3"/>
      <c r="BL582" s="3"/>
    </row>
    <row r="583">
      <c r="A583" s="68"/>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3"/>
      <c r="AV583" s="3"/>
      <c r="AW583" s="3"/>
      <c r="AX583" s="3"/>
      <c r="AY583" s="3"/>
      <c r="AZ583" s="3"/>
      <c r="BA583" s="3"/>
      <c r="BB583" s="3"/>
      <c r="BC583" s="3"/>
      <c r="BD583" s="3"/>
      <c r="BE583" s="3"/>
      <c r="BF583" s="3"/>
      <c r="BG583" s="3"/>
      <c r="BH583" s="3"/>
      <c r="BI583" s="3"/>
      <c r="BJ583" s="3"/>
      <c r="BK583" s="3"/>
      <c r="BL583" s="3"/>
    </row>
    <row r="584">
      <c r="A584" s="68"/>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3"/>
      <c r="AV584" s="3"/>
      <c r="AW584" s="3"/>
      <c r="AX584" s="3"/>
      <c r="AY584" s="3"/>
      <c r="AZ584" s="3"/>
      <c r="BA584" s="3"/>
      <c r="BB584" s="3"/>
      <c r="BC584" s="3"/>
      <c r="BD584" s="3"/>
      <c r="BE584" s="3"/>
      <c r="BF584" s="3"/>
      <c r="BG584" s="3"/>
      <c r="BH584" s="3"/>
      <c r="BI584" s="3"/>
      <c r="BJ584" s="3"/>
      <c r="BK584" s="3"/>
      <c r="BL584" s="3"/>
    </row>
    <row r="585">
      <c r="A585" s="68"/>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3"/>
      <c r="AV585" s="3"/>
      <c r="AW585" s="3"/>
      <c r="AX585" s="3"/>
      <c r="AY585" s="3"/>
      <c r="AZ585" s="3"/>
      <c r="BA585" s="3"/>
      <c r="BB585" s="3"/>
      <c r="BC585" s="3"/>
      <c r="BD585" s="3"/>
      <c r="BE585" s="3"/>
      <c r="BF585" s="3"/>
      <c r="BG585" s="3"/>
      <c r="BH585" s="3"/>
      <c r="BI585" s="3"/>
      <c r="BJ585" s="3"/>
      <c r="BK585" s="3"/>
      <c r="BL585" s="3"/>
    </row>
    <row r="586">
      <c r="A586" s="68"/>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3"/>
      <c r="AV586" s="3"/>
      <c r="AW586" s="3"/>
      <c r="AX586" s="3"/>
      <c r="AY586" s="3"/>
      <c r="AZ586" s="3"/>
      <c r="BA586" s="3"/>
      <c r="BB586" s="3"/>
      <c r="BC586" s="3"/>
      <c r="BD586" s="3"/>
      <c r="BE586" s="3"/>
      <c r="BF586" s="3"/>
      <c r="BG586" s="3"/>
      <c r="BH586" s="3"/>
      <c r="BI586" s="3"/>
      <c r="BJ586" s="3"/>
      <c r="BK586" s="3"/>
      <c r="BL586" s="3"/>
    </row>
    <row r="587">
      <c r="A587" s="68"/>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3"/>
      <c r="AV587" s="3"/>
      <c r="AW587" s="3"/>
      <c r="AX587" s="3"/>
      <c r="AY587" s="3"/>
      <c r="AZ587" s="3"/>
      <c r="BA587" s="3"/>
      <c r="BB587" s="3"/>
      <c r="BC587" s="3"/>
      <c r="BD587" s="3"/>
      <c r="BE587" s="3"/>
      <c r="BF587" s="3"/>
      <c r="BG587" s="3"/>
      <c r="BH587" s="3"/>
      <c r="BI587" s="3"/>
      <c r="BJ587" s="3"/>
      <c r="BK587" s="3"/>
      <c r="BL587" s="3"/>
    </row>
    <row r="588">
      <c r="A588" s="68"/>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3"/>
      <c r="AV588" s="3"/>
      <c r="AW588" s="3"/>
      <c r="AX588" s="3"/>
      <c r="AY588" s="3"/>
      <c r="AZ588" s="3"/>
      <c r="BA588" s="3"/>
      <c r="BB588" s="3"/>
      <c r="BC588" s="3"/>
      <c r="BD588" s="3"/>
      <c r="BE588" s="3"/>
      <c r="BF588" s="3"/>
      <c r="BG588" s="3"/>
      <c r="BH588" s="3"/>
      <c r="BI588" s="3"/>
      <c r="BJ588" s="3"/>
      <c r="BK588" s="3"/>
      <c r="BL588" s="3"/>
    </row>
    <row r="589">
      <c r="A589" s="68"/>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3"/>
      <c r="AV589" s="3"/>
      <c r="AW589" s="3"/>
      <c r="AX589" s="3"/>
      <c r="AY589" s="3"/>
      <c r="AZ589" s="3"/>
      <c r="BA589" s="3"/>
      <c r="BB589" s="3"/>
      <c r="BC589" s="3"/>
      <c r="BD589" s="3"/>
      <c r="BE589" s="3"/>
      <c r="BF589" s="3"/>
      <c r="BG589" s="3"/>
      <c r="BH589" s="3"/>
      <c r="BI589" s="3"/>
      <c r="BJ589" s="3"/>
      <c r="BK589" s="3"/>
      <c r="BL589" s="3"/>
    </row>
    <row r="590">
      <c r="A590" s="68"/>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3"/>
      <c r="AV590" s="3"/>
      <c r="AW590" s="3"/>
      <c r="AX590" s="3"/>
      <c r="AY590" s="3"/>
      <c r="AZ590" s="3"/>
      <c r="BA590" s="3"/>
      <c r="BB590" s="3"/>
      <c r="BC590" s="3"/>
      <c r="BD590" s="3"/>
      <c r="BE590" s="3"/>
      <c r="BF590" s="3"/>
      <c r="BG590" s="3"/>
      <c r="BH590" s="3"/>
      <c r="BI590" s="3"/>
      <c r="BJ590" s="3"/>
      <c r="BK590" s="3"/>
      <c r="BL590" s="3"/>
    </row>
    <row r="591">
      <c r="A591" s="68"/>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3"/>
      <c r="AV591" s="3"/>
      <c r="AW591" s="3"/>
      <c r="AX591" s="3"/>
      <c r="AY591" s="3"/>
      <c r="AZ591" s="3"/>
      <c r="BA591" s="3"/>
      <c r="BB591" s="3"/>
      <c r="BC591" s="3"/>
      <c r="BD591" s="3"/>
      <c r="BE591" s="3"/>
      <c r="BF591" s="3"/>
      <c r="BG591" s="3"/>
      <c r="BH591" s="3"/>
      <c r="BI591" s="3"/>
      <c r="BJ591" s="3"/>
      <c r="BK591" s="3"/>
      <c r="BL591" s="3"/>
    </row>
    <row r="592">
      <c r="A592" s="68"/>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3"/>
      <c r="AV592" s="3"/>
      <c r="AW592" s="3"/>
      <c r="AX592" s="3"/>
      <c r="AY592" s="3"/>
      <c r="AZ592" s="3"/>
      <c r="BA592" s="3"/>
      <c r="BB592" s="3"/>
      <c r="BC592" s="3"/>
      <c r="BD592" s="3"/>
      <c r="BE592" s="3"/>
      <c r="BF592" s="3"/>
      <c r="BG592" s="3"/>
      <c r="BH592" s="3"/>
      <c r="BI592" s="3"/>
      <c r="BJ592" s="3"/>
      <c r="BK592" s="3"/>
      <c r="BL592" s="3"/>
    </row>
    <row r="593">
      <c r="A593" s="68"/>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3"/>
      <c r="AV593" s="3"/>
      <c r="AW593" s="3"/>
      <c r="AX593" s="3"/>
      <c r="AY593" s="3"/>
      <c r="AZ593" s="3"/>
      <c r="BA593" s="3"/>
      <c r="BB593" s="3"/>
      <c r="BC593" s="3"/>
      <c r="BD593" s="3"/>
      <c r="BE593" s="3"/>
      <c r="BF593" s="3"/>
      <c r="BG593" s="3"/>
      <c r="BH593" s="3"/>
      <c r="BI593" s="3"/>
      <c r="BJ593" s="3"/>
      <c r="BK593" s="3"/>
      <c r="BL593" s="3"/>
    </row>
    <row r="594">
      <c r="A594" s="68"/>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3"/>
      <c r="AV594" s="3"/>
      <c r="AW594" s="3"/>
      <c r="AX594" s="3"/>
      <c r="AY594" s="3"/>
      <c r="AZ594" s="3"/>
      <c r="BA594" s="3"/>
      <c r="BB594" s="3"/>
      <c r="BC594" s="3"/>
      <c r="BD594" s="3"/>
      <c r="BE594" s="3"/>
      <c r="BF594" s="3"/>
      <c r="BG594" s="3"/>
      <c r="BH594" s="3"/>
      <c r="BI594" s="3"/>
      <c r="BJ594" s="3"/>
      <c r="BK594" s="3"/>
      <c r="BL594" s="3"/>
    </row>
    <row r="595">
      <c r="A595" s="68"/>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c r="AW595" s="3"/>
      <c r="AX595" s="3"/>
      <c r="AY595" s="3"/>
      <c r="AZ595" s="3"/>
      <c r="BA595" s="3"/>
      <c r="BB595" s="3"/>
      <c r="BC595" s="3"/>
      <c r="BD595" s="3"/>
      <c r="BE595" s="3"/>
      <c r="BF595" s="3"/>
      <c r="BG595" s="3"/>
      <c r="BH595" s="3"/>
      <c r="BI595" s="3"/>
      <c r="BJ595" s="3"/>
      <c r="BK595" s="3"/>
      <c r="BL595" s="3"/>
    </row>
    <row r="596">
      <c r="A596" s="68"/>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c r="AU596" s="3"/>
      <c r="AV596" s="3"/>
      <c r="AW596" s="3"/>
      <c r="AX596" s="3"/>
      <c r="AY596" s="3"/>
      <c r="AZ596" s="3"/>
      <c r="BA596" s="3"/>
      <c r="BB596" s="3"/>
      <c r="BC596" s="3"/>
      <c r="BD596" s="3"/>
      <c r="BE596" s="3"/>
      <c r="BF596" s="3"/>
      <c r="BG596" s="3"/>
      <c r="BH596" s="3"/>
      <c r="BI596" s="3"/>
      <c r="BJ596" s="3"/>
      <c r="BK596" s="3"/>
      <c r="BL596" s="3"/>
    </row>
    <row r="597">
      <c r="A597" s="68"/>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c r="AU597" s="3"/>
      <c r="AV597" s="3"/>
      <c r="AW597" s="3"/>
      <c r="AX597" s="3"/>
      <c r="AY597" s="3"/>
      <c r="AZ597" s="3"/>
      <c r="BA597" s="3"/>
      <c r="BB597" s="3"/>
      <c r="BC597" s="3"/>
      <c r="BD597" s="3"/>
      <c r="BE597" s="3"/>
      <c r="BF597" s="3"/>
      <c r="BG597" s="3"/>
      <c r="BH597" s="3"/>
      <c r="BI597" s="3"/>
      <c r="BJ597" s="3"/>
      <c r="BK597" s="3"/>
      <c r="BL597" s="3"/>
    </row>
    <row r="598">
      <c r="A598" s="68"/>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3"/>
      <c r="AV598" s="3"/>
      <c r="AW598" s="3"/>
      <c r="AX598" s="3"/>
      <c r="AY598" s="3"/>
      <c r="AZ598" s="3"/>
      <c r="BA598" s="3"/>
      <c r="BB598" s="3"/>
      <c r="BC598" s="3"/>
      <c r="BD598" s="3"/>
      <c r="BE598" s="3"/>
      <c r="BF598" s="3"/>
      <c r="BG598" s="3"/>
      <c r="BH598" s="3"/>
      <c r="BI598" s="3"/>
      <c r="BJ598" s="3"/>
      <c r="BK598" s="3"/>
      <c r="BL598" s="3"/>
    </row>
    <row r="599">
      <c r="A599" s="68"/>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c r="AU599" s="3"/>
      <c r="AV599" s="3"/>
      <c r="AW599" s="3"/>
      <c r="AX599" s="3"/>
      <c r="AY599" s="3"/>
      <c r="AZ599" s="3"/>
      <c r="BA599" s="3"/>
      <c r="BB599" s="3"/>
      <c r="BC599" s="3"/>
      <c r="BD599" s="3"/>
      <c r="BE599" s="3"/>
      <c r="BF599" s="3"/>
      <c r="BG599" s="3"/>
      <c r="BH599" s="3"/>
      <c r="BI599" s="3"/>
      <c r="BJ599" s="3"/>
      <c r="BK599" s="3"/>
      <c r="BL599" s="3"/>
    </row>
    <row r="600">
      <c r="A600" s="68"/>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3"/>
      <c r="AV600" s="3"/>
      <c r="AW600" s="3"/>
      <c r="AX600" s="3"/>
      <c r="AY600" s="3"/>
      <c r="AZ600" s="3"/>
      <c r="BA600" s="3"/>
      <c r="BB600" s="3"/>
      <c r="BC600" s="3"/>
      <c r="BD600" s="3"/>
      <c r="BE600" s="3"/>
      <c r="BF600" s="3"/>
      <c r="BG600" s="3"/>
      <c r="BH600" s="3"/>
      <c r="BI600" s="3"/>
      <c r="BJ600" s="3"/>
      <c r="BK600" s="3"/>
      <c r="BL600" s="3"/>
    </row>
    <row r="601">
      <c r="A601" s="68"/>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3"/>
      <c r="AV601" s="3"/>
      <c r="AW601" s="3"/>
      <c r="AX601" s="3"/>
      <c r="AY601" s="3"/>
      <c r="AZ601" s="3"/>
      <c r="BA601" s="3"/>
      <c r="BB601" s="3"/>
      <c r="BC601" s="3"/>
      <c r="BD601" s="3"/>
      <c r="BE601" s="3"/>
      <c r="BF601" s="3"/>
      <c r="BG601" s="3"/>
      <c r="BH601" s="3"/>
      <c r="BI601" s="3"/>
      <c r="BJ601" s="3"/>
      <c r="BK601" s="3"/>
      <c r="BL601" s="3"/>
    </row>
    <row r="602">
      <c r="A602" s="68"/>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3"/>
      <c r="AV602" s="3"/>
      <c r="AW602" s="3"/>
      <c r="AX602" s="3"/>
      <c r="AY602" s="3"/>
      <c r="AZ602" s="3"/>
      <c r="BA602" s="3"/>
      <c r="BB602" s="3"/>
      <c r="BC602" s="3"/>
      <c r="BD602" s="3"/>
      <c r="BE602" s="3"/>
      <c r="BF602" s="3"/>
      <c r="BG602" s="3"/>
      <c r="BH602" s="3"/>
      <c r="BI602" s="3"/>
      <c r="BJ602" s="3"/>
      <c r="BK602" s="3"/>
      <c r="BL602" s="3"/>
    </row>
    <row r="603">
      <c r="A603" s="68"/>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c r="AU603" s="3"/>
      <c r="AV603" s="3"/>
      <c r="AW603" s="3"/>
      <c r="AX603" s="3"/>
      <c r="AY603" s="3"/>
      <c r="AZ603" s="3"/>
      <c r="BA603" s="3"/>
      <c r="BB603" s="3"/>
      <c r="BC603" s="3"/>
      <c r="BD603" s="3"/>
      <c r="BE603" s="3"/>
      <c r="BF603" s="3"/>
      <c r="BG603" s="3"/>
      <c r="BH603" s="3"/>
      <c r="BI603" s="3"/>
      <c r="BJ603" s="3"/>
      <c r="BK603" s="3"/>
      <c r="BL603" s="3"/>
    </row>
    <row r="604">
      <c r="A604" s="68"/>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3"/>
      <c r="AV604" s="3"/>
      <c r="AW604" s="3"/>
      <c r="AX604" s="3"/>
      <c r="AY604" s="3"/>
      <c r="AZ604" s="3"/>
      <c r="BA604" s="3"/>
      <c r="BB604" s="3"/>
      <c r="BC604" s="3"/>
      <c r="BD604" s="3"/>
      <c r="BE604" s="3"/>
      <c r="BF604" s="3"/>
      <c r="BG604" s="3"/>
      <c r="BH604" s="3"/>
      <c r="BI604" s="3"/>
      <c r="BJ604" s="3"/>
      <c r="BK604" s="3"/>
      <c r="BL604" s="3"/>
    </row>
    <row r="605">
      <c r="A605" s="68"/>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3"/>
      <c r="AV605" s="3"/>
      <c r="AW605" s="3"/>
      <c r="AX605" s="3"/>
      <c r="AY605" s="3"/>
      <c r="AZ605" s="3"/>
      <c r="BA605" s="3"/>
      <c r="BB605" s="3"/>
      <c r="BC605" s="3"/>
      <c r="BD605" s="3"/>
      <c r="BE605" s="3"/>
      <c r="BF605" s="3"/>
      <c r="BG605" s="3"/>
      <c r="BH605" s="3"/>
      <c r="BI605" s="3"/>
      <c r="BJ605" s="3"/>
      <c r="BK605" s="3"/>
      <c r="BL605" s="3"/>
    </row>
    <row r="606">
      <c r="A606" s="68"/>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c r="AU606" s="3"/>
      <c r="AV606" s="3"/>
      <c r="AW606" s="3"/>
      <c r="AX606" s="3"/>
      <c r="AY606" s="3"/>
      <c r="AZ606" s="3"/>
      <c r="BA606" s="3"/>
      <c r="BB606" s="3"/>
      <c r="BC606" s="3"/>
      <c r="BD606" s="3"/>
      <c r="BE606" s="3"/>
      <c r="BF606" s="3"/>
      <c r="BG606" s="3"/>
      <c r="BH606" s="3"/>
      <c r="BI606" s="3"/>
      <c r="BJ606" s="3"/>
      <c r="BK606" s="3"/>
      <c r="BL606" s="3"/>
    </row>
    <row r="607">
      <c r="A607" s="68"/>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c r="AU607" s="3"/>
      <c r="AV607" s="3"/>
      <c r="AW607" s="3"/>
      <c r="AX607" s="3"/>
      <c r="AY607" s="3"/>
      <c r="AZ607" s="3"/>
      <c r="BA607" s="3"/>
      <c r="BB607" s="3"/>
      <c r="BC607" s="3"/>
      <c r="BD607" s="3"/>
      <c r="BE607" s="3"/>
      <c r="BF607" s="3"/>
      <c r="BG607" s="3"/>
      <c r="BH607" s="3"/>
      <c r="BI607" s="3"/>
      <c r="BJ607" s="3"/>
      <c r="BK607" s="3"/>
      <c r="BL607" s="3"/>
    </row>
    <row r="608">
      <c r="A608" s="68"/>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3"/>
      <c r="AV608" s="3"/>
      <c r="AW608" s="3"/>
      <c r="AX608" s="3"/>
      <c r="AY608" s="3"/>
      <c r="AZ608" s="3"/>
      <c r="BA608" s="3"/>
      <c r="BB608" s="3"/>
      <c r="BC608" s="3"/>
      <c r="BD608" s="3"/>
      <c r="BE608" s="3"/>
      <c r="BF608" s="3"/>
      <c r="BG608" s="3"/>
      <c r="BH608" s="3"/>
      <c r="BI608" s="3"/>
      <c r="BJ608" s="3"/>
      <c r="BK608" s="3"/>
      <c r="BL608" s="3"/>
    </row>
    <row r="609">
      <c r="A609" s="68"/>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c r="AU609" s="3"/>
      <c r="AV609" s="3"/>
      <c r="AW609" s="3"/>
      <c r="AX609" s="3"/>
      <c r="AY609" s="3"/>
      <c r="AZ609" s="3"/>
      <c r="BA609" s="3"/>
      <c r="BB609" s="3"/>
      <c r="BC609" s="3"/>
      <c r="BD609" s="3"/>
      <c r="BE609" s="3"/>
      <c r="BF609" s="3"/>
      <c r="BG609" s="3"/>
      <c r="BH609" s="3"/>
      <c r="BI609" s="3"/>
      <c r="BJ609" s="3"/>
      <c r="BK609" s="3"/>
      <c r="BL609" s="3"/>
    </row>
    <row r="610">
      <c r="A610" s="68"/>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3"/>
      <c r="AV610" s="3"/>
      <c r="AW610" s="3"/>
      <c r="AX610" s="3"/>
      <c r="AY610" s="3"/>
      <c r="AZ610" s="3"/>
      <c r="BA610" s="3"/>
      <c r="BB610" s="3"/>
      <c r="BC610" s="3"/>
      <c r="BD610" s="3"/>
      <c r="BE610" s="3"/>
      <c r="BF610" s="3"/>
      <c r="BG610" s="3"/>
      <c r="BH610" s="3"/>
      <c r="BI610" s="3"/>
      <c r="BJ610" s="3"/>
      <c r="BK610" s="3"/>
      <c r="BL610" s="3"/>
    </row>
    <row r="611">
      <c r="A611" s="68"/>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3"/>
      <c r="AV611" s="3"/>
      <c r="AW611" s="3"/>
      <c r="AX611" s="3"/>
      <c r="AY611" s="3"/>
      <c r="AZ611" s="3"/>
      <c r="BA611" s="3"/>
      <c r="BB611" s="3"/>
      <c r="BC611" s="3"/>
      <c r="BD611" s="3"/>
      <c r="BE611" s="3"/>
      <c r="BF611" s="3"/>
      <c r="BG611" s="3"/>
      <c r="BH611" s="3"/>
      <c r="BI611" s="3"/>
      <c r="BJ611" s="3"/>
      <c r="BK611" s="3"/>
      <c r="BL611" s="3"/>
    </row>
    <row r="612">
      <c r="A612" s="68"/>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3"/>
      <c r="AV612" s="3"/>
      <c r="AW612" s="3"/>
      <c r="AX612" s="3"/>
      <c r="AY612" s="3"/>
      <c r="AZ612" s="3"/>
      <c r="BA612" s="3"/>
      <c r="BB612" s="3"/>
      <c r="BC612" s="3"/>
      <c r="BD612" s="3"/>
      <c r="BE612" s="3"/>
      <c r="BF612" s="3"/>
      <c r="BG612" s="3"/>
      <c r="BH612" s="3"/>
      <c r="BI612" s="3"/>
      <c r="BJ612" s="3"/>
      <c r="BK612" s="3"/>
      <c r="BL612" s="3"/>
    </row>
    <row r="613">
      <c r="A613" s="68"/>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c r="AU613" s="3"/>
      <c r="AV613" s="3"/>
      <c r="AW613" s="3"/>
      <c r="AX613" s="3"/>
      <c r="AY613" s="3"/>
      <c r="AZ613" s="3"/>
      <c r="BA613" s="3"/>
      <c r="BB613" s="3"/>
      <c r="BC613" s="3"/>
      <c r="BD613" s="3"/>
      <c r="BE613" s="3"/>
      <c r="BF613" s="3"/>
      <c r="BG613" s="3"/>
      <c r="BH613" s="3"/>
      <c r="BI613" s="3"/>
      <c r="BJ613" s="3"/>
      <c r="BK613" s="3"/>
      <c r="BL613" s="3"/>
    </row>
    <row r="614">
      <c r="A614" s="68"/>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3"/>
      <c r="AV614" s="3"/>
      <c r="AW614" s="3"/>
      <c r="AX614" s="3"/>
      <c r="AY614" s="3"/>
      <c r="AZ614" s="3"/>
      <c r="BA614" s="3"/>
      <c r="BB614" s="3"/>
      <c r="BC614" s="3"/>
      <c r="BD614" s="3"/>
      <c r="BE614" s="3"/>
      <c r="BF614" s="3"/>
      <c r="BG614" s="3"/>
      <c r="BH614" s="3"/>
      <c r="BI614" s="3"/>
      <c r="BJ614" s="3"/>
      <c r="BK614" s="3"/>
      <c r="BL614" s="3"/>
    </row>
    <row r="615">
      <c r="A615" s="68"/>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c r="AU615" s="3"/>
      <c r="AV615" s="3"/>
      <c r="AW615" s="3"/>
      <c r="AX615" s="3"/>
      <c r="AY615" s="3"/>
      <c r="AZ615" s="3"/>
      <c r="BA615" s="3"/>
      <c r="BB615" s="3"/>
      <c r="BC615" s="3"/>
      <c r="BD615" s="3"/>
      <c r="BE615" s="3"/>
      <c r="BF615" s="3"/>
      <c r="BG615" s="3"/>
      <c r="BH615" s="3"/>
      <c r="BI615" s="3"/>
      <c r="BJ615" s="3"/>
      <c r="BK615" s="3"/>
      <c r="BL615" s="3"/>
    </row>
    <row r="616">
      <c r="A616" s="68"/>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c r="AU616" s="3"/>
      <c r="AV616" s="3"/>
      <c r="AW616" s="3"/>
      <c r="AX616" s="3"/>
      <c r="AY616" s="3"/>
      <c r="AZ616" s="3"/>
      <c r="BA616" s="3"/>
      <c r="BB616" s="3"/>
      <c r="BC616" s="3"/>
      <c r="BD616" s="3"/>
      <c r="BE616" s="3"/>
      <c r="BF616" s="3"/>
      <c r="BG616" s="3"/>
      <c r="BH616" s="3"/>
      <c r="BI616" s="3"/>
      <c r="BJ616" s="3"/>
      <c r="BK616" s="3"/>
      <c r="BL616" s="3"/>
    </row>
    <row r="617">
      <c r="A617" s="68"/>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c r="AU617" s="3"/>
      <c r="AV617" s="3"/>
      <c r="AW617" s="3"/>
      <c r="AX617" s="3"/>
      <c r="AY617" s="3"/>
      <c r="AZ617" s="3"/>
      <c r="BA617" s="3"/>
      <c r="BB617" s="3"/>
      <c r="BC617" s="3"/>
      <c r="BD617" s="3"/>
      <c r="BE617" s="3"/>
      <c r="BF617" s="3"/>
      <c r="BG617" s="3"/>
      <c r="BH617" s="3"/>
      <c r="BI617" s="3"/>
      <c r="BJ617" s="3"/>
      <c r="BK617" s="3"/>
      <c r="BL617" s="3"/>
    </row>
    <row r="618">
      <c r="A618" s="68"/>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c r="AU618" s="3"/>
      <c r="AV618" s="3"/>
      <c r="AW618" s="3"/>
      <c r="AX618" s="3"/>
      <c r="AY618" s="3"/>
      <c r="AZ618" s="3"/>
      <c r="BA618" s="3"/>
      <c r="BB618" s="3"/>
      <c r="BC618" s="3"/>
      <c r="BD618" s="3"/>
      <c r="BE618" s="3"/>
      <c r="BF618" s="3"/>
      <c r="BG618" s="3"/>
      <c r="BH618" s="3"/>
      <c r="BI618" s="3"/>
      <c r="BJ618" s="3"/>
      <c r="BK618" s="3"/>
      <c r="BL618" s="3"/>
    </row>
    <row r="619">
      <c r="A619" s="68"/>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c r="AU619" s="3"/>
      <c r="AV619" s="3"/>
      <c r="AW619" s="3"/>
      <c r="AX619" s="3"/>
      <c r="AY619" s="3"/>
      <c r="AZ619" s="3"/>
      <c r="BA619" s="3"/>
      <c r="BB619" s="3"/>
      <c r="BC619" s="3"/>
      <c r="BD619" s="3"/>
      <c r="BE619" s="3"/>
      <c r="BF619" s="3"/>
      <c r="BG619" s="3"/>
      <c r="BH619" s="3"/>
      <c r="BI619" s="3"/>
      <c r="BJ619" s="3"/>
      <c r="BK619" s="3"/>
      <c r="BL619" s="3"/>
    </row>
    <row r="620">
      <c r="A620" s="68"/>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3"/>
      <c r="AV620" s="3"/>
      <c r="AW620" s="3"/>
      <c r="AX620" s="3"/>
      <c r="AY620" s="3"/>
      <c r="AZ620" s="3"/>
      <c r="BA620" s="3"/>
      <c r="BB620" s="3"/>
      <c r="BC620" s="3"/>
      <c r="BD620" s="3"/>
      <c r="BE620" s="3"/>
      <c r="BF620" s="3"/>
      <c r="BG620" s="3"/>
      <c r="BH620" s="3"/>
      <c r="BI620" s="3"/>
      <c r="BJ620" s="3"/>
      <c r="BK620" s="3"/>
      <c r="BL620" s="3"/>
    </row>
    <row r="621">
      <c r="A621" s="68"/>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c r="AU621" s="3"/>
      <c r="AV621" s="3"/>
      <c r="AW621" s="3"/>
      <c r="AX621" s="3"/>
      <c r="AY621" s="3"/>
      <c r="AZ621" s="3"/>
      <c r="BA621" s="3"/>
      <c r="BB621" s="3"/>
      <c r="BC621" s="3"/>
      <c r="BD621" s="3"/>
      <c r="BE621" s="3"/>
      <c r="BF621" s="3"/>
      <c r="BG621" s="3"/>
      <c r="BH621" s="3"/>
      <c r="BI621" s="3"/>
      <c r="BJ621" s="3"/>
      <c r="BK621" s="3"/>
      <c r="BL621" s="3"/>
    </row>
    <row r="622">
      <c r="A622" s="68"/>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3"/>
      <c r="AV622" s="3"/>
      <c r="AW622" s="3"/>
      <c r="AX622" s="3"/>
      <c r="AY622" s="3"/>
      <c r="AZ622" s="3"/>
      <c r="BA622" s="3"/>
      <c r="BB622" s="3"/>
      <c r="BC622" s="3"/>
      <c r="BD622" s="3"/>
      <c r="BE622" s="3"/>
      <c r="BF622" s="3"/>
      <c r="BG622" s="3"/>
      <c r="BH622" s="3"/>
      <c r="BI622" s="3"/>
      <c r="BJ622" s="3"/>
      <c r="BK622" s="3"/>
      <c r="BL622" s="3"/>
    </row>
    <row r="623">
      <c r="A623" s="68"/>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3"/>
      <c r="AV623" s="3"/>
      <c r="AW623" s="3"/>
      <c r="AX623" s="3"/>
      <c r="AY623" s="3"/>
      <c r="AZ623" s="3"/>
      <c r="BA623" s="3"/>
      <c r="BB623" s="3"/>
      <c r="BC623" s="3"/>
      <c r="BD623" s="3"/>
      <c r="BE623" s="3"/>
      <c r="BF623" s="3"/>
      <c r="BG623" s="3"/>
      <c r="BH623" s="3"/>
      <c r="BI623" s="3"/>
      <c r="BJ623" s="3"/>
      <c r="BK623" s="3"/>
      <c r="BL623" s="3"/>
    </row>
    <row r="624">
      <c r="A624" s="68"/>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3"/>
      <c r="AV624" s="3"/>
      <c r="AW624" s="3"/>
      <c r="AX624" s="3"/>
      <c r="AY624" s="3"/>
      <c r="AZ624" s="3"/>
      <c r="BA624" s="3"/>
      <c r="BB624" s="3"/>
      <c r="BC624" s="3"/>
      <c r="BD624" s="3"/>
      <c r="BE624" s="3"/>
      <c r="BF624" s="3"/>
      <c r="BG624" s="3"/>
      <c r="BH624" s="3"/>
      <c r="BI624" s="3"/>
      <c r="BJ624" s="3"/>
      <c r="BK624" s="3"/>
      <c r="BL624" s="3"/>
    </row>
    <row r="625">
      <c r="A625" s="68"/>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c r="AU625" s="3"/>
      <c r="AV625" s="3"/>
      <c r="AW625" s="3"/>
      <c r="AX625" s="3"/>
      <c r="AY625" s="3"/>
      <c r="AZ625" s="3"/>
      <c r="BA625" s="3"/>
      <c r="BB625" s="3"/>
      <c r="BC625" s="3"/>
      <c r="BD625" s="3"/>
      <c r="BE625" s="3"/>
      <c r="BF625" s="3"/>
      <c r="BG625" s="3"/>
      <c r="BH625" s="3"/>
      <c r="BI625" s="3"/>
      <c r="BJ625" s="3"/>
      <c r="BK625" s="3"/>
      <c r="BL625" s="3"/>
    </row>
    <row r="626">
      <c r="A626" s="68"/>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c r="AU626" s="3"/>
      <c r="AV626" s="3"/>
      <c r="AW626" s="3"/>
      <c r="AX626" s="3"/>
      <c r="AY626" s="3"/>
      <c r="AZ626" s="3"/>
      <c r="BA626" s="3"/>
      <c r="BB626" s="3"/>
      <c r="BC626" s="3"/>
      <c r="BD626" s="3"/>
      <c r="BE626" s="3"/>
      <c r="BF626" s="3"/>
      <c r="BG626" s="3"/>
      <c r="BH626" s="3"/>
      <c r="BI626" s="3"/>
      <c r="BJ626" s="3"/>
      <c r="BK626" s="3"/>
      <c r="BL626" s="3"/>
    </row>
    <row r="627">
      <c r="A627" s="68"/>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3"/>
      <c r="AV627" s="3"/>
      <c r="AW627" s="3"/>
      <c r="AX627" s="3"/>
      <c r="AY627" s="3"/>
      <c r="AZ627" s="3"/>
      <c r="BA627" s="3"/>
      <c r="BB627" s="3"/>
      <c r="BC627" s="3"/>
      <c r="BD627" s="3"/>
      <c r="BE627" s="3"/>
      <c r="BF627" s="3"/>
      <c r="BG627" s="3"/>
      <c r="BH627" s="3"/>
      <c r="BI627" s="3"/>
      <c r="BJ627" s="3"/>
      <c r="BK627" s="3"/>
      <c r="BL627" s="3"/>
    </row>
    <row r="628">
      <c r="A628" s="68"/>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3"/>
      <c r="AV628" s="3"/>
      <c r="AW628" s="3"/>
      <c r="AX628" s="3"/>
      <c r="AY628" s="3"/>
      <c r="AZ628" s="3"/>
      <c r="BA628" s="3"/>
      <c r="BB628" s="3"/>
      <c r="BC628" s="3"/>
      <c r="BD628" s="3"/>
      <c r="BE628" s="3"/>
      <c r="BF628" s="3"/>
      <c r="BG628" s="3"/>
      <c r="BH628" s="3"/>
      <c r="BI628" s="3"/>
      <c r="BJ628" s="3"/>
      <c r="BK628" s="3"/>
      <c r="BL628" s="3"/>
    </row>
    <row r="629">
      <c r="A629" s="68"/>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c r="AU629" s="3"/>
      <c r="AV629" s="3"/>
      <c r="AW629" s="3"/>
      <c r="AX629" s="3"/>
      <c r="AY629" s="3"/>
      <c r="AZ629" s="3"/>
      <c r="BA629" s="3"/>
      <c r="BB629" s="3"/>
      <c r="BC629" s="3"/>
      <c r="BD629" s="3"/>
      <c r="BE629" s="3"/>
      <c r="BF629" s="3"/>
      <c r="BG629" s="3"/>
      <c r="BH629" s="3"/>
      <c r="BI629" s="3"/>
      <c r="BJ629" s="3"/>
      <c r="BK629" s="3"/>
      <c r="BL629" s="3"/>
    </row>
    <row r="630">
      <c r="A630" s="68"/>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3"/>
      <c r="AV630" s="3"/>
      <c r="AW630" s="3"/>
      <c r="AX630" s="3"/>
      <c r="AY630" s="3"/>
      <c r="AZ630" s="3"/>
      <c r="BA630" s="3"/>
      <c r="BB630" s="3"/>
      <c r="BC630" s="3"/>
      <c r="BD630" s="3"/>
      <c r="BE630" s="3"/>
      <c r="BF630" s="3"/>
      <c r="BG630" s="3"/>
      <c r="BH630" s="3"/>
      <c r="BI630" s="3"/>
      <c r="BJ630" s="3"/>
      <c r="BK630" s="3"/>
      <c r="BL630" s="3"/>
    </row>
    <row r="631">
      <c r="A631" s="68"/>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3"/>
      <c r="AV631" s="3"/>
      <c r="AW631" s="3"/>
      <c r="AX631" s="3"/>
      <c r="AY631" s="3"/>
      <c r="AZ631" s="3"/>
      <c r="BA631" s="3"/>
      <c r="BB631" s="3"/>
      <c r="BC631" s="3"/>
      <c r="BD631" s="3"/>
      <c r="BE631" s="3"/>
      <c r="BF631" s="3"/>
      <c r="BG631" s="3"/>
      <c r="BH631" s="3"/>
      <c r="BI631" s="3"/>
      <c r="BJ631" s="3"/>
      <c r="BK631" s="3"/>
      <c r="BL631" s="3"/>
    </row>
    <row r="632">
      <c r="A632" s="68"/>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3"/>
      <c r="AV632" s="3"/>
      <c r="AW632" s="3"/>
      <c r="AX632" s="3"/>
      <c r="AY632" s="3"/>
      <c r="AZ632" s="3"/>
      <c r="BA632" s="3"/>
      <c r="BB632" s="3"/>
      <c r="BC632" s="3"/>
      <c r="BD632" s="3"/>
      <c r="BE632" s="3"/>
      <c r="BF632" s="3"/>
      <c r="BG632" s="3"/>
      <c r="BH632" s="3"/>
      <c r="BI632" s="3"/>
      <c r="BJ632" s="3"/>
      <c r="BK632" s="3"/>
      <c r="BL632" s="3"/>
    </row>
    <row r="633">
      <c r="A633" s="68"/>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c r="AU633" s="3"/>
      <c r="AV633" s="3"/>
      <c r="AW633" s="3"/>
      <c r="AX633" s="3"/>
      <c r="AY633" s="3"/>
      <c r="AZ633" s="3"/>
      <c r="BA633" s="3"/>
      <c r="BB633" s="3"/>
      <c r="BC633" s="3"/>
      <c r="BD633" s="3"/>
      <c r="BE633" s="3"/>
      <c r="BF633" s="3"/>
      <c r="BG633" s="3"/>
      <c r="BH633" s="3"/>
      <c r="BI633" s="3"/>
      <c r="BJ633" s="3"/>
      <c r="BK633" s="3"/>
      <c r="BL633" s="3"/>
    </row>
    <row r="634">
      <c r="A634" s="68"/>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3"/>
      <c r="AV634" s="3"/>
      <c r="AW634" s="3"/>
      <c r="AX634" s="3"/>
      <c r="AY634" s="3"/>
      <c r="AZ634" s="3"/>
      <c r="BA634" s="3"/>
      <c r="BB634" s="3"/>
      <c r="BC634" s="3"/>
      <c r="BD634" s="3"/>
      <c r="BE634" s="3"/>
      <c r="BF634" s="3"/>
      <c r="BG634" s="3"/>
      <c r="BH634" s="3"/>
      <c r="BI634" s="3"/>
      <c r="BJ634" s="3"/>
      <c r="BK634" s="3"/>
      <c r="BL634" s="3"/>
    </row>
    <row r="635">
      <c r="A635" s="68"/>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3"/>
      <c r="AV635" s="3"/>
      <c r="AW635" s="3"/>
      <c r="AX635" s="3"/>
      <c r="AY635" s="3"/>
      <c r="AZ635" s="3"/>
      <c r="BA635" s="3"/>
      <c r="BB635" s="3"/>
      <c r="BC635" s="3"/>
      <c r="BD635" s="3"/>
      <c r="BE635" s="3"/>
      <c r="BF635" s="3"/>
      <c r="BG635" s="3"/>
      <c r="BH635" s="3"/>
      <c r="BI635" s="3"/>
      <c r="BJ635" s="3"/>
      <c r="BK635" s="3"/>
      <c r="BL635" s="3"/>
    </row>
    <row r="636">
      <c r="A636" s="68"/>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3"/>
      <c r="AV636" s="3"/>
      <c r="AW636" s="3"/>
      <c r="AX636" s="3"/>
      <c r="AY636" s="3"/>
      <c r="AZ636" s="3"/>
      <c r="BA636" s="3"/>
      <c r="BB636" s="3"/>
      <c r="BC636" s="3"/>
      <c r="BD636" s="3"/>
      <c r="BE636" s="3"/>
      <c r="BF636" s="3"/>
      <c r="BG636" s="3"/>
      <c r="BH636" s="3"/>
      <c r="BI636" s="3"/>
      <c r="BJ636" s="3"/>
      <c r="BK636" s="3"/>
      <c r="BL636" s="3"/>
    </row>
    <row r="637">
      <c r="A637" s="68"/>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c r="AU637" s="3"/>
      <c r="AV637" s="3"/>
      <c r="AW637" s="3"/>
      <c r="AX637" s="3"/>
      <c r="AY637" s="3"/>
      <c r="AZ637" s="3"/>
      <c r="BA637" s="3"/>
      <c r="BB637" s="3"/>
      <c r="BC637" s="3"/>
      <c r="BD637" s="3"/>
      <c r="BE637" s="3"/>
      <c r="BF637" s="3"/>
      <c r="BG637" s="3"/>
      <c r="BH637" s="3"/>
      <c r="BI637" s="3"/>
      <c r="BJ637" s="3"/>
      <c r="BK637" s="3"/>
      <c r="BL637" s="3"/>
    </row>
    <row r="638">
      <c r="A638" s="68"/>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c r="AU638" s="3"/>
      <c r="AV638" s="3"/>
      <c r="AW638" s="3"/>
      <c r="AX638" s="3"/>
      <c r="AY638" s="3"/>
      <c r="AZ638" s="3"/>
      <c r="BA638" s="3"/>
      <c r="BB638" s="3"/>
      <c r="BC638" s="3"/>
      <c r="BD638" s="3"/>
      <c r="BE638" s="3"/>
      <c r="BF638" s="3"/>
      <c r="BG638" s="3"/>
      <c r="BH638" s="3"/>
      <c r="BI638" s="3"/>
      <c r="BJ638" s="3"/>
      <c r="BK638" s="3"/>
      <c r="BL638" s="3"/>
    </row>
    <row r="639">
      <c r="A639" s="68"/>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c r="AU639" s="3"/>
      <c r="AV639" s="3"/>
      <c r="AW639" s="3"/>
      <c r="AX639" s="3"/>
      <c r="AY639" s="3"/>
      <c r="AZ639" s="3"/>
      <c r="BA639" s="3"/>
      <c r="BB639" s="3"/>
      <c r="BC639" s="3"/>
      <c r="BD639" s="3"/>
      <c r="BE639" s="3"/>
      <c r="BF639" s="3"/>
      <c r="BG639" s="3"/>
      <c r="BH639" s="3"/>
      <c r="BI639" s="3"/>
      <c r="BJ639" s="3"/>
      <c r="BK639" s="3"/>
      <c r="BL639" s="3"/>
    </row>
    <row r="640">
      <c r="A640" s="68"/>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c r="AU640" s="3"/>
      <c r="AV640" s="3"/>
      <c r="AW640" s="3"/>
      <c r="AX640" s="3"/>
      <c r="AY640" s="3"/>
      <c r="AZ640" s="3"/>
      <c r="BA640" s="3"/>
      <c r="BB640" s="3"/>
      <c r="BC640" s="3"/>
      <c r="BD640" s="3"/>
      <c r="BE640" s="3"/>
      <c r="BF640" s="3"/>
      <c r="BG640" s="3"/>
      <c r="BH640" s="3"/>
      <c r="BI640" s="3"/>
      <c r="BJ640" s="3"/>
      <c r="BK640" s="3"/>
      <c r="BL640" s="3"/>
    </row>
    <row r="641">
      <c r="A641" s="68"/>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3"/>
      <c r="AV641" s="3"/>
      <c r="AW641" s="3"/>
      <c r="AX641" s="3"/>
      <c r="AY641" s="3"/>
      <c r="AZ641" s="3"/>
      <c r="BA641" s="3"/>
      <c r="BB641" s="3"/>
      <c r="BC641" s="3"/>
      <c r="BD641" s="3"/>
      <c r="BE641" s="3"/>
      <c r="BF641" s="3"/>
      <c r="BG641" s="3"/>
      <c r="BH641" s="3"/>
      <c r="BI641" s="3"/>
      <c r="BJ641" s="3"/>
      <c r="BK641" s="3"/>
      <c r="BL641" s="3"/>
    </row>
    <row r="642">
      <c r="A642" s="68"/>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3"/>
      <c r="AV642" s="3"/>
      <c r="AW642" s="3"/>
      <c r="AX642" s="3"/>
      <c r="AY642" s="3"/>
      <c r="AZ642" s="3"/>
      <c r="BA642" s="3"/>
      <c r="BB642" s="3"/>
      <c r="BC642" s="3"/>
      <c r="BD642" s="3"/>
      <c r="BE642" s="3"/>
      <c r="BF642" s="3"/>
      <c r="BG642" s="3"/>
      <c r="BH642" s="3"/>
      <c r="BI642" s="3"/>
      <c r="BJ642" s="3"/>
      <c r="BK642" s="3"/>
      <c r="BL642" s="3"/>
    </row>
    <row r="643">
      <c r="A643" s="68"/>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c r="AU643" s="3"/>
      <c r="AV643" s="3"/>
      <c r="AW643" s="3"/>
      <c r="AX643" s="3"/>
      <c r="AY643" s="3"/>
      <c r="AZ643" s="3"/>
      <c r="BA643" s="3"/>
      <c r="BB643" s="3"/>
      <c r="BC643" s="3"/>
      <c r="BD643" s="3"/>
      <c r="BE643" s="3"/>
      <c r="BF643" s="3"/>
      <c r="BG643" s="3"/>
      <c r="BH643" s="3"/>
      <c r="BI643" s="3"/>
      <c r="BJ643" s="3"/>
      <c r="BK643" s="3"/>
      <c r="BL643" s="3"/>
    </row>
    <row r="644">
      <c r="A644" s="68"/>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c r="AU644" s="3"/>
      <c r="AV644" s="3"/>
      <c r="AW644" s="3"/>
      <c r="AX644" s="3"/>
      <c r="AY644" s="3"/>
      <c r="AZ644" s="3"/>
      <c r="BA644" s="3"/>
      <c r="BB644" s="3"/>
      <c r="BC644" s="3"/>
      <c r="BD644" s="3"/>
      <c r="BE644" s="3"/>
      <c r="BF644" s="3"/>
      <c r="BG644" s="3"/>
      <c r="BH644" s="3"/>
      <c r="BI644" s="3"/>
      <c r="BJ644" s="3"/>
      <c r="BK644" s="3"/>
      <c r="BL644" s="3"/>
    </row>
    <row r="645">
      <c r="A645" s="68"/>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c r="AU645" s="3"/>
      <c r="AV645" s="3"/>
      <c r="AW645" s="3"/>
      <c r="AX645" s="3"/>
      <c r="AY645" s="3"/>
      <c r="AZ645" s="3"/>
      <c r="BA645" s="3"/>
      <c r="BB645" s="3"/>
      <c r="BC645" s="3"/>
      <c r="BD645" s="3"/>
      <c r="BE645" s="3"/>
      <c r="BF645" s="3"/>
      <c r="BG645" s="3"/>
      <c r="BH645" s="3"/>
      <c r="BI645" s="3"/>
      <c r="BJ645" s="3"/>
      <c r="BK645" s="3"/>
      <c r="BL645" s="3"/>
    </row>
    <row r="646">
      <c r="A646" s="68"/>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c r="AW646" s="3"/>
      <c r="AX646" s="3"/>
      <c r="AY646" s="3"/>
      <c r="AZ646" s="3"/>
      <c r="BA646" s="3"/>
      <c r="BB646" s="3"/>
      <c r="BC646" s="3"/>
      <c r="BD646" s="3"/>
      <c r="BE646" s="3"/>
      <c r="BF646" s="3"/>
      <c r="BG646" s="3"/>
      <c r="BH646" s="3"/>
      <c r="BI646" s="3"/>
      <c r="BJ646" s="3"/>
      <c r="BK646" s="3"/>
      <c r="BL646" s="3"/>
    </row>
    <row r="647">
      <c r="A647" s="68"/>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3"/>
      <c r="AV647" s="3"/>
      <c r="AW647" s="3"/>
      <c r="AX647" s="3"/>
      <c r="AY647" s="3"/>
      <c r="AZ647" s="3"/>
      <c r="BA647" s="3"/>
      <c r="BB647" s="3"/>
      <c r="BC647" s="3"/>
      <c r="BD647" s="3"/>
      <c r="BE647" s="3"/>
      <c r="BF647" s="3"/>
      <c r="BG647" s="3"/>
      <c r="BH647" s="3"/>
      <c r="BI647" s="3"/>
      <c r="BJ647" s="3"/>
      <c r="BK647" s="3"/>
      <c r="BL647" s="3"/>
    </row>
    <row r="648">
      <c r="A648" s="68"/>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c r="AW648" s="3"/>
      <c r="AX648" s="3"/>
      <c r="AY648" s="3"/>
      <c r="AZ648" s="3"/>
      <c r="BA648" s="3"/>
      <c r="BB648" s="3"/>
      <c r="BC648" s="3"/>
      <c r="BD648" s="3"/>
      <c r="BE648" s="3"/>
      <c r="BF648" s="3"/>
      <c r="BG648" s="3"/>
      <c r="BH648" s="3"/>
      <c r="BI648" s="3"/>
      <c r="BJ648" s="3"/>
      <c r="BK648" s="3"/>
      <c r="BL648" s="3"/>
    </row>
    <row r="649">
      <c r="A649" s="68"/>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
      <c r="AV649" s="3"/>
      <c r="AW649" s="3"/>
      <c r="AX649" s="3"/>
      <c r="AY649" s="3"/>
      <c r="AZ649" s="3"/>
      <c r="BA649" s="3"/>
      <c r="BB649" s="3"/>
      <c r="BC649" s="3"/>
      <c r="BD649" s="3"/>
      <c r="BE649" s="3"/>
      <c r="BF649" s="3"/>
      <c r="BG649" s="3"/>
      <c r="BH649" s="3"/>
      <c r="BI649" s="3"/>
      <c r="BJ649" s="3"/>
      <c r="BK649" s="3"/>
      <c r="BL649" s="3"/>
    </row>
    <row r="650">
      <c r="A650" s="68"/>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
      <c r="AV650" s="3"/>
      <c r="AW650" s="3"/>
      <c r="AX650" s="3"/>
      <c r="AY650" s="3"/>
      <c r="AZ650" s="3"/>
      <c r="BA650" s="3"/>
      <c r="BB650" s="3"/>
      <c r="BC650" s="3"/>
      <c r="BD650" s="3"/>
      <c r="BE650" s="3"/>
      <c r="BF650" s="3"/>
      <c r="BG650" s="3"/>
      <c r="BH650" s="3"/>
      <c r="BI650" s="3"/>
      <c r="BJ650" s="3"/>
      <c r="BK650" s="3"/>
      <c r="BL650" s="3"/>
    </row>
    <row r="651">
      <c r="A651" s="68"/>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
      <c r="AV651" s="3"/>
      <c r="AW651" s="3"/>
      <c r="AX651" s="3"/>
      <c r="AY651" s="3"/>
      <c r="AZ651" s="3"/>
      <c r="BA651" s="3"/>
      <c r="BB651" s="3"/>
      <c r="BC651" s="3"/>
      <c r="BD651" s="3"/>
      <c r="BE651" s="3"/>
      <c r="BF651" s="3"/>
      <c r="BG651" s="3"/>
      <c r="BH651" s="3"/>
      <c r="BI651" s="3"/>
      <c r="BJ651" s="3"/>
      <c r="BK651" s="3"/>
      <c r="BL651" s="3"/>
    </row>
    <row r="652">
      <c r="A652" s="68"/>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c r="AV652" s="3"/>
      <c r="AW652" s="3"/>
      <c r="AX652" s="3"/>
      <c r="AY652" s="3"/>
      <c r="AZ652" s="3"/>
      <c r="BA652" s="3"/>
      <c r="BB652" s="3"/>
      <c r="BC652" s="3"/>
      <c r="BD652" s="3"/>
      <c r="BE652" s="3"/>
      <c r="BF652" s="3"/>
      <c r="BG652" s="3"/>
      <c r="BH652" s="3"/>
      <c r="BI652" s="3"/>
      <c r="BJ652" s="3"/>
      <c r="BK652" s="3"/>
      <c r="BL652" s="3"/>
    </row>
    <row r="653">
      <c r="A653" s="68"/>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c r="AV653" s="3"/>
      <c r="AW653" s="3"/>
      <c r="AX653" s="3"/>
      <c r="AY653" s="3"/>
      <c r="AZ653" s="3"/>
      <c r="BA653" s="3"/>
      <c r="BB653" s="3"/>
      <c r="BC653" s="3"/>
      <c r="BD653" s="3"/>
      <c r="BE653" s="3"/>
      <c r="BF653" s="3"/>
      <c r="BG653" s="3"/>
      <c r="BH653" s="3"/>
      <c r="BI653" s="3"/>
      <c r="BJ653" s="3"/>
      <c r="BK653" s="3"/>
      <c r="BL653" s="3"/>
    </row>
    <row r="654">
      <c r="A654" s="68"/>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3"/>
      <c r="AV654" s="3"/>
      <c r="AW654" s="3"/>
      <c r="AX654" s="3"/>
      <c r="AY654" s="3"/>
      <c r="AZ654" s="3"/>
      <c r="BA654" s="3"/>
      <c r="BB654" s="3"/>
      <c r="BC654" s="3"/>
      <c r="BD654" s="3"/>
      <c r="BE654" s="3"/>
      <c r="BF654" s="3"/>
      <c r="BG654" s="3"/>
      <c r="BH654" s="3"/>
      <c r="BI654" s="3"/>
      <c r="BJ654" s="3"/>
      <c r="BK654" s="3"/>
      <c r="BL654" s="3"/>
    </row>
    <row r="655">
      <c r="A655" s="68"/>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c r="AW655" s="3"/>
      <c r="AX655" s="3"/>
      <c r="AY655" s="3"/>
      <c r="AZ655" s="3"/>
      <c r="BA655" s="3"/>
      <c r="BB655" s="3"/>
      <c r="BC655" s="3"/>
      <c r="BD655" s="3"/>
      <c r="BE655" s="3"/>
      <c r="BF655" s="3"/>
      <c r="BG655" s="3"/>
      <c r="BH655" s="3"/>
      <c r="BI655" s="3"/>
      <c r="BJ655" s="3"/>
      <c r="BK655" s="3"/>
      <c r="BL655" s="3"/>
    </row>
    <row r="656">
      <c r="A656" s="68"/>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3"/>
      <c r="AV656" s="3"/>
      <c r="AW656" s="3"/>
      <c r="AX656" s="3"/>
      <c r="AY656" s="3"/>
      <c r="AZ656" s="3"/>
      <c r="BA656" s="3"/>
      <c r="BB656" s="3"/>
      <c r="BC656" s="3"/>
      <c r="BD656" s="3"/>
      <c r="BE656" s="3"/>
      <c r="BF656" s="3"/>
      <c r="BG656" s="3"/>
      <c r="BH656" s="3"/>
      <c r="BI656" s="3"/>
      <c r="BJ656" s="3"/>
      <c r="BK656" s="3"/>
      <c r="BL656" s="3"/>
    </row>
    <row r="657">
      <c r="A657" s="68"/>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3"/>
      <c r="AV657" s="3"/>
      <c r="AW657" s="3"/>
      <c r="AX657" s="3"/>
      <c r="AY657" s="3"/>
      <c r="AZ657" s="3"/>
      <c r="BA657" s="3"/>
      <c r="BB657" s="3"/>
      <c r="BC657" s="3"/>
      <c r="BD657" s="3"/>
      <c r="BE657" s="3"/>
      <c r="BF657" s="3"/>
      <c r="BG657" s="3"/>
      <c r="BH657" s="3"/>
      <c r="BI657" s="3"/>
      <c r="BJ657" s="3"/>
      <c r="BK657" s="3"/>
      <c r="BL657" s="3"/>
    </row>
    <row r="658">
      <c r="A658" s="68"/>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3"/>
      <c r="AV658" s="3"/>
      <c r="AW658" s="3"/>
      <c r="AX658" s="3"/>
      <c r="AY658" s="3"/>
      <c r="AZ658" s="3"/>
      <c r="BA658" s="3"/>
      <c r="BB658" s="3"/>
      <c r="BC658" s="3"/>
      <c r="BD658" s="3"/>
      <c r="BE658" s="3"/>
      <c r="BF658" s="3"/>
      <c r="BG658" s="3"/>
      <c r="BH658" s="3"/>
      <c r="BI658" s="3"/>
      <c r="BJ658" s="3"/>
      <c r="BK658" s="3"/>
      <c r="BL658" s="3"/>
    </row>
    <row r="659">
      <c r="A659" s="68"/>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3"/>
      <c r="AV659" s="3"/>
      <c r="AW659" s="3"/>
      <c r="AX659" s="3"/>
      <c r="AY659" s="3"/>
      <c r="AZ659" s="3"/>
      <c r="BA659" s="3"/>
      <c r="BB659" s="3"/>
      <c r="BC659" s="3"/>
      <c r="BD659" s="3"/>
      <c r="BE659" s="3"/>
      <c r="BF659" s="3"/>
      <c r="BG659" s="3"/>
      <c r="BH659" s="3"/>
      <c r="BI659" s="3"/>
      <c r="BJ659" s="3"/>
      <c r="BK659" s="3"/>
      <c r="BL659" s="3"/>
    </row>
    <row r="660">
      <c r="A660" s="68"/>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c r="AV660" s="3"/>
      <c r="AW660" s="3"/>
      <c r="AX660" s="3"/>
      <c r="AY660" s="3"/>
      <c r="AZ660" s="3"/>
      <c r="BA660" s="3"/>
      <c r="BB660" s="3"/>
      <c r="BC660" s="3"/>
      <c r="BD660" s="3"/>
      <c r="BE660" s="3"/>
      <c r="BF660" s="3"/>
      <c r="BG660" s="3"/>
      <c r="BH660" s="3"/>
      <c r="BI660" s="3"/>
      <c r="BJ660" s="3"/>
      <c r="BK660" s="3"/>
      <c r="BL660" s="3"/>
    </row>
    <row r="661">
      <c r="A661" s="68"/>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c r="AW661" s="3"/>
      <c r="AX661" s="3"/>
      <c r="AY661" s="3"/>
      <c r="AZ661" s="3"/>
      <c r="BA661" s="3"/>
      <c r="BB661" s="3"/>
      <c r="BC661" s="3"/>
      <c r="BD661" s="3"/>
      <c r="BE661" s="3"/>
      <c r="BF661" s="3"/>
      <c r="BG661" s="3"/>
      <c r="BH661" s="3"/>
      <c r="BI661" s="3"/>
      <c r="BJ661" s="3"/>
      <c r="BK661" s="3"/>
      <c r="BL661" s="3"/>
    </row>
    <row r="662">
      <c r="A662" s="68"/>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3"/>
      <c r="AV662" s="3"/>
      <c r="AW662" s="3"/>
      <c r="AX662" s="3"/>
      <c r="AY662" s="3"/>
      <c r="AZ662" s="3"/>
      <c r="BA662" s="3"/>
      <c r="BB662" s="3"/>
      <c r="BC662" s="3"/>
      <c r="BD662" s="3"/>
      <c r="BE662" s="3"/>
      <c r="BF662" s="3"/>
      <c r="BG662" s="3"/>
      <c r="BH662" s="3"/>
      <c r="BI662" s="3"/>
      <c r="BJ662" s="3"/>
      <c r="BK662" s="3"/>
      <c r="BL662" s="3"/>
    </row>
    <row r="663">
      <c r="A663" s="68"/>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c r="AV663" s="3"/>
      <c r="AW663" s="3"/>
      <c r="AX663" s="3"/>
      <c r="AY663" s="3"/>
      <c r="AZ663" s="3"/>
      <c r="BA663" s="3"/>
      <c r="BB663" s="3"/>
      <c r="BC663" s="3"/>
      <c r="BD663" s="3"/>
      <c r="BE663" s="3"/>
      <c r="BF663" s="3"/>
      <c r="BG663" s="3"/>
      <c r="BH663" s="3"/>
      <c r="BI663" s="3"/>
      <c r="BJ663" s="3"/>
      <c r="BK663" s="3"/>
      <c r="BL663" s="3"/>
    </row>
    <row r="664">
      <c r="A664" s="68"/>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c r="AW664" s="3"/>
      <c r="AX664" s="3"/>
      <c r="AY664" s="3"/>
      <c r="AZ664" s="3"/>
      <c r="BA664" s="3"/>
      <c r="BB664" s="3"/>
      <c r="BC664" s="3"/>
      <c r="BD664" s="3"/>
      <c r="BE664" s="3"/>
      <c r="BF664" s="3"/>
      <c r="BG664" s="3"/>
      <c r="BH664" s="3"/>
      <c r="BI664" s="3"/>
      <c r="BJ664" s="3"/>
      <c r="BK664" s="3"/>
      <c r="BL664" s="3"/>
    </row>
    <row r="665">
      <c r="A665" s="68"/>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
      <c r="AV665" s="3"/>
      <c r="AW665" s="3"/>
      <c r="AX665" s="3"/>
      <c r="AY665" s="3"/>
      <c r="AZ665" s="3"/>
      <c r="BA665" s="3"/>
      <c r="BB665" s="3"/>
      <c r="BC665" s="3"/>
      <c r="BD665" s="3"/>
      <c r="BE665" s="3"/>
      <c r="BF665" s="3"/>
      <c r="BG665" s="3"/>
      <c r="BH665" s="3"/>
      <c r="BI665" s="3"/>
      <c r="BJ665" s="3"/>
      <c r="BK665" s="3"/>
      <c r="BL665" s="3"/>
    </row>
    <row r="666">
      <c r="A666" s="68"/>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3"/>
      <c r="AV666" s="3"/>
      <c r="AW666" s="3"/>
      <c r="AX666" s="3"/>
      <c r="AY666" s="3"/>
      <c r="AZ666" s="3"/>
      <c r="BA666" s="3"/>
      <c r="BB666" s="3"/>
      <c r="BC666" s="3"/>
      <c r="BD666" s="3"/>
      <c r="BE666" s="3"/>
      <c r="BF666" s="3"/>
      <c r="BG666" s="3"/>
      <c r="BH666" s="3"/>
      <c r="BI666" s="3"/>
      <c r="BJ666" s="3"/>
      <c r="BK666" s="3"/>
      <c r="BL666" s="3"/>
    </row>
    <row r="667">
      <c r="A667" s="68"/>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c r="AU667" s="3"/>
      <c r="AV667" s="3"/>
      <c r="AW667" s="3"/>
      <c r="AX667" s="3"/>
      <c r="AY667" s="3"/>
      <c r="AZ667" s="3"/>
      <c r="BA667" s="3"/>
      <c r="BB667" s="3"/>
      <c r="BC667" s="3"/>
      <c r="BD667" s="3"/>
      <c r="BE667" s="3"/>
      <c r="BF667" s="3"/>
      <c r="BG667" s="3"/>
      <c r="BH667" s="3"/>
      <c r="BI667" s="3"/>
      <c r="BJ667" s="3"/>
      <c r="BK667" s="3"/>
      <c r="BL667" s="3"/>
    </row>
    <row r="668">
      <c r="A668" s="68"/>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c r="AU668" s="3"/>
      <c r="AV668" s="3"/>
      <c r="AW668" s="3"/>
      <c r="AX668" s="3"/>
      <c r="AY668" s="3"/>
      <c r="AZ668" s="3"/>
      <c r="BA668" s="3"/>
      <c r="BB668" s="3"/>
      <c r="BC668" s="3"/>
      <c r="BD668" s="3"/>
      <c r="BE668" s="3"/>
      <c r="BF668" s="3"/>
      <c r="BG668" s="3"/>
      <c r="BH668" s="3"/>
      <c r="BI668" s="3"/>
      <c r="BJ668" s="3"/>
      <c r="BK668" s="3"/>
      <c r="BL668" s="3"/>
    </row>
    <row r="669">
      <c r="A669" s="68"/>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c r="AU669" s="3"/>
      <c r="AV669" s="3"/>
      <c r="AW669" s="3"/>
      <c r="AX669" s="3"/>
      <c r="AY669" s="3"/>
      <c r="AZ669" s="3"/>
      <c r="BA669" s="3"/>
      <c r="BB669" s="3"/>
      <c r="BC669" s="3"/>
      <c r="BD669" s="3"/>
      <c r="BE669" s="3"/>
      <c r="BF669" s="3"/>
      <c r="BG669" s="3"/>
      <c r="BH669" s="3"/>
      <c r="BI669" s="3"/>
      <c r="BJ669" s="3"/>
      <c r="BK669" s="3"/>
      <c r="BL669" s="3"/>
    </row>
    <row r="670">
      <c r="A670" s="68"/>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c r="AU670" s="3"/>
      <c r="AV670" s="3"/>
      <c r="AW670" s="3"/>
      <c r="AX670" s="3"/>
      <c r="AY670" s="3"/>
      <c r="AZ670" s="3"/>
      <c r="BA670" s="3"/>
      <c r="BB670" s="3"/>
      <c r="BC670" s="3"/>
      <c r="BD670" s="3"/>
      <c r="BE670" s="3"/>
      <c r="BF670" s="3"/>
      <c r="BG670" s="3"/>
      <c r="BH670" s="3"/>
      <c r="BI670" s="3"/>
      <c r="BJ670" s="3"/>
      <c r="BK670" s="3"/>
      <c r="BL670" s="3"/>
    </row>
    <row r="671">
      <c r="A671" s="68"/>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3"/>
      <c r="AV671" s="3"/>
      <c r="AW671" s="3"/>
      <c r="AX671" s="3"/>
      <c r="AY671" s="3"/>
      <c r="AZ671" s="3"/>
      <c r="BA671" s="3"/>
      <c r="BB671" s="3"/>
      <c r="BC671" s="3"/>
      <c r="BD671" s="3"/>
      <c r="BE671" s="3"/>
      <c r="BF671" s="3"/>
      <c r="BG671" s="3"/>
      <c r="BH671" s="3"/>
      <c r="BI671" s="3"/>
      <c r="BJ671" s="3"/>
      <c r="BK671" s="3"/>
      <c r="BL671" s="3"/>
    </row>
    <row r="672">
      <c r="A672" s="68"/>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3"/>
      <c r="AV672" s="3"/>
      <c r="AW672" s="3"/>
      <c r="AX672" s="3"/>
      <c r="AY672" s="3"/>
      <c r="AZ672" s="3"/>
      <c r="BA672" s="3"/>
      <c r="BB672" s="3"/>
      <c r="BC672" s="3"/>
      <c r="BD672" s="3"/>
      <c r="BE672" s="3"/>
      <c r="BF672" s="3"/>
      <c r="BG672" s="3"/>
      <c r="BH672" s="3"/>
      <c r="BI672" s="3"/>
      <c r="BJ672" s="3"/>
      <c r="BK672" s="3"/>
      <c r="BL672" s="3"/>
    </row>
    <row r="673">
      <c r="A673" s="68"/>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3"/>
      <c r="AV673" s="3"/>
      <c r="AW673" s="3"/>
      <c r="AX673" s="3"/>
      <c r="AY673" s="3"/>
      <c r="AZ673" s="3"/>
      <c r="BA673" s="3"/>
      <c r="BB673" s="3"/>
      <c r="BC673" s="3"/>
      <c r="BD673" s="3"/>
      <c r="BE673" s="3"/>
      <c r="BF673" s="3"/>
      <c r="BG673" s="3"/>
      <c r="BH673" s="3"/>
      <c r="BI673" s="3"/>
      <c r="BJ673" s="3"/>
      <c r="BK673" s="3"/>
      <c r="BL673" s="3"/>
    </row>
    <row r="674">
      <c r="A674" s="68"/>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c r="AU674" s="3"/>
      <c r="AV674" s="3"/>
      <c r="AW674" s="3"/>
      <c r="AX674" s="3"/>
      <c r="AY674" s="3"/>
      <c r="AZ674" s="3"/>
      <c r="BA674" s="3"/>
      <c r="BB674" s="3"/>
      <c r="BC674" s="3"/>
      <c r="BD674" s="3"/>
      <c r="BE674" s="3"/>
      <c r="BF674" s="3"/>
      <c r="BG674" s="3"/>
      <c r="BH674" s="3"/>
      <c r="BI674" s="3"/>
      <c r="BJ674" s="3"/>
      <c r="BK674" s="3"/>
      <c r="BL674" s="3"/>
    </row>
    <row r="675">
      <c r="A675" s="68"/>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3"/>
      <c r="AV675" s="3"/>
      <c r="AW675" s="3"/>
      <c r="AX675" s="3"/>
      <c r="AY675" s="3"/>
      <c r="AZ675" s="3"/>
      <c r="BA675" s="3"/>
      <c r="BB675" s="3"/>
      <c r="BC675" s="3"/>
      <c r="BD675" s="3"/>
      <c r="BE675" s="3"/>
      <c r="BF675" s="3"/>
      <c r="BG675" s="3"/>
      <c r="BH675" s="3"/>
      <c r="BI675" s="3"/>
      <c r="BJ675" s="3"/>
      <c r="BK675" s="3"/>
      <c r="BL675" s="3"/>
    </row>
    <row r="676">
      <c r="A676" s="68"/>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c r="AU676" s="3"/>
      <c r="AV676" s="3"/>
      <c r="AW676" s="3"/>
      <c r="AX676" s="3"/>
      <c r="AY676" s="3"/>
      <c r="AZ676" s="3"/>
      <c r="BA676" s="3"/>
      <c r="BB676" s="3"/>
      <c r="BC676" s="3"/>
      <c r="BD676" s="3"/>
      <c r="BE676" s="3"/>
      <c r="BF676" s="3"/>
      <c r="BG676" s="3"/>
      <c r="BH676" s="3"/>
      <c r="BI676" s="3"/>
      <c r="BJ676" s="3"/>
      <c r="BK676" s="3"/>
      <c r="BL676" s="3"/>
    </row>
    <row r="677">
      <c r="A677" s="68"/>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c r="AT677" s="3"/>
      <c r="AU677" s="3"/>
      <c r="AV677" s="3"/>
      <c r="AW677" s="3"/>
      <c r="AX677" s="3"/>
      <c r="AY677" s="3"/>
      <c r="AZ677" s="3"/>
      <c r="BA677" s="3"/>
      <c r="BB677" s="3"/>
      <c r="BC677" s="3"/>
      <c r="BD677" s="3"/>
      <c r="BE677" s="3"/>
      <c r="BF677" s="3"/>
      <c r="BG677" s="3"/>
      <c r="BH677" s="3"/>
      <c r="BI677" s="3"/>
      <c r="BJ677" s="3"/>
      <c r="BK677" s="3"/>
      <c r="BL677" s="3"/>
    </row>
    <row r="678">
      <c r="A678" s="68"/>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c r="AU678" s="3"/>
      <c r="AV678" s="3"/>
      <c r="AW678" s="3"/>
      <c r="AX678" s="3"/>
      <c r="AY678" s="3"/>
      <c r="AZ678" s="3"/>
      <c r="BA678" s="3"/>
      <c r="BB678" s="3"/>
      <c r="BC678" s="3"/>
      <c r="BD678" s="3"/>
      <c r="BE678" s="3"/>
      <c r="BF678" s="3"/>
      <c r="BG678" s="3"/>
      <c r="BH678" s="3"/>
      <c r="BI678" s="3"/>
      <c r="BJ678" s="3"/>
      <c r="BK678" s="3"/>
      <c r="BL678" s="3"/>
    </row>
    <row r="679">
      <c r="A679" s="68"/>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3"/>
      <c r="AV679" s="3"/>
      <c r="AW679" s="3"/>
      <c r="AX679" s="3"/>
      <c r="AY679" s="3"/>
      <c r="AZ679" s="3"/>
      <c r="BA679" s="3"/>
      <c r="BB679" s="3"/>
      <c r="BC679" s="3"/>
      <c r="BD679" s="3"/>
      <c r="BE679" s="3"/>
      <c r="BF679" s="3"/>
      <c r="BG679" s="3"/>
      <c r="BH679" s="3"/>
      <c r="BI679" s="3"/>
      <c r="BJ679" s="3"/>
      <c r="BK679" s="3"/>
      <c r="BL679" s="3"/>
    </row>
    <row r="680">
      <c r="A680" s="68"/>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c r="AU680" s="3"/>
      <c r="AV680" s="3"/>
      <c r="AW680" s="3"/>
      <c r="AX680" s="3"/>
      <c r="AY680" s="3"/>
      <c r="AZ680" s="3"/>
      <c r="BA680" s="3"/>
      <c r="BB680" s="3"/>
      <c r="BC680" s="3"/>
      <c r="BD680" s="3"/>
      <c r="BE680" s="3"/>
      <c r="BF680" s="3"/>
      <c r="BG680" s="3"/>
      <c r="BH680" s="3"/>
      <c r="BI680" s="3"/>
      <c r="BJ680" s="3"/>
      <c r="BK680" s="3"/>
      <c r="BL680" s="3"/>
    </row>
    <row r="681">
      <c r="A681" s="68"/>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3"/>
      <c r="AV681" s="3"/>
      <c r="AW681" s="3"/>
      <c r="AX681" s="3"/>
      <c r="AY681" s="3"/>
      <c r="AZ681" s="3"/>
      <c r="BA681" s="3"/>
      <c r="BB681" s="3"/>
      <c r="BC681" s="3"/>
      <c r="BD681" s="3"/>
      <c r="BE681" s="3"/>
      <c r="BF681" s="3"/>
      <c r="BG681" s="3"/>
      <c r="BH681" s="3"/>
      <c r="BI681" s="3"/>
      <c r="BJ681" s="3"/>
      <c r="BK681" s="3"/>
      <c r="BL681" s="3"/>
    </row>
    <row r="682">
      <c r="A682" s="68"/>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3"/>
      <c r="AV682" s="3"/>
      <c r="AW682" s="3"/>
      <c r="AX682" s="3"/>
      <c r="AY682" s="3"/>
      <c r="AZ682" s="3"/>
      <c r="BA682" s="3"/>
      <c r="BB682" s="3"/>
      <c r="BC682" s="3"/>
      <c r="BD682" s="3"/>
      <c r="BE682" s="3"/>
      <c r="BF682" s="3"/>
      <c r="BG682" s="3"/>
      <c r="BH682" s="3"/>
      <c r="BI682" s="3"/>
      <c r="BJ682" s="3"/>
      <c r="BK682" s="3"/>
      <c r="BL682" s="3"/>
    </row>
    <row r="683">
      <c r="A683" s="68"/>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
      <c r="AV683" s="3"/>
      <c r="AW683" s="3"/>
      <c r="AX683" s="3"/>
      <c r="AY683" s="3"/>
      <c r="AZ683" s="3"/>
      <c r="BA683" s="3"/>
      <c r="BB683" s="3"/>
      <c r="BC683" s="3"/>
      <c r="BD683" s="3"/>
      <c r="BE683" s="3"/>
      <c r="BF683" s="3"/>
      <c r="BG683" s="3"/>
      <c r="BH683" s="3"/>
      <c r="BI683" s="3"/>
      <c r="BJ683" s="3"/>
      <c r="BK683" s="3"/>
      <c r="BL683" s="3"/>
    </row>
    <row r="684">
      <c r="A684" s="68"/>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c r="AU684" s="3"/>
      <c r="AV684" s="3"/>
      <c r="AW684" s="3"/>
      <c r="AX684" s="3"/>
      <c r="AY684" s="3"/>
      <c r="AZ684" s="3"/>
      <c r="BA684" s="3"/>
      <c r="BB684" s="3"/>
      <c r="BC684" s="3"/>
      <c r="BD684" s="3"/>
      <c r="BE684" s="3"/>
      <c r="BF684" s="3"/>
      <c r="BG684" s="3"/>
      <c r="BH684" s="3"/>
      <c r="BI684" s="3"/>
      <c r="BJ684" s="3"/>
      <c r="BK684" s="3"/>
      <c r="BL684" s="3"/>
    </row>
    <row r="685">
      <c r="A685" s="68"/>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
      <c r="AV685" s="3"/>
      <c r="AW685" s="3"/>
      <c r="AX685" s="3"/>
      <c r="AY685" s="3"/>
      <c r="AZ685" s="3"/>
      <c r="BA685" s="3"/>
      <c r="BB685" s="3"/>
      <c r="BC685" s="3"/>
      <c r="BD685" s="3"/>
      <c r="BE685" s="3"/>
      <c r="BF685" s="3"/>
      <c r="BG685" s="3"/>
      <c r="BH685" s="3"/>
      <c r="BI685" s="3"/>
      <c r="BJ685" s="3"/>
      <c r="BK685" s="3"/>
      <c r="BL685" s="3"/>
    </row>
    <row r="686">
      <c r="A686" s="68"/>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
      <c r="AV686" s="3"/>
      <c r="AW686" s="3"/>
      <c r="AX686" s="3"/>
      <c r="AY686" s="3"/>
      <c r="AZ686" s="3"/>
      <c r="BA686" s="3"/>
      <c r="BB686" s="3"/>
      <c r="BC686" s="3"/>
      <c r="BD686" s="3"/>
      <c r="BE686" s="3"/>
      <c r="BF686" s="3"/>
      <c r="BG686" s="3"/>
      <c r="BH686" s="3"/>
      <c r="BI686" s="3"/>
      <c r="BJ686" s="3"/>
      <c r="BK686" s="3"/>
      <c r="BL686" s="3"/>
    </row>
    <row r="687">
      <c r="A687" s="68"/>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c r="AU687" s="3"/>
      <c r="AV687" s="3"/>
      <c r="AW687" s="3"/>
      <c r="AX687" s="3"/>
      <c r="AY687" s="3"/>
      <c r="AZ687" s="3"/>
      <c r="BA687" s="3"/>
      <c r="BB687" s="3"/>
      <c r="BC687" s="3"/>
      <c r="BD687" s="3"/>
      <c r="BE687" s="3"/>
      <c r="BF687" s="3"/>
      <c r="BG687" s="3"/>
      <c r="BH687" s="3"/>
      <c r="BI687" s="3"/>
      <c r="BJ687" s="3"/>
      <c r="BK687" s="3"/>
      <c r="BL687" s="3"/>
    </row>
    <row r="688">
      <c r="A688" s="68"/>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c r="AU688" s="3"/>
      <c r="AV688" s="3"/>
      <c r="AW688" s="3"/>
      <c r="AX688" s="3"/>
      <c r="AY688" s="3"/>
      <c r="AZ688" s="3"/>
      <c r="BA688" s="3"/>
      <c r="BB688" s="3"/>
      <c r="BC688" s="3"/>
      <c r="BD688" s="3"/>
      <c r="BE688" s="3"/>
      <c r="BF688" s="3"/>
      <c r="BG688" s="3"/>
      <c r="BH688" s="3"/>
      <c r="BI688" s="3"/>
      <c r="BJ688" s="3"/>
      <c r="BK688" s="3"/>
      <c r="BL688" s="3"/>
    </row>
    <row r="689">
      <c r="A689" s="68"/>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3"/>
      <c r="AV689" s="3"/>
      <c r="AW689" s="3"/>
      <c r="AX689" s="3"/>
      <c r="AY689" s="3"/>
      <c r="AZ689" s="3"/>
      <c r="BA689" s="3"/>
      <c r="BB689" s="3"/>
      <c r="BC689" s="3"/>
      <c r="BD689" s="3"/>
      <c r="BE689" s="3"/>
      <c r="BF689" s="3"/>
      <c r="BG689" s="3"/>
      <c r="BH689" s="3"/>
      <c r="BI689" s="3"/>
      <c r="BJ689" s="3"/>
      <c r="BK689" s="3"/>
      <c r="BL689" s="3"/>
    </row>
    <row r="690">
      <c r="A690" s="68"/>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3"/>
      <c r="AV690" s="3"/>
      <c r="AW690" s="3"/>
      <c r="AX690" s="3"/>
      <c r="AY690" s="3"/>
      <c r="AZ690" s="3"/>
      <c r="BA690" s="3"/>
      <c r="BB690" s="3"/>
      <c r="BC690" s="3"/>
      <c r="BD690" s="3"/>
      <c r="BE690" s="3"/>
      <c r="BF690" s="3"/>
      <c r="BG690" s="3"/>
      <c r="BH690" s="3"/>
      <c r="BI690" s="3"/>
      <c r="BJ690" s="3"/>
      <c r="BK690" s="3"/>
      <c r="BL690" s="3"/>
    </row>
    <row r="691">
      <c r="A691" s="68"/>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3"/>
      <c r="AV691" s="3"/>
      <c r="AW691" s="3"/>
      <c r="AX691" s="3"/>
      <c r="AY691" s="3"/>
      <c r="AZ691" s="3"/>
      <c r="BA691" s="3"/>
      <c r="BB691" s="3"/>
      <c r="BC691" s="3"/>
      <c r="BD691" s="3"/>
      <c r="BE691" s="3"/>
      <c r="BF691" s="3"/>
      <c r="BG691" s="3"/>
      <c r="BH691" s="3"/>
      <c r="BI691" s="3"/>
      <c r="BJ691" s="3"/>
      <c r="BK691" s="3"/>
      <c r="BL691" s="3"/>
    </row>
    <row r="692">
      <c r="A692" s="68"/>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3"/>
      <c r="AV692" s="3"/>
      <c r="AW692" s="3"/>
      <c r="AX692" s="3"/>
      <c r="AY692" s="3"/>
      <c r="AZ692" s="3"/>
      <c r="BA692" s="3"/>
      <c r="BB692" s="3"/>
      <c r="BC692" s="3"/>
      <c r="BD692" s="3"/>
      <c r="BE692" s="3"/>
      <c r="BF692" s="3"/>
      <c r="BG692" s="3"/>
      <c r="BH692" s="3"/>
      <c r="BI692" s="3"/>
      <c r="BJ692" s="3"/>
      <c r="BK692" s="3"/>
      <c r="BL692" s="3"/>
    </row>
    <row r="693">
      <c r="A693" s="68"/>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c r="AU693" s="3"/>
      <c r="AV693" s="3"/>
      <c r="AW693" s="3"/>
      <c r="AX693" s="3"/>
      <c r="AY693" s="3"/>
      <c r="AZ693" s="3"/>
      <c r="BA693" s="3"/>
      <c r="BB693" s="3"/>
      <c r="BC693" s="3"/>
      <c r="BD693" s="3"/>
      <c r="BE693" s="3"/>
      <c r="BF693" s="3"/>
      <c r="BG693" s="3"/>
      <c r="BH693" s="3"/>
      <c r="BI693" s="3"/>
      <c r="BJ693" s="3"/>
      <c r="BK693" s="3"/>
      <c r="BL693" s="3"/>
    </row>
    <row r="694">
      <c r="A694" s="68"/>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c r="AU694" s="3"/>
      <c r="AV694" s="3"/>
      <c r="AW694" s="3"/>
      <c r="AX694" s="3"/>
      <c r="AY694" s="3"/>
      <c r="AZ694" s="3"/>
      <c r="BA694" s="3"/>
      <c r="BB694" s="3"/>
      <c r="BC694" s="3"/>
      <c r="BD694" s="3"/>
      <c r="BE694" s="3"/>
      <c r="BF694" s="3"/>
      <c r="BG694" s="3"/>
      <c r="BH694" s="3"/>
      <c r="BI694" s="3"/>
      <c r="BJ694" s="3"/>
      <c r="BK694" s="3"/>
      <c r="BL694" s="3"/>
    </row>
    <row r="695">
      <c r="A695" s="68"/>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3"/>
      <c r="AV695" s="3"/>
      <c r="AW695" s="3"/>
      <c r="AX695" s="3"/>
      <c r="AY695" s="3"/>
      <c r="AZ695" s="3"/>
      <c r="BA695" s="3"/>
      <c r="BB695" s="3"/>
      <c r="BC695" s="3"/>
      <c r="BD695" s="3"/>
      <c r="BE695" s="3"/>
      <c r="BF695" s="3"/>
      <c r="BG695" s="3"/>
      <c r="BH695" s="3"/>
      <c r="BI695" s="3"/>
      <c r="BJ695" s="3"/>
      <c r="BK695" s="3"/>
      <c r="BL695" s="3"/>
    </row>
    <row r="696">
      <c r="A696" s="68"/>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c r="AU696" s="3"/>
      <c r="AV696" s="3"/>
      <c r="AW696" s="3"/>
      <c r="AX696" s="3"/>
      <c r="AY696" s="3"/>
      <c r="AZ696" s="3"/>
      <c r="BA696" s="3"/>
      <c r="BB696" s="3"/>
      <c r="BC696" s="3"/>
      <c r="BD696" s="3"/>
      <c r="BE696" s="3"/>
      <c r="BF696" s="3"/>
      <c r="BG696" s="3"/>
      <c r="BH696" s="3"/>
      <c r="BI696" s="3"/>
      <c r="BJ696" s="3"/>
      <c r="BK696" s="3"/>
      <c r="BL696" s="3"/>
    </row>
    <row r="697">
      <c r="A697" s="68"/>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3"/>
      <c r="AV697" s="3"/>
      <c r="AW697" s="3"/>
      <c r="AX697" s="3"/>
      <c r="AY697" s="3"/>
      <c r="AZ697" s="3"/>
      <c r="BA697" s="3"/>
      <c r="BB697" s="3"/>
      <c r="BC697" s="3"/>
      <c r="BD697" s="3"/>
      <c r="BE697" s="3"/>
      <c r="BF697" s="3"/>
      <c r="BG697" s="3"/>
      <c r="BH697" s="3"/>
      <c r="BI697" s="3"/>
      <c r="BJ697" s="3"/>
      <c r="BK697" s="3"/>
      <c r="BL697" s="3"/>
    </row>
    <row r="698">
      <c r="A698" s="68"/>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c r="AU698" s="3"/>
      <c r="AV698" s="3"/>
      <c r="AW698" s="3"/>
      <c r="AX698" s="3"/>
      <c r="AY698" s="3"/>
      <c r="AZ698" s="3"/>
      <c r="BA698" s="3"/>
      <c r="BB698" s="3"/>
      <c r="BC698" s="3"/>
      <c r="BD698" s="3"/>
      <c r="BE698" s="3"/>
      <c r="BF698" s="3"/>
      <c r="BG698" s="3"/>
      <c r="BH698" s="3"/>
      <c r="BI698" s="3"/>
      <c r="BJ698" s="3"/>
      <c r="BK698" s="3"/>
      <c r="BL698" s="3"/>
    </row>
    <row r="699">
      <c r="A699" s="68"/>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3"/>
      <c r="AV699" s="3"/>
      <c r="AW699" s="3"/>
      <c r="AX699" s="3"/>
      <c r="AY699" s="3"/>
      <c r="AZ699" s="3"/>
      <c r="BA699" s="3"/>
      <c r="BB699" s="3"/>
      <c r="BC699" s="3"/>
      <c r="BD699" s="3"/>
      <c r="BE699" s="3"/>
      <c r="BF699" s="3"/>
      <c r="BG699" s="3"/>
      <c r="BH699" s="3"/>
      <c r="BI699" s="3"/>
      <c r="BJ699" s="3"/>
      <c r="BK699" s="3"/>
      <c r="BL699" s="3"/>
    </row>
    <row r="700">
      <c r="A700" s="68"/>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
      <c r="AV700" s="3"/>
      <c r="AW700" s="3"/>
      <c r="AX700" s="3"/>
      <c r="AY700" s="3"/>
      <c r="AZ700" s="3"/>
      <c r="BA700" s="3"/>
      <c r="BB700" s="3"/>
      <c r="BC700" s="3"/>
      <c r="BD700" s="3"/>
      <c r="BE700" s="3"/>
      <c r="BF700" s="3"/>
      <c r="BG700" s="3"/>
      <c r="BH700" s="3"/>
      <c r="BI700" s="3"/>
      <c r="BJ700" s="3"/>
      <c r="BK700" s="3"/>
      <c r="BL700" s="3"/>
    </row>
    <row r="701">
      <c r="A701" s="68"/>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c r="AU701" s="3"/>
      <c r="AV701" s="3"/>
      <c r="AW701" s="3"/>
      <c r="AX701" s="3"/>
      <c r="AY701" s="3"/>
      <c r="AZ701" s="3"/>
      <c r="BA701" s="3"/>
      <c r="BB701" s="3"/>
      <c r="BC701" s="3"/>
      <c r="BD701" s="3"/>
      <c r="BE701" s="3"/>
      <c r="BF701" s="3"/>
      <c r="BG701" s="3"/>
      <c r="BH701" s="3"/>
      <c r="BI701" s="3"/>
      <c r="BJ701" s="3"/>
      <c r="BK701" s="3"/>
      <c r="BL701" s="3"/>
    </row>
    <row r="702">
      <c r="A702" s="68"/>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c r="AU702" s="3"/>
      <c r="AV702" s="3"/>
      <c r="AW702" s="3"/>
      <c r="AX702" s="3"/>
      <c r="AY702" s="3"/>
      <c r="AZ702" s="3"/>
      <c r="BA702" s="3"/>
      <c r="BB702" s="3"/>
      <c r="BC702" s="3"/>
      <c r="BD702" s="3"/>
      <c r="BE702" s="3"/>
      <c r="BF702" s="3"/>
      <c r="BG702" s="3"/>
      <c r="BH702" s="3"/>
      <c r="BI702" s="3"/>
      <c r="BJ702" s="3"/>
      <c r="BK702" s="3"/>
      <c r="BL702" s="3"/>
    </row>
    <row r="703">
      <c r="A703" s="68"/>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c r="AU703" s="3"/>
      <c r="AV703" s="3"/>
      <c r="AW703" s="3"/>
      <c r="AX703" s="3"/>
      <c r="AY703" s="3"/>
      <c r="AZ703" s="3"/>
      <c r="BA703" s="3"/>
      <c r="BB703" s="3"/>
      <c r="BC703" s="3"/>
      <c r="BD703" s="3"/>
      <c r="BE703" s="3"/>
      <c r="BF703" s="3"/>
      <c r="BG703" s="3"/>
      <c r="BH703" s="3"/>
      <c r="BI703" s="3"/>
      <c r="BJ703" s="3"/>
      <c r="BK703" s="3"/>
      <c r="BL703" s="3"/>
    </row>
    <row r="704">
      <c r="A704" s="68"/>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3"/>
      <c r="AV704" s="3"/>
      <c r="AW704" s="3"/>
      <c r="AX704" s="3"/>
      <c r="AY704" s="3"/>
      <c r="AZ704" s="3"/>
      <c r="BA704" s="3"/>
      <c r="BB704" s="3"/>
      <c r="BC704" s="3"/>
      <c r="BD704" s="3"/>
      <c r="BE704" s="3"/>
      <c r="BF704" s="3"/>
      <c r="BG704" s="3"/>
      <c r="BH704" s="3"/>
      <c r="BI704" s="3"/>
      <c r="BJ704" s="3"/>
      <c r="BK704" s="3"/>
      <c r="BL704" s="3"/>
    </row>
    <row r="705">
      <c r="A705" s="68"/>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c r="AU705" s="3"/>
      <c r="AV705" s="3"/>
      <c r="AW705" s="3"/>
      <c r="AX705" s="3"/>
      <c r="AY705" s="3"/>
      <c r="AZ705" s="3"/>
      <c r="BA705" s="3"/>
      <c r="BB705" s="3"/>
      <c r="BC705" s="3"/>
      <c r="BD705" s="3"/>
      <c r="BE705" s="3"/>
      <c r="BF705" s="3"/>
      <c r="BG705" s="3"/>
      <c r="BH705" s="3"/>
      <c r="BI705" s="3"/>
      <c r="BJ705" s="3"/>
      <c r="BK705" s="3"/>
      <c r="BL705" s="3"/>
    </row>
    <row r="706">
      <c r="A706" s="68"/>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3"/>
      <c r="AV706" s="3"/>
      <c r="AW706" s="3"/>
      <c r="AX706" s="3"/>
      <c r="AY706" s="3"/>
      <c r="AZ706" s="3"/>
      <c r="BA706" s="3"/>
      <c r="BB706" s="3"/>
      <c r="BC706" s="3"/>
      <c r="BD706" s="3"/>
      <c r="BE706" s="3"/>
      <c r="BF706" s="3"/>
      <c r="BG706" s="3"/>
      <c r="BH706" s="3"/>
      <c r="BI706" s="3"/>
      <c r="BJ706" s="3"/>
      <c r="BK706" s="3"/>
      <c r="BL706" s="3"/>
    </row>
    <row r="707">
      <c r="A707" s="68"/>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c r="AU707" s="3"/>
      <c r="AV707" s="3"/>
      <c r="AW707" s="3"/>
      <c r="AX707" s="3"/>
      <c r="AY707" s="3"/>
      <c r="AZ707" s="3"/>
      <c r="BA707" s="3"/>
      <c r="BB707" s="3"/>
      <c r="BC707" s="3"/>
      <c r="BD707" s="3"/>
      <c r="BE707" s="3"/>
      <c r="BF707" s="3"/>
      <c r="BG707" s="3"/>
      <c r="BH707" s="3"/>
      <c r="BI707" s="3"/>
      <c r="BJ707" s="3"/>
      <c r="BK707" s="3"/>
      <c r="BL707" s="3"/>
    </row>
    <row r="708">
      <c r="A708" s="68"/>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c r="AU708" s="3"/>
      <c r="AV708" s="3"/>
      <c r="AW708" s="3"/>
      <c r="AX708" s="3"/>
      <c r="AY708" s="3"/>
      <c r="AZ708" s="3"/>
      <c r="BA708" s="3"/>
      <c r="BB708" s="3"/>
      <c r="BC708" s="3"/>
      <c r="BD708" s="3"/>
      <c r="BE708" s="3"/>
      <c r="BF708" s="3"/>
      <c r="BG708" s="3"/>
      <c r="BH708" s="3"/>
      <c r="BI708" s="3"/>
      <c r="BJ708" s="3"/>
      <c r="BK708" s="3"/>
      <c r="BL708" s="3"/>
    </row>
    <row r="709">
      <c r="A709" s="68"/>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3"/>
      <c r="AV709" s="3"/>
      <c r="AW709" s="3"/>
      <c r="AX709" s="3"/>
      <c r="AY709" s="3"/>
      <c r="AZ709" s="3"/>
      <c r="BA709" s="3"/>
      <c r="BB709" s="3"/>
      <c r="BC709" s="3"/>
      <c r="BD709" s="3"/>
      <c r="BE709" s="3"/>
      <c r="BF709" s="3"/>
      <c r="BG709" s="3"/>
      <c r="BH709" s="3"/>
      <c r="BI709" s="3"/>
      <c r="BJ709" s="3"/>
      <c r="BK709" s="3"/>
      <c r="BL709" s="3"/>
    </row>
    <row r="710">
      <c r="A710" s="68"/>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3"/>
      <c r="AV710" s="3"/>
      <c r="AW710" s="3"/>
      <c r="AX710" s="3"/>
      <c r="AY710" s="3"/>
      <c r="AZ710" s="3"/>
      <c r="BA710" s="3"/>
      <c r="BB710" s="3"/>
      <c r="BC710" s="3"/>
      <c r="BD710" s="3"/>
      <c r="BE710" s="3"/>
      <c r="BF710" s="3"/>
      <c r="BG710" s="3"/>
      <c r="BH710" s="3"/>
      <c r="BI710" s="3"/>
      <c r="BJ710" s="3"/>
      <c r="BK710" s="3"/>
      <c r="BL710" s="3"/>
    </row>
    <row r="711">
      <c r="A711" s="68"/>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3"/>
      <c r="AV711" s="3"/>
      <c r="AW711" s="3"/>
      <c r="AX711" s="3"/>
      <c r="AY711" s="3"/>
      <c r="AZ711" s="3"/>
      <c r="BA711" s="3"/>
      <c r="BB711" s="3"/>
      <c r="BC711" s="3"/>
      <c r="BD711" s="3"/>
      <c r="BE711" s="3"/>
      <c r="BF711" s="3"/>
      <c r="BG711" s="3"/>
      <c r="BH711" s="3"/>
      <c r="BI711" s="3"/>
      <c r="BJ711" s="3"/>
      <c r="BK711" s="3"/>
      <c r="BL711" s="3"/>
    </row>
    <row r="712">
      <c r="A712" s="68"/>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
      <c r="AV712" s="3"/>
      <c r="AW712" s="3"/>
      <c r="AX712" s="3"/>
      <c r="AY712" s="3"/>
      <c r="AZ712" s="3"/>
      <c r="BA712" s="3"/>
      <c r="BB712" s="3"/>
      <c r="BC712" s="3"/>
      <c r="BD712" s="3"/>
      <c r="BE712" s="3"/>
      <c r="BF712" s="3"/>
      <c r="BG712" s="3"/>
      <c r="BH712" s="3"/>
      <c r="BI712" s="3"/>
      <c r="BJ712" s="3"/>
      <c r="BK712" s="3"/>
      <c r="BL712" s="3"/>
    </row>
    <row r="713">
      <c r="A713" s="68"/>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3"/>
      <c r="AV713" s="3"/>
      <c r="AW713" s="3"/>
      <c r="AX713" s="3"/>
      <c r="AY713" s="3"/>
      <c r="AZ713" s="3"/>
      <c r="BA713" s="3"/>
      <c r="BB713" s="3"/>
      <c r="BC713" s="3"/>
      <c r="BD713" s="3"/>
      <c r="BE713" s="3"/>
      <c r="BF713" s="3"/>
      <c r="BG713" s="3"/>
      <c r="BH713" s="3"/>
      <c r="BI713" s="3"/>
      <c r="BJ713" s="3"/>
      <c r="BK713" s="3"/>
      <c r="BL713" s="3"/>
    </row>
    <row r="714">
      <c r="A714" s="68"/>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3"/>
      <c r="AV714" s="3"/>
      <c r="AW714" s="3"/>
      <c r="AX714" s="3"/>
      <c r="AY714" s="3"/>
      <c r="AZ714" s="3"/>
      <c r="BA714" s="3"/>
      <c r="BB714" s="3"/>
      <c r="BC714" s="3"/>
      <c r="BD714" s="3"/>
      <c r="BE714" s="3"/>
      <c r="BF714" s="3"/>
      <c r="BG714" s="3"/>
      <c r="BH714" s="3"/>
      <c r="BI714" s="3"/>
      <c r="BJ714" s="3"/>
      <c r="BK714" s="3"/>
      <c r="BL714" s="3"/>
    </row>
    <row r="715">
      <c r="A715" s="68"/>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3"/>
      <c r="AV715" s="3"/>
      <c r="AW715" s="3"/>
      <c r="AX715" s="3"/>
      <c r="AY715" s="3"/>
      <c r="AZ715" s="3"/>
      <c r="BA715" s="3"/>
      <c r="BB715" s="3"/>
      <c r="BC715" s="3"/>
      <c r="BD715" s="3"/>
      <c r="BE715" s="3"/>
      <c r="BF715" s="3"/>
      <c r="BG715" s="3"/>
      <c r="BH715" s="3"/>
      <c r="BI715" s="3"/>
      <c r="BJ715" s="3"/>
      <c r="BK715" s="3"/>
      <c r="BL715" s="3"/>
    </row>
    <row r="716">
      <c r="A716" s="68"/>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3"/>
      <c r="AV716" s="3"/>
      <c r="AW716" s="3"/>
      <c r="AX716" s="3"/>
      <c r="AY716" s="3"/>
      <c r="AZ716" s="3"/>
      <c r="BA716" s="3"/>
      <c r="BB716" s="3"/>
      <c r="BC716" s="3"/>
      <c r="BD716" s="3"/>
      <c r="BE716" s="3"/>
      <c r="BF716" s="3"/>
      <c r="BG716" s="3"/>
      <c r="BH716" s="3"/>
      <c r="BI716" s="3"/>
      <c r="BJ716" s="3"/>
      <c r="BK716" s="3"/>
      <c r="BL716" s="3"/>
    </row>
    <row r="717">
      <c r="A717" s="68"/>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3"/>
      <c r="AV717" s="3"/>
      <c r="AW717" s="3"/>
      <c r="AX717" s="3"/>
      <c r="AY717" s="3"/>
      <c r="AZ717" s="3"/>
      <c r="BA717" s="3"/>
      <c r="BB717" s="3"/>
      <c r="BC717" s="3"/>
      <c r="BD717" s="3"/>
      <c r="BE717" s="3"/>
      <c r="BF717" s="3"/>
      <c r="BG717" s="3"/>
      <c r="BH717" s="3"/>
      <c r="BI717" s="3"/>
      <c r="BJ717" s="3"/>
      <c r="BK717" s="3"/>
      <c r="BL717" s="3"/>
    </row>
    <row r="718">
      <c r="A718" s="68"/>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3"/>
      <c r="AV718" s="3"/>
      <c r="AW718" s="3"/>
      <c r="AX718" s="3"/>
      <c r="AY718" s="3"/>
      <c r="AZ718" s="3"/>
      <c r="BA718" s="3"/>
      <c r="BB718" s="3"/>
      <c r="BC718" s="3"/>
      <c r="BD718" s="3"/>
      <c r="BE718" s="3"/>
      <c r="BF718" s="3"/>
      <c r="BG718" s="3"/>
      <c r="BH718" s="3"/>
      <c r="BI718" s="3"/>
      <c r="BJ718" s="3"/>
      <c r="BK718" s="3"/>
      <c r="BL718" s="3"/>
    </row>
    <row r="719">
      <c r="A719" s="68"/>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3"/>
      <c r="AV719" s="3"/>
      <c r="AW719" s="3"/>
      <c r="AX719" s="3"/>
      <c r="AY719" s="3"/>
      <c r="AZ719" s="3"/>
      <c r="BA719" s="3"/>
      <c r="BB719" s="3"/>
      <c r="BC719" s="3"/>
      <c r="BD719" s="3"/>
      <c r="BE719" s="3"/>
      <c r="BF719" s="3"/>
      <c r="BG719" s="3"/>
      <c r="BH719" s="3"/>
      <c r="BI719" s="3"/>
      <c r="BJ719" s="3"/>
      <c r="BK719" s="3"/>
      <c r="BL719" s="3"/>
    </row>
    <row r="720">
      <c r="A720" s="68"/>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3"/>
      <c r="AV720" s="3"/>
      <c r="AW720" s="3"/>
      <c r="AX720" s="3"/>
      <c r="AY720" s="3"/>
      <c r="AZ720" s="3"/>
      <c r="BA720" s="3"/>
      <c r="BB720" s="3"/>
      <c r="BC720" s="3"/>
      <c r="BD720" s="3"/>
      <c r="BE720" s="3"/>
      <c r="BF720" s="3"/>
      <c r="BG720" s="3"/>
      <c r="BH720" s="3"/>
      <c r="BI720" s="3"/>
      <c r="BJ720" s="3"/>
      <c r="BK720" s="3"/>
      <c r="BL720" s="3"/>
    </row>
    <row r="721">
      <c r="A721" s="68"/>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c r="AU721" s="3"/>
      <c r="AV721" s="3"/>
      <c r="AW721" s="3"/>
      <c r="AX721" s="3"/>
      <c r="AY721" s="3"/>
      <c r="AZ721" s="3"/>
      <c r="BA721" s="3"/>
      <c r="BB721" s="3"/>
      <c r="BC721" s="3"/>
      <c r="BD721" s="3"/>
      <c r="BE721" s="3"/>
      <c r="BF721" s="3"/>
      <c r="BG721" s="3"/>
      <c r="BH721" s="3"/>
      <c r="BI721" s="3"/>
      <c r="BJ721" s="3"/>
      <c r="BK721" s="3"/>
      <c r="BL721" s="3"/>
    </row>
    <row r="722">
      <c r="A722" s="68"/>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3"/>
      <c r="AV722" s="3"/>
      <c r="AW722" s="3"/>
      <c r="AX722" s="3"/>
      <c r="AY722" s="3"/>
      <c r="AZ722" s="3"/>
      <c r="BA722" s="3"/>
      <c r="BB722" s="3"/>
      <c r="BC722" s="3"/>
      <c r="BD722" s="3"/>
      <c r="BE722" s="3"/>
      <c r="BF722" s="3"/>
      <c r="BG722" s="3"/>
      <c r="BH722" s="3"/>
      <c r="BI722" s="3"/>
      <c r="BJ722" s="3"/>
      <c r="BK722" s="3"/>
      <c r="BL722" s="3"/>
    </row>
    <row r="723">
      <c r="A723" s="68"/>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c r="AU723" s="3"/>
      <c r="AV723" s="3"/>
      <c r="AW723" s="3"/>
      <c r="AX723" s="3"/>
      <c r="AY723" s="3"/>
      <c r="AZ723" s="3"/>
      <c r="BA723" s="3"/>
      <c r="BB723" s="3"/>
      <c r="BC723" s="3"/>
      <c r="BD723" s="3"/>
      <c r="BE723" s="3"/>
      <c r="BF723" s="3"/>
      <c r="BG723" s="3"/>
      <c r="BH723" s="3"/>
      <c r="BI723" s="3"/>
      <c r="BJ723" s="3"/>
      <c r="BK723" s="3"/>
      <c r="BL723" s="3"/>
    </row>
    <row r="724">
      <c r="A724" s="68"/>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c r="AU724" s="3"/>
      <c r="AV724" s="3"/>
      <c r="AW724" s="3"/>
      <c r="AX724" s="3"/>
      <c r="AY724" s="3"/>
      <c r="AZ724" s="3"/>
      <c r="BA724" s="3"/>
      <c r="BB724" s="3"/>
      <c r="BC724" s="3"/>
      <c r="BD724" s="3"/>
      <c r="BE724" s="3"/>
      <c r="BF724" s="3"/>
      <c r="BG724" s="3"/>
      <c r="BH724" s="3"/>
      <c r="BI724" s="3"/>
      <c r="BJ724" s="3"/>
      <c r="BK724" s="3"/>
      <c r="BL724" s="3"/>
    </row>
    <row r="725">
      <c r="A725" s="68"/>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3"/>
      <c r="AV725" s="3"/>
      <c r="AW725" s="3"/>
      <c r="AX725" s="3"/>
      <c r="AY725" s="3"/>
      <c r="AZ725" s="3"/>
      <c r="BA725" s="3"/>
      <c r="BB725" s="3"/>
      <c r="BC725" s="3"/>
      <c r="BD725" s="3"/>
      <c r="BE725" s="3"/>
      <c r="BF725" s="3"/>
      <c r="BG725" s="3"/>
      <c r="BH725" s="3"/>
      <c r="BI725" s="3"/>
      <c r="BJ725" s="3"/>
      <c r="BK725" s="3"/>
      <c r="BL725" s="3"/>
    </row>
    <row r="726">
      <c r="A726" s="68"/>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3"/>
      <c r="AV726" s="3"/>
      <c r="AW726" s="3"/>
      <c r="AX726" s="3"/>
      <c r="AY726" s="3"/>
      <c r="AZ726" s="3"/>
      <c r="BA726" s="3"/>
      <c r="BB726" s="3"/>
      <c r="BC726" s="3"/>
      <c r="BD726" s="3"/>
      <c r="BE726" s="3"/>
      <c r="BF726" s="3"/>
      <c r="BG726" s="3"/>
      <c r="BH726" s="3"/>
      <c r="BI726" s="3"/>
      <c r="BJ726" s="3"/>
      <c r="BK726" s="3"/>
      <c r="BL726" s="3"/>
    </row>
    <row r="727">
      <c r="A727" s="68"/>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3"/>
      <c r="AV727" s="3"/>
      <c r="AW727" s="3"/>
      <c r="AX727" s="3"/>
      <c r="AY727" s="3"/>
      <c r="AZ727" s="3"/>
      <c r="BA727" s="3"/>
      <c r="BB727" s="3"/>
      <c r="BC727" s="3"/>
      <c r="BD727" s="3"/>
      <c r="BE727" s="3"/>
      <c r="BF727" s="3"/>
      <c r="BG727" s="3"/>
      <c r="BH727" s="3"/>
      <c r="BI727" s="3"/>
      <c r="BJ727" s="3"/>
      <c r="BK727" s="3"/>
      <c r="BL727" s="3"/>
    </row>
    <row r="728">
      <c r="A728" s="68"/>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3"/>
      <c r="AV728" s="3"/>
      <c r="AW728" s="3"/>
      <c r="AX728" s="3"/>
      <c r="AY728" s="3"/>
      <c r="AZ728" s="3"/>
      <c r="BA728" s="3"/>
      <c r="BB728" s="3"/>
      <c r="BC728" s="3"/>
      <c r="BD728" s="3"/>
      <c r="BE728" s="3"/>
      <c r="BF728" s="3"/>
      <c r="BG728" s="3"/>
      <c r="BH728" s="3"/>
      <c r="BI728" s="3"/>
      <c r="BJ728" s="3"/>
      <c r="BK728" s="3"/>
      <c r="BL728" s="3"/>
    </row>
    <row r="729">
      <c r="A729" s="68"/>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c r="AU729" s="3"/>
      <c r="AV729" s="3"/>
      <c r="AW729" s="3"/>
      <c r="AX729" s="3"/>
      <c r="AY729" s="3"/>
      <c r="AZ729" s="3"/>
      <c r="BA729" s="3"/>
      <c r="BB729" s="3"/>
      <c r="BC729" s="3"/>
      <c r="BD729" s="3"/>
      <c r="BE729" s="3"/>
      <c r="BF729" s="3"/>
      <c r="BG729" s="3"/>
      <c r="BH729" s="3"/>
      <c r="BI729" s="3"/>
      <c r="BJ729" s="3"/>
      <c r="BK729" s="3"/>
      <c r="BL729" s="3"/>
    </row>
    <row r="730">
      <c r="A730" s="68"/>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3"/>
      <c r="AV730" s="3"/>
      <c r="AW730" s="3"/>
      <c r="AX730" s="3"/>
      <c r="AY730" s="3"/>
      <c r="AZ730" s="3"/>
      <c r="BA730" s="3"/>
      <c r="BB730" s="3"/>
      <c r="BC730" s="3"/>
      <c r="BD730" s="3"/>
      <c r="BE730" s="3"/>
      <c r="BF730" s="3"/>
      <c r="BG730" s="3"/>
      <c r="BH730" s="3"/>
      <c r="BI730" s="3"/>
      <c r="BJ730" s="3"/>
      <c r="BK730" s="3"/>
      <c r="BL730" s="3"/>
    </row>
    <row r="731">
      <c r="A731" s="68"/>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3"/>
      <c r="AV731" s="3"/>
      <c r="AW731" s="3"/>
      <c r="AX731" s="3"/>
      <c r="AY731" s="3"/>
      <c r="AZ731" s="3"/>
      <c r="BA731" s="3"/>
      <c r="BB731" s="3"/>
      <c r="BC731" s="3"/>
      <c r="BD731" s="3"/>
      <c r="BE731" s="3"/>
      <c r="BF731" s="3"/>
      <c r="BG731" s="3"/>
      <c r="BH731" s="3"/>
      <c r="BI731" s="3"/>
      <c r="BJ731" s="3"/>
      <c r="BK731" s="3"/>
      <c r="BL731" s="3"/>
    </row>
    <row r="732">
      <c r="A732" s="68"/>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3"/>
      <c r="AV732" s="3"/>
      <c r="AW732" s="3"/>
      <c r="AX732" s="3"/>
      <c r="AY732" s="3"/>
      <c r="AZ732" s="3"/>
      <c r="BA732" s="3"/>
      <c r="BB732" s="3"/>
      <c r="BC732" s="3"/>
      <c r="BD732" s="3"/>
      <c r="BE732" s="3"/>
      <c r="BF732" s="3"/>
      <c r="BG732" s="3"/>
      <c r="BH732" s="3"/>
      <c r="BI732" s="3"/>
      <c r="BJ732" s="3"/>
      <c r="BK732" s="3"/>
      <c r="BL732" s="3"/>
    </row>
    <row r="733">
      <c r="A733" s="68"/>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
      <c r="AV733" s="3"/>
      <c r="AW733" s="3"/>
      <c r="AX733" s="3"/>
      <c r="AY733" s="3"/>
      <c r="AZ733" s="3"/>
      <c r="BA733" s="3"/>
      <c r="BB733" s="3"/>
      <c r="BC733" s="3"/>
      <c r="BD733" s="3"/>
      <c r="BE733" s="3"/>
      <c r="BF733" s="3"/>
      <c r="BG733" s="3"/>
      <c r="BH733" s="3"/>
      <c r="BI733" s="3"/>
      <c r="BJ733" s="3"/>
      <c r="BK733" s="3"/>
      <c r="BL733" s="3"/>
    </row>
    <row r="734">
      <c r="A734" s="68"/>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
      <c r="AV734" s="3"/>
      <c r="AW734" s="3"/>
      <c r="AX734" s="3"/>
      <c r="AY734" s="3"/>
      <c r="AZ734" s="3"/>
      <c r="BA734" s="3"/>
      <c r="BB734" s="3"/>
      <c r="BC734" s="3"/>
      <c r="BD734" s="3"/>
      <c r="BE734" s="3"/>
      <c r="BF734" s="3"/>
      <c r="BG734" s="3"/>
      <c r="BH734" s="3"/>
      <c r="BI734" s="3"/>
      <c r="BJ734" s="3"/>
      <c r="BK734" s="3"/>
      <c r="BL734" s="3"/>
    </row>
    <row r="735">
      <c r="A735" s="68"/>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c r="AW735" s="3"/>
      <c r="AX735" s="3"/>
      <c r="AY735" s="3"/>
      <c r="AZ735" s="3"/>
      <c r="BA735" s="3"/>
      <c r="BB735" s="3"/>
      <c r="BC735" s="3"/>
      <c r="BD735" s="3"/>
      <c r="BE735" s="3"/>
      <c r="BF735" s="3"/>
      <c r="BG735" s="3"/>
      <c r="BH735" s="3"/>
      <c r="BI735" s="3"/>
      <c r="BJ735" s="3"/>
      <c r="BK735" s="3"/>
      <c r="BL735" s="3"/>
    </row>
    <row r="736">
      <c r="A736" s="68"/>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c r="AW736" s="3"/>
      <c r="AX736" s="3"/>
      <c r="AY736" s="3"/>
      <c r="AZ736" s="3"/>
      <c r="BA736" s="3"/>
      <c r="BB736" s="3"/>
      <c r="BC736" s="3"/>
      <c r="BD736" s="3"/>
      <c r="BE736" s="3"/>
      <c r="BF736" s="3"/>
      <c r="BG736" s="3"/>
      <c r="BH736" s="3"/>
      <c r="BI736" s="3"/>
      <c r="BJ736" s="3"/>
      <c r="BK736" s="3"/>
      <c r="BL736" s="3"/>
    </row>
    <row r="737">
      <c r="A737" s="68"/>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c r="AW737" s="3"/>
      <c r="AX737" s="3"/>
      <c r="AY737" s="3"/>
      <c r="AZ737" s="3"/>
      <c r="BA737" s="3"/>
      <c r="BB737" s="3"/>
      <c r="BC737" s="3"/>
      <c r="BD737" s="3"/>
      <c r="BE737" s="3"/>
      <c r="BF737" s="3"/>
      <c r="BG737" s="3"/>
      <c r="BH737" s="3"/>
      <c r="BI737" s="3"/>
      <c r="BJ737" s="3"/>
      <c r="BK737" s="3"/>
      <c r="BL737" s="3"/>
    </row>
    <row r="738">
      <c r="A738" s="68"/>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c r="AV738" s="3"/>
      <c r="AW738" s="3"/>
      <c r="AX738" s="3"/>
      <c r="AY738" s="3"/>
      <c r="AZ738" s="3"/>
      <c r="BA738" s="3"/>
      <c r="BB738" s="3"/>
      <c r="BC738" s="3"/>
      <c r="BD738" s="3"/>
      <c r="BE738" s="3"/>
      <c r="BF738" s="3"/>
      <c r="BG738" s="3"/>
      <c r="BH738" s="3"/>
      <c r="BI738" s="3"/>
      <c r="BJ738" s="3"/>
      <c r="BK738" s="3"/>
      <c r="BL738" s="3"/>
    </row>
    <row r="739">
      <c r="A739" s="68"/>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c r="AW739" s="3"/>
      <c r="AX739" s="3"/>
      <c r="AY739" s="3"/>
      <c r="AZ739" s="3"/>
      <c r="BA739" s="3"/>
      <c r="BB739" s="3"/>
      <c r="BC739" s="3"/>
      <c r="BD739" s="3"/>
      <c r="BE739" s="3"/>
      <c r="BF739" s="3"/>
      <c r="BG739" s="3"/>
      <c r="BH739" s="3"/>
      <c r="BI739" s="3"/>
      <c r="BJ739" s="3"/>
      <c r="BK739" s="3"/>
      <c r="BL739" s="3"/>
    </row>
    <row r="740">
      <c r="A740" s="68"/>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
      <c r="AV740" s="3"/>
      <c r="AW740" s="3"/>
      <c r="AX740" s="3"/>
      <c r="AY740" s="3"/>
      <c r="AZ740" s="3"/>
      <c r="BA740" s="3"/>
      <c r="BB740" s="3"/>
      <c r="BC740" s="3"/>
      <c r="BD740" s="3"/>
      <c r="BE740" s="3"/>
      <c r="BF740" s="3"/>
      <c r="BG740" s="3"/>
      <c r="BH740" s="3"/>
      <c r="BI740" s="3"/>
      <c r="BJ740" s="3"/>
      <c r="BK740" s="3"/>
      <c r="BL740" s="3"/>
    </row>
    <row r="741">
      <c r="A741" s="68"/>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c r="AU741" s="3"/>
      <c r="AV741" s="3"/>
      <c r="AW741" s="3"/>
      <c r="AX741" s="3"/>
      <c r="AY741" s="3"/>
      <c r="AZ741" s="3"/>
      <c r="BA741" s="3"/>
      <c r="BB741" s="3"/>
      <c r="BC741" s="3"/>
      <c r="BD741" s="3"/>
      <c r="BE741" s="3"/>
      <c r="BF741" s="3"/>
      <c r="BG741" s="3"/>
      <c r="BH741" s="3"/>
      <c r="BI741" s="3"/>
      <c r="BJ741" s="3"/>
      <c r="BK741" s="3"/>
      <c r="BL741" s="3"/>
    </row>
    <row r="742">
      <c r="A742" s="68"/>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3"/>
      <c r="AV742" s="3"/>
      <c r="AW742" s="3"/>
      <c r="AX742" s="3"/>
      <c r="AY742" s="3"/>
      <c r="AZ742" s="3"/>
      <c r="BA742" s="3"/>
      <c r="BB742" s="3"/>
      <c r="BC742" s="3"/>
      <c r="BD742" s="3"/>
      <c r="BE742" s="3"/>
      <c r="BF742" s="3"/>
      <c r="BG742" s="3"/>
      <c r="BH742" s="3"/>
      <c r="BI742" s="3"/>
      <c r="BJ742" s="3"/>
      <c r="BK742" s="3"/>
      <c r="BL742" s="3"/>
    </row>
    <row r="743">
      <c r="A743" s="68"/>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3"/>
      <c r="AV743" s="3"/>
      <c r="AW743" s="3"/>
      <c r="AX743" s="3"/>
      <c r="AY743" s="3"/>
      <c r="AZ743" s="3"/>
      <c r="BA743" s="3"/>
      <c r="BB743" s="3"/>
      <c r="BC743" s="3"/>
      <c r="BD743" s="3"/>
      <c r="BE743" s="3"/>
      <c r="BF743" s="3"/>
      <c r="BG743" s="3"/>
      <c r="BH743" s="3"/>
      <c r="BI743" s="3"/>
      <c r="BJ743" s="3"/>
      <c r="BK743" s="3"/>
      <c r="BL743" s="3"/>
    </row>
    <row r="744">
      <c r="A744" s="68"/>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3"/>
      <c r="AV744" s="3"/>
      <c r="AW744" s="3"/>
      <c r="AX744" s="3"/>
      <c r="AY744" s="3"/>
      <c r="AZ744" s="3"/>
      <c r="BA744" s="3"/>
      <c r="BB744" s="3"/>
      <c r="BC744" s="3"/>
      <c r="BD744" s="3"/>
      <c r="BE744" s="3"/>
      <c r="BF744" s="3"/>
      <c r="BG744" s="3"/>
      <c r="BH744" s="3"/>
      <c r="BI744" s="3"/>
      <c r="BJ744" s="3"/>
      <c r="BK744" s="3"/>
      <c r="BL744" s="3"/>
    </row>
    <row r="745">
      <c r="A745" s="68"/>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c r="AU745" s="3"/>
      <c r="AV745" s="3"/>
      <c r="AW745" s="3"/>
      <c r="AX745" s="3"/>
      <c r="AY745" s="3"/>
      <c r="AZ745" s="3"/>
      <c r="BA745" s="3"/>
      <c r="BB745" s="3"/>
      <c r="BC745" s="3"/>
      <c r="BD745" s="3"/>
      <c r="BE745" s="3"/>
      <c r="BF745" s="3"/>
      <c r="BG745" s="3"/>
      <c r="BH745" s="3"/>
      <c r="BI745" s="3"/>
      <c r="BJ745" s="3"/>
      <c r="BK745" s="3"/>
      <c r="BL745" s="3"/>
    </row>
    <row r="746">
      <c r="A746" s="68"/>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c r="AU746" s="3"/>
      <c r="AV746" s="3"/>
      <c r="AW746" s="3"/>
      <c r="AX746" s="3"/>
      <c r="AY746" s="3"/>
      <c r="AZ746" s="3"/>
      <c r="BA746" s="3"/>
      <c r="BB746" s="3"/>
      <c r="BC746" s="3"/>
      <c r="BD746" s="3"/>
      <c r="BE746" s="3"/>
      <c r="BF746" s="3"/>
      <c r="BG746" s="3"/>
      <c r="BH746" s="3"/>
      <c r="BI746" s="3"/>
      <c r="BJ746" s="3"/>
      <c r="BK746" s="3"/>
      <c r="BL746" s="3"/>
    </row>
    <row r="747">
      <c r="A747" s="68"/>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c r="AU747" s="3"/>
      <c r="AV747" s="3"/>
      <c r="AW747" s="3"/>
      <c r="AX747" s="3"/>
      <c r="AY747" s="3"/>
      <c r="AZ747" s="3"/>
      <c r="BA747" s="3"/>
      <c r="BB747" s="3"/>
      <c r="BC747" s="3"/>
      <c r="BD747" s="3"/>
      <c r="BE747" s="3"/>
      <c r="BF747" s="3"/>
      <c r="BG747" s="3"/>
      <c r="BH747" s="3"/>
      <c r="BI747" s="3"/>
      <c r="BJ747" s="3"/>
      <c r="BK747" s="3"/>
      <c r="BL747" s="3"/>
    </row>
    <row r="748">
      <c r="A748" s="68"/>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3"/>
      <c r="AV748" s="3"/>
      <c r="AW748" s="3"/>
      <c r="AX748" s="3"/>
      <c r="AY748" s="3"/>
      <c r="AZ748" s="3"/>
      <c r="BA748" s="3"/>
      <c r="BB748" s="3"/>
      <c r="BC748" s="3"/>
      <c r="BD748" s="3"/>
      <c r="BE748" s="3"/>
      <c r="BF748" s="3"/>
      <c r="BG748" s="3"/>
      <c r="BH748" s="3"/>
      <c r="BI748" s="3"/>
      <c r="BJ748" s="3"/>
      <c r="BK748" s="3"/>
      <c r="BL748" s="3"/>
    </row>
    <row r="749">
      <c r="A749" s="68"/>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c r="AT749" s="3"/>
      <c r="AU749" s="3"/>
      <c r="AV749" s="3"/>
      <c r="AW749" s="3"/>
      <c r="AX749" s="3"/>
      <c r="AY749" s="3"/>
      <c r="AZ749" s="3"/>
      <c r="BA749" s="3"/>
      <c r="BB749" s="3"/>
      <c r="BC749" s="3"/>
      <c r="BD749" s="3"/>
      <c r="BE749" s="3"/>
      <c r="BF749" s="3"/>
      <c r="BG749" s="3"/>
      <c r="BH749" s="3"/>
      <c r="BI749" s="3"/>
      <c r="BJ749" s="3"/>
      <c r="BK749" s="3"/>
      <c r="BL749" s="3"/>
    </row>
    <row r="750">
      <c r="A750" s="68"/>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c r="AU750" s="3"/>
      <c r="AV750" s="3"/>
      <c r="AW750" s="3"/>
      <c r="AX750" s="3"/>
      <c r="AY750" s="3"/>
      <c r="AZ750" s="3"/>
      <c r="BA750" s="3"/>
      <c r="BB750" s="3"/>
      <c r="BC750" s="3"/>
      <c r="BD750" s="3"/>
      <c r="BE750" s="3"/>
      <c r="BF750" s="3"/>
      <c r="BG750" s="3"/>
      <c r="BH750" s="3"/>
      <c r="BI750" s="3"/>
      <c r="BJ750" s="3"/>
      <c r="BK750" s="3"/>
      <c r="BL750" s="3"/>
    </row>
    <row r="751">
      <c r="A751" s="68"/>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c r="AU751" s="3"/>
      <c r="AV751" s="3"/>
      <c r="AW751" s="3"/>
      <c r="AX751" s="3"/>
      <c r="AY751" s="3"/>
      <c r="AZ751" s="3"/>
      <c r="BA751" s="3"/>
      <c r="BB751" s="3"/>
      <c r="BC751" s="3"/>
      <c r="BD751" s="3"/>
      <c r="BE751" s="3"/>
      <c r="BF751" s="3"/>
      <c r="BG751" s="3"/>
      <c r="BH751" s="3"/>
      <c r="BI751" s="3"/>
      <c r="BJ751" s="3"/>
      <c r="BK751" s="3"/>
      <c r="BL751" s="3"/>
    </row>
    <row r="752">
      <c r="A752" s="68"/>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c r="AU752" s="3"/>
      <c r="AV752" s="3"/>
      <c r="AW752" s="3"/>
      <c r="AX752" s="3"/>
      <c r="AY752" s="3"/>
      <c r="AZ752" s="3"/>
      <c r="BA752" s="3"/>
      <c r="BB752" s="3"/>
      <c r="BC752" s="3"/>
      <c r="BD752" s="3"/>
      <c r="BE752" s="3"/>
      <c r="BF752" s="3"/>
      <c r="BG752" s="3"/>
      <c r="BH752" s="3"/>
      <c r="BI752" s="3"/>
      <c r="BJ752" s="3"/>
      <c r="BK752" s="3"/>
      <c r="BL752" s="3"/>
    </row>
    <row r="753">
      <c r="A753" s="68"/>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3"/>
      <c r="AV753" s="3"/>
      <c r="AW753" s="3"/>
      <c r="AX753" s="3"/>
      <c r="AY753" s="3"/>
      <c r="AZ753" s="3"/>
      <c r="BA753" s="3"/>
      <c r="BB753" s="3"/>
      <c r="BC753" s="3"/>
      <c r="BD753" s="3"/>
      <c r="BE753" s="3"/>
      <c r="BF753" s="3"/>
      <c r="BG753" s="3"/>
      <c r="BH753" s="3"/>
      <c r="BI753" s="3"/>
      <c r="BJ753" s="3"/>
      <c r="BK753" s="3"/>
      <c r="BL753" s="3"/>
    </row>
    <row r="754">
      <c r="A754" s="68"/>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3"/>
      <c r="AV754" s="3"/>
      <c r="AW754" s="3"/>
      <c r="AX754" s="3"/>
      <c r="AY754" s="3"/>
      <c r="AZ754" s="3"/>
      <c r="BA754" s="3"/>
      <c r="BB754" s="3"/>
      <c r="BC754" s="3"/>
      <c r="BD754" s="3"/>
      <c r="BE754" s="3"/>
      <c r="BF754" s="3"/>
      <c r="BG754" s="3"/>
      <c r="BH754" s="3"/>
      <c r="BI754" s="3"/>
      <c r="BJ754" s="3"/>
      <c r="BK754" s="3"/>
      <c r="BL754" s="3"/>
    </row>
    <row r="755">
      <c r="A755" s="68"/>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3"/>
      <c r="AV755" s="3"/>
      <c r="AW755" s="3"/>
      <c r="AX755" s="3"/>
      <c r="AY755" s="3"/>
      <c r="AZ755" s="3"/>
      <c r="BA755" s="3"/>
      <c r="BB755" s="3"/>
      <c r="BC755" s="3"/>
      <c r="BD755" s="3"/>
      <c r="BE755" s="3"/>
      <c r="BF755" s="3"/>
      <c r="BG755" s="3"/>
      <c r="BH755" s="3"/>
      <c r="BI755" s="3"/>
      <c r="BJ755" s="3"/>
      <c r="BK755" s="3"/>
      <c r="BL755" s="3"/>
    </row>
    <row r="756">
      <c r="A756" s="68"/>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c r="AU756" s="3"/>
      <c r="AV756" s="3"/>
      <c r="AW756" s="3"/>
      <c r="AX756" s="3"/>
      <c r="AY756" s="3"/>
      <c r="AZ756" s="3"/>
      <c r="BA756" s="3"/>
      <c r="BB756" s="3"/>
      <c r="BC756" s="3"/>
      <c r="BD756" s="3"/>
      <c r="BE756" s="3"/>
      <c r="BF756" s="3"/>
      <c r="BG756" s="3"/>
      <c r="BH756" s="3"/>
      <c r="BI756" s="3"/>
      <c r="BJ756" s="3"/>
      <c r="BK756" s="3"/>
      <c r="BL756" s="3"/>
    </row>
    <row r="757">
      <c r="A757" s="68"/>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c r="AU757" s="3"/>
      <c r="AV757" s="3"/>
      <c r="AW757" s="3"/>
      <c r="AX757" s="3"/>
      <c r="AY757" s="3"/>
      <c r="AZ757" s="3"/>
      <c r="BA757" s="3"/>
      <c r="BB757" s="3"/>
      <c r="BC757" s="3"/>
      <c r="BD757" s="3"/>
      <c r="BE757" s="3"/>
      <c r="BF757" s="3"/>
      <c r="BG757" s="3"/>
      <c r="BH757" s="3"/>
      <c r="BI757" s="3"/>
      <c r="BJ757" s="3"/>
      <c r="BK757" s="3"/>
      <c r="BL757" s="3"/>
    </row>
    <row r="758">
      <c r="A758" s="68"/>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c r="AU758" s="3"/>
      <c r="AV758" s="3"/>
      <c r="AW758" s="3"/>
      <c r="AX758" s="3"/>
      <c r="AY758" s="3"/>
      <c r="AZ758" s="3"/>
      <c r="BA758" s="3"/>
      <c r="BB758" s="3"/>
      <c r="BC758" s="3"/>
      <c r="BD758" s="3"/>
      <c r="BE758" s="3"/>
      <c r="BF758" s="3"/>
      <c r="BG758" s="3"/>
      <c r="BH758" s="3"/>
      <c r="BI758" s="3"/>
      <c r="BJ758" s="3"/>
      <c r="BK758" s="3"/>
      <c r="BL758" s="3"/>
    </row>
    <row r="759">
      <c r="A759" s="68"/>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c r="AU759" s="3"/>
      <c r="AV759" s="3"/>
      <c r="AW759" s="3"/>
      <c r="AX759" s="3"/>
      <c r="AY759" s="3"/>
      <c r="AZ759" s="3"/>
      <c r="BA759" s="3"/>
      <c r="BB759" s="3"/>
      <c r="BC759" s="3"/>
      <c r="BD759" s="3"/>
      <c r="BE759" s="3"/>
      <c r="BF759" s="3"/>
      <c r="BG759" s="3"/>
      <c r="BH759" s="3"/>
      <c r="BI759" s="3"/>
      <c r="BJ759" s="3"/>
      <c r="BK759" s="3"/>
      <c r="BL759" s="3"/>
    </row>
    <row r="760">
      <c r="A760" s="68"/>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c r="AU760" s="3"/>
      <c r="AV760" s="3"/>
      <c r="AW760" s="3"/>
      <c r="AX760" s="3"/>
      <c r="AY760" s="3"/>
      <c r="AZ760" s="3"/>
      <c r="BA760" s="3"/>
      <c r="BB760" s="3"/>
      <c r="BC760" s="3"/>
      <c r="BD760" s="3"/>
      <c r="BE760" s="3"/>
      <c r="BF760" s="3"/>
      <c r="BG760" s="3"/>
      <c r="BH760" s="3"/>
      <c r="BI760" s="3"/>
      <c r="BJ760" s="3"/>
      <c r="BK760" s="3"/>
      <c r="BL760" s="3"/>
    </row>
    <row r="761">
      <c r="A761" s="68"/>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c r="AU761" s="3"/>
      <c r="AV761" s="3"/>
      <c r="AW761" s="3"/>
      <c r="AX761" s="3"/>
      <c r="AY761" s="3"/>
      <c r="AZ761" s="3"/>
      <c r="BA761" s="3"/>
      <c r="BB761" s="3"/>
      <c r="BC761" s="3"/>
      <c r="BD761" s="3"/>
      <c r="BE761" s="3"/>
      <c r="BF761" s="3"/>
      <c r="BG761" s="3"/>
      <c r="BH761" s="3"/>
      <c r="BI761" s="3"/>
      <c r="BJ761" s="3"/>
      <c r="BK761" s="3"/>
      <c r="BL761" s="3"/>
    </row>
    <row r="762">
      <c r="A762" s="68"/>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c r="AT762" s="3"/>
      <c r="AU762" s="3"/>
      <c r="AV762" s="3"/>
      <c r="AW762" s="3"/>
      <c r="AX762" s="3"/>
      <c r="AY762" s="3"/>
      <c r="AZ762" s="3"/>
      <c r="BA762" s="3"/>
      <c r="BB762" s="3"/>
      <c r="BC762" s="3"/>
      <c r="BD762" s="3"/>
      <c r="BE762" s="3"/>
      <c r="BF762" s="3"/>
      <c r="BG762" s="3"/>
      <c r="BH762" s="3"/>
      <c r="BI762" s="3"/>
      <c r="BJ762" s="3"/>
      <c r="BK762" s="3"/>
      <c r="BL762" s="3"/>
    </row>
    <row r="763">
      <c r="A763" s="68"/>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c r="AU763" s="3"/>
      <c r="AV763" s="3"/>
      <c r="AW763" s="3"/>
      <c r="AX763" s="3"/>
      <c r="AY763" s="3"/>
      <c r="AZ763" s="3"/>
      <c r="BA763" s="3"/>
      <c r="BB763" s="3"/>
      <c r="BC763" s="3"/>
      <c r="BD763" s="3"/>
      <c r="BE763" s="3"/>
      <c r="BF763" s="3"/>
      <c r="BG763" s="3"/>
      <c r="BH763" s="3"/>
      <c r="BI763" s="3"/>
      <c r="BJ763" s="3"/>
      <c r="BK763" s="3"/>
      <c r="BL763" s="3"/>
    </row>
    <row r="764">
      <c r="A764" s="68"/>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c r="AT764" s="3"/>
      <c r="AU764" s="3"/>
      <c r="AV764" s="3"/>
      <c r="AW764" s="3"/>
      <c r="AX764" s="3"/>
      <c r="AY764" s="3"/>
      <c r="AZ764" s="3"/>
      <c r="BA764" s="3"/>
      <c r="BB764" s="3"/>
      <c r="BC764" s="3"/>
      <c r="BD764" s="3"/>
      <c r="BE764" s="3"/>
      <c r="BF764" s="3"/>
      <c r="BG764" s="3"/>
      <c r="BH764" s="3"/>
      <c r="BI764" s="3"/>
      <c r="BJ764" s="3"/>
      <c r="BK764" s="3"/>
      <c r="BL764" s="3"/>
    </row>
    <row r="765">
      <c r="A765" s="68"/>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c r="AU765" s="3"/>
      <c r="AV765" s="3"/>
      <c r="AW765" s="3"/>
      <c r="AX765" s="3"/>
      <c r="AY765" s="3"/>
      <c r="AZ765" s="3"/>
      <c r="BA765" s="3"/>
      <c r="BB765" s="3"/>
      <c r="BC765" s="3"/>
      <c r="BD765" s="3"/>
      <c r="BE765" s="3"/>
      <c r="BF765" s="3"/>
      <c r="BG765" s="3"/>
      <c r="BH765" s="3"/>
      <c r="BI765" s="3"/>
      <c r="BJ765" s="3"/>
      <c r="BK765" s="3"/>
      <c r="BL765" s="3"/>
    </row>
    <row r="766">
      <c r="A766" s="68"/>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c r="AU766" s="3"/>
      <c r="AV766" s="3"/>
      <c r="AW766" s="3"/>
      <c r="AX766" s="3"/>
      <c r="AY766" s="3"/>
      <c r="AZ766" s="3"/>
      <c r="BA766" s="3"/>
      <c r="BB766" s="3"/>
      <c r="BC766" s="3"/>
      <c r="BD766" s="3"/>
      <c r="BE766" s="3"/>
      <c r="BF766" s="3"/>
      <c r="BG766" s="3"/>
      <c r="BH766" s="3"/>
      <c r="BI766" s="3"/>
      <c r="BJ766" s="3"/>
      <c r="BK766" s="3"/>
      <c r="BL766" s="3"/>
    </row>
    <row r="767">
      <c r="A767" s="68"/>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c r="AU767" s="3"/>
      <c r="AV767" s="3"/>
      <c r="AW767" s="3"/>
      <c r="AX767" s="3"/>
      <c r="AY767" s="3"/>
      <c r="AZ767" s="3"/>
      <c r="BA767" s="3"/>
      <c r="BB767" s="3"/>
      <c r="BC767" s="3"/>
      <c r="BD767" s="3"/>
      <c r="BE767" s="3"/>
      <c r="BF767" s="3"/>
      <c r="BG767" s="3"/>
      <c r="BH767" s="3"/>
      <c r="BI767" s="3"/>
      <c r="BJ767" s="3"/>
      <c r="BK767" s="3"/>
      <c r="BL767" s="3"/>
    </row>
    <row r="768">
      <c r="A768" s="68"/>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c r="AU768" s="3"/>
      <c r="AV768" s="3"/>
      <c r="AW768" s="3"/>
      <c r="AX768" s="3"/>
      <c r="AY768" s="3"/>
      <c r="AZ768" s="3"/>
      <c r="BA768" s="3"/>
      <c r="BB768" s="3"/>
      <c r="BC768" s="3"/>
      <c r="BD768" s="3"/>
      <c r="BE768" s="3"/>
      <c r="BF768" s="3"/>
      <c r="BG768" s="3"/>
      <c r="BH768" s="3"/>
      <c r="BI768" s="3"/>
      <c r="BJ768" s="3"/>
      <c r="BK768" s="3"/>
      <c r="BL768" s="3"/>
    </row>
    <row r="769">
      <c r="A769" s="68"/>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c r="AU769" s="3"/>
      <c r="AV769" s="3"/>
      <c r="AW769" s="3"/>
      <c r="AX769" s="3"/>
      <c r="AY769" s="3"/>
      <c r="AZ769" s="3"/>
      <c r="BA769" s="3"/>
      <c r="BB769" s="3"/>
      <c r="BC769" s="3"/>
      <c r="BD769" s="3"/>
      <c r="BE769" s="3"/>
      <c r="BF769" s="3"/>
      <c r="BG769" s="3"/>
      <c r="BH769" s="3"/>
      <c r="BI769" s="3"/>
      <c r="BJ769" s="3"/>
      <c r="BK769" s="3"/>
      <c r="BL769" s="3"/>
    </row>
    <row r="770">
      <c r="A770" s="68"/>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c r="AU770" s="3"/>
      <c r="AV770" s="3"/>
      <c r="AW770" s="3"/>
      <c r="AX770" s="3"/>
      <c r="AY770" s="3"/>
      <c r="AZ770" s="3"/>
      <c r="BA770" s="3"/>
      <c r="BB770" s="3"/>
      <c r="BC770" s="3"/>
      <c r="BD770" s="3"/>
      <c r="BE770" s="3"/>
      <c r="BF770" s="3"/>
      <c r="BG770" s="3"/>
      <c r="BH770" s="3"/>
      <c r="BI770" s="3"/>
      <c r="BJ770" s="3"/>
      <c r="BK770" s="3"/>
      <c r="BL770" s="3"/>
    </row>
    <row r="771">
      <c r="A771" s="68"/>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c r="AU771" s="3"/>
      <c r="AV771" s="3"/>
      <c r="AW771" s="3"/>
      <c r="AX771" s="3"/>
      <c r="AY771" s="3"/>
      <c r="AZ771" s="3"/>
      <c r="BA771" s="3"/>
      <c r="BB771" s="3"/>
      <c r="BC771" s="3"/>
      <c r="BD771" s="3"/>
      <c r="BE771" s="3"/>
      <c r="BF771" s="3"/>
      <c r="BG771" s="3"/>
      <c r="BH771" s="3"/>
      <c r="BI771" s="3"/>
      <c r="BJ771" s="3"/>
      <c r="BK771" s="3"/>
      <c r="BL771" s="3"/>
    </row>
    <row r="772">
      <c r="A772" s="68"/>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3"/>
      <c r="AV772" s="3"/>
      <c r="AW772" s="3"/>
      <c r="AX772" s="3"/>
      <c r="AY772" s="3"/>
      <c r="AZ772" s="3"/>
      <c r="BA772" s="3"/>
      <c r="BB772" s="3"/>
      <c r="BC772" s="3"/>
      <c r="BD772" s="3"/>
      <c r="BE772" s="3"/>
      <c r="BF772" s="3"/>
      <c r="BG772" s="3"/>
      <c r="BH772" s="3"/>
      <c r="BI772" s="3"/>
      <c r="BJ772" s="3"/>
      <c r="BK772" s="3"/>
      <c r="BL772" s="3"/>
    </row>
    <row r="773">
      <c r="A773" s="68"/>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c r="AU773" s="3"/>
      <c r="AV773" s="3"/>
      <c r="AW773" s="3"/>
      <c r="AX773" s="3"/>
      <c r="AY773" s="3"/>
      <c r="AZ773" s="3"/>
      <c r="BA773" s="3"/>
      <c r="BB773" s="3"/>
      <c r="BC773" s="3"/>
      <c r="BD773" s="3"/>
      <c r="BE773" s="3"/>
      <c r="BF773" s="3"/>
      <c r="BG773" s="3"/>
      <c r="BH773" s="3"/>
      <c r="BI773" s="3"/>
      <c r="BJ773" s="3"/>
      <c r="BK773" s="3"/>
      <c r="BL773" s="3"/>
    </row>
    <row r="774">
      <c r="A774" s="68"/>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c r="AU774" s="3"/>
      <c r="AV774" s="3"/>
      <c r="AW774" s="3"/>
      <c r="AX774" s="3"/>
      <c r="AY774" s="3"/>
      <c r="AZ774" s="3"/>
      <c r="BA774" s="3"/>
      <c r="BB774" s="3"/>
      <c r="BC774" s="3"/>
      <c r="BD774" s="3"/>
      <c r="BE774" s="3"/>
      <c r="BF774" s="3"/>
      <c r="BG774" s="3"/>
      <c r="BH774" s="3"/>
      <c r="BI774" s="3"/>
      <c r="BJ774" s="3"/>
      <c r="BK774" s="3"/>
      <c r="BL774" s="3"/>
    </row>
    <row r="775">
      <c r="A775" s="68"/>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c r="AU775" s="3"/>
      <c r="AV775" s="3"/>
      <c r="AW775" s="3"/>
      <c r="AX775" s="3"/>
      <c r="AY775" s="3"/>
      <c r="AZ775" s="3"/>
      <c r="BA775" s="3"/>
      <c r="BB775" s="3"/>
      <c r="BC775" s="3"/>
      <c r="BD775" s="3"/>
      <c r="BE775" s="3"/>
      <c r="BF775" s="3"/>
      <c r="BG775" s="3"/>
      <c r="BH775" s="3"/>
      <c r="BI775" s="3"/>
      <c r="BJ775" s="3"/>
      <c r="BK775" s="3"/>
      <c r="BL775" s="3"/>
    </row>
    <row r="776">
      <c r="A776" s="68"/>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c r="AU776" s="3"/>
      <c r="AV776" s="3"/>
      <c r="AW776" s="3"/>
      <c r="AX776" s="3"/>
      <c r="AY776" s="3"/>
      <c r="AZ776" s="3"/>
      <c r="BA776" s="3"/>
      <c r="BB776" s="3"/>
      <c r="BC776" s="3"/>
      <c r="BD776" s="3"/>
      <c r="BE776" s="3"/>
      <c r="BF776" s="3"/>
      <c r="BG776" s="3"/>
      <c r="BH776" s="3"/>
      <c r="BI776" s="3"/>
      <c r="BJ776" s="3"/>
      <c r="BK776" s="3"/>
      <c r="BL776" s="3"/>
    </row>
    <row r="777">
      <c r="A777" s="68"/>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c r="AU777" s="3"/>
      <c r="AV777" s="3"/>
      <c r="AW777" s="3"/>
      <c r="AX777" s="3"/>
      <c r="AY777" s="3"/>
      <c r="AZ777" s="3"/>
      <c r="BA777" s="3"/>
      <c r="BB777" s="3"/>
      <c r="BC777" s="3"/>
      <c r="BD777" s="3"/>
      <c r="BE777" s="3"/>
      <c r="BF777" s="3"/>
      <c r="BG777" s="3"/>
      <c r="BH777" s="3"/>
      <c r="BI777" s="3"/>
      <c r="BJ777" s="3"/>
      <c r="BK777" s="3"/>
      <c r="BL777" s="3"/>
    </row>
    <row r="778">
      <c r="A778" s="68"/>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c r="AT778" s="3"/>
      <c r="AU778" s="3"/>
      <c r="AV778" s="3"/>
      <c r="AW778" s="3"/>
      <c r="AX778" s="3"/>
      <c r="AY778" s="3"/>
      <c r="AZ778" s="3"/>
      <c r="BA778" s="3"/>
      <c r="BB778" s="3"/>
      <c r="BC778" s="3"/>
      <c r="BD778" s="3"/>
      <c r="BE778" s="3"/>
      <c r="BF778" s="3"/>
      <c r="BG778" s="3"/>
      <c r="BH778" s="3"/>
      <c r="BI778" s="3"/>
      <c r="BJ778" s="3"/>
      <c r="BK778" s="3"/>
      <c r="BL778" s="3"/>
    </row>
    <row r="779">
      <c r="A779" s="68"/>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c r="AT779" s="3"/>
      <c r="AU779" s="3"/>
      <c r="AV779" s="3"/>
      <c r="AW779" s="3"/>
      <c r="AX779" s="3"/>
      <c r="AY779" s="3"/>
      <c r="AZ779" s="3"/>
      <c r="BA779" s="3"/>
      <c r="BB779" s="3"/>
      <c r="BC779" s="3"/>
      <c r="BD779" s="3"/>
      <c r="BE779" s="3"/>
      <c r="BF779" s="3"/>
      <c r="BG779" s="3"/>
      <c r="BH779" s="3"/>
      <c r="BI779" s="3"/>
      <c r="BJ779" s="3"/>
      <c r="BK779" s="3"/>
      <c r="BL779" s="3"/>
    </row>
    <row r="780">
      <c r="A780" s="68"/>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c r="AT780" s="3"/>
      <c r="AU780" s="3"/>
      <c r="AV780" s="3"/>
      <c r="AW780" s="3"/>
      <c r="AX780" s="3"/>
      <c r="AY780" s="3"/>
      <c r="AZ780" s="3"/>
      <c r="BA780" s="3"/>
      <c r="BB780" s="3"/>
      <c r="BC780" s="3"/>
      <c r="BD780" s="3"/>
      <c r="BE780" s="3"/>
      <c r="BF780" s="3"/>
      <c r="BG780" s="3"/>
      <c r="BH780" s="3"/>
      <c r="BI780" s="3"/>
      <c r="BJ780" s="3"/>
      <c r="BK780" s="3"/>
      <c r="BL780" s="3"/>
    </row>
    <row r="781">
      <c r="A781" s="68"/>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c r="AU781" s="3"/>
      <c r="AV781" s="3"/>
      <c r="AW781" s="3"/>
      <c r="AX781" s="3"/>
      <c r="AY781" s="3"/>
      <c r="AZ781" s="3"/>
      <c r="BA781" s="3"/>
      <c r="BB781" s="3"/>
      <c r="BC781" s="3"/>
      <c r="BD781" s="3"/>
      <c r="BE781" s="3"/>
      <c r="BF781" s="3"/>
      <c r="BG781" s="3"/>
      <c r="BH781" s="3"/>
      <c r="BI781" s="3"/>
      <c r="BJ781" s="3"/>
      <c r="BK781" s="3"/>
      <c r="BL781" s="3"/>
    </row>
    <row r="782">
      <c r="A782" s="68"/>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c r="AT782" s="3"/>
      <c r="AU782" s="3"/>
      <c r="AV782" s="3"/>
      <c r="AW782" s="3"/>
      <c r="AX782" s="3"/>
      <c r="AY782" s="3"/>
      <c r="AZ782" s="3"/>
      <c r="BA782" s="3"/>
      <c r="BB782" s="3"/>
      <c r="BC782" s="3"/>
      <c r="BD782" s="3"/>
      <c r="BE782" s="3"/>
      <c r="BF782" s="3"/>
      <c r="BG782" s="3"/>
      <c r="BH782" s="3"/>
      <c r="BI782" s="3"/>
      <c r="BJ782" s="3"/>
      <c r="BK782" s="3"/>
      <c r="BL782" s="3"/>
    </row>
    <row r="783">
      <c r="A783" s="68"/>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c r="AT783" s="3"/>
      <c r="AU783" s="3"/>
      <c r="AV783" s="3"/>
      <c r="AW783" s="3"/>
      <c r="AX783" s="3"/>
      <c r="AY783" s="3"/>
      <c r="AZ783" s="3"/>
      <c r="BA783" s="3"/>
      <c r="BB783" s="3"/>
      <c r="BC783" s="3"/>
      <c r="BD783" s="3"/>
      <c r="BE783" s="3"/>
      <c r="BF783" s="3"/>
      <c r="BG783" s="3"/>
      <c r="BH783" s="3"/>
      <c r="BI783" s="3"/>
      <c r="BJ783" s="3"/>
      <c r="BK783" s="3"/>
      <c r="BL783" s="3"/>
    </row>
    <row r="784">
      <c r="A784" s="68"/>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c r="AU784" s="3"/>
      <c r="AV784" s="3"/>
      <c r="AW784" s="3"/>
      <c r="AX784" s="3"/>
      <c r="AY784" s="3"/>
      <c r="AZ784" s="3"/>
      <c r="BA784" s="3"/>
      <c r="BB784" s="3"/>
      <c r="BC784" s="3"/>
      <c r="BD784" s="3"/>
      <c r="BE784" s="3"/>
      <c r="BF784" s="3"/>
      <c r="BG784" s="3"/>
      <c r="BH784" s="3"/>
      <c r="BI784" s="3"/>
      <c r="BJ784" s="3"/>
      <c r="BK784" s="3"/>
      <c r="BL784" s="3"/>
    </row>
    <row r="785">
      <c r="A785" s="68"/>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c r="AT785" s="3"/>
      <c r="AU785" s="3"/>
      <c r="AV785" s="3"/>
      <c r="AW785" s="3"/>
      <c r="AX785" s="3"/>
      <c r="AY785" s="3"/>
      <c r="AZ785" s="3"/>
      <c r="BA785" s="3"/>
      <c r="BB785" s="3"/>
      <c r="BC785" s="3"/>
      <c r="BD785" s="3"/>
      <c r="BE785" s="3"/>
      <c r="BF785" s="3"/>
      <c r="BG785" s="3"/>
      <c r="BH785" s="3"/>
      <c r="BI785" s="3"/>
      <c r="BJ785" s="3"/>
      <c r="BK785" s="3"/>
      <c r="BL785" s="3"/>
    </row>
    <row r="786">
      <c r="A786" s="68"/>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c r="AT786" s="3"/>
      <c r="AU786" s="3"/>
      <c r="AV786" s="3"/>
      <c r="AW786" s="3"/>
      <c r="AX786" s="3"/>
      <c r="AY786" s="3"/>
      <c r="AZ786" s="3"/>
      <c r="BA786" s="3"/>
      <c r="BB786" s="3"/>
      <c r="BC786" s="3"/>
      <c r="BD786" s="3"/>
      <c r="BE786" s="3"/>
      <c r="BF786" s="3"/>
      <c r="BG786" s="3"/>
      <c r="BH786" s="3"/>
      <c r="BI786" s="3"/>
      <c r="BJ786" s="3"/>
      <c r="BK786" s="3"/>
      <c r="BL786" s="3"/>
    </row>
    <row r="787">
      <c r="A787" s="68"/>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c r="AT787" s="3"/>
      <c r="AU787" s="3"/>
      <c r="AV787" s="3"/>
      <c r="AW787" s="3"/>
      <c r="AX787" s="3"/>
      <c r="AY787" s="3"/>
      <c r="AZ787" s="3"/>
      <c r="BA787" s="3"/>
      <c r="BB787" s="3"/>
      <c r="BC787" s="3"/>
      <c r="BD787" s="3"/>
      <c r="BE787" s="3"/>
      <c r="BF787" s="3"/>
      <c r="BG787" s="3"/>
      <c r="BH787" s="3"/>
      <c r="BI787" s="3"/>
      <c r="BJ787" s="3"/>
      <c r="BK787" s="3"/>
      <c r="BL787" s="3"/>
    </row>
    <row r="788">
      <c r="A788" s="68"/>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c r="AT788" s="3"/>
      <c r="AU788" s="3"/>
      <c r="AV788" s="3"/>
      <c r="AW788" s="3"/>
      <c r="AX788" s="3"/>
      <c r="AY788" s="3"/>
      <c r="AZ788" s="3"/>
      <c r="BA788" s="3"/>
      <c r="BB788" s="3"/>
      <c r="BC788" s="3"/>
      <c r="BD788" s="3"/>
      <c r="BE788" s="3"/>
      <c r="BF788" s="3"/>
      <c r="BG788" s="3"/>
      <c r="BH788" s="3"/>
      <c r="BI788" s="3"/>
      <c r="BJ788" s="3"/>
      <c r="BK788" s="3"/>
      <c r="BL788" s="3"/>
    </row>
    <row r="789">
      <c r="A789" s="68"/>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c r="AU789" s="3"/>
      <c r="AV789" s="3"/>
      <c r="AW789" s="3"/>
      <c r="AX789" s="3"/>
      <c r="AY789" s="3"/>
      <c r="AZ789" s="3"/>
      <c r="BA789" s="3"/>
      <c r="BB789" s="3"/>
      <c r="BC789" s="3"/>
      <c r="BD789" s="3"/>
      <c r="BE789" s="3"/>
      <c r="BF789" s="3"/>
      <c r="BG789" s="3"/>
      <c r="BH789" s="3"/>
      <c r="BI789" s="3"/>
      <c r="BJ789" s="3"/>
      <c r="BK789" s="3"/>
      <c r="BL789" s="3"/>
    </row>
    <row r="790">
      <c r="A790" s="68"/>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c r="AT790" s="3"/>
      <c r="AU790" s="3"/>
      <c r="AV790" s="3"/>
      <c r="AW790" s="3"/>
      <c r="AX790" s="3"/>
      <c r="AY790" s="3"/>
      <c r="AZ790" s="3"/>
      <c r="BA790" s="3"/>
      <c r="BB790" s="3"/>
      <c r="BC790" s="3"/>
      <c r="BD790" s="3"/>
      <c r="BE790" s="3"/>
      <c r="BF790" s="3"/>
      <c r="BG790" s="3"/>
      <c r="BH790" s="3"/>
      <c r="BI790" s="3"/>
      <c r="BJ790" s="3"/>
      <c r="BK790" s="3"/>
      <c r="BL790" s="3"/>
    </row>
    <row r="791">
      <c r="A791" s="68"/>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c r="AT791" s="3"/>
      <c r="AU791" s="3"/>
      <c r="AV791" s="3"/>
      <c r="AW791" s="3"/>
      <c r="AX791" s="3"/>
      <c r="AY791" s="3"/>
      <c r="AZ791" s="3"/>
      <c r="BA791" s="3"/>
      <c r="BB791" s="3"/>
      <c r="BC791" s="3"/>
      <c r="BD791" s="3"/>
      <c r="BE791" s="3"/>
      <c r="BF791" s="3"/>
      <c r="BG791" s="3"/>
      <c r="BH791" s="3"/>
      <c r="BI791" s="3"/>
      <c r="BJ791" s="3"/>
      <c r="BK791" s="3"/>
      <c r="BL791" s="3"/>
    </row>
    <row r="792">
      <c r="A792" s="68"/>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c r="AU792" s="3"/>
      <c r="AV792" s="3"/>
      <c r="AW792" s="3"/>
      <c r="AX792" s="3"/>
      <c r="AY792" s="3"/>
      <c r="AZ792" s="3"/>
      <c r="BA792" s="3"/>
      <c r="BB792" s="3"/>
      <c r="BC792" s="3"/>
      <c r="BD792" s="3"/>
      <c r="BE792" s="3"/>
      <c r="BF792" s="3"/>
      <c r="BG792" s="3"/>
      <c r="BH792" s="3"/>
      <c r="BI792" s="3"/>
      <c r="BJ792" s="3"/>
      <c r="BK792" s="3"/>
      <c r="BL792" s="3"/>
    </row>
    <row r="793">
      <c r="A793" s="68"/>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c r="AU793" s="3"/>
      <c r="AV793" s="3"/>
      <c r="AW793" s="3"/>
      <c r="AX793" s="3"/>
      <c r="AY793" s="3"/>
      <c r="AZ793" s="3"/>
      <c r="BA793" s="3"/>
      <c r="BB793" s="3"/>
      <c r="BC793" s="3"/>
      <c r="BD793" s="3"/>
      <c r="BE793" s="3"/>
      <c r="BF793" s="3"/>
      <c r="BG793" s="3"/>
      <c r="BH793" s="3"/>
      <c r="BI793" s="3"/>
      <c r="BJ793" s="3"/>
      <c r="BK793" s="3"/>
      <c r="BL793" s="3"/>
    </row>
    <row r="794">
      <c r="A794" s="68"/>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c r="AT794" s="3"/>
      <c r="AU794" s="3"/>
      <c r="AV794" s="3"/>
      <c r="AW794" s="3"/>
      <c r="AX794" s="3"/>
      <c r="AY794" s="3"/>
      <c r="AZ794" s="3"/>
      <c r="BA794" s="3"/>
      <c r="BB794" s="3"/>
      <c r="BC794" s="3"/>
      <c r="BD794" s="3"/>
      <c r="BE794" s="3"/>
      <c r="BF794" s="3"/>
      <c r="BG794" s="3"/>
      <c r="BH794" s="3"/>
      <c r="BI794" s="3"/>
      <c r="BJ794" s="3"/>
      <c r="BK794" s="3"/>
      <c r="BL794" s="3"/>
    </row>
    <row r="795">
      <c r="A795" s="68"/>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c r="AU795" s="3"/>
      <c r="AV795" s="3"/>
      <c r="AW795" s="3"/>
      <c r="AX795" s="3"/>
      <c r="AY795" s="3"/>
      <c r="AZ795" s="3"/>
      <c r="BA795" s="3"/>
      <c r="BB795" s="3"/>
      <c r="BC795" s="3"/>
      <c r="BD795" s="3"/>
      <c r="BE795" s="3"/>
      <c r="BF795" s="3"/>
      <c r="BG795" s="3"/>
      <c r="BH795" s="3"/>
      <c r="BI795" s="3"/>
      <c r="BJ795" s="3"/>
      <c r="BK795" s="3"/>
      <c r="BL795" s="3"/>
    </row>
    <row r="796">
      <c r="A796" s="68"/>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c r="AU796" s="3"/>
      <c r="AV796" s="3"/>
      <c r="AW796" s="3"/>
      <c r="AX796" s="3"/>
      <c r="AY796" s="3"/>
      <c r="AZ796" s="3"/>
      <c r="BA796" s="3"/>
      <c r="BB796" s="3"/>
      <c r="BC796" s="3"/>
      <c r="BD796" s="3"/>
      <c r="BE796" s="3"/>
      <c r="BF796" s="3"/>
      <c r="BG796" s="3"/>
      <c r="BH796" s="3"/>
      <c r="BI796" s="3"/>
      <c r="BJ796" s="3"/>
      <c r="BK796" s="3"/>
      <c r="BL796" s="3"/>
    </row>
    <row r="797">
      <c r="A797" s="68"/>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c r="AU797" s="3"/>
      <c r="AV797" s="3"/>
      <c r="AW797" s="3"/>
      <c r="AX797" s="3"/>
      <c r="AY797" s="3"/>
      <c r="AZ797" s="3"/>
      <c r="BA797" s="3"/>
      <c r="BB797" s="3"/>
      <c r="BC797" s="3"/>
      <c r="BD797" s="3"/>
      <c r="BE797" s="3"/>
      <c r="BF797" s="3"/>
      <c r="BG797" s="3"/>
      <c r="BH797" s="3"/>
      <c r="BI797" s="3"/>
      <c r="BJ797" s="3"/>
      <c r="BK797" s="3"/>
      <c r="BL797" s="3"/>
    </row>
    <row r="798">
      <c r="A798" s="68"/>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c r="AU798" s="3"/>
      <c r="AV798" s="3"/>
      <c r="AW798" s="3"/>
      <c r="AX798" s="3"/>
      <c r="AY798" s="3"/>
      <c r="AZ798" s="3"/>
      <c r="BA798" s="3"/>
      <c r="BB798" s="3"/>
      <c r="BC798" s="3"/>
      <c r="BD798" s="3"/>
      <c r="BE798" s="3"/>
      <c r="BF798" s="3"/>
      <c r="BG798" s="3"/>
      <c r="BH798" s="3"/>
      <c r="BI798" s="3"/>
      <c r="BJ798" s="3"/>
      <c r="BK798" s="3"/>
      <c r="BL798" s="3"/>
    </row>
    <row r="799">
      <c r="A799" s="68"/>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c r="AU799" s="3"/>
      <c r="AV799" s="3"/>
      <c r="AW799" s="3"/>
      <c r="AX799" s="3"/>
      <c r="AY799" s="3"/>
      <c r="AZ799" s="3"/>
      <c r="BA799" s="3"/>
      <c r="BB799" s="3"/>
      <c r="BC799" s="3"/>
      <c r="BD799" s="3"/>
      <c r="BE799" s="3"/>
      <c r="BF799" s="3"/>
      <c r="BG799" s="3"/>
      <c r="BH799" s="3"/>
      <c r="BI799" s="3"/>
      <c r="BJ799" s="3"/>
      <c r="BK799" s="3"/>
      <c r="BL799" s="3"/>
    </row>
    <row r="800">
      <c r="A800" s="68"/>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c r="AU800" s="3"/>
      <c r="AV800" s="3"/>
      <c r="AW800" s="3"/>
      <c r="AX800" s="3"/>
      <c r="AY800" s="3"/>
      <c r="AZ800" s="3"/>
      <c r="BA800" s="3"/>
      <c r="BB800" s="3"/>
      <c r="BC800" s="3"/>
      <c r="BD800" s="3"/>
      <c r="BE800" s="3"/>
      <c r="BF800" s="3"/>
      <c r="BG800" s="3"/>
      <c r="BH800" s="3"/>
      <c r="BI800" s="3"/>
      <c r="BJ800" s="3"/>
      <c r="BK800" s="3"/>
      <c r="BL800" s="3"/>
    </row>
    <row r="801">
      <c r="A801" s="68"/>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c r="AU801" s="3"/>
      <c r="AV801" s="3"/>
      <c r="AW801" s="3"/>
      <c r="AX801" s="3"/>
      <c r="AY801" s="3"/>
      <c r="AZ801" s="3"/>
      <c r="BA801" s="3"/>
      <c r="BB801" s="3"/>
      <c r="BC801" s="3"/>
      <c r="BD801" s="3"/>
      <c r="BE801" s="3"/>
      <c r="BF801" s="3"/>
      <c r="BG801" s="3"/>
      <c r="BH801" s="3"/>
      <c r="BI801" s="3"/>
      <c r="BJ801" s="3"/>
      <c r="BK801" s="3"/>
      <c r="BL801" s="3"/>
    </row>
    <row r="802">
      <c r="A802" s="68"/>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c r="AU802" s="3"/>
      <c r="AV802" s="3"/>
      <c r="AW802" s="3"/>
      <c r="AX802" s="3"/>
      <c r="AY802" s="3"/>
      <c r="AZ802" s="3"/>
      <c r="BA802" s="3"/>
      <c r="BB802" s="3"/>
      <c r="BC802" s="3"/>
      <c r="BD802" s="3"/>
      <c r="BE802" s="3"/>
      <c r="BF802" s="3"/>
      <c r="BG802" s="3"/>
      <c r="BH802" s="3"/>
      <c r="BI802" s="3"/>
      <c r="BJ802" s="3"/>
      <c r="BK802" s="3"/>
      <c r="BL802" s="3"/>
    </row>
    <row r="803">
      <c r="A803" s="68"/>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c r="AU803" s="3"/>
      <c r="AV803" s="3"/>
      <c r="AW803" s="3"/>
      <c r="AX803" s="3"/>
      <c r="AY803" s="3"/>
      <c r="AZ803" s="3"/>
      <c r="BA803" s="3"/>
      <c r="BB803" s="3"/>
      <c r="BC803" s="3"/>
      <c r="BD803" s="3"/>
      <c r="BE803" s="3"/>
      <c r="BF803" s="3"/>
      <c r="BG803" s="3"/>
      <c r="BH803" s="3"/>
      <c r="BI803" s="3"/>
      <c r="BJ803" s="3"/>
      <c r="BK803" s="3"/>
      <c r="BL803" s="3"/>
    </row>
    <row r="804">
      <c r="A804" s="68"/>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c r="AU804" s="3"/>
      <c r="AV804" s="3"/>
      <c r="AW804" s="3"/>
      <c r="AX804" s="3"/>
      <c r="AY804" s="3"/>
      <c r="AZ804" s="3"/>
      <c r="BA804" s="3"/>
      <c r="BB804" s="3"/>
      <c r="BC804" s="3"/>
      <c r="BD804" s="3"/>
      <c r="BE804" s="3"/>
      <c r="BF804" s="3"/>
      <c r="BG804" s="3"/>
      <c r="BH804" s="3"/>
      <c r="BI804" s="3"/>
      <c r="BJ804" s="3"/>
      <c r="BK804" s="3"/>
      <c r="BL804" s="3"/>
    </row>
    <row r="805">
      <c r="A805" s="68"/>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c r="AU805" s="3"/>
      <c r="AV805" s="3"/>
      <c r="AW805" s="3"/>
      <c r="AX805" s="3"/>
      <c r="AY805" s="3"/>
      <c r="AZ805" s="3"/>
      <c r="BA805" s="3"/>
      <c r="BB805" s="3"/>
      <c r="BC805" s="3"/>
      <c r="BD805" s="3"/>
      <c r="BE805" s="3"/>
      <c r="BF805" s="3"/>
      <c r="BG805" s="3"/>
      <c r="BH805" s="3"/>
      <c r="BI805" s="3"/>
      <c r="BJ805" s="3"/>
      <c r="BK805" s="3"/>
      <c r="BL805" s="3"/>
    </row>
    <row r="806">
      <c r="A806" s="68"/>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c r="AT806" s="3"/>
      <c r="AU806" s="3"/>
      <c r="AV806" s="3"/>
      <c r="AW806" s="3"/>
      <c r="AX806" s="3"/>
      <c r="AY806" s="3"/>
      <c r="AZ806" s="3"/>
      <c r="BA806" s="3"/>
      <c r="BB806" s="3"/>
      <c r="BC806" s="3"/>
      <c r="BD806" s="3"/>
      <c r="BE806" s="3"/>
      <c r="BF806" s="3"/>
      <c r="BG806" s="3"/>
      <c r="BH806" s="3"/>
      <c r="BI806" s="3"/>
      <c r="BJ806" s="3"/>
      <c r="BK806" s="3"/>
      <c r="BL806" s="3"/>
    </row>
    <row r="807">
      <c r="A807" s="68"/>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c r="AU807" s="3"/>
      <c r="AV807" s="3"/>
      <c r="AW807" s="3"/>
      <c r="AX807" s="3"/>
      <c r="AY807" s="3"/>
      <c r="AZ807" s="3"/>
      <c r="BA807" s="3"/>
      <c r="BB807" s="3"/>
      <c r="BC807" s="3"/>
      <c r="BD807" s="3"/>
      <c r="BE807" s="3"/>
      <c r="BF807" s="3"/>
      <c r="BG807" s="3"/>
      <c r="BH807" s="3"/>
      <c r="BI807" s="3"/>
      <c r="BJ807" s="3"/>
      <c r="BK807" s="3"/>
      <c r="BL807" s="3"/>
    </row>
    <row r="808">
      <c r="A808" s="68"/>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3"/>
      <c r="AT808" s="3"/>
      <c r="AU808" s="3"/>
      <c r="AV808" s="3"/>
      <c r="AW808" s="3"/>
      <c r="AX808" s="3"/>
      <c r="AY808" s="3"/>
      <c r="AZ808" s="3"/>
      <c r="BA808" s="3"/>
      <c r="BB808" s="3"/>
      <c r="BC808" s="3"/>
      <c r="BD808" s="3"/>
      <c r="BE808" s="3"/>
      <c r="BF808" s="3"/>
      <c r="BG808" s="3"/>
      <c r="BH808" s="3"/>
      <c r="BI808" s="3"/>
      <c r="BJ808" s="3"/>
      <c r="BK808" s="3"/>
      <c r="BL808" s="3"/>
    </row>
    <row r="809">
      <c r="A809" s="68"/>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c r="AS809" s="3"/>
      <c r="AT809" s="3"/>
      <c r="AU809" s="3"/>
      <c r="AV809" s="3"/>
      <c r="AW809" s="3"/>
      <c r="AX809" s="3"/>
      <c r="AY809" s="3"/>
      <c r="AZ809" s="3"/>
      <c r="BA809" s="3"/>
      <c r="BB809" s="3"/>
      <c r="BC809" s="3"/>
      <c r="BD809" s="3"/>
      <c r="BE809" s="3"/>
      <c r="BF809" s="3"/>
      <c r="BG809" s="3"/>
      <c r="BH809" s="3"/>
      <c r="BI809" s="3"/>
      <c r="BJ809" s="3"/>
      <c r="BK809" s="3"/>
      <c r="BL809" s="3"/>
    </row>
    <row r="810">
      <c r="A810" s="68"/>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c r="AO810" s="3"/>
      <c r="AP810" s="3"/>
      <c r="AQ810" s="3"/>
      <c r="AR810" s="3"/>
      <c r="AS810" s="3"/>
      <c r="AT810" s="3"/>
      <c r="AU810" s="3"/>
      <c r="AV810" s="3"/>
      <c r="AW810" s="3"/>
      <c r="AX810" s="3"/>
      <c r="AY810" s="3"/>
      <c r="AZ810" s="3"/>
      <c r="BA810" s="3"/>
      <c r="BB810" s="3"/>
      <c r="BC810" s="3"/>
      <c r="BD810" s="3"/>
      <c r="BE810" s="3"/>
      <c r="BF810" s="3"/>
      <c r="BG810" s="3"/>
      <c r="BH810" s="3"/>
      <c r="BI810" s="3"/>
      <c r="BJ810" s="3"/>
      <c r="BK810" s="3"/>
      <c r="BL810" s="3"/>
    </row>
    <row r="811">
      <c r="A811" s="68"/>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c r="AS811" s="3"/>
      <c r="AT811" s="3"/>
      <c r="AU811" s="3"/>
      <c r="AV811" s="3"/>
      <c r="AW811" s="3"/>
      <c r="AX811" s="3"/>
      <c r="AY811" s="3"/>
      <c r="AZ811" s="3"/>
      <c r="BA811" s="3"/>
      <c r="BB811" s="3"/>
      <c r="BC811" s="3"/>
      <c r="BD811" s="3"/>
      <c r="BE811" s="3"/>
      <c r="BF811" s="3"/>
      <c r="BG811" s="3"/>
      <c r="BH811" s="3"/>
      <c r="BI811" s="3"/>
      <c r="BJ811" s="3"/>
      <c r="BK811" s="3"/>
      <c r="BL811" s="3"/>
    </row>
    <row r="812">
      <c r="A812" s="68"/>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c r="AS812" s="3"/>
      <c r="AT812" s="3"/>
      <c r="AU812" s="3"/>
      <c r="AV812" s="3"/>
      <c r="AW812" s="3"/>
      <c r="AX812" s="3"/>
      <c r="AY812" s="3"/>
      <c r="AZ812" s="3"/>
      <c r="BA812" s="3"/>
      <c r="BB812" s="3"/>
      <c r="BC812" s="3"/>
      <c r="BD812" s="3"/>
      <c r="BE812" s="3"/>
      <c r="BF812" s="3"/>
      <c r="BG812" s="3"/>
      <c r="BH812" s="3"/>
      <c r="BI812" s="3"/>
      <c r="BJ812" s="3"/>
      <c r="BK812" s="3"/>
      <c r="BL812" s="3"/>
    </row>
    <row r="813">
      <c r="A813" s="68"/>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3"/>
      <c r="AT813" s="3"/>
      <c r="AU813" s="3"/>
      <c r="AV813" s="3"/>
      <c r="AW813" s="3"/>
      <c r="AX813" s="3"/>
      <c r="AY813" s="3"/>
      <c r="AZ813" s="3"/>
      <c r="BA813" s="3"/>
      <c r="BB813" s="3"/>
      <c r="BC813" s="3"/>
      <c r="BD813" s="3"/>
      <c r="BE813" s="3"/>
      <c r="BF813" s="3"/>
      <c r="BG813" s="3"/>
      <c r="BH813" s="3"/>
      <c r="BI813" s="3"/>
      <c r="BJ813" s="3"/>
      <c r="BK813" s="3"/>
      <c r="BL813" s="3"/>
    </row>
    <row r="814">
      <c r="A814" s="68"/>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3"/>
      <c r="AT814" s="3"/>
      <c r="AU814" s="3"/>
      <c r="AV814" s="3"/>
      <c r="AW814" s="3"/>
      <c r="AX814" s="3"/>
      <c r="AY814" s="3"/>
      <c r="AZ814" s="3"/>
      <c r="BA814" s="3"/>
      <c r="BB814" s="3"/>
      <c r="BC814" s="3"/>
      <c r="BD814" s="3"/>
      <c r="BE814" s="3"/>
      <c r="BF814" s="3"/>
      <c r="BG814" s="3"/>
      <c r="BH814" s="3"/>
      <c r="BI814" s="3"/>
      <c r="BJ814" s="3"/>
      <c r="BK814" s="3"/>
      <c r="BL814" s="3"/>
    </row>
    <row r="815">
      <c r="A815" s="68"/>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c r="AS815" s="3"/>
      <c r="AT815" s="3"/>
      <c r="AU815" s="3"/>
      <c r="AV815" s="3"/>
      <c r="AW815" s="3"/>
      <c r="AX815" s="3"/>
      <c r="AY815" s="3"/>
      <c r="AZ815" s="3"/>
      <c r="BA815" s="3"/>
      <c r="BB815" s="3"/>
      <c r="BC815" s="3"/>
      <c r="BD815" s="3"/>
      <c r="BE815" s="3"/>
      <c r="BF815" s="3"/>
      <c r="BG815" s="3"/>
      <c r="BH815" s="3"/>
      <c r="BI815" s="3"/>
      <c r="BJ815" s="3"/>
      <c r="BK815" s="3"/>
      <c r="BL815" s="3"/>
    </row>
    <row r="816">
      <c r="A816" s="68"/>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c r="AS816" s="3"/>
      <c r="AT816" s="3"/>
      <c r="AU816" s="3"/>
      <c r="AV816" s="3"/>
      <c r="AW816" s="3"/>
      <c r="AX816" s="3"/>
      <c r="AY816" s="3"/>
      <c r="AZ816" s="3"/>
      <c r="BA816" s="3"/>
      <c r="BB816" s="3"/>
      <c r="BC816" s="3"/>
      <c r="BD816" s="3"/>
      <c r="BE816" s="3"/>
      <c r="BF816" s="3"/>
      <c r="BG816" s="3"/>
      <c r="BH816" s="3"/>
      <c r="BI816" s="3"/>
      <c r="BJ816" s="3"/>
      <c r="BK816" s="3"/>
      <c r="BL816" s="3"/>
    </row>
    <row r="817">
      <c r="A817" s="68"/>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c r="AS817" s="3"/>
      <c r="AT817" s="3"/>
      <c r="AU817" s="3"/>
      <c r="AV817" s="3"/>
      <c r="AW817" s="3"/>
      <c r="AX817" s="3"/>
      <c r="AY817" s="3"/>
      <c r="AZ817" s="3"/>
      <c r="BA817" s="3"/>
      <c r="BB817" s="3"/>
      <c r="BC817" s="3"/>
      <c r="BD817" s="3"/>
      <c r="BE817" s="3"/>
      <c r="BF817" s="3"/>
      <c r="BG817" s="3"/>
      <c r="BH817" s="3"/>
      <c r="BI817" s="3"/>
      <c r="BJ817" s="3"/>
      <c r="BK817" s="3"/>
      <c r="BL817" s="3"/>
    </row>
    <row r="818">
      <c r="A818" s="68"/>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c r="AO818" s="3"/>
      <c r="AP818" s="3"/>
      <c r="AQ818" s="3"/>
      <c r="AR818" s="3"/>
      <c r="AS818" s="3"/>
      <c r="AT818" s="3"/>
      <c r="AU818" s="3"/>
      <c r="AV818" s="3"/>
      <c r="AW818" s="3"/>
      <c r="AX818" s="3"/>
      <c r="AY818" s="3"/>
      <c r="AZ818" s="3"/>
      <c r="BA818" s="3"/>
      <c r="BB818" s="3"/>
      <c r="BC818" s="3"/>
      <c r="BD818" s="3"/>
      <c r="BE818" s="3"/>
      <c r="BF818" s="3"/>
      <c r="BG818" s="3"/>
      <c r="BH818" s="3"/>
      <c r="BI818" s="3"/>
      <c r="BJ818" s="3"/>
      <c r="BK818" s="3"/>
      <c r="BL818" s="3"/>
    </row>
    <row r="819">
      <c r="A819" s="68"/>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c r="AO819" s="3"/>
      <c r="AP819" s="3"/>
      <c r="AQ819" s="3"/>
      <c r="AR819" s="3"/>
      <c r="AS819" s="3"/>
      <c r="AT819" s="3"/>
      <c r="AU819" s="3"/>
      <c r="AV819" s="3"/>
      <c r="AW819" s="3"/>
      <c r="AX819" s="3"/>
      <c r="AY819" s="3"/>
      <c r="AZ819" s="3"/>
      <c r="BA819" s="3"/>
      <c r="BB819" s="3"/>
      <c r="BC819" s="3"/>
      <c r="BD819" s="3"/>
      <c r="BE819" s="3"/>
      <c r="BF819" s="3"/>
      <c r="BG819" s="3"/>
      <c r="BH819" s="3"/>
      <c r="BI819" s="3"/>
      <c r="BJ819" s="3"/>
      <c r="BK819" s="3"/>
      <c r="BL819" s="3"/>
    </row>
    <row r="820">
      <c r="A820" s="68"/>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c r="AS820" s="3"/>
      <c r="AT820" s="3"/>
      <c r="AU820" s="3"/>
      <c r="AV820" s="3"/>
      <c r="AW820" s="3"/>
      <c r="AX820" s="3"/>
      <c r="AY820" s="3"/>
      <c r="AZ820" s="3"/>
      <c r="BA820" s="3"/>
      <c r="BB820" s="3"/>
      <c r="BC820" s="3"/>
      <c r="BD820" s="3"/>
      <c r="BE820" s="3"/>
      <c r="BF820" s="3"/>
      <c r="BG820" s="3"/>
      <c r="BH820" s="3"/>
      <c r="BI820" s="3"/>
      <c r="BJ820" s="3"/>
      <c r="BK820" s="3"/>
      <c r="BL820" s="3"/>
    </row>
    <row r="821">
      <c r="A821" s="68"/>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c r="AS821" s="3"/>
      <c r="AT821" s="3"/>
      <c r="AU821" s="3"/>
      <c r="AV821" s="3"/>
      <c r="AW821" s="3"/>
      <c r="AX821" s="3"/>
      <c r="AY821" s="3"/>
      <c r="AZ821" s="3"/>
      <c r="BA821" s="3"/>
      <c r="BB821" s="3"/>
      <c r="BC821" s="3"/>
      <c r="BD821" s="3"/>
      <c r="BE821" s="3"/>
      <c r="BF821" s="3"/>
      <c r="BG821" s="3"/>
      <c r="BH821" s="3"/>
      <c r="BI821" s="3"/>
      <c r="BJ821" s="3"/>
      <c r="BK821" s="3"/>
      <c r="BL821" s="3"/>
    </row>
    <row r="822">
      <c r="A822" s="68"/>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c r="AS822" s="3"/>
      <c r="AT822" s="3"/>
      <c r="AU822" s="3"/>
      <c r="AV822" s="3"/>
      <c r="AW822" s="3"/>
      <c r="AX822" s="3"/>
      <c r="AY822" s="3"/>
      <c r="AZ822" s="3"/>
      <c r="BA822" s="3"/>
      <c r="BB822" s="3"/>
      <c r="BC822" s="3"/>
      <c r="BD822" s="3"/>
      <c r="BE822" s="3"/>
      <c r="BF822" s="3"/>
      <c r="BG822" s="3"/>
      <c r="BH822" s="3"/>
      <c r="BI822" s="3"/>
      <c r="BJ822" s="3"/>
      <c r="BK822" s="3"/>
      <c r="BL822" s="3"/>
    </row>
    <row r="823">
      <c r="A823" s="68"/>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c r="AS823" s="3"/>
      <c r="AT823" s="3"/>
      <c r="AU823" s="3"/>
      <c r="AV823" s="3"/>
      <c r="AW823" s="3"/>
      <c r="AX823" s="3"/>
      <c r="AY823" s="3"/>
      <c r="AZ823" s="3"/>
      <c r="BA823" s="3"/>
      <c r="BB823" s="3"/>
      <c r="BC823" s="3"/>
      <c r="BD823" s="3"/>
      <c r="BE823" s="3"/>
      <c r="BF823" s="3"/>
      <c r="BG823" s="3"/>
      <c r="BH823" s="3"/>
      <c r="BI823" s="3"/>
      <c r="BJ823" s="3"/>
      <c r="BK823" s="3"/>
      <c r="BL823" s="3"/>
    </row>
    <row r="824">
      <c r="A824" s="68"/>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3"/>
      <c r="AT824" s="3"/>
      <c r="AU824" s="3"/>
      <c r="AV824" s="3"/>
      <c r="AW824" s="3"/>
      <c r="AX824" s="3"/>
      <c r="AY824" s="3"/>
      <c r="AZ824" s="3"/>
      <c r="BA824" s="3"/>
      <c r="BB824" s="3"/>
      <c r="BC824" s="3"/>
      <c r="BD824" s="3"/>
      <c r="BE824" s="3"/>
      <c r="BF824" s="3"/>
      <c r="BG824" s="3"/>
      <c r="BH824" s="3"/>
      <c r="BI824" s="3"/>
      <c r="BJ824" s="3"/>
      <c r="BK824" s="3"/>
      <c r="BL824" s="3"/>
    </row>
    <row r="825">
      <c r="A825" s="68"/>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c r="AS825" s="3"/>
      <c r="AT825" s="3"/>
      <c r="AU825" s="3"/>
      <c r="AV825" s="3"/>
      <c r="AW825" s="3"/>
      <c r="AX825" s="3"/>
      <c r="AY825" s="3"/>
      <c r="AZ825" s="3"/>
      <c r="BA825" s="3"/>
      <c r="BB825" s="3"/>
      <c r="BC825" s="3"/>
      <c r="BD825" s="3"/>
      <c r="BE825" s="3"/>
      <c r="BF825" s="3"/>
      <c r="BG825" s="3"/>
      <c r="BH825" s="3"/>
      <c r="BI825" s="3"/>
      <c r="BJ825" s="3"/>
      <c r="BK825" s="3"/>
      <c r="BL825" s="3"/>
    </row>
    <row r="826">
      <c r="A826" s="68"/>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3"/>
      <c r="AT826" s="3"/>
      <c r="AU826" s="3"/>
      <c r="AV826" s="3"/>
      <c r="AW826" s="3"/>
      <c r="AX826" s="3"/>
      <c r="AY826" s="3"/>
      <c r="AZ826" s="3"/>
      <c r="BA826" s="3"/>
      <c r="BB826" s="3"/>
      <c r="BC826" s="3"/>
      <c r="BD826" s="3"/>
      <c r="BE826" s="3"/>
      <c r="BF826" s="3"/>
      <c r="BG826" s="3"/>
      <c r="BH826" s="3"/>
      <c r="BI826" s="3"/>
      <c r="BJ826" s="3"/>
      <c r="BK826" s="3"/>
      <c r="BL826" s="3"/>
    </row>
    <row r="827">
      <c r="A827" s="68"/>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c r="AS827" s="3"/>
      <c r="AT827" s="3"/>
      <c r="AU827" s="3"/>
      <c r="AV827" s="3"/>
      <c r="AW827" s="3"/>
      <c r="AX827" s="3"/>
      <c r="AY827" s="3"/>
      <c r="AZ827" s="3"/>
      <c r="BA827" s="3"/>
      <c r="BB827" s="3"/>
      <c r="BC827" s="3"/>
      <c r="BD827" s="3"/>
      <c r="BE827" s="3"/>
      <c r="BF827" s="3"/>
      <c r="BG827" s="3"/>
      <c r="BH827" s="3"/>
      <c r="BI827" s="3"/>
      <c r="BJ827" s="3"/>
      <c r="BK827" s="3"/>
      <c r="BL827" s="3"/>
    </row>
    <row r="828">
      <c r="A828" s="68"/>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c r="AS828" s="3"/>
      <c r="AT828" s="3"/>
      <c r="AU828" s="3"/>
      <c r="AV828" s="3"/>
      <c r="AW828" s="3"/>
      <c r="AX828" s="3"/>
      <c r="AY828" s="3"/>
      <c r="AZ828" s="3"/>
      <c r="BA828" s="3"/>
      <c r="BB828" s="3"/>
      <c r="BC828" s="3"/>
      <c r="BD828" s="3"/>
      <c r="BE828" s="3"/>
      <c r="BF828" s="3"/>
      <c r="BG828" s="3"/>
      <c r="BH828" s="3"/>
      <c r="BI828" s="3"/>
      <c r="BJ828" s="3"/>
      <c r="BK828" s="3"/>
      <c r="BL828" s="3"/>
    </row>
    <row r="829">
      <c r="A829" s="68"/>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c r="AS829" s="3"/>
      <c r="AT829" s="3"/>
      <c r="AU829" s="3"/>
      <c r="AV829" s="3"/>
      <c r="AW829" s="3"/>
      <c r="AX829" s="3"/>
      <c r="AY829" s="3"/>
      <c r="AZ829" s="3"/>
      <c r="BA829" s="3"/>
      <c r="BB829" s="3"/>
      <c r="BC829" s="3"/>
      <c r="BD829" s="3"/>
      <c r="BE829" s="3"/>
      <c r="BF829" s="3"/>
      <c r="BG829" s="3"/>
      <c r="BH829" s="3"/>
      <c r="BI829" s="3"/>
      <c r="BJ829" s="3"/>
      <c r="BK829" s="3"/>
      <c r="BL829" s="3"/>
    </row>
    <row r="830">
      <c r="A830" s="68"/>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c r="AS830" s="3"/>
      <c r="AT830" s="3"/>
      <c r="AU830" s="3"/>
      <c r="AV830" s="3"/>
      <c r="AW830" s="3"/>
      <c r="AX830" s="3"/>
      <c r="AY830" s="3"/>
      <c r="AZ830" s="3"/>
      <c r="BA830" s="3"/>
      <c r="BB830" s="3"/>
      <c r="BC830" s="3"/>
      <c r="BD830" s="3"/>
      <c r="BE830" s="3"/>
      <c r="BF830" s="3"/>
      <c r="BG830" s="3"/>
      <c r="BH830" s="3"/>
      <c r="BI830" s="3"/>
      <c r="BJ830" s="3"/>
      <c r="BK830" s="3"/>
      <c r="BL830" s="3"/>
    </row>
    <row r="831">
      <c r="A831" s="68"/>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c r="AO831" s="3"/>
      <c r="AP831" s="3"/>
      <c r="AQ831" s="3"/>
      <c r="AR831" s="3"/>
      <c r="AS831" s="3"/>
      <c r="AT831" s="3"/>
      <c r="AU831" s="3"/>
      <c r="AV831" s="3"/>
      <c r="AW831" s="3"/>
      <c r="AX831" s="3"/>
      <c r="AY831" s="3"/>
      <c r="AZ831" s="3"/>
      <c r="BA831" s="3"/>
      <c r="BB831" s="3"/>
      <c r="BC831" s="3"/>
      <c r="BD831" s="3"/>
      <c r="BE831" s="3"/>
      <c r="BF831" s="3"/>
      <c r="BG831" s="3"/>
      <c r="BH831" s="3"/>
      <c r="BI831" s="3"/>
      <c r="BJ831" s="3"/>
      <c r="BK831" s="3"/>
      <c r="BL831" s="3"/>
    </row>
    <row r="832">
      <c r="A832" s="68"/>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c r="AS832" s="3"/>
      <c r="AT832" s="3"/>
      <c r="AU832" s="3"/>
      <c r="AV832" s="3"/>
      <c r="AW832" s="3"/>
      <c r="AX832" s="3"/>
      <c r="AY832" s="3"/>
      <c r="AZ832" s="3"/>
      <c r="BA832" s="3"/>
      <c r="BB832" s="3"/>
      <c r="BC832" s="3"/>
      <c r="BD832" s="3"/>
      <c r="BE832" s="3"/>
      <c r="BF832" s="3"/>
      <c r="BG832" s="3"/>
      <c r="BH832" s="3"/>
      <c r="BI832" s="3"/>
      <c r="BJ832" s="3"/>
      <c r="BK832" s="3"/>
      <c r="BL832" s="3"/>
    </row>
    <row r="833">
      <c r="A833" s="68"/>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c r="AO833" s="3"/>
      <c r="AP833" s="3"/>
      <c r="AQ833" s="3"/>
      <c r="AR833" s="3"/>
      <c r="AS833" s="3"/>
      <c r="AT833" s="3"/>
      <c r="AU833" s="3"/>
      <c r="AV833" s="3"/>
      <c r="AW833" s="3"/>
      <c r="AX833" s="3"/>
      <c r="AY833" s="3"/>
      <c r="AZ833" s="3"/>
      <c r="BA833" s="3"/>
      <c r="BB833" s="3"/>
      <c r="BC833" s="3"/>
      <c r="BD833" s="3"/>
      <c r="BE833" s="3"/>
      <c r="BF833" s="3"/>
      <c r="BG833" s="3"/>
      <c r="BH833" s="3"/>
      <c r="BI833" s="3"/>
      <c r="BJ833" s="3"/>
      <c r="BK833" s="3"/>
      <c r="BL833" s="3"/>
    </row>
    <row r="834">
      <c r="A834" s="68"/>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c r="AS834" s="3"/>
      <c r="AT834" s="3"/>
      <c r="AU834" s="3"/>
      <c r="AV834" s="3"/>
      <c r="AW834" s="3"/>
      <c r="AX834" s="3"/>
      <c r="AY834" s="3"/>
      <c r="AZ834" s="3"/>
      <c r="BA834" s="3"/>
      <c r="BB834" s="3"/>
      <c r="BC834" s="3"/>
      <c r="BD834" s="3"/>
      <c r="BE834" s="3"/>
      <c r="BF834" s="3"/>
      <c r="BG834" s="3"/>
      <c r="BH834" s="3"/>
      <c r="BI834" s="3"/>
      <c r="BJ834" s="3"/>
      <c r="BK834" s="3"/>
      <c r="BL834" s="3"/>
    </row>
    <row r="835">
      <c r="A835" s="68"/>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c r="AS835" s="3"/>
      <c r="AT835" s="3"/>
      <c r="AU835" s="3"/>
      <c r="AV835" s="3"/>
      <c r="AW835" s="3"/>
      <c r="AX835" s="3"/>
      <c r="AY835" s="3"/>
      <c r="AZ835" s="3"/>
      <c r="BA835" s="3"/>
      <c r="BB835" s="3"/>
      <c r="BC835" s="3"/>
      <c r="BD835" s="3"/>
      <c r="BE835" s="3"/>
      <c r="BF835" s="3"/>
      <c r="BG835" s="3"/>
      <c r="BH835" s="3"/>
      <c r="BI835" s="3"/>
      <c r="BJ835" s="3"/>
      <c r="BK835" s="3"/>
      <c r="BL835" s="3"/>
    </row>
    <row r="836">
      <c r="A836" s="68"/>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c r="AO836" s="3"/>
      <c r="AP836" s="3"/>
      <c r="AQ836" s="3"/>
      <c r="AR836" s="3"/>
      <c r="AS836" s="3"/>
      <c r="AT836" s="3"/>
      <c r="AU836" s="3"/>
      <c r="AV836" s="3"/>
      <c r="AW836" s="3"/>
      <c r="AX836" s="3"/>
      <c r="AY836" s="3"/>
      <c r="AZ836" s="3"/>
      <c r="BA836" s="3"/>
      <c r="BB836" s="3"/>
      <c r="BC836" s="3"/>
      <c r="BD836" s="3"/>
      <c r="BE836" s="3"/>
      <c r="BF836" s="3"/>
      <c r="BG836" s="3"/>
      <c r="BH836" s="3"/>
      <c r="BI836" s="3"/>
      <c r="BJ836" s="3"/>
      <c r="BK836" s="3"/>
      <c r="BL836" s="3"/>
    </row>
    <row r="837">
      <c r="A837" s="68"/>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c r="AO837" s="3"/>
      <c r="AP837" s="3"/>
      <c r="AQ837" s="3"/>
      <c r="AR837" s="3"/>
      <c r="AS837" s="3"/>
      <c r="AT837" s="3"/>
      <c r="AU837" s="3"/>
      <c r="AV837" s="3"/>
      <c r="AW837" s="3"/>
      <c r="AX837" s="3"/>
      <c r="AY837" s="3"/>
      <c r="AZ837" s="3"/>
      <c r="BA837" s="3"/>
      <c r="BB837" s="3"/>
      <c r="BC837" s="3"/>
      <c r="BD837" s="3"/>
      <c r="BE837" s="3"/>
      <c r="BF837" s="3"/>
      <c r="BG837" s="3"/>
      <c r="BH837" s="3"/>
      <c r="BI837" s="3"/>
      <c r="BJ837" s="3"/>
      <c r="BK837" s="3"/>
      <c r="BL837" s="3"/>
    </row>
    <row r="838">
      <c r="A838" s="68"/>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c r="AO838" s="3"/>
      <c r="AP838" s="3"/>
      <c r="AQ838" s="3"/>
      <c r="AR838" s="3"/>
      <c r="AS838" s="3"/>
      <c r="AT838" s="3"/>
      <c r="AU838" s="3"/>
      <c r="AV838" s="3"/>
      <c r="AW838" s="3"/>
      <c r="AX838" s="3"/>
      <c r="AY838" s="3"/>
      <c r="AZ838" s="3"/>
      <c r="BA838" s="3"/>
      <c r="BB838" s="3"/>
      <c r="BC838" s="3"/>
      <c r="BD838" s="3"/>
      <c r="BE838" s="3"/>
      <c r="BF838" s="3"/>
      <c r="BG838" s="3"/>
      <c r="BH838" s="3"/>
      <c r="BI838" s="3"/>
      <c r="BJ838" s="3"/>
      <c r="BK838" s="3"/>
      <c r="BL838" s="3"/>
    </row>
    <row r="839">
      <c r="A839" s="68"/>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c r="AS839" s="3"/>
      <c r="AT839" s="3"/>
      <c r="AU839" s="3"/>
      <c r="AV839" s="3"/>
      <c r="AW839" s="3"/>
      <c r="AX839" s="3"/>
      <c r="AY839" s="3"/>
      <c r="AZ839" s="3"/>
      <c r="BA839" s="3"/>
      <c r="BB839" s="3"/>
      <c r="BC839" s="3"/>
      <c r="BD839" s="3"/>
      <c r="BE839" s="3"/>
      <c r="BF839" s="3"/>
      <c r="BG839" s="3"/>
      <c r="BH839" s="3"/>
      <c r="BI839" s="3"/>
      <c r="BJ839" s="3"/>
      <c r="BK839" s="3"/>
      <c r="BL839" s="3"/>
    </row>
    <row r="840">
      <c r="A840" s="68"/>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c r="AO840" s="3"/>
      <c r="AP840" s="3"/>
      <c r="AQ840" s="3"/>
      <c r="AR840" s="3"/>
      <c r="AS840" s="3"/>
      <c r="AT840" s="3"/>
      <c r="AU840" s="3"/>
      <c r="AV840" s="3"/>
      <c r="AW840" s="3"/>
      <c r="AX840" s="3"/>
      <c r="AY840" s="3"/>
      <c r="AZ840" s="3"/>
      <c r="BA840" s="3"/>
      <c r="BB840" s="3"/>
      <c r="BC840" s="3"/>
      <c r="BD840" s="3"/>
      <c r="BE840" s="3"/>
      <c r="BF840" s="3"/>
      <c r="BG840" s="3"/>
      <c r="BH840" s="3"/>
      <c r="BI840" s="3"/>
      <c r="BJ840" s="3"/>
      <c r="BK840" s="3"/>
      <c r="BL840" s="3"/>
    </row>
    <row r="841">
      <c r="A841" s="68"/>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c r="AO841" s="3"/>
      <c r="AP841" s="3"/>
      <c r="AQ841" s="3"/>
      <c r="AR841" s="3"/>
      <c r="AS841" s="3"/>
      <c r="AT841" s="3"/>
      <c r="AU841" s="3"/>
      <c r="AV841" s="3"/>
      <c r="AW841" s="3"/>
      <c r="AX841" s="3"/>
      <c r="AY841" s="3"/>
      <c r="AZ841" s="3"/>
      <c r="BA841" s="3"/>
      <c r="BB841" s="3"/>
      <c r="BC841" s="3"/>
      <c r="BD841" s="3"/>
      <c r="BE841" s="3"/>
      <c r="BF841" s="3"/>
      <c r="BG841" s="3"/>
      <c r="BH841" s="3"/>
      <c r="BI841" s="3"/>
      <c r="BJ841" s="3"/>
      <c r="BK841" s="3"/>
      <c r="BL841" s="3"/>
    </row>
    <row r="842">
      <c r="A842" s="68"/>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c r="AO842" s="3"/>
      <c r="AP842" s="3"/>
      <c r="AQ842" s="3"/>
      <c r="AR842" s="3"/>
      <c r="AS842" s="3"/>
      <c r="AT842" s="3"/>
      <c r="AU842" s="3"/>
      <c r="AV842" s="3"/>
      <c r="AW842" s="3"/>
      <c r="AX842" s="3"/>
      <c r="AY842" s="3"/>
      <c r="AZ842" s="3"/>
      <c r="BA842" s="3"/>
      <c r="BB842" s="3"/>
      <c r="BC842" s="3"/>
      <c r="BD842" s="3"/>
      <c r="BE842" s="3"/>
      <c r="BF842" s="3"/>
      <c r="BG842" s="3"/>
      <c r="BH842" s="3"/>
      <c r="BI842" s="3"/>
      <c r="BJ842" s="3"/>
      <c r="BK842" s="3"/>
      <c r="BL842" s="3"/>
    </row>
    <row r="843">
      <c r="A843" s="68"/>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c r="AO843" s="3"/>
      <c r="AP843" s="3"/>
      <c r="AQ843" s="3"/>
      <c r="AR843" s="3"/>
      <c r="AS843" s="3"/>
      <c r="AT843" s="3"/>
      <c r="AU843" s="3"/>
      <c r="AV843" s="3"/>
      <c r="AW843" s="3"/>
      <c r="AX843" s="3"/>
      <c r="AY843" s="3"/>
      <c r="AZ843" s="3"/>
      <c r="BA843" s="3"/>
      <c r="BB843" s="3"/>
      <c r="BC843" s="3"/>
      <c r="BD843" s="3"/>
      <c r="BE843" s="3"/>
      <c r="BF843" s="3"/>
      <c r="BG843" s="3"/>
      <c r="BH843" s="3"/>
      <c r="BI843" s="3"/>
      <c r="BJ843" s="3"/>
      <c r="BK843" s="3"/>
      <c r="BL843" s="3"/>
    </row>
    <row r="844">
      <c r="A844" s="68"/>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c r="AO844" s="3"/>
      <c r="AP844" s="3"/>
      <c r="AQ844" s="3"/>
      <c r="AR844" s="3"/>
      <c r="AS844" s="3"/>
      <c r="AT844" s="3"/>
      <c r="AU844" s="3"/>
      <c r="AV844" s="3"/>
      <c r="AW844" s="3"/>
      <c r="AX844" s="3"/>
      <c r="AY844" s="3"/>
      <c r="AZ844" s="3"/>
      <c r="BA844" s="3"/>
      <c r="BB844" s="3"/>
      <c r="BC844" s="3"/>
      <c r="BD844" s="3"/>
      <c r="BE844" s="3"/>
      <c r="BF844" s="3"/>
      <c r="BG844" s="3"/>
      <c r="BH844" s="3"/>
      <c r="BI844" s="3"/>
      <c r="BJ844" s="3"/>
      <c r="BK844" s="3"/>
      <c r="BL844" s="3"/>
    </row>
    <row r="845">
      <c r="A845" s="68"/>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c r="AS845" s="3"/>
      <c r="AT845" s="3"/>
      <c r="AU845" s="3"/>
      <c r="AV845" s="3"/>
      <c r="AW845" s="3"/>
      <c r="AX845" s="3"/>
      <c r="AY845" s="3"/>
      <c r="AZ845" s="3"/>
      <c r="BA845" s="3"/>
      <c r="BB845" s="3"/>
      <c r="BC845" s="3"/>
      <c r="BD845" s="3"/>
      <c r="BE845" s="3"/>
      <c r="BF845" s="3"/>
      <c r="BG845" s="3"/>
      <c r="BH845" s="3"/>
      <c r="BI845" s="3"/>
      <c r="BJ845" s="3"/>
      <c r="BK845" s="3"/>
      <c r="BL845" s="3"/>
    </row>
    <row r="846">
      <c r="A846" s="68"/>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c r="AO846" s="3"/>
      <c r="AP846" s="3"/>
      <c r="AQ846" s="3"/>
      <c r="AR846" s="3"/>
      <c r="AS846" s="3"/>
      <c r="AT846" s="3"/>
      <c r="AU846" s="3"/>
      <c r="AV846" s="3"/>
      <c r="AW846" s="3"/>
      <c r="AX846" s="3"/>
      <c r="AY846" s="3"/>
      <c r="AZ846" s="3"/>
      <c r="BA846" s="3"/>
      <c r="BB846" s="3"/>
      <c r="BC846" s="3"/>
      <c r="BD846" s="3"/>
      <c r="BE846" s="3"/>
      <c r="BF846" s="3"/>
      <c r="BG846" s="3"/>
      <c r="BH846" s="3"/>
      <c r="BI846" s="3"/>
      <c r="BJ846" s="3"/>
      <c r="BK846" s="3"/>
      <c r="BL846" s="3"/>
    </row>
    <row r="847">
      <c r="A847" s="68"/>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c r="AO847" s="3"/>
      <c r="AP847" s="3"/>
      <c r="AQ847" s="3"/>
      <c r="AR847" s="3"/>
      <c r="AS847" s="3"/>
      <c r="AT847" s="3"/>
      <c r="AU847" s="3"/>
      <c r="AV847" s="3"/>
      <c r="AW847" s="3"/>
      <c r="AX847" s="3"/>
      <c r="AY847" s="3"/>
      <c r="AZ847" s="3"/>
      <c r="BA847" s="3"/>
      <c r="BB847" s="3"/>
      <c r="BC847" s="3"/>
      <c r="BD847" s="3"/>
      <c r="BE847" s="3"/>
      <c r="BF847" s="3"/>
      <c r="BG847" s="3"/>
      <c r="BH847" s="3"/>
      <c r="BI847" s="3"/>
      <c r="BJ847" s="3"/>
      <c r="BK847" s="3"/>
      <c r="BL847" s="3"/>
    </row>
    <row r="848">
      <c r="A848" s="68"/>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c r="AO848" s="3"/>
      <c r="AP848" s="3"/>
      <c r="AQ848" s="3"/>
      <c r="AR848" s="3"/>
      <c r="AS848" s="3"/>
      <c r="AT848" s="3"/>
      <c r="AU848" s="3"/>
      <c r="AV848" s="3"/>
      <c r="AW848" s="3"/>
      <c r="AX848" s="3"/>
      <c r="AY848" s="3"/>
      <c r="AZ848" s="3"/>
      <c r="BA848" s="3"/>
      <c r="BB848" s="3"/>
      <c r="BC848" s="3"/>
      <c r="BD848" s="3"/>
      <c r="BE848" s="3"/>
      <c r="BF848" s="3"/>
      <c r="BG848" s="3"/>
      <c r="BH848" s="3"/>
      <c r="BI848" s="3"/>
      <c r="BJ848" s="3"/>
      <c r="BK848" s="3"/>
      <c r="BL848" s="3"/>
    </row>
    <row r="849">
      <c r="A849" s="68"/>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c r="AS849" s="3"/>
      <c r="AT849" s="3"/>
      <c r="AU849" s="3"/>
      <c r="AV849" s="3"/>
      <c r="AW849" s="3"/>
      <c r="AX849" s="3"/>
      <c r="AY849" s="3"/>
      <c r="AZ849" s="3"/>
      <c r="BA849" s="3"/>
      <c r="BB849" s="3"/>
      <c r="BC849" s="3"/>
      <c r="BD849" s="3"/>
      <c r="BE849" s="3"/>
      <c r="BF849" s="3"/>
      <c r="BG849" s="3"/>
      <c r="BH849" s="3"/>
      <c r="BI849" s="3"/>
      <c r="BJ849" s="3"/>
      <c r="BK849" s="3"/>
      <c r="BL849" s="3"/>
    </row>
    <row r="850">
      <c r="A850" s="68"/>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c r="AS850" s="3"/>
      <c r="AT850" s="3"/>
      <c r="AU850" s="3"/>
      <c r="AV850" s="3"/>
      <c r="AW850" s="3"/>
      <c r="AX850" s="3"/>
      <c r="AY850" s="3"/>
      <c r="AZ850" s="3"/>
      <c r="BA850" s="3"/>
      <c r="BB850" s="3"/>
      <c r="BC850" s="3"/>
      <c r="BD850" s="3"/>
      <c r="BE850" s="3"/>
      <c r="BF850" s="3"/>
      <c r="BG850" s="3"/>
      <c r="BH850" s="3"/>
      <c r="BI850" s="3"/>
      <c r="BJ850" s="3"/>
      <c r="BK850" s="3"/>
      <c r="BL850" s="3"/>
    </row>
    <row r="851">
      <c r="A851" s="68"/>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c r="AO851" s="3"/>
      <c r="AP851" s="3"/>
      <c r="AQ851" s="3"/>
      <c r="AR851" s="3"/>
      <c r="AS851" s="3"/>
      <c r="AT851" s="3"/>
      <c r="AU851" s="3"/>
      <c r="AV851" s="3"/>
      <c r="AW851" s="3"/>
      <c r="AX851" s="3"/>
      <c r="AY851" s="3"/>
      <c r="AZ851" s="3"/>
      <c r="BA851" s="3"/>
      <c r="BB851" s="3"/>
      <c r="BC851" s="3"/>
      <c r="BD851" s="3"/>
      <c r="BE851" s="3"/>
      <c r="BF851" s="3"/>
      <c r="BG851" s="3"/>
      <c r="BH851" s="3"/>
      <c r="BI851" s="3"/>
      <c r="BJ851" s="3"/>
      <c r="BK851" s="3"/>
      <c r="BL851" s="3"/>
    </row>
    <row r="852">
      <c r="A852" s="68"/>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c r="AO852" s="3"/>
      <c r="AP852" s="3"/>
      <c r="AQ852" s="3"/>
      <c r="AR852" s="3"/>
      <c r="AS852" s="3"/>
      <c r="AT852" s="3"/>
      <c r="AU852" s="3"/>
      <c r="AV852" s="3"/>
      <c r="AW852" s="3"/>
      <c r="AX852" s="3"/>
      <c r="AY852" s="3"/>
      <c r="AZ852" s="3"/>
      <c r="BA852" s="3"/>
      <c r="BB852" s="3"/>
      <c r="BC852" s="3"/>
      <c r="BD852" s="3"/>
      <c r="BE852" s="3"/>
      <c r="BF852" s="3"/>
      <c r="BG852" s="3"/>
      <c r="BH852" s="3"/>
      <c r="BI852" s="3"/>
      <c r="BJ852" s="3"/>
      <c r="BK852" s="3"/>
      <c r="BL852" s="3"/>
    </row>
    <row r="853">
      <c r="A853" s="68"/>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c r="AO853" s="3"/>
      <c r="AP853" s="3"/>
      <c r="AQ853" s="3"/>
      <c r="AR853" s="3"/>
      <c r="AS853" s="3"/>
      <c r="AT853" s="3"/>
      <c r="AU853" s="3"/>
      <c r="AV853" s="3"/>
      <c r="AW853" s="3"/>
      <c r="AX853" s="3"/>
      <c r="AY853" s="3"/>
      <c r="AZ853" s="3"/>
      <c r="BA853" s="3"/>
      <c r="BB853" s="3"/>
      <c r="BC853" s="3"/>
      <c r="BD853" s="3"/>
      <c r="BE853" s="3"/>
      <c r="BF853" s="3"/>
      <c r="BG853" s="3"/>
      <c r="BH853" s="3"/>
      <c r="BI853" s="3"/>
      <c r="BJ853" s="3"/>
      <c r="BK853" s="3"/>
      <c r="BL853" s="3"/>
    </row>
    <row r="854">
      <c r="A854" s="68"/>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c r="AO854" s="3"/>
      <c r="AP854" s="3"/>
      <c r="AQ854" s="3"/>
      <c r="AR854" s="3"/>
      <c r="AS854" s="3"/>
      <c r="AT854" s="3"/>
      <c r="AU854" s="3"/>
      <c r="AV854" s="3"/>
      <c r="AW854" s="3"/>
      <c r="AX854" s="3"/>
      <c r="AY854" s="3"/>
      <c r="AZ854" s="3"/>
      <c r="BA854" s="3"/>
      <c r="BB854" s="3"/>
      <c r="BC854" s="3"/>
      <c r="BD854" s="3"/>
      <c r="BE854" s="3"/>
      <c r="BF854" s="3"/>
      <c r="BG854" s="3"/>
      <c r="BH854" s="3"/>
      <c r="BI854" s="3"/>
      <c r="BJ854" s="3"/>
      <c r="BK854" s="3"/>
      <c r="BL854" s="3"/>
    </row>
    <row r="855">
      <c r="A855" s="68"/>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c r="AO855" s="3"/>
      <c r="AP855" s="3"/>
      <c r="AQ855" s="3"/>
      <c r="AR855" s="3"/>
      <c r="AS855" s="3"/>
      <c r="AT855" s="3"/>
      <c r="AU855" s="3"/>
      <c r="AV855" s="3"/>
      <c r="AW855" s="3"/>
      <c r="AX855" s="3"/>
      <c r="AY855" s="3"/>
      <c r="AZ855" s="3"/>
      <c r="BA855" s="3"/>
      <c r="BB855" s="3"/>
      <c r="BC855" s="3"/>
      <c r="BD855" s="3"/>
      <c r="BE855" s="3"/>
      <c r="BF855" s="3"/>
      <c r="BG855" s="3"/>
      <c r="BH855" s="3"/>
      <c r="BI855" s="3"/>
      <c r="BJ855" s="3"/>
      <c r="BK855" s="3"/>
      <c r="BL855" s="3"/>
    </row>
    <row r="856">
      <c r="A856" s="68"/>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c r="AS856" s="3"/>
      <c r="AT856" s="3"/>
      <c r="AU856" s="3"/>
      <c r="AV856" s="3"/>
      <c r="AW856" s="3"/>
      <c r="AX856" s="3"/>
      <c r="AY856" s="3"/>
      <c r="AZ856" s="3"/>
      <c r="BA856" s="3"/>
      <c r="BB856" s="3"/>
      <c r="BC856" s="3"/>
      <c r="BD856" s="3"/>
      <c r="BE856" s="3"/>
      <c r="BF856" s="3"/>
      <c r="BG856" s="3"/>
      <c r="BH856" s="3"/>
      <c r="BI856" s="3"/>
      <c r="BJ856" s="3"/>
      <c r="BK856" s="3"/>
      <c r="BL856" s="3"/>
    </row>
    <row r="857">
      <c r="A857" s="68"/>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c r="AS857" s="3"/>
      <c r="AT857" s="3"/>
      <c r="AU857" s="3"/>
      <c r="AV857" s="3"/>
      <c r="AW857" s="3"/>
      <c r="AX857" s="3"/>
      <c r="AY857" s="3"/>
      <c r="AZ857" s="3"/>
      <c r="BA857" s="3"/>
      <c r="BB857" s="3"/>
      <c r="BC857" s="3"/>
      <c r="BD857" s="3"/>
      <c r="BE857" s="3"/>
      <c r="BF857" s="3"/>
      <c r="BG857" s="3"/>
      <c r="BH857" s="3"/>
      <c r="BI857" s="3"/>
      <c r="BJ857" s="3"/>
      <c r="BK857" s="3"/>
      <c r="BL857" s="3"/>
    </row>
    <row r="858">
      <c r="A858" s="68"/>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c r="AO858" s="3"/>
      <c r="AP858" s="3"/>
      <c r="AQ858" s="3"/>
      <c r="AR858" s="3"/>
      <c r="AS858" s="3"/>
      <c r="AT858" s="3"/>
      <c r="AU858" s="3"/>
      <c r="AV858" s="3"/>
      <c r="AW858" s="3"/>
      <c r="AX858" s="3"/>
      <c r="AY858" s="3"/>
      <c r="AZ858" s="3"/>
      <c r="BA858" s="3"/>
      <c r="BB858" s="3"/>
      <c r="BC858" s="3"/>
      <c r="BD858" s="3"/>
      <c r="BE858" s="3"/>
      <c r="BF858" s="3"/>
      <c r="BG858" s="3"/>
      <c r="BH858" s="3"/>
      <c r="BI858" s="3"/>
      <c r="BJ858" s="3"/>
      <c r="BK858" s="3"/>
      <c r="BL858" s="3"/>
    </row>
    <row r="859">
      <c r="A859" s="68"/>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c r="AS859" s="3"/>
      <c r="AT859" s="3"/>
      <c r="AU859" s="3"/>
      <c r="AV859" s="3"/>
      <c r="AW859" s="3"/>
      <c r="AX859" s="3"/>
      <c r="AY859" s="3"/>
      <c r="AZ859" s="3"/>
      <c r="BA859" s="3"/>
      <c r="BB859" s="3"/>
      <c r="BC859" s="3"/>
      <c r="BD859" s="3"/>
      <c r="BE859" s="3"/>
      <c r="BF859" s="3"/>
      <c r="BG859" s="3"/>
      <c r="BH859" s="3"/>
      <c r="BI859" s="3"/>
      <c r="BJ859" s="3"/>
      <c r="BK859" s="3"/>
      <c r="BL859" s="3"/>
    </row>
    <row r="860">
      <c r="A860" s="68"/>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c r="AO860" s="3"/>
      <c r="AP860" s="3"/>
      <c r="AQ860" s="3"/>
      <c r="AR860" s="3"/>
      <c r="AS860" s="3"/>
      <c r="AT860" s="3"/>
      <c r="AU860" s="3"/>
      <c r="AV860" s="3"/>
      <c r="AW860" s="3"/>
      <c r="AX860" s="3"/>
      <c r="AY860" s="3"/>
      <c r="AZ860" s="3"/>
      <c r="BA860" s="3"/>
      <c r="BB860" s="3"/>
      <c r="BC860" s="3"/>
      <c r="BD860" s="3"/>
      <c r="BE860" s="3"/>
      <c r="BF860" s="3"/>
      <c r="BG860" s="3"/>
      <c r="BH860" s="3"/>
      <c r="BI860" s="3"/>
      <c r="BJ860" s="3"/>
      <c r="BK860" s="3"/>
      <c r="BL860" s="3"/>
    </row>
    <row r="861">
      <c r="A861" s="68"/>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c r="AO861" s="3"/>
      <c r="AP861" s="3"/>
      <c r="AQ861" s="3"/>
      <c r="AR861" s="3"/>
      <c r="AS861" s="3"/>
      <c r="AT861" s="3"/>
      <c r="AU861" s="3"/>
      <c r="AV861" s="3"/>
      <c r="AW861" s="3"/>
      <c r="AX861" s="3"/>
      <c r="AY861" s="3"/>
      <c r="AZ861" s="3"/>
      <c r="BA861" s="3"/>
      <c r="BB861" s="3"/>
      <c r="BC861" s="3"/>
      <c r="BD861" s="3"/>
      <c r="BE861" s="3"/>
      <c r="BF861" s="3"/>
      <c r="BG861" s="3"/>
      <c r="BH861" s="3"/>
      <c r="BI861" s="3"/>
      <c r="BJ861" s="3"/>
      <c r="BK861" s="3"/>
      <c r="BL861" s="3"/>
    </row>
    <row r="862">
      <c r="A862" s="68"/>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c r="AO862" s="3"/>
      <c r="AP862" s="3"/>
      <c r="AQ862" s="3"/>
      <c r="AR862" s="3"/>
      <c r="AS862" s="3"/>
      <c r="AT862" s="3"/>
      <c r="AU862" s="3"/>
      <c r="AV862" s="3"/>
      <c r="AW862" s="3"/>
      <c r="AX862" s="3"/>
      <c r="AY862" s="3"/>
      <c r="AZ862" s="3"/>
      <c r="BA862" s="3"/>
      <c r="BB862" s="3"/>
      <c r="BC862" s="3"/>
      <c r="BD862" s="3"/>
      <c r="BE862" s="3"/>
      <c r="BF862" s="3"/>
      <c r="BG862" s="3"/>
      <c r="BH862" s="3"/>
      <c r="BI862" s="3"/>
      <c r="BJ862" s="3"/>
      <c r="BK862" s="3"/>
      <c r="BL862" s="3"/>
    </row>
    <row r="863">
      <c r="A863" s="68"/>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c r="AO863" s="3"/>
      <c r="AP863" s="3"/>
      <c r="AQ863" s="3"/>
      <c r="AR863" s="3"/>
      <c r="AS863" s="3"/>
      <c r="AT863" s="3"/>
      <c r="AU863" s="3"/>
      <c r="AV863" s="3"/>
      <c r="AW863" s="3"/>
      <c r="AX863" s="3"/>
      <c r="AY863" s="3"/>
      <c r="AZ863" s="3"/>
      <c r="BA863" s="3"/>
      <c r="BB863" s="3"/>
      <c r="BC863" s="3"/>
      <c r="BD863" s="3"/>
      <c r="BE863" s="3"/>
      <c r="BF863" s="3"/>
      <c r="BG863" s="3"/>
      <c r="BH863" s="3"/>
      <c r="BI863" s="3"/>
      <c r="BJ863" s="3"/>
      <c r="BK863" s="3"/>
      <c r="BL863" s="3"/>
    </row>
    <row r="864">
      <c r="A864" s="68"/>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c r="AO864" s="3"/>
      <c r="AP864" s="3"/>
      <c r="AQ864" s="3"/>
      <c r="AR864" s="3"/>
      <c r="AS864" s="3"/>
      <c r="AT864" s="3"/>
      <c r="AU864" s="3"/>
      <c r="AV864" s="3"/>
      <c r="AW864" s="3"/>
      <c r="AX864" s="3"/>
      <c r="AY864" s="3"/>
      <c r="AZ864" s="3"/>
      <c r="BA864" s="3"/>
      <c r="BB864" s="3"/>
      <c r="BC864" s="3"/>
      <c r="BD864" s="3"/>
      <c r="BE864" s="3"/>
      <c r="BF864" s="3"/>
      <c r="BG864" s="3"/>
      <c r="BH864" s="3"/>
      <c r="BI864" s="3"/>
      <c r="BJ864" s="3"/>
      <c r="BK864" s="3"/>
      <c r="BL864" s="3"/>
    </row>
    <row r="865">
      <c r="A865" s="68"/>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c r="AS865" s="3"/>
      <c r="AT865" s="3"/>
      <c r="AU865" s="3"/>
      <c r="AV865" s="3"/>
      <c r="AW865" s="3"/>
      <c r="AX865" s="3"/>
      <c r="AY865" s="3"/>
      <c r="AZ865" s="3"/>
      <c r="BA865" s="3"/>
      <c r="BB865" s="3"/>
      <c r="BC865" s="3"/>
      <c r="BD865" s="3"/>
      <c r="BE865" s="3"/>
      <c r="BF865" s="3"/>
      <c r="BG865" s="3"/>
      <c r="BH865" s="3"/>
      <c r="BI865" s="3"/>
      <c r="BJ865" s="3"/>
      <c r="BK865" s="3"/>
      <c r="BL865" s="3"/>
    </row>
    <row r="866">
      <c r="A866" s="68"/>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c r="AO866" s="3"/>
      <c r="AP866" s="3"/>
      <c r="AQ866" s="3"/>
      <c r="AR866" s="3"/>
      <c r="AS866" s="3"/>
      <c r="AT866" s="3"/>
      <c r="AU866" s="3"/>
      <c r="AV866" s="3"/>
      <c r="AW866" s="3"/>
      <c r="AX866" s="3"/>
      <c r="AY866" s="3"/>
      <c r="AZ866" s="3"/>
      <c r="BA866" s="3"/>
      <c r="BB866" s="3"/>
      <c r="BC866" s="3"/>
      <c r="BD866" s="3"/>
      <c r="BE866" s="3"/>
      <c r="BF866" s="3"/>
      <c r="BG866" s="3"/>
      <c r="BH866" s="3"/>
      <c r="BI866" s="3"/>
      <c r="BJ866" s="3"/>
      <c r="BK866" s="3"/>
      <c r="BL866" s="3"/>
    </row>
    <row r="867">
      <c r="A867" s="68"/>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c r="AO867" s="3"/>
      <c r="AP867" s="3"/>
      <c r="AQ867" s="3"/>
      <c r="AR867" s="3"/>
      <c r="AS867" s="3"/>
      <c r="AT867" s="3"/>
      <c r="AU867" s="3"/>
      <c r="AV867" s="3"/>
      <c r="AW867" s="3"/>
      <c r="AX867" s="3"/>
      <c r="AY867" s="3"/>
      <c r="AZ867" s="3"/>
      <c r="BA867" s="3"/>
      <c r="BB867" s="3"/>
      <c r="BC867" s="3"/>
      <c r="BD867" s="3"/>
      <c r="BE867" s="3"/>
      <c r="BF867" s="3"/>
      <c r="BG867" s="3"/>
      <c r="BH867" s="3"/>
      <c r="BI867" s="3"/>
      <c r="BJ867" s="3"/>
      <c r="BK867" s="3"/>
      <c r="BL867" s="3"/>
    </row>
    <row r="868">
      <c r="A868" s="68"/>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c r="AO868" s="3"/>
      <c r="AP868" s="3"/>
      <c r="AQ868" s="3"/>
      <c r="AR868" s="3"/>
      <c r="AS868" s="3"/>
      <c r="AT868" s="3"/>
      <c r="AU868" s="3"/>
      <c r="AV868" s="3"/>
      <c r="AW868" s="3"/>
      <c r="AX868" s="3"/>
      <c r="AY868" s="3"/>
      <c r="AZ868" s="3"/>
      <c r="BA868" s="3"/>
      <c r="BB868" s="3"/>
      <c r="BC868" s="3"/>
      <c r="BD868" s="3"/>
      <c r="BE868" s="3"/>
      <c r="BF868" s="3"/>
      <c r="BG868" s="3"/>
      <c r="BH868" s="3"/>
      <c r="BI868" s="3"/>
      <c r="BJ868" s="3"/>
      <c r="BK868" s="3"/>
      <c r="BL868" s="3"/>
    </row>
    <row r="869">
      <c r="A869" s="68"/>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c r="AO869" s="3"/>
      <c r="AP869" s="3"/>
      <c r="AQ869" s="3"/>
      <c r="AR869" s="3"/>
      <c r="AS869" s="3"/>
      <c r="AT869" s="3"/>
      <c r="AU869" s="3"/>
      <c r="AV869" s="3"/>
      <c r="AW869" s="3"/>
      <c r="AX869" s="3"/>
      <c r="AY869" s="3"/>
      <c r="AZ869" s="3"/>
      <c r="BA869" s="3"/>
      <c r="BB869" s="3"/>
      <c r="BC869" s="3"/>
      <c r="BD869" s="3"/>
      <c r="BE869" s="3"/>
      <c r="BF869" s="3"/>
      <c r="BG869" s="3"/>
      <c r="BH869" s="3"/>
      <c r="BI869" s="3"/>
      <c r="BJ869" s="3"/>
      <c r="BK869" s="3"/>
      <c r="BL869" s="3"/>
    </row>
    <row r="870">
      <c r="A870" s="68"/>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c r="AO870" s="3"/>
      <c r="AP870" s="3"/>
      <c r="AQ870" s="3"/>
      <c r="AR870" s="3"/>
      <c r="AS870" s="3"/>
      <c r="AT870" s="3"/>
      <c r="AU870" s="3"/>
      <c r="AV870" s="3"/>
      <c r="AW870" s="3"/>
      <c r="AX870" s="3"/>
      <c r="AY870" s="3"/>
      <c r="AZ870" s="3"/>
      <c r="BA870" s="3"/>
      <c r="BB870" s="3"/>
      <c r="BC870" s="3"/>
      <c r="BD870" s="3"/>
      <c r="BE870" s="3"/>
      <c r="BF870" s="3"/>
      <c r="BG870" s="3"/>
      <c r="BH870" s="3"/>
      <c r="BI870" s="3"/>
      <c r="BJ870" s="3"/>
      <c r="BK870" s="3"/>
      <c r="BL870" s="3"/>
    </row>
    <row r="871">
      <c r="A871" s="68"/>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c r="AO871" s="3"/>
      <c r="AP871" s="3"/>
      <c r="AQ871" s="3"/>
      <c r="AR871" s="3"/>
      <c r="AS871" s="3"/>
      <c r="AT871" s="3"/>
      <c r="AU871" s="3"/>
      <c r="AV871" s="3"/>
      <c r="AW871" s="3"/>
      <c r="AX871" s="3"/>
      <c r="AY871" s="3"/>
      <c r="AZ871" s="3"/>
      <c r="BA871" s="3"/>
      <c r="BB871" s="3"/>
      <c r="BC871" s="3"/>
      <c r="BD871" s="3"/>
      <c r="BE871" s="3"/>
      <c r="BF871" s="3"/>
      <c r="BG871" s="3"/>
      <c r="BH871" s="3"/>
      <c r="BI871" s="3"/>
      <c r="BJ871" s="3"/>
      <c r="BK871" s="3"/>
      <c r="BL871" s="3"/>
    </row>
    <row r="872">
      <c r="A872" s="68"/>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c r="AO872" s="3"/>
      <c r="AP872" s="3"/>
      <c r="AQ872" s="3"/>
      <c r="AR872" s="3"/>
      <c r="AS872" s="3"/>
      <c r="AT872" s="3"/>
      <c r="AU872" s="3"/>
      <c r="AV872" s="3"/>
      <c r="AW872" s="3"/>
      <c r="AX872" s="3"/>
      <c r="AY872" s="3"/>
      <c r="AZ872" s="3"/>
      <c r="BA872" s="3"/>
      <c r="BB872" s="3"/>
      <c r="BC872" s="3"/>
      <c r="BD872" s="3"/>
      <c r="BE872" s="3"/>
      <c r="BF872" s="3"/>
      <c r="BG872" s="3"/>
      <c r="BH872" s="3"/>
      <c r="BI872" s="3"/>
      <c r="BJ872" s="3"/>
      <c r="BK872" s="3"/>
      <c r="BL872" s="3"/>
    </row>
    <row r="873">
      <c r="A873" s="68"/>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c r="AO873" s="3"/>
      <c r="AP873" s="3"/>
      <c r="AQ873" s="3"/>
      <c r="AR873" s="3"/>
      <c r="AS873" s="3"/>
      <c r="AT873" s="3"/>
      <c r="AU873" s="3"/>
      <c r="AV873" s="3"/>
      <c r="AW873" s="3"/>
      <c r="AX873" s="3"/>
      <c r="AY873" s="3"/>
      <c r="AZ873" s="3"/>
      <c r="BA873" s="3"/>
      <c r="BB873" s="3"/>
      <c r="BC873" s="3"/>
      <c r="BD873" s="3"/>
      <c r="BE873" s="3"/>
      <c r="BF873" s="3"/>
      <c r="BG873" s="3"/>
      <c r="BH873" s="3"/>
      <c r="BI873" s="3"/>
      <c r="BJ873" s="3"/>
      <c r="BK873" s="3"/>
      <c r="BL873" s="3"/>
    </row>
    <row r="874">
      <c r="A874" s="68"/>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c r="AO874" s="3"/>
      <c r="AP874" s="3"/>
      <c r="AQ874" s="3"/>
      <c r="AR874" s="3"/>
      <c r="AS874" s="3"/>
      <c r="AT874" s="3"/>
      <c r="AU874" s="3"/>
      <c r="AV874" s="3"/>
      <c r="AW874" s="3"/>
      <c r="AX874" s="3"/>
      <c r="AY874" s="3"/>
      <c r="AZ874" s="3"/>
      <c r="BA874" s="3"/>
      <c r="BB874" s="3"/>
      <c r="BC874" s="3"/>
      <c r="BD874" s="3"/>
      <c r="BE874" s="3"/>
      <c r="BF874" s="3"/>
      <c r="BG874" s="3"/>
      <c r="BH874" s="3"/>
      <c r="BI874" s="3"/>
      <c r="BJ874" s="3"/>
      <c r="BK874" s="3"/>
      <c r="BL874" s="3"/>
    </row>
    <row r="875">
      <c r="A875" s="68"/>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c r="AO875" s="3"/>
      <c r="AP875" s="3"/>
      <c r="AQ875" s="3"/>
      <c r="AR875" s="3"/>
      <c r="AS875" s="3"/>
      <c r="AT875" s="3"/>
      <c r="AU875" s="3"/>
      <c r="AV875" s="3"/>
      <c r="AW875" s="3"/>
      <c r="AX875" s="3"/>
      <c r="AY875" s="3"/>
      <c r="AZ875" s="3"/>
      <c r="BA875" s="3"/>
      <c r="BB875" s="3"/>
      <c r="BC875" s="3"/>
      <c r="BD875" s="3"/>
      <c r="BE875" s="3"/>
      <c r="BF875" s="3"/>
      <c r="BG875" s="3"/>
      <c r="BH875" s="3"/>
      <c r="BI875" s="3"/>
      <c r="BJ875" s="3"/>
      <c r="BK875" s="3"/>
      <c r="BL875" s="3"/>
    </row>
    <row r="876">
      <c r="A876" s="68"/>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c r="AO876" s="3"/>
      <c r="AP876" s="3"/>
      <c r="AQ876" s="3"/>
      <c r="AR876" s="3"/>
      <c r="AS876" s="3"/>
      <c r="AT876" s="3"/>
      <c r="AU876" s="3"/>
      <c r="AV876" s="3"/>
      <c r="AW876" s="3"/>
      <c r="AX876" s="3"/>
      <c r="AY876" s="3"/>
      <c r="AZ876" s="3"/>
      <c r="BA876" s="3"/>
      <c r="BB876" s="3"/>
      <c r="BC876" s="3"/>
      <c r="BD876" s="3"/>
      <c r="BE876" s="3"/>
      <c r="BF876" s="3"/>
      <c r="BG876" s="3"/>
      <c r="BH876" s="3"/>
      <c r="BI876" s="3"/>
      <c r="BJ876" s="3"/>
      <c r="BK876" s="3"/>
      <c r="BL876" s="3"/>
    </row>
    <row r="877">
      <c r="A877" s="68"/>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c r="AO877" s="3"/>
      <c r="AP877" s="3"/>
      <c r="AQ877" s="3"/>
      <c r="AR877" s="3"/>
      <c r="AS877" s="3"/>
      <c r="AT877" s="3"/>
      <c r="AU877" s="3"/>
      <c r="AV877" s="3"/>
      <c r="AW877" s="3"/>
      <c r="AX877" s="3"/>
      <c r="AY877" s="3"/>
      <c r="AZ877" s="3"/>
      <c r="BA877" s="3"/>
      <c r="BB877" s="3"/>
      <c r="BC877" s="3"/>
      <c r="BD877" s="3"/>
      <c r="BE877" s="3"/>
      <c r="BF877" s="3"/>
      <c r="BG877" s="3"/>
      <c r="BH877" s="3"/>
      <c r="BI877" s="3"/>
      <c r="BJ877" s="3"/>
      <c r="BK877" s="3"/>
      <c r="BL877" s="3"/>
    </row>
    <row r="878">
      <c r="A878" s="68"/>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c r="AO878" s="3"/>
      <c r="AP878" s="3"/>
      <c r="AQ878" s="3"/>
      <c r="AR878" s="3"/>
      <c r="AS878" s="3"/>
      <c r="AT878" s="3"/>
      <c r="AU878" s="3"/>
      <c r="AV878" s="3"/>
      <c r="AW878" s="3"/>
      <c r="AX878" s="3"/>
      <c r="AY878" s="3"/>
      <c r="AZ878" s="3"/>
      <c r="BA878" s="3"/>
      <c r="BB878" s="3"/>
      <c r="BC878" s="3"/>
      <c r="BD878" s="3"/>
      <c r="BE878" s="3"/>
      <c r="BF878" s="3"/>
      <c r="BG878" s="3"/>
      <c r="BH878" s="3"/>
      <c r="BI878" s="3"/>
      <c r="BJ878" s="3"/>
      <c r="BK878" s="3"/>
      <c r="BL878" s="3"/>
    </row>
    <row r="879">
      <c r="A879" s="68"/>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c r="AO879" s="3"/>
      <c r="AP879" s="3"/>
      <c r="AQ879" s="3"/>
      <c r="AR879" s="3"/>
      <c r="AS879" s="3"/>
      <c r="AT879" s="3"/>
      <c r="AU879" s="3"/>
      <c r="AV879" s="3"/>
      <c r="AW879" s="3"/>
      <c r="AX879" s="3"/>
      <c r="AY879" s="3"/>
      <c r="AZ879" s="3"/>
      <c r="BA879" s="3"/>
      <c r="BB879" s="3"/>
      <c r="BC879" s="3"/>
      <c r="BD879" s="3"/>
      <c r="BE879" s="3"/>
      <c r="BF879" s="3"/>
      <c r="BG879" s="3"/>
      <c r="BH879" s="3"/>
      <c r="BI879" s="3"/>
      <c r="BJ879" s="3"/>
      <c r="BK879" s="3"/>
      <c r="BL879" s="3"/>
    </row>
    <row r="880">
      <c r="A880" s="68"/>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c r="AO880" s="3"/>
      <c r="AP880" s="3"/>
      <c r="AQ880" s="3"/>
      <c r="AR880" s="3"/>
      <c r="AS880" s="3"/>
      <c r="AT880" s="3"/>
      <c r="AU880" s="3"/>
      <c r="AV880" s="3"/>
      <c r="AW880" s="3"/>
      <c r="AX880" s="3"/>
      <c r="AY880" s="3"/>
      <c r="AZ880" s="3"/>
      <c r="BA880" s="3"/>
      <c r="BB880" s="3"/>
      <c r="BC880" s="3"/>
      <c r="BD880" s="3"/>
      <c r="BE880" s="3"/>
      <c r="BF880" s="3"/>
      <c r="BG880" s="3"/>
      <c r="BH880" s="3"/>
      <c r="BI880" s="3"/>
      <c r="BJ880" s="3"/>
      <c r="BK880" s="3"/>
      <c r="BL880" s="3"/>
    </row>
    <row r="881">
      <c r="A881" s="68"/>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c r="AO881" s="3"/>
      <c r="AP881" s="3"/>
      <c r="AQ881" s="3"/>
      <c r="AR881" s="3"/>
      <c r="AS881" s="3"/>
      <c r="AT881" s="3"/>
      <c r="AU881" s="3"/>
      <c r="AV881" s="3"/>
      <c r="AW881" s="3"/>
      <c r="AX881" s="3"/>
      <c r="AY881" s="3"/>
      <c r="AZ881" s="3"/>
      <c r="BA881" s="3"/>
      <c r="BB881" s="3"/>
      <c r="BC881" s="3"/>
      <c r="BD881" s="3"/>
      <c r="BE881" s="3"/>
      <c r="BF881" s="3"/>
      <c r="BG881" s="3"/>
      <c r="BH881" s="3"/>
      <c r="BI881" s="3"/>
      <c r="BJ881" s="3"/>
      <c r="BK881" s="3"/>
      <c r="BL881" s="3"/>
    </row>
    <row r="882">
      <c r="A882" s="68"/>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c r="AO882" s="3"/>
      <c r="AP882" s="3"/>
      <c r="AQ882" s="3"/>
      <c r="AR882" s="3"/>
      <c r="AS882" s="3"/>
      <c r="AT882" s="3"/>
      <c r="AU882" s="3"/>
      <c r="AV882" s="3"/>
      <c r="AW882" s="3"/>
      <c r="AX882" s="3"/>
      <c r="AY882" s="3"/>
      <c r="AZ882" s="3"/>
      <c r="BA882" s="3"/>
      <c r="BB882" s="3"/>
      <c r="BC882" s="3"/>
      <c r="BD882" s="3"/>
      <c r="BE882" s="3"/>
      <c r="BF882" s="3"/>
      <c r="BG882" s="3"/>
      <c r="BH882" s="3"/>
      <c r="BI882" s="3"/>
      <c r="BJ882" s="3"/>
      <c r="BK882" s="3"/>
      <c r="BL882" s="3"/>
    </row>
    <row r="883">
      <c r="A883" s="68"/>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c r="AO883" s="3"/>
      <c r="AP883" s="3"/>
      <c r="AQ883" s="3"/>
      <c r="AR883" s="3"/>
      <c r="AS883" s="3"/>
      <c r="AT883" s="3"/>
      <c r="AU883" s="3"/>
      <c r="AV883" s="3"/>
      <c r="AW883" s="3"/>
      <c r="AX883" s="3"/>
      <c r="AY883" s="3"/>
      <c r="AZ883" s="3"/>
      <c r="BA883" s="3"/>
      <c r="BB883" s="3"/>
      <c r="BC883" s="3"/>
      <c r="BD883" s="3"/>
      <c r="BE883" s="3"/>
      <c r="BF883" s="3"/>
      <c r="BG883" s="3"/>
      <c r="BH883" s="3"/>
      <c r="BI883" s="3"/>
      <c r="BJ883" s="3"/>
      <c r="BK883" s="3"/>
      <c r="BL883" s="3"/>
    </row>
    <row r="884">
      <c r="A884" s="68"/>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c r="AO884" s="3"/>
      <c r="AP884" s="3"/>
      <c r="AQ884" s="3"/>
      <c r="AR884" s="3"/>
      <c r="AS884" s="3"/>
      <c r="AT884" s="3"/>
      <c r="AU884" s="3"/>
      <c r="AV884" s="3"/>
      <c r="AW884" s="3"/>
      <c r="AX884" s="3"/>
      <c r="AY884" s="3"/>
      <c r="AZ884" s="3"/>
      <c r="BA884" s="3"/>
      <c r="BB884" s="3"/>
      <c r="BC884" s="3"/>
      <c r="BD884" s="3"/>
      <c r="BE884" s="3"/>
      <c r="BF884" s="3"/>
      <c r="BG884" s="3"/>
      <c r="BH884" s="3"/>
      <c r="BI884" s="3"/>
      <c r="BJ884" s="3"/>
      <c r="BK884" s="3"/>
      <c r="BL884" s="3"/>
    </row>
    <row r="885">
      <c r="A885" s="68"/>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c r="AO885" s="3"/>
      <c r="AP885" s="3"/>
      <c r="AQ885" s="3"/>
      <c r="AR885" s="3"/>
      <c r="AS885" s="3"/>
      <c r="AT885" s="3"/>
      <c r="AU885" s="3"/>
      <c r="AV885" s="3"/>
      <c r="AW885" s="3"/>
      <c r="AX885" s="3"/>
      <c r="AY885" s="3"/>
      <c r="AZ885" s="3"/>
      <c r="BA885" s="3"/>
      <c r="BB885" s="3"/>
      <c r="BC885" s="3"/>
      <c r="BD885" s="3"/>
      <c r="BE885" s="3"/>
      <c r="BF885" s="3"/>
      <c r="BG885" s="3"/>
      <c r="BH885" s="3"/>
      <c r="BI885" s="3"/>
      <c r="BJ885" s="3"/>
      <c r="BK885" s="3"/>
      <c r="BL885" s="3"/>
    </row>
    <row r="886">
      <c r="A886" s="68"/>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c r="AO886" s="3"/>
      <c r="AP886" s="3"/>
      <c r="AQ886" s="3"/>
      <c r="AR886" s="3"/>
      <c r="AS886" s="3"/>
      <c r="AT886" s="3"/>
      <c r="AU886" s="3"/>
      <c r="AV886" s="3"/>
      <c r="AW886" s="3"/>
      <c r="AX886" s="3"/>
      <c r="AY886" s="3"/>
      <c r="AZ886" s="3"/>
      <c r="BA886" s="3"/>
      <c r="BB886" s="3"/>
      <c r="BC886" s="3"/>
      <c r="BD886" s="3"/>
      <c r="BE886" s="3"/>
      <c r="BF886" s="3"/>
      <c r="BG886" s="3"/>
      <c r="BH886" s="3"/>
      <c r="BI886" s="3"/>
      <c r="BJ886" s="3"/>
      <c r="BK886" s="3"/>
      <c r="BL886" s="3"/>
    </row>
    <row r="887">
      <c r="A887" s="68"/>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c r="AO887" s="3"/>
      <c r="AP887" s="3"/>
      <c r="AQ887" s="3"/>
      <c r="AR887" s="3"/>
      <c r="AS887" s="3"/>
      <c r="AT887" s="3"/>
      <c r="AU887" s="3"/>
      <c r="AV887" s="3"/>
      <c r="AW887" s="3"/>
      <c r="AX887" s="3"/>
      <c r="AY887" s="3"/>
      <c r="AZ887" s="3"/>
      <c r="BA887" s="3"/>
      <c r="BB887" s="3"/>
      <c r="BC887" s="3"/>
      <c r="BD887" s="3"/>
      <c r="BE887" s="3"/>
      <c r="BF887" s="3"/>
      <c r="BG887" s="3"/>
      <c r="BH887" s="3"/>
      <c r="BI887" s="3"/>
      <c r="BJ887" s="3"/>
      <c r="BK887" s="3"/>
      <c r="BL887" s="3"/>
    </row>
    <row r="888">
      <c r="A888" s="68"/>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c r="AO888" s="3"/>
      <c r="AP888" s="3"/>
      <c r="AQ888" s="3"/>
      <c r="AR888" s="3"/>
      <c r="AS888" s="3"/>
      <c r="AT888" s="3"/>
      <c r="AU888" s="3"/>
      <c r="AV888" s="3"/>
      <c r="AW888" s="3"/>
      <c r="AX888" s="3"/>
      <c r="AY888" s="3"/>
      <c r="AZ888" s="3"/>
      <c r="BA888" s="3"/>
      <c r="BB888" s="3"/>
      <c r="BC888" s="3"/>
      <c r="BD888" s="3"/>
      <c r="BE888" s="3"/>
      <c r="BF888" s="3"/>
      <c r="BG888" s="3"/>
      <c r="BH888" s="3"/>
      <c r="BI888" s="3"/>
      <c r="BJ888" s="3"/>
      <c r="BK888" s="3"/>
      <c r="BL888" s="3"/>
    </row>
    <row r="889">
      <c r="A889" s="68"/>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c r="AO889" s="3"/>
      <c r="AP889" s="3"/>
      <c r="AQ889" s="3"/>
      <c r="AR889" s="3"/>
      <c r="AS889" s="3"/>
      <c r="AT889" s="3"/>
      <c r="AU889" s="3"/>
      <c r="AV889" s="3"/>
      <c r="AW889" s="3"/>
      <c r="AX889" s="3"/>
      <c r="AY889" s="3"/>
      <c r="AZ889" s="3"/>
      <c r="BA889" s="3"/>
      <c r="BB889" s="3"/>
      <c r="BC889" s="3"/>
      <c r="BD889" s="3"/>
      <c r="BE889" s="3"/>
      <c r="BF889" s="3"/>
      <c r="BG889" s="3"/>
      <c r="BH889" s="3"/>
      <c r="BI889" s="3"/>
      <c r="BJ889" s="3"/>
      <c r="BK889" s="3"/>
      <c r="BL889" s="3"/>
    </row>
    <row r="890">
      <c r="A890" s="68"/>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c r="AO890" s="3"/>
      <c r="AP890" s="3"/>
      <c r="AQ890" s="3"/>
      <c r="AR890" s="3"/>
      <c r="AS890" s="3"/>
      <c r="AT890" s="3"/>
      <c r="AU890" s="3"/>
      <c r="AV890" s="3"/>
      <c r="AW890" s="3"/>
      <c r="AX890" s="3"/>
      <c r="AY890" s="3"/>
      <c r="AZ890" s="3"/>
      <c r="BA890" s="3"/>
      <c r="BB890" s="3"/>
      <c r="BC890" s="3"/>
      <c r="BD890" s="3"/>
      <c r="BE890" s="3"/>
      <c r="BF890" s="3"/>
      <c r="BG890" s="3"/>
      <c r="BH890" s="3"/>
      <c r="BI890" s="3"/>
      <c r="BJ890" s="3"/>
      <c r="BK890" s="3"/>
      <c r="BL890" s="3"/>
    </row>
    <row r="891">
      <c r="A891" s="68"/>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c r="AO891" s="3"/>
      <c r="AP891" s="3"/>
      <c r="AQ891" s="3"/>
      <c r="AR891" s="3"/>
      <c r="AS891" s="3"/>
      <c r="AT891" s="3"/>
      <c r="AU891" s="3"/>
      <c r="AV891" s="3"/>
      <c r="AW891" s="3"/>
      <c r="AX891" s="3"/>
      <c r="AY891" s="3"/>
      <c r="AZ891" s="3"/>
      <c r="BA891" s="3"/>
      <c r="BB891" s="3"/>
      <c r="BC891" s="3"/>
      <c r="BD891" s="3"/>
      <c r="BE891" s="3"/>
      <c r="BF891" s="3"/>
      <c r="BG891" s="3"/>
      <c r="BH891" s="3"/>
      <c r="BI891" s="3"/>
      <c r="BJ891" s="3"/>
      <c r="BK891" s="3"/>
      <c r="BL891" s="3"/>
    </row>
    <row r="892">
      <c r="A892" s="68"/>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c r="AO892" s="3"/>
      <c r="AP892" s="3"/>
      <c r="AQ892" s="3"/>
      <c r="AR892" s="3"/>
      <c r="AS892" s="3"/>
      <c r="AT892" s="3"/>
      <c r="AU892" s="3"/>
      <c r="AV892" s="3"/>
      <c r="AW892" s="3"/>
      <c r="AX892" s="3"/>
      <c r="AY892" s="3"/>
      <c r="AZ892" s="3"/>
      <c r="BA892" s="3"/>
      <c r="BB892" s="3"/>
      <c r="BC892" s="3"/>
      <c r="BD892" s="3"/>
      <c r="BE892" s="3"/>
      <c r="BF892" s="3"/>
      <c r="BG892" s="3"/>
      <c r="BH892" s="3"/>
      <c r="BI892" s="3"/>
      <c r="BJ892" s="3"/>
      <c r="BK892" s="3"/>
      <c r="BL892" s="3"/>
    </row>
    <row r="893">
      <c r="A893" s="68"/>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c r="AO893" s="3"/>
      <c r="AP893" s="3"/>
      <c r="AQ893" s="3"/>
      <c r="AR893" s="3"/>
      <c r="AS893" s="3"/>
      <c r="AT893" s="3"/>
      <c r="AU893" s="3"/>
      <c r="AV893" s="3"/>
      <c r="AW893" s="3"/>
      <c r="AX893" s="3"/>
      <c r="AY893" s="3"/>
      <c r="AZ893" s="3"/>
      <c r="BA893" s="3"/>
      <c r="BB893" s="3"/>
      <c r="BC893" s="3"/>
      <c r="BD893" s="3"/>
      <c r="BE893" s="3"/>
      <c r="BF893" s="3"/>
      <c r="BG893" s="3"/>
      <c r="BH893" s="3"/>
      <c r="BI893" s="3"/>
      <c r="BJ893" s="3"/>
      <c r="BK893" s="3"/>
      <c r="BL893" s="3"/>
    </row>
    <row r="894">
      <c r="A894" s="68"/>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c r="AO894" s="3"/>
      <c r="AP894" s="3"/>
      <c r="AQ894" s="3"/>
      <c r="AR894" s="3"/>
      <c r="AS894" s="3"/>
      <c r="AT894" s="3"/>
      <c r="AU894" s="3"/>
      <c r="AV894" s="3"/>
      <c r="AW894" s="3"/>
      <c r="AX894" s="3"/>
      <c r="AY894" s="3"/>
      <c r="AZ894" s="3"/>
      <c r="BA894" s="3"/>
      <c r="BB894" s="3"/>
      <c r="BC894" s="3"/>
      <c r="BD894" s="3"/>
      <c r="BE894" s="3"/>
      <c r="BF894" s="3"/>
      <c r="BG894" s="3"/>
      <c r="BH894" s="3"/>
      <c r="BI894" s="3"/>
      <c r="BJ894" s="3"/>
      <c r="BK894" s="3"/>
      <c r="BL894" s="3"/>
    </row>
    <row r="895">
      <c r="A895" s="68"/>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c r="AO895" s="3"/>
      <c r="AP895" s="3"/>
      <c r="AQ895" s="3"/>
      <c r="AR895" s="3"/>
      <c r="AS895" s="3"/>
      <c r="AT895" s="3"/>
      <c r="AU895" s="3"/>
      <c r="AV895" s="3"/>
      <c r="AW895" s="3"/>
      <c r="AX895" s="3"/>
      <c r="AY895" s="3"/>
      <c r="AZ895" s="3"/>
      <c r="BA895" s="3"/>
      <c r="BB895" s="3"/>
      <c r="BC895" s="3"/>
      <c r="BD895" s="3"/>
      <c r="BE895" s="3"/>
      <c r="BF895" s="3"/>
      <c r="BG895" s="3"/>
      <c r="BH895" s="3"/>
      <c r="BI895" s="3"/>
      <c r="BJ895" s="3"/>
      <c r="BK895" s="3"/>
      <c r="BL895" s="3"/>
    </row>
    <row r="896">
      <c r="A896" s="68"/>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c r="AO896" s="3"/>
      <c r="AP896" s="3"/>
      <c r="AQ896" s="3"/>
      <c r="AR896" s="3"/>
      <c r="AS896" s="3"/>
      <c r="AT896" s="3"/>
      <c r="AU896" s="3"/>
      <c r="AV896" s="3"/>
      <c r="AW896" s="3"/>
      <c r="AX896" s="3"/>
      <c r="AY896" s="3"/>
      <c r="AZ896" s="3"/>
      <c r="BA896" s="3"/>
      <c r="BB896" s="3"/>
      <c r="BC896" s="3"/>
      <c r="BD896" s="3"/>
      <c r="BE896" s="3"/>
      <c r="BF896" s="3"/>
      <c r="BG896" s="3"/>
      <c r="BH896" s="3"/>
      <c r="BI896" s="3"/>
      <c r="BJ896" s="3"/>
      <c r="BK896" s="3"/>
      <c r="BL896" s="3"/>
    </row>
    <row r="897">
      <c r="A897" s="68"/>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c r="AO897" s="3"/>
      <c r="AP897" s="3"/>
      <c r="AQ897" s="3"/>
      <c r="AR897" s="3"/>
      <c r="AS897" s="3"/>
      <c r="AT897" s="3"/>
      <c r="AU897" s="3"/>
      <c r="AV897" s="3"/>
      <c r="AW897" s="3"/>
      <c r="AX897" s="3"/>
      <c r="AY897" s="3"/>
      <c r="AZ897" s="3"/>
      <c r="BA897" s="3"/>
      <c r="BB897" s="3"/>
      <c r="BC897" s="3"/>
      <c r="BD897" s="3"/>
      <c r="BE897" s="3"/>
      <c r="BF897" s="3"/>
      <c r="BG897" s="3"/>
      <c r="BH897" s="3"/>
      <c r="BI897" s="3"/>
      <c r="BJ897" s="3"/>
      <c r="BK897" s="3"/>
      <c r="BL897" s="3"/>
    </row>
    <row r="898">
      <c r="A898" s="68"/>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c r="AO898" s="3"/>
      <c r="AP898" s="3"/>
      <c r="AQ898" s="3"/>
      <c r="AR898" s="3"/>
      <c r="AS898" s="3"/>
      <c r="AT898" s="3"/>
      <c r="AU898" s="3"/>
      <c r="AV898" s="3"/>
      <c r="AW898" s="3"/>
      <c r="AX898" s="3"/>
      <c r="AY898" s="3"/>
      <c r="AZ898" s="3"/>
      <c r="BA898" s="3"/>
      <c r="BB898" s="3"/>
      <c r="BC898" s="3"/>
      <c r="BD898" s="3"/>
      <c r="BE898" s="3"/>
      <c r="BF898" s="3"/>
      <c r="BG898" s="3"/>
      <c r="BH898" s="3"/>
      <c r="BI898" s="3"/>
      <c r="BJ898" s="3"/>
      <c r="BK898" s="3"/>
      <c r="BL898" s="3"/>
    </row>
    <row r="899">
      <c r="A899" s="68"/>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c r="AO899" s="3"/>
      <c r="AP899" s="3"/>
      <c r="AQ899" s="3"/>
      <c r="AR899" s="3"/>
      <c r="AS899" s="3"/>
      <c r="AT899" s="3"/>
      <c r="AU899" s="3"/>
      <c r="AV899" s="3"/>
      <c r="AW899" s="3"/>
      <c r="AX899" s="3"/>
      <c r="AY899" s="3"/>
      <c r="AZ899" s="3"/>
      <c r="BA899" s="3"/>
      <c r="BB899" s="3"/>
      <c r="BC899" s="3"/>
      <c r="BD899" s="3"/>
      <c r="BE899" s="3"/>
      <c r="BF899" s="3"/>
      <c r="BG899" s="3"/>
      <c r="BH899" s="3"/>
      <c r="BI899" s="3"/>
      <c r="BJ899" s="3"/>
      <c r="BK899" s="3"/>
      <c r="BL899" s="3"/>
    </row>
    <row r="900">
      <c r="A900" s="68"/>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c r="AS900" s="3"/>
      <c r="AT900" s="3"/>
      <c r="AU900" s="3"/>
      <c r="AV900" s="3"/>
      <c r="AW900" s="3"/>
      <c r="AX900" s="3"/>
      <c r="AY900" s="3"/>
      <c r="AZ900" s="3"/>
      <c r="BA900" s="3"/>
      <c r="BB900" s="3"/>
      <c r="BC900" s="3"/>
      <c r="BD900" s="3"/>
      <c r="BE900" s="3"/>
      <c r="BF900" s="3"/>
      <c r="BG900" s="3"/>
      <c r="BH900" s="3"/>
      <c r="BI900" s="3"/>
      <c r="BJ900" s="3"/>
      <c r="BK900" s="3"/>
      <c r="BL900" s="3"/>
    </row>
    <row r="901">
      <c r="A901" s="68"/>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c r="AO901" s="3"/>
      <c r="AP901" s="3"/>
      <c r="AQ901" s="3"/>
      <c r="AR901" s="3"/>
      <c r="AS901" s="3"/>
      <c r="AT901" s="3"/>
      <c r="AU901" s="3"/>
      <c r="AV901" s="3"/>
      <c r="AW901" s="3"/>
      <c r="AX901" s="3"/>
      <c r="AY901" s="3"/>
      <c r="AZ901" s="3"/>
      <c r="BA901" s="3"/>
      <c r="BB901" s="3"/>
      <c r="BC901" s="3"/>
      <c r="BD901" s="3"/>
      <c r="BE901" s="3"/>
      <c r="BF901" s="3"/>
      <c r="BG901" s="3"/>
      <c r="BH901" s="3"/>
      <c r="BI901" s="3"/>
      <c r="BJ901" s="3"/>
      <c r="BK901" s="3"/>
      <c r="BL901" s="3"/>
    </row>
    <row r="902">
      <c r="A902" s="68"/>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c r="AO902" s="3"/>
      <c r="AP902" s="3"/>
      <c r="AQ902" s="3"/>
      <c r="AR902" s="3"/>
      <c r="AS902" s="3"/>
      <c r="AT902" s="3"/>
      <c r="AU902" s="3"/>
      <c r="AV902" s="3"/>
      <c r="AW902" s="3"/>
      <c r="AX902" s="3"/>
      <c r="AY902" s="3"/>
      <c r="AZ902" s="3"/>
      <c r="BA902" s="3"/>
      <c r="BB902" s="3"/>
      <c r="BC902" s="3"/>
      <c r="BD902" s="3"/>
      <c r="BE902" s="3"/>
      <c r="BF902" s="3"/>
      <c r="BG902" s="3"/>
      <c r="BH902" s="3"/>
      <c r="BI902" s="3"/>
      <c r="BJ902" s="3"/>
      <c r="BK902" s="3"/>
      <c r="BL902" s="3"/>
    </row>
    <row r="903">
      <c r="A903" s="68"/>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c r="AO903" s="3"/>
      <c r="AP903" s="3"/>
      <c r="AQ903" s="3"/>
      <c r="AR903" s="3"/>
      <c r="AS903" s="3"/>
      <c r="AT903" s="3"/>
      <c r="AU903" s="3"/>
      <c r="AV903" s="3"/>
      <c r="AW903" s="3"/>
      <c r="AX903" s="3"/>
      <c r="AY903" s="3"/>
      <c r="AZ903" s="3"/>
      <c r="BA903" s="3"/>
      <c r="BB903" s="3"/>
      <c r="BC903" s="3"/>
      <c r="BD903" s="3"/>
      <c r="BE903" s="3"/>
      <c r="BF903" s="3"/>
      <c r="BG903" s="3"/>
      <c r="BH903" s="3"/>
      <c r="BI903" s="3"/>
      <c r="BJ903" s="3"/>
      <c r="BK903" s="3"/>
      <c r="BL903" s="3"/>
    </row>
    <row r="904">
      <c r="A904" s="68"/>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c r="AO904" s="3"/>
      <c r="AP904" s="3"/>
      <c r="AQ904" s="3"/>
      <c r="AR904" s="3"/>
      <c r="AS904" s="3"/>
      <c r="AT904" s="3"/>
      <c r="AU904" s="3"/>
      <c r="AV904" s="3"/>
      <c r="AW904" s="3"/>
      <c r="AX904" s="3"/>
      <c r="AY904" s="3"/>
      <c r="AZ904" s="3"/>
      <c r="BA904" s="3"/>
      <c r="BB904" s="3"/>
      <c r="BC904" s="3"/>
      <c r="BD904" s="3"/>
      <c r="BE904" s="3"/>
      <c r="BF904" s="3"/>
      <c r="BG904" s="3"/>
      <c r="BH904" s="3"/>
      <c r="BI904" s="3"/>
      <c r="BJ904" s="3"/>
      <c r="BK904" s="3"/>
      <c r="BL904" s="3"/>
    </row>
    <row r="905">
      <c r="A905" s="68"/>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c r="AO905" s="3"/>
      <c r="AP905" s="3"/>
      <c r="AQ905" s="3"/>
      <c r="AR905" s="3"/>
      <c r="AS905" s="3"/>
      <c r="AT905" s="3"/>
      <c r="AU905" s="3"/>
      <c r="AV905" s="3"/>
      <c r="AW905" s="3"/>
      <c r="AX905" s="3"/>
      <c r="AY905" s="3"/>
      <c r="AZ905" s="3"/>
      <c r="BA905" s="3"/>
      <c r="BB905" s="3"/>
      <c r="BC905" s="3"/>
      <c r="BD905" s="3"/>
      <c r="BE905" s="3"/>
      <c r="BF905" s="3"/>
      <c r="BG905" s="3"/>
      <c r="BH905" s="3"/>
      <c r="BI905" s="3"/>
      <c r="BJ905" s="3"/>
      <c r="BK905" s="3"/>
      <c r="BL905" s="3"/>
    </row>
    <row r="906">
      <c r="A906" s="68"/>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c r="AO906" s="3"/>
      <c r="AP906" s="3"/>
      <c r="AQ906" s="3"/>
      <c r="AR906" s="3"/>
      <c r="AS906" s="3"/>
      <c r="AT906" s="3"/>
      <c r="AU906" s="3"/>
      <c r="AV906" s="3"/>
      <c r="AW906" s="3"/>
      <c r="AX906" s="3"/>
      <c r="AY906" s="3"/>
      <c r="AZ906" s="3"/>
      <c r="BA906" s="3"/>
      <c r="BB906" s="3"/>
      <c r="BC906" s="3"/>
      <c r="BD906" s="3"/>
      <c r="BE906" s="3"/>
      <c r="BF906" s="3"/>
      <c r="BG906" s="3"/>
      <c r="BH906" s="3"/>
      <c r="BI906" s="3"/>
      <c r="BJ906" s="3"/>
      <c r="BK906" s="3"/>
      <c r="BL906" s="3"/>
    </row>
    <row r="907">
      <c r="A907" s="68"/>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c r="AS907" s="3"/>
      <c r="AT907" s="3"/>
      <c r="AU907" s="3"/>
      <c r="AV907" s="3"/>
      <c r="AW907" s="3"/>
      <c r="AX907" s="3"/>
      <c r="AY907" s="3"/>
      <c r="AZ907" s="3"/>
      <c r="BA907" s="3"/>
      <c r="BB907" s="3"/>
      <c r="BC907" s="3"/>
      <c r="BD907" s="3"/>
      <c r="BE907" s="3"/>
      <c r="BF907" s="3"/>
      <c r="BG907" s="3"/>
      <c r="BH907" s="3"/>
      <c r="BI907" s="3"/>
      <c r="BJ907" s="3"/>
      <c r="BK907" s="3"/>
      <c r="BL907" s="3"/>
    </row>
  </sheetData>
  <mergeCells count="12">
    <mergeCell ref="B15:B17"/>
    <mergeCell ref="B18:B20"/>
    <mergeCell ref="B21:B23"/>
    <mergeCell ref="B24:B26"/>
    <mergeCell ref="A1:C1"/>
    <mergeCell ref="AA1:AC1"/>
    <mergeCell ref="A6:A17"/>
    <mergeCell ref="B6:B8"/>
    <mergeCell ref="B9:B11"/>
    <mergeCell ref="B12:B14"/>
    <mergeCell ref="A18:A29"/>
    <mergeCell ref="B27:B29"/>
  </mergeCells>
  <conditionalFormatting sqref="D6:BD29">
    <cfRule type="cellIs" dxfId="0" priority="1" operator="greaterThanOrEqual">
      <formula>$AD$1</formula>
    </cfRule>
  </conditionalFormatting>
  <conditionalFormatting sqref="BH6:BH29">
    <cfRule type="colorScale" priority="2">
      <colorScale>
        <cfvo type="formula" val="2023"/>
        <cfvo type="percentile" val="50"/>
        <cfvo type="formula" val="2052"/>
        <color rgb="FF57BB8A"/>
        <color rgb="FFFFD666"/>
        <color rgb="FFE67C73"/>
      </colorScale>
    </cfRule>
  </conditionalFormatting>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5.0" topLeftCell="D6" activePane="bottomRight" state="frozen"/>
      <selection activeCell="D1" sqref="D1" pane="topRight"/>
      <selection activeCell="A6" sqref="A6" pane="bottomLeft"/>
      <selection activeCell="D6" sqref="D6" pane="bottomRight"/>
    </sheetView>
  </sheetViews>
  <sheetFormatPr customHeight="1" defaultColWidth="12.63" defaultRowHeight="15.75"/>
  <cols>
    <col customWidth="1" min="1" max="1" width="7.88"/>
    <col customWidth="1" min="2" max="2" width="16.38"/>
    <col customWidth="1" min="3" max="3" width="12.0"/>
    <col customWidth="1" hidden="1" min="4" max="23" width="6.0"/>
    <col customWidth="1" min="24" max="56" width="6.0"/>
    <col customWidth="1" min="58" max="59" width="6.5"/>
  </cols>
  <sheetData>
    <row r="1">
      <c r="A1" s="59" t="s">
        <v>143</v>
      </c>
      <c r="D1" s="3"/>
      <c r="E1" s="3"/>
      <c r="F1" s="3"/>
      <c r="G1" s="3"/>
      <c r="H1" s="3"/>
      <c r="I1" s="3"/>
      <c r="J1" s="3"/>
      <c r="K1" s="3"/>
      <c r="L1" s="3"/>
      <c r="M1" s="3"/>
      <c r="N1" s="3"/>
      <c r="O1" s="3"/>
      <c r="P1" s="3"/>
      <c r="Q1" s="3"/>
      <c r="R1" s="3"/>
      <c r="S1" s="3"/>
      <c r="T1" s="3"/>
      <c r="U1" s="3"/>
      <c r="V1" s="3"/>
      <c r="W1" s="3"/>
      <c r="AA1" s="86" t="s">
        <v>144</v>
      </c>
      <c r="AB1" s="87"/>
      <c r="AC1" s="88"/>
      <c r="AD1" s="128">
        <v>0.95</v>
      </c>
      <c r="AE1" s="3"/>
      <c r="AF1" s="3"/>
      <c r="AG1" s="3"/>
      <c r="AH1" s="3"/>
      <c r="AI1" s="3"/>
      <c r="AJ1" s="3"/>
      <c r="AK1" s="3"/>
      <c r="AL1" s="3"/>
      <c r="AM1" s="3"/>
      <c r="AN1" s="3"/>
      <c r="AO1" s="3"/>
      <c r="AP1" s="3"/>
      <c r="AQ1" s="3"/>
      <c r="AR1" s="3"/>
      <c r="AS1" s="3"/>
      <c r="AT1" s="3"/>
      <c r="AU1" s="3"/>
      <c r="AV1" s="3"/>
      <c r="AW1" s="3"/>
      <c r="AX1" s="3"/>
      <c r="AY1" s="3"/>
      <c r="AZ1" s="3"/>
      <c r="BA1" s="3"/>
      <c r="BB1" s="3"/>
      <c r="BC1" s="3"/>
      <c r="BD1" s="3"/>
      <c r="BE1" s="3"/>
      <c r="BF1" s="3"/>
      <c r="BG1" s="3"/>
      <c r="BH1" s="3"/>
      <c r="BI1" s="3"/>
      <c r="BJ1" s="3"/>
      <c r="BK1" s="3"/>
      <c r="BL1" s="3"/>
    </row>
    <row r="2">
      <c r="A2" s="60"/>
      <c r="B2" s="3"/>
      <c r="C2" s="3"/>
      <c r="D2" s="3"/>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row>
    <row r="3">
      <c r="A3" s="61" t="s">
        <v>162</v>
      </c>
      <c r="B3" s="3"/>
      <c r="C3" s="3"/>
      <c r="D3" s="3"/>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row>
    <row r="4">
      <c r="A4" s="3"/>
      <c r="B4" s="3"/>
      <c r="C4" s="3"/>
      <c r="D4" s="3"/>
      <c r="E4" s="3"/>
      <c r="F4" s="3"/>
      <c r="G4" s="3"/>
      <c r="H4" s="3"/>
      <c r="I4" s="3"/>
      <c r="J4" s="3"/>
      <c r="K4" s="3"/>
      <c r="L4" s="3"/>
      <c r="M4" s="3"/>
      <c r="N4" s="3"/>
      <c r="O4" s="3"/>
      <c r="P4" s="3"/>
      <c r="Q4" s="3"/>
      <c r="R4" s="3"/>
      <c r="S4" s="3"/>
      <c r="T4" s="3"/>
      <c r="U4" s="3"/>
      <c r="V4" s="3"/>
      <c r="W4" s="3"/>
      <c r="X4" s="3"/>
      <c r="Y4" s="3"/>
      <c r="Z4" s="3"/>
      <c r="AA4" s="15" t="s">
        <v>83</v>
      </c>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row>
    <row r="5">
      <c r="A5" s="99" t="s">
        <v>5</v>
      </c>
      <c r="B5" s="130" t="s">
        <v>7</v>
      </c>
      <c r="C5" s="132" t="s">
        <v>68</v>
      </c>
      <c r="D5" s="66">
        <v>2000.0</v>
      </c>
      <c r="E5" s="66">
        <v>2001.0</v>
      </c>
      <c r="F5" s="66">
        <v>2002.0</v>
      </c>
      <c r="G5" s="66">
        <v>2003.0</v>
      </c>
      <c r="H5" s="66">
        <v>2004.0</v>
      </c>
      <c r="I5" s="66">
        <v>2005.0</v>
      </c>
      <c r="J5" s="66">
        <v>2006.0</v>
      </c>
      <c r="K5" s="66">
        <v>2007.0</v>
      </c>
      <c r="L5" s="66">
        <v>2008.0</v>
      </c>
      <c r="M5" s="66">
        <v>2009.0</v>
      </c>
      <c r="N5" s="66">
        <v>2010.0</v>
      </c>
      <c r="O5" s="66">
        <v>2011.0</v>
      </c>
      <c r="P5" s="66">
        <v>2012.0</v>
      </c>
      <c r="Q5" s="66">
        <v>2013.0</v>
      </c>
      <c r="R5" s="66">
        <v>2014.0</v>
      </c>
      <c r="S5" s="66">
        <v>2015.0</v>
      </c>
      <c r="T5" s="66">
        <v>2016.0</v>
      </c>
      <c r="U5" s="66">
        <v>2017.0</v>
      </c>
      <c r="V5" s="66">
        <v>2018.0</v>
      </c>
      <c r="W5" s="66">
        <v>2019.0</v>
      </c>
      <c r="X5" s="66">
        <v>2020.0</v>
      </c>
      <c r="Y5" s="66">
        <v>2021.0</v>
      </c>
      <c r="Z5" s="66">
        <v>2022.0</v>
      </c>
      <c r="AA5" s="66">
        <v>2023.0</v>
      </c>
      <c r="AB5" s="66">
        <v>2024.0</v>
      </c>
      <c r="AC5" s="66">
        <v>2025.0</v>
      </c>
      <c r="AD5" s="66">
        <v>2026.0</v>
      </c>
      <c r="AE5" s="66">
        <v>2027.0</v>
      </c>
      <c r="AF5" s="66">
        <v>2028.0</v>
      </c>
      <c r="AG5" s="66">
        <v>2029.0</v>
      </c>
      <c r="AH5" s="66">
        <v>2030.0</v>
      </c>
      <c r="AI5" s="66">
        <v>2031.0</v>
      </c>
      <c r="AJ5" s="66">
        <v>2032.0</v>
      </c>
      <c r="AK5" s="66">
        <v>2033.0</v>
      </c>
      <c r="AL5" s="66">
        <v>2034.0</v>
      </c>
      <c r="AM5" s="66">
        <v>2035.0</v>
      </c>
      <c r="AN5" s="66">
        <v>2036.0</v>
      </c>
      <c r="AO5" s="66">
        <v>2037.0</v>
      </c>
      <c r="AP5" s="66">
        <v>2038.0</v>
      </c>
      <c r="AQ5" s="66">
        <v>2039.0</v>
      </c>
      <c r="AR5" s="66">
        <v>2040.0</v>
      </c>
      <c r="AS5" s="66">
        <v>2041.0</v>
      </c>
      <c r="AT5" s="66">
        <v>2042.0</v>
      </c>
      <c r="AU5" s="66">
        <v>2043.0</v>
      </c>
      <c r="AV5" s="66">
        <v>2044.0</v>
      </c>
      <c r="AW5" s="66">
        <v>2045.0</v>
      </c>
      <c r="AX5" s="66">
        <v>2046.0</v>
      </c>
      <c r="AY5" s="66">
        <v>2047.0</v>
      </c>
      <c r="AZ5" s="66">
        <v>2048.0</v>
      </c>
      <c r="BA5" s="66">
        <v>2049.0</v>
      </c>
      <c r="BB5" s="66">
        <v>2050.0</v>
      </c>
      <c r="BC5" s="66">
        <v>2051.0</v>
      </c>
      <c r="BD5" s="67">
        <v>2052.0</v>
      </c>
      <c r="BE5" s="68"/>
      <c r="BF5" s="152" t="s">
        <v>149</v>
      </c>
      <c r="BG5" s="152" t="s">
        <v>150</v>
      </c>
      <c r="BH5" s="135" t="s">
        <v>146</v>
      </c>
      <c r="BI5" s="135" t="s">
        <v>147</v>
      </c>
      <c r="BJ5" s="68"/>
      <c r="BK5" s="68"/>
      <c r="BL5" s="68"/>
    </row>
    <row r="6">
      <c r="A6" s="69" t="s">
        <v>69</v>
      </c>
      <c r="B6" s="70" t="s">
        <v>58</v>
      </c>
      <c r="C6" s="153" t="s">
        <v>57</v>
      </c>
      <c r="D6" s="15">
        <v>0.0</v>
      </c>
      <c r="E6" s="15">
        <v>0.0</v>
      </c>
      <c r="F6" s="15">
        <v>0.0</v>
      </c>
      <c r="G6" s="15">
        <v>0.0</v>
      </c>
      <c r="H6" s="15">
        <v>0.0</v>
      </c>
      <c r="I6" s="15">
        <v>0.0</v>
      </c>
      <c r="J6" s="15">
        <v>0.0</v>
      </c>
      <c r="K6" s="15">
        <v>0.0</v>
      </c>
      <c r="L6" s="15">
        <v>0.0</v>
      </c>
      <c r="M6" s="15">
        <v>0.0</v>
      </c>
      <c r="N6" s="15">
        <v>0.0</v>
      </c>
      <c r="O6" s="15">
        <v>0.0</v>
      </c>
      <c r="P6" s="15">
        <v>0.0</v>
      </c>
      <c r="Q6" s="15">
        <v>0.0</v>
      </c>
      <c r="R6" s="15">
        <v>0.0</v>
      </c>
      <c r="S6" s="15">
        <v>0.0</v>
      </c>
      <c r="T6" s="15">
        <v>0.0</v>
      </c>
      <c r="U6" s="15">
        <v>0.0</v>
      </c>
      <c r="V6" s="15">
        <v>0.0</v>
      </c>
      <c r="W6" s="15">
        <v>0.0</v>
      </c>
      <c r="X6" s="15">
        <v>0.0</v>
      </c>
      <c r="Y6" s="15">
        <v>0.0</v>
      </c>
      <c r="Z6" s="15">
        <v>0.0</v>
      </c>
      <c r="AA6" s="141">
        <f t="shared" ref="AA6:BD6" si="1">1/(1+EXP(-$BF6*(AA$5-$Z$5-$BG6)))</f>
        <v>0.01798620996</v>
      </c>
      <c r="AB6" s="141">
        <f t="shared" si="1"/>
        <v>0.02931223075</v>
      </c>
      <c r="AC6" s="141">
        <f t="shared" si="1"/>
        <v>0.04742587318</v>
      </c>
      <c r="AD6" s="141">
        <f t="shared" si="1"/>
        <v>0.07585818002</v>
      </c>
      <c r="AE6" s="141">
        <f t="shared" si="1"/>
        <v>0.119202922</v>
      </c>
      <c r="AF6" s="141">
        <f t="shared" si="1"/>
        <v>0.1824255238</v>
      </c>
      <c r="AG6" s="141">
        <f t="shared" si="1"/>
        <v>0.2689414214</v>
      </c>
      <c r="AH6" s="141">
        <f t="shared" si="1"/>
        <v>0.3775406688</v>
      </c>
      <c r="AI6" s="141">
        <f t="shared" si="1"/>
        <v>0.5</v>
      </c>
      <c r="AJ6" s="141">
        <f t="shared" si="1"/>
        <v>0.6224593312</v>
      </c>
      <c r="AK6" s="141">
        <f t="shared" si="1"/>
        <v>0.7310585786</v>
      </c>
      <c r="AL6" s="141">
        <f t="shared" si="1"/>
        <v>0.8175744762</v>
      </c>
      <c r="AM6" s="141">
        <f t="shared" si="1"/>
        <v>0.880797078</v>
      </c>
      <c r="AN6" s="141">
        <f t="shared" si="1"/>
        <v>0.92414182</v>
      </c>
      <c r="AO6" s="141">
        <f t="shared" si="1"/>
        <v>0.9525741268</v>
      </c>
      <c r="AP6" s="141">
        <f t="shared" si="1"/>
        <v>0.9706877692</v>
      </c>
      <c r="AQ6" s="141">
        <f t="shared" si="1"/>
        <v>0.98201379</v>
      </c>
      <c r="AR6" s="141">
        <f t="shared" si="1"/>
        <v>0.9890130574</v>
      </c>
      <c r="AS6" s="141">
        <f t="shared" si="1"/>
        <v>0.9933071491</v>
      </c>
      <c r="AT6" s="141">
        <f t="shared" si="1"/>
        <v>0.9959298623</v>
      </c>
      <c r="AU6" s="141">
        <f t="shared" si="1"/>
        <v>0.9975273768</v>
      </c>
      <c r="AV6" s="141">
        <f t="shared" si="1"/>
        <v>0.9984988177</v>
      </c>
      <c r="AW6" s="141">
        <f t="shared" si="1"/>
        <v>0.9990889488</v>
      </c>
      <c r="AX6" s="141">
        <f t="shared" si="1"/>
        <v>0.9994472214</v>
      </c>
      <c r="AY6" s="141">
        <f t="shared" si="1"/>
        <v>0.9996646499</v>
      </c>
      <c r="AZ6" s="141">
        <f t="shared" si="1"/>
        <v>0.999796573</v>
      </c>
      <c r="BA6" s="141">
        <f t="shared" si="1"/>
        <v>0.9998766054</v>
      </c>
      <c r="BB6" s="141">
        <f t="shared" si="1"/>
        <v>0.9999251538</v>
      </c>
      <c r="BC6" s="141">
        <f t="shared" si="1"/>
        <v>0.9999546021</v>
      </c>
      <c r="BD6" s="142">
        <f t="shared" si="1"/>
        <v>0.9999724643</v>
      </c>
      <c r="BE6" s="154" t="s">
        <v>163</v>
      </c>
      <c r="BF6" s="155">
        <v>0.5</v>
      </c>
      <c r="BG6" s="84">
        <v>9.0</v>
      </c>
      <c r="BH6" s="3">
        <f t="shared" ref="BH6:BH29" si="3">INDEX($D$5:$BD$5,MATCH(TRUE,INDEX($D6:$BD6&gt;=$AD$1,0),))</f>
        <v>2037</v>
      </c>
      <c r="BI6" s="3">
        <f t="shared" ref="BI6:BI29" si="4">BH6-2022</f>
        <v>15</v>
      </c>
      <c r="BJ6" s="3"/>
      <c r="BK6" s="3"/>
      <c r="BL6" s="3"/>
    </row>
    <row r="7">
      <c r="A7" s="75"/>
      <c r="C7" s="76" t="s">
        <v>56</v>
      </c>
      <c r="D7" s="15">
        <v>0.0</v>
      </c>
      <c r="E7" s="15">
        <v>0.0</v>
      </c>
      <c r="F7" s="15">
        <v>0.0</v>
      </c>
      <c r="G7" s="15">
        <v>0.0</v>
      </c>
      <c r="H7" s="15">
        <v>0.0</v>
      </c>
      <c r="I7" s="15">
        <v>0.0</v>
      </c>
      <c r="J7" s="15">
        <v>0.0</v>
      </c>
      <c r="K7" s="15">
        <v>0.0</v>
      </c>
      <c r="L7" s="15">
        <v>0.0</v>
      </c>
      <c r="M7" s="15">
        <v>0.0</v>
      </c>
      <c r="N7" s="15">
        <v>0.0</v>
      </c>
      <c r="O7" s="15">
        <v>0.0</v>
      </c>
      <c r="P7" s="15">
        <v>0.0</v>
      </c>
      <c r="Q7" s="15">
        <v>0.0</v>
      </c>
      <c r="R7" s="15">
        <v>0.0</v>
      </c>
      <c r="S7" s="15">
        <v>0.0</v>
      </c>
      <c r="T7" s="15">
        <v>0.0</v>
      </c>
      <c r="U7" s="15">
        <v>0.0</v>
      </c>
      <c r="V7" s="15">
        <v>0.0</v>
      </c>
      <c r="W7" s="15">
        <v>0.0</v>
      </c>
      <c r="X7" s="15">
        <v>0.0</v>
      </c>
      <c r="Y7" s="15">
        <v>0.0</v>
      </c>
      <c r="Z7" s="15">
        <v>0.0</v>
      </c>
      <c r="AA7" s="141">
        <f t="shared" ref="AA7:BD7" si="2">1/(1+EXP(-$BF7*(AA$5-$Z$5-$BG7)))</f>
        <v>0.04742587318</v>
      </c>
      <c r="AB7" s="141">
        <f t="shared" si="2"/>
        <v>0.08317269649</v>
      </c>
      <c r="AC7" s="141">
        <f t="shared" si="2"/>
        <v>0.1418510649</v>
      </c>
      <c r="AD7" s="141">
        <f t="shared" si="2"/>
        <v>0.2314752165</v>
      </c>
      <c r="AE7" s="141">
        <f t="shared" si="2"/>
        <v>0.3543436938</v>
      </c>
      <c r="AF7" s="141">
        <f t="shared" si="2"/>
        <v>0.5</v>
      </c>
      <c r="AG7" s="141">
        <f t="shared" si="2"/>
        <v>0.6456563062</v>
      </c>
      <c r="AH7" s="141">
        <f t="shared" si="2"/>
        <v>0.7685247835</v>
      </c>
      <c r="AI7" s="141">
        <f t="shared" si="2"/>
        <v>0.8581489351</v>
      </c>
      <c r="AJ7" s="141">
        <f t="shared" si="2"/>
        <v>0.9168273035</v>
      </c>
      <c r="AK7" s="141">
        <f t="shared" si="2"/>
        <v>0.9525741268</v>
      </c>
      <c r="AL7" s="141">
        <f t="shared" si="2"/>
        <v>0.9734030064</v>
      </c>
      <c r="AM7" s="141">
        <f t="shared" si="2"/>
        <v>0.9852259683</v>
      </c>
      <c r="AN7" s="141">
        <f t="shared" si="2"/>
        <v>0.9918374288</v>
      </c>
      <c r="AO7" s="141">
        <f t="shared" si="2"/>
        <v>0.9955037268</v>
      </c>
      <c r="AP7" s="141">
        <f t="shared" si="2"/>
        <v>0.9975273768</v>
      </c>
      <c r="AQ7" s="141">
        <f t="shared" si="2"/>
        <v>0.99864148</v>
      </c>
      <c r="AR7" s="141">
        <f t="shared" si="2"/>
        <v>0.9992539712</v>
      </c>
      <c r="AS7" s="141">
        <f t="shared" si="2"/>
        <v>0.9995904328</v>
      </c>
      <c r="AT7" s="141">
        <f t="shared" si="2"/>
        <v>0.9997751832</v>
      </c>
      <c r="AU7" s="141">
        <f t="shared" si="2"/>
        <v>0.9998766054</v>
      </c>
      <c r="AV7" s="141">
        <f t="shared" si="2"/>
        <v>0.9999322759</v>
      </c>
      <c r="AW7" s="141">
        <f t="shared" si="2"/>
        <v>0.9999628311</v>
      </c>
      <c r="AX7" s="141">
        <f t="shared" si="2"/>
        <v>0.9999796009</v>
      </c>
      <c r="AY7" s="141">
        <f t="shared" si="2"/>
        <v>0.9999888046</v>
      </c>
      <c r="AZ7" s="141">
        <f t="shared" si="2"/>
        <v>0.9999938558</v>
      </c>
      <c r="BA7" s="141">
        <f t="shared" si="2"/>
        <v>0.999996628</v>
      </c>
      <c r="BB7" s="141">
        <f t="shared" si="2"/>
        <v>0.9999981494</v>
      </c>
      <c r="BC7" s="141">
        <f t="shared" si="2"/>
        <v>0.9999989844</v>
      </c>
      <c r="BD7" s="142">
        <f t="shared" si="2"/>
        <v>0.9999994426</v>
      </c>
      <c r="BE7" s="154" t="s">
        <v>164</v>
      </c>
      <c r="BF7" s="155">
        <v>0.6</v>
      </c>
      <c r="BG7" s="84">
        <v>6.0</v>
      </c>
      <c r="BH7" s="3">
        <f t="shared" si="3"/>
        <v>2033</v>
      </c>
      <c r="BI7" s="3">
        <f t="shared" si="4"/>
        <v>11</v>
      </c>
      <c r="BJ7" s="3"/>
      <c r="BK7" s="3"/>
      <c r="BL7" s="3"/>
    </row>
    <row r="8">
      <c r="A8" s="75"/>
      <c r="C8" s="153" t="s">
        <v>55</v>
      </c>
      <c r="D8" s="15">
        <v>0.0</v>
      </c>
      <c r="E8" s="15">
        <v>0.0</v>
      </c>
      <c r="F8" s="15">
        <v>0.0</v>
      </c>
      <c r="G8" s="15">
        <v>0.0</v>
      </c>
      <c r="H8" s="15">
        <v>0.0</v>
      </c>
      <c r="I8" s="15">
        <v>0.0</v>
      </c>
      <c r="J8" s="15">
        <v>0.0</v>
      </c>
      <c r="K8" s="15">
        <v>0.0</v>
      </c>
      <c r="L8" s="15">
        <v>0.0</v>
      </c>
      <c r="M8" s="15">
        <v>0.0</v>
      </c>
      <c r="N8" s="15">
        <v>0.0</v>
      </c>
      <c r="O8" s="15">
        <v>0.0</v>
      </c>
      <c r="P8" s="15">
        <v>0.0</v>
      </c>
      <c r="Q8" s="15">
        <v>0.0</v>
      </c>
      <c r="R8" s="15">
        <v>0.0</v>
      </c>
      <c r="S8" s="15">
        <v>0.0</v>
      </c>
      <c r="T8" s="15">
        <v>0.0</v>
      </c>
      <c r="U8" s="15">
        <v>0.0</v>
      </c>
      <c r="V8" s="15">
        <v>0.0</v>
      </c>
      <c r="W8" s="15">
        <v>0.0</v>
      </c>
      <c r="X8" s="15">
        <v>0.0</v>
      </c>
      <c r="Y8" s="15">
        <v>0.0</v>
      </c>
      <c r="Z8" s="15">
        <v>0.0</v>
      </c>
      <c r="AA8" s="141">
        <f t="shared" ref="AA8:BD8" si="5">1/(1+EXP(-$BF8*(AA$5-$Z$5-$BG8)))</f>
        <v>0.1418510649</v>
      </c>
      <c r="AB8" s="141">
        <f t="shared" si="5"/>
        <v>0.2890504974</v>
      </c>
      <c r="AC8" s="141">
        <f t="shared" si="5"/>
        <v>0.5</v>
      </c>
      <c r="AD8" s="141">
        <f t="shared" si="5"/>
        <v>0.7109495026</v>
      </c>
      <c r="AE8" s="141">
        <f t="shared" si="5"/>
        <v>0.8581489351</v>
      </c>
      <c r="AF8" s="141">
        <f t="shared" si="5"/>
        <v>0.9370266439</v>
      </c>
      <c r="AG8" s="141">
        <f t="shared" si="5"/>
        <v>0.9734030064</v>
      </c>
      <c r="AH8" s="141">
        <f t="shared" si="5"/>
        <v>0.9890130574</v>
      </c>
      <c r="AI8" s="141">
        <f t="shared" si="5"/>
        <v>0.9955037268</v>
      </c>
      <c r="AJ8" s="141">
        <f t="shared" si="5"/>
        <v>0.9981670611</v>
      </c>
      <c r="AK8" s="141">
        <f t="shared" si="5"/>
        <v>0.9992539712</v>
      </c>
      <c r="AL8" s="141">
        <f t="shared" si="5"/>
        <v>0.999696553</v>
      </c>
      <c r="AM8" s="141">
        <f t="shared" si="5"/>
        <v>0.9998766054</v>
      </c>
      <c r="AN8" s="141">
        <f t="shared" si="5"/>
        <v>0.9999498278</v>
      </c>
      <c r="AO8" s="141">
        <f t="shared" si="5"/>
        <v>0.9999796009</v>
      </c>
      <c r="AP8" s="141">
        <f t="shared" si="5"/>
        <v>0.9999917062</v>
      </c>
      <c r="AQ8" s="141">
        <f t="shared" si="5"/>
        <v>0.999996628</v>
      </c>
      <c r="AR8" s="141">
        <f t="shared" si="5"/>
        <v>0.999998629</v>
      </c>
      <c r="AS8" s="141">
        <f t="shared" si="5"/>
        <v>0.9999994426</v>
      </c>
      <c r="AT8" s="141">
        <f t="shared" si="5"/>
        <v>0.9999997734</v>
      </c>
      <c r="AU8" s="141">
        <f t="shared" si="5"/>
        <v>0.9999999079</v>
      </c>
      <c r="AV8" s="141">
        <f t="shared" si="5"/>
        <v>0.9999999625</v>
      </c>
      <c r="AW8" s="141">
        <f t="shared" si="5"/>
        <v>0.9999999848</v>
      </c>
      <c r="AX8" s="141">
        <f t="shared" si="5"/>
        <v>0.9999999938</v>
      </c>
      <c r="AY8" s="141">
        <f t="shared" si="5"/>
        <v>0.9999999975</v>
      </c>
      <c r="AZ8" s="141">
        <f t="shared" si="5"/>
        <v>0.999999999</v>
      </c>
      <c r="BA8" s="141">
        <f t="shared" si="5"/>
        <v>0.9999999996</v>
      </c>
      <c r="BB8" s="141">
        <f t="shared" si="5"/>
        <v>0.9999999998</v>
      </c>
      <c r="BC8" s="141">
        <f t="shared" si="5"/>
        <v>0.9999999999</v>
      </c>
      <c r="BD8" s="142">
        <f t="shared" si="5"/>
        <v>1</v>
      </c>
      <c r="BE8" s="154" t="s">
        <v>152</v>
      </c>
      <c r="BF8" s="155">
        <v>0.9</v>
      </c>
      <c r="BG8" s="84">
        <v>3.0</v>
      </c>
      <c r="BH8" s="3">
        <f t="shared" si="3"/>
        <v>2029</v>
      </c>
      <c r="BI8" s="3">
        <f t="shared" si="4"/>
        <v>7</v>
      </c>
      <c r="BJ8" s="3"/>
      <c r="BK8" s="3"/>
      <c r="BL8" s="3"/>
    </row>
    <row r="9">
      <c r="A9" s="75"/>
      <c r="B9" s="70" t="s">
        <v>59</v>
      </c>
      <c r="C9" s="153" t="s">
        <v>57</v>
      </c>
      <c r="D9" s="15">
        <v>0.0</v>
      </c>
      <c r="E9" s="15">
        <v>0.0</v>
      </c>
      <c r="F9" s="15">
        <v>0.0</v>
      </c>
      <c r="G9" s="15">
        <v>0.0</v>
      </c>
      <c r="H9" s="15">
        <v>0.0</v>
      </c>
      <c r="I9" s="15">
        <v>0.0</v>
      </c>
      <c r="J9" s="15">
        <v>0.0</v>
      </c>
      <c r="K9" s="15">
        <v>0.0</v>
      </c>
      <c r="L9" s="15">
        <v>0.0</v>
      </c>
      <c r="M9" s="15">
        <v>0.0</v>
      </c>
      <c r="N9" s="15">
        <v>0.0</v>
      </c>
      <c r="O9" s="15">
        <v>0.0</v>
      </c>
      <c r="P9" s="15">
        <v>0.0</v>
      </c>
      <c r="Q9" s="15">
        <v>0.0</v>
      </c>
      <c r="R9" s="15">
        <v>0.0</v>
      </c>
      <c r="S9" s="15">
        <v>0.0</v>
      </c>
      <c r="T9" s="15">
        <v>0.0</v>
      </c>
      <c r="U9" s="15">
        <v>0.0</v>
      </c>
      <c r="V9" s="15">
        <v>0.0</v>
      </c>
      <c r="W9" s="15">
        <v>0.0</v>
      </c>
      <c r="X9" s="15">
        <v>0.0</v>
      </c>
      <c r="Y9" s="15">
        <v>0.0</v>
      </c>
      <c r="Z9" s="15">
        <v>0.0</v>
      </c>
      <c r="AA9" s="141">
        <f t="shared" ref="AA9:BD9" si="6">1/(1+EXP(-$BF9*(AA$5-$Z$5-$BG9)))</f>
        <v>0.03198439749</v>
      </c>
      <c r="AB9" s="141">
        <f t="shared" si="6"/>
        <v>0.04310725494</v>
      </c>
      <c r="AC9" s="141">
        <f t="shared" si="6"/>
        <v>0.05786695528</v>
      </c>
      <c r="AD9" s="141">
        <f t="shared" si="6"/>
        <v>0.07727220214</v>
      </c>
      <c r="AE9" s="141">
        <f t="shared" si="6"/>
        <v>0.1024770334</v>
      </c>
      <c r="AF9" s="141">
        <f t="shared" si="6"/>
        <v>0.134703052</v>
      </c>
      <c r="AG9" s="141">
        <f t="shared" si="6"/>
        <v>0.1750862682</v>
      </c>
      <c r="AH9" s="141">
        <f t="shared" si="6"/>
        <v>0.2244359857</v>
      </c>
      <c r="AI9" s="141">
        <f t="shared" si="6"/>
        <v>0.2829247145</v>
      </c>
      <c r="AJ9" s="141">
        <f t="shared" si="6"/>
        <v>0.3497814514</v>
      </c>
      <c r="AK9" s="141">
        <f t="shared" si="6"/>
        <v>0.4231147389</v>
      </c>
      <c r="AL9" s="141">
        <f t="shared" si="6"/>
        <v>0.5</v>
      </c>
      <c r="AM9" s="141">
        <f t="shared" si="6"/>
        <v>0.5768852611</v>
      </c>
      <c r="AN9" s="141">
        <f t="shared" si="6"/>
        <v>0.6502185486</v>
      </c>
      <c r="AO9" s="141">
        <f t="shared" si="6"/>
        <v>0.7170752855</v>
      </c>
      <c r="AP9" s="141">
        <f t="shared" si="6"/>
        <v>0.7755640143</v>
      </c>
      <c r="AQ9" s="141">
        <f t="shared" si="6"/>
        <v>0.8249137318</v>
      </c>
      <c r="AR9" s="141">
        <f t="shared" si="6"/>
        <v>0.865296948</v>
      </c>
      <c r="AS9" s="141">
        <f t="shared" si="6"/>
        <v>0.8975229666</v>
      </c>
      <c r="AT9" s="141">
        <f t="shared" si="6"/>
        <v>0.9227277979</v>
      </c>
      <c r="AU9" s="141">
        <f t="shared" si="6"/>
        <v>0.9421330447</v>
      </c>
      <c r="AV9" s="141">
        <f t="shared" si="6"/>
        <v>0.9568927451</v>
      </c>
      <c r="AW9" s="141">
        <f t="shared" si="6"/>
        <v>0.9680156025</v>
      </c>
      <c r="AX9" s="141">
        <f t="shared" si="6"/>
        <v>0.9763394218</v>
      </c>
      <c r="AY9" s="141">
        <f t="shared" si="6"/>
        <v>0.9825360795</v>
      </c>
      <c r="AZ9" s="141">
        <f t="shared" si="6"/>
        <v>0.9871312358</v>
      </c>
      <c r="BA9" s="141">
        <f t="shared" si="6"/>
        <v>0.9905289564</v>
      </c>
      <c r="BB9" s="141">
        <f t="shared" si="6"/>
        <v>0.9930359108</v>
      </c>
      <c r="BC9" s="141">
        <f t="shared" si="6"/>
        <v>0.9948827108</v>
      </c>
      <c r="BD9" s="142">
        <f t="shared" si="6"/>
        <v>0.9962416132</v>
      </c>
      <c r="BE9" s="15" t="s">
        <v>154</v>
      </c>
      <c r="BF9" s="155">
        <v>0.31</v>
      </c>
      <c r="BG9" s="84">
        <v>12.0</v>
      </c>
      <c r="BH9" s="3">
        <f t="shared" si="3"/>
        <v>2044</v>
      </c>
      <c r="BI9" s="3">
        <f t="shared" si="4"/>
        <v>22</v>
      </c>
      <c r="BJ9" s="3"/>
      <c r="BK9" s="3"/>
      <c r="BL9" s="3"/>
    </row>
    <row r="10">
      <c r="A10" s="75"/>
      <c r="C10" s="76" t="s">
        <v>56</v>
      </c>
      <c r="D10" s="15">
        <v>0.0</v>
      </c>
      <c r="E10" s="15">
        <v>0.0</v>
      </c>
      <c r="F10" s="15">
        <v>0.0</v>
      </c>
      <c r="G10" s="15">
        <v>0.0</v>
      </c>
      <c r="H10" s="15">
        <v>0.0</v>
      </c>
      <c r="I10" s="15">
        <v>0.0</v>
      </c>
      <c r="J10" s="15">
        <v>0.0</v>
      </c>
      <c r="K10" s="15">
        <v>0.0</v>
      </c>
      <c r="L10" s="15">
        <v>0.0</v>
      </c>
      <c r="M10" s="15">
        <v>0.0</v>
      </c>
      <c r="N10" s="15">
        <v>0.0</v>
      </c>
      <c r="O10" s="15">
        <v>0.0</v>
      </c>
      <c r="P10" s="15">
        <v>0.0</v>
      </c>
      <c r="Q10" s="15">
        <v>0.0</v>
      </c>
      <c r="R10" s="15">
        <v>0.0</v>
      </c>
      <c r="S10" s="15">
        <v>0.0</v>
      </c>
      <c r="T10" s="15">
        <v>0.0</v>
      </c>
      <c r="U10" s="15">
        <v>0.0</v>
      </c>
      <c r="V10" s="15">
        <v>0.0</v>
      </c>
      <c r="W10" s="15">
        <v>0.0</v>
      </c>
      <c r="X10" s="15">
        <v>0.0</v>
      </c>
      <c r="Y10" s="15">
        <v>0.0</v>
      </c>
      <c r="Z10" s="15">
        <v>0.0</v>
      </c>
      <c r="AA10" s="141">
        <f t="shared" ref="AA10:BD10" si="7">1/(1+EXP(-$BF10*(AA$5-$Z$5-$BG10)))</f>
        <v>0.03455623029</v>
      </c>
      <c r="AB10" s="141">
        <f t="shared" si="7"/>
        <v>0.04926600608</v>
      </c>
      <c r="AC10" s="141">
        <f t="shared" si="7"/>
        <v>0.06978478288</v>
      </c>
      <c r="AD10" s="141">
        <f t="shared" si="7"/>
        <v>0.0979688043</v>
      </c>
      <c r="AE10" s="141">
        <f t="shared" si="7"/>
        <v>0.135872897</v>
      </c>
      <c r="AF10" s="141">
        <f t="shared" si="7"/>
        <v>0.1854274193</v>
      </c>
      <c r="AG10" s="141">
        <f t="shared" si="7"/>
        <v>0.2478708886</v>
      </c>
      <c r="AH10" s="141">
        <f t="shared" si="7"/>
        <v>0.3230041438</v>
      </c>
      <c r="AI10" s="141">
        <f t="shared" si="7"/>
        <v>0.4085410216</v>
      </c>
      <c r="AJ10" s="141">
        <f t="shared" si="7"/>
        <v>0.5</v>
      </c>
      <c r="AK10" s="141">
        <f t="shared" si="7"/>
        <v>0.5914589784</v>
      </c>
      <c r="AL10" s="141">
        <f t="shared" si="7"/>
        <v>0.6769958562</v>
      </c>
      <c r="AM10" s="141">
        <f t="shared" si="7"/>
        <v>0.7521291114</v>
      </c>
      <c r="AN10" s="141">
        <f t="shared" si="7"/>
        <v>0.8145725807</v>
      </c>
      <c r="AO10" s="141">
        <f t="shared" si="7"/>
        <v>0.864127103</v>
      </c>
      <c r="AP10" s="141">
        <f t="shared" si="7"/>
        <v>0.9020311957</v>
      </c>
      <c r="AQ10" s="141">
        <f t="shared" si="7"/>
        <v>0.9302152171</v>
      </c>
      <c r="AR10" s="141">
        <f t="shared" si="7"/>
        <v>0.9507339939</v>
      </c>
      <c r="AS10" s="141">
        <f t="shared" si="7"/>
        <v>0.9654437697</v>
      </c>
      <c r="AT10" s="141">
        <f t="shared" si="7"/>
        <v>0.9758729786</v>
      </c>
      <c r="AU10" s="141">
        <f t="shared" si="7"/>
        <v>0.9832093519</v>
      </c>
      <c r="AV10" s="141">
        <f t="shared" si="7"/>
        <v>0.9883415834</v>
      </c>
      <c r="AW10" s="141">
        <f t="shared" si="7"/>
        <v>0.9919179914</v>
      </c>
      <c r="AX10" s="141">
        <f t="shared" si="7"/>
        <v>0.9944034908</v>
      </c>
      <c r="AY10" s="141">
        <f t="shared" si="7"/>
        <v>0.9961275966</v>
      </c>
      <c r="AZ10" s="141">
        <f t="shared" si="7"/>
        <v>0.9973219908</v>
      </c>
      <c r="BA10" s="141">
        <f t="shared" si="7"/>
        <v>0.9981486738</v>
      </c>
      <c r="BB10" s="141">
        <f t="shared" si="7"/>
        <v>0.9987204929</v>
      </c>
      <c r="BC10" s="141">
        <f t="shared" si="7"/>
        <v>0.9991158506</v>
      </c>
      <c r="BD10" s="142">
        <f t="shared" si="7"/>
        <v>0.9993891206</v>
      </c>
      <c r="BE10" s="15" t="s">
        <v>161</v>
      </c>
      <c r="BF10" s="155">
        <v>0.37</v>
      </c>
      <c r="BG10" s="84">
        <v>10.0</v>
      </c>
      <c r="BH10" s="3">
        <f t="shared" si="3"/>
        <v>2040</v>
      </c>
      <c r="BI10" s="3">
        <f t="shared" si="4"/>
        <v>18</v>
      </c>
      <c r="BJ10" s="3"/>
      <c r="BK10" s="3"/>
      <c r="BL10" s="3"/>
    </row>
    <row r="11">
      <c r="A11" s="75"/>
      <c r="C11" s="153" t="s">
        <v>55</v>
      </c>
      <c r="D11" s="15">
        <v>0.0</v>
      </c>
      <c r="E11" s="15">
        <v>0.0</v>
      </c>
      <c r="F11" s="15">
        <v>0.0</v>
      </c>
      <c r="G11" s="15">
        <v>0.0</v>
      </c>
      <c r="H11" s="15">
        <v>0.0</v>
      </c>
      <c r="I11" s="15">
        <v>0.0</v>
      </c>
      <c r="J11" s="15">
        <v>0.0</v>
      </c>
      <c r="K11" s="15">
        <v>0.0</v>
      </c>
      <c r="L11" s="15">
        <v>0.0</v>
      </c>
      <c r="M11" s="15">
        <v>0.0</v>
      </c>
      <c r="N11" s="15">
        <v>0.0</v>
      </c>
      <c r="O11" s="15">
        <v>0.0</v>
      </c>
      <c r="P11" s="15">
        <v>0.0</v>
      </c>
      <c r="Q11" s="15">
        <v>0.0</v>
      </c>
      <c r="R11" s="15">
        <v>0.0</v>
      </c>
      <c r="S11" s="15">
        <v>0.0</v>
      </c>
      <c r="T11" s="15">
        <v>0.0</v>
      </c>
      <c r="U11" s="15">
        <v>0.0</v>
      </c>
      <c r="V11" s="15">
        <v>0.0</v>
      </c>
      <c r="W11" s="15">
        <v>0.0</v>
      </c>
      <c r="X11" s="15">
        <v>0.0</v>
      </c>
      <c r="Y11" s="15">
        <v>0.0</v>
      </c>
      <c r="Z11" s="15">
        <v>0.0</v>
      </c>
      <c r="AA11" s="141">
        <f t="shared" ref="AA11:BD11" si="8">1/(1+EXP(-$BF11*(AA$5-$Z$5-$BG11)))</f>
        <v>0.05021127319</v>
      </c>
      <c r="AB11" s="141">
        <f t="shared" si="8"/>
        <v>0.07943854918</v>
      </c>
      <c r="AC11" s="141">
        <f t="shared" si="8"/>
        <v>0.1234670476</v>
      </c>
      <c r="AD11" s="141">
        <f t="shared" si="8"/>
        <v>0.186942614</v>
      </c>
      <c r="AE11" s="141">
        <f t="shared" si="8"/>
        <v>0.2728917837</v>
      </c>
      <c r="AF11" s="141">
        <f t="shared" si="8"/>
        <v>0.3798935677</v>
      </c>
      <c r="AG11" s="141">
        <f t="shared" si="8"/>
        <v>0.5</v>
      </c>
      <c r="AH11" s="141">
        <f t="shared" si="8"/>
        <v>0.6201064323</v>
      </c>
      <c r="AI11" s="141">
        <f t="shared" si="8"/>
        <v>0.7271082163</v>
      </c>
      <c r="AJ11" s="141">
        <f t="shared" si="8"/>
        <v>0.813057386</v>
      </c>
      <c r="AK11" s="141">
        <f t="shared" si="8"/>
        <v>0.8765329524</v>
      </c>
      <c r="AL11" s="141">
        <f t="shared" si="8"/>
        <v>0.9205614508</v>
      </c>
      <c r="AM11" s="141">
        <f t="shared" si="8"/>
        <v>0.9497887268</v>
      </c>
      <c r="AN11" s="141">
        <f t="shared" si="8"/>
        <v>0.9686290678</v>
      </c>
      <c r="AO11" s="141">
        <f t="shared" si="8"/>
        <v>0.9805449154</v>
      </c>
      <c r="AP11" s="141">
        <f t="shared" si="8"/>
        <v>0.9879907957</v>
      </c>
      <c r="AQ11" s="141">
        <f t="shared" si="8"/>
        <v>0.9926084587</v>
      </c>
      <c r="AR11" s="141">
        <f t="shared" si="8"/>
        <v>0.9954587438</v>
      </c>
      <c r="AS11" s="141">
        <f t="shared" si="8"/>
        <v>0.9972130038</v>
      </c>
      <c r="AT11" s="141">
        <f t="shared" si="8"/>
        <v>0.9982907673</v>
      </c>
      <c r="AU11" s="141">
        <f t="shared" si="8"/>
        <v>0.9989521851</v>
      </c>
      <c r="AV11" s="141">
        <f t="shared" si="8"/>
        <v>0.9993578203</v>
      </c>
      <c r="AW11" s="141">
        <f t="shared" si="8"/>
        <v>0.9996064859</v>
      </c>
      <c r="AX11" s="141">
        <f t="shared" si="8"/>
        <v>0.9997588861</v>
      </c>
      <c r="AY11" s="141">
        <f t="shared" si="8"/>
        <v>0.9998522735</v>
      </c>
      <c r="AZ11" s="141">
        <f t="shared" si="8"/>
        <v>0.9999094936</v>
      </c>
      <c r="BA11" s="141">
        <f t="shared" si="8"/>
        <v>0.9999445515</v>
      </c>
      <c r="BB11" s="141">
        <f t="shared" si="8"/>
        <v>0.99996603</v>
      </c>
      <c r="BC11" s="141">
        <f t="shared" si="8"/>
        <v>0.9999791888</v>
      </c>
      <c r="BD11" s="142">
        <f t="shared" si="8"/>
        <v>0.9999872504</v>
      </c>
      <c r="BE11" s="15" t="s">
        <v>165</v>
      </c>
      <c r="BF11" s="155">
        <v>0.49</v>
      </c>
      <c r="BG11" s="84">
        <v>7.0</v>
      </c>
      <c r="BH11" s="3">
        <f t="shared" si="3"/>
        <v>2036</v>
      </c>
      <c r="BI11" s="3">
        <f t="shared" si="4"/>
        <v>14</v>
      </c>
      <c r="BJ11" s="3"/>
      <c r="BK11" s="3"/>
      <c r="BL11" s="3"/>
    </row>
    <row r="12">
      <c r="A12" s="75"/>
      <c r="B12" s="70" t="s">
        <v>60</v>
      </c>
      <c r="C12" s="153" t="s">
        <v>57</v>
      </c>
      <c r="D12" s="15">
        <v>0.0</v>
      </c>
      <c r="E12" s="15">
        <v>0.0</v>
      </c>
      <c r="F12" s="15">
        <v>0.0</v>
      </c>
      <c r="G12" s="15">
        <v>0.0</v>
      </c>
      <c r="H12" s="15">
        <v>0.0</v>
      </c>
      <c r="I12" s="15">
        <v>0.0</v>
      </c>
      <c r="J12" s="15">
        <v>0.0</v>
      </c>
      <c r="K12" s="15">
        <v>0.0</v>
      </c>
      <c r="L12" s="15">
        <v>0.0</v>
      </c>
      <c r="M12" s="15">
        <v>0.0</v>
      </c>
      <c r="N12" s="15">
        <v>0.0</v>
      </c>
      <c r="O12" s="15">
        <v>0.0</v>
      </c>
      <c r="P12" s="15">
        <v>0.0</v>
      </c>
      <c r="Q12" s="15">
        <v>0.0</v>
      </c>
      <c r="R12" s="15">
        <v>0.0</v>
      </c>
      <c r="S12" s="15">
        <v>0.0</v>
      </c>
      <c r="T12" s="15">
        <v>0.0</v>
      </c>
      <c r="U12" s="15">
        <v>0.0</v>
      </c>
      <c r="V12" s="15">
        <v>0.0</v>
      </c>
      <c r="W12" s="15">
        <v>0.0</v>
      </c>
      <c r="X12" s="15">
        <v>0.0</v>
      </c>
      <c r="Y12" s="15">
        <v>0.0</v>
      </c>
      <c r="Z12" s="15">
        <v>0.0</v>
      </c>
      <c r="AA12" s="141">
        <f t="shared" ref="AA12:BD12" si="9">1/(1+EXP(-$BF12*(AA$5-$Z$5-$BG12)))</f>
        <v>0.03198439749</v>
      </c>
      <c r="AB12" s="141">
        <f t="shared" si="9"/>
        <v>0.04310725494</v>
      </c>
      <c r="AC12" s="141">
        <f t="shared" si="9"/>
        <v>0.05786695528</v>
      </c>
      <c r="AD12" s="141">
        <f t="shared" si="9"/>
        <v>0.07727220214</v>
      </c>
      <c r="AE12" s="141">
        <f t="shared" si="9"/>
        <v>0.1024770334</v>
      </c>
      <c r="AF12" s="141">
        <f t="shared" si="9"/>
        <v>0.134703052</v>
      </c>
      <c r="AG12" s="141">
        <f t="shared" si="9"/>
        <v>0.1750862682</v>
      </c>
      <c r="AH12" s="141">
        <f t="shared" si="9"/>
        <v>0.2244359857</v>
      </c>
      <c r="AI12" s="141">
        <f t="shared" si="9"/>
        <v>0.2829247145</v>
      </c>
      <c r="AJ12" s="141">
        <f t="shared" si="9"/>
        <v>0.3497814514</v>
      </c>
      <c r="AK12" s="141">
        <f t="shared" si="9"/>
        <v>0.4231147389</v>
      </c>
      <c r="AL12" s="141">
        <f t="shared" si="9"/>
        <v>0.5</v>
      </c>
      <c r="AM12" s="141">
        <f t="shared" si="9"/>
        <v>0.5768852611</v>
      </c>
      <c r="AN12" s="141">
        <f t="shared" si="9"/>
        <v>0.6502185486</v>
      </c>
      <c r="AO12" s="141">
        <f t="shared" si="9"/>
        <v>0.7170752855</v>
      </c>
      <c r="AP12" s="141">
        <f t="shared" si="9"/>
        <v>0.7755640143</v>
      </c>
      <c r="AQ12" s="141">
        <f t="shared" si="9"/>
        <v>0.8249137318</v>
      </c>
      <c r="AR12" s="141">
        <f t="shared" si="9"/>
        <v>0.865296948</v>
      </c>
      <c r="AS12" s="141">
        <f t="shared" si="9"/>
        <v>0.8975229666</v>
      </c>
      <c r="AT12" s="141">
        <f t="shared" si="9"/>
        <v>0.9227277979</v>
      </c>
      <c r="AU12" s="141">
        <f t="shared" si="9"/>
        <v>0.9421330447</v>
      </c>
      <c r="AV12" s="141">
        <f t="shared" si="9"/>
        <v>0.9568927451</v>
      </c>
      <c r="AW12" s="141">
        <f t="shared" si="9"/>
        <v>0.9680156025</v>
      </c>
      <c r="AX12" s="141">
        <f t="shared" si="9"/>
        <v>0.9763394218</v>
      </c>
      <c r="AY12" s="141">
        <f t="shared" si="9"/>
        <v>0.9825360795</v>
      </c>
      <c r="AZ12" s="141">
        <f t="shared" si="9"/>
        <v>0.9871312358</v>
      </c>
      <c r="BA12" s="141">
        <f t="shared" si="9"/>
        <v>0.9905289564</v>
      </c>
      <c r="BB12" s="141">
        <f t="shared" si="9"/>
        <v>0.9930359108</v>
      </c>
      <c r="BC12" s="141">
        <f t="shared" si="9"/>
        <v>0.9948827108</v>
      </c>
      <c r="BD12" s="142">
        <f t="shared" si="9"/>
        <v>0.9962416132</v>
      </c>
      <c r="BE12" s="15" t="s">
        <v>154</v>
      </c>
      <c r="BF12" s="155">
        <v>0.31</v>
      </c>
      <c r="BG12" s="84">
        <v>12.0</v>
      </c>
      <c r="BH12" s="3">
        <f t="shared" si="3"/>
        <v>2044</v>
      </c>
      <c r="BI12" s="3">
        <f t="shared" si="4"/>
        <v>22</v>
      </c>
      <c r="BJ12" s="3"/>
      <c r="BK12" s="3"/>
      <c r="BL12" s="3"/>
    </row>
    <row r="13">
      <c r="A13" s="75"/>
      <c r="C13" s="76" t="s">
        <v>56</v>
      </c>
      <c r="D13" s="15">
        <v>0.0</v>
      </c>
      <c r="E13" s="15">
        <v>0.0</v>
      </c>
      <c r="F13" s="15">
        <v>0.0</v>
      </c>
      <c r="G13" s="15">
        <v>0.0</v>
      </c>
      <c r="H13" s="15">
        <v>0.0</v>
      </c>
      <c r="I13" s="15">
        <v>0.0</v>
      </c>
      <c r="J13" s="15">
        <v>0.0</v>
      </c>
      <c r="K13" s="15">
        <v>0.0</v>
      </c>
      <c r="L13" s="15">
        <v>0.0</v>
      </c>
      <c r="M13" s="15">
        <v>0.0</v>
      </c>
      <c r="N13" s="15">
        <v>0.0</v>
      </c>
      <c r="O13" s="15">
        <v>0.0</v>
      </c>
      <c r="P13" s="15">
        <v>0.0</v>
      </c>
      <c r="Q13" s="15">
        <v>0.0</v>
      </c>
      <c r="R13" s="15">
        <v>0.0</v>
      </c>
      <c r="S13" s="15">
        <v>0.0</v>
      </c>
      <c r="T13" s="15">
        <v>0.0</v>
      </c>
      <c r="U13" s="15">
        <v>0.0</v>
      </c>
      <c r="V13" s="15">
        <v>0.0</v>
      </c>
      <c r="W13" s="15">
        <v>0.0</v>
      </c>
      <c r="X13" s="15">
        <v>0.0</v>
      </c>
      <c r="Y13" s="15">
        <v>0.0</v>
      </c>
      <c r="Z13" s="15">
        <v>0.0</v>
      </c>
      <c r="AA13" s="141">
        <f t="shared" ref="AA13:BD13" si="10">1/(1+EXP(-$BF13*(AA$5-$Z$5-$BG13)))</f>
        <v>0.03455623029</v>
      </c>
      <c r="AB13" s="141">
        <f t="shared" si="10"/>
        <v>0.04926600608</v>
      </c>
      <c r="AC13" s="141">
        <f t="shared" si="10"/>
        <v>0.06978478288</v>
      </c>
      <c r="AD13" s="141">
        <f t="shared" si="10"/>
        <v>0.0979688043</v>
      </c>
      <c r="AE13" s="141">
        <f t="shared" si="10"/>
        <v>0.135872897</v>
      </c>
      <c r="AF13" s="141">
        <f t="shared" si="10"/>
        <v>0.1854274193</v>
      </c>
      <c r="AG13" s="141">
        <f t="shared" si="10"/>
        <v>0.2478708886</v>
      </c>
      <c r="AH13" s="141">
        <f t="shared" si="10"/>
        <v>0.3230041438</v>
      </c>
      <c r="AI13" s="141">
        <f t="shared" si="10"/>
        <v>0.4085410216</v>
      </c>
      <c r="AJ13" s="141">
        <f t="shared" si="10"/>
        <v>0.5</v>
      </c>
      <c r="AK13" s="141">
        <f t="shared" si="10"/>
        <v>0.5914589784</v>
      </c>
      <c r="AL13" s="141">
        <f t="shared" si="10"/>
        <v>0.6769958562</v>
      </c>
      <c r="AM13" s="141">
        <f t="shared" si="10"/>
        <v>0.7521291114</v>
      </c>
      <c r="AN13" s="141">
        <f t="shared" si="10"/>
        <v>0.8145725807</v>
      </c>
      <c r="AO13" s="141">
        <f t="shared" si="10"/>
        <v>0.864127103</v>
      </c>
      <c r="AP13" s="141">
        <f t="shared" si="10"/>
        <v>0.9020311957</v>
      </c>
      <c r="AQ13" s="141">
        <f t="shared" si="10"/>
        <v>0.9302152171</v>
      </c>
      <c r="AR13" s="141">
        <f t="shared" si="10"/>
        <v>0.9507339939</v>
      </c>
      <c r="AS13" s="141">
        <f t="shared" si="10"/>
        <v>0.9654437697</v>
      </c>
      <c r="AT13" s="141">
        <f t="shared" si="10"/>
        <v>0.9758729786</v>
      </c>
      <c r="AU13" s="141">
        <f t="shared" si="10"/>
        <v>0.9832093519</v>
      </c>
      <c r="AV13" s="141">
        <f t="shared" si="10"/>
        <v>0.9883415834</v>
      </c>
      <c r="AW13" s="141">
        <f t="shared" si="10"/>
        <v>0.9919179914</v>
      </c>
      <c r="AX13" s="141">
        <f t="shared" si="10"/>
        <v>0.9944034908</v>
      </c>
      <c r="AY13" s="141">
        <f t="shared" si="10"/>
        <v>0.9961275966</v>
      </c>
      <c r="AZ13" s="141">
        <f t="shared" si="10"/>
        <v>0.9973219908</v>
      </c>
      <c r="BA13" s="141">
        <f t="shared" si="10"/>
        <v>0.9981486738</v>
      </c>
      <c r="BB13" s="141">
        <f t="shared" si="10"/>
        <v>0.9987204929</v>
      </c>
      <c r="BC13" s="141">
        <f t="shared" si="10"/>
        <v>0.9991158506</v>
      </c>
      <c r="BD13" s="142">
        <f t="shared" si="10"/>
        <v>0.9993891206</v>
      </c>
      <c r="BE13" s="15" t="s">
        <v>161</v>
      </c>
      <c r="BF13" s="155">
        <v>0.37</v>
      </c>
      <c r="BG13" s="84">
        <v>10.0</v>
      </c>
      <c r="BH13" s="3">
        <f t="shared" si="3"/>
        <v>2040</v>
      </c>
      <c r="BI13" s="3">
        <f t="shared" si="4"/>
        <v>18</v>
      </c>
      <c r="BJ13" s="3"/>
      <c r="BK13" s="3"/>
      <c r="BL13" s="3"/>
    </row>
    <row r="14">
      <c r="A14" s="75"/>
      <c r="C14" s="153" t="s">
        <v>55</v>
      </c>
      <c r="D14" s="15">
        <v>0.0</v>
      </c>
      <c r="E14" s="15">
        <v>0.0</v>
      </c>
      <c r="F14" s="15">
        <v>0.0</v>
      </c>
      <c r="G14" s="15">
        <v>0.0</v>
      </c>
      <c r="H14" s="15">
        <v>0.0</v>
      </c>
      <c r="I14" s="15">
        <v>0.0</v>
      </c>
      <c r="J14" s="15">
        <v>0.0</v>
      </c>
      <c r="K14" s="15">
        <v>0.0</v>
      </c>
      <c r="L14" s="15">
        <v>0.0</v>
      </c>
      <c r="M14" s="15">
        <v>0.0</v>
      </c>
      <c r="N14" s="15">
        <v>0.0</v>
      </c>
      <c r="O14" s="15">
        <v>0.0</v>
      </c>
      <c r="P14" s="15">
        <v>0.0</v>
      </c>
      <c r="Q14" s="15">
        <v>0.0</v>
      </c>
      <c r="R14" s="15">
        <v>0.0</v>
      </c>
      <c r="S14" s="15">
        <v>0.0</v>
      </c>
      <c r="T14" s="15">
        <v>0.0</v>
      </c>
      <c r="U14" s="15">
        <v>0.0</v>
      </c>
      <c r="V14" s="15">
        <v>0.0</v>
      </c>
      <c r="W14" s="15">
        <v>0.0</v>
      </c>
      <c r="X14" s="15">
        <v>0.0</v>
      </c>
      <c r="Y14" s="15">
        <v>0.0</v>
      </c>
      <c r="Z14" s="15">
        <v>0.0</v>
      </c>
      <c r="AA14" s="141">
        <f t="shared" ref="AA14:BD14" si="11">1/(1+EXP(-$BF14*(AA$5-$Z$5-$BG14)))</f>
        <v>0.05021127319</v>
      </c>
      <c r="AB14" s="141">
        <f t="shared" si="11"/>
        <v>0.07943854918</v>
      </c>
      <c r="AC14" s="141">
        <f t="shared" si="11"/>
        <v>0.1234670476</v>
      </c>
      <c r="AD14" s="141">
        <f t="shared" si="11"/>
        <v>0.186942614</v>
      </c>
      <c r="AE14" s="141">
        <f t="shared" si="11"/>
        <v>0.2728917837</v>
      </c>
      <c r="AF14" s="141">
        <f t="shared" si="11"/>
        <v>0.3798935677</v>
      </c>
      <c r="AG14" s="141">
        <f t="shared" si="11"/>
        <v>0.5</v>
      </c>
      <c r="AH14" s="141">
        <f t="shared" si="11"/>
        <v>0.6201064323</v>
      </c>
      <c r="AI14" s="141">
        <f t="shared" si="11"/>
        <v>0.7271082163</v>
      </c>
      <c r="AJ14" s="141">
        <f t="shared" si="11"/>
        <v>0.813057386</v>
      </c>
      <c r="AK14" s="141">
        <f t="shared" si="11"/>
        <v>0.8765329524</v>
      </c>
      <c r="AL14" s="141">
        <f t="shared" si="11"/>
        <v>0.9205614508</v>
      </c>
      <c r="AM14" s="141">
        <f t="shared" si="11"/>
        <v>0.9497887268</v>
      </c>
      <c r="AN14" s="141">
        <f t="shared" si="11"/>
        <v>0.9686290678</v>
      </c>
      <c r="AO14" s="141">
        <f t="shared" si="11"/>
        <v>0.9805449154</v>
      </c>
      <c r="AP14" s="141">
        <f t="shared" si="11"/>
        <v>0.9879907957</v>
      </c>
      <c r="AQ14" s="141">
        <f t="shared" si="11"/>
        <v>0.9926084587</v>
      </c>
      <c r="AR14" s="141">
        <f t="shared" si="11"/>
        <v>0.9954587438</v>
      </c>
      <c r="AS14" s="141">
        <f t="shared" si="11"/>
        <v>0.9972130038</v>
      </c>
      <c r="AT14" s="141">
        <f t="shared" si="11"/>
        <v>0.9982907673</v>
      </c>
      <c r="AU14" s="141">
        <f t="shared" si="11"/>
        <v>0.9989521851</v>
      </c>
      <c r="AV14" s="141">
        <f t="shared" si="11"/>
        <v>0.9993578203</v>
      </c>
      <c r="AW14" s="141">
        <f t="shared" si="11"/>
        <v>0.9996064859</v>
      </c>
      <c r="AX14" s="141">
        <f t="shared" si="11"/>
        <v>0.9997588861</v>
      </c>
      <c r="AY14" s="141">
        <f t="shared" si="11"/>
        <v>0.9998522735</v>
      </c>
      <c r="AZ14" s="141">
        <f t="shared" si="11"/>
        <v>0.9999094936</v>
      </c>
      <c r="BA14" s="141">
        <f t="shared" si="11"/>
        <v>0.9999445515</v>
      </c>
      <c r="BB14" s="141">
        <f t="shared" si="11"/>
        <v>0.99996603</v>
      </c>
      <c r="BC14" s="141">
        <f t="shared" si="11"/>
        <v>0.9999791888</v>
      </c>
      <c r="BD14" s="142">
        <f t="shared" si="11"/>
        <v>0.9999872504</v>
      </c>
      <c r="BE14" s="15" t="s">
        <v>165</v>
      </c>
      <c r="BF14" s="155">
        <v>0.49</v>
      </c>
      <c r="BG14" s="84">
        <v>7.0</v>
      </c>
      <c r="BH14" s="3">
        <f t="shared" si="3"/>
        <v>2036</v>
      </c>
      <c r="BI14" s="3">
        <f t="shared" si="4"/>
        <v>14</v>
      </c>
      <c r="BJ14" s="3"/>
      <c r="BK14" s="3"/>
      <c r="BL14" s="3"/>
    </row>
    <row r="15">
      <c r="A15" s="75"/>
      <c r="B15" s="70" t="s">
        <v>61</v>
      </c>
      <c r="C15" s="153" t="s">
        <v>57</v>
      </c>
      <c r="D15" s="15">
        <v>0.0</v>
      </c>
      <c r="E15" s="15">
        <v>0.0</v>
      </c>
      <c r="F15" s="15">
        <v>0.0</v>
      </c>
      <c r="G15" s="15">
        <v>0.0</v>
      </c>
      <c r="H15" s="15">
        <v>0.0</v>
      </c>
      <c r="I15" s="15">
        <v>0.0</v>
      </c>
      <c r="J15" s="15">
        <v>0.0</v>
      </c>
      <c r="K15" s="15">
        <v>0.0</v>
      </c>
      <c r="L15" s="15">
        <v>0.0</v>
      </c>
      <c r="M15" s="15">
        <v>0.0</v>
      </c>
      <c r="N15" s="15">
        <v>0.0</v>
      </c>
      <c r="O15" s="15">
        <v>0.0</v>
      </c>
      <c r="P15" s="15">
        <v>0.0</v>
      </c>
      <c r="Q15" s="15">
        <v>0.0</v>
      </c>
      <c r="R15" s="15">
        <v>0.0</v>
      </c>
      <c r="S15" s="15">
        <v>0.0</v>
      </c>
      <c r="T15" s="15">
        <v>0.0</v>
      </c>
      <c r="U15" s="15">
        <v>0.0</v>
      </c>
      <c r="V15" s="15">
        <v>0.0</v>
      </c>
      <c r="W15" s="15">
        <v>0.0</v>
      </c>
      <c r="X15" s="15">
        <v>0.0</v>
      </c>
      <c r="Y15" s="15">
        <v>0.0</v>
      </c>
      <c r="Z15" s="15">
        <v>0.0</v>
      </c>
      <c r="AA15" s="141">
        <f t="shared" ref="AA15:BD15" si="12">1/(1+EXP(-$BF15*(AA$5-$Z$5-$BG15)))</f>
        <v>0.9975273768</v>
      </c>
      <c r="AB15" s="141">
        <f t="shared" si="12"/>
        <v>0.9996646499</v>
      </c>
      <c r="AC15" s="141">
        <f t="shared" si="12"/>
        <v>0.9999546021</v>
      </c>
      <c r="AD15" s="141">
        <f t="shared" si="12"/>
        <v>0.9999938558</v>
      </c>
      <c r="AE15" s="141">
        <f t="shared" si="12"/>
        <v>0.9999991685</v>
      </c>
      <c r="AF15" s="141">
        <f t="shared" si="12"/>
        <v>0.9999998875</v>
      </c>
      <c r="AG15" s="141">
        <f t="shared" si="12"/>
        <v>0.9999999848</v>
      </c>
      <c r="AH15" s="141">
        <f t="shared" si="12"/>
        <v>0.9999999979</v>
      </c>
      <c r="AI15" s="141">
        <f t="shared" si="12"/>
        <v>0.9999999997</v>
      </c>
      <c r="AJ15" s="141">
        <f t="shared" si="12"/>
        <v>1</v>
      </c>
      <c r="AK15" s="141">
        <f t="shared" si="12"/>
        <v>1</v>
      </c>
      <c r="AL15" s="141">
        <f t="shared" si="12"/>
        <v>1</v>
      </c>
      <c r="AM15" s="141">
        <f t="shared" si="12"/>
        <v>1</v>
      </c>
      <c r="AN15" s="141">
        <f t="shared" si="12"/>
        <v>1</v>
      </c>
      <c r="AO15" s="141">
        <f t="shared" si="12"/>
        <v>1</v>
      </c>
      <c r="AP15" s="141">
        <f t="shared" si="12"/>
        <v>1</v>
      </c>
      <c r="AQ15" s="141">
        <f t="shared" si="12"/>
        <v>1</v>
      </c>
      <c r="AR15" s="141">
        <f t="shared" si="12"/>
        <v>1</v>
      </c>
      <c r="AS15" s="141">
        <f t="shared" si="12"/>
        <v>1</v>
      </c>
      <c r="AT15" s="141">
        <f t="shared" si="12"/>
        <v>1</v>
      </c>
      <c r="AU15" s="141">
        <f t="shared" si="12"/>
        <v>1</v>
      </c>
      <c r="AV15" s="141">
        <f t="shared" si="12"/>
        <v>1</v>
      </c>
      <c r="AW15" s="141">
        <f t="shared" si="12"/>
        <v>1</v>
      </c>
      <c r="AX15" s="141">
        <f t="shared" si="12"/>
        <v>1</v>
      </c>
      <c r="AY15" s="141">
        <f t="shared" si="12"/>
        <v>1</v>
      </c>
      <c r="AZ15" s="141">
        <f t="shared" si="12"/>
        <v>1</v>
      </c>
      <c r="BA15" s="141">
        <f t="shared" si="12"/>
        <v>1</v>
      </c>
      <c r="BB15" s="141">
        <f t="shared" si="12"/>
        <v>1</v>
      </c>
      <c r="BC15" s="141">
        <f t="shared" si="12"/>
        <v>1</v>
      </c>
      <c r="BD15" s="142">
        <f t="shared" si="12"/>
        <v>1</v>
      </c>
      <c r="BE15" s="15" t="s">
        <v>159</v>
      </c>
      <c r="BF15" s="155">
        <v>2.0</v>
      </c>
      <c r="BG15" s="84">
        <v>-2.0</v>
      </c>
      <c r="BH15" s="3">
        <f t="shared" si="3"/>
        <v>2023</v>
      </c>
      <c r="BI15" s="3">
        <f t="shared" si="4"/>
        <v>1</v>
      </c>
      <c r="BJ15" s="3"/>
      <c r="BK15" s="3"/>
      <c r="BL15" s="3"/>
    </row>
    <row r="16">
      <c r="A16" s="75"/>
      <c r="C16" s="76" t="s">
        <v>56</v>
      </c>
      <c r="D16" s="15">
        <v>0.0</v>
      </c>
      <c r="E16" s="15">
        <v>0.0</v>
      </c>
      <c r="F16" s="15">
        <v>0.0</v>
      </c>
      <c r="G16" s="15">
        <v>0.0</v>
      </c>
      <c r="H16" s="15">
        <v>0.0</v>
      </c>
      <c r="I16" s="15">
        <v>0.0</v>
      </c>
      <c r="J16" s="15">
        <v>0.0</v>
      </c>
      <c r="K16" s="15">
        <v>0.0</v>
      </c>
      <c r="L16" s="15">
        <v>0.0</v>
      </c>
      <c r="M16" s="15">
        <v>0.0</v>
      </c>
      <c r="N16" s="15">
        <v>0.0</v>
      </c>
      <c r="O16" s="15">
        <v>0.0</v>
      </c>
      <c r="P16" s="15">
        <v>0.0</v>
      </c>
      <c r="Q16" s="15">
        <v>0.0</v>
      </c>
      <c r="R16" s="15">
        <v>0.0</v>
      </c>
      <c r="S16" s="15">
        <v>0.0</v>
      </c>
      <c r="T16" s="15">
        <v>0.0</v>
      </c>
      <c r="U16" s="15">
        <v>0.0</v>
      </c>
      <c r="V16" s="15">
        <v>0.0</v>
      </c>
      <c r="W16" s="15">
        <v>0.0</v>
      </c>
      <c r="X16" s="15">
        <v>0.0</v>
      </c>
      <c r="Y16" s="15">
        <v>0.0</v>
      </c>
      <c r="Z16" s="15">
        <v>0.0</v>
      </c>
      <c r="AA16" s="141">
        <f t="shared" ref="AA16:BD16" si="13">1/(1+EXP(-$BF16*(AA$5-$Z$5-$BG16)))</f>
        <v>0.9975273768</v>
      </c>
      <c r="AB16" s="141">
        <f t="shared" si="13"/>
        <v>0.9996646499</v>
      </c>
      <c r="AC16" s="141">
        <f t="shared" si="13"/>
        <v>0.9999546021</v>
      </c>
      <c r="AD16" s="141">
        <f t="shared" si="13"/>
        <v>0.9999938558</v>
      </c>
      <c r="AE16" s="141">
        <f t="shared" si="13"/>
        <v>0.9999991685</v>
      </c>
      <c r="AF16" s="141">
        <f t="shared" si="13"/>
        <v>0.9999998875</v>
      </c>
      <c r="AG16" s="141">
        <f t="shared" si="13"/>
        <v>0.9999999848</v>
      </c>
      <c r="AH16" s="141">
        <f t="shared" si="13"/>
        <v>0.9999999979</v>
      </c>
      <c r="AI16" s="141">
        <f t="shared" si="13"/>
        <v>0.9999999997</v>
      </c>
      <c r="AJ16" s="141">
        <f t="shared" si="13"/>
        <v>1</v>
      </c>
      <c r="AK16" s="141">
        <f t="shared" si="13"/>
        <v>1</v>
      </c>
      <c r="AL16" s="141">
        <f t="shared" si="13"/>
        <v>1</v>
      </c>
      <c r="AM16" s="141">
        <f t="shared" si="13"/>
        <v>1</v>
      </c>
      <c r="AN16" s="141">
        <f t="shared" si="13"/>
        <v>1</v>
      </c>
      <c r="AO16" s="141">
        <f t="shared" si="13"/>
        <v>1</v>
      </c>
      <c r="AP16" s="141">
        <f t="shared" si="13"/>
        <v>1</v>
      </c>
      <c r="AQ16" s="141">
        <f t="shared" si="13"/>
        <v>1</v>
      </c>
      <c r="AR16" s="141">
        <f t="shared" si="13"/>
        <v>1</v>
      </c>
      <c r="AS16" s="141">
        <f t="shared" si="13"/>
        <v>1</v>
      </c>
      <c r="AT16" s="141">
        <f t="shared" si="13"/>
        <v>1</v>
      </c>
      <c r="AU16" s="141">
        <f t="shared" si="13"/>
        <v>1</v>
      </c>
      <c r="AV16" s="141">
        <f t="shared" si="13"/>
        <v>1</v>
      </c>
      <c r="AW16" s="141">
        <f t="shared" si="13"/>
        <v>1</v>
      </c>
      <c r="AX16" s="141">
        <f t="shared" si="13"/>
        <v>1</v>
      </c>
      <c r="AY16" s="141">
        <f t="shared" si="13"/>
        <v>1</v>
      </c>
      <c r="AZ16" s="141">
        <f t="shared" si="13"/>
        <v>1</v>
      </c>
      <c r="BA16" s="141">
        <f t="shared" si="13"/>
        <v>1</v>
      </c>
      <c r="BB16" s="141">
        <f t="shared" si="13"/>
        <v>1</v>
      </c>
      <c r="BC16" s="141">
        <f t="shared" si="13"/>
        <v>1</v>
      </c>
      <c r="BD16" s="142">
        <f t="shared" si="13"/>
        <v>1</v>
      </c>
      <c r="BE16" s="15" t="s">
        <v>159</v>
      </c>
      <c r="BF16" s="155">
        <v>2.0</v>
      </c>
      <c r="BG16" s="84">
        <v>-2.0</v>
      </c>
      <c r="BH16" s="3">
        <f t="shared" si="3"/>
        <v>2023</v>
      </c>
      <c r="BI16" s="3">
        <f t="shared" si="4"/>
        <v>1</v>
      </c>
      <c r="BJ16" s="3"/>
      <c r="BK16" s="3"/>
      <c r="BL16" s="3"/>
    </row>
    <row r="17">
      <c r="A17" s="37"/>
      <c r="B17" s="80"/>
      <c r="C17" s="156" t="s">
        <v>55</v>
      </c>
      <c r="D17" s="145">
        <v>0.0</v>
      </c>
      <c r="E17" s="145">
        <v>0.0</v>
      </c>
      <c r="F17" s="145">
        <v>0.0</v>
      </c>
      <c r="G17" s="145">
        <v>0.0</v>
      </c>
      <c r="H17" s="145">
        <v>0.0</v>
      </c>
      <c r="I17" s="145">
        <v>0.0</v>
      </c>
      <c r="J17" s="145">
        <v>0.0</v>
      </c>
      <c r="K17" s="145">
        <v>0.0</v>
      </c>
      <c r="L17" s="145">
        <v>0.0</v>
      </c>
      <c r="M17" s="145">
        <v>0.0</v>
      </c>
      <c r="N17" s="145">
        <v>0.0</v>
      </c>
      <c r="O17" s="145">
        <v>0.0</v>
      </c>
      <c r="P17" s="145">
        <v>0.0</v>
      </c>
      <c r="Q17" s="145">
        <v>0.0</v>
      </c>
      <c r="R17" s="145">
        <v>0.0</v>
      </c>
      <c r="S17" s="145">
        <v>0.0</v>
      </c>
      <c r="T17" s="145">
        <v>0.0</v>
      </c>
      <c r="U17" s="145">
        <v>0.0</v>
      </c>
      <c r="V17" s="145">
        <v>0.0</v>
      </c>
      <c r="W17" s="145">
        <v>0.0</v>
      </c>
      <c r="X17" s="145">
        <v>0.0</v>
      </c>
      <c r="Y17" s="145">
        <v>0.0</v>
      </c>
      <c r="Z17" s="145">
        <v>0.0</v>
      </c>
      <c r="AA17" s="146">
        <f t="shared" ref="AA17:BD17" si="14">1/(1+EXP(-$BF17*(AA$5-$Z$5-$BG17)))</f>
        <v>0.9975273768</v>
      </c>
      <c r="AB17" s="146">
        <f t="shared" si="14"/>
        <v>0.9996646499</v>
      </c>
      <c r="AC17" s="146">
        <f t="shared" si="14"/>
        <v>0.9999546021</v>
      </c>
      <c r="AD17" s="146">
        <f t="shared" si="14"/>
        <v>0.9999938558</v>
      </c>
      <c r="AE17" s="146">
        <f t="shared" si="14"/>
        <v>0.9999991685</v>
      </c>
      <c r="AF17" s="146">
        <f t="shared" si="14"/>
        <v>0.9999998875</v>
      </c>
      <c r="AG17" s="146">
        <f t="shared" si="14"/>
        <v>0.9999999848</v>
      </c>
      <c r="AH17" s="146">
        <f t="shared" si="14"/>
        <v>0.9999999979</v>
      </c>
      <c r="AI17" s="146">
        <f t="shared" si="14"/>
        <v>0.9999999997</v>
      </c>
      <c r="AJ17" s="146">
        <f t="shared" si="14"/>
        <v>1</v>
      </c>
      <c r="AK17" s="146">
        <f t="shared" si="14"/>
        <v>1</v>
      </c>
      <c r="AL17" s="146">
        <f t="shared" si="14"/>
        <v>1</v>
      </c>
      <c r="AM17" s="146">
        <f t="shared" si="14"/>
        <v>1</v>
      </c>
      <c r="AN17" s="146">
        <f t="shared" si="14"/>
        <v>1</v>
      </c>
      <c r="AO17" s="146">
        <f t="shared" si="14"/>
        <v>1</v>
      </c>
      <c r="AP17" s="146">
        <f t="shared" si="14"/>
        <v>1</v>
      </c>
      <c r="AQ17" s="146">
        <f t="shared" si="14"/>
        <v>1</v>
      </c>
      <c r="AR17" s="146">
        <f t="shared" si="14"/>
        <v>1</v>
      </c>
      <c r="AS17" s="146">
        <f t="shared" si="14"/>
        <v>1</v>
      </c>
      <c r="AT17" s="146">
        <f t="shared" si="14"/>
        <v>1</v>
      </c>
      <c r="AU17" s="146">
        <f t="shared" si="14"/>
        <v>1</v>
      </c>
      <c r="AV17" s="146">
        <f t="shared" si="14"/>
        <v>1</v>
      </c>
      <c r="AW17" s="146">
        <f t="shared" si="14"/>
        <v>1</v>
      </c>
      <c r="AX17" s="146">
        <f t="shared" si="14"/>
        <v>1</v>
      </c>
      <c r="AY17" s="146">
        <f t="shared" si="14"/>
        <v>1</v>
      </c>
      <c r="AZ17" s="146">
        <f t="shared" si="14"/>
        <v>1</v>
      </c>
      <c r="BA17" s="146">
        <f t="shared" si="14"/>
        <v>1</v>
      </c>
      <c r="BB17" s="146">
        <f t="shared" si="14"/>
        <v>1</v>
      </c>
      <c r="BC17" s="146">
        <f t="shared" si="14"/>
        <v>1</v>
      </c>
      <c r="BD17" s="147">
        <f t="shared" si="14"/>
        <v>1</v>
      </c>
      <c r="BE17" s="15" t="s">
        <v>159</v>
      </c>
      <c r="BF17" s="155">
        <v>2.0</v>
      </c>
      <c r="BG17" s="84">
        <v>-2.0</v>
      </c>
      <c r="BH17" s="3">
        <f t="shared" si="3"/>
        <v>2023</v>
      </c>
      <c r="BI17" s="3">
        <f t="shared" si="4"/>
        <v>1</v>
      </c>
      <c r="BJ17" s="3"/>
      <c r="BK17" s="3"/>
      <c r="BL17" s="3"/>
    </row>
    <row r="18">
      <c r="A18" s="69" t="s">
        <v>73</v>
      </c>
      <c r="B18" s="70" t="s">
        <v>58</v>
      </c>
      <c r="C18" s="153" t="s">
        <v>57</v>
      </c>
      <c r="D18" s="15">
        <v>0.0</v>
      </c>
      <c r="E18" s="15">
        <v>0.0</v>
      </c>
      <c r="F18" s="15">
        <v>0.0</v>
      </c>
      <c r="G18" s="15">
        <v>0.0</v>
      </c>
      <c r="H18" s="15">
        <v>0.0</v>
      </c>
      <c r="I18" s="15">
        <v>0.0</v>
      </c>
      <c r="J18" s="15">
        <v>0.0</v>
      </c>
      <c r="K18" s="15">
        <v>0.0</v>
      </c>
      <c r="L18" s="15">
        <v>0.0</v>
      </c>
      <c r="M18" s="15">
        <v>0.0</v>
      </c>
      <c r="N18" s="15">
        <v>0.0</v>
      </c>
      <c r="O18" s="15">
        <v>0.0</v>
      </c>
      <c r="P18" s="15">
        <v>0.0</v>
      </c>
      <c r="Q18" s="15">
        <v>0.0</v>
      </c>
      <c r="R18" s="15">
        <v>0.0</v>
      </c>
      <c r="S18" s="15">
        <v>0.0</v>
      </c>
      <c r="T18" s="15">
        <v>0.0</v>
      </c>
      <c r="U18" s="15">
        <v>0.0</v>
      </c>
      <c r="V18" s="15">
        <v>0.0</v>
      </c>
      <c r="W18" s="15">
        <v>0.0</v>
      </c>
      <c r="X18" s="15">
        <v>0.0</v>
      </c>
      <c r="Y18" s="15">
        <v>0.0</v>
      </c>
      <c r="Z18" s="15">
        <v>0.0</v>
      </c>
      <c r="AA18" s="141">
        <f t="shared" ref="AA18:BD18" si="15">1/(1+EXP(-$BF18*(AA$5-$Z$5-$BG18)))</f>
        <v>0.01798620996</v>
      </c>
      <c r="AB18" s="141">
        <f t="shared" si="15"/>
        <v>0.02931223075</v>
      </c>
      <c r="AC18" s="141">
        <f t="shared" si="15"/>
        <v>0.04742587318</v>
      </c>
      <c r="AD18" s="141">
        <f t="shared" si="15"/>
        <v>0.07585818002</v>
      </c>
      <c r="AE18" s="141">
        <f t="shared" si="15"/>
        <v>0.119202922</v>
      </c>
      <c r="AF18" s="141">
        <f t="shared" si="15"/>
        <v>0.1824255238</v>
      </c>
      <c r="AG18" s="141">
        <f t="shared" si="15"/>
        <v>0.2689414214</v>
      </c>
      <c r="AH18" s="141">
        <f t="shared" si="15"/>
        <v>0.3775406688</v>
      </c>
      <c r="AI18" s="141">
        <f t="shared" si="15"/>
        <v>0.5</v>
      </c>
      <c r="AJ18" s="141">
        <f t="shared" si="15"/>
        <v>0.6224593312</v>
      </c>
      <c r="AK18" s="141">
        <f t="shared" si="15"/>
        <v>0.7310585786</v>
      </c>
      <c r="AL18" s="141">
        <f t="shared" si="15"/>
        <v>0.8175744762</v>
      </c>
      <c r="AM18" s="141">
        <f t="shared" si="15"/>
        <v>0.880797078</v>
      </c>
      <c r="AN18" s="141">
        <f t="shared" si="15"/>
        <v>0.92414182</v>
      </c>
      <c r="AO18" s="141">
        <f t="shared" si="15"/>
        <v>0.9525741268</v>
      </c>
      <c r="AP18" s="141">
        <f t="shared" si="15"/>
        <v>0.9706877692</v>
      </c>
      <c r="AQ18" s="141">
        <f t="shared" si="15"/>
        <v>0.98201379</v>
      </c>
      <c r="AR18" s="141">
        <f t="shared" si="15"/>
        <v>0.9890130574</v>
      </c>
      <c r="AS18" s="141">
        <f t="shared" si="15"/>
        <v>0.9933071491</v>
      </c>
      <c r="AT18" s="141">
        <f t="shared" si="15"/>
        <v>0.9959298623</v>
      </c>
      <c r="AU18" s="141">
        <f t="shared" si="15"/>
        <v>0.9975273768</v>
      </c>
      <c r="AV18" s="141">
        <f t="shared" si="15"/>
        <v>0.9984988177</v>
      </c>
      <c r="AW18" s="141">
        <f t="shared" si="15"/>
        <v>0.9990889488</v>
      </c>
      <c r="AX18" s="141">
        <f t="shared" si="15"/>
        <v>0.9994472214</v>
      </c>
      <c r="AY18" s="141">
        <f t="shared" si="15"/>
        <v>0.9996646499</v>
      </c>
      <c r="AZ18" s="141">
        <f t="shared" si="15"/>
        <v>0.999796573</v>
      </c>
      <c r="BA18" s="141">
        <f t="shared" si="15"/>
        <v>0.9998766054</v>
      </c>
      <c r="BB18" s="141">
        <f t="shared" si="15"/>
        <v>0.9999251538</v>
      </c>
      <c r="BC18" s="141">
        <f t="shared" si="15"/>
        <v>0.9999546021</v>
      </c>
      <c r="BD18" s="142">
        <f t="shared" si="15"/>
        <v>0.9999724643</v>
      </c>
      <c r="BE18" s="154" t="s">
        <v>163</v>
      </c>
      <c r="BF18" s="155">
        <v>0.5</v>
      </c>
      <c r="BG18" s="84">
        <v>9.0</v>
      </c>
      <c r="BH18" s="3">
        <f t="shared" si="3"/>
        <v>2037</v>
      </c>
      <c r="BI18" s="3">
        <f t="shared" si="4"/>
        <v>15</v>
      </c>
      <c r="BJ18" s="3"/>
      <c r="BK18" s="3"/>
      <c r="BL18" s="3"/>
    </row>
    <row r="19">
      <c r="A19" s="75"/>
      <c r="C19" s="76" t="s">
        <v>56</v>
      </c>
      <c r="D19" s="15">
        <v>0.0</v>
      </c>
      <c r="E19" s="15">
        <v>0.0</v>
      </c>
      <c r="F19" s="15">
        <v>0.0</v>
      </c>
      <c r="G19" s="15">
        <v>0.0</v>
      </c>
      <c r="H19" s="15">
        <v>0.0</v>
      </c>
      <c r="I19" s="15">
        <v>0.0</v>
      </c>
      <c r="J19" s="15">
        <v>0.0</v>
      </c>
      <c r="K19" s="15">
        <v>0.0</v>
      </c>
      <c r="L19" s="15">
        <v>0.0</v>
      </c>
      <c r="M19" s="15">
        <v>0.0</v>
      </c>
      <c r="N19" s="15">
        <v>0.0</v>
      </c>
      <c r="O19" s="15">
        <v>0.0</v>
      </c>
      <c r="P19" s="15">
        <v>0.0</v>
      </c>
      <c r="Q19" s="15">
        <v>0.0</v>
      </c>
      <c r="R19" s="15">
        <v>0.0</v>
      </c>
      <c r="S19" s="15">
        <v>0.0</v>
      </c>
      <c r="T19" s="15">
        <v>0.0</v>
      </c>
      <c r="U19" s="15">
        <v>0.0</v>
      </c>
      <c r="V19" s="15">
        <v>0.0</v>
      </c>
      <c r="W19" s="15">
        <v>0.0</v>
      </c>
      <c r="X19" s="15">
        <v>0.0</v>
      </c>
      <c r="Y19" s="15">
        <v>0.0</v>
      </c>
      <c r="Z19" s="15">
        <v>0.0</v>
      </c>
      <c r="AA19" s="141">
        <f t="shared" ref="AA19:BD19" si="16">1/(1+EXP(-$BF19*(AA$5-$Z$5-$BG19)))</f>
        <v>0.04742587318</v>
      </c>
      <c r="AB19" s="141">
        <f t="shared" si="16"/>
        <v>0.08317269649</v>
      </c>
      <c r="AC19" s="141">
        <f t="shared" si="16"/>
        <v>0.1418510649</v>
      </c>
      <c r="AD19" s="141">
        <f t="shared" si="16"/>
        <v>0.2314752165</v>
      </c>
      <c r="AE19" s="141">
        <f t="shared" si="16"/>
        <v>0.3543436938</v>
      </c>
      <c r="AF19" s="141">
        <f t="shared" si="16"/>
        <v>0.5</v>
      </c>
      <c r="AG19" s="141">
        <f t="shared" si="16"/>
        <v>0.6456563062</v>
      </c>
      <c r="AH19" s="141">
        <f t="shared" si="16"/>
        <v>0.7685247835</v>
      </c>
      <c r="AI19" s="141">
        <f t="shared" si="16"/>
        <v>0.8581489351</v>
      </c>
      <c r="AJ19" s="141">
        <f t="shared" si="16"/>
        <v>0.9168273035</v>
      </c>
      <c r="AK19" s="141">
        <f t="shared" si="16"/>
        <v>0.9525741268</v>
      </c>
      <c r="AL19" s="141">
        <f t="shared" si="16"/>
        <v>0.9734030064</v>
      </c>
      <c r="AM19" s="141">
        <f t="shared" si="16"/>
        <v>0.9852259683</v>
      </c>
      <c r="AN19" s="141">
        <f t="shared" si="16"/>
        <v>0.9918374288</v>
      </c>
      <c r="AO19" s="141">
        <f t="shared" si="16"/>
        <v>0.9955037268</v>
      </c>
      <c r="AP19" s="141">
        <f t="shared" si="16"/>
        <v>0.9975273768</v>
      </c>
      <c r="AQ19" s="141">
        <f t="shared" si="16"/>
        <v>0.99864148</v>
      </c>
      <c r="AR19" s="141">
        <f t="shared" si="16"/>
        <v>0.9992539712</v>
      </c>
      <c r="AS19" s="141">
        <f t="shared" si="16"/>
        <v>0.9995904328</v>
      </c>
      <c r="AT19" s="141">
        <f t="shared" si="16"/>
        <v>0.9997751832</v>
      </c>
      <c r="AU19" s="141">
        <f t="shared" si="16"/>
        <v>0.9998766054</v>
      </c>
      <c r="AV19" s="141">
        <f t="shared" si="16"/>
        <v>0.9999322759</v>
      </c>
      <c r="AW19" s="141">
        <f t="shared" si="16"/>
        <v>0.9999628311</v>
      </c>
      <c r="AX19" s="141">
        <f t="shared" si="16"/>
        <v>0.9999796009</v>
      </c>
      <c r="AY19" s="141">
        <f t="shared" si="16"/>
        <v>0.9999888046</v>
      </c>
      <c r="AZ19" s="141">
        <f t="shared" si="16"/>
        <v>0.9999938558</v>
      </c>
      <c r="BA19" s="141">
        <f t="shared" si="16"/>
        <v>0.999996628</v>
      </c>
      <c r="BB19" s="141">
        <f t="shared" si="16"/>
        <v>0.9999981494</v>
      </c>
      <c r="BC19" s="141">
        <f t="shared" si="16"/>
        <v>0.9999989844</v>
      </c>
      <c r="BD19" s="142">
        <f t="shared" si="16"/>
        <v>0.9999994426</v>
      </c>
      <c r="BE19" s="154" t="s">
        <v>164</v>
      </c>
      <c r="BF19" s="155">
        <v>0.6</v>
      </c>
      <c r="BG19" s="84">
        <v>6.0</v>
      </c>
      <c r="BH19" s="3">
        <f t="shared" si="3"/>
        <v>2033</v>
      </c>
      <c r="BI19" s="3">
        <f t="shared" si="4"/>
        <v>11</v>
      </c>
      <c r="BJ19" s="3"/>
      <c r="BK19" s="3"/>
      <c r="BL19" s="3"/>
    </row>
    <row r="20">
      <c r="A20" s="75"/>
      <c r="C20" s="153" t="s">
        <v>55</v>
      </c>
      <c r="D20" s="15">
        <v>0.0</v>
      </c>
      <c r="E20" s="15">
        <v>0.0</v>
      </c>
      <c r="F20" s="15">
        <v>0.0</v>
      </c>
      <c r="G20" s="15">
        <v>0.0</v>
      </c>
      <c r="H20" s="15">
        <v>0.0</v>
      </c>
      <c r="I20" s="15">
        <v>0.0</v>
      </c>
      <c r="J20" s="15">
        <v>0.0</v>
      </c>
      <c r="K20" s="15">
        <v>0.0</v>
      </c>
      <c r="L20" s="15">
        <v>0.0</v>
      </c>
      <c r="M20" s="15">
        <v>0.0</v>
      </c>
      <c r="N20" s="15">
        <v>0.0</v>
      </c>
      <c r="O20" s="15">
        <v>0.0</v>
      </c>
      <c r="P20" s="15">
        <v>0.0</v>
      </c>
      <c r="Q20" s="15">
        <v>0.0</v>
      </c>
      <c r="R20" s="15">
        <v>0.0</v>
      </c>
      <c r="S20" s="15">
        <v>0.0</v>
      </c>
      <c r="T20" s="15">
        <v>0.0</v>
      </c>
      <c r="U20" s="15">
        <v>0.0</v>
      </c>
      <c r="V20" s="15">
        <v>0.0</v>
      </c>
      <c r="W20" s="15">
        <v>0.0</v>
      </c>
      <c r="X20" s="15">
        <v>0.0</v>
      </c>
      <c r="Y20" s="15">
        <v>0.0</v>
      </c>
      <c r="Z20" s="15">
        <v>0.0</v>
      </c>
      <c r="AA20" s="141">
        <f t="shared" ref="AA20:BD20" si="17">1/(1+EXP(-$BF20*(AA$5-$Z$5-$BG20)))</f>
        <v>0.1418510649</v>
      </c>
      <c r="AB20" s="141">
        <f t="shared" si="17"/>
        <v>0.2890504974</v>
      </c>
      <c r="AC20" s="141">
        <f t="shared" si="17"/>
        <v>0.5</v>
      </c>
      <c r="AD20" s="141">
        <f t="shared" si="17"/>
        <v>0.7109495026</v>
      </c>
      <c r="AE20" s="141">
        <f t="shared" si="17"/>
        <v>0.8581489351</v>
      </c>
      <c r="AF20" s="141">
        <f t="shared" si="17"/>
        <v>0.9370266439</v>
      </c>
      <c r="AG20" s="141">
        <f t="shared" si="17"/>
        <v>0.9734030064</v>
      </c>
      <c r="AH20" s="141">
        <f t="shared" si="17"/>
        <v>0.9890130574</v>
      </c>
      <c r="AI20" s="141">
        <f t="shared" si="17"/>
        <v>0.9955037268</v>
      </c>
      <c r="AJ20" s="141">
        <f t="shared" si="17"/>
        <v>0.9981670611</v>
      </c>
      <c r="AK20" s="141">
        <f t="shared" si="17"/>
        <v>0.9992539712</v>
      </c>
      <c r="AL20" s="141">
        <f t="shared" si="17"/>
        <v>0.999696553</v>
      </c>
      <c r="AM20" s="141">
        <f t="shared" si="17"/>
        <v>0.9998766054</v>
      </c>
      <c r="AN20" s="141">
        <f t="shared" si="17"/>
        <v>0.9999498278</v>
      </c>
      <c r="AO20" s="141">
        <f t="shared" si="17"/>
        <v>0.9999796009</v>
      </c>
      <c r="AP20" s="141">
        <f t="shared" si="17"/>
        <v>0.9999917062</v>
      </c>
      <c r="AQ20" s="141">
        <f t="shared" si="17"/>
        <v>0.999996628</v>
      </c>
      <c r="AR20" s="141">
        <f t="shared" si="17"/>
        <v>0.999998629</v>
      </c>
      <c r="AS20" s="141">
        <f t="shared" si="17"/>
        <v>0.9999994426</v>
      </c>
      <c r="AT20" s="141">
        <f t="shared" si="17"/>
        <v>0.9999997734</v>
      </c>
      <c r="AU20" s="141">
        <f t="shared" si="17"/>
        <v>0.9999999079</v>
      </c>
      <c r="AV20" s="141">
        <f t="shared" si="17"/>
        <v>0.9999999625</v>
      </c>
      <c r="AW20" s="141">
        <f t="shared" si="17"/>
        <v>0.9999999848</v>
      </c>
      <c r="AX20" s="141">
        <f t="shared" si="17"/>
        <v>0.9999999938</v>
      </c>
      <c r="AY20" s="141">
        <f t="shared" si="17"/>
        <v>0.9999999975</v>
      </c>
      <c r="AZ20" s="141">
        <f t="shared" si="17"/>
        <v>0.999999999</v>
      </c>
      <c r="BA20" s="141">
        <f t="shared" si="17"/>
        <v>0.9999999996</v>
      </c>
      <c r="BB20" s="141">
        <f t="shared" si="17"/>
        <v>0.9999999998</v>
      </c>
      <c r="BC20" s="141">
        <f t="shared" si="17"/>
        <v>0.9999999999</v>
      </c>
      <c r="BD20" s="142">
        <f t="shared" si="17"/>
        <v>1</v>
      </c>
      <c r="BE20" s="154" t="s">
        <v>152</v>
      </c>
      <c r="BF20" s="155">
        <v>0.9</v>
      </c>
      <c r="BG20" s="84">
        <v>3.0</v>
      </c>
      <c r="BH20" s="3">
        <f t="shared" si="3"/>
        <v>2029</v>
      </c>
      <c r="BI20" s="3">
        <f t="shared" si="4"/>
        <v>7</v>
      </c>
      <c r="BJ20" s="3"/>
      <c r="BK20" s="3"/>
      <c r="BL20" s="3"/>
    </row>
    <row r="21">
      <c r="A21" s="75"/>
      <c r="B21" s="70" t="s">
        <v>59</v>
      </c>
      <c r="C21" s="153" t="s">
        <v>57</v>
      </c>
      <c r="D21" s="15">
        <v>0.0</v>
      </c>
      <c r="E21" s="15">
        <v>0.0</v>
      </c>
      <c r="F21" s="15">
        <v>0.0</v>
      </c>
      <c r="G21" s="15">
        <v>0.0</v>
      </c>
      <c r="H21" s="15">
        <v>0.0</v>
      </c>
      <c r="I21" s="15">
        <v>0.0</v>
      </c>
      <c r="J21" s="15">
        <v>0.0</v>
      </c>
      <c r="K21" s="15">
        <v>0.0</v>
      </c>
      <c r="L21" s="15">
        <v>0.0</v>
      </c>
      <c r="M21" s="15">
        <v>0.0</v>
      </c>
      <c r="N21" s="15">
        <v>0.0</v>
      </c>
      <c r="O21" s="15">
        <v>0.0</v>
      </c>
      <c r="P21" s="15">
        <v>0.0</v>
      </c>
      <c r="Q21" s="15">
        <v>0.0</v>
      </c>
      <c r="R21" s="15">
        <v>0.0</v>
      </c>
      <c r="S21" s="15">
        <v>0.0</v>
      </c>
      <c r="T21" s="15">
        <v>0.0</v>
      </c>
      <c r="U21" s="15">
        <v>0.0</v>
      </c>
      <c r="V21" s="15">
        <v>0.0</v>
      </c>
      <c r="W21" s="15">
        <v>0.0</v>
      </c>
      <c r="X21" s="15">
        <v>0.0</v>
      </c>
      <c r="Y21" s="15">
        <v>0.0</v>
      </c>
      <c r="Z21" s="15">
        <v>0.0</v>
      </c>
      <c r="AA21" s="141">
        <f t="shared" ref="AA21:BD21" si="18">1/(1+EXP(-$BF21*(AA$5-$Z$5-$BG21)))</f>
        <v>0.03198439749</v>
      </c>
      <c r="AB21" s="141">
        <f t="shared" si="18"/>
        <v>0.04310725494</v>
      </c>
      <c r="AC21" s="141">
        <f t="shared" si="18"/>
        <v>0.05786695528</v>
      </c>
      <c r="AD21" s="141">
        <f t="shared" si="18"/>
        <v>0.07727220214</v>
      </c>
      <c r="AE21" s="141">
        <f t="shared" si="18"/>
        <v>0.1024770334</v>
      </c>
      <c r="AF21" s="141">
        <f t="shared" si="18"/>
        <v>0.134703052</v>
      </c>
      <c r="AG21" s="141">
        <f t="shared" si="18"/>
        <v>0.1750862682</v>
      </c>
      <c r="AH21" s="141">
        <f t="shared" si="18"/>
        <v>0.2244359857</v>
      </c>
      <c r="AI21" s="141">
        <f t="shared" si="18"/>
        <v>0.2829247145</v>
      </c>
      <c r="AJ21" s="141">
        <f t="shared" si="18"/>
        <v>0.3497814514</v>
      </c>
      <c r="AK21" s="141">
        <f t="shared" si="18"/>
        <v>0.4231147389</v>
      </c>
      <c r="AL21" s="141">
        <f t="shared" si="18"/>
        <v>0.5</v>
      </c>
      <c r="AM21" s="141">
        <f t="shared" si="18"/>
        <v>0.5768852611</v>
      </c>
      <c r="AN21" s="141">
        <f t="shared" si="18"/>
        <v>0.6502185486</v>
      </c>
      <c r="AO21" s="141">
        <f t="shared" si="18"/>
        <v>0.7170752855</v>
      </c>
      <c r="AP21" s="141">
        <f t="shared" si="18"/>
        <v>0.7755640143</v>
      </c>
      <c r="AQ21" s="141">
        <f t="shared" si="18"/>
        <v>0.8249137318</v>
      </c>
      <c r="AR21" s="141">
        <f t="shared" si="18"/>
        <v>0.865296948</v>
      </c>
      <c r="AS21" s="141">
        <f t="shared" si="18"/>
        <v>0.8975229666</v>
      </c>
      <c r="AT21" s="141">
        <f t="shared" si="18"/>
        <v>0.9227277979</v>
      </c>
      <c r="AU21" s="141">
        <f t="shared" si="18"/>
        <v>0.9421330447</v>
      </c>
      <c r="AV21" s="141">
        <f t="shared" si="18"/>
        <v>0.9568927451</v>
      </c>
      <c r="AW21" s="141">
        <f t="shared" si="18"/>
        <v>0.9680156025</v>
      </c>
      <c r="AX21" s="141">
        <f t="shared" si="18"/>
        <v>0.9763394218</v>
      </c>
      <c r="AY21" s="141">
        <f t="shared" si="18"/>
        <v>0.9825360795</v>
      </c>
      <c r="AZ21" s="141">
        <f t="shared" si="18"/>
        <v>0.9871312358</v>
      </c>
      <c r="BA21" s="141">
        <f t="shared" si="18"/>
        <v>0.9905289564</v>
      </c>
      <c r="BB21" s="141">
        <f t="shared" si="18"/>
        <v>0.9930359108</v>
      </c>
      <c r="BC21" s="141">
        <f t="shared" si="18"/>
        <v>0.9948827108</v>
      </c>
      <c r="BD21" s="142">
        <f t="shared" si="18"/>
        <v>0.9962416132</v>
      </c>
      <c r="BE21" s="15" t="s">
        <v>154</v>
      </c>
      <c r="BF21" s="155">
        <v>0.31</v>
      </c>
      <c r="BG21" s="84">
        <v>12.0</v>
      </c>
      <c r="BH21" s="3">
        <f t="shared" si="3"/>
        <v>2044</v>
      </c>
      <c r="BI21" s="3">
        <f t="shared" si="4"/>
        <v>22</v>
      </c>
      <c r="BJ21" s="3"/>
      <c r="BK21" s="3"/>
      <c r="BL21" s="3"/>
    </row>
    <row r="22">
      <c r="A22" s="75"/>
      <c r="C22" s="76" t="s">
        <v>56</v>
      </c>
      <c r="D22" s="15">
        <v>0.0</v>
      </c>
      <c r="E22" s="15">
        <v>0.0</v>
      </c>
      <c r="F22" s="15">
        <v>0.0</v>
      </c>
      <c r="G22" s="15">
        <v>0.0</v>
      </c>
      <c r="H22" s="15">
        <v>0.0</v>
      </c>
      <c r="I22" s="15">
        <v>0.0</v>
      </c>
      <c r="J22" s="15">
        <v>0.0</v>
      </c>
      <c r="K22" s="15">
        <v>0.0</v>
      </c>
      <c r="L22" s="15">
        <v>0.0</v>
      </c>
      <c r="M22" s="15">
        <v>0.0</v>
      </c>
      <c r="N22" s="15">
        <v>0.0</v>
      </c>
      <c r="O22" s="15">
        <v>0.0</v>
      </c>
      <c r="P22" s="15">
        <v>0.0</v>
      </c>
      <c r="Q22" s="15">
        <v>0.0</v>
      </c>
      <c r="R22" s="15">
        <v>0.0</v>
      </c>
      <c r="S22" s="15">
        <v>0.0</v>
      </c>
      <c r="T22" s="15">
        <v>0.0</v>
      </c>
      <c r="U22" s="15">
        <v>0.0</v>
      </c>
      <c r="V22" s="15">
        <v>0.0</v>
      </c>
      <c r="W22" s="15">
        <v>0.0</v>
      </c>
      <c r="X22" s="15">
        <v>0.0</v>
      </c>
      <c r="Y22" s="15">
        <v>0.0</v>
      </c>
      <c r="Z22" s="15">
        <v>0.0</v>
      </c>
      <c r="AA22" s="141">
        <f t="shared" ref="AA22:BD22" si="19">1/(1+EXP(-$BF22*(AA$5-$Z$5-$BG22)))</f>
        <v>0.03455623029</v>
      </c>
      <c r="AB22" s="141">
        <f t="shared" si="19"/>
        <v>0.04926600608</v>
      </c>
      <c r="AC22" s="141">
        <f t="shared" si="19"/>
        <v>0.06978478288</v>
      </c>
      <c r="AD22" s="141">
        <f t="shared" si="19"/>
        <v>0.0979688043</v>
      </c>
      <c r="AE22" s="141">
        <f t="shared" si="19"/>
        <v>0.135872897</v>
      </c>
      <c r="AF22" s="141">
        <f t="shared" si="19"/>
        <v>0.1854274193</v>
      </c>
      <c r="AG22" s="141">
        <f t="shared" si="19"/>
        <v>0.2478708886</v>
      </c>
      <c r="AH22" s="141">
        <f t="shared" si="19"/>
        <v>0.3230041438</v>
      </c>
      <c r="AI22" s="141">
        <f t="shared" si="19"/>
        <v>0.4085410216</v>
      </c>
      <c r="AJ22" s="141">
        <f t="shared" si="19"/>
        <v>0.5</v>
      </c>
      <c r="AK22" s="141">
        <f t="shared" si="19"/>
        <v>0.5914589784</v>
      </c>
      <c r="AL22" s="141">
        <f t="shared" si="19"/>
        <v>0.6769958562</v>
      </c>
      <c r="AM22" s="141">
        <f t="shared" si="19"/>
        <v>0.7521291114</v>
      </c>
      <c r="AN22" s="141">
        <f t="shared" si="19"/>
        <v>0.8145725807</v>
      </c>
      <c r="AO22" s="141">
        <f t="shared" si="19"/>
        <v>0.864127103</v>
      </c>
      <c r="AP22" s="141">
        <f t="shared" si="19"/>
        <v>0.9020311957</v>
      </c>
      <c r="AQ22" s="141">
        <f t="shared" si="19"/>
        <v>0.9302152171</v>
      </c>
      <c r="AR22" s="141">
        <f t="shared" si="19"/>
        <v>0.9507339939</v>
      </c>
      <c r="AS22" s="141">
        <f t="shared" si="19"/>
        <v>0.9654437697</v>
      </c>
      <c r="AT22" s="141">
        <f t="shared" si="19"/>
        <v>0.9758729786</v>
      </c>
      <c r="AU22" s="141">
        <f t="shared" si="19"/>
        <v>0.9832093519</v>
      </c>
      <c r="AV22" s="141">
        <f t="shared" si="19"/>
        <v>0.9883415834</v>
      </c>
      <c r="AW22" s="141">
        <f t="shared" si="19"/>
        <v>0.9919179914</v>
      </c>
      <c r="AX22" s="141">
        <f t="shared" si="19"/>
        <v>0.9944034908</v>
      </c>
      <c r="AY22" s="141">
        <f t="shared" si="19"/>
        <v>0.9961275966</v>
      </c>
      <c r="AZ22" s="141">
        <f t="shared" si="19"/>
        <v>0.9973219908</v>
      </c>
      <c r="BA22" s="141">
        <f t="shared" si="19"/>
        <v>0.9981486738</v>
      </c>
      <c r="BB22" s="141">
        <f t="shared" si="19"/>
        <v>0.9987204929</v>
      </c>
      <c r="BC22" s="141">
        <f t="shared" si="19"/>
        <v>0.9991158506</v>
      </c>
      <c r="BD22" s="142">
        <f t="shared" si="19"/>
        <v>0.9993891206</v>
      </c>
      <c r="BE22" s="15" t="s">
        <v>161</v>
      </c>
      <c r="BF22" s="155">
        <v>0.37</v>
      </c>
      <c r="BG22" s="84">
        <v>10.0</v>
      </c>
      <c r="BH22" s="3">
        <f t="shared" si="3"/>
        <v>2040</v>
      </c>
      <c r="BI22" s="3">
        <f t="shared" si="4"/>
        <v>18</v>
      </c>
      <c r="BJ22" s="3"/>
      <c r="BK22" s="3"/>
      <c r="BL22" s="3"/>
    </row>
    <row r="23">
      <c r="A23" s="75"/>
      <c r="C23" s="153" t="s">
        <v>55</v>
      </c>
      <c r="D23" s="15">
        <v>0.0</v>
      </c>
      <c r="E23" s="15">
        <v>0.0</v>
      </c>
      <c r="F23" s="15">
        <v>0.0</v>
      </c>
      <c r="G23" s="15">
        <v>0.0</v>
      </c>
      <c r="H23" s="15">
        <v>0.0</v>
      </c>
      <c r="I23" s="15">
        <v>0.0</v>
      </c>
      <c r="J23" s="15">
        <v>0.0</v>
      </c>
      <c r="K23" s="15">
        <v>0.0</v>
      </c>
      <c r="L23" s="15">
        <v>0.0</v>
      </c>
      <c r="M23" s="15">
        <v>0.0</v>
      </c>
      <c r="N23" s="15">
        <v>0.0</v>
      </c>
      <c r="O23" s="15">
        <v>0.0</v>
      </c>
      <c r="P23" s="15">
        <v>0.0</v>
      </c>
      <c r="Q23" s="15">
        <v>0.0</v>
      </c>
      <c r="R23" s="15">
        <v>0.0</v>
      </c>
      <c r="S23" s="15">
        <v>0.0</v>
      </c>
      <c r="T23" s="15">
        <v>0.0</v>
      </c>
      <c r="U23" s="15">
        <v>0.0</v>
      </c>
      <c r="V23" s="15">
        <v>0.0</v>
      </c>
      <c r="W23" s="15">
        <v>0.0</v>
      </c>
      <c r="X23" s="15">
        <v>0.0</v>
      </c>
      <c r="Y23" s="15">
        <v>0.0</v>
      </c>
      <c r="Z23" s="15">
        <v>0.0</v>
      </c>
      <c r="AA23" s="141">
        <f t="shared" ref="AA23:BD23" si="20">1/(1+EXP(-$BF23*(AA$5-$Z$5-$BG23)))</f>
        <v>0.05021127319</v>
      </c>
      <c r="AB23" s="141">
        <f t="shared" si="20"/>
        <v>0.07943854918</v>
      </c>
      <c r="AC23" s="141">
        <f t="shared" si="20"/>
        <v>0.1234670476</v>
      </c>
      <c r="AD23" s="141">
        <f t="shared" si="20"/>
        <v>0.186942614</v>
      </c>
      <c r="AE23" s="141">
        <f t="shared" si="20"/>
        <v>0.2728917837</v>
      </c>
      <c r="AF23" s="141">
        <f t="shared" si="20"/>
        <v>0.3798935677</v>
      </c>
      <c r="AG23" s="141">
        <f t="shared" si="20"/>
        <v>0.5</v>
      </c>
      <c r="AH23" s="141">
        <f t="shared" si="20"/>
        <v>0.6201064323</v>
      </c>
      <c r="AI23" s="141">
        <f t="shared" si="20"/>
        <v>0.7271082163</v>
      </c>
      <c r="AJ23" s="141">
        <f t="shared" si="20"/>
        <v>0.813057386</v>
      </c>
      <c r="AK23" s="141">
        <f t="shared" si="20"/>
        <v>0.8765329524</v>
      </c>
      <c r="AL23" s="141">
        <f t="shared" si="20"/>
        <v>0.9205614508</v>
      </c>
      <c r="AM23" s="141">
        <f t="shared" si="20"/>
        <v>0.9497887268</v>
      </c>
      <c r="AN23" s="141">
        <f t="shared" si="20"/>
        <v>0.9686290678</v>
      </c>
      <c r="AO23" s="141">
        <f t="shared" si="20"/>
        <v>0.9805449154</v>
      </c>
      <c r="AP23" s="141">
        <f t="shared" si="20"/>
        <v>0.9879907957</v>
      </c>
      <c r="AQ23" s="141">
        <f t="shared" si="20"/>
        <v>0.9926084587</v>
      </c>
      <c r="AR23" s="141">
        <f t="shared" si="20"/>
        <v>0.9954587438</v>
      </c>
      <c r="AS23" s="141">
        <f t="shared" si="20"/>
        <v>0.9972130038</v>
      </c>
      <c r="AT23" s="141">
        <f t="shared" si="20"/>
        <v>0.9982907673</v>
      </c>
      <c r="AU23" s="141">
        <f t="shared" si="20"/>
        <v>0.9989521851</v>
      </c>
      <c r="AV23" s="141">
        <f t="shared" si="20"/>
        <v>0.9993578203</v>
      </c>
      <c r="AW23" s="141">
        <f t="shared" si="20"/>
        <v>0.9996064859</v>
      </c>
      <c r="AX23" s="141">
        <f t="shared" si="20"/>
        <v>0.9997588861</v>
      </c>
      <c r="AY23" s="141">
        <f t="shared" si="20"/>
        <v>0.9998522735</v>
      </c>
      <c r="AZ23" s="141">
        <f t="shared" si="20"/>
        <v>0.9999094936</v>
      </c>
      <c r="BA23" s="141">
        <f t="shared" si="20"/>
        <v>0.9999445515</v>
      </c>
      <c r="BB23" s="141">
        <f t="shared" si="20"/>
        <v>0.99996603</v>
      </c>
      <c r="BC23" s="141">
        <f t="shared" si="20"/>
        <v>0.9999791888</v>
      </c>
      <c r="BD23" s="142">
        <f t="shared" si="20"/>
        <v>0.9999872504</v>
      </c>
      <c r="BE23" s="15" t="s">
        <v>165</v>
      </c>
      <c r="BF23" s="155">
        <v>0.49</v>
      </c>
      <c r="BG23" s="84">
        <v>7.0</v>
      </c>
      <c r="BH23" s="3">
        <f t="shared" si="3"/>
        <v>2036</v>
      </c>
      <c r="BI23" s="3">
        <f t="shared" si="4"/>
        <v>14</v>
      </c>
      <c r="BJ23" s="3"/>
      <c r="BK23" s="3"/>
      <c r="BL23" s="3"/>
    </row>
    <row r="24">
      <c r="A24" s="75"/>
      <c r="B24" s="70" t="s">
        <v>60</v>
      </c>
      <c r="C24" s="153" t="s">
        <v>57</v>
      </c>
      <c r="D24" s="15">
        <v>0.0</v>
      </c>
      <c r="E24" s="15">
        <v>0.0</v>
      </c>
      <c r="F24" s="15">
        <v>0.0</v>
      </c>
      <c r="G24" s="15">
        <v>0.0</v>
      </c>
      <c r="H24" s="15">
        <v>0.0</v>
      </c>
      <c r="I24" s="15">
        <v>0.0</v>
      </c>
      <c r="J24" s="15">
        <v>0.0</v>
      </c>
      <c r="K24" s="15">
        <v>0.0</v>
      </c>
      <c r="L24" s="15">
        <v>0.0</v>
      </c>
      <c r="M24" s="157">
        <v>0.0</v>
      </c>
      <c r="N24" s="15">
        <v>0.0</v>
      </c>
      <c r="O24" s="15">
        <v>0.0</v>
      </c>
      <c r="P24" s="15">
        <v>0.0</v>
      </c>
      <c r="Q24" s="15">
        <v>0.0</v>
      </c>
      <c r="R24" s="15">
        <v>0.0</v>
      </c>
      <c r="S24" s="15">
        <v>0.0</v>
      </c>
      <c r="T24" s="15">
        <v>0.0</v>
      </c>
      <c r="U24" s="15">
        <v>0.0</v>
      </c>
      <c r="V24" s="15">
        <v>0.0</v>
      </c>
      <c r="W24" s="15">
        <v>0.0</v>
      </c>
      <c r="X24" s="15">
        <v>0.0</v>
      </c>
      <c r="Y24" s="15">
        <v>0.0</v>
      </c>
      <c r="Z24" s="15">
        <v>0.0</v>
      </c>
      <c r="AA24" s="141">
        <f t="shared" ref="AA24:BD24" si="21">1/(1+EXP(-$BF24*(AA$5-$Z$5-$BG24)))</f>
        <v>0.03198439749</v>
      </c>
      <c r="AB24" s="141">
        <f t="shared" si="21"/>
        <v>0.04310725494</v>
      </c>
      <c r="AC24" s="141">
        <f t="shared" si="21"/>
        <v>0.05786695528</v>
      </c>
      <c r="AD24" s="141">
        <f t="shared" si="21"/>
        <v>0.07727220214</v>
      </c>
      <c r="AE24" s="141">
        <f t="shared" si="21"/>
        <v>0.1024770334</v>
      </c>
      <c r="AF24" s="141">
        <f t="shared" si="21"/>
        <v>0.134703052</v>
      </c>
      <c r="AG24" s="141">
        <f t="shared" si="21"/>
        <v>0.1750862682</v>
      </c>
      <c r="AH24" s="141">
        <f t="shared" si="21"/>
        <v>0.2244359857</v>
      </c>
      <c r="AI24" s="141">
        <f t="shared" si="21"/>
        <v>0.2829247145</v>
      </c>
      <c r="AJ24" s="141">
        <f t="shared" si="21"/>
        <v>0.3497814514</v>
      </c>
      <c r="AK24" s="141">
        <f t="shared" si="21"/>
        <v>0.4231147389</v>
      </c>
      <c r="AL24" s="141">
        <f t="shared" si="21"/>
        <v>0.5</v>
      </c>
      <c r="AM24" s="141">
        <f t="shared" si="21"/>
        <v>0.5768852611</v>
      </c>
      <c r="AN24" s="141">
        <f t="shared" si="21"/>
        <v>0.6502185486</v>
      </c>
      <c r="AO24" s="141">
        <f t="shared" si="21"/>
        <v>0.7170752855</v>
      </c>
      <c r="AP24" s="141">
        <f t="shared" si="21"/>
        <v>0.7755640143</v>
      </c>
      <c r="AQ24" s="141">
        <f t="shared" si="21"/>
        <v>0.8249137318</v>
      </c>
      <c r="AR24" s="141">
        <f t="shared" si="21"/>
        <v>0.865296948</v>
      </c>
      <c r="AS24" s="141">
        <f t="shared" si="21"/>
        <v>0.8975229666</v>
      </c>
      <c r="AT24" s="141">
        <f t="shared" si="21"/>
        <v>0.9227277979</v>
      </c>
      <c r="AU24" s="141">
        <f t="shared" si="21"/>
        <v>0.9421330447</v>
      </c>
      <c r="AV24" s="141">
        <f t="shared" si="21"/>
        <v>0.9568927451</v>
      </c>
      <c r="AW24" s="141">
        <f t="shared" si="21"/>
        <v>0.9680156025</v>
      </c>
      <c r="AX24" s="141">
        <f t="shared" si="21"/>
        <v>0.9763394218</v>
      </c>
      <c r="AY24" s="141">
        <f t="shared" si="21"/>
        <v>0.9825360795</v>
      </c>
      <c r="AZ24" s="141">
        <f t="shared" si="21"/>
        <v>0.9871312358</v>
      </c>
      <c r="BA24" s="141">
        <f t="shared" si="21"/>
        <v>0.9905289564</v>
      </c>
      <c r="BB24" s="141">
        <f t="shared" si="21"/>
        <v>0.9930359108</v>
      </c>
      <c r="BC24" s="141">
        <f t="shared" si="21"/>
        <v>0.9948827108</v>
      </c>
      <c r="BD24" s="142">
        <f t="shared" si="21"/>
        <v>0.9962416132</v>
      </c>
      <c r="BE24" s="15" t="s">
        <v>154</v>
      </c>
      <c r="BF24" s="155">
        <v>0.31</v>
      </c>
      <c r="BG24" s="84">
        <v>12.0</v>
      </c>
      <c r="BH24" s="3">
        <f t="shared" si="3"/>
        <v>2044</v>
      </c>
      <c r="BI24" s="3">
        <f t="shared" si="4"/>
        <v>22</v>
      </c>
      <c r="BJ24" s="3"/>
      <c r="BK24" s="3"/>
      <c r="BL24" s="3"/>
    </row>
    <row r="25">
      <c r="A25" s="75"/>
      <c r="C25" s="76" t="s">
        <v>56</v>
      </c>
      <c r="D25" s="15">
        <v>0.0</v>
      </c>
      <c r="E25" s="15">
        <v>0.0</v>
      </c>
      <c r="F25" s="15">
        <v>0.0</v>
      </c>
      <c r="G25" s="15">
        <v>0.0</v>
      </c>
      <c r="H25" s="15">
        <v>0.0</v>
      </c>
      <c r="I25" s="15">
        <v>0.0</v>
      </c>
      <c r="J25" s="15">
        <v>0.0</v>
      </c>
      <c r="K25" s="15">
        <v>0.0</v>
      </c>
      <c r="L25" s="15">
        <v>0.0</v>
      </c>
      <c r="M25" s="15">
        <v>0.0</v>
      </c>
      <c r="N25" s="15">
        <v>0.0</v>
      </c>
      <c r="O25" s="15">
        <v>0.0</v>
      </c>
      <c r="P25" s="15">
        <v>0.0</v>
      </c>
      <c r="Q25" s="15">
        <v>0.0</v>
      </c>
      <c r="R25" s="15">
        <v>0.0</v>
      </c>
      <c r="S25" s="15">
        <v>0.0</v>
      </c>
      <c r="T25" s="15">
        <v>0.0</v>
      </c>
      <c r="U25" s="15">
        <v>0.0</v>
      </c>
      <c r="V25" s="15">
        <v>0.0</v>
      </c>
      <c r="W25" s="15">
        <v>0.0</v>
      </c>
      <c r="X25" s="15">
        <v>0.0</v>
      </c>
      <c r="Y25" s="15">
        <v>0.0</v>
      </c>
      <c r="Z25" s="15">
        <v>0.0</v>
      </c>
      <c r="AA25" s="141">
        <f t="shared" ref="AA25:BD25" si="22">1/(1+EXP(-$BF25*(AA$5-$Z$5-$BG25)))</f>
        <v>0.03455623029</v>
      </c>
      <c r="AB25" s="141">
        <f t="shared" si="22"/>
        <v>0.04926600608</v>
      </c>
      <c r="AC25" s="141">
        <f t="shared" si="22"/>
        <v>0.06978478288</v>
      </c>
      <c r="AD25" s="141">
        <f t="shared" si="22"/>
        <v>0.0979688043</v>
      </c>
      <c r="AE25" s="141">
        <f t="shared" si="22"/>
        <v>0.135872897</v>
      </c>
      <c r="AF25" s="141">
        <f t="shared" si="22"/>
        <v>0.1854274193</v>
      </c>
      <c r="AG25" s="141">
        <f t="shared" si="22"/>
        <v>0.2478708886</v>
      </c>
      <c r="AH25" s="141">
        <f t="shared" si="22"/>
        <v>0.3230041438</v>
      </c>
      <c r="AI25" s="141">
        <f t="shared" si="22"/>
        <v>0.4085410216</v>
      </c>
      <c r="AJ25" s="141">
        <f t="shared" si="22"/>
        <v>0.5</v>
      </c>
      <c r="AK25" s="141">
        <f t="shared" si="22"/>
        <v>0.5914589784</v>
      </c>
      <c r="AL25" s="141">
        <f t="shared" si="22"/>
        <v>0.6769958562</v>
      </c>
      <c r="AM25" s="141">
        <f t="shared" si="22"/>
        <v>0.7521291114</v>
      </c>
      <c r="AN25" s="141">
        <f t="shared" si="22"/>
        <v>0.8145725807</v>
      </c>
      <c r="AO25" s="141">
        <f t="shared" si="22"/>
        <v>0.864127103</v>
      </c>
      <c r="AP25" s="141">
        <f t="shared" si="22"/>
        <v>0.9020311957</v>
      </c>
      <c r="AQ25" s="141">
        <f t="shared" si="22"/>
        <v>0.9302152171</v>
      </c>
      <c r="AR25" s="141">
        <f t="shared" si="22"/>
        <v>0.9507339939</v>
      </c>
      <c r="AS25" s="141">
        <f t="shared" si="22"/>
        <v>0.9654437697</v>
      </c>
      <c r="AT25" s="141">
        <f t="shared" si="22"/>
        <v>0.9758729786</v>
      </c>
      <c r="AU25" s="141">
        <f t="shared" si="22"/>
        <v>0.9832093519</v>
      </c>
      <c r="AV25" s="141">
        <f t="shared" si="22"/>
        <v>0.9883415834</v>
      </c>
      <c r="AW25" s="141">
        <f t="shared" si="22"/>
        <v>0.9919179914</v>
      </c>
      <c r="AX25" s="141">
        <f t="shared" si="22"/>
        <v>0.9944034908</v>
      </c>
      <c r="AY25" s="141">
        <f t="shared" si="22"/>
        <v>0.9961275966</v>
      </c>
      <c r="AZ25" s="141">
        <f t="shared" si="22"/>
        <v>0.9973219908</v>
      </c>
      <c r="BA25" s="141">
        <f t="shared" si="22"/>
        <v>0.9981486738</v>
      </c>
      <c r="BB25" s="141">
        <f t="shared" si="22"/>
        <v>0.9987204929</v>
      </c>
      <c r="BC25" s="141">
        <f t="shared" si="22"/>
        <v>0.9991158506</v>
      </c>
      <c r="BD25" s="142">
        <f t="shared" si="22"/>
        <v>0.9993891206</v>
      </c>
      <c r="BE25" s="15" t="s">
        <v>161</v>
      </c>
      <c r="BF25" s="155">
        <v>0.37</v>
      </c>
      <c r="BG25" s="84">
        <v>10.0</v>
      </c>
      <c r="BH25" s="3">
        <f t="shared" si="3"/>
        <v>2040</v>
      </c>
      <c r="BI25" s="3">
        <f t="shared" si="4"/>
        <v>18</v>
      </c>
      <c r="BJ25" s="3"/>
      <c r="BK25" s="3"/>
      <c r="BL25" s="3"/>
    </row>
    <row r="26">
      <c r="A26" s="75"/>
      <c r="C26" s="153" t="s">
        <v>55</v>
      </c>
      <c r="D26" s="15">
        <v>0.0</v>
      </c>
      <c r="E26" s="15">
        <v>0.0</v>
      </c>
      <c r="F26" s="15">
        <v>0.0</v>
      </c>
      <c r="G26" s="15">
        <v>0.0</v>
      </c>
      <c r="H26" s="15">
        <v>0.0</v>
      </c>
      <c r="I26" s="15">
        <v>0.0</v>
      </c>
      <c r="J26" s="15">
        <v>0.0</v>
      </c>
      <c r="K26" s="15">
        <v>0.0</v>
      </c>
      <c r="L26" s="15">
        <v>0.0</v>
      </c>
      <c r="M26" s="15">
        <v>0.0</v>
      </c>
      <c r="N26" s="15">
        <v>0.0</v>
      </c>
      <c r="O26" s="15">
        <v>0.0</v>
      </c>
      <c r="P26" s="15">
        <v>0.0</v>
      </c>
      <c r="Q26" s="15">
        <v>0.0</v>
      </c>
      <c r="R26" s="15">
        <v>0.0</v>
      </c>
      <c r="S26" s="15">
        <v>0.0</v>
      </c>
      <c r="T26" s="15">
        <v>0.0</v>
      </c>
      <c r="U26" s="15">
        <v>0.0</v>
      </c>
      <c r="V26" s="15">
        <v>0.0</v>
      </c>
      <c r="W26" s="15">
        <v>0.0</v>
      </c>
      <c r="X26" s="15">
        <v>0.0</v>
      </c>
      <c r="Y26" s="15">
        <v>0.0</v>
      </c>
      <c r="Z26" s="15">
        <v>0.0</v>
      </c>
      <c r="AA26" s="141">
        <f t="shared" ref="AA26:BD26" si="23">1/(1+EXP(-$BF26*(AA$5-$Z$5-$BG26)))</f>
        <v>0.05021127319</v>
      </c>
      <c r="AB26" s="141">
        <f t="shared" si="23"/>
        <v>0.07943854918</v>
      </c>
      <c r="AC26" s="141">
        <f t="shared" si="23"/>
        <v>0.1234670476</v>
      </c>
      <c r="AD26" s="141">
        <f t="shared" si="23"/>
        <v>0.186942614</v>
      </c>
      <c r="AE26" s="141">
        <f t="shared" si="23"/>
        <v>0.2728917837</v>
      </c>
      <c r="AF26" s="141">
        <f t="shared" si="23"/>
        <v>0.3798935677</v>
      </c>
      <c r="AG26" s="141">
        <f t="shared" si="23"/>
        <v>0.5</v>
      </c>
      <c r="AH26" s="141">
        <f t="shared" si="23"/>
        <v>0.6201064323</v>
      </c>
      <c r="AI26" s="141">
        <f t="shared" si="23"/>
        <v>0.7271082163</v>
      </c>
      <c r="AJ26" s="141">
        <f t="shared" si="23"/>
        <v>0.813057386</v>
      </c>
      <c r="AK26" s="141">
        <f t="shared" si="23"/>
        <v>0.8765329524</v>
      </c>
      <c r="AL26" s="141">
        <f t="shared" si="23"/>
        <v>0.9205614508</v>
      </c>
      <c r="AM26" s="141">
        <f t="shared" si="23"/>
        <v>0.9497887268</v>
      </c>
      <c r="AN26" s="141">
        <f t="shared" si="23"/>
        <v>0.9686290678</v>
      </c>
      <c r="AO26" s="141">
        <f t="shared" si="23"/>
        <v>0.9805449154</v>
      </c>
      <c r="AP26" s="141">
        <f t="shared" si="23"/>
        <v>0.9879907957</v>
      </c>
      <c r="AQ26" s="141">
        <f t="shared" si="23"/>
        <v>0.9926084587</v>
      </c>
      <c r="AR26" s="141">
        <f t="shared" si="23"/>
        <v>0.9954587438</v>
      </c>
      <c r="AS26" s="141">
        <f t="shared" si="23"/>
        <v>0.9972130038</v>
      </c>
      <c r="AT26" s="141">
        <f t="shared" si="23"/>
        <v>0.9982907673</v>
      </c>
      <c r="AU26" s="141">
        <f t="shared" si="23"/>
        <v>0.9989521851</v>
      </c>
      <c r="AV26" s="141">
        <f t="shared" si="23"/>
        <v>0.9993578203</v>
      </c>
      <c r="AW26" s="141">
        <f t="shared" si="23"/>
        <v>0.9996064859</v>
      </c>
      <c r="AX26" s="141">
        <f t="shared" si="23"/>
        <v>0.9997588861</v>
      </c>
      <c r="AY26" s="141">
        <f t="shared" si="23"/>
        <v>0.9998522735</v>
      </c>
      <c r="AZ26" s="141">
        <f t="shared" si="23"/>
        <v>0.9999094936</v>
      </c>
      <c r="BA26" s="141">
        <f t="shared" si="23"/>
        <v>0.9999445515</v>
      </c>
      <c r="BB26" s="141">
        <f t="shared" si="23"/>
        <v>0.99996603</v>
      </c>
      <c r="BC26" s="141">
        <f t="shared" si="23"/>
        <v>0.9999791888</v>
      </c>
      <c r="BD26" s="142">
        <f t="shared" si="23"/>
        <v>0.9999872504</v>
      </c>
      <c r="BE26" s="15" t="s">
        <v>165</v>
      </c>
      <c r="BF26" s="155">
        <v>0.49</v>
      </c>
      <c r="BG26" s="84">
        <v>7.0</v>
      </c>
      <c r="BH26" s="3">
        <f t="shared" si="3"/>
        <v>2036</v>
      </c>
      <c r="BI26" s="3">
        <f t="shared" si="4"/>
        <v>14</v>
      </c>
      <c r="BJ26" s="3"/>
      <c r="BK26" s="3"/>
      <c r="BL26" s="3"/>
    </row>
    <row r="27">
      <c r="A27" s="75"/>
      <c r="B27" s="70" t="s">
        <v>61</v>
      </c>
      <c r="C27" s="153" t="s">
        <v>57</v>
      </c>
      <c r="D27" s="15">
        <v>0.0</v>
      </c>
      <c r="E27" s="15">
        <v>0.0</v>
      </c>
      <c r="F27" s="15">
        <v>0.0</v>
      </c>
      <c r="G27" s="15">
        <v>0.0</v>
      </c>
      <c r="H27" s="15">
        <v>0.0</v>
      </c>
      <c r="I27" s="15">
        <v>0.0</v>
      </c>
      <c r="J27" s="15">
        <v>0.0</v>
      </c>
      <c r="K27" s="15">
        <v>0.0</v>
      </c>
      <c r="L27" s="15">
        <v>0.0</v>
      </c>
      <c r="M27" s="15">
        <v>0.0</v>
      </c>
      <c r="N27" s="15">
        <v>0.0</v>
      </c>
      <c r="O27" s="15">
        <v>0.0</v>
      </c>
      <c r="P27" s="15">
        <v>0.0</v>
      </c>
      <c r="Q27" s="15">
        <v>0.0</v>
      </c>
      <c r="R27" s="15">
        <v>0.0</v>
      </c>
      <c r="S27" s="15">
        <v>0.0</v>
      </c>
      <c r="T27" s="15">
        <v>0.0</v>
      </c>
      <c r="U27" s="15">
        <v>0.0</v>
      </c>
      <c r="V27" s="15">
        <v>0.0</v>
      </c>
      <c r="W27" s="15">
        <v>0.0</v>
      </c>
      <c r="X27" s="15">
        <v>0.0</v>
      </c>
      <c r="Y27" s="15">
        <v>0.0</v>
      </c>
      <c r="Z27" s="15">
        <v>0.0</v>
      </c>
      <c r="AA27" s="141">
        <f t="shared" ref="AA27:BD27" si="24">1/(1+EXP(-$BF27*(AA$5-$Z$5-$BG27)))</f>
        <v>0.9975273768</v>
      </c>
      <c r="AB27" s="141">
        <f t="shared" si="24"/>
        <v>0.9996646499</v>
      </c>
      <c r="AC27" s="141">
        <f t="shared" si="24"/>
        <v>0.9999546021</v>
      </c>
      <c r="AD27" s="141">
        <f t="shared" si="24"/>
        <v>0.9999938558</v>
      </c>
      <c r="AE27" s="141">
        <f t="shared" si="24"/>
        <v>0.9999991685</v>
      </c>
      <c r="AF27" s="141">
        <f t="shared" si="24"/>
        <v>0.9999998875</v>
      </c>
      <c r="AG27" s="141">
        <f t="shared" si="24"/>
        <v>0.9999999848</v>
      </c>
      <c r="AH27" s="141">
        <f t="shared" si="24"/>
        <v>0.9999999979</v>
      </c>
      <c r="AI27" s="141">
        <f t="shared" si="24"/>
        <v>0.9999999997</v>
      </c>
      <c r="AJ27" s="141">
        <f t="shared" si="24"/>
        <v>1</v>
      </c>
      <c r="AK27" s="141">
        <f t="shared" si="24"/>
        <v>1</v>
      </c>
      <c r="AL27" s="141">
        <f t="shared" si="24"/>
        <v>1</v>
      </c>
      <c r="AM27" s="141">
        <f t="shared" si="24"/>
        <v>1</v>
      </c>
      <c r="AN27" s="141">
        <f t="shared" si="24"/>
        <v>1</v>
      </c>
      <c r="AO27" s="141">
        <f t="shared" si="24"/>
        <v>1</v>
      </c>
      <c r="AP27" s="141">
        <f t="shared" si="24"/>
        <v>1</v>
      </c>
      <c r="AQ27" s="141">
        <f t="shared" si="24"/>
        <v>1</v>
      </c>
      <c r="AR27" s="141">
        <f t="shared" si="24"/>
        <v>1</v>
      </c>
      <c r="AS27" s="141">
        <f t="shared" si="24"/>
        <v>1</v>
      </c>
      <c r="AT27" s="141">
        <f t="shared" si="24"/>
        <v>1</v>
      </c>
      <c r="AU27" s="141">
        <f t="shared" si="24"/>
        <v>1</v>
      </c>
      <c r="AV27" s="141">
        <f t="shared" si="24"/>
        <v>1</v>
      </c>
      <c r="AW27" s="141">
        <f t="shared" si="24"/>
        <v>1</v>
      </c>
      <c r="AX27" s="141">
        <f t="shared" si="24"/>
        <v>1</v>
      </c>
      <c r="AY27" s="141">
        <f t="shared" si="24"/>
        <v>1</v>
      </c>
      <c r="AZ27" s="141">
        <f t="shared" si="24"/>
        <v>1</v>
      </c>
      <c r="BA27" s="141">
        <f t="shared" si="24"/>
        <v>1</v>
      </c>
      <c r="BB27" s="141">
        <f t="shared" si="24"/>
        <v>1</v>
      </c>
      <c r="BC27" s="141">
        <f t="shared" si="24"/>
        <v>1</v>
      </c>
      <c r="BD27" s="142">
        <f t="shared" si="24"/>
        <v>1</v>
      </c>
      <c r="BE27" s="15" t="s">
        <v>159</v>
      </c>
      <c r="BF27" s="155">
        <v>2.0</v>
      </c>
      <c r="BG27" s="84">
        <v>-2.0</v>
      </c>
      <c r="BH27" s="3">
        <f t="shared" si="3"/>
        <v>2023</v>
      </c>
      <c r="BI27" s="3">
        <f t="shared" si="4"/>
        <v>1</v>
      </c>
      <c r="BJ27" s="3"/>
      <c r="BK27" s="3"/>
      <c r="BL27" s="3"/>
    </row>
    <row r="28">
      <c r="A28" s="75"/>
      <c r="C28" s="76" t="s">
        <v>56</v>
      </c>
      <c r="D28" s="15">
        <v>0.0</v>
      </c>
      <c r="E28" s="15">
        <v>0.0</v>
      </c>
      <c r="F28" s="15">
        <v>0.0</v>
      </c>
      <c r="G28" s="15">
        <v>0.0</v>
      </c>
      <c r="H28" s="15">
        <v>0.0</v>
      </c>
      <c r="I28" s="15">
        <v>0.0</v>
      </c>
      <c r="J28" s="15">
        <v>0.0</v>
      </c>
      <c r="K28" s="15">
        <v>0.0</v>
      </c>
      <c r="L28" s="15">
        <v>0.0</v>
      </c>
      <c r="M28" s="15">
        <v>0.0</v>
      </c>
      <c r="N28" s="15">
        <v>0.0</v>
      </c>
      <c r="O28" s="15">
        <v>0.0</v>
      </c>
      <c r="P28" s="15">
        <v>0.0</v>
      </c>
      <c r="Q28" s="15">
        <v>0.0</v>
      </c>
      <c r="R28" s="15">
        <v>0.0</v>
      </c>
      <c r="S28" s="15">
        <v>0.0</v>
      </c>
      <c r="T28" s="15">
        <v>0.0</v>
      </c>
      <c r="U28" s="15">
        <v>0.0</v>
      </c>
      <c r="V28" s="15">
        <v>0.0</v>
      </c>
      <c r="W28" s="15">
        <v>0.0</v>
      </c>
      <c r="X28" s="15">
        <v>0.0</v>
      </c>
      <c r="Y28" s="15">
        <v>0.0</v>
      </c>
      <c r="Z28" s="15">
        <v>0.0</v>
      </c>
      <c r="AA28" s="141">
        <f t="shared" ref="AA28:BD28" si="25">1/(1+EXP(-$BF28*(AA$5-$Z$5-$BG28)))</f>
        <v>0.9975273768</v>
      </c>
      <c r="AB28" s="141">
        <f t="shared" si="25"/>
        <v>0.9996646499</v>
      </c>
      <c r="AC28" s="141">
        <f t="shared" si="25"/>
        <v>0.9999546021</v>
      </c>
      <c r="AD28" s="141">
        <f t="shared" si="25"/>
        <v>0.9999938558</v>
      </c>
      <c r="AE28" s="141">
        <f t="shared" si="25"/>
        <v>0.9999991685</v>
      </c>
      <c r="AF28" s="141">
        <f t="shared" si="25"/>
        <v>0.9999998875</v>
      </c>
      <c r="AG28" s="141">
        <f t="shared" si="25"/>
        <v>0.9999999848</v>
      </c>
      <c r="AH28" s="141">
        <f t="shared" si="25"/>
        <v>0.9999999979</v>
      </c>
      <c r="AI28" s="141">
        <f t="shared" si="25"/>
        <v>0.9999999997</v>
      </c>
      <c r="AJ28" s="141">
        <f t="shared" si="25"/>
        <v>1</v>
      </c>
      <c r="AK28" s="141">
        <f t="shared" si="25"/>
        <v>1</v>
      </c>
      <c r="AL28" s="141">
        <f t="shared" si="25"/>
        <v>1</v>
      </c>
      <c r="AM28" s="141">
        <f t="shared" si="25"/>
        <v>1</v>
      </c>
      <c r="AN28" s="141">
        <f t="shared" si="25"/>
        <v>1</v>
      </c>
      <c r="AO28" s="141">
        <f t="shared" si="25"/>
        <v>1</v>
      </c>
      <c r="AP28" s="141">
        <f t="shared" si="25"/>
        <v>1</v>
      </c>
      <c r="AQ28" s="141">
        <f t="shared" si="25"/>
        <v>1</v>
      </c>
      <c r="AR28" s="141">
        <f t="shared" si="25"/>
        <v>1</v>
      </c>
      <c r="AS28" s="141">
        <f t="shared" si="25"/>
        <v>1</v>
      </c>
      <c r="AT28" s="141">
        <f t="shared" si="25"/>
        <v>1</v>
      </c>
      <c r="AU28" s="141">
        <f t="shared" si="25"/>
        <v>1</v>
      </c>
      <c r="AV28" s="141">
        <f t="shared" si="25"/>
        <v>1</v>
      </c>
      <c r="AW28" s="141">
        <f t="shared" si="25"/>
        <v>1</v>
      </c>
      <c r="AX28" s="141">
        <f t="shared" si="25"/>
        <v>1</v>
      </c>
      <c r="AY28" s="141">
        <f t="shared" si="25"/>
        <v>1</v>
      </c>
      <c r="AZ28" s="141">
        <f t="shared" si="25"/>
        <v>1</v>
      </c>
      <c r="BA28" s="141">
        <f t="shared" si="25"/>
        <v>1</v>
      </c>
      <c r="BB28" s="141">
        <f t="shared" si="25"/>
        <v>1</v>
      </c>
      <c r="BC28" s="141">
        <f t="shared" si="25"/>
        <v>1</v>
      </c>
      <c r="BD28" s="142">
        <f t="shared" si="25"/>
        <v>1</v>
      </c>
      <c r="BE28" s="15" t="s">
        <v>159</v>
      </c>
      <c r="BF28" s="155">
        <v>2.0</v>
      </c>
      <c r="BG28" s="84">
        <v>-2.0</v>
      </c>
      <c r="BH28" s="3">
        <f t="shared" si="3"/>
        <v>2023</v>
      </c>
      <c r="BI28" s="3">
        <f t="shared" si="4"/>
        <v>1</v>
      </c>
      <c r="BJ28" s="3"/>
      <c r="BK28" s="3"/>
      <c r="BL28" s="3"/>
    </row>
    <row r="29">
      <c r="A29" s="37"/>
      <c r="B29" s="80"/>
      <c r="C29" s="156" t="s">
        <v>55</v>
      </c>
      <c r="D29" s="145">
        <v>0.0</v>
      </c>
      <c r="E29" s="145">
        <v>0.0</v>
      </c>
      <c r="F29" s="145">
        <v>0.0</v>
      </c>
      <c r="G29" s="145">
        <v>0.0</v>
      </c>
      <c r="H29" s="145">
        <v>0.0</v>
      </c>
      <c r="I29" s="145">
        <v>0.0</v>
      </c>
      <c r="J29" s="145">
        <v>0.0</v>
      </c>
      <c r="K29" s="145">
        <v>0.0</v>
      </c>
      <c r="L29" s="145">
        <v>0.0</v>
      </c>
      <c r="M29" s="145">
        <v>0.0</v>
      </c>
      <c r="N29" s="145">
        <v>0.0</v>
      </c>
      <c r="O29" s="145">
        <v>0.0</v>
      </c>
      <c r="P29" s="145">
        <v>0.0</v>
      </c>
      <c r="Q29" s="145">
        <v>0.0</v>
      </c>
      <c r="R29" s="145">
        <v>0.0</v>
      </c>
      <c r="S29" s="145">
        <v>0.0</v>
      </c>
      <c r="T29" s="145">
        <v>0.0</v>
      </c>
      <c r="U29" s="145">
        <v>0.0</v>
      </c>
      <c r="V29" s="145">
        <v>0.0</v>
      </c>
      <c r="W29" s="145">
        <v>0.0</v>
      </c>
      <c r="X29" s="145">
        <v>0.0</v>
      </c>
      <c r="Y29" s="145">
        <v>0.0</v>
      </c>
      <c r="Z29" s="145">
        <v>0.0</v>
      </c>
      <c r="AA29" s="146">
        <f t="shared" ref="AA29:BD29" si="26">1/(1+EXP(-$BF29*(AA$5-$Z$5-$BG29)))</f>
        <v>0.9975273768</v>
      </c>
      <c r="AB29" s="146">
        <f t="shared" si="26"/>
        <v>0.9996646499</v>
      </c>
      <c r="AC29" s="146">
        <f t="shared" si="26"/>
        <v>0.9999546021</v>
      </c>
      <c r="AD29" s="146">
        <f t="shared" si="26"/>
        <v>0.9999938558</v>
      </c>
      <c r="AE29" s="146">
        <f t="shared" si="26"/>
        <v>0.9999991685</v>
      </c>
      <c r="AF29" s="146">
        <f t="shared" si="26"/>
        <v>0.9999998875</v>
      </c>
      <c r="AG29" s="146">
        <f t="shared" si="26"/>
        <v>0.9999999848</v>
      </c>
      <c r="AH29" s="146">
        <f t="shared" si="26"/>
        <v>0.9999999979</v>
      </c>
      <c r="AI29" s="146">
        <f t="shared" si="26"/>
        <v>0.9999999997</v>
      </c>
      <c r="AJ29" s="146">
        <f t="shared" si="26"/>
        <v>1</v>
      </c>
      <c r="AK29" s="146">
        <f t="shared" si="26"/>
        <v>1</v>
      </c>
      <c r="AL29" s="146">
        <f t="shared" si="26"/>
        <v>1</v>
      </c>
      <c r="AM29" s="146">
        <f t="shared" si="26"/>
        <v>1</v>
      </c>
      <c r="AN29" s="146">
        <f t="shared" si="26"/>
        <v>1</v>
      </c>
      <c r="AO29" s="146">
        <f t="shared" si="26"/>
        <v>1</v>
      </c>
      <c r="AP29" s="146">
        <f t="shared" si="26"/>
        <v>1</v>
      </c>
      <c r="AQ29" s="146">
        <f t="shared" si="26"/>
        <v>1</v>
      </c>
      <c r="AR29" s="146">
        <f t="shared" si="26"/>
        <v>1</v>
      </c>
      <c r="AS29" s="146">
        <f t="shared" si="26"/>
        <v>1</v>
      </c>
      <c r="AT29" s="146">
        <f t="shared" si="26"/>
        <v>1</v>
      </c>
      <c r="AU29" s="146">
        <f t="shared" si="26"/>
        <v>1</v>
      </c>
      <c r="AV29" s="146">
        <f t="shared" si="26"/>
        <v>1</v>
      </c>
      <c r="AW29" s="146">
        <f t="shared" si="26"/>
        <v>1</v>
      </c>
      <c r="AX29" s="146">
        <f t="shared" si="26"/>
        <v>1</v>
      </c>
      <c r="AY29" s="146">
        <f t="shared" si="26"/>
        <v>1</v>
      </c>
      <c r="AZ29" s="146">
        <f t="shared" si="26"/>
        <v>1</v>
      </c>
      <c r="BA29" s="146">
        <f t="shared" si="26"/>
        <v>1</v>
      </c>
      <c r="BB29" s="146">
        <f t="shared" si="26"/>
        <v>1</v>
      </c>
      <c r="BC29" s="146">
        <f t="shared" si="26"/>
        <v>1</v>
      </c>
      <c r="BD29" s="147">
        <f t="shared" si="26"/>
        <v>1</v>
      </c>
      <c r="BE29" s="15" t="s">
        <v>159</v>
      </c>
      <c r="BF29" s="155">
        <v>2.0</v>
      </c>
      <c r="BG29" s="84">
        <v>-2.0</v>
      </c>
      <c r="BH29" s="3">
        <f t="shared" si="3"/>
        <v>2023</v>
      </c>
      <c r="BI29" s="3">
        <f t="shared" si="4"/>
        <v>1</v>
      </c>
      <c r="BJ29" s="3"/>
      <c r="BK29" s="3"/>
      <c r="BL29" s="3"/>
    </row>
    <row r="30">
      <c r="A30" s="68"/>
      <c r="B30" s="3"/>
      <c r="C30" s="3"/>
      <c r="D30" s="3"/>
      <c r="E30" s="3"/>
      <c r="F30" s="3"/>
      <c r="G30" s="3"/>
      <c r="H30" s="3"/>
      <c r="I30" s="3"/>
      <c r="J30" s="3"/>
      <c r="K30" s="3"/>
      <c r="L30" s="3"/>
      <c r="M30" s="3"/>
      <c r="N30" s="3"/>
      <c r="O30" s="3"/>
      <c r="P30" s="3"/>
      <c r="Q30" s="3"/>
      <c r="R30" s="3"/>
      <c r="S30" s="3"/>
      <c r="T30" s="3"/>
      <c r="U30" s="3"/>
      <c r="V30" s="3"/>
      <c r="W30" s="3"/>
      <c r="X30" s="3"/>
      <c r="Y30" s="3"/>
      <c r="Z30" s="3"/>
      <c r="AA30" s="3"/>
      <c r="AB30" s="3"/>
      <c r="AC30" s="3"/>
      <c r="AD30" s="3"/>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row>
    <row r="31">
      <c r="A31" s="68"/>
      <c r="B31" s="3"/>
      <c r="C31" s="3"/>
      <c r="D31" s="3"/>
      <c r="E31" s="3"/>
      <c r="F31" s="3"/>
      <c r="G31" s="3"/>
      <c r="H31" s="3"/>
      <c r="I31" s="3"/>
      <c r="J31" s="3"/>
      <c r="K31" s="3"/>
      <c r="L31" s="3"/>
      <c r="M31" s="3"/>
      <c r="N31" s="3"/>
      <c r="O31" s="3"/>
      <c r="P31" s="3"/>
      <c r="Q31" s="3"/>
      <c r="R31" s="3"/>
      <c r="S31" s="3"/>
      <c r="T31" s="3"/>
      <c r="U31" s="3"/>
      <c r="V31" s="3"/>
      <c r="W31" s="3"/>
      <c r="X31" s="3"/>
      <c r="Y31" s="3"/>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row>
    <row r="32">
      <c r="A32" s="68"/>
      <c r="B32" s="3"/>
      <c r="C32" s="3"/>
      <c r="D32" s="3"/>
      <c r="E32" s="3"/>
      <c r="F32" s="3"/>
      <c r="G32" s="3"/>
      <c r="H32" s="3"/>
      <c r="I32" s="3"/>
      <c r="J32" s="3"/>
      <c r="K32" s="3"/>
      <c r="L32" s="3"/>
      <c r="M32" s="3"/>
      <c r="N32" s="3"/>
      <c r="O32" s="3"/>
      <c r="P32" s="3"/>
      <c r="Q32" s="3"/>
      <c r="R32" s="3"/>
      <c r="S32" s="3"/>
      <c r="T32" s="3"/>
      <c r="U32" s="3"/>
      <c r="V32" s="3"/>
      <c r="W32" s="3"/>
      <c r="X32" s="3"/>
      <c r="Y32" s="3"/>
      <c r="Z32" s="3"/>
      <c r="AA32" s="3"/>
      <c r="AB32" s="3"/>
      <c r="AC32" s="3"/>
      <c r="AD32" s="3"/>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row>
    <row r="33">
      <c r="A33" s="68"/>
      <c r="B33" s="3"/>
      <c r="C33" s="3"/>
      <c r="D33" s="3"/>
      <c r="E33" s="3"/>
      <c r="F33" s="3"/>
      <c r="G33" s="3"/>
      <c r="H33" s="3"/>
      <c r="I33" s="3"/>
      <c r="J33" s="3"/>
      <c r="K33" s="3"/>
      <c r="L33" s="3"/>
      <c r="M33" s="3"/>
      <c r="N33" s="3"/>
      <c r="O33" s="3"/>
      <c r="P33" s="3"/>
      <c r="Q33" s="3"/>
      <c r="R33" s="3"/>
      <c r="S33" s="3"/>
      <c r="T33" s="3"/>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row>
    <row r="34">
      <c r="A34" s="68"/>
      <c r="B34" s="3"/>
      <c r="C34" s="3"/>
      <c r="D34" s="3"/>
      <c r="E34" s="3"/>
      <c r="F34" s="3"/>
      <c r="G34" s="3"/>
      <c r="H34" s="3"/>
      <c r="I34" s="3"/>
      <c r="J34" s="3"/>
      <c r="K34" s="3"/>
      <c r="L34" s="3"/>
      <c r="M34" s="3"/>
      <c r="N34" s="3"/>
      <c r="O34" s="3"/>
      <c r="P34" s="3"/>
      <c r="Q34" s="3"/>
      <c r="R34" s="3"/>
      <c r="S34" s="3"/>
      <c r="T34" s="3"/>
      <c r="U34" s="3"/>
      <c r="V34" s="3"/>
      <c r="W34" s="3"/>
      <c r="X34" s="3"/>
      <c r="Y34" s="3"/>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row>
    <row r="35">
      <c r="A35" s="68"/>
      <c r="B35" s="3"/>
      <c r="C35" s="3"/>
      <c r="D35" s="3"/>
      <c r="E35" s="3"/>
      <c r="F35" s="3"/>
      <c r="G35" s="3"/>
      <c r="H35" s="3"/>
      <c r="I35" s="3"/>
      <c r="J35" s="3"/>
      <c r="K35" s="3"/>
      <c r="L35" s="3"/>
      <c r="M35" s="3"/>
      <c r="N35" s="3"/>
      <c r="O35" s="3"/>
      <c r="P35" s="3"/>
      <c r="Q35" s="3"/>
      <c r="R35" s="3"/>
      <c r="S35" s="3"/>
      <c r="T35" s="3"/>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row>
    <row r="36">
      <c r="A36" s="68"/>
      <c r="B36" s="3"/>
      <c r="C36" s="3"/>
      <c r="D36" s="3"/>
      <c r="E36" s="3"/>
      <c r="F36" s="3"/>
      <c r="G36" s="3"/>
      <c r="H36" s="3"/>
      <c r="I36" s="3"/>
      <c r="J36" s="3"/>
      <c r="K36" s="3"/>
      <c r="L36" s="3"/>
      <c r="M36" s="3"/>
      <c r="N36" s="3"/>
      <c r="O36" s="3"/>
      <c r="P36" s="3"/>
      <c r="Q36" s="3"/>
      <c r="R36" s="3"/>
      <c r="S36" s="3"/>
      <c r="T36" s="3"/>
      <c r="U36" s="3"/>
      <c r="V36" s="3"/>
      <c r="W36" s="3"/>
      <c r="X36" s="3"/>
      <c r="Y36" s="3"/>
      <c r="Z36" s="3"/>
      <c r="AA36" s="3"/>
      <c r="AB36" s="3"/>
      <c r="AC36" s="3"/>
      <c r="AD36" s="3"/>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row>
    <row r="37">
      <c r="A37" s="68"/>
      <c r="B37" s="3"/>
      <c r="C37" s="3"/>
      <c r="D37" s="3"/>
      <c r="E37" s="3"/>
      <c r="F37" s="3"/>
      <c r="G37" s="3"/>
      <c r="H37" s="3"/>
      <c r="I37" s="3"/>
      <c r="J37" s="3"/>
      <c r="K37" s="3"/>
      <c r="L37" s="3"/>
      <c r="M37" s="3"/>
      <c r="N37" s="3"/>
      <c r="O37" s="3"/>
      <c r="P37" s="3"/>
      <c r="Q37" s="3"/>
      <c r="R37" s="3"/>
      <c r="S37" s="3"/>
      <c r="T37" s="3"/>
      <c r="U37" s="3"/>
      <c r="V37" s="3"/>
      <c r="W37" s="3"/>
      <c r="X37" s="3"/>
      <c r="Y37" s="3"/>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row>
    <row r="38">
      <c r="A38" s="68"/>
      <c r="B38" s="3"/>
      <c r="C38" s="3"/>
      <c r="D38" s="3"/>
      <c r="E38" s="3"/>
      <c r="F38" s="3"/>
      <c r="G38" s="3"/>
      <c r="H38" s="3"/>
      <c r="I38" s="3"/>
      <c r="J38" s="3"/>
      <c r="K38" s="3"/>
      <c r="L38" s="3"/>
      <c r="M38" s="3"/>
      <c r="N38" s="3"/>
      <c r="O38" s="3"/>
      <c r="P38" s="3"/>
      <c r="Q38" s="3"/>
      <c r="R38" s="3"/>
      <c r="S38" s="3"/>
      <c r="T38" s="3"/>
      <c r="U38" s="3"/>
      <c r="V38" s="3"/>
      <c r="W38" s="3"/>
      <c r="X38" s="3"/>
      <c r="Y38" s="3"/>
      <c r="Z38" s="3"/>
      <c r="AA38" s="3"/>
      <c r="AB38" s="3"/>
      <c r="AC38" s="3"/>
      <c r="AD38" s="3"/>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row>
    <row r="39">
      <c r="A39" s="68"/>
      <c r="B39" s="3"/>
      <c r="C39" s="3"/>
      <c r="D39" s="3"/>
      <c r="E39" s="3"/>
      <c r="F39" s="3"/>
      <c r="G39" s="3"/>
      <c r="H39" s="3"/>
      <c r="I39" s="3"/>
      <c r="J39" s="3"/>
      <c r="K39" s="3"/>
      <c r="L39" s="3"/>
      <c r="M39" s="3"/>
      <c r="N39" s="3"/>
      <c r="O39" s="3"/>
      <c r="P39" s="3"/>
      <c r="Q39" s="3"/>
      <c r="R39" s="3"/>
      <c r="S39" s="3"/>
      <c r="T39" s="3"/>
      <c r="U39" s="3"/>
      <c r="V39" s="3"/>
      <c r="W39" s="3"/>
      <c r="X39" s="3"/>
      <c r="Y39" s="3"/>
      <c r="Z39" s="3"/>
      <c r="AA39" s="3"/>
      <c r="AB39" s="3"/>
      <c r="AC39" s="3"/>
      <c r="AD39" s="3"/>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row>
    <row r="40">
      <c r="A40" s="68"/>
      <c r="B40" s="3"/>
      <c r="C40" s="3"/>
      <c r="D40" s="3"/>
      <c r="E40" s="3"/>
      <c r="F40" s="3"/>
      <c r="G40" s="3"/>
      <c r="H40" s="3"/>
      <c r="I40" s="3"/>
      <c r="J40" s="3"/>
      <c r="K40" s="3"/>
      <c r="L40" s="3"/>
      <c r="M40" s="3"/>
      <c r="N40" s="3"/>
      <c r="O40" s="3"/>
      <c r="P40" s="3"/>
      <c r="Q40" s="3"/>
      <c r="R40" s="3"/>
      <c r="S40" s="3"/>
      <c r="T40" s="3"/>
      <c r="U40" s="3"/>
      <c r="V40" s="3"/>
      <c r="W40" s="3"/>
      <c r="X40" s="3"/>
      <c r="Y40" s="3"/>
      <c r="Z40" s="3"/>
      <c r="AA40" s="3"/>
      <c r="AB40" s="3"/>
      <c r="AC40" s="3"/>
      <c r="AD40" s="3"/>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row>
    <row r="41">
      <c r="A41" s="68"/>
      <c r="B41" s="3"/>
      <c r="C41" s="3"/>
      <c r="D41" s="3"/>
      <c r="E41" s="3"/>
      <c r="F41" s="3"/>
      <c r="G41" s="3"/>
      <c r="H41" s="3"/>
      <c r="I41" s="3"/>
      <c r="J41" s="3"/>
      <c r="K41" s="3"/>
      <c r="L41" s="3"/>
      <c r="M41" s="3"/>
      <c r="N41" s="3"/>
      <c r="O41" s="3"/>
      <c r="P41" s="3"/>
      <c r="Q41" s="3"/>
      <c r="R41" s="3"/>
      <c r="S41" s="3"/>
      <c r="T41" s="3"/>
      <c r="U41" s="3"/>
      <c r="V41" s="3"/>
      <c r="W41" s="3"/>
      <c r="X41" s="3"/>
      <c r="Y41" s="3"/>
      <c r="Z41" s="3"/>
      <c r="AA41" s="3"/>
      <c r="AB41" s="3"/>
      <c r="AC41" s="3"/>
      <c r="AD41" s="3"/>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row>
    <row r="42">
      <c r="A42" s="68"/>
      <c r="B42" s="3"/>
      <c r="C42" s="3"/>
      <c r="D42" s="3"/>
      <c r="E42" s="3"/>
      <c r="F42" s="3"/>
      <c r="G42" s="3"/>
      <c r="H42" s="3"/>
      <c r="I42" s="3"/>
      <c r="J42" s="3"/>
      <c r="K42" s="3"/>
      <c r="L42" s="3"/>
      <c r="M42" s="3"/>
      <c r="N42" s="3"/>
      <c r="O42" s="3"/>
      <c r="P42" s="3"/>
      <c r="Q42" s="3"/>
      <c r="R42" s="3"/>
      <c r="S42" s="3"/>
      <c r="T42" s="3"/>
      <c r="U42" s="3"/>
      <c r="V42" s="3"/>
      <c r="W42" s="3"/>
      <c r="X42" s="3"/>
      <c r="Y42" s="3"/>
      <c r="Z42" s="3"/>
      <c r="AA42" s="3"/>
      <c r="AB42" s="3"/>
      <c r="AC42" s="3"/>
      <c r="AD42" s="3"/>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row>
    <row r="43">
      <c r="A43" s="68"/>
      <c r="B43" s="3"/>
      <c r="C43" s="3"/>
      <c r="D43" s="3"/>
      <c r="E43" s="3"/>
      <c r="F43" s="3"/>
      <c r="G43" s="3"/>
      <c r="H43" s="3"/>
      <c r="I43" s="3"/>
      <c r="J43" s="3"/>
      <c r="K43" s="3"/>
      <c r="L43" s="3"/>
      <c r="M43" s="3"/>
      <c r="N43" s="3"/>
      <c r="O43" s="3"/>
      <c r="P43" s="3"/>
      <c r="Q43" s="3"/>
      <c r="R43" s="3"/>
      <c r="S43" s="3"/>
      <c r="T43" s="3"/>
      <c r="U43" s="3"/>
      <c r="V43" s="3"/>
      <c r="W43" s="3"/>
      <c r="X43" s="3"/>
      <c r="Y43" s="3"/>
      <c r="Z43" s="3"/>
      <c r="AA43" s="3"/>
      <c r="AB43" s="3"/>
      <c r="AC43" s="3"/>
      <c r="AD43" s="3"/>
      <c r="AE43" s="3"/>
      <c r="AF43" s="3"/>
      <c r="AG43" s="3"/>
      <c r="AH43" s="3"/>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row>
    <row r="44">
      <c r="A44" s="68"/>
      <c r="B44" s="3"/>
      <c r="C44" s="3"/>
      <c r="D44" s="3"/>
      <c r="E44" s="3"/>
      <c r="F44" s="3"/>
      <c r="G44" s="3"/>
      <c r="H44" s="3"/>
      <c r="I44" s="3"/>
      <c r="J44" s="3"/>
      <c r="K44" s="3"/>
      <c r="L44" s="3"/>
      <c r="M44" s="3"/>
      <c r="N44" s="3"/>
      <c r="O44" s="3"/>
      <c r="P44" s="3"/>
      <c r="Q44" s="3"/>
      <c r="R44" s="3"/>
      <c r="S44" s="3"/>
      <c r="T44" s="3"/>
      <c r="U44" s="3"/>
      <c r="V44" s="3"/>
      <c r="W44" s="3"/>
      <c r="X44" s="3"/>
      <c r="Y44" s="3"/>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row>
    <row r="45">
      <c r="A45" s="68"/>
      <c r="B45" s="3"/>
      <c r="C45" s="3"/>
      <c r="D45" s="3"/>
      <c r="E45" s="3"/>
      <c r="F45" s="3"/>
      <c r="G45" s="3"/>
      <c r="H45" s="3"/>
      <c r="I45" s="3"/>
      <c r="J45" s="3"/>
      <c r="K45" s="3"/>
      <c r="L45" s="3"/>
      <c r="M45" s="3"/>
      <c r="N45" s="3"/>
      <c r="O45" s="3"/>
      <c r="P45" s="3"/>
      <c r="Q45" s="3"/>
      <c r="R45" s="3"/>
      <c r="S45" s="3"/>
      <c r="T45" s="3"/>
      <c r="U45" s="3"/>
      <c r="V45" s="3"/>
      <c r="W45" s="3"/>
      <c r="X45" s="3"/>
      <c r="Y45" s="3"/>
      <c r="Z45" s="3"/>
      <c r="AA45" s="3"/>
      <c r="AB45" s="3"/>
      <c r="AC45" s="3"/>
      <c r="AD45" s="3"/>
      <c r="AE45" s="3"/>
      <c r="AF45" s="3"/>
      <c r="AG45" s="3"/>
      <c r="AH45" s="3"/>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row>
    <row r="46">
      <c r="A46" s="68"/>
      <c r="B46" s="3"/>
      <c r="C46" s="3"/>
      <c r="D46" s="3"/>
      <c r="E46" s="3"/>
      <c r="F46" s="3"/>
      <c r="G46" s="3"/>
      <c r="H46" s="3"/>
      <c r="I46" s="3"/>
      <c r="J46" s="3"/>
      <c r="K46" s="3"/>
      <c r="L46" s="3"/>
      <c r="M46" s="3"/>
      <c r="N46" s="3"/>
      <c r="O46" s="3"/>
      <c r="P46" s="3"/>
      <c r="Q46" s="3"/>
      <c r="R46" s="3"/>
      <c r="S46" s="3"/>
      <c r="T46" s="3"/>
      <c r="U46" s="3"/>
      <c r="V46" s="3"/>
      <c r="W46" s="3"/>
      <c r="X46" s="3"/>
      <c r="Y46" s="3"/>
      <c r="Z46" s="3"/>
      <c r="AA46" s="3"/>
      <c r="AB46" s="3"/>
      <c r="AC46" s="3"/>
      <c r="AD46" s="3"/>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row>
    <row r="47">
      <c r="A47" s="68"/>
      <c r="B47" s="3"/>
      <c r="C47" s="3"/>
      <c r="D47" s="3"/>
      <c r="E47" s="3"/>
      <c r="F47" s="3"/>
      <c r="G47" s="3"/>
      <c r="H47" s="3"/>
      <c r="I47" s="3"/>
      <c r="J47" s="3"/>
      <c r="K47" s="3"/>
      <c r="L47" s="3"/>
      <c r="M47" s="3"/>
      <c r="N47" s="3"/>
      <c r="O47" s="3"/>
      <c r="P47" s="3"/>
      <c r="Q47" s="3"/>
      <c r="R47" s="3"/>
      <c r="S47" s="3"/>
      <c r="T47" s="3"/>
      <c r="U47" s="3"/>
      <c r="V47" s="3"/>
      <c r="W47" s="3"/>
      <c r="X47" s="3"/>
      <c r="Y47" s="3"/>
      <c r="Z47" s="3"/>
      <c r="AA47" s="3"/>
      <c r="AB47" s="3"/>
      <c r="AC47" s="3"/>
      <c r="AD47" s="3"/>
      <c r="AE47" s="3"/>
      <c r="AF47" s="3"/>
      <c r="AG47" s="3"/>
      <c r="AH47" s="3"/>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row>
    <row r="48">
      <c r="A48" s="68"/>
      <c r="B48" s="3"/>
      <c r="C48" s="3"/>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row>
    <row r="49">
      <c r="A49" s="68"/>
      <c r="B49" s="3"/>
      <c r="C49" s="3"/>
      <c r="D49" s="3"/>
      <c r="E49" s="3"/>
      <c r="F49" s="3"/>
      <c r="G49" s="3"/>
      <c r="H49" s="3"/>
      <c r="I49" s="3"/>
      <c r="J49" s="3"/>
      <c r="K49" s="3"/>
      <c r="L49" s="3"/>
      <c r="M49" s="3"/>
      <c r="N49" s="3"/>
      <c r="O49" s="3"/>
      <c r="P49" s="3"/>
      <c r="Q49" s="3"/>
      <c r="R49" s="3"/>
      <c r="S49" s="3"/>
      <c r="T49" s="3"/>
      <c r="U49" s="3"/>
      <c r="V49" s="3"/>
      <c r="W49" s="3"/>
      <c r="X49" s="3"/>
      <c r="Y49" s="3"/>
      <c r="Z49" s="3"/>
      <c r="AA49" s="3"/>
      <c r="AB49" s="3"/>
      <c r="AC49" s="3"/>
      <c r="AD49" s="3"/>
      <c r="AE49" s="3"/>
      <c r="AF49" s="3"/>
      <c r="AG49" s="3"/>
      <c r="AH49" s="3"/>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row>
    <row r="50">
      <c r="A50" s="68"/>
      <c r="B50" s="3"/>
      <c r="C50" s="3"/>
      <c r="D50" s="3"/>
      <c r="E50" s="3"/>
      <c r="F50" s="3"/>
      <c r="G50" s="3"/>
      <c r="H50" s="3"/>
      <c r="I50" s="3"/>
      <c r="J50" s="3"/>
      <c r="K50" s="3"/>
      <c r="L50" s="3"/>
      <c r="M50" s="3"/>
      <c r="N50" s="3"/>
      <c r="O50" s="3"/>
      <c r="P50" s="3"/>
      <c r="Q50" s="3"/>
      <c r="R50" s="3"/>
      <c r="S50" s="3"/>
      <c r="T50" s="3"/>
      <c r="U50" s="3"/>
      <c r="V50" s="3"/>
      <c r="W50" s="3"/>
      <c r="X50" s="3"/>
      <c r="Y50" s="3"/>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row>
    <row r="51">
      <c r="A51" s="68"/>
      <c r="B51" s="3"/>
      <c r="C51" s="3"/>
      <c r="D51" s="3"/>
      <c r="E51" s="3"/>
      <c r="F51" s="3"/>
      <c r="G51" s="3"/>
      <c r="H51" s="3"/>
      <c r="I51" s="3"/>
      <c r="J51" s="3"/>
      <c r="K51" s="3"/>
      <c r="L51" s="3"/>
      <c r="M51" s="3"/>
      <c r="N51" s="3"/>
      <c r="O51" s="3"/>
      <c r="P51" s="3"/>
      <c r="Q51" s="3"/>
      <c r="R51" s="3"/>
      <c r="S51" s="3"/>
      <c r="T51" s="3"/>
      <c r="U51" s="3"/>
      <c r="V51" s="3"/>
      <c r="W51" s="3"/>
      <c r="X51" s="3"/>
      <c r="Y51" s="3"/>
      <c r="Z51" s="3"/>
      <c r="AA51" s="3"/>
      <c r="AB51" s="3"/>
      <c r="AC51" s="3"/>
      <c r="AD51" s="3"/>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row>
    <row r="52">
      <c r="A52" s="68"/>
      <c r="B52" s="3"/>
      <c r="C52" s="3"/>
      <c r="D52" s="3"/>
      <c r="E52" s="3"/>
      <c r="F52" s="3"/>
      <c r="G52" s="3"/>
      <c r="H52" s="3"/>
      <c r="I52" s="3"/>
      <c r="J52" s="3"/>
      <c r="K52" s="3"/>
      <c r="L52" s="3"/>
      <c r="M52" s="3"/>
      <c r="N52" s="3"/>
      <c r="O52" s="3"/>
      <c r="P52" s="3"/>
      <c r="Q52" s="3"/>
      <c r="R52" s="3"/>
      <c r="S52" s="3"/>
      <c r="T52" s="3"/>
      <c r="U52" s="3"/>
      <c r="V52" s="3"/>
      <c r="W52" s="3"/>
      <c r="X52" s="3"/>
      <c r="Y52" s="3"/>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row>
    <row r="53">
      <c r="A53" s="68"/>
      <c r="B53" s="3"/>
      <c r="C53" s="3"/>
      <c r="D53" s="3"/>
      <c r="E53" s="3"/>
      <c r="F53" s="3"/>
      <c r="G53" s="3"/>
      <c r="H53" s="3"/>
      <c r="I53" s="3"/>
      <c r="J53" s="3"/>
      <c r="K53" s="3"/>
      <c r="L53" s="3"/>
      <c r="M53" s="3"/>
      <c r="N53" s="3"/>
      <c r="O53" s="3"/>
      <c r="P53" s="3"/>
      <c r="Q53" s="3"/>
      <c r="R53" s="3"/>
      <c r="S53" s="3"/>
      <c r="T53" s="3"/>
      <c r="U53" s="3"/>
      <c r="V53" s="3"/>
      <c r="W53" s="3"/>
      <c r="X53" s="3"/>
      <c r="Y53" s="3"/>
      <c r="Z53" s="3"/>
      <c r="AA53" s="3"/>
      <c r="AB53" s="3"/>
      <c r="AC53" s="3"/>
      <c r="AD53" s="3"/>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row>
    <row r="54">
      <c r="A54" s="68"/>
      <c r="B54" s="3"/>
      <c r="C54" s="3"/>
      <c r="D54" s="3"/>
      <c r="E54" s="3"/>
      <c r="F54" s="3"/>
      <c r="G54" s="3"/>
      <c r="H54" s="3"/>
      <c r="I54" s="3"/>
      <c r="J54" s="3"/>
      <c r="K54" s="3"/>
      <c r="L54" s="3"/>
      <c r="M54" s="3"/>
      <c r="N54" s="3"/>
      <c r="O54" s="3"/>
      <c r="P54" s="3"/>
      <c r="Q54" s="3"/>
      <c r="R54" s="3"/>
      <c r="S54" s="3"/>
      <c r="T54" s="3"/>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row>
    <row r="55">
      <c r="A55" s="68"/>
      <c r="B55" s="3"/>
      <c r="C55" s="3"/>
      <c r="D55" s="3"/>
      <c r="E55" s="3"/>
      <c r="F55" s="3"/>
      <c r="G55" s="3"/>
      <c r="H55" s="3"/>
      <c r="I55" s="3"/>
      <c r="J55" s="3"/>
      <c r="K55" s="3"/>
      <c r="L55" s="3"/>
      <c r="M55" s="3"/>
      <c r="N55" s="3"/>
      <c r="O55" s="3"/>
      <c r="P55" s="3"/>
      <c r="Q55" s="3"/>
      <c r="R55" s="3"/>
      <c r="S55" s="3"/>
      <c r="T55" s="3"/>
      <c r="U55" s="3"/>
      <c r="V55" s="3"/>
      <c r="W55" s="3"/>
      <c r="X55" s="3"/>
      <c r="Y55" s="3"/>
      <c r="Z55" s="3"/>
      <c r="AA55" s="3"/>
      <c r="AB55" s="3"/>
      <c r="AC55" s="3"/>
      <c r="AD55" s="3"/>
      <c r="AE55" s="3"/>
      <c r="AF55" s="3"/>
      <c r="AG55" s="3"/>
      <c r="AH55" s="3"/>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row>
    <row r="56">
      <c r="A56" s="68"/>
      <c r="B56" s="3"/>
      <c r="C56" s="3"/>
      <c r="D56" s="3"/>
      <c r="E56" s="3"/>
      <c r="F56" s="3"/>
      <c r="G56" s="3"/>
      <c r="H56" s="3"/>
      <c r="I56" s="3"/>
      <c r="J56" s="3"/>
      <c r="K56" s="3"/>
      <c r="L56" s="3"/>
      <c r="M56" s="3"/>
      <c r="N56" s="3"/>
      <c r="O56" s="3"/>
      <c r="P56" s="3"/>
      <c r="Q56" s="3"/>
      <c r="R56" s="3"/>
      <c r="S56" s="3"/>
      <c r="T56" s="3"/>
      <c r="U56" s="3"/>
      <c r="V56" s="3"/>
      <c r="W56" s="3"/>
      <c r="X56" s="3"/>
      <c r="Y56" s="3"/>
      <c r="Z56" s="3"/>
      <c r="AA56" s="3"/>
      <c r="AB56" s="3"/>
      <c r="AC56" s="3"/>
      <c r="AD56" s="3"/>
      <c r="AE56" s="3"/>
      <c r="AF56" s="3"/>
      <c r="AG56" s="3"/>
      <c r="AH56" s="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row>
    <row r="57">
      <c r="A57" s="68"/>
      <c r="B57" s="3"/>
      <c r="C57" s="3"/>
      <c r="D57" s="3"/>
      <c r="E57" s="3"/>
      <c r="F57" s="3"/>
      <c r="G57" s="3"/>
      <c r="H57" s="3"/>
      <c r="I57" s="3"/>
      <c r="J57" s="3"/>
      <c r="K57" s="3"/>
      <c r="L57" s="3"/>
      <c r="M57" s="3"/>
      <c r="N57" s="3"/>
      <c r="O57" s="3"/>
      <c r="P57" s="3"/>
      <c r="Q57" s="3"/>
      <c r="R57" s="3"/>
      <c r="S57" s="3"/>
      <c r="T57" s="3"/>
      <c r="U57" s="3"/>
      <c r="V57" s="3"/>
      <c r="W57" s="3"/>
      <c r="X57" s="3"/>
      <c r="Y57" s="3"/>
      <c r="Z57" s="3"/>
      <c r="AA57" s="3"/>
      <c r="AB57" s="3"/>
      <c r="AC57" s="3"/>
      <c r="AD57" s="3"/>
      <c r="AE57" s="3"/>
      <c r="AF57" s="3"/>
      <c r="AG57" s="3"/>
      <c r="AH57" s="3"/>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row>
    <row r="58">
      <c r="A58" s="68"/>
      <c r="B58" s="3"/>
      <c r="C58" s="3"/>
      <c r="D58" s="3"/>
      <c r="E58" s="3"/>
      <c r="F58" s="3"/>
      <c r="G58" s="3"/>
      <c r="H58" s="3"/>
      <c r="I58" s="3"/>
      <c r="J58" s="3"/>
      <c r="K58" s="3"/>
      <c r="L58" s="3"/>
      <c r="M58" s="3"/>
      <c r="N58" s="3"/>
      <c r="O58" s="3"/>
      <c r="P58" s="3"/>
      <c r="Q58" s="3"/>
      <c r="R58" s="3"/>
      <c r="S58" s="3"/>
      <c r="T58" s="3"/>
      <c r="U58" s="3"/>
      <c r="V58" s="3"/>
      <c r="W58" s="3"/>
      <c r="X58" s="3"/>
      <c r="Y58" s="3"/>
      <c r="Z58" s="3"/>
      <c r="AA58" s="3"/>
      <c r="AB58" s="3"/>
      <c r="AC58" s="3"/>
      <c r="AD58" s="3"/>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row>
    <row r="59">
      <c r="A59" s="68"/>
      <c r="B59" s="3"/>
      <c r="C59" s="3"/>
      <c r="D59" s="3"/>
      <c r="E59" s="3"/>
      <c r="F59" s="3"/>
      <c r="G59" s="3"/>
      <c r="H59" s="3"/>
      <c r="I59" s="3"/>
      <c r="J59" s="3"/>
      <c r="K59" s="3"/>
      <c r="L59" s="3"/>
      <c r="M59" s="3"/>
      <c r="N59" s="3"/>
      <c r="O59" s="3"/>
      <c r="P59" s="3"/>
      <c r="Q59" s="3"/>
      <c r="R59" s="3"/>
      <c r="S59" s="3"/>
      <c r="T59" s="3"/>
      <c r="U59" s="3"/>
      <c r="V59" s="3"/>
      <c r="W59" s="3"/>
      <c r="X59" s="3"/>
      <c r="Y59" s="3"/>
      <c r="Z59" s="3"/>
      <c r="AA59" s="3"/>
      <c r="AB59" s="3"/>
      <c r="AC59" s="3"/>
      <c r="AD59" s="3"/>
      <c r="AE59" s="3"/>
      <c r="AF59" s="3"/>
      <c r="AG59" s="3"/>
      <c r="AH59" s="3"/>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row>
    <row r="60">
      <c r="A60" s="68"/>
      <c r="B60" s="3"/>
      <c r="C60" s="3"/>
      <c r="D60" s="3"/>
      <c r="E60" s="3"/>
      <c r="F60" s="3"/>
      <c r="G60" s="3"/>
      <c r="H60" s="3"/>
      <c r="I60" s="3"/>
      <c r="J60" s="3"/>
      <c r="K60" s="3"/>
      <c r="L60" s="3"/>
      <c r="M60" s="3"/>
      <c r="N60" s="3"/>
      <c r="O60" s="3"/>
      <c r="P60" s="3"/>
      <c r="Q60" s="3"/>
      <c r="R60" s="3"/>
      <c r="S60" s="3"/>
      <c r="T60" s="3"/>
      <c r="U60" s="3"/>
      <c r="V60" s="3"/>
      <c r="W60" s="3"/>
      <c r="X60" s="3"/>
      <c r="Y60" s="3"/>
      <c r="Z60" s="3"/>
      <c r="AA60" s="3"/>
      <c r="AB60" s="3"/>
      <c r="AC60" s="3"/>
      <c r="AD60" s="3"/>
      <c r="AE60" s="3"/>
      <c r="AF60" s="3"/>
      <c r="AG60" s="3"/>
      <c r="AH60" s="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row>
    <row r="61">
      <c r="A61" s="68"/>
      <c r="B61" s="3"/>
      <c r="C61" s="3"/>
      <c r="D61" s="3"/>
      <c r="E61" s="3"/>
      <c r="F61" s="3"/>
      <c r="G61" s="3"/>
      <c r="H61" s="3"/>
      <c r="I61" s="3"/>
      <c r="J61" s="3"/>
      <c r="K61" s="3"/>
      <c r="L61" s="3"/>
      <c r="M61" s="3"/>
      <c r="N61" s="3"/>
      <c r="O61" s="3"/>
      <c r="P61" s="3"/>
      <c r="Q61" s="3"/>
      <c r="R61" s="3"/>
      <c r="S61" s="3"/>
      <c r="T61" s="3"/>
      <c r="U61" s="3"/>
      <c r="V61" s="3"/>
      <c r="W61" s="3"/>
      <c r="X61" s="3"/>
      <c r="Y61" s="3"/>
      <c r="Z61" s="3"/>
      <c r="AA61" s="3"/>
      <c r="AB61" s="3"/>
      <c r="AC61" s="3"/>
      <c r="AD61" s="3"/>
      <c r="AE61" s="3"/>
      <c r="AF61" s="3"/>
      <c r="AG61" s="3"/>
      <c r="AH61" s="3"/>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row>
    <row r="62">
      <c r="A62" s="68"/>
      <c r="B62" s="3"/>
      <c r="C62" s="3"/>
      <c r="D62" s="3"/>
      <c r="E62" s="3"/>
      <c r="F62" s="3"/>
      <c r="G62" s="3"/>
      <c r="H62" s="3"/>
      <c r="I62" s="3"/>
      <c r="J62" s="3"/>
      <c r="K62" s="3"/>
      <c r="L62" s="3"/>
      <c r="M62" s="3"/>
      <c r="N62" s="3"/>
      <c r="O62" s="3"/>
      <c r="P62" s="3"/>
      <c r="Q62" s="3"/>
      <c r="R62" s="3"/>
      <c r="S62" s="3"/>
      <c r="T62" s="3"/>
      <c r="U62" s="3"/>
      <c r="V62" s="3"/>
      <c r="W62" s="3"/>
      <c r="X62" s="3"/>
      <c r="Y62" s="3"/>
      <c r="Z62" s="3"/>
      <c r="AA62" s="3"/>
      <c r="AB62" s="3"/>
      <c r="AC62" s="3"/>
      <c r="AD62" s="3"/>
      <c r="AE62" s="3"/>
      <c r="AF62" s="3"/>
      <c r="AG62" s="3"/>
      <c r="AH62" s="3"/>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row>
    <row r="63">
      <c r="A63" s="68"/>
      <c r="B63" s="3"/>
      <c r="C63" s="3"/>
      <c r="D63" s="3"/>
      <c r="E63" s="3"/>
      <c r="F63" s="3"/>
      <c r="G63" s="3"/>
      <c r="H63" s="3"/>
      <c r="I63" s="3"/>
      <c r="J63" s="3"/>
      <c r="K63" s="3"/>
      <c r="L63" s="3"/>
      <c r="M63" s="3"/>
      <c r="N63" s="3"/>
      <c r="O63" s="3"/>
      <c r="P63" s="3"/>
      <c r="Q63" s="3"/>
      <c r="R63" s="3"/>
      <c r="S63" s="3"/>
      <c r="T63" s="3"/>
      <c r="U63" s="3"/>
      <c r="V63" s="3"/>
      <c r="W63" s="3"/>
      <c r="X63" s="3"/>
      <c r="Y63" s="3"/>
      <c r="Z63" s="3"/>
      <c r="AA63" s="3"/>
      <c r="AB63" s="3"/>
      <c r="AC63" s="3"/>
      <c r="AD63" s="3"/>
      <c r="AE63" s="3"/>
      <c r="AF63" s="3"/>
      <c r="AG63" s="3"/>
      <c r="AH63" s="3"/>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row>
    <row r="64">
      <c r="A64" s="68"/>
      <c r="B64" s="3"/>
      <c r="C64" s="3"/>
      <c r="D64" s="3"/>
      <c r="E64" s="3"/>
      <c r="F64" s="3"/>
      <c r="G64" s="3"/>
      <c r="H64" s="3"/>
      <c r="I64" s="3"/>
      <c r="J64" s="3"/>
      <c r="K64" s="3"/>
      <c r="L64" s="3"/>
      <c r="M64" s="3"/>
      <c r="N64" s="3"/>
      <c r="O64" s="3"/>
      <c r="P64" s="3"/>
      <c r="Q64" s="3"/>
      <c r="R64" s="3"/>
      <c r="S64" s="3"/>
      <c r="T64" s="3"/>
      <c r="U64" s="3"/>
      <c r="V64" s="3"/>
      <c r="W64" s="3"/>
      <c r="X64" s="3"/>
      <c r="Y64" s="3"/>
      <c r="Z64" s="3"/>
      <c r="AA64" s="3"/>
      <c r="AB64" s="3"/>
      <c r="AC64" s="3"/>
      <c r="AD64" s="3"/>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row>
    <row r="65">
      <c r="A65" s="68"/>
      <c r="B65" s="3"/>
      <c r="C65" s="3"/>
      <c r="D65" s="3"/>
      <c r="E65" s="3"/>
      <c r="F65" s="3"/>
      <c r="G65" s="3"/>
      <c r="H65" s="3"/>
      <c r="I65" s="3"/>
      <c r="J65" s="3"/>
      <c r="K65" s="3"/>
      <c r="L65" s="3"/>
      <c r="M65" s="3"/>
      <c r="N65" s="3"/>
      <c r="O65" s="3"/>
      <c r="P65" s="3"/>
      <c r="Q65" s="3"/>
      <c r="R65" s="3"/>
      <c r="S65" s="3"/>
      <c r="T65" s="3"/>
      <c r="U65" s="3"/>
      <c r="V65" s="3"/>
      <c r="W65" s="3"/>
      <c r="X65" s="3"/>
      <c r="Y65" s="3"/>
      <c r="Z65" s="3"/>
      <c r="AA65" s="3"/>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row>
    <row r="66">
      <c r="A66" s="68"/>
      <c r="B66" s="3"/>
      <c r="C66" s="3"/>
      <c r="D66" s="3"/>
      <c r="E66" s="3"/>
      <c r="F66" s="3"/>
      <c r="G66" s="3"/>
      <c r="H66" s="3"/>
      <c r="I66" s="3"/>
      <c r="J66" s="3"/>
      <c r="K66" s="3"/>
      <c r="L66" s="3"/>
      <c r="M66" s="3"/>
      <c r="N66" s="3"/>
      <c r="O66" s="3"/>
      <c r="P66" s="3"/>
      <c r="Q66" s="3"/>
      <c r="R66" s="3"/>
      <c r="S66" s="3"/>
      <c r="T66" s="3"/>
      <c r="U66" s="3"/>
      <c r="V66" s="3"/>
      <c r="W66" s="3"/>
      <c r="X66" s="3"/>
      <c r="Y66" s="3"/>
      <c r="Z66" s="3"/>
      <c r="AA66" s="3"/>
      <c r="AB66" s="3"/>
      <c r="AC66" s="3"/>
      <c r="AD66" s="3"/>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row>
    <row r="67">
      <c r="A67" s="68"/>
      <c r="B67" s="3"/>
      <c r="C67" s="3"/>
      <c r="D67" s="3"/>
      <c r="E67" s="3"/>
      <c r="F67" s="3"/>
      <c r="G67" s="3"/>
      <c r="H67" s="3"/>
      <c r="I67" s="3"/>
      <c r="J67" s="3"/>
      <c r="K67" s="3"/>
      <c r="L67" s="3"/>
      <c r="M67" s="3"/>
      <c r="N67" s="3"/>
      <c r="O67" s="3"/>
      <c r="P67" s="3"/>
      <c r="Q67" s="3"/>
      <c r="R67" s="3"/>
      <c r="S67" s="3"/>
      <c r="T67" s="3"/>
      <c r="U67" s="3"/>
      <c r="V67" s="3"/>
      <c r="W67" s="3"/>
      <c r="X67" s="3"/>
      <c r="Y67" s="3"/>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row>
    <row r="68">
      <c r="A68" s="68"/>
      <c r="B68" s="3"/>
      <c r="C68" s="3"/>
      <c r="D68" s="3"/>
      <c r="E68" s="3"/>
      <c r="F68" s="3"/>
      <c r="G68" s="3"/>
      <c r="H68" s="3"/>
      <c r="I68" s="3"/>
      <c r="J68" s="3"/>
      <c r="K68" s="3"/>
      <c r="L68" s="3"/>
      <c r="M68" s="3"/>
      <c r="N68" s="3"/>
      <c r="O68" s="3"/>
      <c r="P68" s="3"/>
      <c r="Q68" s="3"/>
      <c r="R68" s="3"/>
      <c r="S68" s="3"/>
      <c r="T68" s="3"/>
      <c r="U68" s="3"/>
      <c r="V68" s="3"/>
      <c r="W68" s="3"/>
      <c r="X68" s="3"/>
      <c r="Y68" s="3"/>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row>
    <row r="69">
      <c r="A69" s="68"/>
      <c r="B69" s="3"/>
      <c r="C69" s="3"/>
      <c r="D69" s="3"/>
      <c r="E69" s="3"/>
      <c r="F69" s="3"/>
      <c r="G69" s="3"/>
      <c r="H69" s="3"/>
      <c r="I69" s="3"/>
      <c r="J69" s="3"/>
      <c r="K69" s="3"/>
      <c r="L69" s="3"/>
      <c r="M69" s="3"/>
      <c r="N69" s="3"/>
      <c r="O69" s="3"/>
      <c r="P69" s="3"/>
      <c r="Q69" s="3"/>
      <c r="R69" s="3"/>
      <c r="S69" s="3"/>
      <c r="T69" s="3"/>
      <c r="U69" s="3"/>
      <c r="V69" s="3"/>
      <c r="W69" s="3"/>
      <c r="X69" s="3"/>
      <c r="Y69" s="3"/>
      <c r="Z69" s="3"/>
      <c r="AA69" s="3"/>
      <c r="AB69" s="3"/>
      <c r="AC69" s="3"/>
      <c r="AD69" s="3"/>
      <c r="AE69" s="3"/>
      <c r="AF69" s="3"/>
      <c r="AG69" s="3"/>
      <c r="AH69" s="3"/>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row>
    <row r="70">
      <c r="A70" s="68"/>
      <c r="B70" s="3"/>
      <c r="C70" s="3"/>
      <c r="D70" s="3"/>
      <c r="E70" s="3"/>
      <c r="F70" s="3"/>
      <c r="G70" s="3"/>
      <c r="H70" s="3"/>
      <c r="I70" s="3"/>
      <c r="J70" s="3"/>
      <c r="K70" s="3"/>
      <c r="L70" s="3"/>
      <c r="M70" s="3"/>
      <c r="N70" s="3"/>
      <c r="O70" s="3"/>
      <c r="P70" s="3"/>
      <c r="Q70" s="3"/>
      <c r="R70" s="3"/>
      <c r="S70" s="3"/>
      <c r="T70" s="3"/>
      <c r="U70" s="3"/>
      <c r="V70" s="3"/>
      <c r="W70" s="3"/>
      <c r="X70" s="3"/>
      <c r="Y70" s="3"/>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row>
    <row r="71">
      <c r="A71" s="68"/>
      <c r="B71" s="3"/>
      <c r="C71" s="3"/>
      <c r="D71" s="3"/>
      <c r="E71" s="3"/>
      <c r="F71" s="3"/>
      <c r="G71" s="3"/>
      <c r="H71" s="3"/>
      <c r="I71" s="3"/>
      <c r="J71" s="3"/>
      <c r="K71" s="3"/>
      <c r="L71" s="3"/>
      <c r="M71" s="3"/>
      <c r="N71" s="3"/>
      <c r="O71" s="3"/>
      <c r="P71" s="3"/>
      <c r="Q71" s="3"/>
      <c r="R71" s="3"/>
      <c r="S71" s="3"/>
      <c r="T71" s="3"/>
      <c r="U71" s="3"/>
      <c r="V71" s="3"/>
      <c r="W71" s="3"/>
      <c r="X71" s="3"/>
      <c r="Y71" s="3"/>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row>
    <row r="72">
      <c r="A72" s="68"/>
      <c r="B72" s="3"/>
      <c r="C72" s="3"/>
      <c r="D72" s="3"/>
      <c r="E72" s="3"/>
      <c r="F72" s="3"/>
      <c r="G72" s="3"/>
      <c r="H72" s="3"/>
      <c r="I72" s="3"/>
      <c r="J72" s="3"/>
      <c r="K72" s="3"/>
      <c r="L72" s="3"/>
      <c r="M72" s="3"/>
      <c r="N72" s="3"/>
      <c r="O72" s="3"/>
      <c r="P72" s="3"/>
      <c r="Q72" s="3"/>
      <c r="R72" s="3"/>
      <c r="S72" s="3"/>
      <c r="T72" s="3"/>
      <c r="U72" s="3"/>
      <c r="V72" s="3"/>
      <c r="W72" s="3"/>
      <c r="X72" s="3"/>
      <c r="Y72" s="3"/>
      <c r="Z72" s="3"/>
      <c r="AA72" s="3"/>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row>
    <row r="73">
      <c r="A73" s="68"/>
      <c r="B73" s="3"/>
      <c r="C73" s="3"/>
      <c r="D73" s="3"/>
      <c r="E73" s="3"/>
      <c r="F73" s="3"/>
      <c r="G73" s="3"/>
      <c r="H73" s="3"/>
      <c r="I73" s="3"/>
      <c r="J73" s="3"/>
      <c r="K73" s="3"/>
      <c r="L73" s="3"/>
      <c r="M73" s="3"/>
      <c r="N73" s="3"/>
      <c r="O73" s="3"/>
      <c r="P73" s="3"/>
      <c r="Q73" s="3"/>
      <c r="R73" s="3"/>
      <c r="S73" s="3"/>
      <c r="T73" s="3"/>
      <c r="U73" s="3"/>
      <c r="V73" s="3"/>
      <c r="W73" s="3"/>
      <c r="X73" s="3"/>
      <c r="Y73" s="3"/>
      <c r="Z73" s="3"/>
      <c r="AA73" s="3"/>
      <c r="AB73" s="3"/>
      <c r="AC73" s="3"/>
      <c r="AD73" s="3"/>
      <c r="AE73" s="3"/>
      <c r="AF73" s="3"/>
      <c r="AG73" s="3"/>
      <c r="AH73" s="3"/>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row>
    <row r="74">
      <c r="A74" s="68"/>
      <c r="B74" s="3"/>
      <c r="C74" s="3"/>
      <c r="D74" s="3"/>
      <c r="E74" s="3"/>
      <c r="F74" s="3"/>
      <c r="G74" s="3"/>
      <c r="H74" s="3"/>
      <c r="I74" s="3"/>
      <c r="J74" s="3"/>
      <c r="K74" s="3"/>
      <c r="L74" s="3"/>
      <c r="M74" s="3"/>
      <c r="N74" s="3"/>
      <c r="O74" s="3"/>
      <c r="P74" s="3"/>
      <c r="Q74" s="3"/>
      <c r="R74" s="3"/>
      <c r="S74" s="3"/>
      <c r="T74" s="3"/>
      <c r="U74" s="3"/>
      <c r="V74" s="3"/>
      <c r="W74" s="3"/>
      <c r="X74" s="3"/>
      <c r="Y74" s="3"/>
      <c r="Z74" s="3"/>
      <c r="AA74" s="3"/>
      <c r="AB74" s="3"/>
      <c r="AC74" s="3"/>
      <c r="AD74" s="3"/>
      <c r="AE74" s="3"/>
      <c r="AF74" s="3"/>
      <c r="AG74" s="3"/>
      <c r="AH74" s="3"/>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row>
    <row r="75">
      <c r="A75" s="68"/>
      <c r="B75" s="3"/>
      <c r="C75" s="3"/>
      <c r="D75" s="3"/>
      <c r="E75" s="3"/>
      <c r="F75" s="3"/>
      <c r="G75" s="3"/>
      <c r="H75" s="3"/>
      <c r="I75" s="3"/>
      <c r="J75" s="3"/>
      <c r="K75" s="3"/>
      <c r="L75" s="3"/>
      <c r="M75" s="3"/>
      <c r="N75" s="3"/>
      <c r="O75" s="3"/>
      <c r="P75" s="3"/>
      <c r="Q75" s="3"/>
      <c r="R75" s="3"/>
      <c r="S75" s="3"/>
      <c r="T75" s="3"/>
      <c r="U75" s="3"/>
      <c r="V75" s="3"/>
      <c r="W75" s="3"/>
      <c r="X75" s="3"/>
      <c r="Y75" s="3"/>
      <c r="Z75" s="3"/>
      <c r="AA75" s="3"/>
      <c r="AB75" s="3"/>
      <c r="AC75" s="3"/>
      <c r="AD75" s="3"/>
      <c r="AE75" s="3"/>
      <c r="AF75" s="3"/>
      <c r="AG75" s="3"/>
      <c r="AH75" s="3"/>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row>
    <row r="76">
      <c r="A76" s="68"/>
      <c r="B76" s="3"/>
      <c r="C76" s="3"/>
      <c r="D76" s="3"/>
      <c r="E76" s="3"/>
      <c r="F76" s="3"/>
      <c r="G76" s="3"/>
      <c r="H76" s="3"/>
      <c r="I76" s="3"/>
      <c r="J76" s="3"/>
      <c r="K76" s="3"/>
      <c r="L76" s="3"/>
      <c r="M76" s="3"/>
      <c r="N76" s="3"/>
      <c r="O76" s="3"/>
      <c r="P76" s="3"/>
      <c r="Q76" s="3"/>
      <c r="R76" s="3"/>
      <c r="S76" s="3"/>
      <c r="T76" s="3"/>
      <c r="U76" s="3"/>
      <c r="V76" s="3"/>
      <c r="W76" s="3"/>
      <c r="X76" s="3"/>
      <c r="Y76" s="3"/>
      <c r="Z76" s="3"/>
      <c r="AA76" s="3"/>
      <c r="AB76" s="3"/>
      <c r="AC76" s="3"/>
      <c r="AD76" s="3"/>
      <c r="AE76" s="3"/>
      <c r="AF76" s="3"/>
      <c r="AG76" s="3"/>
      <c r="AH76" s="3"/>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row>
    <row r="77">
      <c r="A77" s="68"/>
      <c r="B77" s="3"/>
      <c r="C77" s="3"/>
      <c r="D77" s="3"/>
      <c r="E77" s="3"/>
      <c r="F77" s="3"/>
      <c r="G77" s="3"/>
      <c r="H77" s="3"/>
      <c r="I77" s="3"/>
      <c r="J77" s="3"/>
      <c r="K77" s="3"/>
      <c r="L77" s="3"/>
      <c r="M77" s="3"/>
      <c r="N77" s="3"/>
      <c r="O77" s="3"/>
      <c r="P77" s="3"/>
      <c r="Q77" s="3"/>
      <c r="R77" s="3"/>
      <c r="S77" s="3"/>
      <c r="T77" s="3"/>
      <c r="U77" s="3"/>
      <c r="V77" s="3"/>
      <c r="W77" s="3"/>
      <c r="X77" s="3"/>
      <c r="Y77" s="3"/>
      <c r="Z77" s="3"/>
      <c r="AA77" s="3"/>
      <c r="AB77" s="3"/>
      <c r="AC77" s="3"/>
      <c r="AD77" s="3"/>
      <c r="AE77" s="3"/>
      <c r="AF77" s="3"/>
      <c r="AG77" s="3"/>
      <c r="AH77" s="3"/>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row>
    <row r="78">
      <c r="A78" s="68"/>
      <c r="B78" s="3"/>
      <c r="C78" s="3"/>
      <c r="D78" s="3"/>
      <c r="E78" s="3"/>
      <c r="F78" s="3"/>
      <c r="G78" s="3"/>
      <c r="H78" s="3"/>
      <c r="I78" s="3"/>
      <c r="J78" s="3"/>
      <c r="K78" s="3"/>
      <c r="L78" s="3"/>
      <c r="M78" s="3"/>
      <c r="N78" s="3"/>
      <c r="O78" s="3"/>
      <c r="P78" s="3"/>
      <c r="Q78" s="3"/>
      <c r="R78" s="3"/>
      <c r="S78" s="3"/>
      <c r="T78" s="3"/>
      <c r="U78" s="3"/>
      <c r="V78" s="3"/>
      <c r="W78" s="3"/>
      <c r="X78" s="3"/>
      <c r="Y78" s="3"/>
      <c r="Z78" s="3"/>
      <c r="AA78" s="3"/>
      <c r="AB78" s="3"/>
      <c r="AC78" s="3"/>
      <c r="AD78" s="3"/>
      <c r="AE78" s="3"/>
      <c r="AF78" s="3"/>
      <c r="AG78" s="3"/>
      <c r="AH78" s="3"/>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row>
    <row r="79">
      <c r="A79" s="68"/>
      <c r="B79" s="3"/>
      <c r="C79" s="3"/>
      <c r="D79" s="3"/>
      <c r="E79" s="3"/>
      <c r="F79" s="3"/>
      <c r="G79" s="3"/>
      <c r="H79" s="3"/>
      <c r="I79" s="3"/>
      <c r="J79" s="3"/>
      <c r="K79" s="3"/>
      <c r="L79" s="3"/>
      <c r="M79" s="3"/>
      <c r="N79" s="3"/>
      <c r="O79" s="3"/>
      <c r="P79" s="3"/>
      <c r="Q79" s="3"/>
      <c r="R79" s="3"/>
      <c r="S79" s="3"/>
      <c r="T79" s="3"/>
      <c r="U79" s="3"/>
      <c r="V79" s="3"/>
      <c r="W79" s="3"/>
      <c r="X79" s="3"/>
      <c r="Y79" s="3"/>
      <c r="Z79" s="3"/>
      <c r="AA79" s="3"/>
      <c r="AB79" s="3"/>
      <c r="AC79" s="3"/>
      <c r="AD79" s="3"/>
      <c r="AE79" s="3"/>
      <c r="AF79" s="3"/>
      <c r="AG79" s="3"/>
      <c r="AH79" s="3"/>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row>
    <row r="80">
      <c r="A80" s="68"/>
      <c r="B80" s="3"/>
      <c r="C80" s="3"/>
      <c r="D80" s="3"/>
      <c r="E80" s="3"/>
      <c r="F80" s="3"/>
      <c r="G80" s="3"/>
      <c r="H80" s="3"/>
      <c r="I80" s="3"/>
      <c r="J80" s="3"/>
      <c r="K80" s="3"/>
      <c r="L80" s="3"/>
      <c r="M80" s="3"/>
      <c r="N80" s="3"/>
      <c r="O80" s="3"/>
      <c r="P80" s="3"/>
      <c r="Q80" s="3"/>
      <c r="R80" s="3"/>
      <c r="S80" s="3"/>
      <c r="T80" s="3"/>
      <c r="U80" s="3"/>
      <c r="V80" s="3"/>
      <c r="W80" s="3"/>
      <c r="X80" s="3"/>
      <c r="Y80" s="3"/>
      <c r="Z80" s="3"/>
      <c r="AA80" s="3"/>
      <c r="AB80" s="3"/>
      <c r="AC80" s="3"/>
      <c r="AD80" s="3"/>
      <c r="AE80" s="3"/>
      <c r="AF80" s="3"/>
      <c r="AG80" s="3"/>
      <c r="AH80" s="3"/>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row>
    <row r="81">
      <c r="A81" s="68"/>
      <c r="B81" s="3"/>
      <c r="C81" s="3"/>
      <c r="D81" s="3"/>
      <c r="E81" s="3"/>
      <c r="F81" s="3"/>
      <c r="G81" s="3"/>
      <c r="H81" s="3"/>
      <c r="I81" s="3"/>
      <c r="J81" s="3"/>
      <c r="K81" s="3"/>
      <c r="L81" s="3"/>
      <c r="M81" s="3"/>
      <c r="N81" s="3"/>
      <c r="O81" s="3"/>
      <c r="P81" s="3"/>
      <c r="Q81" s="3"/>
      <c r="R81" s="3"/>
      <c r="S81" s="3"/>
      <c r="T81" s="3"/>
      <c r="U81" s="3"/>
      <c r="V81" s="3"/>
      <c r="W81" s="3"/>
      <c r="X81" s="3"/>
      <c r="Y81" s="3"/>
      <c r="Z81" s="3"/>
      <c r="AA81" s="3"/>
      <c r="AB81" s="3"/>
      <c r="AC81" s="3"/>
      <c r="AD81" s="3"/>
      <c r="AE81" s="3"/>
      <c r="AF81" s="3"/>
      <c r="AG81" s="3"/>
      <c r="AH81" s="3"/>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row>
    <row r="82">
      <c r="A82" s="68"/>
      <c r="B82" s="3"/>
      <c r="C82" s="3"/>
      <c r="D82" s="3"/>
      <c r="E82" s="3"/>
      <c r="F82" s="3"/>
      <c r="G82" s="3"/>
      <c r="H82" s="3"/>
      <c r="I82" s="3"/>
      <c r="J82" s="3"/>
      <c r="K82" s="3"/>
      <c r="L82" s="3"/>
      <c r="M82" s="3"/>
      <c r="N82" s="3"/>
      <c r="O82" s="3"/>
      <c r="P82" s="3"/>
      <c r="Q82" s="3"/>
      <c r="R82" s="3"/>
      <c r="S82" s="3"/>
      <c r="T82" s="3"/>
      <c r="U82" s="3"/>
      <c r="V82" s="3"/>
      <c r="W82" s="3"/>
      <c r="X82" s="3"/>
      <c r="Y82" s="3"/>
      <c r="Z82" s="3"/>
      <c r="AA82" s="3"/>
      <c r="AB82" s="3"/>
      <c r="AC82" s="3"/>
      <c r="AD82" s="3"/>
      <c r="AE82" s="3"/>
      <c r="AF82" s="3"/>
      <c r="AG82" s="3"/>
      <c r="AH82" s="3"/>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row>
    <row r="83">
      <c r="A83" s="68"/>
      <c r="B83" s="3"/>
      <c r="C83" s="3"/>
      <c r="D83" s="3"/>
      <c r="E83" s="3"/>
      <c r="F83" s="3"/>
      <c r="G83" s="3"/>
      <c r="H83" s="3"/>
      <c r="I83" s="3"/>
      <c r="J83" s="3"/>
      <c r="K83" s="3"/>
      <c r="L83" s="3"/>
      <c r="M83" s="3"/>
      <c r="N83" s="3"/>
      <c r="O83" s="3"/>
      <c r="P83" s="3"/>
      <c r="Q83" s="3"/>
      <c r="R83" s="3"/>
      <c r="S83" s="3"/>
      <c r="T83" s="3"/>
      <c r="U83" s="3"/>
      <c r="V83" s="3"/>
      <c r="W83" s="3"/>
      <c r="X83" s="3"/>
      <c r="Y83" s="3"/>
      <c r="Z83" s="3"/>
      <c r="AA83" s="3"/>
      <c r="AB83" s="3"/>
      <c r="AC83" s="3"/>
      <c r="AD83" s="3"/>
      <c r="AE83" s="3"/>
      <c r="AF83" s="3"/>
      <c r="AG83" s="3"/>
      <c r="AH83" s="3"/>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row>
    <row r="84">
      <c r="A84" s="68"/>
      <c r="B84" s="3"/>
      <c r="C84" s="3"/>
      <c r="D84" s="3"/>
      <c r="E84" s="3"/>
      <c r="F84" s="3"/>
      <c r="G84" s="3"/>
      <c r="H84" s="3"/>
      <c r="I84" s="3"/>
      <c r="J84" s="3"/>
      <c r="K84" s="3"/>
      <c r="L84" s="3"/>
      <c r="M84" s="3"/>
      <c r="N84" s="3"/>
      <c r="O84" s="3"/>
      <c r="P84" s="3"/>
      <c r="Q84" s="3"/>
      <c r="R84" s="3"/>
      <c r="S84" s="3"/>
      <c r="T84" s="3"/>
      <c r="U84" s="3"/>
      <c r="V84" s="3"/>
      <c r="W84" s="3"/>
      <c r="X84" s="3"/>
      <c r="Y84" s="3"/>
      <c r="Z84" s="3"/>
      <c r="AA84" s="3"/>
      <c r="AB84" s="3"/>
      <c r="AC84" s="3"/>
      <c r="AD84" s="3"/>
      <c r="AE84" s="3"/>
      <c r="AF84" s="3"/>
      <c r="AG84" s="3"/>
      <c r="AH84" s="3"/>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row>
    <row r="85">
      <c r="A85" s="68"/>
      <c r="B85" s="3"/>
      <c r="C85" s="3"/>
      <c r="D85" s="3"/>
      <c r="E85" s="3"/>
      <c r="F85" s="3"/>
      <c r="G85" s="3"/>
      <c r="H85" s="3"/>
      <c r="I85" s="3"/>
      <c r="J85" s="3"/>
      <c r="K85" s="3"/>
      <c r="L85" s="3"/>
      <c r="M85" s="3"/>
      <c r="N85" s="3"/>
      <c r="O85" s="3"/>
      <c r="P85" s="3"/>
      <c r="Q85" s="3"/>
      <c r="R85" s="3"/>
      <c r="S85" s="3"/>
      <c r="T85" s="3"/>
      <c r="U85" s="3"/>
      <c r="V85" s="3"/>
      <c r="W85" s="3"/>
      <c r="X85" s="3"/>
      <c r="Y85" s="3"/>
      <c r="Z85" s="3"/>
      <c r="AA85" s="3"/>
      <c r="AB85" s="3"/>
      <c r="AC85" s="3"/>
      <c r="AD85" s="3"/>
      <c r="AE85" s="3"/>
      <c r="AF85" s="3"/>
      <c r="AG85" s="3"/>
      <c r="AH85" s="3"/>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row>
    <row r="86">
      <c r="A86" s="68"/>
      <c r="B86" s="3"/>
      <c r="C86" s="3"/>
      <c r="D86" s="3"/>
      <c r="E86" s="3"/>
      <c r="F86" s="3"/>
      <c r="G86" s="3"/>
      <c r="H86" s="3"/>
      <c r="I86" s="3"/>
      <c r="J86" s="3"/>
      <c r="K86" s="3"/>
      <c r="L86" s="3"/>
      <c r="M86" s="3"/>
      <c r="N86" s="3"/>
      <c r="O86" s="3"/>
      <c r="P86" s="3"/>
      <c r="Q86" s="3"/>
      <c r="R86" s="3"/>
      <c r="S86" s="3"/>
      <c r="T86" s="3"/>
      <c r="U86" s="3"/>
      <c r="V86" s="3"/>
      <c r="W86" s="3"/>
      <c r="X86" s="3"/>
      <c r="Y86" s="3"/>
      <c r="Z86" s="3"/>
      <c r="AA86" s="3"/>
      <c r="AB86" s="3"/>
      <c r="AC86" s="3"/>
      <c r="AD86" s="3"/>
      <c r="AE86" s="3"/>
      <c r="AF86" s="3"/>
      <c r="AG86" s="3"/>
      <c r="AH86" s="3"/>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row>
    <row r="87">
      <c r="A87" s="68"/>
      <c r="B87" s="3"/>
      <c r="C87" s="3"/>
      <c r="D87" s="3"/>
      <c r="E87" s="3"/>
      <c r="F87" s="3"/>
      <c r="G87" s="3"/>
      <c r="H87" s="3"/>
      <c r="I87" s="3"/>
      <c r="J87" s="3"/>
      <c r="K87" s="3"/>
      <c r="L87" s="3"/>
      <c r="M87" s="3"/>
      <c r="N87" s="3"/>
      <c r="O87" s="3"/>
      <c r="P87" s="3"/>
      <c r="Q87" s="3"/>
      <c r="R87" s="3"/>
      <c r="S87" s="3"/>
      <c r="T87" s="3"/>
      <c r="U87" s="3"/>
      <c r="V87" s="3"/>
      <c r="W87" s="3"/>
      <c r="X87" s="3"/>
      <c r="Y87" s="3"/>
      <c r="Z87" s="3"/>
      <c r="AA87" s="3"/>
      <c r="AB87" s="3"/>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row>
    <row r="88">
      <c r="A88" s="68"/>
      <c r="B88" s="3"/>
      <c r="C88" s="3"/>
      <c r="D88" s="3"/>
      <c r="E88" s="3"/>
      <c r="F88" s="3"/>
      <c r="G88" s="3"/>
      <c r="H88" s="3"/>
      <c r="I88" s="3"/>
      <c r="J88" s="3"/>
      <c r="K88" s="3"/>
      <c r="L88" s="3"/>
      <c r="M88" s="3"/>
      <c r="N88" s="3"/>
      <c r="O88" s="3"/>
      <c r="P88" s="3"/>
      <c r="Q88" s="3"/>
      <c r="R88" s="3"/>
      <c r="S88" s="3"/>
      <c r="T88" s="3"/>
      <c r="U88" s="3"/>
      <c r="V88" s="3"/>
      <c r="W88" s="3"/>
      <c r="X88" s="3"/>
      <c r="Y88" s="3"/>
      <c r="Z88" s="3"/>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row>
    <row r="89">
      <c r="A89" s="68"/>
      <c r="B89" s="3"/>
      <c r="C89" s="3"/>
      <c r="D89" s="3"/>
      <c r="E89" s="3"/>
      <c r="F89" s="3"/>
      <c r="G89" s="3"/>
      <c r="H89" s="3"/>
      <c r="I89" s="3"/>
      <c r="J89" s="3"/>
      <c r="K89" s="3"/>
      <c r="L89" s="3"/>
      <c r="M89" s="3"/>
      <c r="N89" s="3"/>
      <c r="O89" s="3"/>
      <c r="P89" s="3"/>
      <c r="Q89" s="3"/>
      <c r="R89" s="3"/>
      <c r="S89" s="3"/>
      <c r="T89" s="3"/>
      <c r="U89" s="3"/>
      <c r="V89" s="3"/>
      <c r="W89" s="3"/>
      <c r="X89" s="3"/>
      <c r="Y89" s="3"/>
      <c r="Z89" s="3"/>
      <c r="AA89" s="3"/>
      <c r="AB89" s="3"/>
      <c r="AC89" s="3"/>
      <c r="AD89" s="3"/>
      <c r="AE89" s="3"/>
      <c r="AF89" s="3"/>
      <c r="AG89" s="3"/>
      <c r="AH89" s="3"/>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row>
    <row r="90">
      <c r="A90" s="68"/>
      <c r="B90" s="3"/>
      <c r="C90" s="3"/>
      <c r="D90" s="3"/>
      <c r="E90" s="3"/>
      <c r="F90" s="3"/>
      <c r="G90" s="3"/>
      <c r="H90" s="3"/>
      <c r="I90" s="3"/>
      <c r="J90" s="3"/>
      <c r="K90" s="3"/>
      <c r="L90" s="3"/>
      <c r="M90" s="3"/>
      <c r="N90" s="3"/>
      <c r="O90" s="3"/>
      <c r="P90" s="3"/>
      <c r="Q90" s="3"/>
      <c r="R90" s="3"/>
      <c r="S90" s="3"/>
      <c r="T90" s="3"/>
      <c r="U90" s="3"/>
      <c r="V90" s="3"/>
      <c r="W90" s="3"/>
      <c r="X90" s="3"/>
      <c r="Y90" s="3"/>
      <c r="Z90" s="3"/>
      <c r="AA90" s="3"/>
      <c r="AB90" s="3"/>
      <c r="AC90" s="3"/>
      <c r="AD90" s="3"/>
      <c r="AE90" s="3"/>
      <c r="AF90" s="3"/>
      <c r="AG90" s="3"/>
      <c r="AH90" s="3"/>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row>
    <row r="91">
      <c r="A91" s="68"/>
      <c r="B91" s="3"/>
      <c r="C91" s="3"/>
      <c r="D91" s="3"/>
      <c r="E91" s="3"/>
      <c r="F91" s="3"/>
      <c r="G91" s="3"/>
      <c r="H91" s="3"/>
      <c r="I91" s="3"/>
      <c r="J91" s="3"/>
      <c r="K91" s="3"/>
      <c r="L91" s="3"/>
      <c r="M91" s="3"/>
      <c r="N91" s="3"/>
      <c r="O91" s="3"/>
      <c r="P91" s="3"/>
      <c r="Q91" s="3"/>
      <c r="R91" s="3"/>
      <c r="S91" s="3"/>
      <c r="T91" s="3"/>
      <c r="U91" s="3"/>
      <c r="V91" s="3"/>
      <c r="W91" s="3"/>
      <c r="X91" s="3"/>
      <c r="Y91" s="3"/>
      <c r="Z91" s="3"/>
      <c r="AA91" s="3"/>
      <c r="AB91" s="3"/>
      <c r="AC91" s="3"/>
      <c r="AD91" s="3"/>
      <c r="AE91" s="3"/>
      <c r="AF91" s="3"/>
      <c r="AG91" s="3"/>
      <c r="AH91" s="3"/>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row>
    <row r="92">
      <c r="A92" s="68"/>
      <c r="B92" s="3"/>
      <c r="C92" s="3"/>
      <c r="D92" s="3"/>
      <c r="E92" s="3"/>
      <c r="F92" s="3"/>
      <c r="G92" s="3"/>
      <c r="H92" s="3"/>
      <c r="I92" s="3"/>
      <c r="J92" s="3"/>
      <c r="K92" s="3"/>
      <c r="L92" s="3"/>
      <c r="M92" s="3"/>
      <c r="N92" s="3"/>
      <c r="O92" s="3"/>
      <c r="P92" s="3"/>
      <c r="Q92" s="3"/>
      <c r="R92" s="3"/>
      <c r="S92" s="3"/>
      <c r="T92" s="3"/>
      <c r="U92" s="3"/>
      <c r="V92" s="3"/>
      <c r="W92" s="3"/>
      <c r="X92" s="3"/>
      <c r="Y92" s="3"/>
      <c r="Z92" s="3"/>
      <c r="AA92" s="3"/>
      <c r="AB92" s="3"/>
      <c r="AC92" s="3"/>
      <c r="AD92" s="3"/>
      <c r="AE92" s="3"/>
      <c r="AF92" s="3"/>
      <c r="AG92" s="3"/>
      <c r="AH92" s="3"/>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row>
    <row r="93">
      <c r="A93" s="68"/>
      <c r="B93" s="3"/>
      <c r="C93" s="3"/>
      <c r="D93" s="3"/>
      <c r="E93" s="3"/>
      <c r="F93" s="3"/>
      <c r="G93" s="3"/>
      <c r="H93" s="3"/>
      <c r="I93" s="3"/>
      <c r="J93" s="3"/>
      <c r="K93" s="3"/>
      <c r="L93" s="3"/>
      <c r="M93" s="3"/>
      <c r="N93" s="3"/>
      <c r="O93" s="3"/>
      <c r="P93" s="3"/>
      <c r="Q93" s="3"/>
      <c r="R93" s="3"/>
      <c r="S93" s="3"/>
      <c r="T93" s="3"/>
      <c r="U93" s="3"/>
      <c r="V93" s="3"/>
      <c r="W93" s="3"/>
      <c r="X93" s="3"/>
      <c r="Y93" s="3"/>
      <c r="Z93" s="3"/>
      <c r="AA93" s="3"/>
      <c r="AB93" s="3"/>
      <c r="AC93" s="3"/>
      <c r="AD93" s="3"/>
      <c r="AE93" s="3"/>
      <c r="AF93" s="3"/>
      <c r="AG93" s="3"/>
      <c r="AH93" s="3"/>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row>
    <row r="94">
      <c r="A94" s="68"/>
      <c r="B94" s="3"/>
      <c r="C94" s="3"/>
      <c r="D94" s="3"/>
      <c r="E94" s="3"/>
      <c r="F94" s="3"/>
      <c r="G94" s="3"/>
      <c r="H94" s="3"/>
      <c r="I94" s="3"/>
      <c r="J94" s="3"/>
      <c r="K94" s="3"/>
      <c r="L94" s="3"/>
      <c r="M94" s="3"/>
      <c r="N94" s="3"/>
      <c r="O94" s="3"/>
      <c r="P94" s="3"/>
      <c r="Q94" s="3"/>
      <c r="R94" s="3"/>
      <c r="S94" s="3"/>
      <c r="T94" s="3"/>
      <c r="U94" s="3"/>
      <c r="V94" s="3"/>
      <c r="W94" s="3"/>
      <c r="X94" s="3"/>
      <c r="Y94" s="3"/>
      <c r="Z94" s="3"/>
      <c r="AA94" s="3"/>
      <c r="AB94" s="3"/>
      <c r="AC94" s="3"/>
      <c r="AD94" s="3"/>
      <c r="AE94" s="3"/>
      <c r="AF94" s="3"/>
      <c r="AG94" s="3"/>
      <c r="AH94" s="3"/>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row>
    <row r="95">
      <c r="A95" s="68"/>
      <c r="B95" s="3"/>
      <c r="C95" s="3"/>
      <c r="D95" s="3"/>
      <c r="E95" s="3"/>
      <c r="F95" s="3"/>
      <c r="G95" s="3"/>
      <c r="H95" s="3"/>
      <c r="I95" s="3"/>
      <c r="J95" s="3"/>
      <c r="K95" s="3"/>
      <c r="L95" s="3"/>
      <c r="M95" s="3"/>
      <c r="N95" s="3"/>
      <c r="O95" s="3"/>
      <c r="P95" s="3"/>
      <c r="Q95" s="3"/>
      <c r="R95" s="3"/>
      <c r="S95" s="3"/>
      <c r="T95" s="3"/>
      <c r="U95" s="3"/>
      <c r="V95" s="3"/>
      <c r="W95" s="3"/>
      <c r="X95" s="3"/>
      <c r="Y95" s="3"/>
      <c r="Z95" s="3"/>
      <c r="AA95" s="3"/>
      <c r="AB95" s="3"/>
      <c r="AC95" s="3"/>
      <c r="AD95" s="3"/>
      <c r="AE95" s="3"/>
      <c r="AF95" s="3"/>
      <c r="AG95" s="3"/>
      <c r="AH95" s="3"/>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row>
    <row r="96">
      <c r="A96" s="68"/>
      <c r="B96" s="3"/>
      <c r="C96" s="3"/>
      <c r="D96" s="3"/>
      <c r="E96" s="3"/>
      <c r="F96" s="3"/>
      <c r="G96" s="3"/>
      <c r="H96" s="3"/>
      <c r="I96" s="3"/>
      <c r="J96" s="3"/>
      <c r="K96" s="3"/>
      <c r="L96" s="3"/>
      <c r="M96" s="3"/>
      <c r="N96" s="3"/>
      <c r="O96" s="3"/>
      <c r="P96" s="3"/>
      <c r="Q96" s="3"/>
      <c r="R96" s="3"/>
      <c r="S96" s="3"/>
      <c r="T96" s="3"/>
      <c r="U96" s="3"/>
      <c r="V96" s="3"/>
      <c r="W96" s="3"/>
      <c r="X96" s="3"/>
      <c r="Y96" s="3"/>
      <c r="Z96" s="3"/>
      <c r="AA96" s="3"/>
      <c r="AB96" s="3"/>
      <c r="AC96" s="3"/>
      <c r="AD96" s="3"/>
      <c r="AE96" s="3"/>
      <c r="AF96" s="3"/>
      <c r="AG96" s="3"/>
      <c r="AH96" s="3"/>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row>
    <row r="97">
      <c r="A97" s="68"/>
      <c r="B97" s="3"/>
      <c r="C97" s="3"/>
      <c r="D97" s="3"/>
      <c r="E97" s="3"/>
      <c r="F97" s="3"/>
      <c r="G97" s="3"/>
      <c r="H97" s="3"/>
      <c r="I97" s="3"/>
      <c r="J97" s="3"/>
      <c r="K97" s="3"/>
      <c r="L97" s="3"/>
      <c r="M97" s="3"/>
      <c r="N97" s="3"/>
      <c r="O97" s="3"/>
      <c r="P97" s="3"/>
      <c r="Q97" s="3"/>
      <c r="R97" s="3"/>
      <c r="S97" s="3"/>
      <c r="T97" s="3"/>
      <c r="U97" s="3"/>
      <c r="V97" s="3"/>
      <c r="W97" s="3"/>
      <c r="X97" s="3"/>
      <c r="Y97" s="3"/>
      <c r="Z97" s="3"/>
      <c r="AA97" s="3"/>
      <c r="AB97" s="3"/>
      <c r="AC97" s="3"/>
      <c r="AD97" s="3"/>
      <c r="AE97" s="3"/>
      <c r="AF97" s="3"/>
      <c r="AG97" s="3"/>
      <c r="AH97" s="3"/>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row>
    <row r="98">
      <c r="A98" s="68"/>
      <c r="B98" s="3"/>
      <c r="C98" s="3"/>
      <c r="D98" s="3"/>
      <c r="E98" s="3"/>
      <c r="F98" s="3"/>
      <c r="G98" s="3"/>
      <c r="H98" s="3"/>
      <c r="I98" s="3"/>
      <c r="J98" s="3"/>
      <c r="K98" s="3"/>
      <c r="L98" s="3"/>
      <c r="M98" s="3"/>
      <c r="N98" s="3"/>
      <c r="O98" s="3"/>
      <c r="P98" s="3"/>
      <c r="Q98" s="3"/>
      <c r="R98" s="3"/>
      <c r="S98" s="3"/>
      <c r="T98" s="3"/>
      <c r="U98" s="3"/>
      <c r="V98" s="3"/>
      <c r="W98" s="3"/>
      <c r="X98" s="3"/>
      <c r="Y98" s="3"/>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row>
    <row r="99">
      <c r="A99" s="68"/>
      <c r="B99" s="3"/>
      <c r="C99" s="3"/>
      <c r="D99" s="3"/>
      <c r="E99" s="3"/>
      <c r="F99" s="3"/>
      <c r="G99" s="3"/>
      <c r="H99" s="3"/>
      <c r="I99" s="3"/>
      <c r="J99" s="3"/>
      <c r="K99" s="3"/>
      <c r="L99" s="3"/>
      <c r="M99" s="3"/>
      <c r="N99" s="3"/>
      <c r="O99" s="3"/>
      <c r="P99" s="3"/>
      <c r="Q99" s="3"/>
      <c r="R99" s="3"/>
      <c r="S99" s="3"/>
      <c r="T99" s="3"/>
      <c r="U99" s="3"/>
      <c r="V99" s="3"/>
      <c r="W99" s="3"/>
      <c r="X99" s="3"/>
      <c r="Y99" s="3"/>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row>
    <row r="100">
      <c r="A100" s="68"/>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row>
    <row r="101">
      <c r="A101" s="68"/>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c r="AC101" s="3"/>
      <c r="AD101" s="3"/>
      <c r="AE101" s="3"/>
      <c r="AF101" s="3"/>
      <c r="AG101" s="3"/>
      <c r="AH101" s="3"/>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row>
    <row r="102">
      <c r="A102" s="68"/>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row>
    <row r="103">
      <c r="A103" s="68"/>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row>
    <row r="104">
      <c r="A104" s="68"/>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row>
    <row r="105">
      <c r="A105" s="68"/>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row>
    <row r="106">
      <c r="A106" s="68"/>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row>
    <row r="107">
      <c r="A107" s="68"/>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c r="AH107" s="3"/>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row>
    <row r="108">
      <c r="A108" s="68"/>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c r="AH108" s="3"/>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row>
    <row r="109">
      <c r="A109" s="68"/>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c r="AH109" s="3"/>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row>
    <row r="110">
      <c r="A110" s="68"/>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c r="AH110" s="3"/>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row>
    <row r="111">
      <c r="A111" s="68"/>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c r="AH111" s="3"/>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row>
    <row r="112">
      <c r="A112" s="68"/>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c r="AH112" s="3"/>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row>
    <row r="113">
      <c r="A113" s="68"/>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c r="AH113" s="3"/>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row>
    <row r="114">
      <c r="A114" s="68"/>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c r="AH114" s="3"/>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row>
    <row r="115">
      <c r="A115" s="68"/>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c r="AH115" s="3"/>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row>
    <row r="116">
      <c r="A116" s="68"/>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c r="AH116" s="3"/>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row>
    <row r="117">
      <c r="A117" s="68"/>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c r="AH117" s="3"/>
      <c r="AI117" s="3"/>
      <c r="AJ117" s="3"/>
      <c r="AK117" s="3"/>
      <c r="AL117" s="3"/>
      <c r="AM117" s="3"/>
      <c r="AN117" s="3"/>
      <c r="AO117" s="3"/>
      <c r="AP117" s="3"/>
      <c r="AQ117" s="3"/>
      <c r="AR117" s="3"/>
      <c r="AS117" s="3"/>
      <c r="AT117" s="3"/>
      <c r="AU117" s="3"/>
      <c r="AV117" s="3"/>
      <c r="AW117" s="3"/>
      <c r="AX117" s="3"/>
      <c r="AY117" s="3"/>
      <c r="AZ117" s="3"/>
      <c r="BA117" s="3"/>
      <c r="BB117" s="3"/>
      <c r="BC117" s="3"/>
      <c r="BD117" s="3"/>
      <c r="BE117" s="3"/>
      <c r="BF117" s="3"/>
      <c r="BG117" s="3"/>
      <c r="BH117" s="3"/>
      <c r="BI117" s="3"/>
      <c r="BJ117" s="3"/>
      <c r="BK117" s="3"/>
      <c r="BL117" s="3"/>
    </row>
    <row r="118">
      <c r="A118" s="68"/>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c r="AH118" s="3"/>
      <c r="AI118" s="3"/>
      <c r="AJ118" s="3"/>
      <c r="AK118" s="3"/>
      <c r="AL118" s="3"/>
      <c r="AM118" s="3"/>
      <c r="AN118" s="3"/>
      <c r="AO118" s="3"/>
      <c r="AP118" s="3"/>
      <c r="AQ118" s="3"/>
      <c r="AR118" s="3"/>
      <c r="AS118" s="3"/>
      <c r="AT118" s="3"/>
      <c r="AU118" s="3"/>
      <c r="AV118" s="3"/>
      <c r="AW118" s="3"/>
      <c r="AX118" s="3"/>
      <c r="AY118" s="3"/>
      <c r="AZ118" s="3"/>
      <c r="BA118" s="3"/>
      <c r="BB118" s="3"/>
      <c r="BC118" s="3"/>
      <c r="BD118" s="3"/>
      <c r="BE118" s="3"/>
      <c r="BF118" s="3"/>
      <c r="BG118" s="3"/>
      <c r="BH118" s="3"/>
      <c r="BI118" s="3"/>
      <c r="BJ118" s="3"/>
      <c r="BK118" s="3"/>
      <c r="BL118" s="3"/>
    </row>
    <row r="119">
      <c r="A119" s="68"/>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c r="AH119" s="3"/>
      <c r="AI119" s="3"/>
      <c r="AJ119" s="3"/>
      <c r="AK119" s="3"/>
      <c r="AL119" s="3"/>
      <c r="AM119" s="3"/>
      <c r="AN119" s="3"/>
      <c r="AO119" s="3"/>
      <c r="AP119" s="3"/>
      <c r="AQ119" s="3"/>
      <c r="AR119" s="3"/>
      <c r="AS119" s="3"/>
      <c r="AT119" s="3"/>
      <c r="AU119" s="3"/>
      <c r="AV119" s="3"/>
      <c r="AW119" s="3"/>
      <c r="AX119" s="3"/>
      <c r="AY119" s="3"/>
      <c r="AZ119" s="3"/>
      <c r="BA119" s="3"/>
      <c r="BB119" s="3"/>
      <c r="BC119" s="3"/>
      <c r="BD119" s="3"/>
      <c r="BE119" s="3"/>
      <c r="BF119" s="3"/>
      <c r="BG119" s="3"/>
      <c r="BH119" s="3"/>
      <c r="BI119" s="3"/>
      <c r="BJ119" s="3"/>
      <c r="BK119" s="3"/>
      <c r="BL119" s="3"/>
    </row>
    <row r="120">
      <c r="A120" s="68"/>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c r="AH120" s="3"/>
      <c r="AI120" s="3"/>
      <c r="AJ120" s="3"/>
      <c r="AK120" s="3"/>
      <c r="AL120" s="3"/>
      <c r="AM120" s="3"/>
      <c r="AN120" s="3"/>
      <c r="AO120" s="3"/>
      <c r="AP120" s="3"/>
      <c r="AQ120" s="3"/>
      <c r="AR120" s="3"/>
      <c r="AS120" s="3"/>
      <c r="AT120" s="3"/>
      <c r="AU120" s="3"/>
      <c r="AV120" s="3"/>
      <c r="AW120" s="3"/>
      <c r="AX120" s="3"/>
      <c r="AY120" s="3"/>
      <c r="AZ120" s="3"/>
      <c r="BA120" s="3"/>
      <c r="BB120" s="3"/>
      <c r="BC120" s="3"/>
      <c r="BD120" s="3"/>
      <c r="BE120" s="3"/>
      <c r="BF120" s="3"/>
      <c r="BG120" s="3"/>
      <c r="BH120" s="3"/>
      <c r="BI120" s="3"/>
      <c r="BJ120" s="3"/>
      <c r="BK120" s="3"/>
      <c r="BL120" s="3"/>
    </row>
    <row r="121">
      <c r="A121" s="68"/>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c r="AH121" s="3"/>
      <c r="AI121" s="3"/>
      <c r="AJ121" s="3"/>
      <c r="AK121" s="3"/>
      <c r="AL121" s="3"/>
      <c r="AM121" s="3"/>
      <c r="AN121" s="3"/>
      <c r="AO121" s="3"/>
      <c r="AP121" s="3"/>
      <c r="AQ121" s="3"/>
      <c r="AR121" s="3"/>
      <c r="AS121" s="3"/>
      <c r="AT121" s="3"/>
      <c r="AU121" s="3"/>
      <c r="AV121" s="3"/>
      <c r="AW121" s="3"/>
      <c r="AX121" s="3"/>
      <c r="AY121" s="3"/>
      <c r="AZ121" s="3"/>
      <c r="BA121" s="3"/>
      <c r="BB121" s="3"/>
      <c r="BC121" s="3"/>
      <c r="BD121" s="3"/>
      <c r="BE121" s="3"/>
      <c r="BF121" s="3"/>
      <c r="BG121" s="3"/>
      <c r="BH121" s="3"/>
      <c r="BI121" s="3"/>
      <c r="BJ121" s="3"/>
      <c r="BK121" s="3"/>
      <c r="BL121" s="3"/>
    </row>
    <row r="122">
      <c r="A122" s="68"/>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c r="AH122" s="3"/>
      <c r="AI122" s="3"/>
      <c r="AJ122" s="3"/>
      <c r="AK122" s="3"/>
      <c r="AL122" s="3"/>
      <c r="AM122" s="3"/>
      <c r="AN122" s="3"/>
      <c r="AO122" s="3"/>
      <c r="AP122" s="3"/>
      <c r="AQ122" s="3"/>
      <c r="AR122" s="3"/>
      <c r="AS122" s="3"/>
      <c r="AT122" s="3"/>
      <c r="AU122" s="3"/>
      <c r="AV122" s="3"/>
      <c r="AW122" s="3"/>
      <c r="AX122" s="3"/>
      <c r="AY122" s="3"/>
      <c r="AZ122" s="3"/>
      <c r="BA122" s="3"/>
      <c r="BB122" s="3"/>
      <c r="BC122" s="3"/>
      <c r="BD122" s="3"/>
      <c r="BE122" s="3"/>
      <c r="BF122" s="3"/>
      <c r="BG122" s="3"/>
      <c r="BH122" s="3"/>
      <c r="BI122" s="3"/>
      <c r="BJ122" s="3"/>
      <c r="BK122" s="3"/>
      <c r="BL122" s="3"/>
    </row>
    <row r="123">
      <c r="A123" s="68"/>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c r="AH123" s="3"/>
      <c r="AI123" s="3"/>
      <c r="AJ123" s="3"/>
      <c r="AK123" s="3"/>
      <c r="AL123" s="3"/>
      <c r="AM123" s="3"/>
      <c r="AN123" s="3"/>
      <c r="AO123" s="3"/>
      <c r="AP123" s="3"/>
      <c r="AQ123" s="3"/>
      <c r="AR123" s="3"/>
      <c r="AS123" s="3"/>
      <c r="AT123" s="3"/>
      <c r="AU123" s="3"/>
      <c r="AV123" s="3"/>
      <c r="AW123" s="3"/>
      <c r="AX123" s="3"/>
      <c r="AY123" s="3"/>
      <c r="AZ123" s="3"/>
      <c r="BA123" s="3"/>
      <c r="BB123" s="3"/>
      <c r="BC123" s="3"/>
      <c r="BD123" s="3"/>
      <c r="BE123" s="3"/>
      <c r="BF123" s="3"/>
      <c r="BG123" s="3"/>
      <c r="BH123" s="3"/>
      <c r="BI123" s="3"/>
      <c r="BJ123" s="3"/>
      <c r="BK123" s="3"/>
      <c r="BL123" s="3"/>
    </row>
    <row r="124">
      <c r="A124" s="68"/>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c r="AH124" s="3"/>
      <c r="AI124" s="3"/>
      <c r="AJ124" s="3"/>
      <c r="AK124" s="3"/>
      <c r="AL124" s="3"/>
      <c r="AM124" s="3"/>
      <c r="AN124" s="3"/>
      <c r="AO124" s="3"/>
      <c r="AP124" s="3"/>
      <c r="AQ124" s="3"/>
      <c r="AR124" s="3"/>
      <c r="AS124" s="3"/>
      <c r="AT124" s="3"/>
      <c r="AU124" s="3"/>
      <c r="AV124" s="3"/>
      <c r="AW124" s="3"/>
      <c r="AX124" s="3"/>
      <c r="AY124" s="3"/>
      <c r="AZ124" s="3"/>
      <c r="BA124" s="3"/>
      <c r="BB124" s="3"/>
      <c r="BC124" s="3"/>
      <c r="BD124" s="3"/>
      <c r="BE124" s="3"/>
      <c r="BF124" s="3"/>
      <c r="BG124" s="3"/>
      <c r="BH124" s="3"/>
      <c r="BI124" s="3"/>
      <c r="BJ124" s="3"/>
      <c r="BK124" s="3"/>
      <c r="BL124" s="3"/>
    </row>
    <row r="125">
      <c r="A125" s="68"/>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c r="AH125" s="3"/>
      <c r="AI125" s="3"/>
      <c r="AJ125" s="3"/>
      <c r="AK125" s="3"/>
      <c r="AL125" s="3"/>
      <c r="AM125" s="3"/>
      <c r="AN125" s="3"/>
      <c r="AO125" s="3"/>
      <c r="AP125" s="3"/>
      <c r="AQ125" s="3"/>
      <c r="AR125" s="3"/>
      <c r="AS125" s="3"/>
      <c r="AT125" s="3"/>
      <c r="AU125" s="3"/>
      <c r="AV125" s="3"/>
      <c r="AW125" s="3"/>
      <c r="AX125" s="3"/>
      <c r="AY125" s="3"/>
      <c r="AZ125" s="3"/>
      <c r="BA125" s="3"/>
      <c r="BB125" s="3"/>
      <c r="BC125" s="3"/>
      <c r="BD125" s="3"/>
      <c r="BE125" s="3"/>
      <c r="BF125" s="3"/>
      <c r="BG125" s="3"/>
      <c r="BH125" s="3"/>
      <c r="BI125" s="3"/>
      <c r="BJ125" s="3"/>
      <c r="BK125" s="3"/>
      <c r="BL125" s="3"/>
    </row>
    <row r="126">
      <c r="A126" s="68"/>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c r="AH126" s="3"/>
      <c r="AI126" s="3"/>
      <c r="AJ126" s="3"/>
      <c r="AK126" s="3"/>
      <c r="AL126" s="3"/>
      <c r="AM126" s="3"/>
      <c r="AN126" s="3"/>
      <c r="AO126" s="3"/>
      <c r="AP126" s="3"/>
      <c r="AQ126" s="3"/>
      <c r="AR126" s="3"/>
      <c r="AS126" s="3"/>
      <c r="AT126" s="3"/>
      <c r="AU126" s="3"/>
      <c r="AV126" s="3"/>
      <c r="AW126" s="3"/>
      <c r="AX126" s="3"/>
      <c r="AY126" s="3"/>
      <c r="AZ126" s="3"/>
      <c r="BA126" s="3"/>
      <c r="BB126" s="3"/>
      <c r="BC126" s="3"/>
      <c r="BD126" s="3"/>
      <c r="BE126" s="3"/>
      <c r="BF126" s="3"/>
      <c r="BG126" s="3"/>
      <c r="BH126" s="3"/>
      <c r="BI126" s="3"/>
      <c r="BJ126" s="3"/>
      <c r="BK126" s="3"/>
      <c r="BL126" s="3"/>
    </row>
    <row r="127">
      <c r="A127" s="68"/>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c r="AH127" s="3"/>
      <c r="AI127" s="3"/>
      <c r="AJ127" s="3"/>
      <c r="AK127" s="3"/>
      <c r="AL127" s="3"/>
      <c r="AM127" s="3"/>
      <c r="AN127" s="3"/>
      <c r="AO127" s="3"/>
      <c r="AP127" s="3"/>
      <c r="AQ127" s="3"/>
      <c r="AR127" s="3"/>
      <c r="AS127" s="3"/>
      <c r="AT127" s="3"/>
      <c r="AU127" s="3"/>
      <c r="AV127" s="3"/>
      <c r="AW127" s="3"/>
      <c r="AX127" s="3"/>
      <c r="AY127" s="3"/>
      <c r="AZ127" s="3"/>
      <c r="BA127" s="3"/>
      <c r="BB127" s="3"/>
      <c r="BC127" s="3"/>
      <c r="BD127" s="3"/>
      <c r="BE127" s="3"/>
      <c r="BF127" s="3"/>
      <c r="BG127" s="3"/>
      <c r="BH127" s="3"/>
      <c r="BI127" s="3"/>
      <c r="BJ127" s="3"/>
      <c r="BK127" s="3"/>
      <c r="BL127" s="3"/>
    </row>
    <row r="128">
      <c r="A128" s="68"/>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c r="AH128" s="3"/>
      <c r="AI128" s="3"/>
      <c r="AJ128" s="3"/>
      <c r="AK128" s="3"/>
      <c r="AL128" s="3"/>
      <c r="AM128" s="3"/>
      <c r="AN128" s="3"/>
      <c r="AO128" s="3"/>
      <c r="AP128" s="3"/>
      <c r="AQ128" s="3"/>
      <c r="AR128" s="3"/>
      <c r="AS128" s="3"/>
      <c r="AT128" s="3"/>
      <c r="AU128" s="3"/>
      <c r="AV128" s="3"/>
      <c r="AW128" s="3"/>
      <c r="AX128" s="3"/>
      <c r="AY128" s="3"/>
      <c r="AZ128" s="3"/>
      <c r="BA128" s="3"/>
      <c r="BB128" s="3"/>
      <c r="BC128" s="3"/>
      <c r="BD128" s="3"/>
      <c r="BE128" s="3"/>
      <c r="BF128" s="3"/>
      <c r="BG128" s="3"/>
      <c r="BH128" s="3"/>
      <c r="BI128" s="3"/>
      <c r="BJ128" s="3"/>
      <c r="BK128" s="3"/>
      <c r="BL128" s="3"/>
    </row>
    <row r="129">
      <c r="A129" s="68"/>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c r="AH129" s="3"/>
      <c r="AI129" s="3"/>
      <c r="AJ129" s="3"/>
      <c r="AK129" s="3"/>
      <c r="AL129" s="3"/>
      <c r="AM129" s="3"/>
      <c r="AN129" s="3"/>
      <c r="AO129" s="3"/>
      <c r="AP129" s="3"/>
      <c r="AQ129" s="3"/>
      <c r="AR129" s="3"/>
      <c r="AS129" s="3"/>
      <c r="AT129" s="3"/>
      <c r="AU129" s="3"/>
      <c r="AV129" s="3"/>
      <c r="AW129" s="3"/>
      <c r="AX129" s="3"/>
      <c r="AY129" s="3"/>
      <c r="AZ129" s="3"/>
      <c r="BA129" s="3"/>
      <c r="BB129" s="3"/>
      <c r="BC129" s="3"/>
      <c r="BD129" s="3"/>
      <c r="BE129" s="3"/>
      <c r="BF129" s="3"/>
      <c r="BG129" s="3"/>
      <c r="BH129" s="3"/>
      <c r="BI129" s="3"/>
      <c r="BJ129" s="3"/>
      <c r="BK129" s="3"/>
      <c r="BL129" s="3"/>
    </row>
    <row r="130">
      <c r="A130" s="68"/>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3"/>
      <c r="AM130" s="3"/>
      <c r="AN130" s="3"/>
      <c r="AO130" s="3"/>
      <c r="AP130" s="3"/>
      <c r="AQ130" s="3"/>
      <c r="AR130" s="3"/>
      <c r="AS130" s="3"/>
      <c r="AT130" s="3"/>
      <c r="AU130" s="3"/>
      <c r="AV130" s="3"/>
      <c r="AW130" s="3"/>
      <c r="AX130" s="3"/>
      <c r="AY130" s="3"/>
      <c r="AZ130" s="3"/>
      <c r="BA130" s="3"/>
      <c r="BB130" s="3"/>
      <c r="BC130" s="3"/>
      <c r="BD130" s="3"/>
      <c r="BE130" s="3"/>
      <c r="BF130" s="3"/>
      <c r="BG130" s="3"/>
      <c r="BH130" s="3"/>
      <c r="BI130" s="3"/>
      <c r="BJ130" s="3"/>
      <c r="BK130" s="3"/>
      <c r="BL130" s="3"/>
    </row>
    <row r="131">
      <c r="A131" s="68"/>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c r="AO131" s="3"/>
      <c r="AP131" s="3"/>
      <c r="AQ131" s="3"/>
      <c r="AR131" s="3"/>
      <c r="AS131" s="3"/>
      <c r="AT131" s="3"/>
      <c r="AU131" s="3"/>
      <c r="AV131" s="3"/>
      <c r="AW131" s="3"/>
      <c r="AX131" s="3"/>
      <c r="AY131" s="3"/>
      <c r="AZ131" s="3"/>
      <c r="BA131" s="3"/>
      <c r="BB131" s="3"/>
      <c r="BC131" s="3"/>
      <c r="BD131" s="3"/>
      <c r="BE131" s="3"/>
      <c r="BF131" s="3"/>
      <c r="BG131" s="3"/>
      <c r="BH131" s="3"/>
      <c r="BI131" s="3"/>
      <c r="BJ131" s="3"/>
      <c r="BK131" s="3"/>
      <c r="BL131" s="3"/>
    </row>
    <row r="132">
      <c r="A132" s="68"/>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c r="AO132" s="3"/>
      <c r="AP132" s="3"/>
      <c r="AQ132" s="3"/>
      <c r="AR132" s="3"/>
      <c r="AS132" s="3"/>
      <c r="AT132" s="3"/>
      <c r="AU132" s="3"/>
      <c r="AV132" s="3"/>
      <c r="AW132" s="3"/>
      <c r="AX132" s="3"/>
      <c r="AY132" s="3"/>
      <c r="AZ132" s="3"/>
      <c r="BA132" s="3"/>
      <c r="BB132" s="3"/>
      <c r="BC132" s="3"/>
      <c r="BD132" s="3"/>
      <c r="BE132" s="3"/>
      <c r="BF132" s="3"/>
      <c r="BG132" s="3"/>
      <c r="BH132" s="3"/>
      <c r="BI132" s="3"/>
      <c r="BJ132" s="3"/>
      <c r="BK132" s="3"/>
      <c r="BL132" s="3"/>
    </row>
    <row r="133">
      <c r="A133" s="68"/>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c r="AO133" s="3"/>
      <c r="AP133" s="3"/>
      <c r="AQ133" s="3"/>
      <c r="AR133" s="3"/>
      <c r="AS133" s="3"/>
      <c r="AT133" s="3"/>
      <c r="AU133" s="3"/>
      <c r="AV133" s="3"/>
      <c r="AW133" s="3"/>
      <c r="AX133" s="3"/>
      <c r="AY133" s="3"/>
      <c r="AZ133" s="3"/>
      <c r="BA133" s="3"/>
      <c r="BB133" s="3"/>
      <c r="BC133" s="3"/>
      <c r="BD133" s="3"/>
      <c r="BE133" s="3"/>
      <c r="BF133" s="3"/>
      <c r="BG133" s="3"/>
      <c r="BH133" s="3"/>
      <c r="BI133" s="3"/>
      <c r="BJ133" s="3"/>
      <c r="BK133" s="3"/>
      <c r="BL133" s="3"/>
    </row>
    <row r="134">
      <c r="A134" s="68"/>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c r="AO134" s="3"/>
      <c r="AP134" s="3"/>
      <c r="AQ134" s="3"/>
      <c r="AR134" s="3"/>
      <c r="AS134" s="3"/>
      <c r="AT134" s="3"/>
      <c r="AU134" s="3"/>
      <c r="AV134" s="3"/>
      <c r="AW134" s="3"/>
      <c r="AX134" s="3"/>
      <c r="AY134" s="3"/>
      <c r="AZ134" s="3"/>
      <c r="BA134" s="3"/>
      <c r="BB134" s="3"/>
      <c r="BC134" s="3"/>
      <c r="BD134" s="3"/>
      <c r="BE134" s="3"/>
      <c r="BF134" s="3"/>
      <c r="BG134" s="3"/>
      <c r="BH134" s="3"/>
      <c r="BI134" s="3"/>
      <c r="BJ134" s="3"/>
      <c r="BK134" s="3"/>
      <c r="BL134" s="3"/>
    </row>
    <row r="135">
      <c r="A135" s="68"/>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3"/>
      <c r="AQ135" s="3"/>
      <c r="AR135" s="3"/>
      <c r="AS135" s="3"/>
      <c r="AT135" s="3"/>
      <c r="AU135" s="3"/>
      <c r="AV135" s="3"/>
      <c r="AW135" s="3"/>
      <c r="AX135" s="3"/>
      <c r="AY135" s="3"/>
      <c r="AZ135" s="3"/>
      <c r="BA135" s="3"/>
      <c r="BB135" s="3"/>
      <c r="BC135" s="3"/>
      <c r="BD135" s="3"/>
      <c r="BE135" s="3"/>
      <c r="BF135" s="3"/>
      <c r="BG135" s="3"/>
      <c r="BH135" s="3"/>
      <c r="BI135" s="3"/>
      <c r="BJ135" s="3"/>
      <c r="BK135" s="3"/>
      <c r="BL135" s="3"/>
    </row>
    <row r="136">
      <c r="A136" s="68"/>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c r="AT136" s="3"/>
      <c r="AU136" s="3"/>
      <c r="AV136" s="3"/>
      <c r="AW136" s="3"/>
      <c r="AX136" s="3"/>
      <c r="AY136" s="3"/>
      <c r="AZ136" s="3"/>
      <c r="BA136" s="3"/>
      <c r="BB136" s="3"/>
      <c r="BC136" s="3"/>
      <c r="BD136" s="3"/>
      <c r="BE136" s="3"/>
      <c r="BF136" s="3"/>
      <c r="BG136" s="3"/>
      <c r="BH136" s="3"/>
      <c r="BI136" s="3"/>
      <c r="BJ136" s="3"/>
      <c r="BK136" s="3"/>
      <c r="BL136" s="3"/>
    </row>
    <row r="137">
      <c r="A137" s="68"/>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c r="AT137" s="3"/>
      <c r="AU137" s="3"/>
      <c r="AV137" s="3"/>
      <c r="AW137" s="3"/>
      <c r="AX137" s="3"/>
      <c r="AY137" s="3"/>
      <c r="AZ137" s="3"/>
      <c r="BA137" s="3"/>
      <c r="BB137" s="3"/>
      <c r="BC137" s="3"/>
      <c r="BD137" s="3"/>
      <c r="BE137" s="3"/>
      <c r="BF137" s="3"/>
      <c r="BG137" s="3"/>
      <c r="BH137" s="3"/>
      <c r="BI137" s="3"/>
      <c r="BJ137" s="3"/>
      <c r="BK137" s="3"/>
      <c r="BL137" s="3"/>
    </row>
    <row r="138">
      <c r="A138" s="68"/>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c r="AT138" s="3"/>
      <c r="AU138" s="3"/>
      <c r="AV138" s="3"/>
      <c r="AW138" s="3"/>
      <c r="AX138" s="3"/>
      <c r="AY138" s="3"/>
      <c r="AZ138" s="3"/>
      <c r="BA138" s="3"/>
      <c r="BB138" s="3"/>
      <c r="BC138" s="3"/>
      <c r="BD138" s="3"/>
      <c r="BE138" s="3"/>
      <c r="BF138" s="3"/>
      <c r="BG138" s="3"/>
      <c r="BH138" s="3"/>
      <c r="BI138" s="3"/>
      <c r="BJ138" s="3"/>
      <c r="BK138" s="3"/>
      <c r="BL138" s="3"/>
    </row>
    <row r="139">
      <c r="A139" s="68"/>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c r="AQ139" s="3"/>
      <c r="AR139" s="3"/>
      <c r="AS139" s="3"/>
      <c r="AT139" s="3"/>
      <c r="AU139" s="3"/>
      <c r="AV139" s="3"/>
      <c r="AW139" s="3"/>
      <c r="AX139" s="3"/>
      <c r="AY139" s="3"/>
      <c r="AZ139" s="3"/>
      <c r="BA139" s="3"/>
      <c r="BB139" s="3"/>
      <c r="BC139" s="3"/>
      <c r="BD139" s="3"/>
      <c r="BE139" s="3"/>
      <c r="BF139" s="3"/>
      <c r="BG139" s="3"/>
      <c r="BH139" s="3"/>
      <c r="BI139" s="3"/>
      <c r="BJ139" s="3"/>
      <c r="BK139" s="3"/>
      <c r="BL139" s="3"/>
    </row>
    <row r="140">
      <c r="A140" s="68"/>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c r="AT140" s="3"/>
      <c r="AU140" s="3"/>
      <c r="AV140" s="3"/>
      <c r="AW140" s="3"/>
      <c r="AX140" s="3"/>
      <c r="AY140" s="3"/>
      <c r="AZ140" s="3"/>
      <c r="BA140" s="3"/>
      <c r="BB140" s="3"/>
      <c r="BC140" s="3"/>
      <c r="BD140" s="3"/>
      <c r="BE140" s="3"/>
      <c r="BF140" s="3"/>
      <c r="BG140" s="3"/>
      <c r="BH140" s="3"/>
      <c r="BI140" s="3"/>
      <c r="BJ140" s="3"/>
      <c r="BK140" s="3"/>
      <c r="BL140" s="3"/>
    </row>
    <row r="141">
      <c r="A141" s="68"/>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c r="AU141" s="3"/>
      <c r="AV141" s="3"/>
      <c r="AW141" s="3"/>
      <c r="AX141" s="3"/>
      <c r="AY141" s="3"/>
      <c r="AZ141" s="3"/>
      <c r="BA141" s="3"/>
      <c r="BB141" s="3"/>
      <c r="BC141" s="3"/>
      <c r="BD141" s="3"/>
      <c r="BE141" s="3"/>
      <c r="BF141" s="3"/>
      <c r="BG141" s="3"/>
      <c r="BH141" s="3"/>
      <c r="BI141" s="3"/>
      <c r="BJ141" s="3"/>
      <c r="BK141" s="3"/>
      <c r="BL141" s="3"/>
    </row>
    <row r="142">
      <c r="A142" s="68"/>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3"/>
      <c r="AQ142" s="3"/>
      <c r="AR142" s="3"/>
      <c r="AS142" s="3"/>
      <c r="AT142" s="3"/>
      <c r="AU142" s="3"/>
      <c r="AV142" s="3"/>
      <c r="AW142" s="3"/>
      <c r="AX142" s="3"/>
      <c r="AY142" s="3"/>
      <c r="AZ142" s="3"/>
      <c r="BA142" s="3"/>
      <c r="BB142" s="3"/>
      <c r="BC142" s="3"/>
      <c r="BD142" s="3"/>
      <c r="BE142" s="3"/>
      <c r="BF142" s="3"/>
      <c r="BG142" s="3"/>
      <c r="BH142" s="3"/>
      <c r="BI142" s="3"/>
      <c r="BJ142" s="3"/>
      <c r="BK142" s="3"/>
      <c r="BL142" s="3"/>
    </row>
    <row r="143">
      <c r="A143" s="68"/>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3"/>
      <c r="AQ143" s="3"/>
      <c r="AR143" s="3"/>
      <c r="AS143" s="3"/>
      <c r="AT143" s="3"/>
      <c r="AU143" s="3"/>
      <c r="AV143" s="3"/>
      <c r="AW143" s="3"/>
      <c r="AX143" s="3"/>
      <c r="AY143" s="3"/>
      <c r="AZ143" s="3"/>
      <c r="BA143" s="3"/>
      <c r="BB143" s="3"/>
      <c r="BC143" s="3"/>
      <c r="BD143" s="3"/>
      <c r="BE143" s="3"/>
      <c r="BF143" s="3"/>
      <c r="BG143" s="3"/>
      <c r="BH143" s="3"/>
      <c r="BI143" s="3"/>
      <c r="BJ143" s="3"/>
      <c r="BK143" s="3"/>
      <c r="BL143" s="3"/>
    </row>
    <row r="144">
      <c r="A144" s="68"/>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3"/>
      <c r="AQ144" s="3"/>
      <c r="AR144" s="3"/>
      <c r="AS144" s="3"/>
      <c r="AT144" s="3"/>
      <c r="AU144" s="3"/>
      <c r="AV144" s="3"/>
      <c r="AW144" s="3"/>
      <c r="AX144" s="3"/>
      <c r="AY144" s="3"/>
      <c r="AZ144" s="3"/>
      <c r="BA144" s="3"/>
      <c r="BB144" s="3"/>
      <c r="BC144" s="3"/>
      <c r="BD144" s="3"/>
      <c r="BE144" s="3"/>
      <c r="BF144" s="3"/>
      <c r="BG144" s="3"/>
      <c r="BH144" s="3"/>
      <c r="BI144" s="3"/>
      <c r="BJ144" s="3"/>
      <c r="BK144" s="3"/>
      <c r="BL144" s="3"/>
    </row>
    <row r="145">
      <c r="A145" s="68"/>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c r="AT145" s="3"/>
      <c r="AU145" s="3"/>
      <c r="AV145" s="3"/>
      <c r="AW145" s="3"/>
      <c r="AX145" s="3"/>
      <c r="AY145" s="3"/>
      <c r="AZ145" s="3"/>
      <c r="BA145" s="3"/>
      <c r="BB145" s="3"/>
      <c r="BC145" s="3"/>
      <c r="BD145" s="3"/>
      <c r="BE145" s="3"/>
      <c r="BF145" s="3"/>
      <c r="BG145" s="3"/>
      <c r="BH145" s="3"/>
      <c r="BI145" s="3"/>
      <c r="BJ145" s="3"/>
      <c r="BK145" s="3"/>
      <c r="BL145" s="3"/>
    </row>
    <row r="146">
      <c r="A146" s="68"/>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3"/>
      <c r="AQ146" s="3"/>
      <c r="AR146" s="3"/>
      <c r="AS146" s="3"/>
      <c r="AT146" s="3"/>
      <c r="AU146" s="3"/>
      <c r="AV146" s="3"/>
      <c r="AW146" s="3"/>
      <c r="AX146" s="3"/>
      <c r="AY146" s="3"/>
      <c r="AZ146" s="3"/>
      <c r="BA146" s="3"/>
      <c r="BB146" s="3"/>
      <c r="BC146" s="3"/>
      <c r="BD146" s="3"/>
      <c r="BE146" s="3"/>
      <c r="BF146" s="3"/>
      <c r="BG146" s="3"/>
      <c r="BH146" s="3"/>
      <c r="BI146" s="3"/>
      <c r="BJ146" s="3"/>
      <c r="BK146" s="3"/>
      <c r="BL146" s="3"/>
    </row>
    <row r="147">
      <c r="A147" s="68"/>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3"/>
      <c r="AQ147" s="3"/>
      <c r="AR147" s="3"/>
      <c r="AS147" s="3"/>
      <c r="AT147" s="3"/>
      <c r="AU147" s="3"/>
      <c r="AV147" s="3"/>
      <c r="AW147" s="3"/>
      <c r="AX147" s="3"/>
      <c r="AY147" s="3"/>
      <c r="AZ147" s="3"/>
      <c r="BA147" s="3"/>
      <c r="BB147" s="3"/>
      <c r="BC147" s="3"/>
      <c r="BD147" s="3"/>
      <c r="BE147" s="3"/>
      <c r="BF147" s="3"/>
      <c r="BG147" s="3"/>
      <c r="BH147" s="3"/>
      <c r="BI147" s="3"/>
      <c r="BJ147" s="3"/>
      <c r="BK147" s="3"/>
      <c r="BL147" s="3"/>
    </row>
    <row r="148">
      <c r="A148" s="68"/>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3"/>
      <c r="AQ148" s="3"/>
      <c r="AR148" s="3"/>
      <c r="AS148" s="3"/>
      <c r="AT148" s="3"/>
      <c r="AU148" s="3"/>
      <c r="AV148" s="3"/>
      <c r="AW148" s="3"/>
      <c r="AX148" s="3"/>
      <c r="AY148" s="3"/>
      <c r="AZ148" s="3"/>
      <c r="BA148" s="3"/>
      <c r="BB148" s="3"/>
      <c r="BC148" s="3"/>
      <c r="BD148" s="3"/>
      <c r="BE148" s="3"/>
      <c r="BF148" s="3"/>
      <c r="BG148" s="3"/>
      <c r="BH148" s="3"/>
      <c r="BI148" s="3"/>
      <c r="BJ148" s="3"/>
      <c r="BK148" s="3"/>
      <c r="BL148" s="3"/>
    </row>
    <row r="149">
      <c r="A149" s="68"/>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3"/>
      <c r="AQ149" s="3"/>
      <c r="AR149" s="3"/>
      <c r="AS149" s="3"/>
      <c r="AT149" s="3"/>
      <c r="AU149" s="3"/>
      <c r="AV149" s="3"/>
      <c r="AW149" s="3"/>
      <c r="AX149" s="3"/>
      <c r="AY149" s="3"/>
      <c r="AZ149" s="3"/>
      <c r="BA149" s="3"/>
      <c r="BB149" s="3"/>
      <c r="BC149" s="3"/>
      <c r="BD149" s="3"/>
      <c r="BE149" s="3"/>
      <c r="BF149" s="3"/>
      <c r="BG149" s="3"/>
      <c r="BH149" s="3"/>
      <c r="BI149" s="3"/>
      <c r="BJ149" s="3"/>
      <c r="BK149" s="3"/>
      <c r="BL149" s="3"/>
    </row>
    <row r="150">
      <c r="A150" s="68"/>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c r="AP150" s="3"/>
      <c r="AQ150" s="3"/>
      <c r="AR150" s="3"/>
      <c r="AS150" s="3"/>
      <c r="AT150" s="3"/>
      <c r="AU150" s="3"/>
      <c r="AV150" s="3"/>
      <c r="AW150" s="3"/>
      <c r="AX150" s="3"/>
      <c r="AY150" s="3"/>
      <c r="AZ150" s="3"/>
      <c r="BA150" s="3"/>
      <c r="BB150" s="3"/>
      <c r="BC150" s="3"/>
      <c r="BD150" s="3"/>
      <c r="BE150" s="3"/>
      <c r="BF150" s="3"/>
      <c r="BG150" s="3"/>
      <c r="BH150" s="3"/>
      <c r="BI150" s="3"/>
      <c r="BJ150" s="3"/>
      <c r="BK150" s="3"/>
      <c r="BL150" s="3"/>
    </row>
    <row r="151">
      <c r="A151" s="68"/>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c r="AR151" s="3"/>
      <c r="AS151" s="3"/>
      <c r="AT151" s="3"/>
      <c r="AU151" s="3"/>
      <c r="AV151" s="3"/>
      <c r="AW151" s="3"/>
      <c r="AX151" s="3"/>
      <c r="AY151" s="3"/>
      <c r="AZ151" s="3"/>
      <c r="BA151" s="3"/>
      <c r="BB151" s="3"/>
      <c r="BC151" s="3"/>
      <c r="BD151" s="3"/>
      <c r="BE151" s="3"/>
      <c r="BF151" s="3"/>
      <c r="BG151" s="3"/>
      <c r="BH151" s="3"/>
      <c r="BI151" s="3"/>
      <c r="BJ151" s="3"/>
      <c r="BK151" s="3"/>
      <c r="BL151" s="3"/>
    </row>
    <row r="152">
      <c r="A152" s="68"/>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3"/>
      <c r="AQ152" s="3"/>
      <c r="AR152" s="3"/>
      <c r="AS152" s="3"/>
      <c r="AT152" s="3"/>
      <c r="AU152" s="3"/>
      <c r="AV152" s="3"/>
      <c r="AW152" s="3"/>
      <c r="AX152" s="3"/>
      <c r="AY152" s="3"/>
      <c r="AZ152" s="3"/>
      <c r="BA152" s="3"/>
      <c r="BB152" s="3"/>
      <c r="BC152" s="3"/>
      <c r="BD152" s="3"/>
      <c r="BE152" s="3"/>
      <c r="BF152" s="3"/>
      <c r="BG152" s="3"/>
      <c r="BH152" s="3"/>
      <c r="BI152" s="3"/>
      <c r="BJ152" s="3"/>
      <c r="BK152" s="3"/>
      <c r="BL152" s="3"/>
    </row>
    <row r="153">
      <c r="A153" s="68"/>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3"/>
      <c r="AQ153" s="3"/>
      <c r="AR153" s="3"/>
      <c r="AS153" s="3"/>
      <c r="AT153" s="3"/>
      <c r="AU153" s="3"/>
      <c r="AV153" s="3"/>
      <c r="AW153" s="3"/>
      <c r="AX153" s="3"/>
      <c r="AY153" s="3"/>
      <c r="AZ153" s="3"/>
      <c r="BA153" s="3"/>
      <c r="BB153" s="3"/>
      <c r="BC153" s="3"/>
      <c r="BD153" s="3"/>
      <c r="BE153" s="3"/>
      <c r="BF153" s="3"/>
      <c r="BG153" s="3"/>
      <c r="BH153" s="3"/>
      <c r="BI153" s="3"/>
      <c r="BJ153" s="3"/>
      <c r="BK153" s="3"/>
      <c r="BL153" s="3"/>
    </row>
    <row r="154">
      <c r="A154" s="68"/>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3"/>
      <c r="AQ154" s="3"/>
      <c r="AR154" s="3"/>
      <c r="AS154" s="3"/>
      <c r="AT154" s="3"/>
      <c r="AU154" s="3"/>
      <c r="AV154" s="3"/>
      <c r="AW154" s="3"/>
      <c r="AX154" s="3"/>
      <c r="AY154" s="3"/>
      <c r="AZ154" s="3"/>
      <c r="BA154" s="3"/>
      <c r="BB154" s="3"/>
      <c r="BC154" s="3"/>
      <c r="BD154" s="3"/>
      <c r="BE154" s="3"/>
      <c r="BF154" s="3"/>
      <c r="BG154" s="3"/>
      <c r="BH154" s="3"/>
      <c r="BI154" s="3"/>
      <c r="BJ154" s="3"/>
      <c r="BK154" s="3"/>
      <c r="BL154" s="3"/>
    </row>
    <row r="155">
      <c r="A155" s="68"/>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c r="AT155" s="3"/>
      <c r="AU155" s="3"/>
      <c r="AV155" s="3"/>
      <c r="AW155" s="3"/>
      <c r="AX155" s="3"/>
      <c r="AY155" s="3"/>
      <c r="AZ155" s="3"/>
      <c r="BA155" s="3"/>
      <c r="BB155" s="3"/>
      <c r="BC155" s="3"/>
      <c r="BD155" s="3"/>
      <c r="BE155" s="3"/>
      <c r="BF155" s="3"/>
      <c r="BG155" s="3"/>
      <c r="BH155" s="3"/>
      <c r="BI155" s="3"/>
      <c r="BJ155" s="3"/>
      <c r="BK155" s="3"/>
      <c r="BL155" s="3"/>
    </row>
    <row r="156">
      <c r="A156" s="68"/>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c r="AR156" s="3"/>
      <c r="AS156" s="3"/>
      <c r="AT156" s="3"/>
      <c r="AU156" s="3"/>
      <c r="AV156" s="3"/>
      <c r="AW156" s="3"/>
      <c r="AX156" s="3"/>
      <c r="AY156" s="3"/>
      <c r="AZ156" s="3"/>
      <c r="BA156" s="3"/>
      <c r="BB156" s="3"/>
      <c r="BC156" s="3"/>
      <c r="BD156" s="3"/>
      <c r="BE156" s="3"/>
      <c r="BF156" s="3"/>
      <c r="BG156" s="3"/>
      <c r="BH156" s="3"/>
      <c r="BI156" s="3"/>
      <c r="BJ156" s="3"/>
      <c r="BK156" s="3"/>
      <c r="BL156" s="3"/>
    </row>
    <row r="157">
      <c r="A157" s="68"/>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c r="AR157" s="3"/>
      <c r="AS157" s="3"/>
      <c r="AT157" s="3"/>
      <c r="AU157" s="3"/>
      <c r="AV157" s="3"/>
      <c r="AW157" s="3"/>
      <c r="AX157" s="3"/>
      <c r="AY157" s="3"/>
      <c r="AZ157" s="3"/>
      <c r="BA157" s="3"/>
      <c r="BB157" s="3"/>
      <c r="BC157" s="3"/>
      <c r="BD157" s="3"/>
      <c r="BE157" s="3"/>
      <c r="BF157" s="3"/>
      <c r="BG157" s="3"/>
      <c r="BH157" s="3"/>
      <c r="BI157" s="3"/>
      <c r="BJ157" s="3"/>
      <c r="BK157" s="3"/>
      <c r="BL157" s="3"/>
    </row>
    <row r="158">
      <c r="A158" s="68"/>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c r="AR158" s="3"/>
      <c r="AS158" s="3"/>
      <c r="AT158" s="3"/>
      <c r="AU158" s="3"/>
      <c r="AV158" s="3"/>
      <c r="AW158" s="3"/>
      <c r="AX158" s="3"/>
      <c r="AY158" s="3"/>
      <c r="AZ158" s="3"/>
      <c r="BA158" s="3"/>
      <c r="BB158" s="3"/>
      <c r="BC158" s="3"/>
      <c r="BD158" s="3"/>
      <c r="BE158" s="3"/>
      <c r="BF158" s="3"/>
      <c r="BG158" s="3"/>
      <c r="BH158" s="3"/>
      <c r="BI158" s="3"/>
      <c r="BJ158" s="3"/>
      <c r="BK158" s="3"/>
      <c r="BL158" s="3"/>
    </row>
    <row r="159">
      <c r="A159" s="68"/>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c r="AR159" s="3"/>
      <c r="AS159" s="3"/>
      <c r="AT159" s="3"/>
      <c r="AU159" s="3"/>
      <c r="AV159" s="3"/>
      <c r="AW159" s="3"/>
      <c r="AX159" s="3"/>
      <c r="AY159" s="3"/>
      <c r="AZ159" s="3"/>
      <c r="BA159" s="3"/>
      <c r="BB159" s="3"/>
      <c r="BC159" s="3"/>
      <c r="BD159" s="3"/>
      <c r="BE159" s="3"/>
      <c r="BF159" s="3"/>
      <c r="BG159" s="3"/>
      <c r="BH159" s="3"/>
      <c r="BI159" s="3"/>
      <c r="BJ159" s="3"/>
      <c r="BK159" s="3"/>
      <c r="BL159" s="3"/>
    </row>
    <row r="160">
      <c r="A160" s="68"/>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c r="AR160" s="3"/>
      <c r="AS160" s="3"/>
      <c r="AT160" s="3"/>
      <c r="AU160" s="3"/>
      <c r="AV160" s="3"/>
      <c r="AW160" s="3"/>
      <c r="AX160" s="3"/>
      <c r="AY160" s="3"/>
      <c r="AZ160" s="3"/>
      <c r="BA160" s="3"/>
      <c r="BB160" s="3"/>
      <c r="BC160" s="3"/>
      <c r="BD160" s="3"/>
      <c r="BE160" s="3"/>
      <c r="BF160" s="3"/>
      <c r="BG160" s="3"/>
      <c r="BH160" s="3"/>
      <c r="BI160" s="3"/>
      <c r="BJ160" s="3"/>
      <c r="BK160" s="3"/>
      <c r="BL160" s="3"/>
    </row>
    <row r="161">
      <c r="A161" s="68"/>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c r="AR161" s="3"/>
      <c r="AS161" s="3"/>
      <c r="AT161" s="3"/>
      <c r="AU161" s="3"/>
      <c r="AV161" s="3"/>
      <c r="AW161" s="3"/>
      <c r="AX161" s="3"/>
      <c r="AY161" s="3"/>
      <c r="AZ161" s="3"/>
      <c r="BA161" s="3"/>
      <c r="BB161" s="3"/>
      <c r="BC161" s="3"/>
      <c r="BD161" s="3"/>
      <c r="BE161" s="3"/>
      <c r="BF161" s="3"/>
      <c r="BG161" s="3"/>
      <c r="BH161" s="3"/>
      <c r="BI161" s="3"/>
      <c r="BJ161" s="3"/>
      <c r="BK161" s="3"/>
      <c r="BL161" s="3"/>
    </row>
    <row r="162">
      <c r="A162" s="68"/>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c r="AS162" s="3"/>
      <c r="AT162" s="3"/>
      <c r="AU162" s="3"/>
      <c r="AV162" s="3"/>
      <c r="AW162" s="3"/>
      <c r="AX162" s="3"/>
      <c r="AY162" s="3"/>
      <c r="AZ162" s="3"/>
      <c r="BA162" s="3"/>
      <c r="BB162" s="3"/>
      <c r="BC162" s="3"/>
      <c r="BD162" s="3"/>
      <c r="BE162" s="3"/>
      <c r="BF162" s="3"/>
      <c r="BG162" s="3"/>
      <c r="BH162" s="3"/>
      <c r="BI162" s="3"/>
      <c r="BJ162" s="3"/>
      <c r="BK162" s="3"/>
      <c r="BL162" s="3"/>
    </row>
    <row r="163">
      <c r="A163" s="68"/>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c r="AO163" s="3"/>
      <c r="AP163" s="3"/>
      <c r="AQ163" s="3"/>
      <c r="AR163" s="3"/>
      <c r="AS163" s="3"/>
      <c r="AT163" s="3"/>
      <c r="AU163" s="3"/>
      <c r="AV163" s="3"/>
      <c r="AW163" s="3"/>
      <c r="AX163" s="3"/>
      <c r="AY163" s="3"/>
      <c r="AZ163" s="3"/>
      <c r="BA163" s="3"/>
      <c r="BB163" s="3"/>
      <c r="BC163" s="3"/>
      <c r="BD163" s="3"/>
      <c r="BE163" s="3"/>
      <c r="BF163" s="3"/>
      <c r="BG163" s="3"/>
      <c r="BH163" s="3"/>
      <c r="BI163" s="3"/>
      <c r="BJ163" s="3"/>
      <c r="BK163" s="3"/>
      <c r="BL163" s="3"/>
    </row>
    <row r="164">
      <c r="A164" s="68"/>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c r="AO164" s="3"/>
      <c r="AP164" s="3"/>
      <c r="AQ164" s="3"/>
      <c r="AR164" s="3"/>
      <c r="AS164" s="3"/>
      <c r="AT164" s="3"/>
      <c r="AU164" s="3"/>
      <c r="AV164" s="3"/>
      <c r="AW164" s="3"/>
      <c r="AX164" s="3"/>
      <c r="AY164" s="3"/>
      <c r="AZ164" s="3"/>
      <c r="BA164" s="3"/>
      <c r="BB164" s="3"/>
      <c r="BC164" s="3"/>
      <c r="BD164" s="3"/>
      <c r="BE164" s="3"/>
      <c r="BF164" s="3"/>
      <c r="BG164" s="3"/>
      <c r="BH164" s="3"/>
      <c r="BI164" s="3"/>
      <c r="BJ164" s="3"/>
      <c r="BK164" s="3"/>
      <c r="BL164" s="3"/>
    </row>
    <row r="165">
      <c r="A165" s="68"/>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c r="AO165" s="3"/>
      <c r="AP165" s="3"/>
      <c r="AQ165" s="3"/>
      <c r="AR165" s="3"/>
      <c r="AS165" s="3"/>
      <c r="AT165" s="3"/>
      <c r="AU165" s="3"/>
      <c r="AV165" s="3"/>
      <c r="AW165" s="3"/>
      <c r="AX165" s="3"/>
      <c r="AY165" s="3"/>
      <c r="AZ165" s="3"/>
      <c r="BA165" s="3"/>
      <c r="BB165" s="3"/>
      <c r="BC165" s="3"/>
      <c r="BD165" s="3"/>
      <c r="BE165" s="3"/>
      <c r="BF165" s="3"/>
      <c r="BG165" s="3"/>
      <c r="BH165" s="3"/>
      <c r="BI165" s="3"/>
      <c r="BJ165" s="3"/>
      <c r="BK165" s="3"/>
      <c r="BL165" s="3"/>
    </row>
    <row r="166">
      <c r="A166" s="68"/>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c r="AO166" s="3"/>
      <c r="AP166" s="3"/>
      <c r="AQ166" s="3"/>
      <c r="AR166" s="3"/>
      <c r="AS166" s="3"/>
      <c r="AT166" s="3"/>
      <c r="AU166" s="3"/>
      <c r="AV166" s="3"/>
      <c r="AW166" s="3"/>
      <c r="AX166" s="3"/>
      <c r="AY166" s="3"/>
      <c r="AZ166" s="3"/>
      <c r="BA166" s="3"/>
      <c r="BB166" s="3"/>
      <c r="BC166" s="3"/>
      <c r="BD166" s="3"/>
      <c r="BE166" s="3"/>
      <c r="BF166" s="3"/>
      <c r="BG166" s="3"/>
      <c r="BH166" s="3"/>
      <c r="BI166" s="3"/>
      <c r="BJ166" s="3"/>
      <c r="BK166" s="3"/>
      <c r="BL166" s="3"/>
    </row>
    <row r="167">
      <c r="A167" s="68"/>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c r="AO167" s="3"/>
      <c r="AP167" s="3"/>
      <c r="AQ167" s="3"/>
      <c r="AR167" s="3"/>
      <c r="AS167" s="3"/>
      <c r="AT167" s="3"/>
      <c r="AU167" s="3"/>
      <c r="AV167" s="3"/>
      <c r="AW167" s="3"/>
      <c r="AX167" s="3"/>
      <c r="AY167" s="3"/>
      <c r="AZ167" s="3"/>
      <c r="BA167" s="3"/>
      <c r="BB167" s="3"/>
      <c r="BC167" s="3"/>
      <c r="BD167" s="3"/>
      <c r="BE167" s="3"/>
      <c r="BF167" s="3"/>
      <c r="BG167" s="3"/>
      <c r="BH167" s="3"/>
      <c r="BI167" s="3"/>
      <c r="BJ167" s="3"/>
      <c r="BK167" s="3"/>
      <c r="BL167" s="3"/>
    </row>
    <row r="168">
      <c r="A168" s="68"/>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c r="AT168" s="3"/>
      <c r="AU168" s="3"/>
      <c r="AV168" s="3"/>
      <c r="AW168" s="3"/>
      <c r="AX168" s="3"/>
      <c r="AY168" s="3"/>
      <c r="AZ168" s="3"/>
      <c r="BA168" s="3"/>
      <c r="BB168" s="3"/>
      <c r="BC168" s="3"/>
      <c r="BD168" s="3"/>
      <c r="BE168" s="3"/>
      <c r="BF168" s="3"/>
      <c r="BG168" s="3"/>
      <c r="BH168" s="3"/>
      <c r="BI168" s="3"/>
      <c r="BJ168" s="3"/>
      <c r="BK168" s="3"/>
      <c r="BL168" s="3"/>
    </row>
    <row r="169">
      <c r="A169" s="68"/>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c r="AU169" s="3"/>
      <c r="AV169" s="3"/>
      <c r="AW169" s="3"/>
      <c r="AX169" s="3"/>
      <c r="AY169" s="3"/>
      <c r="AZ169" s="3"/>
      <c r="BA169" s="3"/>
      <c r="BB169" s="3"/>
      <c r="BC169" s="3"/>
      <c r="BD169" s="3"/>
      <c r="BE169" s="3"/>
      <c r="BF169" s="3"/>
      <c r="BG169" s="3"/>
      <c r="BH169" s="3"/>
      <c r="BI169" s="3"/>
      <c r="BJ169" s="3"/>
      <c r="BK169" s="3"/>
      <c r="BL169" s="3"/>
    </row>
    <row r="170">
      <c r="A170" s="68"/>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c r="AW170" s="3"/>
      <c r="AX170" s="3"/>
      <c r="AY170" s="3"/>
      <c r="AZ170" s="3"/>
      <c r="BA170" s="3"/>
      <c r="BB170" s="3"/>
      <c r="BC170" s="3"/>
      <c r="BD170" s="3"/>
      <c r="BE170" s="3"/>
      <c r="BF170" s="3"/>
      <c r="BG170" s="3"/>
      <c r="BH170" s="3"/>
      <c r="BI170" s="3"/>
      <c r="BJ170" s="3"/>
      <c r="BK170" s="3"/>
      <c r="BL170" s="3"/>
    </row>
    <row r="171">
      <c r="A171" s="68"/>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c r="AW171" s="3"/>
      <c r="AX171" s="3"/>
      <c r="AY171" s="3"/>
      <c r="AZ171" s="3"/>
      <c r="BA171" s="3"/>
      <c r="BB171" s="3"/>
      <c r="BC171" s="3"/>
      <c r="BD171" s="3"/>
      <c r="BE171" s="3"/>
      <c r="BF171" s="3"/>
      <c r="BG171" s="3"/>
      <c r="BH171" s="3"/>
      <c r="BI171" s="3"/>
      <c r="BJ171" s="3"/>
      <c r="BK171" s="3"/>
      <c r="BL171" s="3"/>
    </row>
    <row r="172">
      <c r="A172" s="68"/>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c r="AW172" s="3"/>
      <c r="AX172" s="3"/>
      <c r="AY172" s="3"/>
      <c r="AZ172" s="3"/>
      <c r="BA172" s="3"/>
      <c r="BB172" s="3"/>
      <c r="BC172" s="3"/>
      <c r="BD172" s="3"/>
      <c r="BE172" s="3"/>
      <c r="BF172" s="3"/>
      <c r="BG172" s="3"/>
      <c r="BH172" s="3"/>
      <c r="BI172" s="3"/>
      <c r="BJ172" s="3"/>
      <c r="BK172" s="3"/>
      <c r="BL172" s="3"/>
    </row>
    <row r="173">
      <c r="A173" s="68"/>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3"/>
      <c r="AX173" s="3"/>
      <c r="AY173" s="3"/>
      <c r="AZ173" s="3"/>
      <c r="BA173" s="3"/>
      <c r="BB173" s="3"/>
      <c r="BC173" s="3"/>
      <c r="BD173" s="3"/>
      <c r="BE173" s="3"/>
      <c r="BF173" s="3"/>
      <c r="BG173" s="3"/>
      <c r="BH173" s="3"/>
      <c r="BI173" s="3"/>
      <c r="BJ173" s="3"/>
      <c r="BK173" s="3"/>
      <c r="BL173" s="3"/>
    </row>
    <row r="174">
      <c r="A174" s="68"/>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c r="AT174" s="3"/>
      <c r="AU174" s="3"/>
      <c r="AV174" s="3"/>
      <c r="AW174" s="3"/>
      <c r="AX174" s="3"/>
      <c r="AY174" s="3"/>
      <c r="AZ174" s="3"/>
      <c r="BA174" s="3"/>
      <c r="BB174" s="3"/>
      <c r="BC174" s="3"/>
      <c r="BD174" s="3"/>
      <c r="BE174" s="3"/>
      <c r="BF174" s="3"/>
      <c r="BG174" s="3"/>
      <c r="BH174" s="3"/>
      <c r="BI174" s="3"/>
      <c r="BJ174" s="3"/>
      <c r="BK174" s="3"/>
      <c r="BL174" s="3"/>
    </row>
    <row r="175">
      <c r="A175" s="68"/>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c r="AT175" s="3"/>
      <c r="AU175" s="3"/>
      <c r="AV175" s="3"/>
      <c r="AW175" s="3"/>
      <c r="AX175" s="3"/>
      <c r="AY175" s="3"/>
      <c r="AZ175" s="3"/>
      <c r="BA175" s="3"/>
      <c r="BB175" s="3"/>
      <c r="BC175" s="3"/>
      <c r="BD175" s="3"/>
      <c r="BE175" s="3"/>
      <c r="BF175" s="3"/>
      <c r="BG175" s="3"/>
      <c r="BH175" s="3"/>
      <c r="BI175" s="3"/>
      <c r="BJ175" s="3"/>
      <c r="BK175" s="3"/>
      <c r="BL175" s="3"/>
    </row>
    <row r="176">
      <c r="A176" s="68"/>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c r="AU176" s="3"/>
      <c r="AV176" s="3"/>
      <c r="AW176" s="3"/>
      <c r="AX176" s="3"/>
      <c r="AY176" s="3"/>
      <c r="AZ176" s="3"/>
      <c r="BA176" s="3"/>
      <c r="BB176" s="3"/>
      <c r="BC176" s="3"/>
      <c r="BD176" s="3"/>
      <c r="BE176" s="3"/>
      <c r="BF176" s="3"/>
      <c r="BG176" s="3"/>
      <c r="BH176" s="3"/>
      <c r="BI176" s="3"/>
      <c r="BJ176" s="3"/>
      <c r="BK176" s="3"/>
      <c r="BL176" s="3"/>
    </row>
    <row r="177">
      <c r="A177" s="68"/>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c r="AU177" s="3"/>
      <c r="AV177" s="3"/>
      <c r="AW177" s="3"/>
      <c r="AX177" s="3"/>
      <c r="AY177" s="3"/>
      <c r="AZ177" s="3"/>
      <c r="BA177" s="3"/>
      <c r="BB177" s="3"/>
      <c r="BC177" s="3"/>
      <c r="BD177" s="3"/>
      <c r="BE177" s="3"/>
      <c r="BF177" s="3"/>
      <c r="BG177" s="3"/>
      <c r="BH177" s="3"/>
      <c r="BI177" s="3"/>
      <c r="BJ177" s="3"/>
      <c r="BK177" s="3"/>
      <c r="BL177" s="3"/>
    </row>
    <row r="178">
      <c r="A178" s="68"/>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c r="AW178" s="3"/>
      <c r="AX178" s="3"/>
      <c r="AY178" s="3"/>
      <c r="AZ178" s="3"/>
      <c r="BA178" s="3"/>
      <c r="BB178" s="3"/>
      <c r="BC178" s="3"/>
      <c r="BD178" s="3"/>
      <c r="BE178" s="3"/>
      <c r="BF178" s="3"/>
      <c r="BG178" s="3"/>
      <c r="BH178" s="3"/>
      <c r="BI178" s="3"/>
      <c r="BJ178" s="3"/>
      <c r="BK178" s="3"/>
      <c r="BL178" s="3"/>
    </row>
    <row r="179">
      <c r="A179" s="68"/>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c r="AW179" s="3"/>
      <c r="AX179" s="3"/>
      <c r="AY179" s="3"/>
      <c r="AZ179" s="3"/>
      <c r="BA179" s="3"/>
      <c r="BB179" s="3"/>
      <c r="BC179" s="3"/>
      <c r="BD179" s="3"/>
      <c r="BE179" s="3"/>
      <c r="BF179" s="3"/>
      <c r="BG179" s="3"/>
      <c r="BH179" s="3"/>
      <c r="BI179" s="3"/>
      <c r="BJ179" s="3"/>
      <c r="BK179" s="3"/>
      <c r="BL179" s="3"/>
    </row>
    <row r="180">
      <c r="A180" s="68"/>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c r="AW180" s="3"/>
      <c r="AX180" s="3"/>
      <c r="AY180" s="3"/>
      <c r="AZ180" s="3"/>
      <c r="BA180" s="3"/>
      <c r="BB180" s="3"/>
      <c r="BC180" s="3"/>
      <c r="BD180" s="3"/>
      <c r="BE180" s="3"/>
      <c r="BF180" s="3"/>
      <c r="BG180" s="3"/>
      <c r="BH180" s="3"/>
      <c r="BI180" s="3"/>
      <c r="BJ180" s="3"/>
      <c r="BK180" s="3"/>
      <c r="BL180" s="3"/>
    </row>
    <row r="181">
      <c r="A181" s="68"/>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c r="AW181" s="3"/>
      <c r="AX181" s="3"/>
      <c r="AY181" s="3"/>
      <c r="AZ181" s="3"/>
      <c r="BA181" s="3"/>
      <c r="BB181" s="3"/>
      <c r="BC181" s="3"/>
      <c r="BD181" s="3"/>
      <c r="BE181" s="3"/>
      <c r="BF181" s="3"/>
      <c r="BG181" s="3"/>
      <c r="BH181" s="3"/>
      <c r="BI181" s="3"/>
      <c r="BJ181" s="3"/>
      <c r="BK181" s="3"/>
      <c r="BL181" s="3"/>
    </row>
    <row r="182">
      <c r="A182" s="68"/>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c r="AW182" s="3"/>
      <c r="AX182" s="3"/>
      <c r="AY182" s="3"/>
      <c r="AZ182" s="3"/>
      <c r="BA182" s="3"/>
      <c r="BB182" s="3"/>
      <c r="BC182" s="3"/>
      <c r="BD182" s="3"/>
      <c r="BE182" s="3"/>
      <c r="BF182" s="3"/>
      <c r="BG182" s="3"/>
      <c r="BH182" s="3"/>
      <c r="BI182" s="3"/>
      <c r="BJ182" s="3"/>
      <c r="BK182" s="3"/>
      <c r="BL182" s="3"/>
    </row>
    <row r="183">
      <c r="A183" s="68"/>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c r="AW183" s="3"/>
      <c r="AX183" s="3"/>
      <c r="AY183" s="3"/>
      <c r="AZ183" s="3"/>
      <c r="BA183" s="3"/>
      <c r="BB183" s="3"/>
      <c r="BC183" s="3"/>
      <c r="BD183" s="3"/>
      <c r="BE183" s="3"/>
      <c r="BF183" s="3"/>
      <c r="BG183" s="3"/>
      <c r="BH183" s="3"/>
      <c r="BI183" s="3"/>
      <c r="BJ183" s="3"/>
      <c r="BK183" s="3"/>
      <c r="BL183" s="3"/>
    </row>
    <row r="184">
      <c r="A184" s="68"/>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c r="AW184" s="3"/>
      <c r="AX184" s="3"/>
      <c r="AY184" s="3"/>
      <c r="AZ184" s="3"/>
      <c r="BA184" s="3"/>
      <c r="BB184" s="3"/>
      <c r="BC184" s="3"/>
      <c r="BD184" s="3"/>
      <c r="BE184" s="3"/>
      <c r="BF184" s="3"/>
      <c r="BG184" s="3"/>
      <c r="BH184" s="3"/>
      <c r="BI184" s="3"/>
      <c r="BJ184" s="3"/>
      <c r="BK184" s="3"/>
      <c r="BL184" s="3"/>
    </row>
    <row r="185">
      <c r="A185" s="68"/>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c r="AW185" s="3"/>
      <c r="AX185" s="3"/>
      <c r="AY185" s="3"/>
      <c r="AZ185" s="3"/>
      <c r="BA185" s="3"/>
      <c r="BB185" s="3"/>
      <c r="BC185" s="3"/>
      <c r="BD185" s="3"/>
      <c r="BE185" s="3"/>
      <c r="BF185" s="3"/>
      <c r="BG185" s="3"/>
      <c r="BH185" s="3"/>
      <c r="BI185" s="3"/>
      <c r="BJ185" s="3"/>
      <c r="BK185" s="3"/>
      <c r="BL185" s="3"/>
    </row>
    <row r="186">
      <c r="A186" s="68"/>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c r="AW186" s="3"/>
      <c r="AX186" s="3"/>
      <c r="AY186" s="3"/>
      <c r="AZ186" s="3"/>
      <c r="BA186" s="3"/>
      <c r="BB186" s="3"/>
      <c r="BC186" s="3"/>
      <c r="BD186" s="3"/>
      <c r="BE186" s="3"/>
      <c r="BF186" s="3"/>
      <c r="BG186" s="3"/>
      <c r="BH186" s="3"/>
      <c r="BI186" s="3"/>
      <c r="BJ186" s="3"/>
      <c r="BK186" s="3"/>
      <c r="BL186" s="3"/>
    </row>
    <row r="187">
      <c r="A187" s="68"/>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c r="AW187" s="3"/>
      <c r="AX187" s="3"/>
      <c r="AY187" s="3"/>
      <c r="AZ187" s="3"/>
      <c r="BA187" s="3"/>
      <c r="BB187" s="3"/>
      <c r="BC187" s="3"/>
      <c r="BD187" s="3"/>
      <c r="BE187" s="3"/>
      <c r="BF187" s="3"/>
      <c r="BG187" s="3"/>
      <c r="BH187" s="3"/>
      <c r="BI187" s="3"/>
      <c r="BJ187" s="3"/>
      <c r="BK187" s="3"/>
      <c r="BL187" s="3"/>
    </row>
    <row r="188">
      <c r="A188" s="68"/>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c r="AW188" s="3"/>
      <c r="AX188" s="3"/>
      <c r="AY188" s="3"/>
      <c r="AZ188" s="3"/>
      <c r="BA188" s="3"/>
      <c r="BB188" s="3"/>
      <c r="BC188" s="3"/>
      <c r="BD188" s="3"/>
      <c r="BE188" s="3"/>
      <c r="BF188" s="3"/>
      <c r="BG188" s="3"/>
      <c r="BH188" s="3"/>
      <c r="BI188" s="3"/>
      <c r="BJ188" s="3"/>
      <c r="BK188" s="3"/>
      <c r="BL188" s="3"/>
    </row>
    <row r="189">
      <c r="A189" s="68"/>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c r="AW189" s="3"/>
      <c r="AX189" s="3"/>
      <c r="AY189" s="3"/>
      <c r="AZ189" s="3"/>
      <c r="BA189" s="3"/>
      <c r="BB189" s="3"/>
      <c r="BC189" s="3"/>
      <c r="BD189" s="3"/>
      <c r="BE189" s="3"/>
      <c r="BF189" s="3"/>
      <c r="BG189" s="3"/>
      <c r="BH189" s="3"/>
      <c r="BI189" s="3"/>
      <c r="BJ189" s="3"/>
      <c r="BK189" s="3"/>
      <c r="BL189" s="3"/>
    </row>
    <row r="190">
      <c r="A190" s="68"/>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c r="AW190" s="3"/>
      <c r="AX190" s="3"/>
      <c r="AY190" s="3"/>
      <c r="AZ190" s="3"/>
      <c r="BA190" s="3"/>
      <c r="BB190" s="3"/>
      <c r="BC190" s="3"/>
      <c r="BD190" s="3"/>
      <c r="BE190" s="3"/>
      <c r="BF190" s="3"/>
      <c r="BG190" s="3"/>
      <c r="BH190" s="3"/>
      <c r="BI190" s="3"/>
      <c r="BJ190" s="3"/>
      <c r="BK190" s="3"/>
      <c r="BL190" s="3"/>
    </row>
    <row r="191">
      <c r="A191" s="68"/>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c r="AW191" s="3"/>
      <c r="AX191" s="3"/>
      <c r="AY191" s="3"/>
      <c r="AZ191" s="3"/>
      <c r="BA191" s="3"/>
      <c r="BB191" s="3"/>
      <c r="BC191" s="3"/>
      <c r="BD191" s="3"/>
      <c r="BE191" s="3"/>
      <c r="BF191" s="3"/>
      <c r="BG191" s="3"/>
      <c r="BH191" s="3"/>
      <c r="BI191" s="3"/>
      <c r="BJ191" s="3"/>
      <c r="BK191" s="3"/>
      <c r="BL191" s="3"/>
    </row>
    <row r="192">
      <c r="A192" s="68"/>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c r="AW192" s="3"/>
      <c r="AX192" s="3"/>
      <c r="AY192" s="3"/>
      <c r="AZ192" s="3"/>
      <c r="BA192" s="3"/>
      <c r="BB192" s="3"/>
      <c r="BC192" s="3"/>
      <c r="BD192" s="3"/>
      <c r="BE192" s="3"/>
      <c r="BF192" s="3"/>
      <c r="BG192" s="3"/>
      <c r="BH192" s="3"/>
      <c r="BI192" s="3"/>
      <c r="BJ192" s="3"/>
      <c r="BK192" s="3"/>
      <c r="BL192" s="3"/>
    </row>
    <row r="193">
      <c r="A193" s="68"/>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c r="AW193" s="3"/>
      <c r="AX193" s="3"/>
      <c r="AY193" s="3"/>
      <c r="AZ193" s="3"/>
      <c r="BA193" s="3"/>
      <c r="BB193" s="3"/>
      <c r="BC193" s="3"/>
      <c r="BD193" s="3"/>
      <c r="BE193" s="3"/>
      <c r="BF193" s="3"/>
      <c r="BG193" s="3"/>
      <c r="BH193" s="3"/>
      <c r="BI193" s="3"/>
      <c r="BJ193" s="3"/>
      <c r="BK193" s="3"/>
      <c r="BL193" s="3"/>
    </row>
    <row r="194">
      <c r="A194" s="68"/>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c r="AW194" s="3"/>
      <c r="AX194" s="3"/>
      <c r="AY194" s="3"/>
      <c r="AZ194" s="3"/>
      <c r="BA194" s="3"/>
      <c r="BB194" s="3"/>
      <c r="BC194" s="3"/>
      <c r="BD194" s="3"/>
      <c r="BE194" s="3"/>
      <c r="BF194" s="3"/>
      <c r="BG194" s="3"/>
      <c r="BH194" s="3"/>
      <c r="BI194" s="3"/>
      <c r="BJ194" s="3"/>
      <c r="BK194" s="3"/>
      <c r="BL194" s="3"/>
    </row>
    <row r="195">
      <c r="A195" s="68"/>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c r="AW195" s="3"/>
      <c r="AX195" s="3"/>
      <c r="AY195" s="3"/>
      <c r="AZ195" s="3"/>
      <c r="BA195" s="3"/>
      <c r="BB195" s="3"/>
      <c r="BC195" s="3"/>
      <c r="BD195" s="3"/>
      <c r="BE195" s="3"/>
      <c r="BF195" s="3"/>
      <c r="BG195" s="3"/>
      <c r="BH195" s="3"/>
      <c r="BI195" s="3"/>
      <c r="BJ195" s="3"/>
      <c r="BK195" s="3"/>
      <c r="BL195" s="3"/>
    </row>
    <row r="196">
      <c r="A196" s="68"/>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c r="AW196" s="3"/>
      <c r="AX196" s="3"/>
      <c r="AY196" s="3"/>
      <c r="AZ196" s="3"/>
      <c r="BA196" s="3"/>
      <c r="BB196" s="3"/>
      <c r="BC196" s="3"/>
      <c r="BD196" s="3"/>
      <c r="BE196" s="3"/>
      <c r="BF196" s="3"/>
      <c r="BG196" s="3"/>
      <c r="BH196" s="3"/>
      <c r="BI196" s="3"/>
      <c r="BJ196" s="3"/>
      <c r="BK196" s="3"/>
      <c r="BL196" s="3"/>
    </row>
    <row r="197">
      <c r="A197" s="68"/>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c r="AW197" s="3"/>
      <c r="AX197" s="3"/>
      <c r="AY197" s="3"/>
      <c r="AZ197" s="3"/>
      <c r="BA197" s="3"/>
      <c r="BB197" s="3"/>
      <c r="BC197" s="3"/>
      <c r="BD197" s="3"/>
      <c r="BE197" s="3"/>
      <c r="BF197" s="3"/>
      <c r="BG197" s="3"/>
      <c r="BH197" s="3"/>
      <c r="BI197" s="3"/>
      <c r="BJ197" s="3"/>
      <c r="BK197" s="3"/>
      <c r="BL197" s="3"/>
    </row>
    <row r="198">
      <c r="A198" s="68"/>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c r="AW198" s="3"/>
      <c r="AX198" s="3"/>
      <c r="AY198" s="3"/>
      <c r="AZ198" s="3"/>
      <c r="BA198" s="3"/>
      <c r="BB198" s="3"/>
      <c r="BC198" s="3"/>
      <c r="BD198" s="3"/>
      <c r="BE198" s="3"/>
      <c r="BF198" s="3"/>
      <c r="BG198" s="3"/>
      <c r="BH198" s="3"/>
      <c r="BI198" s="3"/>
      <c r="BJ198" s="3"/>
      <c r="BK198" s="3"/>
      <c r="BL198" s="3"/>
    </row>
    <row r="199">
      <c r="A199" s="68"/>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
      <c r="AV199" s="3"/>
      <c r="AW199" s="3"/>
      <c r="AX199" s="3"/>
      <c r="AY199" s="3"/>
      <c r="AZ199" s="3"/>
      <c r="BA199" s="3"/>
      <c r="BB199" s="3"/>
      <c r="BC199" s="3"/>
      <c r="BD199" s="3"/>
      <c r="BE199" s="3"/>
      <c r="BF199" s="3"/>
      <c r="BG199" s="3"/>
      <c r="BH199" s="3"/>
      <c r="BI199" s="3"/>
      <c r="BJ199" s="3"/>
      <c r="BK199" s="3"/>
      <c r="BL199" s="3"/>
    </row>
    <row r="200">
      <c r="A200" s="68"/>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3"/>
      <c r="AV200" s="3"/>
      <c r="AW200" s="3"/>
      <c r="AX200" s="3"/>
      <c r="AY200" s="3"/>
      <c r="AZ200" s="3"/>
      <c r="BA200" s="3"/>
      <c r="BB200" s="3"/>
      <c r="BC200" s="3"/>
      <c r="BD200" s="3"/>
      <c r="BE200" s="3"/>
      <c r="BF200" s="3"/>
      <c r="BG200" s="3"/>
      <c r="BH200" s="3"/>
      <c r="BI200" s="3"/>
      <c r="BJ200" s="3"/>
      <c r="BK200" s="3"/>
      <c r="BL200" s="3"/>
    </row>
    <row r="201">
      <c r="A201" s="68"/>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c r="AU201" s="3"/>
      <c r="AV201" s="3"/>
      <c r="AW201" s="3"/>
      <c r="AX201" s="3"/>
      <c r="AY201" s="3"/>
      <c r="AZ201" s="3"/>
      <c r="BA201" s="3"/>
      <c r="BB201" s="3"/>
      <c r="BC201" s="3"/>
      <c r="BD201" s="3"/>
      <c r="BE201" s="3"/>
      <c r="BF201" s="3"/>
      <c r="BG201" s="3"/>
      <c r="BH201" s="3"/>
      <c r="BI201" s="3"/>
      <c r="BJ201" s="3"/>
      <c r="BK201" s="3"/>
      <c r="BL201" s="3"/>
    </row>
    <row r="202">
      <c r="A202" s="68"/>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c r="AW202" s="3"/>
      <c r="AX202" s="3"/>
      <c r="AY202" s="3"/>
      <c r="AZ202" s="3"/>
      <c r="BA202" s="3"/>
      <c r="BB202" s="3"/>
      <c r="BC202" s="3"/>
      <c r="BD202" s="3"/>
      <c r="BE202" s="3"/>
      <c r="BF202" s="3"/>
      <c r="BG202" s="3"/>
      <c r="BH202" s="3"/>
      <c r="BI202" s="3"/>
      <c r="BJ202" s="3"/>
      <c r="BK202" s="3"/>
      <c r="BL202" s="3"/>
    </row>
    <row r="203">
      <c r="A203" s="68"/>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3"/>
      <c r="AV203" s="3"/>
      <c r="AW203" s="3"/>
      <c r="AX203" s="3"/>
      <c r="AY203" s="3"/>
      <c r="AZ203" s="3"/>
      <c r="BA203" s="3"/>
      <c r="BB203" s="3"/>
      <c r="BC203" s="3"/>
      <c r="BD203" s="3"/>
      <c r="BE203" s="3"/>
      <c r="BF203" s="3"/>
      <c r="BG203" s="3"/>
      <c r="BH203" s="3"/>
      <c r="BI203" s="3"/>
      <c r="BJ203" s="3"/>
      <c r="BK203" s="3"/>
      <c r="BL203" s="3"/>
    </row>
    <row r="204">
      <c r="A204" s="68"/>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3"/>
      <c r="AV204" s="3"/>
      <c r="AW204" s="3"/>
      <c r="AX204" s="3"/>
      <c r="AY204" s="3"/>
      <c r="AZ204" s="3"/>
      <c r="BA204" s="3"/>
      <c r="BB204" s="3"/>
      <c r="BC204" s="3"/>
      <c r="BD204" s="3"/>
      <c r="BE204" s="3"/>
      <c r="BF204" s="3"/>
      <c r="BG204" s="3"/>
      <c r="BH204" s="3"/>
      <c r="BI204" s="3"/>
      <c r="BJ204" s="3"/>
      <c r="BK204" s="3"/>
      <c r="BL204" s="3"/>
    </row>
    <row r="205">
      <c r="A205" s="68"/>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3"/>
      <c r="AV205" s="3"/>
      <c r="AW205" s="3"/>
      <c r="AX205" s="3"/>
      <c r="AY205" s="3"/>
      <c r="AZ205" s="3"/>
      <c r="BA205" s="3"/>
      <c r="BB205" s="3"/>
      <c r="BC205" s="3"/>
      <c r="BD205" s="3"/>
      <c r="BE205" s="3"/>
      <c r="BF205" s="3"/>
      <c r="BG205" s="3"/>
      <c r="BH205" s="3"/>
      <c r="BI205" s="3"/>
      <c r="BJ205" s="3"/>
      <c r="BK205" s="3"/>
      <c r="BL205" s="3"/>
    </row>
    <row r="206">
      <c r="A206" s="68"/>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c r="AW206" s="3"/>
      <c r="AX206" s="3"/>
      <c r="AY206" s="3"/>
      <c r="AZ206" s="3"/>
      <c r="BA206" s="3"/>
      <c r="BB206" s="3"/>
      <c r="BC206" s="3"/>
      <c r="BD206" s="3"/>
      <c r="BE206" s="3"/>
      <c r="BF206" s="3"/>
      <c r="BG206" s="3"/>
      <c r="BH206" s="3"/>
      <c r="BI206" s="3"/>
      <c r="BJ206" s="3"/>
      <c r="BK206" s="3"/>
      <c r="BL206" s="3"/>
    </row>
    <row r="207">
      <c r="A207" s="68"/>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c r="AW207" s="3"/>
      <c r="AX207" s="3"/>
      <c r="AY207" s="3"/>
      <c r="AZ207" s="3"/>
      <c r="BA207" s="3"/>
      <c r="BB207" s="3"/>
      <c r="BC207" s="3"/>
      <c r="BD207" s="3"/>
      <c r="BE207" s="3"/>
      <c r="BF207" s="3"/>
      <c r="BG207" s="3"/>
      <c r="BH207" s="3"/>
      <c r="BI207" s="3"/>
      <c r="BJ207" s="3"/>
      <c r="BK207" s="3"/>
      <c r="BL207" s="3"/>
    </row>
    <row r="208">
      <c r="A208" s="68"/>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c r="AW208" s="3"/>
      <c r="AX208" s="3"/>
      <c r="AY208" s="3"/>
      <c r="AZ208" s="3"/>
      <c r="BA208" s="3"/>
      <c r="BB208" s="3"/>
      <c r="BC208" s="3"/>
      <c r="BD208" s="3"/>
      <c r="BE208" s="3"/>
      <c r="BF208" s="3"/>
      <c r="BG208" s="3"/>
      <c r="BH208" s="3"/>
      <c r="BI208" s="3"/>
      <c r="BJ208" s="3"/>
      <c r="BK208" s="3"/>
      <c r="BL208" s="3"/>
    </row>
    <row r="209">
      <c r="A209" s="68"/>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c r="AW209" s="3"/>
      <c r="AX209" s="3"/>
      <c r="AY209" s="3"/>
      <c r="AZ209" s="3"/>
      <c r="BA209" s="3"/>
      <c r="BB209" s="3"/>
      <c r="BC209" s="3"/>
      <c r="BD209" s="3"/>
      <c r="BE209" s="3"/>
      <c r="BF209" s="3"/>
      <c r="BG209" s="3"/>
      <c r="BH209" s="3"/>
      <c r="BI209" s="3"/>
      <c r="BJ209" s="3"/>
      <c r="BK209" s="3"/>
      <c r="BL209" s="3"/>
    </row>
    <row r="210">
      <c r="A210" s="68"/>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
      <c r="AV210" s="3"/>
      <c r="AW210" s="3"/>
      <c r="AX210" s="3"/>
      <c r="AY210" s="3"/>
      <c r="AZ210" s="3"/>
      <c r="BA210" s="3"/>
      <c r="BB210" s="3"/>
      <c r="BC210" s="3"/>
      <c r="BD210" s="3"/>
      <c r="BE210" s="3"/>
      <c r="BF210" s="3"/>
      <c r="BG210" s="3"/>
      <c r="BH210" s="3"/>
      <c r="BI210" s="3"/>
      <c r="BJ210" s="3"/>
      <c r="BK210" s="3"/>
      <c r="BL210" s="3"/>
    </row>
    <row r="211">
      <c r="A211" s="68"/>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3"/>
      <c r="AV211" s="3"/>
      <c r="AW211" s="3"/>
      <c r="AX211" s="3"/>
      <c r="AY211" s="3"/>
      <c r="AZ211" s="3"/>
      <c r="BA211" s="3"/>
      <c r="BB211" s="3"/>
      <c r="BC211" s="3"/>
      <c r="BD211" s="3"/>
      <c r="BE211" s="3"/>
      <c r="BF211" s="3"/>
      <c r="BG211" s="3"/>
      <c r="BH211" s="3"/>
      <c r="BI211" s="3"/>
      <c r="BJ211" s="3"/>
      <c r="BK211" s="3"/>
      <c r="BL211" s="3"/>
    </row>
    <row r="212">
      <c r="A212" s="68"/>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c r="AW212" s="3"/>
      <c r="AX212" s="3"/>
      <c r="AY212" s="3"/>
      <c r="AZ212" s="3"/>
      <c r="BA212" s="3"/>
      <c r="BB212" s="3"/>
      <c r="BC212" s="3"/>
      <c r="BD212" s="3"/>
      <c r="BE212" s="3"/>
      <c r="BF212" s="3"/>
      <c r="BG212" s="3"/>
      <c r="BH212" s="3"/>
      <c r="BI212" s="3"/>
      <c r="BJ212" s="3"/>
      <c r="BK212" s="3"/>
      <c r="BL212" s="3"/>
    </row>
    <row r="213">
      <c r="A213" s="68"/>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c r="AW213" s="3"/>
      <c r="AX213" s="3"/>
      <c r="AY213" s="3"/>
      <c r="AZ213" s="3"/>
      <c r="BA213" s="3"/>
      <c r="BB213" s="3"/>
      <c r="BC213" s="3"/>
      <c r="BD213" s="3"/>
      <c r="BE213" s="3"/>
      <c r="BF213" s="3"/>
      <c r="BG213" s="3"/>
      <c r="BH213" s="3"/>
      <c r="BI213" s="3"/>
      <c r="BJ213" s="3"/>
      <c r="BK213" s="3"/>
      <c r="BL213" s="3"/>
    </row>
    <row r="214">
      <c r="A214" s="68"/>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c r="AW214" s="3"/>
      <c r="AX214" s="3"/>
      <c r="AY214" s="3"/>
      <c r="AZ214" s="3"/>
      <c r="BA214" s="3"/>
      <c r="BB214" s="3"/>
      <c r="BC214" s="3"/>
      <c r="BD214" s="3"/>
      <c r="BE214" s="3"/>
      <c r="BF214" s="3"/>
      <c r="BG214" s="3"/>
      <c r="BH214" s="3"/>
      <c r="BI214" s="3"/>
      <c r="BJ214" s="3"/>
      <c r="BK214" s="3"/>
      <c r="BL214" s="3"/>
    </row>
    <row r="215">
      <c r="A215" s="68"/>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c r="AW215" s="3"/>
      <c r="AX215" s="3"/>
      <c r="AY215" s="3"/>
      <c r="AZ215" s="3"/>
      <c r="BA215" s="3"/>
      <c r="BB215" s="3"/>
      <c r="BC215" s="3"/>
      <c r="BD215" s="3"/>
      <c r="BE215" s="3"/>
      <c r="BF215" s="3"/>
      <c r="BG215" s="3"/>
      <c r="BH215" s="3"/>
      <c r="BI215" s="3"/>
      <c r="BJ215" s="3"/>
      <c r="BK215" s="3"/>
      <c r="BL215" s="3"/>
    </row>
    <row r="216">
      <c r="A216" s="68"/>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c r="AW216" s="3"/>
      <c r="AX216" s="3"/>
      <c r="AY216" s="3"/>
      <c r="AZ216" s="3"/>
      <c r="BA216" s="3"/>
      <c r="BB216" s="3"/>
      <c r="BC216" s="3"/>
      <c r="BD216" s="3"/>
      <c r="BE216" s="3"/>
      <c r="BF216" s="3"/>
      <c r="BG216" s="3"/>
      <c r="BH216" s="3"/>
      <c r="BI216" s="3"/>
      <c r="BJ216" s="3"/>
      <c r="BK216" s="3"/>
      <c r="BL216" s="3"/>
    </row>
    <row r="217">
      <c r="A217" s="68"/>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c r="AW217" s="3"/>
      <c r="AX217" s="3"/>
      <c r="AY217" s="3"/>
      <c r="AZ217" s="3"/>
      <c r="BA217" s="3"/>
      <c r="BB217" s="3"/>
      <c r="BC217" s="3"/>
      <c r="BD217" s="3"/>
      <c r="BE217" s="3"/>
      <c r="BF217" s="3"/>
      <c r="BG217" s="3"/>
      <c r="BH217" s="3"/>
      <c r="BI217" s="3"/>
      <c r="BJ217" s="3"/>
      <c r="BK217" s="3"/>
      <c r="BL217" s="3"/>
    </row>
    <row r="218">
      <c r="A218" s="68"/>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c r="AW218" s="3"/>
      <c r="AX218" s="3"/>
      <c r="AY218" s="3"/>
      <c r="AZ218" s="3"/>
      <c r="BA218" s="3"/>
      <c r="BB218" s="3"/>
      <c r="BC218" s="3"/>
      <c r="BD218" s="3"/>
      <c r="BE218" s="3"/>
      <c r="BF218" s="3"/>
      <c r="BG218" s="3"/>
      <c r="BH218" s="3"/>
      <c r="BI218" s="3"/>
      <c r="BJ218" s="3"/>
      <c r="BK218" s="3"/>
      <c r="BL218" s="3"/>
    </row>
    <row r="219">
      <c r="A219" s="68"/>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c r="AW219" s="3"/>
      <c r="AX219" s="3"/>
      <c r="AY219" s="3"/>
      <c r="AZ219" s="3"/>
      <c r="BA219" s="3"/>
      <c r="BB219" s="3"/>
      <c r="BC219" s="3"/>
      <c r="BD219" s="3"/>
      <c r="BE219" s="3"/>
      <c r="BF219" s="3"/>
      <c r="BG219" s="3"/>
      <c r="BH219" s="3"/>
      <c r="BI219" s="3"/>
      <c r="BJ219" s="3"/>
      <c r="BK219" s="3"/>
      <c r="BL219" s="3"/>
    </row>
    <row r="220">
      <c r="A220" s="68"/>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c r="AW220" s="3"/>
      <c r="AX220" s="3"/>
      <c r="AY220" s="3"/>
      <c r="AZ220" s="3"/>
      <c r="BA220" s="3"/>
      <c r="BB220" s="3"/>
      <c r="BC220" s="3"/>
      <c r="BD220" s="3"/>
      <c r="BE220" s="3"/>
      <c r="BF220" s="3"/>
      <c r="BG220" s="3"/>
      <c r="BH220" s="3"/>
      <c r="BI220" s="3"/>
      <c r="BJ220" s="3"/>
      <c r="BK220" s="3"/>
      <c r="BL220" s="3"/>
    </row>
    <row r="221">
      <c r="A221" s="68"/>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c r="AW221" s="3"/>
      <c r="AX221" s="3"/>
      <c r="AY221" s="3"/>
      <c r="AZ221" s="3"/>
      <c r="BA221" s="3"/>
      <c r="BB221" s="3"/>
      <c r="BC221" s="3"/>
      <c r="BD221" s="3"/>
      <c r="BE221" s="3"/>
      <c r="BF221" s="3"/>
      <c r="BG221" s="3"/>
      <c r="BH221" s="3"/>
      <c r="BI221" s="3"/>
      <c r="BJ221" s="3"/>
      <c r="BK221" s="3"/>
      <c r="BL221" s="3"/>
    </row>
    <row r="222">
      <c r="A222" s="68"/>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3"/>
      <c r="AV222" s="3"/>
      <c r="AW222" s="3"/>
      <c r="AX222" s="3"/>
      <c r="AY222" s="3"/>
      <c r="AZ222" s="3"/>
      <c r="BA222" s="3"/>
      <c r="BB222" s="3"/>
      <c r="BC222" s="3"/>
      <c r="BD222" s="3"/>
      <c r="BE222" s="3"/>
      <c r="BF222" s="3"/>
      <c r="BG222" s="3"/>
      <c r="BH222" s="3"/>
      <c r="BI222" s="3"/>
      <c r="BJ222" s="3"/>
      <c r="BK222" s="3"/>
      <c r="BL222" s="3"/>
    </row>
    <row r="223">
      <c r="A223" s="68"/>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
      <c r="AV223" s="3"/>
      <c r="AW223" s="3"/>
      <c r="AX223" s="3"/>
      <c r="AY223" s="3"/>
      <c r="AZ223" s="3"/>
      <c r="BA223" s="3"/>
      <c r="BB223" s="3"/>
      <c r="BC223" s="3"/>
      <c r="BD223" s="3"/>
      <c r="BE223" s="3"/>
      <c r="BF223" s="3"/>
      <c r="BG223" s="3"/>
      <c r="BH223" s="3"/>
      <c r="BI223" s="3"/>
      <c r="BJ223" s="3"/>
      <c r="BK223" s="3"/>
      <c r="BL223" s="3"/>
    </row>
    <row r="224">
      <c r="A224" s="68"/>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c r="AU224" s="3"/>
      <c r="AV224" s="3"/>
      <c r="AW224" s="3"/>
      <c r="AX224" s="3"/>
      <c r="AY224" s="3"/>
      <c r="AZ224" s="3"/>
      <c r="BA224" s="3"/>
      <c r="BB224" s="3"/>
      <c r="BC224" s="3"/>
      <c r="BD224" s="3"/>
      <c r="BE224" s="3"/>
      <c r="BF224" s="3"/>
      <c r="BG224" s="3"/>
      <c r="BH224" s="3"/>
      <c r="BI224" s="3"/>
      <c r="BJ224" s="3"/>
      <c r="BK224" s="3"/>
      <c r="BL224" s="3"/>
    </row>
    <row r="225">
      <c r="A225" s="68"/>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c r="AW225" s="3"/>
      <c r="AX225" s="3"/>
      <c r="AY225" s="3"/>
      <c r="AZ225" s="3"/>
      <c r="BA225" s="3"/>
      <c r="BB225" s="3"/>
      <c r="BC225" s="3"/>
      <c r="BD225" s="3"/>
      <c r="BE225" s="3"/>
      <c r="BF225" s="3"/>
      <c r="BG225" s="3"/>
      <c r="BH225" s="3"/>
      <c r="BI225" s="3"/>
      <c r="BJ225" s="3"/>
      <c r="BK225" s="3"/>
      <c r="BL225" s="3"/>
    </row>
    <row r="226">
      <c r="A226" s="68"/>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3"/>
      <c r="AV226" s="3"/>
      <c r="AW226" s="3"/>
      <c r="AX226" s="3"/>
      <c r="AY226" s="3"/>
      <c r="AZ226" s="3"/>
      <c r="BA226" s="3"/>
      <c r="BB226" s="3"/>
      <c r="BC226" s="3"/>
      <c r="BD226" s="3"/>
      <c r="BE226" s="3"/>
      <c r="BF226" s="3"/>
      <c r="BG226" s="3"/>
      <c r="BH226" s="3"/>
      <c r="BI226" s="3"/>
      <c r="BJ226" s="3"/>
      <c r="BK226" s="3"/>
      <c r="BL226" s="3"/>
    </row>
    <row r="227">
      <c r="A227" s="68"/>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c r="AU227" s="3"/>
      <c r="AV227" s="3"/>
      <c r="AW227" s="3"/>
      <c r="AX227" s="3"/>
      <c r="AY227" s="3"/>
      <c r="AZ227" s="3"/>
      <c r="BA227" s="3"/>
      <c r="BB227" s="3"/>
      <c r="BC227" s="3"/>
      <c r="BD227" s="3"/>
      <c r="BE227" s="3"/>
      <c r="BF227" s="3"/>
      <c r="BG227" s="3"/>
      <c r="BH227" s="3"/>
      <c r="BI227" s="3"/>
      <c r="BJ227" s="3"/>
      <c r="BK227" s="3"/>
      <c r="BL227" s="3"/>
    </row>
    <row r="228">
      <c r="A228" s="68"/>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c r="AW228" s="3"/>
      <c r="AX228" s="3"/>
      <c r="AY228" s="3"/>
      <c r="AZ228" s="3"/>
      <c r="BA228" s="3"/>
      <c r="BB228" s="3"/>
      <c r="BC228" s="3"/>
      <c r="BD228" s="3"/>
      <c r="BE228" s="3"/>
      <c r="BF228" s="3"/>
      <c r="BG228" s="3"/>
      <c r="BH228" s="3"/>
      <c r="BI228" s="3"/>
      <c r="BJ228" s="3"/>
      <c r="BK228" s="3"/>
      <c r="BL228" s="3"/>
    </row>
    <row r="229">
      <c r="A229" s="68"/>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c r="AW229" s="3"/>
      <c r="AX229" s="3"/>
      <c r="AY229" s="3"/>
      <c r="AZ229" s="3"/>
      <c r="BA229" s="3"/>
      <c r="BB229" s="3"/>
      <c r="BC229" s="3"/>
      <c r="BD229" s="3"/>
      <c r="BE229" s="3"/>
      <c r="BF229" s="3"/>
      <c r="BG229" s="3"/>
      <c r="BH229" s="3"/>
      <c r="BI229" s="3"/>
      <c r="BJ229" s="3"/>
      <c r="BK229" s="3"/>
      <c r="BL229" s="3"/>
    </row>
    <row r="230">
      <c r="A230" s="68"/>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3"/>
      <c r="AV230" s="3"/>
      <c r="AW230" s="3"/>
      <c r="AX230" s="3"/>
      <c r="AY230" s="3"/>
      <c r="AZ230" s="3"/>
      <c r="BA230" s="3"/>
      <c r="BB230" s="3"/>
      <c r="BC230" s="3"/>
      <c r="BD230" s="3"/>
      <c r="BE230" s="3"/>
      <c r="BF230" s="3"/>
      <c r="BG230" s="3"/>
      <c r="BH230" s="3"/>
      <c r="BI230" s="3"/>
      <c r="BJ230" s="3"/>
      <c r="BK230" s="3"/>
      <c r="BL230" s="3"/>
    </row>
    <row r="231">
      <c r="A231" s="68"/>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3"/>
      <c r="AV231" s="3"/>
      <c r="AW231" s="3"/>
      <c r="AX231" s="3"/>
      <c r="AY231" s="3"/>
      <c r="AZ231" s="3"/>
      <c r="BA231" s="3"/>
      <c r="BB231" s="3"/>
      <c r="BC231" s="3"/>
      <c r="BD231" s="3"/>
      <c r="BE231" s="3"/>
      <c r="BF231" s="3"/>
      <c r="BG231" s="3"/>
      <c r="BH231" s="3"/>
      <c r="BI231" s="3"/>
      <c r="BJ231" s="3"/>
      <c r="BK231" s="3"/>
      <c r="BL231" s="3"/>
    </row>
    <row r="232">
      <c r="A232" s="68"/>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c r="AU232" s="3"/>
      <c r="AV232" s="3"/>
      <c r="AW232" s="3"/>
      <c r="AX232" s="3"/>
      <c r="AY232" s="3"/>
      <c r="AZ232" s="3"/>
      <c r="BA232" s="3"/>
      <c r="BB232" s="3"/>
      <c r="BC232" s="3"/>
      <c r="BD232" s="3"/>
      <c r="BE232" s="3"/>
      <c r="BF232" s="3"/>
      <c r="BG232" s="3"/>
      <c r="BH232" s="3"/>
      <c r="BI232" s="3"/>
      <c r="BJ232" s="3"/>
      <c r="BK232" s="3"/>
      <c r="BL232" s="3"/>
    </row>
    <row r="233">
      <c r="A233" s="68"/>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3"/>
      <c r="AV233" s="3"/>
      <c r="AW233" s="3"/>
      <c r="AX233" s="3"/>
      <c r="AY233" s="3"/>
      <c r="AZ233" s="3"/>
      <c r="BA233" s="3"/>
      <c r="BB233" s="3"/>
      <c r="BC233" s="3"/>
      <c r="BD233" s="3"/>
      <c r="BE233" s="3"/>
      <c r="BF233" s="3"/>
      <c r="BG233" s="3"/>
      <c r="BH233" s="3"/>
      <c r="BI233" s="3"/>
      <c r="BJ233" s="3"/>
      <c r="BK233" s="3"/>
      <c r="BL233" s="3"/>
    </row>
    <row r="234">
      <c r="A234" s="68"/>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3"/>
      <c r="AV234" s="3"/>
      <c r="AW234" s="3"/>
      <c r="AX234" s="3"/>
      <c r="AY234" s="3"/>
      <c r="AZ234" s="3"/>
      <c r="BA234" s="3"/>
      <c r="BB234" s="3"/>
      <c r="BC234" s="3"/>
      <c r="BD234" s="3"/>
      <c r="BE234" s="3"/>
      <c r="BF234" s="3"/>
      <c r="BG234" s="3"/>
      <c r="BH234" s="3"/>
      <c r="BI234" s="3"/>
      <c r="BJ234" s="3"/>
      <c r="BK234" s="3"/>
      <c r="BL234" s="3"/>
    </row>
    <row r="235">
      <c r="A235" s="68"/>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c r="AW235" s="3"/>
      <c r="AX235" s="3"/>
      <c r="AY235" s="3"/>
      <c r="AZ235" s="3"/>
      <c r="BA235" s="3"/>
      <c r="BB235" s="3"/>
      <c r="BC235" s="3"/>
      <c r="BD235" s="3"/>
      <c r="BE235" s="3"/>
      <c r="BF235" s="3"/>
      <c r="BG235" s="3"/>
      <c r="BH235" s="3"/>
      <c r="BI235" s="3"/>
      <c r="BJ235" s="3"/>
      <c r="BK235" s="3"/>
      <c r="BL235" s="3"/>
    </row>
    <row r="236">
      <c r="A236" s="68"/>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
      <c r="AV236" s="3"/>
      <c r="AW236" s="3"/>
      <c r="AX236" s="3"/>
      <c r="AY236" s="3"/>
      <c r="AZ236" s="3"/>
      <c r="BA236" s="3"/>
      <c r="BB236" s="3"/>
      <c r="BC236" s="3"/>
      <c r="BD236" s="3"/>
      <c r="BE236" s="3"/>
      <c r="BF236" s="3"/>
      <c r="BG236" s="3"/>
      <c r="BH236" s="3"/>
      <c r="BI236" s="3"/>
      <c r="BJ236" s="3"/>
      <c r="BK236" s="3"/>
      <c r="BL236" s="3"/>
    </row>
    <row r="237">
      <c r="A237" s="68"/>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
      <c r="AV237" s="3"/>
      <c r="AW237" s="3"/>
      <c r="AX237" s="3"/>
      <c r="AY237" s="3"/>
      <c r="AZ237" s="3"/>
      <c r="BA237" s="3"/>
      <c r="BB237" s="3"/>
      <c r="BC237" s="3"/>
      <c r="BD237" s="3"/>
      <c r="BE237" s="3"/>
      <c r="BF237" s="3"/>
      <c r="BG237" s="3"/>
      <c r="BH237" s="3"/>
      <c r="BI237" s="3"/>
      <c r="BJ237" s="3"/>
      <c r="BK237" s="3"/>
      <c r="BL237" s="3"/>
    </row>
    <row r="238">
      <c r="A238" s="68"/>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c r="AW238" s="3"/>
      <c r="AX238" s="3"/>
      <c r="AY238" s="3"/>
      <c r="AZ238" s="3"/>
      <c r="BA238" s="3"/>
      <c r="BB238" s="3"/>
      <c r="BC238" s="3"/>
      <c r="BD238" s="3"/>
      <c r="BE238" s="3"/>
      <c r="BF238" s="3"/>
      <c r="BG238" s="3"/>
      <c r="BH238" s="3"/>
      <c r="BI238" s="3"/>
      <c r="BJ238" s="3"/>
      <c r="BK238" s="3"/>
      <c r="BL238" s="3"/>
    </row>
    <row r="239">
      <c r="A239" s="68"/>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3"/>
      <c r="AV239" s="3"/>
      <c r="AW239" s="3"/>
      <c r="AX239" s="3"/>
      <c r="AY239" s="3"/>
      <c r="AZ239" s="3"/>
      <c r="BA239" s="3"/>
      <c r="BB239" s="3"/>
      <c r="BC239" s="3"/>
      <c r="BD239" s="3"/>
      <c r="BE239" s="3"/>
      <c r="BF239" s="3"/>
      <c r="BG239" s="3"/>
      <c r="BH239" s="3"/>
      <c r="BI239" s="3"/>
      <c r="BJ239" s="3"/>
      <c r="BK239" s="3"/>
      <c r="BL239" s="3"/>
    </row>
    <row r="240">
      <c r="A240" s="68"/>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c r="AW240" s="3"/>
      <c r="AX240" s="3"/>
      <c r="AY240" s="3"/>
      <c r="AZ240" s="3"/>
      <c r="BA240" s="3"/>
      <c r="BB240" s="3"/>
      <c r="BC240" s="3"/>
      <c r="BD240" s="3"/>
      <c r="BE240" s="3"/>
      <c r="BF240" s="3"/>
      <c r="BG240" s="3"/>
      <c r="BH240" s="3"/>
      <c r="BI240" s="3"/>
      <c r="BJ240" s="3"/>
      <c r="BK240" s="3"/>
      <c r="BL240" s="3"/>
    </row>
    <row r="241">
      <c r="A241" s="68"/>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c r="BA241" s="3"/>
      <c r="BB241" s="3"/>
      <c r="BC241" s="3"/>
      <c r="BD241" s="3"/>
      <c r="BE241" s="3"/>
      <c r="BF241" s="3"/>
      <c r="BG241" s="3"/>
      <c r="BH241" s="3"/>
      <c r="BI241" s="3"/>
      <c r="BJ241" s="3"/>
      <c r="BK241" s="3"/>
      <c r="BL241" s="3"/>
    </row>
    <row r="242">
      <c r="A242" s="68"/>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c r="BB242" s="3"/>
      <c r="BC242" s="3"/>
      <c r="BD242" s="3"/>
      <c r="BE242" s="3"/>
      <c r="BF242" s="3"/>
      <c r="BG242" s="3"/>
      <c r="BH242" s="3"/>
      <c r="BI242" s="3"/>
      <c r="BJ242" s="3"/>
      <c r="BK242" s="3"/>
      <c r="BL242" s="3"/>
    </row>
    <row r="243">
      <c r="A243" s="68"/>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c r="BB243" s="3"/>
      <c r="BC243" s="3"/>
      <c r="BD243" s="3"/>
      <c r="BE243" s="3"/>
      <c r="BF243" s="3"/>
      <c r="BG243" s="3"/>
      <c r="BH243" s="3"/>
      <c r="BI243" s="3"/>
      <c r="BJ243" s="3"/>
      <c r="BK243" s="3"/>
      <c r="BL243" s="3"/>
    </row>
    <row r="244">
      <c r="A244" s="68"/>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c r="BB244" s="3"/>
      <c r="BC244" s="3"/>
      <c r="BD244" s="3"/>
      <c r="BE244" s="3"/>
      <c r="BF244" s="3"/>
      <c r="BG244" s="3"/>
      <c r="BH244" s="3"/>
      <c r="BI244" s="3"/>
      <c r="BJ244" s="3"/>
      <c r="BK244" s="3"/>
      <c r="BL244" s="3"/>
    </row>
    <row r="245">
      <c r="A245" s="68"/>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c r="BB245" s="3"/>
      <c r="BC245" s="3"/>
      <c r="BD245" s="3"/>
      <c r="BE245" s="3"/>
      <c r="BF245" s="3"/>
      <c r="BG245" s="3"/>
      <c r="BH245" s="3"/>
      <c r="BI245" s="3"/>
      <c r="BJ245" s="3"/>
      <c r="BK245" s="3"/>
      <c r="BL245" s="3"/>
    </row>
    <row r="246">
      <c r="A246" s="68"/>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c r="BB246" s="3"/>
      <c r="BC246" s="3"/>
      <c r="BD246" s="3"/>
      <c r="BE246" s="3"/>
      <c r="BF246" s="3"/>
      <c r="BG246" s="3"/>
      <c r="BH246" s="3"/>
      <c r="BI246" s="3"/>
      <c r="BJ246" s="3"/>
      <c r="BK246" s="3"/>
      <c r="BL246" s="3"/>
    </row>
    <row r="247">
      <c r="A247" s="68"/>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c r="BB247" s="3"/>
      <c r="BC247" s="3"/>
      <c r="BD247" s="3"/>
      <c r="BE247" s="3"/>
      <c r="BF247" s="3"/>
      <c r="BG247" s="3"/>
      <c r="BH247" s="3"/>
      <c r="BI247" s="3"/>
      <c r="BJ247" s="3"/>
      <c r="BK247" s="3"/>
      <c r="BL247" s="3"/>
    </row>
    <row r="248">
      <c r="A248" s="68"/>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c r="AW248" s="3"/>
      <c r="AX248" s="3"/>
      <c r="AY248" s="3"/>
      <c r="AZ248" s="3"/>
      <c r="BA248" s="3"/>
      <c r="BB248" s="3"/>
      <c r="BC248" s="3"/>
      <c r="BD248" s="3"/>
      <c r="BE248" s="3"/>
      <c r="BF248" s="3"/>
      <c r="BG248" s="3"/>
      <c r="BH248" s="3"/>
      <c r="BI248" s="3"/>
      <c r="BJ248" s="3"/>
      <c r="BK248" s="3"/>
      <c r="BL248" s="3"/>
    </row>
    <row r="249">
      <c r="A249" s="68"/>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c r="AW249" s="3"/>
      <c r="AX249" s="3"/>
      <c r="AY249" s="3"/>
      <c r="AZ249" s="3"/>
      <c r="BA249" s="3"/>
      <c r="BB249" s="3"/>
      <c r="BC249" s="3"/>
      <c r="BD249" s="3"/>
      <c r="BE249" s="3"/>
      <c r="BF249" s="3"/>
      <c r="BG249" s="3"/>
      <c r="BH249" s="3"/>
      <c r="BI249" s="3"/>
      <c r="BJ249" s="3"/>
      <c r="BK249" s="3"/>
      <c r="BL249" s="3"/>
    </row>
    <row r="250">
      <c r="A250" s="68"/>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c r="AW250" s="3"/>
      <c r="AX250" s="3"/>
      <c r="AY250" s="3"/>
      <c r="AZ250" s="3"/>
      <c r="BA250" s="3"/>
      <c r="BB250" s="3"/>
      <c r="BC250" s="3"/>
      <c r="BD250" s="3"/>
      <c r="BE250" s="3"/>
      <c r="BF250" s="3"/>
      <c r="BG250" s="3"/>
      <c r="BH250" s="3"/>
      <c r="BI250" s="3"/>
      <c r="BJ250" s="3"/>
      <c r="BK250" s="3"/>
      <c r="BL250" s="3"/>
    </row>
    <row r="251">
      <c r="A251" s="68"/>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
      <c r="AV251" s="3"/>
      <c r="AW251" s="3"/>
      <c r="AX251" s="3"/>
      <c r="AY251" s="3"/>
      <c r="AZ251" s="3"/>
      <c r="BA251" s="3"/>
      <c r="BB251" s="3"/>
      <c r="BC251" s="3"/>
      <c r="BD251" s="3"/>
      <c r="BE251" s="3"/>
      <c r="BF251" s="3"/>
      <c r="BG251" s="3"/>
      <c r="BH251" s="3"/>
      <c r="BI251" s="3"/>
      <c r="BJ251" s="3"/>
      <c r="BK251" s="3"/>
      <c r="BL251" s="3"/>
    </row>
    <row r="252">
      <c r="A252" s="68"/>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c r="AW252" s="3"/>
      <c r="AX252" s="3"/>
      <c r="AY252" s="3"/>
      <c r="AZ252" s="3"/>
      <c r="BA252" s="3"/>
      <c r="BB252" s="3"/>
      <c r="BC252" s="3"/>
      <c r="BD252" s="3"/>
      <c r="BE252" s="3"/>
      <c r="BF252" s="3"/>
      <c r="BG252" s="3"/>
      <c r="BH252" s="3"/>
      <c r="BI252" s="3"/>
      <c r="BJ252" s="3"/>
      <c r="BK252" s="3"/>
      <c r="BL252" s="3"/>
    </row>
    <row r="253">
      <c r="A253" s="68"/>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3"/>
      <c r="AV253" s="3"/>
      <c r="AW253" s="3"/>
      <c r="AX253" s="3"/>
      <c r="AY253" s="3"/>
      <c r="AZ253" s="3"/>
      <c r="BA253" s="3"/>
      <c r="BB253" s="3"/>
      <c r="BC253" s="3"/>
      <c r="BD253" s="3"/>
      <c r="BE253" s="3"/>
      <c r="BF253" s="3"/>
      <c r="BG253" s="3"/>
      <c r="BH253" s="3"/>
      <c r="BI253" s="3"/>
      <c r="BJ253" s="3"/>
      <c r="BK253" s="3"/>
      <c r="BL253" s="3"/>
    </row>
    <row r="254">
      <c r="A254" s="68"/>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c r="AW254" s="3"/>
      <c r="AX254" s="3"/>
      <c r="AY254" s="3"/>
      <c r="AZ254" s="3"/>
      <c r="BA254" s="3"/>
      <c r="BB254" s="3"/>
      <c r="BC254" s="3"/>
      <c r="BD254" s="3"/>
      <c r="BE254" s="3"/>
      <c r="BF254" s="3"/>
      <c r="BG254" s="3"/>
      <c r="BH254" s="3"/>
      <c r="BI254" s="3"/>
      <c r="BJ254" s="3"/>
      <c r="BK254" s="3"/>
      <c r="BL254" s="3"/>
    </row>
    <row r="255">
      <c r="A255" s="68"/>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
      <c r="AV255" s="3"/>
      <c r="AW255" s="3"/>
      <c r="AX255" s="3"/>
      <c r="AY255" s="3"/>
      <c r="AZ255" s="3"/>
      <c r="BA255" s="3"/>
      <c r="BB255" s="3"/>
      <c r="BC255" s="3"/>
      <c r="BD255" s="3"/>
      <c r="BE255" s="3"/>
      <c r="BF255" s="3"/>
      <c r="BG255" s="3"/>
      <c r="BH255" s="3"/>
      <c r="BI255" s="3"/>
      <c r="BJ255" s="3"/>
      <c r="BK255" s="3"/>
      <c r="BL255" s="3"/>
    </row>
    <row r="256">
      <c r="A256" s="68"/>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c r="AW256" s="3"/>
      <c r="AX256" s="3"/>
      <c r="AY256" s="3"/>
      <c r="AZ256" s="3"/>
      <c r="BA256" s="3"/>
      <c r="BB256" s="3"/>
      <c r="BC256" s="3"/>
      <c r="BD256" s="3"/>
      <c r="BE256" s="3"/>
      <c r="BF256" s="3"/>
      <c r="BG256" s="3"/>
      <c r="BH256" s="3"/>
      <c r="BI256" s="3"/>
      <c r="BJ256" s="3"/>
      <c r="BK256" s="3"/>
      <c r="BL256" s="3"/>
    </row>
    <row r="257">
      <c r="A257" s="68"/>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3"/>
      <c r="AV257" s="3"/>
      <c r="AW257" s="3"/>
      <c r="AX257" s="3"/>
      <c r="AY257" s="3"/>
      <c r="AZ257" s="3"/>
      <c r="BA257" s="3"/>
      <c r="BB257" s="3"/>
      <c r="BC257" s="3"/>
      <c r="BD257" s="3"/>
      <c r="BE257" s="3"/>
      <c r="BF257" s="3"/>
      <c r="BG257" s="3"/>
      <c r="BH257" s="3"/>
      <c r="BI257" s="3"/>
      <c r="BJ257" s="3"/>
      <c r="BK257" s="3"/>
      <c r="BL257" s="3"/>
    </row>
    <row r="258">
      <c r="A258" s="68"/>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c r="AU258" s="3"/>
      <c r="AV258" s="3"/>
      <c r="AW258" s="3"/>
      <c r="AX258" s="3"/>
      <c r="AY258" s="3"/>
      <c r="AZ258" s="3"/>
      <c r="BA258" s="3"/>
      <c r="BB258" s="3"/>
      <c r="BC258" s="3"/>
      <c r="BD258" s="3"/>
      <c r="BE258" s="3"/>
      <c r="BF258" s="3"/>
      <c r="BG258" s="3"/>
      <c r="BH258" s="3"/>
      <c r="BI258" s="3"/>
      <c r="BJ258" s="3"/>
      <c r="BK258" s="3"/>
      <c r="BL258" s="3"/>
    </row>
    <row r="259">
      <c r="A259" s="68"/>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3"/>
      <c r="AV259" s="3"/>
      <c r="AW259" s="3"/>
      <c r="AX259" s="3"/>
      <c r="AY259" s="3"/>
      <c r="AZ259" s="3"/>
      <c r="BA259" s="3"/>
      <c r="BB259" s="3"/>
      <c r="BC259" s="3"/>
      <c r="BD259" s="3"/>
      <c r="BE259" s="3"/>
      <c r="BF259" s="3"/>
      <c r="BG259" s="3"/>
      <c r="BH259" s="3"/>
      <c r="BI259" s="3"/>
      <c r="BJ259" s="3"/>
      <c r="BK259" s="3"/>
      <c r="BL259" s="3"/>
    </row>
    <row r="260">
      <c r="A260" s="68"/>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3"/>
      <c r="AV260" s="3"/>
      <c r="AW260" s="3"/>
      <c r="AX260" s="3"/>
      <c r="AY260" s="3"/>
      <c r="AZ260" s="3"/>
      <c r="BA260" s="3"/>
      <c r="BB260" s="3"/>
      <c r="BC260" s="3"/>
      <c r="BD260" s="3"/>
      <c r="BE260" s="3"/>
      <c r="BF260" s="3"/>
      <c r="BG260" s="3"/>
      <c r="BH260" s="3"/>
      <c r="BI260" s="3"/>
      <c r="BJ260" s="3"/>
      <c r="BK260" s="3"/>
      <c r="BL260" s="3"/>
    </row>
    <row r="261">
      <c r="A261" s="68"/>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c r="AU261" s="3"/>
      <c r="AV261" s="3"/>
      <c r="AW261" s="3"/>
      <c r="AX261" s="3"/>
      <c r="AY261" s="3"/>
      <c r="AZ261" s="3"/>
      <c r="BA261" s="3"/>
      <c r="BB261" s="3"/>
      <c r="BC261" s="3"/>
      <c r="BD261" s="3"/>
      <c r="BE261" s="3"/>
      <c r="BF261" s="3"/>
      <c r="BG261" s="3"/>
      <c r="BH261" s="3"/>
      <c r="BI261" s="3"/>
      <c r="BJ261" s="3"/>
      <c r="BK261" s="3"/>
      <c r="BL261" s="3"/>
    </row>
    <row r="262">
      <c r="A262" s="68"/>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3"/>
      <c r="AV262" s="3"/>
      <c r="AW262" s="3"/>
      <c r="AX262" s="3"/>
      <c r="AY262" s="3"/>
      <c r="AZ262" s="3"/>
      <c r="BA262" s="3"/>
      <c r="BB262" s="3"/>
      <c r="BC262" s="3"/>
      <c r="BD262" s="3"/>
      <c r="BE262" s="3"/>
      <c r="BF262" s="3"/>
      <c r="BG262" s="3"/>
      <c r="BH262" s="3"/>
      <c r="BI262" s="3"/>
      <c r="BJ262" s="3"/>
      <c r="BK262" s="3"/>
      <c r="BL262" s="3"/>
    </row>
    <row r="263">
      <c r="A263" s="68"/>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c r="AU263" s="3"/>
      <c r="AV263" s="3"/>
      <c r="AW263" s="3"/>
      <c r="AX263" s="3"/>
      <c r="AY263" s="3"/>
      <c r="AZ263" s="3"/>
      <c r="BA263" s="3"/>
      <c r="BB263" s="3"/>
      <c r="BC263" s="3"/>
      <c r="BD263" s="3"/>
      <c r="BE263" s="3"/>
      <c r="BF263" s="3"/>
      <c r="BG263" s="3"/>
      <c r="BH263" s="3"/>
      <c r="BI263" s="3"/>
      <c r="BJ263" s="3"/>
      <c r="BK263" s="3"/>
      <c r="BL263" s="3"/>
    </row>
    <row r="264">
      <c r="A264" s="68"/>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c r="AU264" s="3"/>
      <c r="AV264" s="3"/>
      <c r="AW264" s="3"/>
      <c r="AX264" s="3"/>
      <c r="AY264" s="3"/>
      <c r="AZ264" s="3"/>
      <c r="BA264" s="3"/>
      <c r="BB264" s="3"/>
      <c r="BC264" s="3"/>
      <c r="BD264" s="3"/>
      <c r="BE264" s="3"/>
      <c r="BF264" s="3"/>
      <c r="BG264" s="3"/>
      <c r="BH264" s="3"/>
      <c r="BI264" s="3"/>
      <c r="BJ264" s="3"/>
      <c r="BK264" s="3"/>
      <c r="BL264" s="3"/>
    </row>
    <row r="265">
      <c r="A265" s="68"/>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c r="AU265" s="3"/>
      <c r="AV265" s="3"/>
      <c r="AW265" s="3"/>
      <c r="AX265" s="3"/>
      <c r="AY265" s="3"/>
      <c r="AZ265" s="3"/>
      <c r="BA265" s="3"/>
      <c r="BB265" s="3"/>
      <c r="BC265" s="3"/>
      <c r="BD265" s="3"/>
      <c r="BE265" s="3"/>
      <c r="BF265" s="3"/>
      <c r="BG265" s="3"/>
      <c r="BH265" s="3"/>
      <c r="BI265" s="3"/>
      <c r="BJ265" s="3"/>
      <c r="BK265" s="3"/>
      <c r="BL265" s="3"/>
    </row>
    <row r="266">
      <c r="A266" s="68"/>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c r="AU266" s="3"/>
      <c r="AV266" s="3"/>
      <c r="AW266" s="3"/>
      <c r="AX266" s="3"/>
      <c r="AY266" s="3"/>
      <c r="AZ266" s="3"/>
      <c r="BA266" s="3"/>
      <c r="BB266" s="3"/>
      <c r="BC266" s="3"/>
      <c r="BD266" s="3"/>
      <c r="BE266" s="3"/>
      <c r="BF266" s="3"/>
      <c r="BG266" s="3"/>
      <c r="BH266" s="3"/>
      <c r="BI266" s="3"/>
      <c r="BJ266" s="3"/>
      <c r="BK266" s="3"/>
      <c r="BL266" s="3"/>
    </row>
    <row r="267">
      <c r="A267" s="68"/>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3"/>
      <c r="AV267" s="3"/>
      <c r="AW267" s="3"/>
      <c r="AX267" s="3"/>
      <c r="AY267" s="3"/>
      <c r="AZ267" s="3"/>
      <c r="BA267" s="3"/>
      <c r="BB267" s="3"/>
      <c r="BC267" s="3"/>
      <c r="BD267" s="3"/>
      <c r="BE267" s="3"/>
      <c r="BF267" s="3"/>
      <c r="BG267" s="3"/>
      <c r="BH267" s="3"/>
      <c r="BI267" s="3"/>
      <c r="BJ267" s="3"/>
      <c r="BK267" s="3"/>
      <c r="BL267" s="3"/>
    </row>
    <row r="268">
      <c r="A268" s="68"/>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c r="AU268" s="3"/>
      <c r="AV268" s="3"/>
      <c r="AW268" s="3"/>
      <c r="AX268" s="3"/>
      <c r="AY268" s="3"/>
      <c r="AZ268" s="3"/>
      <c r="BA268" s="3"/>
      <c r="BB268" s="3"/>
      <c r="BC268" s="3"/>
      <c r="BD268" s="3"/>
      <c r="BE268" s="3"/>
      <c r="BF268" s="3"/>
      <c r="BG268" s="3"/>
      <c r="BH268" s="3"/>
      <c r="BI268" s="3"/>
      <c r="BJ268" s="3"/>
      <c r="BK268" s="3"/>
      <c r="BL268" s="3"/>
    </row>
    <row r="269">
      <c r="A269" s="68"/>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c r="AU269" s="3"/>
      <c r="AV269" s="3"/>
      <c r="AW269" s="3"/>
      <c r="AX269" s="3"/>
      <c r="AY269" s="3"/>
      <c r="AZ269" s="3"/>
      <c r="BA269" s="3"/>
      <c r="BB269" s="3"/>
      <c r="BC269" s="3"/>
      <c r="BD269" s="3"/>
      <c r="BE269" s="3"/>
      <c r="BF269" s="3"/>
      <c r="BG269" s="3"/>
      <c r="BH269" s="3"/>
      <c r="BI269" s="3"/>
      <c r="BJ269" s="3"/>
      <c r="BK269" s="3"/>
      <c r="BL269" s="3"/>
    </row>
    <row r="270">
      <c r="A270" s="68"/>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c r="AU270" s="3"/>
      <c r="AV270" s="3"/>
      <c r="AW270" s="3"/>
      <c r="AX270" s="3"/>
      <c r="AY270" s="3"/>
      <c r="AZ270" s="3"/>
      <c r="BA270" s="3"/>
      <c r="BB270" s="3"/>
      <c r="BC270" s="3"/>
      <c r="BD270" s="3"/>
      <c r="BE270" s="3"/>
      <c r="BF270" s="3"/>
      <c r="BG270" s="3"/>
      <c r="BH270" s="3"/>
      <c r="BI270" s="3"/>
      <c r="BJ270" s="3"/>
      <c r="BK270" s="3"/>
      <c r="BL270" s="3"/>
    </row>
    <row r="271">
      <c r="A271" s="68"/>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c r="AU271" s="3"/>
      <c r="AV271" s="3"/>
      <c r="AW271" s="3"/>
      <c r="AX271" s="3"/>
      <c r="AY271" s="3"/>
      <c r="AZ271" s="3"/>
      <c r="BA271" s="3"/>
      <c r="BB271" s="3"/>
      <c r="BC271" s="3"/>
      <c r="BD271" s="3"/>
      <c r="BE271" s="3"/>
      <c r="BF271" s="3"/>
      <c r="BG271" s="3"/>
      <c r="BH271" s="3"/>
      <c r="BI271" s="3"/>
      <c r="BJ271" s="3"/>
      <c r="BK271" s="3"/>
      <c r="BL271" s="3"/>
    </row>
    <row r="272">
      <c r="A272" s="68"/>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c r="AU272" s="3"/>
      <c r="AV272" s="3"/>
      <c r="AW272" s="3"/>
      <c r="AX272" s="3"/>
      <c r="AY272" s="3"/>
      <c r="AZ272" s="3"/>
      <c r="BA272" s="3"/>
      <c r="BB272" s="3"/>
      <c r="BC272" s="3"/>
      <c r="BD272" s="3"/>
      <c r="BE272" s="3"/>
      <c r="BF272" s="3"/>
      <c r="BG272" s="3"/>
      <c r="BH272" s="3"/>
      <c r="BI272" s="3"/>
      <c r="BJ272" s="3"/>
      <c r="BK272" s="3"/>
      <c r="BL272" s="3"/>
    </row>
    <row r="273">
      <c r="A273" s="68"/>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3"/>
      <c r="AV273" s="3"/>
      <c r="AW273" s="3"/>
      <c r="AX273" s="3"/>
      <c r="AY273" s="3"/>
      <c r="AZ273" s="3"/>
      <c r="BA273" s="3"/>
      <c r="BB273" s="3"/>
      <c r="BC273" s="3"/>
      <c r="BD273" s="3"/>
      <c r="BE273" s="3"/>
      <c r="BF273" s="3"/>
      <c r="BG273" s="3"/>
      <c r="BH273" s="3"/>
      <c r="BI273" s="3"/>
      <c r="BJ273" s="3"/>
      <c r="BK273" s="3"/>
      <c r="BL273" s="3"/>
    </row>
    <row r="274">
      <c r="A274" s="68"/>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c r="AU274" s="3"/>
      <c r="AV274" s="3"/>
      <c r="AW274" s="3"/>
      <c r="AX274" s="3"/>
      <c r="AY274" s="3"/>
      <c r="AZ274" s="3"/>
      <c r="BA274" s="3"/>
      <c r="BB274" s="3"/>
      <c r="BC274" s="3"/>
      <c r="BD274" s="3"/>
      <c r="BE274" s="3"/>
      <c r="BF274" s="3"/>
      <c r="BG274" s="3"/>
      <c r="BH274" s="3"/>
      <c r="BI274" s="3"/>
      <c r="BJ274" s="3"/>
      <c r="BK274" s="3"/>
      <c r="BL274" s="3"/>
    </row>
    <row r="275">
      <c r="A275" s="68"/>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c r="AU275" s="3"/>
      <c r="AV275" s="3"/>
      <c r="AW275" s="3"/>
      <c r="AX275" s="3"/>
      <c r="AY275" s="3"/>
      <c r="AZ275" s="3"/>
      <c r="BA275" s="3"/>
      <c r="BB275" s="3"/>
      <c r="BC275" s="3"/>
      <c r="BD275" s="3"/>
      <c r="BE275" s="3"/>
      <c r="BF275" s="3"/>
      <c r="BG275" s="3"/>
      <c r="BH275" s="3"/>
      <c r="BI275" s="3"/>
      <c r="BJ275" s="3"/>
      <c r="BK275" s="3"/>
      <c r="BL275" s="3"/>
    </row>
    <row r="276">
      <c r="A276" s="68"/>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c r="AY276" s="3"/>
      <c r="AZ276" s="3"/>
      <c r="BA276" s="3"/>
      <c r="BB276" s="3"/>
      <c r="BC276" s="3"/>
      <c r="BD276" s="3"/>
      <c r="BE276" s="3"/>
      <c r="BF276" s="3"/>
      <c r="BG276" s="3"/>
      <c r="BH276" s="3"/>
      <c r="BI276" s="3"/>
      <c r="BJ276" s="3"/>
      <c r="BK276" s="3"/>
      <c r="BL276" s="3"/>
    </row>
    <row r="277">
      <c r="A277" s="68"/>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3"/>
      <c r="AX277" s="3"/>
      <c r="AY277" s="3"/>
      <c r="AZ277" s="3"/>
      <c r="BA277" s="3"/>
      <c r="BB277" s="3"/>
      <c r="BC277" s="3"/>
      <c r="BD277" s="3"/>
      <c r="BE277" s="3"/>
      <c r="BF277" s="3"/>
      <c r="BG277" s="3"/>
      <c r="BH277" s="3"/>
      <c r="BI277" s="3"/>
      <c r="BJ277" s="3"/>
      <c r="BK277" s="3"/>
      <c r="BL277" s="3"/>
    </row>
    <row r="278">
      <c r="A278" s="68"/>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3"/>
      <c r="AX278" s="3"/>
      <c r="AY278" s="3"/>
      <c r="AZ278" s="3"/>
      <c r="BA278" s="3"/>
      <c r="BB278" s="3"/>
      <c r="BC278" s="3"/>
      <c r="BD278" s="3"/>
      <c r="BE278" s="3"/>
      <c r="BF278" s="3"/>
      <c r="BG278" s="3"/>
      <c r="BH278" s="3"/>
      <c r="BI278" s="3"/>
      <c r="BJ278" s="3"/>
      <c r="BK278" s="3"/>
      <c r="BL278" s="3"/>
    </row>
    <row r="279">
      <c r="A279" s="68"/>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
      <c r="AX279" s="3"/>
      <c r="AY279" s="3"/>
      <c r="AZ279" s="3"/>
      <c r="BA279" s="3"/>
      <c r="BB279" s="3"/>
      <c r="BC279" s="3"/>
      <c r="BD279" s="3"/>
      <c r="BE279" s="3"/>
      <c r="BF279" s="3"/>
      <c r="BG279" s="3"/>
      <c r="BH279" s="3"/>
      <c r="BI279" s="3"/>
      <c r="BJ279" s="3"/>
      <c r="BK279" s="3"/>
      <c r="BL279" s="3"/>
    </row>
    <row r="280">
      <c r="A280" s="68"/>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3"/>
      <c r="AX280" s="3"/>
      <c r="AY280" s="3"/>
      <c r="AZ280" s="3"/>
      <c r="BA280" s="3"/>
      <c r="BB280" s="3"/>
      <c r="BC280" s="3"/>
      <c r="BD280" s="3"/>
      <c r="BE280" s="3"/>
      <c r="BF280" s="3"/>
      <c r="BG280" s="3"/>
      <c r="BH280" s="3"/>
      <c r="BI280" s="3"/>
      <c r="BJ280" s="3"/>
      <c r="BK280" s="3"/>
      <c r="BL280" s="3"/>
    </row>
    <row r="281">
      <c r="A281" s="68"/>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c r="AW281" s="3"/>
      <c r="AX281" s="3"/>
      <c r="AY281" s="3"/>
      <c r="AZ281" s="3"/>
      <c r="BA281" s="3"/>
      <c r="BB281" s="3"/>
      <c r="BC281" s="3"/>
      <c r="BD281" s="3"/>
      <c r="BE281" s="3"/>
      <c r="BF281" s="3"/>
      <c r="BG281" s="3"/>
      <c r="BH281" s="3"/>
      <c r="BI281" s="3"/>
      <c r="BJ281" s="3"/>
      <c r="BK281" s="3"/>
      <c r="BL281" s="3"/>
    </row>
    <row r="282">
      <c r="A282" s="68"/>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c r="AW282" s="3"/>
      <c r="AX282" s="3"/>
      <c r="AY282" s="3"/>
      <c r="AZ282" s="3"/>
      <c r="BA282" s="3"/>
      <c r="BB282" s="3"/>
      <c r="BC282" s="3"/>
      <c r="BD282" s="3"/>
      <c r="BE282" s="3"/>
      <c r="BF282" s="3"/>
      <c r="BG282" s="3"/>
      <c r="BH282" s="3"/>
      <c r="BI282" s="3"/>
      <c r="BJ282" s="3"/>
      <c r="BK282" s="3"/>
      <c r="BL282" s="3"/>
    </row>
    <row r="283">
      <c r="A283" s="68"/>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c r="AW283" s="3"/>
      <c r="AX283" s="3"/>
      <c r="AY283" s="3"/>
      <c r="AZ283" s="3"/>
      <c r="BA283" s="3"/>
      <c r="BB283" s="3"/>
      <c r="BC283" s="3"/>
      <c r="BD283" s="3"/>
      <c r="BE283" s="3"/>
      <c r="BF283" s="3"/>
      <c r="BG283" s="3"/>
      <c r="BH283" s="3"/>
      <c r="BI283" s="3"/>
      <c r="BJ283" s="3"/>
      <c r="BK283" s="3"/>
      <c r="BL283" s="3"/>
    </row>
    <row r="284">
      <c r="A284" s="68"/>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
      <c r="AX284" s="3"/>
      <c r="AY284" s="3"/>
      <c r="AZ284" s="3"/>
      <c r="BA284" s="3"/>
      <c r="BB284" s="3"/>
      <c r="BC284" s="3"/>
      <c r="BD284" s="3"/>
      <c r="BE284" s="3"/>
      <c r="BF284" s="3"/>
      <c r="BG284" s="3"/>
      <c r="BH284" s="3"/>
      <c r="BI284" s="3"/>
      <c r="BJ284" s="3"/>
      <c r="BK284" s="3"/>
      <c r="BL284" s="3"/>
    </row>
    <row r="285">
      <c r="A285" s="68"/>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3"/>
      <c r="AX285" s="3"/>
      <c r="AY285" s="3"/>
      <c r="AZ285" s="3"/>
      <c r="BA285" s="3"/>
      <c r="BB285" s="3"/>
      <c r="BC285" s="3"/>
      <c r="BD285" s="3"/>
      <c r="BE285" s="3"/>
      <c r="BF285" s="3"/>
      <c r="BG285" s="3"/>
      <c r="BH285" s="3"/>
      <c r="BI285" s="3"/>
      <c r="BJ285" s="3"/>
      <c r="BK285" s="3"/>
      <c r="BL285" s="3"/>
    </row>
    <row r="286">
      <c r="A286" s="68"/>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
      <c r="AX286" s="3"/>
      <c r="AY286" s="3"/>
      <c r="AZ286" s="3"/>
      <c r="BA286" s="3"/>
      <c r="BB286" s="3"/>
      <c r="BC286" s="3"/>
      <c r="BD286" s="3"/>
      <c r="BE286" s="3"/>
      <c r="BF286" s="3"/>
      <c r="BG286" s="3"/>
      <c r="BH286" s="3"/>
      <c r="BI286" s="3"/>
      <c r="BJ286" s="3"/>
      <c r="BK286" s="3"/>
      <c r="BL286" s="3"/>
    </row>
    <row r="287">
      <c r="A287" s="68"/>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c r="AW287" s="3"/>
      <c r="AX287" s="3"/>
      <c r="AY287" s="3"/>
      <c r="AZ287" s="3"/>
      <c r="BA287" s="3"/>
      <c r="BB287" s="3"/>
      <c r="BC287" s="3"/>
      <c r="BD287" s="3"/>
      <c r="BE287" s="3"/>
      <c r="BF287" s="3"/>
      <c r="BG287" s="3"/>
      <c r="BH287" s="3"/>
      <c r="BI287" s="3"/>
      <c r="BJ287" s="3"/>
      <c r="BK287" s="3"/>
      <c r="BL287" s="3"/>
    </row>
    <row r="288">
      <c r="A288" s="68"/>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3"/>
      <c r="AY288" s="3"/>
      <c r="AZ288" s="3"/>
      <c r="BA288" s="3"/>
      <c r="BB288" s="3"/>
      <c r="BC288" s="3"/>
      <c r="BD288" s="3"/>
      <c r="BE288" s="3"/>
      <c r="BF288" s="3"/>
      <c r="BG288" s="3"/>
      <c r="BH288" s="3"/>
      <c r="BI288" s="3"/>
      <c r="BJ288" s="3"/>
      <c r="BK288" s="3"/>
      <c r="BL288" s="3"/>
    </row>
    <row r="289">
      <c r="A289" s="68"/>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c r="AW289" s="3"/>
      <c r="AX289" s="3"/>
      <c r="AY289" s="3"/>
      <c r="AZ289" s="3"/>
      <c r="BA289" s="3"/>
      <c r="BB289" s="3"/>
      <c r="BC289" s="3"/>
      <c r="BD289" s="3"/>
      <c r="BE289" s="3"/>
      <c r="BF289" s="3"/>
      <c r="BG289" s="3"/>
      <c r="BH289" s="3"/>
      <c r="BI289" s="3"/>
      <c r="BJ289" s="3"/>
      <c r="BK289" s="3"/>
      <c r="BL289" s="3"/>
    </row>
    <row r="290">
      <c r="A290" s="68"/>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3"/>
      <c r="AX290" s="3"/>
      <c r="AY290" s="3"/>
      <c r="AZ290" s="3"/>
      <c r="BA290" s="3"/>
      <c r="BB290" s="3"/>
      <c r="BC290" s="3"/>
      <c r="BD290" s="3"/>
      <c r="BE290" s="3"/>
      <c r="BF290" s="3"/>
      <c r="BG290" s="3"/>
      <c r="BH290" s="3"/>
      <c r="BI290" s="3"/>
      <c r="BJ290" s="3"/>
      <c r="BK290" s="3"/>
      <c r="BL290" s="3"/>
    </row>
    <row r="291">
      <c r="A291" s="68"/>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3"/>
      <c r="AX291" s="3"/>
      <c r="AY291" s="3"/>
      <c r="AZ291" s="3"/>
      <c r="BA291" s="3"/>
      <c r="BB291" s="3"/>
      <c r="BC291" s="3"/>
      <c r="BD291" s="3"/>
      <c r="BE291" s="3"/>
      <c r="BF291" s="3"/>
      <c r="BG291" s="3"/>
      <c r="BH291" s="3"/>
      <c r="BI291" s="3"/>
      <c r="BJ291" s="3"/>
      <c r="BK291" s="3"/>
      <c r="BL291" s="3"/>
    </row>
    <row r="292">
      <c r="A292" s="68"/>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3"/>
      <c r="AX292" s="3"/>
      <c r="AY292" s="3"/>
      <c r="AZ292" s="3"/>
      <c r="BA292" s="3"/>
      <c r="BB292" s="3"/>
      <c r="BC292" s="3"/>
      <c r="BD292" s="3"/>
      <c r="BE292" s="3"/>
      <c r="BF292" s="3"/>
      <c r="BG292" s="3"/>
      <c r="BH292" s="3"/>
      <c r="BI292" s="3"/>
      <c r="BJ292" s="3"/>
      <c r="BK292" s="3"/>
      <c r="BL292" s="3"/>
    </row>
    <row r="293">
      <c r="A293" s="68"/>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c r="AY293" s="3"/>
      <c r="AZ293" s="3"/>
      <c r="BA293" s="3"/>
      <c r="BB293" s="3"/>
      <c r="BC293" s="3"/>
      <c r="BD293" s="3"/>
      <c r="BE293" s="3"/>
      <c r="BF293" s="3"/>
      <c r="BG293" s="3"/>
      <c r="BH293" s="3"/>
      <c r="BI293" s="3"/>
      <c r="BJ293" s="3"/>
      <c r="BK293" s="3"/>
      <c r="BL293" s="3"/>
    </row>
    <row r="294">
      <c r="A294" s="68"/>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
      <c r="AX294" s="3"/>
      <c r="AY294" s="3"/>
      <c r="AZ294" s="3"/>
      <c r="BA294" s="3"/>
      <c r="BB294" s="3"/>
      <c r="BC294" s="3"/>
      <c r="BD294" s="3"/>
      <c r="BE294" s="3"/>
      <c r="BF294" s="3"/>
      <c r="BG294" s="3"/>
      <c r="BH294" s="3"/>
      <c r="BI294" s="3"/>
      <c r="BJ294" s="3"/>
      <c r="BK294" s="3"/>
      <c r="BL294" s="3"/>
    </row>
    <row r="295">
      <c r="A295" s="68"/>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
      <c r="AX295" s="3"/>
      <c r="AY295" s="3"/>
      <c r="AZ295" s="3"/>
      <c r="BA295" s="3"/>
      <c r="BB295" s="3"/>
      <c r="BC295" s="3"/>
      <c r="BD295" s="3"/>
      <c r="BE295" s="3"/>
      <c r="BF295" s="3"/>
      <c r="BG295" s="3"/>
      <c r="BH295" s="3"/>
      <c r="BI295" s="3"/>
      <c r="BJ295" s="3"/>
      <c r="BK295" s="3"/>
      <c r="BL295" s="3"/>
    </row>
    <row r="296">
      <c r="A296" s="68"/>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
      <c r="AX296" s="3"/>
      <c r="AY296" s="3"/>
      <c r="AZ296" s="3"/>
      <c r="BA296" s="3"/>
      <c r="BB296" s="3"/>
      <c r="BC296" s="3"/>
      <c r="BD296" s="3"/>
      <c r="BE296" s="3"/>
      <c r="BF296" s="3"/>
      <c r="BG296" s="3"/>
      <c r="BH296" s="3"/>
      <c r="BI296" s="3"/>
      <c r="BJ296" s="3"/>
      <c r="BK296" s="3"/>
      <c r="BL296" s="3"/>
    </row>
    <row r="297">
      <c r="A297" s="68"/>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c r="AX297" s="3"/>
      <c r="AY297" s="3"/>
      <c r="AZ297" s="3"/>
      <c r="BA297" s="3"/>
      <c r="BB297" s="3"/>
      <c r="BC297" s="3"/>
      <c r="BD297" s="3"/>
      <c r="BE297" s="3"/>
      <c r="BF297" s="3"/>
      <c r="BG297" s="3"/>
      <c r="BH297" s="3"/>
      <c r="BI297" s="3"/>
      <c r="BJ297" s="3"/>
      <c r="BK297" s="3"/>
      <c r="BL297" s="3"/>
    </row>
    <row r="298">
      <c r="A298" s="68"/>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c r="AX298" s="3"/>
      <c r="AY298" s="3"/>
      <c r="AZ298" s="3"/>
      <c r="BA298" s="3"/>
      <c r="BB298" s="3"/>
      <c r="BC298" s="3"/>
      <c r="BD298" s="3"/>
      <c r="BE298" s="3"/>
      <c r="BF298" s="3"/>
      <c r="BG298" s="3"/>
      <c r="BH298" s="3"/>
      <c r="BI298" s="3"/>
      <c r="BJ298" s="3"/>
      <c r="BK298" s="3"/>
      <c r="BL298" s="3"/>
    </row>
    <row r="299">
      <c r="A299" s="68"/>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c r="AX299" s="3"/>
      <c r="AY299" s="3"/>
      <c r="AZ299" s="3"/>
      <c r="BA299" s="3"/>
      <c r="BB299" s="3"/>
      <c r="BC299" s="3"/>
      <c r="BD299" s="3"/>
      <c r="BE299" s="3"/>
      <c r="BF299" s="3"/>
      <c r="BG299" s="3"/>
      <c r="BH299" s="3"/>
      <c r="BI299" s="3"/>
      <c r="BJ299" s="3"/>
      <c r="BK299" s="3"/>
      <c r="BL299" s="3"/>
    </row>
    <row r="300">
      <c r="A300" s="68"/>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c r="AY300" s="3"/>
      <c r="AZ300" s="3"/>
      <c r="BA300" s="3"/>
      <c r="BB300" s="3"/>
      <c r="BC300" s="3"/>
      <c r="BD300" s="3"/>
      <c r="BE300" s="3"/>
      <c r="BF300" s="3"/>
      <c r="BG300" s="3"/>
      <c r="BH300" s="3"/>
      <c r="BI300" s="3"/>
      <c r="BJ300" s="3"/>
      <c r="BK300" s="3"/>
      <c r="BL300" s="3"/>
    </row>
    <row r="301">
      <c r="A301" s="68"/>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c r="AX301" s="3"/>
      <c r="AY301" s="3"/>
      <c r="AZ301" s="3"/>
      <c r="BA301" s="3"/>
      <c r="BB301" s="3"/>
      <c r="BC301" s="3"/>
      <c r="BD301" s="3"/>
      <c r="BE301" s="3"/>
      <c r="BF301" s="3"/>
      <c r="BG301" s="3"/>
      <c r="BH301" s="3"/>
      <c r="BI301" s="3"/>
      <c r="BJ301" s="3"/>
      <c r="BK301" s="3"/>
      <c r="BL301" s="3"/>
    </row>
    <row r="302">
      <c r="A302" s="68"/>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3"/>
      <c r="AX302" s="3"/>
      <c r="AY302" s="3"/>
      <c r="AZ302" s="3"/>
      <c r="BA302" s="3"/>
      <c r="BB302" s="3"/>
      <c r="BC302" s="3"/>
      <c r="BD302" s="3"/>
      <c r="BE302" s="3"/>
      <c r="BF302" s="3"/>
      <c r="BG302" s="3"/>
      <c r="BH302" s="3"/>
      <c r="BI302" s="3"/>
      <c r="BJ302" s="3"/>
      <c r="BK302" s="3"/>
      <c r="BL302" s="3"/>
    </row>
    <row r="303">
      <c r="A303" s="68"/>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c r="AX303" s="3"/>
      <c r="AY303" s="3"/>
      <c r="AZ303" s="3"/>
      <c r="BA303" s="3"/>
      <c r="BB303" s="3"/>
      <c r="BC303" s="3"/>
      <c r="BD303" s="3"/>
      <c r="BE303" s="3"/>
      <c r="BF303" s="3"/>
      <c r="BG303" s="3"/>
      <c r="BH303" s="3"/>
      <c r="BI303" s="3"/>
      <c r="BJ303" s="3"/>
      <c r="BK303" s="3"/>
      <c r="BL303" s="3"/>
    </row>
    <row r="304">
      <c r="A304" s="68"/>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3"/>
      <c r="AY304" s="3"/>
      <c r="AZ304" s="3"/>
      <c r="BA304" s="3"/>
      <c r="BB304" s="3"/>
      <c r="BC304" s="3"/>
      <c r="BD304" s="3"/>
      <c r="BE304" s="3"/>
      <c r="BF304" s="3"/>
      <c r="BG304" s="3"/>
      <c r="BH304" s="3"/>
      <c r="BI304" s="3"/>
      <c r="BJ304" s="3"/>
      <c r="BK304" s="3"/>
      <c r="BL304" s="3"/>
    </row>
    <row r="305">
      <c r="A305" s="68"/>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
      <c r="AX305" s="3"/>
      <c r="AY305" s="3"/>
      <c r="AZ305" s="3"/>
      <c r="BA305" s="3"/>
      <c r="BB305" s="3"/>
      <c r="BC305" s="3"/>
      <c r="BD305" s="3"/>
      <c r="BE305" s="3"/>
      <c r="BF305" s="3"/>
      <c r="BG305" s="3"/>
      <c r="BH305" s="3"/>
      <c r="BI305" s="3"/>
      <c r="BJ305" s="3"/>
      <c r="BK305" s="3"/>
      <c r="BL305" s="3"/>
    </row>
    <row r="306">
      <c r="A306" s="68"/>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
      <c r="AX306" s="3"/>
      <c r="AY306" s="3"/>
      <c r="AZ306" s="3"/>
      <c r="BA306" s="3"/>
      <c r="BB306" s="3"/>
      <c r="BC306" s="3"/>
      <c r="BD306" s="3"/>
      <c r="BE306" s="3"/>
      <c r="BF306" s="3"/>
      <c r="BG306" s="3"/>
      <c r="BH306" s="3"/>
      <c r="BI306" s="3"/>
      <c r="BJ306" s="3"/>
      <c r="BK306" s="3"/>
      <c r="BL306" s="3"/>
    </row>
    <row r="307">
      <c r="A307" s="68"/>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3"/>
      <c r="AX307" s="3"/>
      <c r="AY307" s="3"/>
      <c r="AZ307" s="3"/>
      <c r="BA307" s="3"/>
      <c r="BB307" s="3"/>
      <c r="BC307" s="3"/>
      <c r="BD307" s="3"/>
      <c r="BE307" s="3"/>
      <c r="BF307" s="3"/>
      <c r="BG307" s="3"/>
      <c r="BH307" s="3"/>
      <c r="BI307" s="3"/>
      <c r="BJ307" s="3"/>
      <c r="BK307" s="3"/>
      <c r="BL307" s="3"/>
    </row>
    <row r="308">
      <c r="A308" s="68"/>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3"/>
      <c r="AX308" s="3"/>
      <c r="AY308" s="3"/>
      <c r="AZ308" s="3"/>
      <c r="BA308" s="3"/>
      <c r="BB308" s="3"/>
      <c r="BC308" s="3"/>
      <c r="BD308" s="3"/>
      <c r="BE308" s="3"/>
      <c r="BF308" s="3"/>
      <c r="BG308" s="3"/>
      <c r="BH308" s="3"/>
      <c r="BI308" s="3"/>
      <c r="BJ308" s="3"/>
      <c r="BK308" s="3"/>
      <c r="BL308" s="3"/>
    </row>
    <row r="309">
      <c r="A309" s="68"/>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3"/>
      <c r="AX309" s="3"/>
      <c r="AY309" s="3"/>
      <c r="AZ309" s="3"/>
      <c r="BA309" s="3"/>
      <c r="BB309" s="3"/>
      <c r="BC309" s="3"/>
      <c r="BD309" s="3"/>
      <c r="BE309" s="3"/>
      <c r="BF309" s="3"/>
      <c r="BG309" s="3"/>
      <c r="BH309" s="3"/>
      <c r="BI309" s="3"/>
      <c r="BJ309" s="3"/>
      <c r="BK309" s="3"/>
      <c r="BL309" s="3"/>
    </row>
    <row r="310">
      <c r="A310" s="68"/>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c r="AX310" s="3"/>
      <c r="AY310" s="3"/>
      <c r="AZ310" s="3"/>
      <c r="BA310" s="3"/>
      <c r="BB310" s="3"/>
      <c r="BC310" s="3"/>
      <c r="BD310" s="3"/>
      <c r="BE310" s="3"/>
      <c r="BF310" s="3"/>
      <c r="BG310" s="3"/>
      <c r="BH310" s="3"/>
      <c r="BI310" s="3"/>
      <c r="BJ310" s="3"/>
      <c r="BK310" s="3"/>
      <c r="BL310" s="3"/>
    </row>
    <row r="311">
      <c r="A311" s="68"/>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c r="AW311" s="3"/>
      <c r="AX311" s="3"/>
      <c r="AY311" s="3"/>
      <c r="AZ311" s="3"/>
      <c r="BA311" s="3"/>
      <c r="BB311" s="3"/>
      <c r="BC311" s="3"/>
      <c r="BD311" s="3"/>
      <c r="BE311" s="3"/>
      <c r="BF311" s="3"/>
      <c r="BG311" s="3"/>
      <c r="BH311" s="3"/>
      <c r="BI311" s="3"/>
      <c r="BJ311" s="3"/>
      <c r="BK311" s="3"/>
      <c r="BL311" s="3"/>
    </row>
    <row r="312">
      <c r="A312" s="68"/>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c r="AW312" s="3"/>
      <c r="AX312" s="3"/>
      <c r="AY312" s="3"/>
      <c r="AZ312" s="3"/>
      <c r="BA312" s="3"/>
      <c r="BB312" s="3"/>
      <c r="BC312" s="3"/>
      <c r="BD312" s="3"/>
      <c r="BE312" s="3"/>
      <c r="BF312" s="3"/>
      <c r="BG312" s="3"/>
      <c r="BH312" s="3"/>
      <c r="BI312" s="3"/>
      <c r="BJ312" s="3"/>
      <c r="BK312" s="3"/>
      <c r="BL312" s="3"/>
    </row>
    <row r="313">
      <c r="A313" s="68"/>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c r="AW313" s="3"/>
      <c r="AX313" s="3"/>
      <c r="AY313" s="3"/>
      <c r="AZ313" s="3"/>
      <c r="BA313" s="3"/>
      <c r="BB313" s="3"/>
      <c r="BC313" s="3"/>
      <c r="BD313" s="3"/>
      <c r="BE313" s="3"/>
      <c r="BF313" s="3"/>
      <c r="BG313" s="3"/>
      <c r="BH313" s="3"/>
      <c r="BI313" s="3"/>
      <c r="BJ313" s="3"/>
      <c r="BK313" s="3"/>
      <c r="BL313" s="3"/>
    </row>
    <row r="314">
      <c r="A314" s="68"/>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3"/>
      <c r="AX314" s="3"/>
      <c r="AY314" s="3"/>
      <c r="AZ314" s="3"/>
      <c r="BA314" s="3"/>
      <c r="BB314" s="3"/>
      <c r="BC314" s="3"/>
      <c r="BD314" s="3"/>
      <c r="BE314" s="3"/>
      <c r="BF314" s="3"/>
      <c r="BG314" s="3"/>
      <c r="BH314" s="3"/>
      <c r="BI314" s="3"/>
      <c r="BJ314" s="3"/>
      <c r="BK314" s="3"/>
      <c r="BL314" s="3"/>
    </row>
    <row r="315">
      <c r="A315" s="68"/>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c r="AW315" s="3"/>
      <c r="AX315" s="3"/>
      <c r="AY315" s="3"/>
      <c r="AZ315" s="3"/>
      <c r="BA315" s="3"/>
      <c r="BB315" s="3"/>
      <c r="BC315" s="3"/>
      <c r="BD315" s="3"/>
      <c r="BE315" s="3"/>
      <c r="BF315" s="3"/>
      <c r="BG315" s="3"/>
      <c r="BH315" s="3"/>
      <c r="BI315" s="3"/>
      <c r="BJ315" s="3"/>
      <c r="BK315" s="3"/>
      <c r="BL315" s="3"/>
    </row>
    <row r="316">
      <c r="A316" s="68"/>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c r="AW316" s="3"/>
      <c r="AX316" s="3"/>
      <c r="AY316" s="3"/>
      <c r="AZ316" s="3"/>
      <c r="BA316" s="3"/>
      <c r="BB316" s="3"/>
      <c r="BC316" s="3"/>
      <c r="BD316" s="3"/>
      <c r="BE316" s="3"/>
      <c r="BF316" s="3"/>
      <c r="BG316" s="3"/>
      <c r="BH316" s="3"/>
      <c r="BI316" s="3"/>
      <c r="BJ316" s="3"/>
      <c r="BK316" s="3"/>
      <c r="BL316" s="3"/>
    </row>
    <row r="317">
      <c r="A317" s="68"/>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c r="AW317" s="3"/>
      <c r="AX317" s="3"/>
      <c r="AY317" s="3"/>
      <c r="AZ317" s="3"/>
      <c r="BA317" s="3"/>
      <c r="BB317" s="3"/>
      <c r="BC317" s="3"/>
      <c r="BD317" s="3"/>
      <c r="BE317" s="3"/>
      <c r="BF317" s="3"/>
      <c r="BG317" s="3"/>
      <c r="BH317" s="3"/>
      <c r="BI317" s="3"/>
      <c r="BJ317" s="3"/>
      <c r="BK317" s="3"/>
      <c r="BL317" s="3"/>
    </row>
    <row r="318">
      <c r="A318" s="68"/>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c r="AW318" s="3"/>
      <c r="AX318" s="3"/>
      <c r="AY318" s="3"/>
      <c r="AZ318" s="3"/>
      <c r="BA318" s="3"/>
      <c r="BB318" s="3"/>
      <c r="BC318" s="3"/>
      <c r="BD318" s="3"/>
      <c r="BE318" s="3"/>
      <c r="BF318" s="3"/>
      <c r="BG318" s="3"/>
      <c r="BH318" s="3"/>
      <c r="BI318" s="3"/>
      <c r="BJ318" s="3"/>
      <c r="BK318" s="3"/>
      <c r="BL318" s="3"/>
    </row>
    <row r="319">
      <c r="A319" s="68"/>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c r="AW319" s="3"/>
      <c r="AX319" s="3"/>
      <c r="AY319" s="3"/>
      <c r="AZ319" s="3"/>
      <c r="BA319" s="3"/>
      <c r="BB319" s="3"/>
      <c r="BC319" s="3"/>
      <c r="BD319" s="3"/>
      <c r="BE319" s="3"/>
      <c r="BF319" s="3"/>
      <c r="BG319" s="3"/>
      <c r="BH319" s="3"/>
      <c r="BI319" s="3"/>
      <c r="BJ319" s="3"/>
      <c r="BK319" s="3"/>
      <c r="BL319" s="3"/>
    </row>
    <row r="320">
      <c r="A320" s="68"/>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c r="AW320" s="3"/>
      <c r="AX320" s="3"/>
      <c r="AY320" s="3"/>
      <c r="AZ320" s="3"/>
      <c r="BA320" s="3"/>
      <c r="BB320" s="3"/>
      <c r="BC320" s="3"/>
      <c r="BD320" s="3"/>
      <c r="BE320" s="3"/>
      <c r="BF320" s="3"/>
      <c r="BG320" s="3"/>
      <c r="BH320" s="3"/>
      <c r="BI320" s="3"/>
      <c r="BJ320" s="3"/>
      <c r="BK320" s="3"/>
      <c r="BL320" s="3"/>
    </row>
    <row r="321">
      <c r="A321" s="68"/>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c r="AW321" s="3"/>
      <c r="AX321" s="3"/>
      <c r="AY321" s="3"/>
      <c r="AZ321" s="3"/>
      <c r="BA321" s="3"/>
      <c r="BB321" s="3"/>
      <c r="BC321" s="3"/>
      <c r="BD321" s="3"/>
      <c r="BE321" s="3"/>
      <c r="BF321" s="3"/>
      <c r="BG321" s="3"/>
      <c r="BH321" s="3"/>
      <c r="BI321" s="3"/>
      <c r="BJ321" s="3"/>
      <c r="BK321" s="3"/>
      <c r="BL321" s="3"/>
    </row>
    <row r="322">
      <c r="A322" s="68"/>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c r="AW322" s="3"/>
      <c r="AX322" s="3"/>
      <c r="AY322" s="3"/>
      <c r="AZ322" s="3"/>
      <c r="BA322" s="3"/>
      <c r="BB322" s="3"/>
      <c r="BC322" s="3"/>
      <c r="BD322" s="3"/>
      <c r="BE322" s="3"/>
      <c r="BF322" s="3"/>
      <c r="BG322" s="3"/>
      <c r="BH322" s="3"/>
      <c r="BI322" s="3"/>
      <c r="BJ322" s="3"/>
      <c r="BK322" s="3"/>
      <c r="BL322" s="3"/>
    </row>
    <row r="323">
      <c r="A323" s="68"/>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c r="AW323" s="3"/>
      <c r="AX323" s="3"/>
      <c r="AY323" s="3"/>
      <c r="AZ323" s="3"/>
      <c r="BA323" s="3"/>
      <c r="BB323" s="3"/>
      <c r="BC323" s="3"/>
      <c r="BD323" s="3"/>
      <c r="BE323" s="3"/>
      <c r="BF323" s="3"/>
      <c r="BG323" s="3"/>
      <c r="BH323" s="3"/>
      <c r="BI323" s="3"/>
      <c r="BJ323" s="3"/>
      <c r="BK323" s="3"/>
      <c r="BL323" s="3"/>
    </row>
    <row r="324">
      <c r="A324" s="68"/>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c r="AW324" s="3"/>
      <c r="AX324" s="3"/>
      <c r="AY324" s="3"/>
      <c r="AZ324" s="3"/>
      <c r="BA324" s="3"/>
      <c r="BB324" s="3"/>
      <c r="BC324" s="3"/>
      <c r="BD324" s="3"/>
      <c r="BE324" s="3"/>
      <c r="BF324" s="3"/>
      <c r="BG324" s="3"/>
      <c r="BH324" s="3"/>
      <c r="BI324" s="3"/>
      <c r="BJ324" s="3"/>
      <c r="BK324" s="3"/>
      <c r="BL324" s="3"/>
    </row>
    <row r="325">
      <c r="A325" s="68"/>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c r="AW325" s="3"/>
      <c r="AX325" s="3"/>
      <c r="AY325" s="3"/>
      <c r="AZ325" s="3"/>
      <c r="BA325" s="3"/>
      <c r="BB325" s="3"/>
      <c r="BC325" s="3"/>
      <c r="BD325" s="3"/>
      <c r="BE325" s="3"/>
      <c r="BF325" s="3"/>
      <c r="BG325" s="3"/>
      <c r="BH325" s="3"/>
      <c r="BI325" s="3"/>
      <c r="BJ325" s="3"/>
      <c r="BK325" s="3"/>
      <c r="BL325" s="3"/>
    </row>
    <row r="326">
      <c r="A326" s="68"/>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c r="AW326" s="3"/>
      <c r="AX326" s="3"/>
      <c r="AY326" s="3"/>
      <c r="AZ326" s="3"/>
      <c r="BA326" s="3"/>
      <c r="BB326" s="3"/>
      <c r="BC326" s="3"/>
      <c r="BD326" s="3"/>
      <c r="BE326" s="3"/>
      <c r="BF326" s="3"/>
      <c r="BG326" s="3"/>
      <c r="BH326" s="3"/>
      <c r="BI326" s="3"/>
      <c r="BJ326" s="3"/>
      <c r="BK326" s="3"/>
      <c r="BL326" s="3"/>
    </row>
    <row r="327">
      <c r="A327" s="68"/>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c r="AW327" s="3"/>
      <c r="AX327" s="3"/>
      <c r="AY327" s="3"/>
      <c r="AZ327" s="3"/>
      <c r="BA327" s="3"/>
      <c r="BB327" s="3"/>
      <c r="BC327" s="3"/>
      <c r="BD327" s="3"/>
      <c r="BE327" s="3"/>
      <c r="BF327" s="3"/>
      <c r="BG327" s="3"/>
      <c r="BH327" s="3"/>
      <c r="BI327" s="3"/>
      <c r="BJ327" s="3"/>
      <c r="BK327" s="3"/>
      <c r="BL327" s="3"/>
    </row>
    <row r="328">
      <c r="A328" s="68"/>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c r="AW328" s="3"/>
      <c r="AX328" s="3"/>
      <c r="AY328" s="3"/>
      <c r="AZ328" s="3"/>
      <c r="BA328" s="3"/>
      <c r="BB328" s="3"/>
      <c r="BC328" s="3"/>
      <c r="BD328" s="3"/>
      <c r="BE328" s="3"/>
      <c r="BF328" s="3"/>
      <c r="BG328" s="3"/>
      <c r="BH328" s="3"/>
      <c r="BI328" s="3"/>
      <c r="BJ328" s="3"/>
      <c r="BK328" s="3"/>
      <c r="BL328" s="3"/>
    </row>
    <row r="329">
      <c r="A329" s="68"/>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c r="AW329" s="3"/>
      <c r="AX329" s="3"/>
      <c r="AY329" s="3"/>
      <c r="AZ329" s="3"/>
      <c r="BA329" s="3"/>
      <c r="BB329" s="3"/>
      <c r="BC329" s="3"/>
      <c r="BD329" s="3"/>
      <c r="BE329" s="3"/>
      <c r="BF329" s="3"/>
      <c r="BG329" s="3"/>
      <c r="BH329" s="3"/>
      <c r="BI329" s="3"/>
      <c r="BJ329" s="3"/>
      <c r="BK329" s="3"/>
      <c r="BL329" s="3"/>
    </row>
    <row r="330">
      <c r="A330" s="68"/>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c r="AW330" s="3"/>
      <c r="AX330" s="3"/>
      <c r="AY330" s="3"/>
      <c r="AZ330" s="3"/>
      <c r="BA330" s="3"/>
      <c r="BB330" s="3"/>
      <c r="BC330" s="3"/>
      <c r="BD330" s="3"/>
      <c r="BE330" s="3"/>
      <c r="BF330" s="3"/>
      <c r="BG330" s="3"/>
      <c r="BH330" s="3"/>
      <c r="BI330" s="3"/>
      <c r="BJ330" s="3"/>
      <c r="BK330" s="3"/>
      <c r="BL330" s="3"/>
    </row>
    <row r="331">
      <c r="A331" s="68"/>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c r="AW331" s="3"/>
      <c r="AX331" s="3"/>
      <c r="AY331" s="3"/>
      <c r="AZ331" s="3"/>
      <c r="BA331" s="3"/>
      <c r="BB331" s="3"/>
      <c r="BC331" s="3"/>
      <c r="BD331" s="3"/>
      <c r="BE331" s="3"/>
      <c r="BF331" s="3"/>
      <c r="BG331" s="3"/>
      <c r="BH331" s="3"/>
      <c r="BI331" s="3"/>
      <c r="BJ331" s="3"/>
      <c r="BK331" s="3"/>
      <c r="BL331" s="3"/>
    </row>
    <row r="332">
      <c r="A332" s="68"/>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c r="AW332" s="3"/>
      <c r="AX332" s="3"/>
      <c r="AY332" s="3"/>
      <c r="AZ332" s="3"/>
      <c r="BA332" s="3"/>
      <c r="BB332" s="3"/>
      <c r="BC332" s="3"/>
      <c r="BD332" s="3"/>
      <c r="BE332" s="3"/>
      <c r="BF332" s="3"/>
      <c r="BG332" s="3"/>
      <c r="BH332" s="3"/>
      <c r="BI332" s="3"/>
      <c r="BJ332" s="3"/>
      <c r="BK332" s="3"/>
      <c r="BL332" s="3"/>
    </row>
    <row r="333">
      <c r="A333" s="68"/>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c r="AW333" s="3"/>
      <c r="AX333" s="3"/>
      <c r="AY333" s="3"/>
      <c r="AZ333" s="3"/>
      <c r="BA333" s="3"/>
      <c r="BB333" s="3"/>
      <c r="BC333" s="3"/>
      <c r="BD333" s="3"/>
      <c r="BE333" s="3"/>
      <c r="BF333" s="3"/>
      <c r="BG333" s="3"/>
      <c r="BH333" s="3"/>
      <c r="BI333" s="3"/>
      <c r="BJ333" s="3"/>
      <c r="BK333" s="3"/>
      <c r="BL333" s="3"/>
    </row>
    <row r="334">
      <c r="A334" s="68"/>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c r="AW334" s="3"/>
      <c r="AX334" s="3"/>
      <c r="AY334" s="3"/>
      <c r="AZ334" s="3"/>
      <c r="BA334" s="3"/>
      <c r="BB334" s="3"/>
      <c r="BC334" s="3"/>
      <c r="BD334" s="3"/>
      <c r="BE334" s="3"/>
      <c r="BF334" s="3"/>
      <c r="BG334" s="3"/>
      <c r="BH334" s="3"/>
      <c r="BI334" s="3"/>
      <c r="BJ334" s="3"/>
      <c r="BK334" s="3"/>
      <c r="BL334" s="3"/>
    </row>
    <row r="335">
      <c r="A335" s="68"/>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c r="AW335" s="3"/>
      <c r="AX335" s="3"/>
      <c r="AY335" s="3"/>
      <c r="AZ335" s="3"/>
      <c r="BA335" s="3"/>
      <c r="BB335" s="3"/>
      <c r="BC335" s="3"/>
      <c r="BD335" s="3"/>
      <c r="BE335" s="3"/>
      <c r="BF335" s="3"/>
      <c r="BG335" s="3"/>
      <c r="BH335" s="3"/>
      <c r="BI335" s="3"/>
      <c r="BJ335" s="3"/>
      <c r="BK335" s="3"/>
      <c r="BL335" s="3"/>
    </row>
    <row r="336">
      <c r="A336" s="68"/>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c r="AW336" s="3"/>
      <c r="AX336" s="3"/>
      <c r="AY336" s="3"/>
      <c r="AZ336" s="3"/>
      <c r="BA336" s="3"/>
      <c r="BB336" s="3"/>
      <c r="BC336" s="3"/>
      <c r="BD336" s="3"/>
      <c r="BE336" s="3"/>
      <c r="BF336" s="3"/>
      <c r="BG336" s="3"/>
      <c r="BH336" s="3"/>
      <c r="BI336" s="3"/>
      <c r="BJ336" s="3"/>
      <c r="BK336" s="3"/>
      <c r="BL336" s="3"/>
    </row>
    <row r="337">
      <c r="A337" s="68"/>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c r="AW337" s="3"/>
      <c r="AX337" s="3"/>
      <c r="AY337" s="3"/>
      <c r="AZ337" s="3"/>
      <c r="BA337" s="3"/>
      <c r="BB337" s="3"/>
      <c r="BC337" s="3"/>
      <c r="BD337" s="3"/>
      <c r="BE337" s="3"/>
      <c r="BF337" s="3"/>
      <c r="BG337" s="3"/>
      <c r="BH337" s="3"/>
      <c r="BI337" s="3"/>
      <c r="BJ337" s="3"/>
      <c r="BK337" s="3"/>
      <c r="BL337" s="3"/>
    </row>
    <row r="338">
      <c r="A338" s="68"/>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c r="AW338" s="3"/>
      <c r="AX338" s="3"/>
      <c r="AY338" s="3"/>
      <c r="AZ338" s="3"/>
      <c r="BA338" s="3"/>
      <c r="BB338" s="3"/>
      <c r="BC338" s="3"/>
      <c r="BD338" s="3"/>
      <c r="BE338" s="3"/>
      <c r="BF338" s="3"/>
      <c r="BG338" s="3"/>
      <c r="BH338" s="3"/>
      <c r="BI338" s="3"/>
      <c r="BJ338" s="3"/>
      <c r="BK338" s="3"/>
      <c r="BL338" s="3"/>
    </row>
    <row r="339">
      <c r="A339" s="68"/>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c r="AW339" s="3"/>
      <c r="AX339" s="3"/>
      <c r="AY339" s="3"/>
      <c r="AZ339" s="3"/>
      <c r="BA339" s="3"/>
      <c r="BB339" s="3"/>
      <c r="BC339" s="3"/>
      <c r="BD339" s="3"/>
      <c r="BE339" s="3"/>
      <c r="BF339" s="3"/>
      <c r="BG339" s="3"/>
      <c r="BH339" s="3"/>
      <c r="BI339" s="3"/>
      <c r="BJ339" s="3"/>
      <c r="BK339" s="3"/>
      <c r="BL339" s="3"/>
    </row>
    <row r="340">
      <c r="A340" s="68"/>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c r="AW340" s="3"/>
      <c r="AX340" s="3"/>
      <c r="AY340" s="3"/>
      <c r="AZ340" s="3"/>
      <c r="BA340" s="3"/>
      <c r="BB340" s="3"/>
      <c r="BC340" s="3"/>
      <c r="BD340" s="3"/>
      <c r="BE340" s="3"/>
      <c r="BF340" s="3"/>
      <c r="BG340" s="3"/>
      <c r="BH340" s="3"/>
      <c r="BI340" s="3"/>
      <c r="BJ340" s="3"/>
      <c r="BK340" s="3"/>
      <c r="BL340" s="3"/>
    </row>
    <row r="341">
      <c r="A341" s="68"/>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c r="AW341" s="3"/>
      <c r="AX341" s="3"/>
      <c r="AY341" s="3"/>
      <c r="AZ341" s="3"/>
      <c r="BA341" s="3"/>
      <c r="BB341" s="3"/>
      <c r="BC341" s="3"/>
      <c r="BD341" s="3"/>
      <c r="BE341" s="3"/>
      <c r="BF341" s="3"/>
      <c r="BG341" s="3"/>
      <c r="BH341" s="3"/>
      <c r="BI341" s="3"/>
      <c r="BJ341" s="3"/>
      <c r="BK341" s="3"/>
      <c r="BL341" s="3"/>
    </row>
    <row r="342">
      <c r="A342" s="68"/>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c r="AW342" s="3"/>
      <c r="AX342" s="3"/>
      <c r="AY342" s="3"/>
      <c r="AZ342" s="3"/>
      <c r="BA342" s="3"/>
      <c r="BB342" s="3"/>
      <c r="BC342" s="3"/>
      <c r="BD342" s="3"/>
      <c r="BE342" s="3"/>
      <c r="BF342" s="3"/>
      <c r="BG342" s="3"/>
      <c r="BH342" s="3"/>
      <c r="BI342" s="3"/>
      <c r="BJ342" s="3"/>
      <c r="BK342" s="3"/>
      <c r="BL342" s="3"/>
    </row>
    <row r="343">
      <c r="A343" s="68"/>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c r="AW343" s="3"/>
      <c r="AX343" s="3"/>
      <c r="AY343" s="3"/>
      <c r="AZ343" s="3"/>
      <c r="BA343" s="3"/>
      <c r="BB343" s="3"/>
      <c r="BC343" s="3"/>
      <c r="BD343" s="3"/>
      <c r="BE343" s="3"/>
      <c r="BF343" s="3"/>
      <c r="BG343" s="3"/>
      <c r="BH343" s="3"/>
      <c r="BI343" s="3"/>
      <c r="BJ343" s="3"/>
      <c r="BK343" s="3"/>
      <c r="BL343" s="3"/>
    </row>
    <row r="344">
      <c r="A344" s="68"/>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c r="AW344" s="3"/>
      <c r="AX344" s="3"/>
      <c r="AY344" s="3"/>
      <c r="AZ344" s="3"/>
      <c r="BA344" s="3"/>
      <c r="BB344" s="3"/>
      <c r="BC344" s="3"/>
      <c r="BD344" s="3"/>
      <c r="BE344" s="3"/>
      <c r="BF344" s="3"/>
      <c r="BG344" s="3"/>
      <c r="BH344" s="3"/>
      <c r="BI344" s="3"/>
      <c r="BJ344" s="3"/>
      <c r="BK344" s="3"/>
      <c r="BL344" s="3"/>
    </row>
    <row r="345">
      <c r="A345" s="68"/>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c r="AW345" s="3"/>
      <c r="AX345" s="3"/>
      <c r="AY345" s="3"/>
      <c r="AZ345" s="3"/>
      <c r="BA345" s="3"/>
      <c r="BB345" s="3"/>
      <c r="BC345" s="3"/>
      <c r="BD345" s="3"/>
      <c r="BE345" s="3"/>
      <c r="BF345" s="3"/>
      <c r="BG345" s="3"/>
      <c r="BH345" s="3"/>
      <c r="BI345" s="3"/>
      <c r="BJ345" s="3"/>
      <c r="BK345" s="3"/>
      <c r="BL345" s="3"/>
    </row>
    <row r="346">
      <c r="A346" s="68"/>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c r="AW346" s="3"/>
      <c r="AX346" s="3"/>
      <c r="AY346" s="3"/>
      <c r="AZ346" s="3"/>
      <c r="BA346" s="3"/>
      <c r="BB346" s="3"/>
      <c r="BC346" s="3"/>
      <c r="BD346" s="3"/>
      <c r="BE346" s="3"/>
      <c r="BF346" s="3"/>
      <c r="BG346" s="3"/>
      <c r="BH346" s="3"/>
      <c r="BI346" s="3"/>
      <c r="BJ346" s="3"/>
      <c r="BK346" s="3"/>
      <c r="BL346" s="3"/>
    </row>
    <row r="347">
      <c r="A347" s="68"/>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c r="AW347" s="3"/>
      <c r="AX347" s="3"/>
      <c r="AY347" s="3"/>
      <c r="AZ347" s="3"/>
      <c r="BA347" s="3"/>
      <c r="BB347" s="3"/>
      <c r="BC347" s="3"/>
      <c r="BD347" s="3"/>
      <c r="BE347" s="3"/>
      <c r="BF347" s="3"/>
      <c r="BG347" s="3"/>
      <c r="BH347" s="3"/>
      <c r="BI347" s="3"/>
      <c r="BJ347" s="3"/>
      <c r="BK347" s="3"/>
      <c r="BL347" s="3"/>
    </row>
    <row r="348">
      <c r="A348" s="68"/>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c r="AW348" s="3"/>
      <c r="AX348" s="3"/>
      <c r="AY348" s="3"/>
      <c r="AZ348" s="3"/>
      <c r="BA348" s="3"/>
      <c r="BB348" s="3"/>
      <c r="BC348" s="3"/>
      <c r="BD348" s="3"/>
      <c r="BE348" s="3"/>
      <c r="BF348" s="3"/>
      <c r="BG348" s="3"/>
      <c r="BH348" s="3"/>
      <c r="BI348" s="3"/>
      <c r="BJ348" s="3"/>
      <c r="BK348" s="3"/>
      <c r="BL348" s="3"/>
    </row>
    <row r="349">
      <c r="A349" s="68"/>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c r="AW349" s="3"/>
      <c r="AX349" s="3"/>
      <c r="AY349" s="3"/>
      <c r="AZ349" s="3"/>
      <c r="BA349" s="3"/>
      <c r="BB349" s="3"/>
      <c r="BC349" s="3"/>
      <c r="BD349" s="3"/>
      <c r="BE349" s="3"/>
      <c r="BF349" s="3"/>
      <c r="BG349" s="3"/>
      <c r="BH349" s="3"/>
      <c r="BI349" s="3"/>
      <c r="BJ349" s="3"/>
      <c r="BK349" s="3"/>
      <c r="BL349" s="3"/>
    </row>
    <row r="350">
      <c r="A350" s="68"/>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c r="AW350" s="3"/>
      <c r="AX350" s="3"/>
      <c r="AY350" s="3"/>
      <c r="AZ350" s="3"/>
      <c r="BA350" s="3"/>
      <c r="BB350" s="3"/>
      <c r="BC350" s="3"/>
      <c r="BD350" s="3"/>
      <c r="BE350" s="3"/>
      <c r="BF350" s="3"/>
      <c r="BG350" s="3"/>
      <c r="BH350" s="3"/>
      <c r="BI350" s="3"/>
      <c r="BJ350" s="3"/>
      <c r="BK350" s="3"/>
      <c r="BL350" s="3"/>
    </row>
    <row r="351">
      <c r="A351" s="68"/>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c r="AW351" s="3"/>
      <c r="AX351" s="3"/>
      <c r="AY351" s="3"/>
      <c r="AZ351" s="3"/>
      <c r="BA351" s="3"/>
      <c r="BB351" s="3"/>
      <c r="BC351" s="3"/>
      <c r="BD351" s="3"/>
      <c r="BE351" s="3"/>
      <c r="BF351" s="3"/>
      <c r="BG351" s="3"/>
      <c r="BH351" s="3"/>
      <c r="BI351" s="3"/>
      <c r="BJ351" s="3"/>
      <c r="BK351" s="3"/>
      <c r="BL351" s="3"/>
    </row>
    <row r="352">
      <c r="A352" s="68"/>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c r="AW352" s="3"/>
      <c r="AX352" s="3"/>
      <c r="AY352" s="3"/>
      <c r="AZ352" s="3"/>
      <c r="BA352" s="3"/>
      <c r="BB352" s="3"/>
      <c r="BC352" s="3"/>
      <c r="BD352" s="3"/>
      <c r="BE352" s="3"/>
      <c r="BF352" s="3"/>
      <c r="BG352" s="3"/>
      <c r="BH352" s="3"/>
      <c r="BI352" s="3"/>
      <c r="BJ352" s="3"/>
      <c r="BK352" s="3"/>
      <c r="BL352" s="3"/>
    </row>
    <row r="353">
      <c r="A353" s="68"/>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c r="AW353" s="3"/>
      <c r="AX353" s="3"/>
      <c r="AY353" s="3"/>
      <c r="AZ353" s="3"/>
      <c r="BA353" s="3"/>
      <c r="BB353" s="3"/>
      <c r="BC353" s="3"/>
      <c r="BD353" s="3"/>
      <c r="BE353" s="3"/>
      <c r="BF353" s="3"/>
      <c r="BG353" s="3"/>
      <c r="BH353" s="3"/>
      <c r="BI353" s="3"/>
      <c r="BJ353" s="3"/>
      <c r="BK353" s="3"/>
      <c r="BL353" s="3"/>
    </row>
    <row r="354">
      <c r="A354" s="68"/>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c r="AW354" s="3"/>
      <c r="AX354" s="3"/>
      <c r="AY354" s="3"/>
      <c r="AZ354" s="3"/>
      <c r="BA354" s="3"/>
      <c r="BB354" s="3"/>
      <c r="BC354" s="3"/>
      <c r="BD354" s="3"/>
      <c r="BE354" s="3"/>
      <c r="BF354" s="3"/>
      <c r="BG354" s="3"/>
      <c r="BH354" s="3"/>
      <c r="BI354" s="3"/>
      <c r="BJ354" s="3"/>
      <c r="BK354" s="3"/>
      <c r="BL354" s="3"/>
    </row>
    <row r="355">
      <c r="A355" s="68"/>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c r="AW355" s="3"/>
      <c r="AX355" s="3"/>
      <c r="AY355" s="3"/>
      <c r="AZ355" s="3"/>
      <c r="BA355" s="3"/>
      <c r="BB355" s="3"/>
      <c r="BC355" s="3"/>
      <c r="BD355" s="3"/>
      <c r="BE355" s="3"/>
      <c r="BF355" s="3"/>
      <c r="BG355" s="3"/>
      <c r="BH355" s="3"/>
      <c r="BI355" s="3"/>
      <c r="BJ355" s="3"/>
      <c r="BK355" s="3"/>
      <c r="BL355" s="3"/>
    </row>
    <row r="356">
      <c r="A356" s="68"/>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c r="AW356" s="3"/>
      <c r="AX356" s="3"/>
      <c r="AY356" s="3"/>
      <c r="AZ356" s="3"/>
      <c r="BA356" s="3"/>
      <c r="BB356" s="3"/>
      <c r="BC356" s="3"/>
      <c r="BD356" s="3"/>
      <c r="BE356" s="3"/>
      <c r="BF356" s="3"/>
      <c r="BG356" s="3"/>
      <c r="BH356" s="3"/>
      <c r="BI356" s="3"/>
      <c r="BJ356" s="3"/>
      <c r="BK356" s="3"/>
      <c r="BL356" s="3"/>
    </row>
    <row r="357">
      <c r="A357" s="68"/>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c r="AW357" s="3"/>
      <c r="AX357" s="3"/>
      <c r="AY357" s="3"/>
      <c r="AZ357" s="3"/>
      <c r="BA357" s="3"/>
      <c r="BB357" s="3"/>
      <c r="BC357" s="3"/>
      <c r="BD357" s="3"/>
      <c r="BE357" s="3"/>
      <c r="BF357" s="3"/>
      <c r="BG357" s="3"/>
      <c r="BH357" s="3"/>
      <c r="BI357" s="3"/>
      <c r="BJ357" s="3"/>
      <c r="BK357" s="3"/>
      <c r="BL357" s="3"/>
    </row>
    <row r="358">
      <c r="A358" s="68"/>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c r="AW358" s="3"/>
      <c r="AX358" s="3"/>
      <c r="AY358" s="3"/>
      <c r="AZ358" s="3"/>
      <c r="BA358" s="3"/>
      <c r="BB358" s="3"/>
      <c r="BC358" s="3"/>
      <c r="BD358" s="3"/>
      <c r="BE358" s="3"/>
      <c r="BF358" s="3"/>
      <c r="BG358" s="3"/>
      <c r="BH358" s="3"/>
      <c r="BI358" s="3"/>
      <c r="BJ358" s="3"/>
      <c r="BK358" s="3"/>
      <c r="BL358" s="3"/>
    </row>
    <row r="359">
      <c r="A359" s="68"/>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c r="AW359" s="3"/>
      <c r="AX359" s="3"/>
      <c r="AY359" s="3"/>
      <c r="AZ359" s="3"/>
      <c r="BA359" s="3"/>
      <c r="BB359" s="3"/>
      <c r="BC359" s="3"/>
      <c r="BD359" s="3"/>
      <c r="BE359" s="3"/>
      <c r="BF359" s="3"/>
      <c r="BG359" s="3"/>
      <c r="BH359" s="3"/>
      <c r="BI359" s="3"/>
      <c r="BJ359" s="3"/>
      <c r="BK359" s="3"/>
      <c r="BL359" s="3"/>
    </row>
    <row r="360">
      <c r="A360" s="68"/>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c r="AW360" s="3"/>
      <c r="AX360" s="3"/>
      <c r="AY360" s="3"/>
      <c r="AZ360" s="3"/>
      <c r="BA360" s="3"/>
      <c r="BB360" s="3"/>
      <c r="BC360" s="3"/>
      <c r="BD360" s="3"/>
      <c r="BE360" s="3"/>
      <c r="BF360" s="3"/>
      <c r="BG360" s="3"/>
      <c r="BH360" s="3"/>
      <c r="BI360" s="3"/>
      <c r="BJ360" s="3"/>
      <c r="BK360" s="3"/>
      <c r="BL360" s="3"/>
    </row>
    <row r="361">
      <c r="A361" s="68"/>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c r="AW361" s="3"/>
      <c r="AX361" s="3"/>
      <c r="AY361" s="3"/>
      <c r="AZ361" s="3"/>
      <c r="BA361" s="3"/>
      <c r="BB361" s="3"/>
      <c r="BC361" s="3"/>
      <c r="BD361" s="3"/>
      <c r="BE361" s="3"/>
      <c r="BF361" s="3"/>
      <c r="BG361" s="3"/>
      <c r="BH361" s="3"/>
      <c r="BI361" s="3"/>
      <c r="BJ361" s="3"/>
      <c r="BK361" s="3"/>
      <c r="BL361" s="3"/>
    </row>
    <row r="362">
      <c r="A362" s="68"/>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c r="AW362" s="3"/>
      <c r="AX362" s="3"/>
      <c r="AY362" s="3"/>
      <c r="AZ362" s="3"/>
      <c r="BA362" s="3"/>
      <c r="BB362" s="3"/>
      <c r="BC362" s="3"/>
      <c r="BD362" s="3"/>
      <c r="BE362" s="3"/>
      <c r="BF362" s="3"/>
      <c r="BG362" s="3"/>
      <c r="BH362" s="3"/>
      <c r="BI362" s="3"/>
      <c r="BJ362" s="3"/>
      <c r="BK362" s="3"/>
      <c r="BL362" s="3"/>
    </row>
    <row r="363">
      <c r="A363" s="68"/>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c r="AW363" s="3"/>
      <c r="AX363" s="3"/>
      <c r="AY363" s="3"/>
      <c r="AZ363" s="3"/>
      <c r="BA363" s="3"/>
      <c r="BB363" s="3"/>
      <c r="BC363" s="3"/>
      <c r="BD363" s="3"/>
      <c r="BE363" s="3"/>
      <c r="BF363" s="3"/>
      <c r="BG363" s="3"/>
      <c r="BH363" s="3"/>
      <c r="BI363" s="3"/>
      <c r="BJ363" s="3"/>
      <c r="BK363" s="3"/>
      <c r="BL363" s="3"/>
    </row>
    <row r="364">
      <c r="A364" s="68"/>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
      <c r="AV364" s="3"/>
      <c r="AW364" s="3"/>
      <c r="AX364" s="3"/>
      <c r="AY364" s="3"/>
      <c r="AZ364" s="3"/>
      <c r="BA364" s="3"/>
      <c r="BB364" s="3"/>
      <c r="BC364" s="3"/>
      <c r="BD364" s="3"/>
      <c r="BE364" s="3"/>
      <c r="BF364" s="3"/>
      <c r="BG364" s="3"/>
      <c r="BH364" s="3"/>
      <c r="BI364" s="3"/>
      <c r="BJ364" s="3"/>
      <c r="BK364" s="3"/>
      <c r="BL364" s="3"/>
    </row>
    <row r="365">
      <c r="A365" s="68"/>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c r="AW365" s="3"/>
      <c r="AX365" s="3"/>
      <c r="AY365" s="3"/>
      <c r="AZ365" s="3"/>
      <c r="BA365" s="3"/>
      <c r="BB365" s="3"/>
      <c r="BC365" s="3"/>
      <c r="BD365" s="3"/>
      <c r="BE365" s="3"/>
      <c r="BF365" s="3"/>
      <c r="BG365" s="3"/>
      <c r="BH365" s="3"/>
      <c r="BI365" s="3"/>
      <c r="BJ365" s="3"/>
      <c r="BK365" s="3"/>
      <c r="BL365" s="3"/>
    </row>
    <row r="366">
      <c r="A366" s="68"/>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c r="AW366" s="3"/>
      <c r="AX366" s="3"/>
      <c r="AY366" s="3"/>
      <c r="AZ366" s="3"/>
      <c r="BA366" s="3"/>
      <c r="BB366" s="3"/>
      <c r="BC366" s="3"/>
      <c r="BD366" s="3"/>
      <c r="BE366" s="3"/>
      <c r="BF366" s="3"/>
      <c r="BG366" s="3"/>
      <c r="BH366" s="3"/>
      <c r="BI366" s="3"/>
      <c r="BJ366" s="3"/>
      <c r="BK366" s="3"/>
      <c r="BL366" s="3"/>
    </row>
    <row r="367">
      <c r="A367" s="68"/>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c r="AW367" s="3"/>
      <c r="AX367" s="3"/>
      <c r="AY367" s="3"/>
      <c r="AZ367" s="3"/>
      <c r="BA367" s="3"/>
      <c r="BB367" s="3"/>
      <c r="BC367" s="3"/>
      <c r="BD367" s="3"/>
      <c r="BE367" s="3"/>
      <c r="BF367" s="3"/>
      <c r="BG367" s="3"/>
      <c r="BH367" s="3"/>
      <c r="BI367" s="3"/>
      <c r="BJ367" s="3"/>
      <c r="BK367" s="3"/>
      <c r="BL367" s="3"/>
    </row>
    <row r="368">
      <c r="A368" s="68"/>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c r="AW368" s="3"/>
      <c r="AX368" s="3"/>
      <c r="AY368" s="3"/>
      <c r="AZ368" s="3"/>
      <c r="BA368" s="3"/>
      <c r="BB368" s="3"/>
      <c r="BC368" s="3"/>
      <c r="BD368" s="3"/>
      <c r="BE368" s="3"/>
      <c r="BF368" s="3"/>
      <c r="BG368" s="3"/>
      <c r="BH368" s="3"/>
      <c r="BI368" s="3"/>
      <c r="BJ368" s="3"/>
      <c r="BK368" s="3"/>
      <c r="BL368" s="3"/>
    </row>
    <row r="369">
      <c r="A369" s="68"/>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c r="AW369" s="3"/>
      <c r="AX369" s="3"/>
      <c r="AY369" s="3"/>
      <c r="AZ369" s="3"/>
      <c r="BA369" s="3"/>
      <c r="BB369" s="3"/>
      <c r="BC369" s="3"/>
      <c r="BD369" s="3"/>
      <c r="BE369" s="3"/>
      <c r="BF369" s="3"/>
      <c r="BG369" s="3"/>
      <c r="BH369" s="3"/>
      <c r="BI369" s="3"/>
      <c r="BJ369" s="3"/>
      <c r="BK369" s="3"/>
      <c r="BL369" s="3"/>
    </row>
    <row r="370">
      <c r="A370" s="68"/>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c r="AW370" s="3"/>
      <c r="AX370" s="3"/>
      <c r="AY370" s="3"/>
      <c r="AZ370" s="3"/>
      <c r="BA370" s="3"/>
      <c r="BB370" s="3"/>
      <c r="BC370" s="3"/>
      <c r="BD370" s="3"/>
      <c r="BE370" s="3"/>
      <c r="BF370" s="3"/>
      <c r="BG370" s="3"/>
      <c r="BH370" s="3"/>
      <c r="BI370" s="3"/>
      <c r="BJ370" s="3"/>
      <c r="BK370" s="3"/>
      <c r="BL370" s="3"/>
    </row>
    <row r="371">
      <c r="A371" s="68"/>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
      <c r="AX371" s="3"/>
      <c r="AY371" s="3"/>
      <c r="AZ371" s="3"/>
      <c r="BA371" s="3"/>
      <c r="BB371" s="3"/>
      <c r="BC371" s="3"/>
      <c r="BD371" s="3"/>
      <c r="BE371" s="3"/>
      <c r="BF371" s="3"/>
      <c r="BG371" s="3"/>
      <c r="BH371" s="3"/>
      <c r="BI371" s="3"/>
      <c r="BJ371" s="3"/>
      <c r="BK371" s="3"/>
      <c r="BL371" s="3"/>
    </row>
    <row r="372">
      <c r="A372" s="68"/>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c r="AW372" s="3"/>
      <c r="AX372" s="3"/>
      <c r="AY372" s="3"/>
      <c r="AZ372" s="3"/>
      <c r="BA372" s="3"/>
      <c r="BB372" s="3"/>
      <c r="BC372" s="3"/>
      <c r="BD372" s="3"/>
      <c r="BE372" s="3"/>
      <c r="BF372" s="3"/>
      <c r="BG372" s="3"/>
      <c r="BH372" s="3"/>
      <c r="BI372" s="3"/>
      <c r="BJ372" s="3"/>
      <c r="BK372" s="3"/>
      <c r="BL372" s="3"/>
    </row>
    <row r="373">
      <c r="A373" s="68"/>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c r="AW373" s="3"/>
      <c r="AX373" s="3"/>
      <c r="AY373" s="3"/>
      <c r="AZ373" s="3"/>
      <c r="BA373" s="3"/>
      <c r="BB373" s="3"/>
      <c r="BC373" s="3"/>
      <c r="BD373" s="3"/>
      <c r="BE373" s="3"/>
      <c r="BF373" s="3"/>
      <c r="BG373" s="3"/>
      <c r="BH373" s="3"/>
      <c r="BI373" s="3"/>
      <c r="BJ373" s="3"/>
      <c r="BK373" s="3"/>
      <c r="BL373" s="3"/>
    </row>
    <row r="374">
      <c r="A374" s="68"/>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c r="AW374" s="3"/>
      <c r="AX374" s="3"/>
      <c r="AY374" s="3"/>
      <c r="AZ374" s="3"/>
      <c r="BA374" s="3"/>
      <c r="BB374" s="3"/>
      <c r="BC374" s="3"/>
      <c r="BD374" s="3"/>
      <c r="BE374" s="3"/>
      <c r="BF374" s="3"/>
      <c r="BG374" s="3"/>
      <c r="BH374" s="3"/>
      <c r="BI374" s="3"/>
      <c r="BJ374" s="3"/>
      <c r="BK374" s="3"/>
      <c r="BL374" s="3"/>
    </row>
    <row r="375">
      <c r="A375" s="68"/>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c r="AW375" s="3"/>
      <c r="AX375" s="3"/>
      <c r="AY375" s="3"/>
      <c r="AZ375" s="3"/>
      <c r="BA375" s="3"/>
      <c r="BB375" s="3"/>
      <c r="BC375" s="3"/>
      <c r="BD375" s="3"/>
      <c r="BE375" s="3"/>
      <c r="BF375" s="3"/>
      <c r="BG375" s="3"/>
      <c r="BH375" s="3"/>
      <c r="BI375" s="3"/>
      <c r="BJ375" s="3"/>
      <c r="BK375" s="3"/>
      <c r="BL375" s="3"/>
    </row>
    <row r="376">
      <c r="A376" s="68"/>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c r="AW376" s="3"/>
      <c r="AX376" s="3"/>
      <c r="AY376" s="3"/>
      <c r="AZ376" s="3"/>
      <c r="BA376" s="3"/>
      <c r="BB376" s="3"/>
      <c r="BC376" s="3"/>
      <c r="BD376" s="3"/>
      <c r="BE376" s="3"/>
      <c r="BF376" s="3"/>
      <c r="BG376" s="3"/>
      <c r="BH376" s="3"/>
      <c r="BI376" s="3"/>
      <c r="BJ376" s="3"/>
      <c r="BK376" s="3"/>
      <c r="BL376" s="3"/>
    </row>
    <row r="377">
      <c r="A377" s="68"/>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c r="AW377" s="3"/>
      <c r="AX377" s="3"/>
      <c r="AY377" s="3"/>
      <c r="AZ377" s="3"/>
      <c r="BA377" s="3"/>
      <c r="BB377" s="3"/>
      <c r="BC377" s="3"/>
      <c r="BD377" s="3"/>
      <c r="BE377" s="3"/>
      <c r="BF377" s="3"/>
      <c r="BG377" s="3"/>
      <c r="BH377" s="3"/>
      <c r="BI377" s="3"/>
      <c r="BJ377" s="3"/>
      <c r="BK377" s="3"/>
      <c r="BL377" s="3"/>
    </row>
    <row r="378">
      <c r="A378" s="68"/>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c r="AW378" s="3"/>
      <c r="AX378" s="3"/>
      <c r="AY378" s="3"/>
      <c r="AZ378" s="3"/>
      <c r="BA378" s="3"/>
      <c r="BB378" s="3"/>
      <c r="BC378" s="3"/>
      <c r="BD378" s="3"/>
      <c r="BE378" s="3"/>
      <c r="BF378" s="3"/>
      <c r="BG378" s="3"/>
      <c r="BH378" s="3"/>
      <c r="BI378" s="3"/>
      <c r="BJ378" s="3"/>
      <c r="BK378" s="3"/>
      <c r="BL378" s="3"/>
    </row>
    <row r="379">
      <c r="A379" s="68"/>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c r="AW379" s="3"/>
      <c r="AX379" s="3"/>
      <c r="AY379" s="3"/>
      <c r="AZ379" s="3"/>
      <c r="BA379" s="3"/>
      <c r="BB379" s="3"/>
      <c r="BC379" s="3"/>
      <c r="BD379" s="3"/>
      <c r="BE379" s="3"/>
      <c r="BF379" s="3"/>
      <c r="BG379" s="3"/>
      <c r="BH379" s="3"/>
      <c r="BI379" s="3"/>
      <c r="BJ379" s="3"/>
      <c r="BK379" s="3"/>
      <c r="BL379" s="3"/>
    </row>
    <row r="380">
      <c r="A380" s="68"/>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c r="AW380" s="3"/>
      <c r="AX380" s="3"/>
      <c r="AY380" s="3"/>
      <c r="AZ380" s="3"/>
      <c r="BA380" s="3"/>
      <c r="BB380" s="3"/>
      <c r="BC380" s="3"/>
      <c r="BD380" s="3"/>
      <c r="BE380" s="3"/>
      <c r="BF380" s="3"/>
      <c r="BG380" s="3"/>
      <c r="BH380" s="3"/>
      <c r="BI380" s="3"/>
      <c r="BJ380" s="3"/>
      <c r="BK380" s="3"/>
      <c r="BL380" s="3"/>
    </row>
    <row r="381">
      <c r="A381" s="68"/>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c r="AW381" s="3"/>
      <c r="AX381" s="3"/>
      <c r="AY381" s="3"/>
      <c r="AZ381" s="3"/>
      <c r="BA381" s="3"/>
      <c r="BB381" s="3"/>
      <c r="BC381" s="3"/>
      <c r="BD381" s="3"/>
      <c r="BE381" s="3"/>
      <c r="BF381" s="3"/>
      <c r="BG381" s="3"/>
      <c r="BH381" s="3"/>
      <c r="BI381" s="3"/>
      <c r="BJ381" s="3"/>
      <c r="BK381" s="3"/>
      <c r="BL381" s="3"/>
    </row>
    <row r="382">
      <c r="A382" s="68"/>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c r="AW382" s="3"/>
      <c r="AX382" s="3"/>
      <c r="AY382" s="3"/>
      <c r="AZ382" s="3"/>
      <c r="BA382" s="3"/>
      <c r="BB382" s="3"/>
      <c r="BC382" s="3"/>
      <c r="BD382" s="3"/>
      <c r="BE382" s="3"/>
      <c r="BF382" s="3"/>
      <c r="BG382" s="3"/>
      <c r="BH382" s="3"/>
      <c r="BI382" s="3"/>
      <c r="BJ382" s="3"/>
      <c r="BK382" s="3"/>
      <c r="BL382" s="3"/>
    </row>
    <row r="383">
      <c r="A383" s="68"/>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c r="AW383" s="3"/>
      <c r="AX383" s="3"/>
      <c r="AY383" s="3"/>
      <c r="AZ383" s="3"/>
      <c r="BA383" s="3"/>
      <c r="BB383" s="3"/>
      <c r="BC383" s="3"/>
      <c r="BD383" s="3"/>
      <c r="BE383" s="3"/>
      <c r="BF383" s="3"/>
      <c r="BG383" s="3"/>
      <c r="BH383" s="3"/>
      <c r="BI383" s="3"/>
      <c r="BJ383" s="3"/>
      <c r="BK383" s="3"/>
      <c r="BL383" s="3"/>
    </row>
    <row r="384">
      <c r="A384" s="68"/>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c r="AW384" s="3"/>
      <c r="AX384" s="3"/>
      <c r="AY384" s="3"/>
      <c r="AZ384" s="3"/>
      <c r="BA384" s="3"/>
      <c r="BB384" s="3"/>
      <c r="BC384" s="3"/>
      <c r="BD384" s="3"/>
      <c r="BE384" s="3"/>
      <c r="BF384" s="3"/>
      <c r="BG384" s="3"/>
      <c r="BH384" s="3"/>
      <c r="BI384" s="3"/>
      <c r="BJ384" s="3"/>
      <c r="BK384" s="3"/>
      <c r="BL384" s="3"/>
    </row>
    <row r="385">
      <c r="A385" s="68"/>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c r="AW385" s="3"/>
      <c r="AX385" s="3"/>
      <c r="AY385" s="3"/>
      <c r="AZ385" s="3"/>
      <c r="BA385" s="3"/>
      <c r="BB385" s="3"/>
      <c r="BC385" s="3"/>
      <c r="BD385" s="3"/>
      <c r="BE385" s="3"/>
      <c r="BF385" s="3"/>
      <c r="BG385" s="3"/>
      <c r="BH385" s="3"/>
      <c r="BI385" s="3"/>
      <c r="BJ385" s="3"/>
      <c r="BK385" s="3"/>
      <c r="BL385" s="3"/>
    </row>
    <row r="386">
      <c r="A386" s="68"/>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c r="AW386" s="3"/>
      <c r="AX386" s="3"/>
      <c r="AY386" s="3"/>
      <c r="AZ386" s="3"/>
      <c r="BA386" s="3"/>
      <c r="BB386" s="3"/>
      <c r="BC386" s="3"/>
      <c r="BD386" s="3"/>
      <c r="BE386" s="3"/>
      <c r="BF386" s="3"/>
      <c r="BG386" s="3"/>
      <c r="BH386" s="3"/>
      <c r="BI386" s="3"/>
      <c r="BJ386" s="3"/>
      <c r="BK386" s="3"/>
      <c r="BL386" s="3"/>
    </row>
    <row r="387">
      <c r="A387" s="68"/>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c r="AW387" s="3"/>
      <c r="AX387" s="3"/>
      <c r="AY387" s="3"/>
      <c r="AZ387" s="3"/>
      <c r="BA387" s="3"/>
      <c r="BB387" s="3"/>
      <c r="BC387" s="3"/>
      <c r="BD387" s="3"/>
      <c r="BE387" s="3"/>
      <c r="BF387" s="3"/>
      <c r="BG387" s="3"/>
      <c r="BH387" s="3"/>
      <c r="BI387" s="3"/>
      <c r="BJ387" s="3"/>
      <c r="BK387" s="3"/>
      <c r="BL387" s="3"/>
    </row>
    <row r="388">
      <c r="A388" s="68"/>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c r="AW388" s="3"/>
      <c r="AX388" s="3"/>
      <c r="AY388" s="3"/>
      <c r="AZ388" s="3"/>
      <c r="BA388" s="3"/>
      <c r="BB388" s="3"/>
      <c r="BC388" s="3"/>
      <c r="BD388" s="3"/>
      <c r="BE388" s="3"/>
      <c r="BF388" s="3"/>
      <c r="BG388" s="3"/>
      <c r="BH388" s="3"/>
      <c r="BI388" s="3"/>
      <c r="BJ388" s="3"/>
      <c r="BK388" s="3"/>
      <c r="BL388" s="3"/>
    </row>
    <row r="389">
      <c r="A389" s="68"/>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
      <c r="AV389" s="3"/>
      <c r="AW389" s="3"/>
      <c r="AX389" s="3"/>
      <c r="AY389" s="3"/>
      <c r="AZ389" s="3"/>
      <c r="BA389" s="3"/>
      <c r="BB389" s="3"/>
      <c r="BC389" s="3"/>
      <c r="BD389" s="3"/>
      <c r="BE389" s="3"/>
      <c r="BF389" s="3"/>
      <c r="BG389" s="3"/>
      <c r="BH389" s="3"/>
      <c r="BI389" s="3"/>
      <c r="BJ389" s="3"/>
      <c r="BK389" s="3"/>
      <c r="BL389" s="3"/>
    </row>
    <row r="390">
      <c r="A390" s="68"/>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c r="AW390" s="3"/>
      <c r="AX390" s="3"/>
      <c r="AY390" s="3"/>
      <c r="AZ390" s="3"/>
      <c r="BA390" s="3"/>
      <c r="BB390" s="3"/>
      <c r="BC390" s="3"/>
      <c r="BD390" s="3"/>
      <c r="BE390" s="3"/>
      <c r="BF390" s="3"/>
      <c r="BG390" s="3"/>
      <c r="BH390" s="3"/>
      <c r="BI390" s="3"/>
      <c r="BJ390" s="3"/>
      <c r="BK390" s="3"/>
      <c r="BL390" s="3"/>
    </row>
    <row r="391">
      <c r="A391" s="68"/>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c r="AW391" s="3"/>
      <c r="AX391" s="3"/>
      <c r="AY391" s="3"/>
      <c r="AZ391" s="3"/>
      <c r="BA391" s="3"/>
      <c r="BB391" s="3"/>
      <c r="BC391" s="3"/>
      <c r="BD391" s="3"/>
      <c r="BE391" s="3"/>
      <c r="BF391" s="3"/>
      <c r="BG391" s="3"/>
      <c r="BH391" s="3"/>
      <c r="BI391" s="3"/>
      <c r="BJ391" s="3"/>
      <c r="BK391" s="3"/>
      <c r="BL391" s="3"/>
    </row>
    <row r="392">
      <c r="A392" s="68"/>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c r="AW392" s="3"/>
      <c r="AX392" s="3"/>
      <c r="AY392" s="3"/>
      <c r="AZ392" s="3"/>
      <c r="BA392" s="3"/>
      <c r="BB392" s="3"/>
      <c r="BC392" s="3"/>
      <c r="BD392" s="3"/>
      <c r="BE392" s="3"/>
      <c r="BF392" s="3"/>
      <c r="BG392" s="3"/>
      <c r="BH392" s="3"/>
      <c r="BI392" s="3"/>
      <c r="BJ392" s="3"/>
      <c r="BK392" s="3"/>
      <c r="BL392" s="3"/>
    </row>
    <row r="393">
      <c r="A393" s="68"/>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c r="AW393" s="3"/>
      <c r="AX393" s="3"/>
      <c r="AY393" s="3"/>
      <c r="AZ393" s="3"/>
      <c r="BA393" s="3"/>
      <c r="BB393" s="3"/>
      <c r="BC393" s="3"/>
      <c r="BD393" s="3"/>
      <c r="BE393" s="3"/>
      <c r="BF393" s="3"/>
      <c r="BG393" s="3"/>
      <c r="BH393" s="3"/>
      <c r="BI393" s="3"/>
      <c r="BJ393" s="3"/>
      <c r="BK393" s="3"/>
      <c r="BL393" s="3"/>
    </row>
    <row r="394">
      <c r="A394" s="68"/>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c r="AW394" s="3"/>
      <c r="AX394" s="3"/>
      <c r="AY394" s="3"/>
      <c r="AZ394" s="3"/>
      <c r="BA394" s="3"/>
      <c r="BB394" s="3"/>
      <c r="BC394" s="3"/>
      <c r="BD394" s="3"/>
      <c r="BE394" s="3"/>
      <c r="BF394" s="3"/>
      <c r="BG394" s="3"/>
      <c r="BH394" s="3"/>
      <c r="BI394" s="3"/>
      <c r="BJ394" s="3"/>
      <c r="BK394" s="3"/>
      <c r="BL394" s="3"/>
    </row>
    <row r="395">
      <c r="A395" s="68"/>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c r="AW395" s="3"/>
      <c r="AX395" s="3"/>
      <c r="AY395" s="3"/>
      <c r="AZ395" s="3"/>
      <c r="BA395" s="3"/>
      <c r="BB395" s="3"/>
      <c r="BC395" s="3"/>
      <c r="BD395" s="3"/>
      <c r="BE395" s="3"/>
      <c r="BF395" s="3"/>
      <c r="BG395" s="3"/>
      <c r="BH395" s="3"/>
      <c r="BI395" s="3"/>
      <c r="BJ395" s="3"/>
      <c r="BK395" s="3"/>
      <c r="BL395" s="3"/>
    </row>
    <row r="396">
      <c r="A396" s="68"/>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c r="AW396" s="3"/>
      <c r="AX396" s="3"/>
      <c r="AY396" s="3"/>
      <c r="AZ396" s="3"/>
      <c r="BA396" s="3"/>
      <c r="BB396" s="3"/>
      <c r="BC396" s="3"/>
      <c r="BD396" s="3"/>
      <c r="BE396" s="3"/>
      <c r="BF396" s="3"/>
      <c r="BG396" s="3"/>
      <c r="BH396" s="3"/>
      <c r="BI396" s="3"/>
      <c r="BJ396" s="3"/>
      <c r="BK396" s="3"/>
      <c r="BL396" s="3"/>
    </row>
    <row r="397">
      <c r="A397" s="68"/>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c r="AW397" s="3"/>
      <c r="AX397" s="3"/>
      <c r="AY397" s="3"/>
      <c r="AZ397" s="3"/>
      <c r="BA397" s="3"/>
      <c r="BB397" s="3"/>
      <c r="BC397" s="3"/>
      <c r="BD397" s="3"/>
      <c r="BE397" s="3"/>
      <c r="BF397" s="3"/>
      <c r="BG397" s="3"/>
      <c r="BH397" s="3"/>
      <c r="BI397" s="3"/>
      <c r="BJ397" s="3"/>
      <c r="BK397" s="3"/>
      <c r="BL397" s="3"/>
    </row>
    <row r="398">
      <c r="A398" s="68"/>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c r="AW398" s="3"/>
      <c r="AX398" s="3"/>
      <c r="AY398" s="3"/>
      <c r="AZ398" s="3"/>
      <c r="BA398" s="3"/>
      <c r="BB398" s="3"/>
      <c r="BC398" s="3"/>
      <c r="BD398" s="3"/>
      <c r="BE398" s="3"/>
      <c r="BF398" s="3"/>
      <c r="BG398" s="3"/>
      <c r="BH398" s="3"/>
      <c r="BI398" s="3"/>
      <c r="BJ398" s="3"/>
      <c r="BK398" s="3"/>
      <c r="BL398" s="3"/>
    </row>
    <row r="399">
      <c r="A399" s="68"/>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c r="AW399" s="3"/>
      <c r="AX399" s="3"/>
      <c r="AY399" s="3"/>
      <c r="AZ399" s="3"/>
      <c r="BA399" s="3"/>
      <c r="BB399" s="3"/>
      <c r="BC399" s="3"/>
      <c r="BD399" s="3"/>
      <c r="BE399" s="3"/>
      <c r="BF399" s="3"/>
      <c r="BG399" s="3"/>
      <c r="BH399" s="3"/>
      <c r="BI399" s="3"/>
      <c r="BJ399" s="3"/>
      <c r="BK399" s="3"/>
      <c r="BL399" s="3"/>
    </row>
    <row r="400">
      <c r="A400" s="68"/>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c r="AW400" s="3"/>
      <c r="AX400" s="3"/>
      <c r="AY400" s="3"/>
      <c r="AZ400" s="3"/>
      <c r="BA400" s="3"/>
      <c r="BB400" s="3"/>
      <c r="BC400" s="3"/>
      <c r="BD400" s="3"/>
      <c r="BE400" s="3"/>
      <c r="BF400" s="3"/>
      <c r="BG400" s="3"/>
      <c r="BH400" s="3"/>
      <c r="BI400" s="3"/>
      <c r="BJ400" s="3"/>
      <c r="BK400" s="3"/>
      <c r="BL400" s="3"/>
    </row>
    <row r="401">
      <c r="A401" s="68"/>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c r="AW401" s="3"/>
      <c r="AX401" s="3"/>
      <c r="AY401" s="3"/>
      <c r="AZ401" s="3"/>
      <c r="BA401" s="3"/>
      <c r="BB401" s="3"/>
      <c r="BC401" s="3"/>
      <c r="BD401" s="3"/>
      <c r="BE401" s="3"/>
      <c r="BF401" s="3"/>
      <c r="BG401" s="3"/>
      <c r="BH401" s="3"/>
      <c r="BI401" s="3"/>
      <c r="BJ401" s="3"/>
      <c r="BK401" s="3"/>
      <c r="BL401" s="3"/>
    </row>
    <row r="402">
      <c r="A402" s="68"/>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c r="AW402" s="3"/>
      <c r="AX402" s="3"/>
      <c r="AY402" s="3"/>
      <c r="AZ402" s="3"/>
      <c r="BA402" s="3"/>
      <c r="BB402" s="3"/>
      <c r="BC402" s="3"/>
      <c r="BD402" s="3"/>
      <c r="BE402" s="3"/>
      <c r="BF402" s="3"/>
      <c r="BG402" s="3"/>
      <c r="BH402" s="3"/>
      <c r="BI402" s="3"/>
      <c r="BJ402" s="3"/>
      <c r="BK402" s="3"/>
      <c r="BL402" s="3"/>
    </row>
    <row r="403">
      <c r="A403" s="68"/>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c r="AW403" s="3"/>
      <c r="AX403" s="3"/>
      <c r="AY403" s="3"/>
      <c r="AZ403" s="3"/>
      <c r="BA403" s="3"/>
      <c r="BB403" s="3"/>
      <c r="BC403" s="3"/>
      <c r="BD403" s="3"/>
      <c r="BE403" s="3"/>
      <c r="BF403" s="3"/>
      <c r="BG403" s="3"/>
      <c r="BH403" s="3"/>
      <c r="BI403" s="3"/>
      <c r="BJ403" s="3"/>
      <c r="BK403" s="3"/>
      <c r="BL403" s="3"/>
    </row>
    <row r="404">
      <c r="A404" s="68"/>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c r="AW404" s="3"/>
      <c r="AX404" s="3"/>
      <c r="AY404" s="3"/>
      <c r="AZ404" s="3"/>
      <c r="BA404" s="3"/>
      <c r="BB404" s="3"/>
      <c r="BC404" s="3"/>
      <c r="BD404" s="3"/>
      <c r="BE404" s="3"/>
      <c r="BF404" s="3"/>
      <c r="BG404" s="3"/>
      <c r="BH404" s="3"/>
      <c r="BI404" s="3"/>
      <c r="BJ404" s="3"/>
      <c r="BK404" s="3"/>
      <c r="BL404" s="3"/>
    </row>
    <row r="405">
      <c r="A405" s="68"/>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c r="AW405" s="3"/>
      <c r="AX405" s="3"/>
      <c r="AY405" s="3"/>
      <c r="AZ405" s="3"/>
      <c r="BA405" s="3"/>
      <c r="BB405" s="3"/>
      <c r="BC405" s="3"/>
      <c r="BD405" s="3"/>
      <c r="BE405" s="3"/>
      <c r="BF405" s="3"/>
      <c r="BG405" s="3"/>
      <c r="BH405" s="3"/>
      <c r="BI405" s="3"/>
      <c r="BJ405" s="3"/>
      <c r="BK405" s="3"/>
      <c r="BL405" s="3"/>
    </row>
    <row r="406">
      <c r="A406" s="68"/>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c r="AW406" s="3"/>
      <c r="AX406" s="3"/>
      <c r="AY406" s="3"/>
      <c r="AZ406" s="3"/>
      <c r="BA406" s="3"/>
      <c r="BB406" s="3"/>
      <c r="BC406" s="3"/>
      <c r="BD406" s="3"/>
      <c r="BE406" s="3"/>
      <c r="BF406" s="3"/>
      <c r="BG406" s="3"/>
      <c r="BH406" s="3"/>
      <c r="BI406" s="3"/>
      <c r="BJ406" s="3"/>
      <c r="BK406" s="3"/>
      <c r="BL406" s="3"/>
    </row>
    <row r="407">
      <c r="A407" s="68"/>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c r="AW407" s="3"/>
      <c r="AX407" s="3"/>
      <c r="AY407" s="3"/>
      <c r="AZ407" s="3"/>
      <c r="BA407" s="3"/>
      <c r="BB407" s="3"/>
      <c r="BC407" s="3"/>
      <c r="BD407" s="3"/>
      <c r="BE407" s="3"/>
      <c r="BF407" s="3"/>
      <c r="BG407" s="3"/>
      <c r="BH407" s="3"/>
      <c r="BI407" s="3"/>
      <c r="BJ407" s="3"/>
      <c r="BK407" s="3"/>
      <c r="BL407" s="3"/>
    </row>
    <row r="408">
      <c r="A408" s="68"/>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c r="AW408" s="3"/>
      <c r="AX408" s="3"/>
      <c r="AY408" s="3"/>
      <c r="AZ408" s="3"/>
      <c r="BA408" s="3"/>
      <c r="BB408" s="3"/>
      <c r="BC408" s="3"/>
      <c r="BD408" s="3"/>
      <c r="BE408" s="3"/>
      <c r="BF408" s="3"/>
      <c r="BG408" s="3"/>
      <c r="BH408" s="3"/>
      <c r="BI408" s="3"/>
      <c r="BJ408" s="3"/>
      <c r="BK408" s="3"/>
      <c r="BL408" s="3"/>
    </row>
    <row r="409">
      <c r="A409" s="68"/>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c r="AW409" s="3"/>
      <c r="AX409" s="3"/>
      <c r="AY409" s="3"/>
      <c r="AZ409" s="3"/>
      <c r="BA409" s="3"/>
      <c r="BB409" s="3"/>
      <c r="BC409" s="3"/>
      <c r="BD409" s="3"/>
      <c r="BE409" s="3"/>
      <c r="BF409" s="3"/>
      <c r="BG409" s="3"/>
      <c r="BH409" s="3"/>
      <c r="BI409" s="3"/>
      <c r="BJ409" s="3"/>
      <c r="BK409" s="3"/>
      <c r="BL409" s="3"/>
    </row>
    <row r="410">
      <c r="A410" s="68"/>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c r="AW410" s="3"/>
      <c r="AX410" s="3"/>
      <c r="AY410" s="3"/>
      <c r="AZ410" s="3"/>
      <c r="BA410" s="3"/>
      <c r="BB410" s="3"/>
      <c r="BC410" s="3"/>
      <c r="BD410" s="3"/>
      <c r="BE410" s="3"/>
      <c r="BF410" s="3"/>
      <c r="BG410" s="3"/>
      <c r="BH410" s="3"/>
      <c r="BI410" s="3"/>
      <c r="BJ410" s="3"/>
      <c r="BK410" s="3"/>
      <c r="BL410" s="3"/>
    </row>
    <row r="411">
      <c r="A411" s="68"/>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c r="AW411" s="3"/>
      <c r="AX411" s="3"/>
      <c r="AY411" s="3"/>
      <c r="AZ411" s="3"/>
      <c r="BA411" s="3"/>
      <c r="BB411" s="3"/>
      <c r="BC411" s="3"/>
      <c r="BD411" s="3"/>
      <c r="BE411" s="3"/>
      <c r="BF411" s="3"/>
      <c r="BG411" s="3"/>
      <c r="BH411" s="3"/>
      <c r="BI411" s="3"/>
      <c r="BJ411" s="3"/>
      <c r="BK411" s="3"/>
      <c r="BL411" s="3"/>
    </row>
    <row r="412">
      <c r="A412" s="68"/>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c r="AW412" s="3"/>
      <c r="AX412" s="3"/>
      <c r="AY412" s="3"/>
      <c r="AZ412" s="3"/>
      <c r="BA412" s="3"/>
      <c r="BB412" s="3"/>
      <c r="BC412" s="3"/>
      <c r="BD412" s="3"/>
      <c r="BE412" s="3"/>
      <c r="BF412" s="3"/>
      <c r="BG412" s="3"/>
      <c r="BH412" s="3"/>
      <c r="BI412" s="3"/>
      <c r="BJ412" s="3"/>
      <c r="BK412" s="3"/>
      <c r="BL412" s="3"/>
    </row>
    <row r="413">
      <c r="A413" s="68"/>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c r="AW413" s="3"/>
      <c r="AX413" s="3"/>
      <c r="AY413" s="3"/>
      <c r="AZ413" s="3"/>
      <c r="BA413" s="3"/>
      <c r="BB413" s="3"/>
      <c r="BC413" s="3"/>
      <c r="BD413" s="3"/>
      <c r="BE413" s="3"/>
      <c r="BF413" s="3"/>
      <c r="BG413" s="3"/>
      <c r="BH413" s="3"/>
      <c r="BI413" s="3"/>
      <c r="BJ413" s="3"/>
      <c r="BK413" s="3"/>
      <c r="BL413" s="3"/>
    </row>
    <row r="414">
      <c r="A414" s="68"/>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
      <c r="AV414" s="3"/>
      <c r="AW414" s="3"/>
      <c r="AX414" s="3"/>
      <c r="AY414" s="3"/>
      <c r="AZ414" s="3"/>
      <c r="BA414" s="3"/>
      <c r="BB414" s="3"/>
      <c r="BC414" s="3"/>
      <c r="BD414" s="3"/>
      <c r="BE414" s="3"/>
      <c r="BF414" s="3"/>
      <c r="BG414" s="3"/>
      <c r="BH414" s="3"/>
      <c r="BI414" s="3"/>
      <c r="BJ414" s="3"/>
      <c r="BK414" s="3"/>
      <c r="BL414" s="3"/>
    </row>
    <row r="415">
      <c r="A415" s="68"/>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
      <c r="AV415" s="3"/>
      <c r="AW415" s="3"/>
      <c r="AX415" s="3"/>
      <c r="AY415" s="3"/>
      <c r="AZ415" s="3"/>
      <c r="BA415" s="3"/>
      <c r="BB415" s="3"/>
      <c r="BC415" s="3"/>
      <c r="BD415" s="3"/>
      <c r="BE415" s="3"/>
      <c r="BF415" s="3"/>
      <c r="BG415" s="3"/>
      <c r="BH415" s="3"/>
      <c r="BI415" s="3"/>
      <c r="BJ415" s="3"/>
      <c r="BK415" s="3"/>
      <c r="BL415" s="3"/>
    </row>
    <row r="416">
      <c r="A416" s="68"/>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
      <c r="AV416" s="3"/>
      <c r="AW416" s="3"/>
      <c r="AX416" s="3"/>
      <c r="AY416" s="3"/>
      <c r="AZ416" s="3"/>
      <c r="BA416" s="3"/>
      <c r="BB416" s="3"/>
      <c r="BC416" s="3"/>
      <c r="BD416" s="3"/>
      <c r="BE416" s="3"/>
      <c r="BF416" s="3"/>
      <c r="BG416" s="3"/>
      <c r="BH416" s="3"/>
      <c r="BI416" s="3"/>
      <c r="BJ416" s="3"/>
      <c r="BK416" s="3"/>
      <c r="BL416" s="3"/>
    </row>
    <row r="417">
      <c r="A417" s="68"/>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3"/>
      <c r="AV417" s="3"/>
      <c r="AW417" s="3"/>
      <c r="AX417" s="3"/>
      <c r="AY417" s="3"/>
      <c r="AZ417" s="3"/>
      <c r="BA417" s="3"/>
      <c r="BB417" s="3"/>
      <c r="BC417" s="3"/>
      <c r="BD417" s="3"/>
      <c r="BE417" s="3"/>
      <c r="BF417" s="3"/>
      <c r="BG417" s="3"/>
      <c r="BH417" s="3"/>
      <c r="BI417" s="3"/>
      <c r="BJ417" s="3"/>
      <c r="BK417" s="3"/>
      <c r="BL417" s="3"/>
    </row>
    <row r="418">
      <c r="A418" s="68"/>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
      <c r="AV418" s="3"/>
      <c r="AW418" s="3"/>
      <c r="AX418" s="3"/>
      <c r="AY418" s="3"/>
      <c r="AZ418" s="3"/>
      <c r="BA418" s="3"/>
      <c r="BB418" s="3"/>
      <c r="BC418" s="3"/>
      <c r="BD418" s="3"/>
      <c r="BE418" s="3"/>
      <c r="BF418" s="3"/>
      <c r="BG418" s="3"/>
      <c r="BH418" s="3"/>
      <c r="BI418" s="3"/>
      <c r="BJ418" s="3"/>
      <c r="BK418" s="3"/>
      <c r="BL418" s="3"/>
    </row>
    <row r="419">
      <c r="A419" s="68"/>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
      <c r="AV419" s="3"/>
      <c r="AW419" s="3"/>
      <c r="AX419" s="3"/>
      <c r="AY419" s="3"/>
      <c r="AZ419" s="3"/>
      <c r="BA419" s="3"/>
      <c r="BB419" s="3"/>
      <c r="BC419" s="3"/>
      <c r="BD419" s="3"/>
      <c r="BE419" s="3"/>
      <c r="BF419" s="3"/>
      <c r="BG419" s="3"/>
      <c r="BH419" s="3"/>
      <c r="BI419" s="3"/>
      <c r="BJ419" s="3"/>
      <c r="BK419" s="3"/>
      <c r="BL419" s="3"/>
    </row>
    <row r="420">
      <c r="A420" s="68"/>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3"/>
      <c r="AV420" s="3"/>
      <c r="AW420" s="3"/>
      <c r="AX420" s="3"/>
      <c r="AY420" s="3"/>
      <c r="AZ420" s="3"/>
      <c r="BA420" s="3"/>
      <c r="BB420" s="3"/>
      <c r="BC420" s="3"/>
      <c r="BD420" s="3"/>
      <c r="BE420" s="3"/>
      <c r="BF420" s="3"/>
      <c r="BG420" s="3"/>
      <c r="BH420" s="3"/>
      <c r="BI420" s="3"/>
      <c r="BJ420" s="3"/>
      <c r="BK420" s="3"/>
      <c r="BL420" s="3"/>
    </row>
    <row r="421">
      <c r="A421" s="68"/>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
      <c r="AV421" s="3"/>
      <c r="AW421" s="3"/>
      <c r="AX421" s="3"/>
      <c r="AY421" s="3"/>
      <c r="AZ421" s="3"/>
      <c r="BA421" s="3"/>
      <c r="BB421" s="3"/>
      <c r="BC421" s="3"/>
      <c r="BD421" s="3"/>
      <c r="BE421" s="3"/>
      <c r="BF421" s="3"/>
      <c r="BG421" s="3"/>
      <c r="BH421" s="3"/>
      <c r="BI421" s="3"/>
      <c r="BJ421" s="3"/>
      <c r="BK421" s="3"/>
      <c r="BL421" s="3"/>
    </row>
    <row r="422">
      <c r="A422" s="68"/>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
      <c r="AV422" s="3"/>
      <c r="AW422" s="3"/>
      <c r="AX422" s="3"/>
      <c r="AY422" s="3"/>
      <c r="AZ422" s="3"/>
      <c r="BA422" s="3"/>
      <c r="BB422" s="3"/>
      <c r="BC422" s="3"/>
      <c r="BD422" s="3"/>
      <c r="BE422" s="3"/>
      <c r="BF422" s="3"/>
      <c r="BG422" s="3"/>
      <c r="BH422" s="3"/>
      <c r="BI422" s="3"/>
      <c r="BJ422" s="3"/>
      <c r="BK422" s="3"/>
      <c r="BL422" s="3"/>
    </row>
    <row r="423">
      <c r="A423" s="68"/>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c r="AW423" s="3"/>
      <c r="AX423" s="3"/>
      <c r="AY423" s="3"/>
      <c r="AZ423" s="3"/>
      <c r="BA423" s="3"/>
      <c r="BB423" s="3"/>
      <c r="BC423" s="3"/>
      <c r="BD423" s="3"/>
      <c r="BE423" s="3"/>
      <c r="BF423" s="3"/>
      <c r="BG423" s="3"/>
      <c r="BH423" s="3"/>
      <c r="BI423" s="3"/>
      <c r="BJ423" s="3"/>
      <c r="BK423" s="3"/>
      <c r="BL423" s="3"/>
    </row>
    <row r="424">
      <c r="A424" s="68"/>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
      <c r="AV424" s="3"/>
      <c r="AW424" s="3"/>
      <c r="AX424" s="3"/>
      <c r="AY424" s="3"/>
      <c r="AZ424" s="3"/>
      <c r="BA424" s="3"/>
      <c r="BB424" s="3"/>
      <c r="BC424" s="3"/>
      <c r="BD424" s="3"/>
      <c r="BE424" s="3"/>
      <c r="BF424" s="3"/>
      <c r="BG424" s="3"/>
      <c r="BH424" s="3"/>
      <c r="BI424" s="3"/>
      <c r="BJ424" s="3"/>
      <c r="BK424" s="3"/>
      <c r="BL424" s="3"/>
    </row>
    <row r="425">
      <c r="A425" s="68"/>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
      <c r="AV425" s="3"/>
      <c r="AW425" s="3"/>
      <c r="AX425" s="3"/>
      <c r="AY425" s="3"/>
      <c r="AZ425" s="3"/>
      <c r="BA425" s="3"/>
      <c r="BB425" s="3"/>
      <c r="BC425" s="3"/>
      <c r="BD425" s="3"/>
      <c r="BE425" s="3"/>
      <c r="BF425" s="3"/>
      <c r="BG425" s="3"/>
      <c r="BH425" s="3"/>
      <c r="BI425" s="3"/>
      <c r="BJ425" s="3"/>
      <c r="BK425" s="3"/>
      <c r="BL425" s="3"/>
    </row>
    <row r="426">
      <c r="A426" s="68"/>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
      <c r="AV426" s="3"/>
      <c r="AW426" s="3"/>
      <c r="AX426" s="3"/>
      <c r="AY426" s="3"/>
      <c r="AZ426" s="3"/>
      <c r="BA426" s="3"/>
      <c r="BB426" s="3"/>
      <c r="BC426" s="3"/>
      <c r="BD426" s="3"/>
      <c r="BE426" s="3"/>
      <c r="BF426" s="3"/>
      <c r="BG426" s="3"/>
      <c r="BH426" s="3"/>
      <c r="BI426" s="3"/>
      <c r="BJ426" s="3"/>
      <c r="BK426" s="3"/>
      <c r="BL426" s="3"/>
    </row>
    <row r="427">
      <c r="A427" s="68"/>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c r="AW427" s="3"/>
      <c r="AX427" s="3"/>
      <c r="AY427" s="3"/>
      <c r="AZ427" s="3"/>
      <c r="BA427" s="3"/>
      <c r="BB427" s="3"/>
      <c r="BC427" s="3"/>
      <c r="BD427" s="3"/>
      <c r="BE427" s="3"/>
      <c r="BF427" s="3"/>
      <c r="BG427" s="3"/>
      <c r="BH427" s="3"/>
      <c r="BI427" s="3"/>
      <c r="BJ427" s="3"/>
      <c r="BK427" s="3"/>
      <c r="BL427" s="3"/>
    </row>
    <row r="428">
      <c r="A428" s="68"/>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c r="AW428" s="3"/>
      <c r="AX428" s="3"/>
      <c r="AY428" s="3"/>
      <c r="AZ428" s="3"/>
      <c r="BA428" s="3"/>
      <c r="BB428" s="3"/>
      <c r="BC428" s="3"/>
      <c r="BD428" s="3"/>
      <c r="BE428" s="3"/>
      <c r="BF428" s="3"/>
      <c r="BG428" s="3"/>
      <c r="BH428" s="3"/>
      <c r="BI428" s="3"/>
      <c r="BJ428" s="3"/>
      <c r="BK428" s="3"/>
      <c r="BL428" s="3"/>
    </row>
    <row r="429">
      <c r="A429" s="68"/>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
      <c r="AV429" s="3"/>
      <c r="AW429" s="3"/>
      <c r="AX429" s="3"/>
      <c r="AY429" s="3"/>
      <c r="AZ429" s="3"/>
      <c r="BA429" s="3"/>
      <c r="BB429" s="3"/>
      <c r="BC429" s="3"/>
      <c r="BD429" s="3"/>
      <c r="BE429" s="3"/>
      <c r="BF429" s="3"/>
      <c r="BG429" s="3"/>
      <c r="BH429" s="3"/>
      <c r="BI429" s="3"/>
      <c r="BJ429" s="3"/>
      <c r="BK429" s="3"/>
      <c r="BL429" s="3"/>
    </row>
    <row r="430">
      <c r="A430" s="68"/>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
      <c r="AV430" s="3"/>
      <c r="AW430" s="3"/>
      <c r="AX430" s="3"/>
      <c r="AY430" s="3"/>
      <c r="AZ430" s="3"/>
      <c r="BA430" s="3"/>
      <c r="BB430" s="3"/>
      <c r="BC430" s="3"/>
      <c r="BD430" s="3"/>
      <c r="BE430" s="3"/>
      <c r="BF430" s="3"/>
      <c r="BG430" s="3"/>
      <c r="BH430" s="3"/>
      <c r="BI430" s="3"/>
      <c r="BJ430" s="3"/>
      <c r="BK430" s="3"/>
      <c r="BL430" s="3"/>
    </row>
    <row r="431">
      <c r="A431" s="68"/>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3"/>
      <c r="AV431" s="3"/>
      <c r="AW431" s="3"/>
      <c r="AX431" s="3"/>
      <c r="AY431" s="3"/>
      <c r="AZ431" s="3"/>
      <c r="BA431" s="3"/>
      <c r="BB431" s="3"/>
      <c r="BC431" s="3"/>
      <c r="BD431" s="3"/>
      <c r="BE431" s="3"/>
      <c r="BF431" s="3"/>
      <c r="BG431" s="3"/>
      <c r="BH431" s="3"/>
      <c r="BI431" s="3"/>
      <c r="BJ431" s="3"/>
      <c r="BK431" s="3"/>
      <c r="BL431" s="3"/>
    </row>
    <row r="432">
      <c r="A432" s="68"/>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c r="AW432" s="3"/>
      <c r="AX432" s="3"/>
      <c r="AY432" s="3"/>
      <c r="AZ432" s="3"/>
      <c r="BA432" s="3"/>
      <c r="BB432" s="3"/>
      <c r="BC432" s="3"/>
      <c r="BD432" s="3"/>
      <c r="BE432" s="3"/>
      <c r="BF432" s="3"/>
      <c r="BG432" s="3"/>
      <c r="BH432" s="3"/>
      <c r="BI432" s="3"/>
      <c r="BJ432" s="3"/>
      <c r="BK432" s="3"/>
      <c r="BL432" s="3"/>
    </row>
    <row r="433">
      <c r="A433" s="68"/>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c r="AW433" s="3"/>
      <c r="AX433" s="3"/>
      <c r="AY433" s="3"/>
      <c r="AZ433" s="3"/>
      <c r="BA433" s="3"/>
      <c r="BB433" s="3"/>
      <c r="BC433" s="3"/>
      <c r="BD433" s="3"/>
      <c r="BE433" s="3"/>
      <c r="BF433" s="3"/>
      <c r="BG433" s="3"/>
      <c r="BH433" s="3"/>
      <c r="BI433" s="3"/>
      <c r="BJ433" s="3"/>
      <c r="BK433" s="3"/>
      <c r="BL433" s="3"/>
    </row>
    <row r="434">
      <c r="A434" s="68"/>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c r="AW434" s="3"/>
      <c r="AX434" s="3"/>
      <c r="AY434" s="3"/>
      <c r="AZ434" s="3"/>
      <c r="BA434" s="3"/>
      <c r="BB434" s="3"/>
      <c r="BC434" s="3"/>
      <c r="BD434" s="3"/>
      <c r="BE434" s="3"/>
      <c r="BF434" s="3"/>
      <c r="BG434" s="3"/>
      <c r="BH434" s="3"/>
      <c r="BI434" s="3"/>
      <c r="BJ434" s="3"/>
      <c r="BK434" s="3"/>
      <c r="BL434" s="3"/>
    </row>
    <row r="435">
      <c r="A435" s="68"/>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3"/>
      <c r="AV435" s="3"/>
      <c r="AW435" s="3"/>
      <c r="AX435" s="3"/>
      <c r="AY435" s="3"/>
      <c r="AZ435" s="3"/>
      <c r="BA435" s="3"/>
      <c r="BB435" s="3"/>
      <c r="BC435" s="3"/>
      <c r="BD435" s="3"/>
      <c r="BE435" s="3"/>
      <c r="BF435" s="3"/>
      <c r="BG435" s="3"/>
      <c r="BH435" s="3"/>
      <c r="BI435" s="3"/>
      <c r="BJ435" s="3"/>
      <c r="BK435" s="3"/>
      <c r="BL435" s="3"/>
    </row>
    <row r="436">
      <c r="A436" s="68"/>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3"/>
      <c r="AV436" s="3"/>
      <c r="AW436" s="3"/>
      <c r="AX436" s="3"/>
      <c r="AY436" s="3"/>
      <c r="AZ436" s="3"/>
      <c r="BA436" s="3"/>
      <c r="BB436" s="3"/>
      <c r="BC436" s="3"/>
      <c r="BD436" s="3"/>
      <c r="BE436" s="3"/>
      <c r="BF436" s="3"/>
      <c r="BG436" s="3"/>
      <c r="BH436" s="3"/>
      <c r="BI436" s="3"/>
      <c r="BJ436" s="3"/>
      <c r="BK436" s="3"/>
      <c r="BL436" s="3"/>
    </row>
    <row r="437">
      <c r="A437" s="68"/>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3"/>
      <c r="AV437" s="3"/>
      <c r="AW437" s="3"/>
      <c r="AX437" s="3"/>
      <c r="AY437" s="3"/>
      <c r="AZ437" s="3"/>
      <c r="BA437" s="3"/>
      <c r="BB437" s="3"/>
      <c r="BC437" s="3"/>
      <c r="BD437" s="3"/>
      <c r="BE437" s="3"/>
      <c r="BF437" s="3"/>
      <c r="BG437" s="3"/>
      <c r="BH437" s="3"/>
      <c r="BI437" s="3"/>
      <c r="BJ437" s="3"/>
      <c r="BK437" s="3"/>
      <c r="BL437" s="3"/>
    </row>
    <row r="438">
      <c r="A438" s="68"/>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3"/>
      <c r="AV438" s="3"/>
      <c r="AW438" s="3"/>
      <c r="AX438" s="3"/>
      <c r="AY438" s="3"/>
      <c r="AZ438" s="3"/>
      <c r="BA438" s="3"/>
      <c r="BB438" s="3"/>
      <c r="BC438" s="3"/>
      <c r="BD438" s="3"/>
      <c r="BE438" s="3"/>
      <c r="BF438" s="3"/>
      <c r="BG438" s="3"/>
      <c r="BH438" s="3"/>
      <c r="BI438" s="3"/>
      <c r="BJ438" s="3"/>
      <c r="BK438" s="3"/>
      <c r="BL438" s="3"/>
    </row>
    <row r="439">
      <c r="A439" s="68"/>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3"/>
      <c r="AV439" s="3"/>
      <c r="AW439" s="3"/>
      <c r="AX439" s="3"/>
      <c r="AY439" s="3"/>
      <c r="AZ439" s="3"/>
      <c r="BA439" s="3"/>
      <c r="BB439" s="3"/>
      <c r="BC439" s="3"/>
      <c r="BD439" s="3"/>
      <c r="BE439" s="3"/>
      <c r="BF439" s="3"/>
      <c r="BG439" s="3"/>
      <c r="BH439" s="3"/>
      <c r="BI439" s="3"/>
      <c r="BJ439" s="3"/>
      <c r="BK439" s="3"/>
      <c r="BL439" s="3"/>
    </row>
    <row r="440">
      <c r="A440" s="68"/>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3"/>
      <c r="AV440" s="3"/>
      <c r="AW440" s="3"/>
      <c r="AX440" s="3"/>
      <c r="AY440" s="3"/>
      <c r="AZ440" s="3"/>
      <c r="BA440" s="3"/>
      <c r="BB440" s="3"/>
      <c r="BC440" s="3"/>
      <c r="BD440" s="3"/>
      <c r="BE440" s="3"/>
      <c r="BF440" s="3"/>
      <c r="BG440" s="3"/>
      <c r="BH440" s="3"/>
      <c r="BI440" s="3"/>
      <c r="BJ440" s="3"/>
      <c r="BK440" s="3"/>
      <c r="BL440" s="3"/>
    </row>
    <row r="441">
      <c r="A441" s="68"/>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3"/>
      <c r="AV441" s="3"/>
      <c r="AW441" s="3"/>
      <c r="AX441" s="3"/>
      <c r="AY441" s="3"/>
      <c r="AZ441" s="3"/>
      <c r="BA441" s="3"/>
      <c r="BB441" s="3"/>
      <c r="BC441" s="3"/>
      <c r="BD441" s="3"/>
      <c r="BE441" s="3"/>
      <c r="BF441" s="3"/>
      <c r="BG441" s="3"/>
      <c r="BH441" s="3"/>
      <c r="BI441" s="3"/>
      <c r="BJ441" s="3"/>
      <c r="BK441" s="3"/>
      <c r="BL441" s="3"/>
    </row>
    <row r="442">
      <c r="A442" s="68"/>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3"/>
      <c r="AV442" s="3"/>
      <c r="AW442" s="3"/>
      <c r="AX442" s="3"/>
      <c r="AY442" s="3"/>
      <c r="AZ442" s="3"/>
      <c r="BA442" s="3"/>
      <c r="BB442" s="3"/>
      <c r="BC442" s="3"/>
      <c r="BD442" s="3"/>
      <c r="BE442" s="3"/>
      <c r="BF442" s="3"/>
      <c r="BG442" s="3"/>
      <c r="BH442" s="3"/>
      <c r="BI442" s="3"/>
      <c r="BJ442" s="3"/>
      <c r="BK442" s="3"/>
      <c r="BL442" s="3"/>
    </row>
    <row r="443">
      <c r="A443" s="68"/>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c r="AW443" s="3"/>
      <c r="AX443" s="3"/>
      <c r="AY443" s="3"/>
      <c r="AZ443" s="3"/>
      <c r="BA443" s="3"/>
      <c r="BB443" s="3"/>
      <c r="BC443" s="3"/>
      <c r="BD443" s="3"/>
      <c r="BE443" s="3"/>
      <c r="BF443" s="3"/>
      <c r="BG443" s="3"/>
      <c r="BH443" s="3"/>
      <c r="BI443" s="3"/>
      <c r="BJ443" s="3"/>
      <c r="BK443" s="3"/>
      <c r="BL443" s="3"/>
    </row>
    <row r="444">
      <c r="A444" s="68"/>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c r="AW444" s="3"/>
      <c r="AX444" s="3"/>
      <c r="AY444" s="3"/>
      <c r="AZ444" s="3"/>
      <c r="BA444" s="3"/>
      <c r="BB444" s="3"/>
      <c r="BC444" s="3"/>
      <c r="BD444" s="3"/>
      <c r="BE444" s="3"/>
      <c r="BF444" s="3"/>
      <c r="BG444" s="3"/>
      <c r="BH444" s="3"/>
      <c r="BI444" s="3"/>
      <c r="BJ444" s="3"/>
      <c r="BK444" s="3"/>
      <c r="BL444" s="3"/>
    </row>
    <row r="445">
      <c r="A445" s="68"/>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c r="AW445" s="3"/>
      <c r="AX445" s="3"/>
      <c r="AY445" s="3"/>
      <c r="AZ445" s="3"/>
      <c r="BA445" s="3"/>
      <c r="BB445" s="3"/>
      <c r="BC445" s="3"/>
      <c r="BD445" s="3"/>
      <c r="BE445" s="3"/>
      <c r="BF445" s="3"/>
      <c r="BG445" s="3"/>
      <c r="BH445" s="3"/>
      <c r="BI445" s="3"/>
      <c r="BJ445" s="3"/>
      <c r="BK445" s="3"/>
      <c r="BL445" s="3"/>
    </row>
    <row r="446">
      <c r="A446" s="68"/>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
      <c r="AV446" s="3"/>
      <c r="AW446" s="3"/>
      <c r="AX446" s="3"/>
      <c r="AY446" s="3"/>
      <c r="AZ446" s="3"/>
      <c r="BA446" s="3"/>
      <c r="BB446" s="3"/>
      <c r="BC446" s="3"/>
      <c r="BD446" s="3"/>
      <c r="BE446" s="3"/>
      <c r="BF446" s="3"/>
      <c r="BG446" s="3"/>
      <c r="BH446" s="3"/>
      <c r="BI446" s="3"/>
      <c r="BJ446" s="3"/>
      <c r="BK446" s="3"/>
      <c r="BL446" s="3"/>
    </row>
    <row r="447">
      <c r="A447" s="68"/>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c r="AW447" s="3"/>
      <c r="AX447" s="3"/>
      <c r="AY447" s="3"/>
      <c r="AZ447" s="3"/>
      <c r="BA447" s="3"/>
      <c r="BB447" s="3"/>
      <c r="BC447" s="3"/>
      <c r="BD447" s="3"/>
      <c r="BE447" s="3"/>
      <c r="BF447" s="3"/>
      <c r="BG447" s="3"/>
      <c r="BH447" s="3"/>
      <c r="BI447" s="3"/>
      <c r="BJ447" s="3"/>
      <c r="BK447" s="3"/>
      <c r="BL447" s="3"/>
    </row>
    <row r="448">
      <c r="A448" s="68"/>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c r="AW448" s="3"/>
      <c r="AX448" s="3"/>
      <c r="AY448" s="3"/>
      <c r="AZ448" s="3"/>
      <c r="BA448" s="3"/>
      <c r="BB448" s="3"/>
      <c r="BC448" s="3"/>
      <c r="BD448" s="3"/>
      <c r="BE448" s="3"/>
      <c r="BF448" s="3"/>
      <c r="BG448" s="3"/>
      <c r="BH448" s="3"/>
      <c r="BI448" s="3"/>
      <c r="BJ448" s="3"/>
      <c r="BK448" s="3"/>
      <c r="BL448" s="3"/>
    </row>
    <row r="449">
      <c r="A449" s="68"/>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3"/>
      <c r="AV449" s="3"/>
      <c r="AW449" s="3"/>
      <c r="AX449" s="3"/>
      <c r="AY449" s="3"/>
      <c r="AZ449" s="3"/>
      <c r="BA449" s="3"/>
      <c r="BB449" s="3"/>
      <c r="BC449" s="3"/>
      <c r="BD449" s="3"/>
      <c r="BE449" s="3"/>
      <c r="BF449" s="3"/>
      <c r="BG449" s="3"/>
      <c r="BH449" s="3"/>
      <c r="BI449" s="3"/>
      <c r="BJ449" s="3"/>
      <c r="BK449" s="3"/>
      <c r="BL449" s="3"/>
    </row>
    <row r="450">
      <c r="A450" s="68"/>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
      <c r="AV450" s="3"/>
      <c r="AW450" s="3"/>
      <c r="AX450" s="3"/>
      <c r="AY450" s="3"/>
      <c r="AZ450" s="3"/>
      <c r="BA450" s="3"/>
      <c r="BB450" s="3"/>
      <c r="BC450" s="3"/>
      <c r="BD450" s="3"/>
      <c r="BE450" s="3"/>
      <c r="BF450" s="3"/>
      <c r="BG450" s="3"/>
      <c r="BH450" s="3"/>
      <c r="BI450" s="3"/>
      <c r="BJ450" s="3"/>
      <c r="BK450" s="3"/>
      <c r="BL450" s="3"/>
    </row>
    <row r="451">
      <c r="A451" s="68"/>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c r="AW451" s="3"/>
      <c r="AX451" s="3"/>
      <c r="AY451" s="3"/>
      <c r="AZ451" s="3"/>
      <c r="BA451" s="3"/>
      <c r="BB451" s="3"/>
      <c r="BC451" s="3"/>
      <c r="BD451" s="3"/>
      <c r="BE451" s="3"/>
      <c r="BF451" s="3"/>
      <c r="BG451" s="3"/>
      <c r="BH451" s="3"/>
      <c r="BI451" s="3"/>
      <c r="BJ451" s="3"/>
      <c r="BK451" s="3"/>
      <c r="BL451" s="3"/>
    </row>
    <row r="452">
      <c r="A452" s="68"/>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3"/>
      <c r="BA452" s="3"/>
      <c r="BB452" s="3"/>
      <c r="BC452" s="3"/>
      <c r="BD452" s="3"/>
      <c r="BE452" s="3"/>
      <c r="BF452" s="3"/>
      <c r="BG452" s="3"/>
      <c r="BH452" s="3"/>
      <c r="BI452" s="3"/>
      <c r="BJ452" s="3"/>
      <c r="BK452" s="3"/>
      <c r="BL452" s="3"/>
    </row>
    <row r="453">
      <c r="A453" s="68"/>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c r="AY453" s="3"/>
      <c r="AZ453" s="3"/>
      <c r="BA453" s="3"/>
      <c r="BB453" s="3"/>
      <c r="BC453" s="3"/>
      <c r="BD453" s="3"/>
      <c r="BE453" s="3"/>
      <c r="BF453" s="3"/>
      <c r="BG453" s="3"/>
      <c r="BH453" s="3"/>
      <c r="BI453" s="3"/>
      <c r="BJ453" s="3"/>
      <c r="BK453" s="3"/>
      <c r="BL453" s="3"/>
    </row>
    <row r="454">
      <c r="A454" s="68"/>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3"/>
      <c r="AY454" s="3"/>
      <c r="AZ454" s="3"/>
      <c r="BA454" s="3"/>
      <c r="BB454" s="3"/>
      <c r="BC454" s="3"/>
      <c r="BD454" s="3"/>
      <c r="BE454" s="3"/>
      <c r="BF454" s="3"/>
      <c r="BG454" s="3"/>
      <c r="BH454" s="3"/>
      <c r="BI454" s="3"/>
      <c r="BJ454" s="3"/>
      <c r="BK454" s="3"/>
      <c r="BL454" s="3"/>
    </row>
    <row r="455">
      <c r="A455" s="68"/>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c r="AX455" s="3"/>
      <c r="AY455" s="3"/>
      <c r="AZ455" s="3"/>
      <c r="BA455" s="3"/>
      <c r="BB455" s="3"/>
      <c r="BC455" s="3"/>
      <c r="BD455" s="3"/>
      <c r="BE455" s="3"/>
      <c r="BF455" s="3"/>
      <c r="BG455" s="3"/>
      <c r="BH455" s="3"/>
      <c r="BI455" s="3"/>
      <c r="BJ455" s="3"/>
      <c r="BK455" s="3"/>
      <c r="BL455" s="3"/>
    </row>
    <row r="456">
      <c r="A456" s="68"/>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
      <c r="AV456" s="3"/>
      <c r="AW456" s="3"/>
      <c r="AX456" s="3"/>
      <c r="AY456" s="3"/>
      <c r="AZ456" s="3"/>
      <c r="BA456" s="3"/>
      <c r="BB456" s="3"/>
      <c r="BC456" s="3"/>
      <c r="BD456" s="3"/>
      <c r="BE456" s="3"/>
      <c r="BF456" s="3"/>
      <c r="BG456" s="3"/>
      <c r="BH456" s="3"/>
      <c r="BI456" s="3"/>
      <c r="BJ456" s="3"/>
      <c r="BK456" s="3"/>
      <c r="BL456" s="3"/>
    </row>
    <row r="457">
      <c r="A457" s="68"/>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3"/>
      <c r="AV457" s="3"/>
      <c r="AW457" s="3"/>
      <c r="AX457" s="3"/>
      <c r="AY457" s="3"/>
      <c r="AZ457" s="3"/>
      <c r="BA457" s="3"/>
      <c r="BB457" s="3"/>
      <c r="BC457" s="3"/>
      <c r="BD457" s="3"/>
      <c r="BE457" s="3"/>
      <c r="BF457" s="3"/>
      <c r="BG457" s="3"/>
      <c r="BH457" s="3"/>
      <c r="BI457" s="3"/>
      <c r="BJ457" s="3"/>
      <c r="BK457" s="3"/>
      <c r="BL457" s="3"/>
    </row>
    <row r="458">
      <c r="A458" s="68"/>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c r="AW458" s="3"/>
      <c r="AX458" s="3"/>
      <c r="AY458" s="3"/>
      <c r="AZ458" s="3"/>
      <c r="BA458" s="3"/>
      <c r="BB458" s="3"/>
      <c r="BC458" s="3"/>
      <c r="BD458" s="3"/>
      <c r="BE458" s="3"/>
      <c r="BF458" s="3"/>
      <c r="BG458" s="3"/>
      <c r="BH458" s="3"/>
      <c r="BI458" s="3"/>
      <c r="BJ458" s="3"/>
      <c r="BK458" s="3"/>
      <c r="BL458" s="3"/>
    </row>
    <row r="459">
      <c r="A459" s="68"/>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3"/>
      <c r="AV459" s="3"/>
      <c r="AW459" s="3"/>
      <c r="AX459" s="3"/>
      <c r="AY459" s="3"/>
      <c r="AZ459" s="3"/>
      <c r="BA459" s="3"/>
      <c r="BB459" s="3"/>
      <c r="BC459" s="3"/>
      <c r="BD459" s="3"/>
      <c r="BE459" s="3"/>
      <c r="BF459" s="3"/>
      <c r="BG459" s="3"/>
      <c r="BH459" s="3"/>
      <c r="BI459" s="3"/>
      <c r="BJ459" s="3"/>
      <c r="BK459" s="3"/>
      <c r="BL459" s="3"/>
    </row>
    <row r="460">
      <c r="A460" s="68"/>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c r="AW460" s="3"/>
      <c r="AX460" s="3"/>
      <c r="AY460" s="3"/>
      <c r="AZ460" s="3"/>
      <c r="BA460" s="3"/>
      <c r="BB460" s="3"/>
      <c r="BC460" s="3"/>
      <c r="BD460" s="3"/>
      <c r="BE460" s="3"/>
      <c r="BF460" s="3"/>
      <c r="BG460" s="3"/>
      <c r="BH460" s="3"/>
      <c r="BI460" s="3"/>
      <c r="BJ460" s="3"/>
      <c r="BK460" s="3"/>
      <c r="BL460" s="3"/>
    </row>
    <row r="461">
      <c r="A461" s="68"/>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3"/>
      <c r="AV461" s="3"/>
      <c r="AW461" s="3"/>
      <c r="AX461" s="3"/>
      <c r="AY461" s="3"/>
      <c r="AZ461" s="3"/>
      <c r="BA461" s="3"/>
      <c r="BB461" s="3"/>
      <c r="BC461" s="3"/>
      <c r="BD461" s="3"/>
      <c r="BE461" s="3"/>
      <c r="BF461" s="3"/>
      <c r="BG461" s="3"/>
      <c r="BH461" s="3"/>
      <c r="BI461" s="3"/>
      <c r="BJ461" s="3"/>
      <c r="BK461" s="3"/>
      <c r="BL461" s="3"/>
    </row>
    <row r="462">
      <c r="A462" s="68"/>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
      <c r="AV462" s="3"/>
      <c r="AW462" s="3"/>
      <c r="AX462" s="3"/>
      <c r="AY462" s="3"/>
      <c r="AZ462" s="3"/>
      <c r="BA462" s="3"/>
      <c r="BB462" s="3"/>
      <c r="BC462" s="3"/>
      <c r="BD462" s="3"/>
      <c r="BE462" s="3"/>
      <c r="BF462" s="3"/>
      <c r="BG462" s="3"/>
      <c r="BH462" s="3"/>
      <c r="BI462" s="3"/>
      <c r="BJ462" s="3"/>
      <c r="BK462" s="3"/>
      <c r="BL462" s="3"/>
    </row>
    <row r="463">
      <c r="A463" s="68"/>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3"/>
      <c r="AV463" s="3"/>
      <c r="AW463" s="3"/>
      <c r="AX463" s="3"/>
      <c r="AY463" s="3"/>
      <c r="AZ463" s="3"/>
      <c r="BA463" s="3"/>
      <c r="BB463" s="3"/>
      <c r="BC463" s="3"/>
      <c r="BD463" s="3"/>
      <c r="BE463" s="3"/>
      <c r="BF463" s="3"/>
      <c r="BG463" s="3"/>
      <c r="BH463" s="3"/>
      <c r="BI463" s="3"/>
      <c r="BJ463" s="3"/>
      <c r="BK463" s="3"/>
      <c r="BL463" s="3"/>
    </row>
    <row r="464">
      <c r="A464" s="68"/>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
      <c r="AV464" s="3"/>
      <c r="AW464" s="3"/>
      <c r="AX464" s="3"/>
      <c r="AY464" s="3"/>
      <c r="AZ464" s="3"/>
      <c r="BA464" s="3"/>
      <c r="BB464" s="3"/>
      <c r="BC464" s="3"/>
      <c r="BD464" s="3"/>
      <c r="BE464" s="3"/>
      <c r="BF464" s="3"/>
      <c r="BG464" s="3"/>
      <c r="BH464" s="3"/>
      <c r="BI464" s="3"/>
      <c r="BJ464" s="3"/>
      <c r="BK464" s="3"/>
      <c r="BL464" s="3"/>
    </row>
    <row r="465">
      <c r="A465" s="68"/>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3"/>
      <c r="AV465" s="3"/>
      <c r="AW465" s="3"/>
      <c r="AX465" s="3"/>
      <c r="AY465" s="3"/>
      <c r="AZ465" s="3"/>
      <c r="BA465" s="3"/>
      <c r="BB465" s="3"/>
      <c r="BC465" s="3"/>
      <c r="BD465" s="3"/>
      <c r="BE465" s="3"/>
      <c r="BF465" s="3"/>
      <c r="BG465" s="3"/>
      <c r="BH465" s="3"/>
      <c r="BI465" s="3"/>
      <c r="BJ465" s="3"/>
      <c r="BK465" s="3"/>
      <c r="BL465" s="3"/>
    </row>
    <row r="466">
      <c r="A466" s="68"/>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3"/>
      <c r="AV466" s="3"/>
      <c r="AW466" s="3"/>
      <c r="AX466" s="3"/>
      <c r="AY466" s="3"/>
      <c r="AZ466" s="3"/>
      <c r="BA466" s="3"/>
      <c r="BB466" s="3"/>
      <c r="BC466" s="3"/>
      <c r="BD466" s="3"/>
      <c r="BE466" s="3"/>
      <c r="BF466" s="3"/>
      <c r="BG466" s="3"/>
      <c r="BH466" s="3"/>
      <c r="BI466" s="3"/>
      <c r="BJ466" s="3"/>
      <c r="BK466" s="3"/>
      <c r="BL466" s="3"/>
    </row>
    <row r="467">
      <c r="A467" s="68"/>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
      <c r="AV467" s="3"/>
      <c r="AW467" s="3"/>
      <c r="AX467" s="3"/>
      <c r="AY467" s="3"/>
      <c r="AZ467" s="3"/>
      <c r="BA467" s="3"/>
      <c r="BB467" s="3"/>
      <c r="BC467" s="3"/>
      <c r="BD467" s="3"/>
      <c r="BE467" s="3"/>
      <c r="BF467" s="3"/>
      <c r="BG467" s="3"/>
      <c r="BH467" s="3"/>
      <c r="BI467" s="3"/>
      <c r="BJ467" s="3"/>
      <c r="BK467" s="3"/>
      <c r="BL467" s="3"/>
    </row>
    <row r="468">
      <c r="A468" s="68"/>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
      <c r="AV468" s="3"/>
      <c r="AW468" s="3"/>
      <c r="AX468" s="3"/>
      <c r="AY468" s="3"/>
      <c r="AZ468" s="3"/>
      <c r="BA468" s="3"/>
      <c r="BB468" s="3"/>
      <c r="BC468" s="3"/>
      <c r="BD468" s="3"/>
      <c r="BE468" s="3"/>
      <c r="BF468" s="3"/>
      <c r="BG468" s="3"/>
      <c r="BH468" s="3"/>
      <c r="BI468" s="3"/>
      <c r="BJ468" s="3"/>
      <c r="BK468" s="3"/>
      <c r="BL468" s="3"/>
    </row>
    <row r="469">
      <c r="A469" s="68"/>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3"/>
      <c r="AV469" s="3"/>
      <c r="AW469" s="3"/>
      <c r="AX469" s="3"/>
      <c r="AY469" s="3"/>
      <c r="AZ469" s="3"/>
      <c r="BA469" s="3"/>
      <c r="BB469" s="3"/>
      <c r="BC469" s="3"/>
      <c r="BD469" s="3"/>
      <c r="BE469" s="3"/>
      <c r="BF469" s="3"/>
      <c r="BG469" s="3"/>
      <c r="BH469" s="3"/>
      <c r="BI469" s="3"/>
      <c r="BJ469" s="3"/>
      <c r="BK469" s="3"/>
      <c r="BL469" s="3"/>
    </row>
    <row r="470">
      <c r="A470" s="68"/>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
      <c r="AV470" s="3"/>
      <c r="AW470" s="3"/>
      <c r="AX470" s="3"/>
      <c r="AY470" s="3"/>
      <c r="AZ470" s="3"/>
      <c r="BA470" s="3"/>
      <c r="BB470" s="3"/>
      <c r="BC470" s="3"/>
      <c r="BD470" s="3"/>
      <c r="BE470" s="3"/>
      <c r="BF470" s="3"/>
      <c r="BG470" s="3"/>
      <c r="BH470" s="3"/>
      <c r="BI470" s="3"/>
      <c r="BJ470" s="3"/>
      <c r="BK470" s="3"/>
      <c r="BL470" s="3"/>
    </row>
    <row r="471">
      <c r="A471" s="68"/>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
      <c r="AV471" s="3"/>
      <c r="AW471" s="3"/>
      <c r="AX471" s="3"/>
      <c r="AY471" s="3"/>
      <c r="AZ471" s="3"/>
      <c r="BA471" s="3"/>
      <c r="BB471" s="3"/>
      <c r="BC471" s="3"/>
      <c r="BD471" s="3"/>
      <c r="BE471" s="3"/>
      <c r="BF471" s="3"/>
      <c r="BG471" s="3"/>
      <c r="BH471" s="3"/>
      <c r="BI471" s="3"/>
      <c r="BJ471" s="3"/>
      <c r="BK471" s="3"/>
      <c r="BL471" s="3"/>
    </row>
    <row r="472">
      <c r="A472" s="68"/>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c r="AW472" s="3"/>
      <c r="AX472" s="3"/>
      <c r="AY472" s="3"/>
      <c r="AZ472" s="3"/>
      <c r="BA472" s="3"/>
      <c r="BB472" s="3"/>
      <c r="BC472" s="3"/>
      <c r="BD472" s="3"/>
      <c r="BE472" s="3"/>
      <c r="BF472" s="3"/>
      <c r="BG472" s="3"/>
      <c r="BH472" s="3"/>
      <c r="BI472" s="3"/>
      <c r="BJ472" s="3"/>
      <c r="BK472" s="3"/>
      <c r="BL472" s="3"/>
    </row>
    <row r="473">
      <c r="A473" s="68"/>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
      <c r="AV473" s="3"/>
      <c r="AW473" s="3"/>
      <c r="AX473" s="3"/>
      <c r="AY473" s="3"/>
      <c r="AZ473" s="3"/>
      <c r="BA473" s="3"/>
      <c r="BB473" s="3"/>
      <c r="BC473" s="3"/>
      <c r="BD473" s="3"/>
      <c r="BE473" s="3"/>
      <c r="BF473" s="3"/>
      <c r="BG473" s="3"/>
      <c r="BH473" s="3"/>
      <c r="BI473" s="3"/>
      <c r="BJ473" s="3"/>
      <c r="BK473" s="3"/>
      <c r="BL473" s="3"/>
    </row>
    <row r="474">
      <c r="A474" s="68"/>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c r="AW474" s="3"/>
      <c r="AX474" s="3"/>
      <c r="AY474" s="3"/>
      <c r="AZ474" s="3"/>
      <c r="BA474" s="3"/>
      <c r="BB474" s="3"/>
      <c r="BC474" s="3"/>
      <c r="BD474" s="3"/>
      <c r="BE474" s="3"/>
      <c r="BF474" s="3"/>
      <c r="BG474" s="3"/>
      <c r="BH474" s="3"/>
      <c r="BI474" s="3"/>
      <c r="BJ474" s="3"/>
      <c r="BK474" s="3"/>
      <c r="BL474" s="3"/>
    </row>
    <row r="475">
      <c r="A475" s="68"/>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3"/>
      <c r="AV475" s="3"/>
      <c r="AW475" s="3"/>
      <c r="AX475" s="3"/>
      <c r="AY475" s="3"/>
      <c r="AZ475" s="3"/>
      <c r="BA475" s="3"/>
      <c r="BB475" s="3"/>
      <c r="BC475" s="3"/>
      <c r="BD475" s="3"/>
      <c r="BE475" s="3"/>
      <c r="BF475" s="3"/>
      <c r="BG475" s="3"/>
      <c r="BH475" s="3"/>
      <c r="BI475" s="3"/>
      <c r="BJ475" s="3"/>
      <c r="BK475" s="3"/>
      <c r="BL475" s="3"/>
    </row>
    <row r="476">
      <c r="A476" s="68"/>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c r="AW476" s="3"/>
      <c r="AX476" s="3"/>
      <c r="AY476" s="3"/>
      <c r="AZ476" s="3"/>
      <c r="BA476" s="3"/>
      <c r="BB476" s="3"/>
      <c r="BC476" s="3"/>
      <c r="BD476" s="3"/>
      <c r="BE476" s="3"/>
      <c r="BF476" s="3"/>
      <c r="BG476" s="3"/>
      <c r="BH476" s="3"/>
      <c r="BI476" s="3"/>
      <c r="BJ476" s="3"/>
      <c r="BK476" s="3"/>
      <c r="BL476" s="3"/>
    </row>
    <row r="477">
      <c r="A477" s="68"/>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c r="AW477" s="3"/>
      <c r="AX477" s="3"/>
      <c r="AY477" s="3"/>
      <c r="AZ477" s="3"/>
      <c r="BA477" s="3"/>
      <c r="BB477" s="3"/>
      <c r="BC477" s="3"/>
      <c r="BD477" s="3"/>
      <c r="BE477" s="3"/>
      <c r="BF477" s="3"/>
      <c r="BG477" s="3"/>
      <c r="BH477" s="3"/>
      <c r="BI477" s="3"/>
      <c r="BJ477" s="3"/>
      <c r="BK477" s="3"/>
      <c r="BL477" s="3"/>
    </row>
    <row r="478">
      <c r="A478" s="68"/>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
      <c r="AV478" s="3"/>
      <c r="AW478" s="3"/>
      <c r="AX478" s="3"/>
      <c r="AY478" s="3"/>
      <c r="AZ478" s="3"/>
      <c r="BA478" s="3"/>
      <c r="BB478" s="3"/>
      <c r="BC478" s="3"/>
      <c r="BD478" s="3"/>
      <c r="BE478" s="3"/>
      <c r="BF478" s="3"/>
      <c r="BG478" s="3"/>
      <c r="BH478" s="3"/>
      <c r="BI478" s="3"/>
      <c r="BJ478" s="3"/>
      <c r="BK478" s="3"/>
      <c r="BL478" s="3"/>
    </row>
    <row r="479">
      <c r="A479" s="68"/>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3"/>
      <c r="AV479" s="3"/>
      <c r="AW479" s="3"/>
      <c r="AX479" s="3"/>
      <c r="AY479" s="3"/>
      <c r="AZ479" s="3"/>
      <c r="BA479" s="3"/>
      <c r="BB479" s="3"/>
      <c r="BC479" s="3"/>
      <c r="BD479" s="3"/>
      <c r="BE479" s="3"/>
      <c r="BF479" s="3"/>
      <c r="BG479" s="3"/>
      <c r="BH479" s="3"/>
      <c r="BI479" s="3"/>
      <c r="BJ479" s="3"/>
      <c r="BK479" s="3"/>
      <c r="BL479" s="3"/>
    </row>
    <row r="480">
      <c r="A480" s="68"/>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
      <c r="AV480" s="3"/>
      <c r="AW480" s="3"/>
      <c r="AX480" s="3"/>
      <c r="AY480" s="3"/>
      <c r="AZ480" s="3"/>
      <c r="BA480" s="3"/>
      <c r="BB480" s="3"/>
      <c r="BC480" s="3"/>
      <c r="BD480" s="3"/>
      <c r="BE480" s="3"/>
      <c r="BF480" s="3"/>
      <c r="BG480" s="3"/>
      <c r="BH480" s="3"/>
      <c r="BI480" s="3"/>
      <c r="BJ480" s="3"/>
      <c r="BK480" s="3"/>
      <c r="BL480" s="3"/>
    </row>
    <row r="481">
      <c r="A481" s="68"/>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
      <c r="AV481" s="3"/>
      <c r="AW481" s="3"/>
      <c r="AX481" s="3"/>
      <c r="AY481" s="3"/>
      <c r="AZ481" s="3"/>
      <c r="BA481" s="3"/>
      <c r="BB481" s="3"/>
      <c r="BC481" s="3"/>
      <c r="BD481" s="3"/>
      <c r="BE481" s="3"/>
      <c r="BF481" s="3"/>
      <c r="BG481" s="3"/>
      <c r="BH481" s="3"/>
      <c r="BI481" s="3"/>
      <c r="BJ481" s="3"/>
      <c r="BK481" s="3"/>
      <c r="BL481" s="3"/>
    </row>
    <row r="482">
      <c r="A482" s="68"/>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
      <c r="AV482" s="3"/>
      <c r="AW482" s="3"/>
      <c r="AX482" s="3"/>
      <c r="AY482" s="3"/>
      <c r="AZ482" s="3"/>
      <c r="BA482" s="3"/>
      <c r="BB482" s="3"/>
      <c r="BC482" s="3"/>
      <c r="BD482" s="3"/>
      <c r="BE482" s="3"/>
      <c r="BF482" s="3"/>
      <c r="BG482" s="3"/>
      <c r="BH482" s="3"/>
      <c r="BI482" s="3"/>
      <c r="BJ482" s="3"/>
      <c r="BK482" s="3"/>
      <c r="BL482" s="3"/>
    </row>
    <row r="483">
      <c r="A483" s="68"/>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3"/>
      <c r="AV483" s="3"/>
      <c r="AW483" s="3"/>
      <c r="AX483" s="3"/>
      <c r="AY483" s="3"/>
      <c r="AZ483" s="3"/>
      <c r="BA483" s="3"/>
      <c r="BB483" s="3"/>
      <c r="BC483" s="3"/>
      <c r="BD483" s="3"/>
      <c r="BE483" s="3"/>
      <c r="BF483" s="3"/>
      <c r="BG483" s="3"/>
      <c r="BH483" s="3"/>
      <c r="BI483" s="3"/>
      <c r="BJ483" s="3"/>
      <c r="BK483" s="3"/>
      <c r="BL483" s="3"/>
    </row>
    <row r="484">
      <c r="A484" s="68"/>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
      <c r="AV484" s="3"/>
      <c r="AW484" s="3"/>
      <c r="AX484" s="3"/>
      <c r="AY484" s="3"/>
      <c r="AZ484" s="3"/>
      <c r="BA484" s="3"/>
      <c r="BB484" s="3"/>
      <c r="BC484" s="3"/>
      <c r="BD484" s="3"/>
      <c r="BE484" s="3"/>
      <c r="BF484" s="3"/>
      <c r="BG484" s="3"/>
      <c r="BH484" s="3"/>
      <c r="BI484" s="3"/>
      <c r="BJ484" s="3"/>
      <c r="BK484" s="3"/>
      <c r="BL484" s="3"/>
    </row>
    <row r="485">
      <c r="A485" s="68"/>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3"/>
      <c r="AV485" s="3"/>
      <c r="AW485" s="3"/>
      <c r="AX485" s="3"/>
      <c r="AY485" s="3"/>
      <c r="AZ485" s="3"/>
      <c r="BA485" s="3"/>
      <c r="BB485" s="3"/>
      <c r="BC485" s="3"/>
      <c r="BD485" s="3"/>
      <c r="BE485" s="3"/>
      <c r="BF485" s="3"/>
      <c r="BG485" s="3"/>
      <c r="BH485" s="3"/>
      <c r="BI485" s="3"/>
      <c r="BJ485" s="3"/>
      <c r="BK485" s="3"/>
      <c r="BL485" s="3"/>
    </row>
    <row r="486">
      <c r="A486" s="68"/>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c r="AW486" s="3"/>
      <c r="AX486" s="3"/>
      <c r="AY486" s="3"/>
      <c r="AZ486" s="3"/>
      <c r="BA486" s="3"/>
      <c r="BB486" s="3"/>
      <c r="BC486" s="3"/>
      <c r="BD486" s="3"/>
      <c r="BE486" s="3"/>
      <c r="BF486" s="3"/>
      <c r="BG486" s="3"/>
      <c r="BH486" s="3"/>
      <c r="BI486" s="3"/>
      <c r="BJ486" s="3"/>
      <c r="BK486" s="3"/>
      <c r="BL486" s="3"/>
    </row>
    <row r="487">
      <c r="A487" s="68"/>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3"/>
      <c r="AV487" s="3"/>
      <c r="AW487" s="3"/>
      <c r="AX487" s="3"/>
      <c r="AY487" s="3"/>
      <c r="AZ487" s="3"/>
      <c r="BA487" s="3"/>
      <c r="BB487" s="3"/>
      <c r="BC487" s="3"/>
      <c r="BD487" s="3"/>
      <c r="BE487" s="3"/>
      <c r="BF487" s="3"/>
      <c r="BG487" s="3"/>
      <c r="BH487" s="3"/>
      <c r="BI487" s="3"/>
      <c r="BJ487" s="3"/>
      <c r="BK487" s="3"/>
      <c r="BL487" s="3"/>
    </row>
    <row r="488">
      <c r="A488" s="68"/>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
      <c r="AV488" s="3"/>
      <c r="AW488" s="3"/>
      <c r="AX488" s="3"/>
      <c r="AY488" s="3"/>
      <c r="AZ488" s="3"/>
      <c r="BA488" s="3"/>
      <c r="BB488" s="3"/>
      <c r="BC488" s="3"/>
      <c r="BD488" s="3"/>
      <c r="BE488" s="3"/>
      <c r="BF488" s="3"/>
      <c r="BG488" s="3"/>
      <c r="BH488" s="3"/>
      <c r="BI488" s="3"/>
      <c r="BJ488" s="3"/>
      <c r="BK488" s="3"/>
      <c r="BL488" s="3"/>
    </row>
    <row r="489">
      <c r="A489" s="68"/>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3"/>
      <c r="AV489" s="3"/>
      <c r="AW489" s="3"/>
      <c r="AX489" s="3"/>
      <c r="AY489" s="3"/>
      <c r="AZ489" s="3"/>
      <c r="BA489" s="3"/>
      <c r="BB489" s="3"/>
      <c r="BC489" s="3"/>
      <c r="BD489" s="3"/>
      <c r="BE489" s="3"/>
      <c r="BF489" s="3"/>
      <c r="BG489" s="3"/>
      <c r="BH489" s="3"/>
      <c r="BI489" s="3"/>
      <c r="BJ489" s="3"/>
      <c r="BK489" s="3"/>
      <c r="BL489" s="3"/>
    </row>
    <row r="490">
      <c r="A490" s="68"/>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
      <c r="AV490" s="3"/>
      <c r="AW490" s="3"/>
      <c r="AX490" s="3"/>
      <c r="AY490" s="3"/>
      <c r="AZ490" s="3"/>
      <c r="BA490" s="3"/>
      <c r="BB490" s="3"/>
      <c r="BC490" s="3"/>
      <c r="BD490" s="3"/>
      <c r="BE490" s="3"/>
      <c r="BF490" s="3"/>
      <c r="BG490" s="3"/>
      <c r="BH490" s="3"/>
      <c r="BI490" s="3"/>
      <c r="BJ490" s="3"/>
      <c r="BK490" s="3"/>
      <c r="BL490" s="3"/>
    </row>
    <row r="491">
      <c r="A491" s="68"/>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
      <c r="AV491" s="3"/>
      <c r="AW491" s="3"/>
      <c r="AX491" s="3"/>
      <c r="AY491" s="3"/>
      <c r="AZ491" s="3"/>
      <c r="BA491" s="3"/>
      <c r="BB491" s="3"/>
      <c r="BC491" s="3"/>
      <c r="BD491" s="3"/>
      <c r="BE491" s="3"/>
      <c r="BF491" s="3"/>
      <c r="BG491" s="3"/>
      <c r="BH491" s="3"/>
      <c r="BI491" s="3"/>
      <c r="BJ491" s="3"/>
      <c r="BK491" s="3"/>
      <c r="BL491" s="3"/>
    </row>
    <row r="492">
      <c r="A492" s="68"/>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3"/>
      <c r="AV492" s="3"/>
      <c r="AW492" s="3"/>
      <c r="AX492" s="3"/>
      <c r="AY492" s="3"/>
      <c r="AZ492" s="3"/>
      <c r="BA492" s="3"/>
      <c r="BB492" s="3"/>
      <c r="BC492" s="3"/>
      <c r="BD492" s="3"/>
      <c r="BE492" s="3"/>
      <c r="BF492" s="3"/>
      <c r="BG492" s="3"/>
      <c r="BH492" s="3"/>
      <c r="BI492" s="3"/>
      <c r="BJ492" s="3"/>
      <c r="BK492" s="3"/>
      <c r="BL492" s="3"/>
    </row>
    <row r="493">
      <c r="A493" s="68"/>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3"/>
      <c r="AV493" s="3"/>
      <c r="AW493" s="3"/>
      <c r="AX493" s="3"/>
      <c r="AY493" s="3"/>
      <c r="AZ493" s="3"/>
      <c r="BA493" s="3"/>
      <c r="BB493" s="3"/>
      <c r="BC493" s="3"/>
      <c r="BD493" s="3"/>
      <c r="BE493" s="3"/>
      <c r="BF493" s="3"/>
      <c r="BG493" s="3"/>
      <c r="BH493" s="3"/>
      <c r="BI493" s="3"/>
      <c r="BJ493" s="3"/>
      <c r="BK493" s="3"/>
      <c r="BL493" s="3"/>
    </row>
    <row r="494">
      <c r="A494" s="68"/>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
      <c r="AV494" s="3"/>
      <c r="AW494" s="3"/>
      <c r="AX494" s="3"/>
      <c r="AY494" s="3"/>
      <c r="AZ494" s="3"/>
      <c r="BA494" s="3"/>
      <c r="BB494" s="3"/>
      <c r="BC494" s="3"/>
      <c r="BD494" s="3"/>
      <c r="BE494" s="3"/>
      <c r="BF494" s="3"/>
      <c r="BG494" s="3"/>
      <c r="BH494" s="3"/>
      <c r="BI494" s="3"/>
      <c r="BJ494" s="3"/>
      <c r="BK494" s="3"/>
      <c r="BL494" s="3"/>
    </row>
    <row r="495">
      <c r="A495" s="68"/>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3"/>
      <c r="AV495" s="3"/>
      <c r="AW495" s="3"/>
      <c r="AX495" s="3"/>
      <c r="AY495" s="3"/>
      <c r="AZ495" s="3"/>
      <c r="BA495" s="3"/>
      <c r="BB495" s="3"/>
      <c r="BC495" s="3"/>
      <c r="BD495" s="3"/>
      <c r="BE495" s="3"/>
      <c r="BF495" s="3"/>
      <c r="BG495" s="3"/>
      <c r="BH495" s="3"/>
      <c r="BI495" s="3"/>
      <c r="BJ495" s="3"/>
      <c r="BK495" s="3"/>
      <c r="BL495" s="3"/>
    </row>
    <row r="496">
      <c r="A496" s="68"/>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
      <c r="AV496" s="3"/>
      <c r="AW496" s="3"/>
      <c r="AX496" s="3"/>
      <c r="AY496" s="3"/>
      <c r="AZ496" s="3"/>
      <c r="BA496" s="3"/>
      <c r="BB496" s="3"/>
      <c r="BC496" s="3"/>
      <c r="BD496" s="3"/>
      <c r="BE496" s="3"/>
      <c r="BF496" s="3"/>
      <c r="BG496" s="3"/>
      <c r="BH496" s="3"/>
      <c r="BI496" s="3"/>
      <c r="BJ496" s="3"/>
      <c r="BK496" s="3"/>
      <c r="BL496" s="3"/>
    </row>
    <row r="497">
      <c r="A497" s="68"/>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
      <c r="AV497" s="3"/>
      <c r="AW497" s="3"/>
      <c r="AX497" s="3"/>
      <c r="AY497" s="3"/>
      <c r="AZ497" s="3"/>
      <c r="BA497" s="3"/>
      <c r="BB497" s="3"/>
      <c r="BC497" s="3"/>
      <c r="BD497" s="3"/>
      <c r="BE497" s="3"/>
      <c r="BF497" s="3"/>
      <c r="BG497" s="3"/>
      <c r="BH497" s="3"/>
      <c r="BI497" s="3"/>
      <c r="BJ497" s="3"/>
      <c r="BK497" s="3"/>
      <c r="BL497" s="3"/>
    </row>
    <row r="498">
      <c r="A498" s="68"/>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
      <c r="AV498" s="3"/>
      <c r="AW498" s="3"/>
      <c r="AX498" s="3"/>
      <c r="AY498" s="3"/>
      <c r="AZ498" s="3"/>
      <c r="BA498" s="3"/>
      <c r="BB498" s="3"/>
      <c r="BC498" s="3"/>
      <c r="BD498" s="3"/>
      <c r="BE498" s="3"/>
      <c r="BF498" s="3"/>
      <c r="BG498" s="3"/>
      <c r="BH498" s="3"/>
      <c r="BI498" s="3"/>
      <c r="BJ498" s="3"/>
      <c r="BK498" s="3"/>
      <c r="BL498" s="3"/>
    </row>
    <row r="499">
      <c r="A499" s="68"/>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3"/>
      <c r="AV499" s="3"/>
      <c r="AW499" s="3"/>
      <c r="AX499" s="3"/>
      <c r="AY499" s="3"/>
      <c r="AZ499" s="3"/>
      <c r="BA499" s="3"/>
      <c r="BB499" s="3"/>
      <c r="BC499" s="3"/>
      <c r="BD499" s="3"/>
      <c r="BE499" s="3"/>
      <c r="BF499" s="3"/>
      <c r="BG499" s="3"/>
      <c r="BH499" s="3"/>
      <c r="BI499" s="3"/>
      <c r="BJ499" s="3"/>
      <c r="BK499" s="3"/>
      <c r="BL499" s="3"/>
    </row>
    <row r="500">
      <c r="A500" s="68"/>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
      <c r="AV500" s="3"/>
      <c r="AW500" s="3"/>
      <c r="AX500" s="3"/>
      <c r="AY500" s="3"/>
      <c r="AZ500" s="3"/>
      <c r="BA500" s="3"/>
      <c r="BB500" s="3"/>
      <c r="BC500" s="3"/>
      <c r="BD500" s="3"/>
      <c r="BE500" s="3"/>
      <c r="BF500" s="3"/>
      <c r="BG500" s="3"/>
      <c r="BH500" s="3"/>
      <c r="BI500" s="3"/>
      <c r="BJ500" s="3"/>
      <c r="BK500" s="3"/>
      <c r="BL500" s="3"/>
    </row>
    <row r="501">
      <c r="A501" s="68"/>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3"/>
      <c r="AV501" s="3"/>
      <c r="AW501" s="3"/>
      <c r="AX501" s="3"/>
      <c r="AY501" s="3"/>
      <c r="AZ501" s="3"/>
      <c r="BA501" s="3"/>
      <c r="BB501" s="3"/>
      <c r="BC501" s="3"/>
      <c r="BD501" s="3"/>
      <c r="BE501" s="3"/>
      <c r="BF501" s="3"/>
      <c r="BG501" s="3"/>
      <c r="BH501" s="3"/>
      <c r="BI501" s="3"/>
      <c r="BJ501" s="3"/>
      <c r="BK501" s="3"/>
      <c r="BL501" s="3"/>
    </row>
    <row r="502">
      <c r="A502" s="68"/>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3"/>
      <c r="AV502" s="3"/>
      <c r="AW502" s="3"/>
      <c r="AX502" s="3"/>
      <c r="AY502" s="3"/>
      <c r="AZ502" s="3"/>
      <c r="BA502" s="3"/>
      <c r="BB502" s="3"/>
      <c r="BC502" s="3"/>
      <c r="BD502" s="3"/>
      <c r="BE502" s="3"/>
      <c r="BF502" s="3"/>
      <c r="BG502" s="3"/>
      <c r="BH502" s="3"/>
      <c r="BI502" s="3"/>
      <c r="BJ502" s="3"/>
      <c r="BK502" s="3"/>
      <c r="BL502" s="3"/>
    </row>
    <row r="503">
      <c r="A503" s="68"/>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c r="AU503" s="3"/>
      <c r="AV503" s="3"/>
      <c r="AW503" s="3"/>
      <c r="AX503" s="3"/>
      <c r="AY503" s="3"/>
      <c r="AZ503" s="3"/>
      <c r="BA503" s="3"/>
      <c r="BB503" s="3"/>
      <c r="BC503" s="3"/>
      <c r="BD503" s="3"/>
      <c r="BE503" s="3"/>
      <c r="BF503" s="3"/>
      <c r="BG503" s="3"/>
      <c r="BH503" s="3"/>
      <c r="BI503" s="3"/>
      <c r="BJ503" s="3"/>
      <c r="BK503" s="3"/>
      <c r="BL503" s="3"/>
    </row>
    <row r="504">
      <c r="A504" s="68"/>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3"/>
      <c r="AV504" s="3"/>
      <c r="AW504" s="3"/>
      <c r="AX504" s="3"/>
      <c r="AY504" s="3"/>
      <c r="AZ504" s="3"/>
      <c r="BA504" s="3"/>
      <c r="BB504" s="3"/>
      <c r="BC504" s="3"/>
      <c r="BD504" s="3"/>
      <c r="BE504" s="3"/>
      <c r="BF504" s="3"/>
      <c r="BG504" s="3"/>
      <c r="BH504" s="3"/>
      <c r="BI504" s="3"/>
      <c r="BJ504" s="3"/>
      <c r="BK504" s="3"/>
      <c r="BL504" s="3"/>
    </row>
    <row r="505">
      <c r="A505" s="68"/>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c r="AU505" s="3"/>
      <c r="AV505" s="3"/>
      <c r="AW505" s="3"/>
      <c r="AX505" s="3"/>
      <c r="AY505" s="3"/>
      <c r="AZ505" s="3"/>
      <c r="BA505" s="3"/>
      <c r="BB505" s="3"/>
      <c r="BC505" s="3"/>
      <c r="BD505" s="3"/>
      <c r="BE505" s="3"/>
      <c r="BF505" s="3"/>
      <c r="BG505" s="3"/>
      <c r="BH505" s="3"/>
      <c r="BI505" s="3"/>
      <c r="BJ505" s="3"/>
      <c r="BK505" s="3"/>
      <c r="BL505" s="3"/>
    </row>
    <row r="506">
      <c r="A506" s="68"/>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c r="AU506" s="3"/>
      <c r="AV506" s="3"/>
      <c r="AW506" s="3"/>
      <c r="AX506" s="3"/>
      <c r="AY506" s="3"/>
      <c r="AZ506" s="3"/>
      <c r="BA506" s="3"/>
      <c r="BB506" s="3"/>
      <c r="BC506" s="3"/>
      <c r="BD506" s="3"/>
      <c r="BE506" s="3"/>
      <c r="BF506" s="3"/>
      <c r="BG506" s="3"/>
      <c r="BH506" s="3"/>
      <c r="BI506" s="3"/>
      <c r="BJ506" s="3"/>
      <c r="BK506" s="3"/>
      <c r="BL506" s="3"/>
    </row>
    <row r="507">
      <c r="A507" s="68"/>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3"/>
      <c r="AV507" s="3"/>
      <c r="AW507" s="3"/>
      <c r="AX507" s="3"/>
      <c r="AY507" s="3"/>
      <c r="AZ507" s="3"/>
      <c r="BA507" s="3"/>
      <c r="BB507" s="3"/>
      <c r="BC507" s="3"/>
      <c r="BD507" s="3"/>
      <c r="BE507" s="3"/>
      <c r="BF507" s="3"/>
      <c r="BG507" s="3"/>
      <c r="BH507" s="3"/>
      <c r="BI507" s="3"/>
      <c r="BJ507" s="3"/>
      <c r="BK507" s="3"/>
      <c r="BL507" s="3"/>
    </row>
    <row r="508">
      <c r="A508" s="68"/>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3"/>
      <c r="AV508" s="3"/>
      <c r="AW508" s="3"/>
      <c r="AX508" s="3"/>
      <c r="AY508" s="3"/>
      <c r="AZ508" s="3"/>
      <c r="BA508" s="3"/>
      <c r="BB508" s="3"/>
      <c r="BC508" s="3"/>
      <c r="BD508" s="3"/>
      <c r="BE508" s="3"/>
      <c r="BF508" s="3"/>
      <c r="BG508" s="3"/>
      <c r="BH508" s="3"/>
      <c r="BI508" s="3"/>
      <c r="BJ508" s="3"/>
      <c r="BK508" s="3"/>
      <c r="BL508" s="3"/>
    </row>
    <row r="509">
      <c r="A509" s="68"/>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3"/>
      <c r="AV509" s="3"/>
      <c r="AW509" s="3"/>
      <c r="AX509" s="3"/>
      <c r="AY509" s="3"/>
      <c r="AZ509" s="3"/>
      <c r="BA509" s="3"/>
      <c r="BB509" s="3"/>
      <c r="BC509" s="3"/>
      <c r="BD509" s="3"/>
      <c r="BE509" s="3"/>
      <c r="BF509" s="3"/>
      <c r="BG509" s="3"/>
      <c r="BH509" s="3"/>
      <c r="BI509" s="3"/>
      <c r="BJ509" s="3"/>
      <c r="BK509" s="3"/>
      <c r="BL509" s="3"/>
    </row>
    <row r="510">
      <c r="A510" s="68"/>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3"/>
      <c r="AV510" s="3"/>
      <c r="AW510" s="3"/>
      <c r="AX510" s="3"/>
      <c r="AY510" s="3"/>
      <c r="AZ510" s="3"/>
      <c r="BA510" s="3"/>
      <c r="BB510" s="3"/>
      <c r="BC510" s="3"/>
      <c r="BD510" s="3"/>
      <c r="BE510" s="3"/>
      <c r="BF510" s="3"/>
      <c r="BG510" s="3"/>
      <c r="BH510" s="3"/>
      <c r="BI510" s="3"/>
      <c r="BJ510" s="3"/>
      <c r="BK510" s="3"/>
      <c r="BL510" s="3"/>
    </row>
    <row r="511">
      <c r="A511" s="68"/>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3"/>
      <c r="AV511" s="3"/>
      <c r="AW511" s="3"/>
      <c r="AX511" s="3"/>
      <c r="AY511" s="3"/>
      <c r="AZ511" s="3"/>
      <c r="BA511" s="3"/>
      <c r="BB511" s="3"/>
      <c r="BC511" s="3"/>
      <c r="BD511" s="3"/>
      <c r="BE511" s="3"/>
      <c r="BF511" s="3"/>
      <c r="BG511" s="3"/>
      <c r="BH511" s="3"/>
      <c r="BI511" s="3"/>
      <c r="BJ511" s="3"/>
      <c r="BK511" s="3"/>
      <c r="BL511" s="3"/>
    </row>
    <row r="512">
      <c r="A512" s="68"/>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3"/>
      <c r="AV512" s="3"/>
      <c r="AW512" s="3"/>
      <c r="AX512" s="3"/>
      <c r="AY512" s="3"/>
      <c r="AZ512" s="3"/>
      <c r="BA512" s="3"/>
      <c r="BB512" s="3"/>
      <c r="BC512" s="3"/>
      <c r="BD512" s="3"/>
      <c r="BE512" s="3"/>
      <c r="BF512" s="3"/>
      <c r="BG512" s="3"/>
      <c r="BH512" s="3"/>
      <c r="BI512" s="3"/>
      <c r="BJ512" s="3"/>
      <c r="BK512" s="3"/>
      <c r="BL512" s="3"/>
    </row>
    <row r="513">
      <c r="A513" s="68"/>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3"/>
      <c r="AV513" s="3"/>
      <c r="AW513" s="3"/>
      <c r="AX513" s="3"/>
      <c r="AY513" s="3"/>
      <c r="AZ513" s="3"/>
      <c r="BA513" s="3"/>
      <c r="BB513" s="3"/>
      <c r="BC513" s="3"/>
      <c r="BD513" s="3"/>
      <c r="BE513" s="3"/>
      <c r="BF513" s="3"/>
      <c r="BG513" s="3"/>
      <c r="BH513" s="3"/>
      <c r="BI513" s="3"/>
      <c r="BJ513" s="3"/>
      <c r="BK513" s="3"/>
      <c r="BL513" s="3"/>
    </row>
    <row r="514">
      <c r="A514" s="68"/>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3"/>
      <c r="AV514" s="3"/>
      <c r="AW514" s="3"/>
      <c r="AX514" s="3"/>
      <c r="AY514" s="3"/>
      <c r="AZ514" s="3"/>
      <c r="BA514" s="3"/>
      <c r="BB514" s="3"/>
      <c r="BC514" s="3"/>
      <c r="BD514" s="3"/>
      <c r="BE514" s="3"/>
      <c r="BF514" s="3"/>
      <c r="BG514" s="3"/>
      <c r="BH514" s="3"/>
      <c r="BI514" s="3"/>
      <c r="BJ514" s="3"/>
      <c r="BK514" s="3"/>
      <c r="BL514" s="3"/>
    </row>
    <row r="515">
      <c r="A515" s="68"/>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3"/>
      <c r="AV515" s="3"/>
      <c r="AW515" s="3"/>
      <c r="AX515" s="3"/>
      <c r="AY515" s="3"/>
      <c r="AZ515" s="3"/>
      <c r="BA515" s="3"/>
      <c r="BB515" s="3"/>
      <c r="BC515" s="3"/>
      <c r="BD515" s="3"/>
      <c r="BE515" s="3"/>
      <c r="BF515" s="3"/>
      <c r="BG515" s="3"/>
      <c r="BH515" s="3"/>
      <c r="BI515" s="3"/>
      <c r="BJ515" s="3"/>
      <c r="BK515" s="3"/>
      <c r="BL515" s="3"/>
    </row>
    <row r="516">
      <c r="A516" s="68"/>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c r="AU516" s="3"/>
      <c r="AV516" s="3"/>
      <c r="AW516" s="3"/>
      <c r="AX516" s="3"/>
      <c r="AY516" s="3"/>
      <c r="AZ516" s="3"/>
      <c r="BA516" s="3"/>
      <c r="BB516" s="3"/>
      <c r="BC516" s="3"/>
      <c r="BD516" s="3"/>
      <c r="BE516" s="3"/>
      <c r="BF516" s="3"/>
      <c r="BG516" s="3"/>
      <c r="BH516" s="3"/>
      <c r="BI516" s="3"/>
      <c r="BJ516" s="3"/>
      <c r="BK516" s="3"/>
      <c r="BL516" s="3"/>
    </row>
    <row r="517">
      <c r="A517" s="68"/>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3"/>
      <c r="AV517" s="3"/>
      <c r="AW517" s="3"/>
      <c r="AX517" s="3"/>
      <c r="AY517" s="3"/>
      <c r="AZ517" s="3"/>
      <c r="BA517" s="3"/>
      <c r="BB517" s="3"/>
      <c r="BC517" s="3"/>
      <c r="BD517" s="3"/>
      <c r="BE517" s="3"/>
      <c r="BF517" s="3"/>
      <c r="BG517" s="3"/>
      <c r="BH517" s="3"/>
      <c r="BI517" s="3"/>
      <c r="BJ517" s="3"/>
      <c r="BK517" s="3"/>
      <c r="BL517" s="3"/>
    </row>
    <row r="518">
      <c r="A518" s="68"/>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3"/>
      <c r="AV518" s="3"/>
      <c r="AW518" s="3"/>
      <c r="AX518" s="3"/>
      <c r="AY518" s="3"/>
      <c r="AZ518" s="3"/>
      <c r="BA518" s="3"/>
      <c r="BB518" s="3"/>
      <c r="BC518" s="3"/>
      <c r="BD518" s="3"/>
      <c r="BE518" s="3"/>
      <c r="BF518" s="3"/>
      <c r="BG518" s="3"/>
      <c r="BH518" s="3"/>
      <c r="BI518" s="3"/>
      <c r="BJ518" s="3"/>
      <c r="BK518" s="3"/>
      <c r="BL518" s="3"/>
    </row>
    <row r="519">
      <c r="A519" s="68"/>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3"/>
      <c r="AV519" s="3"/>
      <c r="AW519" s="3"/>
      <c r="AX519" s="3"/>
      <c r="AY519" s="3"/>
      <c r="AZ519" s="3"/>
      <c r="BA519" s="3"/>
      <c r="BB519" s="3"/>
      <c r="BC519" s="3"/>
      <c r="BD519" s="3"/>
      <c r="BE519" s="3"/>
      <c r="BF519" s="3"/>
      <c r="BG519" s="3"/>
      <c r="BH519" s="3"/>
      <c r="BI519" s="3"/>
      <c r="BJ519" s="3"/>
      <c r="BK519" s="3"/>
      <c r="BL519" s="3"/>
    </row>
    <row r="520">
      <c r="A520" s="68"/>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3"/>
      <c r="AV520" s="3"/>
      <c r="AW520" s="3"/>
      <c r="AX520" s="3"/>
      <c r="AY520" s="3"/>
      <c r="AZ520" s="3"/>
      <c r="BA520" s="3"/>
      <c r="BB520" s="3"/>
      <c r="BC520" s="3"/>
      <c r="BD520" s="3"/>
      <c r="BE520" s="3"/>
      <c r="BF520" s="3"/>
      <c r="BG520" s="3"/>
      <c r="BH520" s="3"/>
      <c r="BI520" s="3"/>
      <c r="BJ520" s="3"/>
      <c r="BK520" s="3"/>
      <c r="BL520" s="3"/>
    </row>
    <row r="521">
      <c r="A521" s="68"/>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c r="AU521" s="3"/>
      <c r="AV521" s="3"/>
      <c r="AW521" s="3"/>
      <c r="AX521" s="3"/>
      <c r="AY521" s="3"/>
      <c r="AZ521" s="3"/>
      <c r="BA521" s="3"/>
      <c r="BB521" s="3"/>
      <c r="BC521" s="3"/>
      <c r="BD521" s="3"/>
      <c r="BE521" s="3"/>
      <c r="BF521" s="3"/>
      <c r="BG521" s="3"/>
      <c r="BH521" s="3"/>
      <c r="BI521" s="3"/>
      <c r="BJ521" s="3"/>
      <c r="BK521" s="3"/>
      <c r="BL521" s="3"/>
    </row>
    <row r="522">
      <c r="A522" s="68"/>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3"/>
      <c r="AV522" s="3"/>
      <c r="AW522" s="3"/>
      <c r="AX522" s="3"/>
      <c r="AY522" s="3"/>
      <c r="AZ522" s="3"/>
      <c r="BA522" s="3"/>
      <c r="BB522" s="3"/>
      <c r="BC522" s="3"/>
      <c r="BD522" s="3"/>
      <c r="BE522" s="3"/>
      <c r="BF522" s="3"/>
      <c r="BG522" s="3"/>
      <c r="BH522" s="3"/>
      <c r="BI522" s="3"/>
      <c r="BJ522" s="3"/>
      <c r="BK522" s="3"/>
      <c r="BL522" s="3"/>
    </row>
    <row r="523">
      <c r="A523" s="68"/>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3"/>
      <c r="AV523" s="3"/>
      <c r="AW523" s="3"/>
      <c r="AX523" s="3"/>
      <c r="AY523" s="3"/>
      <c r="AZ523" s="3"/>
      <c r="BA523" s="3"/>
      <c r="BB523" s="3"/>
      <c r="BC523" s="3"/>
      <c r="BD523" s="3"/>
      <c r="BE523" s="3"/>
      <c r="BF523" s="3"/>
      <c r="BG523" s="3"/>
      <c r="BH523" s="3"/>
      <c r="BI523" s="3"/>
      <c r="BJ523" s="3"/>
      <c r="BK523" s="3"/>
      <c r="BL523" s="3"/>
    </row>
    <row r="524">
      <c r="A524" s="68"/>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3"/>
      <c r="AV524" s="3"/>
      <c r="AW524" s="3"/>
      <c r="AX524" s="3"/>
      <c r="AY524" s="3"/>
      <c r="AZ524" s="3"/>
      <c r="BA524" s="3"/>
      <c r="BB524" s="3"/>
      <c r="BC524" s="3"/>
      <c r="BD524" s="3"/>
      <c r="BE524" s="3"/>
      <c r="BF524" s="3"/>
      <c r="BG524" s="3"/>
      <c r="BH524" s="3"/>
      <c r="BI524" s="3"/>
      <c r="BJ524" s="3"/>
      <c r="BK524" s="3"/>
      <c r="BL524" s="3"/>
    </row>
    <row r="525">
      <c r="A525" s="68"/>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
      <c r="AV525" s="3"/>
      <c r="AW525" s="3"/>
      <c r="AX525" s="3"/>
      <c r="AY525" s="3"/>
      <c r="AZ525" s="3"/>
      <c r="BA525" s="3"/>
      <c r="BB525" s="3"/>
      <c r="BC525" s="3"/>
      <c r="BD525" s="3"/>
      <c r="BE525" s="3"/>
      <c r="BF525" s="3"/>
      <c r="BG525" s="3"/>
      <c r="BH525" s="3"/>
      <c r="BI525" s="3"/>
      <c r="BJ525" s="3"/>
      <c r="BK525" s="3"/>
      <c r="BL525" s="3"/>
    </row>
    <row r="526">
      <c r="A526" s="68"/>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
      <c r="AV526" s="3"/>
      <c r="AW526" s="3"/>
      <c r="AX526" s="3"/>
      <c r="AY526" s="3"/>
      <c r="AZ526" s="3"/>
      <c r="BA526" s="3"/>
      <c r="BB526" s="3"/>
      <c r="BC526" s="3"/>
      <c r="BD526" s="3"/>
      <c r="BE526" s="3"/>
      <c r="BF526" s="3"/>
      <c r="BG526" s="3"/>
      <c r="BH526" s="3"/>
      <c r="BI526" s="3"/>
      <c r="BJ526" s="3"/>
      <c r="BK526" s="3"/>
      <c r="BL526" s="3"/>
    </row>
    <row r="527">
      <c r="A527" s="68"/>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3"/>
      <c r="AV527" s="3"/>
      <c r="AW527" s="3"/>
      <c r="AX527" s="3"/>
      <c r="AY527" s="3"/>
      <c r="AZ527" s="3"/>
      <c r="BA527" s="3"/>
      <c r="BB527" s="3"/>
      <c r="BC527" s="3"/>
      <c r="BD527" s="3"/>
      <c r="BE527" s="3"/>
      <c r="BF527" s="3"/>
      <c r="BG527" s="3"/>
      <c r="BH527" s="3"/>
      <c r="BI527" s="3"/>
      <c r="BJ527" s="3"/>
      <c r="BK527" s="3"/>
      <c r="BL527" s="3"/>
    </row>
    <row r="528">
      <c r="A528" s="68"/>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
      <c r="AV528" s="3"/>
      <c r="AW528" s="3"/>
      <c r="AX528" s="3"/>
      <c r="AY528" s="3"/>
      <c r="AZ528" s="3"/>
      <c r="BA528" s="3"/>
      <c r="BB528" s="3"/>
      <c r="BC528" s="3"/>
      <c r="BD528" s="3"/>
      <c r="BE528" s="3"/>
      <c r="BF528" s="3"/>
      <c r="BG528" s="3"/>
      <c r="BH528" s="3"/>
      <c r="BI528" s="3"/>
      <c r="BJ528" s="3"/>
      <c r="BK528" s="3"/>
      <c r="BL528" s="3"/>
    </row>
    <row r="529">
      <c r="A529" s="68"/>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
      <c r="AV529" s="3"/>
      <c r="AW529" s="3"/>
      <c r="AX529" s="3"/>
      <c r="AY529" s="3"/>
      <c r="AZ529" s="3"/>
      <c r="BA529" s="3"/>
      <c r="BB529" s="3"/>
      <c r="BC529" s="3"/>
      <c r="BD529" s="3"/>
      <c r="BE529" s="3"/>
      <c r="BF529" s="3"/>
      <c r="BG529" s="3"/>
      <c r="BH529" s="3"/>
      <c r="BI529" s="3"/>
      <c r="BJ529" s="3"/>
      <c r="BK529" s="3"/>
      <c r="BL529" s="3"/>
    </row>
    <row r="530">
      <c r="A530" s="68"/>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3"/>
      <c r="AV530" s="3"/>
      <c r="AW530" s="3"/>
      <c r="AX530" s="3"/>
      <c r="AY530" s="3"/>
      <c r="AZ530" s="3"/>
      <c r="BA530" s="3"/>
      <c r="BB530" s="3"/>
      <c r="BC530" s="3"/>
      <c r="BD530" s="3"/>
      <c r="BE530" s="3"/>
      <c r="BF530" s="3"/>
      <c r="BG530" s="3"/>
      <c r="BH530" s="3"/>
      <c r="BI530" s="3"/>
      <c r="BJ530" s="3"/>
      <c r="BK530" s="3"/>
      <c r="BL530" s="3"/>
    </row>
    <row r="531">
      <c r="A531" s="68"/>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3"/>
      <c r="AV531" s="3"/>
      <c r="AW531" s="3"/>
      <c r="AX531" s="3"/>
      <c r="AY531" s="3"/>
      <c r="AZ531" s="3"/>
      <c r="BA531" s="3"/>
      <c r="BB531" s="3"/>
      <c r="BC531" s="3"/>
      <c r="BD531" s="3"/>
      <c r="BE531" s="3"/>
      <c r="BF531" s="3"/>
      <c r="BG531" s="3"/>
      <c r="BH531" s="3"/>
      <c r="BI531" s="3"/>
      <c r="BJ531" s="3"/>
      <c r="BK531" s="3"/>
      <c r="BL531" s="3"/>
    </row>
    <row r="532">
      <c r="A532" s="68"/>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c r="AW532" s="3"/>
      <c r="AX532" s="3"/>
      <c r="AY532" s="3"/>
      <c r="AZ532" s="3"/>
      <c r="BA532" s="3"/>
      <c r="BB532" s="3"/>
      <c r="BC532" s="3"/>
      <c r="BD532" s="3"/>
      <c r="BE532" s="3"/>
      <c r="BF532" s="3"/>
      <c r="BG532" s="3"/>
      <c r="BH532" s="3"/>
      <c r="BI532" s="3"/>
      <c r="BJ532" s="3"/>
      <c r="BK532" s="3"/>
      <c r="BL532" s="3"/>
    </row>
    <row r="533">
      <c r="A533" s="68"/>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3"/>
      <c r="AV533" s="3"/>
      <c r="AW533" s="3"/>
      <c r="AX533" s="3"/>
      <c r="AY533" s="3"/>
      <c r="AZ533" s="3"/>
      <c r="BA533" s="3"/>
      <c r="BB533" s="3"/>
      <c r="BC533" s="3"/>
      <c r="BD533" s="3"/>
      <c r="BE533" s="3"/>
      <c r="BF533" s="3"/>
      <c r="BG533" s="3"/>
      <c r="BH533" s="3"/>
      <c r="BI533" s="3"/>
      <c r="BJ533" s="3"/>
      <c r="BK533" s="3"/>
      <c r="BL533" s="3"/>
    </row>
    <row r="534">
      <c r="A534" s="68"/>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
      <c r="AV534" s="3"/>
      <c r="AW534" s="3"/>
      <c r="AX534" s="3"/>
      <c r="AY534" s="3"/>
      <c r="AZ534" s="3"/>
      <c r="BA534" s="3"/>
      <c r="BB534" s="3"/>
      <c r="BC534" s="3"/>
      <c r="BD534" s="3"/>
      <c r="BE534" s="3"/>
      <c r="BF534" s="3"/>
      <c r="BG534" s="3"/>
      <c r="BH534" s="3"/>
      <c r="BI534" s="3"/>
      <c r="BJ534" s="3"/>
      <c r="BK534" s="3"/>
      <c r="BL534" s="3"/>
    </row>
    <row r="535">
      <c r="A535" s="68"/>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
      <c r="AV535" s="3"/>
      <c r="AW535" s="3"/>
      <c r="AX535" s="3"/>
      <c r="AY535" s="3"/>
      <c r="AZ535" s="3"/>
      <c r="BA535" s="3"/>
      <c r="BB535" s="3"/>
      <c r="BC535" s="3"/>
      <c r="BD535" s="3"/>
      <c r="BE535" s="3"/>
      <c r="BF535" s="3"/>
      <c r="BG535" s="3"/>
      <c r="BH535" s="3"/>
      <c r="BI535" s="3"/>
      <c r="BJ535" s="3"/>
      <c r="BK535" s="3"/>
      <c r="BL535" s="3"/>
    </row>
    <row r="536">
      <c r="A536" s="68"/>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c r="AW536" s="3"/>
      <c r="AX536" s="3"/>
      <c r="AY536" s="3"/>
      <c r="AZ536" s="3"/>
      <c r="BA536" s="3"/>
      <c r="BB536" s="3"/>
      <c r="BC536" s="3"/>
      <c r="BD536" s="3"/>
      <c r="BE536" s="3"/>
      <c r="BF536" s="3"/>
      <c r="BG536" s="3"/>
      <c r="BH536" s="3"/>
      <c r="BI536" s="3"/>
      <c r="BJ536" s="3"/>
      <c r="BK536" s="3"/>
      <c r="BL536" s="3"/>
    </row>
    <row r="537">
      <c r="A537" s="68"/>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3"/>
      <c r="AV537" s="3"/>
      <c r="AW537" s="3"/>
      <c r="AX537" s="3"/>
      <c r="AY537" s="3"/>
      <c r="AZ537" s="3"/>
      <c r="BA537" s="3"/>
      <c r="BB537" s="3"/>
      <c r="BC537" s="3"/>
      <c r="BD537" s="3"/>
      <c r="BE537" s="3"/>
      <c r="BF537" s="3"/>
      <c r="BG537" s="3"/>
      <c r="BH537" s="3"/>
      <c r="BI537" s="3"/>
      <c r="BJ537" s="3"/>
      <c r="BK537" s="3"/>
      <c r="BL537" s="3"/>
    </row>
    <row r="538">
      <c r="A538" s="68"/>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c r="AW538" s="3"/>
      <c r="AX538" s="3"/>
      <c r="AY538" s="3"/>
      <c r="AZ538" s="3"/>
      <c r="BA538" s="3"/>
      <c r="BB538" s="3"/>
      <c r="BC538" s="3"/>
      <c r="BD538" s="3"/>
      <c r="BE538" s="3"/>
      <c r="BF538" s="3"/>
      <c r="BG538" s="3"/>
      <c r="BH538" s="3"/>
      <c r="BI538" s="3"/>
      <c r="BJ538" s="3"/>
      <c r="BK538" s="3"/>
      <c r="BL538" s="3"/>
    </row>
    <row r="539">
      <c r="A539" s="68"/>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3"/>
      <c r="AV539" s="3"/>
      <c r="AW539" s="3"/>
      <c r="AX539" s="3"/>
      <c r="AY539" s="3"/>
      <c r="AZ539" s="3"/>
      <c r="BA539" s="3"/>
      <c r="BB539" s="3"/>
      <c r="BC539" s="3"/>
      <c r="BD539" s="3"/>
      <c r="BE539" s="3"/>
      <c r="BF539" s="3"/>
      <c r="BG539" s="3"/>
      <c r="BH539" s="3"/>
      <c r="BI539" s="3"/>
      <c r="BJ539" s="3"/>
      <c r="BK539" s="3"/>
      <c r="BL539" s="3"/>
    </row>
    <row r="540">
      <c r="A540" s="68"/>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c r="AW540" s="3"/>
      <c r="AX540" s="3"/>
      <c r="AY540" s="3"/>
      <c r="AZ540" s="3"/>
      <c r="BA540" s="3"/>
      <c r="BB540" s="3"/>
      <c r="BC540" s="3"/>
      <c r="BD540" s="3"/>
      <c r="BE540" s="3"/>
      <c r="BF540" s="3"/>
      <c r="BG540" s="3"/>
      <c r="BH540" s="3"/>
      <c r="BI540" s="3"/>
      <c r="BJ540" s="3"/>
      <c r="BK540" s="3"/>
      <c r="BL540" s="3"/>
    </row>
    <row r="541">
      <c r="A541" s="68"/>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3"/>
      <c r="AV541" s="3"/>
      <c r="AW541" s="3"/>
      <c r="AX541" s="3"/>
      <c r="AY541" s="3"/>
      <c r="AZ541" s="3"/>
      <c r="BA541" s="3"/>
      <c r="BB541" s="3"/>
      <c r="BC541" s="3"/>
      <c r="BD541" s="3"/>
      <c r="BE541" s="3"/>
      <c r="BF541" s="3"/>
      <c r="BG541" s="3"/>
      <c r="BH541" s="3"/>
      <c r="BI541" s="3"/>
      <c r="BJ541" s="3"/>
      <c r="BK541" s="3"/>
      <c r="BL541" s="3"/>
    </row>
    <row r="542">
      <c r="A542" s="68"/>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
      <c r="AV542" s="3"/>
      <c r="AW542" s="3"/>
      <c r="AX542" s="3"/>
      <c r="AY542" s="3"/>
      <c r="AZ542" s="3"/>
      <c r="BA542" s="3"/>
      <c r="BB542" s="3"/>
      <c r="BC542" s="3"/>
      <c r="BD542" s="3"/>
      <c r="BE542" s="3"/>
      <c r="BF542" s="3"/>
      <c r="BG542" s="3"/>
      <c r="BH542" s="3"/>
      <c r="BI542" s="3"/>
      <c r="BJ542" s="3"/>
      <c r="BK542" s="3"/>
      <c r="BL542" s="3"/>
    </row>
    <row r="543">
      <c r="A543" s="68"/>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c r="AW543" s="3"/>
      <c r="AX543" s="3"/>
      <c r="AY543" s="3"/>
      <c r="AZ543" s="3"/>
      <c r="BA543" s="3"/>
      <c r="BB543" s="3"/>
      <c r="BC543" s="3"/>
      <c r="BD543" s="3"/>
      <c r="BE543" s="3"/>
      <c r="BF543" s="3"/>
      <c r="BG543" s="3"/>
      <c r="BH543" s="3"/>
      <c r="BI543" s="3"/>
      <c r="BJ543" s="3"/>
      <c r="BK543" s="3"/>
      <c r="BL543" s="3"/>
    </row>
    <row r="544">
      <c r="A544" s="68"/>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3"/>
      <c r="AV544" s="3"/>
      <c r="AW544" s="3"/>
      <c r="AX544" s="3"/>
      <c r="AY544" s="3"/>
      <c r="AZ544" s="3"/>
      <c r="BA544" s="3"/>
      <c r="BB544" s="3"/>
      <c r="BC544" s="3"/>
      <c r="BD544" s="3"/>
      <c r="BE544" s="3"/>
      <c r="BF544" s="3"/>
      <c r="BG544" s="3"/>
      <c r="BH544" s="3"/>
      <c r="BI544" s="3"/>
      <c r="BJ544" s="3"/>
      <c r="BK544" s="3"/>
      <c r="BL544" s="3"/>
    </row>
    <row r="545">
      <c r="A545" s="68"/>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c r="AW545" s="3"/>
      <c r="AX545" s="3"/>
      <c r="AY545" s="3"/>
      <c r="AZ545" s="3"/>
      <c r="BA545" s="3"/>
      <c r="BB545" s="3"/>
      <c r="BC545" s="3"/>
      <c r="BD545" s="3"/>
      <c r="BE545" s="3"/>
      <c r="BF545" s="3"/>
      <c r="BG545" s="3"/>
      <c r="BH545" s="3"/>
      <c r="BI545" s="3"/>
      <c r="BJ545" s="3"/>
      <c r="BK545" s="3"/>
      <c r="BL545" s="3"/>
    </row>
    <row r="546">
      <c r="A546" s="68"/>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
      <c r="AV546" s="3"/>
      <c r="AW546" s="3"/>
      <c r="AX546" s="3"/>
      <c r="AY546" s="3"/>
      <c r="AZ546" s="3"/>
      <c r="BA546" s="3"/>
      <c r="BB546" s="3"/>
      <c r="BC546" s="3"/>
      <c r="BD546" s="3"/>
      <c r="BE546" s="3"/>
      <c r="BF546" s="3"/>
      <c r="BG546" s="3"/>
      <c r="BH546" s="3"/>
      <c r="BI546" s="3"/>
      <c r="BJ546" s="3"/>
      <c r="BK546" s="3"/>
      <c r="BL546" s="3"/>
    </row>
    <row r="547">
      <c r="A547" s="68"/>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3"/>
      <c r="AV547" s="3"/>
      <c r="AW547" s="3"/>
      <c r="AX547" s="3"/>
      <c r="AY547" s="3"/>
      <c r="AZ547" s="3"/>
      <c r="BA547" s="3"/>
      <c r="BB547" s="3"/>
      <c r="BC547" s="3"/>
      <c r="BD547" s="3"/>
      <c r="BE547" s="3"/>
      <c r="BF547" s="3"/>
      <c r="BG547" s="3"/>
      <c r="BH547" s="3"/>
      <c r="BI547" s="3"/>
      <c r="BJ547" s="3"/>
      <c r="BK547" s="3"/>
      <c r="BL547" s="3"/>
    </row>
    <row r="548">
      <c r="A548" s="68"/>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3"/>
      <c r="AV548" s="3"/>
      <c r="AW548" s="3"/>
      <c r="AX548" s="3"/>
      <c r="AY548" s="3"/>
      <c r="AZ548" s="3"/>
      <c r="BA548" s="3"/>
      <c r="BB548" s="3"/>
      <c r="BC548" s="3"/>
      <c r="BD548" s="3"/>
      <c r="BE548" s="3"/>
      <c r="BF548" s="3"/>
      <c r="BG548" s="3"/>
      <c r="BH548" s="3"/>
      <c r="BI548" s="3"/>
      <c r="BJ548" s="3"/>
      <c r="BK548" s="3"/>
      <c r="BL548" s="3"/>
    </row>
    <row r="549">
      <c r="A549" s="68"/>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3"/>
      <c r="AV549" s="3"/>
      <c r="AW549" s="3"/>
      <c r="AX549" s="3"/>
      <c r="AY549" s="3"/>
      <c r="AZ549" s="3"/>
      <c r="BA549" s="3"/>
      <c r="BB549" s="3"/>
      <c r="BC549" s="3"/>
      <c r="BD549" s="3"/>
      <c r="BE549" s="3"/>
      <c r="BF549" s="3"/>
      <c r="BG549" s="3"/>
      <c r="BH549" s="3"/>
      <c r="BI549" s="3"/>
      <c r="BJ549" s="3"/>
      <c r="BK549" s="3"/>
      <c r="BL549" s="3"/>
    </row>
    <row r="550">
      <c r="A550" s="68"/>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3"/>
      <c r="AV550" s="3"/>
      <c r="AW550" s="3"/>
      <c r="AX550" s="3"/>
      <c r="AY550" s="3"/>
      <c r="AZ550" s="3"/>
      <c r="BA550" s="3"/>
      <c r="BB550" s="3"/>
      <c r="BC550" s="3"/>
      <c r="BD550" s="3"/>
      <c r="BE550" s="3"/>
      <c r="BF550" s="3"/>
      <c r="BG550" s="3"/>
      <c r="BH550" s="3"/>
      <c r="BI550" s="3"/>
      <c r="BJ550" s="3"/>
      <c r="BK550" s="3"/>
      <c r="BL550" s="3"/>
    </row>
    <row r="551">
      <c r="A551" s="68"/>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3"/>
      <c r="AV551" s="3"/>
      <c r="AW551" s="3"/>
      <c r="AX551" s="3"/>
      <c r="AY551" s="3"/>
      <c r="AZ551" s="3"/>
      <c r="BA551" s="3"/>
      <c r="BB551" s="3"/>
      <c r="BC551" s="3"/>
      <c r="BD551" s="3"/>
      <c r="BE551" s="3"/>
      <c r="BF551" s="3"/>
      <c r="BG551" s="3"/>
      <c r="BH551" s="3"/>
      <c r="BI551" s="3"/>
      <c r="BJ551" s="3"/>
      <c r="BK551" s="3"/>
      <c r="BL551" s="3"/>
    </row>
    <row r="552">
      <c r="A552" s="68"/>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3"/>
      <c r="AV552" s="3"/>
      <c r="AW552" s="3"/>
      <c r="AX552" s="3"/>
      <c r="AY552" s="3"/>
      <c r="AZ552" s="3"/>
      <c r="BA552" s="3"/>
      <c r="BB552" s="3"/>
      <c r="BC552" s="3"/>
      <c r="BD552" s="3"/>
      <c r="BE552" s="3"/>
      <c r="BF552" s="3"/>
      <c r="BG552" s="3"/>
      <c r="BH552" s="3"/>
      <c r="BI552" s="3"/>
      <c r="BJ552" s="3"/>
      <c r="BK552" s="3"/>
      <c r="BL552" s="3"/>
    </row>
    <row r="553">
      <c r="A553" s="68"/>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3"/>
      <c r="AV553" s="3"/>
      <c r="AW553" s="3"/>
      <c r="AX553" s="3"/>
      <c r="AY553" s="3"/>
      <c r="AZ553" s="3"/>
      <c r="BA553" s="3"/>
      <c r="BB553" s="3"/>
      <c r="BC553" s="3"/>
      <c r="BD553" s="3"/>
      <c r="BE553" s="3"/>
      <c r="BF553" s="3"/>
      <c r="BG553" s="3"/>
      <c r="BH553" s="3"/>
      <c r="BI553" s="3"/>
      <c r="BJ553" s="3"/>
      <c r="BK553" s="3"/>
      <c r="BL553" s="3"/>
    </row>
    <row r="554">
      <c r="A554" s="68"/>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
      <c r="AV554" s="3"/>
      <c r="AW554" s="3"/>
      <c r="AX554" s="3"/>
      <c r="AY554" s="3"/>
      <c r="AZ554" s="3"/>
      <c r="BA554" s="3"/>
      <c r="BB554" s="3"/>
      <c r="BC554" s="3"/>
      <c r="BD554" s="3"/>
      <c r="BE554" s="3"/>
      <c r="BF554" s="3"/>
      <c r="BG554" s="3"/>
      <c r="BH554" s="3"/>
      <c r="BI554" s="3"/>
      <c r="BJ554" s="3"/>
      <c r="BK554" s="3"/>
      <c r="BL554" s="3"/>
    </row>
    <row r="555">
      <c r="A555" s="68"/>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3"/>
      <c r="AV555" s="3"/>
      <c r="AW555" s="3"/>
      <c r="AX555" s="3"/>
      <c r="AY555" s="3"/>
      <c r="AZ555" s="3"/>
      <c r="BA555" s="3"/>
      <c r="BB555" s="3"/>
      <c r="BC555" s="3"/>
      <c r="BD555" s="3"/>
      <c r="BE555" s="3"/>
      <c r="BF555" s="3"/>
      <c r="BG555" s="3"/>
      <c r="BH555" s="3"/>
      <c r="BI555" s="3"/>
      <c r="BJ555" s="3"/>
      <c r="BK555" s="3"/>
      <c r="BL555" s="3"/>
    </row>
    <row r="556">
      <c r="A556" s="68"/>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3"/>
      <c r="AV556" s="3"/>
      <c r="AW556" s="3"/>
      <c r="AX556" s="3"/>
      <c r="AY556" s="3"/>
      <c r="AZ556" s="3"/>
      <c r="BA556" s="3"/>
      <c r="BB556" s="3"/>
      <c r="BC556" s="3"/>
      <c r="BD556" s="3"/>
      <c r="BE556" s="3"/>
      <c r="BF556" s="3"/>
      <c r="BG556" s="3"/>
      <c r="BH556" s="3"/>
      <c r="BI556" s="3"/>
      <c r="BJ556" s="3"/>
      <c r="BK556" s="3"/>
      <c r="BL556" s="3"/>
    </row>
    <row r="557">
      <c r="A557" s="68"/>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3"/>
      <c r="AV557" s="3"/>
      <c r="AW557" s="3"/>
      <c r="AX557" s="3"/>
      <c r="AY557" s="3"/>
      <c r="AZ557" s="3"/>
      <c r="BA557" s="3"/>
      <c r="BB557" s="3"/>
      <c r="BC557" s="3"/>
      <c r="BD557" s="3"/>
      <c r="BE557" s="3"/>
      <c r="BF557" s="3"/>
      <c r="BG557" s="3"/>
      <c r="BH557" s="3"/>
      <c r="BI557" s="3"/>
      <c r="BJ557" s="3"/>
      <c r="BK557" s="3"/>
      <c r="BL557" s="3"/>
    </row>
    <row r="558">
      <c r="A558" s="68"/>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3"/>
      <c r="AV558" s="3"/>
      <c r="AW558" s="3"/>
      <c r="AX558" s="3"/>
      <c r="AY558" s="3"/>
      <c r="AZ558" s="3"/>
      <c r="BA558" s="3"/>
      <c r="BB558" s="3"/>
      <c r="BC558" s="3"/>
      <c r="BD558" s="3"/>
      <c r="BE558" s="3"/>
      <c r="BF558" s="3"/>
      <c r="BG558" s="3"/>
      <c r="BH558" s="3"/>
      <c r="BI558" s="3"/>
      <c r="BJ558" s="3"/>
      <c r="BK558" s="3"/>
      <c r="BL558" s="3"/>
    </row>
    <row r="559">
      <c r="A559" s="68"/>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3"/>
      <c r="AV559" s="3"/>
      <c r="AW559" s="3"/>
      <c r="AX559" s="3"/>
      <c r="AY559" s="3"/>
      <c r="AZ559" s="3"/>
      <c r="BA559" s="3"/>
      <c r="BB559" s="3"/>
      <c r="BC559" s="3"/>
      <c r="BD559" s="3"/>
      <c r="BE559" s="3"/>
      <c r="BF559" s="3"/>
      <c r="BG559" s="3"/>
      <c r="BH559" s="3"/>
      <c r="BI559" s="3"/>
      <c r="BJ559" s="3"/>
      <c r="BK559" s="3"/>
      <c r="BL559" s="3"/>
    </row>
    <row r="560">
      <c r="A560" s="68"/>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3"/>
      <c r="AV560" s="3"/>
      <c r="AW560" s="3"/>
      <c r="AX560" s="3"/>
      <c r="AY560" s="3"/>
      <c r="AZ560" s="3"/>
      <c r="BA560" s="3"/>
      <c r="BB560" s="3"/>
      <c r="BC560" s="3"/>
      <c r="BD560" s="3"/>
      <c r="BE560" s="3"/>
      <c r="BF560" s="3"/>
      <c r="BG560" s="3"/>
      <c r="BH560" s="3"/>
      <c r="BI560" s="3"/>
      <c r="BJ560" s="3"/>
      <c r="BK560" s="3"/>
      <c r="BL560" s="3"/>
    </row>
    <row r="561">
      <c r="A561" s="68"/>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3"/>
      <c r="AV561" s="3"/>
      <c r="AW561" s="3"/>
      <c r="AX561" s="3"/>
      <c r="AY561" s="3"/>
      <c r="AZ561" s="3"/>
      <c r="BA561" s="3"/>
      <c r="BB561" s="3"/>
      <c r="BC561" s="3"/>
      <c r="BD561" s="3"/>
      <c r="BE561" s="3"/>
      <c r="BF561" s="3"/>
      <c r="BG561" s="3"/>
      <c r="BH561" s="3"/>
      <c r="BI561" s="3"/>
      <c r="BJ561" s="3"/>
      <c r="BK561" s="3"/>
      <c r="BL561" s="3"/>
    </row>
    <row r="562">
      <c r="A562" s="68"/>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c r="AW562" s="3"/>
      <c r="AX562" s="3"/>
      <c r="AY562" s="3"/>
      <c r="AZ562" s="3"/>
      <c r="BA562" s="3"/>
      <c r="BB562" s="3"/>
      <c r="BC562" s="3"/>
      <c r="BD562" s="3"/>
      <c r="BE562" s="3"/>
      <c r="BF562" s="3"/>
      <c r="BG562" s="3"/>
      <c r="BH562" s="3"/>
      <c r="BI562" s="3"/>
      <c r="BJ562" s="3"/>
      <c r="BK562" s="3"/>
      <c r="BL562" s="3"/>
    </row>
    <row r="563">
      <c r="A563" s="68"/>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3"/>
      <c r="AV563" s="3"/>
      <c r="AW563" s="3"/>
      <c r="AX563" s="3"/>
      <c r="AY563" s="3"/>
      <c r="AZ563" s="3"/>
      <c r="BA563" s="3"/>
      <c r="BB563" s="3"/>
      <c r="BC563" s="3"/>
      <c r="BD563" s="3"/>
      <c r="BE563" s="3"/>
      <c r="BF563" s="3"/>
      <c r="BG563" s="3"/>
      <c r="BH563" s="3"/>
      <c r="BI563" s="3"/>
      <c r="BJ563" s="3"/>
      <c r="BK563" s="3"/>
      <c r="BL563" s="3"/>
    </row>
    <row r="564">
      <c r="A564" s="68"/>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3"/>
      <c r="AV564" s="3"/>
      <c r="AW564" s="3"/>
      <c r="AX564" s="3"/>
      <c r="AY564" s="3"/>
      <c r="AZ564" s="3"/>
      <c r="BA564" s="3"/>
      <c r="BB564" s="3"/>
      <c r="BC564" s="3"/>
      <c r="BD564" s="3"/>
      <c r="BE564" s="3"/>
      <c r="BF564" s="3"/>
      <c r="BG564" s="3"/>
      <c r="BH564" s="3"/>
      <c r="BI564" s="3"/>
      <c r="BJ564" s="3"/>
      <c r="BK564" s="3"/>
      <c r="BL564" s="3"/>
    </row>
    <row r="565">
      <c r="A565" s="68"/>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
      <c r="AV565" s="3"/>
      <c r="AW565" s="3"/>
      <c r="AX565" s="3"/>
      <c r="AY565" s="3"/>
      <c r="AZ565" s="3"/>
      <c r="BA565" s="3"/>
      <c r="BB565" s="3"/>
      <c r="BC565" s="3"/>
      <c r="BD565" s="3"/>
      <c r="BE565" s="3"/>
      <c r="BF565" s="3"/>
      <c r="BG565" s="3"/>
      <c r="BH565" s="3"/>
      <c r="BI565" s="3"/>
      <c r="BJ565" s="3"/>
      <c r="BK565" s="3"/>
      <c r="BL565" s="3"/>
    </row>
    <row r="566">
      <c r="A566" s="68"/>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
      <c r="AV566" s="3"/>
      <c r="AW566" s="3"/>
      <c r="AX566" s="3"/>
      <c r="AY566" s="3"/>
      <c r="AZ566" s="3"/>
      <c r="BA566" s="3"/>
      <c r="BB566" s="3"/>
      <c r="BC566" s="3"/>
      <c r="BD566" s="3"/>
      <c r="BE566" s="3"/>
      <c r="BF566" s="3"/>
      <c r="BG566" s="3"/>
      <c r="BH566" s="3"/>
      <c r="BI566" s="3"/>
      <c r="BJ566" s="3"/>
      <c r="BK566" s="3"/>
      <c r="BL566" s="3"/>
    </row>
    <row r="567">
      <c r="A567" s="68"/>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
      <c r="AV567" s="3"/>
      <c r="AW567" s="3"/>
      <c r="AX567" s="3"/>
      <c r="AY567" s="3"/>
      <c r="AZ567" s="3"/>
      <c r="BA567" s="3"/>
      <c r="BB567" s="3"/>
      <c r="BC567" s="3"/>
      <c r="BD567" s="3"/>
      <c r="BE567" s="3"/>
      <c r="BF567" s="3"/>
      <c r="BG567" s="3"/>
      <c r="BH567" s="3"/>
      <c r="BI567" s="3"/>
      <c r="BJ567" s="3"/>
      <c r="BK567" s="3"/>
      <c r="BL567" s="3"/>
    </row>
    <row r="568">
      <c r="A568" s="68"/>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
      <c r="AV568" s="3"/>
      <c r="AW568" s="3"/>
      <c r="AX568" s="3"/>
      <c r="AY568" s="3"/>
      <c r="AZ568" s="3"/>
      <c r="BA568" s="3"/>
      <c r="BB568" s="3"/>
      <c r="BC568" s="3"/>
      <c r="BD568" s="3"/>
      <c r="BE568" s="3"/>
      <c r="BF568" s="3"/>
      <c r="BG568" s="3"/>
      <c r="BH568" s="3"/>
      <c r="BI568" s="3"/>
      <c r="BJ568" s="3"/>
      <c r="BK568" s="3"/>
      <c r="BL568" s="3"/>
    </row>
    <row r="569">
      <c r="A569" s="68"/>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
      <c r="AV569" s="3"/>
      <c r="AW569" s="3"/>
      <c r="AX569" s="3"/>
      <c r="AY569" s="3"/>
      <c r="AZ569" s="3"/>
      <c r="BA569" s="3"/>
      <c r="BB569" s="3"/>
      <c r="BC569" s="3"/>
      <c r="BD569" s="3"/>
      <c r="BE569" s="3"/>
      <c r="BF569" s="3"/>
      <c r="BG569" s="3"/>
      <c r="BH569" s="3"/>
      <c r="BI569" s="3"/>
      <c r="BJ569" s="3"/>
      <c r="BK569" s="3"/>
      <c r="BL569" s="3"/>
    </row>
    <row r="570">
      <c r="A570" s="68"/>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
      <c r="AV570" s="3"/>
      <c r="AW570" s="3"/>
      <c r="AX570" s="3"/>
      <c r="AY570" s="3"/>
      <c r="AZ570" s="3"/>
      <c r="BA570" s="3"/>
      <c r="BB570" s="3"/>
      <c r="BC570" s="3"/>
      <c r="BD570" s="3"/>
      <c r="BE570" s="3"/>
      <c r="BF570" s="3"/>
      <c r="BG570" s="3"/>
      <c r="BH570" s="3"/>
      <c r="BI570" s="3"/>
      <c r="BJ570" s="3"/>
      <c r="BK570" s="3"/>
      <c r="BL570" s="3"/>
    </row>
    <row r="571">
      <c r="A571" s="68"/>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
      <c r="AV571" s="3"/>
      <c r="AW571" s="3"/>
      <c r="AX571" s="3"/>
      <c r="AY571" s="3"/>
      <c r="AZ571" s="3"/>
      <c r="BA571" s="3"/>
      <c r="BB571" s="3"/>
      <c r="BC571" s="3"/>
      <c r="BD571" s="3"/>
      <c r="BE571" s="3"/>
      <c r="BF571" s="3"/>
      <c r="BG571" s="3"/>
      <c r="BH571" s="3"/>
      <c r="BI571" s="3"/>
      <c r="BJ571" s="3"/>
      <c r="BK571" s="3"/>
      <c r="BL571" s="3"/>
    </row>
    <row r="572">
      <c r="A572" s="68"/>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
      <c r="AV572" s="3"/>
      <c r="AW572" s="3"/>
      <c r="AX572" s="3"/>
      <c r="AY572" s="3"/>
      <c r="AZ572" s="3"/>
      <c r="BA572" s="3"/>
      <c r="BB572" s="3"/>
      <c r="BC572" s="3"/>
      <c r="BD572" s="3"/>
      <c r="BE572" s="3"/>
      <c r="BF572" s="3"/>
      <c r="BG572" s="3"/>
      <c r="BH572" s="3"/>
      <c r="BI572" s="3"/>
      <c r="BJ572" s="3"/>
      <c r="BK572" s="3"/>
      <c r="BL572" s="3"/>
    </row>
    <row r="573">
      <c r="A573" s="68"/>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3"/>
      <c r="AV573" s="3"/>
      <c r="AW573" s="3"/>
      <c r="AX573" s="3"/>
      <c r="AY573" s="3"/>
      <c r="AZ573" s="3"/>
      <c r="BA573" s="3"/>
      <c r="BB573" s="3"/>
      <c r="BC573" s="3"/>
      <c r="BD573" s="3"/>
      <c r="BE573" s="3"/>
      <c r="BF573" s="3"/>
      <c r="BG573" s="3"/>
      <c r="BH573" s="3"/>
      <c r="BI573" s="3"/>
      <c r="BJ573" s="3"/>
      <c r="BK573" s="3"/>
      <c r="BL573" s="3"/>
    </row>
    <row r="574">
      <c r="A574" s="68"/>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3"/>
      <c r="AV574" s="3"/>
      <c r="AW574" s="3"/>
      <c r="AX574" s="3"/>
      <c r="AY574" s="3"/>
      <c r="AZ574" s="3"/>
      <c r="BA574" s="3"/>
      <c r="BB574" s="3"/>
      <c r="BC574" s="3"/>
      <c r="BD574" s="3"/>
      <c r="BE574" s="3"/>
      <c r="BF574" s="3"/>
      <c r="BG574" s="3"/>
      <c r="BH574" s="3"/>
      <c r="BI574" s="3"/>
      <c r="BJ574" s="3"/>
      <c r="BK574" s="3"/>
      <c r="BL574" s="3"/>
    </row>
    <row r="575">
      <c r="A575" s="68"/>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3"/>
      <c r="AV575" s="3"/>
      <c r="AW575" s="3"/>
      <c r="AX575" s="3"/>
      <c r="AY575" s="3"/>
      <c r="AZ575" s="3"/>
      <c r="BA575" s="3"/>
      <c r="BB575" s="3"/>
      <c r="BC575" s="3"/>
      <c r="BD575" s="3"/>
      <c r="BE575" s="3"/>
      <c r="BF575" s="3"/>
      <c r="BG575" s="3"/>
      <c r="BH575" s="3"/>
      <c r="BI575" s="3"/>
      <c r="BJ575" s="3"/>
      <c r="BK575" s="3"/>
      <c r="BL575" s="3"/>
    </row>
    <row r="576">
      <c r="A576" s="68"/>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3"/>
      <c r="AV576" s="3"/>
      <c r="AW576" s="3"/>
      <c r="AX576" s="3"/>
      <c r="AY576" s="3"/>
      <c r="AZ576" s="3"/>
      <c r="BA576" s="3"/>
      <c r="BB576" s="3"/>
      <c r="BC576" s="3"/>
      <c r="BD576" s="3"/>
      <c r="BE576" s="3"/>
      <c r="BF576" s="3"/>
      <c r="BG576" s="3"/>
      <c r="BH576" s="3"/>
      <c r="BI576" s="3"/>
      <c r="BJ576" s="3"/>
      <c r="BK576" s="3"/>
      <c r="BL576" s="3"/>
    </row>
    <row r="577">
      <c r="A577" s="68"/>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3"/>
      <c r="AV577" s="3"/>
      <c r="AW577" s="3"/>
      <c r="AX577" s="3"/>
      <c r="AY577" s="3"/>
      <c r="AZ577" s="3"/>
      <c r="BA577" s="3"/>
      <c r="BB577" s="3"/>
      <c r="BC577" s="3"/>
      <c r="BD577" s="3"/>
      <c r="BE577" s="3"/>
      <c r="BF577" s="3"/>
      <c r="BG577" s="3"/>
      <c r="BH577" s="3"/>
      <c r="BI577" s="3"/>
      <c r="BJ577" s="3"/>
      <c r="BK577" s="3"/>
      <c r="BL577" s="3"/>
    </row>
    <row r="578">
      <c r="A578" s="68"/>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3"/>
      <c r="AV578" s="3"/>
      <c r="AW578" s="3"/>
      <c r="AX578" s="3"/>
      <c r="AY578" s="3"/>
      <c r="AZ578" s="3"/>
      <c r="BA578" s="3"/>
      <c r="BB578" s="3"/>
      <c r="BC578" s="3"/>
      <c r="BD578" s="3"/>
      <c r="BE578" s="3"/>
      <c r="BF578" s="3"/>
      <c r="BG578" s="3"/>
      <c r="BH578" s="3"/>
      <c r="BI578" s="3"/>
      <c r="BJ578" s="3"/>
      <c r="BK578" s="3"/>
      <c r="BL578" s="3"/>
    </row>
    <row r="579">
      <c r="A579" s="68"/>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3"/>
      <c r="AV579" s="3"/>
      <c r="AW579" s="3"/>
      <c r="AX579" s="3"/>
      <c r="AY579" s="3"/>
      <c r="AZ579" s="3"/>
      <c r="BA579" s="3"/>
      <c r="BB579" s="3"/>
      <c r="BC579" s="3"/>
      <c r="BD579" s="3"/>
      <c r="BE579" s="3"/>
      <c r="BF579" s="3"/>
      <c r="BG579" s="3"/>
      <c r="BH579" s="3"/>
      <c r="BI579" s="3"/>
      <c r="BJ579" s="3"/>
      <c r="BK579" s="3"/>
      <c r="BL579" s="3"/>
    </row>
    <row r="580">
      <c r="A580" s="68"/>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3"/>
      <c r="AV580" s="3"/>
      <c r="AW580" s="3"/>
      <c r="AX580" s="3"/>
      <c r="AY580" s="3"/>
      <c r="AZ580" s="3"/>
      <c r="BA580" s="3"/>
      <c r="BB580" s="3"/>
      <c r="BC580" s="3"/>
      <c r="BD580" s="3"/>
      <c r="BE580" s="3"/>
      <c r="BF580" s="3"/>
      <c r="BG580" s="3"/>
      <c r="BH580" s="3"/>
      <c r="BI580" s="3"/>
      <c r="BJ580" s="3"/>
      <c r="BK580" s="3"/>
      <c r="BL580" s="3"/>
    </row>
    <row r="581">
      <c r="A581" s="68"/>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3"/>
      <c r="AV581" s="3"/>
      <c r="AW581" s="3"/>
      <c r="AX581" s="3"/>
      <c r="AY581" s="3"/>
      <c r="AZ581" s="3"/>
      <c r="BA581" s="3"/>
      <c r="BB581" s="3"/>
      <c r="BC581" s="3"/>
      <c r="BD581" s="3"/>
      <c r="BE581" s="3"/>
      <c r="BF581" s="3"/>
      <c r="BG581" s="3"/>
      <c r="BH581" s="3"/>
      <c r="BI581" s="3"/>
      <c r="BJ581" s="3"/>
      <c r="BK581" s="3"/>
      <c r="BL581" s="3"/>
    </row>
    <row r="582">
      <c r="A582" s="68"/>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3"/>
      <c r="AV582" s="3"/>
      <c r="AW582" s="3"/>
      <c r="AX582" s="3"/>
      <c r="AY582" s="3"/>
      <c r="AZ582" s="3"/>
      <c r="BA582" s="3"/>
      <c r="BB582" s="3"/>
      <c r="BC582" s="3"/>
      <c r="BD582" s="3"/>
      <c r="BE582" s="3"/>
      <c r="BF582" s="3"/>
      <c r="BG582" s="3"/>
      <c r="BH582" s="3"/>
      <c r="BI582" s="3"/>
      <c r="BJ582" s="3"/>
      <c r="BK582" s="3"/>
      <c r="BL582" s="3"/>
    </row>
    <row r="583">
      <c r="A583" s="68"/>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3"/>
      <c r="AV583" s="3"/>
      <c r="AW583" s="3"/>
      <c r="AX583" s="3"/>
      <c r="AY583" s="3"/>
      <c r="AZ583" s="3"/>
      <c r="BA583" s="3"/>
      <c r="BB583" s="3"/>
      <c r="BC583" s="3"/>
      <c r="BD583" s="3"/>
      <c r="BE583" s="3"/>
      <c r="BF583" s="3"/>
      <c r="BG583" s="3"/>
      <c r="BH583" s="3"/>
      <c r="BI583" s="3"/>
      <c r="BJ583" s="3"/>
      <c r="BK583" s="3"/>
      <c r="BL583" s="3"/>
    </row>
    <row r="584">
      <c r="A584" s="68"/>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3"/>
      <c r="AV584" s="3"/>
      <c r="AW584" s="3"/>
      <c r="AX584" s="3"/>
      <c r="AY584" s="3"/>
      <c r="AZ584" s="3"/>
      <c r="BA584" s="3"/>
      <c r="BB584" s="3"/>
      <c r="BC584" s="3"/>
      <c r="BD584" s="3"/>
      <c r="BE584" s="3"/>
      <c r="BF584" s="3"/>
      <c r="BG584" s="3"/>
      <c r="BH584" s="3"/>
      <c r="BI584" s="3"/>
      <c r="BJ584" s="3"/>
      <c r="BK584" s="3"/>
      <c r="BL584" s="3"/>
    </row>
    <row r="585">
      <c r="A585" s="68"/>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3"/>
      <c r="AV585" s="3"/>
      <c r="AW585" s="3"/>
      <c r="AX585" s="3"/>
      <c r="AY585" s="3"/>
      <c r="AZ585" s="3"/>
      <c r="BA585" s="3"/>
      <c r="BB585" s="3"/>
      <c r="BC585" s="3"/>
      <c r="BD585" s="3"/>
      <c r="BE585" s="3"/>
      <c r="BF585" s="3"/>
      <c r="BG585" s="3"/>
      <c r="BH585" s="3"/>
      <c r="BI585" s="3"/>
      <c r="BJ585" s="3"/>
      <c r="BK585" s="3"/>
      <c r="BL585" s="3"/>
    </row>
    <row r="586">
      <c r="A586" s="68"/>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3"/>
      <c r="AV586" s="3"/>
      <c r="AW586" s="3"/>
      <c r="AX586" s="3"/>
      <c r="AY586" s="3"/>
      <c r="AZ586" s="3"/>
      <c r="BA586" s="3"/>
      <c r="BB586" s="3"/>
      <c r="BC586" s="3"/>
      <c r="BD586" s="3"/>
      <c r="BE586" s="3"/>
      <c r="BF586" s="3"/>
      <c r="BG586" s="3"/>
      <c r="BH586" s="3"/>
      <c r="BI586" s="3"/>
      <c r="BJ586" s="3"/>
      <c r="BK586" s="3"/>
      <c r="BL586" s="3"/>
    </row>
    <row r="587">
      <c r="A587" s="68"/>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3"/>
      <c r="AV587" s="3"/>
      <c r="AW587" s="3"/>
      <c r="AX587" s="3"/>
      <c r="AY587" s="3"/>
      <c r="AZ587" s="3"/>
      <c r="BA587" s="3"/>
      <c r="BB587" s="3"/>
      <c r="BC587" s="3"/>
      <c r="BD587" s="3"/>
      <c r="BE587" s="3"/>
      <c r="BF587" s="3"/>
      <c r="BG587" s="3"/>
      <c r="BH587" s="3"/>
      <c r="BI587" s="3"/>
      <c r="BJ587" s="3"/>
      <c r="BK587" s="3"/>
      <c r="BL587" s="3"/>
    </row>
    <row r="588">
      <c r="A588" s="68"/>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3"/>
      <c r="AV588" s="3"/>
      <c r="AW588" s="3"/>
      <c r="AX588" s="3"/>
      <c r="AY588" s="3"/>
      <c r="AZ588" s="3"/>
      <c r="BA588" s="3"/>
      <c r="BB588" s="3"/>
      <c r="BC588" s="3"/>
      <c r="BD588" s="3"/>
      <c r="BE588" s="3"/>
      <c r="BF588" s="3"/>
      <c r="BG588" s="3"/>
      <c r="BH588" s="3"/>
      <c r="BI588" s="3"/>
      <c r="BJ588" s="3"/>
      <c r="BK588" s="3"/>
      <c r="BL588" s="3"/>
    </row>
    <row r="589">
      <c r="A589" s="68"/>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3"/>
      <c r="AV589" s="3"/>
      <c r="AW589" s="3"/>
      <c r="AX589" s="3"/>
      <c r="AY589" s="3"/>
      <c r="AZ589" s="3"/>
      <c r="BA589" s="3"/>
      <c r="BB589" s="3"/>
      <c r="BC589" s="3"/>
      <c r="BD589" s="3"/>
      <c r="BE589" s="3"/>
      <c r="BF589" s="3"/>
      <c r="BG589" s="3"/>
      <c r="BH589" s="3"/>
      <c r="BI589" s="3"/>
      <c r="BJ589" s="3"/>
      <c r="BK589" s="3"/>
      <c r="BL589" s="3"/>
    </row>
    <row r="590">
      <c r="A590" s="68"/>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3"/>
      <c r="AV590" s="3"/>
      <c r="AW590" s="3"/>
      <c r="AX590" s="3"/>
      <c r="AY590" s="3"/>
      <c r="AZ590" s="3"/>
      <c r="BA590" s="3"/>
      <c r="BB590" s="3"/>
      <c r="BC590" s="3"/>
      <c r="BD590" s="3"/>
      <c r="BE590" s="3"/>
      <c r="BF590" s="3"/>
      <c r="BG590" s="3"/>
      <c r="BH590" s="3"/>
      <c r="BI590" s="3"/>
      <c r="BJ590" s="3"/>
      <c r="BK590" s="3"/>
      <c r="BL590" s="3"/>
    </row>
    <row r="591">
      <c r="A591" s="68"/>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3"/>
      <c r="AV591" s="3"/>
      <c r="AW591" s="3"/>
      <c r="AX591" s="3"/>
      <c r="AY591" s="3"/>
      <c r="AZ591" s="3"/>
      <c r="BA591" s="3"/>
      <c r="BB591" s="3"/>
      <c r="BC591" s="3"/>
      <c r="BD591" s="3"/>
      <c r="BE591" s="3"/>
      <c r="BF591" s="3"/>
      <c r="BG591" s="3"/>
      <c r="BH591" s="3"/>
      <c r="BI591" s="3"/>
      <c r="BJ591" s="3"/>
      <c r="BK591" s="3"/>
      <c r="BL591" s="3"/>
    </row>
    <row r="592">
      <c r="A592" s="68"/>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3"/>
      <c r="AV592" s="3"/>
      <c r="AW592" s="3"/>
      <c r="AX592" s="3"/>
      <c r="AY592" s="3"/>
      <c r="AZ592" s="3"/>
      <c r="BA592" s="3"/>
      <c r="BB592" s="3"/>
      <c r="BC592" s="3"/>
      <c r="BD592" s="3"/>
      <c r="BE592" s="3"/>
      <c r="BF592" s="3"/>
      <c r="BG592" s="3"/>
      <c r="BH592" s="3"/>
      <c r="BI592" s="3"/>
      <c r="BJ592" s="3"/>
      <c r="BK592" s="3"/>
      <c r="BL592" s="3"/>
    </row>
    <row r="593">
      <c r="A593" s="68"/>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3"/>
      <c r="AV593" s="3"/>
      <c r="AW593" s="3"/>
      <c r="AX593" s="3"/>
      <c r="AY593" s="3"/>
      <c r="AZ593" s="3"/>
      <c r="BA593" s="3"/>
      <c r="BB593" s="3"/>
      <c r="BC593" s="3"/>
      <c r="BD593" s="3"/>
      <c r="BE593" s="3"/>
      <c r="BF593" s="3"/>
      <c r="BG593" s="3"/>
      <c r="BH593" s="3"/>
      <c r="BI593" s="3"/>
      <c r="BJ593" s="3"/>
      <c r="BK593" s="3"/>
      <c r="BL593" s="3"/>
    </row>
    <row r="594">
      <c r="A594" s="68"/>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3"/>
      <c r="AV594" s="3"/>
      <c r="AW594" s="3"/>
      <c r="AX594" s="3"/>
      <c r="AY594" s="3"/>
      <c r="AZ594" s="3"/>
      <c r="BA594" s="3"/>
      <c r="BB594" s="3"/>
      <c r="BC594" s="3"/>
      <c r="BD594" s="3"/>
      <c r="BE594" s="3"/>
      <c r="BF594" s="3"/>
      <c r="BG594" s="3"/>
      <c r="BH594" s="3"/>
      <c r="BI594" s="3"/>
      <c r="BJ594" s="3"/>
      <c r="BK594" s="3"/>
      <c r="BL594" s="3"/>
    </row>
    <row r="595">
      <c r="A595" s="68"/>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c r="AW595" s="3"/>
      <c r="AX595" s="3"/>
      <c r="AY595" s="3"/>
      <c r="AZ595" s="3"/>
      <c r="BA595" s="3"/>
      <c r="BB595" s="3"/>
      <c r="BC595" s="3"/>
      <c r="BD595" s="3"/>
      <c r="BE595" s="3"/>
      <c r="BF595" s="3"/>
      <c r="BG595" s="3"/>
      <c r="BH595" s="3"/>
      <c r="BI595" s="3"/>
      <c r="BJ595" s="3"/>
      <c r="BK595" s="3"/>
      <c r="BL595" s="3"/>
    </row>
    <row r="596">
      <c r="A596" s="68"/>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c r="AU596" s="3"/>
      <c r="AV596" s="3"/>
      <c r="AW596" s="3"/>
      <c r="AX596" s="3"/>
      <c r="AY596" s="3"/>
      <c r="AZ596" s="3"/>
      <c r="BA596" s="3"/>
      <c r="BB596" s="3"/>
      <c r="BC596" s="3"/>
      <c r="BD596" s="3"/>
      <c r="BE596" s="3"/>
      <c r="BF596" s="3"/>
      <c r="BG596" s="3"/>
      <c r="BH596" s="3"/>
      <c r="BI596" s="3"/>
      <c r="BJ596" s="3"/>
      <c r="BK596" s="3"/>
      <c r="BL596" s="3"/>
    </row>
    <row r="597">
      <c r="A597" s="68"/>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c r="AU597" s="3"/>
      <c r="AV597" s="3"/>
      <c r="AW597" s="3"/>
      <c r="AX597" s="3"/>
      <c r="AY597" s="3"/>
      <c r="AZ597" s="3"/>
      <c r="BA597" s="3"/>
      <c r="BB597" s="3"/>
      <c r="BC597" s="3"/>
      <c r="BD597" s="3"/>
      <c r="BE597" s="3"/>
      <c r="BF597" s="3"/>
      <c r="BG597" s="3"/>
      <c r="BH597" s="3"/>
      <c r="BI597" s="3"/>
      <c r="BJ597" s="3"/>
      <c r="BK597" s="3"/>
      <c r="BL597" s="3"/>
    </row>
    <row r="598">
      <c r="A598" s="68"/>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3"/>
      <c r="AV598" s="3"/>
      <c r="AW598" s="3"/>
      <c r="AX598" s="3"/>
      <c r="AY598" s="3"/>
      <c r="AZ598" s="3"/>
      <c r="BA598" s="3"/>
      <c r="BB598" s="3"/>
      <c r="BC598" s="3"/>
      <c r="BD598" s="3"/>
      <c r="BE598" s="3"/>
      <c r="BF598" s="3"/>
      <c r="BG598" s="3"/>
      <c r="BH598" s="3"/>
      <c r="BI598" s="3"/>
      <c r="BJ598" s="3"/>
      <c r="BK598" s="3"/>
      <c r="BL598" s="3"/>
    </row>
    <row r="599">
      <c r="A599" s="68"/>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c r="AU599" s="3"/>
      <c r="AV599" s="3"/>
      <c r="AW599" s="3"/>
      <c r="AX599" s="3"/>
      <c r="AY599" s="3"/>
      <c r="AZ599" s="3"/>
      <c r="BA599" s="3"/>
      <c r="BB599" s="3"/>
      <c r="BC599" s="3"/>
      <c r="BD599" s="3"/>
      <c r="BE599" s="3"/>
      <c r="BF599" s="3"/>
      <c r="BG599" s="3"/>
      <c r="BH599" s="3"/>
      <c r="BI599" s="3"/>
      <c r="BJ599" s="3"/>
      <c r="BK599" s="3"/>
      <c r="BL599" s="3"/>
    </row>
    <row r="600">
      <c r="A600" s="68"/>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3"/>
      <c r="AV600" s="3"/>
      <c r="AW600" s="3"/>
      <c r="AX600" s="3"/>
      <c r="AY600" s="3"/>
      <c r="AZ600" s="3"/>
      <c r="BA600" s="3"/>
      <c r="BB600" s="3"/>
      <c r="BC600" s="3"/>
      <c r="BD600" s="3"/>
      <c r="BE600" s="3"/>
      <c r="BF600" s="3"/>
      <c r="BG600" s="3"/>
      <c r="BH600" s="3"/>
      <c r="BI600" s="3"/>
      <c r="BJ600" s="3"/>
      <c r="BK600" s="3"/>
      <c r="BL600" s="3"/>
    </row>
    <row r="601">
      <c r="A601" s="68"/>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3"/>
      <c r="AV601" s="3"/>
      <c r="AW601" s="3"/>
      <c r="AX601" s="3"/>
      <c r="AY601" s="3"/>
      <c r="AZ601" s="3"/>
      <c r="BA601" s="3"/>
      <c r="BB601" s="3"/>
      <c r="BC601" s="3"/>
      <c r="BD601" s="3"/>
      <c r="BE601" s="3"/>
      <c r="BF601" s="3"/>
      <c r="BG601" s="3"/>
      <c r="BH601" s="3"/>
      <c r="BI601" s="3"/>
      <c r="BJ601" s="3"/>
      <c r="BK601" s="3"/>
      <c r="BL601" s="3"/>
    </row>
    <row r="602">
      <c r="A602" s="68"/>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3"/>
      <c r="AV602" s="3"/>
      <c r="AW602" s="3"/>
      <c r="AX602" s="3"/>
      <c r="AY602" s="3"/>
      <c r="AZ602" s="3"/>
      <c r="BA602" s="3"/>
      <c r="BB602" s="3"/>
      <c r="BC602" s="3"/>
      <c r="BD602" s="3"/>
      <c r="BE602" s="3"/>
      <c r="BF602" s="3"/>
      <c r="BG602" s="3"/>
      <c r="BH602" s="3"/>
      <c r="BI602" s="3"/>
      <c r="BJ602" s="3"/>
      <c r="BK602" s="3"/>
      <c r="BL602" s="3"/>
    </row>
    <row r="603">
      <c r="A603" s="68"/>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c r="AU603" s="3"/>
      <c r="AV603" s="3"/>
      <c r="AW603" s="3"/>
      <c r="AX603" s="3"/>
      <c r="AY603" s="3"/>
      <c r="AZ603" s="3"/>
      <c r="BA603" s="3"/>
      <c r="BB603" s="3"/>
      <c r="BC603" s="3"/>
      <c r="BD603" s="3"/>
      <c r="BE603" s="3"/>
      <c r="BF603" s="3"/>
      <c r="BG603" s="3"/>
      <c r="BH603" s="3"/>
      <c r="BI603" s="3"/>
      <c r="BJ603" s="3"/>
      <c r="BK603" s="3"/>
      <c r="BL603" s="3"/>
    </row>
    <row r="604">
      <c r="A604" s="68"/>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3"/>
      <c r="AV604" s="3"/>
      <c r="AW604" s="3"/>
      <c r="AX604" s="3"/>
      <c r="AY604" s="3"/>
      <c r="AZ604" s="3"/>
      <c r="BA604" s="3"/>
      <c r="BB604" s="3"/>
      <c r="BC604" s="3"/>
      <c r="BD604" s="3"/>
      <c r="BE604" s="3"/>
      <c r="BF604" s="3"/>
      <c r="BG604" s="3"/>
      <c r="BH604" s="3"/>
      <c r="BI604" s="3"/>
      <c r="BJ604" s="3"/>
      <c r="BK604" s="3"/>
      <c r="BL604" s="3"/>
    </row>
    <row r="605">
      <c r="A605" s="68"/>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3"/>
      <c r="AV605" s="3"/>
      <c r="AW605" s="3"/>
      <c r="AX605" s="3"/>
      <c r="AY605" s="3"/>
      <c r="AZ605" s="3"/>
      <c r="BA605" s="3"/>
      <c r="BB605" s="3"/>
      <c r="BC605" s="3"/>
      <c r="BD605" s="3"/>
      <c r="BE605" s="3"/>
      <c r="BF605" s="3"/>
      <c r="BG605" s="3"/>
      <c r="BH605" s="3"/>
      <c r="BI605" s="3"/>
      <c r="BJ605" s="3"/>
      <c r="BK605" s="3"/>
      <c r="BL605" s="3"/>
    </row>
    <row r="606">
      <c r="A606" s="68"/>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c r="AU606" s="3"/>
      <c r="AV606" s="3"/>
      <c r="AW606" s="3"/>
      <c r="AX606" s="3"/>
      <c r="AY606" s="3"/>
      <c r="AZ606" s="3"/>
      <c r="BA606" s="3"/>
      <c r="BB606" s="3"/>
      <c r="BC606" s="3"/>
      <c r="BD606" s="3"/>
      <c r="BE606" s="3"/>
      <c r="BF606" s="3"/>
      <c r="BG606" s="3"/>
      <c r="BH606" s="3"/>
      <c r="BI606" s="3"/>
      <c r="BJ606" s="3"/>
      <c r="BK606" s="3"/>
      <c r="BL606" s="3"/>
    </row>
    <row r="607">
      <c r="A607" s="68"/>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c r="AU607" s="3"/>
      <c r="AV607" s="3"/>
      <c r="AW607" s="3"/>
      <c r="AX607" s="3"/>
      <c r="AY607" s="3"/>
      <c r="AZ607" s="3"/>
      <c r="BA607" s="3"/>
      <c r="BB607" s="3"/>
      <c r="BC607" s="3"/>
      <c r="BD607" s="3"/>
      <c r="BE607" s="3"/>
      <c r="BF607" s="3"/>
      <c r="BG607" s="3"/>
      <c r="BH607" s="3"/>
      <c r="BI607" s="3"/>
      <c r="BJ607" s="3"/>
      <c r="BK607" s="3"/>
      <c r="BL607" s="3"/>
    </row>
    <row r="608">
      <c r="A608" s="68"/>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3"/>
      <c r="AV608" s="3"/>
      <c r="AW608" s="3"/>
      <c r="AX608" s="3"/>
      <c r="AY608" s="3"/>
      <c r="AZ608" s="3"/>
      <c r="BA608" s="3"/>
      <c r="BB608" s="3"/>
      <c r="BC608" s="3"/>
      <c r="BD608" s="3"/>
      <c r="BE608" s="3"/>
      <c r="BF608" s="3"/>
      <c r="BG608" s="3"/>
      <c r="BH608" s="3"/>
      <c r="BI608" s="3"/>
      <c r="BJ608" s="3"/>
      <c r="BK608" s="3"/>
      <c r="BL608" s="3"/>
    </row>
    <row r="609">
      <c r="A609" s="68"/>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c r="AU609" s="3"/>
      <c r="AV609" s="3"/>
      <c r="AW609" s="3"/>
      <c r="AX609" s="3"/>
      <c r="AY609" s="3"/>
      <c r="AZ609" s="3"/>
      <c r="BA609" s="3"/>
      <c r="BB609" s="3"/>
      <c r="BC609" s="3"/>
      <c r="BD609" s="3"/>
      <c r="BE609" s="3"/>
      <c r="BF609" s="3"/>
      <c r="BG609" s="3"/>
      <c r="BH609" s="3"/>
      <c r="BI609" s="3"/>
      <c r="BJ609" s="3"/>
      <c r="BK609" s="3"/>
      <c r="BL609" s="3"/>
    </row>
    <row r="610">
      <c r="A610" s="68"/>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3"/>
      <c r="AV610" s="3"/>
      <c r="AW610" s="3"/>
      <c r="AX610" s="3"/>
      <c r="AY610" s="3"/>
      <c r="AZ610" s="3"/>
      <c r="BA610" s="3"/>
      <c r="BB610" s="3"/>
      <c r="BC610" s="3"/>
      <c r="BD610" s="3"/>
      <c r="BE610" s="3"/>
      <c r="BF610" s="3"/>
      <c r="BG610" s="3"/>
      <c r="BH610" s="3"/>
      <c r="BI610" s="3"/>
      <c r="BJ610" s="3"/>
      <c r="BK610" s="3"/>
      <c r="BL610" s="3"/>
    </row>
    <row r="611">
      <c r="A611" s="68"/>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3"/>
      <c r="AV611" s="3"/>
      <c r="AW611" s="3"/>
      <c r="AX611" s="3"/>
      <c r="AY611" s="3"/>
      <c r="AZ611" s="3"/>
      <c r="BA611" s="3"/>
      <c r="BB611" s="3"/>
      <c r="BC611" s="3"/>
      <c r="BD611" s="3"/>
      <c r="BE611" s="3"/>
      <c r="BF611" s="3"/>
      <c r="BG611" s="3"/>
      <c r="BH611" s="3"/>
      <c r="BI611" s="3"/>
      <c r="BJ611" s="3"/>
      <c r="BK611" s="3"/>
      <c r="BL611" s="3"/>
    </row>
    <row r="612">
      <c r="A612" s="68"/>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3"/>
      <c r="AV612" s="3"/>
      <c r="AW612" s="3"/>
      <c r="AX612" s="3"/>
      <c r="AY612" s="3"/>
      <c r="AZ612" s="3"/>
      <c r="BA612" s="3"/>
      <c r="BB612" s="3"/>
      <c r="BC612" s="3"/>
      <c r="BD612" s="3"/>
      <c r="BE612" s="3"/>
      <c r="BF612" s="3"/>
      <c r="BG612" s="3"/>
      <c r="BH612" s="3"/>
      <c r="BI612" s="3"/>
      <c r="BJ612" s="3"/>
      <c r="BK612" s="3"/>
      <c r="BL612" s="3"/>
    </row>
    <row r="613">
      <c r="A613" s="68"/>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c r="AU613" s="3"/>
      <c r="AV613" s="3"/>
      <c r="AW613" s="3"/>
      <c r="AX613" s="3"/>
      <c r="AY613" s="3"/>
      <c r="AZ613" s="3"/>
      <c r="BA613" s="3"/>
      <c r="BB613" s="3"/>
      <c r="BC613" s="3"/>
      <c r="BD613" s="3"/>
      <c r="BE613" s="3"/>
      <c r="BF613" s="3"/>
      <c r="BG613" s="3"/>
      <c r="BH613" s="3"/>
      <c r="BI613" s="3"/>
      <c r="BJ613" s="3"/>
      <c r="BK613" s="3"/>
      <c r="BL613" s="3"/>
    </row>
    <row r="614">
      <c r="A614" s="68"/>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3"/>
      <c r="AV614" s="3"/>
      <c r="AW614" s="3"/>
      <c r="AX614" s="3"/>
      <c r="AY614" s="3"/>
      <c r="AZ614" s="3"/>
      <c r="BA614" s="3"/>
      <c r="BB614" s="3"/>
      <c r="BC614" s="3"/>
      <c r="BD614" s="3"/>
      <c r="BE614" s="3"/>
      <c r="BF614" s="3"/>
      <c r="BG614" s="3"/>
      <c r="BH614" s="3"/>
      <c r="BI614" s="3"/>
      <c r="BJ614" s="3"/>
      <c r="BK614" s="3"/>
      <c r="BL614" s="3"/>
    </row>
    <row r="615">
      <c r="A615" s="68"/>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c r="AU615" s="3"/>
      <c r="AV615" s="3"/>
      <c r="AW615" s="3"/>
      <c r="AX615" s="3"/>
      <c r="AY615" s="3"/>
      <c r="AZ615" s="3"/>
      <c r="BA615" s="3"/>
      <c r="BB615" s="3"/>
      <c r="BC615" s="3"/>
      <c r="BD615" s="3"/>
      <c r="BE615" s="3"/>
      <c r="BF615" s="3"/>
      <c r="BG615" s="3"/>
      <c r="BH615" s="3"/>
      <c r="BI615" s="3"/>
      <c r="BJ615" s="3"/>
      <c r="BK615" s="3"/>
      <c r="BL615" s="3"/>
    </row>
    <row r="616">
      <c r="A616" s="68"/>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c r="AU616" s="3"/>
      <c r="AV616" s="3"/>
      <c r="AW616" s="3"/>
      <c r="AX616" s="3"/>
      <c r="AY616" s="3"/>
      <c r="AZ616" s="3"/>
      <c r="BA616" s="3"/>
      <c r="BB616" s="3"/>
      <c r="BC616" s="3"/>
      <c r="BD616" s="3"/>
      <c r="BE616" s="3"/>
      <c r="BF616" s="3"/>
      <c r="BG616" s="3"/>
      <c r="BH616" s="3"/>
      <c r="BI616" s="3"/>
      <c r="BJ616" s="3"/>
      <c r="BK616" s="3"/>
      <c r="BL616" s="3"/>
    </row>
    <row r="617">
      <c r="A617" s="68"/>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c r="AU617" s="3"/>
      <c r="AV617" s="3"/>
      <c r="AW617" s="3"/>
      <c r="AX617" s="3"/>
      <c r="AY617" s="3"/>
      <c r="AZ617" s="3"/>
      <c r="BA617" s="3"/>
      <c r="BB617" s="3"/>
      <c r="BC617" s="3"/>
      <c r="BD617" s="3"/>
      <c r="BE617" s="3"/>
      <c r="BF617" s="3"/>
      <c r="BG617" s="3"/>
      <c r="BH617" s="3"/>
      <c r="BI617" s="3"/>
      <c r="BJ617" s="3"/>
      <c r="BK617" s="3"/>
      <c r="BL617" s="3"/>
    </row>
    <row r="618">
      <c r="A618" s="68"/>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c r="AU618" s="3"/>
      <c r="AV618" s="3"/>
      <c r="AW618" s="3"/>
      <c r="AX618" s="3"/>
      <c r="AY618" s="3"/>
      <c r="AZ618" s="3"/>
      <c r="BA618" s="3"/>
      <c r="BB618" s="3"/>
      <c r="BC618" s="3"/>
      <c r="BD618" s="3"/>
      <c r="BE618" s="3"/>
      <c r="BF618" s="3"/>
      <c r="BG618" s="3"/>
      <c r="BH618" s="3"/>
      <c r="BI618" s="3"/>
      <c r="BJ618" s="3"/>
      <c r="BK618" s="3"/>
      <c r="BL618" s="3"/>
    </row>
    <row r="619">
      <c r="A619" s="68"/>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c r="AU619" s="3"/>
      <c r="AV619" s="3"/>
      <c r="AW619" s="3"/>
      <c r="AX619" s="3"/>
      <c r="AY619" s="3"/>
      <c r="AZ619" s="3"/>
      <c r="BA619" s="3"/>
      <c r="BB619" s="3"/>
      <c r="BC619" s="3"/>
      <c r="BD619" s="3"/>
      <c r="BE619" s="3"/>
      <c r="BF619" s="3"/>
      <c r="BG619" s="3"/>
      <c r="BH619" s="3"/>
      <c r="BI619" s="3"/>
      <c r="BJ619" s="3"/>
      <c r="BK619" s="3"/>
      <c r="BL619" s="3"/>
    </row>
    <row r="620">
      <c r="A620" s="68"/>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3"/>
      <c r="AV620" s="3"/>
      <c r="AW620" s="3"/>
      <c r="AX620" s="3"/>
      <c r="AY620" s="3"/>
      <c r="AZ620" s="3"/>
      <c r="BA620" s="3"/>
      <c r="BB620" s="3"/>
      <c r="BC620" s="3"/>
      <c r="BD620" s="3"/>
      <c r="BE620" s="3"/>
      <c r="BF620" s="3"/>
      <c r="BG620" s="3"/>
      <c r="BH620" s="3"/>
      <c r="BI620" s="3"/>
      <c r="BJ620" s="3"/>
      <c r="BK620" s="3"/>
      <c r="BL620" s="3"/>
    </row>
    <row r="621">
      <c r="A621" s="68"/>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c r="AU621" s="3"/>
      <c r="AV621" s="3"/>
      <c r="AW621" s="3"/>
      <c r="AX621" s="3"/>
      <c r="AY621" s="3"/>
      <c r="AZ621" s="3"/>
      <c r="BA621" s="3"/>
      <c r="BB621" s="3"/>
      <c r="BC621" s="3"/>
      <c r="BD621" s="3"/>
      <c r="BE621" s="3"/>
      <c r="BF621" s="3"/>
      <c r="BG621" s="3"/>
      <c r="BH621" s="3"/>
      <c r="BI621" s="3"/>
      <c r="BJ621" s="3"/>
      <c r="BK621" s="3"/>
      <c r="BL621" s="3"/>
    </row>
    <row r="622">
      <c r="A622" s="68"/>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3"/>
      <c r="AV622" s="3"/>
      <c r="AW622" s="3"/>
      <c r="AX622" s="3"/>
      <c r="AY622" s="3"/>
      <c r="AZ622" s="3"/>
      <c r="BA622" s="3"/>
      <c r="BB622" s="3"/>
      <c r="BC622" s="3"/>
      <c r="BD622" s="3"/>
      <c r="BE622" s="3"/>
      <c r="BF622" s="3"/>
      <c r="BG622" s="3"/>
      <c r="BH622" s="3"/>
      <c r="BI622" s="3"/>
      <c r="BJ622" s="3"/>
      <c r="BK622" s="3"/>
      <c r="BL622" s="3"/>
    </row>
    <row r="623">
      <c r="A623" s="68"/>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3"/>
      <c r="AV623" s="3"/>
      <c r="AW623" s="3"/>
      <c r="AX623" s="3"/>
      <c r="AY623" s="3"/>
      <c r="AZ623" s="3"/>
      <c r="BA623" s="3"/>
      <c r="BB623" s="3"/>
      <c r="BC623" s="3"/>
      <c r="BD623" s="3"/>
      <c r="BE623" s="3"/>
      <c r="BF623" s="3"/>
      <c r="BG623" s="3"/>
      <c r="BH623" s="3"/>
      <c r="BI623" s="3"/>
      <c r="BJ623" s="3"/>
      <c r="BK623" s="3"/>
      <c r="BL623" s="3"/>
    </row>
    <row r="624">
      <c r="A624" s="68"/>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3"/>
      <c r="AV624" s="3"/>
      <c r="AW624" s="3"/>
      <c r="AX624" s="3"/>
      <c r="AY624" s="3"/>
      <c r="AZ624" s="3"/>
      <c r="BA624" s="3"/>
      <c r="BB624" s="3"/>
      <c r="BC624" s="3"/>
      <c r="BD624" s="3"/>
      <c r="BE624" s="3"/>
      <c r="BF624" s="3"/>
      <c r="BG624" s="3"/>
      <c r="BH624" s="3"/>
      <c r="BI624" s="3"/>
      <c r="BJ624" s="3"/>
      <c r="BK624" s="3"/>
      <c r="BL624" s="3"/>
    </row>
    <row r="625">
      <c r="A625" s="68"/>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c r="AU625" s="3"/>
      <c r="AV625" s="3"/>
      <c r="AW625" s="3"/>
      <c r="AX625" s="3"/>
      <c r="AY625" s="3"/>
      <c r="AZ625" s="3"/>
      <c r="BA625" s="3"/>
      <c r="BB625" s="3"/>
      <c r="BC625" s="3"/>
      <c r="BD625" s="3"/>
      <c r="BE625" s="3"/>
      <c r="BF625" s="3"/>
      <c r="BG625" s="3"/>
      <c r="BH625" s="3"/>
      <c r="BI625" s="3"/>
      <c r="BJ625" s="3"/>
      <c r="BK625" s="3"/>
      <c r="BL625" s="3"/>
    </row>
    <row r="626">
      <c r="A626" s="68"/>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c r="AU626" s="3"/>
      <c r="AV626" s="3"/>
      <c r="AW626" s="3"/>
      <c r="AX626" s="3"/>
      <c r="AY626" s="3"/>
      <c r="AZ626" s="3"/>
      <c r="BA626" s="3"/>
      <c r="BB626" s="3"/>
      <c r="BC626" s="3"/>
      <c r="BD626" s="3"/>
      <c r="BE626" s="3"/>
      <c r="BF626" s="3"/>
      <c r="BG626" s="3"/>
      <c r="BH626" s="3"/>
      <c r="BI626" s="3"/>
      <c r="BJ626" s="3"/>
      <c r="BK626" s="3"/>
      <c r="BL626" s="3"/>
    </row>
    <row r="627">
      <c r="A627" s="68"/>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3"/>
      <c r="AV627" s="3"/>
      <c r="AW627" s="3"/>
      <c r="AX627" s="3"/>
      <c r="AY627" s="3"/>
      <c r="AZ627" s="3"/>
      <c r="BA627" s="3"/>
      <c r="BB627" s="3"/>
      <c r="BC627" s="3"/>
      <c r="BD627" s="3"/>
      <c r="BE627" s="3"/>
      <c r="BF627" s="3"/>
      <c r="BG627" s="3"/>
      <c r="BH627" s="3"/>
      <c r="BI627" s="3"/>
      <c r="BJ627" s="3"/>
      <c r="BK627" s="3"/>
      <c r="BL627" s="3"/>
    </row>
    <row r="628">
      <c r="A628" s="68"/>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3"/>
      <c r="AV628" s="3"/>
      <c r="AW628" s="3"/>
      <c r="AX628" s="3"/>
      <c r="AY628" s="3"/>
      <c r="AZ628" s="3"/>
      <c r="BA628" s="3"/>
      <c r="BB628" s="3"/>
      <c r="BC628" s="3"/>
      <c r="BD628" s="3"/>
      <c r="BE628" s="3"/>
      <c r="BF628" s="3"/>
      <c r="BG628" s="3"/>
      <c r="BH628" s="3"/>
      <c r="BI628" s="3"/>
      <c r="BJ628" s="3"/>
      <c r="BK628" s="3"/>
      <c r="BL628" s="3"/>
    </row>
    <row r="629">
      <c r="A629" s="68"/>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c r="AU629" s="3"/>
      <c r="AV629" s="3"/>
      <c r="AW629" s="3"/>
      <c r="AX629" s="3"/>
      <c r="AY629" s="3"/>
      <c r="AZ629" s="3"/>
      <c r="BA629" s="3"/>
      <c r="BB629" s="3"/>
      <c r="BC629" s="3"/>
      <c r="BD629" s="3"/>
      <c r="BE629" s="3"/>
      <c r="BF629" s="3"/>
      <c r="BG629" s="3"/>
      <c r="BH629" s="3"/>
      <c r="BI629" s="3"/>
      <c r="BJ629" s="3"/>
      <c r="BK629" s="3"/>
      <c r="BL629" s="3"/>
    </row>
    <row r="630">
      <c r="A630" s="68"/>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3"/>
      <c r="AV630" s="3"/>
      <c r="AW630" s="3"/>
      <c r="AX630" s="3"/>
      <c r="AY630" s="3"/>
      <c r="AZ630" s="3"/>
      <c r="BA630" s="3"/>
      <c r="BB630" s="3"/>
      <c r="BC630" s="3"/>
      <c r="BD630" s="3"/>
      <c r="BE630" s="3"/>
      <c r="BF630" s="3"/>
      <c r="BG630" s="3"/>
      <c r="BH630" s="3"/>
      <c r="BI630" s="3"/>
      <c r="BJ630" s="3"/>
      <c r="BK630" s="3"/>
      <c r="BL630" s="3"/>
    </row>
    <row r="631">
      <c r="A631" s="68"/>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3"/>
      <c r="AV631" s="3"/>
      <c r="AW631" s="3"/>
      <c r="AX631" s="3"/>
      <c r="AY631" s="3"/>
      <c r="AZ631" s="3"/>
      <c r="BA631" s="3"/>
      <c r="BB631" s="3"/>
      <c r="BC631" s="3"/>
      <c r="BD631" s="3"/>
      <c r="BE631" s="3"/>
      <c r="BF631" s="3"/>
      <c r="BG631" s="3"/>
      <c r="BH631" s="3"/>
      <c r="BI631" s="3"/>
      <c r="BJ631" s="3"/>
      <c r="BK631" s="3"/>
      <c r="BL631" s="3"/>
    </row>
    <row r="632">
      <c r="A632" s="68"/>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3"/>
      <c r="AV632" s="3"/>
      <c r="AW632" s="3"/>
      <c r="AX632" s="3"/>
      <c r="AY632" s="3"/>
      <c r="AZ632" s="3"/>
      <c r="BA632" s="3"/>
      <c r="BB632" s="3"/>
      <c r="BC632" s="3"/>
      <c r="BD632" s="3"/>
      <c r="BE632" s="3"/>
      <c r="BF632" s="3"/>
      <c r="BG632" s="3"/>
      <c r="BH632" s="3"/>
      <c r="BI632" s="3"/>
      <c r="BJ632" s="3"/>
      <c r="BK632" s="3"/>
      <c r="BL632" s="3"/>
    </row>
    <row r="633">
      <c r="A633" s="68"/>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c r="AU633" s="3"/>
      <c r="AV633" s="3"/>
      <c r="AW633" s="3"/>
      <c r="AX633" s="3"/>
      <c r="AY633" s="3"/>
      <c r="AZ633" s="3"/>
      <c r="BA633" s="3"/>
      <c r="BB633" s="3"/>
      <c r="BC633" s="3"/>
      <c r="BD633" s="3"/>
      <c r="BE633" s="3"/>
      <c r="BF633" s="3"/>
      <c r="BG633" s="3"/>
      <c r="BH633" s="3"/>
      <c r="BI633" s="3"/>
      <c r="BJ633" s="3"/>
      <c r="BK633" s="3"/>
      <c r="BL633" s="3"/>
    </row>
    <row r="634">
      <c r="A634" s="68"/>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3"/>
      <c r="AV634" s="3"/>
      <c r="AW634" s="3"/>
      <c r="AX634" s="3"/>
      <c r="AY634" s="3"/>
      <c r="AZ634" s="3"/>
      <c r="BA634" s="3"/>
      <c r="BB634" s="3"/>
      <c r="BC634" s="3"/>
      <c r="BD634" s="3"/>
      <c r="BE634" s="3"/>
      <c r="BF634" s="3"/>
      <c r="BG634" s="3"/>
      <c r="BH634" s="3"/>
      <c r="BI634" s="3"/>
      <c r="BJ634" s="3"/>
      <c r="BK634" s="3"/>
      <c r="BL634" s="3"/>
    </row>
    <row r="635">
      <c r="A635" s="68"/>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3"/>
      <c r="AV635" s="3"/>
      <c r="AW635" s="3"/>
      <c r="AX635" s="3"/>
      <c r="AY635" s="3"/>
      <c r="AZ635" s="3"/>
      <c r="BA635" s="3"/>
      <c r="BB635" s="3"/>
      <c r="BC635" s="3"/>
      <c r="BD635" s="3"/>
      <c r="BE635" s="3"/>
      <c r="BF635" s="3"/>
      <c r="BG635" s="3"/>
      <c r="BH635" s="3"/>
      <c r="BI635" s="3"/>
      <c r="BJ635" s="3"/>
      <c r="BK635" s="3"/>
      <c r="BL635" s="3"/>
    </row>
    <row r="636">
      <c r="A636" s="68"/>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3"/>
      <c r="AV636" s="3"/>
      <c r="AW636" s="3"/>
      <c r="AX636" s="3"/>
      <c r="AY636" s="3"/>
      <c r="AZ636" s="3"/>
      <c r="BA636" s="3"/>
      <c r="BB636" s="3"/>
      <c r="BC636" s="3"/>
      <c r="BD636" s="3"/>
      <c r="BE636" s="3"/>
      <c r="BF636" s="3"/>
      <c r="BG636" s="3"/>
      <c r="BH636" s="3"/>
      <c r="BI636" s="3"/>
      <c r="BJ636" s="3"/>
      <c r="BK636" s="3"/>
      <c r="BL636" s="3"/>
    </row>
    <row r="637">
      <c r="A637" s="68"/>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c r="AU637" s="3"/>
      <c r="AV637" s="3"/>
      <c r="AW637" s="3"/>
      <c r="AX637" s="3"/>
      <c r="AY637" s="3"/>
      <c r="AZ637" s="3"/>
      <c r="BA637" s="3"/>
      <c r="BB637" s="3"/>
      <c r="BC637" s="3"/>
      <c r="BD637" s="3"/>
      <c r="BE637" s="3"/>
      <c r="BF637" s="3"/>
      <c r="BG637" s="3"/>
      <c r="BH637" s="3"/>
      <c r="BI637" s="3"/>
      <c r="BJ637" s="3"/>
      <c r="BK637" s="3"/>
      <c r="BL637" s="3"/>
    </row>
    <row r="638">
      <c r="A638" s="68"/>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c r="AU638" s="3"/>
      <c r="AV638" s="3"/>
      <c r="AW638" s="3"/>
      <c r="AX638" s="3"/>
      <c r="AY638" s="3"/>
      <c r="AZ638" s="3"/>
      <c r="BA638" s="3"/>
      <c r="BB638" s="3"/>
      <c r="BC638" s="3"/>
      <c r="BD638" s="3"/>
      <c r="BE638" s="3"/>
      <c r="BF638" s="3"/>
      <c r="BG638" s="3"/>
      <c r="BH638" s="3"/>
      <c r="BI638" s="3"/>
      <c r="BJ638" s="3"/>
      <c r="BK638" s="3"/>
      <c r="BL638" s="3"/>
    </row>
    <row r="639">
      <c r="A639" s="68"/>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c r="AU639" s="3"/>
      <c r="AV639" s="3"/>
      <c r="AW639" s="3"/>
      <c r="AX639" s="3"/>
      <c r="AY639" s="3"/>
      <c r="AZ639" s="3"/>
      <c r="BA639" s="3"/>
      <c r="BB639" s="3"/>
      <c r="BC639" s="3"/>
      <c r="BD639" s="3"/>
      <c r="BE639" s="3"/>
      <c r="BF639" s="3"/>
      <c r="BG639" s="3"/>
      <c r="BH639" s="3"/>
      <c r="BI639" s="3"/>
      <c r="BJ639" s="3"/>
      <c r="BK639" s="3"/>
      <c r="BL639" s="3"/>
    </row>
    <row r="640">
      <c r="A640" s="68"/>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c r="AU640" s="3"/>
      <c r="AV640" s="3"/>
      <c r="AW640" s="3"/>
      <c r="AX640" s="3"/>
      <c r="AY640" s="3"/>
      <c r="AZ640" s="3"/>
      <c r="BA640" s="3"/>
      <c r="BB640" s="3"/>
      <c r="BC640" s="3"/>
      <c r="BD640" s="3"/>
      <c r="BE640" s="3"/>
      <c r="BF640" s="3"/>
      <c r="BG640" s="3"/>
      <c r="BH640" s="3"/>
      <c r="BI640" s="3"/>
      <c r="BJ640" s="3"/>
      <c r="BK640" s="3"/>
      <c r="BL640" s="3"/>
    </row>
    <row r="641">
      <c r="A641" s="68"/>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3"/>
      <c r="AV641" s="3"/>
      <c r="AW641" s="3"/>
      <c r="AX641" s="3"/>
      <c r="AY641" s="3"/>
      <c r="AZ641" s="3"/>
      <c r="BA641" s="3"/>
      <c r="BB641" s="3"/>
      <c r="BC641" s="3"/>
      <c r="BD641" s="3"/>
      <c r="BE641" s="3"/>
      <c r="BF641" s="3"/>
      <c r="BG641" s="3"/>
      <c r="BH641" s="3"/>
      <c r="BI641" s="3"/>
      <c r="BJ641" s="3"/>
      <c r="BK641" s="3"/>
      <c r="BL641" s="3"/>
    </row>
    <row r="642">
      <c r="A642" s="68"/>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3"/>
      <c r="AV642" s="3"/>
      <c r="AW642" s="3"/>
      <c r="AX642" s="3"/>
      <c r="AY642" s="3"/>
      <c r="AZ642" s="3"/>
      <c r="BA642" s="3"/>
      <c r="BB642" s="3"/>
      <c r="BC642" s="3"/>
      <c r="BD642" s="3"/>
      <c r="BE642" s="3"/>
      <c r="BF642" s="3"/>
      <c r="BG642" s="3"/>
      <c r="BH642" s="3"/>
      <c r="BI642" s="3"/>
      <c r="BJ642" s="3"/>
      <c r="BK642" s="3"/>
      <c r="BL642" s="3"/>
    </row>
    <row r="643">
      <c r="A643" s="68"/>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c r="AU643" s="3"/>
      <c r="AV643" s="3"/>
      <c r="AW643" s="3"/>
      <c r="AX643" s="3"/>
      <c r="AY643" s="3"/>
      <c r="AZ643" s="3"/>
      <c r="BA643" s="3"/>
      <c r="BB643" s="3"/>
      <c r="BC643" s="3"/>
      <c r="BD643" s="3"/>
      <c r="BE643" s="3"/>
      <c r="BF643" s="3"/>
      <c r="BG643" s="3"/>
      <c r="BH643" s="3"/>
      <c r="BI643" s="3"/>
      <c r="BJ643" s="3"/>
      <c r="BK643" s="3"/>
      <c r="BL643" s="3"/>
    </row>
    <row r="644">
      <c r="A644" s="68"/>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c r="AU644" s="3"/>
      <c r="AV644" s="3"/>
      <c r="AW644" s="3"/>
      <c r="AX644" s="3"/>
      <c r="AY644" s="3"/>
      <c r="AZ644" s="3"/>
      <c r="BA644" s="3"/>
      <c r="BB644" s="3"/>
      <c r="BC644" s="3"/>
      <c r="BD644" s="3"/>
      <c r="BE644" s="3"/>
      <c r="BF644" s="3"/>
      <c r="BG644" s="3"/>
      <c r="BH644" s="3"/>
      <c r="BI644" s="3"/>
      <c r="BJ644" s="3"/>
      <c r="BK644" s="3"/>
      <c r="BL644" s="3"/>
    </row>
    <row r="645">
      <c r="A645" s="68"/>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c r="AU645" s="3"/>
      <c r="AV645" s="3"/>
      <c r="AW645" s="3"/>
      <c r="AX645" s="3"/>
      <c r="AY645" s="3"/>
      <c r="AZ645" s="3"/>
      <c r="BA645" s="3"/>
      <c r="BB645" s="3"/>
      <c r="BC645" s="3"/>
      <c r="BD645" s="3"/>
      <c r="BE645" s="3"/>
      <c r="BF645" s="3"/>
      <c r="BG645" s="3"/>
      <c r="BH645" s="3"/>
      <c r="BI645" s="3"/>
      <c r="BJ645" s="3"/>
      <c r="BK645" s="3"/>
      <c r="BL645" s="3"/>
    </row>
    <row r="646">
      <c r="A646" s="68"/>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c r="AW646" s="3"/>
      <c r="AX646" s="3"/>
      <c r="AY646" s="3"/>
      <c r="AZ646" s="3"/>
      <c r="BA646" s="3"/>
      <c r="BB646" s="3"/>
      <c r="BC646" s="3"/>
      <c r="BD646" s="3"/>
      <c r="BE646" s="3"/>
      <c r="BF646" s="3"/>
      <c r="BG646" s="3"/>
      <c r="BH646" s="3"/>
      <c r="BI646" s="3"/>
      <c r="BJ646" s="3"/>
      <c r="BK646" s="3"/>
      <c r="BL646" s="3"/>
    </row>
    <row r="647">
      <c r="A647" s="68"/>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3"/>
      <c r="AV647" s="3"/>
      <c r="AW647" s="3"/>
      <c r="AX647" s="3"/>
      <c r="AY647" s="3"/>
      <c r="AZ647" s="3"/>
      <c r="BA647" s="3"/>
      <c r="BB647" s="3"/>
      <c r="BC647" s="3"/>
      <c r="BD647" s="3"/>
      <c r="BE647" s="3"/>
      <c r="BF647" s="3"/>
      <c r="BG647" s="3"/>
      <c r="BH647" s="3"/>
      <c r="BI647" s="3"/>
      <c r="BJ647" s="3"/>
      <c r="BK647" s="3"/>
      <c r="BL647" s="3"/>
    </row>
    <row r="648">
      <c r="A648" s="68"/>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c r="AW648" s="3"/>
      <c r="AX648" s="3"/>
      <c r="AY648" s="3"/>
      <c r="AZ648" s="3"/>
      <c r="BA648" s="3"/>
      <c r="BB648" s="3"/>
      <c r="BC648" s="3"/>
      <c r="BD648" s="3"/>
      <c r="BE648" s="3"/>
      <c r="BF648" s="3"/>
      <c r="BG648" s="3"/>
      <c r="BH648" s="3"/>
      <c r="BI648" s="3"/>
      <c r="BJ648" s="3"/>
      <c r="BK648" s="3"/>
      <c r="BL648" s="3"/>
    </row>
    <row r="649">
      <c r="A649" s="68"/>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
      <c r="AV649" s="3"/>
      <c r="AW649" s="3"/>
      <c r="AX649" s="3"/>
      <c r="AY649" s="3"/>
      <c r="AZ649" s="3"/>
      <c r="BA649" s="3"/>
      <c r="BB649" s="3"/>
      <c r="BC649" s="3"/>
      <c r="BD649" s="3"/>
      <c r="BE649" s="3"/>
      <c r="BF649" s="3"/>
      <c r="BG649" s="3"/>
      <c r="BH649" s="3"/>
      <c r="BI649" s="3"/>
      <c r="BJ649" s="3"/>
      <c r="BK649" s="3"/>
      <c r="BL649" s="3"/>
    </row>
    <row r="650">
      <c r="A650" s="68"/>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
      <c r="AV650" s="3"/>
      <c r="AW650" s="3"/>
      <c r="AX650" s="3"/>
      <c r="AY650" s="3"/>
      <c r="AZ650" s="3"/>
      <c r="BA650" s="3"/>
      <c r="BB650" s="3"/>
      <c r="BC650" s="3"/>
      <c r="BD650" s="3"/>
      <c r="BE650" s="3"/>
      <c r="BF650" s="3"/>
      <c r="BG650" s="3"/>
      <c r="BH650" s="3"/>
      <c r="BI650" s="3"/>
      <c r="BJ650" s="3"/>
      <c r="BK650" s="3"/>
      <c r="BL650" s="3"/>
    </row>
    <row r="651">
      <c r="A651" s="68"/>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
      <c r="AV651" s="3"/>
      <c r="AW651" s="3"/>
      <c r="AX651" s="3"/>
      <c r="AY651" s="3"/>
      <c r="AZ651" s="3"/>
      <c r="BA651" s="3"/>
      <c r="BB651" s="3"/>
      <c r="BC651" s="3"/>
      <c r="BD651" s="3"/>
      <c r="BE651" s="3"/>
      <c r="BF651" s="3"/>
      <c r="BG651" s="3"/>
      <c r="BH651" s="3"/>
      <c r="BI651" s="3"/>
      <c r="BJ651" s="3"/>
      <c r="BK651" s="3"/>
      <c r="BL651" s="3"/>
    </row>
    <row r="652">
      <c r="A652" s="68"/>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c r="AV652" s="3"/>
      <c r="AW652" s="3"/>
      <c r="AX652" s="3"/>
      <c r="AY652" s="3"/>
      <c r="AZ652" s="3"/>
      <c r="BA652" s="3"/>
      <c r="BB652" s="3"/>
      <c r="BC652" s="3"/>
      <c r="BD652" s="3"/>
      <c r="BE652" s="3"/>
      <c r="BF652" s="3"/>
      <c r="BG652" s="3"/>
      <c r="BH652" s="3"/>
      <c r="BI652" s="3"/>
      <c r="BJ652" s="3"/>
      <c r="BK652" s="3"/>
      <c r="BL652" s="3"/>
    </row>
    <row r="653">
      <c r="A653" s="68"/>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c r="AV653" s="3"/>
      <c r="AW653" s="3"/>
      <c r="AX653" s="3"/>
      <c r="AY653" s="3"/>
      <c r="AZ653" s="3"/>
      <c r="BA653" s="3"/>
      <c r="BB653" s="3"/>
      <c r="BC653" s="3"/>
      <c r="BD653" s="3"/>
      <c r="BE653" s="3"/>
      <c r="BF653" s="3"/>
      <c r="BG653" s="3"/>
      <c r="BH653" s="3"/>
      <c r="BI653" s="3"/>
      <c r="BJ653" s="3"/>
      <c r="BK653" s="3"/>
      <c r="BL653" s="3"/>
    </row>
    <row r="654">
      <c r="A654" s="68"/>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3"/>
      <c r="AV654" s="3"/>
      <c r="AW654" s="3"/>
      <c r="AX654" s="3"/>
      <c r="AY654" s="3"/>
      <c r="AZ654" s="3"/>
      <c r="BA654" s="3"/>
      <c r="BB654" s="3"/>
      <c r="BC654" s="3"/>
      <c r="BD654" s="3"/>
      <c r="BE654" s="3"/>
      <c r="BF654" s="3"/>
      <c r="BG654" s="3"/>
      <c r="BH654" s="3"/>
      <c r="BI654" s="3"/>
      <c r="BJ654" s="3"/>
      <c r="BK654" s="3"/>
      <c r="BL654" s="3"/>
    </row>
    <row r="655">
      <c r="A655" s="68"/>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c r="AW655" s="3"/>
      <c r="AX655" s="3"/>
      <c r="AY655" s="3"/>
      <c r="AZ655" s="3"/>
      <c r="BA655" s="3"/>
      <c r="BB655" s="3"/>
      <c r="BC655" s="3"/>
      <c r="BD655" s="3"/>
      <c r="BE655" s="3"/>
      <c r="BF655" s="3"/>
      <c r="BG655" s="3"/>
      <c r="BH655" s="3"/>
      <c r="BI655" s="3"/>
      <c r="BJ655" s="3"/>
      <c r="BK655" s="3"/>
      <c r="BL655" s="3"/>
    </row>
    <row r="656">
      <c r="A656" s="68"/>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3"/>
      <c r="AV656" s="3"/>
      <c r="AW656" s="3"/>
      <c r="AX656" s="3"/>
      <c r="AY656" s="3"/>
      <c r="AZ656" s="3"/>
      <c r="BA656" s="3"/>
      <c r="BB656" s="3"/>
      <c r="BC656" s="3"/>
      <c r="BD656" s="3"/>
      <c r="BE656" s="3"/>
      <c r="BF656" s="3"/>
      <c r="BG656" s="3"/>
      <c r="BH656" s="3"/>
      <c r="BI656" s="3"/>
      <c r="BJ656" s="3"/>
      <c r="BK656" s="3"/>
      <c r="BL656" s="3"/>
    </row>
    <row r="657">
      <c r="A657" s="68"/>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3"/>
      <c r="AV657" s="3"/>
      <c r="AW657" s="3"/>
      <c r="AX657" s="3"/>
      <c r="AY657" s="3"/>
      <c r="AZ657" s="3"/>
      <c r="BA657" s="3"/>
      <c r="BB657" s="3"/>
      <c r="BC657" s="3"/>
      <c r="BD657" s="3"/>
      <c r="BE657" s="3"/>
      <c r="BF657" s="3"/>
      <c r="BG657" s="3"/>
      <c r="BH657" s="3"/>
      <c r="BI657" s="3"/>
      <c r="BJ657" s="3"/>
      <c r="BK657" s="3"/>
      <c r="BL657" s="3"/>
    </row>
    <row r="658">
      <c r="A658" s="68"/>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3"/>
      <c r="AV658" s="3"/>
      <c r="AW658" s="3"/>
      <c r="AX658" s="3"/>
      <c r="AY658" s="3"/>
      <c r="AZ658" s="3"/>
      <c r="BA658" s="3"/>
      <c r="BB658" s="3"/>
      <c r="BC658" s="3"/>
      <c r="BD658" s="3"/>
      <c r="BE658" s="3"/>
      <c r="BF658" s="3"/>
      <c r="BG658" s="3"/>
      <c r="BH658" s="3"/>
      <c r="BI658" s="3"/>
      <c r="BJ658" s="3"/>
      <c r="BK658" s="3"/>
      <c r="BL658" s="3"/>
    </row>
    <row r="659">
      <c r="A659" s="68"/>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3"/>
      <c r="AV659" s="3"/>
      <c r="AW659" s="3"/>
      <c r="AX659" s="3"/>
      <c r="AY659" s="3"/>
      <c r="AZ659" s="3"/>
      <c r="BA659" s="3"/>
      <c r="BB659" s="3"/>
      <c r="BC659" s="3"/>
      <c r="BD659" s="3"/>
      <c r="BE659" s="3"/>
      <c r="BF659" s="3"/>
      <c r="BG659" s="3"/>
      <c r="BH659" s="3"/>
      <c r="BI659" s="3"/>
      <c r="BJ659" s="3"/>
      <c r="BK659" s="3"/>
      <c r="BL659" s="3"/>
    </row>
    <row r="660">
      <c r="A660" s="68"/>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c r="AV660" s="3"/>
      <c r="AW660" s="3"/>
      <c r="AX660" s="3"/>
      <c r="AY660" s="3"/>
      <c r="AZ660" s="3"/>
      <c r="BA660" s="3"/>
      <c r="BB660" s="3"/>
      <c r="BC660" s="3"/>
      <c r="BD660" s="3"/>
      <c r="BE660" s="3"/>
      <c r="BF660" s="3"/>
      <c r="BG660" s="3"/>
      <c r="BH660" s="3"/>
      <c r="BI660" s="3"/>
      <c r="BJ660" s="3"/>
      <c r="BK660" s="3"/>
      <c r="BL660" s="3"/>
    </row>
    <row r="661">
      <c r="A661" s="68"/>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c r="AW661" s="3"/>
      <c r="AX661" s="3"/>
      <c r="AY661" s="3"/>
      <c r="AZ661" s="3"/>
      <c r="BA661" s="3"/>
      <c r="BB661" s="3"/>
      <c r="BC661" s="3"/>
      <c r="BD661" s="3"/>
      <c r="BE661" s="3"/>
      <c r="BF661" s="3"/>
      <c r="BG661" s="3"/>
      <c r="BH661" s="3"/>
      <c r="BI661" s="3"/>
      <c r="BJ661" s="3"/>
      <c r="BK661" s="3"/>
      <c r="BL661" s="3"/>
    </row>
    <row r="662">
      <c r="A662" s="68"/>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3"/>
      <c r="AV662" s="3"/>
      <c r="AW662" s="3"/>
      <c r="AX662" s="3"/>
      <c r="AY662" s="3"/>
      <c r="AZ662" s="3"/>
      <c r="BA662" s="3"/>
      <c r="BB662" s="3"/>
      <c r="BC662" s="3"/>
      <c r="BD662" s="3"/>
      <c r="BE662" s="3"/>
      <c r="BF662" s="3"/>
      <c r="BG662" s="3"/>
      <c r="BH662" s="3"/>
      <c r="BI662" s="3"/>
      <c r="BJ662" s="3"/>
      <c r="BK662" s="3"/>
      <c r="BL662" s="3"/>
    </row>
    <row r="663">
      <c r="A663" s="68"/>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c r="AV663" s="3"/>
      <c r="AW663" s="3"/>
      <c r="AX663" s="3"/>
      <c r="AY663" s="3"/>
      <c r="AZ663" s="3"/>
      <c r="BA663" s="3"/>
      <c r="BB663" s="3"/>
      <c r="BC663" s="3"/>
      <c r="BD663" s="3"/>
      <c r="BE663" s="3"/>
      <c r="BF663" s="3"/>
      <c r="BG663" s="3"/>
      <c r="BH663" s="3"/>
      <c r="BI663" s="3"/>
      <c r="BJ663" s="3"/>
      <c r="BK663" s="3"/>
      <c r="BL663" s="3"/>
    </row>
    <row r="664">
      <c r="A664" s="68"/>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c r="AW664" s="3"/>
      <c r="AX664" s="3"/>
      <c r="AY664" s="3"/>
      <c r="AZ664" s="3"/>
      <c r="BA664" s="3"/>
      <c r="BB664" s="3"/>
      <c r="BC664" s="3"/>
      <c r="BD664" s="3"/>
      <c r="BE664" s="3"/>
      <c r="BF664" s="3"/>
      <c r="BG664" s="3"/>
      <c r="BH664" s="3"/>
      <c r="BI664" s="3"/>
      <c r="BJ664" s="3"/>
      <c r="BK664" s="3"/>
      <c r="BL664" s="3"/>
    </row>
    <row r="665">
      <c r="A665" s="68"/>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
      <c r="AV665" s="3"/>
      <c r="AW665" s="3"/>
      <c r="AX665" s="3"/>
      <c r="AY665" s="3"/>
      <c r="AZ665" s="3"/>
      <c r="BA665" s="3"/>
      <c r="BB665" s="3"/>
      <c r="BC665" s="3"/>
      <c r="BD665" s="3"/>
      <c r="BE665" s="3"/>
      <c r="BF665" s="3"/>
      <c r="BG665" s="3"/>
      <c r="BH665" s="3"/>
      <c r="BI665" s="3"/>
      <c r="BJ665" s="3"/>
      <c r="BK665" s="3"/>
      <c r="BL665" s="3"/>
    </row>
    <row r="666">
      <c r="A666" s="68"/>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3"/>
      <c r="AV666" s="3"/>
      <c r="AW666" s="3"/>
      <c r="AX666" s="3"/>
      <c r="AY666" s="3"/>
      <c r="AZ666" s="3"/>
      <c r="BA666" s="3"/>
      <c r="BB666" s="3"/>
      <c r="BC666" s="3"/>
      <c r="BD666" s="3"/>
      <c r="BE666" s="3"/>
      <c r="BF666" s="3"/>
      <c r="BG666" s="3"/>
      <c r="BH666" s="3"/>
      <c r="BI666" s="3"/>
      <c r="BJ666" s="3"/>
      <c r="BK666" s="3"/>
      <c r="BL666" s="3"/>
    </row>
    <row r="667">
      <c r="A667" s="68"/>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c r="AU667" s="3"/>
      <c r="AV667" s="3"/>
      <c r="AW667" s="3"/>
      <c r="AX667" s="3"/>
      <c r="AY667" s="3"/>
      <c r="AZ667" s="3"/>
      <c r="BA667" s="3"/>
      <c r="BB667" s="3"/>
      <c r="BC667" s="3"/>
      <c r="BD667" s="3"/>
      <c r="BE667" s="3"/>
      <c r="BF667" s="3"/>
      <c r="BG667" s="3"/>
      <c r="BH667" s="3"/>
      <c r="BI667" s="3"/>
      <c r="BJ667" s="3"/>
      <c r="BK667" s="3"/>
      <c r="BL667" s="3"/>
    </row>
    <row r="668">
      <c r="A668" s="68"/>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c r="AU668" s="3"/>
      <c r="AV668" s="3"/>
      <c r="AW668" s="3"/>
      <c r="AX668" s="3"/>
      <c r="AY668" s="3"/>
      <c r="AZ668" s="3"/>
      <c r="BA668" s="3"/>
      <c r="BB668" s="3"/>
      <c r="BC668" s="3"/>
      <c r="BD668" s="3"/>
      <c r="BE668" s="3"/>
      <c r="BF668" s="3"/>
      <c r="BG668" s="3"/>
      <c r="BH668" s="3"/>
      <c r="BI668" s="3"/>
      <c r="BJ668" s="3"/>
      <c r="BK668" s="3"/>
      <c r="BL668" s="3"/>
    </row>
    <row r="669">
      <c r="A669" s="68"/>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c r="AU669" s="3"/>
      <c r="AV669" s="3"/>
      <c r="AW669" s="3"/>
      <c r="AX669" s="3"/>
      <c r="AY669" s="3"/>
      <c r="AZ669" s="3"/>
      <c r="BA669" s="3"/>
      <c r="BB669" s="3"/>
      <c r="BC669" s="3"/>
      <c r="BD669" s="3"/>
      <c r="BE669" s="3"/>
      <c r="BF669" s="3"/>
      <c r="BG669" s="3"/>
      <c r="BH669" s="3"/>
      <c r="BI669" s="3"/>
      <c r="BJ669" s="3"/>
      <c r="BK669" s="3"/>
      <c r="BL669" s="3"/>
    </row>
    <row r="670">
      <c r="A670" s="68"/>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c r="AU670" s="3"/>
      <c r="AV670" s="3"/>
      <c r="AW670" s="3"/>
      <c r="AX670" s="3"/>
      <c r="AY670" s="3"/>
      <c r="AZ670" s="3"/>
      <c r="BA670" s="3"/>
      <c r="BB670" s="3"/>
      <c r="BC670" s="3"/>
      <c r="BD670" s="3"/>
      <c r="BE670" s="3"/>
      <c r="BF670" s="3"/>
      <c r="BG670" s="3"/>
      <c r="BH670" s="3"/>
      <c r="BI670" s="3"/>
      <c r="BJ670" s="3"/>
      <c r="BK670" s="3"/>
      <c r="BL670" s="3"/>
    </row>
    <row r="671">
      <c r="A671" s="68"/>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3"/>
      <c r="AV671" s="3"/>
      <c r="AW671" s="3"/>
      <c r="AX671" s="3"/>
      <c r="AY671" s="3"/>
      <c r="AZ671" s="3"/>
      <c r="BA671" s="3"/>
      <c r="BB671" s="3"/>
      <c r="BC671" s="3"/>
      <c r="BD671" s="3"/>
      <c r="BE671" s="3"/>
      <c r="BF671" s="3"/>
      <c r="BG671" s="3"/>
      <c r="BH671" s="3"/>
      <c r="BI671" s="3"/>
      <c r="BJ671" s="3"/>
      <c r="BK671" s="3"/>
      <c r="BL671" s="3"/>
    </row>
    <row r="672">
      <c r="A672" s="68"/>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3"/>
      <c r="AV672" s="3"/>
      <c r="AW672" s="3"/>
      <c r="AX672" s="3"/>
      <c r="AY672" s="3"/>
      <c r="AZ672" s="3"/>
      <c r="BA672" s="3"/>
      <c r="BB672" s="3"/>
      <c r="BC672" s="3"/>
      <c r="BD672" s="3"/>
      <c r="BE672" s="3"/>
      <c r="BF672" s="3"/>
      <c r="BG672" s="3"/>
      <c r="BH672" s="3"/>
      <c r="BI672" s="3"/>
      <c r="BJ672" s="3"/>
      <c r="BK672" s="3"/>
      <c r="BL672" s="3"/>
    </row>
    <row r="673">
      <c r="A673" s="68"/>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3"/>
      <c r="AV673" s="3"/>
      <c r="AW673" s="3"/>
      <c r="AX673" s="3"/>
      <c r="AY673" s="3"/>
      <c r="AZ673" s="3"/>
      <c r="BA673" s="3"/>
      <c r="BB673" s="3"/>
      <c r="BC673" s="3"/>
      <c r="BD673" s="3"/>
      <c r="BE673" s="3"/>
      <c r="BF673" s="3"/>
      <c r="BG673" s="3"/>
      <c r="BH673" s="3"/>
      <c r="BI673" s="3"/>
      <c r="BJ673" s="3"/>
      <c r="BK673" s="3"/>
      <c r="BL673" s="3"/>
    </row>
    <row r="674">
      <c r="A674" s="68"/>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c r="AU674" s="3"/>
      <c r="AV674" s="3"/>
      <c r="AW674" s="3"/>
      <c r="AX674" s="3"/>
      <c r="AY674" s="3"/>
      <c r="AZ674" s="3"/>
      <c r="BA674" s="3"/>
      <c r="BB674" s="3"/>
      <c r="BC674" s="3"/>
      <c r="BD674" s="3"/>
      <c r="BE674" s="3"/>
      <c r="BF674" s="3"/>
      <c r="BG674" s="3"/>
      <c r="BH674" s="3"/>
      <c r="BI674" s="3"/>
      <c r="BJ674" s="3"/>
      <c r="BK674" s="3"/>
      <c r="BL674" s="3"/>
    </row>
    <row r="675">
      <c r="A675" s="68"/>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3"/>
      <c r="AV675" s="3"/>
      <c r="AW675" s="3"/>
      <c r="AX675" s="3"/>
      <c r="AY675" s="3"/>
      <c r="AZ675" s="3"/>
      <c r="BA675" s="3"/>
      <c r="BB675" s="3"/>
      <c r="BC675" s="3"/>
      <c r="BD675" s="3"/>
      <c r="BE675" s="3"/>
      <c r="BF675" s="3"/>
      <c r="BG675" s="3"/>
      <c r="BH675" s="3"/>
      <c r="BI675" s="3"/>
      <c r="BJ675" s="3"/>
      <c r="BK675" s="3"/>
      <c r="BL675" s="3"/>
    </row>
    <row r="676">
      <c r="A676" s="68"/>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c r="AU676" s="3"/>
      <c r="AV676" s="3"/>
      <c r="AW676" s="3"/>
      <c r="AX676" s="3"/>
      <c r="AY676" s="3"/>
      <c r="AZ676" s="3"/>
      <c r="BA676" s="3"/>
      <c r="BB676" s="3"/>
      <c r="BC676" s="3"/>
      <c r="BD676" s="3"/>
      <c r="BE676" s="3"/>
      <c r="BF676" s="3"/>
      <c r="BG676" s="3"/>
      <c r="BH676" s="3"/>
      <c r="BI676" s="3"/>
      <c r="BJ676" s="3"/>
      <c r="BK676" s="3"/>
      <c r="BL676" s="3"/>
    </row>
    <row r="677">
      <c r="A677" s="68"/>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c r="AT677" s="3"/>
      <c r="AU677" s="3"/>
      <c r="AV677" s="3"/>
      <c r="AW677" s="3"/>
      <c r="AX677" s="3"/>
      <c r="AY677" s="3"/>
      <c r="AZ677" s="3"/>
      <c r="BA677" s="3"/>
      <c r="BB677" s="3"/>
      <c r="BC677" s="3"/>
      <c r="BD677" s="3"/>
      <c r="BE677" s="3"/>
      <c r="BF677" s="3"/>
      <c r="BG677" s="3"/>
      <c r="BH677" s="3"/>
      <c r="BI677" s="3"/>
      <c r="BJ677" s="3"/>
      <c r="BK677" s="3"/>
      <c r="BL677" s="3"/>
    </row>
    <row r="678">
      <c r="A678" s="68"/>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c r="AU678" s="3"/>
      <c r="AV678" s="3"/>
      <c r="AW678" s="3"/>
      <c r="AX678" s="3"/>
      <c r="AY678" s="3"/>
      <c r="AZ678" s="3"/>
      <c r="BA678" s="3"/>
      <c r="BB678" s="3"/>
      <c r="BC678" s="3"/>
      <c r="BD678" s="3"/>
      <c r="BE678" s="3"/>
      <c r="BF678" s="3"/>
      <c r="BG678" s="3"/>
      <c r="BH678" s="3"/>
      <c r="BI678" s="3"/>
      <c r="BJ678" s="3"/>
      <c r="BK678" s="3"/>
      <c r="BL678" s="3"/>
    </row>
    <row r="679">
      <c r="A679" s="68"/>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3"/>
      <c r="AV679" s="3"/>
      <c r="AW679" s="3"/>
      <c r="AX679" s="3"/>
      <c r="AY679" s="3"/>
      <c r="AZ679" s="3"/>
      <c r="BA679" s="3"/>
      <c r="BB679" s="3"/>
      <c r="BC679" s="3"/>
      <c r="BD679" s="3"/>
      <c r="BE679" s="3"/>
      <c r="BF679" s="3"/>
      <c r="BG679" s="3"/>
      <c r="BH679" s="3"/>
      <c r="BI679" s="3"/>
      <c r="BJ679" s="3"/>
      <c r="BK679" s="3"/>
      <c r="BL679" s="3"/>
    </row>
    <row r="680">
      <c r="A680" s="68"/>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c r="AU680" s="3"/>
      <c r="AV680" s="3"/>
      <c r="AW680" s="3"/>
      <c r="AX680" s="3"/>
      <c r="AY680" s="3"/>
      <c r="AZ680" s="3"/>
      <c r="BA680" s="3"/>
      <c r="BB680" s="3"/>
      <c r="BC680" s="3"/>
      <c r="BD680" s="3"/>
      <c r="BE680" s="3"/>
      <c r="BF680" s="3"/>
      <c r="BG680" s="3"/>
      <c r="BH680" s="3"/>
      <c r="BI680" s="3"/>
      <c r="BJ680" s="3"/>
      <c r="BK680" s="3"/>
      <c r="BL680" s="3"/>
    </row>
    <row r="681">
      <c r="A681" s="68"/>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3"/>
      <c r="AV681" s="3"/>
      <c r="AW681" s="3"/>
      <c r="AX681" s="3"/>
      <c r="AY681" s="3"/>
      <c r="AZ681" s="3"/>
      <c r="BA681" s="3"/>
      <c r="BB681" s="3"/>
      <c r="BC681" s="3"/>
      <c r="BD681" s="3"/>
      <c r="BE681" s="3"/>
      <c r="BF681" s="3"/>
      <c r="BG681" s="3"/>
      <c r="BH681" s="3"/>
      <c r="BI681" s="3"/>
      <c r="BJ681" s="3"/>
      <c r="BK681" s="3"/>
      <c r="BL681" s="3"/>
    </row>
    <row r="682">
      <c r="A682" s="68"/>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3"/>
      <c r="AV682" s="3"/>
      <c r="AW682" s="3"/>
      <c r="AX682" s="3"/>
      <c r="AY682" s="3"/>
      <c r="AZ682" s="3"/>
      <c r="BA682" s="3"/>
      <c r="BB682" s="3"/>
      <c r="BC682" s="3"/>
      <c r="BD682" s="3"/>
      <c r="BE682" s="3"/>
      <c r="BF682" s="3"/>
      <c r="BG682" s="3"/>
      <c r="BH682" s="3"/>
      <c r="BI682" s="3"/>
      <c r="BJ682" s="3"/>
      <c r="BK682" s="3"/>
      <c r="BL682" s="3"/>
    </row>
    <row r="683">
      <c r="A683" s="68"/>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
      <c r="AV683" s="3"/>
      <c r="AW683" s="3"/>
      <c r="AX683" s="3"/>
      <c r="AY683" s="3"/>
      <c r="AZ683" s="3"/>
      <c r="BA683" s="3"/>
      <c r="BB683" s="3"/>
      <c r="BC683" s="3"/>
      <c r="BD683" s="3"/>
      <c r="BE683" s="3"/>
      <c r="BF683" s="3"/>
      <c r="BG683" s="3"/>
      <c r="BH683" s="3"/>
      <c r="BI683" s="3"/>
      <c r="BJ683" s="3"/>
      <c r="BK683" s="3"/>
      <c r="BL683" s="3"/>
    </row>
    <row r="684">
      <c r="A684" s="68"/>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c r="AU684" s="3"/>
      <c r="AV684" s="3"/>
      <c r="AW684" s="3"/>
      <c r="AX684" s="3"/>
      <c r="AY684" s="3"/>
      <c r="AZ684" s="3"/>
      <c r="BA684" s="3"/>
      <c r="BB684" s="3"/>
      <c r="BC684" s="3"/>
      <c r="BD684" s="3"/>
      <c r="BE684" s="3"/>
      <c r="BF684" s="3"/>
      <c r="BG684" s="3"/>
      <c r="BH684" s="3"/>
      <c r="BI684" s="3"/>
      <c r="BJ684" s="3"/>
      <c r="BK684" s="3"/>
      <c r="BL684" s="3"/>
    </row>
    <row r="685">
      <c r="A685" s="68"/>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
      <c r="AV685" s="3"/>
      <c r="AW685" s="3"/>
      <c r="AX685" s="3"/>
      <c r="AY685" s="3"/>
      <c r="AZ685" s="3"/>
      <c r="BA685" s="3"/>
      <c r="BB685" s="3"/>
      <c r="BC685" s="3"/>
      <c r="BD685" s="3"/>
      <c r="BE685" s="3"/>
      <c r="BF685" s="3"/>
      <c r="BG685" s="3"/>
      <c r="BH685" s="3"/>
      <c r="BI685" s="3"/>
      <c r="BJ685" s="3"/>
      <c r="BK685" s="3"/>
      <c r="BL685" s="3"/>
    </row>
    <row r="686">
      <c r="A686" s="68"/>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
      <c r="AV686" s="3"/>
      <c r="AW686" s="3"/>
      <c r="AX686" s="3"/>
      <c r="AY686" s="3"/>
      <c r="AZ686" s="3"/>
      <c r="BA686" s="3"/>
      <c r="BB686" s="3"/>
      <c r="BC686" s="3"/>
      <c r="BD686" s="3"/>
      <c r="BE686" s="3"/>
      <c r="BF686" s="3"/>
      <c r="BG686" s="3"/>
      <c r="BH686" s="3"/>
      <c r="BI686" s="3"/>
      <c r="BJ686" s="3"/>
      <c r="BK686" s="3"/>
      <c r="BL686" s="3"/>
    </row>
    <row r="687">
      <c r="A687" s="68"/>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c r="AU687" s="3"/>
      <c r="AV687" s="3"/>
      <c r="AW687" s="3"/>
      <c r="AX687" s="3"/>
      <c r="AY687" s="3"/>
      <c r="AZ687" s="3"/>
      <c r="BA687" s="3"/>
      <c r="BB687" s="3"/>
      <c r="BC687" s="3"/>
      <c r="BD687" s="3"/>
      <c r="BE687" s="3"/>
      <c r="BF687" s="3"/>
      <c r="BG687" s="3"/>
      <c r="BH687" s="3"/>
      <c r="BI687" s="3"/>
      <c r="BJ687" s="3"/>
      <c r="BK687" s="3"/>
      <c r="BL687" s="3"/>
    </row>
    <row r="688">
      <c r="A688" s="68"/>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c r="AU688" s="3"/>
      <c r="AV688" s="3"/>
      <c r="AW688" s="3"/>
      <c r="AX688" s="3"/>
      <c r="AY688" s="3"/>
      <c r="AZ688" s="3"/>
      <c r="BA688" s="3"/>
      <c r="BB688" s="3"/>
      <c r="BC688" s="3"/>
      <c r="BD688" s="3"/>
      <c r="BE688" s="3"/>
      <c r="BF688" s="3"/>
      <c r="BG688" s="3"/>
      <c r="BH688" s="3"/>
      <c r="BI688" s="3"/>
      <c r="BJ688" s="3"/>
      <c r="BK688" s="3"/>
      <c r="BL688" s="3"/>
    </row>
    <row r="689">
      <c r="A689" s="68"/>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3"/>
      <c r="AV689" s="3"/>
      <c r="AW689" s="3"/>
      <c r="AX689" s="3"/>
      <c r="AY689" s="3"/>
      <c r="AZ689" s="3"/>
      <c r="BA689" s="3"/>
      <c r="BB689" s="3"/>
      <c r="BC689" s="3"/>
      <c r="BD689" s="3"/>
      <c r="BE689" s="3"/>
      <c r="BF689" s="3"/>
      <c r="BG689" s="3"/>
      <c r="BH689" s="3"/>
      <c r="BI689" s="3"/>
      <c r="BJ689" s="3"/>
      <c r="BK689" s="3"/>
      <c r="BL689" s="3"/>
    </row>
    <row r="690">
      <c r="A690" s="68"/>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3"/>
      <c r="AV690" s="3"/>
      <c r="AW690" s="3"/>
      <c r="AX690" s="3"/>
      <c r="AY690" s="3"/>
      <c r="AZ690" s="3"/>
      <c r="BA690" s="3"/>
      <c r="BB690" s="3"/>
      <c r="BC690" s="3"/>
      <c r="BD690" s="3"/>
      <c r="BE690" s="3"/>
      <c r="BF690" s="3"/>
      <c r="BG690" s="3"/>
      <c r="BH690" s="3"/>
      <c r="BI690" s="3"/>
      <c r="BJ690" s="3"/>
      <c r="BK690" s="3"/>
      <c r="BL690" s="3"/>
    </row>
    <row r="691">
      <c r="A691" s="68"/>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3"/>
      <c r="AV691" s="3"/>
      <c r="AW691" s="3"/>
      <c r="AX691" s="3"/>
      <c r="AY691" s="3"/>
      <c r="AZ691" s="3"/>
      <c r="BA691" s="3"/>
      <c r="BB691" s="3"/>
      <c r="BC691" s="3"/>
      <c r="BD691" s="3"/>
      <c r="BE691" s="3"/>
      <c r="BF691" s="3"/>
      <c r="BG691" s="3"/>
      <c r="BH691" s="3"/>
      <c r="BI691" s="3"/>
      <c r="BJ691" s="3"/>
      <c r="BK691" s="3"/>
      <c r="BL691" s="3"/>
    </row>
    <row r="692">
      <c r="A692" s="68"/>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3"/>
      <c r="AV692" s="3"/>
      <c r="AW692" s="3"/>
      <c r="AX692" s="3"/>
      <c r="AY692" s="3"/>
      <c r="AZ692" s="3"/>
      <c r="BA692" s="3"/>
      <c r="BB692" s="3"/>
      <c r="BC692" s="3"/>
      <c r="BD692" s="3"/>
      <c r="BE692" s="3"/>
      <c r="BF692" s="3"/>
      <c r="BG692" s="3"/>
      <c r="BH692" s="3"/>
      <c r="BI692" s="3"/>
      <c r="BJ692" s="3"/>
      <c r="BK692" s="3"/>
      <c r="BL692" s="3"/>
    </row>
    <row r="693">
      <c r="A693" s="68"/>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c r="AU693" s="3"/>
      <c r="AV693" s="3"/>
      <c r="AW693" s="3"/>
      <c r="AX693" s="3"/>
      <c r="AY693" s="3"/>
      <c r="AZ693" s="3"/>
      <c r="BA693" s="3"/>
      <c r="BB693" s="3"/>
      <c r="BC693" s="3"/>
      <c r="BD693" s="3"/>
      <c r="BE693" s="3"/>
      <c r="BF693" s="3"/>
      <c r="BG693" s="3"/>
      <c r="BH693" s="3"/>
      <c r="BI693" s="3"/>
      <c r="BJ693" s="3"/>
      <c r="BK693" s="3"/>
      <c r="BL693" s="3"/>
    </row>
    <row r="694">
      <c r="A694" s="68"/>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c r="AU694" s="3"/>
      <c r="AV694" s="3"/>
      <c r="AW694" s="3"/>
      <c r="AX694" s="3"/>
      <c r="AY694" s="3"/>
      <c r="AZ694" s="3"/>
      <c r="BA694" s="3"/>
      <c r="BB694" s="3"/>
      <c r="BC694" s="3"/>
      <c r="BD694" s="3"/>
      <c r="BE694" s="3"/>
      <c r="BF694" s="3"/>
      <c r="BG694" s="3"/>
      <c r="BH694" s="3"/>
      <c r="BI694" s="3"/>
      <c r="BJ694" s="3"/>
      <c r="BK694" s="3"/>
      <c r="BL694" s="3"/>
    </row>
    <row r="695">
      <c r="A695" s="68"/>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3"/>
      <c r="AV695" s="3"/>
      <c r="AW695" s="3"/>
      <c r="AX695" s="3"/>
      <c r="AY695" s="3"/>
      <c r="AZ695" s="3"/>
      <c r="BA695" s="3"/>
      <c r="BB695" s="3"/>
      <c r="BC695" s="3"/>
      <c r="BD695" s="3"/>
      <c r="BE695" s="3"/>
      <c r="BF695" s="3"/>
      <c r="BG695" s="3"/>
      <c r="BH695" s="3"/>
      <c r="BI695" s="3"/>
      <c r="BJ695" s="3"/>
      <c r="BK695" s="3"/>
      <c r="BL695" s="3"/>
    </row>
    <row r="696">
      <c r="A696" s="68"/>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c r="AU696" s="3"/>
      <c r="AV696" s="3"/>
      <c r="AW696" s="3"/>
      <c r="AX696" s="3"/>
      <c r="AY696" s="3"/>
      <c r="AZ696" s="3"/>
      <c r="BA696" s="3"/>
      <c r="BB696" s="3"/>
      <c r="BC696" s="3"/>
      <c r="BD696" s="3"/>
      <c r="BE696" s="3"/>
      <c r="BF696" s="3"/>
      <c r="BG696" s="3"/>
      <c r="BH696" s="3"/>
      <c r="BI696" s="3"/>
      <c r="BJ696" s="3"/>
      <c r="BK696" s="3"/>
      <c r="BL696" s="3"/>
    </row>
    <row r="697">
      <c r="A697" s="68"/>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3"/>
      <c r="AV697" s="3"/>
      <c r="AW697" s="3"/>
      <c r="AX697" s="3"/>
      <c r="AY697" s="3"/>
      <c r="AZ697" s="3"/>
      <c r="BA697" s="3"/>
      <c r="BB697" s="3"/>
      <c r="BC697" s="3"/>
      <c r="BD697" s="3"/>
      <c r="BE697" s="3"/>
      <c r="BF697" s="3"/>
      <c r="BG697" s="3"/>
      <c r="BH697" s="3"/>
      <c r="BI697" s="3"/>
      <c r="BJ697" s="3"/>
      <c r="BK697" s="3"/>
      <c r="BL697" s="3"/>
    </row>
    <row r="698">
      <c r="A698" s="68"/>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c r="AU698" s="3"/>
      <c r="AV698" s="3"/>
      <c r="AW698" s="3"/>
      <c r="AX698" s="3"/>
      <c r="AY698" s="3"/>
      <c r="AZ698" s="3"/>
      <c r="BA698" s="3"/>
      <c r="BB698" s="3"/>
      <c r="BC698" s="3"/>
      <c r="BD698" s="3"/>
      <c r="BE698" s="3"/>
      <c r="BF698" s="3"/>
      <c r="BG698" s="3"/>
      <c r="BH698" s="3"/>
      <c r="BI698" s="3"/>
      <c r="BJ698" s="3"/>
      <c r="BK698" s="3"/>
      <c r="BL698" s="3"/>
    </row>
    <row r="699">
      <c r="A699" s="68"/>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3"/>
      <c r="AV699" s="3"/>
      <c r="AW699" s="3"/>
      <c r="AX699" s="3"/>
      <c r="AY699" s="3"/>
      <c r="AZ699" s="3"/>
      <c r="BA699" s="3"/>
      <c r="BB699" s="3"/>
      <c r="BC699" s="3"/>
      <c r="BD699" s="3"/>
      <c r="BE699" s="3"/>
      <c r="BF699" s="3"/>
      <c r="BG699" s="3"/>
      <c r="BH699" s="3"/>
      <c r="BI699" s="3"/>
      <c r="BJ699" s="3"/>
      <c r="BK699" s="3"/>
      <c r="BL699" s="3"/>
    </row>
    <row r="700">
      <c r="A700" s="68"/>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
      <c r="AV700" s="3"/>
      <c r="AW700" s="3"/>
      <c r="AX700" s="3"/>
      <c r="AY700" s="3"/>
      <c r="AZ700" s="3"/>
      <c r="BA700" s="3"/>
      <c r="BB700" s="3"/>
      <c r="BC700" s="3"/>
      <c r="BD700" s="3"/>
      <c r="BE700" s="3"/>
      <c r="BF700" s="3"/>
      <c r="BG700" s="3"/>
      <c r="BH700" s="3"/>
      <c r="BI700" s="3"/>
      <c r="BJ700" s="3"/>
      <c r="BK700" s="3"/>
      <c r="BL700" s="3"/>
    </row>
    <row r="701">
      <c r="A701" s="68"/>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c r="AU701" s="3"/>
      <c r="AV701" s="3"/>
      <c r="AW701" s="3"/>
      <c r="AX701" s="3"/>
      <c r="AY701" s="3"/>
      <c r="AZ701" s="3"/>
      <c r="BA701" s="3"/>
      <c r="BB701" s="3"/>
      <c r="BC701" s="3"/>
      <c r="BD701" s="3"/>
      <c r="BE701" s="3"/>
      <c r="BF701" s="3"/>
      <c r="BG701" s="3"/>
      <c r="BH701" s="3"/>
      <c r="BI701" s="3"/>
      <c r="BJ701" s="3"/>
      <c r="BK701" s="3"/>
      <c r="BL701" s="3"/>
    </row>
    <row r="702">
      <c r="A702" s="68"/>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c r="AU702" s="3"/>
      <c r="AV702" s="3"/>
      <c r="AW702" s="3"/>
      <c r="AX702" s="3"/>
      <c r="AY702" s="3"/>
      <c r="AZ702" s="3"/>
      <c r="BA702" s="3"/>
      <c r="BB702" s="3"/>
      <c r="BC702" s="3"/>
      <c r="BD702" s="3"/>
      <c r="BE702" s="3"/>
      <c r="BF702" s="3"/>
      <c r="BG702" s="3"/>
      <c r="BH702" s="3"/>
      <c r="BI702" s="3"/>
      <c r="BJ702" s="3"/>
      <c r="BK702" s="3"/>
      <c r="BL702" s="3"/>
    </row>
    <row r="703">
      <c r="A703" s="68"/>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c r="AU703" s="3"/>
      <c r="AV703" s="3"/>
      <c r="AW703" s="3"/>
      <c r="AX703" s="3"/>
      <c r="AY703" s="3"/>
      <c r="AZ703" s="3"/>
      <c r="BA703" s="3"/>
      <c r="BB703" s="3"/>
      <c r="BC703" s="3"/>
      <c r="BD703" s="3"/>
      <c r="BE703" s="3"/>
      <c r="BF703" s="3"/>
      <c r="BG703" s="3"/>
      <c r="BH703" s="3"/>
      <c r="BI703" s="3"/>
      <c r="BJ703" s="3"/>
      <c r="BK703" s="3"/>
      <c r="BL703" s="3"/>
    </row>
    <row r="704">
      <c r="A704" s="68"/>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3"/>
      <c r="AV704" s="3"/>
      <c r="AW704" s="3"/>
      <c r="AX704" s="3"/>
      <c r="AY704" s="3"/>
      <c r="AZ704" s="3"/>
      <c r="BA704" s="3"/>
      <c r="BB704" s="3"/>
      <c r="BC704" s="3"/>
      <c r="BD704" s="3"/>
      <c r="BE704" s="3"/>
      <c r="BF704" s="3"/>
      <c r="BG704" s="3"/>
      <c r="BH704" s="3"/>
      <c r="BI704" s="3"/>
      <c r="BJ704" s="3"/>
      <c r="BK704" s="3"/>
      <c r="BL704" s="3"/>
    </row>
    <row r="705">
      <c r="A705" s="68"/>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c r="AU705" s="3"/>
      <c r="AV705" s="3"/>
      <c r="AW705" s="3"/>
      <c r="AX705" s="3"/>
      <c r="AY705" s="3"/>
      <c r="AZ705" s="3"/>
      <c r="BA705" s="3"/>
      <c r="BB705" s="3"/>
      <c r="BC705" s="3"/>
      <c r="BD705" s="3"/>
      <c r="BE705" s="3"/>
      <c r="BF705" s="3"/>
      <c r="BG705" s="3"/>
      <c r="BH705" s="3"/>
      <c r="BI705" s="3"/>
      <c r="BJ705" s="3"/>
      <c r="BK705" s="3"/>
      <c r="BL705" s="3"/>
    </row>
    <row r="706">
      <c r="A706" s="68"/>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3"/>
      <c r="AV706" s="3"/>
      <c r="AW706" s="3"/>
      <c r="AX706" s="3"/>
      <c r="AY706" s="3"/>
      <c r="AZ706" s="3"/>
      <c r="BA706" s="3"/>
      <c r="BB706" s="3"/>
      <c r="BC706" s="3"/>
      <c r="BD706" s="3"/>
      <c r="BE706" s="3"/>
      <c r="BF706" s="3"/>
      <c r="BG706" s="3"/>
      <c r="BH706" s="3"/>
      <c r="BI706" s="3"/>
      <c r="BJ706" s="3"/>
      <c r="BK706" s="3"/>
      <c r="BL706" s="3"/>
    </row>
    <row r="707">
      <c r="A707" s="68"/>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c r="AU707" s="3"/>
      <c r="AV707" s="3"/>
      <c r="AW707" s="3"/>
      <c r="AX707" s="3"/>
      <c r="AY707" s="3"/>
      <c r="AZ707" s="3"/>
      <c r="BA707" s="3"/>
      <c r="BB707" s="3"/>
      <c r="BC707" s="3"/>
      <c r="BD707" s="3"/>
      <c r="BE707" s="3"/>
      <c r="BF707" s="3"/>
      <c r="BG707" s="3"/>
      <c r="BH707" s="3"/>
      <c r="BI707" s="3"/>
      <c r="BJ707" s="3"/>
      <c r="BK707" s="3"/>
      <c r="BL707" s="3"/>
    </row>
    <row r="708">
      <c r="A708" s="68"/>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c r="AU708" s="3"/>
      <c r="AV708" s="3"/>
      <c r="AW708" s="3"/>
      <c r="AX708" s="3"/>
      <c r="AY708" s="3"/>
      <c r="AZ708" s="3"/>
      <c r="BA708" s="3"/>
      <c r="BB708" s="3"/>
      <c r="BC708" s="3"/>
      <c r="BD708" s="3"/>
      <c r="BE708" s="3"/>
      <c r="BF708" s="3"/>
      <c r="BG708" s="3"/>
      <c r="BH708" s="3"/>
      <c r="BI708" s="3"/>
      <c r="BJ708" s="3"/>
      <c r="BK708" s="3"/>
      <c r="BL708" s="3"/>
    </row>
    <row r="709">
      <c r="A709" s="68"/>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3"/>
      <c r="AV709" s="3"/>
      <c r="AW709" s="3"/>
      <c r="AX709" s="3"/>
      <c r="AY709" s="3"/>
      <c r="AZ709" s="3"/>
      <c r="BA709" s="3"/>
      <c r="BB709" s="3"/>
      <c r="BC709" s="3"/>
      <c r="BD709" s="3"/>
      <c r="BE709" s="3"/>
      <c r="BF709" s="3"/>
      <c r="BG709" s="3"/>
      <c r="BH709" s="3"/>
      <c r="BI709" s="3"/>
      <c r="BJ709" s="3"/>
      <c r="BK709" s="3"/>
      <c r="BL709" s="3"/>
    </row>
    <row r="710">
      <c r="A710" s="68"/>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3"/>
      <c r="AV710" s="3"/>
      <c r="AW710" s="3"/>
      <c r="AX710" s="3"/>
      <c r="AY710" s="3"/>
      <c r="AZ710" s="3"/>
      <c r="BA710" s="3"/>
      <c r="BB710" s="3"/>
      <c r="BC710" s="3"/>
      <c r="BD710" s="3"/>
      <c r="BE710" s="3"/>
      <c r="BF710" s="3"/>
      <c r="BG710" s="3"/>
      <c r="BH710" s="3"/>
      <c r="BI710" s="3"/>
      <c r="BJ710" s="3"/>
      <c r="BK710" s="3"/>
      <c r="BL710" s="3"/>
    </row>
    <row r="711">
      <c r="A711" s="68"/>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3"/>
      <c r="AV711" s="3"/>
      <c r="AW711" s="3"/>
      <c r="AX711" s="3"/>
      <c r="AY711" s="3"/>
      <c r="AZ711" s="3"/>
      <c r="BA711" s="3"/>
      <c r="BB711" s="3"/>
      <c r="BC711" s="3"/>
      <c r="BD711" s="3"/>
      <c r="BE711" s="3"/>
      <c r="BF711" s="3"/>
      <c r="BG711" s="3"/>
      <c r="BH711" s="3"/>
      <c r="BI711" s="3"/>
      <c r="BJ711" s="3"/>
      <c r="BK711" s="3"/>
      <c r="BL711" s="3"/>
    </row>
    <row r="712">
      <c r="A712" s="68"/>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
      <c r="AV712" s="3"/>
      <c r="AW712" s="3"/>
      <c r="AX712" s="3"/>
      <c r="AY712" s="3"/>
      <c r="AZ712" s="3"/>
      <c r="BA712" s="3"/>
      <c r="BB712" s="3"/>
      <c r="BC712" s="3"/>
      <c r="BD712" s="3"/>
      <c r="BE712" s="3"/>
      <c r="BF712" s="3"/>
      <c r="BG712" s="3"/>
      <c r="BH712" s="3"/>
      <c r="BI712" s="3"/>
      <c r="BJ712" s="3"/>
      <c r="BK712" s="3"/>
      <c r="BL712" s="3"/>
    </row>
    <row r="713">
      <c r="A713" s="68"/>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3"/>
      <c r="AV713" s="3"/>
      <c r="AW713" s="3"/>
      <c r="AX713" s="3"/>
      <c r="AY713" s="3"/>
      <c r="AZ713" s="3"/>
      <c r="BA713" s="3"/>
      <c r="BB713" s="3"/>
      <c r="BC713" s="3"/>
      <c r="BD713" s="3"/>
      <c r="BE713" s="3"/>
      <c r="BF713" s="3"/>
      <c r="BG713" s="3"/>
      <c r="BH713" s="3"/>
      <c r="BI713" s="3"/>
      <c r="BJ713" s="3"/>
      <c r="BK713" s="3"/>
      <c r="BL713" s="3"/>
    </row>
    <row r="714">
      <c r="A714" s="68"/>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3"/>
      <c r="AV714" s="3"/>
      <c r="AW714" s="3"/>
      <c r="AX714" s="3"/>
      <c r="AY714" s="3"/>
      <c r="AZ714" s="3"/>
      <c r="BA714" s="3"/>
      <c r="BB714" s="3"/>
      <c r="BC714" s="3"/>
      <c r="BD714" s="3"/>
      <c r="BE714" s="3"/>
      <c r="BF714" s="3"/>
      <c r="BG714" s="3"/>
      <c r="BH714" s="3"/>
      <c r="BI714" s="3"/>
      <c r="BJ714" s="3"/>
      <c r="BK714" s="3"/>
      <c r="BL714" s="3"/>
    </row>
    <row r="715">
      <c r="A715" s="68"/>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3"/>
      <c r="AV715" s="3"/>
      <c r="AW715" s="3"/>
      <c r="AX715" s="3"/>
      <c r="AY715" s="3"/>
      <c r="AZ715" s="3"/>
      <c r="BA715" s="3"/>
      <c r="BB715" s="3"/>
      <c r="BC715" s="3"/>
      <c r="BD715" s="3"/>
      <c r="BE715" s="3"/>
      <c r="BF715" s="3"/>
      <c r="BG715" s="3"/>
      <c r="BH715" s="3"/>
      <c r="BI715" s="3"/>
      <c r="BJ715" s="3"/>
      <c r="BK715" s="3"/>
      <c r="BL715" s="3"/>
    </row>
    <row r="716">
      <c r="A716" s="68"/>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3"/>
      <c r="AV716" s="3"/>
      <c r="AW716" s="3"/>
      <c r="AX716" s="3"/>
      <c r="AY716" s="3"/>
      <c r="AZ716" s="3"/>
      <c r="BA716" s="3"/>
      <c r="BB716" s="3"/>
      <c r="BC716" s="3"/>
      <c r="BD716" s="3"/>
      <c r="BE716" s="3"/>
      <c r="BF716" s="3"/>
      <c r="BG716" s="3"/>
      <c r="BH716" s="3"/>
      <c r="BI716" s="3"/>
      <c r="BJ716" s="3"/>
      <c r="BK716" s="3"/>
      <c r="BL716" s="3"/>
    </row>
    <row r="717">
      <c r="A717" s="68"/>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3"/>
      <c r="AV717" s="3"/>
      <c r="AW717" s="3"/>
      <c r="AX717" s="3"/>
      <c r="AY717" s="3"/>
      <c r="AZ717" s="3"/>
      <c r="BA717" s="3"/>
      <c r="BB717" s="3"/>
      <c r="BC717" s="3"/>
      <c r="BD717" s="3"/>
      <c r="BE717" s="3"/>
      <c r="BF717" s="3"/>
      <c r="BG717" s="3"/>
      <c r="BH717" s="3"/>
      <c r="BI717" s="3"/>
      <c r="BJ717" s="3"/>
      <c r="BK717" s="3"/>
      <c r="BL717" s="3"/>
    </row>
    <row r="718">
      <c r="A718" s="68"/>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3"/>
      <c r="AV718" s="3"/>
      <c r="AW718" s="3"/>
      <c r="AX718" s="3"/>
      <c r="AY718" s="3"/>
      <c r="AZ718" s="3"/>
      <c r="BA718" s="3"/>
      <c r="BB718" s="3"/>
      <c r="BC718" s="3"/>
      <c r="BD718" s="3"/>
      <c r="BE718" s="3"/>
      <c r="BF718" s="3"/>
      <c r="BG718" s="3"/>
      <c r="BH718" s="3"/>
      <c r="BI718" s="3"/>
      <c r="BJ718" s="3"/>
      <c r="BK718" s="3"/>
      <c r="BL718" s="3"/>
    </row>
    <row r="719">
      <c r="A719" s="68"/>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3"/>
      <c r="AV719" s="3"/>
      <c r="AW719" s="3"/>
      <c r="AX719" s="3"/>
      <c r="AY719" s="3"/>
      <c r="AZ719" s="3"/>
      <c r="BA719" s="3"/>
      <c r="BB719" s="3"/>
      <c r="BC719" s="3"/>
      <c r="BD719" s="3"/>
      <c r="BE719" s="3"/>
      <c r="BF719" s="3"/>
      <c r="BG719" s="3"/>
      <c r="BH719" s="3"/>
      <c r="BI719" s="3"/>
      <c r="BJ719" s="3"/>
      <c r="BK719" s="3"/>
      <c r="BL719" s="3"/>
    </row>
    <row r="720">
      <c r="A720" s="68"/>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3"/>
      <c r="AV720" s="3"/>
      <c r="AW720" s="3"/>
      <c r="AX720" s="3"/>
      <c r="AY720" s="3"/>
      <c r="AZ720" s="3"/>
      <c r="BA720" s="3"/>
      <c r="BB720" s="3"/>
      <c r="BC720" s="3"/>
      <c r="BD720" s="3"/>
      <c r="BE720" s="3"/>
      <c r="BF720" s="3"/>
      <c r="BG720" s="3"/>
      <c r="BH720" s="3"/>
      <c r="BI720" s="3"/>
      <c r="BJ720" s="3"/>
      <c r="BK720" s="3"/>
      <c r="BL720" s="3"/>
    </row>
    <row r="721">
      <c r="A721" s="68"/>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c r="AU721" s="3"/>
      <c r="AV721" s="3"/>
      <c r="AW721" s="3"/>
      <c r="AX721" s="3"/>
      <c r="AY721" s="3"/>
      <c r="AZ721" s="3"/>
      <c r="BA721" s="3"/>
      <c r="BB721" s="3"/>
      <c r="BC721" s="3"/>
      <c r="BD721" s="3"/>
      <c r="BE721" s="3"/>
      <c r="BF721" s="3"/>
      <c r="BG721" s="3"/>
      <c r="BH721" s="3"/>
      <c r="BI721" s="3"/>
      <c r="BJ721" s="3"/>
      <c r="BK721" s="3"/>
      <c r="BL721" s="3"/>
    </row>
    <row r="722">
      <c r="A722" s="68"/>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3"/>
      <c r="AV722" s="3"/>
      <c r="AW722" s="3"/>
      <c r="AX722" s="3"/>
      <c r="AY722" s="3"/>
      <c r="AZ722" s="3"/>
      <c r="BA722" s="3"/>
      <c r="BB722" s="3"/>
      <c r="BC722" s="3"/>
      <c r="BD722" s="3"/>
      <c r="BE722" s="3"/>
      <c r="BF722" s="3"/>
      <c r="BG722" s="3"/>
      <c r="BH722" s="3"/>
      <c r="BI722" s="3"/>
      <c r="BJ722" s="3"/>
      <c r="BK722" s="3"/>
      <c r="BL722" s="3"/>
    </row>
    <row r="723">
      <c r="A723" s="68"/>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c r="AU723" s="3"/>
      <c r="AV723" s="3"/>
      <c r="AW723" s="3"/>
      <c r="AX723" s="3"/>
      <c r="AY723" s="3"/>
      <c r="AZ723" s="3"/>
      <c r="BA723" s="3"/>
      <c r="BB723" s="3"/>
      <c r="BC723" s="3"/>
      <c r="BD723" s="3"/>
      <c r="BE723" s="3"/>
      <c r="BF723" s="3"/>
      <c r="BG723" s="3"/>
      <c r="BH723" s="3"/>
      <c r="BI723" s="3"/>
      <c r="BJ723" s="3"/>
      <c r="BK723" s="3"/>
      <c r="BL723" s="3"/>
    </row>
    <row r="724">
      <c r="A724" s="68"/>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c r="AU724" s="3"/>
      <c r="AV724" s="3"/>
      <c r="AW724" s="3"/>
      <c r="AX724" s="3"/>
      <c r="AY724" s="3"/>
      <c r="AZ724" s="3"/>
      <c r="BA724" s="3"/>
      <c r="BB724" s="3"/>
      <c r="BC724" s="3"/>
      <c r="BD724" s="3"/>
      <c r="BE724" s="3"/>
      <c r="BF724" s="3"/>
      <c r="BG724" s="3"/>
      <c r="BH724" s="3"/>
      <c r="BI724" s="3"/>
      <c r="BJ724" s="3"/>
      <c r="BK724" s="3"/>
      <c r="BL724" s="3"/>
    </row>
    <row r="725">
      <c r="A725" s="68"/>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3"/>
      <c r="AV725" s="3"/>
      <c r="AW725" s="3"/>
      <c r="AX725" s="3"/>
      <c r="AY725" s="3"/>
      <c r="AZ725" s="3"/>
      <c r="BA725" s="3"/>
      <c r="BB725" s="3"/>
      <c r="BC725" s="3"/>
      <c r="BD725" s="3"/>
      <c r="BE725" s="3"/>
      <c r="BF725" s="3"/>
      <c r="BG725" s="3"/>
      <c r="BH725" s="3"/>
      <c r="BI725" s="3"/>
      <c r="BJ725" s="3"/>
      <c r="BK725" s="3"/>
      <c r="BL725" s="3"/>
    </row>
    <row r="726">
      <c r="A726" s="68"/>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3"/>
      <c r="AV726" s="3"/>
      <c r="AW726" s="3"/>
      <c r="AX726" s="3"/>
      <c r="AY726" s="3"/>
      <c r="AZ726" s="3"/>
      <c r="BA726" s="3"/>
      <c r="BB726" s="3"/>
      <c r="BC726" s="3"/>
      <c r="BD726" s="3"/>
      <c r="BE726" s="3"/>
      <c r="BF726" s="3"/>
      <c r="BG726" s="3"/>
      <c r="BH726" s="3"/>
      <c r="BI726" s="3"/>
      <c r="BJ726" s="3"/>
      <c r="BK726" s="3"/>
      <c r="BL726" s="3"/>
    </row>
    <row r="727">
      <c r="A727" s="68"/>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3"/>
      <c r="AV727" s="3"/>
      <c r="AW727" s="3"/>
      <c r="AX727" s="3"/>
      <c r="AY727" s="3"/>
      <c r="AZ727" s="3"/>
      <c r="BA727" s="3"/>
      <c r="BB727" s="3"/>
      <c r="BC727" s="3"/>
      <c r="BD727" s="3"/>
      <c r="BE727" s="3"/>
      <c r="BF727" s="3"/>
      <c r="BG727" s="3"/>
      <c r="BH727" s="3"/>
      <c r="BI727" s="3"/>
      <c r="BJ727" s="3"/>
      <c r="BK727" s="3"/>
      <c r="BL727" s="3"/>
    </row>
    <row r="728">
      <c r="A728" s="68"/>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3"/>
      <c r="AV728" s="3"/>
      <c r="AW728" s="3"/>
      <c r="AX728" s="3"/>
      <c r="AY728" s="3"/>
      <c r="AZ728" s="3"/>
      <c r="BA728" s="3"/>
      <c r="BB728" s="3"/>
      <c r="BC728" s="3"/>
      <c r="BD728" s="3"/>
      <c r="BE728" s="3"/>
      <c r="BF728" s="3"/>
      <c r="BG728" s="3"/>
      <c r="BH728" s="3"/>
      <c r="BI728" s="3"/>
      <c r="BJ728" s="3"/>
      <c r="BK728" s="3"/>
      <c r="BL728" s="3"/>
    </row>
    <row r="729">
      <c r="A729" s="68"/>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c r="AU729" s="3"/>
      <c r="AV729" s="3"/>
      <c r="AW729" s="3"/>
      <c r="AX729" s="3"/>
      <c r="AY729" s="3"/>
      <c r="AZ729" s="3"/>
      <c r="BA729" s="3"/>
      <c r="BB729" s="3"/>
      <c r="BC729" s="3"/>
      <c r="BD729" s="3"/>
      <c r="BE729" s="3"/>
      <c r="BF729" s="3"/>
      <c r="BG729" s="3"/>
      <c r="BH729" s="3"/>
      <c r="BI729" s="3"/>
      <c r="BJ729" s="3"/>
      <c r="BK729" s="3"/>
      <c r="BL729" s="3"/>
    </row>
    <row r="730">
      <c r="A730" s="68"/>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3"/>
      <c r="AV730" s="3"/>
      <c r="AW730" s="3"/>
      <c r="AX730" s="3"/>
      <c r="AY730" s="3"/>
      <c r="AZ730" s="3"/>
      <c r="BA730" s="3"/>
      <c r="BB730" s="3"/>
      <c r="BC730" s="3"/>
      <c r="BD730" s="3"/>
      <c r="BE730" s="3"/>
      <c r="BF730" s="3"/>
      <c r="BG730" s="3"/>
      <c r="BH730" s="3"/>
      <c r="BI730" s="3"/>
      <c r="BJ730" s="3"/>
      <c r="BK730" s="3"/>
      <c r="BL730" s="3"/>
    </row>
    <row r="731">
      <c r="A731" s="68"/>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3"/>
      <c r="AV731" s="3"/>
      <c r="AW731" s="3"/>
      <c r="AX731" s="3"/>
      <c r="AY731" s="3"/>
      <c r="AZ731" s="3"/>
      <c r="BA731" s="3"/>
      <c r="BB731" s="3"/>
      <c r="BC731" s="3"/>
      <c r="BD731" s="3"/>
      <c r="BE731" s="3"/>
      <c r="BF731" s="3"/>
      <c r="BG731" s="3"/>
      <c r="BH731" s="3"/>
      <c r="BI731" s="3"/>
      <c r="BJ731" s="3"/>
      <c r="BK731" s="3"/>
      <c r="BL731" s="3"/>
    </row>
    <row r="732">
      <c r="A732" s="68"/>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3"/>
      <c r="AV732" s="3"/>
      <c r="AW732" s="3"/>
      <c r="AX732" s="3"/>
      <c r="AY732" s="3"/>
      <c r="AZ732" s="3"/>
      <c r="BA732" s="3"/>
      <c r="BB732" s="3"/>
      <c r="BC732" s="3"/>
      <c r="BD732" s="3"/>
      <c r="BE732" s="3"/>
      <c r="BF732" s="3"/>
      <c r="BG732" s="3"/>
      <c r="BH732" s="3"/>
      <c r="BI732" s="3"/>
      <c r="BJ732" s="3"/>
      <c r="BK732" s="3"/>
      <c r="BL732" s="3"/>
    </row>
    <row r="733">
      <c r="A733" s="68"/>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
      <c r="AV733" s="3"/>
      <c r="AW733" s="3"/>
      <c r="AX733" s="3"/>
      <c r="AY733" s="3"/>
      <c r="AZ733" s="3"/>
      <c r="BA733" s="3"/>
      <c r="BB733" s="3"/>
      <c r="BC733" s="3"/>
      <c r="BD733" s="3"/>
      <c r="BE733" s="3"/>
      <c r="BF733" s="3"/>
      <c r="BG733" s="3"/>
      <c r="BH733" s="3"/>
      <c r="BI733" s="3"/>
      <c r="BJ733" s="3"/>
      <c r="BK733" s="3"/>
      <c r="BL733" s="3"/>
    </row>
    <row r="734">
      <c r="A734" s="68"/>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
      <c r="AV734" s="3"/>
      <c r="AW734" s="3"/>
      <c r="AX734" s="3"/>
      <c r="AY734" s="3"/>
      <c r="AZ734" s="3"/>
      <c r="BA734" s="3"/>
      <c r="BB734" s="3"/>
      <c r="BC734" s="3"/>
      <c r="BD734" s="3"/>
      <c r="BE734" s="3"/>
      <c r="BF734" s="3"/>
      <c r="BG734" s="3"/>
      <c r="BH734" s="3"/>
      <c r="BI734" s="3"/>
      <c r="BJ734" s="3"/>
      <c r="BK734" s="3"/>
      <c r="BL734" s="3"/>
    </row>
    <row r="735">
      <c r="A735" s="68"/>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c r="AW735" s="3"/>
      <c r="AX735" s="3"/>
      <c r="AY735" s="3"/>
      <c r="AZ735" s="3"/>
      <c r="BA735" s="3"/>
      <c r="BB735" s="3"/>
      <c r="BC735" s="3"/>
      <c r="BD735" s="3"/>
      <c r="BE735" s="3"/>
      <c r="BF735" s="3"/>
      <c r="BG735" s="3"/>
      <c r="BH735" s="3"/>
      <c r="BI735" s="3"/>
      <c r="BJ735" s="3"/>
      <c r="BK735" s="3"/>
      <c r="BL735" s="3"/>
    </row>
    <row r="736">
      <c r="A736" s="68"/>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c r="AW736" s="3"/>
      <c r="AX736" s="3"/>
      <c r="AY736" s="3"/>
      <c r="AZ736" s="3"/>
      <c r="BA736" s="3"/>
      <c r="BB736" s="3"/>
      <c r="BC736" s="3"/>
      <c r="BD736" s="3"/>
      <c r="BE736" s="3"/>
      <c r="BF736" s="3"/>
      <c r="BG736" s="3"/>
      <c r="BH736" s="3"/>
      <c r="BI736" s="3"/>
      <c r="BJ736" s="3"/>
      <c r="BK736" s="3"/>
      <c r="BL736" s="3"/>
    </row>
    <row r="737">
      <c r="A737" s="68"/>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c r="AW737" s="3"/>
      <c r="AX737" s="3"/>
      <c r="AY737" s="3"/>
      <c r="AZ737" s="3"/>
      <c r="BA737" s="3"/>
      <c r="BB737" s="3"/>
      <c r="BC737" s="3"/>
      <c r="BD737" s="3"/>
      <c r="BE737" s="3"/>
      <c r="BF737" s="3"/>
      <c r="BG737" s="3"/>
      <c r="BH737" s="3"/>
      <c r="BI737" s="3"/>
      <c r="BJ737" s="3"/>
      <c r="BK737" s="3"/>
      <c r="BL737" s="3"/>
    </row>
    <row r="738">
      <c r="A738" s="68"/>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c r="AV738" s="3"/>
      <c r="AW738" s="3"/>
      <c r="AX738" s="3"/>
      <c r="AY738" s="3"/>
      <c r="AZ738" s="3"/>
      <c r="BA738" s="3"/>
      <c r="BB738" s="3"/>
      <c r="BC738" s="3"/>
      <c r="BD738" s="3"/>
      <c r="BE738" s="3"/>
      <c r="BF738" s="3"/>
      <c r="BG738" s="3"/>
      <c r="BH738" s="3"/>
      <c r="BI738" s="3"/>
      <c r="BJ738" s="3"/>
      <c r="BK738" s="3"/>
      <c r="BL738" s="3"/>
    </row>
    <row r="739">
      <c r="A739" s="68"/>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c r="AW739" s="3"/>
      <c r="AX739" s="3"/>
      <c r="AY739" s="3"/>
      <c r="AZ739" s="3"/>
      <c r="BA739" s="3"/>
      <c r="BB739" s="3"/>
      <c r="BC739" s="3"/>
      <c r="BD739" s="3"/>
      <c r="BE739" s="3"/>
      <c r="BF739" s="3"/>
      <c r="BG739" s="3"/>
      <c r="BH739" s="3"/>
      <c r="BI739" s="3"/>
      <c r="BJ739" s="3"/>
      <c r="BK739" s="3"/>
      <c r="BL739" s="3"/>
    </row>
    <row r="740">
      <c r="A740" s="68"/>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
      <c r="AV740" s="3"/>
      <c r="AW740" s="3"/>
      <c r="AX740" s="3"/>
      <c r="AY740" s="3"/>
      <c r="AZ740" s="3"/>
      <c r="BA740" s="3"/>
      <c r="BB740" s="3"/>
      <c r="BC740" s="3"/>
      <c r="BD740" s="3"/>
      <c r="BE740" s="3"/>
      <c r="BF740" s="3"/>
      <c r="BG740" s="3"/>
      <c r="BH740" s="3"/>
      <c r="BI740" s="3"/>
      <c r="BJ740" s="3"/>
      <c r="BK740" s="3"/>
      <c r="BL740" s="3"/>
    </row>
    <row r="741">
      <c r="A741" s="68"/>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c r="AU741" s="3"/>
      <c r="AV741" s="3"/>
      <c r="AW741" s="3"/>
      <c r="AX741" s="3"/>
      <c r="AY741" s="3"/>
      <c r="AZ741" s="3"/>
      <c r="BA741" s="3"/>
      <c r="BB741" s="3"/>
      <c r="BC741" s="3"/>
      <c r="BD741" s="3"/>
      <c r="BE741" s="3"/>
      <c r="BF741" s="3"/>
      <c r="BG741" s="3"/>
      <c r="BH741" s="3"/>
      <c r="BI741" s="3"/>
      <c r="BJ741" s="3"/>
      <c r="BK741" s="3"/>
      <c r="BL741" s="3"/>
    </row>
    <row r="742">
      <c r="A742" s="68"/>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3"/>
      <c r="AV742" s="3"/>
      <c r="AW742" s="3"/>
      <c r="AX742" s="3"/>
      <c r="AY742" s="3"/>
      <c r="AZ742" s="3"/>
      <c r="BA742" s="3"/>
      <c r="BB742" s="3"/>
      <c r="BC742" s="3"/>
      <c r="BD742" s="3"/>
      <c r="BE742" s="3"/>
      <c r="BF742" s="3"/>
      <c r="BG742" s="3"/>
      <c r="BH742" s="3"/>
      <c r="BI742" s="3"/>
      <c r="BJ742" s="3"/>
      <c r="BK742" s="3"/>
      <c r="BL742" s="3"/>
    </row>
    <row r="743">
      <c r="A743" s="68"/>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3"/>
      <c r="AV743" s="3"/>
      <c r="AW743" s="3"/>
      <c r="AX743" s="3"/>
      <c r="AY743" s="3"/>
      <c r="AZ743" s="3"/>
      <c r="BA743" s="3"/>
      <c r="BB743" s="3"/>
      <c r="BC743" s="3"/>
      <c r="BD743" s="3"/>
      <c r="BE743" s="3"/>
      <c r="BF743" s="3"/>
      <c r="BG743" s="3"/>
      <c r="BH743" s="3"/>
      <c r="BI743" s="3"/>
      <c r="BJ743" s="3"/>
      <c r="BK743" s="3"/>
      <c r="BL743" s="3"/>
    </row>
    <row r="744">
      <c r="A744" s="68"/>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3"/>
      <c r="AV744" s="3"/>
      <c r="AW744" s="3"/>
      <c r="AX744" s="3"/>
      <c r="AY744" s="3"/>
      <c r="AZ744" s="3"/>
      <c r="BA744" s="3"/>
      <c r="BB744" s="3"/>
      <c r="BC744" s="3"/>
      <c r="BD744" s="3"/>
      <c r="BE744" s="3"/>
      <c r="BF744" s="3"/>
      <c r="BG744" s="3"/>
      <c r="BH744" s="3"/>
      <c r="BI744" s="3"/>
      <c r="BJ744" s="3"/>
      <c r="BK744" s="3"/>
      <c r="BL744" s="3"/>
    </row>
    <row r="745">
      <c r="A745" s="68"/>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c r="AU745" s="3"/>
      <c r="AV745" s="3"/>
      <c r="AW745" s="3"/>
      <c r="AX745" s="3"/>
      <c r="AY745" s="3"/>
      <c r="AZ745" s="3"/>
      <c r="BA745" s="3"/>
      <c r="BB745" s="3"/>
      <c r="BC745" s="3"/>
      <c r="BD745" s="3"/>
      <c r="BE745" s="3"/>
      <c r="BF745" s="3"/>
      <c r="BG745" s="3"/>
      <c r="BH745" s="3"/>
      <c r="BI745" s="3"/>
      <c r="BJ745" s="3"/>
      <c r="BK745" s="3"/>
      <c r="BL745" s="3"/>
    </row>
    <row r="746">
      <c r="A746" s="68"/>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c r="AU746" s="3"/>
      <c r="AV746" s="3"/>
      <c r="AW746" s="3"/>
      <c r="AX746" s="3"/>
      <c r="AY746" s="3"/>
      <c r="AZ746" s="3"/>
      <c r="BA746" s="3"/>
      <c r="BB746" s="3"/>
      <c r="BC746" s="3"/>
      <c r="BD746" s="3"/>
      <c r="BE746" s="3"/>
      <c r="BF746" s="3"/>
      <c r="BG746" s="3"/>
      <c r="BH746" s="3"/>
      <c r="BI746" s="3"/>
      <c r="BJ746" s="3"/>
      <c r="BK746" s="3"/>
      <c r="BL746" s="3"/>
    </row>
    <row r="747">
      <c r="A747" s="68"/>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c r="AU747" s="3"/>
      <c r="AV747" s="3"/>
      <c r="AW747" s="3"/>
      <c r="AX747" s="3"/>
      <c r="AY747" s="3"/>
      <c r="AZ747" s="3"/>
      <c r="BA747" s="3"/>
      <c r="BB747" s="3"/>
      <c r="BC747" s="3"/>
      <c r="BD747" s="3"/>
      <c r="BE747" s="3"/>
      <c r="BF747" s="3"/>
      <c r="BG747" s="3"/>
      <c r="BH747" s="3"/>
      <c r="BI747" s="3"/>
      <c r="BJ747" s="3"/>
      <c r="BK747" s="3"/>
      <c r="BL747" s="3"/>
    </row>
    <row r="748">
      <c r="A748" s="68"/>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3"/>
      <c r="AV748" s="3"/>
      <c r="AW748" s="3"/>
      <c r="AX748" s="3"/>
      <c r="AY748" s="3"/>
      <c r="AZ748" s="3"/>
      <c r="BA748" s="3"/>
      <c r="BB748" s="3"/>
      <c r="BC748" s="3"/>
      <c r="BD748" s="3"/>
      <c r="BE748" s="3"/>
      <c r="BF748" s="3"/>
      <c r="BG748" s="3"/>
      <c r="BH748" s="3"/>
      <c r="BI748" s="3"/>
      <c r="BJ748" s="3"/>
      <c r="BK748" s="3"/>
      <c r="BL748" s="3"/>
    </row>
    <row r="749">
      <c r="A749" s="68"/>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c r="AT749" s="3"/>
      <c r="AU749" s="3"/>
      <c r="AV749" s="3"/>
      <c r="AW749" s="3"/>
      <c r="AX749" s="3"/>
      <c r="AY749" s="3"/>
      <c r="AZ749" s="3"/>
      <c r="BA749" s="3"/>
      <c r="BB749" s="3"/>
      <c r="BC749" s="3"/>
      <c r="BD749" s="3"/>
      <c r="BE749" s="3"/>
      <c r="BF749" s="3"/>
      <c r="BG749" s="3"/>
      <c r="BH749" s="3"/>
      <c r="BI749" s="3"/>
      <c r="BJ749" s="3"/>
      <c r="BK749" s="3"/>
      <c r="BL749" s="3"/>
    </row>
    <row r="750">
      <c r="A750" s="68"/>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c r="AU750" s="3"/>
      <c r="AV750" s="3"/>
      <c r="AW750" s="3"/>
      <c r="AX750" s="3"/>
      <c r="AY750" s="3"/>
      <c r="AZ750" s="3"/>
      <c r="BA750" s="3"/>
      <c r="BB750" s="3"/>
      <c r="BC750" s="3"/>
      <c r="BD750" s="3"/>
      <c r="BE750" s="3"/>
      <c r="BF750" s="3"/>
      <c r="BG750" s="3"/>
      <c r="BH750" s="3"/>
      <c r="BI750" s="3"/>
      <c r="BJ750" s="3"/>
      <c r="BK750" s="3"/>
      <c r="BL750" s="3"/>
    </row>
    <row r="751">
      <c r="A751" s="68"/>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c r="AU751" s="3"/>
      <c r="AV751" s="3"/>
      <c r="AW751" s="3"/>
      <c r="AX751" s="3"/>
      <c r="AY751" s="3"/>
      <c r="AZ751" s="3"/>
      <c r="BA751" s="3"/>
      <c r="BB751" s="3"/>
      <c r="BC751" s="3"/>
      <c r="BD751" s="3"/>
      <c r="BE751" s="3"/>
      <c r="BF751" s="3"/>
      <c r="BG751" s="3"/>
      <c r="BH751" s="3"/>
      <c r="BI751" s="3"/>
      <c r="BJ751" s="3"/>
      <c r="BK751" s="3"/>
      <c r="BL751" s="3"/>
    </row>
    <row r="752">
      <c r="A752" s="68"/>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c r="AU752" s="3"/>
      <c r="AV752" s="3"/>
      <c r="AW752" s="3"/>
      <c r="AX752" s="3"/>
      <c r="AY752" s="3"/>
      <c r="AZ752" s="3"/>
      <c r="BA752" s="3"/>
      <c r="BB752" s="3"/>
      <c r="BC752" s="3"/>
      <c r="BD752" s="3"/>
      <c r="BE752" s="3"/>
      <c r="BF752" s="3"/>
      <c r="BG752" s="3"/>
      <c r="BH752" s="3"/>
      <c r="BI752" s="3"/>
      <c r="BJ752" s="3"/>
      <c r="BK752" s="3"/>
      <c r="BL752" s="3"/>
    </row>
    <row r="753">
      <c r="A753" s="68"/>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3"/>
      <c r="AV753" s="3"/>
      <c r="AW753" s="3"/>
      <c r="AX753" s="3"/>
      <c r="AY753" s="3"/>
      <c r="AZ753" s="3"/>
      <c r="BA753" s="3"/>
      <c r="BB753" s="3"/>
      <c r="BC753" s="3"/>
      <c r="BD753" s="3"/>
      <c r="BE753" s="3"/>
      <c r="BF753" s="3"/>
      <c r="BG753" s="3"/>
      <c r="BH753" s="3"/>
      <c r="BI753" s="3"/>
      <c r="BJ753" s="3"/>
      <c r="BK753" s="3"/>
      <c r="BL753" s="3"/>
    </row>
    <row r="754">
      <c r="A754" s="68"/>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3"/>
      <c r="AV754" s="3"/>
      <c r="AW754" s="3"/>
      <c r="AX754" s="3"/>
      <c r="AY754" s="3"/>
      <c r="AZ754" s="3"/>
      <c r="BA754" s="3"/>
      <c r="BB754" s="3"/>
      <c r="BC754" s="3"/>
      <c r="BD754" s="3"/>
      <c r="BE754" s="3"/>
      <c r="BF754" s="3"/>
      <c r="BG754" s="3"/>
      <c r="BH754" s="3"/>
      <c r="BI754" s="3"/>
      <c r="BJ754" s="3"/>
      <c r="BK754" s="3"/>
      <c r="BL754" s="3"/>
    </row>
    <row r="755">
      <c r="A755" s="68"/>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3"/>
      <c r="AV755" s="3"/>
      <c r="AW755" s="3"/>
      <c r="AX755" s="3"/>
      <c r="AY755" s="3"/>
      <c r="AZ755" s="3"/>
      <c r="BA755" s="3"/>
      <c r="BB755" s="3"/>
      <c r="BC755" s="3"/>
      <c r="BD755" s="3"/>
      <c r="BE755" s="3"/>
      <c r="BF755" s="3"/>
      <c r="BG755" s="3"/>
      <c r="BH755" s="3"/>
      <c r="BI755" s="3"/>
      <c r="BJ755" s="3"/>
      <c r="BK755" s="3"/>
      <c r="BL755" s="3"/>
    </row>
    <row r="756">
      <c r="A756" s="68"/>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c r="AU756" s="3"/>
      <c r="AV756" s="3"/>
      <c r="AW756" s="3"/>
      <c r="AX756" s="3"/>
      <c r="AY756" s="3"/>
      <c r="AZ756" s="3"/>
      <c r="BA756" s="3"/>
      <c r="BB756" s="3"/>
      <c r="BC756" s="3"/>
      <c r="BD756" s="3"/>
      <c r="BE756" s="3"/>
      <c r="BF756" s="3"/>
      <c r="BG756" s="3"/>
      <c r="BH756" s="3"/>
      <c r="BI756" s="3"/>
      <c r="BJ756" s="3"/>
      <c r="BK756" s="3"/>
      <c r="BL756" s="3"/>
    </row>
    <row r="757">
      <c r="A757" s="68"/>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c r="AU757" s="3"/>
      <c r="AV757" s="3"/>
      <c r="AW757" s="3"/>
      <c r="AX757" s="3"/>
      <c r="AY757" s="3"/>
      <c r="AZ757" s="3"/>
      <c r="BA757" s="3"/>
      <c r="BB757" s="3"/>
      <c r="BC757" s="3"/>
      <c r="BD757" s="3"/>
      <c r="BE757" s="3"/>
      <c r="BF757" s="3"/>
      <c r="BG757" s="3"/>
      <c r="BH757" s="3"/>
      <c r="BI757" s="3"/>
      <c r="BJ757" s="3"/>
      <c r="BK757" s="3"/>
      <c r="BL757" s="3"/>
    </row>
    <row r="758">
      <c r="A758" s="68"/>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c r="AU758" s="3"/>
      <c r="AV758" s="3"/>
      <c r="AW758" s="3"/>
      <c r="AX758" s="3"/>
      <c r="AY758" s="3"/>
      <c r="AZ758" s="3"/>
      <c r="BA758" s="3"/>
      <c r="BB758" s="3"/>
      <c r="BC758" s="3"/>
      <c r="BD758" s="3"/>
      <c r="BE758" s="3"/>
      <c r="BF758" s="3"/>
      <c r="BG758" s="3"/>
      <c r="BH758" s="3"/>
      <c r="BI758" s="3"/>
      <c r="BJ758" s="3"/>
      <c r="BK758" s="3"/>
      <c r="BL758" s="3"/>
    </row>
    <row r="759">
      <c r="A759" s="68"/>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c r="AU759" s="3"/>
      <c r="AV759" s="3"/>
      <c r="AW759" s="3"/>
      <c r="AX759" s="3"/>
      <c r="AY759" s="3"/>
      <c r="AZ759" s="3"/>
      <c r="BA759" s="3"/>
      <c r="BB759" s="3"/>
      <c r="BC759" s="3"/>
      <c r="BD759" s="3"/>
      <c r="BE759" s="3"/>
      <c r="BF759" s="3"/>
      <c r="BG759" s="3"/>
      <c r="BH759" s="3"/>
      <c r="BI759" s="3"/>
      <c r="BJ759" s="3"/>
      <c r="BK759" s="3"/>
      <c r="BL759" s="3"/>
    </row>
    <row r="760">
      <c r="A760" s="68"/>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c r="AU760" s="3"/>
      <c r="AV760" s="3"/>
      <c r="AW760" s="3"/>
      <c r="AX760" s="3"/>
      <c r="AY760" s="3"/>
      <c r="AZ760" s="3"/>
      <c r="BA760" s="3"/>
      <c r="BB760" s="3"/>
      <c r="BC760" s="3"/>
      <c r="BD760" s="3"/>
      <c r="BE760" s="3"/>
      <c r="BF760" s="3"/>
      <c r="BG760" s="3"/>
      <c r="BH760" s="3"/>
      <c r="BI760" s="3"/>
      <c r="BJ760" s="3"/>
      <c r="BK760" s="3"/>
      <c r="BL760" s="3"/>
    </row>
    <row r="761">
      <c r="A761" s="68"/>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c r="AU761" s="3"/>
      <c r="AV761" s="3"/>
      <c r="AW761" s="3"/>
      <c r="AX761" s="3"/>
      <c r="AY761" s="3"/>
      <c r="AZ761" s="3"/>
      <c r="BA761" s="3"/>
      <c r="BB761" s="3"/>
      <c r="BC761" s="3"/>
      <c r="BD761" s="3"/>
      <c r="BE761" s="3"/>
      <c r="BF761" s="3"/>
      <c r="BG761" s="3"/>
      <c r="BH761" s="3"/>
      <c r="BI761" s="3"/>
      <c r="BJ761" s="3"/>
      <c r="BK761" s="3"/>
      <c r="BL761" s="3"/>
    </row>
    <row r="762">
      <c r="A762" s="68"/>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c r="AT762" s="3"/>
      <c r="AU762" s="3"/>
      <c r="AV762" s="3"/>
      <c r="AW762" s="3"/>
      <c r="AX762" s="3"/>
      <c r="AY762" s="3"/>
      <c r="AZ762" s="3"/>
      <c r="BA762" s="3"/>
      <c r="BB762" s="3"/>
      <c r="BC762" s="3"/>
      <c r="BD762" s="3"/>
      <c r="BE762" s="3"/>
      <c r="BF762" s="3"/>
      <c r="BG762" s="3"/>
      <c r="BH762" s="3"/>
      <c r="BI762" s="3"/>
      <c r="BJ762" s="3"/>
      <c r="BK762" s="3"/>
      <c r="BL762" s="3"/>
    </row>
    <row r="763">
      <c r="A763" s="68"/>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c r="AU763" s="3"/>
      <c r="AV763" s="3"/>
      <c r="AW763" s="3"/>
      <c r="AX763" s="3"/>
      <c r="AY763" s="3"/>
      <c r="AZ763" s="3"/>
      <c r="BA763" s="3"/>
      <c r="BB763" s="3"/>
      <c r="BC763" s="3"/>
      <c r="BD763" s="3"/>
      <c r="BE763" s="3"/>
      <c r="BF763" s="3"/>
      <c r="BG763" s="3"/>
      <c r="BH763" s="3"/>
      <c r="BI763" s="3"/>
      <c r="BJ763" s="3"/>
      <c r="BK763" s="3"/>
      <c r="BL763" s="3"/>
    </row>
    <row r="764">
      <c r="A764" s="68"/>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c r="AT764" s="3"/>
      <c r="AU764" s="3"/>
      <c r="AV764" s="3"/>
      <c r="AW764" s="3"/>
      <c r="AX764" s="3"/>
      <c r="AY764" s="3"/>
      <c r="AZ764" s="3"/>
      <c r="BA764" s="3"/>
      <c r="BB764" s="3"/>
      <c r="BC764" s="3"/>
      <c r="BD764" s="3"/>
      <c r="BE764" s="3"/>
      <c r="BF764" s="3"/>
      <c r="BG764" s="3"/>
      <c r="BH764" s="3"/>
      <c r="BI764" s="3"/>
      <c r="BJ764" s="3"/>
      <c r="BK764" s="3"/>
      <c r="BL764" s="3"/>
    </row>
    <row r="765">
      <c r="A765" s="68"/>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c r="AU765" s="3"/>
      <c r="AV765" s="3"/>
      <c r="AW765" s="3"/>
      <c r="AX765" s="3"/>
      <c r="AY765" s="3"/>
      <c r="AZ765" s="3"/>
      <c r="BA765" s="3"/>
      <c r="BB765" s="3"/>
      <c r="BC765" s="3"/>
      <c r="BD765" s="3"/>
      <c r="BE765" s="3"/>
      <c r="BF765" s="3"/>
      <c r="BG765" s="3"/>
      <c r="BH765" s="3"/>
      <c r="BI765" s="3"/>
      <c r="BJ765" s="3"/>
      <c r="BK765" s="3"/>
      <c r="BL765" s="3"/>
    </row>
    <row r="766">
      <c r="A766" s="68"/>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c r="AU766" s="3"/>
      <c r="AV766" s="3"/>
      <c r="AW766" s="3"/>
      <c r="AX766" s="3"/>
      <c r="AY766" s="3"/>
      <c r="AZ766" s="3"/>
      <c r="BA766" s="3"/>
      <c r="BB766" s="3"/>
      <c r="BC766" s="3"/>
      <c r="BD766" s="3"/>
      <c r="BE766" s="3"/>
      <c r="BF766" s="3"/>
      <c r="BG766" s="3"/>
      <c r="BH766" s="3"/>
      <c r="BI766" s="3"/>
      <c r="BJ766" s="3"/>
      <c r="BK766" s="3"/>
      <c r="BL766" s="3"/>
    </row>
    <row r="767">
      <c r="A767" s="68"/>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c r="AU767" s="3"/>
      <c r="AV767" s="3"/>
      <c r="AW767" s="3"/>
      <c r="AX767" s="3"/>
      <c r="AY767" s="3"/>
      <c r="AZ767" s="3"/>
      <c r="BA767" s="3"/>
      <c r="BB767" s="3"/>
      <c r="BC767" s="3"/>
      <c r="BD767" s="3"/>
      <c r="BE767" s="3"/>
      <c r="BF767" s="3"/>
      <c r="BG767" s="3"/>
      <c r="BH767" s="3"/>
      <c r="BI767" s="3"/>
      <c r="BJ767" s="3"/>
      <c r="BK767" s="3"/>
      <c r="BL767" s="3"/>
    </row>
    <row r="768">
      <c r="A768" s="68"/>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c r="AU768" s="3"/>
      <c r="AV768" s="3"/>
      <c r="AW768" s="3"/>
      <c r="AX768" s="3"/>
      <c r="AY768" s="3"/>
      <c r="AZ768" s="3"/>
      <c r="BA768" s="3"/>
      <c r="BB768" s="3"/>
      <c r="BC768" s="3"/>
      <c r="BD768" s="3"/>
      <c r="BE768" s="3"/>
      <c r="BF768" s="3"/>
      <c r="BG768" s="3"/>
      <c r="BH768" s="3"/>
      <c r="BI768" s="3"/>
      <c r="BJ768" s="3"/>
      <c r="BK768" s="3"/>
      <c r="BL768" s="3"/>
    </row>
    <row r="769">
      <c r="A769" s="68"/>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c r="AU769" s="3"/>
      <c r="AV769" s="3"/>
      <c r="AW769" s="3"/>
      <c r="AX769" s="3"/>
      <c r="AY769" s="3"/>
      <c r="AZ769" s="3"/>
      <c r="BA769" s="3"/>
      <c r="BB769" s="3"/>
      <c r="BC769" s="3"/>
      <c r="BD769" s="3"/>
      <c r="BE769" s="3"/>
      <c r="BF769" s="3"/>
      <c r="BG769" s="3"/>
      <c r="BH769" s="3"/>
      <c r="BI769" s="3"/>
      <c r="BJ769" s="3"/>
      <c r="BK769" s="3"/>
      <c r="BL769" s="3"/>
    </row>
    <row r="770">
      <c r="A770" s="68"/>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c r="AU770" s="3"/>
      <c r="AV770" s="3"/>
      <c r="AW770" s="3"/>
      <c r="AX770" s="3"/>
      <c r="AY770" s="3"/>
      <c r="AZ770" s="3"/>
      <c r="BA770" s="3"/>
      <c r="BB770" s="3"/>
      <c r="BC770" s="3"/>
      <c r="BD770" s="3"/>
      <c r="BE770" s="3"/>
      <c r="BF770" s="3"/>
      <c r="BG770" s="3"/>
      <c r="BH770" s="3"/>
      <c r="BI770" s="3"/>
      <c r="BJ770" s="3"/>
      <c r="BK770" s="3"/>
      <c r="BL770" s="3"/>
    </row>
    <row r="771">
      <c r="A771" s="68"/>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c r="AU771" s="3"/>
      <c r="AV771" s="3"/>
      <c r="AW771" s="3"/>
      <c r="AX771" s="3"/>
      <c r="AY771" s="3"/>
      <c r="AZ771" s="3"/>
      <c r="BA771" s="3"/>
      <c r="BB771" s="3"/>
      <c r="BC771" s="3"/>
      <c r="BD771" s="3"/>
      <c r="BE771" s="3"/>
      <c r="BF771" s="3"/>
      <c r="BG771" s="3"/>
      <c r="BH771" s="3"/>
      <c r="BI771" s="3"/>
      <c r="BJ771" s="3"/>
      <c r="BK771" s="3"/>
      <c r="BL771" s="3"/>
    </row>
    <row r="772">
      <c r="A772" s="68"/>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3"/>
      <c r="AV772" s="3"/>
      <c r="AW772" s="3"/>
      <c r="AX772" s="3"/>
      <c r="AY772" s="3"/>
      <c r="AZ772" s="3"/>
      <c r="BA772" s="3"/>
      <c r="BB772" s="3"/>
      <c r="BC772" s="3"/>
      <c r="BD772" s="3"/>
      <c r="BE772" s="3"/>
      <c r="BF772" s="3"/>
      <c r="BG772" s="3"/>
      <c r="BH772" s="3"/>
      <c r="BI772" s="3"/>
      <c r="BJ772" s="3"/>
      <c r="BK772" s="3"/>
      <c r="BL772" s="3"/>
    </row>
    <row r="773">
      <c r="A773" s="68"/>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c r="AU773" s="3"/>
      <c r="AV773" s="3"/>
      <c r="AW773" s="3"/>
      <c r="AX773" s="3"/>
      <c r="AY773" s="3"/>
      <c r="AZ773" s="3"/>
      <c r="BA773" s="3"/>
      <c r="BB773" s="3"/>
      <c r="BC773" s="3"/>
      <c r="BD773" s="3"/>
      <c r="BE773" s="3"/>
      <c r="BF773" s="3"/>
      <c r="BG773" s="3"/>
      <c r="BH773" s="3"/>
      <c r="BI773" s="3"/>
      <c r="BJ773" s="3"/>
      <c r="BK773" s="3"/>
      <c r="BL773" s="3"/>
    </row>
    <row r="774">
      <c r="A774" s="68"/>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c r="AU774" s="3"/>
      <c r="AV774" s="3"/>
      <c r="AW774" s="3"/>
      <c r="AX774" s="3"/>
      <c r="AY774" s="3"/>
      <c r="AZ774" s="3"/>
      <c r="BA774" s="3"/>
      <c r="BB774" s="3"/>
      <c r="BC774" s="3"/>
      <c r="BD774" s="3"/>
      <c r="BE774" s="3"/>
      <c r="BF774" s="3"/>
      <c r="BG774" s="3"/>
      <c r="BH774" s="3"/>
      <c r="BI774" s="3"/>
      <c r="BJ774" s="3"/>
      <c r="BK774" s="3"/>
      <c r="BL774" s="3"/>
    </row>
    <row r="775">
      <c r="A775" s="68"/>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c r="AU775" s="3"/>
      <c r="AV775" s="3"/>
      <c r="AW775" s="3"/>
      <c r="AX775" s="3"/>
      <c r="AY775" s="3"/>
      <c r="AZ775" s="3"/>
      <c r="BA775" s="3"/>
      <c r="BB775" s="3"/>
      <c r="BC775" s="3"/>
      <c r="BD775" s="3"/>
      <c r="BE775" s="3"/>
      <c r="BF775" s="3"/>
      <c r="BG775" s="3"/>
      <c r="BH775" s="3"/>
      <c r="BI775" s="3"/>
      <c r="BJ775" s="3"/>
      <c r="BK775" s="3"/>
      <c r="BL775" s="3"/>
    </row>
    <row r="776">
      <c r="A776" s="68"/>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c r="AU776" s="3"/>
      <c r="AV776" s="3"/>
      <c r="AW776" s="3"/>
      <c r="AX776" s="3"/>
      <c r="AY776" s="3"/>
      <c r="AZ776" s="3"/>
      <c r="BA776" s="3"/>
      <c r="BB776" s="3"/>
      <c r="BC776" s="3"/>
      <c r="BD776" s="3"/>
      <c r="BE776" s="3"/>
      <c r="BF776" s="3"/>
      <c r="BG776" s="3"/>
      <c r="BH776" s="3"/>
      <c r="BI776" s="3"/>
      <c r="BJ776" s="3"/>
      <c r="BK776" s="3"/>
      <c r="BL776" s="3"/>
    </row>
    <row r="777">
      <c r="A777" s="68"/>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c r="AU777" s="3"/>
      <c r="AV777" s="3"/>
      <c r="AW777" s="3"/>
      <c r="AX777" s="3"/>
      <c r="AY777" s="3"/>
      <c r="AZ777" s="3"/>
      <c r="BA777" s="3"/>
      <c r="BB777" s="3"/>
      <c r="BC777" s="3"/>
      <c r="BD777" s="3"/>
      <c r="BE777" s="3"/>
      <c r="BF777" s="3"/>
      <c r="BG777" s="3"/>
      <c r="BH777" s="3"/>
      <c r="BI777" s="3"/>
      <c r="BJ777" s="3"/>
      <c r="BK777" s="3"/>
      <c r="BL777" s="3"/>
    </row>
    <row r="778">
      <c r="A778" s="68"/>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c r="AT778" s="3"/>
      <c r="AU778" s="3"/>
      <c r="AV778" s="3"/>
      <c r="AW778" s="3"/>
      <c r="AX778" s="3"/>
      <c r="AY778" s="3"/>
      <c r="AZ778" s="3"/>
      <c r="BA778" s="3"/>
      <c r="BB778" s="3"/>
      <c r="BC778" s="3"/>
      <c r="BD778" s="3"/>
      <c r="BE778" s="3"/>
      <c r="BF778" s="3"/>
      <c r="BG778" s="3"/>
      <c r="BH778" s="3"/>
      <c r="BI778" s="3"/>
      <c r="BJ778" s="3"/>
      <c r="BK778" s="3"/>
      <c r="BL778" s="3"/>
    </row>
    <row r="779">
      <c r="A779" s="68"/>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c r="AT779" s="3"/>
      <c r="AU779" s="3"/>
      <c r="AV779" s="3"/>
      <c r="AW779" s="3"/>
      <c r="AX779" s="3"/>
      <c r="AY779" s="3"/>
      <c r="AZ779" s="3"/>
      <c r="BA779" s="3"/>
      <c r="BB779" s="3"/>
      <c r="BC779" s="3"/>
      <c r="BD779" s="3"/>
      <c r="BE779" s="3"/>
      <c r="BF779" s="3"/>
      <c r="BG779" s="3"/>
      <c r="BH779" s="3"/>
      <c r="BI779" s="3"/>
      <c r="BJ779" s="3"/>
      <c r="BK779" s="3"/>
      <c r="BL779" s="3"/>
    </row>
    <row r="780">
      <c r="A780" s="68"/>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c r="AT780" s="3"/>
      <c r="AU780" s="3"/>
      <c r="AV780" s="3"/>
      <c r="AW780" s="3"/>
      <c r="AX780" s="3"/>
      <c r="AY780" s="3"/>
      <c r="AZ780" s="3"/>
      <c r="BA780" s="3"/>
      <c r="BB780" s="3"/>
      <c r="BC780" s="3"/>
      <c r="BD780" s="3"/>
      <c r="BE780" s="3"/>
      <c r="BF780" s="3"/>
      <c r="BG780" s="3"/>
      <c r="BH780" s="3"/>
      <c r="BI780" s="3"/>
      <c r="BJ780" s="3"/>
      <c r="BK780" s="3"/>
      <c r="BL780" s="3"/>
    </row>
    <row r="781">
      <c r="A781" s="68"/>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c r="AU781" s="3"/>
      <c r="AV781" s="3"/>
      <c r="AW781" s="3"/>
      <c r="AX781" s="3"/>
      <c r="AY781" s="3"/>
      <c r="AZ781" s="3"/>
      <c r="BA781" s="3"/>
      <c r="BB781" s="3"/>
      <c r="BC781" s="3"/>
      <c r="BD781" s="3"/>
      <c r="BE781" s="3"/>
      <c r="BF781" s="3"/>
      <c r="BG781" s="3"/>
      <c r="BH781" s="3"/>
      <c r="BI781" s="3"/>
      <c r="BJ781" s="3"/>
      <c r="BK781" s="3"/>
      <c r="BL781" s="3"/>
    </row>
    <row r="782">
      <c r="A782" s="68"/>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c r="AT782" s="3"/>
      <c r="AU782" s="3"/>
      <c r="AV782" s="3"/>
      <c r="AW782" s="3"/>
      <c r="AX782" s="3"/>
      <c r="AY782" s="3"/>
      <c r="AZ782" s="3"/>
      <c r="BA782" s="3"/>
      <c r="BB782" s="3"/>
      <c r="BC782" s="3"/>
      <c r="BD782" s="3"/>
      <c r="BE782" s="3"/>
      <c r="BF782" s="3"/>
      <c r="BG782" s="3"/>
      <c r="BH782" s="3"/>
      <c r="BI782" s="3"/>
      <c r="BJ782" s="3"/>
      <c r="BK782" s="3"/>
      <c r="BL782" s="3"/>
    </row>
    <row r="783">
      <c r="A783" s="68"/>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c r="AT783" s="3"/>
      <c r="AU783" s="3"/>
      <c r="AV783" s="3"/>
      <c r="AW783" s="3"/>
      <c r="AX783" s="3"/>
      <c r="AY783" s="3"/>
      <c r="AZ783" s="3"/>
      <c r="BA783" s="3"/>
      <c r="BB783" s="3"/>
      <c r="BC783" s="3"/>
      <c r="BD783" s="3"/>
      <c r="BE783" s="3"/>
      <c r="BF783" s="3"/>
      <c r="BG783" s="3"/>
      <c r="BH783" s="3"/>
      <c r="BI783" s="3"/>
      <c r="BJ783" s="3"/>
      <c r="BK783" s="3"/>
      <c r="BL783" s="3"/>
    </row>
    <row r="784">
      <c r="A784" s="68"/>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c r="AU784" s="3"/>
      <c r="AV784" s="3"/>
      <c r="AW784" s="3"/>
      <c r="AX784" s="3"/>
      <c r="AY784" s="3"/>
      <c r="AZ784" s="3"/>
      <c r="BA784" s="3"/>
      <c r="BB784" s="3"/>
      <c r="BC784" s="3"/>
      <c r="BD784" s="3"/>
      <c r="BE784" s="3"/>
      <c r="BF784" s="3"/>
      <c r="BG784" s="3"/>
      <c r="BH784" s="3"/>
      <c r="BI784" s="3"/>
      <c r="BJ784" s="3"/>
      <c r="BK784" s="3"/>
      <c r="BL784" s="3"/>
    </row>
    <row r="785">
      <c r="A785" s="68"/>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c r="AT785" s="3"/>
      <c r="AU785" s="3"/>
      <c r="AV785" s="3"/>
      <c r="AW785" s="3"/>
      <c r="AX785" s="3"/>
      <c r="AY785" s="3"/>
      <c r="AZ785" s="3"/>
      <c r="BA785" s="3"/>
      <c r="BB785" s="3"/>
      <c r="BC785" s="3"/>
      <c r="BD785" s="3"/>
      <c r="BE785" s="3"/>
      <c r="BF785" s="3"/>
      <c r="BG785" s="3"/>
      <c r="BH785" s="3"/>
      <c r="BI785" s="3"/>
      <c r="BJ785" s="3"/>
      <c r="BK785" s="3"/>
      <c r="BL785" s="3"/>
    </row>
    <row r="786">
      <c r="A786" s="68"/>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c r="AT786" s="3"/>
      <c r="AU786" s="3"/>
      <c r="AV786" s="3"/>
      <c r="AW786" s="3"/>
      <c r="AX786" s="3"/>
      <c r="AY786" s="3"/>
      <c r="AZ786" s="3"/>
      <c r="BA786" s="3"/>
      <c r="BB786" s="3"/>
      <c r="BC786" s="3"/>
      <c r="BD786" s="3"/>
      <c r="BE786" s="3"/>
      <c r="BF786" s="3"/>
      <c r="BG786" s="3"/>
      <c r="BH786" s="3"/>
      <c r="BI786" s="3"/>
      <c r="BJ786" s="3"/>
      <c r="BK786" s="3"/>
      <c r="BL786" s="3"/>
    </row>
    <row r="787">
      <c r="A787" s="68"/>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c r="AT787" s="3"/>
      <c r="AU787" s="3"/>
      <c r="AV787" s="3"/>
      <c r="AW787" s="3"/>
      <c r="AX787" s="3"/>
      <c r="AY787" s="3"/>
      <c r="AZ787" s="3"/>
      <c r="BA787" s="3"/>
      <c r="BB787" s="3"/>
      <c r="BC787" s="3"/>
      <c r="BD787" s="3"/>
      <c r="BE787" s="3"/>
      <c r="BF787" s="3"/>
      <c r="BG787" s="3"/>
      <c r="BH787" s="3"/>
      <c r="BI787" s="3"/>
      <c r="BJ787" s="3"/>
      <c r="BK787" s="3"/>
      <c r="BL787" s="3"/>
    </row>
    <row r="788">
      <c r="A788" s="68"/>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c r="AT788" s="3"/>
      <c r="AU788" s="3"/>
      <c r="AV788" s="3"/>
      <c r="AW788" s="3"/>
      <c r="AX788" s="3"/>
      <c r="AY788" s="3"/>
      <c r="AZ788" s="3"/>
      <c r="BA788" s="3"/>
      <c r="BB788" s="3"/>
      <c r="BC788" s="3"/>
      <c r="BD788" s="3"/>
      <c r="BE788" s="3"/>
      <c r="BF788" s="3"/>
      <c r="BG788" s="3"/>
      <c r="BH788" s="3"/>
      <c r="BI788" s="3"/>
      <c r="BJ788" s="3"/>
      <c r="BK788" s="3"/>
      <c r="BL788" s="3"/>
    </row>
    <row r="789">
      <c r="A789" s="68"/>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c r="AU789" s="3"/>
      <c r="AV789" s="3"/>
      <c r="AW789" s="3"/>
      <c r="AX789" s="3"/>
      <c r="AY789" s="3"/>
      <c r="AZ789" s="3"/>
      <c r="BA789" s="3"/>
      <c r="BB789" s="3"/>
      <c r="BC789" s="3"/>
      <c r="BD789" s="3"/>
      <c r="BE789" s="3"/>
      <c r="BF789" s="3"/>
      <c r="BG789" s="3"/>
      <c r="BH789" s="3"/>
      <c r="BI789" s="3"/>
      <c r="BJ789" s="3"/>
      <c r="BK789" s="3"/>
      <c r="BL789" s="3"/>
    </row>
    <row r="790">
      <c r="A790" s="68"/>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c r="AT790" s="3"/>
      <c r="AU790" s="3"/>
      <c r="AV790" s="3"/>
      <c r="AW790" s="3"/>
      <c r="AX790" s="3"/>
      <c r="AY790" s="3"/>
      <c r="AZ790" s="3"/>
      <c r="BA790" s="3"/>
      <c r="BB790" s="3"/>
      <c r="BC790" s="3"/>
      <c r="BD790" s="3"/>
      <c r="BE790" s="3"/>
      <c r="BF790" s="3"/>
      <c r="BG790" s="3"/>
      <c r="BH790" s="3"/>
      <c r="BI790" s="3"/>
      <c r="BJ790" s="3"/>
      <c r="BK790" s="3"/>
      <c r="BL790" s="3"/>
    </row>
    <row r="791">
      <c r="A791" s="68"/>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c r="AT791" s="3"/>
      <c r="AU791" s="3"/>
      <c r="AV791" s="3"/>
      <c r="AW791" s="3"/>
      <c r="AX791" s="3"/>
      <c r="AY791" s="3"/>
      <c r="AZ791" s="3"/>
      <c r="BA791" s="3"/>
      <c r="BB791" s="3"/>
      <c r="BC791" s="3"/>
      <c r="BD791" s="3"/>
      <c r="BE791" s="3"/>
      <c r="BF791" s="3"/>
      <c r="BG791" s="3"/>
      <c r="BH791" s="3"/>
      <c r="BI791" s="3"/>
      <c r="BJ791" s="3"/>
      <c r="BK791" s="3"/>
      <c r="BL791" s="3"/>
    </row>
    <row r="792">
      <c r="A792" s="68"/>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c r="AU792" s="3"/>
      <c r="AV792" s="3"/>
      <c r="AW792" s="3"/>
      <c r="AX792" s="3"/>
      <c r="AY792" s="3"/>
      <c r="AZ792" s="3"/>
      <c r="BA792" s="3"/>
      <c r="BB792" s="3"/>
      <c r="BC792" s="3"/>
      <c r="BD792" s="3"/>
      <c r="BE792" s="3"/>
      <c r="BF792" s="3"/>
      <c r="BG792" s="3"/>
      <c r="BH792" s="3"/>
      <c r="BI792" s="3"/>
      <c r="BJ792" s="3"/>
      <c r="BK792" s="3"/>
      <c r="BL792" s="3"/>
    </row>
    <row r="793">
      <c r="A793" s="68"/>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c r="AU793" s="3"/>
      <c r="AV793" s="3"/>
      <c r="AW793" s="3"/>
      <c r="AX793" s="3"/>
      <c r="AY793" s="3"/>
      <c r="AZ793" s="3"/>
      <c r="BA793" s="3"/>
      <c r="BB793" s="3"/>
      <c r="BC793" s="3"/>
      <c r="BD793" s="3"/>
      <c r="BE793" s="3"/>
      <c r="BF793" s="3"/>
      <c r="BG793" s="3"/>
      <c r="BH793" s="3"/>
      <c r="BI793" s="3"/>
      <c r="BJ793" s="3"/>
      <c r="BK793" s="3"/>
      <c r="BL793" s="3"/>
    </row>
    <row r="794">
      <c r="A794" s="68"/>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c r="AT794" s="3"/>
      <c r="AU794" s="3"/>
      <c r="AV794" s="3"/>
      <c r="AW794" s="3"/>
      <c r="AX794" s="3"/>
      <c r="AY794" s="3"/>
      <c r="AZ794" s="3"/>
      <c r="BA794" s="3"/>
      <c r="BB794" s="3"/>
      <c r="BC794" s="3"/>
      <c r="BD794" s="3"/>
      <c r="BE794" s="3"/>
      <c r="BF794" s="3"/>
      <c r="BG794" s="3"/>
      <c r="BH794" s="3"/>
      <c r="BI794" s="3"/>
      <c r="BJ794" s="3"/>
      <c r="BK794" s="3"/>
      <c r="BL794" s="3"/>
    </row>
    <row r="795">
      <c r="A795" s="68"/>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c r="AU795" s="3"/>
      <c r="AV795" s="3"/>
      <c r="AW795" s="3"/>
      <c r="AX795" s="3"/>
      <c r="AY795" s="3"/>
      <c r="AZ795" s="3"/>
      <c r="BA795" s="3"/>
      <c r="BB795" s="3"/>
      <c r="BC795" s="3"/>
      <c r="BD795" s="3"/>
      <c r="BE795" s="3"/>
      <c r="BF795" s="3"/>
      <c r="BG795" s="3"/>
      <c r="BH795" s="3"/>
      <c r="BI795" s="3"/>
      <c r="BJ795" s="3"/>
      <c r="BK795" s="3"/>
      <c r="BL795" s="3"/>
    </row>
    <row r="796">
      <c r="A796" s="68"/>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c r="AU796" s="3"/>
      <c r="AV796" s="3"/>
      <c r="AW796" s="3"/>
      <c r="AX796" s="3"/>
      <c r="AY796" s="3"/>
      <c r="AZ796" s="3"/>
      <c r="BA796" s="3"/>
      <c r="BB796" s="3"/>
      <c r="BC796" s="3"/>
      <c r="BD796" s="3"/>
      <c r="BE796" s="3"/>
      <c r="BF796" s="3"/>
      <c r="BG796" s="3"/>
      <c r="BH796" s="3"/>
      <c r="BI796" s="3"/>
      <c r="BJ796" s="3"/>
      <c r="BK796" s="3"/>
      <c r="BL796" s="3"/>
    </row>
    <row r="797">
      <c r="A797" s="68"/>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c r="AU797" s="3"/>
      <c r="AV797" s="3"/>
      <c r="AW797" s="3"/>
      <c r="AX797" s="3"/>
      <c r="AY797" s="3"/>
      <c r="AZ797" s="3"/>
      <c r="BA797" s="3"/>
      <c r="BB797" s="3"/>
      <c r="BC797" s="3"/>
      <c r="BD797" s="3"/>
      <c r="BE797" s="3"/>
      <c r="BF797" s="3"/>
      <c r="BG797" s="3"/>
      <c r="BH797" s="3"/>
      <c r="BI797" s="3"/>
      <c r="BJ797" s="3"/>
      <c r="BK797" s="3"/>
      <c r="BL797" s="3"/>
    </row>
    <row r="798">
      <c r="A798" s="68"/>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c r="AU798" s="3"/>
      <c r="AV798" s="3"/>
      <c r="AW798" s="3"/>
      <c r="AX798" s="3"/>
      <c r="AY798" s="3"/>
      <c r="AZ798" s="3"/>
      <c r="BA798" s="3"/>
      <c r="BB798" s="3"/>
      <c r="BC798" s="3"/>
      <c r="BD798" s="3"/>
      <c r="BE798" s="3"/>
      <c r="BF798" s="3"/>
      <c r="BG798" s="3"/>
      <c r="BH798" s="3"/>
      <c r="BI798" s="3"/>
      <c r="BJ798" s="3"/>
      <c r="BK798" s="3"/>
      <c r="BL798" s="3"/>
    </row>
    <row r="799">
      <c r="A799" s="68"/>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c r="AU799" s="3"/>
      <c r="AV799" s="3"/>
      <c r="AW799" s="3"/>
      <c r="AX799" s="3"/>
      <c r="AY799" s="3"/>
      <c r="AZ799" s="3"/>
      <c r="BA799" s="3"/>
      <c r="BB799" s="3"/>
      <c r="BC799" s="3"/>
      <c r="BD799" s="3"/>
      <c r="BE799" s="3"/>
      <c r="BF799" s="3"/>
      <c r="BG799" s="3"/>
      <c r="BH799" s="3"/>
      <c r="BI799" s="3"/>
      <c r="BJ799" s="3"/>
      <c r="BK799" s="3"/>
      <c r="BL799" s="3"/>
    </row>
    <row r="800">
      <c r="A800" s="68"/>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c r="AU800" s="3"/>
      <c r="AV800" s="3"/>
      <c r="AW800" s="3"/>
      <c r="AX800" s="3"/>
      <c r="AY800" s="3"/>
      <c r="AZ800" s="3"/>
      <c r="BA800" s="3"/>
      <c r="BB800" s="3"/>
      <c r="BC800" s="3"/>
      <c r="BD800" s="3"/>
      <c r="BE800" s="3"/>
      <c r="BF800" s="3"/>
      <c r="BG800" s="3"/>
      <c r="BH800" s="3"/>
      <c r="BI800" s="3"/>
      <c r="BJ800" s="3"/>
      <c r="BK800" s="3"/>
      <c r="BL800" s="3"/>
    </row>
    <row r="801">
      <c r="A801" s="68"/>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c r="AU801" s="3"/>
      <c r="AV801" s="3"/>
      <c r="AW801" s="3"/>
      <c r="AX801" s="3"/>
      <c r="AY801" s="3"/>
      <c r="AZ801" s="3"/>
      <c r="BA801" s="3"/>
      <c r="BB801" s="3"/>
      <c r="BC801" s="3"/>
      <c r="BD801" s="3"/>
      <c r="BE801" s="3"/>
      <c r="BF801" s="3"/>
      <c r="BG801" s="3"/>
      <c r="BH801" s="3"/>
      <c r="BI801" s="3"/>
      <c r="BJ801" s="3"/>
      <c r="BK801" s="3"/>
      <c r="BL801" s="3"/>
    </row>
    <row r="802">
      <c r="A802" s="68"/>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c r="AU802" s="3"/>
      <c r="AV802" s="3"/>
      <c r="AW802" s="3"/>
      <c r="AX802" s="3"/>
      <c r="AY802" s="3"/>
      <c r="AZ802" s="3"/>
      <c r="BA802" s="3"/>
      <c r="BB802" s="3"/>
      <c r="BC802" s="3"/>
      <c r="BD802" s="3"/>
      <c r="BE802" s="3"/>
      <c r="BF802" s="3"/>
      <c r="BG802" s="3"/>
      <c r="BH802" s="3"/>
      <c r="BI802" s="3"/>
      <c r="BJ802" s="3"/>
      <c r="BK802" s="3"/>
      <c r="BL802" s="3"/>
    </row>
    <row r="803">
      <c r="A803" s="68"/>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c r="AU803" s="3"/>
      <c r="AV803" s="3"/>
      <c r="AW803" s="3"/>
      <c r="AX803" s="3"/>
      <c r="AY803" s="3"/>
      <c r="AZ803" s="3"/>
      <c r="BA803" s="3"/>
      <c r="BB803" s="3"/>
      <c r="BC803" s="3"/>
      <c r="BD803" s="3"/>
      <c r="BE803" s="3"/>
      <c r="BF803" s="3"/>
      <c r="BG803" s="3"/>
      <c r="BH803" s="3"/>
      <c r="BI803" s="3"/>
      <c r="BJ803" s="3"/>
      <c r="BK803" s="3"/>
      <c r="BL803" s="3"/>
    </row>
    <row r="804">
      <c r="A804" s="68"/>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c r="AU804" s="3"/>
      <c r="AV804" s="3"/>
      <c r="AW804" s="3"/>
      <c r="AX804" s="3"/>
      <c r="AY804" s="3"/>
      <c r="AZ804" s="3"/>
      <c r="BA804" s="3"/>
      <c r="BB804" s="3"/>
      <c r="BC804" s="3"/>
      <c r="BD804" s="3"/>
      <c r="BE804" s="3"/>
      <c r="BF804" s="3"/>
      <c r="BG804" s="3"/>
      <c r="BH804" s="3"/>
      <c r="BI804" s="3"/>
      <c r="BJ804" s="3"/>
      <c r="BK804" s="3"/>
      <c r="BL804" s="3"/>
    </row>
    <row r="805">
      <c r="A805" s="68"/>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c r="AU805" s="3"/>
      <c r="AV805" s="3"/>
      <c r="AW805" s="3"/>
      <c r="AX805" s="3"/>
      <c r="AY805" s="3"/>
      <c r="AZ805" s="3"/>
      <c r="BA805" s="3"/>
      <c r="BB805" s="3"/>
      <c r="BC805" s="3"/>
      <c r="BD805" s="3"/>
      <c r="BE805" s="3"/>
      <c r="BF805" s="3"/>
      <c r="BG805" s="3"/>
      <c r="BH805" s="3"/>
      <c r="BI805" s="3"/>
      <c r="BJ805" s="3"/>
      <c r="BK805" s="3"/>
      <c r="BL805" s="3"/>
    </row>
    <row r="806">
      <c r="A806" s="68"/>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c r="AT806" s="3"/>
      <c r="AU806" s="3"/>
      <c r="AV806" s="3"/>
      <c r="AW806" s="3"/>
      <c r="AX806" s="3"/>
      <c r="AY806" s="3"/>
      <c r="AZ806" s="3"/>
      <c r="BA806" s="3"/>
      <c r="BB806" s="3"/>
      <c r="BC806" s="3"/>
      <c r="BD806" s="3"/>
      <c r="BE806" s="3"/>
      <c r="BF806" s="3"/>
      <c r="BG806" s="3"/>
      <c r="BH806" s="3"/>
      <c r="BI806" s="3"/>
      <c r="BJ806" s="3"/>
      <c r="BK806" s="3"/>
      <c r="BL806" s="3"/>
    </row>
    <row r="807">
      <c r="A807" s="68"/>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c r="AU807" s="3"/>
      <c r="AV807" s="3"/>
      <c r="AW807" s="3"/>
      <c r="AX807" s="3"/>
      <c r="AY807" s="3"/>
      <c r="AZ807" s="3"/>
      <c r="BA807" s="3"/>
      <c r="BB807" s="3"/>
      <c r="BC807" s="3"/>
      <c r="BD807" s="3"/>
      <c r="BE807" s="3"/>
      <c r="BF807" s="3"/>
      <c r="BG807" s="3"/>
      <c r="BH807" s="3"/>
      <c r="BI807" s="3"/>
      <c r="BJ807" s="3"/>
      <c r="BK807" s="3"/>
      <c r="BL807" s="3"/>
    </row>
    <row r="808">
      <c r="A808" s="68"/>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3"/>
      <c r="AT808" s="3"/>
      <c r="AU808" s="3"/>
      <c r="AV808" s="3"/>
      <c r="AW808" s="3"/>
      <c r="AX808" s="3"/>
      <c r="AY808" s="3"/>
      <c r="AZ808" s="3"/>
      <c r="BA808" s="3"/>
      <c r="BB808" s="3"/>
      <c r="BC808" s="3"/>
      <c r="BD808" s="3"/>
      <c r="BE808" s="3"/>
      <c r="BF808" s="3"/>
      <c r="BG808" s="3"/>
      <c r="BH808" s="3"/>
      <c r="BI808" s="3"/>
      <c r="BJ808" s="3"/>
      <c r="BK808" s="3"/>
      <c r="BL808" s="3"/>
    </row>
    <row r="809">
      <c r="A809" s="68"/>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c r="AS809" s="3"/>
      <c r="AT809" s="3"/>
      <c r="AU809" s="3"/>
      <c r="AV809" s="3"/>
      <c r="AW809" s="3"/>
      <c r="AX809" s="3"/>
      <c r="AY809" s="3"/>
      <c r="AZ809" s="3"/>
      <c r="BA809" s="3"/>
      <c r="BB809" s="3"/>
      <c r="BC809" s="3"/>
      <c r="BD809" s="3"/>
      <c r="BE809" s="3"/>
      <c r="BF809" s="3"/>
      <c r="BG809" s="3"/>
      <c r="BH809" s="3"/>
      <c r="BI809" s="3"/>
      <c r="BJ809" s="3"/>
      <c r="BK809" s="3"/>
      <c r="BL809" s="3"/>
    </row>
    <row r="810">
      <c r="A810" s="68"/>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c r="AO810" s="3"/>
      <c r="AP810" s="3"/>
      <c r="AQ810" s="3"/>
      <c r="AR810" s="3"/>
      <c r="AS810" s="3"/>
      <c r="AT810" s="3"/>
      <c r="AU810" s="3"/>
      <c r="AV810" s="3"/>
      <c r="AW810" s="3"/>
      <c r="AX810" s="3"/>
      <c r="AY810" s="3"/>
      <c r="AZ810" s="3"/>
      <c r="BA810" s="3"/>
      <c r="BB810" s="3"/>
      <c r="BC810" s="3"/>
      <c r="BD810" s="3"/>
      <c r="BE810" s="3"/>
      <c r="BF810" s="3"/>
      <c r="BG810" s="3"/>
      <c r="BH810" s="3"/>
      <c r="BI810" s="3"/>
      <c r="BJ810" s="3"/>
      <c r="BK810" s="3"/>
      <c r="BL810" s="3"/>
    </row>
    <row r="811">
      <c r="A811" s="68"/>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c r="AS811" s="3"/>
      <c r="AT811" s="3"/>
      <c r="AU811" s="3"/>
      <c r="AV811" s="3"/>
      <c r="AW811" s="3"/>
      <c r="AX811" s="3"/>
      <c r="AY811" s="3"/>
      <c r="AZ811" s="3"/>
      <c r="BA811" s="3"/>
      <c r="BB811" s="3"/>
      <c r="BC811" s="3"/>
      <c r="BD811" s="3"/>
      <c r="BE811" s="3"/>
      <c r="BF811" s="3"/>
      <c r="BG811" s="3"/>
      <c r="BH811" s="3"/>
      <c r="BI811" s="3"/>
      <c r="BJ811" s="3"/>
      <c r="BK811" s="3"/>
      <c r="BL811" s="3"/>
    </row>
    <row r="812">
      <c r="A812" s="68"/>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c r="AS812" s="3"/>
      <c r="AT812" s="3"/>
      <c r="AU812" s="3"/>
      <c r="AV812" s="3"/>
      <c r="AW812" s="3"/>
      <c r="AX812" s="3"/>
      <c r="AY812" s="3"/>
      <c r="AZ812" s="3"/>
      <c r="BA812" s="3"/>
      <c r="BB812" s="3"/>
      <c r="BC812" s="3"/>
      <c r="BD812" s="3"/>
      <c r="BE812" s="3"/>
      <c r="BF812" s="3"/>
      <c r="BG812" s="3"/>
      <c r="BH812" s="3"/>
      <c r="BI812" s="3"/>
      <c r="BJ812" s="3"/>
      <c r="BK812" s="3"/>
      <c r="BL812" s="3"/>
    </row>
    <row r="813">
      <c r="A813" s="68"/>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3"/>
      <c r="AT813" s="3"/>
      <c r="AU813" s="3"/>
      <c r="AV813" s="3"/>
      <c r="AW813" s="3"/>
      <c r="AX813" s="3"/>
      <c r="AY813" s="3"/>
      <c r="AZ813" s="3"/>
      <c r="BA813" s="3"/>
      <c r="BB813" s="3"/>
      <c r="BC813" s="3"/>
      <c r="BD813" s="3"/>
      <c r="BE813" s="3"/>
      <c r="BF813" s="3"/>
      <c r="BG813" s="3"/>
      <c r="BH813" s="3"/>
      <c r="BI813" s="3"/>
      <c r="BJ813" s="3"/>
      <c r="BK813" s="3"/>
      <c r="BL813" s="3"/>
    </row>
    <row r="814">
      <c r="A814" s="68"/>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3"/>
      <c r="AT814" s="3"/>
      <c r="AU814" s="3"/>
      <c r="AV814" s="3"/>
      <c r="AW814" s="3"/>
      <c r="AX814" s="3"/>
      <c r="AY814" s="3"/>
      <c r="AZ814" s="3"/>
      <c r="BA814" s="3"/>
      <c r="BB814" s="3"/>
      <c r="BC814" s="3"/>
      <c r="BD814" s="3"/>
      <c r="BE814" s="3"/>
      <c r="BF814" s="3"/>
      <c r="BG814" s="3"/>
      <c r="BH814" s="3"/>
      <c r="BI814" s="3"/>
      <c r="BJ814" s="3"/>
      <c r="BK814" s="3"/>
      <c r="BL814" s="3"/>
    </row>
    <row r="815">
      <c r="A815" s="68"/>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c r="AS815" s="3"/>
      <c r="AT815" s="3"/>
      <c r="AU815" s="3"/>
      <c r="AV815" s="3"/>
      <c r="AW815" s="3"/>
      <c r="AX815" s="3"/>
      <c r="AY815" s="3"/>
      <c r="AZ815" s="3"/>
      <c r="BA815" s="3"/>
      <c r="BB815" s="3"/>
      <c r="BC815" s="3"/>
      <c r="BD815" s="3"/>
      <c r="BE815" s="3"/>
      <c r="BF815" s="3"/>
      <c r="BG815" s="3"/>
      <c r="BH815" s="3"/>
      <c r="BI815" s="3"/>
      <c r="BJ815" s="3"/>
      <c r="BK815" s="3"/>
      <c r="BL815" s="3"/>
    </row>
    <row r="816">
      <c r="A816" s="68"/>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c r="AS816" s="3"/>
      <c r="AT816" s="3"/>
      <c r="AU816" s="3"/>
      <c r="AV816" s="3"/>
      <c r="AW816" s="3"/>
      <c r="AX816" s="3"/>
      <c r="AY816" s="3"/>
      <c r="AZ816" s="3"/>
      <c r="BA816" s="3"/>
      <c r="BB816" s="3"/>
      <c r="BC816" s="3"/>
      <c r="BD816" s="3"/>
      <c r="BE816" s="3"/>
      <c r="BF816" s="3"/>
      <c r="BG816" s="3"/>
      <c r="BH816" s="3"/>
      <c r="BI816" s="3"/>
      <c r="BJ816" s="3"/>
      <c r="BK816" s="3"/>
      <c r="BL816" s="3"/>
    </row>
    <row r="817">
      <c r="A817" s="68"/>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c r="AS817" s="3"/>
      <c r="AT817" s="3"/>
      <c r="AU817" s="3"/>
      <c r="AV817" s="3"/>
      <c r="AW817" s="3"/>
      <c r="AX817" s="3"/>
      <c r="AY817" s="3"/>
      <c r="AZ817" s="3"/>
      <c r="BA817" s="3"/>
      <c r="BB817" s="3"/>
      <c r="BC817" s="3"/>
      <c r="BD817" s="3"/>
      <c r="BE817" s="3"/>
      <c r="BF817" s="3"/>
      <c r="BG817" s="3"/>
      <c r="BH817" s="3"/>
      <c r="BI817" s="3"/>
      <c r="BJ817" s="3"/>
      <c r="BK817" s="3"/>
      <c r="BL817" s="3"/>
    </row>
    <row r="818">
      <c r="A818" s="68"/>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c r="AO818" s="3"/>
      <c r="AP818" s="3"/>
      <c r="AQ818" s="3"/>
      <c r="AR818" s="3"/>
      <c r="AS818" s="3"/>
      <c r="AT818" s="3"/>
      <c r="AU818" s="3"/>
      <c r="AV818" s="3"/>
      <c r="AW818" s="3"/>
      <c r="AX818" s="3"/>
      <c r="AY818" s="3"/>
      <c r="AZ818" s="3"/>
      <c r="BA818" s="3"/>
      <c r="BB818" s="3"/>
      <c r="BC818" s="3"/>
      <c r="BD818" s="3"/>
      <c r="BE818" s="3"/>
      <c r="BF818" s="3"/>
      <c r="BG818" s="3"/>
      <c r="BH818" s="3"/>
      <c r="BI818" s="3"/>
      <c r="BJ818" s="3"/>
      <c r="BK818" s="3"/>
      <c r="BL818" s="3"/>
    </row>
    <row r="819">
      <c r="A819" s="68"/>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c r="AO819" s="3"/>
      <c r="AP819" s="3"/>
      <c r="AQ819" s="3"/>
      <c r="AR819" s="3"/>
      <c r="AS819" s="3"/>
      <c r="AT819" s="3"/>
      <c r="AU819" s="3"/>
      <c r="AV819" s="3"/>
      <c r="AW819" s="3"/>
      <c r="AX819" s="3"/>
      <c r="AY819" s="3"/>
      <c r="AZ819" s="3"/>
      <c r="BA819" s="3"/>
      <c r="BB819" s="3"/>
      <c r="BC819" s="3"/>
      <c r="BD819" s="3"/>
      <c r="BE819" s="3"/>
      <c r="BF819" s="3"/>
      <c r="BG819" s="3"/>
      <c r="BH819" s="3"/>
      <c r="BI819" s="3"/>
      <c r="BJ819" s="3"/>
      <c r="BK819" s="3"/>
      <c r="BL819" s="3"/>
    </row>
    <row r="820">
      <c r="A820" s="68"/>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c r="AS820" s="3"/>
      <c r="AT820" s="3"/>
      <c r="AU820" s="3"/>
      <c r="AV820" s="3"/>
      <c r="AW820" s="3"/>
      <c r="AX820" s="3"/>
      <c r="AY820" s="3"/>
      <c r="AZ820" s="3"/>
      <c r="BA820" s="3"/>
      <c r="BB820" s="3"/>
      <c r="BC820" s="3"/>
      <c r="BD820" s="3"/>
      <c r="BE820" s="3"/>
      <c r="BF820" s="3"/>
      <c r="BG820" s="3"/>
      <c r="BH820" s="3"/>
      <c r="BI820" s="3"/>
      <c r="BJ820" s="3"/>
      <c r="BK820" s="3"/>
      <c r="BL820" s="3"/>
    </row>
    <row r="821">
      <c r="A821" s="68"/>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c r="AS821" s="3"/>
      <c r="AT821" s="3"/>
      <c r="AU821" s="3"/>
      <c r="AV821" s="3"/>
      <c r="AW821" s="3"/>
      <c r="AX821" s="3"/>
      <c r="AY821" s="3"/>
      <c r="AZ821" s="3"/>
      <c r="BA821" s="3"/>
      <c r="BB821" s="3"/>
      <c r="BC821" s="3"/>
      <c r="BD821" s="3"/>
      <c r="BE821" s="3"/>
      <c r="BF821" s="3"/>
      <c r="BG821" s="3"/>
      <c r="BH821" s="3"/>
      <c r="BI821" s="3"/>
      <c r="BJ821" s="3"/>
      <c r="BK821" s="3"/>
      <c r="BL821" s="3"/>
    </row>
    <row r="822">
      <c r="A822" s="68"/>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c r="AS822" s="3"/>
      <c r="AT822" s="3"/>
      <c r="AU822" s="3"/>
      <c r="AV822" s="3"/>
      <c r="AW822" s="3"/>
      <c r="AX822" s="3"/>
      <c r="AY822" s="3"/>
      <c r="AZ822" s="3"/>
      <c r="BA822" s="3"/>
      <c r="BB822" s="3"/>
      <c r="BC822" s="3"/>
      <c r="BD822" s="3"/>
      <c r="BE822" s="3"/>
      <c r="BF822" s="3"/>
      <c r="BG822" s="3"/>
      <c r="BH822" s="3"/>
      <c r="BI822" s="3"/>
      <c r="BJ822" s="3"/>
      <c r="BK822" s="3"/>
      <c r="BL822" s="3"/>
    </row>
    <row r="823">
      <c r="A823" s="68"/>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c r="AS823" s="3"/>
      <c r="AT823" s="3"/>
      <c r="AU823" s="3"/>
      <c r="AV823" s="3"/>
      <c r="AW823" s="3"/>
      <c r="AX823" s="3"/>
      <c r="AY823" s="3"/>
      <c r="AZ823" s="3"/>
      <c r="BA823" s="3"/>
      <c r="BB823" s="3"/>
      <c r="BC823" s="3"/>
      <c r="BD823" s="3"/>
      <c r="BE823" s="3"/>
      <c r="BF823" s="3"/>
      <c r="BG823" s="3"/>
      <c r="BH823" s="3"/>
      <c r="BI823" s="3"/>
      <c r="BJ823" s="3"/>
      <c r="BK823" s="3"/>
      <c r="BL823" s="3"/>
    </row>
    <row r="824">
      <c r="A824" s="68"/>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3"/>
      <c r="AT824" s="3"/>
      <c r="AU824" s="3"/>
      <c r="AV824" s="3"/>
      <c r="AW824" s="3"/>
      <c r="AX824" s="3"/>
      <c r="AY824" s="3"/>
      <c r="AZ824" s="3"/>
      <c r="BA824" s="3"/>
      <c r="BB824" s="3"/>
      <c r="BC824" s="3"/>
      <c r="BD824" s="3"/>
      <c r="BE824" s="3"/>
      <c r="BF824" s="3"/>
      <c r="BG824" s="3"/>
      <c r="BH824" s="3"/>
      <c r="BI824" s="3"/>
      <c r="BJ824" s="3"/>
      <c r="BK824" s="3"/>
      <c r="BL824" s="3"/>
    </row>
    <row r="825">
      <c r="A825" s="68"/>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c r="AS825" s="3"/>
      <c r="AT825" s="3"/>
      <c r="AU825" s="3"/>
      <c r="AV825" s="3"/>
      <c r="AW825" s="3"/>
      <c r="AX825" s="3"/>
      <c r="AY825" s="3"/>
      <c r="AZ825" s="3"/>
      <c r="BA825" s="3"/>
      <c r="BB825" s="3"/>
      <c r="BC825" s="3"/>
      <c r="BD825" s="3"/>
      <c r="BE825" s="3"/>
      <c r="BF825" s="3"/>
      <c r="BG825" s="3"/>
      <c r="BH825" s="3"/>
      <c r="BI825" s="3"/>
      <c r="BJ825" s="3"/>
      <c r="BK825" s="3"/>
      <c r="BL825" s="3"/>
    </row>
    <row r="826">
      <c r="A826" s="68"/>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3"/>
      <c r="AT826" s="3"/>
      <c r="AU826" s="3"/>
      <c r="AV826" s="3"/>
      <c r="AW826" s="3"/>
      <c r="AX826" s="3"/>
      <c r="AY826" s="3"/>
      <c r="AZ826" s="3"/>
      <c r="BA826" s="3"/>
      <c r="BB826" s="3"/>
      <c r="BC826" s="3"/>
      <c r="BD826" s="3"/>
      <c r="BE826" s="3"/>
      <c r="BF826" s="3"/>
      <c r="BG826" s="3"/>
      <c r="BH826" s="3"/>
      <c r="BI826" s="3"/>
      <c r="BJ826" s="3"/>
      <c r="BK826" s="3"/>
      <c r="BL826" s="3"/>
    </row>
    <row r="827">
      <c r="A827" s="68"/>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c r="AS827" s="3"/>
      <c r="AT827" s="3"/>
      <c r="AU827" s="3"/>
      <c r="AV827" s="3"/>
      <c r="AW827" s="3"/>
      <c r="AX827" s="3"/>
      <c r="AY827" s="3"/>
      <c r="AZ827" s="3"/>
      <c r="BA827" s="3"/>
      <c r="BB827" s="3"/>
      <c r="BC827" s="3"/>
      <c r="BD827" s="3"/>
      <c r="BE827" s="3"/>
      <c r="BF827" s="3"/>
      <c r="BG827" s="3"/>
      <c r="BH827" s="3"/>
      <c r="BI827" s="3"/>
      <c r="BJ827" s="3"/>
      <c r="BK827" s="3"/>
      <c r="BL827" s="3"/>
    </row>
    <row r="828">
      <c r="A828" s="68"/>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c r="AS828" s="3"/>
      <c r="AT828" s="3"/>
      <c r="AU828" s="3"/>
      <c r="AV828" s="3"/>
      <c r="AW828" s="3"/>
      <c r="AX828" s="3"/>
      <c r="AY828" s="3"/>
      <c r="AZ828" s="3"/>
      <c r="BA828" s="3"/>
      <c r="BB828" s="3"/>
      <c r="BC828" s="3"/>
      <c r="BD828" s="3"/>
      <c r="BE828" s="3"/>
      <c r="BF828" s="3"/>
      <c r="BG828" s="3"/>
      <c r="BH828" s="3"/>
      <c r="BI828" s="3"/>
      <c r="BJ828" s="3"/>
      <c r="BK828" s="3"/>
      <c r="BL828" s="3"/>
    </row>
    <row r="829">
      <c r="A829" s="68"/>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c r="AS829" s="3"/>
      <c r="AT829" s="3"/>
      <c r="AU829" s="3"/>
      <c r="AV829" s="3"/>
      <c r="AW829" s="3"/>
      <c r="AX829" s="3"/>
      <c r="AY829" s="3"/>
      <c r="AZ829" s="3"/>
      <c r="BA829" s="3"/>
      <c r="BB829" s="3"/>
      <c r="BC829" s="3"/>
      <c r="BD829" s="3"/>
      <c r="BE829" s="3"/>
      <c r="BF829" s="3"/>
      <c r="BG829" s="3"/>
      <c r="BH829" s="3"/>
      <c r="BI829" s="3"/>
      <c r="BJ829" s="3"/>
      <c r="BK829" s="3"/>
      <c r="BL829" s="3"/>
    </row>
    <row r="830">
      <c r="A830" s="68"/>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c r="AS830" s="3"/>
      <c r="AT830" s="3"/>
      <c r="AU830" s="3"/>
      <c r="AV830" s="3"/>
      <c r="AW830" s="3"/>
      <c r="AX830" s="3"/>
      <c r="AY830" s="3"/>
      <c r="AZ830" s="3"/>
      <c r="BA830" s="3"/>
      <c r="BB830" s="3"/>
      <c r="BC830" s="3"/>
      <c r="BD830" s="3"/>
      <c r="BE830" s="3"/>
      <c r="BF830" s="3"/>
      <c r="BG830" s="3"/>
      <c r="BH830" s="3"/>
      <c r="BI830" s="3"/>
      <c r="BJ830" s="3"/>
      <c r="BK830" s="3"/>
      <c r="BL830" s="3"/>
    </row>
    <row r="831">
      <c r="A831" s="68"/>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c r="AO831" s="3"/>
      <c r="AP831" s="3"/>
      <c r="AQ831" s="3"/>
      <c r="AR831" s="3"/>
      <c r="AS831" s="3"/>
      <c r="AT831" s="3"/>
      <c r="AU831" s="3"/>
      <c r="AV831" s="3"/>
      <c r="AW831" s="3"/>
      <c r="AX831" s="3"/>
      <c r="AY831" s="3"/>
      <c r="AZ831" s="3"/>
      <c r="BA831" s="3"/>
      <c r="BB831" s="3"/>
      <c r="BC831" s="3"/>
      <c r="BD831" s="3"/>
      <c r="BE831" s="3"/>
      <c r="BF831" s="3"/>
      <c r="BG831" s="3"/>
      <c r="BH831" s="3"/>
      <c r="BI831" s="3"/>
      <c r="BJ831" s="3"/>
      <c r="BK831" s="3"/>
      <c r="BL831" s="3"/>
    </row>
    <row r="832">
      <c r="A832" s="68"/>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c r="AS832" s="3"/>
      <c r="AT832" s="3"/>
      <c r="AU832" s="3"/>
      <c r="AV832" s="3"/>
      <c r="AW832" s="3"/>
      <c r="AX832" s="3"/>
      <c r="AY832" s="3"/>
      <c r="AZ832" s="3"/>
      <c r="BA832" s="3"/>
      <c r="BB832" s="3"/>
      <c r="BC832" s="3"/>
      <c r="BD832" s="3"/>
      <c r="BE832" s="3"/>
      <c r="BF832" s="3"/>
      <c r="BG832" s="3"/>
      <c r="BH832" s="3"/>
      <c r="BI832" s="3"/>
      <c r="BJ832" s="3"/>
      <c r="BK832" s="3"/>
      <c r="BL832" s="3"/>
    </row>
    <row r="833">
      <c r="A833" s="68"/>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c r="AO833" s="3"/>
      <c r="AP833" s="3"/>
      <c r="AQ833" s="3"/>
      <c r="AR833" s="3"/>
      <c r="AS833" s="3"/>
      <c r="AT833" s="3"/>
      <c r="AU833" s="3"/>
      <c r="AV833" s="3"/>
      <c r="AW833" s="3"/>
      <c r="AX833" s="3"/>
      <c r="AY833" s="3"/>
      <c r="AZ833" s="3"/>
      <c r="BA833" s="3"/>
      <c r="BB833" s="3"/>
      <c r="BC833" s="3"/>
      <c r="BD833" s="3"/>
      <c r="BE833" s="3"/>
      <c r="BF833" s="3"/>
      <c r="BG833" s="3"/>
      <c r="BH833" s="3"/>
      <c r="BI833" s="3"/>
      <c r="BJ833" s="3"/>
      <c r="BK833" s="3"/>
      <c r="BL833" s="3"/>
    </row>
    <row r="834">
      <c r="A834" s="68"/>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c r="AS834" s="3"/>
      <c r="AT834" s="3"/>
      <c r="AU834" s="3"/>
      <c r="AV834" s="3"/>
      <c r="AW834" s="3"/>
      <c r="AX834" s="3"/>
      <c r="AY834" s="3"/>
      <c r="AZ834" s="3"/>
      <c r="BA834" s="3"/>
      <c r="BB834" s="3"/>
      <c r="BC834" s="3"/>
      <c r="BD834" s="3"/>
      <c r="BE834" s="3"/>
      <c r="BF834" s="3"/>
      <c r="BG834" s="3"/>
      <c r="BH834" s="3"/>
      <c r="BI834" s="3"/>
      <c r="BJ834" s="3"/>
      <c r="BK834" s="3"/>
      <c r="BL834" s="3"/>
    </row>
    <row r="835">
      <c r="A835" s="68"/>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c r="AS835" s="3"/>
      <c r="AT835" s="3"/>
      <c r="AU835" s="3"/>
      <c r="AV835" s="3"/>
      <c r="AW835" s="3"/>
      <c r="AX835" s="3"/>
      <c r="AY835" s="3"/>
      <c r="AZ835" s="3"/>
      <c r="BA835" s="3"/>
      <c r="BB835" s="3"/>
      <c r="BC835" s="3"/>
      <c r="BD835" s="3"/>
      <c r="BE835" s="3"/>
      <c r="BF835" s="3"/>
      <c r="BG835" s="3"/>
      <c r="BH835" s="3"/>
      <c r="BI835" s="3"/>
      <c r="BJ835" s="3"/>
      <c r="BK835" s="3"/>
      <c r="BL835" s="3"/>
    </row>
    <row r="836">
      <c r="A836" s="68"/>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c r="AO836" s="3"/>
      <c r="AP836" s="3"/>
      <c r="AQ836" s="3"/>
      <c r="AR836" s="3"/>
      <c r="AS836" s="3"/>
      <c r="AT836" s="3"/>
      <c r="AU836" s="3"/>
      <c r="AV836" s="3"/>
      <c r="AW836" s="3"/>
      <c r="AX836" s="3"/>
      <c r="AY836" s="3"/>
      <c r="AZ836" s="3"/>
      <c r="BA836" s="3"/>
      <c r="BB836" s="3"/>
      <c r="BC836" s="3"/>
      <c r="BD836" s="3"/>
      <c r="BE836" s="3"/>
      <c r="BF836" s="3"/>
      <c r="BG836" s="3"/>
      <c r="BH836" s="3"/>
      <c r="BI836" s="3"/>
      <c r="BJ836" s="3"/>
      <c r="BK836" s="3"/>
      <c r="BL836" s="3"/>
    </row>
    <row r="837">
      <c r="A837" s="68"/>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c r="AO837" s="3"/>
      <c r="AP837" s="3"/>
      <c r="AQ837" s="3"/>
      <c r="AR837" s="3"/>
      <c r="AS837" s="3"/>
      <c r="AT837" s="3"/>
      <c r="AU837" s="3"/>
      <c r="AV837" s="3"/>
      <c r="AW837" s="3"/>
      <c r="AX837" s="3"/>
      <c r="AY837" s="3"/>
      <c r="AZ837" s="3"/>
      <c r="BA837" s="3"/>
      <c r="BB837" s="3"/>
      <c r="BC837" s="3"/>
      <c r="BD837" s="3"/>
      <c r="BE837" s="3"/>
      <c r="BF837" s="3"/>
      <c r="BG837" s="3"/>
      <c r="BH837" s="3"/>
      <c r="BI837" s="3"/>
      <c r="BJ837" s="3"/>
      <c r="BK837" s="3"/>
      <c r="BL837" s="3"/>
    </row>
    <row r="838">
      <c r="A838" s="68"/>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c r="AO838" s="3"/>
      <c r="AP838" s="3"/>
      <c r="AQ838" s="3"/>
      <c r="AR838" s="3"/>
      <c r="AS838" s="3"/>
      <c r="AT838" s="3"/>
      <c r="AU838" s="3"/>
      <c r="AV838" s="3"/>
      <c r="AW838" s="3"/>
      <c r="AX838" s="3"/>
      <c r="AY838" s="3"/>
      <c r="AZ838" s="3"/>
      <c r="BA838" s="3"/>
      <c r="BB838" s="3"/>
      <c r="BC838" s="3"/>
      <c r="BD838" s="3"/>
      <c r="BE838" s="3"/>
      <c r="BF838" s="3"/>
      <c r="BG838" s="3"/>
      <c r="BH838" s="3"/>
      <c r="BI838" s="3"/>
      <c r="BJ838" s="3"/>
      <c r="BK838" s="3"/>
      <c r="BL838" s="3"/>
    </row>
    <row r="839">
      <c r="A839" s="68"/>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c r="AS839" s="3"/>
      <c r="AT839" s="3"/>
      <c r="AU839" s="3"/>
      <c r="AV839" s="3"/>
      <c r="AW839" s="3"/>
      <c r="AX839" s="3"/>
      <c r="AY839" s="3"/>
      <c r="AZ839" s="3"/>
      <c r="BA839" s="3"/>
      <c r="BB839" s="3"/>
      <c r="BC839" s="3"/>
      <c r="BD839" s="3"/>
      <c r="BE839" s="3"/>
      <c r="BF839" s="3"/>
      <c r="BG839" s="3"/>
      <c r="BH839" s="3"/>
      <c r="BI839" s="3"/>
      <c r="BJ839" s="3"/>
      <c r="BK839" s="3"/>
      <c r="BL839" s="3"/>
    </row>
    <row r="840">
      <c r="A840" s="68"/>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c r="AO840" s="3"/>
      <c r="AP840" s="3"/>
      <c r="AQ840" s="3"/>
      <c r="AR840" s="3"/>
      <c r="AS840" s="3"/>
      <c r="AT840" s="3"/>
      <c r="AU840" s="3"/>
      <c r="AV840" s="3"/>
      <c r="AW840" s="3"/>
      <c r="AX840" s="3"/>
      <c r="AY840" s="3"/>
      <c r="AZ840" s="3"/>
      <c r="BA840" s="3"/>
      <c r="BB840" s="3"/>
      <c r="BC840" s="3"/>
      <c r="BD840" s="3"/>
      <c r="BE840" s="3"/>
      <c r="BF840" s="3"/>
      <c r="BG840" s="3"/>
      <c r="BH840" s="3"/>
      <c r="BI840" s="3"/>
      <c r="BJ840" s="3"/>
      <c r="BK840" s="3"/>
      <c r="BL840" s="3"/>
    </row>
    <row r="841">
      <c r="A841" s="68"/>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c r="AO841" s="3"/>
      <c r="AP841" s="3"/>
      <c r="AQ841" s="3"/>
      <c r="AR841" s="3"/>
      <c r="AS841" s="3"/>
      <c r="AT841" s="3"/>
      <c r="AU841" s="3"/>
      <c r="AV841" s="3"/>
      <c r="AW841" s="3"/>
      <c r="AX841" s="3"/>
      <c r="AY841" s="3"/>
      <c r="AZ841" s="3"/>
      <c r="BA841" s="3"/>
      <c r="BB841" s="3"/>
      <c r="BC841" s="3"/>
      <c r="BD841" s="3"/>
      <c r="BE841" s="3"/>
      <c r="BF841" s="3"/>
      <c r="BG841" s="3"/>
      <c r="BH841" s="3"/>
      <c r="BI841" s="3"/>
      <c r="BJ841" s="3"/>
      <c r="BK841" s="3"/>
      <c r="BL841" s="3"/>
    </row>
    <row r="842">
      <c r="A842" s="68"/>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c r="AO842" s="3"/>
      <c r="AP842" s="3"/>
      <c r="AQ842" s="3"/>
      <c r="AR842" s="3"/>
      <c r="AS842" s="3"/>
      <c r="AT842" s="3"/>
      <c r="AU842" s="3"/>
      <c r="AV842" s="3"/>
      <c r="AW842" s="3"/>
      <c r="AX842" s="3"/>
      <c r="AY842" s="3"/>
      <c r="AZ842" s="3"/>
      <c r="BA842" s="3"/>
      <c r="BB842" s="3"/>
      <c r="BC842" s="3"/>
      <c r="BD842" s="3"/>
      <c r="BE842" s="3"/>
      <c r="BF842" s="3"/>
      <c r="BG842" s="3"/>
      <c r="BH842" s="3"/>
      <c r="BI842" s="3"/>
      <c r="BJ842" s="3"/>
      <c r="BK842" s="3"/>
      <c r="BL842" s="3"/>
    </row>
    <row r="843">
      <c r="A843" s="68"/>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c r="AO843" s="3"/>
      <c r="AP843" s="3"/>
      <c r="AQ843" s="3"/>
      <c r="AR843" s="3"/>
      <c r="AS843" s="3"/>
      <c r="AT843" s="3"/>
      <c r="AU843" s="3"/>
      <c r="AV843" s="3"/>
      <c r="AW843" s="3"/>
      <c r="AX843" s="3"/>
      <c r="AY843" s="3"/>
      <c r="AZ843" s="3"/>
      <c r="BA843" s="3"/>
      <c r="BB843" s="3"/>
      <c r="BC843" s="3"/>
      <c r="BD843" s="3"/>
      <c r="BE843" s="3"/>
      <c r="BF843" s="3"/>
      <c r="BG843" s="3"/>
      <c r="BH843" s="3"/>
      <c r="BI843" s="3"/>
      <c r="BJ843" s="3"/>
      <c r="BK843" s="3"/>
      <c r="BL843" s="3"/>
    </row>
    <row r="844">
      <c r="A844" s="68"/>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c r="AO844" s="3"/>
      <c r="AP844" s="3"/>
      <c r="AQ844" s="3"/>
      <c r="AR844" s="3"/>
      <c r="AS844" s="3"/>
      <c r="AT844" s="3"/>
      <c r="AU844" s="3"/>
      <c r="AV844" s="3"/>
      <c r="AW844" s="3"/>
      <c r="AX844" s="3"/>
      <c r="AY844" s="3"/>
      <c r="AZ844" s="3"/>
      <c r="BA844" s="3"/>
      <c r="BB844" s="3"/>
      <c r="BC844" s="3"/>
      <c r="BD844" s="3"/>
      <c r="BE844" s="3"/>
      <c r="BF844" s="3"/>
      <c r="BG844" s="3"/>
      <c r="BH844" s="3"/>
      <c r="BI844" s="3"/>
      <c r="BJ844" s="3"/>
      <c r="BK844" s="3"/>
      <c r="BL844" s="3"/>
    </row>
    <row r="845">
      <c r="A845" s="68"/>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c r="AS845" s="3"/>
      <c r="AT845" s="3"/>
      <c r="AU845" s="3"/>
      <c r="AV845" s="3"/>
      <c r="AW845" s="3"/>
      <c r="AX845" s="3"/>
      <c r="AY845" s="3"/>
      <c r="AZ845" s="3"/>
      <c r="BA845" s="3"/>
      <c r="BB845" s="3"/>
      <c r="BC845" s="3"/>
      <c r="BD845" s="3"/>
      <c r="BE845" s="3"/>
      <c r="BF845" s="3"/>
      <c r="BG845" s="3"/>
      <c r="BH845" s="3"/>
      <c r="BI845" s="3"/>
      <c r="BJ845" s="3"/>
      <c r="BK845" s="3"/>
      <c r="BL845" s="3"/>
    </row>
    <row r="846">
      <c r="A846" s="68"/>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c r="AO846" s="3"/>
      <c r="AP846" s="3"/>
      <c r="AQ846" s="3"/>
      <c r="AR846" s="3"/>
      <c r="AS846" s="3"/>
      <c r="AT846" s="3"/>
      <c r="AU846" s="3"/>
      <c r="AV846" s="3"/>
      <c r="AW846" s="3"/>
      <c r="AX846" s="3"/>
      <c r="AY846" s="3"/>
      <c r="AZ846" s="3"/>
      <c r="BA846" s="3"/>
      <c r="BB846" s="3"/>
      <c r="BC846" s="3"/>
      <c r="BD846" s="3"/>
      <c r="BE846" s="3"/>
      <c r="BF846" s="3"/>
      <c r="BG846" s="3"/>
      <c r="BH846" s="3"/>
      <c r="BI846" s="3"/>
      <c r="BJ846" s="3"/>
      <c r="BK846" s="3"/>
      <c r="BL846" s="3"/>
    </row>
    <row r="847">
      <c r="A847" s="68"/>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c r="AO847" s="3"/>
      <c r="AP847" s="3"/>
      <c r="AQ847" s="3"/>
      <c r="AR847" s="3"/>
      <c r="AS847" s="3"/>
      <c r="AT847" s="3"/>
      <c r="AU847" s="3"/>
      <c r="AV847" s="3"/>
      <c r="AW847" s="3"/>
      <c r="AX847" s="3"/>
      <c r="AY847" s="3"/>
      <c r="AZ847" s="3"/>
      <c r="BA847" s="3"/>
      <c r="BB847" s="3"/>
      <c r="BC847" s="3"/>
      <c r="BD847" s="3"/>
      <c r="BE847" s="3"/>
      <c r="BF847" s="3"/>
      <c r="BG847" s="3"/>
      <c r="BH847" s="3"/>
      <c r="BI847" s="3"/>
      <c r="BJ847" s="3"/>
      <c r="BK847" s="3"/>
      <c r="BL847" s="3"/>
    </row>
    <row r="848">
      <c r="A848" s="68"/>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c r="AO848" s="3"/>
      <c r="AP848" s="3"/>
      <c r="AQ848" s="3"/>
      <c r="AR848" s="3"/>
      <c r="AS848" s="3"/>
      <c r="AT848" s="3"/>
      <c r="AU848" s="3"/>
      <c r="AV848" s="3"/>
      <c r="AW848" s="3"/>
      <c r="AX848" s="3"/>
      <c r="AY848" s="3"/>
      <c r="AZ848" s="3"/>
      <c r="BA848" s="3"/>
      <c r="BB848" s="3"/>
      <c r="BC848" s="3"/>
      <c r="BD848" s="3"/>
      <c r="BE848" s="3"/>
      <c r="BF848" s="3"/>
      <c r="BG848" s="3"/>
      <c r="BH848" s="3"/>
      <c r="BI848" s="3"/>
      <c r="BJ848" s="3"/>
      <c r="BK848" s="3"/>
      <c r="BL848" s="3"/>
    </row>
    <row r="849">
      <c r="A849" s="68"/>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c r="AS849" s="3"/>
      <c r="AT849" s="3"/>
      <c r="AU849" s="3"/>
      <c r="AV849" s="3"/>
      <c r="AW849" s="3"/>
      <c r="AX849" s="3"/>
      <c r="AY849" s="3"/>
      <c r="AZ849" s="3"/>
      <c r="BA849" s="3"/>
      <c r="BB849" s="3"/>
      <c r="BC849" s="3"/>
      <c r="BD849" s="3"/>
      <c r="BE849" s="3"/>
      <c r="BF849" s="3"/>
      <c r="BG849" s="3"/>
      <c r="BH849" s="3"/>
      <c r="BI849" s="3"/>
      <c r="BJ849" s="3"/>
      <c r="BK849" s="3"/>
      <c r="BL849" s="3"/>
    </row>
    <row r="850">
      <c r="A850" s="68"/>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c r="AS850" s="3"/>
      <c r="AT850" s="3"/>
      <c r="AU850" s="3"/>
      <c r="AV850" s="3"/>
      <c r="AW850" s="3"/>
      <c r="AX850" s="3"/>
      <c r="AY850" s="3"/>
      <c r="AZ850" s="3"/>
      <c r="BA850" s="3"/>
      <c r="BB850" s="3"/>
      <c r="BC850" s="3"/>
      <c r="BD850" s="3"/>
      <c r="BE850" s="3"/>
      <c r="BF850" s="3"/>
      <c r="BG850" s="3"/>
      <c r="BH850" s="3"/>
      <c r="BI850" s="3"/>
      <c r="BJ850" s="3"/>
      <c r="BK850" s="3"/>
      <c r="BL850" s="3"/>
    </row>
    <row r="851">
      <c r="A851" s="68"/>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c r="AO851" s="3"/>
      <c r="AP851" s="3"/>
      <c r="AQ851" s="3"/>
      <c r="AR851" s="3"/>
      <c r="AS851" s="3"/>
      <c r="AT851" s="3"/>
      <c r="AU851" s="3"/>
      <c r="AV851" s="3"/>
      <c r="AW851" s="3"/>
      <c r="AX851" s="3"/>
      <c r="AY851" s="3"/>
      <c r="AZ851" s="3"/>
      <c r="BA851" s="3"/>
      <c r="BB851" s="3"/>
      <c r="BC851" s="3"/>
      <c r="BD851" s="3"/>
      <c r="BE851" s="3"/>
      <c r="BF851" s="3"/>
      <c r="BG851" s="3"/>
      <c r="BH851" s="3"/>
      <c r="BI851" s="3"/>
      <c r="BJ851" s="3"/>
      <c r="BK851" s="3"/>
      <c r="BL851" s="3"/>
    </row>
    <row r="852">
      <c r="A852" s="68"/>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c r="AO852" s="3"/>
      <c r="AP852" s="3"/>
      <c r="AQ852" s="3"/>
      <c r="AR852" s="3"/>
      <c r="AS852" s="3"/>
      <c r="AT852" s="3"/>
      <c r="AU852" s="3"/>
      <c r="AV852" s="3"/>
      <c r="AW852" s="3"/>
      <c r="AX852" s="3"/>
      <c r="AY852" s="3"/>
      <c r="AZ852" s="3"/>
      <c r="BA852" s="3"/>
      <c r="BB852" s="3"/>
      <c r="BC852" s="3"/>
      <c r="BD852" s="3"/>
      <c r="BE852" s="3"/>
      <c r="BF852" s="3"/>
      <c r="BG852" s="3"/>
      <c r="BH852" s="3"/>
      <c r="BI852" s="3"/>
      <c r="BJ852" s="3"/>
      <c r="BK852" s="3"/>
      <c r="BL852" s="3"/>
    </row>
    <row r="853">
      <c r="A853" s="68"/>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c r="AO853" s="3"/>
      <c r="AP853" s="3"/>
      <c r="AQ853" s="3"/>
      <c r="AR853" s="3"/>
      <c r="AS853" s="3"/>
      <c r="AT853" s="3"/>
      <c r="AU853" s="3"/>
      <c r="AV853" s="3"/>
      <c r="AW853" s="3"/>
      <c r="AX853" s="3"/>
      <c r="AY853" s="3"/>
      <c r="AZ853" s="3"/>
      <c r="BA853" s="3"/>
      <c r="BB853" s="3"/>
      <c r="BC853" s="3"/>
      <c r="BD853" s="3"/>
      <c r="BE853" s="3"/>
      <c r="BF853" s="3"/>
      <c r="BG853" s="3"/>
      <c r="BH853" s="3"/>
      <c r="BI853" s="3"/>
      <c r="BJ853" s="3"/>
      <c r="BK853" s="3"/>
      <c r="BL853" s="3"/>
    </row>
    <row r="854">
      <c r="A854" s="68"/>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c r="AO854" s="3"/>
      <c r="AP854" s="3"/>
      <c r="AQ854" s="3"/>
      <c r="AR854" s="3"/>
      <c r="AS854" s="3"/>
      <c r="AT854" s="3"/>
      <c r="AU854" s="3"/>
      <c r="AV854" s="3"/>
      <c r="AW854" s="3"/>
      <c r="AX854" s="3"/>
      <c r="AY854" s="3"/>
      <c r="AZ854" s="3"/>
      <c r="BA854" s="3"/>
      <c r="BB854" s="3"/>
      <c r="BC854" s="3"/>
      <c r="BD854" s="3"/>
      <c r="BE854" s="3"/>
      <c r="BF854" s="3"/>
      <c r="BG854" s="3"/>
      <c r="BH854" s="3"/>
      <c r="BI854" s="3"/>
      <c r="BJ854" s="3"/>
      <c r="BK854" s="3"/>
      <c r="BL854" s="3"/>
    </row>
    <row r="855">
      <c r="A855" s="68"/>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c r="AO855" s="3"/>
      <c r="AP855" s="3"/>
      <c r="AQ855" s="3"/>
      <c r="AR855" s="3"/>
      <c r="AS855" s="3"/>
      <c r="AT855" s="3"/>
      <c r="AU855" s="3"/>
      <c r="AV855" s="3"/>
      <c r="AW855" s="3"/>
      <c r="AX855" s="3"/>
      <c r="AY855" s="3"/>
      <c r="AZ855" s="3"/>
      <c r="BA855" s="3"/>
      <c r="BB855" s="3"/>
      <c r="BC855" s="3"/>
      <c r="BD855" s="3"/>
      <c r="BE855" s="3"/>
      <c r="BF855" s="3"/>
      <c r="BG855" s="3"/>
      <c r="BH855" s="3"/>
      <c r="BI855" s="3"/>
      <c r="BJ855" s="3"/>
      <c r="BK855" s="3"/>
      <c r="BL855" s="3"/>
    </row>
    <row r="856">
      <c r="A856" s="68"/>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c r="AS856" s="3"/>
      <c r="AT856" s="3"/>
      <c r="AU856" s="3"/>
      <c r="AV856" s="3"/>
      <c r="AW856" s="3"/>
      <c r="AX856" s="3"/>
      <c r="AY856" s="3"/>
      <c r="AZ856" s="3"/>
      <c r="BA856" s="3"/>
      <c r="BB856" s="3"/>
      <c r="BC856" s="3"/>
      <c r="BD856" s="3"/>
      <c r="BE856" s="3"/>
      <c r="BF856" s="3"/>
      <c r="BG856" s="3"/>
      <c r="BH856" s="3"/>
      <c r="BI856" s="3"/>
      <c r="BJ856" s="3"/>
      <c r="BK856" s="3"/>
      <c r="BL856" s="3"/>
    </row>
    <row r="857">
      <c r="A857" s="68"/>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c r="AS857" s="3"/>
      <c r="AT857" s="3"/>
      <c r="AU857" s="3"/>
      <c r="AV857" s="3"/>
      <c r="AW857" s="3"/>
      <c r="AX857" s="3"/>
      <c r="AY857" s="3"/>
      <c r="AZ857" s="3"/>
      <c r="BA857" s="3"/>
      <c r="BB857" s="3"/>
      <c r="BC857" s="3"/>
      <c r="BD857" s="3"/>
      <c r="BE857" s="3"/>
      <c r="BF857" s="3"/>
      <c r="BG857" s="3"/>
      <c r="BH857" s="3"/>
      <c r="BI857" s="3"/>
      <c r="BJ857" s="3"/>
      <c r="BK857" s="3"/>
      <c r="BL857" s="3"/>
    </row>
    <row r="858">
      <c r="A858" s="68"/>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c r="AO858" s="3"/>
      <c r="AP858" s="3"/>
      <c r="AQ858" s="3"/>
      <c r="AR858" s="3"/>
      <c r="AS858" s="3"/>
      <c r="AT858" s="3"/>
      <c r="AU858" s="3"/>
      <c r="AV858" s="3"/>
      <c r="AW858" s="3"/>
      <c r="AX858" s="3"/>
      <c r="AY858" s="3"/>
      <c r="AZ858" s="3"/>
      <c r="BA858" s="3"/>
      <c r="BB858" s="3"/>
      <c r="BC858" s="3"/>
      <c r="BD858" s="3"/>
      <c r="BE858" s="3"/>
      <c r="BF858" s="3"/>
      <c r="BG858" s="3"/>
      <c r="BH858" s="3"/>
      <c r="BI858" s="3"/>
      <c r="BJ858" s="3"/>
      <c r="BK858" s="3"/>
      <c r="BL858" s="3"/>
    </row>
    <row r="859">
      <c r="A859" s="68"/>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c r="AS859" s="3"/>
      <c r="AT859" s="3"/>
      <c r="AU859" s="3"/>
      <c r="AV859" s="3"/>
      <c r="AW859" s="3"/>
      <c r="AX859" s="3"/>
      <c r="AY859" s="3"/>
      <c r="AZ859" s="3"/>
      <c r="BA859" s="3"/>
      <c r="BB859" s="3"/>
      <c r="BC859" s="3"/>
      <c r="BD859" s="3"/>
      <c r="BE859" s="3"/>
      <c r="BF859" s="3"/>
      <c r="BG859" s="3"/>
      <c r="BH859" s="3"/>
      <c r="BI859" s="3"/>
      <c r="BJ859" s="3"/>
      <c r="BK859" s="3"/>
      <c r="BL859" s="3"/>
    </row>
    <row r="860">
      <c r="A860" s="68"/>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c r="AO860" s="3"/>
      <c r="AP860" s="3"/>
      <c r="AQ860" s="3"/>
      <c r="AR860" s="3"/>
      <c r="AS860" s="3"/>
      <c r="AT860" s="3"/>
      <c r="AU860" s="3"/>
      <c r="AV860" s="3"/>
      <c r="AW860" s="3"/>
      <c r="AX860" s="3"/>
      <c r="AY860" s="3"/>
      <c r="AZ860" s="3"/>
      <c r="BA860" s="3"/>
      <c r="BB860" s="3"/>
      <c r="BC860" s="3"/>
      <c r="BD860" s="3"/>
      <c r="BE860" s="3"/>
      <c r="BF860" s="3"/>
      <c r="BG860" s="3"/>
      <c r="BH860" s="3"/>
      <c r="BI860" s="3"/>
      <c r="BJ860" s="3"/>
      <c r="BK860" s="3"/>
      <c r="BL860" s="3"/>
    </row>
    <row r="861">
      <c r="A861" s="68"/>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c r="AO861" s="3"/>
      <c r="AP861" s="3"/>
      <c r="AQ861" s="3"/>
      <c r="AR861" s="3"/>
      <c r="AS861" s="3"/>
      <c r="AT861" s="3"/>
      <c r="AU861" s="3"/>
      <c r="AV861" s="3"/>
      <c r="AW861" s="3"/>
      <c r="AX861" s="3"/>
      <c r="AY861" s="3"/>
      <c r="AZ861" s="3"/>
      <c r="BA861" s="3"/>
      <c r="BB861" s="3"/>
      <c r="BC861" s="3"/>
      <c r="BD861" s="3"/>
      <c r="BE861" s="3"/>
      <c r="BF861" s="3"/>
      <c r="BG861" s="3"/>
      <c r="BH861" s="3"/>
      <c r="BI861" s="3"/>
      <c r="BJ861" s="3"/>
      <c r="BK861" s="3"/>
      <c r="BL861" s="3"/>
    </row>
    <row r="862">
      <c r="A862" s="68"/>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c r="AO862" s="3"/>
      <c r="AP862" s="3"/>
      <c r="AQ862" s="3"/>
      <c r="AR862" s="3"/>
      <c r="AS862" s="3"/>
      <c r="AT862" s="3"/>
      <c r="AU862" s="3"/>
      <c r="AV862" s="3"/>
      <c r="AW862" s="3"/>
      <c r="AX862" s="3"/>
      <c r="AY862" s="3"/>
      <c r="AZ862" s="3"/>
      <c r="BA862" s="3"/>
      <c r="BB862" s="3"/>
      <c r="BC862" s="3"/>
      <c r="BD862" s="3"/>
      <c r="BE862" s="3"/>
      <c r="BF862" s="3"/>
      <c r="BG862" s="3"/>
      <c r="BH862" s="3"/>
      <c r="BI862" s="3"/>
      <c r="BJ862" s="3"/>
      <c r="BK862" s="3"/>
      <c r="BL862" s="3"/>
    </row>
    <row r="863">
      <c r="A863" s="68"/>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c r="AO863" s="3"/>
      <c r="AP863" s="3"/>
      <c r="AQ863" s="3"/>
      <c r="AR863" s="3"/>
      <c r="AS863" s="3"/>
      <c r="AT863" s="3"/>
      <c r="AU863" s="3"/>
      <c r="AV863" s="3"/>
      <c r="AW863" s="3"/>
      <c r="AX863" s="3"/>
      <c r="AY863" s="3"/>
      <c r="AZ863" s="3"/>
      <c r="BA863" s="3"/>
      <c r="BB863" s="3"/>
      <c r="BC863" s="3"/>
      <c r="BD863" s="3"/>
      <c r="BE863" s="3"/>
      <c r="BF863" s="3"/>
      <c r="BG863" s="3"/>
      <c r="BH863" s="3"/>
      <c r="BI863" s="3"/>
      <c r="BJ863" s="3"/>
      <c r="BK863" s="3"/>
      <c r="BL863" s="3"/>
    </row>
    <row r="864">
      <c r="A864" s="68"/>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c r="AO864" s="3"/>
      <c r="AP864" s="3"/>
      <c r="AQ864" s="3"/>
      <c r="AR864" s="3"/>
      <c r="AS864" s="3"/>
      <c r="AT864" s="3"/>
      <c r="AU864" s="3"/>
      <c r="AV864" s="3"/>
      <c r="AW864" s="3"/>
      <c r="AX864" s="3"/>
      <c r="AY864" s="3"/>
      <c r="AZ864" s="3"/>
      <c r="BA864" s="3"/>
      <c r="BB864" s="3"/>
      <c r="BC864" s="3"/>
      <c r="BD864" s="3"/>
      <c r="BE864" s="3"/>
      <c r="BF864" s="3"/>
      <c r="BG864" s="3"/>
      <c r="BH864" s="3"/>
      <c r="BI864" s="3"/>
      <c r="BJ864" s="3"/>
      <c r="BK864" s="3"/>
      <c r="BL864" s="3"/>
    </row>
    <row r="865">
      <c r="A865" s="68"/>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c r="AS865" s="3"/>
      <c r="AT865" s="3"/>
      <c r="AU865" s="3"/>
      <c r="AV865" s="3"/>
      <c r="AW865" s="3"/>
      <c r="AX865" s="3"/>
      <c r="AY865" s="3"/>
      <c r="AZ865" s="3"/>
      <c r="BA865" s="3"/>
      <c r="BB865" s="3"/>
      <c r="BC865" s="3"/>
      <c r="BD865" s="3"/>
      <c r="BE865" s="3"/>
      <c r="BF865" s="3"/>
      <c r="BG865" s="3"/>
      <c r="BH865" s="3"/>
      <c r="BI865" s="3"/>
      <c r="BJ865" s="3"/>
      <c r="BK865" s="3"/>
      <c r="BL865" s="3"/>
    </row>
    <row r="866">
      <c r="A866" s="68"/>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c r="AO866" s="3"/>
      <c r="AP866" s="3"/>
      <c r="AQ866" s="3"/>
      <c r="AR866" s="3"/>
      <c r="AS866" s="3"/>
      <c r="AT866" s="3"/>
      <c r="AU866" s="3"/>
      <c r="AV866" s="3"/>
      <c r="AW866" s="3"/>
      <c r="AX866" s="3"/>
      <c r="AY866" s="3"/>
      <c r="AZ866" s="3"/>
      <c r="BA866" s="3"/>
      <c r="BB866" s="3"/>
      <c r="BC866" s="3"/>
      <c r="BD866" s="3"/>
      <c r="BE866" s="3"/>
      <c r="BF866" s="3"/>
      <c r="BG866" s="3"/>
      <c r="BH866" s="3"/>
      <c r="BI866" s="3"/>
      <c r="BJ866" s="3"/>
      <c r="BK866" s="3"/>
      <c r="BL866" s="3"/>
    </row>
    <row r="867">
      <c r="A867" s="68"/>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c r="AO867" s="3"/>
      <c r="AP867" s="3"/>
      <c r="AQ867" s="3"/>
      <c r="AR867" s="3"/>
      <c r="AS867" s="3"/>
      <c r="AT867" s="3"/>
      <c r="AU867" s="3"/>
      <c r="AV867" s="3"/>
      <c r="AW867" s="3"/>
      <c r="AX867" s="3"/>
      <c r="AY867" s="3"/>
      <c r="AZ867" s="3"/>
      <c r="BA867" s="3"/>
      <c r="BB867" s="3"/>
      <c r="BC867" s="3"/>
      <c r="BD867" s="3"/>
      <c r="BE867" s="3"/>
      <c r="BF867" s="3"/>
      <c r="BG867" s="3"/>
      <c r="BH867" s="3"/>
      <c r="BI867" s="3"/>
      <c r="BJ867" s="3"/>
      <c r="BK867" s="3"/>
      <c r="BL867" s="3"/>
    </row>
    <row r="868">
      <c r="A868" s="68"/>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c r="AO868" s="3"/>
      <c r="AP868" s="3"/>
      <c r="AQ868" s="3"/>
      <c r="AR868" s="3"/>
      <c r="AS868" s="3"/>
      <c r="AT868" s="3"/>
      <c r="AU868" s="3"/>
      <c r="AV868" s="3"/>
      <c r="AW868" s="3"/>
      <c r="AX868" s="3"/>
      <c r="AY868" s="3"/>
      <c r="AZ868" s="3"/>
      <c r="BA868" s="3"/>
      <c r="BB868" s="3"/>
      <c r="BC868" s="3"/>
      <c r="BD868" s="3"/>
      <c r="BE868" s="3"/>
      <c r="BF868" s="3"/>
      <c r="BG868" s="3"/>
      <c r="BH868" s="3"/>
      <c r="BI868" s="3"/>
      <c r="BJ868" s="3"/>
      <c r="BK868" s="3"/>
      <c r="BL868" s="3"/>
    </row>
    <row r="869">
      <c r="A869" s="68"/>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c r="AO869" s="3"/>
      <c r="AP869" s="3"/>
      <c r="AQ869" s="3"/>
      <c r="AR869" s="3"/>
      <c r="AS869" s="3"/>
      <c r="AT869" s="3"/>
      <c r="AU869" s="3"/>
      <c r="AV869" s="3"/>
      <c r="AW869" s="3"/>
      <c r="AX869" s="3"/>
      <c r="AY869" s="3"/>
      <c r="AZ869" s="3"/>
      <c r="BA869" s="3"/>
      <c r="BB869" s="3"/>
      <c r="BC869" s="3"/>
      <c r="BD869" s="3"/>
      <c r="BE869" s="3"/>
      <c r="BF869" s="3"/>
      <c r="BG869" s="3"/>
      <c r="BH869" s="3"/>
      <c r="BI869" s="3"/>
      <c r="BJ869" s="3"/>
      <c r="BK869" s="3"/>
      <c r="BL869" s="3"/>
    </row>
    <row r="870">
      <c r="A870" s="68"/>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c r="AO870" s="3"/>
      <c r="AP870" s="3"/>
      <c r="AQ870" s="3"/>
      <c r="AR870" s="3"/>
      <c r="AS870" s="3"/>
      <c r="AT870" s="3"/>
      <c r="AU870" s="3"/>
      <c r="AV870" s="3"/>
      <c r="AW870" s="3"/>
      <c r="AX870" s="3"/>
      <c r="AY870" s="3"/>
      <c r="AZ870" s="3"/>
      <c r="BA870" s="3"/>
      <c r="BB870" s="3"/>
      <c r="BC870" s="3"/>
      <c r="BD870" s="3"/>
      <c r="BE870" s="3"/>
      <c r="BF870" s="3"/>
      <c r="BG870" s="3"/>
      <c r="BH870" s="3"/>
      <c r="BI870" s="3"/>
      <c r="BJ870" s="3"/>
      <c r="BK870" s="3"/>
      <c r="BL870" s="3"/>
    </row>
    <row r="871">
      <c r="A871" s="68"/>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c r="AO871" s="3"/>
      <c r="AP871" s="3"/>
      <c r="AQ871" s="3"/>
      <c r="AR871" s="3"/>
      <c r="AS871" s="3"/>
      <c r="AT871" s="3"/>
      <c r="AU871" s="3"/>
      <c r="AV871" s="3"/>
      <c r="AW871" s="3"/>
      <c r="AX871" s="3"/>
      <c r="AY871" s="3"/>
      <c r="AZ871" s="3"/>
      <c r="BA871" s="3"/>
      <c r="BB871" s="3"/>
      <c r="BC871" s="3"/>
      <c r="BD871" s="3"/>
      <c r="BE871" s="3"/>
      <c r="BF871" s="3"/>
      <c r="BG871" s="3"/>
      <c r="BH871" s="3"/>
      <c r="BI871" s="3"/>
      <c r="BJ871" s="3"/>
      <c r="BK871" s="3"/>
      <c r="BL871" s="3"/>
    </row>
    <row r="872">
      <c r="A872" s="68"/>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c r="AO872" s="3"/>
      <c r="AP872" s="3"/>
      <c r="AQ872" s="3"/>
      <c r="AR872" s="3"/>
      <c r="AS872" s="3"/>
      <c r="AT872" s="3"/>
      <c r="AU872" s="3"/>
      <c r="AV872" s="3"/>
      <c r="AW872" s="3"/>
      <c r="AX872" s="3"/>
      <c r="AY872" s="3"/>
      <c r="AZ872" s="3"/>
      <c r="BA872" s="3"/>
      <c r="BB872" s="3"/>
      <c r="BC872" s="3"/>
      <c r="BD872" s="3"/>
      <c r="BE872" s="3"/>
      <c r="BF872" s="3"/>
      <c r="BG872" s="3"/>
      <c r="BH872" s="3"/>
      <c r="BI872" s="3"/>
      <c r="BJ872" s="3"/>
      <c r="BK872" s="3"/>
      <c r="BL872" s="3"/>
    </row>
    <row r="873">
      <c r="A873" s="68"/>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c r="AO873" s="3"/>
      <c r="AP873" s="3"/>
      <c r="AQ873" s="3"/>
      <c r="AR873" s="3"/>
      <c r="AS873" s="3"/>
      <c r="AT873" s="3"/>
      <c r="AU873" s="3"/>
      <c r="AV873" s="3"/>
      <c r="AW873" s="3"/>
      <c r="AX873" s="3"/>
      <c r="AY873" s="3"/>
      <c r="AZ873" s="3"/>
      <c r="BA873" s="3"/>
      <c r="BB873" s="3"/>
      <c r="BC873" s="3"/>
      <c r="BD873" s="3"/>
      <c r="BE873" s="3"/>
      <c r="BF873" s="3"/>
      <c r="BG873" s="3"/>
      <c r="BH873" s="3"/>
      <c r="BI873" s="3"/>
      <c r="BJ873" s="3"/>
      <c r="BK873" s="3"/>
      <c r="BL873" s="3"/>
    </row>
    <row r="874">
      <c r="A874" s="68"/>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c r="AO874" s="3"/>
      <c r="AP874" s="3"/>
      <c r="AQ874" s="3"/>
      <c r="AR874" s="3"/>
      <c r="AS874" s="3"/>
      <c r="AT874" s="3"/>
      <c r="AU874" s="3"/>
      <c r="AV874" s="3"/>
      <c r="AW874" s="3"/>
      <c r="AX874" s="3"/>
      <c r="AY874" s="3"/>
      <c r="AZ874" s="3"/>
      <c r="BA874" s="3"/>
      <c r="BB874" s="3"/>
      <c r="BC874" s="3"/>
      <c r="BD874" s="3"/>
      <c r="BE874" s="3"/>
      <c r="BF874" s="3"/>
      <c r="BG874" s="3"/>
      <c r="BH874" s="3"/>
      <c r="BI874" s="3"/>
      <c r="BJ874" s="3"/>
      <c r="BK874" s="3"/>
      <c r="BL874" s="3"/>
    </row>
    <row r="875">
      <c r="A875" s="68"/>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c r="AO875" s="3"/>
      <c r="AP875" s="3"/>
      <c r="AQ875" s="3"/>
      <c r="AR875" s="3"/>
      <c r="AS875" s="3"/>
      <c r="AT875" s="3"/>
      <c r="AU875" s="3"/>
      <c r="AV875" s="3"/>
      <c r="AW875" s="3"/>
      <c r="AX875" s="3"/>
      <c r="AY875" s="3"/>
      <c r="AZ875" s="3"/>
      <c r="BA875" s="3"/>
      <c r="BB875" s="3"/>
      <c r="BC875" s="3"/>
      <c r="BD875" s="3"/>
      <c r="BE875" s="3"/>
      <c r="BF875" s="3"/>
      <c r="BG875" s="3"/>
      <c r="BH875" s="3"/>
      <c r="BI875" s="3"/>
      <c r="BJ875" s="3"/>
      <c r="BK875" s="3"/>
      <c r="BL875" s="3"/>
    </row>
    <row r="876">
      <c r="A876" s="68"/>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c r="AO876" s="3"/>
      <c r="AP876" s="3"/>
      <c r="AQ876" s="3"/>
      <c r="AR876" s="3"/>
      <c r="AS876" s="3"/>
      <c r="AT876" s="3"/>
      <c r="AU876" s="3"/>
      <c r="AV876" s="3"/>
      <c r="AW876" s="3"/>
      <c r="AX876" s="3"/>
      <c r="AY876" s="3"/>
      <c r="AZ876" s="3"/>
      <c r="BA876" s="3"/>
      <c r="BB876" s="3"/>
      <c r="BC876" s="3"/>
      <c r="BD876" s="3"/>
      <c r="BE876" s="3"/>
      <c r="BF876" s="3"/>
      <c r="BG876" s="3"/>
      <c r="BH876" s="3"/>
      <c r="BI876" s="3"/>
      <c r="BJ876" s="3"/>
      <c r="BK876" s="3"/>
      <c r="BL876" s="3"/>
    </row>
    <row r="877">
      <c r="A877" s="68"/>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c r="AO877" s="3"/>
      <c r="AP877" s="3"/>
      <c r="AQ877" s="3"/>
      <c r="AR877" s="3"/>
      <c r="AS877" s="3"/>
      <c r="AT877" s="3"/>
      <c r="AU877" s="3"/>
      <c r="AV877" s="3"/>
      <c r="AW877" s="3"/>
      <c r="AX877" s="3"/>
      <c r="AY877" s="3"/>
      <c r="AZ877" s="3"/>
      <c r="BA877" s="3"/>
      <c r="BB877" s="3"/>
      <c r="BC877" s="3"/>
      <c r="BD877" s="3"/>
      <c r="BE877" s="3"/>
      <c r="BF877" s="3"/>
      <c r="BG877" s="3"/>
      <c r="BH877" s="3"/>
      <c r="BI877" s="3"/>
      <c r="BJ877" s="3"/>
      <c r="BK877" s="3"/>
      <c r="BL877" s="3"/>
    </row>
    <row r="878">
      <c r="A878" s="68"/>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c r="AO878" s="3"/>
      <c r="AP878" s="3"/>
      <c r="AQ878" s="3"/>
      <c r="AR878" s="3"/>
      <c r="AS878" s="3"/>
      <c r="AT878" s="3"/>
      <c r="AU878" s="3"/>
      <c r="AV878" s="3"/>
      <c r="AW878" s="3"/>
      <c r="AX878" s="3"/>
      <c r="AY878" s="3"/>
      <c r="AZ878" s="3"/>
      <c r="BA878" s="3"/>
      <c r="BB878" s="3"/>
      <c r="BC878" s="3"/>
      <c r="BD878" s="3"/>
      <c r="BE878" s="3"/>
      <c r="BF878" s="3"/>
      <c r="BG878" s="3"/>
      <c r="BH878" s="3"/>
      <c r="BI878" s="3"/>
      <c r="BJ878" s="3"/>
      <c r="BK878" s="3"/>
      <c r="BL878" s="3"/>
    </row>
    <row r="879">
      <c r="A879" s="68"/>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c r="AO879" s="3"/>
      <c r="AP879" s="3"/>
      <c r="AQ879" s="3"/>
      <c r="AR879" s="3"/>
      <c r="AS879" s="3"/>
      <c r="AT879" s="3"/>
      <c r="AU879" s="3"/>
      <c r="AV879" s="3"/>
      <c r="AW879" s="3"/>
      <c r="AX879" s="3"/>
      <c r="AY879" s="3"/>
      <c r="AZ879" s="3"/>
      <c r="BA879" s="3"/>
      <c r="BB879" s="3"/>
      <c r="BC879" s="3"/>
      <c r="BD879" s="3"/>
      <c r="BE879" s="3"/>
      <c r="BF879" s="3"/>
      <c r="BG879" s="3"/>
      <c r="BH879" s="3"/>
      <c r="BI879" s="3"/>
      <c r="BJ879" s="3"/>
      <c r="BK879" s="3"/>
      <c r="BL879" s="3"/>
    </row>
    <row r="880">
      <c r="A880" s="68"/>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c r="AO880" s="3"/>
      <c r="AP880" s="3"/>
      <c r="AQ880" s="3"/>
      <c r="AR880" s="3"/>
      <c r="AS880" s="3"/>
      <c r="AT880" s="3"/>
      <c r="AU880" s="3"/>
      <c r="AV880" s="3"/>
      <c r="AW880" s="3"/>
      <c r="AX880" s="3"/>
      <c r="AY880" s="3"/>
      <c r="AZ880" s="3"/>
      <c r="BA880" s="3"/>
      <c r="BB880" s="3"/>
      <c r="BC880" s="3"/>
      <c r="BD880" s="3"/>
      <c r="BE880" s="3"/>
      <c r="BF880" s="3"/>
      <c r="BG880" s="3"/>
      <c r="BH880" s="3"/>
      <c r="BI880" s="3"/>
      <c r="BJ880" s="3"/>
      <c r="BK880" s="3"/>
      <c r="BL880" s="3"/>
    </row>
    <row r="881">
      <c r="A881" s="68"/>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c r="AO881" s="3"/>
      <c r="AP881" s="3"/>
      <c r="AQ881" s="3"/>
      <c r="AR881" s="3"/>
      <c r="AS881" s="3"/>
      <c r="AT881" s="3"/>
      <c r="AU881" s="3"/>
      <c r="AV881" s="3"/>
      <c r="AW881" s="3"/>
      <c r="AX881" s="3"/>
      <c r="AY881" s="3"/>
      <c r="AZ881" s="3"/>
      <c r="BA881" s="3"/>
      <c r="BB881" s="3"/>
      <c r="BC881" s="3"/>
      <c r="BD881" s="3"/>
      <c r="BE881" s="3"/>
      <c r="BF881" s="3"/>
      <c r="BG881" s="3"/>
      <c r="BH881" s="3"/>
      <c r="BI881" s="3"/>
      <c r="BJ881" s="3"/>
      <c r="BK881" s="3"/>
      <c r="BL881" s="3"/>
    </row>
    <row r="882">
      <c r="A882" s="68"/>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c r="AO882" s="3"/>
      <c r="AP882" s="3"/>
      <c r="AQ882" s="3"/>
      <c r="AR882" s="3"/>
      <c r="AS882" s="3"/>
      <c r="AT882" s="3"/>
      <c r="AU882" s="3"/>
      <c r="AV882" s="3"/>
      <c r="AW882" s="3"/>
      <c r="AX882" s="3"/>
      <c r="AY882" s="3"/>
      <c r="AZ882" s="3"/>
      <c r="BA882" s="3"/>
      <c r="BB882" s="3"/>
      <c r="BC882" s="3"/>
      <c r="BD882" s="3"/>
      <c r="BE882" s="3"/>
      <c r="BF882" s="3"/>
      <c r="BG882" s="3"/>
      <c r="BH882" s="3"/>
      <c r="BI882" s="3"/>
      <c r="BJ882" s="3"/>
      <c r="BK882" s="3"/>
      <c r="BL882" s="3"/>
    </row>
    <row r="883">
      <c r="A883" s="68"/>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c r="AO883" s="3"/>
      <c r="AP883" s="3"/>
      <c r="AQ883" s="3"/>
      <c r="AR883" s="3"/>
      <c r="AS883" s="3"/>
      <c r="AT883" s="3"/>
      <c r="AU883" s="3"/>
      <c r="AV883" s="3"/>
      <c r="AW883" s="3"/>
      <c r="AX883" s="3"/>
      <c r="AY883" s="3"/>
      <c r="AZ883" s="3"/>
      <c r="BA883" s="3"/>
      <c r="BB883" s="3"/>
      <c r="BC883" s="3"/>
      <c r="BD883" s="3"/>
      <c r="BE883" s="3"/>
      <c r="BF883" s="3"/>
      <c r="BG883" s="3"/>
      <c r="BH883" s="3"/>
      <c r="BI883" s="3"/>
      <c r="BJ883" s="3"/>
      <c r="BK883" s="3"/>
      <c r="BL883" s="3"/>
    </row>
    <row r="884">
      <c r="A884" s="68"/>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c r="AO884" s="3"/>
      <c r="AP884" s="3"/>
      <c r="AQ884" s="3"/>
      <c r="AR884" s="3"/>
      <c r="AS884" s="3"/>
      <c r="AT884" s="3"/>
      <c r="AU884" s="3"/>
      <c r="AV884" s="3"/>
      <c r="AW884" s="3"/>
      <c r="AX884" s="3"/>
      <c r="AY884" s="3"/>
      <c r="AZ884" s="3"/>
      <c r="BA884" s="3"/>
      <c r="BB884" s="3"/>
      <c r="BC884" s="3"/>
      <c r="BD884" s="3"/>
      <c r="BE884" s="3"/>
      <c r="BF884" s="3"/>
      <c r="BG884" s="3"/>
      <c r="BH884" s="3"/>
      <c r="BI884" s="3"/>
      <c r="BJ884" s="3"/>
      <c r="BK884" s="3"/>
      <c r="BL884" s="3"/>
    </row>
    <row r="885">
      <c r="A885" s="68"/>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c r="AO885" s="3"/>
      <c r="AP885" s="3"/>
      <c r="AQ885" s="3"/>
      <c r="AR885" s="3"/>
      <c r="AS885" s="3"/>
      <c r="AT885" s="3"/>
      <c r="AU885" s="3"/>
      <c r="AV885" s="3"/>
      <c r="AW885" s="3"/>
      <c r="AX885" s="3"/>
      <c r="AY885" s="3"/>
      <c r="AZ885" s="3"/>
      <c r="BA885" s="3"/>
      <c r="BB885" s="3"/>
      <c r="BC885" s="3"/>
      <c r="BD885" s="3"/>
      <c r="BE885" s="3"/>
      <c r="BF885" s="3"/>
      <c r="BG885" s="3"/>
      <c r="BH885" s="3"/>
      <c r="BI885" s="3"/>
      <c r="BJ885" s="3"/>
      <c r="BK885" s="3"/>
      <c r="BL885" s="3"/>
    </row>
    <row r="886">
      <c r="A886" s="68"/>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c r="AO886" s="3"/>
      <c r="AP886" s="3"/>
      <c r="AQ886" s="3"/>
      <c r="AR886" s="3"/>
      <c r="AS886" s="3"/>
      <c r="AT886" s="3"/>
      <c r="AU886" s="3"/>
      <c r="AV886" s="3"/>
      <c r="AW886" s="3"/>
      <c r="AX886" s="3"/>
      <c r="AY886" s="3"/>
      <c r="AZ886" s="3"/>
      <c r="BA886" s="3"/>
      <c r="BB886" s="3"/>
      <c r="BC886" s="3"/>
      <c r="BD886" s="3"/>
      <c r="BE886" s="3"/>
      <c r="BF886" s="3"/>
      <c r="BG886" s="3"/>
      <c r="BH886" s="3"/>
      <c r="BI886" s="3"/>
      <c r="BJ886" s="3"/>
      <c r="BK886" s="3"/>
      <c r="BL886" s="3"/>
    </row>
    <row r="887">
      <c r="A887" s="68"/>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c r="AO887" s="3"/>
      <c r="AP887" s="3"/>
      <c r="AQ887" s="3"/>
      <c r="AR887" s="3"/>
      <c r="AS887" s="3"/>
      <c r="AT887" s="3"/>
      <c r="AU887" s="3"/>
      <c r="AV887" s="3"/>
      <c r="AW887" s="3"/>
      <c r="AX887" s="3"/>
      <c r="AY887" s="3"/>
      <c r="AZ887" s="3"/>
      <c r="BA887" s="3"/>
      <c r="BB887" s="3"/>
      <c r="BC887" s="3"/>
      <c r="BD887" s="3"/>
      <c r="BE887" s="3"/>
      <c r="BF887" s="3"/>
      <c r="BG887" s="3"/>
      <c r="BH887" s="3"/>
      <c r="BI887" s="3"/>
      <c r="BJ887" s="3"/>
      <c r="BK887" s="3"/>
      <c r="BL887" s="3"/>
    </row>
    <row r="888">
      <c r="A888" s="68"/>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c r="AO888" s="3"/>
      <c r="AP888" s="3"/>
      <c r="AQ888" s="3"/>
      <c r="AR888" s="3"/>
      <c r="AS888" s="3"/>
      <c r="AT888" s="3"/>
      <c r="AU888" s="3"/>
      <c r="AV888" s="3"/>
      <c r="AW888" s="3"/>
      <c r="AX888" s="3"/>
      <c r="AY888" s="3"/>
      <c r="AZ888" s="3"/>
      <c r="BA888" s="3"/>
      <c r="BB888" s="3"/>
      <c r="BC888" s="3"/>
      <c r="BD888" s="3"/>
      <c r="BE888" s="3"/>
      <c r="BF888" s="3"/>
      <c r="BG888" s="3"/>
      <c r="BH888" s="3"/>
      <c r="BI888" s="3"/>
      <c r="BJ888" s="3"/>
      <c r="BK888" s="3"/>
      <c r="BL888" s="3"/>
    </row>
    <row r="889">
      <c r="A889" s="68"/>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c r="AO889" s="3"/>
      <c r="AP889" s="3"/>
      <c r="AQ889" s="3"/>
      <c r="AR889" s="3"/>
      <c r="AS889" s="3"/>
      <c r="AT889" s="3"/>
      <c r="AU889" s="3"/>
      <c r="AV889" s="3"/>
      <c r="AW889" s="3"/>
      <c r="AX889" s="3"/>
      <c r="AY889" s="3"/>
      <c r="AZ889" s="3"/>
      <c r="BA889" s="3"/>
      <c r="BB889" s="3"/>
      <c r="BC889" s="3"/>
      <c r="BD889" s="3"/>
      <c r="BE889" s="3"/>
      <c r="BF889" s="3"/>
      <c r="BG889" s="3"/>
      <c r="BH889" s="3"/>
      <c r="BI889" s="3"/>
      <c r="BJ889" s="3"/>
      <c r="BK889" s="3"/>
      <c r="BL889" s="3"/>
    </row>
    <row r="890">
      <c r="A890" s="68"/>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c r="AO890" s="3"/>
      <c r="AP890" s="3"/>
      <c r="AQ890" s="3"/>
      <c r="AR890" s="3"/>
      <c r="AS890" s="3"/>
      <c r="AT890" s="3"/>
      <c r="AU890" s="3"/>
      <c r="AV890" s="3"/>
      <c r="AW890" s="3"/>
      <c r="AX890" s="3"/>
      <c r="AY890" s="3"/>
      <c r="AZ890" s="3"/>
      <c r="BA890" s="3"/>
      <c r="BB890" s="3"/>
      <c r="BC890" s="3"/>
      <c r="BD890" s="3"/>
      <c r="BE890" s="3"/>
      <c r="BF890" s="3"/>
      <c r="BG890" s="3"/>
      <c r="BH890" s="3"/>
      <c r="BI890" s="3"/>
      <c r="BJ890" s="3"/>
      <c r="BK890" s="3"/>
      <c r="BL890" s="3"/>
    </row>
    <row r="891">
      <c r="A891" s="68"/>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c r="AO891" s="3"/>
      <c r="AP891" s="3"/>
      <c r="AQ891" s="3"/>
      <c r="AR891" s="3"/>
      <c r="AS891" s="3"/>
      <c r="AT891" s="3"/>
      <c r="AU891" s="3"/>
      <c r="AV891" s="3"/>
      <c r="AW891" s="3"/>
      <c r="AX891" s="3"/>
      <c r="AY891" s="3"/>
      <c r="AZ891" s="3"/>
      <c r="BA891" s="3"/>
      <c r="BB891" s="3"/>
      <c r="BC891" s="3"/>
      <c r="BD891" s="3"/>
      <c r="BE891" s="3"/>
      <c r="BF891" s="3"/>
      <c r="BG891" s="3"/>
      <c r="BH891" s="3"/>
      <c r="BI891" s="3"/>
      <c r="BJ891" s="3"/>
      <c r="BK891" s="3"/>
      <c r="BL891" s="3"/>
    </row>
    <row r="892">
      <c r="A892" s="68"/>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c r="AO892" s="3"/>
      <c r="AP892" s="3"/>
      <c r="AQ892" s="3"/>
      <c r="AR892" s="3"/>
      <c r="AS892" s="3"/>
      <c r="AT892" s="3"/>
      <c r="AU892" s="3"/>
      <c r="AV892" s="3"/>
      <c r="AW892" s="3"/>
      <c r="AX892" s="3"/>
      <c r="AY892" s="3"/>
      <c r="AZ892" s="3"/>
      <c r="BA892" s="3"/>
      <c r="BB892" s="3"/>
      <c r="BC892" s="3"/>
      <c r="BD892" s="3"/>
      <c r="BE892" s="3"/>
      <c r="BF892" s="3"/>
      <c r="BG892" s="3"/>
      <c r="BH892" s="3"/>
      <c r="BI892" s="3"/>
      <c r="BJ892" s="3"/>
      <c r="BK892" s="3"/>
      <c r="BL892" s="3"/>
    </row>
    <row r="893">
      <c r="A893" s="68"/>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c r="AO893" s="3"/>
      <c r="AP893" s="3"/>
      <c r="AQ893" s="3"/>
      <c r="AR893" s="3"/>
      <c r="AS893" s="3"/>
      <c r="AT893" s="3"/>
      <c r="AU893" s="3"/>
      <c r="AV893" s="3"/>
      <c r="AW893" s="3"/>
      <c r="AX893" s="3"/>
      <c r="AY893" s="3"/>
      <c r="AZ893" s="3"/>
      <c r="BA893" s="3"/>
      <c r="BB893" s="3"/>
      <c r="BC893" s="3"/>
      <c r="BD893" s="3"/>
      <c r="BE893" s="3"/>
      <c r="BF893" s="3"/>
      <c r="BG893" s="3"/>
      <c r="BH893" s="3"/>
      <c r="BI893" s="3"/>
      <c r="BJ893" s="3"/>
      <c r="BK893" s="3"/>
      <c r="BL893" s="3"/>
    </row>
    <row r="894">
      <c r="A894" s="68"/>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c r="AO894" s="3"/>
      <c r="AP894" s="3"/>
      <c r="AQ894" s="3"/>
      <c r="AR894" s="3"/>
      <c r="AS894" s="3"/>
      <c r="AT894" s="3"/>
      <c r="AU894" s="3"/>
      <c r="AV894" s="3"/>
      <c r="AW894" s="3"/>
      <c r="AX894" s="3"/>
      <c r="AY894" s="3"/>
      <c r="AZ894" s="3"/>
      <c r="BA894" s="3"/>
      <c r="BB894" s="3"/>
      <c r="BC894" s="3"/>
      <c r="BD894" s="3"/>
      <c r="BE894" s="3"/>
      <c r="BF894" s="3"/>
      <c r="BG894" s="3"/>
      <c r="BH894" s="3"/>
      <c r="BI894" s="3"/>
      <c r="BJ894" s="3"/>
      <c r="BK894" s="3"/>
      <c r="BL894" s="3"/>
    </row>
    <row r="895">
      <c r="A895" s="68"/>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c r="AO895" s="3"/>
      <c r="AP895" s="3"/>
      <c r="AQ895" s="3"/>
      <c r="AR895" s="3"/>
      <c r="AS895" s="3"/>
      <c r="AT895" s="3"/>
      <c r="AU895" s="3"/>
      <c r="AV895" s="3"/>
      <c r="AW895" s="3"/>
      <c r="AX895" s="3"/>
      <c r="AY895" s="3"/>
      <c r="AZ895" s="3"/>
      <c r="BA895" s="3"/>
      <c r="BB895" s="3"/>
      <c r="BC895" s="3"/>
      <c r="BD895" s="3"/>
      <c r="BE895" s="3"/>
      <c r="BF895" s="3"/>
      <c r="BG895" s="3"/>
      <c r="BH895" s="3"/>
      <c r="BI895" s="3"/>
      <c r="BJ895" s="3"/>
      <c r="BK895" s="3"/>
      <c r="BL895" s="3"/>
    </row>
    <row r="896">
      <c r="A896" s="68"/>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c r="AO896" s="3"/>
      <c r="AP896" s="3"/>
      <c r="AQ896" s="3"/>
      <c r="AR896" s="3"/>
      <c r="AS896" s="3"/>
      <c r="AT896" s="3"/>
      <c r="AU896" s="3"/>
      <c r="AV896" s="3"/>
      <c r="AW896" s="3"/>
      <c r="AX896" s="3"/>
      <c r="AY896" s="3"/>
      <c r="AZ896" s="3"/>
      <c r="BA896" s="3"/>
      <c r="BB896" s="3"/>
      <c r="BC896" s="3"/>
      <c r="BD896" s="3"/>
      <c r="BE896" s="3"/>
      <c r="BF896" s="3"/>
      <c r="BG896" s="3"/>
      <c r="BH896" s="3"/>
      <c r="BI896" s="3"/>
      <c r="BJ896" s="3"/>
      <c r="BK896" s="3"/>
      <c r="BL896" s="3"/>
    </row>
    <row r="897">
      <c r="A897" s="68"/>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c r="AO897" s="3"/>
      <c r="AP897" s="3"/>
      <c r="AQ897" s="3"/>
      <c r="AR897" s="3"/>
      <c r="AS897" s="3"/>
      <c r="AT897" s="3"/>
      <c r="AU897" s="3"/>
      <c r="AV897" s="3"/>
      <c r="AW897" s="3"/>
      <c r="AX897" s="3"/>
      <c r="AY897" s="3"/>
      <c r="AZ897" s="3"/>
      <c r="BA897" s="3"/>
      <c r="BB897" s="3"/>
      <c r="BC897" s="3"/>
      <c r="BD897" s="3"/>
      <c r="BE897" s="3"/>
      <c r="BF897" s="3"/>
      <c r="BG897" s="3"/>
      <c r="BH897" s="3"/>
      <c r="BI897" s="3"/>
      <c r="BJ897" s="3"/>
      <c r="BK897" s="3"/>
      <c r="BL897" s="3"/>
    </row>
    <row r="898">
      <c r="A898" s="68"/>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c r="AO898" s="3"/>
      <c r="AP898" s="3"/>
      <c r="AQ898" s="3"/>
      <c r="AR898" s="3"/>
      <c r="AS898" s="3"/>
      <c r="AT898" s="3"/>
      <c r="AU898" s="3"/>
      <c r="AV898" s="3"/>
      <c r="AW898" s="3"/>
      <c r="AX898" s="3"/>
      <c r="AY898" s="3"/>
      <c r="AZ898" s="3"/>
      <c r="BA898" s="3"/>
      <c r="BB898" s="3"/>
      <c r="BC898" s="3"/>
      <c r="BD898" s="3"/>
      <c r="BE898" s="3"/>
      <c r="BF898" s="3"/>
      <c r="BG898" s="3"/>
      <c r="BH898" s="3"/>
      <c r="BI898" s="3"/>
      <c r="BJ898" s="3"/>
      <c r="BK898" s="3"/>
      <c r="BL898" s="3"/>
    </row>
    <row r="899">
      <c r="A899" s="68"/>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c r="AO899" s="3"/>
      <c r="AP899" s="3"/>
      <c r="AQ899" s="3"/>
      <c r="AR899" s="3"/>
      <c r="AS899" s="3"/>
      <c r="AT899" s="3"/>
      <c r="AU899" s="3"/>
      <c r="AV899" s="3"/>
      <c r="AW899" s="3"/>
      <c r="AX899" s="3"/>
      <c r="AY899" s="3"/>
      <c r="AZ899" s="3"/>
      <c r="BA899" s="3"/>
      <c r="BB899" s="3"/>
      <c r="BC899" s="3"/>
      <c r="BD899" s="3"/>
      <c r="BE899" s="3"/>
      <c r="BF899" s="3"/>
      <c r="BG899" s="3"/>
      <c r="BH899" s="3"/>
      <c r="BI899" s="3"/>
      <c r="BJ899" s="3"/>
      <c r="BK899" s="3"/>
      <c r="BL899" s="3"/>
    </row>
    <row r="900">
      <c r="A900" s="68"/>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c r="AS900" s="3"/>
      <c r="AT900" s="3"/>
      <c r="AU900" s="3"/>
      <c r="AV900" s="3"/>
      <c r="AW900" s="3"/>
      <c r="AX900" s="3"/>
      <c r="AY900" s="3"/>
      <c r="AZ900" s="3"/>
      <c r="BA900" s="3"/>
      <c r="BB900" s="3"/>
      <c r="BC900" s="3"/>
      <c r="BD900" s="3"/>
      <c r="BE900" s="3"/>
      <c r="BF900" s="3"/>
      <c r="BG900" s="3"/>
      <c r="BH900" s="3"/>
      <c r="BI900" s="3"/>
      <c r="BJ900" s="3"/>
      <c r="BK900" s="3"/>
      <c r="BL900" s="3"/>
    </row>
    <row r="901">
      <c r="A901" s="68"/>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c r="AO901" s="3"/>
      <c r="AP901" s="3"/>
      <c r="AQ901" s="3"/>
      <c r="AR901" s="3"/>
      <c r="AS901" s="3"/>
      <c r="AT901" s="3"/>
      <c r="AU901" s="3"/>
      <c r="AV901" s="3"/>
      <c r="AW901" s="3"/>
      <c r="AX901" s="3"/>
      <c r="AY901" s="3"/>
      <c r="AZ901" s="3"/>
      <c r="BA901" s="3"/>
      <c r="BB901" s="3"/>
      <c r="BC901" s="3"/>
      <c r="BD901" s="3"/>
      <c r="BE901" s="3"/>
      <c r="BF901" s="3"/>
      <c r="BG901" s="3"/>
      <c r="BH901" s="3"/>
      <c r="BI901" s="3"/>
      <c r="BJ901" s="3"/>
      <c r="BK901" s="3"/>
      <c r="BL901" s="3"/>
    </row>
    <row r="902">
      <c r="A902" s="68"/>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c r="AO902" s="3"/>
      <c r="AP902" s="3"/>
      <c r="AQ902" s="3"/>
      <c r="AR902" s="3"/>
      <c r="AS902" s="3"/>
      <c r="AT902" s="3"/>
      <c r="AU902" s="3"/>
      <c r="AV902" s="3"/>
      <c r="AW902" s="3"/>
      <c r="AX902" s="3"/>
      <c r="AY902" s="3"/>
      <c r="AZ902" s="3"/>
      <c r="BA902" s="3"/>
      <c r="BB902" s="3"/>
      <c r="BC902" s="3"/>
      <c r="BD902" s="3"/>
      <c r="BE902" s="3"/>
      <c r="BF902" s="3"/>
      <c r="BG902" s="3"/>
      <c r="BH902" s="3"/>
      <c r="BI902" s="3"/>
      <c r="BJ902" s="3"/>
      <c r="BK902" s="3"/>
      <c r="BL902" s="3"/>
    </row>
    <row r="903">
      <c r="A903" s="68"/>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c r="AO903" s="3"/>
      <c r="AP903" s="3"/>
      <c r="AQ903" s="3"/>
      <c r="AR903" s="3"/>
      <c r="AS903" s="3"/>
      <c r="AT903" s="3"/>
      <c r="AU903" s="3"/>
      <c r="AV903" s="3"/>
      <c r="AW903" s="3"/>
      <c r="AX903" s="3"/>
      <c r="AY903" s="3"/>
      <c r="AZ903" s="3"/>
      <c r="BA903" s="3"/>
      <c r="BB903" s="3"/>
      <c r="BC903" s="3"/>
      <c r="BD903" s="3"/>
      <c r="BE903" s="3"/>
      <c r="BF903" s="3"/>
      <c r="BG903" s="3"/>
      <c r="BH903" s="3"/>
      <c r="BI903" s="3"/>
      <c r="BJ903" s="3"/>
      <c r="BK903" s="3"/>
      <c r="BL903" s="3"/>
    </row>
    <row r="904">
      <c r="A904" s="68"/>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c r="AO904" s="3"/>
      <c r="AP904" s="3"/>
      <c r="AQ904" s="3"/>
      <c r="AR904" s="3"/>
      <c r="AS904" s="3"/>
      <c r="AT904" s="3"/>
      <c r="AU904" s="3"/>
      <c r="AV904" s="3"/>
      <c r="AW904" s="3"/>
      <c r="AX904" s="3"/>
      <c r="AY904" s="3"/>
      <c r="AZ904" s="3"/>
      <c r="BA904" s="3"/>
      <c r="BB904" s="3"/>
      <c r="BC904" s="3"/>
      <c r="BD904" s="3"/>
      <c r="BE904" s="3"/>
      <c r="BF904" s="3"/>
      <c r="BG904" s="3"/>
      <c r="BH904" s="3"/>
      <c r="BI904" s="3"/>
      <c r="BJ904" s="3"/>
      <c r="BK904" s="3"/>
      <c r="BL904" s="3"/>
    </row>
    <row r="905">
      <c r="A905" s="68"/>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c r="AO905" s="3"/>
      <c r="AP905" s="3"/>
      <c r="AQ905" s="3"/>
      <c r="AR905" s="3"/>
      <c r="AS905" s="3"/>
      <c r="AT905" s="3"/>
      <c r="AU905" s="3"/>
      <c r="AV905" s="3"/>
      <c r="AW905" s="3"/>
      <c r="AX905" s="3"/>
      <c r="AY905" s="3"/>
      <c r="AZ905" s="3"/>
      <c r="BA905" s="3"/>
      <c r="BB905" s="3"/>
      <c r="BC905" s="3"/>
      <c r="BD905" s="3"/>
      <c r="BE905" s="3"/>
      <c r="BF905" s="3"/>
      <c r="BG905" s="3"/>
      <c r="BH905" s="3"/>
      <c r="BI905" s="3"/>
      <c r="BJ905" s="3"/>
      <c r="BK905" s="3"/>
      <c r="BL905" s="3"/>
    </row>
    <row r="906">
      <c r="A906" s="68"/>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c r="AO906" s="3"/>
      <c r="AP906" s="3"/>
      <c r="AQ906" s="3"/>
      <c r="AR906" s="3"/>
      <c r="AS906" s="3"/>
      <c r="AT906" s="3"/>
      <c r="AU906" s="3"/>
      <c r="AV906" s="3"/>
      <c r="AW906" s="3"/>
      <c r="AX906" s="3"/>
      <c r="AY906" s="3"/>
      <c r="AZ906" s="3"/>
      <c r="BA906" s="3"/>
      <c r="BB906" s="3"/>
      <c r="BC906" s="3"/>
      <c r="BD906" s="3"/>
      <c r="BE906" s="3"/>
      <c r="BF906" s="3"/>
      <c r="BG906" s="3"/>
      <c r="BH906" s="3"/>
      <c r="BI906" s="3"/>
      <c r="BJ906" s="3"/>
      <c r="BK906" s="3"/>
      <c r="BL906" s="3"/>
    </row>
    <row r="907">
      <c r="A907" s="68"/>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c r="AS907" s="3"/>
      <c r="AT907" s="3"/>
      <c r="AU907" s="3"/>
      <c r="AV907" s="3"/>
      <c r="AW907" s="3"/>
      <c r="AX907" s="3"/>
      <c r="AY907" s="3"/>
      <c r="AZ907" s="3"/>
      <c r="BA907" s="3"/>
      <c r="BB907" s="3"/>
      <c r="BC907" s="3"/>
      <c r="BD907" s="3"/>
      <c r="BE907" s="3"/>
      <c r="BF907" s="3"/>
      <c r="BG907" s="3"/>
      <c r="BH907" s="3"/>
      <c r="BI907" s="3"/>
      <c r="BJ907" s="3"/>
      <c r="BK907" s="3"/>
      <c r="BL907" s="3"/>
    </row>
  </sheetData>
  <mergeCells count="12">
    <mergeCell ref="B15:B17"/>
    <mergeCell ref="B18:B20"/>
    <mergeCell ref="B21:B23"/>
    <mergeCell ref="B24:B26"/>
    <mergeCell ref="A1:C1"/>
    <mergeCell ref="AA1:AC1"/>
    <mergeCell ref="A6:A17"/>
    <mergeCell ref="B6:B8"/>
    <mergeCell ref="B9:B11"/>
    <mergeCell ref="B12:B14"/>
    <mergeCell ref="A18:A29"/>
    <mergeCell ref="B27:B29"/>
  </mergeCells>
  <conditionalFormatting sqref="BH6:BH29">
    <cfRule type="colorScale" priority="1">
      <colorScale>
        <cfvo type="formula" val="2023"/>
        <cfvo type="percentile" val="50"/>
        <cfvo type="formula" val="2050"/>
        <color rgb="FF57BB8A"/>
        <color rgb="FFFFD666"/>
        <color rgb="FFE67C73"/>
      </colorScale>
    </cfRule>
  </conditionalFormatting>
  <conditionalFormatting sqref="D6:BD29">
    <cfRule type="cellIs" dxfId="0" priority="2" operator="greaterThanOrEqual">
      <formula>$AD$1</formula>
    </cfRule>
  </conditionalFormatting>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9.38"/>
    <col customWidth="1" min="2" max="2" width="11.0"/>
    <col customWidth="1" min="3" max="11" width="5.88"/>
  </cols>
  <sheetData>
    <row r="1">
      <c r="A1" s="59" t="s">
        <v>166</v>
      </c>
      <c r="F1" s="3"/>
      <c r="G1" s="3"/>
      <c r="H1" s="3"/>
      <c r="I1" s="3"/>
      <c r="J1" s="3"/>
      <c r="K1" s="3"/>
      <c r="L1" s="3"/>
      <c r="M1" s="3"/>
      <c r="N1" s="3"/>
      <c r="O1" s="3"/>
      <c r="P1" s="3"/>
      <c r="Q1" s="3"/>
      <c r="R1" s="3"/>
      <c r="S1" s="3"/>
      <c r="T1" s="3"/>
      <c r="U1" s="3"/>
      <c r="V1" s="3"/>
      <c r="W1" s="3"/>
      <c r="X1" s="3"/>
      <c r="Y1" s="3"/>
      <c r="Z1" s="3"/>
    </row>
    <row r="2">
      <c r="A2" s="3"/>
      <c r="B2" s="3"/>
      <c r="C2" s="3"/>
      <c r="D2" s="3"/>
      <c r="E2" s="3"/>
      <c r="F2" s="3"/>
      <c r="G2" s="3"/>
      <c r="H2" s="3"/>
      <c r="I2" s="3"/>
      <c r="J2" s="3"/>
      <c r="K2" s="3"/>
      <c r="L2" s="3"/>
      <c r="M2" s="3"/>
      <c r="N2" s="3"/>
      <c r="O2" s="3"/>
      <c r="P2" s="3"/>
      <c r="Q2" s="3"/>
      <c r="R2" s="3"/>
      <c r="S2" s="3"/>
      <c r="T2" s="3"/>
      <c r="U2" s="3"/>
      <c r="V2" s="3"/>
      <c r="W2" s="3"/>
      <c r="X2" s="3"/>
      <c r="Y2" s="3"/>
      <c r="Z2" s="3"/>
    </row>
    <row r="3">
      <c r="A3" s="16" t="s">
        <v>167</v>
      </c>
      <c r="B3" s="3"/>
      <c r="C3" s="3"/>
      <c r="D3" s="3"/>
      <c r="E3" s="3"/>
      <c r="F3" s="3"/>
      <c r="G3" s="3"/>
      <c r="H3" s="3"/>
      <c r="I3" s="3"/>
      <c r="J3" s="3"/>
      <c r="K3" s="3"/>
      <c r="L3" s="3"/>
      <c r="M3" s="3"/>
      <c r="N3" s="3"/>
      <c r="O3" s="3"/>
      <c r="P3" s="3"/>
      <c r="Q3" s="3"/>
      <c r="R3" s="3"/>
      <c r="S3" s="3"/>
      <c r="T3" s="3"/>
      <c r="U3" s="3"/>
      <c r="V3" s="3"/>
      <c r="W3" s="3"/>
      <c r="X3" s="3"/>
      <c r="Y3" s="3"/>
      <c r="Z3" s="3"/>
    </row>
    <row r="4">
      <c r="A4" s="158" t="s">
        <v>168</v>
      </c>
      <c r="B4" s="159" t="s">
        <v>169</v>
      </c>
      <c r="C4" s="3"/>
      <c r="D4" s="3"/>
      <c r="E4" s="3"/>
      <c r="F4" s="3"/>
      <c r="G4" s="3"/>
      <c r="H4" s="3"/>
      <c r="I4" s="3"/>
      <c r="J4" s="3"/>
      <c r="K4" s="3"/>
      <c r="L4" s="3"/>
      <c r="M4" s="3"/>
      <c r="N4" s="3"/>
      <c r="O4" s="3"/>
      <c r="P4" s="3"/>
      <c r="Q4" s="3"/>
      <c r="R4" s="3"/>
      <c r="S4" s="3"/>
      <c r="T4" s="3"/>
      <c r="U4" s="3"/>
      <c r="V4" s="3"/>
      <c r="W4" s="3"/>
      <c r="X4" s="3"/>
      <c r="Y4" s="3"/>
      <c r="Z4" s="3"/>
    </row>
    <row r="5">
      <c r="A5" s="160" t="s">
        <v>170</v>
      </c>
      <c r="B5" s="161">
        <v>2019.0</v>
      </c>
      <c r="C5" s="3"/>
      <c r="D5" s="3"/>
      <c r="E5" s="3"/>
      <c r="F5" s="3"/>
      <c r="G5" s="3"/>
      <c r="H5" s="3"/>
      <c r="I5" s="3"/>
      <c r="J5" s="3"/>
      <c r="K5" s="3"/>
      <c r="L5" s="3"/>
      <c r="M5" s="3"/>
      <c r="N5" s="3"/>
      <c r="O5" s="3"/>
      <c r="P5" s="3"/>
      <c r="Q5" s="3"/>
      <c r="R5" s="3"/>
      <c r="S5" s="3"/>
      <c r="T5" s="3"/>
      <c r="U5" s="3"/>
      <c r="V5" s="3"/>
      <c r="W5" s="3"/>
      <c r="X5" s="3"/>
      <c r="Y5" s="3"/>
      <c r="Z5" s="3"/>
    </row>
    <row r="6">
      <c r="A6" s="160" t="s">
        <v>171</v>
      </c>
      <c r="B6" s="161">
        <v>2020.0</v>
      </c>
      <c r="C6" s="3"/>
      <c r="D6" s="3"/>
      <c r="E6" s="3"/>
      <c r="F6" s="3"/>
      <c r="G6" s="3"/>
      <c r="H6" s="3"/>
      <c r="I6" s="3"/>
      <c r="J6" s="3"/>
      <c r="K6" s="3"/>
      <c r="L6" s="3"/>
      <c r="M6" s="3"/>
      <c r="N6" s="3"/>
      <c r="O6" s="3"/>
      <c r="P6" s="3"/>
      <c r="Q6" s="3"/>
      <c r="R6" s="3"/>
      <c r="S6" s="3"/>
      <c r="T6" s="3"/>
      <c r="U6" s="3"/>
      <c r="V6" s="3"/>
      <c r="W6" s="3"/>
      <c r="X6" s="3"/>
      <c r="Y6" s="3"/>
      <c r="Z6" s="3"/>
    </row>
    <row r="7">
      <c r="A7" s="160" t="s">
        <v>172</v>
      </c>
      <c r="B7" s="161" t="s">
        <v>173</v>
      </c>
      <c r="C7" s="3"/>
      <c r="D7" s="3"/>
      <c r="E7" s="3"/>
      <c r="F7" s="3"/>
      <c r="G7" s="3"/>
      <c r="H7" s="3"/>
      <c r="I7" s="3"/>
      <c r="J7" s="3"/>
      <c r="K7" s="3"/>
      <c r="L7" s="3"/>
      <c r="M7" s="3"/>
      <c r="N7" s="3"/>
      <c r="O7" s="3"/>
      <c r="P7" s="3"/>
      <c r="Q7" s="3"/>
      <c r="R7" s="3"/>
      <c r="S7" s="3"/>
      <c r="T7" s="3"/>
      <c r="U7" s="3"/>
      <c r="V7" s="3"/>
      <c r="W7" s="3"/>
      <c r="X7" s="3"/>
      <c r="Y7" s="3"/>
      <c r="Z7" s="3"/>
    </row>
    <row r="8">
      <c r="A8" s="160" t="s">
        <v>174</v>
      </c>
      <c r="B8" s="161" t="s">
        <v>175</v>
      </c>
      <c r="C8" s="3"/>
      <c r="D8" s="3"/>
      <c r="E8" s="3"/>
      <c r="F8" s="3"/>
      <c r="G8" s="3"/>
      <c r="H8" s="3"/>
      <c r="I8" s="3"/>
      <c r="J8" s="3"/>
      <c r="K8" s="3"/>
      <c r="L8" s="3"/>
      <c r="M8" s="3"/>
      <c r="N8" s="3"/>
      <c r="O8" s="3"/>
      <c r="P8" s="3"/>
      <c r="Q8" s="3"/>
      <c r="R8" s="3"/>
      <c r="S8" s="3"/>
      <c r="T8" s="3"/>
      <c r="U8" s="3"/>
      <c r="V8" s="3"/>
      <c r="W8" s="3"/>
      <c r="X8" s="3"/>
      <c r="Y8" s="3"/>
      <c r="Z8" s="3"/>
    </row>
    <row r="9">
      <c r="A9" s="162" t="s">
        <v>176</v>
      </c>
      <c r="B9" s="163" t="s">
        <v>177</v>
      </c>
      <c r="C9" s="3"/>
      <c r="D9" s="3"/>
      <c r="E9" s="3"/>
      <c r="F9" s="3"/>
      <c r="G9" s="3"/>
      <c r="H9" s="3"/>
      <c r="I9" s="3"/>
      <c r="J9" s="3"/>
      <c r="K9" s="3"/>
      <c r="L9" s="3"/>
      <c r="M9" s="3"/>
      <c r="N9" s="3"/>
      <c r="O9" s="3"/>
      <c r="P9" s="3"/>
      <c r="Q9" s="3"/>
      <c r="R9" s="3"/>
      <c r="S9" s="3"/>
      <c r="T9" s="3"/>
      <c r="U9" s="3"/>
      <c r="V9" s="3"/>
      <c r="W9" s="3"/>
      <c r="X9" s="3"/>
      <c r="Y9" s="3"/>
      <c r="Z9" s="3"/>
    </row>
    <row r="10">
      <c r="A10" s="3"/>
      <c r="B10" s="3"/>
      <c r="C10" s="3"/>
      <c r="D10" s="3"/>
      <c r="E10" s="3"/>
      <c r="F10" s="3"/>
      <c r="G10" s="3"/>
      <c r="H10" s="3"/>
      <c r="I10" s="3"/>
      <c r="J10" s="3"/>
      <c r="K10" s="3"/>
      <c r="L10" s="3"/>
      <c r="M10" s="3"/>
      <c r="N10" s="3"/>
      <c r="O10" s="3"/>
      <c r="P10" s="3"/>
      <c r="Q10" s="3"/>
      <c r="R10" s="3"/>
      <c r="S10" s="3"/>
      <c r="T10" s="3"/>
      <c r="U10" s="3"/>
      <c r="V10" s="3"/>
      <c r="W10" s="3"/>
      <c r="X10" s="3"/>
      <c r="Y10" s="3"/>
      <c r="Z10" s="3"/>
    </row>
    <row r="11">
      <c r="A11" s="16" t="s">
        <v>178</v>
      </c>
      <c r="B11" s="3"/>
      <c r="C11" s="3"/>
      <c r="D11" s="3"/>
      <c r="E11" s="3"/>
      <c r="F11" s="3"/>
      <c r="G11" s="3"/>
      <c r="H11" s="3"/>
      <c r="I11" s="3"/>
      <c r="J11" s="3"/>
      <c r="K11" s="3"/>
      <c r="L11" s="3"/>
      <c r="M11" s="3"/>
      <c r="N11" s="3"/>
      <c r="O11" s="3"/>
      <c r="P11" s="3"/>
      <c r="Q11" s="3"/>
      <c r="R11" s="3"/>
      <c r="S11" s="3"/>
      <c r="T11" s="3"/>
      <c r="U11" s="3"/>
      <c r="V11" s="3"/>
      <c r="W11" s="3"/>
      <c r="X11" s="3"/>
      <c r="Y11" s="3"/>
      <c r="Z11" s="3"/>
    </row>
    <row r="12">
      <c r="A12" s="164" t="s">
        <v>168</v>
      </c>
      <c r="B12" s="165" t="s">
        <v>179</v>
      </c>
      <c r="C12" s="166" t="s">
        <v>180</v>
      </c>
      <c r="D12" s="35"/>
      <c r="E12" s="35"/>
      <c r="F12" s="166" t="s">
        <v>181</v>
      </c>
      <c r="G12" s="35"/>
      <c r="H12" s="36"/>
      <c r="I12" s="165" t="s">
        <v>182</v>
      </c>
      <c r="J12" s="35"/>
      <c r="K12" s="36"/>
      <c r="L12" s="3"/>
      <c r="M12" s="3"/>
      <c r="N12" s="3"/>
      <c r="O12" s="3"/>
      <c r="P12" s="3"/>
      <c r="Q12" s="3"/>
      <c r="R12" s="3"/>
      <c r="S12" s="3"/>
      <c r="T12" s="3"/>
      <c r="U12" s="3"/>
      <c r="V12" s="3"/>
      <c r="W12" s="3"/>
      <c r="X12" s="3"/>
      <c r="Y12" s="3"/>
      <c r="Z12" s="3"/>
    </row>
    <row r="13">
      <c r="A13" s="37"/>
      <c r="B13" s="80"/>
      <c r="C13" s="167" t="s">
        <v>183</v>
      </c>
      <c r="D13" s="168" t="s">
        <v>184</v>
      </c>
      <c r="E13" s="168" t="s">
        <v>185</v>
      </c>
      <c r="F13" s="167" t="s">
        <v>183</v>
      </c>
      <c r="G13" s="168" t="s">
        <v>184</v>
      </c>
      <c r="H13" s="169" t="s">
        <v>185</v>
      </c>
      <c r="I13" s="168" t="s">
        <v>183</v>
      </c>
      <c r="J13" s="168" t="s">
        <v>184</v>
      </c>
      <c r="K13" s="169" t="s">
        <v>185</v>
      </c>
      <c r="L13" s="3"/>
      <c r="M13" s="3"/>
      <c r="N13" s="3"/>
      <c r="O13" s="3"/>
      <c r="P13" s="3"/>
      <c r="Q13" s="3"/>
      <c r="R13" s="3"/>
      <c r="S13" s="3"/>
      <c r="T13" s="3"/>
      <c r="U13" s="3"/>
      <c r="V13" s="3"/>
      <c r="W13" s="3"/>
      <c r="X13" s="3"/>
      <c r="Y13" s="3"/>
      <c r="Z13" s="3"/>
    </row>
    <row r="14">
      <c r="A14" s="9" t="s">
        <v>170</v>
      </c>
      <c r="B14" s="170">
        <v>2019.0</v>
      </c>
      <c r="C14" s="171" t="s">
        <v>186</v>
      </c>
      <c r="D14" s="85" t="s">
        <v>186</v>
      </c>
      <c r="E14" s="85" t="s">
        <v>186</v>
      </c>
      <c r="F14" s="171" t="s">
        <v>186</v>
      </c>
      <c r="G14" s="85" t="s">
        <v>186</v>
      </c>
      <c r="H14" s="161" t="s">
        <v>186</v>
      </c>
      <c r="I14" s="85" t="s">
        <v>186</v>
      </c>
      <c r="J14" s="85" t="s">
        <v>186</v>
      </c>
      <c r="K14" s="161" t="s">
        <v>186</v>
      </c>
      <c r="L14" s="3"/>
      <c r="M14" s="3"/>
      <c r="N14" s="3"/>
      <c r="O14" s="3"/>
      <c r="P14" s="3"/>
      <c r="Q14" s="3"/>
      <c r="R14" s="3"/>
      <c r="S14" s="3"/>
      <c r="T14" s="3"/>
      <c r="U14" s="3"/>
      <c r="V14" s="3"/>
      <c r="W14" s="3"/>
      <c r="X14" s="3"/>
      <c r="Y14" s="3"/>
      <c r="Z14" s="3"/>
    </row>
    <row r="15">
      <c r="A15" s="9" t="s">
        <v>187</v>
      </c>
      <c r="B15" s="170">
        <v>2020.0</v>
      </c>
      <c r="C15" s="172">
        <v>0.02</v>
      </c>
      <c r="D15" s="173">
        <v>0.02</v>
      </c>
      <c r="E15" s="173">
        <v>0.009000000000000001</v>
      </c>
      <c r="F15" s="174">
        <v>0.02</v>
      </c>
      <c r="G15" s="173">
        <v>0.02</v>
      </c>
      <c r="H15" s="175">
        <v>0.009000000000000001</v>
      </c>
      <c r="I15" s="173">
        <v>0.02</v>
      </c>
      <c r="J15" s="173">
        <v>0.02</v>
      </c>
      <c r="K15" s="175">
        <v>0.009000000000000001</v>
      </c>
      <c r="L15" s="3"/>
      <c r="M15" s="3"/>
      <c r="N15" s="3"/>
      <c r="O15" s="3"/>
      <c r="P15" s="3"/>
      <c r="Q15" s="3"/>
      <c r="R15" s="3"/>
      <c r="S15" s="3"/>
      <c r="T15" s="3"/>
      <c r="U15" s="3"/>
      <c r="V15" s="3"/>
      <c r="W15" s="3"/>
      <c r="X15" s="3"/>
      <c r="Y15" s="3"/>
      <c r="Z15" s="3"/>
    </row>
    <row r="16">
      <c r="A16" s="9" t="s">
        <v>188</v>
      </c>
      <c r="B16" s="170" t="s">
        <v>173</v>
      </c>
      <c r="C16" s="172">
        <v>0.02</v>
      </c>
      <c r="D16" s="173">
        <v>0.04</v>
      </c>
      <c r="E16" s="173">
        <v>0.006999999999999999</v>
      </c>
      <c r="F16" s="174">
        <v>0.02</v>
      </c>
      <c r="G16" s="173">
        <v>0.06</v>
      </c>
      <c r="H16" s="175">
        <v>0.012</v>
      </c>
      <c r="I16" s="173">
        <v>0.02</v>
      </c>
      <c r="J16" s="173">
        <v>0.08</v>
      </c>
      <c r="K16" s="175">
        <v>0.018000000000000002</v>
      </c>
      <c r="L16" s="3"/>
      <c r="M16" s="3"/>
      <c r="N16" s="3"/>
      <c r="O16" s="3"/>
      <c r="P16" s="3"/>
      <c r="Q16" s="3"/>
      <c r="R16" s="3"/>
      <c r="S16" s="3"/>
      <c r="T16" s="3"/>
      <c r="U16" s="3"/>
      <c r="V16" s="3"/>
      <c r="W16" s="3"/>
      <c r="X16" s="3"/>
      <c r="Y16" s="3"/>
      <c r="Z16" s="3"/>
    </row>
    <row r="17">
      <c r="A17" s="9" t="s">
        <v>189</v>
      </c>
      <c r="B17" s="170" t="s">
        <v>175</v>
      </c>
      <c r="C17" s="172">
        <v>0.02</v>
      </c>
      <c r="D17" s="173">
        <v>0.06</v>
      </c>
      <c r="E17" s="173">
        <v>0.02</v>
      </c>
      <c r="F17" s="174">
        <v>0.02</v>
      </c>
      <c r="G17" s="173">
        <v>0.08</v>
      </c>
      <c r="H17" s="175">
        <v>0.032</v>
      </c>
      <c r="I17" s="173">
        <v>0.02</v>
      </c>
      <c r="J17" s="173">
        <v>0.1</v>
      </c>
      <c r="K17" s="175">
        <v>0.042</v>
      </c>
      <c r="L17" s="3"/>
      <c r="M17" s="3"/>
      <c r="N17" s="3"/>
      <c r="O17" s="3"/>
      <c r="P17" s="3"/>
      <c r="Q17" s="3"/>
      <c r="R17" s="3"/>
      <c r="S17" s="3"/>
      <c r="T17" s="3"/>
      <c r="U17" s="3"/>
      <c r="V17" s="3"/>
      <c r="W17" s="3"/>
      <c r="X17" s="3"/>
      <c r="Y17" s="3"/>
      <c r="Z17" s="3"/>
    </row>
    <row r="18">
      <c r="A18" s="107" t="s">
        <v>190</v>
      </c>
      <c r="B18" s="176" t="s">
        <v>177</v>
      </c>
      <c r="C18" s="177">
        <v>0.02</v>
      </c>
      <c r="D18" s="178">
        <v>0.08</v>
      </c>
      <c r="E18" s="178">
        <v>0.04</v>
      </c>
      <c r="F18" s="179">
        <v>0.027000000000000003</v>
      </c>
      <c r="G18" s="178">
        <v>0.1</v>
      </c>
      <c r="H18" s="180">
        <v>0.04</v>
      </c>
      <c r="I18" s="178">
        <v>0.025</v>
      </c>
      <c r="J18" s="178">
        <v>0.12</v>
      </c>
      <c r="K18" s="180">
        <v>0.061</v>
      </c>
      <c r="L18" s="3"/>
      <c r="M18" s="3"/>
      <c r="N18" s="3"/>
      <c r="O18" s="3"/>
      <c r="P18" s="3"/>
      <c r="Q18" s="3"/>
      <c r="R18" s="3"/>
      <c r="S18" s="3"/>
      <c r="T18" s="3"/>
      <c r="U18" s="3"/>
      <c r="V18" s="3"/>
      <c r="W18" s="3"/>
      <c r="X18" s="3"/>
      <c r="Y18" s="3"/>
      <c r="Z18" s="3"/>
    </row>
    <row r="19">
      <c r="A19" s="181" t="s">
        <v>191</v>
      </c>
      <c r="B19" s="3"/>
      <c r="C19" s="3"/>
      <c r="D19" s="15"/>
      <c r="E19" s="15"/>
      <c r="F19" s="15"/>
      <c r="G19" s="15"/>
      <c r="H19" s="15"/>
      <c r="I19" s="15"/>
      <c r="J19" s="15"/>
      <c r="K19" s="15"/>
      <c r="L19" s="3"/>
      <c r="M19" s="3"/>
      <c r="N19" s="3"/>
      <c r="O19" s="3"/>
      <c r="P19" s="3"/>
      <c r="Q19" s="3"/>
      <c r="R19" s="3"/>
      <c r="S19" s="3"/>
      <c r="T19" s="3"/>
      <c r="U19" s="3"/>
      <c r="V19" s="3"/>
      <c r="W19" s="3"/>
      <c r="X19" s="3"/>
      <c r="Y19" s="3"/>
      <c r="Z19" s="3"/>
    </row>
    <row r="20">
      <c r="A20" s="3"/>
      <c r="B20" s="3"/>
      <c r="C20" s="3"/>
      <c r="D20" s="15"/>
      <c r="E20" s="15"/>
      <c r="F20" s="15"/>
      <c r="G20" s="15"/>
      <c r="H20" s="15"/>
      <c r="I20" s="15"/>
      <c r="J20" s="15"/>
      <c r="K20" s="15"/>
      <c r="L20" s="3"/>
      <c r="M20" s="3"/>
      <c r="N20" s="3"/>
      <c r="O20" s="3"/>
      <c r="P20" s="3"/>
      <c r="Q20" s="3"/>
      <c r="R20" s="3"/>
      <c r="S20" s="3"/>
      <c r="T20" s="3"/>
      <c r="U20" s="3"/>
      <c r="V20" s="3"/>
      <c r="W20" s="3"/>
      <c r="X20" s="3"/>
      <c r="Y20" s="3"/>
      <c r="Z20" s="3"/>
    </row>
    <row r="21">
      <c r="A21" s="3"/>
      <c r="B21" s="3"/>
      <c r="C21" s="3"/>
      <c r="D21" s="15"/>
      <c r="E21" s="15"/>
      <c r="F21" s="15"/>
      <c r="G21" s="15"/>
      <c r="H21" s="15"/>
      <c r="I21" s="15"/>
      <c r="J21" s="15"/>
      <c r="K21" s="15"/>
      <c r="L21" s="3"/>
      <c r="M21" s="3"/>
      <c r="N21" s="3"/>
      <c r="O21" s="3"/>
      <c r="P21" s="3"/>
      <c r="Q21" s="3"/>
      <c r="R21" s="3"/>
      <c r="S21" s="3"/>
      <c r="T21" s="3"/>
      <c r="U21" s="3"/>
      <c r="V21" s="3"/>
      <c r="W21" s="3"/>
      <c r="X21" s="3"/>
      <c r="Y21" s="3"/>
      <c r="Z21" s="3"/>
    </row>
    <row r="22">
      <c r="A22" s="3"/>
      <c r="B22" s="3"/>
      <c r="C22" s="3"/>
      <c r="D22" s="15"/>
      <c r="E22" s="15"/>
      <c r="F22" s="15"/>
      <c r="G22" s="15"/>
      <c r="H22" s="15"/>
      <c r="I22" s="15"/>
      <c r="J22" s="15"/>
      <c r="K22" s="15"/>
      <c r="L22" s="3"/>
      <c r="M22" s="3"/>
      <c r="N22" s="3"/>
      <c r="O22" s="3"/>
      <c r="P22" s="3"/>
      <c r="Q22" s="3"/>
      <c r="R22" s="3"/>
      <c r="S22" s="3"/>
      <c r="T22" s="3"/>
      <c r="U22" s="3"/>
      <c r="V22" s="3"/>
      <c r="W22" s="3"/>
      <c r="X22" s="3"/>
      <c r="Y22" s="3"/>
      <c r="Z22" s="3"/>
    </row>
    <row r="23">
      <c r="A23" s="3"/>
      <c r="B23" s="3"/>
      <c r="C23" s="3"/>
      <c r="D23" s="3"/>
      <c r="E23" s="3"/>
      <c r="F23" s="3"/>
      <c r="G23" s="3"/>
      <c r="H23" s="3"/>
      <c r="I23" s="3"/>
      <c r="J23" s="3"/>
      <c r="K23" s="3"/>
      <c r="L23" s="3"/>
      <c r="M23" s="3"/>
      <c r="N23" s="3"/>
      <c r="O23" s="3"/>
      <c r="P23" s="3"/>
      <c r="Q23" s="3"/>
      <c r="R23" s="3"/>
      <c r="S23" s="3"/>
      <c r="T23" s="3"/>
      <c r="U23" s="3"/>
      <c r="V23" s="3"/>
      <c r="W23" s="3"/>
      <c r="X23" s="3"/>
      <c r="Y23" s="3"/>
      <c r="Z23" s="3"/>
    </row>
    <row r="24">
      <c r="A24" s="3"/>
      <c r="B24" s="3"/>
      <c r="C24" s="3"/>
      <c r="D24" s="3"/>
      <c r="E24" s="3"/>
      <c r="F24" s="3"/>
      <c r="G24" s="3"/>
      <c r="H24" s="3"/>
      <c r="I24" s="3"/>
      <c r="J24" s="3"/>
      <c r="K24" s="3"/>
      <c r="L24" s="3"/>
      <c r="M24" s="3"/>
      <c r="N24" s="3"/>
      <c r="O24" s="3"/>
      <c r="P24" s="3"/>
      <c r="Q24" s="3"/>
      <c r="R24" s="3"/>
      <c r="S24" s="3"/>
      <c r="T24" s="3"/>
      <c r="U24" s="3"/>
      <c r="V24" s="3"/>
      <c r="W24" s="3"/>
      <c r="X24" s="3"/>
      <c r="Y24" s="3"/>
      <c r="Z24" s="3"/>
    </row>
    <row r="25">
      <c r="A25" s="3"/>
      <c r="B25" s="3"/>
      <c r="C25" s="3"/>
      <c r="D25" s="3"/>
      <c r="E25" s="3"/>
      <c r="F25" s="3"/>
      <c r="G25" s="3"/>
      <c r="H25" s="3"/>
      <c r="I25" s="3"/>
      <c r="J25" s="3"/>
      <c r="K25" s="3"/>
      <c r="L25" s="3"/>
      <c r="M25" s="3"/>
      <c r="N25" s="3"/>
      <c r="O25" s="3"/>
      <c r="P25" s="3"/>
      <c r="Q25" s="3"/>
      <c r="R25" s="3"/>
      <c r="S25" s="3"/>
      <c r="T25" s="3"/>
      <c r="U25" s="3"/>
      <c r="V25" s="3"/>
      <c r="W25" s="3"/>
      <c r="X25" s="3"/>
      <c r="Y25" s="3"/>
      <c r="Z25" s="3"/>
    </row>
    <row r="26">
      <c r="A26" s="3"/>
      <c r="B26" s="3"/>
      <c r="C26" s="3"/>
      <c r="D26" s="3"/>
      <c r="E26" s="3"/>
      <c r="F26" s="3"/>
      <c r="G26" s="3"/>
      <c r="H26" s="3"/>
      <c r="I26" s="3"/>
      <c r="J26" s="3"/>
      <c r="K26" s="3"/>
      <c r="L26" s="3"/>
      <c r="M26" s="3"/>
      <c r="N26" s="3"/>
      <c r="O26" s="3"/>
      <c r="P26" s="3"/>
      <c r="Q26" s="3"/>
      <c r="R26" s="3"/>
      <c r="S26" s="3"/>
      <c r="T26" s="3"/>
      <c r="U26" s="3"/>
      <c r="V26" s="3"/>
      <c r="W26" s="3"/>
      <c r="X26" s="3"/>
      <c r="Y26" s="3"/>
      <c r="Z26" s="3"/>
    </row>
    <row r="27">
      <c r="A27" s="3"/>
      <c r="B27" s="3"/>
      <c r="C27" s="3"/>
      <c r="D27" s="3"/>
      <c r="E27" s="3"/>
      <c r="F27" s="3"/>
      <c r="G27" s="3"/>
      <c r="H27" s="3"/>
      <c r="I27" s="3"/>
      <c r="J27" s="3"/>
      <c r="K27" s="3"/>
      <c r="L27" s="3"/>
      <c r="M27" s="3"/>
      <c r="N27" s="3"/>
      <c r="O27" s="3"/>
      <c r="P27" s="3"/>
      <c r="Q27" s="3"/>
      <c r="R27" s="3"/>
      <c r="S27" s="3"/>
      <c r="T27" s="3"/>
      <c r="U27" s="3"/>
      <c r="V27" s="3"/>
      <c r="W27" s="3"/>
      <c r="X27" s="3"/>
      <c r="Y27" s="3"/>
      <c r="Z27" s="3"/>
    </row>
    <row r="28">
      <c r="A28" s="3"/>
      <c r="B28" s="3"/>
      <c r="C28" s="3"/>
      <c r="D28" s="3"/>
      <c r="E28" s="3"/>
      <c r="F28" s="3"/>
      <c r="G28" s="3"/>
      <c r="H28" s="3"/>
      <c r="I28" s="3"/>
      <c r="J28" s="3"/>
      <c r="K28" s="3"/>
      <c r="L28" s="3"/>
      <c r="M28" s="3"/>
      <c r="N28" s="3"/>
      <c r="O28" s="3"/>
      <c r="P28" s="3"/>
      <c r="Q28" s="3"/>
      <c r="R28" s="3"/>
      <c r="S28" s="3"/>
      <c r="T28" s="3"/>
      <c r="U28" s="3"/>
      <c r="V28" s="3"/>
      <c r="W28" s="3"/>
      <c r="X28" s="3"/>
      <c r="Y28" s="3"/>
      <c r="Z28" s="3"/>
    </row>
    <row r="29">
      <c r="A29" s="3"/>
      <c r="B29" s="3"/>
      <c r="C29" s="3"/>
      <c r="D29" s="3"/>
      <c r="E29" s="3"/>
      <c r="F29" s="3"/>
      <c r="G29" s="3"/>
      <c r="H29" s="3"/>
      <c r="I29" s="3"/>
      <c r="J29" s="3"/>
      <c r="K29" s="3"/>
      <c r="L29" s="3"/>
      <c r="M29" s="3"/>
      <c r="N29" s="3"/>
      <c r="O29" s="3"/>
      <c r="P29" s="3"/>
      <c r="Q29" s="3"/>
      <c r="R29" s="3"/>
      <c r="S29" s="3"/>
      <c r="T29" s="3"/>
      <c r="U29" s="3"/>
      <c r="V29" s="3"/>
      <c r="W29" s="3"/>
      <c r="X29" s="3"/>
      <c r="Y29" s="3"/>
      <c r="Z29" s="3"/>
    </row>
    <row r="30">
      <c r="A30" s="3"/>
      <c r="B30" s="3"/>
      <c r="C30" s="3"/>
      <c r="D30" s="3"/>
      <c r="E30" s="3"/>
      <c r="F30" s="3"/>
      <c r="G30" s="3"/>
      <c r="H30" s="3"/>
      <c r="I30" s="3"/>
      <c r="J30" s="3"/>
      <c r="K30" s="3"/>
      <c r="L30" s="3"/>
      <c r="M30" s="3"/>
      <c r="N30" s="3"/>
      <c r="O30" s="3"/>
      <c r="P30" s="3"/>
      <c r="Q30" s="3"/>
      <c r="R30" s="3"/>
      <c r="S30" s="3"/>
      <c r="T30" s="3"/>
      <c r="U30" s="3"/>
      <c r="V30" s="3"/>
      <c r="W30" s="3"/>
      <c r="X30" s="3"/>
      <c r="Y30" s="3"/>
      <c r="Z30" s="3"/>
    </row>
    <row r="31">
      <c r="A31" s="3"/>
      <c r="B31" s="3"/>
      <c r="C31" s="3"/>
      <c r="D31" s="3"/>
      <c r="E31" s="3"/>
      <c r="F31" s="3"/>
      <c r="G31" s="3"/>
      <c r="H31" s="3"/>
      <c r="I31" s="3"/>
      <c r="J31" s="3"/>
      <c r="K31" s="3"/>
      <c r="L31" s="3"/>
      <c r="M31" s="3"/>
      <c r="N31" s="3"/>
      <c r="O31" s="3"/>
      <c r="P31" s="3"/>
      <c r="Q31" s="3"/>
      <c r="R31" s="3"/>
      <c r="S31" s="3"/>
      <c r="T31" s="3"/>
      <c r="U31" s="3"/>
      <c r="V31" s="3"/>
      <c r="W31" s="3"/>
      <c r="X31" s="3"/>
      <c r="Y31" s="3"/>
      <c r="Z31" s="3"/>
    </row>
    <row r="32">
      <c r="A32" s="3"/>
      <c r="B32" s="3"/>
      <c r="C32" s="3"/>
      <c r="D32" s="3"/>
      <c r="E32" s="3"/>
      <c r="F32" s="3"/>
      <c r="G32" s="3"/>
      <c r="H32" s="3"/>
      <c r="I32" s="3"/>
      <c r="J32" s="3"/>
      <c r="K32" s="3"/>
      <c r="L32" s="3"/>
      <c r="M32" s="3"/>
      <c r="N32" s="3"/>
      <c r="O32" s="3"/>
      <c r="P32" s="3"/>
      <c r="Q32" s="3"/>
      <c r="R32" s="3"/>
      <c r="S32" s="3"/>
      <c r="T32" s="3"/>
      <c r="U32" s="3"/>
      <c r="V32" s="3"/>
      <c r="W32" s="3"/>
      <c r="X32" s="3"/>
      <c r="Y32" s="3"/>
      <c r="Z32" s="3"/>
    </row>
    <row r="33">
      <c r="A33" s="3"/>
      <c r="B33" s="3"/>
      <c r="C33" s="3"/>
      <c r="D33" s="3"/>
      <c r="E33" s="3"/>
      <c r="F33" s="3"/>
      <c r="G33" s="3"/>
      <c r="H33" s="3"/>
      <c r="I33" s="3"/>
      <c r="J33" s="3"/>
      <c r="K33" s="3"/>
      <c r="L33" s="3"/>
      <c r="M33" s="3"/>
      <c r="N33" s="3"/>
      <c r="O33" s="3"/>
      <c r="P33" s="3"/>
      <c r="Q33" s="3"/>
      <c r="R33" s="3"/>
      <c r="S33" s="3"/>
      <c r="T33" s="3"/>
      <c r="U33" s="3"/>
      <c r="V33" s="3"/>
      <c r="W33" s="3"/>
      <c r="X33" s="3"/>
      <c r="Y33" s="3"/>
      <c r="Z33" s="3"/>
    </row>
    <row r="34">
      <c r="A34" s="3"/>
      <c r="B34" s="3"/>
      <c r="C34" s="3"/>
      <c r="D34" s="3"/>
      <c r="E34" s="3"/>
      <c r="F34" s="3"/>
      <c r="G34" s="3"/>
      <c r="H34" s="3"/>
      <c r="I34" s="3"/>
      <c r="J34" s="3"/>
      <c r="K34" s="3"/>
      <c r="L34" s="3"/>
      <c r="M34" s="3"/>
      <c r="N34" s="3"/>
      <c r="O34" s="3"/>
      <c r="P34" s="3"/>
      <c r="Q34" s="3"/>
      <c r="R34" s="3"/>
      <c r="S34" s="3"/>
      <c r="T34" s="3"/>
      <c r="U34" s="3"/>
      <c r="V34" s="3"/>
      <c r="W34" s="3"/>
      <c r="X34" s="3"/>
      <c r="Y34" s="3"/>
      <c r="Z34" s="3"/>
    </row>
    <row r="35">
      <c r="A35" s="3"/>
      <c r="B35" s="3"/>
      <c r="C35" s="3"/>
      <c r="D35" s="3"/>
      <c r="E35" s="3"/>
      <c r="F35" s="3"/>
      <c r="G35" s="3"/>
      <c r="H35" s="3"/>
      <c r="I35" s="3"/>
      <c r="J35" s="3"/>
      <c r="K35" s="3"/>
      <c r="L35" s="3"/>
      <c r="M35" s="3"/>
      <c r="N35" s="3"/>
      <c r="O35" s="3"/>
      <c r="P35" s="3"/>
      <c r="Q35" s="3"/>
      <c r="R35" s="3"/>
      <c r="S35" s="3"/>
      <c r="T35" s="3"/>
      <c r="U35" s="3"/>
      <c r="V35" s="3"/>
      <c r="W35" s="3"/>
      <c r="X35" s="3"/>
      <c r="Y35" s="3"/>
      <c r="Z35" s="3"/>
    </row>
    <row r="36">
      <c r="A36" s="3"/>
      <c r="B36" s="3"/>
      <c r="C36" s="3"/>
      <c r="D36" s="3"/>
      <c r="E36" s="3"/>
      <c r="F36" s="3"/>
      <c r="G36" s="3"/>
      <c r="H36" s="3"/>
      <c r="I36" s="3"/>
      <c r="J36" s="3"/>
      <c r="K36" s="3"/>
      <c r="L36" s="3"/>
      <c r="M36" s="3"/>
      <c r="N36" s="3"/>
      <c r="O36" s="3"/>
      <c r="P36" s="3"/>
      <c r="Q36" s="3"/>
      <c r="R36" s="3"/>
      <c r="S36" s="3"/>
      <c r="T36" s="3"/>
      <c r="U36" s="3"/>
      <c r="V36" s="3"/>
      <c r="W36" s="3"/>
      <c r="X36" s="3"/>
      <c r="Y36" s="3"/>
      <c r="Z36" s="3"/>
    </row>
    <row r="37">
      <c r="A37" s="3"/>
      <c r="B37" s="3"/>
      <c r="C37" s="3"/>
      <c r="D37" s="3"/>
      <c r="E37" s="3"/>
      <c r="F37" s="3"/>
      <c r="G37" s="3"/>
      <c r="H37" s="3"/>
      <c r="I37" s="3"/>
      <c r="J37" s="3"/>
      <c r="K37" s="3"/>
      <c r="L37" s="3"/>
      <c r="M37" s="3"/>
      <c r="N37" s="3"/>
      <c r="O37" s="3"/>
      <c r="P37" s="3"/>
      <c r="Q37" s="3"/>
      <c r="R37" s="3"/>
      <c r="S37" s="3"/>
      <c r="T37" s="3"/>
      <c r="U37" s="3"/>
      <c r="V37" s="3"/>
      <c r="W37" s="3"/>
      <c r="X37" s="3"/>
      <c r="Y37" s="3"/>
      <c r="Z37" s="3"/>
    </row>
    <row r="38">
      <c r="A38" s="3"/>
      <c r="B38" s="3"/>
      <c r="C38" s="3"/>
      <c r="D38" s="3"/>
      <c r="E38" s="3"/>
      <c r="F38" s="3"/>
      <c r="G38" s="3"/>
      <c r="H38" s="3"/>
      <c r="I38" s="3"/>
      <c r="J38" s="3"/>
      <c r="K38" s="3"/>
      <c r="L38" s="3"/>
      <c r="M38" s="3"/>
      <c r="N38" s="3"/>
      <c r="O38" s="3"/>
      <c r="P38" s="3"/>
      <c r="Q38" s="3"/>
      <c r="R38" s="3"/>
      <c r="S38" s="3"/>
      <c r="T38" s="3"/>
      <c r="U38" s="3"/>
      <c r="V38" s="3"/>
      <c r="W38" s="3"/>
      <c r="X38" s="3"/>
      <c r="Y38" s="3"/>
      <c r="Z38" s="3"/>
    </row>
    <row r="39">
      <c r="A39" s="3"/>
      <c r="B39" s="3"/>
      <c r="C39" s="3"/>
      <c r="D39" s="3"/>
      <c r="E39" s="3"/>
      <c r="F39" s="3"/>
      <c r="G39" s="3"/>
      <c r="H39" s="3"/>
      <c r="I39" s="3"/>
      <c r="J39" s="3"/>
      <c r="K39" s="3"/>
      <c r="L39" s="3"/>
      <c r="M39" s="3"/>
      <c r="N39" s="3"/>
      <c r="O39" s="3"/>
      <c r="P39" s="3"/>
      <c r="Q39" s="3"/>
      <c r="R39" s="3"/>
      <c r="S39" s="3"/>
      <c r="T39" s="3"/>
      <c r="U39" s="3"/>
      <c r="V39" s="3"/>
      <c r="W39" s="3"/>
      <c r="X39" s="3"/>
      <c r="Y39" s="3"/>
      <c r="Z39" s="3"/>
    </row>
    <row r="40">
      <c r="A40" s="3"/>
      <c r="B40" s="3"/>
      <c r="C40" s="3"/>
      <c r="D40" s="3"/>
      <c r="E40" s="3"/>
      <c r="F40" s="3"/>
      <c r="G40" s="3"/>
      <c r="H40" s="3"/>
      <c r="I40" s="3"/>
      <c r="J40" s="3"/>
      <c r="K40" s="3"/>
      <c r="L40" s="3"/>
      <c r="M40" s="3"/>
      <c r="N40" s="3"/>
      <c r="O40" s="3"/>
      <c r="P40" s="3"/>
      <c r="Q40" s="3"/>
      <c r="R40" s="3"/>
      <c r="S40" s="3"/>
      <c r="T40" s="3"/>
      <c r="U40" s="3"/>
      <c r="V40" s="3"/>
      <c r="W40" s="3"/>
      <c r="X40" s="3"/>
      <c r="Y40" s="3"/>
      <c r="Z40" s="3"/>
    </row>
    <row r="41">
      <c r="A41" s="3"/>
      <c r="B41" s="3"/>
      <c r="C41" s="3"/>
      <c r="D41" s="3"/>
      <c r="E41" s="3"/>
      <c r="F41" s="3"/>
      <c r="G41" s="3"/>
      <c r="H41" s="3"/>
      <c r="I41" s="3"/>
      <c r="J41" s="3"/>
      <c r="K41" s="3"/>
      <c r="L41" s="3"/>
      <c r="M41" s="3"/>
      <c r="N41" s="3"/>
      <c r="O41" s="3"/>
      <c r="P41" s="3"/>
      <c r="Q41" s="3"/>
      <c r="R41" s="3"/>
      <c r="S41" s="3"/>
      <c r="T41" s="3"/>
      <c r="U41" s="3"/>
      <c r="V41" s="3"/>
      <c r="W41" s="3"/>
      <c r="X41" s="3"/>
      <c r="Y41" s="3"/>
      <c r="Z41" s="3"/>
    </row>
    <row r="42">
      <c r="A42" s="3"/>
      <c r="B42" s="3"/>
      <c r="C42" s="3"/>
      <c r="D42" s="3"/>
      <c r="E42" s="3"/>
      <c r="F42" s="3"/>
      <c r="G42" s="3"/>
      <c r="H42" s="3"/>
      <c r="I42" s="3"/>
      <c r="J42" s="3"/>
      <c r="K42" s="3"/>
      <c r="L42" s="3"/>
      <c r="M42" s="3"/>
      <c r="N42" s="3"/>
      <c r="O42" s="3"/>
      <c r="P42" s="3"/>
      <c r="Q42" s="3"/>
      <c r="R42" s="3"/>
      <c r="S42" s="3"/>
      <c r="T42" s="3"/>
      <c r="U42" s="3"/>
      <c r="V42" s="3"/>
      <c r="W42" s="3"/>
      <c r="X42" s="3"/>
      <c r="Y42" s="3"/>
      <c r="Z42" s="3"/>
    </row>
    <row r="43">
      <c r="A43" s="3"/>
      <c r="B43" s="3"/>
      <c r="C43" s="3"/>
      <c r="D43" s="3"/>
      <c r="E43" s="3"/>
      <c r="F43" s="3"/>
      <c r="G43" s="3"/>
      <c r="H43" s="3"/>
      <c r="I43" s="3"/>
      <c r="J43" s="3"/>
      <c r="K43" s="3"/>
      <c r="L43" s="3"/>
      <c r="M43" s="3"/>
      <c r="N43" s="3"/>
      <c r="O43" s="3"/>
      <c r="P43" s="3"/>
      <c r="Q43" s="3"/>
      <c r="R43" s="3"/>
      <c r="S43" s="3"/>
      <c r="T43" s="3"/>
      <c r="U43" s="3"/>
      <c r="V43" s="3"/>
      <c r="W43" s="3"/>
      <c r="X43" s="3"/>
      <c r="Y43" s="3"/>
      <c r="Z43" s="3"/>
    </row>
    <row r="44">
      <c r="A44" s="3"/>
      <c r="B44" s="3"/>
      <c r="C44" s="3"/>
      <c r="D44" s="3"/>
      <c r="E44" s="3"/>
      <c r="F44" s="3"/>
      <c r="G44" s="3"/>
      <c r="H44" s="3"/>
      <c r="I44" s="3"/>
      <c r="J44" s="3"/>
      <c r="K44" s="3"/>
      <c r="L44" s="3"/>
      <c r="M44" s="3"/>
      <c r="N44" s="3"/>
      <c r="O44" s="3"/>
      <c r="P44" s="3"/>
      <c r="Q44" s="3"/>
      <c r="R44" s="3"/>
      <c r="S44" s="3"/>
      <c r="T44" s="3"/>
      <c r="U44" s="3"/>
      <c r="V44" s="3"/>
      <c r="W44" s="3"/>
      <c r="X44" s="3"/>
      <c r="Y44" s="3"/>
      <c r="Z44" s="3"/>
    </row>
    <row r="45">
      <c r="A45" s="3"/>
      <c r="B45" s="3"/>
      <c r="C45" s="3"/>
      <c r="D45" s="3"/>
      <c r="E45" s="3"/>
      <c r="F45" s="3"/>
      <c r="G45" s="3"/>
      <c r="H45" s="3"/>
      <c r="I45" s="3"/>
      <c r="J45" s="3"/>
      <c r="K45" s="3"/>
      <c r="L45" s="3"/>
      <c r="M45" s="3"/>
      <c r="N45" s="3"/>
      <c r="O45" s="3"/>
      <c r="P45" s="3"/>
      <c r="Q45" s="3"/>
      <c r="R45" s="3"/>
      <c r="S45" s="3"/>
      <c r="T45" s="3"/>
      <c r="U45" s="3"/>
      <c r="V45" s="3"/>
      <c r="W45" s="3"/>
      <c r="X45" s="3"/>
      <c r="Y45" s="3"/>
      <c r="Z45" s="3"/>
    </row>
    <row r="46">
      <c r="A46" s="3"/>
      <c r="B46" s="3"/>
      <c r="C46" s="3"/>
      <c r="D46" s="3"/>
      <c r="E46" s="3"/>
      <c r="F46" s="3"/>
      <c r="G46" s="3"/>
      <c r="H46" s="3"/>
      <c r="I46" s="3"/>
      <c r="J46" s="3"/>
      <c r="K46" s="3"/>
      <c r="L46" s="3"/>
      <c r="M46" s="3"/>
      <c r="N46" s="3"/>
      <c r="O46" s="3"/>
      <c r="P46" s="3"/>
      <c r="Q46" s="3"/>
      <c r="R46" s="3"/>
      <c r="S46" s="3"/>
      <c r="T46" s="3"/>
      <c r="U46" s="3"/>
      <c r="V46" s="3"/>
      <c r="W46" s="3"/>
      <c r="X46" s="3"/>
      <c r="Y46" s="3"/>
      <c r="Z46" s="3"/>
    </row>
    <row r="47">
      <c r="A47" s="3"/>
      <c r="B47" s="3"/>
      <c r="C47" s="3"/>
      <c r="D47" s="3"/>
      <c r="E47" s="3"/>
      <c r="F47" s="3"/>
      <c r="G47" s="3"/>
      <c r="H47" s="3"/>
      <c r="I47" s="3"/>
      <c r="J47" s="3"/>
      <c r="K47" s="3"/>
      <c r="L47" s="3"/>
      <c r="M47" s="3"/>
      <c r="N47" s="3"/>
      <c r="O47" s="3"/>
      <c r="P47" s="3"/>
      <c r="Q47" s="3"/>
      <c r="R47" s="3"/>
      <c r="S47" s="3"/>
      <c r="T47" s="3"/>
      <c r="U47" s="3"/>
      <c r="V47" s="3"/>
      <c r="W47" s="3"/>
      <c r="X47" s="3"/>
      <c r="Y47" s="3"/>
      <c r="Z47" s="3"/>
    </row>
    <row r="48">
      <c r="A48" s="3"/>
      <c r="B48" s="3"/>
      <c r="C48" s="3"/>
      <c r="D48" s="3"/>
      <c r="E48" s="3"/>
      <c r="F48" s="3"/>
      <c r="G48" s="3"/>
      <c r="H48" s="3"/>
      <c r="I48" s="3"/>
      <c r="J48" s="3"/>
      <c r="K48" s="3"/>
      <c r="L48" s="3"/>
      <c r="M48" s="3"/>
      <c r="N48" s="3"/>
      <c r="O48" s="3"/>
      <c r="P48" s="3"/>
      <c r="Q48" s="3"/>
      <c r="R48" s="3"/>
      <c r="S48" s="3"/>
      <c r="T48" s="3"/>
      <c r="U48" s="3"/>
      <c r="V48" s="3"/>
      <c r="W48" s="3"/>
      <c r="X48" s="3"/>
      <c r="Y48" s="3"/>
      <c r="Z48" s="3"/>
    </row>
    <row r="49">
      <c r="A49" s="3"/>
      <c r="B49" s="3"/>
      <c r="C49" s="3"/>
      <c r="D49" s="3"/>
      <c r="E49" s="3"/>
      <c r="F49" s="3"/>
      <c r="G49" s="3"/>
      <c r="H49" s="3"/>
      <c r="I49" s="3"/>
      <c r="J49" s="3"/>
      <c r="K49" s="3"/>
      <c r="L49" s="3"/>
      <c r="M49" s="3"/>
      <c r="N49" s="3"/>
      <c r="O49" s="3"/>
      <c r="P49" s="3"/>
      <c r="Q49" s="3"/>
      <c r="R49" s="3"/>
      <c r="S49" s="3"/>
      <c r="T49" s="3"/>
      <c r="U49" s="3"/>
      <c r="V49" s="3"/>
      <c r="W49" s="3"/>
      <c r="X49" s="3"/>
      <c r="Y49" s="3"/>
      <c r="Z49" s="3"/>
    </row>
    <row r="50">
      <c r="A50" s="3"/>
      <c r="B50" s="3"/>
      <c r="C50" s="3"/>
      <c r="D50" s="3"/>
      <c r="E50" s="3"/>
      <c r="F50" s="3"/>
      <c r="G50" s="3"/>
      <c r="H50" s="3"/>
      <c r="I50" s="3"/>
      <c r="J50" s="3"/>
      <c r="K50" s="3"/>
      <c r="L50" s="3"/>
      <c r="M50" s="3"/>
      <c r="N50" s="3"/>
      <c r="O50" s="3"/>
      <c r="P50" s="3"/>
      <c r="Q50" s="3"/>
      <c r="R50" s="3"/>
      <c r="S50" s="3"/>
      <c r="T50" s="3"/>
      <c r="U50" s="3"/>
      <c r="V50" s="3"/>
      <c r="W50" s="3"/>
      <c r="X50" s="3"/>
      <c r="Y50" s="3"/>
      <c r="Z50" s="3"/>
    </row>
    <row r="51">
      <c r="A51" s="3"/>
      <c r="B51" s="3"/>
      <c r="C51" s="3"/>
      <c r="D51" s="3"/>
      <c r="E51" s="3"/>
      <c r="F51" s="3"/>
      <c r="G51" s="3"/>
      <c r="H51" s="3"/>
      <c r="I51" s="3"/>
      <c r="J51" s="3"/>
      <c r="K51" s="3"/>
      <c r="L51" s="3"/>
      <c r="M51" s="3"/>
      <c r="N51" s="3"/>
      <c r="O51" s="3"/>
      <c r="P51" s="3"/>
      <c r="Q51" s="3"/>
      <c r="R51" s="3"/>
      <c r="S51" s="3"/>
      <c r="T51" s="3"/>
      <c r="U51" s="3"/>
      <c r="V51" s="3"/>
      <c r="W51" s="3"/>
      <c r="X51" s="3"/>
      <c r="Y51" s="3"/>
      <c r="Z51" s="3"/>
    </row>
    <row r="52">
      <c r="A52" s="3"/>
      <c r="B52" s="3"/>
      <c r="C52" s="3"/>
      <c r="D52" s="3"/>
      <c r="E52" s="3"/>
      <c r="F52" s="3"/>
      <c r="G52" s="3"/>
      <c r="H52" s="3"/>
      <c r="I52" s="3"/>
      <c r="J52" s="3"/>
      <c r="K52" s="3"/>
      <c r="L52" s="3"/>
      <c r="M52" s="3"/>
      <c r="N52" s="3"/>
      <c r="O52" s="3"/>
      <c r="P52" s="3"/>
      <c r="Q52" s="3"/>
      <c r="R52" s="3"/>
      <c r="S52" s="3"/>
      <c r="T52" s="3"/>
      <c r="U52" s="3"/>
      <c r="V52" s="3"/>
      <c r="W52" s="3"/>
      <c r="X52" s="3"/>
      <c r="Y52" s="3"/>
      <c r="Z52" s="3"/>
    </row>
    <row r="53">
      <c r="A53" s="3"/>
      <c r="B53" s="3"/>
      <c r="C53" s="3"/>
      <c r="D53" s="3"/>
      <c r="E53" s="3"/>
      <c r="F53" s="3"/>
      <c r="G53" s="3"/>
      <c r="H53" s="3"/>
      <c r="I53" s="3"/>
      <c r="J53" s="3"/>
      <c r="K53" s="3"/>
      <c r="L53" s="3"/>
      <c r="M53" s="3"/>
      <c r="N53" s="3"/>
      <c r="O53" s="3"/>
      <c r="P53" s="3"/>
      <c r="Q53" s="3"/>
      <c r="R53" s="3"/>
      <c r="S53" s="3"/>
      <c r="T53" s="3"/>
      <c r="U53" s="3"/>
      <c r="V53" s="3"/>
      <c r="W53" s="3"/>
      <c r="X53" s="3"/>
      <c r="Y53" s="3"/>
      <c r="Z53" s="3"/>
    </row>
    <row r="54">
      <c r="A54" s="3"/>
      <c r="B54" s="3"/>
      <c r="C54" s="3"/>
      <c r="D54" s="3"/>
      <c r="E54" s="3"/>
      <c r="F54" s="3"/>
      <c r="G54" s="3"/>
      <c r="H54" s="3"/>
      <c r="I54" s="3"/>
      <c r="J54" s="3"/>
      <c r="K54" s="3"/>
      <c r="L54" s="3"/>
      <c r="M54" s="3"/>
      <c r="N54" s="3"/>
      <c r="O54" s="3"/>
      <c r="P54" s="3"/>
      <c r="Q54" s="3"/>
      <c r="R54" s="3"/>
      <c r="S54" s="3"/>
      <c r="T54" s="3"/>
      <c r="U54" s="3"/>
      <c r="V54" s="3"/>
      <c r="W54" s="3"/>
      <c r="X54" s="3"/>
      <c r="Y54" s="3"/>
      <c r="Z54" s="3"/>
    </row>
    <row r="55">
      <c r="A55" s="3"/>
      <c r="B55" s="3"/>
      <c r="C55" s="3"/>
      <c r="D55" s="3"/>
      <c r="E55" s="3"/>
      <c r="F55" s="3"/>
      <c r="G55" s="3"/>
      <c r="H55" s="3"/>
      <c r="I55" s="3"/>
      <c r="J55" s="3"/>
      <c r="K55" s="3"/>
      <c r="L55" s="3"/>
      <c r="M55" s="3"/>
      <c r="N55" s="3"/>
      <c r="O55" s="3"/>
      <c r="P55" s="3"/>
      <c r="Q55" s="3"/>
      <c r="R55" s="3"/>
      <c r="S55" s="3"/>
      <c r="T55" s="3"/>
      <c r="U55" s="3"/>
      <c r="V55" s="3"/>
      <c r="W55" s="3"/>
      <c r="X55" s="3"/>
      <c r="Y55" s="3"/>
      <c r="Z55" s="3"/>
    </row>
    <row r="56">
      <c r="A56" s="3"/>
      <c r="B56" s="3"/>
      <c r="C56" s="3"/>
      <c r="D56" s="3"/>
      <c r="E56" s="3"/>
      <c r="F56" s="3"/>
      <c r="G56" s="3"/>
      <c r="H56" s="3"/>
      <c r="I56" s="3"/>
      <c r="J56" s="3"/>
      <c r="K56" s="3"/>
      <c r="L56" s="3"/>
      <c r="M56" s="3"/>
      <c r="N56" s="3"/>
      <c r="O56" s="3"/>
      <c r="P56" s="3"/>
      <c r="Q56" s="3"/>
      <c r="R56" s="3"/>
      <c r="S56" s="3"/>
      <c r="T56" s="3"/>
      <c r="U56" s="3"/>
      <c r="V56" s="3"/>
      <c r="W56" s="3"/>
      <c r="X56" s="3"/>
      <c r="Y56" s="3"/>
      <c r="Z56" s="3"/>
    </row>
    <row r="57">
      <c r="A57" s="3"/>
      <c r="B57" s="3"/>
      <c r="C57" s="3"/>
      <c r="D57" s="3"/>
      <c r="E57" s="3"/>
      <c r="F57" s="3"/>
      <c r="G57" s="3"/>
      <c r="H57" s="3"/>
      <c r="I57" s="3"/>
      <c r="J57" s="3"/>
      <c r="K57" s="3"/>
      <c r="L57" s="3"/>
      <c r="M57" s="3"/>
      <c r="N57" s="3"/>
      <c r="O57" s="3"/>
      <c r="P57" s="3"/>
      <c r="Q57" s="3"/>
      <c r="R57" s="3"/>
      <c r="S57" s="3"/>
      <c r="T57" s="3"/>
      <c r="U57" s="3"/>
      <c r="V57" s="3"/>
      <c r="W57" s="3"/>
      <c r="X57" s="3"/>
      <c r="Y57" s="3"/>
      <c r="Z57" s="3"/>
    </row>
    <row r="58">
      <c r="A58" s="3"/>
      <c r="B58" s="3"/>
      <c r="C58" s="3"/>
      <c r="D58" s="3"/>
      <c r="E58" s="3"/>
      <c r="F58" s="3"/>
      <c r="G58" s="3"/>
      <c r="H58" s="3"/>
      <c r="I58" s="3"/>
      <c r="J58" s="3"/>
      <c r="K58" s="3"/>
      <c r="L58" s="3"/>
      <c r="M58" s="3"/>
      <c r="N58" s="3"/>
      <c r="O58" s="3"/>
      <c r="P58" s="3"/>
      <c r="Q58" s="3"/>
      <c r="R58" s="3"/>
      <c r="S58" s="3"/>
      <c r="T58" s="3"/>
      <c r="U58" s="3"/>
      <c r="V58" s="3"/>
      <c r="W58" s="3"/>
      <c r="X58" s="3"/>
      <c r="Y58" s="3"/>
      <c r="Z58" s="3"/>
    </row>
    <row r="59">
      <c r="A59" s="3"/>
      <c r="B59" s="3"/>
      <c r="C59" s="3"/>
      <c r="D59" s="3"/>
      <c r="E59" s="3"/>
      <c r="F59" s="3"/>
      <c r="G59" s="3"/>
      <c r="H59" s="3"/>
      <c r="I59" s="3"/>
      <c r="J59" s="3"/>
      <c r="K59" s="3"/>
      <c r="L59" s="3"/>
      <c r="M59" s="3"/>
      <c r="N59" s="3"/>
      <c r="O59" s="3"/>
      <c r="P59" s="3"/>
      <c r="Q59" s="3"/>
      <c r="R59" s="3"/>
      <c r="S59" s="3"/>
      <c r="T59" s="3"/>
      <c r="U59" s="3"/>
      <c r="V59" s="3"/>
      <c r="W59" s="3"/>
      <c r="X59" s="3"/>
      <c r="Y59" s="3"/>
      <c r="Z59" s="3"/>
    </row>
    <row r="60">
      <c r="A60" s="3"/>
      <c r="B60" s="3"/>
      <c r="C60" s="3"/>
      <c r="D60" s="3"/>
      <c r="E60" s="3"/>
      <c r="F60" s="3"/>
      <c r="G60" s="3"/>
      <c r="H60" s="3"/>
      <c r="I60" s="3"/>
      <c r="J60" s="3"/>
      <c r="K60" s="3"/>
      <c r="L60" s="3"/>
      <c r="M60" s="3"/>
      <c r="N60" s="3"/>
      <c r="O60" s="3"/>
      <c r="P60" s="3"/>
      <c r="Q60" s="3"/>
      <c r="R60" s="3"/>
      <c r="S60" s="3"/>
      <c r="T60" s="3"/>
      <c r="U60" s="3"/>
      <c r="V60" s="3"/>
      <c r="W60" s="3"/>
      <c r="X60" s="3"/>
      <c r="Y60" s="3"/>
      <c r="Z60" s="3"/>
    </row>
    <row r="61">
      <c r="A61" s="3"/>
      <c r="B61" s="3"/>
      <c r="C61" s="3"/>
      <c r="D61" s="3"/>
      <c r="E61" s="3"/>
      <c r="F61" s="3"/>
      <c r="G61" s="3"/>
      <c r="H61" s="3"/>
      <c r="I61" s="3"/>
      <c r="J61" s="3"/>
      <c r="K61" s="3"/>
      <c r="L61" s="3"/>
      <c r="M61" s="3"/>
      <c r="N61" s="3"/>
      <c r="O61" s="3"/>
      <c r="P61" s="3"/>
      <c r="Q61" s="3"/>
      <c r="R61" s="3"/>
      <c r="S61" s="3"/>
      <c r="T61" s="3"/>
      <c r="U61" s="3"/>
      <c r="V61" s="3"/>
      <c r="W61" s="3"/>
      <c r="X61" s="3"/>
      <c r="Y61" s="3"/>
      <c r="Z61" s="3"/>
    </row>
    <row r="62">
      <c r="A62" s="3"/>
      <c r="B62" s="3"/>
      <c r="C62" s="3"/>
      <c r="D62" s="3"/>
      <c r="E62" s="3"/>
      <c r="F62" s="3"/>
      <c r="G62" s="3"/>
      <c r="H62" s="3"/>
      <c r="I62" s="3"/>
      <c r="J62" s="3"/>
      <c r="K62" s="3"/>
      <c r="L62" s="3"/>
      <c r="M62" s="3"/>
      <c r="N62" s="3"/>
      <c r="O62" s="3"/>
      <c r="P62" s="3"/>
      <c r="Q62" s="3"/>
      <c r="R62" s="3"/>
      <c r="S62" s="3"/>
      <c r="T62" s="3"/>
      <c r="U62" s="3"/>
      <c r="V62" s="3"/>
      <c r="W62" s="3"/>
      <c r="X62" s="3"/>
      <c r="Y62" s="3"/>
      <c r="Z62" s="3"/>
    </row>
    <row r="63">
      <c r="A63" s="3"/>
      <c r="B63" s="3"/>
      <c r="C63" s="3"/>
      <c r="D63" s="3"/>
      <c r="E63" s="3"/>
      <c r="F63" s="3"/>
      <c r="G63" s="3"/>
      <c r="H63" s="3"/>
      <c r="I63" s="3"/>
      <c r="J63" s="3"/>
      <c r="K63" s="3"/>
      <c r="L63" s="3"/>
      <c r="M63" s="3"/>
      <c r="N63" s="3"/>
      <c r="O63" s="3"/>
      <c r="P63" s="3"/>
      <c r="Q63" s="3"/>
      <c r="R63" s="3"/>
      <c r="S63" s="3"/>
      <c r="T63" s="3"/>
      <c r="U63" s="3"/>
      <c r="V63" s="3"/>
      <c r="W63" s="3"/>
      <c r="X63" s="3"/>
      <c r="Y63" s="3"/>
      <c r="Z63" s="3"/>
    </row>
    <row r="64">
      <c r="A64" s="3"/>
      <c r="B64" s="3"/>
      <c r="C64" s="3"/>
      <c r="D64" s="3"/>
      <c r="E64" s="3"/>
      <c r="F64" s="3"/>
      <c r="G64" s="3"/>
      <c r="H64" s="3"/>
      <c r="I64" s="3"/>
      <c r="J64" s="3"/>
      <c r="K64" s="3"/>
      <c r="L64" s="3"/>
      <c r="M64" s="3"/>
      <c r="N64" s="3"/>
      <c r="O64" s="3"/>
      <c r="P64" s="3"/>
      <c r="Q64" s="3"/>
      <c r="R64" s="3"/>
      <c r="S64" s="3"/>
      <c r="T64" s="3"/>
      <c r="U64" s="3"/>
      <c r="V64" s="3"/>
      <c r="W64" s="3"/>
      <c r="X64" s="3"/>
      <c r="Y64" s="3"/>
      <c r="Z64" s="3"/>
    </row>
    <row r="65">
      <c r="A65" s="3"/>
      <c r="B65" s="3"/>
      <c r="C65" s="3"/>
      <c r="D65" s="3"/>
      <c r="E65" s="3"/>
      <c r="F65" s="3"/>
      <c r="G65" s="3"/>
      <c r="H65" s="3"/>
      <c r="I65" s="3"/>
      <c r="J65" s="3"/>
      <c r="K65" s="3"/>
      <c r="L65" s="3"/>
      <c r="M65" s="3"/>
      <c r="N65" s="3"/>
      <c r="O65" s="3"/>
      <c r="P65" s="3"/>
      <c r="Q65" s="3"/>
      <c r="R65" s="3"/>
      <c r="S65" s="3"/>
      <c r="T65" s="3"/>
      <c r="U65" s="3"/>
      <c r="V65" s="3"/>
      <c r="W65" s="3"/>
      <c r="X65" s="3"/>
      <c r="Y65" s="3"/>
      <c r="Z65" s="3"/>
    </row>
    <row r="66">
      <c r="A66" s="3"/>
      <c r="B66" s="3"/>
      <c r="C66" s="3"/>
      <c r="D66" s="3"/>
      <c r="E66" s="3"/>
      <c r="F66" s="3"/>
      <c r="G66" s="3"/>
      <c r="H66" s="3"/>
      <c r="I66" s="3"/>
      <c r="J66" s="3"/>
      <c r="K66" s="3"/>
      <c r="L66" s="3"/>
      <c r="M66" s="3"/>
      <c r="N66" s="3"/>
      <c r="O66" s="3"/>
      <c r="P66" s="3"/>
      <c r="Q66" s="3"/>
      <c r="R66" s="3"/>
      <c r="S66" s="3"/>
      <c r="T66" s="3"/>
      <c r="U66" s="3"/>
      <c r="V66" s="3"/>
      <c r="W66" s="3"/>
      <c r="X66" s="3"/>
      <c r="Y66" s="3"/>
      <c r="Z66" s="3"/>
    </row>
    <row r="67">
      <c r="A67" s="3"/>
      <c r="B67" s="3"/>
      <c r="C67" s="3"/>
      <c r="D67" s="3"/>
      <c r="E67" s="3"/>
      <c r="F67" s="3"/>
      <c r="G67" s="3"/>
      <c r="H67" s="3"/>
      <c r="I67" s="3"/>
      <c r="J67" s="3"/>
      <c r="K67" s="3"/>
      <c r="L67" s="3"/>
      <c r="M67" s="3"/>
      <c r="N67" s="3"/>
      <c r="O67" s="3"/>
      <c r="P67" s="3"/>
      <c r="Q67" s="3"/>
      <c r="R67" s="3"/>
      <c r="S67" s="3"/>
      <c r="T67" s="3"/>
      <c r="U67" s="3"/>
      <c r="V67" s="3"/>
      <c r="W67" s="3"/>
      <c r="X67" s="3"/>
      <c r="Y67" s="3"/>
      <c r="Z67" s="3"/>
    </row>
    <row r="68">
      <c r="A68" s="3"/>
      <c r="B68" s="3"/>
      <c r="C68" s="3"/>
      <c r="D68" s="3"/>
      <c r="E68" s="3"/>
      <c r="F68" s="3"/>
      <c r="G68" s="3"/>
      <c r="H68" s="3"/>
      <c r="I68" s="3"/>
      <c r="J68" s="3"/>
      <c r="K68" s="3"/>
      <c r="L68" s="3"/>
      <c r="M68" s="3"/>
      <c r="N68" s="3"/>
      <c r="O68" s="3"/>
      <c r="P68" s="3"/>
      <c r="Q68" s="3"/>
      <c r="R68" s="3"/>
      <c r="S68" s="3"/>
      <c r="T68" s="3"/>
      <c r="U68" s="3"/>
      <c r="V68" s="3"/>
      <c r="W68" s="3"/>
      <c r="X68" s="3"/>
      <c r="Y68" s="3"/>
      <c r="Z68" s="3"/>
    </row>
    <row r="69">
      <c r="A69" s="3"/>
      <c r="B69" s="3"/>
      <c r="C69" s="3"/>
      <c r="D69" s="3"/>
      <c r="E69" s="3"/>
      <c r="F69" s="3"/>
      <c r="G69" s="3"/>
      <c r="H69" s="3"/>
      <c r="I69" s="3"/>
      <c r="J69" s="3"/>
      <c r="K69" s="3"/>
      <c r="L69" s="3"/>
      <c r="M69" s="3"/>
      <c r="N69" s="3"/>
      <c r="O69" s="3"/>
      <c r="P69" s="3"/>
      <c r="Q69" s="3"/>
      <c r="R69" s="3"/>
      <c r="S69" s="3"/>
      <c r="T69" s="3"/>
      <c r="U69" s="3"/>
      <c r="V69" s="3"/>
      <c r="W69" s="3"/>
      <c r="X69" s="3"/>
      <c r="Y69" s="3"/>
      <c r="Z69" s="3"/>
    </row>
    <row r="70">
      <c r="A70" s="3"/>
      <c r="B70" s="3"/>
      <c r="C70" s="3"/>
      <c r="D70" s="3"/>
      <c r="E70" s="3"/>
      <c r="F70" s="3"/>
      <c r="G70" s="3"/>
      <c r="H70" s="3"/>
      <c r="I70" s="3"/>
      <c r="J70" s="3"/>
      <c r="K70" s="3"/>
      <c r="L70" s="3"/>
      <c r="M70" s="3"/>
      <c r="N70" s="3"/>
      <c r="O70" s="3"/>
      <c r="P70" s="3"/>
      <c r="Q70" s="3"/>
      <c r="R70" s="3"/>
      <c r="S70" s="3"/>
      <c r="T70" s="3"/>
      <c r="U70" s="3"/>
      <c r="V70" s="3"/>
      <c r="W70" s="3"/>
      <c r="X70" s="3"/>
      <c r="Y70" s="3"/>
      <c r="Z70" s="3"/>
    </row>
    <row r="71">
      <c r="A71" s="3"/>
      <c r="B71" s="3"/>
      <c r="C71" s="3"/>
      <c r="D71" s="3"/>
      <c r="E71" s="3"/>
      <c r="F71" s="3"/>
      <c r="G71" s="3"/>
      <c r="H71" s="3"/>
      <c r="I71" s="3"/>
      <c r="J71" s="3"/>
      <c r="K71" s="3"/>
      <c r="L71" s="3"/>
      <c r="M71" s="3"/>
      <c r="N71" s="3"/>
      <c r="O71" s="3"/>
      <c r="P71" s="3"/>
      <c r="Q71" s="3"/>
      <c r="R71" s="3"/>
      <c r="S71" s="3"/>
      <c r="T71" s="3"/>
      <c r="U71" s="3"/>
      <c r="V71" s="3"/>
      <c r="W71" s="3"/>
      <c r="X71" s="3"/>
      <c r="Y71" s="3"/>
      <c r="Z71" s="3"/>
    </row>
    <row r="72">
      <c r="A72" s="3"/>
      <c r="B72" s="3"/>
      <c r="C72" s="3"/>
      <c r="D72" s="3"/>
      <c r="E72" s="3"/>
      <c r="F72" s="3"/>
      <c r="G72" s="3"/>
      <c r="H72" s="3"/>
      <c r="I72" s="3"/>
      <c r="J72" s="3"/>
      <c r="K72" s="3"/>
      <c r="L72" s="3"/>
      <c r="M72" s="3"/>
      <c r="N72" s="3"/>
      <c r="O72" s="3"/>
      <c r="P72" s="3"/>
      <c r="Q72" s="3"/>
      <c r="R72" s="3"/>
      <c r="S72" s="3"/>
      <c r="T72" s="3"/>
      <c r="U72" s="3"/>
      <c r="V72" s="3"/>
      <c r="W72" s="3"/>
      <c r="X72" s="3"/>
      <c r="Y72" s="3"/>
      <c r="Z72" s="3"/>
    </row>
    <row r="73">
      <c r="A73" s="3"/>
      <c r="B73" s="3"/>
      <c r="C73" s="3"/>
      <c r="D73" s="3"/>
      <c r="E73" s="3"/>
      <c r="F73" s="3"/>
      <c r="G73" s="3"/>
      <c r="H73" s="3"/>
      <c r="I73" s="3"/>
      <c r="J73" s="3"/>
      <c r="K73" s="3"/>
      <c r="L73" s="3"/>
      <c r="M73" s="3"/>
      <c r="N73" s="3"/>
      <c r="O73" s="3"/>
      <c r="P73" s="3"/>
      <c r="Q73" s="3"/>
      <c r="R73" s="3"/>
      <c r="S73" s="3"/>
      <c r="T73" s="3"/>
      <c r="U73" s="3"/>
      <c r="V73" s="3"/>
      <c r="W73" s="3"/>
      <c r="X73" s="3"/>
      <c r="Y73" s="3"/>
      <c r="Z73" s="3"/>
    </row>
    <row r="74">
      <c r="A74" s="3"/>
      <c r="B74" s="3"/>
      <c r="C74" s="3"/>
      <c r="D74" s="3"/>
      <c r="E74" s="3"/>
      <c r="F74" s="3"/>
      <c r="G74" s="3"/>
      <c r="H74" s="3"/>
      <c r="I74" s="3"/>
      <c r="J74" s="3"/>
      <c r="K74" s="3"/>
      <c r="L74" s="3"/>
      <c r="M74" s="3"/>
      <c r="N74" s="3"/>
      <c r="O74" s="3"/>
      <c r="P74" s="3"/>
      <c r="Q74" s="3"/>
      <c r="R74" s="3"/>
      <c r="S74" s="3"/>
      <c r="T74" s="3"/>
      <c r="U74" s="3"/>
      <c r="V74" s="3"/>
      <c r="W74" s="3"/>
      <c r="X74" s="3"/>
      <c r="Y74" s="3"/>
      <c r="Z74" s="3"/>
    </row>
    <row r="75">
      <c r="A75" s="3"/>
      <c r="B75" s="3"/>
      <c r="C75" s="3"/>
      <c r="D75" s="3"/>
      <c r="E75" s="3"/>
      <c r="F75" s="3"/>
      <c r="G75" s="3"/>
      <c r="H75" s="3"/>
      <c r="I75" s="3"/>
      <c r="J75" s="3"/>
      <c r="K75" s="3"/>
      <c r="L75" s="3"/>
      <c r="M75" s="3"/>
      <c r="N75" s="3"/>
      <c r="O75" s="3"/>
      <c r="P75" s="3"/>
      <c r="Q75" s="3"/>
      <c r="R75" s="3"/>
      <c r="S75" s="3"/>
      <c r="T75" s="3"/>
      <c r="U75" s="3"/>
      <c r="V75" s="3"/>
      <c r="W75" s="3"/>
      <c r="X75" s="3"/>
      <c r="Y75" s="3"/>
      <c r="Z75" s="3"/>
    </row>
    <row r="76">
      <c r="A76" s="3"/>
      <c r="B76" s="3"/>
      <c r="C76" s="3"/>
      <c r="D76" s="3"/>
      <c r="E76" s="3"/>
      <c r="F76" s="3"/>
      <c r="G76" s="3"/>
      <c r="H76" s="3"/>
      <c r="I76" s="3"/>
      <c r="J76" s="3"/>
      <c r="K76" s="3"/>
      <c r="L76" s="3"/>
      <c r="M76" s="3"/>
      <c r="N76" s="3"/>
      <c r="O76" s="3"/>
      <c r="P76" s="3"/>
      <c r="Q76" s="3"/>
      <c r="R76" s="3"/>
      <c r="S76" s="3"/>
      <c r="T76" s="3"/>
      <c r="U76" s="3"/>
      <c r="V76" s="3"/>
      <c r="W76" s="3"/>
      <c r="X76" s="3"/>
      <c r="Y76" s="3"/>
      <c r="Z76" s="3"/>
    </row>
    <row r="77">
      <c r="A77" s="3"/>
      <c r="B77" s="3"/>
      <c r="C77" s="3"/>
      <c r="D77" s="3"/>
      <c r="E77" s="3"/>
      <c r="F77" s="3"/>
      <c r="G77" s="3"/>
      <c r="H77" s="3"/>
      <c r="I77" s="3"/>
      <c r="J77" s="3"/>
      <c r="K77" s="3"/>
      <c r="L77" s="3"/>
      <c r="M77" s="3"/>
      <c r="N77" s="3"/>
      <c r="O77" s="3"/>
      <c r="P77" s="3"/>
      <c r="Q77" s="3"/>
      <c r="R77" s="3"/>
      <c r="S77" s="3"/>
      <c r="T77" s="3"/>
      <c r="U77" s="3"/>
      <c r="V77" s="3"/>
      <c r="W77" s="3"/>
      <c r="X77" s="3"/>
      <c r="Y77" s="3"/>
      <c r="Z77" s="3"/>
    </row>
    <row r="78">
      <c r="A78" s="3"/>
      <c r="B78" s="3"/>
      <c r="C78" s="3"/>
      <c r="D78" s="3"/>
      <c r="E78" s="3"/>
      <c r="F78" s="3"/>
      <c r="G78" s="3"/>
      <c r="H78" s="3"/>
      <c r="I78" s="3"/>
      <c r="J78" s="3"/>
      <c r="K78" s="3"/>
      <c r="L78" s="3"/>
      <c r="M78" s="3"/>
      <c r="N78" s="3"/>
      <c r="O78" s="3"/>
      <c r="P78" s="3"/>
      <c r="Q78" s="3"/>
      <c r="R78" s="3"/>
      <c r="S78" s="3"/>
      <c r="T78" s="3"/>
      <c r="U78" s="3"/>
      <c r="V78" s="3"/>
      <c r="W78" s="3"/>
      <c r="X78" s="3"/>
      <c r="Y78" s="3"/>
      <c r="Z78" s="3"/>
    </row>
    <row r="79">
      <c r="A79" s="3"/>
      <c r="B79" s="3"/>
      <c r="C79" s="3"/>
      <c r="D79" s="3"/>
      <c r="E79" s="3"/>
      <c r="F79" s="3"/>
      <c r="G79" s="3"/>
      <c r="H79" s="3"/>
      <c r="I79" s="3"/>
      <c r="J79" s="3"/>
      <c r="K79" s="3"/>
      <c r="L79" s="3"/>
      <c r="M79" s="3"/>
      <c r="N79" s="3"/>
      <c r="O79" s="3"/>
      <c r="P79" s="3"/>
      <c r="Q79" s="3"/>
      <c r="R79" s="3"/>
      <c r="S79" s="3"/>
      <c r="T79" s="3"/>
      <c r="U79" s="3"/>
      <c r="V79" s="3"/>
      <c r="W79" s="3"/>
      <c r="X79" s="3"/>
      <c r="Y79" s="3"/>
      <c r="Z79" s="3"/>
    </row>
    <row r="80">
      <c r="A80" s="3"/>
      <c r="B80" s="3"/>
      <c r="C80" s="3"/>
      <c r="D80" s="3"/>
      <c r="E80" s="3"/>
      <c r="F80" s="3"/>
      <c r="G80" s="3"/>
      <c r="H80" s="3"/>
      <c r="I80" s="3"/>
      <c r="J80" s="3"/>
      <c r="K80" s="3"/>
      <c r="L80" s="3"/>
      <c r="M80" s="3"/>
      <c r="N80" s="3"/>
      <c r="O80" s="3"/>
      <c r="P80" s="3"/>
      <c r="Q80" s="3"/>
      <c r="R80" s="3"/>
      <c r="S80" s="3"/>
      <c r="T80" s="3"/>
      <c r="U80" s="3"/>
      <c r="V80" s="3"/>
      <c r="W80" s="3"/>
      <c r="X80" s="3"/>
      <c r="Y80" s="3"/>
      <c r="Z80" s="3"/>
    </row>
    <row r="81">
      <c r="A81" s="3"/>
      <c r="B81" s="3"/>
      <c r="C81" s="3"/>
      <c r="D81" s="3"/>
      <c r="E81" s="3"/>
      <c r="F81" s="3"/>
      <c r="G81" s="3"/>
      <c r="H81" s="3"/>
      <c r="I81" s="3"/>
      <c r="J81" s="3"/>
      <c r="K81" s="3"/>
      <c r="L81" s="3"/>
      <c r="M81" s="3"/>
      <c r="N81" s="3"/>
      <c r="O81" s="3"/>
      <c r="P81" s="3"/>
      <c r="Q81" s="3"/>
      <c r="R81" s="3"/>
      <c r="S81" s="3"/>
      <c r="T81" s="3"/>
      <c r="U81" s="3"/>
      <c r="V81" s="3"/>
      <c r="W81" s="3"/>
      <c r="X81" s="3"/>
      <c r="Y81" s="3"/>
      <c r="Z81" s="3"/>
    </row>
    <row r="82">
      <c r="A82" s="3"/>
      <c r="B82" s="3"/>
      <c r="C82" s="3"/>
      <c r="D82" s="3"/>
      <c r="E82" s="3"/>
      <c r="F82" s="3"/>
      <c r="G82" s="3"/>
      <c r="H82" s="3"/>
      <c r="I82" s="3"/>
      <c r="J82" s="3"/>
      <c r="K82" s="3"/>
      <c r="L82" s="3"/>
      <c r="M82" s="3"/>
      <c r="N82" s="3"/>
      <c r="O82" s="3"/>
      <c r="P82" s="3"/>
      <c r="Q82" s="3"/>
      <c r="R82" s="3"/>
      <c r="S82" s="3"/>
      <c r="T82" s="3"/>
      <c r="U82" s="3"/>
      <c r="V82" s="3"/>
      <c r="W82" s="3"/>
      <c r="X82" s="3"/>
      <c r="Y82" s="3"/>
      <c r="Z82" s="3"/>
    </row>
    <row r="83">
      <c r="A83" s="3"/>
      <c r="B83" s="3"/>
      <c r="C83" s="3"/>
      <c r="D83" s="3"/>
      <c r="E83" s="3"/>
      <c r="F83" s="3"/>
      <c r="G83" s="3"/>
      <c r="H83" s="3"/>
      <c r="I83" s="3"/>
      <c r="J83" s="3"/>
      <c r="K83" s="3"/>
      <c r="L83" s="3"/>
      <c r="M83" s="3"/>
      <c r="N83" s="3"/>
      <c r="O83" s="3"/>
      <c r="P83" s="3"/>
      <c r="Q83" s="3"/>
      <c r="R83" s="3"/>
      <c r="S83" s="3"/>
      <c r="T83" s="3"/>
      <c r="U83" s="3"/>
      <c r="V83" s="3"/>
      <c r="W83" s="3"/>
      <c r="X83" s="3"/>
      <c r="Y83" s="3"/>
      <c r="Z83" s="3"/>
    </row>
    <row r="84">
      <c r="A84" s="3"/>
      <c r="B84" s="3"/>
      <c r="C84" s="3"/>
      <c r="D84" s="3"/>
      <c r="E84" s="3"/>
      <c r="F84" s="3"/>
      <c r="G84" s="3"/>
      <c r="H84" s="3"/>
      <c r="I84" s="3"/>
      <c r="J84" s="3"/>
      <c r="K84" s="3"/>
      <c r="L84" s="3"/>
      <c r="M84" s="3"/>
      <c r="N84" s="3"/>
      <c r="O84" s="3"/>
      <c r="P84" s="3"/>
      <c r="Q84" s="3"/>
      <c r="R84" s="3"/>
      <c r="S84" s="3"/>
      <c r="T84" s="3"/>
      <c r="U84" s="3"/>
      <c r="V84" s="3"/>
      <c r="W84" s="3"/>
      <c r="X84" s="3"/>
      <c r="Y84" s="3"/>
      <c r="Z84" s="3"/>
    </row>
    <row r="85">
      <c r="A85" s="3"/>
      <c r="B85" s="3"/>
      <c r="C85" s="3"/>
      <c r="D85" s="3"/>
      <c r="E85" s="3"/>
      <c r="F85" s="3"/>
      <c r="G85" s="3"/>
      <c r="H85" s="3"/>
      <c r="I85" s="3"/>
      <c r="J85" s="3"/>
      <c r="K85" s="3"/>
      <c r="L85" s="3"/>
      <c r="M85" s="3"/>
      <c r="N85" s="3"/>
      <c r="O85" s="3"/>
      <c r="P85" s="3"/>
      <c r="Q85" s="3"/>
      <c r="R85" s="3"/>
      <c r="S85" s="3"/>
      <c r="T85" s="3"/>
      <c r="U85" s="3"/>
      <c r="V85" s="3"/>
      <c r="W85" s="3"/>
      <c r="X85" s="3"/>
      <c r="Y85" s="3"/>
      <c r="Z85" s="3"/>
    </row>
    <row r="86">
      <c r="A86" s="3"/>
      <c r="B86" s="3"/>
      <c r="C86" s="3"/>
      <c r="D86" s="3"/>
      <c r="E86" s="3"/>
      <c r="F86" s="3"/>
      <c r="G86" s="3"/>
      <c r="H86" s="3"/>
      <c r="I86" s="3"/>
      <c r="J86" s="3"/>
      <c r="K86" s="3"/>
      <c r="L86" s="3"/>
      <c r="M86" s="3"/>
      <c r="N86" s="3"/>
      <c r="O86" s="3"/>
      <c r="P86" s="3"/>
      <c r="Q86" s="3"/>
      <c r="R86" s="3"/>
      <c r="S86" s="3"/>
      <c r="T86" s="3"/>
      <c r="U86" s="3"/>
      <c r="V86" s="3"/>
      <c r="W86" s="3"/>
      <c r="X86" s="3"/>
      <c r="Y86" s="3"/>
      <c r="Z86" s="3"/>
    </row>
    <row r="87">
      <c r="A87" s="3"/>
      <c r="B87" s="3"/>
      <c r="C87" s="3"/>
      <c r="D87" s="3"/>
      <c r="E87" s="3"/>
      <c r="F87" s="3"/>
      <c r="G87" s="3"/>
      <c r="H87" s="3"/>
      <c r="I87" s="3"/>
      <c r="J87" s="3"/>
      <c r="K87" s="3"/>
      <c r="L87" s="3"/>
      <c r="M87" s="3"/>
      <c r="N87" s="3"/>
      <c r="O87" s="3"/>
      <c r="P87" s="3"/>
      <c r="Q87" s="3"/>
      <c r="R87" s="3"/>
      <c r="S87" s="3"/>
      <c r="T87" s="3"/>
      <c r="U87" s="3"/>
      <c r="V87" s="3"/>
      <c r="W87" s="3"/>
      <c r="X87" s="3"/>
      <c r="Y87" s="3"/>
      <c r="Z87" s="3"/>
    </row>
    <row r="88">
      <c r="A88" s="3"/>
      <c r="B88" s="3"/>
      <c r="C88" s="3"/>
      <c r="D88" s="3"/>
      <c r="E88" s="3"/>
      <c r="F88" s="3"/>
      <c r="G88" s="3"/>
      <c r="H88" s="3"/>
      <c r="I88" s="3"/>
      <c r="J88" s="3"/>
      <c r="K88" s="3"/>
      <c r="L88" s="3"/>
      <c r="M88" s="3"/>
      <c r="N88" s="3"/>
      <c r="O88" s="3"/>
      <c r="P88" s="3"/>
      <c r="Q88" s="3"/>
      <c r="R88" s="3"/>
      <c r="S88" s="3"/>
      <c r="T88" s="3"/>
      <c r="U88" s="3"/>
      <c r="V88" s="3"/>
      <c r="W88" s="3"/>
      <c r="X88" s="3"/>
      <c r="Y88" s="3"/>
      <c r="Z88" s="3"/>
    </row>
    <row r="89">
      <c r="A89" s="3"/>
      <c r="B89" s="3"/>
      <c r="C89" s="3"/>
      <c r="D89" s="3"/>
      <c r="E89" s="3"/>
      <c r="F89" s="3"/>
      <c r="G89" s="3"/>
      <c r="H89" s="3"/>
      <c r="I89" s="3"/>
      <c r="J89" s="3"/>
      <c r="K89" s="3"/>
      <c r="L89" s="3"/>
      <c r="M89" s="3"/>
      <c r="N89" s="3"/>
      <c r="O89" s="3"/>
      <c r="P89" s="3"/>
      <c r="Q89" s="3"/>
      <c r="R89" s="3"/>
      <c r="S89" s="3"/>
      <c r="T89" s="3"/>
      <c r="U89" s="3"/>
      <c r="V89" s="3"/>
      <c r="W89" s="3"/>
      <c r="X89" s="3"/>
      <c r="Y89" s="3"/>
      <c r="Z89" s="3"/>
    </row>
    <row r="90">
      <c r="A90" s="3"/>
      <c r="B90" s="3"/>
      <c r="C90" s="3"/>
      <c r="D90" s="3"/>
      <c r="E90" s="3"/>
      <c r="F90" s="3"/>
      <c r="G90" s="3"/>
      <c r="H90" s="3"/>
      <c r="I90" s="3"/>
      <c r="J90" s="3"/>
      <c r="K90" s="3"/>
      <c r="L90" s="3"/>
      <c r="M90" s="3"/>
      <c r="N90" s="3"/>
      <c r="O90" s="3"/>
      <c r="P90" s="3"/>
      <c r="Q90" s="3"/>
      <c r="R90" s="3"/>
      <c r="S90" s="3"/>
      <c r="T90" s="3"/>
      <c r="U90" s="3"/>
      <c r="V90" s="3"/>
      <c r="W90" s="3"/>
      <c r="X90" s="3"/>
      <c r="Y90" s="3"/>
      <c r="Z90" s="3"/>
    </row>
    <row r="91">
      <c r="A91" s="3"/>
      <c r="B91" s="3"/>
      <c r="C91" s="3"/>
      <c r="D91" s="3"/>
      <c r="E91" s="3"/>
      <c r="F91" s="3"/>
      <c r="G91" s="3"/>
      <c r="H91" s="3"/>
      <c r="I91" s="3"/>
      <c r="J91" s="3"/>
      <c r="K91" s="3"/>
      <c r="L91" s="3"/>
      <c r="M91" s="3"/>
      <c r="N91" s="3"/>
      <c r="O91" s="3"/>
      <c r="P91" s="3"/>
      <c r="Q91" s="3"/>
      <c r="R91" s="3"/>
      <c r="S91" s="3"/>
      <c r="T91" s="3"/>
      <c r="U91" s="3"/>
      <c r="V91" s="3"/>
      <c r="W91" s="3"/>
      <c r="X91" s="3"/>
      <c r="Y91" s="3"/>
      <c r="Z91" s="3"/>
    </row>
    <row r="92">
      <c r="A92" s="3"/>
      <c r="B92" s="3"/>
      <c r="C92" s="3"/>
      <c r="D92" s="3"/>
      <c r="E92" s="3"/>
      <c r="F92" s="3"/>
      <c r="G92" s="3"/>
      <c r="H92" s="3"/>
      <c r="I92" s="3"/>
      <c r="J92" s="3"/>
      <c r="K92" s="3"/>
      <c r="L92" s="3"/>
      <c r="M92" s="3"/>
      <c r="N92" s="3"/>
      <c r="O92" s="3"/>
      <c r="P92" s="3"/>
      <c r="Q92" s="3"/>
      <c r="R92" s="3"/>
      <c r="S92" s="3"/>
      <c r="T92" s="3"/>
      <c r="U92" s="3"/>
      <c r="V92" s="3"/>
      <c r="W92" s="3"/>
      <c r="X92" s="3"/>
      <c r="Y92" s="3"/>
      <c r="Z92" s="3"/>
    </row>
    <row r="93">
      <c r="A93" s="3"/>
      <c r="B93" s="3"/>
      <c r="C93" s="3"/>
      <c r="D93" s="3"/>
      <c r="E93" s="3"/>
      <c r="F93" s="3"/>
      <c r="G93" s="3"/>
      <c r="H93" s="3"/>
      <c r="I93" s="3"/>
      <c r="J93" s="3"/>
      <c r="K93" s="3"/>
      <c r="L93" s="3"/>
      <c r="M93" s="3"/>
      <c r="N93" s="3"/>
      <c r="O93" s="3"/>
      <c r="P93" s="3"/>
      <c r="Q93" s="3"/>
      <c r="R93" s="3"/>
      <c r="S93" s="3"/>
      <c r="T93" s="3"/>
      <c r="U93" s="3"/>
      <c r="V93" s="3"/>
      <c r="W93" s="3"/>
      <c r="X93" s="3"/>
      <c r="Y93" s="3"/>
      <c r="Z93" s="3"/>
    </row>
    <row r="94">
      <c r="A94" s="3"/>
      <c r="B94" s="3"/>
      <c r="C94" s="3"/>
      <c r="D94" s="3"/>
      <c r="E94" s="3"/>
      <c r="F94" s="3"/>
      <c r="G94" s="3"/>
      <c r="H94" s="3"/>
      <c r="I94" s="3"/>
      <c r="J94" s="3"/>
      <c r="K94" s="3"/>
      <c r="L94" s="3"/>
      <c r="M94" s="3"/>
      <c r="N94" s="3"/>
      <c r="O94" s="3"/>
      <c r="P94" s="3"/>
      <c r="Q94" s="3"/>
      <c r="R94" s="3"/>
      <c r="S94" s="3"/>
      <c r="T94" s="3"/>
      <c r="U94" s="3"/>
      <c r="V94" s="3"/>
      <c r="W94" s="3"/>
      <c r="X94" s="3"/>
      <c r="Y94" s="3"/>
      <c r="Z94" s="3"/>
    </row>
    <row r="95">
      <c r="A95" s="3"/>
      <c r="B95" s="3"/>
      <c r="C95" s="3"/>
      <c r="D95" s="3"/>
      <c r="E95" s="3"/>
      <c r="F95" s="3"/>
      <c r="G95" s="3"/>
      <c r="H95" s="3"/>
      <c r="I95" s="3"/>
      <c r="J95" s="3"/>
      <c r="K95" s="3"/>
      <c r="L95" s="3"/>
      <c r="M95" s="3"/>
      <c r="N95" s="3"/>
      <c r="O95" s="3"/>
      <c r="P95" s="3"/>
      <c r="Q95" s="3"/>
      <c r="R95" s="3"/>
      <c r="S95" s="3"/>
      <c r="T95" s="3"/>
      <c r="U95" s="3"/>
      <c r="V95" s="3"/>
      <c r="W95" s="3"/>
      <c r="X95" s="3"/>
      <c r="Y95" s="3"/>
      <c r="Z95" s="3"/>
    </row>
    <row r="96">
      <c r="A96" s="3"/>
      <c r="B96" s="3"/>
      <c r="C96" s="3"/>
      <c r="D96" s="3"/>
      <c r="E96" s="3"/>
      <c r="F96" s="3"/>
      <c r="G96" s="3"/>
      <c r="H96" s="3"/>
      <c r="I96" s="3"/>
      <c r="J96" s="3"/>
      <c r="K96" s="3"/>
      <c r="L96" s="3"/>
      <c r="M96" s="3"/>
      <c r="N96" s="3"/>
      <c r="O96" s="3"/>
      <c r="P96" s="3"/>
      <c r="Q96" s="3"/>
      <c r="R96" s="3"/>
      <c r="S96" s="3"/>
      <c r="T96" s="3"/>
      <c r="U96" s="3"/>
      <c r="V96" s="3"/>
      <c r="W96" s="3"/>
      <c r="X96" s="3"/>
      <c r="Y96" s="3"/>
      <c r="Z96" s="3"/>
    </row>
    <row r="97">
      <c r="A97" s="3"/>
      <c r="B97" s="3"/>
      <c r="C97" s="3"/>
      <c r="D97" s="3"/>
      <c r="E97" s="3"/>
      <c r="F97" s="3"/>
      <c r="G97" s="3"/>
      <c r="H97" s="3"/>
      <c r="I97" s="3"/>
      <c r="J97" s="3"/>
      <c r="K97" s="3"/>
      <c r="L97" s="3"/>
      <c r="M97" s="3"/>
      <c r="N97" s="3"/>
      <c r="O97" s="3"/>
      <c r="P97" s="3"/>
      <c r="Q97" s="3"/>
      <c r="R97" s="3"/>
      <c r="S97" s="3"/>
      <c r="T97" s="3"/>
      <c r="U97" s="3"/>
      <c r="V97" s="3"/>
      <c r="W97" s="3"/>
      <c r="X97" s="3"/>
      <c r="Y97" s="3"/>
      <c r="Z97" s="3"/>
    </row>
    <row r="98">
      <c r="A98" s="3"/>
      <c r="B98" s="3"/>
      <c r="C98" s="3"/>
      <c r="D98" s="3"/>
      <c r="E98" s="3"/>
      <c r="F98" s="3"/>
      <c r="G98" s="3"/>
      <c r="H98" s="3"/>
      <c r="I98" s="3"/>
      <c r="J98" s="3"/>
      <c r="K98" s="3"/>
      <c r="L98" s="3"/>
      <c r="M98" s="3"/>
      <c r="N98" s="3"/>
      <c r="O98" s="3"/>
      <c r="P98" s="3"/>
      <c r="Q98" s="3"/>
      <c r="R98" s="3"/>
      <c r="S98" s="3"/>
      <c r="T98" s="3"/>
      <c r="U98" s="3"/>
      <c r="V98" s="3"/>
      <c r="W98" s="3"/>
      <c r="X98" s="3"/>
      <c r="Y98" s="3"/>
      <c r="Z98" s="3"/>
    </row>
    <row r="99">
      <c r="A99" s="3"/>
      <c r="B99" s="3"/>
      <c r="C99" s="3"/>
      <c r="D99" s="3"/>
      <c r="E99" s="3"/>
      <c r="F99" s="3"/>
      <c r="G99" s="3"/>
      <c r="H99" s="3"/>
      <c r="I99" s="3"/>
      <c r="J99" s="3"/>
      <c r="K99" s="3"/>
      <c r="L99" s="3"/>
      <c r="M99" s="3"/>
      <c r="N99" s="3"/>
      <c r="O99" s="3"/>
      <c r="P99" s="3"/>
      <c r="Q99" s="3"/>
      <c r="R99" s="3"/>
      <c r="S99" s="3"/>
      <c r="T99" s="3"/>
      <c r="U99" s="3"/>
      <c r="V99" s="3"/>
      <c r="W99" s="3"/>
      <c r="X99" s="3"/>
      <c r="Y99" s="3"/>
      <c r="Z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mergeCells count="6">
    <mergeCell ref="A1:E1"/>
    <mergeCell ref="A12:A13"/>
    <mergeCell ref="B12:B13"/>
    <mergeCell ref="C12:E12"/>
    <mergeCell ref="F12:H12"/>
    <mergeCell ref="I12:K12"/>
  </mergeCell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5.0" topLeftCell="F1" activePane="topRight" state="frozen"/>
      <selection activeCell="G2" sqref="G2" pane="topRight"/>
    </sheetView>
  </sheetViews>
  <sheetFormatPr customHeight="1" defaultColWidth="12.63" defaultRowHeight="15.75"/>
  <cols>
    <col customWidth="1" min="6" max="57" width="6.63"/>
  </cols>
  <sheetData>
    <row r="1">
      <c r="A1" s="59" t="s">
        <v>45</v>
      </c>
      <c r="C1" s="182"/>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3"/>
      <c r="AL1" s="3"/>
      <c r="AM1" s="3"/>
      <c r="AN1" s="3"/>
      <c r="AO1" s="3"/>
      <c r="AP1" s="3"/>
      <c r="AQ1" s="3"/>
      <c r="AR1" s="3"/>
      <c r="AS1" s="3"/>
      <c r="AT1" s="3"/>
      <c r="AU1" s="3"/>
      <c r="AV1" s="3"/>
      <c r="AW1" s="3"/>
      <c r="AX1" s="3"/>
      <c r="AY1" s="3"/>
      <c r="AZ1" s="3"/>
      <c r="BA1" s="3"/>
      <c r="BB1" s="3"/>
      <c r="BC1" s="3"/>
      <c r="BD1" s="3"/>
      <c r="BE1" s="3"/>
    </row>
    <row r="2">
      <c r="A2" s="3"/>
      <c r="B2" s="3"/>
      <c r="C2" s="3"/>
      <c r="D2" s="3"/>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row>
    <row r="3">
      <c r="A3" s="183" t="s">
        <v>192</v>
      </c>
      <c r="B3" s="3"/>
      <c r="C3" s="3"/>
      <c r="D3" s="3"/>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row>
    <row r="4">
      <c r="A4" s="3"/>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row>
    <row r="5">
      <c r="A5" s="184" t="s">
        <v>193</v>
      </c>
      <c r="B5" s="3"/>
      <c r="C5" s="3"/>
      <c r="D5" s="3"/>
      <c r="E5" s="3"/>
      <c r="F5" s="3"/>
      <c r="G5" s="3"/>
      <c r="H5" s="3"/>
      <c r="I5" s="3"/>
      <c r="J5" s="3"/>
      <c r="K5" s="3"/>
      <c r="L5" s="3"/>
      <c r="M5" s="3"/>
      <c r="N5" s="3"/>
      <c r="O5" s="3"/>
      <c r="P5" s="3"/>
      <c r="Q5" s="3"/>
      <c r="R5" s="3"/>
      <c r="S5" s="3"/>
      <c r="T5" s="3"/>
      <c r="U5" s="3"/>
      <c r="V5" s="3"/>
      <c r="W5" s="3"/>
      <c r="X5" s="3"/>
      <c r="Y5" s="3"/>
      <c r="Z5" s="3"/>
      <c r="AA5" s="3"/>
      <c r="AB5" s="3"/>
      <c r="AC5" s="185" t="s">
        <v>194</v>
      </c>
      <c r="AD5" s="186"/>
      <c r="AE5" s="3"/>
      <c r="AF5" s="3"/>
      <c r="AG5" s="3"/>
      <c r="AH5" s="3"/>
      <c r="AI5" s="3"/>
      <c r="AJ5" s="3"/>
      <c r="AK5" s="3"/>
      <c r="AL5" s="3"/>
      <c r="AM5" s="3"/>
      <c r="AN5" s="3"/>
      <c r="AO5" s="3"/>
      <c r="AP5" s="3"/>
      <c r="AQ5" s="3"/>
      <c r="AR5" s="3"/>
      <c r="AS5" s="3"/>
      <c r="AT5" s="3"/>
      <c r="AU5" s="3"/>
      <c r="AV5" s="3"/>
      <c r="AW5" s="3"/>
      <c r="AX5" s="3"/>
      <c r="AY5" s="3"/>
      <c r="AZ5" s="3"/>
      <c r="BA5" s="3"/>
      <c r="BB5" s="3"/>
      <c r="BC5" s="3"/>
      <c r="BD5" s="3"/>
      <c r="BE5" s="3"/>
    </row>
    <row r="6">
      <c r="A6" s="3"/>
      <c r="B6" s="187" t="s">
        <v>195</v>
      </c>
      <c r="C6" s="3"/>
      <c r="D6" s="3"/>
      <c r="E6" s="3"/>
      <c r="F6" s="3"/>
      <c r="G6" s="3"/>
      <c r="H6" s="3"/>
      <c r="I6" s="3"/>
      <c r="J6" s="3"/>
      <c r="K6" s="3"/>
      <c r="L6" s="3"/>
      <c r="M6" s="3"/>
      <c r="N6" s="3"/>
      <c r="O6" s="3"/>
      <c r="P6" s="3"/>
      <c r="Q6" s="3"/>
      <c r="R6" s="3"/>
      <c r="S6" s="3"/>
      <c r="T6" s="3"/>
      <c r="U6" s="3"/>
      <c r="V6" s="3"/>
      <c r="W6" s="3"/>
      <c r="X6" s="3"/>
      <c r="Y6" s="3"/>
      <c r="Z6" s="3"/>
      <c r="AA6" s="3"/>
      <c r="AB6" s="3"/>
      <c r="AC6" s="188" t="s">
        <v>196</v>
      </c>
      <c r="AD6" s="189">
        <v>0.03</v>
      </c>
      <c r="AE6" s="3"/>
      <c r="AF6" s="3"/>
      <c r="AG6" s="3"/>
      <c r="AH6" s="3"/>
      <c r="AI6" s="3"/>
      <c r="AJ6" s="3"/>
      <c r="AK6" s="3"/>
      <c r="AL6" s="3"/>
      <c r="AM6" s="3"/>
      <c r="AN6" s="3"/>
      <c r="AO6" s="3"/>
      <c r="AP6" s="3"/>
      <c r="AQ6" s="3"/>
      <c r="AR6" s="3"/>
      <c r="AS6" s="3"/>
      <c r="AT6" s="3"/>
      <c r="AU6" s="3"/>
      <c r="AV6" s="3"/>
      <c r="AW6" s="3"/>
      <c r="AX6" s="3"/>
      <c r="AY6" s="3"/>
      <c r="AZ6" s="3"/>
      <c r="BA6" s="3"/>
      <c r="BB6" s="3"/>
      <c r="BC6" s="3"/>
      <c r="BD6" s="3"/>
      <c r="BE6" s="3"/>
    </row>
    <row r="7">
      <c r="A7" s="190" t="s">
        <v>69</v>
      </c>
      <c r="B7" s="191">
        <f>IFERROR(__xludf.DUMMYFUNCTION("IMPORTRANGE(""https://docs.google.com/spreadsheets/d/125z4G0kFMKZJ07fFBcWpRu3hLezVZJTgna12v4l_Yio"", ""Forecast by Year!C8:C9"")"),215881.2155492276)</f>
        <v>215881.2155</v>
      </c>
      <c r="C7" s="3"/>
      <c r="D7" s="3"/>
      <c r="E7" s="3"/>
      <c r="F7" s="3"/>
      <c r="G7" s="3"/>
      <c r="H7" s="3"/>
      <c r="I7" s="3"/>
      <c r="J7" s="3"/>
      <c r="K7" s="3"/>
      <c r="L7" s="3"/>
      <c r="M7" s="3"/>
      <c r="N7" s="3"/>
      <c r="O7" s="3"/>
      <c r="P7" s="3"/>
      <c r="Q7" s="3"/>
      <c r="R7" s="3"/>
      <c r="S7" s="3"/>
      <c r="T7" s="3"/>
      <c r="U7" s="3"/>
      <c r="V7" s="3"/>
      <c r="W7" s="3"/>
      <c r="X7" s="3"/>
      <c r="Y7" s="3"/>
      <c r="Z7" s="3"/>
      <c r="AA7" s="3"/>
      <c r="AB7" s="3"/>
      <c r="AC7" s="188" t="s">
        <v>197</v>
      </c>
      <c r="AD7" s="192">
        <v>0.5</v>
      </c>
      <c r="AE7" s="3"/>
      <c r="AF7" s="3"/>
      <c r="AG7" s="3"/>
      <c r="AH7" s="3"/>
      <c r="AI7" s="3"/>
      <c r="AJ7" s="3"/>
      <c r="AK7" s="3"/>
      <c r="AL7" s="3"/>
      <c r="AM7" s="3"/>
      <c r="AN7" s="3"/>
      <c r="AO7" s="3"/>
      <c r="AP7" s="3"/>
      <c r="AQ7" s="3"/>
      <c r="AR7" s="3"/>
      <c r="AS7" s="3"/>
      <c r="AT7" s="3"/>
      <c r="AU7" s="3"/>
      <c r="AV7" s="3"/>
      <c r="AW7" s="3"/>
      <c r="AX7" s="3"/>
      <c r="AY7" s="3"/>
      <c r="AZ7" s="3"/>
      <c r="BA7" s="3"/>
      <c r="BB7" s="3"/>
      <c r="BC7" s="3"/>
      <c r="BD7" s="3"/>
      <c r="BE7" s="3"/>
    </row>
    <row r="8">
      <c r="A8" s="190" t="s">
        <v>73</v>
      </c>
      <c r="B8" s="191">
        <f>IFERROR(__xludf.DUMMYFUNCTION("""COMPUTED_VALUE"""),42196.66225248401)</f>
        <v>42196.66225</v>
      </c>
      <c r="C8" s="3"/>
      <c r="D8" s="3"/>
      <c r="E8" s="3"/>
      <c r="F8" s="3"/>
      <c r="G8" s="3"/>
      <c r="H8" s="3"/>
      <c r="I8" s="3"/>
      <c r="J8" s="3"/>
      <c r="K8" s="3"/>
      <c r="L8" s="3"/>
      <c r="M8" s="3"/>
      <c r="N8" s="3"/>
      <c r="O8" s="3"/>
      <c r="P8" s="3"/>
      <c r="Q8" s="3"/>
      <c r="R8" s="3"/>
      <c r="S8" s="3"/>
      <c r="T8" s="3"/>
      <c r="U8" s="3"/>
      <c r="V8" s="3"/>
      <c r="W8" s="3"/>
      <c r="X8" s="3"/>
      <c r="Y8" s="3"/>
      <c r="Z8" s="3"/>
      <c r="AA8" s="3"/>
      <c r="AB8" s="3"/>
      <c r="AC8" s="186" t="s">
        <v>198</v>
      </c>
      <c r="AD8" s="193">
        <v>8.0</v>
      </c>
      <c r="AE8" s="3"/>
      <c r="AF8" s="3"/>
      <c r="AG8" s="3"/>
      <c r="AH8" s="3"/>
      <c r="AI8" s="3"/>
      <c r="AJ8" s="3"/>
      <c r="AK8" s="3"/>
      <c r="AL8" s="3"/>
      <c r="AM8" s="3"/>
      <c r="AN8" s="3"/>
      <c r="AO8" s="3"/>
      <c r="AP8" s="3"/>
      <c r="AQ8" s="3"/>
      <c r="AR8" s="3"/>
      <c r="AS8" s="3"/>
      <c r="AT8" s="3"/>
      <c r="AU8" s="3"/>
      <c r="AV8" s="3"/>
      <c r="AW8" s="3"/>
      <c r="AX8" s="3"/>
      <c r="AY8" s="3"/>
      <c r="AZ8" s="3"/>
      <c r="BA8" s="3"/>
      <c r="BB8" s="3"/>
      <c r="BC8" s="3"/>
      <c r="BD8" s="3"/>
      <c r="BE8" s="3"/>
    </row>
    <row r="9">
      <c r="A9" s="3"/>
      <c r="B9" s="3"/>
      <c r="C9" s="3"/>
      <c r="D9" s="3"/>
      <c r="E9" s="3"/>
      <c r="F9" s="3"/>
      <c r="G9" s="3"/>
      <c r="H9" s="3"/>
      <c r="I9" s="3"/>
      <c r="J9" s="3"/>
      <c r="K9" s="3"/>
      <c r="L9" s="3"/>
      <c r="M9" s="3"/>
      <c r="N9" s="3"/>
      <c r="O9" s="3"/>
      <c r="P9" s="3"/>
      <c r="Q9" s="3"/>
      <c r="R9" s="3"/>
      <c r="S9" s="3"/>
      <c r="T9" s="3"/>
      <c r="U9" s="3"/>
      <c r="V9" s="3"/>
      <c r="W9" s="3"/>
      <c r="X9" s="3"/>
      <c r="Y9" s="3"/>
      <c r="Z9" s="3"/>
      <c r="AA9" s="3"/>
      <c r="AB9" s="3"/>
      <c r="AC9" s="188" t="s">
        <v>199</v>
      </c>
      <c r="AD9" s="186">
        <v>0.75</v>
      </c>
      <c r="AE9" s="3"/>
      <c r="AF9" s="3"/>
      <c r="AG9" s="3"/>
      <c r="AH9" s="3"/>
      <c r="AI9" s="3"/>
      <c r="AJ9" s="3"/>
      <c r="AK9" s="3"/>
      <c r="AL9" s="3"/>
      <c r="AM9" s="3"/>
      <c r="AN9" s="3"/>
      <c r="AO9" s="3"/>
      <c r="AP9" s="3"/>
      <c r="AQ9" s="3"/>
      <c r="AR9" s="3"/>
      <c r="AS9" s="3"/>
      <c r="AT9" s="3"/>
      <c r="AU9" s="3"/>
      <c r="AV9" s="3"/>
      <c r="AW9" s="3"/>
      <c r="AX9" s="3"/>
      <c r="AY9" s="3"/>
      <c r="AZ9" s="3"/>
      <c r="BA9" s="3"/>
      <c r="BB9" s="3"/>
      <c r="BC9" s="3"/>
      <c r="BD9" s="3"/>
      <c r="BE9" s="3"/>
    </row>
    <row r="10">
      <c r="A10" s="194" t="s">
        <v>200</v>
      </c>
      <c r="B10" s="195"/>
      <c r="C10" s="195"/>
      <c r="D10" s="195"/>
      <c r="E10" s="3"/>
      <c r="F10" s="3"/>
      <c r="G10" s="3"/>
      <c r="H10" s="3"/>
      <c r="I10" s="3"/>
      <c r="J10" s="3"/>
      <c r="K10" s="3"/>
      <c r="L10" s="3"/>
      <c r="M10" s="3"/>
      <c r="N10" s="3"/>
      <c r="O10" s="3"/>
      <c r="P10" s="3"/>
      <c r="Q10" s="3"/>
      <c r="R10" s="3"/>
      <c r="S10" s="3"/>
      <c r="T10" s="3"/>
      <c r="U10" s="3"/>
      <c r="V10" s="3"/>
      <c r="W10" s="3"/>
      <c r="X10" s="3"/>
      <c r="Y10" s="3"/>
      <c r="Z10" s="3"/>
      <c r="AA10" s="3"/>
      <c r="AB10" s="3"/>
      <c r="AC10" s="188" t="s">
        <v>201</v>
      </c>
      <c r="AD10" s="196">
        <v>1.0</v>
      </c>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row>
    <row r="11">
      <c r="A11" s="190"/>
      <c r="B11" s="190"/>
      <c r="C11" s="195" t="s">
        <v>202</v>
      </c>
      <c r="D11" s="195" t="s">
        <v>203</v>
      </c>
      <c r="E11" s="195" t="s">
        <v>204</v>
      </c>
      <c r="F11" s="3"/>
      <c r="G11" s="3"/>
      <c r="H11" s="3"/>
      <c r="I11" s="3"/>
      <c r="J11" s="3"/>
      <c r="K11" s="3"/>
      <c r="L11" s="3"/>
      <c r="M11" s="3"/>
      <c r="N11" s="3"/>
      <c r="O11" s="3"/>
      <c r="P11" s="3"/>
      <c r="Q11" s="3"/>
      <c r="R11" s="3"/>
      <c r="S11" s="3"/>
      <c r="T11" s="3"/>
      <c r="U11" s="3"/>
      <c r="V11" s="3"/>
      <c r="W11" s="3"/>
      <c r="X11" s="3"/>
      <c r="Y11" s="3"/>
      <c r="Z11" s="3"/>
      <c r="AA11" s="3"/>
      <c r="AB11" s="3"/>
      <c r="AC11" s="186"/>
      <c r="AD11" s="186"/>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row>
    <row r="12">
      <c r="A12" s="190"/>
      <c r="B12" s="190"/>
      <c r="C12" s="190" t="s">
        <v>205</v>
      </c>
      <c r="D12" s="190" t="s">
        <v>206</v>
      </c>
      <c r="E12" s="197" t="s">
        <v>207</v>
      </c>
      <c r="F12" s="3"/>
      <c r="G12" s="3"/>
      <c r="H12" s="3"/>
      <c r="I12" s="3"/>
      <c r="J12" s="3"/>
      <c r="K12" s="3"/>
      <c r="L12" s="3"/>
      <c r="M12" s="3"/>
      <c r="N12" s="3"/>
      <c r="O12" s="3"/>
      <c r="P12" s="3"/>
      <c r="Q12" s="3"/>
      <c r="R12" s="3"/>
      <c r="S12" s="3"/>
      <c r="T12" s="3"/>
      <c r="U12" s="3"/>
      <c r="V12" s="3"/>
      <c r="W12" s="3"/>
      <c r="X12" s="3"/>
      <c r="Y12" s="3"/>
      <c r="Z12" s="3"/>
      <c r="AA12" s="3"/>
      <c r="AB12" s="3"/>
      <c r="AC12" s="196" t="s">
        <v>208</v>
      </c>
      <c r="AD12" s="193">
        <v>2035.0</v>
      </c>
      <c r="AE12" s="3"/>
      <c r="AF12" s="3"/>
      <c r="AG12" s="3"/>
      <c r="AH12" s="3"/>
      <c r="AI12" s="3"/>
      <c r="AJ12" s="3"/>
      <c r="AK12" s="3"/>
      <c r="AL12" s="3"/>
      <c r="AM12" s="3"/>
      <c r="AN12" s="3"/>
      <c r="AO12" s="3"/>
      <c r="AP12" s="3"/>
      <c r="AQ12" s="3"/>
      <c r="AR12" s="3"/>
      <c r="AS12" s="3"/>
      <c r="AT12" s="3"/>
      <c r="AU12" s="3"/>
      <c r="AV12" s="3"/>
      <c r="AW12" s="3"/>
      <c r="AX12" s="3"/>
      <c r="AY12" s="3"/>
      <c r="AZ12" s="3"/>
      <c r="BA12" s="3"/>
      <c r="BB12" s="3"/>
      <c r="BC12" s="3"/>
      <c r="BD12" s="3"/>
      <c r="BE12" s="3"/>
    </row>
    <row r="13">
      <c r="A13" s="190"/>
      <c r="B13" s="190" t="s">
        <v>70</v>
      </c>
      <c r="C13" s="191">
        <f>IFERROR(__xludf.DUMMYFUNCTION("IMPORTRANGE(""https://docs.google.com/spreadsheets/d/125z4G0kFMKZJ07fFBcWpRu3hLezVZJTgna12v4l_Yio"", ""Forecast by Year!B3:E5"")"),10.0)</f>
        <v>10</v>
      </c>
      <c r="D13" s="198">
        <f>IFERROR(__xludf.DUMMYFUNCTION("""COMPUTED_VALUE"""),2040.0)</f>
        <v>2040</v>
      </c>
      <c r="E13" s="199">
        <f>IFERROR(__xludf.DUMMYFUNCTION("""COMPUTED_VALUE"""),0.35)</f>
        <v>0.35</v>
      </c>
      <c r="F13" s="3"/>
      <c r="G13" s="3"/>
      <c r="H13" s="3"/>
      <c r="I13" s="3"/>
      <c r="J13" s="3"/>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3"/>
      <c r="BC13" s="3"/>
      <c r="BD13" s="3"/>
      <c r="BE13" s="3"/>
    </row>
    <row r="14">
      <c r="A14" s="190"/>
      <c r="B14" s="190" t="s">
        <v>209</v>
      </c>
      <c r="C14" s="191">
        <f>IFERROR(__xludf.DUMMYFUNCTION("""COMPUTED_VALUE"""),8.0)</f>
        <v>8</v>
      </c>
      <c r="D14" s="198">
        <f>IFERROR(__xludf.DUMMYFUNCTION("""COMPUTED_VALUE"""),2035.0)</f>
        <v>2035</v>
      </c>
      <c r="E14" s="199">
        <f>IFERROR(__xludf.DUMMYFUNCTION("""COMPUTED_VALUE"""),0.5)</f>
        <v>0.5</v>
      </c>
      <c r="F14" s="3"/>
      <c r="G14" s="3"/>
      <c r="H14" s="3"/>
      <c r="I14" s="3"/>
      <c r="J14" s="3"/>
      <c r="K14" s="3"/>
      <c r="L14" s="3"/>
      <c r="M14" s="3"/>
      <c r="N14" s="3"/>
      <c r="O14" s="3"/>
      <c r="P14" s="3"/>
      <c r="Q14" s="3"/>
      <c r="R14" s="3"/>
      <c r="S14" s="3"/>
      <c r="T14" s="3"/>
      <c r="U14" s="3"/>
      <c r="V14" s="3"/>
      <c r="W14" s="3"/>
      <c r="X14" s="3"/>
      <c r="Y14" s="3"/>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c r="BB14" s="3"/>
      <c r="BC14" s="3"/>
      <c r="BD14" s="3"/>
      <c r="BE14" s="3"/>
    </row>
    <row r="15">
      <c r="A15" s="190"/>
      <c r="B15" s="190" t="s">
        <v>71</v>
      </c>
      <c r="C15" s="191">
        <f>IFERROR(__xludf.DUMMYFUNCTION("""COMPUTED_VALUE"""),5.0)</f>
        <v>5</v>
      </c>
      <c r="D15" s="198">
        <f>IFERROR(__xludf.DUMMYFUNCTION("""COMPUTED_VALUE"""),2030.0)</f>
        <v>2030</v>
      </c>
      <c r="E15" s="199">
        <f>IFERROR(__xludf.DUMMYFUNCTION("""COMPUTED_VALUE"""),0.85)</f>
        <v>0.85</v>
      </c>
      <c r="F15" s="3"/>
      <c r="G15" s="3"/>
      <c r="H15" s="3"/>
      <c r="I15" s="3"/>
      <c r="J15" s="3"/>
      <c r="K15" s="3"/>
      <c r="L15" s="3"/>
      <c r="M15" s="3"/>
      <c r="N15" s="3"/>
      <c r="O15" s="3"/>
      <c r="P15" s="3"/>
      <c r="Q15" s="3"/>
      <c r="R15" s="3"/>
      <c r="S15" s="3"/>
      <c r="T15" s="3"/>
      <c r="U15" s="3"/>
      <c r="V15" s="3"/>
      <c r="W15" s="3"/>
      <c r="X15" s="3"/>
      <c r="Y15" s="3"/>
      <c r="Z15" s="3"/>
      <c r="AA15" s="3"/>
      <c r="AB15" s="3"/>
      <c r="AC15" s="3"/>
      <c r="AD15" s="3"/>
      <c r="AE15" s="3"/>
      <c r="AF15" s="3"/>
      <c r="AG15" s="3"/>
      <c r="AH15" s="3"/>
      <c r="AI15" s="3"/>
      <c r="AJ15" s="3"/>
      <c r="AK15" s="3"/>
      <c r="AL15" s="3"/>
      <c r="AM15" s="3"/>
      <c r="AN15" s="3"/>
      <c r="AO15" s="3"/>
      <c r="AP15" s="3"/>
      <c r="AQ15" s="3"/>
      <c r="AR15" s="3"/>
      <c r="AS15" s="3"/>
      <c r="AT15" s="3"/>
      <c r="AU15" s="3"/>
      <c r="AV15" s="3"/>
      <c r="AW15" s="3"/>
      <c r="AX15" s="3"/>
      <c r="AY15" s="3"/>
      <c r="AZ15" s="3"/>
      <c r="BA15" s="3"/>
      <c r="BB15" s="3"/>
      <c r="BC15" s="3"/>
      <c r="BD15" s="3"/>
      <c r="BE15" s="3"/>
    </row>
    <row r="16">
      <c r="A16" s="3"/>
      <c r="B16" s="3"/>
      <c r="C16" s="3"/>
      <c r="D16" s="3"/>
      <c r="E16" s="3"/>
      <c r="F16" s="3"/>
      <c r="G16" s="3"/>
      <c r="H16" s="3"/>
      <c r="I16" s="3"/>
      <c r="J16" s="3"/>
      <c r="K16" s="3"/>
      <c r="L16" s="3"/>
      <c r="M16" s="3"/>
      <c r="N16" s="3"/>
      <c r="O16" s="3"/>
      <c r="P16" s="3"/>
      <c r="Q16" s="3"/>
      <c r="R16" s="3"/>
      <c r="S16" s="3"/>
      <c r="T16" s="3"/>
      <c r="U16" s="3"/>
      <c r="V16" s="3"/>
      <c r="W16" s="3"/>
      <c r="X16" s="3"/>
      <c r="Y16" s="3"/>
      <c r="Z16" s="3"/>
      <c r="AA16" s="3"/>
      <c r="AB16" s="3"/>
      <c r="AC16" s="3"/>
      <c r="AD16" s="3"/>
      <c r="AE16" s="3"/>
      <c r="AF16" s="3"/>
      <c r="AG16" s="3"/>
      <c r="AH16" s="3"/>
      <c r="AI16" s="3"/>
      <c r="AJ16" s="3"/>
      <c r="AK16" s="3"/>
      <c r="AL16" s="3"/>
      <c r="AM16" s="3"/>
      <c r="AN16" s="3"/>
      <c r="AO16" s="3"/>
      <c r="AP16" s="3"/>
      <c r="AQ16" s="3"/>
      <c r="AR16" s="3"/>
      <c r="AS16" s="3"/>
      <c r="AT16" s="3"/>
      <c r="AU16" s="3"/>
      <c r="AV16" s="3"/>
      <c r="AW16" s="3"/>
      <c r="AX16" s="3"/>
      <c r="AY16" s="3"/>
      <c r="AZ16" s="3"/>
      <c r="BA16" s="3"/>
      <c r="BB16" s="3"/>
      <c r="BC16" s="3"/>
      <c r="BD16" s="3"/>
      <c r="BE16" s="3"/>
    </row>
    <row r="17">
      <c r="A17" s="16" t="s">
        <v>210</v>
      </c>
      <c r="B17" s="3"/>
      <c r="C17" s="3"/>
      <c r="D17" s="3"/>
      <c r="E17" s="3"/>
      <c r="F17" s="3"/>
      <c r="G17" s="3"/>
      <c r="H17" s="3"/>
      <c r="I17" s="3"/>
      <c r="J17" s="3"/>
      <c r="K17" s="3"/>
      <c r="L17" s="3"/>
      <c r="M17" s="3"/>
      <c r="N17" s="3"/>
      <c r="O17" s="3"/>
      <c r="P17" s="3"/>
      <c r="Q17" s="3"/>
      <c r="R17" s="3"/>
      <c r="S17" s="3"/>
      <c r="T17" s="3"/>
      <c r="U17" s="3"/>
      <c r="V17" s="3"/>
      <c r="W17" s="3"/>
      <c r="X17" s="3"/>
      <c r="Y17" s="3"/>
      <c r="Z17" s="3"/>
      <c r="AA17" s="3"/>
      <c r="AB17" s="3"/>
      <c r="AC17" s="3"/>
      <c r="AD17" s="3"/>
      <c r="AE17" s="3"/>
      <c r="AF17" s="3"/>
      <c r="AG17" s="3"/>
      <c r="AH17" s="3"/>
      <c r="AI17" s="3"/>
      <c r="AJ17" s="3"/>
      <c r="AK17" s="3"/>
      <c r="AL17" s="3"/>
      <c r="AM17" s="3"/>
      <c r="AN17" s="3"/>
      <c r="AO17" s="3"/>
      <c r="AP17" s="3"/>
      <c r="AQ17" s="3"/>
      <c r="AR17" s="3"/>
      <c r="AS17" s="3"/>
      <c r="AT17" s="3"/>
      <c r="AU17" s="3"/>
      <c r="AV17" s="3"/>
      <c r="AW17" s="3"/>
      <c r="AX17" s="3"/>
      <c r="AY17" s="3"/>
      <c r="AZ17" s="3"/>
      <c r="BA17" s="3"/>
      <c r="BB17" s="3"/>
      <c r="BC17" s="3"/>
      <c r="BD17" s="3"/>
      <c r="BE17" s="3"/>
    </row>
    <row r="18">
      <c r="A18" s="200" t="s">
        <v>5</v>
      </c>
      <c r="B18" s="201" t="s">
        <v>7</v>
      </c>
      <c r="C18" s="201" t="s">
        <v>9</v>
      </c>
      <c r="D18" s="201" t="s">
        <v>67</v>
      </c>
      <c r="E18" s="202" t="s">
        <v>68</v>
      </c>
      <c r="F18" s="203">
        <v>2000.0</v>
      </c>
      <c r="G18" s="203">
        <v>2001.0</v>
      </c>
      <c r="H18" s="203">
        <v>2002.0</v>
      </c>
      <c r="I18" s="203">
        <v>2003.0</v>
      </c>
      <c r="J18" s="203">
        <v>2004.0</v>
      </c>
      <c r="K18" s="203">
        <v>2005.0</v>
      </c>
      <c r="L18" s="203">
        <v>2006.0</v>
      </c>
      <c r="M18" s="203">
        <v>2007.0</v>
      </c>
      <c r="N18" s="203">
        <v>2008.0</v>
      </c>
      <c r="O18" s="203">
        <v>2009.0</v>
      </c>
      <c r="P18" s="203">
        <v>2010.0</v>
      </c>
      <c r="Q18" s="203">
        <v>2011.0</v>
      </c>
      <c r="R18" s="203">
        <v>2012.0</v>
      </c>
      <c r="S18" s="203">
        <v>2013.0</v>
      </c>
      <c r="T18" s="203">
        <v>2014.0</v>
      </c>
      <c r="U18" s="203">
        <v>2015.0</v>
      </c>
      <c r="V18" s="203">
        <v>2016.0</v>
      </c>
      <c r="W18" s="203">
        <v>2017.0</v>
      </c>
      <c r="X18" s="203">
        <v>2018.0</v>
      </c>
      <c r="Y18" s="203">
        <v>2019.0</v>
      </c>
      <c r="Z18" s="203">
        <v>2020.0</v>
      </c>
      <c r="AA18" s="203">
        <v>2021.0</v>
      </c>
      <c r="AB18" s="203">
        <v>2022.0</v>
      </c>
      <c r="AC18" s="203">
        <v>2023.0</v>
      </c>
      <c r="AD18" s="203">
        <v>2024.0</v>
      </c>
      <c r="AE18" s="203">
        <v>2025.0</v>
      </c>
      <c r="AF18" s="203">
        <v>2026.0</v>
      </c>
      <c r="AG18" s="203">
        <v>2027.0</v>
      </c>
      <c r="AH18" s="203">
        <v>2028.0</v>
      </c>
      <c r="AI18" s="203">
        <v>2029.0</v>
      </c>
      <c r="AJ18" s="203">
        <v>2030.0</v>
      </c>
      <c r="AK18" s="203">
        <v>2031.0</v>
      </c>
      <c r="AL18" s="203">
        <v>2032.0</v>
      </c>
      <c r="AM18" s="203">
        <v>2033.0</v>
      </c>
      <c r="AN18" s="203">
        <v>2034.0</v>
      </c>
      <c r="AO18" s="203">
        <v>2035.0</v>
      </c>
      <c r="AP18" s="203">
        <v>2036.0</v>
      </c>
      <c r="AQ18" s="203">
        <v>2037.0</v>
      </c>
      <c r="AR18" s="203">
        <v>2038.0</v>
      </c>
      <c r="AS18" s="203">
        <v>2039.0</v>
      </c>
      <c r="AT18" s="203">
        <v>2040.0</v>
      </c>
      <c r="AU18" s="203">
        <v>2041.0</v>
      </c>
      <c r="AV18" s="203">
        <v>2042.0</v>
      </c>
      <c r="AW18" s="203">
        <v>2043.0</v>
      </c>
      <c r="AX18" s="203">
        <v>2044.0</v>
      </c>
      <c r="AY18" s="203">
        <v>2045.0</v>
      </c>
      <c r="AZ18" s="203">
        <v>2046.0</v>
      </c>
      <c r="BA18" s="203">
        <v>2047.0</v>
      </c>
      <c r="BB18" s="203">
        <v>2048.0</v>
      </c>
      <c r="BC18" s="203">
        <v>2049.0</v>
      </c>
      <c r="BD18" s="204">
        <v>2050.0</v>
      </c>
      <c r="BE18" s="205"/>
    </row>
    <row r="19">
      <c r="A19" s="206" t="s">
        <v>211</v>
      </c>
      <c r="B19" s="207" t="s">
        <v>61</v>
      </c>
      <c r="C19" s="208" t="s">
        <v>70</v>
      </c>
      <c r="D19" s="208" t="s">
        <v>57</v>
      </c>
      <c r="E19" s="209" t="s">
        <v>57</v>
      </c>
      <c r="F19" s="210">
        <f t="shared" ref="F19:BD19" si="1">IF(F$18&gt;=$D$13,$AD$6+($E13-$AD$6)*((1/(1+EXP(-$AD$9*((F$18-$D$13+1)-$C$13)))^$AD$10)),0)</f>
        <v>0</v>
      </c>
      <c r="G19" s="210">
        <f t="shared" si="1"/>
        <v>0</v>
      </c>
      <c r="H19" s="210">
        <f t="shared" si="1"/>
        <v>0</v>
      </c>
      <c r="I19" s="210">
        <f t="shared" si="1"/>
        <v>0</v>
      </c>
      <c r="J19" s="210">
        <f t="shared" si="1"/>
        <v>0</v>
      </c>
      <c r="K19" s="210">
        <f t="shared" si="1"/>
        <v>0</v>
      </c>
      <c r="L19" s="210">
        <f t="shared" si="1"/>
        <v>0</v>
      </c>
      <c r="M19" s="210">
        <f t="shared" si="1"/>
        <v>0</v>
      </c>
      <c r="N19" s="210">
        <f t="shared" si="1"/>
        <v>0</v>
      </c>
      <c r="O19" s="210">
        <f t="shared" si="1"/>
        <v>0</v>
      </c>
      <c r="P19" s="210">
        <f t="shared" si="1"/>
        <v>0</v>
      </c>
      <c r="Q19" s="210">
        <f t="shared" si="1"/>
        <v>0</v>
      </c>
      <c r="R19" s="210">
        <f t="shared" si="1"/>
        <v>0</v>
      </c>
      <c r="S19" s="210">
        <f t="shared" si="1"/>
        <v>0</v>
      </c>
      <c r="T19" s="210">
        <f t="shared" si="1"/>
        <v>0</v>
      </c>
      <c r="U19" s="210">
        <f t="shared" si="1"/>
        <v>0</v>
      </c>
      <c r="V19" s="210">
        <f t="shared" si="1"/>
        <v>0</v>
      </c>
      <c r="W19" s="210">
        <f t="shared" si="1"/>
        <v>0</v>
      </c>
      <c r="X19" s="210">
        <f t="shared" si="1"/>
        <v>0</v>
      </c>
      <c r="Y19" s="210">
        <f t="shared" si="1"/>
        <v>0</v>
      </c>
      <c r="Z19" s="210">
        <f t="shared" si="1"/>
        <v>0</v>
      </c>
      <c r="AA19" s="210">
        <f t="shared" si="1"/>
        <v>0</v>
      </c>
      <c r="AB19" s="210">
        <f t="shared" si="1"/>
        <v>0</v>
      </c>
      <c r="AC19" s="210">
        <f t="shared" si="1"/>
        <v>0</v>
      </c>
      <c r="AD19" s="210">
        <f t="shared" si="1"/>
        <v>0</v>
      </c>
      <c r="AE19" s="210">
        <f t="shared" si="1"/>
        <v>0</v>
      </c>
      <c r="AF19" s="210">
        <f t="shared" si="1"/>
        <v>0</v>
      </c>
      <c r="AG19" s="210">
        <f t="shared" si="1"/>
        <v>0</v>
      </c>
      <c r="AH19" s="210">
        <f t="shared" si="1"/>
        <v>0</v>
      </c>
      <c r="AI19" s="210">
        <f t="shared" si="1"/>
        <v>0</v>
      </c>
      <c r="AJ19" s="210">
        <f t="shared" si="1"/>
        <v>0</v>
      </c>
      <c r="AK19" s="210">
        <f t="shared" si="1"/>
        <v>0</v>
      </c>
      <c r="AL19" s="210">
        <f t="shared" si="1"/>
        <v>0</v>
      </c>
      <c r="AM19" s="210">
        <f t="shared" si="1"/>
        <v>0</v>
      </c>
      <c r="AN19" s="210">
        <f t="shared" si="1"/>
        <v>0</v>
      </c>
      <c r="AO19" s="210">
        <f t="shared" si="1"/>
        <v>0</v>
      </c>
      <c r="AP19" s="210">
        <f t="shared" si="1"/>
        <v>0</v>
      </c>
      <c r="AQ19" s="210">
        <f t="shared" si="1"/>
        <v>0</v>
      </c>
      <c r="AR19" s="210">
        <f t="shared" si="1"/>
        <v>0</v>
      </c>
      <c r="AS19" s="210">
        <f t="shared" si="1"/>
        <v>0</v>
      </c>
      <c r="AT19" s="210">
        <f t="shared" si="1"/>
        <v>0.03037424328</v>
      </c>
      <c r="AU19" s="210">
        <f t="shared" si="1"/>
        <v>0.03079123941</v>
      </c>
      <c r="AV19" s="210">
        <f t="shared" si="1"/>
        <v>0.03167044022</v>
      </c>
      <c r="AW19" s="210">
        <f t="shared" si="1"/>
        <v>0.03351582164</v>
      </c>
      <c r="AX19" s="210">
        <f t="shared" si="1"/>
        <v>0.03735275837</v>
      </c>
      <c r="AY19" s="210">
        <f t="shared" si="1"/>
        <v>0.04517627942</v>
      </c>
      <c r="AZ19" s="210">
        <f t="shared" si="1"/>
        <v>0.06051182877</v>
      </c>
      <c r="BA19" s="210">
        <f t="shared" si="1"/>
        <v>0.08837616762</v>
      </c>
      <c r="BB19" s="210">
        <f t="shared" si="1"/>
        <v>0.1326628163</v>
      </c>
      <c r="BC19" s="210">
        <f t="shared" si="1"/>
        <v>0.19</v>
      </c>
      <c r="BD19" s="211">
        <f t="shared" si="1"/>
        <v>0.2473371837</v>
      </c>
      <c r="BE19" s="199"/>
    </row>
    <row r="20">
      <c r="A20" s="75"/>
      <c r="E20" s="212" t="s">
        <v>56</v>
      </c>
      <c r="F20" s="199">
        <f t="shared" ref="F20:BD20" si="2">IF(F$18&gt;=$D$13,$AD$6+($E14-$AD$6)*((1/(1+EXP(-$AD$9*((F$18-$D$13+1)-$C$13)))^$AD$10)),0)</f>
        <v>0</v>
      </c>
      <c r="G20" s="199">
        <f t="shared" si="2"/>
        <v>0</v>
      </c>
      <c r="H20" s="199">
        <f t="shared" si="2"/>
        <v>0</v>
      </c>
      <c r="I20" s="199">
        <f t="shared" si="2"/>
        <v>0</v>
      </c>
      <c r="J20" s="199">
        <f t="shared" si="2"/>
        <v>0</v>
      </c>
      <c r="K20" s="199">
        <f t="shared" si="2"/>
        <v>0</v>
      </c>
      <c r="L20" s="199">
        <f t="shared" si="2"/>
        <v>0</v>
      </c>
      <c r="M20" s="199">
        <f t="shared" si="2"/>
        <v>0</v>
      </c>
      <c r="N20" s="199">
        <f t="shared" si="2"/>
        <v>0</v>
      </c>
      <c r="O20" s="199">
        <f t="shared" si="2"/>
        <v>0</v>
      </c>
      <c r="P20" s="199">
        <f t="shared" si="2"/>
        <v>0</v>
      </c>
      <c r="Q20" s="199">
        <f t="shared" si="2"/>
        <v>0</v>
      </c>
      <c r="R20" s="199">
        <f t="shared" si="2"/>
        <v>0</v>
      </c>
      <c r="S20" s="199">
        <f t="shared" si="2"/>
        <v>0</v>
      </c>
      <c r="T20" s="199">
        <f t="shared" si="2"/>
        <v>0</v>
      </c>
      <c r="U20" s="199">
        <f t="shared" si="2"/>
        <v>0</v>
      </c>
      <c r="V20" s="199">
        <f t="shared" si="2"/>
        <v>0</v>
      </c>
      <c r="W20" s="199">
        <f t="shared" si="2"/>
        <v>0</v>
      </c>
      <c r="X20" s="199">
        <f t="shared" si="2"/>
        <v>0</v>
      </c>
      <c r="Y20" s="199">
        <f t="shared" si="2"/>
        <v>0</v>
      </c>
      <c r="Z20" s="199">
        <f t="shared" si="2"/>
        <v>0</v>
      </c>
      <c r="AA20" s="199">
        <f t="shared" si="2"/>
        <v>0</v>
      </c>
      <c r="AB20" s="199">
        <f t="shared" si="2"/>
        <v>0</v>
      </c>
      <c r="AC20" s="199">
        <f t="shared" si="2"/>
        <v>0</v>
      </c>
      <c r="AD20" s="199">
        <f t="shared" si="2"/>
        <v>0</v>
      </c>
      <c r="AE20" s="199">
        <f t="shared" si="2"/>
        <v>0</v>
      </c>
      <c r="AF20" s="199">
        <f t="shared" si="2"/>
        <v>0</v>
      </c>
      <c r="AG20" s="199">
        <f t="shared" si="2"/>
        <v>0</v>
      </c>
      <c r="AH20" s="199">
        <f t="shared" si="2"/>
        <v>0</v>
      </c>
      <c r="AI20" s="199">
        <f t="shared" si="2"/>
        <v>0</v>
      </c>
      <c r="AJ20" s="199">
        <f t="shared" si="2"/>
        <v>0</v>
      </c>
      <c r="AK20" s="199">
        <f t="shared" si="2"/>
        <v>0</v>
      </c>
      <c r="AL20" s="199">
        <f t="shared" si="2"/>
        <v>0</v>
      </c>
      <c r="AM20" s="199">
        <f t="shared" si="2"/>
        <v>0</v>
      </c>
      <c r="AN20" s="199">
        <f t="shared" si="2"/>
        <v>0</v>
      </c>
      <c r="AO20" s="199">
        <f t="shared" si="2"/>
        <v>0</v>
      </c>
      <c r="AP20" s="199">
        <f t="shared" si="2"/>
        <v>0</v>
      </c>
      <c r="AQ20" s="199">
        <f t="shared" si="2"/>
        <v>0</v>
      </c>
      <c r="AR20" s="199">
        <f t="shared" si="2"/>
        <v>0</v>
      </c>
      <c r="AS20" s="199">
        <f t="shared" si="2"/>
        <v>0</v>
      </c>
      <c r="AT20" s="199">
        <f t="shared" si="2"/>
        <v>0.03054966982</v>
      </c>
      <c r="AU20" s="199">
        <f t="shared" si="2"/>
        <v>0.03116213288</v>
      </c>
      <c r="AV20" s="199">
        <f t="shared" si="2"/>
        <v>0.03245345908</v>
      </c>
      <c r="AW20" s="199">
        <f t="shared" si="2"/>
        <v>0.03516386304</v>
      </c>
      <c r="AX20" s="199">
        <f t="shared" si="2"/>
        <v>0.04079936386</v>
      </c>
      <c r="AY20" s="199">
        <f t="shared" si="2"/>
        <v>0.05229016039</v>
      </c>
      <c r="AZ20" s="199">
        <f t="shared" si="2"/>
        <v>0.0748142485</v>
      </c>
      <c r="BA20" s="199">
        <f t="shared" si="2"/>
        <v>0.1157399962</v>
      </c>
      <c r="BB20" s="199">
        <f t="shared" si="2"/>
        <v>0.1807860114</v>
      </c>
      <c r="BC20" s="199">
        <f t="shared" si="2"/>
        <v>0.265</v>
      </c>
      <c r="BD20" s="213">
        <f t="shared" si="2"/>
        <v>0.3492139886</v>
      </c>
      <c r="BE20" s="199"/>
    </row>
    <row r="21">
      <c r="A21" s="75"/>
      <c r="E21" s="212" t="s">
        <v>55</v>
      </c>
      <c r="F21" s="199">
        <f t="shared" ref="F21:BD21" si="3">IF(F$18&gt;=$D$13,$AD$6+($E15-$AD$6)*((1/(1+EXP(-$AD$9*((F$18-$D$13+1)-$C$13)))^$AD$10)),0)</f>
        <v>0</v>
      </c>
      <c r="G21" s="199">
        <f t="shared" si="3"/>
        <v>0</v>
      </c>
      <c r="H21" s="199">
        <f t="shared" si="3"/>
        <v>0</v>
      </c>
      <c r="I21" s="199">
        <f t="shared" si="3"/>
        <v>0</v>
      </c>
      <c r="J21" s="199">
        <f t="shared" si="3"/>
        <v>0</v>
      </c>
      <c r="K21" s="199">
        <f t="shared" si="3"/>
        <v>0</v>
      </c>
      <c r="L21" s="199">
        <f t="shared" si="3"/>
        <v>0</v>
      </c>
      <c r="M21" s="199">
        <f t="shared" si="3"/>
        <v>0</v>
      </c>
      <c r="N21" s="199">
        <f t="shared" si="3"/>
        <v>0</v>
      </c>
      <c r="O21" s="199">
        <f t="shared" si="3"/>
        <v>0</v>
      </c>
      <c r="P21" s="199">
        <f t="shared" si="3"/>
        <v>0</v>
      </c>
      <c r="Q21" s="199">
        <f t="shared" si="3"/>
        <v>0</v>
      </c>
      <c r="R21" s="199">
        <f t="shared" si="3"/>
        <v>0</v>
      </c>
      <c r="S21" s="199">
        <f t="shared" si="3"/>
        <v>0</v>
      </c>
      <c r="T21" s="199">
        <f t="shared" si="3"/>
        <v>0</v>
      </c>
      <c r="U21" s="199">
        <f t="shared" si="3"/>
        <v>0</v>
      </c>
      <c r="V21" s="199">
        <f t="shared" si="3"/>
        <v>0</v>
      </c>
      <c r="W21" s="199">
        <f t="shared" si="3"/>
        <v>0</v>
      </c>
      <c r="X21" s="199">
        <f t="shared" si="3"/>
        <v>0</v>
      </c>
      <c r="Y21" s="199">
        <f t="shared" si="3"/>
        <v>0</v>
      </c>
      <c r="Z21" s="199">
        <f t="shared" si="3"/>
        <v>0</v>
      </c>
      <c r="AA21" s="199">
        <f t="shared" si="3"/>
        <v>0</v>
      </c>
      <c r="AB21" s="199">
        <f t="shared" si="3"/>
        <v>0</v>
      </c>
      <c r="AC21" s="199">
        <f t="shared" si="3"/>
        <v>0</v>
      </c>
      <c r="AD21" s="199">
        <f t="shared" si="3"/>
        <v>0</v>
      </c>
      <c r="AE21" s="199">
        <f t="shared" si="3"/>
        <v>0</v>
      </c>
      <c r="AF21" s="199">
        <f t="shared" si="3"/>
        <v>0</v>
      </c>
      <c r="AG21" s="199">
        <f t="shared" si="3"/>
        <v>0</v>
      </c>
      <c r="AH21" s="199">
        <f t="shared" si="3"/>
        <v>0</v>
      </c>
      <c r="AI21" s="199">
        <f t="shared" si="3"/>
        <v>0</v>
      </c>
      <c r="AJ21" s="199">
        <f t="shared" si="3"/>
        <v>0</v>
      </c>
      <c r="AK21" s="199">
        <f t="shared" si="3"/>
        <v>0</v>
      </c>
      <c r="AL21" s="199">
        <f t="shared" si="3"/>
        <v>0</v>
      </c>
      <c r="AM21" s="199">
        <f t="shared" si="3"/>
        <v>0</v>
      </c>
      <c r="AN21" s="199">
        <f t="shared" si="3"/>
        <v>0</v>
      </c>
      <c r="AO21" s="199">
        <f t="shared" si="3"/>
        <v>0</v>
      </c>
      <c r="AP21" s="199">
        <f t="shared" si="3"/>
        <v>0</v>
      </c>
      <c r="AQ21" s="199">
        <f t="shared" si="3"/>
        <v>0</v>
      </c>
      <c r="AR21" s="199">
        <f t="shared" si="3"/>
        <v>0</v>
      </c>
      <c r="AS21" s="199">
        <f t="shared" si="3"/>
        <v>0</v>
      </c>
      <c r="AT21" s="199">
        <f t="shared" si="3"/>
        <v>0.03095899842</v>
      </c>
      <c r="AU21" s="199">
        <f t="shared" si="3"/>
        <v>0.03202755099</v>
      </c>
      <c r="AV21" s="199">
        <f t="shared" si="3"/>
        <v>0.03428050307</v>
      </c>
      <c r="AW21" s="199">
        <f t="shared" si="3"/>
        <v>0.03900929296</v>
      </c>
      <c r="AX21" s="199">
        <f t="shared" si="3"/>
        <v>0.04884144333</v>
      </c>
      <c r="AY21" s="199">
        <f t="shared" si="3"/>
        <v>0.06888921601</v>
      </c>
      <c r="AZ21" s="199">
        <f t="shared" si="3"/>
        <v>0.1081865612</v>
      </c>
      <c r="BA21" s="199">
        <f t="shared" si="3"/>
        <v>0.1795889295</v>
      </c>
      <c r="BB21" s="199">
        <f t="shared" si="3"/>
        <v>0.2930734667</v>
      </c>
      <c r="BC21" s="199">
        <f t="shared" si="3"/>
        <v>0.44</v>
      </c>
      <c r="BD21" s="213">
        <f t="shared" si="3"/>
        <v>0.5869265333</v>
      </c>
      <c r="BE21" s="199"/>
    </row>
    <row r="22">
      <c r="A22" s="75"/>
      <c r="D22" s="214" t="s">
        <v>56</v>
      </c>
      <c r="E22" s="212" t="s">
        <v>57</v>
      </c>
      <c r="F22" s="215">
        <f t="shared" ref="F22:BD22" si="4">IF(F$18&gt;=$D$14,$AD$6+($E13-$AD$6)*((1/(1+EXP(-$AD$9*((F$18-$D$14+1)-$C$13)))^$AD$10)),0)</f>
        <v>0</v>
      </c>
      <c r="G22" s="215">
        <f t="shared" si="4"/>
        <v>0</v>
      </c>
      <c r="H22" s="215">
        <f t="shared" si="4"/>
        <v>0</v>
      </c>
      <c r="I22" s="215">
        <f t="shared" si="4"/>
        <v>0</v>
      </c>
      <c r="J22" s="215">
        <f t="shared" si="4"/>
        <v>0</v>
      </c>
      <c r="K22" s="215">
        <f t="shared" si="4"/>
        <v>0</v>
      </c>
      <c r="L22" s="215">
        <f t="shared" si="4"/>
        <v>0</v>
      </c>
      <c r="M22" s="215">
        <f t="shared" si="4"/>
        <v>0</v>
      </c>
      <c r="N22" s="215">
        <f t="shared" si="4"/>
        <v>0</v>
      </c>
      <c r="O22" s="215">
        <f t="shared" si="4"/>
        <v>0</v>
      </c>
      <c r="P22" s="215">
        <f t="shared" si="4"/>
        <v>0</v>
      </c>
      <c r="Q22" s="215">
        <f t="shared" si="4"/>
        <v>0</v>
      </c>
      <c r="R22" s="215">
        <f t="shared" si="4"/>
        <v>0</v>
      </c>
      <c r="S22" s="215">
        <f t="shared" si="4"/>
        <v>0</v>
      </c>
      <c r="T22" s="215">
        <f t="shared" si="4"/>
        <v>0</v>
      </c>
      <c r="U22" s="215">
        <f t="shared" si="4"/>
        <v>0</v>
      </c>
      <c r="V22" s="215">
        <f t="shared" si="4"/>
        <v>0</v>
      </c>
      <c r="W22" s="215">
        <f t="shared" si="4"/>
        <v>0</v>
      </c>
      <c r="X22" s="215">
        <f t="shared" si="4"/>
        <v>0</v>
      </c>
      <c r="Y22" s="215">
        <f t="shared" si="4"/>
        <v>0</v>
      </c>
      <c r="Z22" s="215">
        <f t="shared" si="4"/>
        <v>0</v>
      </c>
      <c r="AA22" s="215">
        <f t="shared" si="4"/>
        <v>0</v>
      </c>
      <c r="AB22" s="215">
        <f t="shared" si="4"/>
        <v>0</v>
      </c>
      <c r="AC22" s="215">
        <f t="shared" si="4"/>
        <v>0</v>
      </c>
      <c r="AD22" s="215">
        <f t="shared" si="4"/>
        <v>0</v>
      </c>
      <c r="AE22" s="215">
        <f t="shared" si="4"/>
        <v>0</v>
      </c>
      <c r="AF22" s="215">
        <f t="shared" si="4"/>
        <v>0</v>
      </c>
      <c r="AG22" s="215">
        <f t="shared" si="4"/>
        <v>0</v>
      </c>
      <c r="AH22" s="215">
        <f t="shared" si="4"/>
        <v>0</v>
      </c>
      <c r="AI22" s="215">
        <f t="shared" si="4"/>
        <v>0</v>
      </c>
      <c r="AJ22" s="215">
        <f t="shared" si="4"/>
        <v>0</v>
      </c>
      <c r="AK22" s="215">
        <f t="shared" si="4"/>
        <v>0</v>
      </c>
      <c r="AL22" s="215">
        <f t="shared" si="4"/>
        <v>0</v>
      </c>
      <c r="AM22" s="215">
        <f t="shared" si="4"/>
        <v>0</v>
      </c>
      <c r="AN22" s="215">
        <f t="shared" si="4"/>
        <v>0</v>
      </c>
      <c r="AO22" s="215">
        <f t="shared" si="4"/>
        <v>0.03037424328</v>
      </c>
      <c r="AP22" s="215">
        <f t="shared" si="4"/>
        <v>0.03079123941</v>
      </c>
      <c r="AQ22" s="215">
        <f t="shared" si="4"/>
        <v>0.03167044022</v>
      </c>
      <c r="AR22" s="215">
        <f t="shared" si="4"/>
        <v>0.03351582164</v>
      </c>
      <c r="AS22" s="215">
        <f t="shared" si="4"/>
        <v>0.03735275837</v>
      </c>
      <c r="AT22" s="215">
        <f t="shared" si="4"/>
        <v>0.04517627942</v>
      </c>
      <c r="AU22" s="215">
        <f t="shared" si="4"/>
        <v>0.06051182877</v>
      </c>
      <c r="AV22" s="215">
        <f t="shared" si="4"/>
        <v>0.08837616762</v>
      </c>
      <c r="AW22" s="215">
        <f t="shared" si="4"/>
        <v>0.1326628163</v>
      </c>
      <c r="AX22" s="215">
        <f t="shared" si="4"/>
        <v>0.19</v>
      </c>
      <c r="AY22" s="215">
        <f t="shared" si="4"/>
        <v>0.2473371837</v>
      </c>
      <c r="AZ22" s="215">
        <f t="shared" si="4"/>
        <v>0.2916238324</v>
      </c>
      <c r="BA22" s="215">
        <f t="shared" si="4"/>
        <v>0.3194881712</v>
      </c>
      <c r="BB22" s="215">
        <f t="shared" si="4"/>
        <v>0.3348237206</v>
      </c>
      <c r="BC22" s="215">
        <f t="shared" si="4"/>
        <v>0.3426472416</v>
      </c>
      <c r="BD22" s="216">
        <f t="shared" si="4"/>
        <v>0.3464841784</v>
      </c>
      <c r="BE22" s="215"/>
    </row>
    <row r="23">
      <c r="A23" s="75"/>
      <c r="E23" s="212" t="s">
        <v>56</v>
      </c>
      <c r="F23" s="215">
        <f t="shared" ref="F23:BD23" si="5">IF(F$18&gt;=$D$14,$AD$6+($E14-$AD$6)*((1/(1+EXP(-$AD$9*((F$18-$D$14+1)-$C$13)))^$AD$10)),0)</f>
        <v>0</v>
      </c>
      <c r="G23" s="215">
        <f t="shared" si="5"/>
        <v>0</v>
      </c>
      <c r="H23" s="215">
        <f t="shared" si="5"/>
        <v>0</v>
      </c>
      <c r="I23" s="215">
        <f t="shared" si="5"/>
        <v>0</v>
      </c>
      <c r="J23" s="215">
        <f t="shared" si="5"/>
        <v>0</v>
      </c>
      <c r="K23" s="215">
        <f t="shared" si="5"/>
        <v>0</v>
      </c>
      <c r="L23" s="215">
        <f t="shared" si="5"/>
        <v>0</v>
      </c>
      <c r="M23" s="215">
        <f t="shared" si="5"/>
        <v>0</v>
      </c>
      <c r="N23" s="215">
        <f t="shared" si="5"/>
        <v>0</v>
      </c>
      <c r="O23" s="215">
        <f t="shared" si="5"/>
        <v>0</v>
      </c>
      <c r="P23" s="215">
        <f t="shared" si="5"/>
        <v>0</v>
      </c>
      <c r="Q23" s="215">
        <f t="shared" si="5"/>
        <v>0</v>
      </c>
      <c r="R23" s="215">
        <f t="shared" si="5"/>
        <v>0</v>
      </c>
      <c r="S23" s="215">
        <f t="shared" si="5"/>
        <v>0</v>
      </c>
      <c r="T23" s="215">
        <f t="shared" si="5"/>
        <v>0</v>
      </c>
      <c r="U23" s="215">
        <f t="shared" si="5"/>
        <v>0</v>
      </c>
      <c r="V23" s="215">
        <f t="shared" si="5"/>
        <v>0</v>
      </c>
      <c r="W23" s="215">
        <f t="shared" si="5"/>
        <v>0</v>
      </c>
      <c r="X23" s="215">
        <f t="shared" si="5"/>
        <v>0</v>
      </c>
      <c r="Y23" s="215">
        <f t="shared" si="5"/>
        <v>0</v>
      </c>
      <c r="Z23" s="215">
        <f t="shared" si="5"/>
        <v>0</v>
      </c>
      <c r="AA23" s="215">
        <f t="shared" si="5"/>
        <v>0</v>
      </c>
      <c r="AB23" s="215">
        <f t="shared" si="5"/>
        <v>0</v>
      </c>
      <c r="AC23" s="215">
        <f t="shared" si="5"/>
        <v>0</v>
      </c>
      <c r="AD23" s="215">
        <f t="shared" si="5"/>
        <v>0</v>
      </c>
      <c r="AE23" s="215">
        <f t="shared" si="5"/>
        <v>0</v>
      </c>
      <c r="AF23" s="215">
        <f t="shared" si="5"/>
        <v>0</v>
      </c>
      <c r="AG23" s="215">
        <f t="shared" si="5"/>
        <v>0</v>
      </c>
      <c r="AH23" s="215">
        <f t="shared" si="5"/>
        <v>0</v>
      </c>
      <c r="AI23" s="215">
        <f t="shared" si="5"/>
        <v>0</v>
      </c>
      <c r="AJ23" s="215">
        <f t="shared" si="5"/>
        <v>0</v>
      </c>
      <c r="AK23" s="215">
        <f t="shared" si="5"/>
        <v>0</v>
      </c>
      <c r="AL23" s="215">
        <f t="shared" si="5"/>
        <v>0</v>
      </c>
      <c r="AM23" s="215">
        <f t="shared" si="5"/>
        <v>0</v>
      </c>
      <c r="AN23" s="215">
        <f t="shared" si="5"/>
        <v>0</v>
      </c>
      <c r="AO23" s="215">
        <f t="shared" si="5"/>
        <v>0.03054966982</v>
      </c>
      <c r="AP23" s="215">
        <f t="shared" si="5"/>
        <v>0.03116213288</v>
      </c>
      <c r="AQ23" s="215">
        <f t="shared" si="5"/>
        <v>0.03245345908</v>
      </c>
      <c r="AR23" s="215">
        <f t="shared" si="5"/>
        <v>0.03516386304</v>
      </c>
      <c r="AS23" s="215">
        <f t="shared" si="5"/>
        <v>0.04079936386</v>
      </c>
      <c r="AT23" s="215">
        <f t="shared" si="5"/>
        <v>0.05229016039</v>
      </c>
      <c r="AU23" s="215">
        <f t="shared" si="5"/>
        <v>0.0748142485</v>
      </c>
      <c r="AV23" s="215">
        <f t="shared" si="5"/>
        <v>0.1157399962</v>
      </c>
      <c r="AW23" s="215">
        <f t="shared" si="5"/>
        <v>0.1807860114</v>
      </c>
      <c r="AX23" s="215">
        <f t="shared" si="5"/>
        <v>0.265</v>
      </c>
      <c r="AY23" s="215">
        <f t="shared" si="5"/>
        <v>0.3492139886</v>
      </c>
      <c r="AZ23" s="215">
        <f t="shared" si="5"/>
        <v>0.4142600038</v>
      </c>
      <c r="BA23" s="215">
        <f t="shared" si="5"/>
        <v>0.4551857515</v>
      </c>
      <c r="BB23" s="215">
        <f t="shared" si="5"/>
        <v>0.4777098396</v>
      </c>
      <c r="BC23" s="215">
        <f t="shared" si="5"/>
        <v>0.4892006361</v>
      </c>
      <c r="BD23" s="216">
        <f t="shared" si="5"/>
        <v>0.494836137</v>
      </c>
      <c r="BE23" s="215"/>
    </row>
    <row r="24">
      <c r="A24" s="75"/>
      <c r="E24" s="212" t="s">
        <v>55</v>
      </c>
      <c r="F24" s="215">
        <f t="shared" ref="F24:BD24" si="6">IF(F$18&gt;=$D$14,$AD$6+($E15-$AD$6)*((1/(1+EXP(-$AD$9*((F$18-$D$14+1)-$C$13)))^$AD$10)),0)</f>
        <v>0</v>
      </c>
      <c r="G24" s="215">
        <f t="shared" si="6"/>
        <v>0</v>
      </c>
      <c r="H24" s="215">
        <f t="shared" si="6"/>
        <v>0</v>
      </c>
      <c r="I24" s="215">
        <f t="shared" si="6"/>
        <v>0</v>
      </c>
      <c r="J24" s="215">
        <f t="shared" si="6"/>
        <v>0</v>
      </c>
      <c r="K24" s="215">
        <f t="shared" si="6"/>
        <v>0</v>
      </c>
      <c r="L24" s="215">
        <f t="shared" si="6"/>
        <v>0</v>
      </c>
      <c r="M24" s="215">
        <f t="shared" si="6"/>
        <v>0</v>
      </c>
      <c r="N24" s="215">
        <f t="shared" si="6"/>
        <v>0</v>
      </c>
      <c r="O24" s="215">
        <f t="shared" si="6"/>
        <v>0</v>
      </c>
      <c r="P24" s="215">
        <f t="shared" si="6"/>
        <v>0</v>
      </c>
      <c r="Q24" s="215">
        <f t="shared" si="6"/>
        <v>0</v>
      </c>
      <c r="R24" s="215">
        <f t="shared" si="6"/>
        <v>0</v>
      </c>
      <c r="S24" s="215">
        <f t="shared" si="6"/>
        <v>0</v>
      </c>
      <c r="T24" s="215">
        <f t="shared" si="6"/>
        <v>0</v>
      </c>
      <c r="U24" s="215">
        <f t="shared" si="6"/>
        <v>0</v>
      </c>
      <c r="V24" s="215">
        <f t="shared" si="6"/>
        <v>0</v>
      </c>
      <c r="W24" s="215">
        <f t="shared" si="6"/>
        <v>0</v>
      </c>
      <c r="X24" s="215">
        <f t="shared" si="6"/>
        <v>0</v>
      </c>
      <c r="Y24" s="215">
        <f t="shared" si="6"/>
        <v>0</v>
      </c>
      <c r="Z24" s="215">
        <f t="shared" si="6"/>
        <v>0</v>
      </c>
      <c r="AA24" s="215">
        <f t="shared" si="6"/>
        <v>0</v>
      </c>
      <c r="AB24" s="215">
        <f t="shared" si="6"/>
        <v>0</v>
      </c>
      <c r="AC24" s="215">
        <f t="shared" si="6"/>
        <v>0</v>
      </c>
      <c r="AD24" s="215">
        <f t="shared" si="6"/>
        <v>0</v>
      </c>
      <c r="AE24" s="215">
        <f t="shared" si="6"/>
        <v>0</v>
      </c>
      <c r="AF24" s="215">
        <f t="shared" si="6"/>
        <v>0</v>
      </c>
      <c r="AG24" s="215">
        <f t="shared" si="6"/>
        <v>0</v>
      </c>
      <c r="AH24" s="215">
        <f t="shared" si="6"/>
        <v>0</v>
      </c>
      <c r="AI24" s="215">
        <f t="shared" si="6"/>
        <v>0</v>
      </c>
      <c r="AJ24" s="215">
        <f t="shared" si="6"/>
        <v>0</v>
      </c>
      <c r="AK24" s="215">
        <f t="shared" si="6"/>
        <v>0</v>
      </c>
      <c r="AL24" s="215">
        <f t="shared" si="6"/>
        <v>0</v>
      </c>
      <c r="AM24" s="215">
        <f t="shared" si="6"/>
        <v>0</v>
      </c>
      <c r="AN24" s="215">
        <f t="shared" si="6"/>
        <v>0</v>
      </c>
      <c r="AO24" s="215">
        <f t="shared" si="6"/>
        <v>0.03095899842</v>
      </c>
      <c r="AP24" s="215">
        <f t="shared" si="6"/>
        <v>0.03202755099</v>
      </c>
      <c r="AQ24" s="215">
        <f t="shared" si="6"/>
        <v>0.03428050307</v>
      </c>
      <c r="AR24" s="215">
        <f t="shared" si="6"/>
        <v>0.03900929296</v>
      </c>
      <c r="AS24" s="215">
        <f t="shared" si="6"/>
        <v>0.04884144333</v>
      </c>
      <c r="AT24" s="215">
        <f t="shared" si="6"/>
        <v>0.06888921601</v>
      </c>
      <c r="AU24" s="215">
        <f t="shared" si="6"/>
        <v>0.1081865612</v>
      </c>
      <c r="AV24" s="215">
        <f t="shared" si="6"/>
        <v>0.1795889295</v>
      </c>
      <c r="AW24" s="215">
        <f t="shared" si="6"/>
        <v>0.2930734667</v>
      </c>
      <c r="AX24" s="215">
        <f t="shared" si="6"/>
        <v>0.44</v>
      </c>
      <c r="AY24" s="215">
        <f t="shared" si="6"/>
        <v>0.5869265333</v>
      </c>
      <c r="AZ24" s="215">
        <f t="shared" si="6"/>
        <v>0.7004110705</v>
      </c>
      <c r="BA24" s="215">
        <f t="shared" si="6"/>
        <v>0.7718134388</v>
      </c>
      <c r="BB24" s="215">
        <f t="shared" si="6"/>
        <v>0.811110784</v>
      </c>
      <c r="BC24" s="215">
        <f t="shared" si="6"/>
        <v>0.8311585567</v>
      </c>
      <c r="BD24" s="216">
        <f t="shared" si="6"/>
        <v>0.840990707</v>
      </c>
      <c r="BE24" s="215"/>
    </row>
    <row r="25">
      <c r="A25" s="75"/>
      <c r="D25" s="214" t="s">
        <v>55</v>
      </c>
      <c r="E25" s="212" t="s">
        <v>57</v>
      </c>
      <c r="F25" s="215">
        <f t="shared" ref="F25:BD25" si="7">IF(F$18&gt;=$D$15,$AD$6+($E13-$AD$6)*((1/(1+EXP(-$AD$9*((F$18-$D$15+1)-$C$13)))^$AD$10)),0)</f>
        <v>0</v>
      </c>
      <c r="G25" s="215">
        <f t="shared" si="7"/>
        <v>0</v>
      </c>
      <c r="H25" s="215">
        <f t="shared" si="7"/>
        <v>0</v>
      </c>
      <c r="I25" s="215">
        <f t="shared" si="7"/>
        <v>0</v>
      </c>
      <c r="J25" s="215">
        <f t="shared" si="7"/>
        <v>0</v>
      </c>
      <c r="K25" s="215">
        <f t="shared" si="7"/>
        <v>0</v>
      </c>
      <c r="L25" s="215">
        <f t="shared" si="7"/>
        <v>0</v>
      </c>
      <c r="M25" s="215">
        <f t="shared" si="7"/>
        <v>0</v>
      </c>
      <c r="N25" s="215">
        <f t="shared" si="7"/>
        <v>0</v>
      </c>
      <c r="O25" s="215">
        <f t="shared" si="7"/>
        <v>0</v>
      </c>
      <c r="P25" s="215">
        <f t="shared" si="7"/>
        <v>0</v>
      </c>
      <c r="Q25" s="215">
        <f t="shared" si="7"/>
        <v>0</v>
      </c>
      <c r="R25" s="215">
        <f t="shared" si="7"/>
        <v>0</v>
      </c>
      <c r="S25" s="215">
        <f t="shared" si="7"/>
        <v>0</v>
      </c>
      <c r="T25" s="215">
        <f t="shared" si="7"/>
        <v>0</v>
      </c>
      <c r="U25" s="215">
        <f t="shared" si="7"/>
        <v>0</v>
      </c>
      <c r="V25" s="215">
        <f t="shared" si="7"/>
        <v>0</v>
      </c>
      <c r="W25" s="215">
        <f t="shared" si="7"/>
        <v>0</v>
      </c>
      <c r="X25" s="215">
        <f t="shared" si="7"/>
        <v>0</v>
      </c>
      <c r="Y25" s="215">
        <f t="shared" si="7"/>
        <v>0</v>
      </c>
      <c r="Z25" s="215">
        <f t="shared" si="7"/>
        <v>0</v>
      </c>
      <c r="AA25" s="215">
        <f t="shared" si="7"/>
        <v>0</v>
      </c>
      <c r="AB25" s="215">
        <f t="shared" si="7"/>
        <v>0</v>
      </c>
      <c r="AC25" s="215">
        <f t="shared" si="7"/>
        <v>0</v>
      </c>
      <c r="AD25" s="215">
        <f t="shared" si="7"/>
        <v>0</v>
      </c>
      <c r="AE25" s="215">
        <f t="shared" si="7"/>
        <v>0</v>
      </c>
      <c r="AF25" s="215">
        <f t="shared" si="7"/>
        <v>0</v>
      </c>
      <c r="AG25" s="215">
        <f t="shared" si="7"/>
        <v>0</v>
      </c>
      <c r="AH25" s="215">
        <f t="shared" si="7"/>
        <v>0</v>
      </c>
      <c r="AI25" s="215">
        <f t="shared" si="7"/>
        <v>0</v>
      </c>
      <c r="AJ25" s="215">
        <f t="shared" si="7"/>
        <v>0.03037424328</v>
      </c>
      <c r="AK25" s="215">
        <f t="shared" si="7"/>
        <v>0.03079123941</v>
      </c>
      <c r="AL25" s="215">
        <f t="shared" si="7"/>
        <v>0.03167044022</v>
      </c>
      <c r="AM25" s="215">
        <f t="shared" si="7"/>
        <v>0.03351582164</v>
      </c>
      <c r="AN25" s="215">
        <f t="shared" si="7"/>
        <v>0.03735275837</v>
      </c>
      <c r="AO25" s="215">
        <f t="shared" si="7"/>
        <v>0.04517627942</v>
      </c>
      <c r="AP25" s="215">
        <f t="shared" si="7"/>
        <v>0.06051182877</v>
      </c>
      <c r="AQ25" s="215">
        <f t="shared" si="7"/>
        <v>0.08837616762</v>
      </c>
      <c r="AR25" s="215">
        <f t="shared" si="7"/>
        <v>0.1326628163</v>
      </c>
      <c r="AS25" s="215">
        <f t="shared" si="7"/>
        <v>0.19</v>
      </c>
      <c r="AT25" s="215">
        <f t="shared" si="7"/>
        <v>0.2473371837</v>
      </c>
      <c r="AU25" s="215">
        <f t="shared" si="7"/>
        <v>0.2916238324</v>
      </c>
      <c r="AV25" s="215">
        <f t="shared" si="7"/>
        <v>0.3194881712</v>
      </c>
      <c r="AW25" s="215">
        <f t="shared" si="7"/>
        <v>0.3348237206</v>
      </c>
      <c r="AX25" s="215">
        <f t="shared" si="7"/>
        <v>0.3426472416</v>
      </c>
      <c r="AY25" s="215">
        <f t="shared" si="7"/>
        <v>0.3464841784</v>
      </c>
      <c r="AZ25" s="215">
        <f t="shared" si="7"/>
        <v>0.3483295598</v>
      </c>
      <c r="BA25" s="215">
        <f t="shared" si="7"/>
        <v>0.3492087606</v>
      </c>
      <c r="BB25" s="215">
        <f t="shared" si="7"/>
        <v>0.3496257567</v>
      </c>
      <c r="BC25" s="215">
        <f t="shared" si="7"/>
        <v>0.3498231108</v>
      </c>
      <c r="BD25" s="216">
        <f t="shared" si="7"/>
        <v>0.3499164191</v>
      </c>
      <c r="BE25" s="215"/>
    </row>
    <row r="26">
      <c r="A26" s="75"/>
      <c r="E26" s="212" t="s">
        <v>56</v>
      </c>
      <c r="F26" s="215">
        <f t="shared" ref="F26:BD26" si="8">IF(F$18&gt;=$D$15,$AD$6+($E14-$AD$6)*((1/(1+EXP(-$AD$9*((F$18-$D$15+1)-$C$13)))^$AD$10)),0)</f>
        <v>0</v>
      </c>
      <c r="G26" s="215">
        <f t="shared" si="8"/>
        <v>0</v>
      </c>
      <c r="H26" s="215">
        <f t="shared" si="8"/>
        <v>0</v>
      </c>
      <c r="I26" s="215">
        <f t="shared" si="8"/>
        <v>0</v>
      </c>
      <c r="J26" s="215">
        <f t="shared" si="8"/>
        <v>0</v>
      </c>
      <c r="K26" s="215">
        <f t="shared" si="8"/>
        <v>0</v>
      </c>
      <c r="L26" s="215">
        <f t="shared" si="8"/>
        <v>0</v>
      </c>
      <c r="M26" s="215">
        <f t="shared" si="8"/>
        <v>0</v>
      </c>
      <c r="N26" s="215">
        <f t="shared" si="8"/>
        <v>0</v>
      </c>
      <c r="O26" s="215">
        <f t="shared" si="8"/>
        <v>0</v>
      </c>
      <c r="P26" s="215">
        <f t="shared" si="8"/>
        <v>0</v>
      </c>
      <c r="Q26" s="215">
        <f t="shared" si="8"/>
        <v>0</v>
      </c>
      <c r="R26" s="215">
        <f t="shared" si="8"/>
        <v>0</v>
      </c>
      <c r="S26" s="215">
        <f t="shared" si="8"/>
        <v>0</v>
      </c>
      <c r="T26" s="215">
        <f t="shared" si="8"/>
        <v>0</v>
      </c>
      <c r="U26" s="215">
        <f t="shared" si="8"/>
        <v>0</v>
      </c>
      <c r="V26" s="215">
        <f t="shared" si="8"/>
        <v>0</v>
      </c>
      <c r="W26" s="215">
        <f t="shared" si="8"/>
        <v>0</v>
      </c>
      <c r="X26" s="215">
        <f t="shared" si="8"/>
        <v>0</v>
      </c>
      <c r="Y26" s="215">
        <f t="shared" si="8"/>
        <v>0</v>
      </c>
      <c r="Z26" s="215">
        <f t="shared" si="8"/>
        <v>0</v>
      </c>
      <c r="AA26" s="215">
        <f t="shared" si="8"/>
        <v>0</v>
      </c>
      <c r="AB26" s="215">
        <f t="shared" si="8"/>
        <v>0</v>
      </c>
      <c r="AC26" s="215">
        <f t="shared" si="8"/>
        <v>0</v>
      </c>
      <c r="AD26" s="215">
        <f t="shared" si="8"/>
        <v>0</v>
      </c>
      <c r="AE26" s="215">
        <f t="shared" si="8"/>
        <v>0</v>
      </c>
      <c r="AF26" s="215">
        <f t="shared" si="8"/>
        <v>0</v>
      </c>
      <c r="AG26" s="215">
        <f t="shared" si="8"/>
        <v>0</v>
      </c>
      <c r="AH26" s="215">
        <f t="shared" si="8"/>
        <v>0</v>
      </c>
      <c r="AI26" s="215">
        <f t="shared" si="8"/>
        <v>0</v>
      </c>
      <c r="AJ26" s="215">
        <f t="shared" si="8"/>
        <v>0.03054966982</v>
      </c>
      <c r="AK26" s="215">
        <f t="shared" si="8"/>
        <v>0.03116213288</v>
      </c>
      <c r="AL26" s="215">
        <f t="shared" si="8"/>
        <v>0.03245345908</v>
      </c>
      <c r="AM26" s="215">
        <f t="shared" si="8"/>
        <v>0.03516386304</v>
      </c>
      <c r="AN26" s="215">
        <f t="shared" si="8"/>
        <v>0.04079936386</v>
      </c>
      <c r="AO26" s="215">
        <f t="shared" si="8"/>
        <v>0.05229016039</v>
      </c>
      <c r="AP26" s="215">
        <f t="shared" si="8"/>
        <v>0.0748142485</v>
      </c>
      <c r="AQ26" s="215">
        <f t="shared" si="8"/>
        <v>0.1157399962</v>
      </c>
      <c r="AR26" s="215">
        <f t="shared" si="8"/>
        <v>0.1807860114</v>
      </c>
      <c r="AS26" s="215">
        <f t="shared" si="8"/>
        <v>0.265</v>
      </c>
      <c r="AT26" s="215">
        <f t="shared" si="8"/>
        <v>0.3492139886</v>
      </c>
      <c r="AU26" s="215">
        <f t="shared" si="8"/>
        <v>0.4142600038</v>
      </c>
      <c r="AV26" s="215">
        <f t="shared" si="8"/>
        <v>0.4551857515</v>
      </c>
      <c r="AW26" s="215">
        <f t="shared" si="8"/>
        <v>0.4777098396</v>
      </c>
      <c r="AX26" s="215">
        <f t="shared" si="8"/>
        <v>0.4892006361</v>
      </c>
      <c r="AY26" s="215">
        <f t="shared" si="8"/>
        <v>0.494836137</v>
      </c>
      <c r="AZ26" s="215">
        <f t="shared" si="8"/>
        <v>0.4975465409</v>
      </c>
      <c r="BA26" s="215">
        <f t="shared" si="8"/>
        <v>0.4988378671</v>
      </c>
      <c r="BB26" s="215">
        <f t="shared" si="8"/>
        <v>0.4994503302</v>
      </c>
      <c r="BC26" s="215">
        <f t="shared" si="8"/>
        <v>0.499740194</v>
      </c>
      <c r="BD26" s="216">
        <f t="shared" si="8"/>
        <v>0.4998772406</v>
      </c>
      <c r="BE26" s="215"/>
    </row>
    <row r="27">
      <c r="A27" s="75"/>
      <c r="E27" s="212" t="s">
        <v>55</v>
      </c>
      <c r="F27" s="215">
        <f t="shared" ref="F27:BD27" si="9">IF(F$18&gt;=$D$15,$AD$6+($E15-$AD$6)*((1/(1+EXP(-$AD$9*((F$18-$D$15+1)-$C$13)))^$AD$10)),0)</f>
        <v>0</v>
      </c>
      <c r="G27" s="215">
        <f t="shared" si="9"/>
        <v>0</v>
      </c>
      <c r="H27" s="215">
        <f t="shared" si="9"/>
        <v>0</v>
      </c>
      <c r="I27" s="215">
        <f t="shared" si="9"/>
        <v>0</v>
      </c>
      <c r="J27" s="215">
        <f t="shared" si="9"/>
        <v>0</v>
      </c>
      <c r="K27" s="215">
        <f t="shared" si="9"/>
        <v>0</v>
      </c>
      <c r="L27" s="215">
        <f t="shared" si="9"/>
        <v>0</v>
      </c>
      <c r="M27" s="215">
        <f t="shared" si="9"/>
        <v>0</v>
      </c>
      <c r="N27" s="215">
        <f t="shared" si="9"/>
        <v>0</v>
      </c>
      <c r="O27" s="215">
        <f t="shared" si="9"/>
        <v>0</v>
      </c>
      <c r="P27" s="215">
        <f t="shared" si="9"/>
        <v>0</v>
      </c>
      <c r="Q27" s="215">
        <f t="shared" si="9"/>
        <v>0</v>
      </c>
      <c r="R27" s="215">
        <f t="shared" si="9"/>
        <v>0</v>
      </c>
      <c r="S27" s="215">
        <f t="shared" si="9"/>
        <v>0</v>
      </c>
      <c r="T27" s="215">
        <f t="shared" si="9"/>
        <v>0</v>
      </c>
      <c r="U27" s="215">
        <f t="shared" si="9"/>
        <v>0</v>
      </c>
      <c r="V27" s="215">
        <f t="shared" si="9"/>
        <v>0</v>
      </c>
      <c r="W27" s="215">
        <f t="shared" si="9"/>
        <v>0</v>
      </c>
      <c r="X27" s="215">
        <f t="shared" si="9"/>
        <v>0</v>
      </c>
      <c r="Y27" s="215">
        <f t="shared" si="9"/>
        <v>0</v>
      </c>
      <c r="Z27" s="215">
        <f t="shared" si="9"/>
        <v>0</v>
      </c>
      <c r="AA27" s="215">
        <f t="shared" si="9"/>
        <v>0</v>
      </c>
      <c r="AB27" s="215">
        <f t="shared" si="9"/>
        <v>0</v>
      </c>
      <c r="AC27" s="215">
        <f t="shared" si="9"/>
        <v>0</v>
      </c>
      <c r="AD27" s="215">
        <f t="shared" si="9"/>
        <v>0</v>
      </c>
      <c r="AE27" s="215">
        <f t="shared" si="9"/>
        <v>0</v>
      </c>
      <c r="AF27" s="215">
        <f t="shared" si="9"/>
        <v>0</v>
      </c>
      <c r="AG27" s="215">
        <f t="shared" si="9"/>
        <v>0</v>
      </c>
      <c r="AH27" s="215">
        <f t="shared" si="9"/>
        <v>0</v>
      </c>
      <c r="AI27" s="215">
        <f t="shared" si="9"/>
        <v>0</v>
      </c>
      <c r="AJ27" s="215">
        <f t="shared" si="9"/>
        <v>0.03095899842</v>
      </c>
      <c r="AK27" s="215">
        <f t="shared" si="9"/>
        <v>0.03202755099</v>
      </c>
      <c r="AL27" s="215">
        <f t="shared" si="9"/>
        <v>0.03428050307</v>
      </c>
      <c r="AM27" s="215">
        <f t="shared" si="9"/>
        <v>0.03900929296</v>
      </c>
      <c r="AN27" s="215">
        <f t="shared" si="9"/>
        <v>0.04884144333</v>
      </c>
      <c r="AO27" s="215">
        <f t="shared" si="9"/>
        <v>0.06888921601</v>
      </c>
      <c r="AP27" s="215">
        <f t="shared" si="9"/>
        <v>0.1081865612</v>
      </c>
      <c r="AQ27" s="215">
        <f t="shared" si="9"/>
        <v>0.1795889295</v>
      </c>
      <c r="AR27" s="215">
        <f t="shared" si="9"/>
        <v>0.2930734667</v>
      </c>
      <c r="AS27" s="215">
        <f t="shared" si="9"/>
        <v>0.44</v>
      </c>
      <c r="AT27" s="215">
        <f t="shared" si="9"/>
        <v>0.5869265333</v>
      </c>
      <c r="AU27" s="215">
        <f t="shared" si="9"/>
        <v>0.7004110705</v>
      </c>
      <c r="AV27" s="215">
        <f t="shared" si="9"/>
        <v>0.7718134388</v>
      </c>
      <c r="AW27" s="215">
        <f t="shared" si="9"/>
        <v>0.811110784</v>
      </c>
      <c r="AX27" s="215">
        <f t="shared" si="9"/>
        <v>0.8311585567</v>
      </c>
      <c r="AY27" s="215">
        <f t="shared" si="9"/>
        <v>0.840990707</v>
      </c>
      <c r="AZ27" s="215">
        <f t="shared" si="9"/>
        <v>0.8457194969</v>
      </c>
      <c r="BA27" s="215">
        <f t="shared" si="9"/>
        <v>0.847972449</v>
      </c>
      <c r="BB27" s="215">
        <f t="shared" si="9"/>
        <v>0.8490410016</v>
      </c>
      <c r="BC27" s="215">
        <f t="shared" si="9"/>
        <v>0.8495467215</v>
      </c>
      <c r="BD27" s="216">
        <f t="shared" si="9"/>
        <v>0.8497858239</v>
      </c>
      <c r="BE27" s="215"/>
    </row>
    <row r="28">
      <c r="A28" s="75"/>
      <c r="C28" s="214" t="s">
        <v>56</v>
      </c>
      <c r="D28" s="214" t="s">
        <v>57</v>
      </c>
      <c r="E28" s="212" t="s">
        <v>57</v>
      </c>
      <c r="F28" s="215">
        <f t="shared" ref="F28:BD28" si="10">IF(F$18&gt;=$D$13,$AD$6+($E13-$AD$6)*((1/(1+EXP(-$AD$9*((F$18-$D$13+1)-$C$14)))^$AD$10)),0)</f>
        <v>0</v>
      </c>
      <c r="G28" s="215">
        <f t="shared" si="10"/>
        <v>0</v>
      </c>
      <c r="H28" s="215">
        <f t="shared" si="10"/>
        <v>0</v>
      </c>
      <c r="I28" s="215">
        <f t="shared" si="10"/>
        <v>0</v>
      </c>
      <c r="J28" s="215">
        <f t="shared" si="10"/>
        <v>0</v>
      </c>
      <c r="K28" s="215">
        <f t="shared" si="10"/>
        <v>0</v>
      </c>
      <c r="L28" s="215">
        <f t="shared" si="10"/>
        <v>0</v>
      </c>
      <c r="M28" s="215">
        <f t="shared" si="10"/>
        <v>0</v>
      </c>
      <c r="N28" s="215">
        <f t="shared" si="10"/>
        <v>0</v>
      </c>
      <c r="O28" s="215">
        <f t="shared" si="10"/>
        <v>0</v>
      </c>
      <c r="P28" s="215">
        <f t="shared" si="10"/>
        <v>0</v>
      </c>
      <c r="Q28" s="215">
        <f t="shared" si="10"/>
        <v>0</v>
      </c>
      <c r="R28" s="215">
        <f t="shared" si="10"/>
        <v>0</v>
      </c>
      <c r="S28" s="215">
        <f t="shared" si="10"/>
        <v>0</v>
      </c>
      <c r="T28" s="215">
        <f t="shared" si="10"/>
        <v>0</v>
      </c>
      <c r="U28" s="215">
        <f t="shared" si="10"/>
        <v>0</v>
      </c>
      <c r="V28" s="215">
        <f t="shared" si="10"/>
        <v>0</v>
      </c>
      <c r="W28" s="215">
        <f t="shared" si="10"/>
        <v>0</v>
      </c>
      <c r="X28" s="215">
        <f t="shared" si="10"/>
        <v>0</v>
      </c>
      <c r="Y28" s="215">
        <f t="shared" si="10"/>
        <v>0</v>
      </c>
      <c r="Z28" s="215">
        <f t="shared" si="10"/>
        <v>0</v>
      </c>
      <c r="AA28" s="215">
        <f t="shared" si="10"/>
        <v>0</v>
      </c>
      <c r="AB28" s="215">
        <f t="shared" si="10"/>
        <v>0</v>
      </c>
      <c r="AC28" s="215">
        <f t="shared" si="10"/>
        <v>0</v>
      </c>
      <c r="AD28" s="215">
        <f t="shared" si="10"/>
        <v>0</v>
      </c>
      <c r="AE28" s="215">
        <f t="shared" si="10"/>
        <v>0</v>
      </c>
      <c r="AF28" s="215">
        <f t="shared" si="10"/>
        <v>0</v>
      </c>
      <c r="AG28" s="215">
        <f t="shared" si="10"/>
        <v>0</v>
      </c>
      <c r="AH28" s="215">
        <f t="shared" si="10"/>
        <v>0</v>
      </c>
      <c r="AI28" s="215">
        <f t="shared" si="10"/>
        <v>0</v>
      </c>
      <c r="AJ28" s="215">
        <f t="shared" si="10"/>
        <v>0</v>
      </c>
      <c r="AK28" s="215">
        <f t="shared" si="10"/>
        <v>0</v>
      </c>
      <c r="AL28" s="215">
        <f t="shared" si="10"/>
        <v>0</v>
      </c>
      <c r="AM28" s="215">
        <f t="shared" si="10"/>
        <v>0</v>
      </c>
      <c r="AN28" s="215">
        <f t="shared" si="10"/>
        <v>0</v>
      </c>
      <c r="AO28" s="215">
        <f t="shared" si="10"/>
        <v>0</v>
      </c>
      <c r="AP28" s="215">
        <f t="shared" si="10"/>
        <v>0</v>
      </c>
      <c r="AQ28" s="215">
        <f t="shared" si="10"/>
        <v>0</v>
      </c>
      <c r="AR28" s="215">
        <f t="shared" si="10"/>
        <v>0</v>
      </c>
      <c r="AS28" s="215">
        <f t="shared" si="10"/>
        <v>0</v>
      </c>
      <c r="AT28" s="215">
        <f t="shared" si="10"/>
        <v>0.03167044022</v>
      </c>
      <c r="AU28" s="215">
        <f t="shared" si="10"/>
        <v>0.03351582164</v>
      </c>
      <c r="AV28" s="215">
        <f t="shared" si="10"/>
        <v>0.03735275837</v>
      </c>
      <c r="AW28" s="215">
        <f t="shared" si="10"/>
        <v>0.04517627942</v>
      </c>
      <c r="AX28" s="215">
        <f t="shared" si="10"/>
        <v>0.06051182877</v>
      </c>
      <c r="AY28" s="215">
        <f t="shared" si="10"/>
        <v>0.08837616762</v>
      </c>
      <c r="AZ28" s="215">
        <f t="shared" si="10"/>
        <v>0.1326628163</v>
      </c>
      <c r="BA28" s="215">
        <f t="shared" si="10"/>
        <v>0.19</v>
      </c>
      <c r="BB28" s="215">
        <f t="shared" si="10"/>
        <v>0.2473371837</v>
      </c>
      <c r="BC28" s="215">
        <f t="shared" si="10"/>
        <v>0.2916238324</v>
      </c>
      <c r="BD28" s="216">
        <f t="shared" si="10"/>
        <v>0.3194881712</v>
      </c>
      <c r="BE28" s="215"/>
    </row>
    <row r="29">
      <c r="A29" s="75"/>
      <c r="E29" s="212" t="s">
        <v>56</v>
      </c>
      <c r="F29" s="215">
        <f t="shared" ref="F29:BD29" si="11">IF(F$18&gt;=$D$13,$AD$6+($E14-$AD$6)*((1/(1+EXP(-$AD$9*((F$18-$D$13+1)-$C$14)))^$AD$10)),0)</f>
        <v>0</v>
      </c>
      <c r="G29" s="215">
        <f t="shared" si="11"/>
        <v>0</v>
      </c>
      <c r="H29" s="215">
        <f t="shared" si="11"/>
        <v>0</v>
      </c>
      <c r="I29" s="215">
        <f t="shared" si="11"/>
        <v>0</v>
      </c>
      <c r="J29" s="215">
        <f t="shared" si="11"/>
        <v>0</v>
      </c>
      <c r="K29" s="215">
        <f t="shared" si="11"/>
        <v>0</v>
      </c>
      <c r="L29" s="215">
        <f t="shared" si="11"/>
        <v>0</v>
      </c>
      <c r="M29" s="215">
        <f t="shared" si="11"/>
        <v>0</v>
      </c>
      <c r="N29" s="215">
        <f t="shared" si="11"/>
        <v>0</v>
      </c>
      <c r="O29" s="215">
        <f t="shared" si="11"/>
        <v>0</v>
      </c>
      <c r="P29" s="215">
        <f t="shared" si="11"/>
        <v>0</v>
      </c>
      <c r="Q29" s="215">
        <f t="shared" si="11"/>
        <v>0</v>
      </c>
      <c r="R29" s="215">
        <f t="shared" si="11"/>
        <v>0</v>
      </c>
      <c r="S29" s="215">
        <f t="shared" si="11"/>
        <v>0</v>
      </c>
      <c r="T29" s="215">
        <f t="shared" si="11"/>
        <v>0</v>
      </c>
      <c r="U29" s="215">
        <f t="shared" si="11"/>
        <v>0</v>
      </c>
      <c r="V29" s="215">
        <f t="shared" si="11"/>
        <v>0</v>
      </c>
      <c r="W29" s="215">
        <f t="shared" si="11"/>
        <v>0</v>
      </c>
      <c r="X29" s="215">
        <f t="shared" si="11"/>
        <v>0</v>
      </c>
      <c r="Y29" s="215">
        <f t="shared" si="11"/>
        <v>0</v>
      </c>
      <c r="Z29" s="215">
        <f t="shared" si="11"/>
        <v>0</v>
      </c>
      <c r="AA29" s="215">
        <f t="shared" si="11"/>
        <v>0</v>
      </c>
      <c r="AB29" s="215">
        <f t="shared" si="11"/>
        <v>0</v>
      </c>
      <c r="AC29" s="215">
        <f t="shared" si="11"/>
        <v>0</v>
      </c>
      <c r="AD29" s="215">
        <f t="shared" si="11"/>
        <v>0</v>
      </c>
      <c r="AE29" s="215">
        <f t="shared" si="11"/>
        <v>0</v>
      </c>
      <c r="AF29" s="215">
        <f t="shared" si="11"/>
        <v>0</v>
      </c>
      <c r="AG29" s="215">
        <f t="shared" si="11"/>
        <v>0</v>
      </c>
      <c r="AH29" s="215">
        <f t="shared" si="11"/>
        <v>0</v>
      </c>
      <c r="AI29" s="215">
        <f t="shared" si="11"/>
        <v>0</v>
      </c>
      <c r="AJ29" s="215">
        <f t="shared" si="11"/>
        <v>0</v>
      </c>
      <c r="AK29" s="215">
        <f t="shared" si="11"/>
        <v>0</v>
      </c>
      <c r="AL29" s="215">
        <f t="shared" si="11"/>
        <v>0</v>
      </c>
      <c r="AM29" s="215">
        <f t="shared" si="11"/>
        <v>0</v>
      </c>
      <c r="AN29" s="215">
        <f t="shared" si="11"/>
        <v>0</v>
      </c>
      <c r="AO29" s="215">
        <f t="shared" si="11"/>
        <v>0</v>
      </c>
      <c r="AP29" s="215">
        <f t="shared" si="11"/>
        <v>0</v>
      </c>
      <c r="AQ29" s="215">
        <f t="shared" si="11"/>
        <v>0</v>
      </c>
      <c r="AR29" s="215">
        <f t="shared" si="11"/>
        <v>0</v>
      </c>
      <c r="AS29" s="215">
        <f t="shared" si="11"/>
        <v>0</v>
      </c>
      <c r="AT29" s="215">
        <f t="shared" si="11"/>
        <v>0.03245345908</v>
      </c>
      <c r="AU29" s="215">
        <f t="shared" si="11"/>
        <v>0.03516386304</v>
      </c>
      <c r="AV29" s="215">
        <f t="shared" si="11"/>
        <v>0.04079936386</v>
      </c>
      <c r="AW29" s="215">
        <f t="shared" si="11"/>
        <v>0.05229016039</v>
      </c>
      <c r="AX29" s="215">
        <f t="shared" si="11"/>
        <v>0.0748142485</v>
      </c>
      <c r="AY29" s="215">
        <f t="shared" si="11"/>
        <v>0.1157399962</v>
      </c>
      <c r="AZ29" s="215">
        <f t="shared" si="11"/>
        <v>0.1807860114</v>
      </c>
      <c r="BA29" s="215">
        <f t="shared" si="11"/>
        <v>0.265</v>
      </c>
      <c r="BB29" s="215">
        <f t="shared" si="11"/>
        <v>0.3492139886</v>
      </c>
      <c r="BC29" s="215">
        <f t="shared" si="11"/>
        <v>0.4142600038</v>
      </c>
      <c r="BD29" s="216">
        <f t="shared" si="11"/>
        <v>0.4551857515</v>
      </c>
      <c r="BE29" s="215"/>
    </row>
    <row r="30">
      <c r="A30" s="75"/>
      <c r="E30" s="212" t="s">
        <v>55</v>
      </c>
      <c r="F30" s="215">
        <f t="shared" ref="F30:BD30" si="12">IF(F$18&gt;=$D$13,$AD$6+($E15-$AD$6)*((1/(1+EXP(-$AD$9*((F$18-$D$13+1)-$C$14)))^$AD$10)),0)</f>
        <v>0</v>
      </c>
      <c r="G30" s="215">
        <f t="shared" si="12"/>
        <v>0</v>
      </c>
      <c r="H30" s="215">
        <f t="shared" si="12"/>
        <v>0</v>
      </c>
      <c r="I30" s="215">
        <f t="shared" si="12"/>
        <v>0</v>
      </c>
      <c r="J30" s="215">
        <f t="shared" si="12"/>
        <v>0</v>
      </c>
      <c r="K30" s="215">
        <f t="shared" si="12"/>
        <v>0</v>
      </c>
      <c r="L30" s="215">
        <f t="shared" si="12"/>
        <v>0</v>
      </c>
      <c r="M30" s="215">
        <f t="shared" si="12"/>
        <v>0</v>
      </c>
      <c r="N30" s="215">
        <f t="shared" si="12"/>
        <v>0</v>
      </c>
      <c r="O30" s="215">
        <f t="shared" si="12"/>
        <v>0</v>
      </c>
      <c r="P30" s="215">
        <f t="shared" si="12"/>
        <v>0</v>
      </c>
      <c r="Q30" s="215">
        <f t="shared" si="12"/>
        <v>0</v>
      </c>
      <c r="R30" s="215">
        <f t="shared" si="12"/>
        <v>0</v>
      </c>
      <c r="S30" s="215">
        <f t="shared" si="12"/>
        <v>0</v>
      </c>
      <c r="T30" s="215">
        <f t="shared" si="12"/>
        <v>0</v>
      </c>
      <c r="U30" s="215">
        <f t="shared" si="12"/>
        <v>0</v>
      </c>
      <c r="V30" s="215">
        <f t="shared" si="12"/>
        <v>0</v>
      </c>
      <c r="W30" s="215">
        <f t="shared" si="12"/>
        <v>0</v>
      </c>
      <c r="X30" s="215">
        <f t="shared" si="12"/>
        <v>0</v>
      </c>
      <c r="Y30" s="215">
        <f t="shared" si="12"/>
        <v>0</v>
      </c>
      <c r="Z30" s="215">
        <f t="shared" si="12"/>
        <v>0</v>
      </c>
      <c r="AA30" s="215">
        <f t="shared" si="12"/>
        <v>0</v>
      </c>
      <c r="AB30" s="215">
        <f t="shared" si="12"/>
        <v>0</v>
      </c>
      <c r="AC30" s="215">
        <f t="shared" si="12"/>
        <v>0</v>
      </c>
      <c r="AD30" s="215">
        <f t="shared" si="12"/>
        <v>0</v>
      </c>
      <c r="AE30" s="215">
        <f t="shared" si="12"/>
        <v>0</v>
      </c>
      <c r="AF30" s="215">
        <f t="shared" si="12"/>
        <v>0</v>
      </c>
      <c r="AG30" s="215">
        <f t="shared" si="12"/>
        <v>0</v>
      </c>
      <c r="AH30" s="215">
        <f t="shared" si="12"/>
        <v>0</v>
      </c>
      <c r="AI30" s="215">
        <f t="shared" si="12"/>
        <v>0</v>
      </c>
      <c r="AJ30" s="215">
        <f t="shared" si="12"/>
        <v>0</v>
      </c>
      <c r="AK30" s="215">
        <f t="shared" si="12"/>
        <v>0</v>
      </c>
      <c r="AL30" s="215">
        <f t="shared" si="12"/>
        <v>0</v>
      </c>
      <c r="AM30" s="215">
        <f t="shared" si="12"/>
        <v>0</v>
      </c>
      <c r="AN30" s="215">
        <f t="shared" si="12"/>
        <v>0</v>
      </c>
      <c r="AO30" s="215">
        <f t="shared" si="12"/>
        <v>0</v>
      </c>
      <c r="AP30" s="215">
        <f t="shared" si="12"/>
        <v>0</v>
      </c>
      <c r="AQ30" s="215">
        <f t="shared" si="12"/>
        <v>0</v>
      </c>
      <c r="AR30" s="215">
        <f t="shared" si="12"/>
        <v>0</v>
      </c>
      <c r="AS30" s="215">
        <f t="shared" si="12"/>
        <v>0</v>
      </c>
      <c r="AT30" s="215">
        <f t="shared" si="12"/>
        <v>0.03428050307</v>
      </c>
      <c r="AU30" s="215">
        <f t="shared" si="12"/>
        <v>0.03900929296</v>
      </c>
      <c r="AV30" s="215">
        <f t="shared" si="12"/>
        <v>0.04884144333</v>
      </c>
      <c r="AW30" s="215">
        <f t="shared" si="12"/>
        <v>0.06888921601</v>
      </c>
      <c r="AX30" s="215">
        <f t="shared" si="12"/>
        <v>0.1081865612</v>
      </c>
      <c r="AY30" s="215">
        <f t="shared" si="12"/>
        <v>0.1795889295</v>
      </c>
      <c r="AZ30" s="215">
        <f t="shared" si="12"/>
        <v>0.2930734667</v>
      </c>
      <c r="BA30" s="215">
        <f t="shared" si="12"/>
        <v>0.44</v>
      </c>
      <c r="BB30" s="215">
        <f t="shared" si="12"/>
        <v>0.5869265333</v>
      </c>
      <c r="BC30" s="215">
        <f t="shared" si="12"/>
        <v>0.7004110705</v>
      </c>
      <c r="BD30" s="216">
        <f t="shared" si="12"/>
        <v>0.7718134388</v>
      </c>
      <c r="BE30" s="215"/>
    </row>
    <row r="31">
      <c r="A31" s="75"/>
      <c r="D31" s="214" t="s">
        <v>56</v>
      </c>
      <c r="E31" s="212" t="s">
        <v>57</v>
      </c>
      <c r="F31" s="215">
        <f t="shared" ref="F31:BD31" si="13">IF(F$18&gt;=$D$14,$AD$6+($E13-$AD$6)*((1/(1+EXP(-$AD$9*((F$18-$D$14+1)-$C$14)))^$AD$10)),0)</f>
        <v>0</v>
      </c>
      <c r="G31" s="215">
        <f t="shared" si="13"/>
        <v>0</v>
      </c>
      <c r="H31" s="215">
        <f t="shared" si="13"/>
        <v>0</v>
      </c>
      <c r="I31" s="215">
        <f t="shared" si="13"/>
        <v>0</v>
      </c>
      <c r="J31" s="215">
        <f t="shared" si="13"/>
        <v>0</v>
      </c>
      <c r="K31" s="215">
        <f t="shared" si="13"/>
        <v>0</v>
      </c>
      <c r="L31" s="215">
        <f t="shared" si="13"/>
        <v>0</v>
      </c>
      <c r="M31" s="215">
        <f t="shared" si="13"/>
        <v>0</v>
      </c>
      <c r="N31" s="215">
        <f t="shared" si="13"/>
        <v>0</v>
      </c>
      <c r="O31" s="215">
        <f t="shared" si="13"/>
        <v>0</v>
      </c>
      <c r="P31" s="215">
        <f t="shared" si="13"/>
        <v>0</v>
      </c>
      <c r="Q31" s="215">
        <f t="shared" si="13"/>
        <v>0</v>
      </c>
      <c r="R31" s="215">
        <f t="shared" si="13"/>
        <v>0</v>
      </c>
      <c r="S31" s="215">
        <f t="shared" si="13"/>
        <v>0</v>
      </c>
      <c r="T31" s="215">
        <f t="shared" si="13"/>
        <v>0</v>
      </c>
      <c r="U31" s="215">
        <f t="shared" si="13"/>
        <v>0</v>
      </c>
      <c r="V31" s="215">
        <f t="shared" si="13"/>
        <v>0</v>
      </c>
      <c r="W31" s="215">
        <f t="shared" si="13"/>
        <v>0</v>
      </c>
      <c r="X31" s="215">
        <f t="shared" si="13"/>
        <v>0</v>
      </c>
      <c r="Y31" s="215">
        <f t="shared" si="13"/>
        <v>0</v>
      </c>
      <c r="Z31" s="215">
        <f t="shared" si="13"/>
        <v>0</v>
      </c>
      <c r="AA31" s="215">
        <f t="shared" si="13"/>
        <v>0</v>
      </c>
      <c r="AB31" s="215">
        <f t="shared" si="13"/>
        <v>0</v>
      </c>
      <c r="AC31" s="215">
        <f t="shared" si="13"/>
        <v>0</v>
      </c>
      <c r="AD31" s="215">
        <f t="shared" si="13"/>
        <v>0</v>
      </c>
      <c r="AE31" s="215">
        <f t="shared" si="13"/>
        <v>0</v>
      </c>
      <c r="AF31" s="215">
        <f t="shared" si="13"/>
        <v>0</v>
      </c>
      <c r="AG31" s="215">
        <f t="shared" si="13"/>
        <v>0</v>
      </c>
      <c r="AH31" s="215">
        <f t="shared" si="13"/>
        <v>0</v>
      </c>
      <c r="AI31" s="215">
        <f t="shared" si="13"/>
        <v>0</v>
      </c>
      <c r="AJ31" s="215">
        <f t="shared" si="13"/>
        <v>0</v>
      </c>
      <c r="AK31" s="215">
        <f t="shared" si="13"/>
        <v>0</v>
      </c>
      <c r="AL31" s="215">
        <f t="shared" si="13"/>
        <v>0</v>
      </c>
      <c r="AM31" s="215">
        <f t="shared" si="13"/>
        <v>0</v>
      </c>
      <c r="AN31" s="215">
        <f t="shared" si="13"/>
        <v>0</v>
      </c>
      <c r="AO31" s="215">
        <f t="shared" si="13"/>
        <v>0.03167044022</v>
      </c>
      <c r="AP31" s="215">
        <f t="shared" si="13"/>
        <v>0.03351582164</v>
      </c>
      <c r="AQ31" s="215">
        <f t="shared" si="13"/>
        <v>0.03735275837</v>
      </c>
      <c r="AR31" s="215">
        <f t="shared" si="13"/>
        <v>0.04517627942</v>
      </c>
      <c r="AS31" s="215">
        <f t="shared" si="13"/>
        <v>0.06051182877</v>
      </c>
      <c r="AT31" s="215">
        <f t="shared" si="13"/>
        <v>0.08837616762</v>
      </c>
      <c r="AU31" s="215">
        <f t="shared" si="13"/>
        <v>0.1326628163</v>
      </c>
      <c r="AV31" s="215">
        <f t="shared" si="13"/>
        <v>0.19</v>
      </c>
      <c r="AW31" s="215">
        <f t="shared" si="13"/>
        <v>0.2473371837</v>
      </c>
      <c r="AX31" s="215">
        <f t="shared" si="13"/>
        <v>0.2916238324</v>
      </c>
      <c r="AY31" s="215">
        <f t="shared" si="13"/>
        <v>0.3194881712</v>
      </c>
      <c r="AZ31" s="215">
        <f t="shared" si="13"/>
        <v>0.3348237206</v>
      </c>
      <c r="BA31" s="215">
        <f t="shared" si="13"/>
        <v>0.3426472416</v>
      </c>
      <c r="BB31" s="215">
        <f t="shared" si="13"/>
        <v>0.3464841784</v>
      </c>
      <c r="BC31" s="215">
        <f t="shared" si="13"/>
        <v>0.3483295598</v>
      </c>
      <c r="BD31" s="216">
        <f t="shared" si="13"/>
        <v>0.3492087606</v>
      </c>
      <c r="BE31" s="215"/>
    </row>
    <row r="32">
      <c r="A32" s="75"/>
      <c r="E32" s="212" t="s">
        <v>56</v>
      </c>
      <c r="F32" s="215">
        <f t="shared" ref="F32:BD32" si="14">IF(F$18&gt;=$D$14,$AD$6+($E14-$AD$6)*((1/(1+EXP(-$AD$9*((F$18-$D$14+1)-$C$14)))^$AD$10)),0)</f>
        <v>0</v>
      </c>
      <c r="G32" s="215">
        <f t="shared" si="14"/>
        <v>0</v>
      </c>
      <c r="H32" s="215">
        <f t="shared" si="14"/>
        <v>0</v>
      </c>
      <c r="I32" s="215">
        <f t="shared" si="14"/>
        <v>0</v>
      </c>
      <c r="J32" s="215">
        <f t="shared" si="14"/>
        <v>0</v>
      </c>
      <c r="K32" s="215">
        <f t="shared" si="14"/>
        <v>0</v>
      </c>
      <c r="L32" s="215">
        <f t="shared" si="14"/>
        <v>0</v>
      </c>
      <c r="M32" s="215">
        <f t="shared" si="14"/>
        <v>0</v>
      </c>
      <c r="N32" s="215">
        <f t="shared" si="14"/>
        <v>0</v>
      </c>
      <c r="O32" s="215">
        <f t="shared" si="14"/>
        <v>0</v>
      </c>
      <c r="P32" s="215">
        <f t="shared" si="14"/>
        <v>0</v>
      </c>
      <c r="Q32" s="215">
        <f t="shared" si="14"/>
        <v>0</v>
      </c>
      <c r="R32" s="215">
        <f t="shared" si="14"/>
        <v>0</v>
      </c>
      <c r="S32" s="215">
        <f t="shared" si="14"/>
        <v>0</v>
      </c>
      <c r="T32" s="215">
        <f t="shared" si="14"/>
        <v>0</v>
      </c>
      <c r="U32" s="215">
        <f t="shared" si="14"/>
        <v>0</v>
      </c>
      <c r="V32" s="215">
        <f t="shared" si="14"/>
        <v>0</v>
      </c>
      <c r="W32" s="215">
        <f t="shared" si="14"/>
        <v>0</v>
      </c>
      <c r="X32" s="215">
        <f t="shared" si="14"/>
        <v>0</v>
      </c>
      <c r="Y32" s="215">
        <f t="shared" si="14"/>
        <v>0</v>
      </c>
      <c r="Z32" s="215">
        <f t="shared" si="14"/>
        <v>0</v>
      </c>
      <c r="AA32" s="215">
        <f t="shared" si="14"/>
        <v>0</v>
      </c>
      <c r="AB32" s="215">
        <f t="shared" si="14"/>
        <v>0</v>
      </c>
      <c r="AC32" s="215">
        <f t="shared" si="14"/>
        <v>0</v>
      </c>
      <c r="AD32" s="215">
        <f t="shared" si="14"/>
        <v>0</v>
      </c>
      <c r="AE32" s="215">
        <f t="shared" si="14"/>
        <v>0</v>
      </c>
      <c r="AF32" s="215">
        <f t="shared" si="14"/>
        <v>0</v>
      </c>
      <c r="AG32" s="215">
        <f t="shared" si="14"/>
        <v>0</v>
      </c>
      <c r="AH32" s="215">
        <f t="shared" si="14"/>
        <v>0</v>
      </c>
      <c r="AI32" s="215">
        <f t="shared" si="14"/>
        <v>0</v>
      </c>
      <c r="AJ32" s="215">
        <f t="shared" si="14"/>
        <v>0</v>
      </c>
      <c r="AK32" s="215">
        <f t="shared" si="14"/>
        <v>0</v>
      </c>
      <c r="AL32" s="215">
        <f t="shared" si="14"/>
        <v>0</v>
      </c>
      <c r="AM32" s="215">
        <f t="shared" si="14"/>
        <v>0</v>
      </c>
      <c r="AN32" s="215">
        <f t="shared" si="14"/>
        <v>0</v>
      </c>
      <c r="AO32" s="215">
        <f t="shared" si="14"/>
        <v>0.03245345908</v>
      </c>
      <c r="AP32" s="215">
        <f t="shared" si="14"/>
        <v>0.03516386304</v>
      </c>
      <c r="AQ32" s="215">
        <f t="shared" si="14"/>
        <v>0.04079936386</v>
      </c>
      <c r="AR32" s="215">
        <f t="shared" si="14"/>
        <v>0.05229016039</v>
      </c>
      <c r="AS32" s="215">
        <f t="shared" si="14"/>
        <v>0.0748142485</v>
      </c>
      <c r="AT32" s="215">
        <f t="shared" si="14"/>
        <v>0.1157399962</v>
      </c>
      <c r="AU32" s="215">
        <f t="shared" si="14"/>
        <v>0.1807860114</v>
      </c>
      <c r="AV32" s="215">
        <f t="shared" si="14"/>
        <v>0.265</v>
      </c>
      <c r="AW32" s="215">
        <f t="shared" si="14"/>
        <v>0.3492139886</v>
      </c>
      <c r="AX32" s="215">
        <f t="shared" si="14"/>
        <v>0.4142600038</v>
      </c>
      <c r="AY32" s="215">
        <f t="shared" si="14"/>
        <v>0.4551857515</v>
      </c>
      <c r="AZ32" s="215">
        <f t="shared" si="14"/>
        <v>0.4777098396</v>
      </c>
      <c r="BA32" s="215">
        <f t="shared" si="14"/>
        <v>0.4892006361</v>
      </c>
      <c r="BB32" s="215">
        <f t="shared" si="14"/>
        <v>0.494836137</v>
      </c>
      <c r="BC32" s="215">
        <f t="shared" si="14"/>
        <v>0.4975465409</v>
      </c>
      <c r="BD32" s="216">
        <f t="shared" si="14"/>
        <v>0.4988378671</v>
      </c>
      <c r="BE32" s="215"/>
    </row>
    <row r="33">
      <c r="A33" s="75"/>
      <c r="E33" s="212" t="s">
        <v>55</v>
      </c>
      <c r="F33" s="215">
        <f t="shared" ref="F33:BD33" si="15">IF(F$18&gt;=$D$14,$AD$6+($E15-$AD$6)*((1/(1+EXP(-$AD$9*((F$18-$D$14+1)-$C$14)))^$AD$10)),0)</f>
        <v>0</v>
      </c>
      <c r="G33" s="215">
        <f t="shared" si="15"/>
        <v>0</v>
      </c>
      <c r="H33" s="215">
        <f t="shared" si="15"/>
        <v>0</v>
      </c>
      <c r="I33" s="215">
        <f t="shared" si="15"/>
        <v>0</v>
      </c>
      <c r="J33" s="215">
        <f t="shared" si="15"/>
        <v>0</v>
      </c>
      <c r="K33" s="215">
        <f t="shared" si="15"/>
        <v>0</v>
      </c>
      <c r="L33" s="215">
        <f t="shared" si="15"/>
        <v>0</v>
      </c>
      <c r="M33" s="215">
        <f t="shared" si="15"/>
        <v>0</v>
      </c>
      <c r="N33" s="215">
        <f t="shared" si="15"/>
        <v>0</v>
      </c>
      <c r="O33" s="215">
        <f t="shared" si="15"/>
        <v>0</v>
      </c>
      <c r="P33" s="215">
        <f t="shared" si="15"/>
        <v>0</v>
      </c>
      <c r="Q33" s="215">
        <f t="shared" si="15"/>
        <v>0</v>
      </c>
      <c r="R33" s="215">
        <f t="shared" si="15"/>
        <v>0</v>
      </c>
      <c r="S33" s="215">
        <f t="shared" si="15"/>
        <v>0</v>
      </c>
      <c r="T33" s="215">
        <f t="shared" si="15"/>
        <v>0</v>
      </c>
      <c r="U33" s="215">
        <f t="shared" si="15"/>
        <v>0</v>
      </c>
      <c r="V33" s="215">
        <f t="shared" si="15"/>
        <v>0</v>
      </c>
      <c r="W33" s="215">
        <f t="shared" si="15"/>
        <v>0</v>
      </c>
      <c r="X33" s="215">
        <f t="shared" si="15"/>
        <v>0</v>
      </c>
      <c r="Y33" s="215">
        <f t="shared" si="15"/>
        <v>0</v>
      </c>
      <c r="Z33" s="215">
        <f t="shared" si="15"/>
        <v>0</v>
      </c>
      <c r="AA33" s="215">
        <f t="shared" si="15"/>
        <v>0</v>
      </c>
      <c r="AB33" s="215">
        <f t="shared" si="15"/>
        <v>0</v>
      </c>
      <c r="AC33" s="215">
        <f t="shared" si="15"/>
        <v>0</v>
      </c>
      <c r="AD33" s="215">
        <f t="shared" si="15"/>
        <v>0</v>
      </c>
      <c r="AE33" s="215">
        <f t="shared" si="15"/>
        <v>0</v>
      </c>
      <c r="AF33" s="215">
        <f t="shared" si="15"/>
        <v>0</v>
      </c>
      <c r="AG33" s="215">
        <f t="shared" si="15"/>
        <v>0</v>
      </c>
      <c r="AH33" s="215">
        <f t="shared" si="15"/>
        <v>0</v>
      </c>
      <c r="AI33" s="215">
        <f t="shared" si="15"/>
        <v>0</v>
      </c>
      <c r="AJ33" s="215">
        <f t="shared" si="15"/>
        <v>0</v>
      </c>
      <c r="AK33" s="215">
        <f t="shared" si="15"/>
        <v>0</v>
      </c>
      <c r="AL33" s="215">
        <f t="shared" si="15"/>
        <v>0</v>
      </c>
      <c r="AM33" s="215">
        <f t="shared" si="15"/>
        <v>0</v>
      </c>
      <c r="AN33" s="215">
        <f t="shared" si="15"/>
        <v>0</v>
      </c>
      <c r="AO33" s="215">
        <f t="shared" si="15"/>
        <v>0.03428050307</v>
      </c>
      <c r="AP33" s="215">
        <f t="shared" si="15"/>
        <v>0.03900929296</v>
      </c>
      <c r="AQ33" s="215">
        <f t="shared" si="15"/>
        <v>0.04884144333</v>
      </c>
      <c r="AR33" s="215">
        <f t="shared" si="15"/>
        <v>0.06888921601</v>
      </c>
      <c r="AS33" s="215">
        <f t="shared" si="15"/>
        <v>0.1081865612</v>
      </c>
      <c r="AT33" s="215">
        <f t="shared" si="15"/>
        <v>0.1795889295</v>
      </c>
      <c r="AU33" s="215">
        <f t="shared" si="15"/>
        <v>0.2930734667</v>
      </c>
      <c r="AV33" s="215">
        <f t="shared" si="15"/>
        <v>0.44</v>
      </c>
      <c r="AW33" s="215">
        <f t="shared" si="15"/>
        <v>0.5869265333</v>
      </c>
      <c r="AX33" s="215">
        <f t="shared" si="15"/>
        <v>0.7004110705</v>
      </c>
      <c r="AY33" s="215">
        <f t="shared" si="15"/>
        <v>0.7718134388</v>
      </c>
      <c r="AZ33" s="215">
        <f t="shared" si="15"/>
        <v>0.811110784</v>
      </c>
      <c r="BA33" s="215">
        <f t="shared" si="15"/>
        <v>0.8311585567</v>
      </c>
      <c r="BB33" s="215">
        <f t="shared" si="15"/>
        <v>0.840990707</v>
      </c>
      <c r="BC33" s="215">
        <f t="shared" si="15"/>
        <v>0.8457194969</v>
      </c>
      <c r="BD33" s="216">
        <f t="shared" si="15"/>
        <v>0.847972449</v>
      </c>
      <c r="BE33" s="215"/>
    </row>
    <row r="34">
      <c r="A34" s="75"/>
      <c r="D34" s="214" t="s">
        <v>55</v>
      </c>
      <c r="E34" s="212" t="s">
        <v>57</v>
      </c>
      <c r="F34" s="215">
        <f t="shared" ref="F34:BD34" si="16">IF(F$18&gt;=$D$15,$AD$6+($E13-$AD$6)*((1/(1+EXP(-$AD$9*((F$18-$D$15+1)-$C$14)))^$AD$10)),0)</f>
        <v>0</v>
      </c>
      <c r="G34" s="215">
        <f t="shared" si="16"/>
        <v>0</v>
      </c>
      <c r="H34" s="215">
        <f t="shared" si="16"/>
        <v>0</v>
      </c>
      <c r="I34" s="215">
        <f t="shared" si="16"/>
        <v>0</v>
      </c>
      <c r="J34" s="215">
        <f t="shared" si="16"/>
        <v>0</v>
      </c>
      <c r="K34" s="215">
        <f t="shared" si="16"/>
        <v>0</v>
      </c>
      <c r="L34" s="215">
        <f t="shared" si="16"/>
        <v>0</v>
      </c>
      <c r="M34" s="215">
        <f t="shared" si="16"/>
        <v>0</v>
      </c>
      <c r="N34" s="215">
        <f t="shared" si="16"/>
        <v>0</v>
      </c>
      <c r="O34" s="215">
        <f t="shared" si="16"/>
        <v>0</v>
      </c>
      <c r="P34" s="215">
        <f t="shared" si="16"/>
        <v>0</v>
      </c>
      <c r="Q34" s="215">
        <f t="shared" si="16"/>
        <v>0</v>
      </c>
      <c r="R34" s="215">
        <f t="shared" si="16"/>
        <v>0</v>
      </c>
      <c r="S34" s="215">
        <f t="shared" si="16"/>
        <v>0</v>
      </c>
      <c r="T34" s="215">
        <f t="shared" si="16"/>
        <v>0</v>
      </c>
      <c r="U34" s="215">
        <f t="shared" si="16"/>
        <v>0</v>
      </c>
      <c r="V34" s="215">
        <f t="shared" si="16"/>
        <v>0</v>
      </c>
      <c r="W34" s="215">
        <f t="shared" si="16"/>
        <v>0</v>
      </c>
      <c r="X34" s="215">
        <f t="shared" si="16"/>
        <v>0</v>
      </c>
      <c r="Y34" s="215">
        <f t="shared" si="16"/>
        <v>0</v>
      </c>
      <c r="Z34" s="215">
        <f t="shared" si="16"/>
        <v>0</v>
      </c>
      <c r="AA34" s="215">
        <f t="shared" si="16"/>
        <v>0</v>
      </c>
      <c r="AB34" s="215">
        <f t="shared" si="16"/>
        <v>0</v>
      </c>
      <c r="AC34" s="215">
        <f t="shared" si="16"/>
        <v>0</v>
      </c>
      <c r="AD34" s="215">
        <f t="shared" si="16"/>
        <v>0</v>
      </c>
      <c r="AE34" s="215">
        <f t="shared" si="16"/>
        <v>0</v>
      </c>
      <c r="AF34" s="215">
        <f t="shared" si="16"/>
        <v>0</v>
      </c>
      <c r="AG34" s="215">
        <f t="shared" si="16"/>
        <v>0</v>
      </c>
      <c r="AH34" s="215">
        <f t="shared" si="16"/>
        <v>0</v>
      </c>
      <c r="AI34" s="215">
        <f t="shared" si="16"/>
        <v>0</v>
      </c>
      <c r="AJ34" s="215">
        <f t="shared" si="16"/>
        <v>0.03167044022</v>
      </c>
      <c r="AK34" s="215">
        <f t="shared" si="16"/>
        <v>0.03351582164</v>
      </c>
      <c r="AL34" s="215">
        <f t="shared" si="16"/>
        <v>0.03735275837</v>
      </c>
      <c r="AM34" s="215">
        <f t="shared" si="16"/>
        <v>0.04517627942</v>
      </c>
      <c r="AN34" s="215">
        <f t="shared" si="16"/>
        <v>0.06051182877</v>
      </c>
      <c r="AO34" s="215">
        <f t="shared" si="16"/>
        <v>0.08837616762</v>
      </c>
      <c r="AP34" s="215">
        <f t="shared" si="16"/>
        <v>0.1326628163</v>
      </c>
      <c r="AQ34" s="215">
        <f t="shared" si="16"/>
        <v>0.19</v>
      </c>
      <c r="AR34" s="215">
        <f t="shared" si="16"/>
        <v>0.2473371837</v>
      </c>
      <c r="AS34" s="215">
        <f t="shared" si="16"/>
        <v>0.2916238324</v>
      </c>
      <c r="AT34" s="215">
        <f t="shared" si="16"/>
        <v>0.3194881712</v>
      </c>
      <c r="AU34" s="215">
        <f t="shared" si="16"/>
        <v>0.3348237206</v>
      </c>
      <c r="AV34" s="215">
        <f t="shared" si="16"/>
        <v>0.3426472416</v>
      </c>
      <c r="AW34" s="215">
        <f t="shared" si="16"/>
        <v>0.3464841784</v>
      </c>
      <c r="AX34" s="215">
        <f t="shared" si="16"/>
        <v>0.3483295598</v>
      </c>
      <c r="AY34" s="215">
        <f t="shared" si="16"/>
        <v>0.3492087606</v>
      </c>
      <c r="AZ34" s="215">
        <f t="shared" si="16"/>
        <v>0.3496257567</v>
      </c>
      <c r="BA34" s="215">
        <f t="shared" si="16"/>
        <v>0.3498231108</v>
      </c>
      <c r="BB34" s="215">
        <f t="shared" si="16"/>
        <v>0.3499164191</v>
      </c>
      <c r="BC34" s="215">
        <f t="shared" si="16"/>
        <v>0.3499605137</v>
      </c>
      <c r="BD34" s="216">
        <f t="shared" si="16"/>
        <v>0.3499813468</v>
      </c>
      <c r="BE34" s="215"/>
    </row>
    <row r="35">
      <c r="A35" s="75"/>
      <c r="E35" s="212" t="s">
        <v>56</v>
      </c>
      <c r="F35" s="215">
        <f t="shared" ref="F35:BD35" si="17">IF(F$18&gt;=$D$15,$AD$6+($E14-$AD$6)*((1/(1+EXP(-$AD$9*((F$18-$D$15+1)-$C$14)))^$AD$10)),0)</f>
        <v>0</v>
      </c>
      <c r="G35" s="215">
        <f t="shared" si="17"/>
        <v>0</v>
      </c>
      <c r="H35" s="215">
        <f t="shared" si="17"/>
        <v>0</v>
      </c>
      <c r="I35" s="215">
        <f t="shared" si="17"/>
        <v>0</v>
      </c>
      <c r="J35" s="215">
        <f t="shared" si="17"/>
        <v>0</v>
      </c>
      <c r="K35" s="215">
        <f t="shared" si="17"/>
        <v>0</v>
      </c>
      <c r="L35" s="215">
        <f t="shared" si="17"/>
        <v>0</v>
      </c>
      <c r="M35" s="215">
        <f t="shared" si="17"/>
        <v>0</v>
      </c>
      <c r="N35" s="215">
        <f t="shared" si="17"/>
        <v>0</v>
      </c>
      <c r="O35" s="215">
        <f t="shared" si="17"/>
        <v>0</v>
      </c>
      <c r="P35" s="215">
        <f t="shared" si="17"/>
        <v>0</v>
      </c>
      <c r="Q35" s="215">
        <f t="shared" si="17"/>
        <v>0</v>
      </c>
      <c r="R35" s="215">
        <f t="shared" si="17"/>
        <v>0</v>
      </c>
      <c r="S35" s="215">
        <f t="shared" si="17"/>
        <v>0</v>
      </c>
      <c r="T35" s="215">
        <f t="shared" si="17"/>
        <v>0</v>
      </c>
      <c r="U35" s="215">
        <f t="shared" si="17"/>
        <v>0</v>
      </c>
      <c r="V35" s="215">
        <f t="shared" si="17"/>
        <v>0</v>
      </c>
      <c r="W35" s="215">
        <f t="shared" si="17"/>
        <v>0</v>
      </c>
      <c r="X35" s="215">
        <f t="shared" si="17"/>
        <v>0</v>
      </c>
      <c r="Y35" s="215">
        <f t="shared" si="17"/>
        <v>0</v>
      </c>
      <c r="Z35" s="215">
        <f t="shared" si="17"/>
        <v>0</v>
      </c>
      <c r="AA35" s="215">
        <f t="shared" si="17"/>
        <v>0</v>
      </c>
      <c r="AB35" s="215">
        <f t="shared" si="17"/>
        <v>0</v>
      </c>
      <c r="AC35" s="215">
        <f t="shared" si="17"/>
        <v>0</v>
      </c>
      <c r="AD35" s="215">
        <f t="shared" si="17"/>
        <v>0</v>
      </c>
      <c r="AE35" s="215">
        <f t="shared" si="17"/>
        <v>0</v>
      </c>
      <c r="AF35" s="215">
        <f t="shared" si="17"/>
        <v>0</v>
      </c>
      <c r="AG35" s="215">
        <f t="shared" si="17"/>
        <v>0</v>
      </c>
      <c r="AH35" s="215">
        <f t="shared" si="17"/>
        <v>0</v>
      </c>
      <c r="AI35" s="215">
        <f t="shared" si="17"/>
        <v>0</v>
      </c>
      <c r="AJ35" s="215">
        <f t="shared" si="17"/>
        <v>0.03245345908</v>
      </c>
      <c r="AK35" s="215">
        <f t="shared" si="17"/>
        <v>0.03516386304</v>
      </c>
      <c r="AL35" s="215">
        <f t="shared" si="17"/>
        <v>0.04079936386</v>
      </c>
      <c r="AM35" s="215">
        <f t="shared" si="17"/>
        <v>0.05229016039</v>
      </c>
      <c r="AN35" s="215">
        <f t="shared" si="17"/>
        <v>0.0748142485</v>
      </c>
      <c r="AO35" s="215">
        <f t="shared" si="17"/>
        <v>0.1157399962</v>
      </c>
      <c r="AP35" s="215">
        <f t="shared" si="17"/>
        <v>0.1807860114</v>
      </c>
      <c r="AQ35" s="215">
        <f t="shared" si="17"/>
        <v>0.265</v>
      </c>
      <c r="AR35" s="215">
        <f t="shared" si="17"/>
        <v>0.3492139886</v>
      </c>
      <c r="AS35" s="215">
        <f t="shared" si="17"/>
        <v>0.4142600038</v>
      </c>
      <c r="AT35" s="215">
        <f t="shared" si="17"/>
        <v>0.4551857515</v>
      </c>
      <c r="AU35" s="215">
        <f t="shared" si="17"/>
        <v>0.4777098396</v>
      </c>
      <c r="AV35" s="215">
        <f t="shared" si="17"/>
        <v>0.4892006361</v>
      </c>
      <c r="AW35" s="215">
        <f t="shared" si="17"/>
        <v>0.494836137</v>
      </c>
      <c r="AX35" s="215">
        <f t="shared" si="17"/>
        <v>0.4975465409</v>
      </c>
      <c r="AY35" s="215">
        <f t="shared" si="17"/>
        <v>0.4988378671</v>
      </c>
      <c r="AZ35" s="215">
        <f t="shared" si="17"/>
        <v>0.4994503302</v>
      </c>
      <c r="BA35" s="215">
        <f t="shared" si="17"/>
        <v>0.499740194</v>
      </c>
      <c r="BB35" s="215">
        <f t="shared" si="17"/>
        <v>0.4998772406</v>
      </c>
      <c r="BC35" s="215">
        <f t="shared" si="17"/>
        <v>0.4999420045</v>
      </c>
      <c r="BD35" s="216">
        <f t="shared" si="17"/>
        <v>0.4999726031</v>
      </c>
      <c r="BE35" s="215"/>
    </row>
    <row r="36">
      <c r="A36" s="75"/>
      <c r="E36" s="212" t="s">
        <v>55</v>
      </c>
      <c r="F36" s="215">
        <f t="shared" ref="F36:BD36" si="18">IF(F$18&gt;=$D$15,$AD$6+($E15-$AD$6)*((1/(1+EXP(-$AD$9*((F$18-$D$15+1)-$C$14)))^$AD$10)),0)</f>
        <v>0</v>
      </c>
      <c r="G36" s="215">
        <f t="shared" si="18"/>
        <v>0</v>
      </c>
      <c r="H36" s="215">
        <f t="shared" si="18"/>
        <v>0</v>
      </c>
      <c r="I36" s="215">
        <f t="shared" si="18"/>
        <v>0</v>
      </c>
      <c r="J36" s="215">
        <f t="shared" si="18"/>
        <v>0</v>
      </c>
      <c r="K36" s="215">
        <f t="shared" si="18"/>
        <v>0</v>
      </c>
      <c r="L36" s="215">
        <f t="shared" si="18"/>
        <v>0</v>
      </c>
      <c r="M36" s="215">
        <f t="shared" si="18"/>
        <v>0</v>
      </c>
      <c r="N36" s="215">
        <f t="shared" si="18"/>
        <v>0</v>
      </c>
      <c r="O36" s="215">
        <f t="shared" si="18"/>
        <v>0</v>
      </c>
      <c r="P36" s="215">
        <f t="shared" si="18"/>
        <v>0</v>
      </c>
      <c r="Q36" s="215">
        <f t="shared" si="18"/>
        <v>0</v>
      </c>
      <c r="R36" s="215">
        <f t="shared" si="18"/>
        <v>0</v>
      </c>
      <c r="S36" s="215">
        <f t="shared" si="18"/>
        <v>0</v>
      </c>
      <c r="T36" s="215">
        <f t="shared" si="18"/>
        <v>0</v>
      </c>
      <c r="U36" s="215">
        <f t="shared" si="18"/>
        <v>0</v>
      </c>
      <c r="V36" s="215">
        <f t="shared" si="18"/>
        <v>0</v>
      </c>
      <c r="W36" s="215">
        <f t="shared" si="18"/>
        <v>0</v>
      </c>
      <c r="X36" s="215">
        <f t="shared" si="18"/>
        <v>0</v>
      </c>
      <c r="Y36" s="215">
        <f t="shared" si="18"/>
        <v>0</v>
      </c>
      <c r="Z36" s="215">
        <f t="shared" si="18"/>
        <v>0</v>
      </c>
      <c r="AA36" s="215">
        <f t="shared" si="18"/>
        <v>0</v>
      </c>
      <c r="AB36" s="215">
        <f t="shared" si="18"/>
        <v>0</v>
      </c>
      <c r="AC36" s="215">
        <f t="shared" si="18"/>
        <v>0</v>
      </c>
      <c r="AD36" s="215">
        <f t="shared" si="18"/>
        <v>0</v>
      </c>
      <c r="AE36" s="215">
        <f t="shared" si="18"/>
        <v>0</v>
      </c>
      <c r="AF36" s="215">
        <f t="shared" si="18"/>
        <v>0</v>
      </c>
      <c r="AG36" s="215">
        <f t="shared" si="18"/>
        <v>0</v>
      </c>
      <c r="AH36" s="215">
        <f t="shared" si="18"/>
        <v>0</v>
      </c>
      <c r="AI36" s="215">
        <f t="shared" si="18"/>
        <v>0</v>
      </c>
      <c r="AJ36" s="215">
        <f t="shared" si="18"/>
        <v>0.03428050307</v>
      </c>
      <c r="AK36" s="215">
        <f t="shared" si="18"/>
        <v>0.03900929296</v>
      </c>
      <c r="AL36" s="215">
        <f t="shared" si="18"/>
        <v>0.04884144333</v>
      </c>
      <c r="AM36" s="215">
        <f t="shared" si="18"/>
        <v>0.06888921601</v>
      </c>
      <c r="AN36" s="215">
        <f t="shared" si="18"/>
        <v>0.1081865612</v>
      </c>
      <c r="AO36" s="215">
        <f t="shared" si="18"/>
        <v>0.1795889295</v>
      </c>
      <c r="AP36" s="215">
        <f t="shared" si="18"/>
        <v>0.2930734667</v>
      </c>
      <c r="AQ36" s="215">
        <f t="shared" si="18"/>
        <v>0.44</v>
      </c>
      <c r="AR36" s="215">
        <f t="shared" si="18"/>
        <v>0.5869265333</v>
      </c>
      <c r="AS36" s="215">
        <f t="shared" si="18"/>
        <v>0.7004110705</v>
      </c>
      <c r="AT36" s="215">
        <f t="shared" si="18"/>
        <v>0.7718134388</v>
      </c>
      <c r="AU36" s="215">
        <f t="shared" si="18"/>
        <v>0.811110784</v>
      </c>
      <c r="AV36" s="215">
        <f t="shared" si="18"/>
        <v>0.8311585567</v>
      </c>
      <c r="AW36" s="215">
        <f t="shared" si="18"/>
        <v>0.840990707</v>
      </c>
      <c r="AX36" s="215">
        <f t="shared" si="18"/>
        <v>0.8457194969</v>
      </c>
      <c r="AY36" s="215">
        <f t="shared" si="18"/>
        <v>0.847972449</v>
      </c>
      <c r="AZ36" s="215">
        <f t="shared" si="18"/>
        <v>0.8490410016</v>
      </c>
      <c r="BA36" s="215">
        <f t="shared" si="18"/>
        <v>0.8495467215</v>
      </c>
      <c r="BB36" s="215">
        <f t="shared" si="18"/>
        <v>0.8497858239</v>
      </c>
      <c r="BC36" s="215">
        <f t="shared" si="18"/>
        <v>0.8498988164</v>
      </c>
      <c r="BD36" s="216">
        <f t="shared" si="18"/>
        <v>0.8499522012</v>
      </c>
      <c r="BE36" s="215"/>
    </row>
    <row r="37">
      <c r="A37" s="75"/>
      <c r="C37" s="214" t="s">
        <v>71</v>
      </c>
      <c r="D37" s="214" t="s">
        <v>57</v>
      </c>
      <c r="E37" s="212" t="s">
        <v>57</v>
      </c>
      <c r="F37" s="215">
        <f t="shared" ref="F37:BD37" si="19">IF(F$18&gt;=$D$13,$AD$6+($E13-$AD$6)*((1/(1+EXP(-$AD$9*((F$18-$D$13+1)-$C$15)))^$AD$10)),0)</f>
        <v>0</v>
      </c>
      <c r="G37" s="215">
        <f t="shared" si="19"/>
        <v>0</v>
      </c>
      <c r="H37" s="215">
        <f t="shared" si="19"/>
        <v>0</v>
      </c>
      <c r="I37" s="215">
        <f t="shared" si="19"/>
        <v>0</v>
      </c>
      <c r="J37" s="215">
        <f t="shared" si="19"/>
        <v>0</v>
      </c>
      <c r="K37" s="215">
        <f t="shared" si="19"/>
        <v>0</v>
      </c>
      <c r="L37" s="215">
        <f t="shared" si="19"/>
        <v>0</v>
      </c>
      <c r="M37" s="215">
        <f t="shared" si="19"/>
        <v>0</v>
      </c>
      <c r="N37" s="215">
        <f t="shared" si="19"/>
        <v>0</v>
      </c>
      <c r="O37" s="215">
        <f t="shared" si="19"/>
        <v>0</v>
      </c>
      <c r="P37" s="215">
        <f t="shared" si="19"/>
        <v>0</v>
      </c>
      <c r="Q37" s="215">
        <f t="shared" si="19"/>
        <v>0</v>
      </c>
      <c r="R37" s="215">
        <f t="shared" si="19"/>
        <v>0</v>
      </c>
      <c r="S37" s="215">
        <f t="shared" si="19"/>
        <v>0</v>
      </c>
      <c r="T37" s="215">
        <f t="shared" si="19"/>
        <v>0</v>
      </c>
      <c r="U37" s="215">
        <f t="shared" si="19"/>
        <v>0</v>
      </c>
      <c r="V37" s="215">
        <f t="shared" si="19"/>
        <v>0</v>
      </c>
      <c r="W37" s="215">
        <f t="shared" si="19"/>
        <v>0</v>
      </c>
      <c r="X37" s="215">
        <f t="shared" si="19"/>
        <v>0</v>
      </c>
      <c r="Y37" s="215">
        <f t="shared" si="19"/>
        <v>0</v>
      </c>
      <c r="Z37" s="215">
        <f t="shared" si="19"/>
        <v>0</v>
      </c>
      <c r="AA37" s="215">
        <f t="shared" si="19"/>
        <v>0</v>
      </c>
      <c r="AB37" s="215">
        <f t="shared" si="19"/>
        <v>0</v>
      </c>
      <c r="AC37" s="215">
        <f t="shared" si="19"/>
        <v>0</v>
      </c>
      <c r="AD37" s="215">
        <f t="shared" si="19"/>
        <v>0</v>
      </c>
      <c r="AE37" s="215">
        <f t="shared" si="19"/>
        <v>0</v>
      </c>
      <c r="AF37" s="215">
        <f t="shared" si="19"/>
        <v>0</v>
      </c>
      <c r="AG37" s="215">
        <f t="shared" si="19"/>
        <v>0</v>
      </c>
      <c r="AH37" s="215">
        <f t="shared" si="19"/>
        <v>0</v>
      </c>
      <c r="AI37" s="215">
        <f t="shared" si="19"/>
        <v>0</v>
      </c>
      <c r="AJ37" s="215">
        <f t="shared" si="19"/>
        <v>0</v>
      </c>
      <c r="AK37" s="215">
        <f t="shared" si="19"/>
        <v>0</v>
      </c>
      <c r="AL37" s="215">
        <f t="shared" si="19"/>
        <v>0</v>
      </c>
      <c r="AM37" s="215">
        <f t="shared" si="19"/>
        <v>0</v>
      </c>
      <c r="AN37" s="215">
        <f t="shared" si="19"/>
        <v>0</v>
      </c>
      <c r="AO37" s="215">
        <f t="shared" si="19"/>
        <v>0</v>
      </c>
      <c r="AP37" s="215">
        <f t="shared" si="19"/>
        <v>0</v>
      </c>
      <c r="AQ37" s="215">
        <f t="shared" si="19"/>
        <v>0</v>
      </c>
      <c r="AR37" s="215">
        <f t="shared" si="19"/>
        <v>0</v>
      </c>
      <c r="AS37" s="215">
        <f t="shared" si="19"/>
        <v>0</v>
      </c>
      <c r="AT37" s="215">
        <f t="shared" si="19"/>
        <v>0.04517627942</v>
      </c>
      <c r="AU37" s="215">
        <f t="shared" si="19"/>
        <v>0.06051182877</v>
      </c>
      <c r="AV37" s="215">
        <f t="shared" si="19"/>
        <v>0.08837616762</v>
      </c>
      <c r="AW37" s="215">
        <f t="shared" si="19"/>
        <v>0.1326628163</v>
      </c>
      <c r="AX37" s="215">
        <f t="shared" si="19"/>
        <v>0.19</v>
      </c>
      <c r="AY37" s="215">
        <f t="shared" si="19"/>
        <v>0.2473371837</v>
      </c>
      <c r="AZ37" s="215">
        <f t="shared" si="19"/>
        <v>0.2916238324</v>
      </c>
      <c r="BA37" s="215">
        <f t="shared" si="19"/>
        <v>0.3194881712</v>
      </c>
      <c r="BB37" s="215">
        <f t="shared" si="19"/>
        <v>0.3348237206</v>
      </c>
      <c r="BC37" s="215">
        <f t="shared" si="19"/>
        <v>0.3426472416</v>
      </c>
      <c r="BD37" s="216">
        <f t="shared" si="19"/>
        <v>0.3464841784</v>
      </c>
      <c r="BE37" s="215"/>
    </row>
    <row r="38">
      <c r="A38" s="75"/>
      <c r="E38" s="212" t="s">
        <v>56</v>
      </c>
      <c r="F38" s="215">
        <f t="shared" ref="F38:BD38" si="20">IF(F$18&gt;=$D$13,$AD$6+($E14-$AD$6)*((1/(1+EXP(-$AD$9*((F$18-$D$13+1)-$C$15)))^$AD$10)),0)</f>
        <v>0</v>
      </c>
      <c r="G38" s="215">
        <f t="shared" si="20"/>
        <v>0</v>
      </c>
      <c r="H38" s="215">
        <f t="shared" si="20"/>
        <v>0</v>
      </c>
      <c r="I38" s="215">
        <f t="shared" si="20"/>
        <v>0</v>
      </c>
      <c r="J38" s="215">
        <f t="shared" si="20"/>
        <v>0</v>
      </c>
      <c r="K38" s="215">
        <f t="shared" si="20"/>
        <v>0</v>
      </c>
      <c r="L38" s="215">
        <f t="shared" si="20"/>
        <v>0</v>
      </c>
      <c r="M38" s="215">
        <f t="shared" si="20"/>
        <v>0</v>
      </c>
      <c r="N38" s="215">
        <f t="shared" si="20"/>
        <v>0</v>
      </c>
      <c r="O38" s="215">
        <f t="shared" si="20"/>
        <v>0</v>
      </c>
      <c r="P38" s="215">
        <f t="shared" si="20"/>
        <v>0</v>
      </c>
      <c r="Q38" s="215">
        <f t="shared" si="20"/>
        <v>0</v>
      </c>
      <c r="R38" s="215">
        <f t="shared" si="20"/>
        <v>0</v>
      </c>
      <c r="S38" s="215">
        <f t="shared" si="20"/>
        <v>0</v>
      </c>
      <c r="T38" s="215">
        <f t="shared" si="20"/>
        <v>0</v>
      </c>
      <c r="U38" s="215">
        <f t="shared" si="20"/>
        <v>0</v>
      </c>
      <c r="V38" s="215">
        <f t="shared" si="20"/>
        <v>0</v>
      </c>
      <c r="W38" s="215">
        <f t="shared" si="20"/>
        <v>0</v>
      </c>
      <c r="X38" s="215">
        <f t="shared" si="20"/>
        <v>0</v>
      </c>
      <c r="Y38" s="215">
        <f t="shared" si="20"/>
        <v>0</v>
      </c>
      <c r="Z38" s="215">
        <f t="shared" si="20"/>
        <v>0</v>
      </c>
      <c r="AA38" s="215">
        <f t="shared" si="20"/>
        <v>0</v>
      </c>
      <c r="AB38" s="215">
        <f t="shared" si="20"/>
        <v>0</v>
      </c>
      <c r="AC38" s="215">
        <f t="shared" si="20"/>
        <v>0</v>
      </c>
      <c r="AD38" s="215">
        <f t="shared" si="20"/>
        <v>0</v>
      </c>
      <c r="AE38" s="215">
        <f t="shared" si="20"/>
        <v>0</v>
      </c>
      <c r="AF38" s="215">
        <f t="shared" si="20"/>
        <v>0</v>
      </c>
      <c r="AG38" s="215">
        <f t="shared" si="20"/>
        <v>0</v>
      </c>
      <c r="AH38" s="215">
        <f t="shared" si="20"/>
        <v>0</v>
      </c>
      <c r="AI38" s="215">
        <f t="shared" si="20"/>
        <v>0</v>
      </c>
      <c r="AJ38" s="215">
        <f t="shared" si="20"/>
        <v>0</v>
      </c>
      <c r="AK38" s="215">
        <f t="shared" si="20"/>
        <v>0</v>
      </c>
      <c r="AL38" s="215">
        <f t="shared" si="20"/>
        <v>0</v>
      </c>
      <c r="AM38" s="215">
        <f t="shared" si="20"/>
        <v>0</v>
      </c>
      <c r="AN38" s="215">
        <f t="shared" si="20"/>
        <v>0</v>
      </c>
      <c r="AO38" s="215">
        <f t="shared" si="20"/>
        <v>0</v>
      </c>
      <c r="AP38" s="215">
        <f t="shared" si="20"/>
        <v>0</v>
      </c>
      <c r="AQ38" s="215">
        <f t="shared" si="20"/>
        <v>0</v>
      </c>
      <c r="AR38" s="215">
        <f t="shared" si="20"/>
        <v>0</v>
      </c>
      <c r="AS38" s="215">
        <f t="shared" si="20"/>
        <v>0</v>
      </c>
      <c r="AT38" s="215">
        <f t="shared" si="20"/>
        <v>0.05229016039</v>
      </c>
      <c r="AU38" s="215">
        <f t="shared" si="20"/>
        <v>0.0748142485</v>
      </c>
      <c r="AV38" s="215">
        <f t="shared" si="20"/>
        <v>0.1157399962</v>
      </c>
      <c r="AW38" s="215">
        <f t="shared" si="20"/>
        <v>0.1807860114</v>
      </c>
      <c r="AX38" s="215">
        <f t="shared" si="20"/>
        <v>0.265</v>
      </c>
      <c r="AY38" s="215">
        <f t="shared" si="20"/>
        <v>0.3492139886</v>
      </c>
      <c r="AZ38" s="215">
        <f t="shared" si="20"/>
        <v>0.4142600038</v>
      </c>
      <c r="BA38" s="215">
        <f t="shared" si="20"/>
        <v>0.4551857515</v>
      </c>
      <c r="BB38" s="215">
        <f t="shared" si="20"/>
        <v>0.4777098396</v>
      </c>
      <c r="BC38" s="215">
        <f t="shared" si="20"/>
        <v>0.4892006361</v>
      </c>
      <c r="BD38" s="216">
        <f t="shared" si="20"/>
        <v>0.494836137</v>
      </c>
      <c r="BE38" s="215"/>
    </row>
    <row r="39">
      <c r="A39" s="75"/>
      <c r="E39" s="212" t="s">
        <v>55</v>
      </c>
      <c r="F39" s="215">
        <f t="shared" ref="F39:BD39" si="21">IF(F$18&gt;=$D$13,$AD$6+($E15-$AD$6)*((1/(1+EXP(-$AD$9*((F$18-$D$13+1)-$C$15)))^$AD$10)),0)</f>
        <v>0</v>
      </c>
      <c r="G39" s="215">
        <f t="shared" si="21"/>
        <v>0</v>
      </c>
      <c r="H39" s="215">
        <f t="shared" si="21"/>
        <v>0</v>
      </c>
      <c r="I39" s="215">
        <f t="shared" si="21"/>
        <v>0</v>
      </c>
      <c r="J39" s="215">
        <f t="shared" si="21"/>
        <v>0</v>
      </c>
      <c r="K39" s="215">
        <f t="shared" si="21"/>
        <v>0</v>
      </c>
      <c r="L39" s="215">
        <f t="shared" si="21"/>
        <v>0</v>
      </c>
      <c r="M39" s="215">
        <f t="shared" si="21"/>
        <v>0</v>
      </c>
      <c r="N39" s="215">
        <f t="shared" si="21"/>
        <v>0</v>
      </c>
      <c r="O39" s="215">
        <f t="shared" si="21"/>
        <v>0</v>
      </c>
      <c r="P39" s="215">
        <f t="shared" si="21"/>
        <v>0</v>
      </c>
      <c r="Q39" s="215">
        <f t="shared" si="21"/>
        <v>0</v>
      </c>
      <c r="R39" s="215">
        <f t="shared" si="21"/>
        <v>0</v>
      </c>
      <c r="S39" s="215">
        <f t="shared" si="21"/>
        <v>0</v>
      </c>
      <c r="T39" s="215">
        <f t="shared" si="21"/>
        <v>0</v>
      </c>
      <c r="U39" s="215">
        <f t="shared" si="21"/>
        <v>0</v>
      </c>
      <c r="V39" s="215">
        <f t="shared" si="21"/>
        <v>0</v>
      </c>
      <c r="W39" s="215">
        <f t="shared" si="21"/>
        <v>0</v>
      </c>
      <c r="X39" s="215">
        <f t="shared" si="21"/>
        <v>0</v>
      </c>
      <c r="Y39" s="215">
        <f t="shared" si="21"/>
        <v>0</v>
      </c>
      <c r="Z39" s="215">
        <f t="shared" si="21"/>
        <v>0</v>
      </c>
      <c r="AA39" s="215">
        <f t="shared" si="21"/>
        <v>0</v>
      </c>
      <c r="AB39" s="215">
        <f t="shared" si="21"/>
        <v>0</v>
      </c>
      <c r="AC39" s="215">
        <f t="shared" si="21"/>
        <v>0</v>
      </c>
      <c r="AD39" s="215">
        <f t="shared" si="21"/>
        <v>0</v>
      </c>
      <c r="AE39" s="215">
        <f t="shared" si="21"/>
        <v>0</v>
      </c>
      <c r="AF39" s="215">
        <f t="shared" si="21"/>
        <v>0</v>
      </c>
      <c r="AG39" s="215">
        <f t="shared" si="21"/>
        <v>0</v>
      </c>
      <c r="AH39" s="215">
        <f t="shared" si="21"/>
        <v>0</v>
      </c>
      <c r="AI39" s="215">
        <f t="shared" si="21"/>
        <v>0</v>
      </c>
      <c r="AJ39" s="215">
        <f t="shared" si="21"/>
        <v>0</v>
      </c>
      <c r="AK39" s="215">
        <f t="shared" si="21"/>
        <v>0</v>
      </c>
      <c r="AL39" s="215">
        <f t="shared" si="21"/>
        <v>0</v>
      </c>
      <c r="AM39" s="215">
        <f t="shared" si="21"/>
        <v>0</v>
      </c>
      <c r="AN39" s="215">
        <f t="shared" si="21"/>
        <v>0</v>
      </c>
      <c r="AO39" s="215">
        <f t="shared" si="21"/>
        <v>0</v>
      </c>
      <c r="AP39" s="215">
        <f t="shared" si="21"/>
        <v>0</v>
      </c>
      <c r="AQ39" s="215">
        <f t="shared" si="21"/>
        <v>0</v>
      </c>
      <c r="AR39" s="215">
        <f t="shared" si="21"/>
        <v>0</v>
      </c>
      <c r="AS39" s="215">
        <f t="shared" si="21"/>
        <v>0</v>
      </c>
      <c r="AT39" s="215">
        <f t="shared" si="21"/>
        <v>0.06888921601</v>
      </c>
      <c r="AU39" s="215">
        <f t="shared" si="21"/>
        <v>0.1081865612</v>
      </c>
      <c r="AV39" s="215">
        <f t="shared" si="21"/>
        <v>0.1795889295</v>
      </c>
      <c r="AW39" s="215">
        <f t="shared" si="21"/>
        <v>0.2930734667</v>
      </c>
      <c r="AX39" s="215">
        <f t="shared" si="21"/>
        <v>0.44</v>
      </c>
      <c r="AY39" s="215">
        <f t="shared" si="21"/>
        <v>0.5869265333</v>
      </c>
      <c r="AZ39" s="215">
        <f t="shared" si="21"/>
        <v>0.7004110705</v>
      </c>
      <c r="BA39" s="215">
        <f t="shared" si="21"/>
        <v>0.7718134388</v>
      </c>
      <c r="BB39" s="215">
        <f t="shared" si="21"/>
        <v>0.811110784</v>
      </c>
      <c r="BC39" s="215">
        <f t="shared" si="21"/>
        <v>0.8311585567</v>
      </c>
      <c r="BD39" s="216">
        <f t="shared" si="21"/>
        <v>0.840990707</v>
      </c>
      <c r="BE39" s="215"/>
    </row>
    <row r="40">
      <c r="A40" s="75"/>
      <c r="D40" s="214" t="s">
        <v>56</v>
      </c>
      <c r="E40" s="212" t="s">
        <v>57</v>
      </c>
      <c r="F40" s="215">
        <f t="shared" ref="F40:BD40" si="22">IF(F$18&gt;=$D$14,$AD$6+($E13-$AD$6)*((1/(1+EXP(-$AD$9*((F$18-$D$14+1)-$C$15)))^$AD$10)),0)</f>
        <v>0</v>
      </c>
      <c r="G40" s="215">
        <f t="shared" si="22"/>
        <v>0</v>
      </c>
      <c r="H40" s="215">
        <f t="shared" si="22"/>
        <v>0</v>
      </c>
      <c r="I40" s="215">
        <f t="shared" si="22"/>
        <v>0</v>
      </c>
      <c r="J40" s="215">
        <f t="shared" si="22"/>
        <v>0</v>
      </c>
      <c r="K40" s="215">
        <f t="shared" si="22"/>
        <v>0</v>
      </c>
      <c r="L40" s="215">
        <f t="shared" si="22"/>
        <v>0</v>
      </c>
      <c r="M40" s="215">
        <f t="shared" si="22"/>
        <v>0</v>
      </c>
      <c r="N40" s="215">
        <f t="shared" si="22"/>
        <v>0</v>
      </c>
      <c r="O40" s="215">
        <f t="shared" si="22"/>
        <v>0</v>
      </c>
      <c r="P40" s="215">
        <f t="shared" si="22"/>
        <v>0</v>
      </c>
      <c r="Q40" s="215">
        <f t="shared" si="22"/>
        <v>0</v>
      </c>
      <c r="R40" s="215">
        <f t="shared" si="22"/>
        <v>0</v>
      </c>
      <c r="S40" s="215">
        <f t="shared" si="22"/>
        <v>0</v>
      </c>
      <c r="T40" s="215">
        <f t="shared" si="22"/>
        <v>0</v>
      </c>
      <c r="U40" s="215">
        <f t="shared" si="22"/>
        <v>0</v>
      </c>
      <c r="V40" s="215">
        <f t="shared" si="22"/>
        <v>0</v>
      </c>
      <c r="W40" s="215">
        <f t="shared" si="22"/>
        <v>0</v>
      </c>
      <c r="X40" s="215">
        <f t="shared" si="22"/>
        <v>0</v>
      </c>
      <c r="Y40" s="215">
        <f t="shared" si="22"/>
        <v>0</v>
      </c>
      <c r="Z40" s="215">
        <f t="shared" si="22"/>
        <v>0</v>
      </c>
      <c r="AA40" s="215">
        <f t="shared" si="22"/>
        <v>0</v>
      </c>
      <c r="AB40" s="215">
        <f t="shared" si="22"/>
        <v>0</v>
      </c>
      <c r="AC40" s="215">
        <f t="shared" si="22"/>
        <v>0</v>
      </c>
      <c r="AD40" s="215">
        <f t="shared" si="22"/>
        <v>0</v>
      </c>
      <c r="AE40" s="215">
        <f t="shared" si="22"/>
        <v>0</v>
      </c>
      <c r="AF40" s="215">
        <f t="shared" si="22"/>
        <v>0</v>
      </c>
      <c r="AG40" s="215">
        <f t="shared" si="22"/>
        <v>0</v>
      </c>
      <c r="AH40" s="215">
        <f t="shared" si="22"/>
        <v>0</v>
      </c>
      <c r="AI40" s="215">
        <f t="shared" si="22"/>
        <v>0</v>
      </c>
      <c r="AJ40" s="215">
        <f t="shared" si="22"/>
        <v>0</v>
      </c>
      <c r="AK40" s="215">
        <f t="shared" si="22"/>
        <v>0</v>
      </c>
      <c r="AL40" s="215">
        <f t="shared" si="22"/>
        <v>0</v>
      </c>
      <c r="AM40" s="215">
        <f t="shared" si="22"/>
        <v>0</v>
      </c>
      <c r="AN40" s="215">
        <f t="shared" si="22"/>
        <v>0</v>
      </c>
      <c r="AO40" s="215">
        <f t="shared" si="22"/>
        <v>0.04517627942</v>
      </c>
      <c r="AP40" s="215">
        <f t="shared" si="22"/>
        <v>0.06051182877</v>
      </c>
      <c r="AQ40" s="215">
        <f t="shared" si="22"/>
        <v>0.08837616762</v>
      </c>
      <c r="AR40" s="215">
        <f t="shared" si="22"/>
        <v>0.1326628163</v>
      </c>
      <c r="AS40" s="215">
        <f t="shared" si="22"/>
        <v>0.19</v>
      </c>
      <c r="AT40" s="215">
        <f t="shared" si="22"/>
        <v>0.2473371837</v>
      </c>
      <c r="AU40" s="215">
        <f t="shared" si="22"/>
        <v>0.2916238324</v>
      </c>
      <c r="AV40" s="215">
        <f t="shared" si="22"/>
        <v>0.3194881712</v>
      </c>
      <c r="AW40" s="215">
        <f t="shared" si="22"/>
        <v>0.3348237206</v>
      </c>
      <c r="AX40" s="215">
        <f t="shared" si="22"/>
        <v>0.3426472416</v>
      </c>
      <c r="AY40" s="215">
        <f t="shared" si="22"/>
        <v>0.3464841784</v>
      </c>
      <c r="AZ40" s="215">
        <f t="shared" si="22"/>
        <v>0.3483295598</v>
      </c>
      <c r="BA40" s="215">
        <f t="shared" si="22"/>
        <v>0.3492087606</v>
      </c>
      <c r="BB40" s="215">
        <f t="shared" si="22"/>
        <v>0.3496257567</v>
      </c>
      <c r="BC40" s="215">
        <f t="shared" si="22"/>
        <v>0.3498231108</v>
      </c>
      <c r="BD40" s="216">
        <f t="shared" si="22"/>
        <v>0.3499164191</v>
      </c>
      <c r="BE40" s="215"/>
    </row>
    <row r="41">
      <c r="A41" s="75"/>
      <c r="E41" s="212" t="s">
        <v>56</v>
      </c>
      <c r="F41" s="215">
        <f t="shared" ref="F41:BD41" si="23">IF(F$18&gt;=$D$14,$AD$6+($E14-$AD$6)*((1/(1+EXP(-$AD$9*((F$18-$D$14+1)-$C$15)))^$AD$10)),0)</f>
        <v>0</v>
      </c>
      <c r="G41" s="215">
        <f t="shared" si="23"/>
        <v>0</v>
      </c>
      <c r="H41" s="215">
        <f t="shared" si="23"/>
        <v>0</v>
      </c>
      <c r="I41" s="215">
        <f t="shared" si="23"/>
        <v>0</v>
      </c>
      <c r="J41" s="215">
        <f t="shared" si="23"/>
        <v>0</v>
      </c>
      <c r="K41" s="215">
        <f t="shared" si="23"/>
        <v>0</v>
      </c>
      <c r="L41" s="215">
        <f t="shared" si="23"/>
        <v>0</v>
      </c>
      <c r="M41" s="215">
        <f t="shared" si="23"/>
        <v>0</v>
      </c>
      <c r="N41" s="215">
        <f t="shared" si="23"/>
        <v>0</v>
      </c>
      <c r="O41" s="215">
        <f t="shared" si="23"/>
        <v>0</v>
      </c>
      <c r="P41" s="215">
        <f t="shared" si="23"/>
        <v>0</v>
      </c>
      <c r="Q41" s="215">
        <f t="shared" si="23"/>
        <v>0</v>
      </c>
      <c r="R41" s="215">
        <f t="shared" si="23"/>
        <v>0</v>
      </c>
      <c r="S41" s="215">
        <f t="shared" si="23"/>
        <v>0</v>
      </c>
      <c r="T41" s="215">
        <f t="shared" si="23"/>
        <v>0</v>
      </c>
      <c r="U41" s="215">
        <f t="shared" si="23"/>
        <v>0</v>
      </c>
      <c r="V41" s="215">
        <f t="shared" si="23"/>
        <v>0</v>
      </c>
      <c r="W41" s="215">
        <f t="shared" si="23"/>
        <v>0</v>
      </c>
      <c r="X41" s="215">
        <f t="shared" si="23"/>
        <v>0</v>
      </c>
      <c r="Y41" s="215">
        <f t="shared" si="23"/>
        <v>0</v>
      </c>
      <c r="Z41" s="215">
        <f t="shared" si="23"/>
        <v>0</v>
      </c>
      <c r="AA41" s="215">
        <f t="shared" si="23"/>
        <v>0</v>
      </c>
      <c r="AB41" s="215">
        <f t="shared" si="23"/>
        <v>0</v>
      </c>
      <c r="AC41" s="215">
        <f t="shared" si="23"/>
        <v>0</v>
      </c>
      <c r="AD41" s="215">
        <f t="shared" si="23"/>
        <v>0</v>
      </c>
      <c r="AE41" s="215">
        <f t="shared" si="23"/>
        <v>0</v>
      </c>
      <c r="AF41" s="215">
        <f t="shared" si="23"/>
        <v>0</v>
      </c>
      <c r="AG41" s="215">
        <f t="shared" si="23"/>
        <v>0</v>
      </c>
      <c r="AH41" s="215">
        <f t="shared" si="23"/>
        <v>0</v>
      </c>
      <c r="AI41" s="215">
        <f t="shared" si="23"/>
        <v>0</v>
      </c>
      <c r="AJ41" s="215">
        <f t="shared" si="23"/>
        <v>0</v>
      </c>
      <c r="AK41" s="215">
        <f t="shared" si="23"/>
        <v>0</v>
      </c>
      <c r="AL41" s="215">
        <f t="shared" si="23"/>
        <v>0</v>
      </c>
      <c r="AM41" s="215">
        <f t="shared" si="23"/>
        <v>0</v>
      </c>
      <c r="AN41" s="215">
        <f t="shared" si="23"/>
        <v>0</v>
      </c>
      <c r="AO41" s="215">
        <f t="shared" si="23"/>
        <v>0.05229016039</v>
      </c>
      <c r="AP41" s="215">
        <f t="shared" si="23"/>
        <v>0.0748142485</v>
      </c>
      <c r="AQ41" s="215">
        <f t="shared" si="23"/>
        <v>0.1157399962</v>
      </c>
      <c r="AR41" s="215">
        <f t="shared" si="23"/>
        <v>0.1807860114</v>
      </c>
      <c r="AS41" s="215">
        <f t="shared" si="23"/>
        <v>0.265</v>
      </c>
      <c r="AT41" s="215">
        <f t="shared" si="23"/>
        <v>0.3492139886</v>
      </c>
      <c r="AU41" s="215">
        <f t="shared" si="23"/>
        <v>0.4142600038</v>
      </c>
      <c r="AV41" s="215">
        <f t="shared" si="23"/>
        <v>0.4551857515</v>
      </c>
      <c r="AW41" s="215">
        <f t="shared" si="23"/>
        <v>0.4777098396</v>
      </c>
      <c r="AX41" s="215">
        <f t="shared" si="23"/>
        <v>0.4892006361</v>
      </c>
      <c r="AY41" s="215">
        <f t="shared" si="23"/>
        <v>0.494836137</v>
      </c>
      <c r="AZ41" s="215">
        <f t="shared" si="23"/>
        <v>0.4975465409</v>
      </c>
      <c r="BA41" s="215">
        <f t="shared" si="23"/>
        <v>0.4988378671</v>
      </c>
      <c r="BB41" s="215">
        <f t="shared" si="23"/>
        <v>0.4994503302</v>
      </c>
      <c r="BC41" s="215">
        <f t="shared" si="23"/>
        <v>0.499740194</v>
      </c>
      <c r="BD41" s="216">
        <f t="shared" si="23"/>
        <v>0.4998772406</v>
      </c>
      <c r="BE41" s="215"/>
    </row>
    <row r="42">
      <c r="A42" s="75"/>
      <c r="E42" s="212" t="s">
        <v>55</v>
      </c>
      <c r="F42" s="215">
        <f t="shared" ref="F42:BD42" si="24">IF(F$18&gt;=$D$14,$AD$6+($E15-$AD$6)*((1/(1+EXP(-$AD$9*((F$18-$D$14+1)-$C$15)))^$AD$10)),0)</f>
        <v>0</v>
      </c>
      <c r="G42" s="215">
        <f t="shared" si="24"/>
        <v>0</v>
      </c>
      <c r="H42" s="215">
        <f t="shared" si="24"/>
        <v>0</v>
      </c>
      <c r="I42" s="215">
        <f t="shared" si="24"/>
        <v>0</v>
      </c>
      <c r="J42" s="215">
        <f t="shared" si="24"/>
        <v>0</v>
      </c>
      <c r="K42" s="215">
        <f t="shared" si="24"/>
        <v>0</v>
      </c>
      <c r="L42" s="215">
        <f t="shared" si="24"/>
        <v>0</v>
      </c>
      <c r="M42" s="215">
        <f t="shared" si="24"/>
        <v>0</v>
      </c>
      <c r="N42" s="215">
        <f t="shared" si="24"/>
        <v>0</v>
      </c>
      <c r="O42" s="215">
        <f t="shared" si="24"/>
        <v>0</v>
      </c>
      <c r="P42" s="215">
        <f t="shared" si="24"/>
        <v>0</v>
      </c>
      <c r="Q42" s="215">
        <f t="shared" si="24"/>
        <v>0</v>
      </c>
      <c r="R42" s="215">
        <f t="shared" si="24"/>
        <v>0</v>
      </c>
      <c r="S42" s="215">
        <f t="shared" si="24"/>
        <v>0</v>
      </c>
      <c r="T42" s="215">
        <f t="shared" si="24"/>
        <v>0</v>
      </c>
      <c r="U42" s="215">
        <f t="shared" si="24"/>
        <v>0</v>
      </c>
      <c r="V42" s="215">
        <f t="shared" si="24"/>
        <v>0</v>
      </c>
      <c r="W42" s="215">
        <f t="shared" si="24"/>
        <v>0</v>
      </c>
      <c r="X42" s="215">
        <f t="shared" si="24"/>
        <v>0</v>
      </c>
      <c r="Y42" s="215">
        <f t="shared" si="24"/>
        <v>0</v>
      </c>
      <c r="Z42" s="215">
        <f t="shared" si="24"/>
        <v>0</v>
      </c>
      <c r="AA42" s="215">
        <f t="shared" si="24"/>
        <v>0</v>
      </c>
      <c r="AB42" s="215">
        <f t="shared" si="24"/>
        <v>0</v>
      </c>
      <c r="AC42" s="215">
        <f t="shared" si="24"/>
        <v>0</v>
      </c>
      <c r="AD42" s="215">
        <f t="shared" si="24"/>
        <v>0</v>
      </c>
      <c r="AE42" s="215">
        <f t="shared" si="24"/>
        <v>0</v>
      </c>
      <c r="AF42" s="215">
        <f t="shared" si="24"/>
        <v>0</v>
      </c>
      <c r="AG42" s="215">
        <f t="shared" si="24"/>
        <v>0</v>
      </c>
      <c r="AH42" s="215">
        <f t="shared" si="24"/>
        <v>0</v>
      </c>
      <c r="AI42" s="215">
        <f t="shared" si="24"/>
        <v>0</v>
      </c>
      <c r="AJ42" s="215">
        <f t="shared" si="24"/>
        <v>0</v>
      </c>
      <c r="AK42" s="215">
        <f t="shared" si="24"/>
        <v>0</v>
      </c>
      <c r="AL42" s="215">
        <f t="shared" si="24"/>
        <v>0</v>
      </c>
      <c r="AM42" s="215">
        <f t="shared" si="24"/>
        <v>0</v>
      </c>
      <c r="AN42" s="215">
        <f t="shared" si="24"/>
        <v>0</v>
      </c>
      <c r="AO42" s="215">
        <f t="shared" si="24"/>
        <v>0.06888921601</v>
      </c>
      <c r="AP42" s="215">
        <f t="shared" si="24"/>
        <v>0.1081865612</v>
      </c>
      <c r="AQ42" s="215">
        <f t="shared" si="24"/>
        <v>0.1795889295</v>
      </c>
      <c r="AR42" s="215">
        <f t="shared" si="24"/>
        <v>0.2930734667</v>
      </c>
      <c r="AS42" s="215">
        <f t="shared" si="24"/>
        <v>0.44</v>
      </c>
      <c r="AT42" s="215">
        <f t="shared" si="24"/>
        <v>0.5869265333</v>
      </c>
      <c r="AU42" s="215">
        <f t="shared" si="24"/>
        <v>0.7004110705</v>
      </c>
      <c r="AV42" s="215">
        <f t="shared" si="24"/>
        <v>0.7718134388</v>
      </c>
      <c r="AW42" s="215">
        <f t="shared" si="24"/>
        <v>0.811110784</v>
      </c>
      <c r="AX42" s="215">
        <f t="shared" si="24"/>
        <v>0.8311585567</v>
      </c>
      <c r="AY42" s="215">
        <f t="shared" si="24"/>
        <v>0.840990707</v>
      </c>
      <c r="AZ42" s="215">
        <f t="shared" si="24"/>
        <v>0.8457194969</v>
      </c>
      <c r="BA42" s="215">
        <f t="shared" si="24"/>
        <v>0.847972449</v>
      </c>
      <c r="BB42" s="215">
        <f t="shared" si="24"/>
        <v>0.8490410016</v>
      </c>
      <c r="BC42" s="215">
        <f t="shared" si="24"/>
        <v>0.8495467215</v>
      </c>
      <c r="BD42" s="216">
        <f t="shared" si="24"/>
        <v>0.8497858239</v>
      </c>
      <c r="BE42" s="215"/>
    </row>
    <row r="43">
      <c r="A43" s="75"/>
      <c r="D43" s="214" t="s">
        <v>55</v>
      </c>
      <c r="E43" s="212" t="s">
        <v>57</v>
      </c>
      <c r="F43" s="215">
        <f t="shared" ref="F43:BD43" si="25">IF(F$18&gt;=$D$15,$AD$6+($E13-$AD$6)*((1/(1+EXP(-$AD$9*((F$18-$D$15+1)-$C$15)))^$AD$10)),0)</f>
        <v>0</v>
      </c>
      <c r="G43" s="215">
        <f t="shared" si="25"/>
        <v>0</v>
      </c>
      <c r="H43" s="215">
        <f t="shared" si="25"/>
        <v>0</v>
      </c>
      <c r="I43" s="215">
        <f t="shared" si="25"/>
        <v>0</v>
      </c>
      <c r="J43" s="215">
        <f t="shared" si="25"/>
        <v>0</v>
      </c>
      <c r="K43" s="215">
        <f t="shared" si="25"/>
        <v>0</v>
      </c>
      <c r="L43" s="215">
        <f t="shared" si="25"/>
        <v>0</v>
      </c>
      <c r="M43" s="215">
        <f t="shared" si="25"/>
        <v>0</v>
      </c>
      <c r="N43" s="215">
        <f t="shared" si="25"/>
        <v>0</v>
      </c>
      <c r="O43" s="215">
        <f t="shared" si="25"/>
        <v>0</v>
      </c>
      <c r="P43" s="215">
        <f t="shared" si="25"/>
        <v>0</v>
      </c>
      <c r="Q43" s="215">
        <f t="shared" si="25"/>
        <v>0</v>
      </c>
      <c r="R43" s="215">
        <f t="shared" si="25"/>
        <v>0</v>
      </c>
      <c r="S43" s="215">
        <f t="shared" si="25"/>
        <v>0</v>
      </c>
      <c r="T43" s="215">
        <f t="shared" si="25"/>
        <v>0</v>
      </c>
      <c r="U43" s="215">
        <f t="shared" si="25"/>
        <v>0</v>
      </c>
      <c r="V43" s="215">
        <f t="shared" si="25"/>
        <v>0</v>
      </c>
      <c r="W43" s="215">
        <f t="shared" si="25"/>
        <v>0</v>
      </c>
      <c r="X43" s="215">
        <f t="shared" si="25"/>
        <v>0</v>
      </c>
      <c r="Y43" s="215">
        <f t="shared" si="25"/>
        <v>0</v>
      </c>
      <c r="Z43" s="215">
        <f t="shared" si="25"/>
        <v>0</v>
      </c>
      <c r="AA43" s="215">
        <f t="shared" si="25"/>
        <v>0</v>
      </c>
      <c r="AB43" s="215">
        <f t="shared" si="25"/>
        <v>0</v>
      </c>
      <c r="AC43" s="215">
        <f t="shared" si="25"/>
        <v>0</v>
      </c>
      <c r="AD43" s="215">
        <f t="shared" si="25"/>
        <v>0</v>
      </c>
      <c r="AE43" s="215">
        <f t="shared" si="25"/>
        <v>0</v>
      </c>
      <c r="AF43" s="215">
        <f t="shared" si="25"/>
        <v>0</v>
      </c>
      <c r="AG43" s="215">
        <f t="shared" si="25"/>
        <v>0</v>
      </c>
      <c r="AH43" s="215">
        <f t="shared" si="25"/>
        <v>0</v>
      </c>
      <c r="AI43" s="215">
        <f t="shared" si="25"/>
        <v>0</v>
      </c>
      <c r="AJ43" s="215">
        <f t="shared" si="25"/>
        <v>0.04517627942</v>
      </c>
      <c r="AK43" s="215">
        <f t="shared" si="25"/>
        <v>0.06051182877</v>
      </c>
      <c r="AL43" s="215">
        <f t="shared" si="25"/>
        <v>0.08837616762</v>
      </c>
      <c r="AM43" s="215">
        <f t="shared" si="25"/>
        <v>0.1326628163</v>
      </c>
      <c r="AN43" s="215">
        <f t="shared" si="25"/>
        <v>0.19</v>
      </c>
      <c r="AO43" s="215">
        <f t="shared" si="25"/>
        <v>0.2473371837</v>
      </c>
      <c r="AP43" s="215">
        <f t="shared" si="25"/>
        <v>0.2916238324</v>
      </c>
      <c r="AQ43" s="215">
        <f t="shared" si="25"/>
        <v>0.3194881712</v>
      </c>
      <c r="AR43" s="215">
        <f t="shared" si="25"/>
        <v>0.3348237206</v>
      </c>
      <c r="AS43" s="215">
        <f t="shared" si="25"/>
        <v>0.3426472416</v>
      </c>
      <c r="AT43" s="215">
        <f t="shared" si="25"/>
        <v>0.3464841784</v>
      </c>
      <c r="AU43" s="215">
        <f t="shared" si="25"/>
        <v>0.3483295598</v>
      </c>
      <c r="AV43" s="215">
        <f t="shared" si="25"/>
        <v>0.3492087606</v>
      </c>
      <c r="AW43" s="215">
        <f t="shared" si="25"/>
        <v>0.3496257567</v>
      </c>
      <c r="AX43" s="215">
        <f t="shared" si="25"/>
        <v>0.3498231108</v>
      </c>
      <c r="AY43" s="215">
        <f t="shared" si="25"/>
        <v>0.3499164191</v>
      </c>
      <c r="AZ43" s="215">
        <f t="shared" si="25"/>
        <v>0.3499605137</v>
      </c>
      <c r="BA43" s="215">
        <f t="shared" si="25"/>
        <v>0.3499813468</v>
      </c>
      <c r="BB43" s="215">
        <f t="shared" si="25"/>
        <v>0.3499911886</v>
      </c>
      <c r="BC43" s="215">
        <f t="shared" si="25"/>
        <v>0.3499958377</v>
      </c>
      <c r="BD43" s="216">
        <f t="shared" si="25"/>
        <v>0.3499980339</v>
      </c>
      <c r="BE43" s="215"/>
    </row>
    <row r="44">
      <c r="A44" s="75"/>
      <c r="E44" s="212" t="s">
        <v>56</v>
      </c>
      <c r="F44" s="215">
        <f t="shared" ref="F44:BD44" si="26">IF(F$18&gt;=$D$15,$AD$6+($E14-$AD$6)*((1/(1+EXP(-$AD$9*((F$18-$D$15+1)-$C$15)))^$AD$10)),0)</f>
        <v>0</v>
      </c>
      <c r="G44" s="215">
        <f t="shared" si="26"/>
        <v>0</v>
      </c>
      <c r="H44" s="215">
        <f t="shared" si="26"/>
        <v>0</v>
      </c>
      <c r="I44" s="215">
        <f t="shared" si="26"/>
        <v>0</v>
      </c>
      <c r="J44" s="215">
        <f t="shared" si="26"/>
        <v>0</v>
      </c>
      <c r="K44" s="215">
        <f t="shared" si="26"/>
        <v>0</v>
      </c>
      <c r="L44" s="215">
        <f t="shared" si="26"/>
        <v>0</v>
      </c>
      <c r="M44" s="215">
        <f t="shared" si="26"/>
        <v>0</v>
      </c>
      <c r="N44" s="215">
        <f t="shared" si="26"/>
        <v>0</v>
      </c>
      <c r="O44" s="215">
        <f t="shared" si="26"/>
        <v>0</v>
      </c>
      <c r="P44" s="215">
        <f t="shared" si="26"/>
        <v>0</v>
      </c>
      <c r="Q44" s="215">
        <f t="shared" si="26"/>
        <v>0</v>
      </c>
      <c r="R44" s="215">
        <f t="shared" si="26"/>
        <v>0</v>
      </c>
      <c r="S44" s="215">
        <f t="shared" si="26"/>
        <v>0</v>
      </c>
      <c r="T44" s="215">
        <f t="shared" si="26"/>
        <v>0</v>
      </c>
      <c r="U44" s="215">
        <f t="shared" si="26"/>
        <v>0</v>
      </c>
      <c r="V44" s="215">
        <f t="shared" si="26"/>
        <v>0</v>
      </c>
      <c r="W44" s="215">
        <f t="shared" si="26"/>
        <v>0</v>
      </c>
      <c r="X44" s="215">
        <f t="shared" si="26"/>
        <v>0</v>
      </c>
      <c r="Y44" s="215">
        <f t="shared" si="26"/>
        <v>0</v>
      </c>
      <c r="Z44" s="215">
        <f t="shared" si="26"/>
        <v>0</v>
      </c>
      <c r="AA44" s="215">
        <f t="shared" si="26"/>
        <v>0</v>
      </c>
      <c r="AB44" s="215">
        <f t="shared" si="26"/>
        <v>0</v>
      </c>
      <c r="AC44" s="215">
        <f t="shared" si="26"/>
        <v>0</v>
      </c>
      <c r="AD44" s="215">
        <f t="shared" si="26"/>
        <v>0</v>
      </c>
      <c r="AE44" s="215">
        <f t="shared" si="26"/>
        <v>0</v>
      </c>
      <c r="AF44" s="215">
        <f t="shared" si="26"/>
        <v>0</v>
      </c>
      <c r="AG44" s="215">
        <f t="shared" si="26"/>
        <v>0</v>
      </c>
      <c r="AH44" s="215">
        <f t="shared" si="26"/>
        <v>0</v>
      </c>
      <c r="AI44" s="215">
        <f t="shared" si="26"/>
        <v>0</v>
      </c>
      <c r="AJ44" s="215">
        <f t="shared" si="26"/>
        <v>0.05229016039</v>
      </c>
      <c r="AK44" s="215">
        <f t="shared" si="26"/>
        <v>0.0748142485</v>
      </c>
      <c r="AL44" s="215">
        <f t="shared" si="26"/>
        <v>0.1157399962</v>
      </c>
      <c r="AM44" s="215">
        <f t="shared" si="26"/>
        <v>0.1807860114</v>
      </c>
      <c r="AN44" s="215">
        <f t="shared" si="26"/>
        <v>0.265</v>
      </c>
      <c r="AO44" s="215">
        <f t="shared" si="26"/>
        <v>0.3492139886</v>
      </c>
      <c r="AP44" s="215">
        <f t="shared" si="26"/>
        <v>0.4142600038</v>
      </c>
      <c r="AQ44" s="215">
        <f t="shared" si="26"/>
        <v>0.4551857515</v>
      </c>
      <c r="AR44" s="215">
        <f t="shared" si="26"/>
        <v>0.4777098396</v>
      </c>
      <c r="AS44" s="215">
        <f t="shared" si="26"/>
        <v>0.4892006361</v>
      </c>
      <c r="AT44" s="215">
        <f t="shared" si="26"/>
        <v>0.494836137</v>
      </c>
      <c r="AU44" s="215">
        <f t="shared" si="26"/>
        <v>0.4975465409</v>
      </c>
      <c r="AV44" s="215">
        <f t="shared" si="26"/>
        <v>0.4988378671</v>
      </c>
      <c r="AW44" s="215">
        <f t="shared" si="26"/>
        <v>0.4994503302</v>
      </c>
      <c r="AX44" s="215">
        <f t="shared" si="26"/>
        <v>0.499740194</v>
      </c>
      <c r="AY44" s="215">
        <f t="shared" si="26"/>
        <v>0.4998772406</v>
      </c>
      <c r="AZ44" s="215">
        <f t="shared" si="26"/>
        <v>0.4999420045</v>
      </c>
      <c r="BA44" s="215">
        <f t="shared" si="26"/>
        <v>0.4999726031</v>
      </c>
      <c r="BB44" s="215">
        <f t="shared" si="26"/>
        <v>0.4999870582</v>
      </c>
      <c r="BC44" s="215">
        <f t="shared" si="26"/>
        <v>0.4999938866</v>
      </c>
      <c r="BD44" s="216">
        <f t="shared" si="26"/>
        <v>0.4999971122</v>
      </c>
      <c r="BE44" s="215"/>
    </row>
    <row r="45">
      <c r="A45" s="37"/>
      <c r="B45" s="80"/>
      <c r="C45" s="80"/>
      <c r="D45" s="80"/>
      <c r="E45" s="217" t="s">
        <v>55</v>
      </c>
      <c r="F45" s="218">
        <f t="shared" ref="F45:BD45" si="27">IF(F$18&gt;=$D$15,$AD$6+($E15-$AD$6)*((1/(1+EXP(-$AD$9*((F$18-$D$15+1)-$C$15)))^$AD$10)),0)</f>
        <v>0</v>
      </c>
      <c r="G45" s="218">
        <f t="shared" si="27"/>
        <v>0</v>
      </c>
      <c r="H45" s="218">
        <f t="shared" si="27"/>
        <v>0</v>
      </c>
      <c r="I45" s="218">
        <f t="shared" si="27"/>
        <v>0</v>
      </c>
      <c r="J45" s="218">
        <f t="shared" si="27"/>
        <v>0</v>
      </c>
      <c r="K45" s="218">
        <f t="shared" si="27"/>
        <v>0</v>
      </c>
      <c r="L45" s="218">
        <f t="shared" si="27"/>
        <v>0</v>
      </c>
      <c r="M45" s="218">
        <f t="shared" si="27"/>
        <v>0</v>
      </c>
      <c r="N45" s="218">
        <f t="shared" si="27"/>
        <v>0</v>
      </c>
      <c r="O45" s="218">
        <f t="shared" si="27"/>
        <v>0</v>
      </c>
      <c r="P45" s="218">
        <f t="shared" si="27"/>
        <v>0</v>
      </c>
      <c r="Q45" s="218">
        <f t="shared" si="27"/>
        <v>0</v>
      </c>
      <c r="R45" s="218">
        <f t="shared" si="27"/>
        <v>0</v>
      </c>
      <c r="S45" s="218">
        <f t="shared" si="27"/>
        <v>0</v>
      </c>
      <c r="T45" s="218">
        <f t="shared" si="27"/>
        <v>0</v>
      </c>
      <c r="U45" s="218">
        <f t="shared" si="27"/>
        <v>0</v>
      </c>
      <c r="V45" s="218">
        <f t="shared" si="27"/>
        <v>0</v>
      </c>
      <c r="W45" s="218">
        <f t="shared" si="27"/>
        <v>0</v>
      </c>
      <c r="X45" s="218">
        <f t="shared" si="27"/>
        <v>0</v>
      </c>
      <c r="Y45" s="218">
        <f t="shared" si="27"/>
        <v>0</v>
      </c>
      <c r="Z45" s="218">
        <f t="shared" si="27"/>
        <v>0</v>
      </c>
      <c r="AA45" s="218">
        <f t="shared" si="27"/>
        <v>0</v>
      </c>
      <c r="AB45" s="218">
        <f t="shared" si="27"/>
        <v>0</v>
      </c>
      <c r="AC45" s="218">
        <f t="shared" si="27"/>
        <v>0</v>
      </c>
      <c r="AD45" s="218">
        <f t="shared" si="27"/>
        <v>0</v>
      </c>
      <c r="AE45" s="218">
        <f t="shared" si="27"/>
        <v>0</v>
      </c>
      <c r="AF45" s="218">
        <f t="shared" si="27"/>
        <v>0</v>
      </c>
      <c r="AG45" s="218">
        <f t="shared" si="27"/>
        <v>0</v>
      </c>
      <c r="AH45" s="218">
        <f t="shared" si="27"/>
        <v>0</v>
      </c>
      <c r="AI45" s="218">
        <f t="shared" si="27"/>
        <v>0</v>
      </c>
      <c r="AJ45" s="218">
        <f t="shared" si="27"/>
        <v>0.06888921601</v>
      </c>
      <c r="AK45" s="218">
        <f t="shared" si="27"/>
        <v>0.1081865612</v>
      </c>
      <c r="AL45" s="218">
        <f t="shared" si="27"/>
        <v>0.1795889295</v>
      </c>
      <c r="AM45" s="218">
        <f t="shared" si="27"/>
        <v>0.2930734667</v>
      </c>
      <c r="AN45" s="218">
        <f t="shared" si="27"/>
        <v>0.44</v>
      </c>
      <c r="AO45" s="218">
        <f t="shared" si="27"/>
        <v>0.5869265333</v>
      </c>
      <c r="AP45" s="218">
        <f t="shared" si="27"/>
        <v>0.7004110705</v>
      </c>
      <c r="AQ45" s="218">
        <f t="shared" si="27"/>
        <v>0.7718134388</v>
      </c>
      <c r="AR45" s="218">
        <f t="shared" si="27"/>
        <v>0.811110784</v>
      </c>
      <c r="AS45" s="218">
        <f t="shared" si="27"/>
        <v>0.8311585567</v>
      </c>
      <c r="AT45" s="218">
        <f t="shared" si="27"/>
        <v>0.840990707</v>
      </c>
      <c r="AU45" s="218">
        <f t="shared" si="27"/>
        <v>0.8457194969</v>
      </c>
      <c r="AV45" s="218">
        <f t="shared" si="27"/>
        <v>0.847972449</v>
      </c>
      <c r="AW45" s="218">
        <f t="shared" si="27"/>
        <v>0.8490410016</v>
      </c>
      <c r="AX45" s="218">
        <f t="shared" si="27"/>
        <v>0.8495467215</v>
      </c>
      <c r="AY45" s="218">
        <f t="shared" si="27"/>
        <v>0.8497858239</v>
      </c>
      <c r="AZ45" s="218">
        <f t="shared" si="27"/>
        <v>0.8498988164</v>
      </c>
      <c r="BA45" s="218">
        <f t="shared" si="27"/>
        <v>0.8499522012</v>
      </c>
      <c r="BB45" s="218">
        <f t="shared" si="27"/>
        <v>0.8499774207</v>
      </c>
      <c r="BC45" s="218">
        <f t="shared" si="27"/>
        <v>0.8499893342</v>
      </c>
      <c r="BD45" s="219">
        <f t="shared" si="27"/>
        <v>0.8499949618</v>
      </c>
      <c r="BE45" s="215"/>
    </row>
    <row r="46">
      <c r="A46" s="3"/>
      <c r="B46" s="3"/>
      <c r="C46" s="3"/>
      <c r="D46" s="3"/>
      <c r="E46" s="3"/>
      <c r="F46" s="3"/>
      <c r="G46" s="3"/>
      <c r="H46" s="3"/>
      <c r="I46" s="3"/>
      <c r="J46" s="3"/>
      <c r="K46" s="3"/>
      <c r="L46" s="3"/>
      <c r="M46" s="3"/>
      <c r="N46" s="3"/>
      <c r="O46" s="3"/>
      <c r="P46" s="3"/>
      <c r="Q46" s="3"/>
      <c r="R46" s="3"/>
      <c r="S46" s="3"/>
      <c r="T46" s="3"/>
      <c r="U46" s="3"/>
      <c r="V46" s="3"/>
      <c r="W46" s="3"/>
      <c r="X46" s="3"/>
      <c r="Y46" s="3"/>
      <c r="Z46" s="3"/>
      <c r="AA46" s="3"/>
      <c r="AB46" s="3"/>
      <c r="AC46" s="3"/>
      <c r="AD46" s="3"/>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c r="BE46" s="3"/>
    </row>
    <row r="47">
      <c r="A47" s="3"/>
      <c r="B47" s="3"/>
      <c r="C47" s="3"/>
      <c r="D47" s="3"/>
      <c r="E47" s="3"/>
      <c r="F47" s="3"/>
      <c r="G47" s="3"/>
      <c r="H47" s="3"/>
      <c r="I47" s="3"/>
      <c r="J47" s="3"/>
      <c r="K47" s="3"/>
      <c r="L47" s="3"/>
      <c r="M47" s="3"/>
      <c r="N47" s="3"/>
      <c r="O47" s="3"/>
      <c r="P47" s="3"/>
      <c r="Q47" s="3"/>
      <c r="R47" s="3"/>
      <c r="S47" s="3"/>
      <c r="T47" s="3"/>
      <c r="U47" s="3"/>
      <c r="V47" s="3"/>
      <c r="W47" s="3"/>
      <c r="X47" s="3"/>
      <c r="Y47" s="3"/>
      <c r="Z47" s="3"/>
      <c r="AA47" s="3"/>
      <c r="AB47" s="3"/>
      <c r="AC47" s="3"/>
      <c r="AD47" s="3"/>
      <c r="AE47" s="3"/>
      <c r="AF47" s="3"/>
      <c r="AG47" s="3"/>
      <c r="AH47" s="3"/>
      <c r="AI47" s="3"/>
      <c r="AJ47" s="3"/>
      <c r="AK47" s="3"/>
      <c r="AL47" s="3"/>
      <c r="AM47" s="3"/>
      <c r="AN47" s="3"/>
      <c r="AO47" s="3"/>
      <c r="AP47" s="3"/>
      <c r="AQ47" s="3"/>
      <c r="AR47" s="3"/>
      <c r="AS47" s="3"/>
      <c r="AT47" s="3"/>
      <c r="AU47" s="3"/>
      <c r="AV47" s="3"/>
      <c r="AW47" s="3"/>
      <c r="AX47" s="3"/>
      <c r="AY47" s="3"/>
      <c r="AZ47" s="3"/>
      <c r="BA47" s="3"/>
      <c r="BB47" s="3"/>
      <c r="BC47" s="3"/>
      <c r="BD47" s="3"/>
      <c r="BE47" s="3"/>
    </row>
    <row r="48">
      <c r="A48" s="184" t="s">
        <v>212</v>
      </c>
      <c r="B48" s="3"/>
      <c r="C48" s="3"/>
      <c r="D48" s="3"/>
      <c r="E48" s="3"/>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row>
    <row r="49">
      <c r="A49" s="200" t="s">
        <v>5</v>
      </c>
      <c r="B49" s="201" t="s">
        <v>7</v>
      </c>
      <c r="C49" s="201" t="s">
        <v>9</v>
      </c>
      <c r="D49" s="201" t="s">
        <v>67</v>
      </c>
      <c r="E49" s="202" t="s">
        <v>68</v>
      </c>
      <c r="F49" s="203">
        <v>2000.0</v>
      </c>
      <c r="G49" s="203">
        <v>2001.0</v>
      </c>
      <c r="H49" s="203">
        <v>2002.0</v>
      </c>
      <c r="I49" s="203">
        <v>2003.0</v>
      </c>
      <c r="J49" s="203">
        <v>2004.0</v>
      </c>
      <c r="K49" s="203">
        <v>2005.0</v>
      </c>
      <c r="L49" s="203">
        <v>2006.0</v>
      </c>
      <c r="M49" s="203">
        <v>2007.0</v>
      </c>
      <c r="N49" s="203">
        <v>2008.0</v>
      </c>
      <c r="O49" s="203">
        <v>2009.0</v>
      </c>
      <c r="P49" s="203">
        <v>2010.0</v>
      </c>
      <c r="Q49" s="203">
        <v>2011.0</v>
      </c>
      <c r="R49" s="203">
        <v>2012.0</v>
      </c>
      <c r="S49" s="203">
        <v>2013.0</v>
      </c>
      <c r="T49" s="203">
        <v>2014.0</v>
      </c>
      <c r="U49" s="203">
        <v>2015.0</v>
      </c>
      <c r="V49" s="203">
        <v>2016.0</v>
      </c>
      <c r="W49" s="203">
        <v>2017.0</v>
      </c>
      <c r="X49" s="203">
        <v>2018.0</v>
      </c>
      <c r="Y49" s="203">
        <v>2019.0</v>
      </c>
      <c r="Z49" s="203">
        <v>2020.0</v>
      </c>
      <c r="AA49" s="203">
        <v>2021.0</v>
      </c>
      <c r="AB49" s="203">
        <v>2022.0</v>
      </c>
      <c r="AC49" s="203">
        <v>2023.0</v>
      </c>
      <c r="AD49" s="203">
        <v>2024.0</v>
      </c>
      <c r="AE49" s="203">
        <v>2025.0</v>
      </c>
      <c r="AF49" s="203">
        <v>2026.0</v>
      </c>
      <c r="AG49" s="203">
        <v>2027.0</v>
      </c>
      <c r="AH49" s="203">
        <v>2028.0</v>
      </c>
      <c r="AI49" s="203">
        <v>2029.0</v>
      </c>
      <c r="AJ49" s="203">
        <v>2030.0</v>
      </c>
      <c r="AK49" s="203">
        <v>2031.0</v>
      </c>
      <c r="AL49" s="203">
        <v>2032.0</v>
      </c>
      <c r="AM49" s="203">
        <v>2033.0</v>
      </c>
      <c r="AN49" s="203">
        <v>2034.0</v>
      </c>
      <c r="AO49" s="203">
        <v>2035.0</v>
      </c>
      <c r="AP49" s="203">
        <v>2036.0</v>
      </c>
      <c r="AQ49" s="203">
        <v>2037.0</v>
      </c>
      <c r="AR49" s="203">
        <v>2038.0</v>
      </c>
      <c r="AS49" s="203">
        <v>2039.0</v>
      </c>
      <c r="AT49" s="203">
        <v>2040.0</v>
      </c>
      <c r="AU49" s="203">
        <v>2041.0</v>
      </c>
      <c r="AV49" s="203">
        <v>2042.0</v>
      </c>
      <c r="AW49" s="203">
        <v>2043.0</v>
      </c>
      <c r="AX49" s="203">
        <v>2044.0</v>
      </c>
      <c r="AY49" s="203">
        <v>2045.0</v>
      </c>
      <c r="AZ49" s="203">
        <v>2046.0</v>
      </c>
      <c r="BA49" s="203">
        <v>2047.0</v>
      </c>
      <c r="BB49" s="203">
        <v>2048.0</v>
      </c>
      <c r="BC49" s="203">
        <v>2049.0</v>
      </c>
      <c r="BD49" s="204">
        <v>2050.0</v>
      </c>
      <c r="BE49" s="220"/>
    </row>
    <row r="50">
      <c r="A50" s="221" t="s">
        <v>69</v>
      </c>
      <c r="B50" s="222" t="s">
        <v>61</v>
      </c>
      <c r="C50" s="214" t="s">
        <v>70</v>
      </c>
      <c r="D50" s="214" t="s">
        <v>57</v>
      </c>
      <c r="E50" s="212" t="s">
        <v>57</v>
      </c>
      <c r="F50" s="191">
        <f t="shared" ref="F50:BD50" si="28">$B$7*F19</f>
        <v>0</v>
      </c>
      <c r="G50" s="191">
        <f t="shared" si="28"/>
        <v>0</v>
      </c>
      <c r="H50" s="191">
        <f t="shared" si="28"/>
        <v>0</v>
      </c>
      <c r="I50" s="191">
        <f t="shared" si="28"/>
        <v>0</v>
      </c>
      <c r="J50" s="191">
        <f t="shared" si="28"/>
        <v>0</v>
      </c>
      <c r="K50" s="191">
        <f t="shared" si="28"/>
        <v>0</v>
      </c>
      <c r="L50" s="191">
        <f t="shared" si="28"/>
        <v>0</v>
      </c>
      <c r="M50" s="191">
        <f t="shared" si="28"/>
        <v>0</v>
      </c>
      <c r="N50" s="191">
        <f t="shared" si="28"/>
        <v>0</v>
      </c>
      <c r="O50" s="191">
        <f t="shared" si="28"/>
        <v>0</v>
      </c>
      <c r="P50" s="191">
        <f t="shared" si="28"/>
        <v>0</v>
      </c>
      <c r="Q50" s="191">
        <f t="shared" si="28"/>
        <v>0</v>
      </c>
      <c r="R50" s="191">
        <f t="shared" si="28"/>
        <v>0</v>
      </c>
      <c r="S50" s="191">
        <f t="shared" si="28"/>
        <v>0</v>
      </c>
      <c r="T50" s="191">
        <f t="shared" si="28"/>
        <v>0</v>
      </c>
      <c r="U50" s="191">
        <f t="shared" si="28"/>
        <v>0</v>
      </c>
      <c r="V50" s="191">
        <f t="shared" si="28"/>
        <v>0</v>
      </c>
      <c r="W50" s="191">
        <f t="shared" si="28"/>
        <v>0</v>
      </c>
      <c r="X50" s="191">
        <f t="shared" si="28"/>
        <v>0</v>
      </c>
      <c r="Y50" s="191">
        <f t="shared" si="28"/>
        <v>0</v>
      </c>
      <c r="Z50" s="191">
        <f t="shared" si="28"/>
        <v>0</v>
      </c>
      <c r="AA50" s="191">
        <f t="shared" si="28"/>
        <v>0</v>
      </c>
      <c r="AB50" s="191">
        <f t="shared" si="28"/>
        <v>0</v>
      </c>
      <c r="AC50" s="191">
        <f t="shared" si="28"/>
        <v>0</v>
      </c>
      <c r="AD50" s="191">
        <f t="shared" si="28"/>
        <v>0</v>
      </c>
      <c r="AE50" s="191">
        <f t="shared" si="28"/>
        <v>0</v>
      </c>
      <c r="AF50" s="191">
        <f t="shared" si="28"/>
        <v>0</v>
      </c>
      <c r="AG50" s="191">
        <f t="shared" si="28"/>
        <v>0</v>
      </c>
      <c r="AH50" s="191">
        <f t="shared" si="28"/>
        <v>0</v>
      </c>
      <c r="AI50" s="191">
        <f t="shared" si="28"/>
        <v>0</v>
      </c>
      <c r="AJ50" s="191">
        <f t="shared" si="28"/>
        <v>0</v>
      </c>
      <c r="AK50" s="191">
        <f t="shared" si="28"/>
        <v>0</v>
      </c>
      <c r="AL50" s="191">
        <f t="shared" si="28"/>
        <v>0</v>
      </c>
      <c r="AM50" s="191">
        <f t="shared" si="28"/>
        <v>0</v>
      </c>
      <c r="AN50" s="191">
        <f t="shared" si="28"/>
        <v>0</v>
      </c>
      <c r="AO50" s="191">
        <f t="shared" si="28"/>
        <v>0</v>
      </c>
      <c r="AP50" s="191">
        <f t="shared" si="28"/>
        <v>0</v>
      </c>
      <c r="AQ50" s="191">
        <f t="shared" si="28"/>
        <v>0</v>
      </c>
      <c r="AR50" s="191">
        <f t="shared" si="28"/>
        <v>0</v>
      </c>
      <c r="AS50" s="191">
        <f t="shared" si="28"/>
        <v>0</v>
      </c>
      <c r="AT50" s="191">
        <f t="shared" si="28"/>
        <v>6557.228562</v>
      </c>
      <c r="AU50" s="191">
        <f t="shared" si="28"/>
        <v>6647.250192</v>
      </c>
      <c r="AV50" s="191">
        <f t="shared" si="28"/>
        <v>6837.053132</v>
      </c>
      <c r="AW50" s="191">
        <f t="shared" si="28"/>
        <v>7235.436316</v>
      </c>
      <c r="AX50" s="191">
        <f t="shared" si="28"/>
        <v>8063.758881</v>
      </c>
      <c r="AY50" s="191">
        <f t="shared" si="28"/>
        <v>9752.710114</v>
      </c>
      <c r="AZ50" s="191">
        <f t="shared" si="28"/>
        <v>13063.36715</v>
      </c>
      <c r="BA50" s="191">
        <f t="shared" si="28"/>
        <v>19078.75449</v>
      </c>
      <c r="BB50" s="191">
        <f t="shared" si="28"/>
        <v>28639.41003</v>
      </c>
      <c r="BC50" s="191">
        <f t="shared" si="28"/>
        <v>41017.43095</v>
      </c>
      <c r="BD50" s="223">
        <f t="shared" si="28"/>
        <v>53395.45188</v>
      </c>
      <c r="BE50" s="191"/>
    </row>
    <row r="51">
      <c r="A51" s="75"/>
      <c r="E51" s="212" t="s">
        <v>56</v>
      </c>
      <c r="F51" s="191">
        <f t="shared" ref="F51:BD51" si="29">$B$7*F20</f>
        <v>0</v>
      </c>
      <c r="G51" s="191">
        <f t="shared" si="29"/>
        <v>0</v>
      </c>
      <c r="H51" s="191">
        <f t="shared" si="29"/>
        <v>0</v>
      </c>
      <c r="I51" s="191">
        <f t="shared" si="29"/>
        <v>0</v>
      </c>
      <c r="J51" s="191">
        <f t="shared" si="29"/>
        <v>0</v>
      </c>
      <c r="K51" s="191">
        <f t="shared" si="29"/>
        <v>0</v>
      </c>
      <c r="L51" s="191">
        <f t="shared" si="29"/>
        <v>0</v>
      </c>
      <c r="M51" s="191">
        <f t="shared" si="29"/>
        <v>0</v>
      </c>
      <c r="N51" s="191">
        <f t="shared" si="29"/>
        <v>0</v>
      </c>
      <c r="O51" s="191">
        <f t="shared" si="29"/>
        <v>0</v>
      </c>
      <c r="P51" s="191">
        <f t="shared" si="29"/>
        <v>0</v>
      </c>
      <c r="Q51" s="191">
        <f t="shared" si="29"/>
        <v>0</v>
      </c>
      <c r="R51" s="191">
        <f t="shared" si="29"/>
        <v>0</v>
      </c>
      <c r="S51" s="191">
        <f t="shared" si="29"/>
        <v>0</v>
      </c>
      <c r="T51" s="191">
        <f t="shared" si="29"/>
        <v>0</v>
      </c>
      <c r="U51" s="191">
        <f t="shared" si="29"/>
        <v>0</v>
      </c>
      <c r="V51" s="191">
        <f t="shared" si="29"/>
        <v>0</v>
      </c>
      <c r="W51" s="191">
        <f t="shared" si="29"/>
        <v>0</v>
      </c>
      <c r="X51" s="191">
        <f t="shared" si="29"/>
        <v>0</v>
      </c>
      <c r="Y51" s="191">
        <f t="shared" si="29"/>
        <v>0</v>
      </c>
      <c r="Z51" s="191">
        <f t="shared" si="29"/>
        <v>0</v>
      </c>
      <c r="AA51" s="191">
        <f t="shared" si="29"/>
        <v>0</v>
      </c>
      <c r="AB51" s="191">
        <f t="shared" si="29"/>
        <v>0</v>
      </c>
      <c r="AC51" s="191">
        <f t="shared" si="29"/>
        <v>0</v>
      </c>
      <c r="AD51" s="191">
        <f t="shared" si="29"/>
        <v>0</v>
      </c>
      <c r="AE51" s="191">
        <f t="shared" si="29"/>
        <v>0</v>
      </c>
      <c r="AF51" s="191">
        <f t="shared" si="29"/>
        <v>0</v>
      </c>
      <c r="AG51" s="191">
        <f t="shared" si="29"/>
        <v>0</v>
      </c>
      <c r="AH51" s="191">
        <f t="shared" si="29"/>
        <v>0</v>
      </c>
      <c r="AI51" s="191">
        <f t="shared" si="29"/>
        <v>0</v>
      </c>
      <c r="AJ51" s="191">
        <f t="shared" si="29"/>
        <v>0</v>
      </c>
      <c r="AK51" s="191">
        <f t="shared" si="29"/>
        <v>0</v>
      </c>
      <c r="AL51" s="191">
        <f t="shared" si="29"/>
        <v>0</v>
      </c>
      <c r="AM51" s="191">
        <f t="shared" si="29"/>
        <v>0</v>
      </c>
      <c r="AN51" s="191">
        <f t="shared" si="29"/>
        <v>0</v>
      </c>
      <c r="AO51" s="191">
        <f t="shared" si="29"/>
        <v>0</v>
      </c>
      <c r="AP51" s="191">
        <f t="shared" si="29"/>
        <v>0</v>
      </c>
      <c r="AQ51" s="191">
        <f t="shared" si="29"/>
        <v>0</v>
      </c>
      <c r="AR51" s="191">
        <f t="shared" si="29"/>
        <v>0</v>
      </c>
      <c r="AS51" s="191">
        <f t="shared" si="29"/>
        <v>0</v>
      </c>
      <c r="AT51" s="191">
        <f t="shared" si="29"/>
        <v>6595.099856</v>
      </c>
      <c r="AU51" s="191">
        <f t="shared" si="29"/>
        <v>6727.319126</v>
      </c>
      <c r="AV51" s="191">
        <f t="shared" si="29"/>
        <v>7006.092194</v>
      </c>
      <c r="AW51" s="191">
        <f t="shared" si="29"/>
        <v>7591.217496</v>
      </c>
      <c r="AX51" s="191">
        <f t="shared" si="29"/>
        <v>8807.816263</v>
      </c>
      <c r="AY51" s="191">
        <f t="shared" si="29"/>
        <v>11288.46339</v>
      </c>
      <c r="AZ51" s="191">
        <f t="shared" si="29"/>
        <v>16150.99091</v>
      </c>
      <c r="BA51" s="191">
        <f t="shared" si="29"/>
        <v>24986.09106</v>
      </c>
      <c r="BB51" s="191">
        <f t="shared" si="29"/>
        <v>39028.30389</v>
      </c>
      <c r="BC51" s="191">
        <f t="shared" si="29"/>
        <v>57208.52212</v>
      </c>
      <c r="BD51" s="223">
        <f t="shared" si="29"/>
        <v>75388.74035</v>
      </c>
      <c r="BE51" s="191"/>
    </row>
    <row r="52">
      <c r="A52" s="75"/>
      <c r="E52" s="212" t="s">
        <v>55</v>
      </c>
      <c r="F52" s="191">
        <f t="shared" ref="F52:BD52" si="30">$B$7*F21</f>
        <v>0</v>
      </c>
      <c r="G52" s="191">
        <f t="shared" si="30"/>
        <v>0</v>
      </c>
      <c r="H52" s="191">
        <f t="shared" si="30"/>
        <v>0</v>
      </c>
      <c r="I52" s="191">
        <f t="shared" si="30"/>
        <v>0</v>
      </c>
      <c r="J52" s="191">
        <f t="shared" si="30"/>
        <v>0</v>
      </c>
      <c r="K52" s="191">
        <f t="shared" si="30"/>
        <v>0</v>
      </c>
      <c r="L52" s="191">
        <f t="shared" si="30"/>
        <v>0</v>
      </c>
      <c r="M52" s="191">
        <f t="shared" si="30"/>
        <v>0</v>
      </c>
      <c r="N52" s="191">
        <f t="shared" si="30"/>
        <v>0</v>
      </c>
      <c r="O52" s="191">
        <f t="shared" si="30"/>
        <v>0</v>
      </c>
      <c r="P52" s="191">
        <f t="shared" si="30"/>
        <v>0</v>
      </c>
      <c r="Q52" s="191">
        <f t="shared" si="30"/>
        <v>0</v>
      </c>
      <c r="R52" s="191">
        <f t="shared" si="30"/>
        <v>0</v>
      </c>
      <c r="S52" s="191">
        <f t="shared" si="30"/>
        <v>0</v>
      </c>
      <c r="T52" s="191">
        <f t="shared" si="30"/>
        <v>0</v>
      </c>
      <c r="U52" s="191">
        <f t="shared" si="30"/>
        <v>0</v>
      </c>
      <c r="V52" s="191">
        <f t="shared" si="30"/>
        <v>0</v>
      </c>
      <c r="W52" s="191">
        <f t="shared" si="30"/>
        <v>0</v>
      </c>
      <c r="X52" s="191">
        <f t="shared" si="30"/>
        <v>0</v>
      </c>
      <c r="Y52" s="191">
        <f t="shared" si="30"/>
        <v>0</v>
      </c>
      <c r="Z52" s="191">
        <f t="shared" si="30"/>
        <v>0</v>
      </c>
      <c r="AA52" s="191">
        <f t="shared" si="30"/>
        <v>0</v>
      </c>
      <c r="AB52" s="191">
        <f t="shared" si="30"/>
        <v>0</v>
      </c>
      <c r="AC52" s="191">
        <f t="shared" si="30"/>
        <v>0</v>
      </c>
      <c r="AD52" s="191">
        <f t="shared" si="30"/>
        <v>0</v>
      </c>
      <c r="AE52" s="191">
        <f t="shared" si="30"/>
        <v>0</v>
      </c>
      <c r="AF52" s="191">
        <f t="shared" si="30"/>
        <v>0</v>
      </c>
      <c r="AG52" s="191">
        <f t="shared" si="30"/>
        <v>0</v>
      </c>
      <c r="AH52" s="191">
        <f t="shared" si="30"/>
        <v>0</v>
      </c>
      <c r="AI52" s="191">
        <f t="shared" si="30"/>
        <v>0</v>
      </c>
      <c r="AJ52" s="191">
        <f t="shared" si="30"/>
        <v>0</v>
      </c>
      <c r="AK52" s="191">
        <f t="shared" si="30"/>
        <v>0</v>
      </c>
      <c r="AL52" s="191">
        <f t="shared" si="30"/>
        <v>0</v>
      </c>
      <c r="AM52" s="191">
        <f t="shared" si="30"/>
        <v>0</v>
      </c>
      <c r="AN52" s="191">
        <f t="shared" si="30"/>
        <v>0</v>
      </c>
      <c r="AO52" s="191">
        <f t="shared" si="30"/>
        <v>0</v>
      </c>
      <c r="AP52" s="191">
        <f t="shared" si="30"/>
        <v>0</v>
      </c>
      <c r="AQ52" s="191">
        <f t="shared" si="30"/>
        <v>0</v>
      </c>
      <c r="AR52" s="191">
        <f t="shared" si="30"/>
        <v>0</v>
      </c>
      <c r="AS52" s="191">
        <f t="shared" si="30"/>
        <v>0</v>
      </c>
      <c r="AT52" s="191">
        <f t="shared" si="30"/>
        <v>6683.466211</v>
      </c>
      <c r="AU52" s="191">
        <f t="shared" si="30"/>
        <v>6914.146638</v>
      </c>
      <c r="AV52" s="191">
        <f t="shared" si="30"/>
        <v>7400.516672</v>
      </c>
      <c r="AW52" s="191">
        <f t="shared" si="30"/>
        <v>8421.373581</v>
      </c>
      <c r="AX52" s="191">
        <f t="shared" si="30"/>
        <v>10543.95015</v>
      </c>
      <c r="AY52" s="191">
        <f t="shared" si="30"/>
        <v>14871.88769</v>
      </c>
      <c r="AZ52" s="191">
        <f t="shared" si="30"/>
        <v>23355.44634</v>
      </c>
      <c r="BA52" s="191">
        <f t="shared" si="30"/>
        <v>38769.8764</v>
      </c>
      <c r="BB52" s="191">
        <f t="shared" si="30"/>
        <v>63269.05623</v>
      </c>
      <c r="BC52" s="191">
        <f t="shared" si="30"/>
        <v>94987.73484</v>
      </c>
      <c r="BD52" s="223">
        <f t="shared" si="30"/>
        <v>126706.4135</v>
      </c>
      <c r="BE52" s="191"/>
    </row>
    <row r="53">
      <c r="A53" s="75"/>
      <c r="D53" s="214" t="s">
        <v>56</v>
      </c>
      <c r="E53" s="212" t="s">
        <v>57</v>
      </c>
      <c r="F53" s="191">
        <f t="shared" ref="F53:BD53" si="31">$B$7*F22</f>
        <v>0</v>
      </c>
      <c r="G53" s="191">
        <f t="shared" si="31"/>
        <v>0</v>
      </c>
      <c r="H53" s="191">
        <f t="shared" si="31"/>
        <v>0</v>
      </c>
      <c r="I53" s="191">
        <f t="shared" si="31"/>
        <v>0</v>
      </c>
      <c r="J53" s="191">
        <f t="shared" si="31"/>
        <v>0</v>
      </c>
      <c r="K53" s="191">
        <f t="shared" si="31"/>
        <v>0</v>
      </c>
      <c r="L53" s="191">
        <f t="shared" si="31"/>
        <v>0</v>
      </c>
      <c r="M53" s="191">
        <f t="shared" si="31"/>
        <v>0</v>
      </c>
      <c r="N53" s="191">
        <f t="shared" si="31"/>
        <v>0</v>
      </c>
      <c r="O53" s="191">
        <f t="shared" si="31"/>
        <v>0</v>
      </c>
      <c r="P53" s="191">
        <f t="shared" si="31"/>
        <v>0</v>
      </c>
      <c r="Q53" s="191">
        <f t="shared" si="31"/>
        <v>0</v>
      </c>
      <c r="R53" s="191">
        <f t="shared" si="31"/>
        <v>0</v>
      </c>
      <c r="S53" s="191">
        <f t="shared" si="31"/>
        <v>0</v>
      </c>
      <c r="T53" s="191">
        <f t="shared" si="31"/>
        <v>0</v>
      </c>
      <c r="U53" s="191">
        <f t="shared" si="31"/>
        <v>0</v>
      </c>
      <c r="V53" s="191">
        <f t="shared" si="31"/>
        <v>0</v>
      </c>
      <c r="W53" s="191">
        <f t="shared" si="31"/>
        <v>0</v>
      </c>
      <c r="X53" s="191">
        <f t="shared" si="31"/>
        <v>0</v>
      </c>
      <c r="Y53" s="191">
        <f t="shared" si="31"/>
        <v>0</v>
      </c>
      <c r="Z53" s="191">
        <f t="shared" si="31"/>
        <v>0</v>
      </c>
      <c r="AA53" s="191">
        <f t="shared" si="31"/>
        <v>0</v>
      </c>
      <c r="AB53" s="191">
        <f t="shared" si="31"/>
        <v>0</v>
      </c>
      <c r="AC53" s="191">
        <f t="shared" si="31"/>
        <v>0</v>
      </c>
      <c r="AD53" s="191">
        <f t="shared" si="31"/>
        <v>0</v>
      </c>
      <c r="AE53" s="191">
        <f t="shared" si="31"/>
        <v>0</v>
      </c>
      <c r="AF53" s="191">
        <f t="shared" si="31"/>
        <v>0</v>
      </c>
      <c r="AG53" s="191">
        <f t="shared" si="31"/>
        <v>0</v>
      </c>
      <c r="AH53" s="191">
        <f t="shared" si="31"/>
        <v>0</v>
      </c>
      <c r="AI53" s="191">
        <f t="shared" si="31"/>
        <v>0</v>
      </c>
      <c r="AJ53" s="191">
        <f t="shared" si="31"/>
        <v>0</v>
      </c>
      <c r="AK53" s="191">
        <f t="shared" si="31"/>
        <v>0</v>
      </c>
      <c r="AL53" s="191">
        <f t="shared" si="31"/>
        <v>0</v>
      </c>
      <c r="AM53" s="191">
        <f t="shared" si="31"/>
        <v>0</v>
      </c>
      <c r="AN53" s="191">
        <f t="shared" si="31"/>
        <v>0</v>
      </c>
      <c r="AO53" s="191">
        <f t="shared" si="31"/>
        <v>6557.228562</v>
      </c>
      <c r="AP53" s="191">
        <f t="shared" si="31"/>
        <v>6647.250192</v>
      </c>
      <c r="AQ53" s="191">
        <f t="shared" si="31"/>
        <v>6837.053132</v>
      </c>
      <c r="AR53" s="191">
        <f t="shared" si="31"/>
        <v>7235.436316</v>
      </c>
      <c r="AS53" s="191">
        <f t="shared" si="31"/>
        <v>8063.758881</v>
      </c>
      <c r="AT53" s="191">
        <f t="shared" si="31"/>
        <v>9752.710114</v>
      </c>
      <c r="AU53" s="191">
        <f t="shared" si="31"/>
        <v>13063.36715</v>
      </c>
      <c r="AV53" s="191">
        <f t="shared" si="31"/>
        <v>19078.75449</v>
      </c>
      <c r="AW53" s="191">
        <f t="shared" si="31"/>
        <v>28639.41003</v>
      </c>
      <c r="AX53" s="191">
        <f t="shared" si="31"/>
        <v>41017.43095</v>
      </c>
      <c r="AY53" s="191">
        <f t="shared" si="31"/>
        <v>53395.45188</v>
      </c>
      <c r="AZ53" s="191">
        <f t="shared" si="31"/>
        <v>62956.10742</v>
      </c>
      <c r="BA53" s="191">
        <f t="shared" si="31"/>
        <v>68971.49476</v>
      </c>
      <c r="BB53" s="191">
        <f t="shared" si="31"/>
        <v>72282.15179</v>
      </c>
      <c r="BC53" s="191">
        <f t="shared" si="31"/>
        <v>73971.10303</v>
      </c>
      <c r="BD53" s="223">
        <f t="shared" si="31"/>
        <v>74799.42559</v>
      </c>
      <c r="BE53" s="191"/>
    </row>
    <row r="54">
      <c r="A54" s="75"/>
      <c r="E54" s="212" t="s">
        <v>56</v>
      </c>
      <c r="F54" s="191">
        <f t="shared" ref="F54:BD54" si="32">$B$7*F23</f>
        <v>0</v>
      </c>
      <c r="G54" s="191">
        <f t="shared" si="32"/>
        <v>0</v>
      </c>
      <c r="H54" s="191">
        <f t="shared" si="32"/>
        <v>0</v>
      </c>
      <c r="I54" s="191">
        <f t="shared" si="32"/>
        <v>0</v>
      </c>
      <c r="J54" s="191">
        <f t="shared" si="32"/>
        <v>0</v>
      </c>
      <c r="K54" s="191">
        <f t="shared" si="32"/>
        <v>0</v>
      </c>
      <c r="L54" s="191">
        <f t="shared" si="32"/>
        <v>0</v>
      </c>
      <c r="M54" s="191">
        <f t="shared" si="32"/>
        <v>0</v>
      </c>
      <c r="N54" s="191">
        <f t="shared" si="32"/>
        <v>0</v>
      </c>
      <c r="O54" s="191">
        <f t="shared" si="32"/>
        <v>0</v>
      </c>
      <c r="P54" s="191">
        <f t="shared" si="32"/>
        <v>0</v>
      </c>
      <c r="Q54" s="191">
        <f t="shared" si="32"/>
        <v>0</v>
      </c>
      <c r="R54" s="191">
        <f t="shared" si="32"/>
        <v>0</v>
      </c>
      <c r="S54" s="191">
        <f t="shared" si="32"/>
        <v>0</v>
      </c>
      <c r="T54" s="191">
        <f t="shared" si="32"/>
        <v>0</v>
      </c>
      <c r="U54" s="191">
        <f t="shared" si="32"/>
        <v>0</v>
      </c>
      <c r="V54" s="191">
        <f t="shared" si="32"/>
        <v>0</v>
      </c>
      <c r="W54" s="191">
        <f t="shared" si="32"/>
        <v>0</v>
      </c>
      <c r="X54" s="191">
        <f t="shared" si="32"/>
        <v>0</v>
      </c>
      <c r="Y54" s="191">
        <f t="shared" si="32"/>
        <v>0</v>
      </c>
      <c r="Z54" s="191">
        <f t="shared" si="32"/>
        <v>0</v>
      </c>
      <c r="AA54" s="191">
        <f t="shared" si="32"/>
        <v>0</v>
      </c>
      <c r="AB54" s="191">
        <f t="shared" si="32"/>
        <v>0</v>
      </c>
      <c r="AC54" s="191">
        <f t="shared" si="32"/>
        <v>0</v>
      </c>
      <c r="AD54" s="191">
        <f t="shared" si="32"/>
        <v>0</v>
      </c>
      <c r="AE54" s="191">
        <f t="shared" si="32"/>
        <v>0</v>
      </c>
      <c r="AF54" s="191">
        <f t="shared" si="32"/>
        <v>0</v>
      </c>
      <c r="AG54" s="191">
        <f t="shared" si="32"/>
        <v>0</v>
      </c>
      <c r="AH54" s="191">
        <f t="shared" si="32"/>
        <v>0</v>
      </c>
      <c r="AI54" s="191">
        <f t="shared" si="32"/>
        <v>0</v>
      </c>
      <c r="AJ54" s="191">
        <f t="shared" si="32"/>
        <v>0</v>
      </c>
      <c r="AK54" s="191">
        <f t="shared" si="32"/>
        <v>0</v>
      </c>
      <c r="AL54" s="191">
        <f t="shared" si="32"/>
        <v>0</v>
      </c>
      <c r="AM54" s="191">
        <f t="shared" si="32"/>
        <v>0</v>
      </c>
      <c r="AN54" s="191">
        <f t="shared" si="32"/>
        <v>0</v>
      </c>
      <c r="AO54" s="191">
        <f t="shared" si="32"/>
        <v>6595.099856</v>
      </c>
      <c r="AP54" s="191">
        <f t="shared" si="32"/>
        <v>6727.319126</v>
      </c>
      <c r="AQ54" s="191">
        <f t="shared" si="32"/>
        <v>7006.092194</v>
      </c>
      <c r="AR54" s="191">
        <f t="shared" si="32"/>
        <v>7591.217496</v>
      </c>
      <c r="AS54" s="191">
        <f t="shared" si="32"/>
        <v>8807.816263</v>
      </c>
      <c r="AT54" s="191">
        <f t="shared" si="32"/>
        <v>11288.46339</v>
      </c>
      <c r="AU54" s="191">
        <f t="shared" si="32"/>
        <v>16150.99091</v>
      </c>
      <c r="AV54" s="191">
        <f t="shared" si="32"/>
        <v>24986.09106</v>
      </c>
      <c r="AW54" s="191">
        <f t="shared" si="32"/>
        <v>39028.30389</v>
      </c>
      <c r="AX54" s="191">
        <f t="shared" si="32"/>
        <v>57208.52212</v>
      </c>
      <c r="AY54" s="191">
        <f t="shared" si="32"/>
        <v>75388.74035</v>
      </c>
      <c r="AZ54" s="191">
        <f t="shared" si="32"/>
        <v>89430.95318</v>
      </c>
      <c r="BA54" s="191">
        <f t="shared" si="32"/>
        <v>98266.05333</v>
      </c>
      <c r="BB54" s="191">
        <f t="shared" si="32"/>
        <v>103128.5809</v>
      </c>
      <c r="BC54" s="191">
        <f t="shared" si="32"/>
        <v>105609.228</v>
      </c>
      <c r="BD54" s="223">
        <f t="shared" si="32"/>
        <v>106825.8267</v>
      </c>
      <c r="BE54" s="191"/>
    </row>
    <row r="55">
      <c r="A55" s="75"/>
      <c r="E55" s="212" t="s">
        <v>55</v>
      </c>
      <c r="F55" s="191">
        <f t="shared" ref="F55:BD55" si="33">$B$7*F24</f>
        <v>0</v>
      </c>
      <c r="G55" s="191">
        <f t="shared" si="33"/>
        <v>0</v>
      </c>
      <c r="H55" s="191">
        <f t="shared" si="33"/>
        <v>0</v>
      </c>
      <c r="I55" s="191">
        <f t="shared" si="33"/>
        <v>0</v>
      </c>
      <c r="J55" s="191">
        <f t="shared" si="33"/>
        <v>0</v>
      </c>
      <c r="K55" s="191">
        <f t="shared" si="33"/>
        <v>0</v>
      </c>
      <c r="L55" s="191">
        <f t="shared" si="33"/>
        <v>0</v>
      </c>
      <c r="M55" s="191">
        <f t="shared" si="33"/>
        <v>0</v>
      </c>
      <c r="N55" s="191">
        <f t="shared" si="33"/>
        <v>0</v>
      </c>
      <c r="O55" s="191">
        <f t="shared" si="33"/>
        <v>0</v>
      </c>
      <c r="P55" s="191">
        <f t="shared" si="33"/>
        <v>0</v>
      </c>
      <c r="Q55" s="191">
        <f t="shared" si="33"/>
        <v>0</v>
      </c>
      <c r="R55" s="191">
        <f t="shared" si="33"/>
        <v>0</v>
      </c>
      <c r="S55" s="191">
        <f t="shared" si="33"/>
        <v>0</v>
      </c>
      <c r="T55" s="191">
        <f t="shared" si="33"/>
        <v>0</v>
      </c>
      <c r="U55" s="191">
        <f t="shared" si="33"/>
        <v>0</v>
      </c>
      <c r="V55" s="191">
        <f t="shared" si="33"/>
        <v>0</v>
      </c>
      <c r="W55" s="191">
        <f t="shared" si="33"/>
        <v>0</v>
      </c>
      <c r="X55" s="191">
        <f t="shared" si="33"/>
        <v>0</v>
      </c>
      <c r="Y55" s="191">
        <f t="shared" si="33"/>
        <v>0</v>
      </c>
      <c r="Z55" s="191">
        <f t="shared" si="33"/>
        <v>0</v>
      </c>
      <c r="AA55" s="191">
        <f t="shared" si="33"/>
        <v>0</v>
      </c>
      <c r="AB55" s="191">
        <f t="shared" si="33"/>
        <v>0</v>
      </c>
      <c r="AC55" s="191">
        <f t="shared" si="33"/>
        <v>0</v>
      </c>
      <c r="AD55" s="191">
        <f t="shared" si="33"/>
        <v>0</v>
      </c>
      <c r="AE55" s="191">
        <f t="shared" si="33"/>
        <v>0</v>
      </c>
      <c r="AF55" s="191">
        <f t="shared" si="33"/>
        <v>0</v>
      </c>
      <c r="AG55" s="191">
        <f t="shared" si="33"/>
        <v>0</v>
      </c>
      <c r="AH55" s="191">
        <f t="shared" si="33"/>
        <v>0</v>
      </c>
      <c r="AI55" s="191">
        <f t="shared" si="33"/>
        <v>0</v>
      </c>
      <c r="AJ55" s="191">
        <f t="shared" si="33"/>
        <v>0</v>
      </c>
      <c r="AK55" s="191">
        <f t="shared" si="33"/>
        <v>0</v>
      </c>
      <c r="AL55" s="191">
        <f t="shared" si="33"/>
        <v>0</v>
      </c>
      <c r="AM55" s="191">
        <f t="shared" si="33"/>
        <v>0</v>
      </c>
      <c r="AN55" s="191">
        <f t="shared" si="33"/>
        <v>0</v>
      </c>
      <c r="AO55" s="191">
        <f t="shared" si="33"/>
        <v>6683.466211</v>
      </c>
      <c r="AP55" s="191">
        <f t="shared" si="33"/>
        <v>6914.146638</v>
      </c>
      <c r="AQ55" s="191">
        <f t="shared" si="33"/>
        <v>7400.516672</v>
      </c>
      <c r="AR55" s="191">
        <f t="shared" si="33"/>
        <v>8421.373581</v>
      </c>
      <c r="AS55" s="191">
        <f t="shared" si="33"/>
        <v>10543.95015</v>
      </c>
      <c r="AT55" s="191">
        <f t="shared" si="33"/>
        <v>14871.88769</v>
      </c>
      <c r="AU55" s="191">
        <f t="shared" si="33"/>
        <v>23355.44634</v>
      </c>
      <c r="AV55" s="191">
        <f t="shared" si="33"/>
        <v>38769.8764</v>
      </c>
      <c r="AW55" s="191">
        <f t="shared" si="33"/>
        <v>63269.05623</v>
      </c>
      <c r="AX55" s="191">
        <f t="shared" si="33"/>
        <v>94987.73484</v>
      </c>
      <c r="AY55" s="191">
        <f t="shared" si="33"/>
        <v>126706.4135</v>
      </c>
      <c r="AZ55" s="191">
        <f t="shared" si="33"/>
        <v>151205.5933</v>
      </c>
      <c r="BA55" s="191">
        <f t="shared" si="33"/>
        <v>166620.0233</v>
      </c>
      <c r="BB55" s="191">
        <f t="shared" si="33"/>
        <v>175103.582</v>
      </c>
      <c r="BC55" s="191">
        <f t="shared" si="33"/>
        <v>179431.5195</v>
      </c>
      <c r="BD55" s="223">
        <f t="shared" si="33"/>
        <v>181554.0961</v>
      </c>
      <c r="BE55" s="191"/>
    </row>
    <row r="56">
      <c r="A56" s="75"/>
      <c r="D56" s="214" t="s">
        <v>55</v>
      </c>
      <c r="E56" s="212" t="s">
        <v>57</v>
      </c>
      <c r="F56" s="191">
        <f t="shared" ref="F56:BD56" si="34">$B$7*F25</f>
        <v>0</v>
      </c>
      <c r="G56" s="191">
        <f t="shared" si="34"/>
        <v>0</v>
      </c>
      <c r="H56" s="191">
        <f t="shared" si="34"/>
        <v>0</v>
      </c>
      <c r="I56" s="191">
        <f t="shared" si="34"/>
        <v>0</v>
      </c>
      <c r="J56" s="191">
        <f t="shared" si="34"/>
        <v>0</v>
      </c>
      <c r="K56" s="191">
        <f t="shared" si="34"/>
        <v>0</v>
      </c>
      <c r="L56" s="191">
        <f t="shared" si="34"/>
        <v>0</v>
      </c>
      <c r="M56" s="191">
        <f t="shared" si="34"/>
        <v>0</v>
      </c>
      <c r="N56" s="191">
        <f t="shared" si="34"/>
        <v>0</v>
      </c>
      <c r="O56" s="191">
        <f t="shared" si="34"/>
        <v>0</v>
      </c>
      <c r="P56" s="191">
        <f t="shared" si="34"/>
        <v>0</v>
      </c>
      <c r="Q56" s="191">
        <f t="shared" si="34"/>
        <v>0</v>
      </c>
      <c r="R56" s="191">
        <f t="shared" si="34"/>
        <v>0</v>
      </c>
      <c r="S56" s="191">
        <f t="shared" si="34"/>
        <v>0</v>
      </c>
      <c r="T56" s="191">
        <f t="shared" si="34"/>
        <v>0</v>
      </c>
      <c r="U56" s="191">
        <f t="shared" si="34"/>
        <v>0</v>
      </c>
      <c r="V56" s="191">
        <f t="shared" si="34"/>
        <v>0</v>
      </c>
      <c r="W56" s="191">
        <f t="shared" si="34"/>
        <v>0</v>
      </c>
      <c r="X56" s="191">
        <f t="shared" si="34"/>
        <v>0</v>
      </c>
      <c r="Y56" s="191">
        <f t="shared" si="34"/>
        <v>0</v>
      </c>
      <c r="Z56" s="191">
        <f t="shared" si="34"/>
        <v>0</v>
      </c>
      <c r="AA56" s="191">
        <f t="shared" si="34"/>
        <v>0</v>
      </c>
      <c r="AB56" s="191">
        <f t="shared" si="34"/>
        <v>0</v>
      </c>
      <c r="AC56" s="191">
        <f t="shared" si="34"/>
        <v>0</v>
      </c>
      <c r="AD56" s="191">
        <f t="shared" si="34"/>
        <v>0</v>
      </c>
      <c r="AE56" s="191">
        <f t="shared" si="34"/>
        <v>0</v>
      </c>
      <c r="AF56" s="191">
        <f t="shared" si="34"/>
        <v>0</v>
      </c>
      <c r="AG56" s="191">
        <f t="shared" si="34"/>
        <v>0</v>
      </c>
      <c r="AH56" s="191">
        <f t="shared" si="34"/>
        <v>0</v>
      </c>
      <c r="AI56" s="191">
        <f t="shared" si="34"/>
        <v>0</v>
      </c>
      <c r="AJ56" s="191">
        <f t="shared" si="34"/>
        <v>6557.228562</v>
      </c>
      <c r="AK56" s="191">
        <f t="shared" si="34"/>
        <v>6647.250192</v>
      </c>
      <c r="AL56" s="191">
        <f t="shared" si="34"/>
        <v>6837.053132</v>
      </c>
      <c r="AM56" s="191">
        <f t="shared" si="34"/>
        <v>7235.436316</v>
      </c>
      <c r="AN56" s="191">
        <f t="shared" si="34"/>
        <v>8063.758881</v>
      </c>
      <c r="AO56" s="191">
        <f t="shared" si="34"/>
        <v>9752.710114</v>
      </c>
      <c r="AP56" s="191">
        <f t="shared" si="34"/>
        <v>13063.36715</v>
      </c>
      <c r="AQ56" s="191">
        <f t="shared" si="34"/>
        <v>19078.75449</v>
      </c>
      <c r="AR56" s="191">
        <f t="shared" si="34"/>
        <v>28639.41003</v>
      </c>
      <c r="AS56" s="191">
        <f t="shared" si="34"/>
        <v>41017.43095</v>
      </c>
      <c r="AT56" s="191">
        <f t="shared" si="34"/>
        <v>53395.45188</v>
      </c>
      <c r="AU56" s="191">
        <f t="shared" si="34"/>
        <v>62956.10742</v>
      </c>
      <c r="AV56" s="191">
        <f t="shared" si="34"/>
        <v>68971.49476</v>
      </c>
      <c r="AW56" s="191">
        <f t="shared" si="34"/>
        <v>72282.15179</v>
      </c>
      <c r="AX56" s="191">
        <f t="shared" si="34"/>
        <v>73971.10303</v>
      </c>
      <c r="AY56" s="191">
        <f t="shared" si="34"/>
        <v>74799.42559</v>
      </c>
      <c r="AZ56" s="191">
        <f t="shared" si="34"/>
        <v>75197.80878</v>
      </c>
      <c r="BA56" s="191">
        <f t="shared" si="34"/>
        <v>75387.61172</v>
      </c>
      <c r="BB56" s="191">
        <f t="shared" si="34"/>
        <v>75477.63335</v>
      </c>
      <c r="BC56" s="191">
        <f t="shared" si="34"/>
        <v>75520.23839</v>
      </c>
      <c r="BD56" s="223">
        <f t="shared" si="34"/>
        <v>75540.3819</v>
      </c>
      <c r="BE56" s="191"/>
    </row>
    <row r="57">
      <c r="A57" s="75"/>
      <c r="E57" s="212" t="s">
        <v>56</v>
      </c>
      <c r="F57" s="191">
        <f t="shared" ref="F57:BD57" si="35">$B$7*F26</f>
        <v>0</v>
      </c>
      <c r="G57" s="191">
        <f t="shared" si="35"/>
        <v>0</v>
      </c>
      <c r="H57" s="191">
        <f t="shared" si="35"/>
        <v>0</v>
      </c>
      <c r="I57" s="191">
        <f t="shared" si="35"/>
        <v>0</v>
      </c>
      <c r="J57" s="191">
        <f t="shared" si="35"/>
        <v>0</v>
      </c>
      <c r="K57" s="191">
        <f t="shared" si="35"/>
        <v>0</v>
      </c>
      <c r="L57" s="191">
        <f t="shared" si="35"/>
        <v>0</v>
      </c>
      <c r="M57" s="191">
        <f t="shared" si="35"/>
        <v>0</v>
      </c>
      <c r="N57" s="191">
        <f t="shared" si="35"/>
        <v>0</v>
      </c>
      <c r="O57" s="191">
        <f t="shared" si="35"/>
        <v>0</v>
      </c>
      <c r="P57" s="191">
        <f t="shared" si="35"/>
        <v>0</v>
      </c>
      <c r="Q57" s="191">
        <f t="shared" si="35"/>
        <v>0</v>
      </c>
      <c r="R57" s="191">
        <f t="shared" si="35"/>
        <v>0</v>
      </c>
      <c r="S57" s="191">
        <f t="shared" si="35"/>
        <v>0</v>
      </c>
      <c r="T57" s="191">
        <f t="shared" si="35"/>
        <v>0</v>
      </c>
      <c r="U57" s="191">
        <f t="shared" si="35"/>
        <v>0</v>
      </c>
      <c r="V57" s="191">
        <f t="shared" si="35"/>
        <v>0</v>
      </c>
      <c r="W57" s="191">
        <f t="shared" si="35"/>
        <v>0</v>
      </c>
      <c r="X57" s="191">
        <f t="shared" si="35"/>
        <v>0</v>
      </c>
      <c r="Y57" s="191">
        <f t="shared" si="35"/>
        <v>0</v>
      </c>
      <c r="Z57" s="191">
        <f t="shared" si="35"/>
        <v>0</v>
      </c>
      <c r="AA57" s="191">
        <f t="shared" si="35"/>
        <v>0</v>
      </c>
      <c r="AB57" s="191">
        <f t="shared" si="35"/>
        <v>0</v>
      </c>
      <c r="AC57" s="191">
        <f t="shared" si="35"/>
        <v>0</v>
      </c>
      <c r="AD57" s="191">
        <f t="shared" si="35"/>
        <v>0</v>
      </c>
      <c r="AE57" s="191">
        <f t="shared" si="35"/>
        <v>0</v>
      </c>
      <c r="AF57" s="191">
        <f t="shared" si="35"/>
        <v>0</v>
      </c>
      <c r="AG57" s="191">
        <f t="shared" si="35"/>
        <v>0</v>
      </c>
      <c r="AH57" s="191">
        <f t="shared" si="35"/>
        <v>0</v>
      </c>
      <c r="AI57" s="191">
        <f t="shared" si="35"/>
        <v>0</v>
      </c>
      <c r="AJ57" s="191">
        <f t="shared" si="35"/>
        <v>6595.099856</v>
      </c>
      <c r="AK57" s="191">
        <f t="shared" si="35"/>
        <v>6727.319126</v>
      </c>
      <c r="AL57" s="191">
        <f t="shared" si="35"/>
        <v>7006.092194</v>
      </c>
      <c r="AM57" s="191">
        <f t="shared" si="35"/>
        <v>7591.217496</v>
      </c>
      <c r="AN57" s="191">
        <f t="shared" si="35"/>
        <v>8807.816263</v>
      </c>
      <c r="AO57" s="191">
        <f t="shared" si="35"/>
        <v>11288.46339</v>
      </c>
      <c r="AP57" s="191">
        <f t="shared" si="35"/>
        <v>16150.99091</v>
      </c>
      <c r="AQ57" s="191">
        <f t="shared" si="35"/>
        <v>24986.09106</v>
      </c>
      <c r="AR57" s="191">
        <f t="shared" si="35"/>
        <v>39028.30389</v>
      </c>
      <c r="AS57" s="191">
        <f t="shared" si="35"/>
        <v>57208.52212</v>
      </c>
      <c r="AT57" s="191">
        <f t="shared" si="35"/>
        <v>75388.74035</v>
      </c>
      <c r="AU57" s="191">
        <f t="shared" si="35"/>
        <v>89430.95318</v>
      </c>
      <c r="AV57" s="191">
        <f t="shared" si="35"/>
        <v>98266.05333</v>
      </c>
      <c r="AW57" s="191">
        <f t="shared" si="35"/>
        <v>103128.5809</v>
      </c>
      <c r="AX57" s="191">
        <f t="shared" si="35"/>
        <v>105609.228</v>
      </c>
      <c r="AY57" s="191">
        <f t="shared" si="35"/>
        <v>106825.8267</v>
      </c>
      <c r="AZ57" s="191">
        <f t="shared" si="35"/>
        <v>107410.952</v>
      </c>
      <c r="BA57" s="191">
        <f t="shared" si="35"/>
        <v>107689.7251</v>
      </c>
      <c r="BB57" s="191">
        <f t="shared" si="35"/>
        <v>107821.9444</v>
      </c>
      <c r="BC57" s="191">
        <f t="shared" si="35"/>
        <v>107884.5205</v>
      </c>
      <c r="BD57" s="223">
        <f t="shared" si="35"/>
        <v>107914.1063</v>
      </c>
      <c r="BE57" s="191"/>
    </row>
    <row r="58">
      <c r="A58" s="75"/>
      <c r="E58" s="212" t="s">
        <v>55</v>
      </c>
      <c r="F58" s="191">
        <f t="shared" ref="F58:BD58" si="36">$B$7*F27</f>
        <v>0</v>
      </c>
      <c r="G58" s="191">
        <f t="shared" si="36"/>
        <v>0</v>
      </c>
      <c r="H58" s="191">
        <f t="shared" si="36"/>
        <v>0</v>
      </c>
      <c r="I58" s="191">
        <f t="shared" si="36"/>
        <v>0</v>
      </c>
      <c r="J58" s="191">
        <f t="shared" si="36"/>
        <v>0</v>
      </c>
      <c r="K58" s="191">
        <f t="shared" si="36"/>
        <v>0</v>
      </c>
      <c r="L58" s="191">
        <f t="shared" si="36"/>
        <v>0</v>
      </c>
      <c r="M58" s="191">
        <f t="shared" si="36"/>
        <v>0</v>
      </c>
      <c r="N58" s="191">
        <f t="shared" si="36"/>
        <v>0</v>
      </c>
      <c r="O58" s="191">
        <f t="shared" si="36"/>
        <v>0</v>
      </c>
      <c r="P58" s="191">
        <f t="shared" si="36"/>
        <v>0</v>
      </c>
      <c r="Q58" s="191">
        <f t="shared" si="36"/>
        <v>0</v>
      </c>
      <c r="R58" s="191">
        <f t="shared" si="36"/>
        <v>0</v>
      </c>
      <c r="S58" s="191">
        <f t="shared" si="36"/>
        <v>0</v>
      </c>
      <c r="T58" s="191">
        <f t="shared" si="36"/>
        <v>0</v>
      </c>
      <c r="U58" s="191">
        <f t="shared" si="36"/>
        <v>0</v>
      </c>
      <c r="V58" s="191">
        <f t="shared" si="36"/>
        <v>0</v>
      </c>
      <c r="W58" s="191">
        <f t="shared" si="36"/>
        <v>0</v>
      </c>
      <c r="X58" s="191">
        <f t="shared" si="36"/>
        <v>0</v>
      </c>
      <c r="Y58" s="191">
        <f t="shared" si="36"/>
        <v>0</v>
      </c>
      <c r="Z58" s="191">
        <f t="shared" si="36"/>
        <v>0</v>
      </c>
      <c r="AA58" s="191">
        <f t="shared" si="36"/>
        <v>0</v>
      </c>
      <c r="AB58" s="191">
        <f t="shared" si="36"/>
        <v>0</v>
      </c>
      <c r="AC58" s="191">
        <f t="shared" si="36"/>
        <v>0</v>
      </c>
      <c r="AD58" s="191">
        <f t="shared" si="36"/>
        <v>0</v>
      </c>
      <c r="AE58" s="191">
        <f t="shared" si="36"/>
        <v>0</v>
      </c>
      <c r="AF58" s="191">
        <f t="shared" si="36"/>
        <v>0</v>
      </c>
      <c r="AG58" s="191">
        <f t="shared" si="36"/>
        <v>0</v>
      </c>
      <c r="AH58" s="191">
        <f t="shared" si="36"/>
        <v>0</v>
      </c>
      <c r="AI58" s="191">
        <f t="shared" si="36"/>
        <v>0</v>
      </c>
      <c r="AJ58" s="191">
        <f t="shared" si="36"/>
        <v>6683.466211</v>
      </c>
      <c r="AK58" s="191">
        <f t="shared" si="36"/>
        <v>6914.146638</v>
      </c>
      <c r="AL58" s="191">
        <f t="shared" si="36"/>
        <v>7400.516672</v>
      </c>
      <c r="AM58" s="191">
        <f t="shared" si="36"/>
        <v>8421.373581</v>
      </c>
      <c r="AN58" s="191">
        <f t="shared" si="36"/>
        <v>10543.95015</v>
      </c>
      <c r="AO58" s="191">
        <f t="shared" si="36"/>
        <v>14871.88769</v>
      </c>
      <c r="AP58" s="191">
        <f t="shared" si="36"/>
        <v>23355.44634</v>
      </c>
      <c r="AQ58" s="191">
        <f t="shared" si="36"/>
        <v>38769.8764</v>
      </c>
      <c r="AR58" s="191">
        <f t="shared" si="36"/>
        <v>63269.05623</v>
      </c>
      <c r="AS58" s="191">
        <f t="shared" si="36"/>
        <v>94987.73484</v>
      </c>
      <c r="AT58" s="191">
        <f t="shared" si="36"/>
        <v>126706.4135</v>
      </c>
      <c r="AU58" s="191">
        <f t="shared" si="36"/>
        <v>151205.5933</v>
      </c>
      <c r="AV58" s="191">
        <f t="shared" si="36"/>
        <v>166620.0233</v>
      </c>
      <c r="AW58" s="191">
        <f t="shared" si="36"/>
        <v>175103.582</v>
      </c>
      <c r="AX58" s="191">
        <f t="shared" si="36"/>
        <v>179431.5195</v>
      </c>
      <c r="AY58" s="191">
        <f t="shared" si="36"/>
        <v>181554.0961</v>
      </c>
      <c r="AZ58" s="191">
        <f t="shared" si="36"/>
        <v>182574.953</v>
      </c>
      <c r="BA58" s="191">
        <f t="shared" si="36"/>
        <v>183061.323</v>
      </c>
      <c r="BB58" s="191">
        <f t="shared" si="36"/>
        <v>183292.0035</v>
      </c>
      <c r="BC58" s="191">
        <f t="shared" si="36"/>
        <v>183401.1789</v>
      </c>
      <c r="BD58" s="223">
        <f t="shared" si="36"/>
        <v>183452.7966</v>
      </c>
      <c r="BE58" s="191"/>
    </row>
    <row r="59">
      <c r="A59" s="75"/>
      <c r="C59" s="214" t="s">
        <v>56</v>
      </c>
      <c r="D59" s="214" t="s">
        <v>57</v>
      </c>
      <c r="E59" s="212" t="s">
        <v>57</v>
      </c>
      <c r="F59" s="191">
        <f t="shared" ref="F59:BD59" si="37">$B$7*F28</f>
        <v>0</v>
      </c>
      <c r="G59" s="191">
        <f t="shared" si="37"/>
        <v>0</v>
      </c>
      <c r="H59" s="191">
        <f t="shared" si="37"/>
        <v>0</v>
      </c>
      <c r="I59" s="191">
        <f t="shared" si="37"/>
        <v>0</v>
      </c>
      <c r="J59" s="191">
        <f t="shared" si="37"/>
        <v>0</v>
      </c>
      <c r="K59" s="191">
        <f t="shared" si="37"/>
        <v>0</v>
      </c>
      <c r="L59" s="191">
        <f t="shared" si="37"/>
        <v>0</v>
      </c>
      <c r="M59" s="191">
        <f t="shared" si="37"/>
        <v>0</v>
      </c>
      <c r="N59" s="191">
        <f t="shared" si="37"/>
        <v>0</v>
      </c>
      <c r="O59" s="191">
        <f t="shared" si="37"/>
        <v>0</v>
      </c>
      <c r="P59" s="191">
        <f t="shared" si="37"/>
        <v>0</v>
      </c>
      <c r="Q59" s="191">
        <f t="shared" si="37"/>
        <v>0</v>
      </c>
      <c r="R59" s="191">
        <f t="shared" si="37"/>
        <v>0</v>
      </c>
      <c r="S59" s="191">
        <f t="shared" si="37"/>
        <v>0</v>
      </c>
      <c r="T59" s="191">
        <f t="shared" si="37"/>
        <v>0</v>
      </c>
      <c r="U59" s="191">
        <f t="shared" si="37"/>
        <v>0</v>
      </c>
      <c r="V59" s="191">
        <f t="shared" si="37"/>
        <v>0</v>
      </c>
      <c r="W59" s="191">
        <f t="shared" si="37"/>
        <v>0</v>
      </c>
      <c r="X59" s="191">
        <f t="shared" si="37"/>
        <v>0</v>
      </c>
      <c r="Y59" s="191">
        <f t="shared" si="37"/>
        <v>0</v>
      </c>
      <c r="Z59" s="191">
        <f t="shared" si="37"/>
        <v>0</v>
      </c>
      <c r="AA59" s="191">
        <f t="shared" si="37"/>
        <v>0</v>
      </c>
      <c r="AB59" s="191">
        <f t="shared" si="37"/>
        <v>0</v>
      </c>
      <c r="AC59" s="191">
        <f t="shared" si="37"/>
        <v>0</v>
      </c>
      <c r="AD59" s="191">
        <f t="shared" si="37"/>
        <v>0</v>
      </c>
      <c r="AE59" s="191">
        <f t="shared" si="37"/>
        <v>0</v>
      </c>
      <c r="AF59" s="191">
        <f t="shared" si="37"/>
        <v>0</v>
      </c>
      <c r="AG59" s="191">
        <f t="shared" si="37"/>
        <v>0</v>
      </c>
      <c r="AH59" s="191">
        <f t="shared" si="37"/>
        <v>0</v>
      </c>
      <c r="AI59" s="191">
        <f t="shared" si="37"/>
        <v>0</v>
      </c>
      <c r="AJ59" s="191">
        <f t="shared" si="37"/>
        <v>0</v>
      </c>
      <c r="AK59" s="191">
        <f t="shared" si="37"/>
        <v>0</v>
      </c>
      <c r="AL59" s="191">
        <f t="shared" si="37"/>
        <v>0</v>
      </c>
      <c r="AM59" s="191">
        <f t="shared" si="37"/>
        <v>0</v>
      </c>
      <c r="AN59" s="191">
        <f t="shared" si="37"/>
        <v>0</v>
      </c>
      <c r="AO59" s="191">
        <f t="shared" si="37"/>
        <v>0</v>
      </c>
      <c r="AP59" s="191">
        <f t="shared" si="37"/>
        <v>0</v>
      </c>
      <c r="AQ59" s="191">
        <f t="shared" si="37"/>
        <v>0</v>
      </c>
      <c r="AR59" s="191">
        <f t="shared" si="37"/>
        <v>0</v>
      </c>
      <c r="AS59" s="191">
        <f t="shared" si="37"/>
        <v>0</v>
      </c>
      <c r="AT59" s="191">
        <f t="shared" si="37"/>
        <v>6837.053132</v>
      </c>
      <c r="AU59" s="191">
        <f t="shared" si="37"/>
        <v>7235.436316</v>
      </c>
      <c r="AV59" s="191">
        <f t="shared" si="37"/>
        <v>8063.758881</v>
      </c>
      <c r="AW59" s="191">
        <f t="shared" si="37"/>
        <v>9752.710114</v>
      </c>
      <c r="AX59" s="191">
        <f t="shared" si="37"/>
        <v>13063.36715</v>
      </c>
      <c r="AY59" s="191">
        <f t="shared" si="37"/>
        <v>19078.75449</v>
      </c>
      <c r="AZ59" s="191">
        <f t="shared" si="37"/>
        <v>28639.41003</v>
      </c>
      <c r="BA59" s="191">
        <f t="shared" si="37"/>
        <v>41017.43095</v>
      </c>
      <c r="BB59" s="191">
        <f t="shared" si="37"/>
        <v>53395.45188</v>
      </c>
      <c r="BC59" s="191">
        <f t="shared" si="37"/>
        <v>62956.10742</v>
      </c>
      <c r="BD59" s="223">
        <f t="shared" si="37"/>
        <v>68971.49476</v>
      </c>
      <c r="BE59" s="191"/>
    </row>
    <row r="60">
      <c r="A60" s="75"/>
      <c r="E60" s="212" t="s">
        <v>56</v>
      </c>
      <c r="F60" s="191">
        <f t="shared" ref="F60:BD60" si="38">$B$7*F29</f>
        <v>0</v>
      </c>
      <c r="G60" s="191">
        <f t="shared" si="38"/>
        <v>0</v>
      </c>
      <c r="H60" s="191">
        <f t="shared" si="38"/>
        <v>0</v>
      </c>
      <c r="I60" s="191">
        <f t="shared" si="38"/>
        <v>0</v>
      </c>
      <c r="J60" s="191">
        <f t="shared" si="38"/>
        <v>0</v>
      </c>
      <c r="K60" s="191">
        <f t="shared" si="38"/>
        <v>0</v>
      </c>
      <c r="L60" s="191">
        <f t="shared" si="38"/>
        <v>0</v>
      </c>
      <c r="M60" s="191">
        <f t="shared" si="38"/>
        <v>0</v>
      </c>
      <c r="N60" s="191">
        <f t="shared" si="38"/>
        <v>0</v>
      </c>
      <c r="O60" s="191">
        <f t="shared" si="38"/>
        <v>0</v>
      </c>
      <c r="P60" s="191">
        <f t="shared" si="38"/>
        <v>0</v>
      </c>
      <c r="Q60" s="191">
        <f t="shared" si="38"/>
        <v>0</v>
      </c>
      <c r="R60" s="191">
        <f t="shared" si="38"/>
        <v>0</v>
      </c>
      <c r="S60" s="191">
        <f t="shared" si="38"/>
        <v>0</v>
      </c>
      <c r="T60" s="191">
        <f t="shared" si="38"/>
        <v>0</v>
      </c>
      <c r="U60" s="191">
        <f t="shared" si="38"/>
        <v>0</v>
      </c>
      <c r="V60" s="191">
        <f t="shared" si="38"/>
        <v>0</v>
      </c>
      <c r="W60" s="191">
        <f t="shared" si="38"/>
        <v>0</v>
      </c>
      <c r="X60" s="191">
        <f t="shared" si="38"/>
        <v>0</v>
      </c>
      <c r="Y60" s="191">
        <f t="shared" si="38"/>
        <v>0</v>
      </c>
      <c r="Z60" s="191">
        <f t="shared" si="38"/>
        <v>0</v>
      </c>
      <c r="AA60" s="191">
        <f t="shared" si="38"/>
        <v>0</v>
      </c>
      <c r="AB60" s="191">
        <f t="shared" si="38"/>
        <v>0</v>
      </c>
      <c r="AC60" s="191">
        <f t="shared" si="38"/>
        <v>0</v>
      </c>
      <c r="AD60" s="191">
        <f t="shared" si="38"/>
        <v>0</v>
      </c>
      <c r="AE60" s="191">
        <f t="shared" si="38"/>
        <v>0</v>
      </c>
      <c r="AF60" s="191">
        <f t="shared" si="38"/>
        <v>0</v>
      </c>
      <c r="AG60" s="191">
        <f t="shared" si="38"/>
        <v>0</v>
      </c>
      <c r="AH60" s="191">
        <f t="shared" si="38"/>
        <v>0</v>
      </c>
      <c r="AI60" s="191">
        <f t="shared" si="38"/>
        <v>0</v>
      </c>
      <c r="AJ60" s="191">
        <f t="shared" si="38"/>
        <v>0</v>
      </c>
      <c r="AK60" s="191">
        <f t="shared" si="38"/>
        <v>0</v>
      </c>
      <c r="AL60" s="191">
        <f t="shared" si="38"/>
        <v>0</v>
      </c>
      <c r="AM60" s="191">
        <f t="shared" si="38"/>
        <v>0</v>
      </c>
      <c r="AN60" s="191">
        <f t="shared" si="38"/>
        <v>0</v>
      </c>
      <c r="AO60" s="191">
        <f t="shared" si="38"/>
        <v>0</v>
      </c>
      <c r="AP60" s="191">
        <f t="shared" si="38"/>
        <v>0</v>
      </c>
      <c r="AQ60" s="191">
        <f t="shared" si="38"/>
        <v>0</v>
      </c>
      <c r="AR60" s="191">
        <f t="shared" si="38"/>
        <v>0</v>
      </c>
      <c r="AS60" s="191">
        <f t="shared" si="38"/>
        <v>0</v>
      </c>
      <c r="AT60" s="191">
        <f t="shared" si="38"/>
        <v>7006.092194</v>
      </c>
      <c r="AU60" s="191">
        <f t="shared" si="38"/>
        <v>7591.217496</v>
      </c>
      <c r="AV60" s="191">
        <f t="shared" si="38"/>
        <v>8807.816263</v>
      </c>
      <c r="AW60" s="191">
        <f t="shared" si="38"/>
        <v>11288.46339</v>
      </c>
      <c r="AX60" s="191">
        <f t="shared" si="38"/>
        <v>16150.99091</v>
      </c>
      <c r="AY60" s="191">
        <f t="shared" si="38"/>
        <v>24986.09106</v>
      </c>
      <c r="AZ60" s="191">
        <f t="shared" si="38"/>
        <v>39028.30389</v>
      </c>
      <c r="BA60" s="191">
        <f t="shared" si="38"/>
        <v>57208.52212</v>
      </c>
      <c r="BB60" s="191">
        <f t="shared" si="38"/>
        <v>75388.74035</v>
      </c>
      <c r="BC60" s="191">
        <f t="shared" si="38"/>
        <v>89430.95318</v>
      </c>
      <c r="BD60" s="223">
        <f t="shared" si="38"/>
        <v>98266.05333</v>
      </c>
      <c r="BE60" s="191"/>
    </row>
    <row r="61">
      <c r="A61" s="75"/>
      <c r="E61" s="212" t="s">
        <v>55</v>
      </c>
      <c r="F61" s="191">
        <f t="shared" ref="F61:BD61" si="39">$B$7*F30</f>
        <v>0</v>
      </c>
      <c r="G61" s="191">
        <f t="shared" si="39"/>
        <v>0</v>
      </c>
      <c r="H61" s="191">
        <f t="shared" si="39"/>
        <v>0</v>
      </c>
      <c r="I61" s="191">
        <f t="shared" si="39"/>
        <v>0</v>
      </c>
      <c r="J61" s="191">
        <f t="shared" si="39"/>
        <v>0</v>
      </c>
      <c r="K61" s="191">
        <f t="shared" si="39"/>
        <v>0</v>
      </c>
      <c r="L61" s="191">
        <f t="shared" si="39"/>
        <v>0</v>
      </c>
      <c r="M61" s="191">
        <f t="shared" si="39"/>
        <v>0</v>
      </c>
      <c r="N61" s="191">
        <f t="shared" si="39"/>
        <v>0</v>
      </c>
      <c r="O61" s="191">
        <f t="shared" si="39"/>
        <v>0</v>
      </c>
      <c r="P61" s="191">
        <f t="shared" si="39"/>
        <v>0</v>
      </c>
      <c r="Q61" s="191">
        <f t="shared" si="39"/>
        <v>0</v>
      </c>
      <c r="R61" s="191">
        <f t="shared" si="39"/>
        <v>0</v>
      </c>
      <c r="S61" s="191">
        <f t="shared" si="39"/>
        <v>0</v>
      </c>
      <c r="T61" s="191">
        <f t="shared" si="39"/>
        <v>0</v>
      </c>
      <c r="U61" s="191">
        <f t="shared" si="39"/>
        <v>0</v>
      </c>
      <c r="V61" s="191">
        <f t="shared" si="39"/>
        <v>0</v>
      </c>
      <c r="W61" s="191">
        <f t="shared" si="39"/>
        <v>0</v>
      </c>
      <c r="X61" s="191">
        <f t="shared" si="39"/>
        <v>0</v>
      </c>
      <c r="Y61" s="191">
        <f t="shared" si="39"/>
        <v>0</v>
      </c>
      <c r="Z61" s="191">
        <f t="shared" si="39"/>
        <v>0</v>
      </c>
      <c r="AA61" s="191">
        <f t="shared" si="39"/>
        <v>0</v>
      </c>
      <c r="AB61" s="191">
        <f t="shared" si="39"/>
        <v>0</v>
      </c>
      <c r="AC61" s="191">
        <f t="shared" si="39"/>
        <v>0</v>
      </c>
      <c r="AD61" s="191">
        <f t="shared" si="39"/>
        <v>0</v>
      </c>
      <c r="AE61" s="191">
        <f t="shared" si="39"/>
        <v>0</v>
      </c>
      <c r="AF61" s="191">
        <f t="shared" si="39"/>
        <v>0</v>
      </c>
      <c r="AG61" s="191">
        <f t="shared" si="39"/>
        <v>0</v>
      </c>
      <c r="AH61" s="191">
        <f t="shared" si="39"/>
        <v>0</v>
      </c>
      <c r="AI61" s="191">
        <f t="shared" si="39"/>
        <v>0</v>
      </c>
      <c r="AJ61" s="191">
        <f t="shared" si="39"/>
        <v>0</v>
      </c>
      <c r="AK61" s="191">
        <f t="shared" si="39"/>
        <v>0</v>
      </c>
      <c r="AL61" s="191">
        <f t="shared" si="39"/>
        <v>0</v>
      </c>
      <c r="AM61" s="191">
        <f t="shared" si="39"/>
        <v>0</v>
      </c>
      <c r="AN61" s="191">
        <f t="shared" si="39"/>
        <v>0</v>
      </c>
      <c r="AO61" s="191">
        <f t="shared" si="39"/>
        <v>0</v>
      </c>
      <c r="AP61" s="191">
        <f t="shared" si="39"/>
        <v>0</v>
      </c>
      <c r="AQ61" s="191">
        <f t="shared" si="39"/>
        <v>0</v>
      </c>
      <c r="AR61" s="191">
        <f t="shared" si="39"/>
        <v>0</v>
      </c>
      <c r="AS61" s="191">
        <f t="shared" si="39"/>
        <v>0</v>
      </c>
      <c r="AT61" s="191">
        <f t="shared" si="39"/>
        <v>7400.516672</v>
      </c>
      <c r="AU61" s="191">
        <f t="shared" si="39"/>
        <v>8421.373581</v>
      </c>
      <c r="AV61" s="191">
        <f t="shared" si="39"/>
        <v>10543.95015</v>
      </c>
      <c r="AW61" s="191">
        <f t="shared" si="39"/>
        <v>14871.88769</v>
      </c>
      <c r="AX61" s="191">
        <f t="shared" si="39"/>
        <v>23355.44634</v>
      </c>
      <c r="AY61" s="191">
        <f t="shared" si="39"/>
        <v>38769.8764</v>
      </c>
      <c r="AZ61" s="191">
        <f t="shared" si="39"/>
        <v>63269.05623</v>
      </c>
      <c r="BA61" s="191">
        <f t="shared" si="39"/>
        <v>94987.73484</v>
      </c>
      <c r="BB61" s="191">
        <f t="shared" si="39"/>
        <v>126706.4135</v>
      </c>
      <c r="BC61" s="191">
        <f t="shared" si="39"/>
        <v>151205.5933</v>
      </c>
      <c r="BD61" s="223">
        <f t="shared" si="39"/>
        <v>166620.0233</v>
      </c>
      <c r="BE61" s="191"/>
    </row>
    <row r="62">
      <c r="A62" s="75"/>
      <c r="D62" s="214" t="s">
        <v>56</v>
      </c>
      <c r="E62" s="212" t="s">
        <v>57</v>
      </c>
      <c r="F62" s="191">
        <f t="shared" ref="F62:BD62" si="40">$B$7*F31</f>
        <v>0</v>
      </c>
      <c r="G62" s="191">
        <f t="shared" si="40"/>
        <v>0</v>
      </c>
      <c r="H62" s="191">
        <f t="shared" si="40"/>
        <v>0</v>
      </c>
      <c r="I62" s="191">
        <f t="shared" si="40"/>
        <v>0</v>
      </c>
      <c r="J62" s="191">
        <f t="shared" si="40"/>
        <v>0</v>
      </c>
      <c r="K62" s="191">
        <f t="shared" si="40"/>
        <v>0</v>
      </c>
      <c r="L62" s="191">
        <f t="shared" si="40"/>
        <v>0</v>
      </c>
      <c r="M62" s="191">
        <f t="shared" si="40"/>
        <v>0</v>
      </c>
      <c r="N62" s="191">
        <f t="shared" si="40"/>
        <v>0</v>
      </c>
      <c r="O62" s="191">
        <f t="shared" si="40"/>
        <v>0</v>
      </c>
      <c r="P62" s="191">
        <f t="shared" si="40"/>
        <v>0</v>
      </c>
      <c r="Q62" s="191">
        <f t="shared" si="40"/>
        <v>0</v>
      </c>
      <c r="R62" s="191">
        <f t="shared" si="40"/>
        <v>0</v>
      </c>
      <c r="S62" s="191">
        <f t="shared" si="40"/>
        <v>0</v>
      </c>
      <c r="T62" s="191">
        <f t="shared" si="40"/>
        <v>0</v>
      </c>
      <c r="U62" s="191">
        <f t="shared" si="40"/>
        <v>0</v>
      </c>
      <c r="V62" s="191">
        <f t="shared" si="40"/>
        <v>0</v>
      </c>
      <c r="W62" s="191">
        <f t="shared" si="40"/>
        <v>0</v>
      </c>
      <c r="X62" s="191">
        <f t="shared" si="40"/>
        <v>0</v>
      </c>
      <c r="Y62" s="191">
        <f t="shared" si="40"/>
        <v>0</v>
      </c>
      <c r="Z62" s="191">
        <f t="shared" si="40"/>
        <v>0</v>
      </c>
      <c r="AA62" s="191">
        <f t="shared" si="40"/>
        <v>0</v>
      </c>
      <c r="AB62" s="191">
        <f t="shared" si="40"/>
        <v>0</v>
      </c>
      <c r="AC62" s="191">
        <f t="shared" si="40"/>
        <v>0</v>
      </c>
      <c r="AD62" s="191">
        <f t="shared" si="40"/>
        <v>0</v>
      </c>
      <c r="AE62" s="191">
        <f t="shared" si="40"/>
        <v>0</v>
      </c>
      <c r="AF62" s="191">
        <f t="shared" si="40"/>
        <v>0</v>
      </c>
      <c r="AG62" s="191">
        <f t="shared" si="40"/>
        <v>0</v>
      </c>
      <c r="AH62" s="191">
        <f t="shared" si="40"/>
        <v>0</v>
      </c>
      <c r="AI62" s="191">
        <f t="shared" si="40"/>
        <v>0</v>
      </c>
      <c r="AJ62" s="191">
        <f t="shared" si="40"/>
        <v>0</v>
      </c>
      <c r="AK62" s="191">
        <f t="shared" si="40"/>
        <v>0</v>
      </c>
      <c r="AL62" s="191">
        <f t="shared" si="40"/>
        <v>0</v>
      </c>
      <c r="AM62" s="191">
        <f t="shared" si="40"/>
        <v>0</v>
      </c>
      <c r="AN62" s="191">
        <f t="shared" si="40"/>
        <v>0</v>
      </c>
      <c r="AO62" s="191">
        <f t="shared" si="40"/>
        <v>6837.053132</v>
      </c>
      <c r="AP62" s="191">
        <f t="shared" si="40"/>
        <v>7235.436316</v>
      </c>
      <c r="AQ62" s="191">
        <f t="shared" si="40"/>
        <v>8063.758881</v>
      </c>
      <c r="AR62" s="191">
        <f t="shared" si="40"/>
        <v>9752.710114</v>
      </c>
      <c r="AS62" s="191">
        <f t="shared" si="40"/>
        <v>13063.36715</v>
      </c>
      <c r="AT62" s="191">
        <f t="shared" si="40"/>
        <v>19078.75449</v>
      </c>
      <c r="AU62" s="191">
        <f t="shared" si="40"/>
        <v>28639.41003</v>
      </c>
      <c r="AV62" s="191">
        <f t="shared" si="40"/>
        <v>41017.43095</v>
      </c>
      <c r="AW62" s="191">
        <f t="shared" si="40"/>
        <v>53395.45188</v>
      </c>
      <c r="AX62" s="191">
        <f t="shared" si="40"/>
        <v>62956.10742</v>
      </c>
      <c r="AY62" s="191">
        <f t="shared" si="40"/>
        <v>68971.49476</v>
      </c>
      <c r="AZ62" s="191">
        <f t="shared" si="40"/>
        <v>72282.15179</v>
      </c>
      <c r="BA62" s="191">
        <f t="shared" si="40"/>
        <v>73971.10303</v>
      </c>
      <c r="BB62" s="191">
        <f t="shared" si="40"/>
        <v>74799.42559</v>
      </c>
      <c r="BC62" s="191">
        <f t="shared" si="40"/>
        <v>75197.80878</v>
      </c>
      <c r="BD62" s="223">
        <f t="shared" si="40"/>
        <v>75387.61172</v>
      </c>
      <c r="BE62" s="191"/>
    </row>
    <row r="63">
      <c r="A63" s="75"/>
      <c r="E63" s="212" t="s">
        <v>56</v>
      </c>
      <c r="F63" s="191">
        <f t="shared" ref="F63:BD63" si="41">$B$7*F32</f>
        <v>0</v>
      </c>
      <c r="G63" s="191">
        <f t="shared" si="41"/>
        <v>0</v>
      </c>
      <c r="H63" s="191">
        <f t="shared" si="41"/>
        <v>0</v>
      </c>
      <c r="I63" s="191">
        <f t="shared" si="41"/>
        <v>0</v>
      </c>
      <c r="J63" s="191">
        <f t="shared" si="41"/>
        <v>0</v>
      </c>
      <c r="K63" s="191">
        <f t="shared" si="41"/>
        <v>0</v>
      </c>
      <c r="L63" s="191">
        <f t="shared" si="41"/>
        <v>0</v>
      </c>
      <c r="M63" s="191">
        <f t="shared" si="41"/>
        <v>0</v>
      </c>
      <c r="N63" s="191">
        <f t="shared" si="41"/>
        <v>0</v>
      </c>
      <c r="O63" s="191">
        <f t="shared" si="41"/>
        <v>0</v>
      </c>
      <c r="P63" s="191">
        <f t="shared" si="41"/>
        <v>0</v>
      </c>
      <c r="Q63" s="191">
        <f t="shared" si="41"/>
        <v>0</v>
      </c>
      <c r="R63" s="191">
        <f t="shared" si="41"/>
        <v>0</v>
      </c>
      <c r="S63" s="191">
        <f t="shared" si="41"/>
        <v>0</v>
      </c>
      <c r="T63" s="191">
        <f t="shared" si="41"/>
        <v>0</v>
      </c>
      <c r="U63" s="191">
        <f t="shared" si="41"/>
        <v>0</v>
      </c>
      <c r="V63" s="191">
        <f t="shared" si="41"/>
        <v>0</v>
      </c>
      <c r="W63" s="191">
        <f t="shared" si="41"/>
        <v>0</v>
      </c>
      <c r="X63" s="191">
        <f t="shared" si="41"/>
        <v>0</v>
      </c>
      <c r="Y63" s="191">
        <f t="shared" si="41"/>
        <v>0</v>
      </c>
      <c r="Z63" s="191">
        <f t="shared" si="41"/>
        <v>0</v>
      </c>
      <c r="AA63" s="191">
        <f t="shared" si="41"/>
        <v>0</v>
      </c>
      <c r="AB63" s="191">
        <f t="shared" si="41"/>
        <v>0</v>
      </c>
      <c r="AC63" s="191">
        <f t="shared" si="41"/>
        <v>0</v>
      </c>
      <c r="AD63" s="191">
        <f t="shared" si="41"/>
        <v>0</v>
      </c>
      <c r="AE63" s="191">
        <f t="shared" si="41"/>
        <v>0</v>
      </c>
      <c r="AF63" s="191">
        <f t="shared" si="41"/>
        <v>0</v>
      </c>
      <c r="AG63" s="191">
        <f t="shared" si="41"/>
        <v>0</v>
      </c>
      <c r="AH63" s="191">
        <f t="shared" si="41"/>
        <v>0</v>
      </c>
      <c r="AI63" s="191">
        <f t="shared" si="41"/>
        <v>0</v>
      </c>
      <c r="AJ63" s="191">
        <f t="shared" si="41"/>
        <v>0</v>
      </c>
      <c r="AK63" s="191">
        <f t="shared" si="41"/>
        <v>0</v>
      </c>
      <c r="AL63" s="191">
        <f t="shared" si="41"/>
        <v>0</v>
      </c>
      <c r="AM63" s="191">
        <f t="shared" si="41"/>
        <v>0</v>
      </c>
      <c r="AN63" s="191">
        <f t="shared" si="41"/>
        <v>0</v>
      </c>
      <c r="AO63" s="191">
        <f t="shared" si="41"/>
        <v>7006.092194</v>
      </c>
      <c r="AP63" s="191">
        <f t="shared" si="41"/>
        <v>7591.217496</v>
      </c>
      <c r="AQ63" s="191">
        <f t="shared" si="41"/>
        <v>8807.816263</v>
      </c>
      <c r="AR63" s="191">
        <f t="shared" si="41"/>
        <v>11288.46339</v>
      </c>
      <c r="AS63" s="191">
        <f t="shared" si="41"/>
        <v>16150.99091</v>
      </c>
      <c r="AT63" s="191">
        <f t="shared" si="41"/>
        <v>24986.09106</v>
      </c>
      <c r="AU63" s="191">
        <f t="shared" si="41"/>
        <v>39028.30389</v>
      </c>
      <c r="AV63" s="191">
        <f t="shared" si="41"/>
        <v>57208.52212</v>
      </c>
      <c r="AW63" s="191">
        <f t="shared" si="41"/>
        <v>75388.74035</v>
      </c>
      <c r="AX63" s="191">
        <f t="shared" si="41"/>
        <v>89430.95318</v>
      </c>
      <c r="AY63" s="191">
        <f t="shared" si="41"/>
        <v>98266.05333</v>
      </c>
      <c r="AZ63" s="191">
        <f t="shared" si="41"/>
        <v>103128.5809</v>
      </c>
      <c r="BA63" s="191">
        <f t="shared" si="41"/>
        <v>105609.228</v>
      </c>
      <c r="BB63" s="191">
        <f t="shared" si="41"/>
        <v>106825.8267</v>
      </c>
      <c r="BC63" s="191">
        <f t="shared" si="41"/>
        <v>107410.952</v>
      </c>
      <c r="BD63" s="223">
        <f t="shared" si="41"/>
        <v>107689.7251</v>
      </c>
      <c r="BE63" s="191"/>
    </row>
    <row r="64">
      <c r="A64" s="75"/>
      <c r="E64" s="212" t="s">
        <v>55</v>
      </c>
      <c r="F64" s="191">
        <f t="shared" ref="F64:BD64" si="42">$B$7*F33</f>
        <v>0</v>
      </c>
      <c r="G64" s="191">
        <f t="shared" si="42"/>
        <v>0</v>
      </c>
      <c r="H64" s="191">
        <f t="shared" si="42"/>
        <v>0</v>
      </c>
      <c r="I64" s="191">
        <f t="shared" si="42"/>
        <v>0</v>
      </c>
      <c r="J64" s="191">
        <f t="shared" si="42"/>
        <v>0</v>
      </c>
      <c r="K64" s="191">
        <f t="shared" si="42"/>
        <v>0</v>
      </c>
      <c r="L64" s="191">
        <f t="shared" si="42"/>
        <v>0</v>
      </c>
      <c r="M64" s="191">
        <f t="shared" si="42"/>
        <v>0</v>
      </c>
      <c r="N64" s="191">
        <f t="shared" si="42"/>
        <v>0</v>
      </c>
      <c r="O64" s="191">
        <f t="shared" si="42"/>
        <v>0</v>
      </c>
      <c r="P64" s="191">
        <f t="shared" si="42"/>
        <v>0</v>
      </c>
      <c r="Q64" s="191">
        <f t="shared" si="42"/>
        <v>0</v>
      </c>
      <c r="R64" s="191">
        <f t="shared" si="42"/>
        <v>0</v>
      </c>
      <c r="S64" s="191">
        <f t="shared" si="42"/>
        <v>0</v>
      </c>
      <c r="T64" s="191">
        <f t="shared" si="42"/>
        <v>0</v>
      </c>
      <c r="U64" s="191">
        <f t="shared" si="42"/>
        <v>0</v>
      </c>
      <c r="V64" s="191">
        <f t="shared" si="42"/>
        <v>0</v>
      </c>
      <c r="W64" s="191">
        <f t="shared" si="42"/>
        <v>0</v>
      </c>
      <c r="X64" s="191">
        <f t="shared" si="42"/>
        <v>0</v>
      </c>
      <c r="Y64" s="191">
        <f t="shared" si="42"/>
        <v>0</v>
      </c>
      <c r="Z64" s="191">
        <f t="shared" si="42"/>
        <v>0</v>
      </c>
      <c r="AA64" s="191">
        <f t="shared" si="42"/>
        <v>0</v>
      </c>
      <c r="AB64" s="191">
        <f t="shared" si="42"/>
        <v>0</v>
      </c>
      <c r="AC64" s="191">
        <f t="shared" si="42"/>
        <v>0</v>
      </c>
      <c r="AD64" s="191">
        <f t="shared" si="42"/>
        <v>0</v>
      </c>
      <c r="AE64" s="191">
        <f t="shared" si="42"/>
        <v>0</v>
      </c>
      <c r="AF64" s="191">
        <f t="shared" si="42"/>
        <v>0</v>
      </c>
      <c r="AG64" s="191">
        <f t="shared" si="42"/>
        <v>0</v>
      </c>
      <c r="AH64" s="191">
        <f t="shared" si="42"/>
        <v>0</v>
      </c>
      <c r="AI64" s="191">
        <f t="shared" si="42"/>
        <v>0</v>
      </c>
      <c r="AJ64" s="191">
        <f t="shared" si="42"/>
        <v>0</v>
      </c>
      <c r="AK64" s="191">
        <f t="shared" si="42"/>
        <v>0</v>
      </c>
      <c r="AL64" s="191">
        <f t="shared" si="42"/>
        <v>0</v>
      </c>
      <c r="AM64" s="191">
        <f t="shared" si="42"/>
        <v>0</v>
      </c>
      <c r="AN64" s="191">
        <f t="shared" si="42"/>
        <v>0</v>
      </c>
      <c r="AO64" s="191">
        <f t="shared" si="42"/>
        <v>7400.516672</v>
      </c>
      <c r="AP64" s="191">
        <f t="shared" si="42"/>
        <v>8421.373581</v>
      </c>
      <c r="AQ64" s="191">
        <f t="shared" si="42"/>
        <v>10543.95015</v>
      </c>
      <c r="AR64" s="191">
        <f t="shared" si="42"/>
        <v>14871.88769</v>
      </c>
      <c r="AS64" s="191">
        <f t="shared" si="42"/>
        <v>23355.44634</v>
      </c>
      <c r="AT64" s="191">
        <f t="shared" si="42"/>
        <v>38769.8764</v>
      </c>
      <c r="AU64" s="191">
        <f t="shared" si="42"/>
        <v>63269.05623</v>
      </c>
      <c r="AV64" s="191">
        <f t="shared" si="42"/>
        <v>94987.73484</v>
      </c>
      <c r="AW64" s="191">
        <f t="shared" si="42"/>
        <v>126706.4135</v>
      </c>
      <c r="AX64" s="191">
        <f t="shared" si="42"/>
        <v>151205.5933</v>
      </c>
      <c r="AY64" s="191">
        <f t="shared" si="42"/>
        <v>166620.0233</v>
      </c>
      <c r="AZ64" s="191">
        <f t="shared" si="42"/>
        <v>175103.582</v>
      </c>
      <c r="BA64" s="191">
        <f t="shared" si="42"/>
        <v>179431.5195</v>
      </c>
      <c r="BB64" s="191">
        <f t="shared" si="42"/>
        <v>181554.0961</v>
      </c>
      <c r="BC64" s="191">
        <f t="shared" si="42"/>
        <v>182574.953</v>
      </c>
      <c r="BD64" s="223">
        <f t="shared" si="42"/>
        <v>183061.323</v>
      </c>
      <c r="BE64" s="191"/>
    </row>
    <row r="65">
      <c r="A65" s="75"/>
      <c r="D65" s="214" t="s">
        <v>55</v>
      </c>
      <c r="E65" s="212" t="s">
        <v>57</v>
      </c>
      <c r="F65" s="191">
        <f t="shared" ref="F65:BD65" si="43">$B$7*F34</f>
        <v>0</v>
      </c>
      <c r="G65" s="191">
        <f t="shared" si="43"/>
        <v>0</v>
      </c>
      <c r="H65" s="191">
        <f t="shared" si="43"/>
        <v>0</v>
      </c>
      <c r="I65" s="191">
        <f t="shared" si="43"/>
        <v>0</v>
      </c>
      <c r="J65" s="191">
        <f t="shared" si="43"/>
        <v>0</v>
      </c>
      <c r="K65" s="191">
        <f t="shared" si="43"/>
        <v>0</v>
      </c>
      <c r="L65" s="191">
        <f t="shared" si="43"/>
        <v>0</v>
      </c>
      <c r="M65" s="191">
        <f t="shared" si="43"/>
        <v>0</v>
      </c>
      <c r="N65" s="191">
        <f t="shared" si="43"/>
        <v>0</v>
      </c>
      <c r="O65" s="191">
        <f t="shared" si="43"/>
        <v>0</v>
      </c>
      <c r="P65" s="191">
        <f t="shared" si="43"/>
        <v>0</v>
      </c>
      <c r="Q65" s="191">
        <f t="shared" si="43"/>
        <v>0</v>
      </c>
      <c r="R65" s="191">
        <f t="shared" si="43"/>
        <v>0</v>
      </c>
      <c r="S65" s="191">
        <f t="shared" si="43"/>
        <v>0</v>
      </c>
      <c r="T65" s="191">
        <f t="shared" si="43"/>
        <v>0</v>
      </c>
      <c r="U65" s="191">
        <f t="shared" si="43"/>
        <v>0</v>
      </c>
      <c r="V65" s="191">
        <f t="shared" si="43"/>
        <v>0</v>
      </c>
      <c r="W65" s="191">
        <f t="shared" si="43"/>
        <v>0</v>
      </c>
      <c r="X65" s="191">
        <f t="shared" si="43"/>
        <v>0</v>
      </c>
      <c r="Y65" s="191">
        <f t="shared" si="43"/>
        <v>0</v>
      </c>
      <c r="Z65" s="191">
        <f t="shared" si="43"/>
        <v>0</v>
      </c>
      <c r="AA65" s="191">
        <f t="shared" si="43"/>
        <v>0</v>
      </c>
      <c r="AB65" s="191">
        <f t="shared" si="43"/>
        <v>0</v>
      </c>
      <c r="AC65" s="191">
        <f t="shared" si="43"/>
        <v>0</v>
      </c>
      <c r="AD65" s="191">
        <f t="shared" si="43"/>
        <v>0</v>
      </c>
      <c r="AE65" s="191">
        <f t="shared" si="43"/>
        <v>0</v>
      </c>
      <c r="AF65" s="191">
        <f t="shared" si="43"/>
        <v>0</v>
      </c>
      <c r="AG65" s="191">
        <f t="shared" si="43"/>
        <v>0</v>
      </c>
      <c r="AH65" s="191">
        <f t="shared" si="43"/>
        <v>0</v>
      </c>
      <c r="AI65" s="191">
        <f t="shared" si="43"/>
        <v>0</v>
      </c>
      <c r="AJ65" s="191">
        <f t="shared" si="43"/>
        <v>6837.053132</v>
      </c>
      <c r="AK65" s="191">
        <f t="shared" si="43"/>
        <v>7235.436316</v>
      </c>
      <c r="AL65" s="191">
        <f t="shared" si="43"/>
        <v>8063.758881</v>
      </c>
      <c r="AM65" s="191">
        <f t="shared" si="43"/>
        <v>9752.710114</v>
      </c>
      <c r="AN65" s="191">
        <f t="shared" si="43"/>
        <v>13063.36715</v>
      </c>
      <c r="AO65" s="191">
        <f t="shared" si="43"/>
        <v>19078.75449</v>
      </c>
      <c r="AP65" s="191">
        <f t="shared" si="43"/>
        <v>28639.41003</v>
      </c>
      <c r="AQ65" s="191">
        <f t="shared" si="43"/>
        <v>41017.43095</v>
      </c>
      <c r="AR65" s="191">
        <f t="shared" si="43"/>
        <v>53395.45188</v>
      </c>
      <c r="AS65" s="191">
        <f t="shared" si="43"/>
        <v>62956.10742</v>
      </c>
      <c r="AT65" s="191">
        <f t="shared" si="43"/>
        <v>68971.49476</v>
      </c>
      <c r="AU65" s="191">
        <f t="shared" si="43"/>
        <v>72282.15179</v>
      </c>
      <c r="AV65" s="191">
        <f t="shared" si="43"/>
        <v>73971.10303</v>
      </c>
      <c r="AW65" s="191">
        <f t="shared" si="43"/>
        <v>74799.42559</v>
      </c>
      <c r="AX65" s="191">
        <f t="shared" si="43"/>
        <v>75197.80878</v>
      </c>
      <c r="AY65" s="191">
        <f t="shared" si="43"/>
        <v>75387.61172</v>
      </c>
      <c r="AZ65" s="191">
        <f t="shared" si="43"/>
        <v>75477.63335</v>
      </c>
      <c r="BA65" s="191">
        <f t="shared" si="43"/>
        <v>75520.23839</v>
      </c>
      <c r="BB65" s="191">
        <f t="shared" si="43"/>
        <v>75540.3819</v>
      </c>
      <c r="BC65" s="191">
        <f t="shared" si="43"/>
        <v>75549.9011</v>
      </c>
      <c r="BD65" s="223">
        <f t="shared" si="43"/>
        <v>75554.39857</v>
      </c>
      <c r="BE65" s="191"/>
    </row>
    <row r="66">
      <c r="A66" s="75"/>
      <c r="E66" s="212" t="s">
        <v>56</v>
      </c>
      <c r="F66" s="191">
        <f t="shared" ref="F66:BD66" si="44">$B$7*F35</f>
        <v>0</v>
      </c>
      <c r="G66" s="191">
        <f t="shared" si="44"/>
        <v>0</v>
      </c>
      <c r="H66" s="191">
        <f t="shared" si="44"/>
        <v>0</v>
      </c>
      <c r="I66" s="191">
        <f t="shared" si="44"/>
        <v>0</v>
      </c>
      <c r="J66" s="191">
        <f t="shared" si="44"/>
        <v>0</v>
      </c>
      <c r="K66" s="191">
        <f t="shared" si="44"/>
        <v>0</v>
      </c>
      <c r="L66" s="191">
        <f t="shared" si="44"/>
        <v>0</v>
      </c>
      <c r="M66" s="191">
        <f t="shared" si="44"/>
        <v>0</v>
      </c>
      <c r="N66" s="191">
        <f t="shared" si="44"/>
        <v>0</v>
      </c>
      <c r="O66" s="191">
        <f t="shared" si="44"/>
        <v>0</v>
      </c>
      <c r="P66" s="191">
        <f t="shared" si="44"/>
        <v>0</v>
      </c>
      <c r="Q66" s="191">
        <f t="shared" si="44"/>
        <v>0</v>
      </c>
      <c r="R66" s="191">
        <f t="shared" si="44"/>
        <v>0</v>
      </c>
      <c r="S66" s="191">
        <f t="shared" si="44"/>
        <v>0</v>
      </c>
      <c r="T66" s="191">
        <f t="shared" si="44"/>
        <v>0</v>
      </c>
      <c r="U66" s="191">
        <f t="shared" si="44"/>
        <v>0</v>
      </c>
      <c r="V66" s="191">
        <f t="shared" si="44"/>
        <v>0</v>
      </c>
      <c r="W66" s="191">
        <f t="shared" si="44"/>
        <v>0</v>
      </c>
      <c r="X66" s="191">
        <f t="shared" si="44"/>
        <v>0</v>
      </c>
      <c r="Y66" s="191">
        <f t="shared" si="44"/>
        <v>0</v>
      </c>
      <c r="Z66" s="191">
        <f t="shared" si="44"/>
        <v>0</v>
      </c>
      <c r="AA66" s="191">
        <f t="shared" si="44"/>
        <v>0</v>
      </c>
      <c r="AB66" s="191">
        <f t="shared" si="44"/>
        <v>0</v>
      </c>
      <c r="AC66" s="191">
        <f t="shared" si="44"/>
        <v>0</v>
      </c>
      <c r="AD66" s="191">
        <f t="shared" si="44"/>
        <v>0</v>
      </c>
      <c r="AE66" s="191">
        <f t="shared" si="44"/>
        <v>0</v>
      </c>
      <c r="AF66" s="191">
        <f t="shared" si="44"/>
        <v>0</v>
      </c>
      <c r="AG66" s="191">
        <f t="shared" si="44"/>
        <v>0</v>
      </c>
      <c r="AH66" s="191">
        <f t="shared" si="44"/>
        <v>0</v>
      </c>
      <c r="AI66" s="191">
        <f t="shared" si="44"/>
        <v>0</v>
      </c>
      <c r="AJ66" s="191">
        <f t="shared" si="44"/>
        <v>7006.092194</v>
      </c>
      <c r="AK66" s="191">
        <f t="shared" si="44"/>
        <v>7591.217496</v>
      </c>
      <c r="AL66" s="191">
        <f t="shared" si="44"/>
        <v>8807.816263</v>
      </c>
      <c r="AM66" s="191">
        <f t="shared" si="44"/>
        <v>11288.46339</v>
      </c>
      <c r="AN66" s="191">
        <f t="shared" si="44"/>
        <v>16150.99091</v>
      </c>
      <c r="AO66" s="191">
        <f t="shared" si="44"/>
        <v>24986.09106</v>
      </c>
      <c r="AP66" s="191">
        <f t="shared" si="44"/>
        <v>39028.30389</v>
      </c>
      <c r="AQ66" s="191">
        <f t="shared" si="44"/>
        <v>57208.52212</v>
      </c>
      <c r="AR66" s="191">
        <f t="shared" si="44"/>
        <v>75388.74035</v>
      </c>
      <c r="AS66" s="191">
        <f t="shared" si="44"/>
        <v>89430.95318</v>
      </c>
      <c r="AT66" s="191">
        <f t="shared" si="44"/>
        <v>98266.05333</v>
      </c>
      <c r="AU66" s="191">
        <f t="shared" si="44"/>
        <v>103128.5809</v>
      </c>
      <c r="AV66" s="191">
        <f t="shared" si="44"/>
        <v>105609.228</v>
      </c>
      <c r="AW66" s="191">
        <f t="shared" si="44"/>
        <v>106825.8267</v>
      </c>
      <c r="AX66" s="191">
        <f t="shared" si="44"/>
        <v>107410.952</v>
      </c>
      <c r="AY66" s="191">
        <f t="shared" si="44"/>
        <v>107689.7251</v>
      </c>
      <c r="AZ66" s="191">
        <f t="shared" si="44"/>
        <v>107821.9444</v>
      </c>
      <c r="BA66" s="191">
        <f t="shared" si="44"/>
        <v>107884.5205</v>
      </c>
      <c r="BB66" s="191">
        <f t="shared" si="44"/>
        <v>107914.1063</v>
      </c>
      <c r="BC66" s="191">
        <f t="shared" si="44"/>
        <v>107928.0876</v>
      </c>
      <c r="BD66" s="223">
        <f t="shared" si="44"/>
        <v>107934.6933</v>
      </c>
      <c r="BE66" s="191"/>
    </row>
    <row r="67">
      <c r="A67" s="75"/>
      <c r="E67" s="212" t="s">
        <v>55</v>
      </c>
      <c r="F67" s="191">
        <f t="shared" ref="F67:BD67" si="45">$B$7*F36</f>
        <v>0</v>
      </c>
      <c r="G67" s="191">
        <f t="shared" si="45"/>
        <v>0</v>
      </c>
      <c r="H67" s="191">
        <f t="shared" si="45"/>
        <v>0</v>
      </c>
      <c r="I67" s="191">
        <f t="shared" si="45"/>
        <v>0</v>
      </c>
      <c r="J67" s="191">
        <f t="shared" si="45"/>
        <v>0</v>
      </c>
      <c r="K67" s="191">
        <f t="shared" si="45"/>
        <v>0</v>
      </c>
      <c r="L67" s="191">
        <f t="shared" si="45"/>
        <v>0</v>
      </c>
      <c r="M67" s="191">
        <f t="shared" si="45"/>
        <v>0</v>
      </c>
      <c r="N67" s="191">
        <f t="shared" si="45"/>
        <v>0</v>
      </c>
      <c r="O67" s="191">
        <f t="shared" si="45"/>
        <v>0</v>
      </c>
      <c r="P67" s="191">
        <f t="shared" si="45"/>
        <v>0</v>
      </c>
      <c r="Q67" s="191">
        <f t="shared" si="45"/>
        <v>0</v>
      </c>
      <c r="R67" s="191">
        <f t="shared" si="45"/>
        <v>0</v>
      </c>
      <c r="S67" s="191">
        <f t="shared" si="45"/>
        <v>0</v>
      </c>
      <c r="T67" s="191">
        <f t="shared" si="45"/>
        <v>0</v>
      </c>
      <c r="U67" s="191">
        <f t="shared" si="45"/>
        <v>0</v>
      </c>
      <c r="V67" s="191">
        <f t="shared" si="45"/>
        <v>0</v>
      </c>
      <c r="W67" s="191">
        <f t="shared" si="45"/>
        <v>0</v>
      </c>
      <c r="X67" s="191">
        <f t="shared" si="45"/>
        <v>0</v>
      </c>
      <c r="Y67" s="191">
        <f t="shared" si="45"/>
        <v>0</v>
      </c>
      <c r="Z67" s="191">
        <f t="shared" si="45"/>
        <v>0</v>
      </c>
      <c r="AA67" s="191">
        <f t="shared" si="45"/>
        <v>0</v>
      </c>
      <c r="AB67" s="191">
        <f t="shared" si="45"/>
        <v>0</v>
      </c>
      <c r="AC67" s="191">
        <f t="shared" si="45"/>
        <v>0</v>
      </c>
      <c r="AD67" s="191">
        <f t="shared" si="45"/>
        <v>0</v>
      </c>
      <c r="AE67" s="191">
        <f t="shared" si="45"/>
        <v>0</v>
      </c>
      <c r="AF67" s="191">
        <f t="shared" si="45"/>
        <v>0</v>
      </c>
      <c r="AG67" s="191">
        <f t="shared" si="45"/>
        <v>0</v>
      </c>
      <c r="AH67" s="191">
        <f t="shared" si="45"/>
        <v>0</v>
      </c>
      <c r="AI67" s="191">
        <f t="shared" si="45"/>
        <v>0</v>
      </c>
      <c r="AJ67" s="191">
        <f t="shared" si="45"/>
        <v>7400.516672</v>
      </c>
      <c r="AK67" s="191">
        <f t="shared" si="45"/>
        <v>8421.373581</v>
      </c>
      <c r="AL67" s="191">
        <f t="shared" si="45"/>
        <v>10543.95015</v>
      </c>
      <c r="AM67" s="191">
        <f t="shared" si="45"/>
        <v>14871.88769</v>
      </c>
      <c r="AN67" s="191">
        <f t="shared" si="45"/>
        <v>23355.44634</v>
      </c>
      <c r="AO67" s="191">
        <f t="shared" si="45"/>
        <v>38769.8764</v>
      </c>
      <c r="AP67" s="191">
        <f t="shared" si="45"/>
        <v>63269.05623</v>
      </c>
      <c r="AQ67" s="191">
        <f t="shared" si="45"/>
        <v>94987.73484</v>
      </c>
      <c r="AR67" s="191">
        <f t="shared" si="45"/>
        <v>126706.4135</v>
      </c>
      <c r="AS67" s="191">
        <f t="shared" si="45"/>
        <v>151205.5933</v>
      </c>
      <c r="AT67" s="191">
        <f t="shared" si="45"/>
        <v>166620.0233</v>
      </c>
      <c r="AU67" s="191">
        <f t="shared" si="45"/>
        <v>175103.582</v>
      </c>
      <c r="AV67" s="191">
        <f t="shared" si="45"/>
        <v>179431.5195</v>
      </c>
      <c r="AW67" s="191">
        <f t="shared" si="45"/>
        <v>181554.0961</v>
      </c>
      <c r="AX67" s="191">
        <f t="shared" si="45"/>
        <v>182574.953</v>
      </c>
      <c r="AY67" s="191">
        <f t="shared" si="45"/>
        <v>183061.323</v>
      </c>
      <c r="AZ67" s="191">
        <f t="shared" si="45"/>
        <v>183292.0035</v>
      </c>
      <c r="BA67" s="191">
        <f t="shared" si="45"/>
        <v>183401.1789</v>
      </c>
      <c r="BB67" s="191">
        <f t="shared" si="45"/>
        <v>183452.7966</v>
      </c>
      <c r="BC67" s="191">
        <f t="shared" si="45"/>
        <v>183477.1896</v>
      </c>
      <c r="BD67" s="223">
        <f t="shared" si="45"/>
        <v>183488.7143</v>
      </c>
      <c r="BE67" s="191"/>
    </row>
    <row r="68">
      <c r="A68" s="75"/>
      <c r="C68" s="214" t="s">
        <v>71</v>
      </c>
      <c r="D68" s="214" t="s">
        <v>57</v>
      </c>
      <c r="E68" s="212" t="s">
        <v>57</v>
      </c>
      <c r="F68" s="191">
        <f t="shared" ref="F68:BD68" si="46">$B$7*F37</f>
        <v>0</v>
      </c>
      <c r="G68" s="191">
        <f t="shared" si="46"/>
        <v>0</v>
      </c>
      <c r="H68" s="191">
        <f t="shared" si="46"/>
        <v>0</v>
      </c>
      <c r="I68" s="191">
        <f t="shared" si="46"/>
        <v>0</v>
      </c>
      <c r="J68" s="191">
        <f t="shared" si="46"/>
        <v>0</v>
      </c>
      <c r="K68" s="191">
        <f t="shared" si="46"/>
        <v>0</v>
      </c>
      <c r="L68" s="191">
        <f t="shared" si="46"/>
        <v>0</v>
      </c>
      <c r="M68" s="191">
        <f t="shared" si="46"/>
        <v>0</v>
      </c>
      <c r="N68" s="191">
        <f t="shared" si="46"/>
        <v>0</v>
      </c>
      <c r="O68" s="191">
        <f t="shared" si="46"/>
        <v>0</v>
      </c>
      <c r="P68" s="191">
        <f t="shared" si="46"/>
        <v>0</v>
      </c>
      <c r="Q68" s="191">
        <f t="shared" si="46"/>
        <v>0</v>
      </c>
      <c r="R68" s="191">
        <f t="shared" si="46"/>
        <v>0</v>
      </c>
      <c r="S68" s="191">
        <f t="shared" si="46"/>
        <v>0</v>
      </c>
      <c r="T68" s="191">
        <f t="shared" si="46"/>
        <v>0</v>
      </c>
      <c r="U68" s="191">
        <f t="shared" si="46"/>
        <v>0</v>
      </c>
      <c r="V68" s="191">
        <f t="shared" si="46"/>
        <v>0</v>
      </c>
      <c r="W68" s="191">
        <f t="shared" si="46"/>
        <v>0</v>
      </c>
      <c r="X68" s="191">
        <f t="shared" si="46"/>
        <v>0</v>
      </c>
      <c r="Y68" s="191">
        <f t="shared" si="46"/>
        <v>0</v>
      </c>
      <c r="Z68" s="191">
        <f t="shared" si="46"/>
        <v>0</v>
      </c>
      <c r="AA68" s="191">
        <f t="shared" si="46"/>
        <v>0</v>
      </c>
      <c r="AB68" s="191">
        <f t="shared" si="46"/>
        <v>0</v>
      </c>
      <c r="AC68" s="191">
        <f t="shared" si="46"/>
        <v>0</v>
      </c>
      <c r="AD68" s="191">
        <f t="shared" si="46"/>
        <v>0</v>
      </c>
      <c r="AE68" s="191">
        <f t="shared" si="46"/>
        <v>0</v>
      </c>
      <c r="AF68" s="191">
        <f t="shared" si="46"/>
        <v>0</v>
      </c>
      <c r="AG68" s="191">
        <f t="shared" si="46"/>
        <v>0</v>
      </c>
      <c r="AH68" s="191">
        <f t="shared" si="46"/>
        <v>0</v>
      </c>
      <c r="AI68" s="191">
        <f t="shared" si="46"/>
        <v>0</v>
      </c>
      <c r="AJ68" s="191">
        <f t="shared" si="46"/>
        <v>0</v>
      </c>
      <c r="AK68" s="191">
        <f t="shared" si="46"/>
        <v>0</v>
      </c>
      <c r="AL68" s="191">
        <f t="shared" si="46"/>
        <v>0</v>
      </c>
      <c r="AM68" s="191">
        <f t="shared" si="46"/>
        <v>0</v>
      </c>
      <c r="AN68" s="191">
        <f t="shared" si="46"/>
        <v>0</v>
      </c>
      <c r="AO68" s="191">
        <f t="shared" si="46"/>
        <v>0</v>
      </c>
      <c r="AP68" s="191">
        <f t="shared" si="46"/>
        <v>0</v>
      </c>
      <c r="AQ68" s="191">
        <f t="shared" si="46"/>
        <v>0</v>
      </c>
      <c r="AR68" s="191">
        <f t="shared" si="46"/>
        <v>0</v>
      </c>
      <c r="AS68" s="191">
        <f t="shared" si="46"/>
        <v>0</v>
      </c>
      <c r="AT68" s="191">
        <f t="shared" si="46"/>
        <v>9752.710114</v>
      </c>
      <c r="AU68" s="191">
        <f t="shared" si="46"/>
        <v>13063.36715</v>
      </c>
      <c r="AV68" s="191">
        <f t="shared" si="46"/>
        <v>19078.75449</v>
      </c>
      <c r="AW68" s="191">
        <f t="shared" si="46"/>
        <v>28639.41003</v>
      </c>
      <c r="AX68" s="191">
        <f t="shared" si="46"/>
        <v>41017.43095</v>
      </c>
      <c r="AY68" s="191">
        <f t="shared" si="46"/>
        <v>53395.45188</v>
      </c>
      <c r="AZ68" s="191">
        <f t="shared" si="46"/>
        <v>62956.10742</v>
      </c>
      <c r="BA68" s="191">
        <f t="shared" si="46"/>
        <v>68971.49476</v>
      </c>
      <c r="BB68" s="191">
        <f t="shared" si="46"/>
        <v>72282.15179</v>
      </c>
      <c r="BC68" s="191">
        <f t="shared" si="46"/>
        <v>73971.10303</v>
      </c>
      <c r="BD68" s="223">
        <f t="shared" si="46"/>
        <v>74799.42559</v>
      </c>
      <c r="BE68" s="191"/>
    </row>
    <row r="69">
      <c r="A69" s="75"/>
      <c r="E69" s="212" t="s">
        <v>56</v>
      </c>
      <c r="F69" s="191">
        <f t="shared" ref="F69:BD69" si="47">$B$7*F38</f>
        <v>0</v>
      </c>
      <c r="G69" s="191">
        <f t="shared" si="47"/>
        <v>0</v>
      </c>
      <c r="H69" s="191">
        <f t="shared" si="47"/>
        <v>0</v>
      </c>
      <c r="I69" s="191">
        <f t="shared" si="47"/>
        <v>0</v>
      </c>
      <c r="J69" s="191">
        <f t="shared" si="47"/>
        <v>0</v>
      </c>
      <c r="K69" s="191">
        <f t="shared" si="47"/>
        <v>0</v>
      </c>
      <c r="L69" s="191">
        <f t="shared" si="47"/>
        <v>0</v>
      </c>
      <c r="M69" s="191">
        <f t="shared" si="47"/>
        <v>0</v>
      </c>
      <c r="N69" s="191">
        <f t="shared" si="47"/>
        <v>0</v>
      </c>
      <c r="O69" s="191">
        <f t="shared" si="47"/>
        <v>0</v>
      </c>
      <c r="P69" s="191">
        <f t="shared" si="47"/>
        <v>0</v>
      </c>
      <c r="Q69" s="191">
        <f t="shared" si="47"/>
        <v>0</v>
      </c>
      <c r="R69" s="191">
        <f t="shared" si="47"/>
        <v>0</v>
      </c>
      <c r="S69" s="191">
        <f t="shared" si="47"/>
        <v>0</v>
      </c>
      <c r="T69" s="191">
        <f t="shared" si="47"/>
        <v>0</v>
      </c>
      <c r="U69" s="191">
        <f t="shared" si="47"/>
        <v>0</v>
      </c>
      <c r="V69" s="191">
        <f t="shared" si="47"/>
        <v>0</v>
      </c>
      <c r="W69" s="191">
        <f t="shared" si="47"/>
        <v>0</v>
      </c>
      <c r="X69" s="191">
        <f t="shared" si="47"/>
        <v>0</v>
      </c>
      <c r="Y69" s="191">
        <f t="shared" si="47"/>
        <v>0</v>
      </c>
      <c r="Z69" s="191">
        <f t="shared" si="47"/>
        <v>0</v>
      </c>
      <c r="AA69" s="191">
        <f t="shared" si="47"/>
        <v>0</v>
      </c>
      <c r="AB69" s="191">
        <f t="shared" si="47"/>
        <v>0</v>
      </c>
      <c r="AC69" s="191">
        <f t="shared" si="47"/>
        <v>0</v>
      </c>
      <c r="AD69" s="191">
        <f t="shared" si="47"/>
        <v>0</v>
      </c>
      <c r="AE69" s="191">
        <f t="shared" si="47"/>
        <v>0</v>
      </c>
      <c r="AF69" s="191">
        <f t="shared" si="47"/>
        <v>0</v>
      </c>
      <c r="AG69" s="191">
        <f t="shared" si="47"/>
        <v>0</v>
      </c>
      <c r="AH69" s="191">
        <f t="shared" si="47"/>
        <v>0</v>
      </c>
      <c r="AI69" s="191">
        <f t="shared" si="47"/>
        <v>0</v>
      </c>
      <c r="AJ69" s="191">
        <f t="shared" si="47"/>
        <v>0</v>
      </c>
      <c r="AK69" s="191">
        <f t="shared" si="47"/>
        <v>0</v>
      </c>
      <c r="AL69" s="191">
        <f t="shared" si="47"/>
        <v>0</v>
      </c>
      <c r="AM69" s="191">
        <f t="shared" si="47"/>
        <v>0</v>
      </c>
      <c r="AN69" s="191">
        <f t="shared" si="47"/>
        <v>0</v>
      </c>
      <c r="AO69" s="191">
        <f t="shared" si="47"/>
        <v>0</v>
      </c>
      <c r="AP69" s="191">
        <f t="shared" si="47"/>
        <v>0</v>
      </c>
      <c r="AQ69" s="191">
        <f t="shared" si="47"/>
        <v>0</v>
      </c>
      <c r="AR69" s="191">
        <f t="shared" si="47"/>
        <v>0</v>
      </c>
      <c r="AS69" s="191">
        <f t="shared" si="47"/>
        <v>0</v>
      </c>
      <c r="AT69" s="191">
        <f t="shared" si="47"/>
        <v>11288.46339</v>
      </c>
      <c r="AU69" s="191">
        <f t="shared" si="47"/>
        <v>16150.99091</v>
      </c>
      <c r="AV69" s="191">
        <f t="shared" si="47"/>
        <v>24986.09106</v>
      </c>
      <c r="AW69" s="191">
        <f t="shared" si="47"/>
        <v>39028.30389</v>
      </c>
      <c r="AX69" s="191">
        <f t="shared" si="47"/>
        <v>57208.52212</v>
      </c>
      <c r="AY69" s="191">
        <f t="shared" si="47"/>
        <v>75388.74035</v>
      </c>
      <c r="AZ69" s="191">
        <f t="shared" si="47"/>
        <v>89430.95318</v>
      </c>
      <c r="BA69" s="191">
        <f t="shared" si="47"/>
        <v>98266.05333</v>
      </c>
      <c r="BB69" s="191">
        <f t="shared" si="47"/>
        <v>103128.5809</v>
      </c>
      <c r="BC69" s="191">
        <f t="shared" si="47"/>
        <v>105609.228</v>
      </c>
      <c r="BD69" s="223">
        <f t="shared" si="47"/>
        <v>106825.8267</v>
      </c>
      <c r="BE69" s="191"/>
    </row>
    <row r="70">
      <c r="A70" s="75"/>
      <c r="E70" s="212" t="s">
        <v>55</v>
      </c>
      <c r="F70" s="191">
        <f t="shared" ref="F70:BD70" si="48">$B$7*F39</f>
        <v>0</v>
      </c>
      <c r="G70" s="191">
        <f t="shared" si="48"/>
        <v>0</v>
      </c>
      <c r="H70" s="191">
        <f t="shared" si="48"/>
        <v>0</v>
      </c>
      <c r="I70" s="191">
        <f t="shared" si="48"/>
        <v>0</v>
      </c>
      <c r="J70" s="191">
        <f t="shared" si="48"/>
        <v>0</v>
      </c>
      <c r="K70" s="191">
        <f t="shared" si="48"/>
        <v>0</v>
      </c>
      <c r="L70" s="191">
        <f t="shared" si="48"/>
        <v>0</v>
      </c>
      <c r="M70" s="191">
        <f t="shared" si="48"/>
        <v>0</v>
      </c>
      <c r="N70" s="191">
        <f t="shared" si="48"/>
        <v>0</v>
      </c>
      <c r="O70" s="191">
        <f t="shared" si="48"/>
        <v>0</v>
      </c>
      <c r="P70" s="191">
        <f t="shared" si="48"/>
        <v>0</v>
      </c>
      <c r="Q70" s="191">
        <f t="shared" si="48"/>
        <v>0</v>
      </c>
      <c r="R70" s="191">
        <f t="shared" si="48"/>
        <v>0</v>
      </c>
      <c r="S70" s="191">
        <f t="shared" si="48"/>
        <v>0</v>
      </c>
      <c r="T70" s="191">
        <f t="shared" si="48"/>
        <v>0</v>
      </c>
      <c r="U70" s="191">
        <f t="shared" si="48"/>
        <v>0</v>
      </c>
      <c r="V70" s="191">
        <f t="shared" si="48"/>
        <v>0</v>
      </c>
      <c r="W70" s="191">
        <f t="shared" si="48"/>
        <v>0</v>
      </c>
      <c r="X70" s="191">
        <f t="shared" si="48"/>
        <v>0</v>
      </c>
      <c r="Y70" s="191">
        <f t="shared" si="48"/>
        <v>0</v>
      </c>
      <c r="Z70" s="191">
        <f t="shared" si="48"/>
        <v>0</v>
      </c>
      <c r="AA70" s="191">
        <f t="shared" si="48"/>
        <v>0</v>
      </c>
      <c r="AB70" s="191">
        <f t="shared" si="48"/>
        <v>0</v>
      </c>
      <c r="AC70" s="191">
        <f t="shared" si="48"/>
        <v>0</v>
      </c>
      <c r="AD70" s="191">
        <f t="shared" si="48"/>
        <v>0</v>
      </c>
      <c r="AE70" s="191">
        <f t="shared" si="48"/>
        <v>0</v>
      </c>
      <c r="AF70" s="191">
        <f t="shared" si="48"/>
        <v>0</v>
      </c>
      <c r="AG70" s="191">
        <f t="shared" si="48"/>
        <v>0</v>
      </c>
      <c r="AH70" s="191">
        <f t="shared" si="48"/>
        <v>0</v>
      </c>
      <c r="AI70" s="191">
        <f t="shared" si="48"/>
        <v>0</v>
      </c>
      <c r="AJ70" s="191">
        <f t="shared" si="48"/>
        <v>0</v>
      </c>
      <c r="AK70" s="191">
        <f t="shared" si="48"/>
        <v>0</v>
      </c>
      <c r="AL70" s="191">
        <f t="shared" si="48"/>
        <v>0</v>
      </c>
      <c r="AM70" s="191">
        <f t="shared" si="48"/>
        <v>0</v>
      </c>
      <c r="AN70" s="191">
        <f t="shared" si="48"/>
        <v>0</v>
      </c>
      <c r="AO70" s="191">
        <f t="shared" si="48"/>
        <v>0</v>
      </c>
      <c r="AP70" s="191">
        <f t="shared" si="48"/>
        <v>0</v>
      </c>
      <c r="AQ70" s="191">
        <f t="shared" si="48"/>
        <v>0</v>
      </c>
      <c r="AR70" s="191">
        <f t="shared" si="48"/>
        <v>0</v>
      </c>
      <c r="AS70" s="191">
        <f t="shared" si="48"/>
        <v>0</v>
      </c>
      <c r="AT70" s="191">
        <f t="shared" si="48"/>
        <v>14871.88769</v>
      </c>
      <c r="AU70" s="191">
        <f t="shared" si="48"/>
        <v>23355.44634</v>
      </c>
      <c r="AV70" s="191">
        <f t="shared" si="48"/>
        <v>38769.8764</v>
      </c>
      <c r="AW70" s="191">
        <f t="shared" si="48"/>
        <v>63269.05623</v>
      </c>
      <c r="AX70" s="191">
        <f t="shared" si="48"/>
        <v>94987.73484</v>
      </c>
      <c r="AY70" s="191">
        <f t="shared" si="48"/>
        <v>126706.4135</v>
      </c>
      <c r="AZ70" s="191">
        <f t="shared" si="48"/>
        <v>151205.5933</v>
      </c>
      <c r="BA70" s="191">
        <f t="shared" si="48"/>
        <v>166620.0233</v>
      </c>
      <c r="BB70" s="191">
        <f t="shared" si="48"/>
        <v>175103.582</v>
      </c>
      <c r="BC70" s="191">
        <f t="shared" si="48"/>
        <v>179431.5195</v>
      </c>
      <c r="BD70" s="223">
        <f t="shared" si="48"/>
        <v>181554.0961</v>
      </c>
      <c r="BE70" s="191"/>
    </row>
    <row r="71">
      <c r="A71" s="75"/>
      <c r="D71" s="214" t="s">
        <v>56</v>
      </c>
      <c r="E71" s="212" t="s">
        <v>57</v>
      </c>
      <c r="F71" s="191">
        <f t="shared" ref="F71:BD71" si="49">$B$7*F40</f>
        <v>0</v>
      </c>
      <c r="G71" s="191">
        <f t="shared" si="49"/>
        <v>0</v>
      </c>
      <c r="H71" s="191">
        <f t="shared" si="49"/>
        <v>0</v>
      </c>
      <c r="I71" s="191">
        <f t="shared" si="49"/>
        <v>0</v>
      </c>
      <c r="J71" s="191">
        <f t="shared" si="49"/>
        <v>0</v>
      </c>
      <c r="K71" s="191">
        <f t="shared" si="49"/>
        <v>0</v>
      </c>
      <c r="L71" s="191">
        <f t="shared" si="49"/>
        <v>0</v>
      </c>
      <c r="M71" s="191">
        <f t="shared" si="49"/>
        <v>0</v>
      </c>
      <c r="N71" s="191">
        <f t="shared" si="49"/>
        <v>0</v>
      </c>
      <c r="O71" s="191">
        <f t="shared" si="49"/>
        <v>0</v>
      </c>
      <c r="P71" s="191">
        <f t="shared" si="49"/>
        <v>0</v>
      </c>
      <c r="Q71" s="191">
        <f t="shared" si="49"/>
        <v>0</v>
      </c>
      <c r="R71" s="191">
        <f t="shared" si="49"/>
        <v>0</v>
      </c>
      <c r="S71" s="191">
        <f t="shared" si="49"/>
        <v>0</v>
      </c>
      <c r="T71" s="191">
        <f t="shared" si="49"/>
        <v>0</v>
      </c>
      <c r="U71" s="191">
        <f t="shared" si="49"/>
        <v>0</v>
      </c>
      <c r="V71" s="191">
        <f t="shared" si="49"/>
        <v>0</v>
      </c>
      <c r="W71" s="191">
        <f t="shared" si="49"/>
        <v>0</v>
      </c>
      <c r="X71" s="191">
        <f t="shared" si="49"/>
        <v>0</v>
      </c>
      <c r="Y71" s="191">
        <f t="shared" si="49"/>
        <v>0</v>
      </c>
      <c r="Z71" s="191">
        <f t="shared" si="49"/>
        <v>0</v>
      </c>
      <c r="AA71" s="191">
        <f t="shared" si="49"/>
        <v>0</v>
      </c>
      <c r="AB71" s="191">
        <f t="shared" si="49"/>
        <v>0</v>
      </c>
      <c r="AC71" s="191">
        <f t="shared" si="49"/>
        <v>0</v>
      </c>
      <c r="AD71" s="191">
        <f t="shared" si="49"/>
        <v>0</v>
      </c>
      <c r="AE71" s="191">
        <f t="shared" si="49"/>
        <v>0</v>
      </c>
      <c r="AF71" s="191">
        <f t="shared" si="49"/>
        <v>0</v>
      </c>
      <c r="AG71" s="191">
        <f t="shared" si="49"/>
        <v>0</v>
      </c>
      <c r="AH71" s="191">
        <f t="shared" si="49"/>
        <v>0</v>
      </c>
      <c r="AI71" s="191">
        <f t="shared" si="49"/>
        <v>0</v>
      </c>
      <c r="AJ71" s="191">
        <f t="shared" si="49"/>
        <v>0</v>
      </c>
      <c r="AK71" s="191">
        <f t="shared" si="49"/>
        <v>0</v>
      </c>
      <c r="AL71" s="191">
        <f t="shared" si="49"/>
        <v>0</v>
      </c>
      <c r="AM71" s="191">
        <f t="shared" si="49"/>
        <v>0</v>
      </c>
      <c r="AN71" s="191">
        <f t="shared" si="49"/>
        <v>0</v>
      </c>
      <c r="AO71" s="191">
        <f t="shared" si="49"/>
        <v>9752.710114</v>
      </c>
      <c r="AP71" s="191">
        <f t="shared" si="49"/>
        <v>13063.36715</v>
      </c>
      <c r="AQ71" s="191">
        <f t="shared" si="49"/>
        <v>19078.75449</v>
      </c>
      <c r="AR71" s="191">
        <f t="shared" si="49"/>
        <v>28639.41003</v>
      </c>
      <c r="AS71" s="191">
        <f t="shared" si="49"/>
        <v>41017.43095</v>
      </c>
      <c r="AT71" s="191">
        <f t="shared" si="49"/>
        <v>53395.45188</v>
      </c>
      <c r="AU71" s="191">
        <f t="shared" si="49"/>
        <v>62956.10742</v>
      </c>
      <c r="AV71" s="191">
        <f t="shared" si="49"/>
        <v>68971.49476</v>
      </c>
      <c r="AW71" s="191">
        <f t="shared" si="49"/>
        <v>72282.15179</v>
      </c>
      <c r="AX71" s="191">
        <f t="shared" si="49"/>
        <v>73971.10303</v>
      </c>
      <c r="AY71" s="191">
        <f t="shared" si="49"/>
        <v>74799.42559</v>
      </c>
      <c r="AZ71" s="191">
        <f t="shared" si="49"/>
        <v>75197.80878</v>
      </c>
      <c r="BA71" s="191">
        <f t="shared" si="49"/>
        <v>75387.61172</v>
      </c>
      <c r="BB71" s="191">
        <f t="shared" si="49"/>
        <v>75477.63335</v>
      </c>
      <c r="BC71" s="191">
        <f t="shared" si="49"/>
        <v>75520.23839</v>
      </c>
      <c r="BD71" s="223">
        <f t="shared" si="49"/>
        <v>75540.3819</v>
      </c>
      <c r="BE71" s="191"/>
    </row>
    <row r="72">
      <c r="A72" s="75"/>
      <c r="E72" s="212" t="s">
        <v>56</v>
      </c>
      <c r="F72" s="191">
        <f t="shared" ref="F72:BD72" si="50">$B$7*F41</f>
        <v>0</v>
      </c>
      <c r="G72" s="191">
        <f t="shared" si="50"/>
        <v>0</v>
      </c>
      <c r="H72" s="191">
        <f t="shared" si="50"/>
        <v>0</v>
      </c>
      <c r="I72" s="191">
        <f t="shared" si="50"/>
        <v>0</v>
      </c>
      <c r="J72" s="191">
        <f t="shared" si="50"/>
        <v>0</v>
      </c>
      <c r="K72" s="191">
        <f t="shared" si="50"/>
        <v>0</v>
      </c>
      <c r="L72" s="191">
        <f t="shared" si="50"/>
        <v>0</v>
      </c>
      <c r="M72" s="191">
        <f t="shared" si="50"/>
        <v>0</v>
      </c>
      <c r="N72" s="191">
        <f t="shared" si="50"/>
        <v>0</v>
      </c>
      <c r="O72" s="191">
        <f t="shared" si="50"/>
        <v>0</v>
      </c>
      <c r="P72" s="191">
        <f t="shared" si="50"/>
        <v>0</v>
      </c>
      <c r="Q72" s="191">
        <f t="shared" si="50"/>
        <v>0</v>
      </c>
      <c r="R72" s="191">
        <f t="shared" si="50"/>
        <v>0</v>
      </c>
      <c r="S72" s="191">
        <f t="shared" si="50"/>
        <v>0</v>
      </c>
      <c r="T72" s="191">
        <f t="shared" si="50"/>
        <v>0</v>
      </c>
      <c r="U72" s="191">
        <f t="shared" si="50"/>
        <v>0</v>
      </c>
      <c r="V72" s="191">
        <f t="shared" si="50"/>
        <v>0</v>
      </c>
      <c r="W72" s="191">
        <f t="shared" si="50"/>
        <v>0</v>
      </c>
      <c r="X72" s="191">
        <f t="shared" si="50"/>
        <v>0</v>
      </c>
      <c r="Y72" s="191">
        <f t="shared" si="50"/>
        <v>0</v>
      </c>
      <c r="Z72" s="191">
        <f t="shared" si="50"/>
        <v>0</v>
      </c>
      <c r="AA72" s="191">
        <f t="shared" si="50"/>
        <v>0</v>
      </c>
      <c r="AB72" s="191">
        <f t="shared" si="50"/>
        <v>0</v>
      </c>
      <c r="AC72" s="191">
        <f t="shared" si="50"/>
        <v>0</v>
      </c>
      <c r="AD72" s="191">
        <f t="shared" si="50"/>
        <v>0</v>
      </c>
      <c r="AE72" s="191">
        <f t="shared" si="50"/>
        <v>0</v>
      </c>
      <c r="AF72" s="191">
        <f t="shared" si="50"/>
        <v>0</v>
      </c>
      <c r="AG72" s="191">
        <f t="shared" si="50"/>
        <v>0</v>
      </c>
      <c r="AH72" s="191">
        <f t="shared" si="50"/>
        <v>0</v>
      </c>
      <c r="AI72" s="191">
        <f t="shared" si="50"/>
        <v>0</v>
      </c>
      <c r="AJ72" s="191">
        <f t="shared" si="50"/>
        <v>0</v>
      </c>
      <c r="AK72" s="191">
        <f t="shared" si="50"/>
        <v>0</v>
      </c>
      <c r="AL72" s="191">
        <f t="shared" si="50"/>
        <v>0</v>
      </c>
      <c r="AM72" s="191">
        <f t="shared" si="50"/>
        <v>0</v>
      </c>
      <c r="AN72" s="191">
        <f t="shared" si="50"/>
        <v>0</v>
      </c>
      <c r="AO72" s="191">
        <f t="shared" si="50"/>
        <v>11288.46339</v>
      </c>
      <c r="AP72" s="191">
        <f t="shared" si="50"/>
        <v>16150.99091</v>
      </c>
      <c r="AQ72" s="191">
        <f t="shared" si="50"/>
        <v>24986.09106</v>
      </c>
      <c r="AR72" s="191">
        <f t="shared" si="50"/>
        <v>39028.30389</v>
      </c>
      <c r="AS72" s="191">
        <f t="shared" si="50"/>
        <v>57208.52212</v>
      </c>
      <c r="AT72" s="191">
        <f t="shared" si="50"/>
        <v>75388.74035</v>
      </c>
      <c r="AU72" s="191">
        <f t="shared" si="50"/>
        <v>89430.95318</v>
      </c>
      <c r="AV72" s="191">
        <f t="shared" si="50"/>
        <v>98266.05333</v>
      </c>
      <c r="AW72" s="191">
        <f t="shared" si="50"/>
        <v>103128.5809</v>
      </c>
      <c r="AX72" s="191">
        <f t="shared" si="50"/>
        <v>105609.228</v>
      </c>
      <c r="AY72" s="191">
        <f t="shared" si="50"/>
        <v>106825.8267</v>
      </c>
      <c r="AZ72" s="191">
        <f t="shared" si="50"/>
        <v>107410.952</v>
      </c>
      <c r="BA72" s="191">
        <f t="shared" si="50"/>
        <v>107689.7251</v>
      </c>
      <c r="BB72" s="191">
        <f t="shared" si="50"/>
        <v>107821.9444</v>
      </c>
      <c r="BC72" s="191">
        <f t="shared" si="50"/>
        <v>107884.5205</v>
      </c>
      <c r="BD72" s="223">
        <f t="shared" si="50"/>
        <v>107914.1063</v>
      </c>
      <c r="BE72" s="191"/>
    </row>
    <row r="73">
      <c r="A73" s="75"/>
      <c r="E73" s="212" t="s">
        <v>55</v>
      </c>
      <c r="F73" s="191">
        <f t="shared" ref="F73:BD73" si="51">$B$7*F42</f>
        <v>0</v>
      </c>
      <c r="G73" s="191">
        <f t="shared" si="51"/>
        <v>0</v>
      </c>
      <c r="H73" s="191">
        <f t="shared" si="51"/>
        <v>0</v>
      </c>
      <c r="I73" s="191">
        <f t="shared" si="51"/>
        <v>0</v>
      </c>
      <c r="J73" s="191">
        <f t="shared" si="51"/>
        <v>0</v>
      </c>
      <c r="K73" s="191">
        <f t="shared" si="51"/>
        <v>0</v>
      </c>
      <c r="L73" s="191">
        <f t="shared" si="51"/>
        <v>0</v>
      </c>
      <c r="M73" s="191">
        <f t="shared" si="51"/>
        <v>0</v>
      </c>
      <c r="N73" s="191">
        <f t="shared" si="51"/>
        <v>0</v>
      </c>
      <c r="O73" s="191">
        <f t="shared" si="51"/>
        <v>0</v>
      </c>
      <c r="P73" s="191">
        <f t="shared" si="51"/>
        <v>0</v>
      </c>
      <c r="Q73" s="191">
        <f t="shared" si="51"/>
        <v>0</v>
      </c>
      <c r="R73" s="191">
        <f t="shared" si="51"/>
        <v>0</v>
      </c>
      <c r="S73" s="191">
        <f t="shared" si="51"/>
        <v>0</v>
      </c>
      <c r="T73" s="191">
        <f t="shared" si="51"/>
        <v>0</v>
      </c>
      <c r="U73" s="191">
        <f t="shared" si="51"/>
        <v>0</v>
      </c>
      <c r="V73" s="191">
        <f t="shared" si="51"/>
        <v>0</v>
      </c>
      <c r="W73" s="191">
        <f t="shared" si="51"/>
        <v>0</v>
      </c>
      <c r="X73" s="191">
        <f t="shared" si="51"/>
        <v>0</v>
      </c>
      <c r="Y73" s="191">
        <f t="shared" si="51"/>
        <v>0</v>
      </c>
      <c r="Z73" s="191">
        <f t="shared" si="51"/>
        <v>0</v>
      </c>
      <c r="AA73" s="191">
        <f t="shared" si="51"/>
        <v>0</v>
      </c>
      <c r="AB73" s="191">
        <f t="shared" si="51"/>
        <v>0</v>
      </c>
      <c r="AC73" s="191">
        <f t="shared" si="51"/>
        <v>0</v>
      </c>
      <c r="AD73" s="191">
        <f t="shared" si="51"/>
        <v>0</v>
      </c>
      <c r="AE73" s="191">
        <f t="shared" si="51"/>
        <v>0</v>
      </c>
      <c r="AF73" s="191">
        <f t="shared" si="51"/>
        <v>0</v>
      </c>
      <c r="AG73" s="191">
        <f t="shared" si="51"/>
        <v>0</v>
      </c>
      <c r="AH73" s="191">
        <f t="shared" si="51"/>
        <v>0</v>
      </c>
      <c r="AI73" s="191">
        <f t="shared" si="51"/>
        <v>0</v>
      </c>
      <c r="AJ73" s="191">
        <f t="shared" si="51"/>
        <v>0</v>
      </c>
      <c r="AK73" s="191">
        <f t="shared" si="51"/>
        <v>0</v>
      </c>
      <c r="AL73" s="191">
        <f t="shared" si="51"/>
        <v>0</v>
      </c>
      <c r="AM73" s="191">
        <f t="shared" si="51"/>
        <v>0</v>
      </c>
      <c r="AN73" s="191">
        <f t="shared" si="51"/>
        <v>0</v>
      </c>
      <c r="AO73" s="191">
        <f t="shared" si="51"/>
        <v>14871.88769</v>
      </c>
      <c r="AP73" s="191">
        <f t="shared" si="51"/>
        <v>23355.44634</v>
      </c>
      <c r="AQ73" s="191">
        <f t="shared" si="51"/>
        <v>38769.8764</v>
      </c>
      <c r="AR73" s="191">
        <f t="shared" si="51"/>
        <v>63269.05623</v>
      </c>
      <c r="AS73" s="191">
        <f t="shared" si="51"/>
        <v>94987.73484</v>
      </c>
      <c r="AT73" s="191">
        <f t="shared" si="51"/>
        <v>126706.4135</v>
      </c>
      <c r="AU73" s="191">
        <f t="shared" si="51"/>
        <v>151205.5933</v>
      </c>
      <c r="AV73" s="191">
        <f t="shared" si="51"/>
        <v>166620.0233</v>
      </c>
      <c r="AW73" s="191">
        <f t="shared" si="51"/>
        <v>175103.582</v>
      </c>
      <c r="AX73" s="191">
        <f t="shared" si="51"/>
        <v>179431.5195</v>
      </c>
      <c r="AY73" s="191">
        <f t="shared" si="51"/>
        <v>181554.0961</v>
      </c>
      <c r="AZ73" s="191">
        <f t="shared" si="51"/>
        <v>182574.953</v>
      </c>
      <c r="BA73" s="191">
        <f t="shared" si="51"/>
        <v>183061.323</v>
      </c>
      <c r="BB73" s="191">
        <f t="shared" si="51"/>
        <v>183292.0035</v>
      </c>
      <c r="BC73" s="191">
        <f t="shared" si="51"/>
        <v>183401.1789</v>
      </c>
      <c r="BD73" s="223">
        <f t="shared" si="51"/>
        <v>183452.7966</v>
      </c>
      <c r="BE73" s="191"/>
    </row>
    <row r="74">
      <c r="A74" s="75"/>
      <c r="D74" s="214" t="s">
        <v>55</v>
      </c>
      <c r="E74" s="212" t="s">
        <v>57</v>
      </c>
      <c r="F74" s="191">
        <f t="shared" ref="F74:BD74" si="52">$B$7*F43</f>
        <v>0</v>
      </c>
      <c r="G74" s="191">
        <f t="shared" si="52"/>
        <v>0</v>
      </c>
      <c r="H74" s="191">
        <f t="shared" si="52"/>
        <v>0</v>
      </c>
      <c r="I74" s="191">
        <f t="shared" si="52"/>
        <v>0</v>
      </c>
      <c r="J74" s="191">
        <f t="shared" si="52"/>
        <v>0</v>
      </c>
      <c r="K74" s="191">
        <f t="shared" si="52"/>
        <v>0</v>
      </c>
      <c r="L74" s="191">
        <f t="shared" si="52"/>
        <v>0</v>
      </c>
      <c r="M74" s="191">
        <f t="shared" si="52"/>
        <v>0</v>
      </c>
      <c r="N74" s="191">
        <f t="shared" si="52"/>
        <v>0</v>
      </c>
      <c r="O74" s="191">
        <f t="shared" si="52"/>
        <v>0</v>
      </c>
      <c r="P74" s="191">
        <f t="shared" si="52"/>
        <v>0</v>
      </c>
      <c r="Q74" s="191">
        <f t="shared" si="52"/>
        <v>0</v>
      </c>
      <c r="R74" s="191">
        <f t="shared" si="52"/>
        <v>0</v>
      </c>
      <c r="S74" s="191">
        <f t="shared" si="52"/>
        <v>0</v>
      </c>
      <c r="T74" s="191">
        <f t="shared" si="52"/>
        <v>0</v>
      </c>
      <c r="U74" s="191">
        <f t="shared" si="52"/>
        <v>0</v>
      </c>
      <c r="V74" s="191">
        <f t="shared" si="52"/>
        <v>0</v>
      </c>
      <c r="W74" s="191">
        <f t="shared" si="52"/>
        <v>0</v>
      </c>
      <c r="X74" s="191">
        <f t="shared" si="52"/>
        <v>0</v>
      </c>
      <c r="Y74" s="191">
        <f t="shared" si="52"/>
        <v>0</v>
      </c>
      <c r="Z74" s="191">
        <f t="shared" si="52"/>
        <v>0</v>
      </c>
      <c r="AA74" s="191">
        <f t="shared" si="52"/>
        <v>0</v>
      </c>
      <c r="AB74" s="191">
        <f t="shared" si="52"/>
        <v>0</v>
      </c>
      <c r="AC74" s="191">
        <f t="shared" si="52"/>
        <v>0</v>
      </c>
      <c r="AD74" s="191">
        <f t="shared" si="52"/>
        <v>0</v>
      </c>
      <c r="AE74" s="191">
        <f t="shared" si="52"/>
        <v>0</v>
      </c>
      <c r="AF74" s="191">
        <f t="shared" si="52"/>
        <v>0</v>
      </c>
      <c r="AG74" s="191">
        <f t="shared" si="52"/>
        <v>0</v>
      </c>
      <c r="AH74" s="191">
        <f t="shared" si="52"/>
        <v>0</v>
      </c>
      <c r="AI74" s="191">
        <f t="shared" si="52"/>
        <v>0</v>
      </c>
      <c r="AJ74" s="191">
        <f t="shared" si="52"/>
        <v>9752.710114</v>
      </c>
      <c r="AK74" s="191">
        <f t="shared" si="52"/>
        <v>13063.36715</v>
      </c>
      <c r="AL74" s="191">
        <f t="shared" si="52"/>
        <v>19078.75449</v>
      </c>
      <c r="AM74" s="191">
        <f t="shared" si="52"/>
        <v>28639.41003</v>
      </c>
      <c r="AN74" s="191">
        <f t="shared" si="52"/>
        <v>41017.43095</v>
      </c>
      <c r="AO74" s="191">
        <f t="shared" si="52"/>
        <v>53395.45188</v>
      </c>
      <c r="AP74" s="191">
        <f t="shared" si="52"/>
        <v>62956.10742</v>
      </c>
      <c r="AQ74" s="191">
        <f t="shared" si="52"/>
        <v>68971.49476</v>
      </c>
      <c r="AR74" s="191">
        <f t="shared" si="52"/>
        <v>72282.15179</v>
      </c>
      <c r="AS74" s="191">
        <f t="shared" si="52"/>
        <v>73971.10303</v>
      </c>
      <c r="AT74" s="191">
        <f t="shared" si="52"/>
        <v>74799.42559</v>
      </c>
      <c r="AU74" s="191">
        <f t="shared" si="52"/>
        <v>75197.80878</v>
      </c>
      <c r="AV74" s="191">
        <f t="shared" si="52"/>
        <v>75387.61172</v>
      </c>
      <c r="AW74" s="191">
        <f t="shared" si="52"/>
        <v>75477.63335</v>
      </c>
      <c r="AX74" s="191">
        <f t="shared" si="52"/>
        <v>75520.23839</v>
      </c>
      <c r="AY74" s="191">
        <f t="shared" si="52"/>
        <v>75540.3819</v>
      </c>
      <c r="AZ74" s="191">
        <f t="shared" si="52"/>
        <v>75549.9011</v>
      </c>
      <c r="BA74" s="191">
        <f t="shared" si="52"/>
        <v>75554.39857</v>
      </c>
      <c r="BB74" s="191">
        <f t="shared" si="52"/>
        <v>75556.52322</v>
      </c>
      <c r="BC74" s="191">
        <f t="shared" si="52"/>
        <v>75557.52688</v>
      </c>
      <c r="BD74" s="223">
        <f t="shared" si="52"/>
        <v>75558.00099</v>
      </c>
      <c r="BE74" s="191"/>
    </row>
    <row r="75">
      <c r="A75" s="75"/>
      <c r="E75" s="212" t="s">
        <v>56</v>
      </c>
      <c r="F75" s="191">
        <f t="shared" ref="F75:BD75" si="53">$B$7*F44</f>
        <v>0</v>
      </c>
      <c r="G75" s="191">
        <f t="shared" si="53"/>
        <v>0</v>
      </c>
      <c r="H75" s="191">
        <f t="shared" si="53"/>
        <v>0</v>
      </c>
      <c r="I75" s="191">
        <f t="shared" si="53"/>
        <v>0</v>
      </c>
      <c r="J75" s="191">
        <f t="shared" si="53"/>
        <v>0</v>
      </c>
      <c r="K75" s="191">
        <f t="shared" si="53"/>
        <v>0</v>
      </c>
      <c r="L75" s="191">
        <f t="shared" si="53"/>
        <v>0</v>
      </c>
      <c r="M75" s="191">
        <f t="shared" si="53"/>
        <v>0</v>
      </c>
      <c r="N75" s="191">
        <f t="shared" si="53"/>
        <v>0</v>
      </c>
      <c r="O75" s="191">
        <f t="shared" si="53"/>
        <v>0</v>
      </c>
      <c r="P75" s="191">
        <f t="shared" si="53"/>
        <v>0</v>
      </c>
      <c r="Q75" s="191">
        <f t="shared" si="53"/>
        <v>0</v>
      </c>
      <c r="R75" s="191">
        <f t="shared" si="53"/>
        <v>0</v>
      </c>
      <c r="S75" s="191">
        <f t="shared" si="53"/>
        <v>0</v>
      </c>
      <c r="T75" s="191">
        <f t="shared" si="53"/>
        <v>0</v>
      </c>
      <c r="U75" s="191">
        <f t="shared" si="53"/>
        <v>0</v>
      </c>
      <c r="V75" s="191">
        <f t="shared" si="53"/>
        <v>0</v>
      </c>
      <c r="W75" s="191">
        <f t="shared" si="53"/>
        <v>0</v>
      </c>
      <c r="X75" s="191">
        <f t="shared" si="53"/>
        <v>0</v>
      </c>
      <c r="Y75" s="191">
        <f t="shared" si="53"/>
        <v>0</v>
      </c>
      <c r="Z75" s="191">
        <f t="shared" si="53"/>
        <v>0</v>
      </c>
      <c r="AA75" s="191">
        <f t="shared" si="53"/>
        <v>0</v>
      </c>
      <c r="AB75" s="191">
        <f t="shared" si="53"/>
        <v>0</v>
      </c>
      <c r="AC75" s="191">
        <f t="shared" si="53"/>
        <v>0</v>
      </c>
      <c r="AD75" s="191">
        <f t="shared" si="53"/>
        <v>0</v>
      </c>
      <c r="AE75" s="191">
        <f t="shared" si="53"/>
        <v>0</v>
      </c>
      <c r="AF75" s="191">
        <f t="shared" si="53"/>
        <v>0</v>
      </c>
      <c r="AG75" s="191">
        <f t="shared" si="53"/>
        <v>0</v>
      </c>
      <c r="AH75" s="191">
        <f t="shared" si="53"/>
        <v>0</v>
      </c>
      <c r="AI75" s="191">
        <f t="shared" si="53"/>
        <v>0</v>
      </c>
      <c r="AJ75" s="191">
        <f t="shared" si="53"/>
        <v>11288.46339</v>
      </c>
      <c r="AK75" s="191">
        <f t="shared" si="53"/>
        <v>16150.99091</v>
      </c>
      <c r="AL75" s="191">
        <f t="shared" si="53"/>
        <v>24986.09106</v>
      </c>
      <c r="AM75" s="191">
        <f t="shared" si="53"/>
        <v>39028.30389</v>
      </c>
      <c r="AN75" s="191">
        <f t="shared" si="53"/>
        <v>57208.52212</v>
      </c>
      <c r="AO75" s="191">
        <f t="shared" si="53"/>
        <v>75388.74035</v>
      </c>
      <c r="AP75" s="191">
        <f t="shared" si="53"/>
        <v>89430.95318</v>
      </c>
      <c r="AQ75" s="191">
        <f t="shared" si="53"/>
        <v>98266.05333</v>
      </c>
      <c r="AR75" s="191">
        <f t="shared" si="53"/>
        <v>103128.5809</v>
      </c>
      <c r="AS75" s="191">
        <f t="shared" si="53"/>
        <v>105609.228</v>
      </c>
      <c r="AT75" s="191">
        <f t="shared" si="53"/>
        <v>106825.8267</v>
      </c>
      <c r="AU75" s="191">
        <f t="shared" si="53"/>
        <v>107410.952</v>
      </c>
      <c r="AV75" s="191">
        <f t="shared" si="53"/>
        <v>107689.7251</v>
      </c>
      <c r="AW75" s="191">
        <f t="shared" si="53"/>
        <v>107821.9444</v>
      </c>
      <c r="AX75" s="191">
        <f t="shared" si="53"/>
        <v>107884.5205</v>
      </c>
      <c r="AY75" s="191">
        <f t="shared" si="53"/>
        <v>107914.1063</v>
      </c>
      <c r="AZ75" s="191">
        <f t="shared" si="53"/>
        <v>107928.0876</v>
      </c>
      <c r="BA75" s="191">
        <f t="shared" si="53"/>
        <v>107934.6933</v>
      </c>
      <c r="BB75" s="191">
        <f t="shared" si="53"/>
        <v>107937.8139</v>
      </c>
      <c r="BC75" s="191">
        <f t="shared" si="53"/>
        <v>107939.288</v>
      </c>
      <c r="BD75" s="223">
        <f t="shared" si="53"/>
        <v>107939.9844</v>
      </c>
      <c r="BE75" s="191"/>
    </row>
    <row r="76">
      <c r="A76" s="75"/>
      <c r="E76" s="212" t="s">
        <v>55</v>
      </c>
      <c r="F76" s="191">
        <f t="shared" ref="F76:BD76" si="54">$B$7*F45</f>
        <v>0</v>
      </c>
      <c r="G76" s="191">
        <f t="shared" si="54"/>
        <v>0</v>
      </c>
      <c r="H76" s="191">
        <f t="shared" si="54"/>
        <v>0</v>
      </c>
      <c r="I76" s="191">
        <f t="shared" si="54"/>
        <v>0</v>
      </c>
      <c r="J76" s="191">
        <f t="shared" si="54"/>
        <v>0</v>
      </c>
      <c r="K76" s="191">
        <f t="shared" si="54"/>
        <v>0</v>
      </c>
      <c r="L76" s="191">
        <f t="shared" si="54"/>
        <v>0</v>
      </c>
      <c r="M76" s="191">
        <f t="shared" si="54"/>
        <v>0</v>
      </c>
      <c r="N76" s="191">
        <f t="shared" si="54"/>
        <v>0</v>
      </c>
      <c r="O76" s="191">
        <f t="shared" si="54"/>
        <v>0</v>
      </c>
      <c r="P76" s="191">
        <f t="shared" si="54"/>
        <v>0</v>
      </c>
      <c r="Q76" s="191">
        <f t="shared" si="54"/>
        <v>0</v>
      </c>
      <c r="R76" s="191">
        <f t="shared" si="54"/>
        <v>0</v>
      </c>
      <c r="S76" s="191">
        <f t="shared" si="54"/>
        <v>0</v>
      </c>
      <c r="T76" s="191">
        <f t="shared" si="54"/>
        <v>0</v>
      </c>
      <c r="U76" s="191">
        <f t="shared" si="54"/>
        <v>0</v>
      </c>
      <c r="V76" s="191">
        <f t="shared" si="54"/>
        <v>0</v>
      </c>
      <c r="W76" s="191">
        <f t="shared" si="54"/>
        <v>0</v>
      </c>
      <c r="X76" s="191">
        <f t="shared" si="54"/>
        <v>0</v>
      </c>
      <c r="Y76" s="191">
        <f t="shared" si="54"/>
        <v>0</v>
      </c>
      <c r="Z76" s="191">
        <f t="shared" si="54"/>
        <v>0</v>
      </c>
      <c r="AA76" s="191">
        <f t="shared" si="54"/>
        <v>0</v>
      </c>
      <c r="AB76" s="191">
        <f t="shared" si="54"/>
        <v>0</v>
      </c>
      <c r="AC76" s="191">
        <f t="shared" si="54"/>
        <v>0</v>
      </c>
      <c r="AD76" s="191">
        <f t="shared" si="54"/>
        <v>0</v>
      </c>
      <c r="AE76" s="191">
        <f t="shared" si="54"/>
        <v>0</v>
      </c>
      <c r="AF76" s="191">
        <f t="shared" si="54"/>
        <v>0</v>
      </c>
      <c r="AG76" s="191">
        <f t="shared" si="54"/>
        <v>0</v>
      </c>
      <c r="AH76" s="191">
        <f t="shared" si="54"/>
        <v>0</v>
      </c>
      <c r="AI76" s="191">
        <f t="shared" si="54"/>
        <v>0</v>
      </c>
      <c r="AJ76" s="191">
        <f t="shared" si="54"/>
        <v>14871.88769</v>
      </c>
      <c r="AK76" s="191">
        <f t="shared" si="54"/>
        <v>23355.44634</v>
      </c>
      <c r="AL76" s="191">
        <f t="shared" si="54"/>
        <v>38769.8764</v>
      </c>
      <c r="AM76" s="191">
        <f t="shared" si="54"/>
        <v>63269.05623</v>
      </c>
      <c r="AN76" s="191">
        <f t="shared" si="54"/>
        <v>94987.73484</v>
      </c>
      <c r="AO76" s="191">
        <f t="shared" si="54"/>
        <v>126706.4135</v>
      </c>
      <c r="AP76" s="191">
        <f t="shared" si="54"/>
        <v>151205.5933</v>
      </c>
      <c r="AQ76" s="191">
        <f t="shared" si="54"/>
        <v>166620.0233</v>
      </c>
      <c r="AR76" s="191">
        <f t="shared" si="54"/>
        <v>175103.582</v>
      </c>
      <c r="AS76" s="191">
        <f t="shared" si="54"/>
        <v>179431.5195</v>
      </c>
      <c r="AT76" s="191">
        <f t="shared" si="54"/>
        <v>181554.0961</v>
      </c>
      <c r="AU76" s="191">
        <f t="shared" si="54"/>
        <v>182574.953</v>
      </c>
      <c r="AV76" s="191">
        <f t="shared" si="54"/>
        <v>183061.323</v>
      </c>
      <c r="AW76" s="191">
        <f t="shared" si="54"/>
        <v>183292.0035</v>
      </c>
      <c r="AX76" s="191">
        <f t="shared" si="54"/>
        <v>183401.1789</v>
      </c>
      <c r="AY76" s="191">
        <f t="shared" si="54"/>
        <v>183452.7966</v>
      </c>
      <c r="AZ76" s="191">
        <f t="shared" si="54"/>
        <v>183477.1896</v>
      </c>
      <c r="BA76" s="191">
        <f t="shared" si="54"/>
        <v>183488.7143</v>
      </c>
      <c r="BB76" s="191">
        <f t="shared" si="54"/>
        <v>183494.1588</v>
      </c>
      <c r="BC76" s="191">
        <f t="shared" si="54"/>
        <v>183496.7307</v>
      </c>
      <c r="BD76" s="223">
        <f t="shared" si="54"/>
        <v>183497.9456</v>
      </c>
      <c r="BE76" s="191"/>
    </row>
    <row r="77">
      <c r="A77" s="206" t="s">
        <v>73</v>
      </c>
      <c r="B77" s="207" t="s">
        <v>61</v>
      </c>
      <c r="C77" s="208" t="s">
        <v>70</v>
      </c>
      <c r="D77" s="208" t="s">
        <v>57</v>
      </c>
      <c r="E77" s="209" t="s">
        <v>57</v>
      </c>
      <c r="F77" s="224">
        <f t="shared" ref="F77:BD77" si="55">$B$8*F19</f>
        <v>0</v>
      </c>
      <c r="G77" s="225">
        <f t="shared" si="55"/>
        <v>0</v>
      </c>
      <c r="H77" s="225">
        <f t="shared" si="55"/>
        <v>0</v>
      </c>
      <c r="I77" s="225">
        <f t="shared" si="55"/>
        <v>0</v>
      </c>
      <c r="J77" s="225">
        <f t="shared" si="55"/>
        <v>0</v>
      </c>
      <c r="K77" s="225">
        <f t="shared" si="55"/>
        <v>0</v>
      </c>
      <c r="L77" s="225">
        <f t="shared" si="55"/>
        <v>0</v>
      </c>
      <c r="M77" s="225">
        <f t="shared" si="55"/>
        <v>0</v>
      </c>
      <c r="N77" s="225">
        <f t="shared" si="55"/>
        <v>0</v>
      </c>
      <c r="O77" s="225">
        <f t="shared" si="55"/>
        <v>0</v>
      </c>
      <c r="P77" s="225">
        <f t="shared" si="55"/>
        <v>0</v>
      </c>
      <c r="Q77" s="225">
        <f t="shared" si="55"/>
        <v>0</v>
      </c>
      <c r="R77" s="225">
        <f t="shared" si="55"/>
        <v>0</v>
      </c>
      <c r="S77" s="225">
        <f t="shared" si="55"/>
        <v>0</v>
      </c>
      <c r="T77" s="225">
        <f t="shared" si="55"/>
        <v>0</v>
      </c>
      <c r="U77" s="225">
        <f t="shared" si="55"/>
        <v>0</v>
      </c>
      <c r="V77" s="225">
        <f t="shared" si="55"/>
        <v>0</v>
      </c>
      <c r="W77" s="225">
        <f t="shared" si="55"/>
        <v>0</v>
      </c>
      <c r="X77" s="225">
        <f t="shared" si="55"/>
        <v>0</v>
      </c>
      <c r="Y77" s="225">
        <f t="shared" si="55"/>
        <v>0</v>
      </c>
      <c r="Z77" s="225">
        <f t="shared" si="55"/>
        <v>0</v>
      </c>
      <c r="AA77" s="225">
        <f t="shared" si="55"/>
        <v>0</v>
      </c>
      <c r="AB77" s="225">
        <f t="shared" si="55"/>
        <v>0</v>
      </c>
      <c r="AC77" s="225">
        <f t="shared" si="55"/>
        <v>0</v>
      </c>
      <c r="AD77" s="225">
        <f t="shared" si="55"/>
        <v>0</v>
      </c>
      <c r="AE77" s="225">
        <f t="shared" si="55"/>
        <v>0</v>
      </c>
      <c r="AF77" s="225">
        <f t="shared" si="55"/>
        <v>0</v>
      </c>
      <c r="AG77" s="225">
        <f t="shared" si="55"/>
        <v>0</v>
      </c>
      <c r="AH77" s="225">
        <f t="shared" si="55"/>
        <v>0</v>
      </c>
      <c r="AI77" s="225">
        <f t="shared" si="55"/>
        <v>0</v>
      </c>
      <c r="AJ77" s="225">
        <f t="shared" si="55"/>
        <v>0</v>
      </c>
      <c r="AK77" s="225">
        <f t="shared" si="55"/>
        <v>0</v>
      </c>
      <c r="AL77" s="225">
        <f t="shared" si="55"/>
        <v>0</v>
      </c>
      <c r="AM77" s="225">
        <f t="shared" si="55"/>
        <v>0</v>
      </c>
      <c r="AN77" s="225">
        <f t="shared" si="55"/>
        <v>0</v>
      </c>
      <c r="AO77" s="225">
        <f t="shared" si="55"/>
        <v>0</v>
      </c>
      <c r="AP77" s="225">
        <f t="shared" si="55"/>
        <v>0</v>
      </c>
      <c r="AQ77" s="225">
        <f t="shared" si="55"/>
        <v>0</v>
      </c>
      <c r="AR77" s="225">
        <f t="shared" si="55"/>
        <v>0</v>
      </c>
      <c r="AS77" s="225">
        <f t="shared" si="55"/>
        <v>0</v>
      </c>
      <c r="AT77" s="225">
        <f t="shared" si="55"/>
        <v>1281.691685</v>
      </c>
      <c r="AU77" s="225">
        <f t="shared" si="55"/>
        <v>1299.28753</v>
      </c>
      <c r="AV77" s="225">
        <f t="shared" si="55"/>
        <v>1336.386869</v>
      </c>
      <c r="AW77" s="225">
        <f t="shared" si="55"/>
        <v>1414.255806</v>
      </c>
      <c r="AX77" s="225">
        <f t="shared" si="55"/>
        <v>1576.161729</v>
      </c>
      <c r="AY77" s="225">
        <f t="shared" si="55"/>
        <v>1906.288204</v>
      </c>
      <c r="AZ77" s="225">
        <f t="shared" si="55"/>
        <v>2553.397201</v>
      </c>
      <c r="BA77" s="225">
        <f t="shared" si="55"/>
        <v>3729.179296</v>
      </c>
      <c r="BB77" s="225">
        <f t="shared" si="55"/>
        <v>5597.928051</v>
      </c>
      <c r="BC77" s="225">
        <f t="shared" si="55"/>
        <v>8017.365828</v>
      </c>
      <c r="BD77" s="226">
        <f t="shared" si="55"/>
        <v>10436.8036</v>
      </c>
      <c r="BE77" s="191"/>
    </row>
    <row r="78">
      <c r="A78" s="75"/>
      <c r="E78" s="212" t="s">
        <v>56</v>
      </c>
      <c r="F78" s="227">
        <f t="shared" ref="F78:BD78" si="56">$B$8*F20</f>
        <v>0</v>
      </c>
      <c r="G78" s="191">
        <f t="shared" si="56"/>
        <v>0</v>
      </c>
      <c r="H78" s="191">
        <f t="shared" si="56"/>
        <v>0</v>
      </c>
      <c r="I78" s="191">
        <f t="shared" si="56"/>
        <v>0</v>
      </c>
      <c r="J78" s="191">
        <f t="shared" si="56"/>
        <v>0</v>
      </c>
      <c r="K78" s="191">
        <f t="shared" si="56"/>
        <v>0</v>
      </c>
      <c r="L78" s="191">
        <f t="shared" si="56"/>
        <v>0</v>
      </c>
      <c r="M78" s="191">
        <f t="shared" si="56"/>
        <v>0</v>
      </c>
      <c r="N78" s="191">
        <f t="shared" si="56"/>
        <v>0</v>
      </c>
      <c r="O78" s="191">
        <f t="shared" si="56"/>
        <v>0</v>
      </c>
      <c r="P78" s="191">
        <f t="shared" si="56"/>
        <v>0</v>
      </c>
      <c r="Q78" s="191">
        <f t="shared" si="56"/>
        <v>0</v>
      </c>
      <c r="R78" s="191">
        <f t="shared" si="56"/>
        <v>0</v>
      </c>
      <c r="S78" s="191">
        <f t="shared" si="56"/>
        <v>0</v>
      </c>
      <c r="T78" s="191">
        <f t="shared" si="56"/>
        <v>0</v>
      </c>
      <c r="U78" s="191">
        <f t="shared" si="56"/>
        <v>0</v>
      </c>
      <c r="V78" s="191">
        <f t="shared" si="56"/>
        <v>0</v>
      </c>
      <c r="W78" s="191">
        <f t="shared" si="56"/>
        <v>0</v>
      </c>
      <c r="X78" s="191">
        <f t="shared" si="56"/>
        <v>0</v>
      </c>
      <c r="Y78" s="191">
        <f t="shared" si="56"/>
        <v>0</v>
      </c>
      <c r="Z78" s="191">
        <f t="shared" si="56"/>
        <v>0</v>
      </c>
      <c r="AA78" s="191">
        <f t="shared" si="56"/>
        <v>0</v>
      </c>
      <c r="AB78" s="191">
        <f t="shared" si="56"/>
        <v>0</v>
      </c>
      <c r="AC78" s="191">
        <f t="shared" si="56"/>
        <v>0</v>
      </c>
      <c r="AD78" s="191">
        <f t="shared" si="56"/>
        <v>0</v>
      </c>
      <c r="AE78" s="191">
        <f t="shared" si="56"/>
        <v>0</v>
      </c>
      <c r="AF78" s="191">
        <f t="shared" si="56"/>
        <v>0</v>
      </c>
      <c r="AG78" s="191">
        <f t="shared" si="56"/>
        <v>0</v>
      </c>
      <c r="AH78" s="191">
        <f t="shared" si="56"/>
        <v>0</v>
      </c>
      <c r="AI78" s="191">
        <f t="shared" si="56"/>
        <v>0</v>
      </c>
      <c r="AJ78" s="191">
        <f t="shared" si="56"/>
        <v>0</v>
      </c>
      <c r="AK78" s="191">
        <f t="shared" si="56"/>
        <v>0</v>
      </c>
      <c r="AL78" s="191">
        <f t="shared" si="56"/>
        <v>0</v>
      </c>
      <c r="AM78" s="191">
        <f t="shared" si="56"/>
        <v>0</v>
      </c>
      <c r="AN78" s="191">
        <f t="shared" si="56"/>
        <v>0</v>
      </c>
      <c r="AO78" s="191">
        <f t="shared" si="56"/>
        <v>0</v>
      </c>
      <c r="AP78" s="191">
        <f t="shared" si="56"/>
        <v>0</v>
      </c>
      <c r="AQ78" s="191">
        <f t="shared" si="56"/>
        <v>0</v>
      </c>
      <c r="AR78" s="191">
        <f t="shared" si="56"/>
        <v>0</v>
      </c>
      <c r="AS78" s="191">
        <f t="shared" si="56"/>
        <v>0</v>
      </c>
      <c r="AT78" s="191">
        <f t="shared" si="56"/>
        <v>1289.0941</v>
      </c>
      <c r="AU78" s="191">
        <f t="shared" si="56"/>
        <v>1314.937996</v>
      </c>
      <c r="AV78" s="191">
        <f t="shared" si="56"/>
        <v>1369.427652</v>
      </c>
      <c r="AW78" s="191">
        <f t="shared" si="56"/>
        <v>1483.797652</v>
      </c>
      <c r="AX78" s="191">
        <f t="shared" si="56"/>
        <v>1721.596977</v>
      </c>
      <c r="AY78" s="191">
        <f t="shared" si="56"/>
        <v>2206.470237</v>
      </c>
      <c r="AZ78" s="191">
        <f t="shared" si="56"/>
        <v>3156.911576</v>
      </c>
      <c r="BA78" s="191">
        <f t="shared" si="56"/>
        <v>4883.841528</v>
      </c>
      <c r="BB78" s="191">
        <f t="shared" si="56"/>
        <v>7628.566262</v>
      </c>
      <c r="BC78" s="191">
        <f t="shared" si="56"/>
        <v>11182.1155</v>
      </c>
      <c r="BD78" s="223">
        <f t="shared" si="56"/>
        <v>14735.66473</v>
      </c>
      <c r="BE78" s="191"/>
    </row>
    <row r="79">
      <c r="A79" s="75"/>
      <c r="E79" s="212" t="s">
        <v>55</v>
      </c>
      <c r="F79" s="227">
        <f t="shared" ref="F79:BD79" si="57">$B$8*F21</f>
        <v>0</v>
      </c>
      <c r="G79" s="191">
        <f t="shared" si="57"/>
        <v>0</v>
      </c>
      <c r="H79" s="191">
        <f t="shared" si="57"/>
        <v>0</v>
      </c>
      <c r="I79" s="191">
        <f t="shared" si="57"/>
        <v>0</v>
      </c>
      <c r="J79" s="191">
        <f t="shared" si="57"/>
        <v>0</v>
      </c>
      <c r="K79" s="191">
        <f t="shared" si="57"/>
        <v>0</v>
      </c>
      <c r="L79" s="191">
        <f t="shared" si="57"/>
        <v>0</v>
      </c>
      <c r="M79" s="191">
        <f t="shared" si="57"/>
        <v>0</v>
      </c>
      <c r="N79" s="191">
        <f t="shared" si="57"/>
        <v>0</v>
      </c>
      <c r="O79" s="191">
        <f t="shared" si="57"/>
        <v>0</v>
      </c>
      <c r="P79" s="191">
        <f t="shared" si="57"/>
        <v>0</v>
      </c>
      <c r="Q79" s="191">
        <f t="shared" si="57"/>
        <v>0</v>
      </c>
      <c r="R79" s="191">
        <f t="shared" si="57"/>
        <v>0</v>
      </c>
      <c r="S79" s="191">
        <f t="shared" si="57"/>
        <v>0</v>
      </c>
      <c r="T79" s="191">
        <f t="shared" si="57"/>
        <v>0</v>
      </c>
      <c r="U79" s="191">
        <f t="shared" si="57"/>
        <v>0</v>
      </c>
      <c r="V79" s="191">
        <f t="shared" si="57"/>
        <v>0</v>
      </c>
      <c r="W79" s="191">
        <f t="shared" si="57"/>
        <v>0</v>
      </c>
      <c r="X79" s="191">
        <f t="shared" si="57"/>
        <v>0</v>
      </c>
      <c r="Y79" s="191">
        <f t="shared" si="57"/>
        <v>0</v>
      </c>
      <c r="Z79" s="191">
        <f t="shared" si="57"/>
        <v>0</v>
      </c>
      <c r="AA79" s="191">
        <f t="shared" si="57"/>
        <v>0</v>
      </c>
      <c r="AB79" s="191">
        <f t="shared" si="57"/>
        <v>0</v>
      </c>
      <c r="AC79" s="191">
        <f t="shared" si="57"/>
        <v>0</v>
      </c>
      <c r="AD79" s="191">
        <f t="shared" si="57"/>
        <v>0</v>
      </c>
      <c r="AE79" s="191">
        <f t="shared" si="57"/>
        <v>0</v>
      </c>
      <c r="AF79" s="191">
        <f t="shared" si="57"/>
        <v>0</v>
      </c>
      <c r="AG79" s="191">
        <f t="shared" si="57"/>
        <v>0</v>
      </c>
      <c r="AH79" s="191">
        <f t="shared" si="57"/>
        <v>0</v>
      </c>
      <c r="AI79" s="191">
        <f t="shared" si="57"/>
        <v>0</v>
      </c>
      <c r="AJ79" s="191">
        <f t="shared" si="57"/>
        <v>0</v>
      </c>
      <c r="AK79" s="191">
        <f t="shared" si="57"/>
        <v>0</v>
      </c>
      <c r="AL79" s="191">
        <f t="shared" si="57"/>
        <v>0</v>
      </c>
      <c r="AM79" s="191">
        <f t="shared" si="57"/>
        <v>0</v>
      </c>
      <c r="AN79" s="191">
        <f t="shared" si="57"/>
        <v>0</v>
      </c>
      <c r="AO79" s="191">
        <f t="shared" si="57"/>
        <v>0</v>
      </c>
      <c r="AP79" s="191">
        <f t="shared" si="57"/>
        <v>0</v>
      </c>
      <c r="AQ79" s="191">
        <f t="shared" si="57"/>
        <v>0</v>
      </c>
      <c r="AR79" s="191">
        <f t="shared" si="57"/>
        <v>0</v>
      </c>
      <c r="AS79" s="191">
        <f t="shared" si="57"/>
        <v>0</v>
      </c>
      <c r="AT79" s="191">
        <f t="shared" si="57"/>
        <v>1306.3664</v>
      </c>
      <c r="AU79" s="191">
        <f t="shared" si="57"/>
        <v>1351.455752</v>
      </c>
      <c r="AV79" s="191">
        <f t="shared" si="57"/>
        <v>1446.52281</v>
      </c>
      <c r="AW79" s="191">
        <f t="shared" si="57"/>
        <v>1646.06196</v>
      </c>
      <c r="AX79" s="191">
        <f t="shared" si="57"/>
        <v>2060.945888</v>
      </c>
      <c r="AY79" s="191">
        <f t="shared" si="57"/>
        <v>2906.894981</v>
      </c>
      <c r="AZ79" s="191">
        <f t="shared" si="57"/>
        <v>4565.111784</v>
      </c>
      <c r="BA79" s="191">
        <f t="shared" si="57"/>
        <v>7578.053403</v>
      </c>
      <c r="BB79" s="191">
        <f t="shared" si="57"/>
        <v>12366.72209</v>
      </c>
      <c r="BC79" s="191">
        <f t="shared" si="57"/>
        <v>18566.53139</v>
      </c>
      <c r="BD79" s="223">
        <f t="shared" si="57"/>
        <v>24766.34069</v>
      </c>
      <c r="BE79" s="191"/>
    </row>
    <row r="80">
      <c r="A80" s="75"/>
      <c r="D80" s="214" t="s">
        <v>56</v>
      </c>
      <c r="E80" s="212" t="s">
        <v>57</v>
      </c>
      <c r="F80" s="227">
        <f t="shared" ref="F80:BD80" si="58">$B$8*F22</f>
        <v>0</v>
      </c>
      <c r="G80" s="191">
        <f t="shared" si="58"/>
        <v>0</v>
      </c>
      <c r="H80" s="191">
        <f t="shared" si="58"/>
        <v>0</v>
      </c>
      <c r="I80" s="191">
        <f t="shared" si="58"/>
        <v>0</v>
      </c>
      <c r="J80" s="191">
        <f t="shared" si="58"/>
        <v>0</v>
      </c>
      <c r="K80" s="191">
        <f t="shared" si="58"/>
        <v>0</v>
      </c>
      <c r="L80" s="191">
        <f t="shared" si="58"/>
        <v>0</v>
      </c>
      <c r="M80" s="191">
        <f t="shared" si="58"/>
        <v>0</v>
      </c>
      <c r="N80" s="191">
        <f t="shared" si="58"/>
        <v>0</v>
      </c>
      <c r="O80" s="191">
        <f t="shared" si="58"/>
        <v>0</v>
      </c>
      <c r="P80" s="191">
        <f t="shared" si="58"/>
        <v>0</v>
      </c>
      <c r="Q80" s="191">
        <f t="shared" si="58"/>
        <v>0</v>
      </c>
      <c r="R80" s="191">
        <f t="shared" si="58"/>
        <v>0</v>
      </c>
      <c r="S80" s="191">
        <f t="shared" si="58"/>
        <v>0</v>
      </c>
      <c r="T80" s="191">
        <f t="shared" si="58"/>
        <v>0</v>
      </c>
      <c r="U80" s="191">
        <f t="shared" si="58"/>
        <v>0</v>
      </c>
      <c r="V80" s="191">
        <f t="shared" si="58"/>
        <v>0</v>
      </c>
      <c r="W80" s="191">
        <f t="shared" si="58"/>
        <v>0</v>
      </c>
      <c r="X80" s="191">
        <f t="shared" si="58"/>
        <v>0</v>
      </c>
      <c r="Y80" s="191">
        <f t="shared" si="58"/>
        <v>0</v>
      </c>
      <c r="Z80" s="191">
        <f t="shared" si="58"/>
        <v>0</v>
      </c>
      <c r="AA80" s="191">
        <f t="shared" si="58"/>
        <v>0</v>
      </c>
      <c r="AB80" s="191">
        <f t="shared" si="58"/>
        <v>0</v>
      </c>
      <c r="AC80" s="191">
        <f t="shared" si="58"/>
        <v>0</v>
      </c>
      <c r="AD80" s="191">
        <f t="shared" si="58"/>
        <v>0</v>
      </c>
      <c r="AE80" s="191">
        <f t="shared" si="58"/>
        <v>0</v>
      </c>
      <c r="AF80" s="191">
        <f t="shared" si="58"/>
        <v>0</v>
      </c>
      <c r="AG80" s="191">
        <f t="shared" si="58"/>
        <v>0</v>
      </c>
      <c r="AH80" s="191">
        <f t="shared" si="58"/>
        <v>0</v>
      </c>
      <c r="AI80" s="191">
        <f t="shared" si="58"/>
        <v>0</v>
      </c>
      <c r="AJ80" s="191">
        <f t="shared" si="58"/>
        <v>0</v>
      </c>
      <c r="AK80" s="191">
        <f t="shared" si="58"/>
        <v>0</v>
      </c>
      <c r="AL80" s="191">
        <f t="shared" si="58"/>
        <v>0</v>
      </c>
      <c r="AM80" s="191">
        <f t="shared" si="58"/>
        <v>0</v>
      </c>
      <c r="AN80" s="191">
        <f t="shared" si="58"/>
        <v>0</v>
      </c>
      <c r="AO80" s="191">
        <f t="shared" si="58"/>
        <v>1281.691685</v>
      </c>
      <c r="AP80" s="191">
        <f t="shared" si="58"/>
        <v>1299.28753</v>
      </c>
      <c r="AQ80" s="191">
        <f t="shared" si="58"/>
        <v>1336.386869</v>
      </c>
      <c r="AR80" s="191">
        <f t="shared" si="58"/>
        <v>1414.255806</v>
      </c>
      <c r="AS80" s="191">
        <f t="shared" si="58"/>
        <v>1576.161729</v>
      </c>
      <c r="AT80" s="191">
        <f t="shared" si="58"/>
        <v>1906.288204</v>
      </c>
      <c r="AU80" s="191">
        <f t="shared" si="58"/>
        <v>2553.397201</v>
      </c>
      <c r="AV80" s="191">
        <f t="shared" si="58"/>
        <v>3729.179296</v>
      </c>
      <c r="AW80" s="191">
        <f t="shared" si="58"/>
        <v>5597.928051</v>
      </c>
      <c r="AX80" s="191">
        <f t="shared" si="58"/>
        <v>8017.365828</v>
      </c>
      <c r="AY80" s="191">
        <f t="shared" si="58"/>
        <v>10436.8036</v>
      </c>
      <c r="AZ80" s="191">
        <f t="shared" si="58"/>
        <v>12305.55236</v>
      </c>
      <c r="BA80" s="191">
        <f t="shared" si="58"/>
        <v>13481.33446</v>
      </c>
      <c r="BB80" s="191">
        <f t="shared" si="58"/>
        <v>14128.44345</v>
      </c>
      <c r="BC80" s="191">
        <f t="shared" si="58"/>
        <v>14458.56993</v>
      </c>
      <c r="BD80" s="223">
        <f t="shared" si="58"/>
        <v>14620.47585</v>
      </c>
      <c r="BE80" s="191"/>
    </row>
    <row r="81">
      <c r="A81" s="75"/>
      <c r="E81" s="212" t="s">
        <v>56</v>
      </c>
      <c r="F81" s="227">
        <f t="shared" ref="F81:BD81" si="59">$B$8*F23</f>
        <v>0</v>
      </c>
      <c r="G81" s="191">
        <f t="shared" si="59"/>
        <v>0</v>
      </c>
      <c r="H81" s="191">
        <f t="shared" si="59"/>
        <v>0</v>
      </c>
      <c r="I81" s="191">
        <f t="shared" si="59"/>
        <v>0</v>
      </c>
      <c r="J81" s="191">
        <f t="shared" si="59"/>
        <v>0</v>
      </c>
      <c r="K81" s="191">
        <f t="shared" si="59"/>
        <v>0</v>
      </c>
      <c r="L81" s="191">
        <f t="shared" si="59"/>
        <v>0</v>
      </c>
      <c r="M81" s="191">
        <f t="shared" si="59"/>
        <v>0</v>
      </c>
      <c r="N81" s="191">
        <f t="shared" si="59"/>
        <v>0</v>
      </c>
      <c r="O81" s="191">
        <f t="shared" si="59"/>
        <v>0</v>
      </c>
      <c r="P81" s="191">
        <f t="shared" si="59"/>
        <v>0</v>
      </c>
      <c r="Q81" s="191">
        <f t="shared" si="59"/>
        <v>0</v>
      </c>
      <c r="R81" s="191">
        <f t="shared" si="59"/>
        <v>0</v>
      </c>
      <c r="S81" s="191">
        <f t="shared" si="59"/>
        <v>0</v>
      </c>
      <c r="T81" s="191">
        <f t="shared" si="59"/>
        <v>0</v>
      </c>
      <c r="U81" s="191">
        <f t="shared" si="59"/>
        <v>0</v>
      </c>
      <c r="V81" s="191">
        <f t="shared" si="59"/>
        <v>0</v>
      </c>
      <c r="W81" s="191">
        <f t="shared" si="59"/>
        <v>0</v>
      </c>
      <c r="X81" s="191">
        <f t="shared" si="59"/>
        <v>0</v>
      </c>
      <c r="Y81" s="191">
        <f t="shared" si="59"/>
        <v>0</v>
      </c>
      <c r="Z81" s="191">
        <f t="shared" si="59"/>
        <v>0</v>
      </c>
      <c r="AA81" s="191">
        <f t="shared" si="59"/>
        <v>0</v>
      </c>
      <c r="AB81" s="191">
        <f t="shared" si="59"/>
        <v>0</v>
      </c>
      <c r="AC81" s="191">
        <f t="shared" si="59"/>
        <v>0</v>
      </c>
      <c r="AD81" s="191">
        <f t="shared" si="59"/>
        <v>0</v>
      </c>
      <c r="AE81" s="191">
        <f t="shared" si="59"/>
        <v>0</v>
      </c>
      <c r="AF81" s="191">
        <f t="shared" si="59"/>
        <v>0</v>
      </c>
      <c r="AG81" s="191">
        <f t="shared" si="59"/>
        <v>0</v>
      </c>
      <c r="AH81" s="191">
        <f t="shared" si="59"/>
        <v>0</v>
      </c>
      <c r="AI81" s="191">
        <f t="shared" si="59"/>
        <v>0</v>
      </c>
      <c r="AJ81" s="191">
        <f t="shared" si="59"/>
        <v>0</v>
      </c>
      <c r="AK81" s="191">
        <f t="shared" si="59"/>
        <v>0</v>
      </c>
      <c r="AL81" s="191">
        <f t="shared" si="59"/>
        <v>0</v>
      </c>
      <c r="AM81" s="191">
        <f t="shared" si="59"/>
        <v>0</v>
      </c>
      <c r="AN81" s="191">
        <f t="shared" si="59"/>
        <v>0</v>
      </c>
      <c r="AO81" s="191">
        <f t="shared" si="59"/>
        <v>1289.0941</v>
      </c>
      <c r="AP81" s="191">
        <f t="shared" si="59"/>
        <v>1314.937996</v>
      </c>
      <c r="AQ81" s="191">
        <f t="shared" si="59"/>
        <v>1369.427652</v>
      </c>
      <c r="AR81" s="191">
        <f t="shared" si="59"/>
        <v>1483.797652</v>
      </c>
      <c r="AS81" s="191">
        <f t="shared" si="59"/>
        <v>1721.596977</v>
      </c>
      <c r="AT81" s="191">
        <f t="shared" si="59"/>
        <v>2206.470237</v>
      </c>
      <c r="AU81" s="191">
        <f t="shared" si="59"/>
        <v>3156.911576</v>
      </c>
      <c r="AV81" s="191">
        <f t="shared" si="59"/>
        <v>4883.841528</v>
      </c>
      <c r="AW81" s="191">
        <f t="shared" si="59"/>
        <v>7628.566262</v>
      </c>
      <c r="AX81" s="191">
        <f t="shared" si="59"/>
        <v>11182.1155</v>
      </c>
      <c r="AY81" s="191">
        <f t="shared" si="59"/>
        <v>14735.66473</v>
      </c>
      <c r="AZ81" s="191">
        <f t="shared" si="59"/>
        <v>17480.38947</v>
      </c>
      <c r="BA81" s="191">
        <f t="shared" si="59"/>
        <v>19207.31942</v>
      </c>
      <c r="BB81" s="191">
        <f t="shared" si="59"/>
        <v>20157.76076</v>
      </c>
      <c r="BC81" s="191">
        <f t="shared" si="59"/>
        <v>20642.63402</v>
      </c>
      <c r="BD81" s="223">
        <f t="shared" si="59"/>
        <v>20880.43334</v>
      </c>
      <c r="BE81" s="191"/>
    </row>
    <row r="82">
      <c r="A82" s="75"/>
      <c r="E82" s="212" t="s">
        <v>55</v>
      </c>
      <c r="F82" s="227">
        <f t="shared" ref="F82:BD82" si="60">$B$8*F24</f>
        <v>0</v>
      </c>
      <c r="G82" s="191">
        <f t="shared" si="60"/>
        <v>0</v>
      </c>
      <c r="H82" s="191">
        <f t="shared" si="60"/>
        <v>0</v>
      </c>
      <c r="I82" s="191">
        <f t="shared" si="60"/>
        <v>0</v>
      </c>
      <c r="J82" s="191">
        <f t="shared" si="60"/>
        <v>0</v>
      </c>
      <c r="K82" s="191">
        <f t="shared" si="60"/>
        <v>0</v>
      </c>
      <c r="L82" s="191">
        <f t="shared" si="60"/>
        <v>0</v>
      </c>
      <c r="M82" s="191">
        <f t="shared" si="60"/>
        <v>0</v>
      </c>
      <c r="N82" s="191">
        <f t="shared" si="60"/>
        <v>0</v>
      </c>
      <c r="O82" s="191">
        <f t="shared" si="60"/>
        <v>0</v>
      </c>
      <c r="P82" s="191">
        <f t="shared" si="60"/>
        <v>0</v>
      </c>
      <c r="Q82" s="191">
        <f t="shared" si="60"/>
        <v>0</v>
      </c>
      <c r="R82" s="191">
        <f t="shared" si="60"/>
        <v>0</v>
      </c>
      <c r="S82" s="191">
        <f t="shared" si="60"/>
        <v>0</v>
      </c>
      <c r="T82" s="191">
        <f t="shared" si="60"/>
        <v>0</v>
      </c>
      <c r="U82" s="191">
        <f t="shared" si="60"/>
        <v>0</v>
      </c>
      <c r="V82" s="191">
        <f t="shared" si="60"/>
        <v>0</v>
      </c>
      <c r="W82" s="191">
        <f t="shared" si="60"/>
        <v>0</v>
      </c>
      <c r="X82" s="191">
        <f t="shared" si="60"/>
        <v>0</v>
      </c>
      <c r="Y82" s="191">
        <f t="shared" si="60"/>
        <v>0</v>
      </c>
      <c r="Z82" s="191">
        <f t="shared" si="60"/>
        <v>0</v>
      </c>
      <c r="AA82" s="191">
        <f t="shared" si="60"/>
        <v>0</v>
      </c>
      <c r="AB82" s="191">
        <f t="shared" si="60"/>
        <v>0</v>
      </c>
      <c r="AC82" s="191">
        <f t="shared" si="60"/>
        <v>0</v>
      </c>
      <c r="AD82" s="191">
        <f t="shared" si="60"/>
        <v>0</v>
      </c>
      <c r="AE82" s="191">
        <f t="shared" si="60"/>
        <v>0</v>
      </c>
      <c r="AF82" s="191">
        <f t="shared" si="60"/>
        <v>0</v>
      </c>
      <c r="AG82" s="191">
        <f t="shared" si="60"/>
        <v>0</v>
      </c>
      <c r="AH82" s="191">
        <f t="shared" si="60"/>
        <v>0</v>
      </c>
      <c r="AI82" s="191">
        <f t="shared" si="60"/>
        <v>0</v>
      </c>
      <c r="AJ82" s="191">
        <f t="shared" si="60"/>
        <v>0</v>
      </c>
      <c r="AK82" s="191">
        <f t="shared" si="60"/>
        <v>0</v>
      </c>
      <c r="AL82" s="191">
        <f t="shared" si="60"/>
        <v>0</v>
      </c>
      <c r="AM82" s="191">
        <f t="shared" si="60"/>
        <v>0</v>
      </c>
      <c r="AN82" s="191">
        <f t="shared" si="60"/>
        <v>0</v>
      </c>
      <c r="AO82" s="191">
        <f t="shared" si="60"/>
        <v>1306.3664</v>
      </c>
      <c r="AP82" s="191">
        <f t="shared" si="60"/>
        <v>1351.455752</v>
      </c>
      <c r="AQ82" s="191">
        <f t="shared" si="60"/>
        <v>1446.52281</v>
      </c>
      <c r="AR82" s="191">
        <f t="shared" si="60"/>
        <v>1646.06196</v>
      </c>
      <c r="AS82" s="191">
        <f t="shared" si="60"/>
        <v>2060.945888</v>
      </c>
      <c r="AT82" s="191">
        <f t="shared" si="60"/>
        <v>2906.894981</v>
      </c>
      <c r="AU82" s="191">
        <f t="shared" si="60"/>
        <v>4565.111784</v>
      </c>
      <c r="AV82" s="191">
        <f t="shared" si="60"/>
        <v>7578.053403</v>
      </c>
      <c r="AW82" s="191">
        <f t="shared" si="60"/>
        <v>12366.72209</v>
      </c>
      <c r="AX82" s="191">
        <f t="shared" si="60"/>
        <v>18566.53139</v>
      </c>
      <c r="AY82" s="191">
        <f t="shared" si="60"/>
        <v>24766.34069</v>
      </c>
      <c r="AZ82" s="191">
        <f t="shared" si="60"/>
        <v>29555.00938</v>
      </c>
      <c r="BA82" s="191">
        <f t="shared" si="60"/>
        <v>32567.951</v>
      </c>
      <c r="BB82" s="191">
        <f t="shared" si="60"/>
        <v>34226.1678</v>
      </c>
      <c r="BC82" s="191">
        <f t="shared" si="60"/>
        <v>35072.11689</v>
      </c>
      <c r="BD82" s="223">
        <f t="shared" si="60"/>
        <v>35487.00082</v>
      </c>
      <c r="BE82" s="191"/>
    </row>
    <row r="83">
      <c r="A83" s="75"/>
      <c r="D83" s="214" t="s">
        <v>55</v>
      </c>
      <c r="E83" s="212" t="s">
        <v>57</v>
      </c>
      <c r="F83" s="227">
        <f t="shared" ref="F83:BD83" si="61">$B$8*F25</f>
        <v>0</v>
      </c>
      <c r="G83" s="191">
        <f t="shared" si="61"/>
        <v>0</v>
      </c>
      <c r="H83" s="191">
        <f t="shared" si="61"/>
        <v>0</v>
      </c>
      <c r="I83" s="191">
        <f t="shared" si="61"/>
        <v>0</v>
      </c>
      <c r="J83" s="191">
        <f t="shared" si="61"/>
        <v>0</v>
      </c>
      <c r="K83" s="191">
        <f t="shared" si="61"/>
        <v>0</v>
      </c>
      <c r="L83" s="191">
        <f t="shared" si="61"/>
        <v>0</v>
      </c>
      <c r="M83" s="191">
        <f t="shared" si="61"/>
        <v>0</v>
      </c>
      <c r="N83" s="191">
        <f t="shared" si="61"/>
        <v>0</v>
      </c>
      <c r="O83" s="191">
        <f t="shared" si="61"/>
        <v>0</v>
      </c>
      <c r="P83" s="191">
        <f t="shared" si="61"/>
        <v>0</v>
      </c>
      <c r="Q83" s="191">
        <f t="shared" si="61"/>
        <v>0</v>
      </c>
      <c r="R83" s="191">
        <f t="shared" si="61"/>
        <v>0</v>
      </c>
      <c r="S83" s="191">
        <f t="shared" si="61"/>
        <v>0</v>
      </c>
      <c r="T83" s="191">
        <f t="shared" si="61"/>
        <v>0</v>
      </c>
      <c r="U83" s="191">
        <f t="shared" si="61"/>
        <v>0</v>
      </c>
      <c r="V83" s="191">
        <f t="shared" si="61"/>
        <v>0</v>
      </c>
      <c r="W83" s="191">
        <f t="shared" si="61"/>
        <v>0</v>
      </c>
      <c r="X83" s="191">
        <f t="shared" si="61"/>
        <v>0</v>
      </c>
      <c r="Y83" s="191">
        <f t="shared" si="61"/>
        <v>0</v>
      </c>
      <c r="Z83" s="191">
        <f t="shared" si="61"/>
        <v>0</v>
      </c>
      <c r="AA83" s="191">
        <f t="shared" si="61"/>
        <v>0</v>
      </c>
      <c r="AB83" s="191">
        <f t="shared" si="61"/>
        <v>0</v>
      </c>
      <c r="AC83" s="191">
        <f t="shared" si="61"/>
        <v>0</v>
      </c>
      <c r="AD83" s="191">
        <f t="shared" si="61"/>
        <v>0</v>
      </c>
      <c r="AE83" s="191">
        <f t="shared" si="61"/>
        <v>0</v>
      </c>
      <c r="AF83" s="191">
        <f t="shared" si="61"/>
        <v>0</v>
      </c>
      <c r="AG83" s="191">
        <f t="shared" si="61"/>
        <v>0</v>
      </c>
      <c r="AH83" s="191">
        <f t="shared" si="61"/>
        <v>0</v>
      </c>
      <c r="AI83" s="191">
        <f t="shared" si="61"/>
        <v>0</v>
      </c>
      <c r="AJ83" s="191">
        <f t="shared" si="61"/>
        <v>1281.691685</v>
      </c>
      <c r="AK83" s="191">
        <f t="shared" si="61"/>
        <v>1299.28753</v>
      </c>
      <c r="AL83" s="191">
        <f t="shared" si="61"/>
        <v>1336.386869</v>
      </c>
      <c r="AM83" s="191">
        <f t="shared" si="61"/>
        <v>1414.255806</v>
      </c>
      <c r="AN83" s="191">
        <f t="shared" si="61"/>
        <v>1576.161729</v>
      </c>
      <c r="AO83" s="191">
        <f t="shared" si="61"/>
        <v>1906.288204</v>
      </c>
      <c r="AP83" s="191">
        <f t="shared" si="61"/>
        <v>2553.397201</v>
      </c>
      <c r="AQ83" s="191">
        <f t="shared" si="61"/>
        <v>3729.179296</v>
      </c>
      <c r="AR83" s="191">
        <f t="shared" si="61"/>
        <v>5597.928051</v>
      </c>
      <c r="AS83" s="191">
        <f t="shared" si="61"/>
        <v>8017.365828</v>
      </c>
      <c r="AT83" s="191">
        <f t="shared" si="61"/>
        <v>10436.8036</v>
      </c>
      <c r="AU83" s="191">
        <f t="shared" si="61"/>
        <v>12305.55236</v>
      </c>
      <c r="AV83" s="191">
        <f t="shared" si="61"/>
        <v>13481.33446</v>
      </c>
      <c r="AW83" s="191">
        <f t="shared" si="61"/>
        <v>14128.44345</v>
      </c>
      <c r="AX83" s="191">
        <f t="shared" si="61"/>
        <v>14458.56993</v>
      </c>
      <c r="AY83" s="191">
        <f t="shared" si="61"/>
        <v>14620.47585</v>
      </c>
      <c r="AZ83" s="191">
        <f t="shared" si="61"/>
        <v>14698.34479</v>
      </c>
      <c r="BA83" s="191">
        <f t="shared" si="61"/>
        <v>14735.44413</v>
      </c>
      <c r="BB83" s="191">
        <f t="shared" si="61"/>
        <v>14753.03997</v>
      </c>
      <c r="BC83" s="191">
        <f t="shared" si="61"/>
        <v>14761.36766</v>
      </c>
      <c r="BD83" s="223">
        <f t="shared" si="61"/>
        <v>14765.30495</v>
      </c>
      <c r="BE83" s="191"/>
    </row>
    <row r="84">
      <c r="A84" s="75"/>
      <c r="E84" s="212" t="s">
        <v>56</v>
      </c>
      <c r="F84" s="227">
        <f t="shared" ref="F84:BD84" si="62">$B$8*F26</f>
        <v>0</v>
      </c>
      <c r="G84" s="191">
        <f t="shared" si="62"/>
        <v>0</v>
      </c>
      <c r="H84" s="191">
        <f t="shared" si="62"/>
        <v>0</v>
      </c>
      <c r="I84" s="191">
        <f t="shared" si="62"/>
        <v>0</v>
      </c>
      <c r="J84" s="191">
        <f t="shared" si="62"/>
        <v>0</v>
      </c>
      <c r="K84" s="191">
        <f t="shared" si="62"/>
        <v>0</v>
      </c>
      <c r="L84" s="191">
        <f t="shared" si="62"/>
        <v>0</v>
      </c>
      <c r="M84" s="191">
        <f t="shared" si="62"/>
        <v>0</v>
      </c>
      <c r="N84" s="191">
        <f t="shared" si="62"/>
        <v>0</v>
      </c>
      <c r="O84" s="191">
        <f t="shared" si="62"/>
        <v>0</v>
      </c>
      <c r="P84" s="191">
        <f t="shared" si="62"/>
        <v>0</v>
      </c>
      <c r="Q84" s="191">
        <f t="shared" si="62"/>
        <v>0</v>
      </c>
      <c r="R84" s="191">
        <f t="shared" si="62"/>
        <v>0</v>
      </c>
      <c r="S84" s="191">
        <f t="shared" si="62"/>
        <v>0</v>
      </c>
      <c r="T84" s="191">
        <f t="shared" si="62"/>
        <v>0</v>
      </c>
      <c r="U84" s="191">
        <f t="shared" si="62"/>
        <v>0</v>
      </c>
      <c r="V84" s="191">
        <f t="shared" si="62"/>
        <v>0</v>
      </c>
      <c r="W84" s="191">
        <f t="shared" si="62"/>
        <v>0</v>
      </c>
      <c r="X84" s="191">
        <f t="shared" si="62"/>
        <v>0</v>
      </c>
      <c r="Y84" s="191">
        <f t="shared" si="62"/>
        <v>0</v>
      </c>
      <c r="Z84" s="191">
        <f t="shared" si="62"/>
        <v>0</v>
      </c>
      <c r="AA84" s="191">
        <f t="shared" si="62"/>
        <v>0</v>
      </c>
      <c r="AB84" s="191">
        <f t="shared" si="62"/>
        <v>0</v>
      </c>
      <c r="AC84" s="191">
        <f t="shared" si="62"/>
        <v>0</v>
      </c>
      <c r="AD84" s="191">
        <f t="shared" si="62"/>
        <v>0</v>
      </c>
      <c r="AE84" s="191">
        <f t="shared" si="62"/>
        <v>0</v>
      </c>
      <c r="AF84" s="191">
        <f t="shared" si="62"/>
        <v>0</v>
      </c>
      <c r="AG84" s="191">
        <f t="shared" si="62"/>
        <v>0</v>
      </c>
      <c r="AH84" s="191">
        <f t="shared" si="62"/>
        <v>0</v>
      </c>
      <c r="AI84" s="191">
        <f t="shared" si="62"/>
        <v>0</v>
      </c>
      <c r="AJ84" s="191">
        <f t="shared" si="62"/>
        <v>1289.0941</v>
      </c>
      <c r="AK84" s="191">
        <f t="shared" si="62"/>
        <v>1314.937996</v>
      </c>
      <c r="AL84" s="191">
        <f t="shared" si="62"/>
        <v>1369.427652</v>
      </c>
      <c r="AM84" s="191">
        <f t="shared" si="62"/>
        <v>1483.797652</v>
      </c>
      <c r="AN84" s="191">
        <f t="shared" si="62"/>
        <v>1721.596977</v>
      </c>
      <c r="AO84" s="191">
        <f t="shared" si="62"/>
        <v>2206.470237</v>
      </c>
      <c r="AP84" s="191">
        <f t="shared" si="62"/>
        <v>3156.911576</v>
      </c>
      <c r="AQ84" s="191">
        <f t="shared" si="62"/>
        <v>4883.841528</v>
      </c>
      <c r="AR84" s="191">
        <f t="shared" si="62"/>
        <v>7628.566262</v>
      </c>
      <c r="AS84" s="191">
        <f t="shared" si="62"/>
        <v>11182.1155</v>
      </c>
      <c r="AT84" s="191">
        <f t="shared" si="62"/>
        <v>14735.66473</v>
      </c>
      <c r="AU84" s="191">
        <f t="shared" si="62"/>
        <v>17480.38947</v>
      </c>
      <c r="AV84" s="191">
        <f t="shared" si="62"/>
        <v>19207.31942</v>
      </c>
      <c r="AW84" s="191">
        <f t="shared" si="62"/>
        <v>20157.76076</v>
      </c>
      <c r="AX84" s="191">
        <f t="shared" si="62"/>
        <v>20642.63402</v>
      </c>
      <c r="AY84" s="191">
        <f t="shared" si="62"/>
        <v>20880.43334</v>
      </c>
      <c r="AZ84" s="191">
        <f t="shared" si="62"/>
        <v>20994.80334</v>
      </c>
      <c r="BA84" s="191">
        <f t="shared" si="62"/>
        <v>21049.293</v>
      </c>
      <c r="BB84" s="191">
        <f t="shared" si="62"/>
        <v>21075.13689</v>
      </c>
      <c r="BC84" s="191">
        <f t="shared" si="62"/>
        <v>21087.36818</v>
      </c>
      <c r="BD84" s="223">
        <f t="shared" si="62"/>
        <v>21093.15109</v>
      </c>
      <c r="BE84" s="191"/>
    </row>
    <row r="85">
      <c r="A85" s="75"/>
      <c r="E85" s="212" t="s">
        <v>55</v>
      </c>
      <c r="F85" s="227">
        <f t="shared" ref="F85:BD85" si="63">$B$8*F27</f>
        <v>0</v>
      </c>
      <c r="G85" s="191">
        <f t="shared" si="63"/>
        <v>0</v>
      </c>
      <c r="H85" s="191">
        <f t="shared" si="63"/>
        <v>0</v>
      </c>
      <c r="I85" s="191">
        <f t="shared" si="63"/>
        <v>0</v>
      </c>
      <c r="J85" s="191">
        <f t="shared" si="63"/>
        <v>0</v>
      </c>
      <c r="K85" s="191">
        <f t="shared" si="63"/>
        <v>0</v>
      </c>
      <c r="L85" s="191">
        <f t="shared" si="63"/>
        <v>0</v>
      </c>
      <c r="M85" s="191">
        <f t="shared" si="63"/>
        <v>0</v>
      </c>
      <c r="N85" s="191">
        <f t="shared" si="63"/>
        <v>0</v>
      </c>
      <c r="O85" s="191">
        <f t="shared" si="63"/>
        <v>0</v>
      </c>
      <c r="P85" s="191">
        <f t="shared" si="63"/>
        <v>0</v>
      </c>
      <c r="Q85" s="191">
        <f t="shared" si="63"/>
        <v>0</v>
      </c>
      <c r="R85" s="191">
        <f t="shared" si="63"/>
        <v>0</v>
      </c>
      <c r="S85" s="191">
        <f t="shared" si="63"/>
        <v>0</v>
      </c>
      <c r="T85" s="191">
        <f t="shared" si="63"/>
        <v>0</v>
      </c>
      <c r="U85" s="191">
        <f t="shared" si="63"/>
        <v>0</v>
      </c>
      <c r="V85" s="191">
        <f t="shared" si="63"/>
        <v>0</v>
      </c>
      <c r="W85" s="191">
        <f t="shared" si="63"/>
        <v>0</v>
      </c>
      <c r="X85" s="191">
        <f t="shared" si="63"/>
        <v>0</v>
      </c>
      <c r="Y85" s="191">
        <f t="shared" si="63"/>
        <v>0</v>
      </c>
      <c r="Z85" s="191">
        <f t="shared" si="63"/>
        <v>0</v>
      </c>
      <c r="AA85" s="191">
        <f t="shared" si="63"/>
        <v>0</v>
      </c>
      <c r="AB85" s="191">
        <f t="shared" si="63"/>
        <v>0</v>
      </c>
      <c r="AC85" s="191">
        <f t="shared" si="63"/>
        <v>0</v>
      </c>
      <c r="AD85" s="191">
        <f t="shared" si="63"/>
        <v>0</v>
      </c>
      <c r="AE85" s="191">
        <f t="shared" si="63"/>
        <v>0</v>
      </c>
      <c r="AF85" s="191">
        <f t="shared" si="63"/>
        <v>0</v>
      </c>
      <c r="AG85" s="191">
        <f t="shared" si="63"/>
        <v>0</v>
      </c>
      <c r="AH85" s="191">
        <f t="shared" si="63"/>
        <v>0</v>
      </c>
      <c r="AI85" s="191">
        <f t="shared" si="63"/>
        <v>0</v>
      </c>
      <c r="AJ85" s="191">
        <f t="shared" si="63"/>
        <v>1306.3664</v>
      </c>
      <c r="AK85" s="191">
        <f t="shared" si="63"/>
        <v>1351.455752</v>
      </c>
      <c r="AL85" s="191">
        <f t="shared" si="63"/>
        <v>1446.52281</v>
      </c>
      <c r="AM85" s="191">
        <f t="shared" si="63"/>
        <v>1646.06196</v>
      </c>
      <c r="AN85" s="191">
        <f t="shared" si="63"/>
        <v>2060.945888</v>
      </c>
      <c r="AO85" s="191">
        <f t="shared" si="63"/>
        <v>2906.894981</v>
      </c>
      <c r="AP85" s="191">
        <f t="shared" si="63"/>
        <v>4565.111784</v>
      </c>
      <c r="AQ85" s="191">
        <f t="shared" si="63"/>
        <v>7578.053403</v>
      </c>
      <c r="AR85" s="191">
        <f t="shared" si="63"/>
        <v>12366.72209</v>
      </c>
      <c r="AS85" s="191">
        <f t="shared" si="63"/>
        <v>18566.53139</v>
      </c>
      <c r="AT85" s="191">
        <f t="shared" si="63"/>
        <v>24766.34069</v>
      </c>
      <c r="AU85" s="191">
        <f t="shared" si="63"/>
        <v>29555.00938</v>
      </c>
      <c r="AV85" s="191">
        <f t="shared" si="63"/>
        <v>32567.951</v>
      </c>
      <c r="AW85" s="191">
        <f t="shared" si="63"/>
        <v>34226.1678</v>
      </c>
      <c r="AX85" s="191">
        <f t="shared" si="63"/>
        <v>35072.11689</v>
      </c>
      <c r="AY85" s="191">
        <f t="shared" si="63"/>
        <v>35487.00082</v>
      </c>
      <c r="AZ85" s="191">
        <f t="shared" si="63"/>
        <v>35686.53997</v>
      </c>
      <c r="BA85" s="191">
        <f t="shared" si="63"/>
        <v>35781.60703</v>
      </c>
      <c r="BB85" s="191">
        <f t="shared" si="63"/>
        <v>35826.69638</v>
      </c>
      <c r="BC85" s="191">
        <f t="shared" si="63"/>
        <v>35848.03608</v>
      </c>
      <c r="BD85" s="223">
        <f t="shared" si="63"/>
        <v>35858.1254</v>
      </c>
      <c r="BE85" s="191"/>
    </row>
    <row r="86">
      <c r="A86" s="75"/>
      <c r="C86" s="214" t="s">
        <v>56</v>
      </c>
      <c r="D86" s="214" t="s">
        <v>57</v>
      </c>
      <c r="E86" s="212" t="s">
        <v>57</v>
      </c>
      <c r="F86" s="227">
        <f t="shared" ref="F86:BD86" si="64">$B$8*F28</f>
        <v>0</v>
      </c>
      <c r="G86" s="191">
        <f t="shared" si="64"/>
        <v>0</v>
      </c>
      <c r="H86" s="191">
        <f t="shared" si="64"/>
        <v>0</v>
      </c>
      <c r="I86" s="191">
        <f t="shared" si="64"/>
        <v>0</v>
      </c>
      <c r="J86" s="191">
        <f t="shared" si="64"/>
        <v>0</v>
      </c>
      <c r="K86" s="191">
        <f t="shared" si="64"/>
        <v>0</v>
      </c>
      <c r="L86" s="191">
        <f t="shared" si="64"/>
        <v>0</v>
      </c>
      <c r="M86" s="191">
        <f t="shared" si="64"/>
        <v>0</v>
      </c>
      <c r="N86" s="191">
        <f t="shared" si="64"/>
        <v>0</v>
      </c>
      <c r="O86" s="191">
        <f t="shared" si="64"/>
        <v>0</v>
      </c>
      <c r="P86" s="191">
        <f t="shared" si="64"/>
        <v>0</v>
      </c>
      <c r="Q86" s="191">
        <f t="shared" si="64"/>
        <v>0</v>
      </c>
      <c r="R86" s="191">
        <f t="shared" si="64"/>
        <v>0</v>
      </c>
      <c r="S86" s="191">
        <f t="shared" si="64"/>
        <v>0</v>
      </c>
      <c r="T86" s="191">
        <f t="shared" si="64"/>
        <v>0</v>
      </c>
      <c r="U86" s="191">
        <f t="shared" si="64"/>
        <v>0</v>
      </c>
      <c r="V86" s="191">
        <f t="shared" si="64"/>
        <v>0</v>
      </c>
      <c r="W86" s="191">
        <f t="shared" si="64"/>
        <v>0</v>
      </c>
      <c r="X86" s="191">
        <f t="shared" si="64"/>
        <v>0</v>
      </c>
      <c r="Y86" s="191">
        <f t="shared" si="64"/>
        <v>0</v>
      </c>
      <c r="Z86" s="191">
        <f t="shared" si="64"/>
        <v>0</v>
      </c>
      <c r="AA86" s="191">
        <f t="shared" si="64"/>
        <v>0</v>
      </c>
      <c r="AB86" s="191">
        <f t="shared" si="64"/>
        <v>0</v>
      </c>
      <c r="AC86" s="191">
        <f t="shared" si="64"/>
        <v>0</v>
      </c>
      <c r="AD86" s="191">
        <f t="shared" si="64"/>
        <v>0</v>
      </c>
      <c r="AE86" s="191">
        <f t="shared" si="64"/>
        <v>0</v>
      </c>
      <c r="AF86" s="191">
        <f t="shared" si="64"/>
        <v>0</v>
      </c>
      <c r="AG86" s="191">
        <f t="shared" si="64"/>
        <v>0</v>
      </c>
      <c r="AH86" s="191">
        <f t="shared" si="64"/>
        <v>0</v>
      </c>
      <c r="AI86" s="191">
        <f t="shared" si="64"/>
        <v>0</v>
      </c>
      <c r="AJ86" s="191">
        <f t="shared" si="64"/>
        <v>0</v>
      </c>
      <c r="AK86" s="191">
        <f t="shared" si="64"/>
        <v>0</v>
      </c>
      <c r="AL86" s="191">
        <f t="shared" si="64"/>
        <v>0</v>
      </c>
      <c r="AM86" s="191">
        <f t="shared" si="64"/>
        <v>0</v>
      </c>
      <c r="AN86" s="191">
        <f t="shared" si="64"/>
        <v>0</v>
      </c>
      <c r="AO86" s="191">
        <f t="shared" si="64"/>
        <v>0</v>
      </c>
      <c r="AP86" s="191">
        <f t="shared" si="64"/>
        <v>0</v>
      </c>
      <c r="AQ86" s="191">
        <f t="shared" si="64"/>
        <v>0</v>
      </c>
      <c r="AR86" s="191">
        <f t="shared" si="64"/>
        <v>0</v>
      </c>
      <c r="AS86" s="191">
        <f t="shared" si="64"/>
        <v>0</v>
      </c>
      <c r="AT86" s="191">
        <f t="shared" si="64"/>
        <v>1336.386869</v>
      </c>
      <c r="AU86" s="191">
        <f t="shared" si="64"/>
        <v>1414.255806</v>
      </c>
      <c r="AV86" s="191">
        <f t="shared" si="64"/>
        <v>1576.161729</v>
      </c>
      <c r="AW86" s="191">
        <f t="shared" si="64"/>
        <v>1906.288204</v>
      </c>
      <c r="AX86" s="191">
        <f t="shared" si="64"/>
        <v>2553.397201</v>
      </c>
      <c r="AY86" s="191">
        <f t="shared" si="64"/>
        <v>3729.179296</v>
      </c>
      <c r="AZ86" s="191">
        <f t="shared" si="64"/>
        <v>5597.928051</v>
      </c>
      <c r="BA86" s="191">
        <f t="shared" si="64"/>
        <v>8017.365828</v>
      </c>
      <c r="BB86" s="191">
        <f t="shared" si="64"/>
        <v>10436.8036</v>
      </c>
      <c r="BC86" s="191">
        <f t="shared" si="64"/>
        <v>12305.55236</v>
      </c>
      <c r="BD86" s="223">
        <f t="shared" si="64"/>
        <v>13481.33446</v>
      </c>
      <c r="BE86" s="191"/>
    </row>
    <row r="87">
      <c r="A87" s="75"/>
      <c r="E87" s="212" t="s">
        <v>56</v>
      </c>
      <c r="F87" s="227">
        <f t="shared" ref="F87:BD87" si="65">$B$8*F29</f>
        <v>0</v>
      </c>
      <c r="G87" s="191">
        <f t="shared" si="65"/>
        <v>0</v>
      </c>
      <c r="H87" s="191">
        <f t="shared" si="65"/>
        <v>0</v>
      </c>
      <c r="I87" s="191">
        <f t="shared" si="65"/>
        <v>0</v>
      </c>
      <c r="J87" s="191">
        <f t="shared" si="65"/>
        <v>0</v>
      </c>
      <c r="K87" s="191">
        <f t="shared" si="65"/>
        <v>0</v>
      </c>
      <c r="L87" s="191">
        <f t="shared" si="65"/>
        <v>0</v>
      </c>
      <c r="M87" s="191">
        <f t="shared" si="65"/>
        <v>0</v>
      </c>
      <c r="N87" s="191">
        <f t="shared" si="65"/>
        <v>0</v>
      </c>
      <c r="O87" s="191">
        <f t="shared" si="65"/>
        <v>0</v>
      </c>
      <c r="P87" s="191">
        <f t="shared" si="65"/>
        <v>0</v>
      </c>
      <c r="Q87" s="191">
        <f t="shared" si="65"/>
        <v>0</v>
      </c>
      <c r="R87" s="191">
        <f t="shared" si="65"/>
        <v>0</v>
      </c>
      <c r="S87" s="191">
        <f t="shared" si="65"/>
        <v>0</v>
      </c>
      <c r="T87" s="191">
        <f t="shared" si="65"/>
        <v>0</v>
      </c>
      <c r="U87" s="191">
        <f t="shared" si="65"/>
        <v>0</v>
      </c>
      <c r="V87" s="191">
        <f t="shared" si="65"/>
        <v>0</v>
      </c>
      <c r="W87" s="191">
        <f t="shared" si="65"/>
        <v>0</v>
      </c>
      <c r="X87" s="191">
        <f t="shared" si="65"/>
        <v>0</v>
      </c>
      <c r="Y87" s="191">
        <f t="shared" si="65"/>
        <v>0</v>
      </c>
      <c r="Z87" s="191">
        <f t="shared" si="65"/>
        <v>0</v>
      </c>
      <c r="AA87" s="191">
        <f t="shared" si="65"/>
        <v>0</v>
      </c>
      <c r="AB87" s="191">
        <f t="shared" si="65"/>
        <v>0</v>
      </c>
      <c r="AC87" s="191">
        <f t="shared" si="65"/>
        <v>0</v>
      </c>
      <c r="AD87" s="191">
        <f t="shared" si="65"/>
        <v>0</v>
      </c>
      <c r="AE87" s="191">
        <f t="shared" si="65"/>
        <v>0</v>
      </c>
      <c r="AF87" s="191">
        <f t="shared" si="65"/>
        <v>0</v>
      </c>
      <c r="AG87" s="191">
        <f t="shared" si="65"/>
        <v>0</v>
      </c>
      <c r="AH87" s="191">
        <f t="shared" si="65"/>
        <v>0</v>
      </c>
      <c r="AI87" s="191">
        <f t="shared" si="65"/>
        <v>0</v>
      </c>
      <c r="AJ87" s="191">
        <f t="shared" si="65"/>
        <v>0</v>
      </c>
      <c r="AK87" s="191">
        <f t="shared" si="65"/>
        <v>0</v>
      </c>
      <c r="AL87" s="191">
        <f t="shared" si="65"/>
        <v>0</v>
      </c>
      <c r="AM87" s="191">
        <f t="shared" si="65"/>
        <v>0</v>
      </c>
      <c r="AN87" s="191">
        <f t="shared" si="65"/>
        <v>0</v>
      </c>
      <c r="AO87" s="191">
        <f t="shared" si="65"/>
        <v>0</v>
      </c>
      <c r="AP87" s="191">
        <f t="shared" si="65"/>
        <v>0</v>
      </c>
      <c r="AQ87" s="191">
        <f t="shared" si="65"/>
        <v>0</v>
      </c>
      <c r="AR87" s="191">
        <f t="shared" si="65"/>
        <v>0</v>
      </c>
      <c r="AS87" s="191">
        <f t="shared" si="65"/>
        <v>0</v>
      </c>
      <c r="AT87" s="191">
        <f t="shared" si="65"/>
        <v>1369.427652</v>
      </c>
      <c r="AU87" s="191">
        <f t="shared" si="65"/>
        <v>1483.797652</v>
      </c>
      <c r="AV87" s="191">
        <f t="shared" si="65"/>
        <v>1721.596977</v>
      </c>
      <c r="AW87" s="191">
        <f t="shared" si="65"/>
        <v>2206.470237</v>
      </c>
      <c r="AX87" s="191">
        <f t="shared" si="65"/>
        <v>3156.911576</v>
      </c>
      <c r="AY87" s="191">
        <f t="shared" si="65"/>
        <v>4883.841528</v>
      </c>
      <c r="AZ87" s="191">
        <f t="shared" si="65"/>
        <v>7628.566262</v>
      </c>
      <c r="BA87" s="191">
        <f t="shared" si="65"/>
        <v>11182.1155</v>
      </c>
      <c r="BB87" s="191">
        <f t="shared" si="65"/>
        <v>14735.66473</v>
      </c>
      <c r="BC87" s="191">
        <f t="shared" si="65"/>
        <v>17480.38947</v>
      </c>
      <c r="BD87" s="223">
        <f t="shared" si="65"/>
        <v>19207.31942</v>
      </c>
      <c r="BE87" s="191"/>
    </row>
    <row r="88">
      <c r="A88" s="75"/>
      <c r="E88" s="212" t="s">
        <v>55</v>
      </c>
      <c r="F88" s="227">
        <f t="shared" ref="F88:BD88" si="66">$B$8*F30</f>
        <v>0</v>
      </c>
      <c r="G88" s="191">
        <f t="shared" si="66"/>
        <v>0</v>
      </c>
      <c r="H88" s="191">
        <f t="shared" si="66"/>
        <v>0</v>
      </c>
      <c r="I88" s="191">
        <f t="shared" si="66"/>
        <v>0</v>
      </c>
      <c r="J88" s="191">
        <f t="shared" si="66"/>
        <v>0</v>
      </c>
      <c r="K88" s="191">
        <f t="shared" si="66"/>
        <v>0</v>
      </c>
      <c r="L88" s="191">
        <f t="shared" si="66"/>
        <v>0</v>
      </c>
      <c r="M88" s="191">
        <f t="shared" si="66"/>
        <v>0</v>
      </c>
      <c r="N88" s="191">
        <f t="shared" si="66"/>
        <v>0</v>
      </c>
      <c r="O88" s="191">
        <f t="shared" si="66"/>
        <v>0</v>
      </c>
      <c r="P88" s="191">
        <f t="shared" si="66"/>
        <v>0</v>
      </c>
      <c r="Q88" s="191">
        <f t="shared" si="66"/>
        <v>0</v>
      </c>
      <c r="R88" s="191">
        <f t="shared" si="66"/>
        <v>0</v>
      </c>
      <c r="S88" s="191">
        <f t="shared" si="66"/>
        <v>0</v>
      </c>
      <c r="T88" s="191">
        <f t="shared" si="66"/>
        <v>0</v>
      </c>
      <c r="U88" s="191">
        <f t="shared" si="66"/>
        <v>0</v>
      </c>
      <c r="V88" s="191">
        <f t="shared" si="66"/>
        <v>0</v>
      </c>
      <c r="W88" s="191">
        <f t="shared" si="66"/>
        <v>0</v>
      </c>
      <c r="X88" s="191">
        <f t="shared" si="66"/>
        <v>0</v>
      </c>
      <c r="Y88" s="191">
        <f t="shared" si="66"/>
        <v>0</v>
      </c>
      <c r="Z88" s="191">
        <f t="shared" si="66"/>
        <v>0</v>
      </c>
      <c r="AA88" s="191">
        <f t="shared" si="66"/>
        <v>0</v>
      </c>
      <c r="AB88" s="191">
        <f t="shared" si="66"/>
        <v>0</v>
      </c>
      <c r="AC88" s="191">
        <f t="shared" si="66"/>
        <v>0</v>
      </c>
      <c r="AD88" s="191">
        <f t="shared" si="66"/>
        <v>0</v>
      </c>
      <c r="AE88" s="191">
        <f t="shared" si="66"/>
        <v>0</v>
      </c>
      <c r="AF88" s="191">
        <f t="shared" si="66"/>
        <v>0</v>
      </c>
      <c r="AG88" s="191">
        <f t="shared" si="66"/>
        <v>0</v>
      </c>
      <c r="AH88" s="191">
        <f t="shared" si="66"/>
        <v>0</v>
      </c>
      <c r="AI88" s="191">
        <f t="shared" si="66"/>
        <v>0</v>
      </c>
      <c r="AJ88" s="191">
        <f t="shared" si="66"/>
        <v>0</v>
      </c>
      <c r="AK88" s="191">
        <f t="shared" si="66"/>
        <v>0</v>
      </c>
      <c r="AL88" s="191">
        <f t="shared" si="66"/>
        <v>0</v>
      </c>
      <c r="AM88" s="191">
        <f t="shared" si="66"/>
        <v>0</v>
      </c>
      <c r="AN88" s="191">
        <f t="shared" si="66"/>
        <v>0</v>
      </c>
      <c r="AO88" s="191">
        <f t="shared" si="66"/>
        <v>0</v>
      </c>
      <c r="AP88" s="191">
        <f t="shared" si="66"/>
        <v>0</v>
      </c>
      <c r="AQ88" s="191">
        <f t="shared" si="66"/>
        <v>0</v>
      </c>
      <c r="AR88" s="191">
        <f t="shared" si="66"/>
        <v>0</v>
      </c>
      <c r="AS88" s="191">
        <f t="shared" si="66"/>
        <v>0</v>
      </c>
      <c r="AT88" s="191">
        <f t="shared" si="66"/>
        <v>1446.52281</v>
      </c>
      <c r="AU88" s="191">
        <f t="shared" si="66"/>
        <v>1646.06196</v>
      </c>
      <c r="AV88" s="191">
        <f t="shared" si="66"/>
        <v>2060.945888</v>
      </c>
      <c r="AW88" s="191">
        <f t="shared" si="66"/>
        <v>2906.894981</v>
      </c>
      <c r="AX88" s="191">
        <f t="shared" si="66"/>
        <v>4565.111784</v>
      </c>
      <c r="AY88" s="191">
        <f t="shared" si="66"/>
        <v>7578.053403</v>
      </c>
      <c r="AZ88" s="191">
        <f t="shared" si="66"/>
        <v>12366.72209</v>
      </c>
      <c r="BA88" s="191">
        <f t="shared" si="66"/>
        <v>18566.53139</v>
      </c>
      <c r="BB88" s="191">
        <f t="shared" si="66"/>
        <v>24766.34069</v>
      </c>
      <c r="BC88" s="191">
        <f t="shared" si="66"/>
        <v>29555.00938</v>
      </c>
      <c r="BD88" s="223">
        <f t="shared" si="66"/>
        <v>32567.951</v>
      </c>
      <c r="BE88" s="191"/>
    </row>
    <row r="89">
      <c r="A89" s="75"/>
      <c r="D89" s="214" t="s">
        <v>56</v>
      </c>
      <c r="E89" s="212" t="s">
        <v>57</v>
      </c>
      <c r="F89" s="227">
        <f t="shared" ref="F89:BD89" si="67">$B$8*F31</f>
        <v>0</v>
      </c>
      <c r="G89" s="191">
        <f t="shared" si="67"/>
        <v>0</v>
      </c>
      <c r="H89" s="191">
        <f t="shared" si="67"/>
        <v>0</v>
      </c>
      <c r="I89" s="191">
        <f t="shared" si="67"/>
        <v>0</v>
      </c>
      <c r="J89" s="191">
        <f t="shared" si="67"/>
        <v>0</v>
      </c>
      <c r="K89" s="191">
        <f t="shared" si="67"/>
        <v>0</v>
      </c>
      <c r="L89" s="191">
        <f t="shared" si="67"/>
        <v>0</v>
      </c>
      <c r="M89" s="191">
        <f t="shared" si="67"/>
        <v>0</v>
      </c>
      <c r="N89" s="191">
        <f t="shared" si="67"/>
        <v>0</v>
      </c>
      <c r="O89" s="191">
        <f t="shared" si="67"/>
        <v>0</v>
      </c>
      <c r="P89" s="191">
        <f t="shared" si="67"/>
        <v>0</v>
      </c>
      <c r="Q89" s="191">
        <f t="shared" si="67"/>
        <v>0</v>
      </c>
      <c r="R89" s="191">
        <f t="shared" si="67"/>
        <v>0</v>
      </c>
      <c r="S89" s="191">
        <f t="shared" si="67"/>
        <v>0</v>
      </c>
      <c r="T89" s="191">
        <f t="shared" si="67"/>
        <v>0</v>
      </c>
      <c r="U89" s="191">
        <f t="shared" si="67"/>
        <v>0</v>
      </c>
      <c r="V89" s="191">
        <f t="shared" si="67"/>
        <v>0</v>
      </c>
      <c r="W89" s="191">
        <f t="shared" si="67"/>
        <v>0</v>
      </c>
      <c r="X89" s="191">
        <f t="shared" si="67"/>
        <v>0</v>
      </c>
      <c r="Y89" s="191">
        <f t="shared" si="67"/>
        <v>0</v>
      </c>
      <c r="Z89" s="191">
        <f t="shared" si="67"/>
        <v>0</v>
      </c>
      <c r="AA89" s="191">
        <f t="shared" si="67"/>
        <v>0</v>
      </c>
      <c r="AB89" s="191">
        <f t="shared" si="67"/>
        <v>0</v>
      </c>
      <c r="AC89" s="191">
        <f t="shared" si="67"/>
        <v>0</v>
      </c>
      <c r="AD89" s="191">
        <f t="shared" si="67"/>
        <v>0</v>
      </c>
      <c r="AE89" s="191">
        <f t="shared" si="67"/>
        <v>0</v>
      </c>
      <c r="AF89" s="191">
        <f t="shared" si="67"/>
        <v>0</v>
      </c>
      <c r="AG89" s="191">
        <f t="shared" si="67"/>
        <v>0</v>
      </c>
      <c r="AH89" s="191">
        <f t="shared" si="67"/>
        <v>0</v>
      </c>
      <c r="AI89" s="191">
        <f t="shared" si="67"/>
        <v>0</v>
      </c>
      <c r="AJ89" s="191">
        <f t="shared" si="67"/>
        <v>0</v>
      </c>
      <c r="AK89" s="191">
        <f t="shared" si="67"/>
        <v>0</v>
      </c>
      <c r="AL89" s="191">
        <f t="shared" si="67"/>
        <v>0</v>
      </c>
      <c r="AM89" s="191">
        <f t="shared" si="67"/>
        <v>0</v>
      </c>
      <c r="AN89" s="191">
        <f t="shared" si="67"/>
        <v>0</v>
      </c>
      <c r="AO89" s="191">
        <f t="shared" si="67"/>
        <v>1336.386869</v>
      </c>
      <c r="AP89" s="191">
        <f t="shared" si="67"/>
        <v>1414.255806</v>
      </c>
      <c r="AQ89" s="191">
        <f t="shared" si="67"/>
        <v>1576.161729</v>
      </c>
      <c r="AR89" s="191">
        <f t="shared" si="67"/>
        <v>1906.288204</v>
      </c>
      <c r="AS89" s="191">
        <f t="shared" si="67"/>
        <v>2553.397201</v>
      </c>
      <c r="AT89" s="191">
        <f t="shared" si="67"/>
        <v>3729.179296</v>
      </c>
      <c r="AU89" s="191">
        <f t="shared" si="67"/>
        <v>5597.928051</v>
      </c>
      <c r="AV89" s="191">
        <f t="shared" si="67"/>
        <v>8017.365828</v>
      </c>
      <c r="AW89" s="191">
        <f t="shared" si="67"/>
        <v>10436.8036</v>
      </c>
      <c r="AX89" s="191">
        <f t="shared" si="67"/>
        <v>12305.55236</v>
      </c>
      <c r="AY89" s="191">
        <f t="shared" si="67"/>
        <v>13481.33446</v>
      </c>
      <c r="AZ89" s="191">
        <f t="shared" si="67"/>
        <v>14128.44345</v>
      </c>
      <c r="BA89" s="191">
        <f t="shared" si="67"/>
        <v>14458.56993</v>
      </c>
      <c r="BB89" s="191">
        <f t="shared" si="67"/>
        <v>14620.47585</v>
      </c>
      <c r="BC89" s="191">
        <f t="shared" si="67"/>
        <v>14698.34479</v>
      </c>
      <c r="BD89" s="223">
        <f t="shared" si="67"/>
        <v>14735.44413</v>
      </c>
      <c r="BE89" s="191"/>
    </row>
    <row r="90">
      <c r="A90" s="75"/>
      <c r="E90" s="212" t="s">
        <v>56</v>
      </c>
      <c r="F90" s="227">
        <f t="shared" ref="F90:BD90" si="68">$B$8*F32</f>
        <v>0</v>
      </c>
      <c r="G90" s="191">
        <f t="shared" si="68"/>
        <v>0</v>
      </c>
      <c r="H90" s="191">
        <f t="shared" si="68"/>
        <v>0</v>
      </c>
      <c r="I90" s="191">
        <f t="shared" si="68"/>
        <v>0</v>
      </c>
      <c r="J90" s="191">
        <f t="shared" si="68"/>
        <v>0</v>
      </c>
      <c r="K90" s="191">
        <f t="shared" si="68"/>
        <v>0</v>
      </c>
      <c r="L90" s="191">
        <f t="shared" si="68"/>
        <v>0</v>
      </c>
      <c r="M90" s="191">
        <f t="shared" si="68"/>
        <v>0</v>
      </c>
      <c r="N90" s="191">
        <f t="shared" si="68"/>
        <v>0</v>
      </c>
      <c r="O90" s="191">
        <f t="shared" si="68"/>
        <v>0</v>
      </c>
      <c r="P90" s="191">
        <f t="shared" si="68"/>
        <v>0</v>
      </c>
      <c r="Q90" s="191">
        <f t="shared" si="68"/>
        <v>0</v>
      </c>
      <c r="R90" s="191">
        <f t="shared" si="68"/>
        <v>0</v>
      </c>
      <c r="S90" s="191">
        <f t="shared" si="68"/>
        <v>0</v>
      </c>
      <c r="T90" s="191">
        <f t="shared" si="68"/>
        <v>0</v>
      </c>
      <c r="U90" s="191">
        <f t="shared" si="68"/>
        <v>0</v>
      </c>
      <c r="V90" s="191">
        <f t="shared" si="68"/>
        <v>0</v>
      </c>
      <c r="W90" s="191">
        <f t="shared" si="68"/>
        <v>0</v>
      </c>
      <c r="X90" s="191">
        <f t="shared" si="68"/>
        <v>0</v>
      </c>
      <c r="Y90" s="191">
        <f t="shared" si="68"/>
        <v>0</v>
      </c>
      <c r="Z90" s="191">
        <f t="shared" si="68"/>
        <v>0</v>
      </c>
      <c r="AA90" s="191">
        <f t="shared" si="68"/>
        <v>0</v>
      </c>
      <c r="AB90" s="191">
        <f t="shared" si="68"/>
        <v>0</v>
      </c>
      <c r="AC90" s="191">
        <f t="shared" si="68"/>
        <v>0</v>
      </c>
      <c r="AD90" s="191">
        <f t="shared" si="68"/>
        <v>0</v>
      </c>
      <c r="AE90" s="191">
        <f t="shared" si="68"/>
        <v>0</v>
      </c>
      <c r="AF90" s="191">
        <f t="shared" si="68"/>
        <v>0</v>
      </c>
      <c r="AG90" s="191">
        <f t="shared" si="68"/>
        <v>0</v>
      </c>
      <c r="AH90" s="191">
        <f t="shared" si="68"/>
        <v>0</v>
      </c>
      <c r="AI90" s="191">
        <f t="shared" si="68"/>
        <v>0</v>
      </c>
      <c r="AJ90" s="191">
        <f t="shared" si="68"/>
        <v>0</v>
      </c>
      <c r="AK90" s="191">
        <f t="shared" si="68"/>
        <v>0</v>
      </c>
      <c r="AL90" s="191">
        <f t="shared" si="68"/>
        <v>0</v>
      </c>
      <c r="AM90" s="191">
        <f t="shared" si="68"/>
        <v>0</v>
      </c>
      <c r="AN90" s="191">
        <f t="shared" si="68"/>
        <v>0</v>
      </c>
      <c r="AO90" s="191">
        <f t="shared" si="68"/>
        <v>1369.427652</v>
      </c>
      <c r="AP90" s="191">
        <f t="shared" si="68"/>
        <v>1483.797652</v>
      </c>
      <c r="AQ90" s="191">
        <f t="shared" si="68"/>
        <v>1721.596977</v>
      </c>
      <c r="AR90" s="191">
        <f t="shared" si="68"/>
        <v>2206.470237</v>
      </c>
      <c r="AS90" s="191">
        <f t="shared" si="68"/>
        <v>3156.911576</v>
      </c>
      <c r="AT90" s="191">
        <f t="shared" si="68"/>
        <v>4883.841528</v>
      </c>
      <c r="AU90" s="191">
        <f t="shared" si="68"/>
        <v>7628.566262</v>
      </c>
      <c r="AV90" s="191">
        <f t="shared" si="68"/>
        <v>11182.1155</v>
      </c>
      <c r="AW90" s="191">
        <f t="shared" si="68"/>
        <v>14735.66473</v>
      </c>
      <c r="AX90" s="191">
        <f t="shared" si="68"/>
        <v>17480.38947</v>
      </c>
      <c r="AY90" s="191">
        <f t="shared" si="68"/>
        <v>19207.31942</v>
      </c>
      <c r="AZ90" s="191">
        <f t="shared" si="68"/>
        <v>20157.76076</v>
      </c>
      <c r="BA90" s="191">
        <f t="shared" si="68"/>
        <v>20642.63402</v>
      </c>
      <c r="BB90" s="191">
        <f t="shared" si="68"/>
        <v>20880.43334</v>
      </c>
      <c r="BC90" s="191">
        <f t="shared" si="68"/>
        <v>20994.80334</v>
      </c>
      <c r="BD90" s="223">
        <f t="shared" si="68"/>
        <v>21049.293</v>
      </c>
      <c r="BE90" s="191"/>
    </row>
    <row r="91">
      <c r="A91" s="75"/>
      <c r="E91" s="212" t="s">
        <v>55</v>
      </c>
      <c r="F91" s="227">
        <f t="shared" ref="F91:BD91" si="69">$B$8*F33</f>
        <v>0</v>
      </c>
      <c r="G91" s="191">
        <f t="shared" si="69"/>
        <v>0</v>
      </c>
      <c r="H91" s="191">
        <f t="shared" si="69"/>
        <v>0</v>
      </c>
      <c r="I91" s="191">
        <f t="shared" si="69"/>
        <v>0</v>
      </c>
      <c r="J91" s="191">
        <f t="shared" si="69"/>
        <v>0</v>
      </c>
      <c r="K91" s="191">
        <f t="shared" si="69"/>
        <v>0</v>
      </c>
      <c r="L91" s="191">
        <f t="shared" si="69"/>
        <v>0</v>
      </c>
      <c r="M91" s="191">
        <f t="shared" si="69"/>
        <v>0</v>
      </c>
      <c r="N91" s="191">
        <f t="shared" si="69"/>
        <v>0</v>
      </c>
      <c r="O91" s="191">
        <f t="shared" si="69"/>
        <v>0</v>
      </c>
      <c r="P91" s="191">
        <f t="shared" si="69"/>
        <v>0</v>
      </c>
      <c r="Q91" s="191">
        <f t="shared" si="69"/>
        <v>0</v>
      </c>
      <c r="R91" s="191">
        <f t="shared" si="69"/>
        <v>0</v>
      </c>
      <c r="S91" s="191">
        <f t="shared" si="69"/>
        <v>0</v>
      </c>
      <c r="T91" s="191">
        <f t="shared" si="69"/>
        <v>0</v>
      </c>
      <c r="U91" s="191">
        <f t="shared" si="69"/>
        <v>0</v>
      </c>
      <c r="V91" s="191">
        <f t="shared" si="69"/>
        <v>0</v>
      </c>
      <c r="W91" s="191">
        <f t="shared" si="69"/>
        <v>0</v>
      </c>
      <c r="X91" s="191">
        <f t="shared" si="69"/>
        <v>0</v>
      </c>
      <c r="Y91" s="191">
        <f t="shared" si="69"/>
        <v>0</v>
      </c>
      <c r="Z91" s="191">
        <f t="shared" si="69"/>
        <v>0</v>
      </c>
      <c r="AA91" s="191">
        <f t="shared" si="69"/>
        <v>0</v>
      </c>
      <c r="AB91" s="191">
        <f t="shared" si="69"/>
        <v>0</v>
      </c>
      <c r="AC91" s="191">
        <f t="shared" si="69"/>
        <v>0</v>
      </c>
      <c r="AD91" s="191">
        <f t="shared" si="69"/>
        <v>0</v>
      </c>
      <c r="AE91" s="191">
        <f t="shared" si="69"/>
        <v>0</v>
      </c>
      <c r="AF91" s="191">
        <f t="shared" si="69"/>
        <v>0</v>
      </c>
      <c r="AG91" s="191">
        <f t="shared" si="69"/>
        <v>0</v>
      </c>
      <c r="AH91" s="191">
        <f t="shared" si="69"/>
        <v>0</v>
      </c>
      <c r="AI91" s="191">
        <f t="shared" si="69"/>
        <v>0</v>
      </c>
      <c r="AJ91" s="191">
        <f t="shared" si="69"/>
        <v>0</v>
      </c>
      <c r="AK91" s="191">
        <f t="shared" si="69"/>
        <v>0</v>
      </c>
      <c r="AL91" s="191">
        <f t="shared" si="69"/>
        <v>0</v>
      </c>
      <c r="AM91" s="191">
        <f t="shared" si="69"/>
        <v>0</v>
      </c>
      <c r="AN91" s="191">
        <f t="shared" si="69"/>
        <v>0</v>
      </c>
      <c r="AO91" s="191">
        <f t="shared" si="69"/>
        <v>1446.52281</v>
      </c>
      <c r="AP91" s="191">
        <f t="shared" si="69"/>
        <v>1646.06196</v>
      </c>
      <c r="AQ91" s="191">
        <f t="shared" si="69"/>
        <v>2060.945888</v>
      </c>
      <c r="AR91" s="191">
        <f t="shared" si="69"/>
        <v>2906.894981</v>
      </c>
      <c r="AS91" s="191">
        <f t="shared" si="69"/>
        <v>4565.111784</v>
      </c>
      <c r="AT91" s="191">
        <f t="shared" si="69"/>
        <v>7578.053403</v>
      </c>
      <c r="AU91" s="191">
        <f t="shared" si="69"/>
        <v>12366.72209</v>
      </c>
      <c r="AV91" s="191">
        <f t="shared" si="69"/>
        <v>18566.53139</v>
      </c>
      <c r="AW91" s="191">
        <f t="shared" si="69"/>
        <v>24766.34069</v>
      </c>
      <c r="AX91" s="191">
        <f t="shared" si="69"/>
        <v>29555.00938</v>
      </c>
      <c r="AY91" s="191">
        <f t="shared" si="69"/>
        <v>32567.951</v>
      </c>
      <c r="AZ91" s="191">
        <f t="shared" si="69"/>
        <v>34226.1678</v>
      </c>
      <c r="BA91" s="191">
        <f t="shared" si="69"/>
        <v>35072.11689</v>
      </c>
      <c r="BB91" s="191">
        <f t="shared" si="69"/>
        <v>35487.00082</v>
      </c>
      <c r="BC91" s="191">
        <f t="shared" si="69"/>
        <v>35686.53997</v>
      </c>
      <c r="BD91" s="223">
        <f t="shared" si="69"/>
        <v>35781.60703</v>
      </c>
      <c r="BE91" s="191"/>
    </row>
    <row r="92">
      <c r="A92" s="75"/>
      <c r="D92" s="214" t="s">
        <v>55</v>
      </c>
      <c r="E92" s="212" t="s">
        <v>57</v>
      </c>
      <c r="F92" s="227">
        <f t="shared" ref="F92:BD92" si="70">$B$8*F34</f>
        <v>0</v>
      </c>
      <c r="G92" s="191">
        <f t="shared" si="70"/>
        <v>0</v>
      </c>
      <c r="H92" s="191">
        <f t="shared" si="70"/>
        <v>0</v>
      </c>
      <c r="I92" s="191">
        <f t="shared" si="70"/>
        <v>0</v>
      </c>
      <c r="J92" s="191">
        <f t="shared" si="70"/>
        <v>0</v>
      </c>
      <c r="K92" s="191">
        <f t="shared" si="70"/>
        <v>0</v>
      </c>
      <c r="L92" s="191">
        <f t="shared" si="70"/>
        <v>0</v>
      </c>
      <c r="M92" s="191">
        <f t="shared" si="70"/>
        <v>0</v>
      </c>
      <c r="N92" s="191">
        <f t="shared" si="70"/>
        <v>0</v>
      </c>
      <c r="O92" s="191">
        <f t="shared" si="70"/>
        <v>0</v>
      </c>
      <c r="P92" s="191">
        <f t="shared" si="70"/>
        <v>0</v>
      </c>
      <c r="Q92" s="191">
        <f t="shared" si="70"/>
        <v>0</v>
      </c>
      <c r="R92" s="191">
        <f t="shared" si="70"/>
        <v>0</v>
      </c>
      <c r="S92" s="191">
        <f t="shared" si="70"/>
        <v>0</v>
      </c>
      <c r="T92" s="191">
        <f t="shared" si="70"/>
        <v>0</v>
      </c>
      <c r="U92" s="191">
        <f t="shared" si="70"/>
        <v>0</v>
      </c>
      <c r="V92" s="191">
        <f t="shared" si="70"/>
        <v>0</v>
      </c>
      <c r="W92" s="191">
        <f t="shared" si="70"/>
        <v>0</v>
      </c>
      <c r="X92" s="191">
        <f t="shared" si="70"/>
        <v>0</v>
      </c>
      <c r="Y92" s="191">
        <f t="shared" si="70"/>
        <v>0</v>
      </c>
      <c r="Z92" s="191">
        <f t="shared" si="70"/>
        <v>0</v>
      </c>
      <c r="AA92" s="191">
        <f t="shared" si="70"/>
        <v>0</v>
      </c>
      <c r="AB92" s="191">
        <f t="shared" si="70"/>
        <v>0</v>
      </c>
      <c r="AC92" s="191">
        <f t="shared" si="70"/>
        <v>0</v>
      </c>
      <c r="AD92" s="191">
        <f t="shared" si="70"/>
        <v>0</v>
      </c>
      <c r="AE92" s="191">
        <f t="shared" si="70"/>
        <v>0</v>
      </c>
      <c r="AF92" s="191">
        <f t="shared" si="70"/>
        <v>0</v>
      </c>
      <c r="AG92" s="191">
        <f t="shared" si="70"/>
        <v>0</v>
      </c>
      <c r="AH92" s="191">
        <f t="shared" si="70"/>
        <v>0</v>
      </c>
      <c r="AI92" s="191">
        <f t="shared" si="70"/>
        <v>0</v>
      </c>
      <c r="AJ92" s="191">
        <f t="shared" si="70"/>
        <v>1336.386869</v>
      </c>
      <c r="AK92" s="191">
        <f t="shared" si="70"/>
        <v>1414.255806</v>
      </c>
      <c r="AL92" s="191">
        <f t="shared" si="70"/>
        <v>1576.161729</v>
      </c>
      <c r="AM92" s="191">
        <f t="shared" si="70"/>
        <v>1906.288204</v>
      </c>
      <c r="AN92" s="191">
        <f t="shared" si="70"/>
        <v>2553.397201</v>
      </c>
      <c r="AO92" s="191">
        <f t="shared" si="70"/>
        <v>3729.179296</v>
      </c>
      <c r="AP92" s="191">
        <f t="shared" si="70"/>
        <v>5597.928051</v>
      </c>
      <c r="AQ92" s="191">
        <f t="shared" si="70"/>
        <v>8017.365828</v>
      </c>
      <c r="AR92" s="191">
        <f t="shared" si="70"/>
        <v>10436.8036</v>
      </c>
      <c r="AS92" s="191">
        <f t="shared" si="70"/>
        <v>12305.55236</v>
      </c>
      <c r="AT92" s="191">
        <f t="shared" si="70"/>
        <v>13481.33446</v>
      </c>
      <c r="AU92" s="191">
        <f t="shared" si="70"/>
        <v>14128.44345</v>
      </c>
      <c r="AV92" s="191">
        <f t="shared" si="70"/>
        <v>14458.56993</v>
      </c>
      <c r="AW92" s="191">
        <f t="shared" si="70"/>
        <v>14620.47585</v>
      </c>
      <c r="AX92" s="191">
        <f t="shared" si="70"/>
        <v>14698.34479</v>
      </c>
      <c r="AY92" s="191">
        <f t="shared" si="70"/>
        <v>14735.44413</v>
      </c>
      <c r="AZ92" s="191">
        <f t="shared" si="70"/>
        <v>14753.03997</v>
      </c>
      <c r="BA92" s="191">
        <f t="shared" si="70"/>
        <v>14761.36766</v>
      </c>
      <c r="BB92" s="191">
        <f t="shared" si="70"/>
        <v>14765.30495</v>
      </c>
      <c r="BC92" s="191">
        <f t="shared" si="70"/>
        <v>14767.1656</v>
      </c>
      <c r="BD92" s="223">
        <f t="shared" si="70"/>
        <v>14768.04469</v>
      </c>
      <c r="BE92" s="191"/>
    </row>
    <row r="93">
      <c r="A93" s="75"/>
      <c r="E93" s="212" t="s">
        <v>56</v>
      </c>
      <c r="F93" s="227">
        <f t="shared" ref="F93:BD93" si="71">$B$8*F35</f>
        <v>0</v>
      </c>
      <c r="G93" s="191">
        <f t="shared" si="71"/>
        <v>0</v>
      </c>
      <c r="H93" s="191">
        <f t="shared" si="71"/>
        <v>0</v>
      </c>
      <c r="I93" s="191">
        <f t="shared" si="71"/>
        <v>0</v>
      </c>
      <c r="J93" s="191">
        <f t="shared" si="71"/>
        <v>0</v>
      </c>
      <c r="K93" s="191">
        <f t="shared" si="71"/>
        <v>0</v>
      </c>
      <c r="L93" s="191">
        <f t="shared" si="71"/>
        <v>0</v>
      </c>
      <c r="M93" s="191">
        <f t="shared" si="71"/>
        <v>0</v>
      </c>
      <c r="N93" s="191">
        <f t="shared" si="71"/>
        <v>0</v>
      </c>
      <c r="O93" s="191">
        <f t="shared" si="71"/>
        <v>0</v>
      </c>
      <c r="P93" s="191">
        <f t="shared" si="71"/>
        <v>0</v>
      </c>
      <c r="Q93" s="191">
        <f t="shared" si="71"/>
        <v>0</v>
      </c>
      <c r="R93" s="191">
        <f t="shared" si="71"/>
        <v>0</v>
      </c>
      <c r="S93" s="191">
        <f t="shared" si="71"/>
        <v>0</v>
      </c>
      <c r="T93" s="191">
        <f t="shared" si="71"/>
        <v>0</v>
      </c>
      <c r="U93" s="191">
        <f t="shared" si="71"/>
        <v>0</v>
      </c>
      <c r="V93" s="191">
        <f t="shared" si="71"/>
        <v>0</v>
      </c>
      <c r="W93" s="191">
        <f t="shared" si="71"/>
        <v>0</v>
      </c>
      <c r="X93" s="191">
        <f t="shared" si="71"/>
        <v>0</v>
      </c>
      <c r="Y93" s="191">
        <f t="shared" si="71"/>
        <v>0</v>
      </c>
      <c r="Z93" s="191">
        <f t="shared" si="71"/>
        <v>0</v>
      </c>
      <c r="AA93" s="191">
        <f t="shared" si="71"/>
        <v>0</v>
      </c>
      <c r="AB93" s="191">
        <f t="shared" si="71"/>
        <v>0</v>
      </c>
      <c r="AC93" s="191">
        <f t="shared" si="71"/>
        <v>0</v>
      </c>
      <c r="AD93" s="191">
        <f t="shared" si="71"/>
        <v>0</v>
      </c>
      <c r="AE93" s="191">
        <f t="shared" si="71"/>
        <v>0</v>
      </c>
      <c r="AF93" s="191">
        <f t="shared" si="71"/>
        <v>0</v>
      </c>
      <c r="AG93" s="191">
        <f t="shared" si="71"/>
        <v>0</v>
      </c>
      <c r="AH93" s="191">
        <f t="shared" si="71"/>
        <v>0</v>
      </c>
      <c r="AI93" s="191">
        <f t="shared" si="71"/>
        <v>0</v>
      </c>
      <c r="AJ93" s="191">
        <f t="shared" si="71"/>
        <v>1369.427652</v>
      </c>
      <c r="AK93" s="191">
        <f t="shared" si="71"/>
        <v>1483.797652</v>
      </c>
      <c r="AL93" s="191">
        <f t="shared" si="71"/>
        <v>1721.596977</v>
      </c>
      <c r="AM93" s="191">
        <f t="shared" si="71"/>
        <v>2206.470237</v>
      </c>
      <c r="AN93" s="191">
        <f t="shared" si="71"/>
        <v>3156.911576</v>
      </c>
      <c r="AO93" s="191">
        <f t="shared" si="71"/>
        <v>4883.841528</v>
      </c>
      <c r="AP93" s="191">
        <f t="shared" si="71"/>
        <v>7628.566262</v>
      </c>
      <c r="AQ93" s="191">
        <f t="shared" si="71"/>
        <v>11182.1155</v>
      </c>
      <c r="AR93" s="191">
        <f t="shared" si="71"/>
        <v>14735.66473</v>
      </c>
      <c r="AS93" s="191">
        <f t="shared" si="71"/>
        <v>17480.38947</v>
      </c>
      <c r="AT93" s="191">
        <f t="shared" si="71"/>
        <v>19207.31942</v>
      </c>
      <c r="AU93" s="191">
        <f t="shared" si="71"/>
        <v>20157.76076</v>
      </c>
      <c r="AV93" s="191">
        <f t="shared" si="71"/>
        <v>20642.63402</v>
      </c>
      <c r="AW93" s="191">
        <f t="shared" si="71"/>
        <v>20880.43334</v>
      </c>
      <c r="AX93" s="191">
        <f t="shared" si="71"/>
        <v>20994.80334</v>
      </c>
      <c r="AY93" s="191">
        <f t="shared" si="71"/>
        <v>21049.293</v>
      </c>
      <c r="AZ93" s="191">
        <f t="shared" si="71"/>
        <v>21075.13689</v>
      </c>
      <c r="BA93" s="191">
        <f t="shared" si="71"/>
        <v>21087.36818</v>
      </c>
      <c r="BB93" s="191">
        <f t="shared" si="71"/>
        <v>21093.15109</v>
      </c>
      <c r="BC93" s="191">
        <f t="shared" si="71"/>
        <v>21095.88391</v>
      </c>
      <c r="BD93" s="223">
        <f t="shared" si="71"/>
        <v>21097.17507</v>
      </c>
      <c r="BE93" s="191"/>
    </row>
    <row r="94">
      <c r="A94" s="75"/>
      <c r="E94" s="212" t="s">
        <v>55</v>
      </c>
      <c r="F94" s="227">
        <f t="shared" ref="F94:BD94" si="72">$B$8*F36</f>
        <v>0</v>
      </c>
      <c r="G94" s="191">
        <f t="shared" si="72"/>
        <v>0</v>
      </c>
      <c r="H94" s="191">
        <f t="shared" si="72"/>
        <v>0</v>
      </c>
      <c r="I94" s="191">
        <f t="shared" si="72"/>
        <v>0</v>
      </c>
      <c r="J94" s="191">
        <f t="shared" si="72"/>
        <v>0</v>
      </c>
      <c r="K94" s="191">
        <f t="shared" si="72"/>
        <v>0</v>
      </c>
      <c r="L94" s="191">
        <f t="shared" si="72"/>
        <v>0</v>
      </c>
      <c r="M94" s="191">
        <f t="shared" si="72"/>
        <v>0</v>
      </c>
      <c r="N94" s="191">
        <f t="shared" si="72"/>
        <v>0</v>
      </c>
      <c r="O94" s="191">
        <f t="shared" si="72"/>
        <v>0</v>
      </c>
      <c r="P94" s="191">
        <f t="shared" si="72"/>
        <v>0</v>
      </c>
      <c r="Q94" s="191">
        <f t="shared" si="72"/>
        <v>0</v>
      </c>
      <c r="R94" s="191">
        <f t="shared" si="72"/>
        <v>0</v>
      </c>
      <c r="S94" s="191">
        <f t="shared" si="72"/>
        <v>0</v>
      </c>
      <c r="T94" s="191">
        <f t="shared" si="72"/>
        <v>0</v>
      </c>
      <c r="U94" s="191">
        <f t="shared" si="72"/>
        <v>0</v>
      </c>
      <c r="V94" s="191">
        <f t="shared" si="72"/>
        <v>0</v>
      </c>
      <c r="W94" s="191">
        <f t="shared" si="72"/>
        <v>0</v>
      </c>
      <c r="X94" s="191">
        <f t="shared" si="72"/>
        <v>0</v>
      </c>
      <c r="Y94" s="191">
        <f t="shared" si="72"/>
        <v>0</v>
      </c>
      <c r="Z94" s="191">
        <f t="shared" si="72"/>
        <v>0</v>
      </c>
      <c r="AA94" s="191">
        <f t="shared" si="72"/>
        <v>0</v>
      </c>
      <c r="AB94" s="191">
        <f t="shared" si="72"/>
        <v>0</v>
      </c>
      <c r="AC94" s="191">
        <f t="shared" si="72"/>
        <v>0</v>
      </c>
      <c r="AD94" s="191">
        <f t="shared" si="72"/>
        <v>0</v>
      </c>
      <c r="AE94" s="191">
        <f t="shared" si="72"/>
        <v>0</v>
      </c>
      <c r="AF94" s="191">
        <f t="shared" si="72"/>
        <v>0</v>
      </c>
      <c r="AG94" s="191">
        <f t="shared" si="72"/>
        <v>0</v>
      </c>
      <c r="AH94" s="191">
        <f t="shared" si="72"/>
        <v>0</v>
      </c>
      <c r="AI94" s="191">
        <f t="shared" si="72"/>
        <v>0</v>
      </c>
      <c r="AJ94" s="191">
        <f t="shared" si="72"/>
        <v>1446.52281</v>
      </c>
      <c r="AK94" s="191">
        <f t="shared" si="72"/>
        <v>1646.06196</v>
      </c>
      <c r="AL94" s="191">
        <f t="shared" si="72"/>
        <v>2060.945888</v>
      </c>
      <c r="AM94" s="191">
        <f t="shared" si="72"/>
        <v>2906.894981</v>
      </c>
      <c r="AN94" s="191">
        <f t="shared" si="72"/>
        <v>4565.111784</v>
      </c>
      <c r="AO94" s="191">
        <f t="shared" si="72"/>
        <v>7578.053403</v>
      </c>
      <c r="AP94" s="191">
        <f t="shared" si="72"/>
        <v>12366.72209</v>
      </c>
      <c r="AQ94" s="191">
        <f t="shared" si="72"/>
        <v>18566.53139</v>
      </c>
      <c r="AR94" s="191">
        <f t="shared" si="72"/>
        <v>24766.34069</v>
      </c>
      <c r="AS94" s="191">
        <f t="shared" si="72"/>
        <v>29555.00938</v>
      </c>
      <c r="AT94" s="191">
        <f t="shared" si="72"/>
        <v>32567.951</v>
      </c>
      <c r="AU94" s="191">
        <f t="shared" si="72"/>
        <v>34226.1678</v>
      </c>
      <c r="AV94" s="191">
        <f t="shared" si="72"/>
        <v>35072.11689</v>
      </c>
      <c r="AW94" s="191">
        <f t="shared" si="72"/>
        <v>35487.00082</v>
      </c>
      <c r="AX94" s="191">
        <f t="shared" si="72"/>
        <v>35686.53997</v>
      </c>
      <c r="AY94" s="191">
        <f t="shared" si="72"/>
        <v>35781.60703</v>
      </c>
      <c r="AZ94" s="191">
        <f t="shared" si="72"/>
        <v>35826.69638</v>
      </c>
      <c r="BA94" s="191">
        <f t="shared" si="72"/>
        <v>35848.03608</v>
      </c>
      <c r="BB94" s="191">
        <f t="shared" si="72"/>
        <v>35858.1254</v>
      </c>
      <c r="BC94" s="191">
        <f t="shared" si="72"/>
        <v>35862.89331</v>
      </c>
      <c r="BD94" s="223">
        <f t="shared" si="72"/>
        <v>35865.14596</v>
      </c>
      <c r="BE94" s="191"/>
    </row>
    <row r="95">
      <c r="A95" s="75"/>
      <c r="C95" s="214" t="s">
        <v>71</v>
      </c>
      <c r="D95" s="214" t="s">
        <v>57</v>
      </c>
      <c r="E95" s="212" t="s">
        <v>57</v>
      </c>
      <c r="F95" s="227">
        <f t="shared" ref="F95:BD95" si="73">$B$8*F37</f>
        <v>0</v>
      </c>
      <c r="G95" s="191">
        <f t="shared" si="73"/>
        <v>0</v>
      </c>
      <c r="H95" s="191">
        <f t="shared" si="73"/>
        <v>0</v>
      </c>
      <c r="I95" s="191">
        <f t="shared" si="73"/>
        <v>0</v>
      </c>
      <c r="J95" s="191">
        <f t="shared" si="73"/>
        <v>0</v>
      </c>
      <c r="K95" s="191">
        <f t="shared" si="73"/>
        <v>0</v>
      </c>
      <c r="L95" s="191">
        <f t="shared" si="73"/>
        <v>0</v>
      </c>
      <c r="M95" s="191">
        <f t="shared" si="73"/>
        <v>0</v>
      </c>
      <c r="N95" s="191">
        <f t="shared" si="73"/>
        <v>0</v>
      </c>
      <c r="O95" s="191">
        <f t="shared" si="73"/>
        <v>0</v>
      </c>
      <c r="P95" s="191">
        <f t="shared" si="73"/>
        <v>0</v>
      </c>
      <c r="Q95" s="191">
        <f t="shared" si="73"/>
        <v>0</v>
      </c>
      <c r="R95" s="191">
        <f t="shared" si="73"/>
        <v>0</v>
      </c>
      <c r="S95" s="191">
        <f t="shared" si="73"/>
        <v>0</v>
      </c>
      <c r="T95" s="191">
        <f t="shared" si="73"/>
        <v>0</v>
      </c>
      <c r="U95" s="191">
        <f t="shared" si="73"/>
        <v>0</v>
      </c>
      <c r="V95" s="191">
        <f t="shared" si="73"/>
        <v>0</v>
      </c>
      <c r="W95" s="191">
        <f t="shared" si="73"/>
        <v>0</v>
      </c>
      <c r="X95" s="191">
        <f t="shared" si="73"/>
        <v>0</v>
      </c>
      <c r="Y95" s="191">
        <f t="shared" si="73"/>
        <v>0</v>
      </c>
      <c r="Z95" s="191">
        <f t="shared" si="73"/>
        <v>0</v>
      </c>
      <c r="AA95" s="191">
        <f t="shared" si="73"/>
        <v>0</v>
      </c>
      <c r="AB95" s="191">
        <f t="shared" si="73"/>
        <v>0</v>
      </c>
      <c r="AC95" s="191">
        <f t="shared" si="73"/>
        <v>0</v>
      </c>
      <c r="AD95" s="191">
        <f t="shared" si="73"/>
        <v>0</v>
      </c>
      <c r="AE95" s="191">
        <f t="shared" si="73"/>
        <v>0</v>
      </c>
      <c r="AF95" s="191">
        <f t="shared" si="73"/>
        <v>0</v>
      </c>
      <c r="AG95" s="191">
        <f t="shared" si="73"/>
        <v>0</v>
      </c>
      <c r="AH95" s="191">
        <f t="shared" si="73"/>
        <v>0</v>
      </c>
      <c r="AI95" s="191">
        <f t="shared" si="73"/>
        <v>0</v>
      </c>
      <c r="AJ95" s="191">
        <f t="shared" si="73"/>
        <v>0</v>
      </c>
      <c r="AK95" s="191">
        <f t="shared" si="73"/>
        <v>0</v>
      </c>
      <c r="AL95" s="191">
        <f t="shared" si="73"/>
        <v>0</v>
      </c>
      <c r="AM95" s="191">
        <f t="shared" si="73"/>
        <v>0</v>
      </c>
      <c r="AN95" s="191">
        <f t="shared" si="73"/>
        <v>0</v>
      </c>
      <c r="AO95" s="191">
        <f t="shared" si="73"/>
        <v>0</v>
      </c>
      <c r="AP95" s="191">
        <f t="shared" si="73"/>
        <v>0</v>
      </c>
      <c r="AQ95" s="191">
        <f t="shared" si="73"/>
        <v>0</v>
      </c>
      <c r="AR95" s="191">
        <f t="shared" si="73"/>
        <v>0</v>
      </c>
      <c r="AS95" s="191">
        <f t="shared" si="73"/>
        <v>0</v>
      </c>
      <c r="AT95" s="191">
        <f t="shared" si="73"/>
        <v>1906.288204</v>
      </c>
      <c r="AU95" s="191">
        <f t="shared" si="73"/>
        <v>2553.397201</v>
      </c>
      <c r="AV95" s="191">
        <f t="shared" si="73"/>
        <v>3729.179296</v>
      </c>
      <c r="AW95" s="191">
        <f t="shared" si="73"/>
        <v>5597.928051</v>
      </c>
      <c r="AX95" s="191">
        <f t="shared" si="73"/>
        <v>8017.365828</v>
      </c>
      <c r="AY95" s="191">
        <f t="shared" si="73"/>
        <v>10436.8036</v>
      </c>
      <c r="AZ95" s="191">
        <f t="shared" si="73"/>
        <v>12305.55236</v>
      </c>
      <c r="BA95" s="191">
        <f t="shared" si="73"/>
        <v>13481.33446</v>
      </c>
      <c r="BB95" s="191">
        <f t="shared" si="73"/>
        <v>14128.44345</v>
      </c>
      <c r="BC95" s="191">
        <f t="shared" si="73"/>
        <v>14458.56993</v>
      </c>
      <c r="BD95" s="223">
        <f t="shared" si="73"/>
        <v>14620.47585</v>
      </c>
      <c r="BE95" s="191"/>
    </row>
    <row r="96">
      <c r="A96" s="75"/>
      <c r="E96" s="212" t="s">
        <v>56</v>
      </c>
      <c r="F96" s="227">
        <f t="shared" ref="F96:BD96" si="74">$B$8*F38</f>
        <v>0</v>
      </c>
      <c r="G96" s="191">
        <f t="shared" si="74"/>
        <v>0</v>
      </c>
      <c r="H96" s="191">
        <f t="shared" si="74"/>
        <v>0</v>
      </c>
      <c r="I96" s="191">
        <f t="shared" si="74"/>
        <v>0</v>
      </c>
      <c r="J96" s="191">
        <f t="shared" si="74"/>
        <v>0</v>
      </c>
      <c r="K96" s="191">
        <f t="shared" si="74"/>
        <v>0</v>
      </c>
      <c r="L96" s="191">
        <f t="shared" si="74"/>
        <v>0</v>
      </c>
      <c r="M96" s="191">
        <f t="shared" si="74"/>
        <v>0</v>
      </c>
      <c r="N96" s="191">
        <f t="shared" si="74"/>
        <v>0</v>
      </c>
      <c r="O96" s="191">
        <f t="shared" si="74"/>
        <v>0</v>
      </c>
      <c r="P96" s="191">
        <f t="shared" si="74"/>
        <v>0</v>
      </c>
      <c r="Q96" s="191">
        <f t="shared" si="74"/>
        <v>0</v>
      </c>
      <c r="R96" s="191">
        <f t="shared" si="74"/>
        <v>0</v>
      </c>
      <c r="S96" s="191">
        <f t="shared" si="74"/>
        <v>0</v>
      </c>
      <c r="T96" s="191">
        <f t="shared" si="74"/>
        <v>0</v>
      </c>
      <c r="U96" s="191">
        <f t="shared" si="74"/>
        <v>0</v>
      </c>
      <c r="V96" s="191">
        <f t="shared" si="74"/>
        <v>0</v>
      </c>
      <c r="W96" s="191">
        <f t="shared" si="74"/>
        <v>0</v>
      </c>
      <c r="X96" s="191">
        <f t="shared" si="74"/>
        <v>0</v>
      </c>
      <c r="Y96" s="191">
        <f t="shared" si="74"/>
        <v>0</v>
      </c>
      <c r="Z96" s="191">
        <f t="shared" si="74"/>
        <v>0</v>
      </c>
      <c r="AA96" s="191">
        <f t="shared" si="74"/>
        <v>0</v>
      </c>
      <c r="AB96" s="191">
        <f t="shared" si="74"/>
        <v>0</v>
      </c>
      <c r="AC96" s="191">
        <f t="shared" si="74"/>
        <v>0</v>
      </c>
      <c r="AD96" s="191">
        <f t="shared" si="74"/>
        <v>0</v>
      </c>
      <c r="AE96" s="191">
        <f t="shared" si="74"/>
        <v>0</v>
      </c>
      <c r="AF96" s="191">
        <f t="shared" si="74"/>
        <v>0</v>
      </c>
      <c r="AG96" s="191">
        <f t="shared" si="74"/>
        <v>0</v>
      </c>
      <c r="AH96" s="191">
        <f t="shared" si="74"/>
        <v>0</v>
      </c>
      <c r="AI96" s="191">
        <f t="shared" si="74"/>
        <v>0</v>
      </c>
      <c r="AJ96" s="191">
        <f t="shared" si="74"/>
        <v>0</v>
      </c>
      <c r="AK96" s="191">
        <f t="shared" si="74"/>
        <v>0</v>
      </c>
      <c r="AL96" s="191">
        <f t="shared" si="74"/>
        <v>0</v>
      </c>
      <c r="AM96" s="191">
        <f t="shared" si="74"/>
        <v>0</v>
      </c>
      <c r="AN96" s="191">
        <f t="shared" si="74"/>
        <v>0</v>
      </c>
      <c r="AO96" s="191">
        <f t="shared" si="74"/>
        <v>0</v>
      </c>
      <c r="AP96" s="191">
        <f t="shared" si="74"/>
        <v>0</v>
      </c>
      <c r="AQ96" s="191">
        <f t="shared" si="74"/>
        <v>0</v>
      </c>
      <c r="AR96" s="191">
        <f t="shared" si="74"/>
        <v>0</v>
      </c>
      <c r="AS96" s="191">
        <f t="shared" si="74"/>
        <v>0</v>
      </c>
      <c r="AT96" s="191">
        <f t="shared" si="74"/>
        <v>2206.470237</v>
      </c>
      <c r="AU96" s="191">
        <f t="shared" si="74"/>
        <v>3156.911576</v>
      </c>
      <c r="AV96" s="191">
        <f t="shared" si="74"/>
        <v>4883.841528</v>
      </c>
      <c r="AW96" s="191">
        <f t="shared" si="74"/>
        <v>7628.566262</v>
      </c>
      <c r="AX96" s="191">
        <f t="shared" si="74"/>
        <v>11182.1155</v>
      </c>
      <c r="AY96" s="191">
        <f t="shared" si="74"/>
        <v>14735.66473</v>
      </c>
      <c r="AZ96" s="191">
        <f t="shared" si="74"/>
        <v>17480.38947</v>
      </c>
      <c r="BA96" s="191">
        <f t="shared" si="74"/>
        <v>19207.31942</v>
      </c>
      <c r="BB96" s="191">
        <f t="shared" si="74"/>
        <v>20157.76076</v>
      </c>
      <c r="BC96" s="191">
        <f t="shared" si="74"/>
        <v>20642.63402</v>
      </c>
      <c r="BD96" s="223">
        <f t="shared" si="74"/>
        <v>20880.43334</v>
      </c>
      <c r="BE96" s="191"/>
    </row>
    <row r="97">
      <c r="A97" s="75"/>
      <c r="E97" s="212" t="s">
        <v>55</v>
      </c>
      <c r="F97" s="227">
        <f t="shared" ref="F97:BD97" si="75">$B$8*F39</f>
        <v>0</v>
      </c>
      <c r="G97" s="191">
        <f t="shared" si="75"/>
        <v>0</v>
      </c>
      <c r="H97" s="191">
        <f t="shared" si="75"/>
        <v>0</v>
      </c>
      <c r="I97" s="191">
        <f t="shared" si="75"/>
        <v>0</v>
      </c>
      <c r="J97" s="191">
        <f t="shared" si="75"/>
        <v>0</v>
      </c>
      <c r="K97" s="191">
        <f t="shared" si="75"/>
        <v>0</v>
      </c>
      <c r="L97" s="191">
        <f t="shared" si="75"/>
        <v>0</v>
      </c>
      <c r="M97" s="191">
        <f t="shared" si="75"/>
        <v>0</v>
      </c>
      <c r="N97" s="191">
        <f t="shared" si="75"/>
        <v>0</v>
      </c>
      <c r="O97" s="191">
        <f t="shared" si="75"/>
        <v>0</v>
      </c>
      <c r="P97" s="191">
        <f t="shared" si="75"/>
        <v>0</v>
      </c>
      <c r="Q97" s="191">
        <f t="shared" si="75"/>
        <v>0</v>
      </c>
      <c r="R97" s="191">
        <f t="shared" si="75"/>
        <v>0</v>
      </c>
      <c r="S97" s="191">
        <f t="shared" si="75"/>
        <v>0</v>
      </c>
      <c r="T97" s="191">
        <f t="shared" si="75"/>
        <v>0</v>
      </c>
      <c r="U97" s="191">
        <f t="shared" si="75"/>
        <v>0</v>
      </c>
      <c r="V97" s="191">
        <f t="shared" si="75"/>
        <v>0</v>
      </c>
      <c r="W97" s="191">
        <f t="shared" si="75"/>
        <v>0</v>
      </c>
      <c r="X97" s="191">
        <f t="shared" si="75"/>
        <v>0</v>
      </c>
      <c r="Y97" s="191">
        <f t="shared" si="75"/>
        <v>0</v>
      </c>
      <c r="Z97" s="191">
        <f t="shared" si="75"/>
        <v>0</v>
      </c>
      <c r="AA97" s="191">
        <f t="shared" si="75"/>
        <v>0</v>
      </c>
      <c r="AB97" s="191">
        <f t="shared" si="75"/>
        <v>0</v>
      </c>
      <c r="AC97" s="191">
        <f t="shared" si="75"/>
        <v>0</v>
      </c>
      <c r="AD97" s="191">
        <f t="shared" si="75"/>
        <v>0</v>
      </c>
      <c r="AE97" s="191">
        <f t="shared" si="75"/>
        <v>0</v>
      </c>
      <c r="AF97" s="191">
        <f t="shared" si="75"/>
        <v>0</v>
      </c>
      <c r="AG97" s="191">
        <f t="shared" si="75"/>
        <v>0</v>
      </c>
      <c r="AH97" s="191">
        <f t="shared" si="75"/>
        <v>0</v>
      </c>
      <c r="AI97" s="191">
        <f t="shared" si="75"/>
        <v>0</v>
      </c>
      <c r="AJ97" s="191">
        <f t="shared" si="75"/>
        <v>0</v>
      </c>
      <c r="AK97" s="191">
        <f t="shared" si="75"/>
        <v>0</v>
      </c>
      <c r="AL97" s="191">
        <f t="shared" si="75"/>
        <v>0</v>
      </c>
      <c r="AM97" s="191">
        <f t="shared" si="75"/>
        <v>0</v>
      </c>
      <c r="AN97" s="191">
        <f t="shared" si="75"/>
        <v>0</v>
      </c>
      <c r="AO97" s="191">
        <f t="shared" si="75"/>
        <v>0</v>
      </c>
      <c r="AP97" s="191">
        <f t="shared" si="75"/>
        <v>0</v>
      </c>
      <c r="AQ97" s="191">
        <f t="shared" si="75"/>
        <v>0</v>
      </c>
      <c r="AR97" s="191">
        <f t="shared" si="75"/>
        <v>0</v>
      </c>
      <c r="AS97" s="191">
        <f t="shared" si="75"/>
        <v>0</v>
      </c>
      <c r="AT97" s="191">
        <f t="shared" si="75"/>
        <v>2906.894981</v>
      </c>
      <c r="AU97" s="191">
        <f t="shared" si="75"/>
        <v>4565.111784</v>
      </c>
      <c r="AV97" s="191">
        <f t="shared" si="75"/>
        <v>7578.053403</v>
      </c>
      <c r="AW97" s="191">
        <f t="shared" si="75"/>
        <v>12366.72209</v>
      </c>
      <c r="AX97" s="191">
        <f t="shared" si="75"/>
        <v>18566.53139</v>
      </c>
      <c r="AY97" s="191">
        <f t="shared" si="75"/>
        <v>24766.34069</v>
      </c>
      <c r="AZ97" s="191">
        <f t="shared" si="75"/>
        <v>29555.00938</v>
      </c>
      <c r="BA97" s="191">
        <f t="shared" si="75"/>
        <v>32567.951</v>
      </c>
      <c r="BB97" s="191">
        <f t="shared" si="75"/>
        <v>34226.1678</v>
      </c>
      <c r="BC97" s="191">
        <f t="shared" si="75"/>
        <v>35072.11689</v>
      </c>
      <c r="BD97" s="223">
        <f t="shared" si="75"/>
        <v>35487.00082</v>
      </c>
      <c r="BE97" s="191"/>
    </row>
    <row r="98">
      <c r="A98" s="75"/>
      <c r="D98" s="214" t="s">
        <v>56</v>
      </c>
      <c r="E98" s="212" t="s">
        <v>57</v>
      </c>
      <c r="F98" s="227">
        <f t="shared" ref="F98:BD98" si="76">$B$8*F40</f>
        <v>0</v>
      </c>
      <c r="G98" s="191">
        <f t="shared" si="76"/>
        <v>0</v>
      </c>
      <c r="H98" s="191">
        <f t="shared" si="76"/>
        <v>0</v>
      </c>
      <c r="I98" s="191">
        <f t="shared" si="76"/>
        <v>0</v>
      </c>
      <c r="J98" s="191">
        <f t="shared" si="76"/>
        <v>0</v>
      </c>
      <c r="K98" s="191">
        <f t="shared" si="76"/>
        <v>0</v>
      </c>
      <c r="L98" s="191">
        <f t="shared" si="76"/>
        <v>0</v>
      </c>
      <c r="M98" s="191">
        <f t="shared" si="76"/>
        <v>0</v>
      </c>
      <c r="N98" s="191">
        <f t="shared" si="76"/>
        <v>0</v>
      </c>
      <c r="O98" s="191">
        <f t="shared" si="76"/>
        <v>0</v>
      </c>
      <c r="P98" s="191">
        <f t="shared" si="76"/>
        <v>0</v>
      </c>
      <c r="Q98" s="191">
        <f t="shared" si="76"/>
        <v>0</v>
      </c>
      <c r="R98" s="191">
        <f t="shared" si="76"/>
        <v>0</v>
      </c>
      <c r="S98" s="191">
        <f t="shared" si="76"/>
        <v>0</v>
      </c>
      <c r="T98" s="191">
        <f t="shared" si="76"/>
        <v>0</v>
      </c>
      <c r="U98" s="191">
        <f t="shared" si="76"/>
        <v>0</v>
      </c>
      <c r="V98" s="191">
        <f t="shared" si="76"/>
        <v>0</v>
      </c>
      <c r="W98" s="191">
        <f t="shared" si="76"/>
        <v>0</v>
      </c>
      <c r="X98" s="191">
        <f t="shared" si="76"/>
        <v>0</v>
      </c>
      <c r="Y98" s="191">
        <f t="shared" si="76"/>
        <v>0</v>
      </c>
      <c r="Z98" s="191">
        <f t="shared" si="76"/>
        <v>0</v>
      </c>
      <c r="AA98" s="191">
        <f t="shared" si="76"/>
        <v>0</v>
      </c>
      <c r="AB98" s="191">
        <f t="shared" si="76"/>
        <v>0</v>
      </c>
      <c r="AC98" s="191">
        <f t="shared" si="76"/>
        <v>0</v>
      </c>
      <c r="AD98" s="191">
        <f t="shared" si="76"/>
        <v>0</v>
      </c>
      <c r="AE98" s="191">
        <f t="shared" si="76"/>
        <v>0</v>
      </c>
      <c r="AF98" s="191">
        <f t="shared" si="76"/>
        <v>0</v>
      </c>
      <c r="AG98" s="191">
        <f t="shared" si="76"/>
        <v>0</v>
      </c>
      <c r="AH98" s="191">
        <f t="shared" si="76"/>
        <v>0</v>
      </c>
      <c r="AI98" s="191">
        <f t="shared" si="76"/>
        <v>0</v>
      </c>
      <c r="AJ98" s="191">
        <f t="shared" si="76"/>
        <v>0</v>
      </c>
      <c r="AK98" s="191">
        <f t="shared" si="76"/>
        <v>0</v>
      </c>
      <c r="AL98" s="191">
        <f t="shared" si="76"/>
        <v>0</v>
      </c>
      <c r="AM98" s="191">
        <f t="shared" si="76"/>
        <v>0</v>
      </c>
      <c r="AN98" s="191">
        <f t="shared" si="76"/>
        <v>0</v>
      </c>
      <c r="AO98" s="191">
        <f t="shared" si="76"/>
        <v>1906.288204</v>
      </c>
      <c r="AP98" s="191">
        <f t="shared" si="76"/>
        <v>2553.397201</v>
      </c>
      <c r="AQ98" s="191">
        <f t="shared" si="76"/>
        <v>3729.179296</v>
      </c>
      <c r="AR98" s="191">
        <f t="shared" si="76"/>
        <v>5597.928051</v>
      </c>
      <c r="AS98" s="191">
        <f t="shared" si="76"/>
        <v>8017.365828</v>
      </c>
      <c r="AT98" s="191">
        <f t="shared" si="76"/>
        <v>10436.8036</v>
      </c>
      <c r="AU98" s="191">
        <f t="shared" si="76"/>
        <v>12305.55236</v>
      </c>
      <c r="AV98" s="191">
        <f t="shared" si="76"/>
        <v>13481.33446</v>
      </c>
      <c r="AW98" s="191">
        <f t="shared" si="76"/>
        <v>14128.44345</v>
      </c>
      <c r="AX98" s="191">
        <f t="shared" si="76"/>
        <v>14458.56993</v>
      </c>
      <c r="AY98" s="191">
        <f t="shared" si="76"/>
        <v>14620.47585</v>
      </c>
      <c r="AZ98" s="191">
        <f t="shared" si="76"/>
        <v>14698.34479</v>
      </c>
      <c r="BA98" s="191">
        <f t="shared" si="76"/>
        <v>14735.44413</v>
      </c>
      <c r="BB98" s="191">
        <f t="shared" si="76"/>
        <v>14753.03997</v>
      </c>
      <c r="BC98" s="191">
        <f t="shared" si="76"/>
        <v>14761.36766</v>
      </c>
      <c r="BD98" s="223">
        <f t="shared" si="76"/>
        <v>14765.30495</v>
      </c>
      <c r="BE98" s="191"/>
    </row>
    <row r="99">
      <c r="A99" s="75"/>
      <c r="E99" s="212" t="s">
        <v>56</v>
      </c>
      <c r="F99" s="227">
        <f t="shared" ref="F99:BD99" si="77">$B$8*F41</f>
        <v>0</v>
      </c>
      <c r="G99" s="191">
        <f t="shared" si="77"/>
        <v>0</v>
      </c>
      <c r="H99" s="191">
        <f t="shared" si="77"/>
        <v>0</v>
      </c>
      <c r="I99" s="191">
        <f t="shared" si="77"/>
        <v>0</v>
      </c>
      <c r="J99" s="191">
        <f t="shared" si="77"/>
        <v>0</v>
      </c>
      <c r="K99" s="191">
        <f t="shared" si="77"/>
        <v>0</v>
      </c>
      <c r="L99" s="191">
        <f t="shared" si="77"/>
        <v>0</v>
      </c>
      <c r="M99" s="191">
        <f t="shared" si="77"/>
        <v>0</v>
      </c>
      <c r="N99" s="191">
        <f t="shared" si="77"/>
        <v>0</v>
      </c>
      <c r="O99" s="191">
        <f t="shared" si="77"/>
        <v>0</v>
      </c>
      <c r="P99" s="191">
        <f t="shared" si="77"/>
        <v>0</v>
      </c>
      <c r="Q99" s="191">
        <f t="shared" si="77"/>
        <v>0</v>
      </c>
      <c r="R99" s="191">
        <f t="shared" si="77"/>
        <v>0</v>
      </c>
      <c r="S99" s="191">
        <f t="shared" si="77"/>
        <v>0</v>
      </c>
      <c r="T99" s="191">
        <f t="shared" si="77"/>
        <v>0</v>
      </c>
      <c r="U99" s="191">
        <f t="shared" si="77"/>
        <v>0</v>
      </c>
      <c r="V99" s="191">
        <f t="shared" si="77"/>
        <v>0</v>
      </c>
      <c r="W99" s="191">
        <f t="shared" si="77"/>
        <v>0</v>
      </c>
      <c r="X99" s="191">
        <f t="shared" si="77"/>
        <v>0</v>
      </c>
      <c r="Y99" s="191">
        <f t="shared" si="77"/>
        <v>0</v>
      </c>
      <c r="Z99" s="191">
        <f t="shared" si="77"/>
        <v>0</v>
      </c>
      <c r="AA99" s="191">
        <f t="shared" si="77"/>
        <v>0</v>
      </c>
      <c r="AB99" s="191">
        <f t="shared" si="77"/>
        <v>0</v>
      </c>
      <c r="AC99" s="191">
        <f t="shared" si="77"/>
        <v>0</v>
      </c>
      <c r="AD99" s="191">
        <f t="shared" si="77"/>
        <v>0</v>
      </c>
      <c r="AE99" s="191">
        <f t="shared" si="77"/>
        <v>0</v>
      </c>
      <c r="AF99" s="191">
        <f t="shared" si="77"/>
        <v>0</v>
      </c>
      <c r="AG99" s="191">
        <f t="shared" si="77"/>
        <v>0</v>
      </c>
      <c r="AH99" s="191">
        <f t="shared" si="77"/>
        <v>0</v>
      </c>
      <c r="AI99" s="191">
        <f t="shared" si="77"/>
        <v>0</v>
      </c>
      <c r="AJ99" s="191">
        <f t="shared" si="77"/>
        <v>0</v>
      </c>
      <c r="AK99" s="191">
        <f t="shared" si="77"/>
        <v>0</v>
      </c>
      <c r="AL99" s="191">
        <f t="shared" si="77"/>
        <v>0</v>
      </c>
      <c r="AM99" s="191">
        <f t="shared" si="77"/>
        <v>0</v>
      </c>
      <c r="AN99" s="191">
        <f t="shared" si="77"/>
        <v>0</v>
      </c>
      <c r="AO99" s="191">
        <f t="shared" si="77"/>
        <v>2206.470237</v>
      </c>
      <c r="AP99" s="191">
        <f t="shared" si="77"/>
        <v>3156.911576</v>
      </c>
      <c r="AQ99" s="191">
        <f t="shared" si="77"/>
        <v>4883.841528</v>
      </c>
      <c r="AR99" s="191">
        <f t="shared" si="77"/>
        <v>7628.566262</v>
      </c>
      <c r="AS99" s="191">
        <f t="shared" si="77"/>
        <v>11182.1155</v>
      </c>
      <c r="AT99" s="191">
        <f t="shared" si="77"/>
        <v>14735.66473</v>
      </c>
      <c r="AU99" s="191">
        <f t="shared" si="77"/>
        <v>17480.38947</v>
      </c>
      <c r="AV99" s="191">
        <f t="shared" si="77"/>
        <v>19207.31942</v>
      </c>
      <c r="AW99" s="191">
        <f t="shared" si="77"/>
        <v>20157.76076</v>
      </c>
      <c r="AX99" s="191">
        <f t="shared" si="77"/>
        <v>20642.63402</v>
      </c>
      <c r="AY99" s="191">
        <f t="shared" si="77"/>
        <v>20880.43334</v>
      </c>
      <c r="AZ99" s="191">
        <f t="shared" si="77"/>
        <v>20994.80334</v>
      </c>
      <c r="BA99" s="191">
        <f t="shared" si="77"/>
        <v>21049.293</v>
      </c>
      <c r="BB99" s="191">
        <f t="shared" si="77"/>
        <v>21075.13689</v>
      </c>
      <c r="BC99" s="191">
        <f t="shared" si="77"/>
        <v>21087.36818</v>
      </c>
      <c r="BD99" s="223">
        <f t="shared" si="77"/>
        <v>21093.15109</v>
      </c>
      <c r="BE99" s="191"/>
    </row>
    <row r="100">
      <c r="A100" s="75"/>
      <c r="E100" s="212" t="s">
        <v>55</v>
      </c>
      <c r="F100" s="227">
        <f t="shared" ref="F100:BD100" si="78">$B$8*F42</f>
        <v>0</v>
      </c>
      <c r="G100" s="191">
        <f t="shared" si="78"/>
        <v>0</v>
      </c>
      <c r="H100" s="191">
        <f t="shared" si="78"/>
        <v>0</v>
      </c>
      <c r="I100" s="191">
        <f t="shared" si="78"/>
        <v>0</v>
      </c>
      <c r="J100" s="191">
        <f t="shared" si="78"/>
        <v>0</v>
      </c>
      <c r="K100" s="191">
        <f t="shared" si="78"/>
        <v>0</v>
      </c>
      <c r="L100" s="191">
        <f t="shared" si="78"/>
        <v>0</v>
      </c>
      <c r="M100" s="191">
        <f t="shared" si="78"/>
        <v>0</v>
      </c>
      <c r="N100" s="191">
        <f t="shared" si="78"/>
        <v>0</v>
      </c>
      <c r="O100" s="191">
        <f t="shared" si="78"/>
        <v>0</v>
      </c>
      <c r="P100" s="191">
        <f t="shared" si="78"/>
        <v>0</v>
      </c>
      <c r="Q100" s="191">
        <f t="shared" si="78"/>
        <v>0</v>
      </c>
      <c r="R100" s="191">
        <f t="shared" si="78"/>
        <v>0</v>
      </c>
      <c r="S100" s="191">
        <f t="shared" si="78"/>
        <v>0</v>
      </c>
      <c r="T100" s="191">
        <f t="shared" si="78"/>
        <v>0</v>
      </c>
      <c r="U100" s="191">
        <f t="shared" si="78"/>
        <v>0</v>
      </c>
      <c r="V100" s="191">
        <f t="shared" si="78"/>
        <v>0</v>
      </c>
      <c r="W100" s="191">
        <f t="shared" si="78"/>
        <v>0</v>
      </c>
      <c r="X100" s="191">
        <f t="shared" si="78"/>
        <v>0</v>
      </c>
      <c r="Y100" s="191">
        <f t="shared" si="78"/>
        <v>0</v>
      </c>
      <c r="Z100" s="191">
        <f t="shared" si="78"/>
        <v>0</v>
      </c>
      <c r="AA100" s="191">
        <f t="shared" si="78"/>
        <v>0</v>
      </c>
      <c r="AB100" s="191">
        <f t="shared" si="78"/>
        <v>0</v>
      </c>
      <c r="AC100" s="191">
        <f t="shared" si="78"/>
        <v>0</v>
      </c>
      <c r="AD100" s="191">
        <f t="shared" si="78"/>
        <v>0</v>
      </c>
      <c r="AE100" s="191">
        <f t="shared" si="78"/>
        <v>0</v>
      </c>
      <c r="AF100" s="191">
        <f t="shared" si="78"/>
        <v>0</v>
      </c>
      <c r="AG100" s="191">
        <f t="shared" si="78"/>
        <v>0</v>
      </c>
      <c r="AH100" s="191">
        <f t="shared" si="78"/>
        <v>0</v>
      </c>
      <c r="AI100" s="191">
        <f t="shared" si="78"/>
        <v>0</v>
      </c>
      <c r="AJ100" s="191">
        <f t="shared" si="78"/>
        <v>0</v>
      </c>
      <c r="AK100" s="191">
        <f t="shared" si="78"/>
        <v>0</v>
      </c>
      <c r="AL100" s="191">
        <f t="shared" si="78"/>
        <v>0</v>
      </c>
      <c r="AM100" s="191">
        <f t="shared" si="78"/>
        <v>0</v>
      </c>
      <c r="AN100" s="191">
        <f t="shared" si="78"/>
        <v>0</v>
      </c>
      <c r="AO100" s="191">
        <f t="shared" si="78"/>
        <v>2906.894981</v>
      </c>
      <c r="AP100" s="191">
        <f t="shared" si="78"/>
        <v>4565.111784</v>
      </c>
      <c r="AQ100" s="191">
        <f t="shared" si="78"/>
        <v>7578.053403</v>
      </c>
      <c r="AR100" s="191">
        <f t="shared" si="78"/>
        <v>12366.72209</v>
      </c>
      <c r="AS100" s="191">
        <f t="shared" si="78"/>
        <v>18566.53139</v>
      </c>
      <c r="AT100" s="191">
        <f t="shared" si="78"/>
        <v>24766.34069</v>
      </c>
      <c r="AU100" s="191">
        <f t="shared" si="78"/>
        <v>29555.00938</v>
      </c>
      <c r="AV100" s="191">
        <f t="shared" si="78"/>
        <v>32567.951</v>
      </c>
      <c r="AW100" s="191">
        <f t="shared" si="78"/>
        <v>34226.1678</v>
      </c>
      <c r="AX100" s="191">
        <f t="shared" si="78"/>
        <v>35072.11689</v>
      </c>
      <c r="AY100" s="191">
        <f t="shared" si="78"/>
        <v>35487.00082</v>
      </c>
      <c r="AZ100" s="191">
        <f t="shared" si="78"/>
        <v>35686.53997</v>
      </c>
      <c r="BA100" s="191">
        <f t="shared" si="78"/>
        <v>35781.60703</v>
      </c>
      <c r="BB100" s="191">
        <f t="shared" si="78"/>
        <v>35826.69638</v>
      </c>
      <c r="BC100" s="191">
        <f t="shared" si="78"/>
        <v>35848.03608</v>
      </c>
      <c r="BD100" s="223">
        <f t="shared" si="78"/>
        <v>35858.1254</v>
      </c>
      <c r="BE100" s="191"/>
    </row>
    <row r="101">
      <c r="A101" s="75"/>
      <c r="D101" s="214" t="s">
        <v>55</v>
      </c>
      <c r="E101" s="212" t="s">
        <v>57</v>
      </c>
      <c r="F101" s="227">
        <f t="shared" ref="F101:BD101" si="79">$B$8*F43</f>
        <v>0</v>
      </c>
      <c r="G101" s="191">
        <f t="shared" si="79"/>
        <v>0</v>
      </c>
      <c r="H101" s="191">
        <f t="shared" si="79"/>
        <v>0</v>
      </c>
      <c r="I101" s="191">
        <f t="shared" si="79"/>
        <v>0</v>
      </c>
      <c r="J101" s="191">
        <f t="shared" si="79"/>
        <v>0</v>
      </c>
      <c r="K101" s="191">
        <f t="shared" si="79"/>
        <v>0</v>
      </c>
      <c r="L101" s="191">
        <f t="shared" si="79"/>
        <v>0</v>
      </c>
      <c r="M101" s="191">
        <f t="shared" si="79"/>
        <v>0</v>
      </c>
      <c r="N101" s="191">
        <f t="shared" si="79"/>
        <v>0</v>
      </c>
      <c r="O101" s="191">
        <f t="shared" si="79"/>
        <v>0</v>
      </c>
      <c r="P101" s="191">
        <f t="shared" si="79"/>
        <v>0</v>
      </c>
      <c r="Q101" s="191">
        <f t="shared" si="79"/>
        <v>0</v>
      </c>
      <c r="R101" s="191">
        <f t="shared" si="79"/>
        <v>0</v>
      </c>
      <c r="S101" s="191">
        <f t="shared" si="79"/>
        <v>0</v>
      </c>
      <c r="T101" s="191">
        <f t="shared" si="79"/>
        <v>0</v>
      </c>
      <c r="U101" s="191">
        <f t="shared" si="79"/>
        <v>0</v>
      </c>
      <c r="V101" s="191">
        <f t="shared" si="79"/>
        <v>0</v>
      </c>
      <c r="W101" s="191">
        <f t="shared" si="79"/>
        <v>0</v>
      </c>
      <c r="X101" s="191">
        <f t="shared" si="79"/>
        <v>0</v>
      </c>
      <c r="Y101" s="191">
        <f t="shared" si="79"/>
        <v>0</v>
      </c>
      <c r="Z101" s="191">
        <f t="shared" si="79"/>
        <v>0</v>
      </c>
      <c r="AA101" s="191">
        <f t="shared" si="79"/>
        <v>0</v>
      </c>
      <c r="AB101" s="191">
        <f t="shared" si="79"/>
        <v>0</v>
      </c>
      <c r="AC101" s="191">
        <f t="shared" si="79"/>
        <v>0</v>
      </c>
      <c r="AD101" s="191">
        <f t="shared" si="79"/>
        <v>0</v>
      </c>
      <c r="AE101" s="191">
        <f t="shared" si="79"/>
        <v>0</v>
      </c>
      <c r="AF101" s="191">
        <f t="shared" si="79"/>
        <v>0</v>
      </c>
      <c r="AG101" s="191">
        <f t="shared" si="79"/>
        <v>0</v>
      </c>
      <c r="AH101" s="191">
        <f t="shared" si="79"/>
        <v>0</v>
      </c>
      <c r="AI101" s="191">
        <f t="shared" si="79"/>
        <v>0</v>
      </c>
      <c r="AJ101" s="191">
        <f t="shared" si="79"/>
        <v>1906.288204</v>
      </c>
      <c r="AK101" s="191">
        <f t="shared" si="79"/>
        <v>2553.397201</v>
      </c>
      <c r="AL101" s="191">
        <f t="shared" si="79"/>
        <v>3729.179296</v>
      </c>
      <c r="AM101" s="191">
        <f t="shared" si="79"/>
        <v>5597.928051</v>
      </c>
      <c r="AN101" s="191">
        <f t="shared" si="79"/>
        <v>8017.365828</v>
      </c>
      <c r="AO101" s="191">
        <f t="shared" si="79"/>
        <v>10436.8036</v>
      </c>
      <c r="AP101" s="191">
        <f t="shared" si="79"/>
        <v>12305.55236</v>
      </c>
      <c r="AQ101" s="191">
        <f t="shared" si="79"/>
        <v>13481.33446</v>
      </c>
      <c r="AR101" s="191">
        <f t="shared" si="79"/>
        <v>14128.44345</v>
      </c>
      <c r="AS101" s="191">
        <f t="shared" si="79"/>
        <v>14458.56993</v>
      </c>
      <c r="AT101" s="191">
        <f t="shared" si="79"/>
        <v>14620.47585</v>
      </c>
      <c r="AU101" s="191">
        <f t="shared" si="79"/>
        <v>14698.34479</v>
      </c>
      <c r="AV101" s="191">
        <f t="shared" si="79"/>
        <v>14735.44413</v>
      </c>
      <c r="AW101" s="191">
        <f t="shared" si="79"/>
        <v>14753.03997</v>
      </c>
      <c r="AX101" s="191">
        <f t="shared" si="79"/>
        <v>14761.36766</v>
      </c>
      <c r="AY101" s="191">
        <f t="shared" si="79"/>
        <v>14765.30495</v>
      </c>
      <c r="AZ101" s="191">
        <f t="shared" si="79"/>
        <v>14767.1656</v>
      </c>
      <c r="BA101" s="191">
        <f t="shared" si="79"/>
        <v>14768.04469</v>
      </c>
      <c r="BB101" s="191">
        <f t="shared" si="79"/>
        <v>14768.45998</v>
      </c>
      <c r="BC101" s="191">
        <f t="shared" si="79"/>
        <v>14768.65615</v>
      </c>
      <c r="BD101" s="223">
        <f t="shared" si="79"/>
        <v>14768.74882</v>
      </c>
      <c r="BE101" s="191"/>
    </row>
    <row r="102">
      <c r="A102" s="75"/>
      <c r="E102" s="212" t="s">
        <v>56</v>
      </c>
      <c r="F102" s="227">
        <f t="shared" ref="F102:BD102" si="80">$B$8*F44</f>
        <v>0</v>
      </c>
      <c r="G102" s="191">
        <f t="shared" si="80"/>
        <v>0</v>
      </c>
      <c r="H102" s="191">
        <f t="shared" si="80"/>
        <v>0</v>
      </c>
      <c r="I102" s="191">
        <f t="shared" si="80"/>
        <v>0</v>
      </c>
      <c r="J102" s="191">
        <f t="shared" si="80"/>
        <v>0</v>
      </c>
      <c r="K102" s="191">
        <f t="shared" si="80"/>
        <v>0</v>
      </c>
      <c r="L102" s="191">
        <f t="shared" si="80"/>
        <v>0</v>
      </c>
      <c r="M102" s="191">
        <f t="shared" si="80"/>
        <v>0</v>
      </c>
      <c r="N102" s="191">
        <f t="shared" si="80"/>
        <v>0</v>
      </c>
      <c r="O102" s="191">
        <f t="shared" si="80"/>
        <v>0</v>
      </c>
      <c r="P102" s="191">
        <f t="shared" si="80"/>
        <v>0</v>
      </c>
      <c r="Q102" s="191">
        <f t="shared" si="80"/>
        <v>0</v>
      </c>
      <c r="R102" s="191">
        <f t="shared" si="80"/>
        <v>0</v>
      </c>
      <c r="S102" s="191">
        <f t="shared" si="80"/>
        <v>0</v>
      </c>
      <c r="T102" s="191">
        <f t="shared" si="80"/>
        <v>0</v>
      </c>
      <c r="U102" s="191">
        <f t="shared" si="80"/>
        <v>0</v>
      </c>
      <c r="V102" s="191">
        <f t="shared" si="80"/>
        <v>0</v>
      </c>
      <c r="W102" s="191">
        <f t="shared" si="80"/>
        <v>0</v>
      </c>
      <c r="X102" s="191">
        <f t="shared" si="80"/>
        <v>0</v>
      </c>
      <c r="Y102" s="191">
        <f t="shared" si="80"/>
        <v>0</v>
      </c>
      <c r="Z102" s="191">
        <f t="shared" si="80"/>
        <v>0</v>
      </c>
      <c r="AA102" s="191">
        <f t="shared" si="80"/>
        <v>0</v>
      </c>
      <c r="AB102" s="191">
        <f t="shared" si="80"/>
        <v>0</v>
      </c>
      <c r="AC102" s="191">
        <f t="shared" si="80"/>
        <v>0</v>
      </c>
      <c r="AD102" s="191">
        <f t="shared" si="80"/>
        <v>0</v>
      </c>
      <c r="AE102" s="191">
        <f t="shared" si="80"/>
        <v>0</v>
      </c>
      <c r="AF102" s="191">
        <f t="shared" si="80"/>
        <v>0</v>
      </c>
      <c r="AG102" s="191">
        <f t="shared" si="80"/>
        <v>0</v>
      </c>
      <c r="AH102" s="191">
        <f t="shared" si="80"/>
        <v>0</v>
      </c>
      <c r="AI102" s="191">
        <f t="shared" si="80"/>
        <v>0</v>
      </c>
      <c r="AJ102" s="191">
        <f t="shared" si="80"/>
        <v>2206.470237</v>
      </c>
      <c r="AK102" s="191">
        <f t="shared" si="80"/>
        <v>3156.911576</v>
      </c>
      <c r="AL102" s="191">
        <f t="shared" si="80"/>
        <v>4883.841528</v>
      </c>
      <c r="AM102" s="191">
        <f t="shared" si="80"/>
        <v>7628.566262</v>
      </c>
      <c r="AN102" s="191">
        <f t="shared" si="80"/>
        <v>11182.1155</v>
      </c>
      <c r="AO102" s="191">
        <f t="shared" si="80"/>
        <v>14735.66473</v>
      </c>
      <c r="AP102" s="191">
        <f t="shared" si="80"/>
        <v>17480.38947</v>
      </c>
      <c r="AQ102" s="191">
        <f t="shared" si="80"/>
        <v>19207.31942</v>
      </c>
      <c r="AR102" s="191">
        <f t="shared" si="80"/>
        <v>20157.76076</v>
      </c>
      <c r="AS102" s="191">
        <f t="shared" si="80"/>
        <v>20642.63402</v>
      </c>
      <c r="AT102" s="191">
        <f t="shared" si="80"/>
        <v>20880.43334</v>
      </c>
      <c r="AU102" s="191">
        <f t="shared" si="80"/>
        <v>20994.80334</v>
      </c>
      <c r="AV102" s="191">
        <f t="shared" si="80"/>
        <v>21049.293</v>
      </c>
      <c r="AW102" s="191">
        <f t="shared" si="80"/>
        <v>21075.13689</v>
      </c>
      <c r="AX102" s="191">
        <f t="shared" si="80"/>
        <v>21087.36818</v>
      </c>
      <c r="AY102" s="191">
        <f t="shared" si="80"/>
        <v>21093.15109</v>
      </c>
      <c r="AZ102" s="191">
        <f t="shared" si="80"/>
        <v>21095.88391</v>
      </c>
      <c r="BA102" s="191">
        <f t="shared" si="80"/>
        <v>21097.17507</v>
      </c>
      <c r="BB102" s="191">
        <f t="shared" si="80"/>
        <v>21097.78503</v>
      </c>
      <c r="BC102" s="191">
        <f t="shared" si="80"/>
        <v>21098.07316</v>
      </c>
      <c r="BD102" s="223">
        <f t="shared" si="80"/>
        <v>21098.20927</v>
      </c>
      <c r="BE102" s="191"/>
    </row>
    <row r="103">
      <c r="A103" s="37"/>
      <c r="B103" s="80"/>
      <c r="C103" s="80"/>
      <c r="D103" s="80"/>
      <c r="E103" s="217" t="s">
        <v>55</v>
      </c>
      <c r="F103" s="228">
        <f t="shared" ref="F103:BD103" si="81">$B$8*F45</f>
        <v>0</v>
      </c>
      <c r="G103" s="229">
        <f t="shared" si="81"/>
        <v>0</v>
      </c>
      <c r="H103" s="229">
        <f t="shared" si="81"/>
        <v>0</v>
      </c>
      <c r="I103" s="229">
        <f t="shared" si="81"/>
        <v>0</v>
      </c>
      <c r="J103" s="229">
        <f t="shared" si="81"/>
        <v>0</v>
      </c>
      <c r="K103" s="229">
        <f t="shared" si="81"/>
        <v>0</v>
      </c>
      <c r="L103" s="229">
        <f t="shared" si="81"/>
        <v>0</v>
      </c>
      <c r="M103" s="229">
        <f t="shared" si="81"/>
        <v>0</v>
      </c>
      <c r="N103" s="229">
        <f t="shared" si="81"/>
        <v>0</v>
      </c>
      <c r="O103" s="229">
        <f t="shared" si="81"/>
        <v>0</v>
      </c>
      <c r="P103" s="229">
        <f t="shared" si="81"/>
        <v>0</v>
      </c>
      <c r="Q103" s="229">
        <f t="shared" si="81"/>
        <v>0</v>
      </c>
      <c r="R103" s="229">
        <f t="shared" si="81"/>
        <v>0</v>
      </c>
      <c r="S103" s="229">
        <f t="shared" si="81"/>
        <v>0</v>
      </c>
      <c r="T103" s="229">
        <f t="shared" si="81"/>
        <v>0</v>
      </c>
      <c r="U103" s="229">
        <f t="shared" si="81"/>
        <v>0</v>
      </c>
      <c r="V103" s="229">
        <f t="shared" si="81"/>
        <v>0</v>
      </c>
      <c r="W103" s="229">
        <f t="shared" si="81"/>
        <v>0</v>
      </c>
      <c r="X103" s="229">
        <f t="shared" si="81"/>
        <v>0</v>
      </c>
      <c r="Y103" s="229">
        <f t="shared" si="81"/>
        <v>0</v>
      </c>
      <c r="Z103" s="229">
        <f t="shared" si="81"/>
        <v>0</v>
      </c>
      <c r="AA103" s="229">
        <f t="shared" si="81"/>
        <v>0</v>
      </c>
      <c r="AB103" s="229">
        <f t="shared" si="81"/>
        <v>0</v>
      </c>
      <c r="AC103" s="229">
        <f t="shared" si="81"/>
        <v>0</v>
      </c>
      <c r="AD103" s="229">
        <f t="shared" si="81"/>
        <v>0</v>
      </c>
      <c r="AE103" s="229">
        <f t="shared" si="81"/>
        <v>0</v>
      </c>
      <c r="AF103" s="229">
        <f t="shared" si="81"/>
        <v>0</v>
      </c>
      <c r="AG103" s="229">
        <f t="shared" si="81"/>
        <v>0</v>
      </c>
      <c r="AH103" s="229">
        <f t="shared" si="81"/>
        <v>0</v>
      </c>
      <c r="AI103" s="229">
        <f t="shared" si="81"/>
        <v>0</v>
      </c>
      <c r="AJ103" s="229">
        <f t="shared" si="81"/>
        <v>2906.894981</v>
      </c>
      <c r="AK103" s="229">
        <f t="shared" si="81"/>
        <v>4565.111784</v>
      </c>
      <c r="AL103" s="229">
        <f t="shared" si="81"/>
        <v>7578.053403</v>
      </c>
      <c r="AM103" s="229">
        <f t="shared" si="81"/>
        <v>12366.72209</v>
      </c>
      <c r="AN103" s="229">
        <f t="shared" si="81"/>
        <v>18566.53139</v>
      </c>
      <c r="AO103" s="229">
        <f t="shared" si="81"/>
        <v>24766.34069</v>
      </c>
      <c r="AP103" s="229">
        <f t="shared" si="81"/>
        <v>29555.00938</v>
      </c>
      <c r="AQ103" s="229">
        <f t="shared" si="81"/>
        <v>32567.951</v>
      </c>
      <c r="AR103" s="229">
        <f t="shared" si="81"/>
        <v>34226.1678</v>
      </c>
      <c r="AS103" s="229">
        <f t="shared" si="81"/>
        <v>35072.11689</v>
      </c>
      <c r="AT103" s="229">
        <f t="shared" si="81"/>
        <v>35487.00082</v>
      </c>
      <c r="AU103" s="229">
        <f t="shared" si="81"/>
        <v>35686.53997</v>
      </c>
      <c r="AV103" s="229">
        <f t="shared" si="81"/>
        <v>35781.60703</v>
      </c>
      <c r="AW103" s="229">
        <f t="shared" si="81"/>
        <v>35826.69638</v>
      </c>
      <c r="AX103" s="229">
        <f t="shared" si="81"/>
        <v>35848.03608</v>
      </c>
      <c r="AY103" s="229">
        <f t="shared" si="81"/>
        <v>35858.1254</v>
      </c>
      <c r="AZ103" s="229">
        <f t="shared" si="81"/>
        <v>35862.89331</v>
      </c>
      <c r="BA103" s="229">
        <f t="shared" si="81"/>
        <v>35865.14596</v>
      </c>
      <c r="BB103" s="229">
        <f t="shared" si="81"/>
        <v>35866.21014</v>
      </c>
      <c r="BC103" s="229">
        <f t="shared" si="81"/>
        <v>35866.71285</v>
      </c>
      <c r="BD103" s="230">
        <f t="shared" si="81"/>
        <v>35866.95032</v>
      </c>
      <c r="BE103" s="191"/>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c r="BC104" s="3"/>
      <c r="BD104" s="3"/>
      <c r="BE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c r="BC105" s="3"/>
      <c r="BD105" s="3"/>
      <c r="BE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c r="AC106" s="3"/>
      <c r="AD106" s="3"/>
      <c r="AE106" s="3"/>
      <c r="AF106" s="3"/>
      <c r="AG106" s="3"/>
      <c r="AH106" s="3"/>
      <c r="AI106" s="3"/>
      <c r="AJ106" s="3"/>
      <c r="AK106" s="3"/>
      <c r="AL106" s="3"/>
      <c r="AM106" s="3"/>
      <c r="AN106" s="3"/>
      <c r="AO106" s="3"/>
      <c r="AP106" s="3"/>
      <c r="AQ106" s="3"/>
      <c r="AR106" s="3"/>
      <c r="AS106" s="3"/>
      <c r="AT106" s="3"/>
      <c r="AU106" s="3"/>
      <c r="AV106" s="3"/>
      <c r="AW106" s="3"/>
      <c r="AX106" s="3"/>
      <c r="AY106" s="3"/>
      <c r="AZ106" s="3"/>
      <c r="BA106" s="3"/>
      <c r="BB106" s="3"/>
      <c r="BC106" s="3"/>
      <c r="BD106" s="3"/>
      <c r="BE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c r="AC107" s="3"/>
      <c r="AD107" s="3"/>
      <c r="AE107" s="3"/>
      <c r="AF107" s="3"/>
      <c r="AG107" s="3"/>
      <c r="AH107" s="3"/>
      <c r="AI107" s="3"/>
      <c r="AJ107" s="3"/>
      <c r="AK107" s="3"/>
      <c r="AL107" s="3"/>
      <c r="AM107" s="3"/>
      <c r="AN107" s="3"/>
      <c r="AO107" s="3"/>
      <c r="AP107" s="3"/>
      <c r="AQ107" s="3"/>
      <c r="AR107" s="3"/>
      <c r="AS107" s="3"/>
      <c r="AT107" s="3"/>
      <c r="AU107" s="3"/>
      <c r="AV107" s="3"/>
      <c r="AW107" s="3"/>
      <c r="AX107" s="3"/>
      <c r="AY107" s="3"/>
      <c r="AZ107" s="3"/>
      <c r="BA107" s="3"/>
      <c r="BB107" s="3"/>
      <c r="BC107" s="3"/>
      <c r="BD107" s="3"/>
      <c r="BE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c r="AC108" s="3"/>
      <c r="AD108" s="3"/>
      <c r="AE108" s="3"/>
      <c r="AF108" s="3"/>
      <c r="AG108" s="3"/>
      <c r="AH108" s="3"/>
      <c r="AI108" s="3"/>
      <c r="AJ108" s="3"/>
      <c r="AK108" s="3"/>
      <c r="AL108" s="3"/>
      <c r="AM108" s="3"/>
      <c r="AN108" s="3"/>
      <c r="AO108" s="3"/>
      <c r="AP108" s="3"/>
      <c r="AQ108" s="3"/>
      <c r="AR108" s="3"/>
      <c r="AS108" s="3"/>
      <c r="AT108" s="3"/>
      <c r="AU108" s="3"/>
      <c r="AV108" s="3"/>
      <c r="AW108" s="3"/>
      <c r="AX108" s="3"/>
      <c r="AY108" s="3"/>
      <c r="AZ108" s="3"/>
      <c r="BA108" s="3"/>
      <c r="BB108" s="3"/>
      <c r="BC108" s="3"/>
      <c r="BD108" s="3"/>
      <c r="BE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c r="AC109" s="3"/>
      <c r="AD109" s="3"/>
      <c r="AE109" s="3"/>
      <c r="AF109" s="3"/>
      <c r="AG109" s="3"/>
      <c r="AH109" s="3"/>
      <c r="AI109" s="3"/>
      <c r="AJ109" s="3"/>
      <c r="AK109" s="3"/>
      <c r="AL109" s="3"/>
      <c r="AM109" s="3"/>
      <c r="AN109" s="3"/>
      <c r="AO109" s="3"/>
      <c r="AP109" s="3"/>
      <c r="AQ109" s="3"/>
      <c r="AR109" s="3"/>
      <c r="AS109" s="3"/>
      <c r="AT109" s="3"/>
      <c r="AU109" s="3"/>
      <c r="AV109" s="3"/>
      <c r="AW109" s="3"/>
      <c r="AX109" s="3"/>
      <c r="AY109" s="3"/>
      <c r="AZ109" s="3"/>
      <c r="BA109" s="3"/>
      <c r="BB109" s="3"/>
      <c r="BC109" s="3"/>
      <c r="BD109" s="3"/>
      <c r="BE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c r="AC110" s="3"/>
      <c r="AD110" s="3"/>
      <c r="AE110" s="3"/>
      <c r="AF110" s="3"/>
      <c r="AG110" s="3"/>
      <c r="AH110" s="3"/>
      <c r="AI110" s="3"/>
      <c r="AJ110" s="3"/>
      <c r="AK110" s="3"/>
      <c r="AL110" s="3"/>
      <c r="AM110" s="3"/>
      <c r="AN110" s="3"/>
      <c r="AO110" s="3"/>
      <c r="AP110" s="3"/>
      <c r="AQ110" s="3"/>
      <c r="AR110" s="3"/>
      <c r="AS110" s="3"/>
      <c r="AT110" s="3"/>
      <c r="AU110" s="3"/>
      <c r="AV110" s="3"/>
      <c r="AW110" s="3"/>
      <c r="AX110" s="3"/>
      <c r="AY110" s="3"/>
      <c r="AZ110" s="3"/>
      <c r="BA110" s="3"/>
      <c r="BB110" s="3"/>
      <c r="BC110" s="3"/>
      <c r="BD110" s="3"/>
      <c r="BE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c r="AC111" s="3"/>
      <c r="AD111" s="3"/>
      <c r="AE111" s="3"/>
      <c r="AF111" s="3"/>
      <c r="AG111" s="3"/>
      <c r="AH111" s="3"/>
      <c r="AI111" s="3"/>
      <c r="AJ111" s="3"/>
      <c r="AK111" s="3"/>
      <c r="AL111" s="3"/>
      <c r="AM111" s="3"/>
      <c r="AN111" s="3"/>
      <c r="AO111" s="3"/>
      <c r="AP111" s="3"/>
      <c r="AQ111" s="3"/>
      <c r="AR111" s="3"/>
      <c r="AS111" s="3"/>
      <c r="AT111" s="3"/>
      <c r="AU111" s="3"/>
      <c r="AV111" s="3"/>
      <c r="AW111" s="3"/>
      <c r="AX111" s="3"/>
      <c r="AY111" s="3"/>
      <c r="AZ111" s="3"/>
      <c r="BA111" s="3"/>
      <c r="BB111" s="3"/>
      <c r="BC111" s="3"/>
      <c r="BD111" s="3"/>
      <c r="BE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c r="AC112" s="3"/>
      <c r="AD112" s="3"/>
      <c r="AE112" s="3"/>
      <c r="AF112" s="3"/>
      <c r="AG112" s="3"/>
      <c r="AH112" s="3"/>
      <c r="AI112" s="3"/>
      <c r="AJ112" s="3"/>
      <c r="AK112" s="3"/>
      <c r="AL112" s="3"/>
      <c r="AM112" s="3"/>
      <c r="AN112" s="3"/>
      <c r="AO112" s="3"/>
      <c r="AP112" s="3"/>
      <c r="AQ112" s="3"/>
      <c r="AR112" s="3"/>
      <c r="AS112" s="3"/>
      <c r="AT112" s="3"/>
      <c r="AU112" s="3"/>
      <c r="AV112" s="3"/>
      <c r="AW112" s="3"/>
      <c r="AX112" s="3"/>
      <c r="AY112" s="3"/>
      <c r="AZ112" s="3"/>
      <c r="BA112" s="3"/>
      <c r="BB112" s="3"/>
      <c r="BC112" s="3"/>
      <c r="BD112" s="3"/>
      <c r="BE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c r="AC113" s="3"/>
      <c r="AD113" s="3"/>
      <c r="AE113" s="3"/>
      <c r="AF113" s="3"/>
      <c r="AG113" s="3"/>
      <c r="AH113" s="3"/>
      <c r="AI113" s="3"/>
      <c r="AJ113" s="3"/>
      <c r="AK113" s="3"/>
      <c r="AL113" s="3"/>
      <c r="AM113" s="3"/>
      <c r="AN113" s="3"/>
      <c r="AO113" s="3"/>
      <c r="AP113" s="3"/>
      <c r="AQ113" s="3"/>
      <c r="AR113" s="3"/>
      <c r="AS113" s="3"/>
      <c r="AT113" s="3"/>
      <c r="AU113" s="3"/>
      <c r="AV113" s="3"/>
      <c r="AW113" s="3"/>
      <c r="AX113" s="3"/>
      <c r="AY113" s="3"/>
      <c r="AZ113" s="3"/>
      <c r="BA113" s="3"/>
      <c r="BB113" s="3"/>
      <c r="BC113" s="3"/>
      <c r="BD113" s="3"/>
      <c r="BE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c r="AC114" s="3"/>
      <c r="AD114" s="3"/>
      <c r="AE114" s="3"/>
      <c r="AF114" s="3"/>
      <c r="AG114" s="3"/>
      <c r="AH114" s="3"/>
      <c r="AI114" s="3"/>
      <c r="AJ114" s="3"/>
      <c r="AK114" s="3"/>
      <c r="AL114" s="3"/>
      <c r="AM114" s="3"/>
      <c r="AN114" s="3"/>
      <c r="AO114" s="3"/>
      <c r="AP114" s="3"/>
      <c r="AQ114" s="3"/>
      <c r="AR114" s="3"/>
      <c r="AS114" s="3"/>
      <c r="AT114" s="3"/>
      <c r="AU114" s="3"/>
      <c r="AV114" s="3"/>
      <c r="AW114" s="3"/>
      <c r="AX114" s="3"/>
      <c r="AY114" s="3"/>
      <c r="AZ114" s="3"/>
      <c r="BA114" s="3"/>
      <c r="BB114" s="3"/>
      <c r="BC114" s="3"/>
      <c r="BD114" s="3"/>
      <c r="BE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c r="AC115" s="3"/>
      <c r="AD115" s="3"/>
      <c r="AE115" s="3"/>
      <c r="AF115" s="3"/>
      <c r="AG115" s="3"/>
      <c r="AH115" s="3"/>
      <c r="AI115" s="3"/>
      <c r="AJ115" s="3"/>
      <c r="AK115" s="3"/>
      <c r="AL115" s="3"/>
      <c r="AM115" s="3"/>
      <c r="AN115" s="3"/>
      <c r="AO115" s="3"/>
      <c r="AP115" s="3"/>
      <c r="AQ115" s="3"/>
      <c r="AR115" s="3"/>
      <c r="AS115" s="3"/>
      <c r="AT115" s="3"/>
      <c r="AU115" s="3"/>
      <c r="AV115" s="3"/>
      <c r="AW115" s="3"/>
      <c r="AX115" s="3"/>
      <c r="AY115" s="3"/>
      <c r="AZ115" s="3"/>
      <c r="BA115" s="3"/>
      <c r="BB115" s="3"/>
      <c r="BC115" s="3"/>
      <c r="BD115" s="3"/>
      <c r="BE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c r="AH116" s="3"/>
      <c r="AI116" s="3"/>
      <c r="AJ116" s="3"/>
      <c r="AK116" s="3"/>
      <c r="AL116" s="3"/>
      <c r="AM116" s="3"/>
      <c r="AN116" s="3"/>
      <c r="AO116" s="3"/>
      <c r="AP116" s="3"/>
      <c r="AQ116" s="3"/>
      <c r="AR116" s="3"/>
      <c r="AS116" s="3"/>
      <c r="AT116" s="3"/>
      <c r="AU116" s="3"/>
      <c r="AV116" s="3"/>
      <c r="AW116" s="3"/>
      <c r="AX116" s="3"/>
      <c r="AY116" s="3"/>
      <c r="AZ116" s="3"/>
      <c r="BA116" s="3"/>
      <c r="BB116" s="3"/>
      <c r="BC116" s="3"/>
      <c r="BD116" s="3"/>
      <c r="BE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c r="AH117" s="3"/>
      <c r="AI117" s="3"/>
      <c r="AJ117" s="3"/>
      <c r="AK117" s="3"/>
      <c r="AL117" s="3"/>
      <c r="AM117" s="3"/>
      <c r="AN117" s="3"/>
      <c r="AO117" s="3"/>
      <c r="AP117" s="3"/>
      <c r="AQ117" s="3"/>
      <c r="AR117" s="3"/>
      <c r="AS117" s="3"/>
      <c r="AT117" s="3"/>
      <c r="AU117" s="3"/>
      <c r="AV117" s="3"/>
      <c r="AW117" s="3"/>
      <c r="AX117" s="3"/>
      <c r="AY117" s="3"/>
      <c r="AZ117" s="3"/>
      <c r="BA117" s="3"/>
      <c r="BB117" s="3"/>
      <c r="BC117" s="3"/>
      <c r="BD117" s="3"/>
      <c r="BE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c r="AC118" s="3"/>
      <c r="AD118" s="3"/>
      <c r="AE118" s="3"/>
      <c r="AF118" s="3"/>
      <c r="AG118" s="3"/>
      <c r="AH118" s="3"/>
      <c r="AI118" s="3"/>
      <c r="AJ118" s="3"/>
      <c r="AK118" s="3"/>
      <c r="AL118" s="3"/>
      <c r="AM118" s="3"/>
      <c r="AN118" s="3"/>
      <c r="AO118" s="3"/>
      <c r="AP118" s="3"/>
      <c r="AQ118" s="3"/>
      <c r="AR118" s="3"/>
      <c r="AS118" s="3"/>
      <c r="AT118" s="3"/>
      <c r="AU118" s="3"/>
      <c r="AV118" s="3"/>
      <c r="AW118" s="3"/>
      <c r="AX118" s="3"/>
      <c r="AY118" s="3"/>
      <c r="AZ118" s="3"/>
      <c r="BA118" s="3"/>
      <c r="BB118" s="3"/>
      <c r="BC118" s="3"/>
      <c r="BD118" s="3"/>
      <c r="BE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c r="AC119" s="3"/>
      <c r="AD119" s="3"/>
      <c r="AE119" s="3"/>
      <c r="AF119" s="3"/>
      <c r="AG119" s="3"/>
      <c r="AH119" s="3"/>
      <c r="AI119" s="3"/>
      <c r="AJ119" s="3"/>
      <c r="AK119" s="3"/>
      <c r="AL119" s="3"/>
      <c r="AM119" s="3"/>
      <c r="AN119" s="3"/>
      <c r="AO119" s="3"/>
      <c r="AP119" s="3"/>
      <c r="AQ119" s="3"/>
      <c r="AR119" s="3"/>
      <c r="AS119" s="3"/>
      <c r="AT119" s="3"/>
      <c r="AU119" s="3"/>
      <c r="AV119" s="3"/>
      <c r="AW119" s="3"/>
      <c r="AX119" s="3"/>
      <c r="AY119" s="3"/>
      <c r="AZ119" s="3"/>
      <c r="BA119" s="3"/>
      <c r="BB119" s="3"/>
      <c r="BC119" s="3"/>
      <c r="BD119" s="3"/>
      <c r="BE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c r="AC120" s="3"/>
      <c r="AD120" s="3"/>
      <c r="AE120" s="3"/>
      <c r="AF120" s="3"/>
      <c r="AG120" s="3"/>
      <c r="AH120" s="3"/>
      <c r="AI120" s="3"/>
      <c r="AJ120" s="3"/>
      <c r="AK120" s="3"/>
      <c r="AL120" s="3"/>
      <c r="AM120" s="3"/>
      <c r="AN120" s="3"/>
      <c r="AO120" s="3"/>
      <c r="AP120" s="3"/>
      <c r="AQ120" s="3"/>
      <c r="AR120" s="3"/>
      <c r="AS120" s="3"/>
      <c r="AT120" s="3"/>
      <c r="AU120" s="3"/>
      <c r="AV120" s="3"/>
      <c r="AW120" s="3"/>
      <c r="AX120" s="3"/>
      <c r="AY120" s="3"/>
      <c r="AZ120" s="3"/>
      <c r="BA120" s="3"/>
      <c r="BB120" s="3"/>
      <c r="BC120" s="3"/>
      <c r="BD120" s="3"/>
      <c r="BE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c r="AC121" s="3"/>
      <c r="AD121" s="3"/>
      <c r="AE121" s="3"/>
      <c r="AF121" s="3"/>
      <c r="AG121" s="3"/>
      <c r="AH121" s="3"/>
      <c r="AI121" s="3"/>
      <c r="AJ121" s="3"/>
      <c r="AK121" s="3"/>
      <c r="AL121" s="3"/>
      <c r="AM121" s="3"/>
      <c r="AN121" s="3"/>
      <c r="AO121" s="3"/>
      <c r="AP121" s="3"/>
      <c r="AQ121" s="3"/>
      <c r="AR121" s="3"/>
      <c r="AS121" s="3"/>
      <c r="AT121" s="3"/>
      <c r="AU121" s="3"/>
      <c r="AV121" s="3"/>
      <c r="AW121" s="3"/>
      <c r="AX121" s="3"/>
      <c r="AY121" s="3"/>
      <c r="AZ121" s="3"/>
      <c r="BA121" s="3"/>
      <c r="BB121" s="3"/>
      <c r="BC121" s="3"/>
      <c r="BD121" s="3"/>
      <c r="BE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c r="AC122" s="3"/>
      <c r="AD122" s="3"/>
      <c r="AE122" s="3"/>
      <c r="AF122" s="3"/>
      <c r="AG122" s="3"/>
      <c r="AH122" s="3"/>
      <c r="AI122" s="3"/>
      <c r="AJ122" s="3"/>
      <c r="AK122" s="3"/>
      <c r="AL122" s="3"/>
      <c r="AM122" s="3"/>
      <c r="AN122" s="3"/>
      <c r="AO122" s="3"/>
      <c r="AP122" s="3"/>
      <c r="AQ122" s="3"/>
      <c r="AR122" s="3"/>
      <c r="AS122" s="3"/>
      <c r="AT122" s="3"/>
      <c r="AU122" s="3"/>
      <c r="AV122" s="3"/>
      <c r="AW122" s="3"/>
      <c r="AX122" s="3"/>
      <c r="AY122" s="3"/>
      <c r="AZ122" s="3"/>
      <c r="BA122" s="3"/>
      <c r="BB122" s="3"/>
      <c r="BC122" s="3"/>
      <c r="BD122" s="3"/>
      <c r="BE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c r="AC123" s="3"/>
      <c r="AD123" s="3"/>
      <c r="AE123" s="3"/>
      <c r="AF123" s="3"/>
      <c r="AG123" s="3"/>
      <c r="AH123" s="3"/>
      <c r="AI123" s="3"/>
      <c r="AJ123" s="3"/>
      <c r="AK123" s="3"/>
      <c r="AL123" s="3"/>
      <c r="AM123" s="3"/>
      <c r="AN123" s="3"/>
      <c r="AO123" s="3"/>
      <c r="AP123" s="3"/>
      <c r="AQ123" s="3"/>
      <c r="AR123" s="3"/>
      <c r="AS123" s="3"/>
      <c r="AT123" s="3"/>
      <c r="AU123" s="3"/>
      <c r="AV123" s="3"/>
      <c r="AW123" s="3"/>
      <c r="AX123" s="3"/>
      <c r="AY123" s="3"/>
      <c r="AZ123" s="3"/>
      <c r="BA123" s="3"/>
      <c r="BB123" s="3"/>
      <c r="BC123" s="3"/>
      <c r="BD123" s="3"/>
      <c r="BE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c r="AC124" s="3"/>
      <c r="AD124" s="3"/>
      <c r="AE124" s="3"/>
      <c r="AF124" s="3"/>
      <c r="AG124" s="3"/>
      <c r="AH124" s="3"/>
      <c r="AI124" s="3"/>
      <c r="AJ124" s="3"/>
      <c r="AK124" s="3"/>
      <c r="AL124" s="3"/>
      <c r="AM124" s="3"/>
      <c r="AN124" s="3"/>
      <c r="AO124" s="3"/>
      <c r="AP124" s="3"/>
      <c r="AQ124" s="3"/>
      <c r="AR124" s="3"/>
      <c r="AS124" s="3"/>
      <c r="AT124" s="3"/>
      <c r="AU124" s="3"/>
      <c r="AV124" s="3"/>
      <c r="AW124" s="3"/>
      <c r="AX124" s="3"/>
      <c r="AY124" s="3"/>
      <c r="AZ124" s="3"/>
      <c r="BA124" s="3"/>
      <c r="BB124" s="3"/>
      <c r="BC124" s="3"/>
      <c r="BD124" s="3"/>
      <c r="BE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c r="AC125" s="3"/>
      <c r="AD125" s="3"/>
      <c r="AE125" s="3"/>
      <c r="AF125" s="3"/>
      <c r="AG125" s="3"/>
      <c r="AH125" s="3"/>
      <c r="AI125" s="3"/>
      <c r="AJ125" s="3"/>
      <c r="AK125" s="3"/>
      <c r="AL125" s="3"/>
      <c r="AM125" s="3"/>
      <c r="AN125" s="3"/>
      <c r="AO125" s="3"/>
      <c r="AP125" s="3"/>
      <c r="AQ125" s="3"/>
      <c r="AR125" s="3"/>
      <c r="AS125" s="3"/>
      <c r="AT125" s="3"/>
      <c r="AU125" s="3"/>
      <c r="AV125" s="3"/>
      <c r="AW125" s="3"/>
      <c r="AX125" s="3"/>
      <c r="AY125" s="3"/>
      <c r="AZ125" s="3"/>
      <c r="BA125" s="3"/>
      <c r="BB125" s="3"/>
      <c r="BC125" s="3"/>
      <c r="BD125" s="3"/>
      <c r="BE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c r="AC126" s="3"/>
      <c r="AD126" s="3"/>
      <c r="AE126" s="3"/>
      <c r="AF126" s="3"/>
      <c r="AG126" s="3"/>
      <c r="AH126" s="3"/>
      <c r="AI126" s="3"/>
      <c r="AJ126" s="3"/>
      <c r="AK126" s="3"/>
      <c r="AL126" s="3"/>
      <c r="AM126" s="3"/>
      <c r="AN126" s="3"/>
      <c r="AO126" s="3"/>
      <c r="AP126" s="3"/>
      <c r="AQ126" s="3"/>
      <c r="AR126" s="3"/>
      <c r="AS126" s="3"/>
      <c r="AT126" s="3"/>
      <c r="AU126" s="3"/>
      <c r="AV126" s="3"/>
      <c r="AW126" s="3"/>
      <c r="AX126" s="3"/>
      <c r="AY126" s="3"/>
      <c r="AZ126" s="3"/>
      <c r="BA126" s="3"/>
      <c r="BB126" s="3"/>
      <c r="BC126" s="3"/>
      <c r="BD126" s="3"/>
      <c r="BE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c r="AC127" s="3"/>
      <c r="AD127" s="3"/>
      <c r="AE127" s="3"/>
      <c r="AF127" s="3"/>
      <c r="AG127" s="3"/>
      <c r="AH127" s="3"/>
      <c r="AI127" s="3"/>
      <c r="AJ127" s="3"/>
      <c r="AK127" s="3"/>
      <c r="AL127" s="3"/>
      <c r="AM127" s="3"/>
      <c r="AN127" s="3"/>
      <c r="AO127" s="3"/>
      <c r="AP127" s="3"/>
      <c r="AQ127" s="3"/>
      <c r="AR127" s="3"/>
      <c r="AS127" s="3"/>
      <c r="AT127" s="3"/>
      <c r="AU127" s="3"/>
      <c r="AV127" s="3"/>
      <c r="AW127" s="3"/>
      <c r="AX127" s="3"/>
      <c r="AY127" s="3"/>
      <c r="AZ127" s="3"/>
      <c r="BA127" s="3"/>
      <c r="BB127" s="3"/>
      <c r="BC127" s="3"/>
      <c r="BD127" s="3"/>
      <c r="BE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c r="AC128" s="3"/>
      <c r="AD128" s="3"/>
      <c r="AE128" s="3"/>
      <c r="AF128" s="3"/>
      <c r="AG128" s="3"/>
      <c r="AH128" s="3"/>
      <c r="AI128" s="3"/>
      <c r="AJ128" s="3"/>
      <c r="AK128" s="3"/>
      <c r="AL128" s="3"/>
      <c r="AM128" s="3"/>
      <c r="AN128" s="3"/>
      <c r="AO128" s="3"/>
      <c r="AP128" s="3"/>
      <c r="AQ128" s="3"/>
      <c r="AR128" s="3"/>
      <c r="AS128" s="3"/>
      <c r="AT128" s="3"/>
      <c r="AU128" s="3"/>
      <c r="AV128" s="3"/>
      <c r="AW128" s="3"/>
      <c r="AX128" s="3"/>
      <c r="AY128" s="3"/>
      <c r="AZ128" s="3"/>
      <c r="BA128" s="3"/>
      <c r="BB128" s="3"/>
      <c r="BC128" s="3"/>
      <c r="BD128" s="3"/>
      <c r="BE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c r="AC129" s="3"/>
      <c r="AD129" s="3"/>
      <c r="AE129" s="3"/>
      <c r="AF129" s="3"/>
      <c r="AG129" s="3"/>
      <c r="AH129" s="3"/>
      <c r="AI129" s="3"/>
      <c r="AJ129" s="3"/>
      <c r="AK129" s="3"/>
      <c r="AL129" s="3"/>
      <c r="AM129" s="3"/>
      <c r="AN129" s="3"/>
      <c r="AO129" s="3"/>
      <c r="AP129" s="3"/>
      <c r="AQ129" s="3"/>
      <c r="AR129" s="3"/>
      <c r="AS129" s="3"/>
      <c r="AT129" s="3"/>
      <c r="AU129" s="3"/>
      <c r="AV129" s="3"/>
      <c r="AW129" s="3"/>
      <c r="AX129" s="3"/>
      <c r="AY129" s="3"/>
      <c r="AZ129" s="3"/>
      <c r="BA129" s="3"/>
      <c r="BB129" s="3"/>
      <c r="BC129" s="3"/>
      <c r="BD129" s="3"/>
      <c r="BE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c r="AC130" s="3"/>
      <c r="AD130" s="3"/>
      <c r="AE130" s="3"/>
      <c r="AF130" s="3"/>
      <c r="AG130" s="3"/>
      <c r="AH130" s="3"/>
      <c r="AI130" s="3"/>
      <c r="AJ130" s="3"/>
      <c r="AK130" s="3"/>
      <c r="AL130" s="3"/>
      <c r="AM130" s="3"/>
      <c r="AN130" s="3"/>
      <c r="AO130" s="3"/>
      <c r="AP130" s="3"/>
      <c r="AQ130" s="3"/>
      <c r="AR130" s="3"/>
      <c r="AS130" s="3"/>
      <c r="AT130" s="3"/>
      <c r="AU130" s="3"/>
      <c r="AV130" s="3"/>
      <c r="AW130" s="3"/>
      <c r="AX130" s="3"/>
      <c r="AY130" s="3"/>
      <c r="AZ130" s="3"/>
      <c r="BA130" s="3"/>
      <c r="BB130" s="3"/>
      <c r="BC130" s="3"/>
      <c r="BD130" s="3"/>
      <c r="BE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c r="AC131" s="3"/>
      <c r="AD131" s="3"/>
      <c r="AE131" s="3"/>
      <c r="AF131" s="3"/>
      <c r="AG131" s="3"/>
      <c r="AH131" s="3"/>
      <c r="AI131" s="3"/>
      <c r="AJ131" s="3"/>
      <c r="AK131" s="3"/>
      <c r="AL131" s="3"/>
      <c r="AM131" s="3"/>
      <c r="AN131" s="3"/>
      <c r="AO131" s="3"/>
      <c r="AP131" s="3"/>
      <c r="AQ131" s="3"/>
      <c r="AR131" s="3"/>
      <c r="AS131" s="3"/>
      <c r="AT131" s="3"/>
      <c r="AU131" s="3"/>
      <c r="AV131" s="3"/>
      <c r="AW131" s="3"/>
      <c r="AX131" s="3"/>
      <c r="AY131" s="3"/>
      <c r="AZ131" s="3"/>
      <c r="BA131" s="3"/>
      <c r="BB131" s="3"/>
      <c r="BC131" s="3"/>
      <c r="BD131" s="3"/>
      <c r="BE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c r="AC132" s="3"/>
      <c r="AD132" s="3"/>
      <c r="AE132" s="3"/>
      <c r="AF132" s="3"/>
      <c r="AG132" s="3"/>
      <c r="AH132" s="3"/>
      <c r="AI132" s="3"/>
      <c r="AJ132" s="3"/>
      <c r="AK132" s="3"/>
      <c r="AL132" s="3"/>
      <c r="AM132" s="3"/>
      <c r="AN132" s="3"/>
      <c r="AO132" s="3"/>
      <c r="AP132" s="3"/>
      <c r="AQ132" s="3"/>
      <c r="AR132" s="3"/>
      <c r="AS132" s="3"/>
      <c r="AT132" s="3"/>
      <c r="AU132" s="3"/>
      <c r="AV132" s="3"/>
      <c r="AW132" s="3"/>
      <c r="AX132" s="3"/>
      <c r="AY132" s="3"/>
      <c r="AZ132" s="3"/>
      <c r="BA132" s="3"/>
      <c r="BB132" s="3"/>
      <c r="BC132" s="3"/>
      <c r="BD132" s="3"/>
      <c r="BE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c r="AC133" s="3"/>
      <c r="AD133" s="3"/>
      <c r="AE133" s="3"/>
      <c r="AF133" s="3"/>
      <c r="AG133" s="3"/>
      <c r="AH133" s="3"/>
      <c r="AI133" s="3"/>
      <c r="AJ133" s="3"/>
      <c r="AK133" s="3"/>
      <c r="AL133" s="3"/>
      <c r="AM133" s="3"/>
      <c r="AN133" s="3"/>
      <c r="AO133" s="3"/>
      <c r="AP133" s="3"/>
      <c r="AQ133" s="3"/>
      <c r="AR133" s="3"/>
      <c r="AS133" s="3"/>
      <c r="AT133" s="3"/>
      <c r="AU133" s="3"/>
      <c r="AV133" s="3"/>
      <c r="AW133" s="3"/>
      <c r="AX133" s="3"/>
      <c r="AY133" s="3"/>
      <c r="AZ133" s="3"/>
      <c r="BA133" s="3"/>
      <c r="BB133" s="3"/>
      <c r="BC133" s="3"/>
      <c r="BD133" s="3"/>
      <c r="BE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c r="AC134" s="3"/>
      <c r="AD134" s="3"/>
      <c r="AE134" s="3"/>
      <c r="AF134" s="3"/>
      <c r="AG134" s="3"/>
      <c r="AH134" s="3"/>
      <c r="AI134" s="3"/>
      <c r="AJ134" s="3"/>
      <c r="AK134" s="3"/>
      <c r="AL134" s="3"/>
      <c r="AM134" s="3"/>
      <c r="AN134" s="3"/>
      <c r="AO134" s="3"/>
      <c r="AP134" s="3"/>
      <c r="AQ134" s="3"/>
      <c r="AR134" s="3"/>
      <c r="AS134" s="3"/>
      <c r="AT134" s="3"/>
      <c r="AU134" s="3"/>
      <c r="AV134" s="3"/>
      <c r="AW134" s="3"/>
      <c r="AX134" s="3"/>
      <c r="AY134" s="3"/>
      <c r="AZ134" s="3"/>
      <c r="BA134" s="3"/>
      <c r="BB134" s="3"/>
      <c r="BC134" s="3"/>
      <c r="BD134" s="3"/>
      <c r="BE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c r="AH135" s="3"/>
      <c r="AI135" s="3"/>
      <c r="AJ135" s="3"/>
      <c r="AK135" s="3"/>
      <c r="AL135" s="3"/>
      <c r="AM135" s="3"/>
      <c r="AN135" s="3"/>
      <c r="AO135" s="3"/>
      <c r="AP135" s="3"/>
      <c r="AQ135" s="3"/>
      <c r="AR135" s="3"/>
      <c r="AS135" s="3"/>
      <c r="AT135" s="3"/>
      <c r="AU135" s="3"/>
      <c r="AV135" s="3"/>
      <c r="AW135" s="3"/>
      <c r="AX135" s="3"/>
      <c r="AY135" s="3"/>
      <c r="AZ135" s="3"/>
      <c r="BA135" s="3"/>
      <c r="BB135" s="3"/>
      <c r="BC135" s="3"/>
      <c r="BD135" s="3"/>
      <c r="BE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c r="AT136" s="3"/>
      <c r="AU136" s="3"/>
      <c r="AV136" s="3"/>
      <c r="AW136" s="3"/>
      <c r="AX136" s="3"/>
      <c r="AY136" s="3"/>
      <c r="AZ136" s="3"/>
      <c r="BA136" s="3"/>
      <c r="BB136" s="3"/>
      <c r="BC136" s="3"/>
      <c r="BD136" s="3"/>
      <c r="BE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c r="AT137" s="3"/>
      <c r="AU137" s="3"/>
      <c r="AV137" s="3"/>
      <c r="AW137" s="3"/>
      <c r="AX137" s="3"/>
      <c r="AY137" s="3"/>
      <c r="AZ137" s="3"/>
      <c r="BA137" s="3"/>
      <c r="BB137" s="3"/>
      <c r="BC137" s="3"/>
      <c r="BD137" s="3"/>
      <c r="BE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c r="AT138" s="3"/>
      <c r="AU138" s="3"/>
      <c r="AV138" s="3"/>
      <c r="AW138" s="3"/>
      <c r="AX138" s="3"/>
      <c r="AY138" s="3"/>
      <c r="AZ138" s="3"/>
      <c r="BA138" s="3"/>
      <c r="BB138" s="3"/>
      <c r="BC138" s="3"/>
      <c r="BD138" s="3"/>
      <c r="BE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c r="AC139" s="3"/>
      <c r="AD139" s="3"/>
      <c r="AE139" s="3"/>
      <c r="AF139" s="3"/>
      <c r="AG139" s="3"/>
      <c r="AH139" s="3"/>
      <c r="AI139" s="3"/>
      <c r="AJ139" s="3"/>
      <c r="AK139" s="3"/>
      <c r="AL139" s="3"/>
      <c r="AM139" s="3"/>
      <c r="AN139" s="3"/>
      <c r="AO139" s="3"/>
      <c r="AP139" s="3"/>
      <c r="AQ139" s="3"/>
      <c r="AR139" s="3"/>
      <c r="AS139" s="3"/>
      <c r="AT139" s="3"/>
      <c r="AU139" s="3"/>
      <c r="AV139" s="3"/>
      <c r="AW139" s="3"/>
      <c r="AX139" s="3"/>
      <c r="AY139" s="3"/>
      <c r="AZ139" s="3"/>
      <c r="BA139" s="3"/>
      <c r="BB139" s="3"/>
      <c r="BC139" s="3"/>
      <c r="BD139" s="3"/>
      <c r="BE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c r="AT140" s="3"/>
      <c r="AU140" s="3"/>
      <c r="AV140" s="3"/>
      <c r="AW140" s="3"/>
      <c r="AX140" s="3"/>
      <c r="AY140" s="3"/>
      <c r="AZ140" s="3"/>
      <c r="BA140" s="3"/>
      <c r="BB140" s="3"/>
      <c r="BC140" s="3"/>
      <c r="BD140" s="3"/>
      <c r="BE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c r="AU141" s="3"/>
      <c r="AV141" s="3"/>
      <c r="AW141" s="3"/>
      <c r="AX141" s="3"/>
      <c r="AY141" s="3"/>
      <c r="AZ141" s="3"/>
      <c r="BA141" s="3"/>
      <c r="BB141" s="3"/>
      <c r="BC141" s="3"/>
      <c r="BD141" s="3"/>
      <c r="BE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c r="AC142" s="3"/>
      <c r="AD142" s="3"/>
      <c r="AE142" s="3"/>
      <c r="AF142" s="3"/>
      <c r="AG142" s="3"/>
      <c r="AH142" s="3"/>
      <c r="AI142" s="3"/>
      <c r="AJ142" s="3"/>
      <c r="AK142" s="3"/>
      <c r="AL142" s="3"/>
      <c r="AM142" s="3"/>
      <c r="AN142" s="3"/>
      <c r="AO142" s="3"/>
      <c r="AP142" s="3"/>
      <c r="AQ142" s="3"/>
      <c r="AR142" s="3"/>
      <c r="AS142" s="3"/>
      <c r="AT142" s="3"/>
      <c r="AU142" s="3"/>
      <c r="AV142" s="3"/>
      <c r="AW142" s="3"/>
      <c r="AX142" s="3"/>
      <c r="AY142" s="3"/>
      <c r="AZ142" s="3"/>
      <c r="BA142" s="3"/>
      <c r="BB142" s="3"/>
      <c r="BC142" s="3"/>
      <c r="BD142" s="3"/>
      <c r="BE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c r="AH143" s="3"/>
      <c r="AI143" s="3"/>
      <c r="AJ143" s="3"/>
      <c r="AK143" s="3"/>
      <c r="AL143" s="3"/>
      <c r="AM143" s="3"/>
      <c r="AN143" s="3"/>
      <c r="AO143" s="3"/>
      <c r="AP143" s="3"/>
      <c r="AQ143" s="3"/>
      <c r="AR143" s="3"/>
      <c r="AS143" s="3"/>
      <c r="AT143" s="3"/>
      <c r="AU143" s="3"/>
      <c r="AV143" s="3"/>
      <c r="AW143" s="3"/>
      <c r="AX143" s="3"/>
      <c r="AY143" s="3"/>
      <c r="AZ143" s="3"/>
      <c r="BA143" s="3"/>
      <c r="BB143" s="3"/>
      <c r="BC143" s="3"/>
      <c r="BD143" s="3"/>
      <c r="BE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c r="AH144" s="3"/>
      <c r="AI144" s="3"/>
      <c r="AJ144" s="3"/>
      <c r="AK144" s="3"/>
      <c r="AL144" s="3"/>
      <c r="AM144" s="3"/>
      <c r="AN144" s="3"/>
      <c r="AO144" s="3"/>
      <c r="AP144" s="3"/>
      <c r="AQ144" s="3"/>
      <c r="AR144" s="3"/>
      <c r="AS144" s="3"/>
      <c r="AT144" s="3"/>
      <c r="AU144" s="3"/>
      <c r="AV144" s="3"/>
      <c r="AW144" s="3"/>
      <c r="AX144" s="3"/>
      <c r="AY144" s="3"/>
      <c r="AZ144" s="3"/>
      <c r="BA144" s="3"/>
      <c r="BB144" s="3"/>
      <c r="BC144" s="3"/>
      <c r="BD144" s="3"/>
      <c r="BE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c r="AT145" s="3"/>
      <c r="AU145" s="3"/>
      <c r="AV145" s="3"/>
      <c r="AW145" s="3"/>
      <c r="AX145" s="3"/>
      <c r="AY145" s="3"/>
      <c r="AZ145" s="3"/>
      <c r="BA145" s="3"/>
      <c r="BB145" s="3"/>
      <c r="BC145" s="3"/>
      <c r="BD145" s="3"/>
      <c r="BE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c r="AC146" s="3"/>
      <c r="AD146" s="3"/>
      <c r="AE146" s="3"/>
      <c r="AF146" s="3"/>
      <c r="AG146" s="3"/>
      <c r="AH146" s="3"/>
      <c r="AI146" s="3"/>
      <c r="AJ146" s="3"/>
      <c r="AK146" s="3"/>
      <c r="AL146" s="3"/>
      <c r="AM146" s="3"/>
      <c r="AN146" s="3"/>
      <c r="AO146" s="3"/>
      <c r="AP146" s="3"/>
      <c r="AQ146" s="3"/>
      <c r="AR146" s="3"/>
      <c r="AS146" s="3"/>
      <c r="AT146" s="3"/>
      <c r="AU146" s="3"/>
      <c r="AV146" s="3"/>
      <c r="AW146" s="3"/>
      <c r="AX146" s="3"/>
      <c r="AY146" s="3"/>
      <c r="AZ146" s="3"/>
      <c r="BA146" s="3"/>
      <c r="BB146" s="3"/>
      <c r="BC146" s="3"/>
      <c r="BD146" s="3"/>
      <c r="BE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c r="AC147" s="3"/>
      <c r="AD147" s="3"/>
      <c r="AE147" s="3"/>
      <c r="AF147" s="3"/>
      <c r="AG147" s="3"/>
      <c r="AH147" s="3"/>
      <c r="AI147" s="3"/>
      <c r="AJ147" s="3"/>
      <c r="AK147" s="3"/>
      <c r="AL147" s="3"/>
      <c r="AM147" s="3"/>
      <c r="AN147" s="3"/>
      <c r="AO147" s="3"/>
      <c r="AP147" s="3"/>
      <c r="AQ147" s="3"/>
      <c r="AR147" s="3"/>
      <c r="AS147" s="3"/>
      <c r="AT147" s="3"/>
      <c r="AU147" s="3"/>
      <c r="AV147" s="3"/>
      <c r="AW147" s="3"/>
      <c r="AX147" s="3"/>
      <c r="AY147" s="3"/>
      <c r="AZ147" s="3"/>
      <c r="BA147" s="3"/>
      <c r="BB147" s="3"/>
      <c r="BC147" s="3"/>
      <c r="BD147" s="3"/>
      <c r="BE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c r="AC148" s="3"/>
      <c r="AD148" s="3"/>
      <c r="AE148" s="3"/>
      <c r="AF148" s="3"/>
      <c r="AG148" s="3"/>
      <c r="AH148" s="3"/>
      <c r="AI148" s="3"/>
      <c r="AJ148" s="3"/>
      <c r="AK148" s="3"/>
      <c r="AL148" s="3"/>
      <c r="AM148" s="3"/>
      <c r="AN148" s="3"/>
      <c r="AO148" s="3"/>
      <c r="AP148" s="3"/>
      <c r="AQ148" s="3"/>
      <c r="AR148" s="3"/>
      <c r="AS148" s="3"/>
      <c r="AT148" s="3"/>
      <c r="AU148" s="3"/>
      <c r="AV148" s="3"/>
      <c r="AW148" s="3"/>
      <c r="AX148" s="3"/>
      <c r="AY148" s="3"/>
      <c r="AZ148" s="3"/>
      <c r="BA148" s="3"/>
      <c r="BB148" s="3"/>
      <c r="BC148" s="3"/>
      <c r="BD148" s="3"/>
      <c r="BE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c r="AC149" s="3"/>
      <c r="AD149" s="3"/>
      <c r="AE149" s="3"/>
      <c r="AF149" s="3"/>
      <c r="AG149" s="3"/>
      <c r="AH149" s="3"/>
      <c r="AI149" s="3"/>
      <c r="AJ149" s="3"/>
      <c r="AK149" s="3"/>
      <c r="AL149" s="3"/>
      <c r="AM149" s="3"/>
      <c r="AN149" s="3"/>
      <c r="AO149" s="3"/>
      <c r="AP149" s="3"/>
      <c r="AQ149" s="3"/>
      <c r="AR149" s="3"/>
      <c r="AS149" s="3"/>
      <c r="AT149" s="3"/>
      <c r="AU149" s="3"/>
      <c r="AV149" s="3"/>
      <c r="AW149" s="3"/>
      <c r="AX149" s="3"/>
      <c r="AY149" s="3"/>
      <c r="AZ149" s="3"/>
      <c r="BA149" s="3"/>
      <c r="BB149" s="3"/>
      <c r="BC149" s="3"/>
      <c r="BD149" s="3"/>
      <c r="BE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c r="AC150" s="3"/>
      <c r="AD150" s="3"/>
      <c r="AE150" s="3"/>
      <c r="AF150" s="3"/>
      <c r="AG150" s="3"/>
      <c r="AH150" s="3"/>
      <c r="AI150" s="3"/>
      <c r="AJ150" s="3"/>
      <c r="AK150" s="3"/>
      <c r="AL150" s="3"/>
      <c r="AM150" s="3"/>
      <c r="AN150" s="3"/>
      <c r="AO150" s="3"/>
      <c r="AP150" s="3"/>
      <c r="AQ150" s="3"/>
      <c r="AR150" s="3"/>
      <c r="AS150" s="3"/>
      <c r="AT150" s="3"/>
      <c r="AU150" s="3"/>
      <c r="AV150" s="3"/>
      <c r="AW150" s="3"/>
      <c r="AX150" s="3"/>
      <c r="AY150" s="3"/>
      <c r="AZ150" s="3"/>
      <c r="BA150" s="3"/>
      <c r="BB150" s="3"/>
      <c r="BC150" s="3"/>
      <c r="BD150" s="3"/>
      <c r="BE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c r="AC151" s="3"/>
      <c r="AD151" s="3"/>
      <c r="AE151" s="3"/>
      <c r="AF151" s="3"/>
      <c r="AG151" s="3"/>
      <c r="AH151" s="3"/>
      <c r="AI151" s="3"/>
      <c r="AJ151" s="3"/>
      <c r="AK151" s="3"/>
      <c r="AL151" s="3"/>
      <c r="AM151" s="3"/>
      <c r="AN151" s="3"/>
      <c r="AO151" s="3"/>
      <c r="AP151" s="3"/>
      <c r="AQ151" s="3"/>
      <c r="AR151" s="3"/>
      <c r="AS151" s="3"/>
      <c r="AT151" s="3"/>
      <c r="AU151" s="3"/>
      <c r="AV151" s="3"/>
      <c r="AW151" s="3"/>
      <c r="AX151" s="3"/>
      <c r="AY151" s="3"/>
      <c r="AZ151" s="3"/>
      <c r="BA151" s="3"/>
      <c r="BB151" s="3"/>
      <c r="BC151" s="3"/>
      <c r="BD151" s="3"/>
      <c r="BE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c r="AC152" s="3"/>
      <c r="AD152" s="3"/>
      <c r="AE152" s="3"/>
      <c r="AF152" s="3"/>
      <c r="AG152" s="3"/>
      <c r="AH152" s="3"/>
      <c r="AI152" s="3"/>
      <c r="AJ152" s="3"/>
      <c r="AK152" s="3"/>
      <c r="AL152" s="3"/>
      <c r="AM152" s="3"/>
      <c r="AN152" s="3"/>
      <c r="AO152" s="3"/>
      <c r="AP152" s="3"/>
      <c r="AQ152" s="3"/>
      <c r="AR152" s="3"/>
      <c r="AS152" s="3"/>
      <c r="AT152" s="3"/>
      <c r="AU152" s="3"/>
      <c r="AV152" s="3"/>
      <c r="AW152" s="3"/>
      <c r="AX152" s="3"/>
      <c r="AY152" s="3"/>
      <c r="AZ152" s="3"/>
      <c r="BA152" s="3"/>
      <c r="BB152" s="3"/>
      <c r="BC152" s="3"/>
      <c r="BD152" s="3"/>
      <c r="BE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c r="AC153" s="3"/>
      <c r="AD153" s="3"/>
      <c r="AE153" s="3"/>
      <c r="AF153" s="3"/>
      <c r="AG153" s="3"/>
      <c r="AH153" s="3"/>
      <c r="AI153" s="3"/>
      <c r="AJ153" s="3"/>
      <c r="AK153" s="3"/>
      <c r="AL153" s="3"/>
      <c r="AM153" s="3"/>
      <c r="AN153" s="3"/>
      <c r="AO153" s="3"/>
      <c r="AP153" s="3"/>
      <c r="AQ153" s="3"/>
      <c r="AR153" s="3"/>
      <c r="AS153" s="3"/>
      <c r="AT153" s="3"/>
      <c r="AU153" s="3"/>
      <c r="AV153" s="3"/>
      <c r="AW153" s="3"/>
      <c r="AX153" s="3"/>
      <c r="AY153" s="3"/>
      <c r="AZ153" s="3"/>
      <c r="BA153" s="3"/>
      <c r="BB153" s="3"/>
      <c r="BC153" s="3"/>
      <c r="BD153" s="3"/>
      <c r="BE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c r="AC154" s="3"/>
      <c r="AD154" s="3"/>
      <c r="AE154" s="3"/>
      <c r="AF154" s="3"/>
      <c r="AG154" s="3"/>
      <c r="AH154" s="3"/>
      <c r="AI154" s="3"/>
      <c r="AJ154" s="3"/>
      <c r="AK154" s="3"/>
      <c r="AL154" s="3"/>
      <c r="AM154" s="3"/>
      <c r="AN154" s="3"/>
      <c r="AO154" s="3"/>
      <c r="AP154" s="3"/>
      <c r="AQ154" s="3"/>
      <c r="AR154" s="3"/>
      <c r="AS154" s="3"/>
      <c r="AT154" s="3"/>
      <c r="AU154" s="3"/>
      <c r="AV154" s="3"/>
      <c r="AW154" s="3"/>
      <c r="AX154" s="3"/>
      <c r="AY154" s="3"/>
      <c r="AZ154" s="3"/>
      <c r="BA154" s="3"/>
      <c r="BB154" s="3"/>
      <c r="BC154" s="3"/>
      <c r="BD154" s="3"/>
      <c r="BE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c r="AT155" s="3"/>
      <c r="AU155" s="3"/>
      <c r="AV155" s="3"/>
      <c r="AW155" s="3"/>
      <c r="AX155" s="3"/>
      <c r="AY155" s="3"/>
      <c r="AZ155" s="3"/>
      <c r="BA155" s="3"/>
      <c r="BB155" s="3"/>
      <c r="BC155" s="3"/>
      <c r="BD155" s="3"/>
      <c r="BE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c r="AC156" s="3"/>
      <c r="AD156" s="3"/>
      <c r="AE156" s="3"/>
      <c r="AF156" s="3"/>
      <c r="AG156" s="3"/>
      <c r="AH156" s="3"/>
      <c r="AI156" s="3"/>
      <c r="AJ156" s="3"/>
      <c r="AK156" s="3"/>
      <c r="AL156" s="3"/>
      <c r="AM156" s="3"/>
      <c r="AN156" s="3"/>
      <c r="AO156" s="3"/>
      <c r="AP156" s="3"/>
      <c r="AQ156" s="3"/>
      <c r="AR156" s="3"/>
      <c r="AS156" s="3"/>
      <c r="AT156" s="3"/>
      <c r="AU156" s="3"/>
      <c r="AV156" s="3"/>
      <c r="AW156" s="3"/>
      <c r="AX156" s="3"/>
      <c r="AY156" s="3"/>
      <c r="AZ156" s="3"/>
      <c r="BA156" s="3"/>
      <c r="BB156" s="3"/>
      <c r="BC156" s="3"/>
      <c r="BD156" s="3"/>
      <c r="BE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c r="AC157" s="3"/>
      <c r="AD157" s="3"/>
      <c r="AE157" s="3"/>
      <c r="AF157" s="3"/>
      <c r="AG157" s="3"/>
      <c r="AH157" s="3"/>
      <c r="AI157" s="3"/>
      <c r="AJ157" s="3"/>
      <c r="AK157" s="3"/>
      <c r="AL157" s="3"/>
      <c r="AM157" s="3"/>
      <c r="AN157" s="3"/>
      <c r="AO157" s="3"/>
      <c r="AP157" s="3"/>
      <c r="AQ157" s="3"/>
      <c r="AR157" s="3"/>
      <c r="AS157" s="3"/>
      <c r="AT157" s="3"/>
      <c r="AU157" s="3"/>
      <c r="AV157" s="3"/>
      <c r="AW157" s="3"/>
      <c r="AX157" s="3"/>
      <c r="AY157" s="3"/>
      <c r="AZ157" s="3"/>
      <c r="BA157" s="3"/>
      <c r="BB157" s="3"/>
      <c r="BC157" s="3"/>
      <c r="BD157" s="3"/>
      <c r="BE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c r="AC158" s="3"/>
      <c r="AD158" s="3"/>
      <c r="AE158" s="3"/>
      <c r="AF158" s="3"/>
      <c r="AG158" s="3"/>
      <c r="AH158" s="3"/>
      <c r="AI158" s="3"/>
      <c r="AJ158" s="3"/>
      <c r="AK158" s="3"/>
      <c r="AL158" s="3"/>
      <c r="AM158" s="3"/>
      <c r="AN158" s="3"/>
      <c r="AO158" s="3"/>
      <c r="AP158" s="3"/>
      <c r="AQ158" s="3"/>
      <c r="AR158" s="3"/>
      <c r="AS158" s="3"/>
      <c r="AT158" s="3"/>
      <c r="AU158" s="3"/>
      <c r="AV158" s="3"/>
      <c r="AW158" s="3"/>
      <c r="AX158" s="3"/>
      <c r="AY158" s="3"/>
      <c r="AZ158" s="3"/>
      <c r="BA158" s="3"/>
      <c r="BB158" s="3"/>
      <c r="BC158" s="3"/>
      <c r="BD158" s="3"/>
      <c r="BE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c r="AC159" s="3"/>
      <c r="AD159" s="3"/>
      <c r="AE159" s="3"/>
      <c r="AF159" s="3"/>
      <c r="AG159" s="3"/>
      <c r="AH159" s="3"/>
      <c r="AI159" s="3"/>
      <c r="AJ159" s="3"/>
      <c r="AK159" s="3"/>
      <c r="AL159" s="3"/>
      <c r="AM159" s="3"/>
      <c r="AN159" s="3"/>
      <c r="AO159" s="3"/>
      <c r="AP159" s="3"/>
      <c r="AQ159" s="3"/>
      <c r="AR159" s="3"/>
      <c r="AS159" s="3"/>
      <c r="AT159" s="3"/>
      <c r="AU159" s="3"/>
      <c r="AV159" s="3"/>
      <c r="AW159" s="3"/>
      <c r="AX159" s="3"/>
      <c r="AY159" s="3"/>
      <c r="AZ159" s="3"/>
      <c r="BA159" s="3"/>
      <c r="BB159" s="3"/>
      <c r="BC159" s="3"/>
      <c r="BD159" s="3"/>
      <c r="BE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c r="AC160" s="3"/>
      <c r="AD160" s="3"/>
      <c r="AE160" s="3"/>
      <c r="AF160" s="3"/>
      <c r="AG160" s="3"/>
      <c r="AH160" s="3"/>
      <c r="AI160" s="3"/>
      <c r="AJ160" s="3"/>
      <c r="AK160" s="3"/>
      <c r="AL160" s="3"/>
      <c r="AM160" s="3"/>
      <c r="AN160" s="3"/>
      <c r="AO160" s="3"/>
      <c r="AP160" s="3"/>
      <c r="AQ160" s="3"/>
      <c r="AR160" s="3"/>
      <c r="AS160" s="3"/>
      <c r="AT160" s="3"/>
      <c r="AU160" s="3"/>
      <c r="AV160" s="3"/>
      <c r="AW160" s="3"/>
      <c r="AX160" s="3"/>
      <c r="AY160" s="3"/>
      <c r="AZ160" s="3"/>
      <c r="BA160" s="3"/>
      <c r="BB160" s="3"/>
      <c r="BC160" s="3"/>
      <c r="BD160" s="3"/>
      <c r="BE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c r="AC161" s="3"/>
      <c r="AD161" s="3"/>
      <c r="AE161" s="3"/>
      <c r="AF161" s="3"/>
      <c r="AG161" s="3"/>
      <c r="AH161" s="3"/>
      <c r="AI161" s="3"/>
      <c r="AJ161" s="3"/>
      <c r="AK161" s="3"/>
      <c r="AL161" s="3"/>
      <c r="AM161" s="3"/>
      <c r="AN161" s="3"/>
      <c r="AO161" s="3"/>
      <c r="AP161" s="3"/>
      <c r="AQ161" s="3"/>
      <c r="AR161" s="3"/>
      <c r="AS161" s="3"/>
      <c r="AT161" s="3"/>
      <c r="AU161" s="3"/>
      <c r="AV161" s="3"/>
      <c r="AW161" s="3"/>
      <c r="AX161" s="3"/>
      <c r="AY161" s="3"/>
      <c r="AZ161" s="3"/>
      <c r="BA161" s="3"/>
      <c r="BB161" s="3"/>
      <c r="BC161" s="3"/>
      <c r="BD161" s="3"/>
      <c r="BE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c r="AS162" s="3"/>
      <c r="AT162" s="3"/>
      <c r="AU162" s="3"/>
      <c r="AV162" s="3"/>
      <c r="AW162" s="3"/>
      <c r="AX162" s="3"/>
      <c r="AY162" s="3"/>
      <c r="AZ162" s="3"/>
      <c r="BA162" s="3"/>
      <c r="BB162" s="3"/>
      <c r="BC162" s="3"/>
      <c r="BD162" s="3"/>
      <c r="BE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c r="AC163" s="3"/>
      <c r="AD163" s="3"/>
      <c r="AE163" s="3"/>
      <c r="AF163" s="3"/>
      <c r="AG163" s="3"/>
      <c r="AH163" s="3"/>
      <c r="AI163" s="3"/>
      <c r="AJ163" s="3"/>
      <c r="AK163" s="3"/>
      <c r="AL163" s="3"/>
      <c r="AM163" s="3"/>
      <c r="AN163" s="3"/>
      <c r="AO163" s="3"/>
      <c r="AP163" s="3"/>
      <c r="AQ163" s="3"/>
      <c r="AR163" s="3"/>
      <c r="AS163" s="3"/>
      <c r="AT163" s="3"/>
      <c r="AU163" s="3"/>
      <c r="AV163" s="3"/>
      <c r="AW163" s="3"/>
      <c r="AX163" s="3"/>
      <c r="AY163" s="3"/>
      <c r="AZ163" s="3"/>
      <c r="BA163" s="3"/>
      <c r="BB163" s="3"/>
      <c r="BC163" s="3"/>
      <c r="BD163" s="3"/>
      <c r="BE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c r="AC164" s="3"/>
      <c r="AD164" s="3"/>
      <c r="AE164" s="3"/>
      <c r="AF164" s="3"/>
      <c r="AG164" s="3"/>
      <c r="AH164" s="3"/>
      <c r="AI164" s="3"/>
      <c r="AJ164" s="3"/>
      <c r="AK164" s="3"/>
      <c r="AL164" s="3"/>
      <c r="AM164" s="3"/>
      <c r="AN164" s="3"/>
      <c r="AO164" s="3"/>
      <c r="AP164" s="3"/>
      <c r="AQ164" s="3"/>
      <c r="AR164" s="3"/>
      <c r="AS164" s="3"/>
      <c r="AT164" s="3"/>
      <c r="AU164" s="3"/>
      <c r="AV164" s="3"/>
      <c r="AW164" s="3"/>
      <c r="AX164" s="3"/>
      <c r="AY164" s="3"/>
      <c r="AZ164" s="3"/>
      <c r="BA164" s="3"/>
      <c r="BB164" s="3"/>
      <c r="BC164" s="3"/>
      <c r="BD164" s="3"/>
      <c r="BE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3"/>
      <c r="AO165" s="3"/>
      <c r="AP165" s="3"/>
      <c r="AQ165" s="3"/>
      <c r="AR165" s="3"/>
      <c r="AS165" s="3"/>
      <c r="AT165" s="3"/>
      <c r="AU165" s="3"/>
      <c r="AV165" s="3"/>
      <c r="AW165" s="3"/>
      <c r="AX165" s="3"/>
      <c r="AY165" s="3"/>
      <c r="AZ165" s="3"/>
      <c r="BA165" s="3"/>
      <c r="BB165" s="3"/>
      <c r="BC165" s="3"/>
      <c r="BD165" s="3"/>
      <c r="BE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3"/>
      <c r="AO166" s="3"/>
      <c r="AP166" s="3"/>
      <c r="AQ166" s="3"/>
      <c r="AR166" s="3"/>
      <c r="AS166" s="3"/>
      <c r="AT166" s="3"/>
      <c r="AU166" s="3"/>
      <c r="AV166" s="3"/>
      <c r="AW166" s="3"/>
      <c r="AX166" s="3"/>
      <c r="AY166" s="3"/>
      <c r="AZ166" s="3"/>
      <c r="BA166" s="3"/>
      <c r="BB166" s="3"/>
      <c r="BC166" s="3"/>
      <c r="BD166" s="3"/>
      <c r="BE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c r="AC167" s="3"/>
      <c r="AD167" s="3"/>
      <c r="AE167" s="3"/>
      <c r="AF167" s="3"/>
      <c r="AG167" s="3"/>
      <c r="AH167" s="3"/>
      <c r="AI167" s="3"/>
      <c r="AJ167" s="3"/>
      <c r="AK167" s="3"/>
      <c r="AL167" s="3"/>
      <c r="AM167" s="3"/>
      <c r="AN167" s="3"/>
      <c r="AO167" s="3"/>
      <c r="AP167" s="3"/>
      <c r="AQ167" s="3"/>
      <c r="AR167" s="3"/>
      <c r="AS167" s="3"/>
      <c r="AT167" s="3"/>
      <c r="AU167" s="3"/>
      <c r="AV167" s="3"/>
      <c r="AW167" s="3"/>
      <c r="AX167" s="3"/>
      <c r="AY167" s="3"/>
      <c r="AZ167" s="3"/>
      <c r="BA167" s="3"/>
      <c r="BB167" s="3"/>
      <c r="BC167" s="3"/>
      <c r="BD167" s="3"/>
      <c r="BE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c r="AT168" s="3"/>
      <c r="AU168" s="3"/>
      <c r="AV168" s="3"/>
      <c r="AW168" s="3"/>
      <c r="AX168" s="3"/>
      <c r="AY168" s="3"/>
      <c r="AZ168" s="3"/>
      <c r="BA168" s="3"/>
      <c r="BB168" s="3"/>
      <c r="BC168" s="3"/>
      <c r="BD168" s="3"/>
      <c r="BE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c r="AU169" s="3"/>
      <c r="AV169" s="3"/>
      <c r="AW169" s="3"/>
      <c r="AX169" s="3"/>
      <c r="AY169" s="3"/>
      <c r="AZ169" s="3"/>
      <c r="BA169" s="3"/>
      <c r="BB169" s="3"/>
      <c r="BC169" s="3"/>
      <c r="BD169" s="3"/>
      <c r="BE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
      <c r="AV170" s="3"/>
      <c r="AW170" s="3"/>
      <c r="AX170" s="3"/>
      <c r="AY170" s="3"/>
      <c r="AZ170" s="3"/>
      <c r="BA170" s="3"/>
      <c r="BB170" s="3"/>
      <c r="BC170" s="3"/>
      <c r="BD170" s="3"/>
      <c r="BE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
      <c r="AV171" s="3"/>
      <c r="AW171" s="3"/>
      <c r="AX171" s="3"/>
      <c r="AY171" s="3"/>
      <c r="AZ171" s="3"/>
      <c r="BA171" s="3"/>
      <c r="BB171" s="3"/>
      <c r="BC171" s="3"/>
      <c r="BD171" s="3"/>
      <c r="BE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
      <c r="AV172" s="3"/>
      <c r="AW172" s="3"/>
      <c r="AX172" s="3"/>
      <c r="AY172" s="3"/>
      <c r="AZ172" s="3"/>
      <c r="BA172" s="3"/>
      <c r="BB172" s="3"/>
      <c r="BC172" s="3"/>
      <c r="BD172" s="3"/>
      <c r="BE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
      <c r="AV173" s="3"/>
      <c r="AW173" s="3"/>
      <c r="AX173" s="3"/>
      <c r="AY173" s="3"/>
      <c r="AZ173" s="3"/>
      <c r="BA173" s="3"/>
      <c r="BB173" s="3"/>
      <c r="BC173" s="3"/>
      <c r="BD173" s="3"/>
      <c r="BE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c r="AT174" s="3"/>
      <c r="AU174" s="3"/>
      <c r="AV174" s="3"/>
      <c r="AW174" s="3"/>
      <c r="AX174" s="3"/>
      <c r="AY174" s="3"/>
      <c r="AZ174" s="3"/>
      <c r="BA174" s="3"/>
      <c r="BB174" s="3"/>
      <c r="BC174" s="3"/>
      <c r="BD174" s="3"/>
      <c r="BE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c r="AT175" s="3"/>
      <c r="AU175" s="3"/>
      <c r="AV175" s="3"/>
      <c r="AW175" s="3"/>
      <c r="AX175" s="3"/>
      <c r="AY175" s="3"/>
      <c r="AZ175" s="3"/>
      <c r="BA175" s="3"/>
      <c r="BB175" s="3"/>
      <c r="BC175" s="3"/>
      <c r="BD175" s="3"/>
      <c r="BE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c r="AU176" s="3"/>
      <c r="AV176" s="3"/>
      <c r="AW176" s="3"/>
      <c r="AX176" s="3"/>
      <c r="AY176" s="3"/>
      <c r="AZ176" s="3"/>
      <c r="BA176" s="3"/>
      <c r="BB176" s="3"/>
      <c r="BC176" s="3"/>
      <c r="BD176" s="3"/>
      <c r="BE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c r="AU177" s="3"/>
      <c r="AV177" s="3"/>
      <c r="AW177" s="3"/>
      <c r="AX177" s="3"/>
      <c r="AY177" s="3"/>
      <c r="AZ177" s="3"/>
      <c r="BA177" s="3"/>
      <c r="BB177" s="3"/>
      <c r="BC177" s="3"/>
      <c r="BD177" s="3"/>
      <c r="BE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
      <c r="AV178" s="3"/>
      <c r="AW178" s="3"/>
      <c r="AX178" s="3"/>
      <c r="AY178" s="3"/>
      <c r="AZ178" s="3"/>
      <c r="BA178" s="3"/>
      <c r="BB178" s="3"/>
      <c r="BC178" s="3"/>
      <c r="BD178" s="3"/>
      <c r="BE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
      <c r="AV179" s="3"/>
      <c r="AW179" s="3"/>
      <c r="AX179" s="3"/>
      <c r="AY179" s="3"/>
      <c r="AZ179" s="3"/>
      <c r="BA179" s="3"/>
      <c r="BB179" s="3"/>
      <c r="BC179" s="3"/>
      <c r="BD179" s="3"/>
      <c r="BE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
      <c r="AV180" s="3"/>
      <c r="AW180" s="3"/>
      <c r="AX180" s="3"/>
      <c r="AY180" s="3"/>
      <c r="AZ180" s="3"/>
      <c r="BA180" s="3"/>
      <c r="BB180" s="3"/>
      <c r="BC180" s="3"/>
      <c r="BD180" s="3"/>
      <c r="BE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
      <c r="AV181" s="3"/>
      <c r="AW181" s="3"/>
      <c r="AX181" s="3"/>
      <c r="AY181" s="3"/>
      <c r="AZ181" s="3"/>
      <c r="BA181" s="3"/>
      <c r="BB181" s="3"/>
      <c r="BC181" s="3"/>
      <c r="BD181" s="3"/>
      <c r="BE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
      <c r="AV182" s="3"/>
      <c r="AW182" s="3"/>
      <c r="AX182" s="3"/>
      <c r="AY182" s="3"/>
      <c r="AZ182" s="3"/>
      <c r="BA182" s="3"/>
      <c r="BB182" s="3"/>
      <c r="BC182" s="3"/>
      <c r="BD182" s="3"/>
      <c r="BE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
      <c r="AV183" s="3"/>
      <c r="AW183" s="3"/>
      <c r="AX183" s="3"/>
      <c r="AY183" s="3"/>
      <c r="AZ183" s="3"/>
      <c r="BA183" s="3"/>
      <c r="BB183" s="3"/>
      <c r="BC183" s="3"/>
      <c r="BD183" s="3"/>
      <c r="BE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
      <c r="AV184" s="3"/>
      <c r="AW184" s="3"/>
      <c r="AX184" s="3"/>
      <c r="AY184" s="3"/>
      <c r="AZ184" s="3"/>
      <c r="BA184" s="3"/>
      <c r="BB184" s="3"/>
      <c r="BC184" s="3"/>
      <c r="BD184" s="3"/>
      <c r="BE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
      <c r="AV185" s="3"/>
      <c r="AW185" s="3"/>
      <c r="AX185" s="3"/>
      <c r="AY185" s="3"/>
      <c r="AZ185" s="3"/>
      <c r="BA185" s="3"/>
      <c r="BB185" s="3"/>
      <c r="BC185" s="3"/>
      <c r="BD185" s="3"/>
      <c r="BE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
      <c r="AV186" s="3"/>
      <c r="AW186" s="3"/>
      <c r="AX186" s="3"/>
      <c r="AY186" s="3"/>
      <c r="AZ186" s="3"/>
      <c r="BA186" s="3"/>
      <c r="BB186" s="3"/>
      <c r="BC186" s="3"/>
      <c r="BD186" s="3"/>
      <c r="BE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
      <c r="AV187" s="3"/>
      <c r="AW187" s="3"/>
      <c r="AX187" s="3"/>
      <c r="AY187" s="3"/>
      <c r="AZ187" s="3"/>
      <c r="BA187" s="3"/>
      <c r="BB187" s="3"/>
      <c r="BC187" s="3"/>
      <c r="BD187" s="3"/>
      <c r="BE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
      <c r="AV188" s="3"/>
      <c r="AW188" s="3"/>
      <c r="AX188" s="3"/>
      <c r="AY188" s="3"/>
      <c r="AZ188" s="3"/>
      <c r="BA188" s="3"/>
      <c r="BB188" s="3"/>
      <c r="BC188" s="3"/>
      <c r="BD188" s="3"/>
      <c r="BE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
      <c r="AV189" s="3"/>
      <c r="AW189" s="3"/>
      <c r="AX189" s="3"/>
      <c r="AY189" s="3"/>
      <c r="AZ189" s="3"/>
      <c r="BA189" s="3"/>
      <c r="BB189" s="3"/>
      <c r="BC189" s="3"/>
      <c r="BD189" s="3"/>
      <c r="BE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
      <c r="AV190" s="3"/>
      <c r="AW190" s="3"/>
      <c r="AX190" s="3"/>
      <c r="AY190" s="3"/>
      <c r="AZ190" s="3"/>
      <c r="BA190" s="3"/>
      <c r="BB190" s="3"/>
      <c r="BC190" s="3"/>
      <c r="BD190" s="3"/>
      <c r="BE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
      <c r="AV191" s="3"/>
      <c r="AW191" s="3"/>
      <c r="AX191" s="3"/>
      <c r="AY191" s="3"/>
      <c r="AZ191" s="3"/>
      <c r="BA191" s="3"/>
      <c r="BB191" s="3"/>
      <c r="BC191" s="3"/>
      <c r="BD191" s="3"/>
      <c r="BE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
      <c r="AV192" s="3"/>
      <c r="AW192" s="3"/>
      <c r="AX192" s="3"/>
      <c r="AY192" s="3"/>
      <c r="AZ192" s="3"/>
      <c r="BA192" s="3"/>
      <c r="BB192" s="3"/>
      <c r="BC192" s="3"/>
      <c r="BD192" s="3"/>
      <c r="BE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
      <c r="AV193" s="3"/>
      <c r="AW193" s="3"/>
      <c r="AX193" s="3"/>
      <c r="AY193" s="3"/>
      <c r="AZ193" s="3"/>
      <c r="BA193" s="3"/>
      <c r="BB193" s="3"/>
      <c r="BC193" s="3"/>
      <c r="BD193" s="3"/>
      <c r="BE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
      <c r="AV194" s="3"/>
      <c r="AW194" s="3"/>
      <c r="AX194" s="3"/>
      <c r="AY194" s="3"/>
      <c r="AZ194" s="3"/>
      <c r="BA194" s="3"/>
      <c r="BB194" s="3"/>
      <c r="BC194" s="3"/>
      <c r="BD194" s="3"/>
      <c r="BE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
      <c r="AV195" s="3"/>
      <c r="AW195" s="3"/>
      <c r="AX195" s="3"/>
      <c r="AY195" s="3"/>
      <c r="AZ195" s="3"/>
      <c r="BA195" s="3"/>
      <c r="BB195" s="3"/>
      <c r="BC195" s="3"/>
      <c r="BD195" s="3"/>
      <c r="BE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
      <c r="AV196" s="3"/>
      <c r="AW196" s="3"/>
      <c r="AX196" s="3"/>
      <c r="AY196" s="3"/>
      <c r="AZ196" s="3"/>
      <c r="BA196" s="3"/>
      <c r="BB196" s="3"/>
      <c r="BC196" s="3"/>
      <c r="BD196" s="3"/>
      <c r="BE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
      <c r="AV197" s="3"/>
      <c r="AW197" s="3"/>
      <c r="AX197" s="3"/>
      <c r="AY197" s="3"/>
      <c r="AZ197" s="3"/>
      <c r="BA197" s="3"/>
      <c r="BB197" s="3"/>
      <c r="BC197" s="3"/>
      <c r="BD197" s="3"/>
      <c r="BE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
      <c r="AV198" s="3"/>
      <c r="AW198" s="3"/>
      <c r="AX198" s="3"/>
      <c r="AY198" s="3"/>
      <c r="AZ198" s="3"/>
      <c r="BA198" s="3"/>
      <c r="BB198" s="3"/>
      <c r="BC198" s="3"/>
      <c r="BD198" s="3"/>
      <c r="BE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
      <c r="AV199" s="3"/>
      <c r="AW199" s="3"/>
      <c r="AX199" s="3"/>
      <c r="AY199" s="3"/>
      <c r="AZ199" s="3"/>
      <c r="BA199" s="3"/>
      <c r="BB199" s="3"/>
      <c r="BC199" s="3"/>
      <c r="BD199" s="3"/>
      <c r="BE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3"/>
      <c r="AV200" s="3"/>
      <c r="AW200" s="3"/>
      <c r="AX200" s="3"/>
      <c r="AY200" s="3"/>
      <c r="AZ200" s="3"/>
      <c r="BA200" s="3"/>
      <c r="BB200" s="3"/>
      <c r="BC200" s="3"/>
      <c r="BD200" s="3"/>
      <c r="BE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c r="AU201" s="3"/>
      <c r="AV201" s="3"/>
      <c r="AW201" s="3"/>
      <c r="AX201" s="3"/>
      <c r="AY201" s="3"/>
      <c r="AZ201" s="3"/>
      <c r="BA201" s="3"/>
      <c r="BB201" s="3"/>
      <c r="BC201" s="3"/>
      <c r="BD201" s="3"/>
      <c r="BE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c r="AW202" s="3"/>
      <c r="AX202" s="3"/>
      <c r="AY202" s="3"/>
      <c r="AZ202" s="3"/>
      <c r="BA202" s="3"/>
      <c r="BB202" s="3"/>
      <c r="BC202" s="3"/>
      <c r="BD202" s="3"/>
      <c r="BE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3"/>
      <c r="AV203" s="3"/>
      <c r="AW203" s="3"/>
      <c r="AX203" s="3"/>
      <c r="AY203" s="3"/>
      <c r="AZ203" s="3"/>
      <c r="BA203" s="3"/>
      <c r="BB203" s="3"/>
      <c r="BC203" s="3"/>
      <c r="BD203" s="3"/>
      <c r="BE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3"/>
      <c r="AV204" s="3"/>
      <c r="AW204" s="3"/>
      <c r="AX204" s="3"/>
      <c r="AY204" s="3"/>
      <c r="AZ204" s="3"/>
      <c r="BA204" s="3"/>
      <c r="BB204" s="3"/>
      <c r="BC204" s="3"/>
      <c r="BD204" s="3"/>
      <c r="BE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3"/>
      <c r="AV205" s="3"/>
      <c r="AW205" s="3"/>
      <c r="AX205" s="3"/>
      <c r="AY205" s="3"/>
      <c r="AZ205" s="3"/>
      <c r="BA205" s="3"/>
      <c r="BB205" s="3"/>
      <c r="BC205" s="3"/>
      <c r="BD205" s="3"/>
      <c r="BE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c r="AW206" s="3"/>
      <c r="AX206" s="3"/>
      <c r="AY206" s="3"/>
      <c r="AZ206" s="3"/>
      <c r="BA206" s="3"/>
      <c r="BB206" s="3"/>
      <c r="BC206" s="3"/>
      <c r="BD206" s="3"/>
      <c r="BE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c r="AW207" s="3"/>
      <c r="AX207" s="3"/>
      <c r="AY207" s="3"/>
      <c r="AZ207" s="3"/>
      <c r="BA207" s="3"/>
      <c r="BB207" s="3"/>
      <c r="BC207" s="3"/>
      <c r="BD207" s="3"/>
      <c r="BE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c r="AW208" s="3"/>
      <c r="AX208" s="3"/>
      <c r="AY208" s="3"/>
      <c r="AZ208" s="3"/>
      <c r="BA208" s="3"/>
      <c r="BB208" s="3"/>
      <c r="BC208" s="3"/>
      <c r="BD208" s="3"/>
      <c r="BE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c r="AW209" s="3"/>
      <c r="AX209" s="3"/>
      <c r="AY209" s="3"/>
      <c r="AZ209" s="3"/>
      <c r="BA209" s="3"/>
      <c r="BB209" s="3"/>
      <c r="BC209" s="3"/>
      <c r="BD209" s="3"/>
      <c r="BE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
      <c r="AV210" s="3"/>
      <c r="AW210" s="3"/>
      <c r="AX210" s="3"/>
      <c r="AY210" s="3"/>
      <c r="AZ210" s="3"/>
      <c r="BA210" s="3"/>
      <c r="BB210" s="3"/>
      <c r="BC210" s="3"/>
      <c r="BD210" s="3"/>
      <c r="BE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3"/>
      <c r="AV211" s="3"/>
      <c r="AW211" s="3"/>
      <c r="AX211" s="3"/>
      <c r="AY211" s="3"/>
      <c r="AZ211" s="3"/>
      <c r="BA211" s="3"/>
      <c r="BB211" s="3"/>
      <c r="BC211" s="3"/>
      <c r="BD211" s="3"/>
      <c r="BE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c r="AW212" s="3"/>
      <c r="AX212" s="3"/>
      <c r="AY212" s="3"/>
      <c r="AZ212" s="3"/>
      <c r="BA212" s="3"/>
      <c r="BB212" s="3"/>
      <c r="BC212" s="3"/>
      <c r="BD212" s="3"/>
      <c r="BE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c r="AW213" s="3"/>
      <c r="AX213" s="3"/>
      <c r="AY213" s="3"/>
      <c r="AZ213" s="3"/>
      <c r="BA213" s="3"/>
      <c r="BB213" s="3"/>
      <c r="BC213" s="3"/>
      <c r="BD213" s="3"/>
      <c r="BE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c r="AW214" s="3"/>
      <c r="AX214" s="3"/>
      <c r="AY214" s="3"/>
      <c r="AZ214" s="3"/>
      <c r="BA214" s="3"/>
      <c r="BB214" s="3"/>
      <c r="BC214" s="3"/>
      <c r="BD214" s="3"/>
      <c r="BE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c r="AW215" s="3"/>
      <c r="AX215" s="3"/>
      <c r="AY215" s="3"/>
      <c r="AZ215" s="3"/>
      <c r="BA215" s="3"/>
      <c r="BB215" s="3"/>
      <c r="BC215" s="3"/>
      <c r="BD215" s="3"/>
      <c r="BE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c r="AW216" s="3"/>
      <c r="AX216" s="3"/>
      <c r="AY216" s="3"/>
      <c r="AZ216" s="3"/>
      <c r="BA216" s="3"/>
      <c r="BB216" s="3"/>
      <c r="BC216" s="3"/>
      <c r="BD216" s="3"/>
      <c r="BE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c r="AW217" s="3"/>
      <c r="AX217" s="3"/>
      <c r="AY217" s="3"/>
      <c r="AZ217" s="3"/>
      <c r="BA217" s="3"/>
      <c r="BB217" s="3"/>
      <c r="BC217" s="3"/>
      <c r="BD217" s="3"/>
      <c r="BE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c r="AW218" s="3"/>
      <c r="AX218" s="3"/>
      <c r="AY218" s="3"/>
      <c r="AZ218" s="3"/>
      <c r="BA218" s="3"/>
      <c r="BB218" s="3"/>
      <c r="BC218" s="3"/>
      <c r="BD218" s="3"/>
      <c r="BE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c r="AW219" s="3"/>
      <c r="AX219" s="3"/>
      <c r="AY219" s="3"/>
      <c r="AZ219" s="3"/>
      <c r="BA219" s="3"/>
      <c r="BB219" s="3"/>
      <c r="BC219" s="3"/>
      <c r="BD219" s="3"/>
      <c r="BE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c r="AW220" s="3"/>
      <c r="AX220" s="3"/>
      <c r="AY220" s="3"/>
      <c r="AZ220" s="3"/>
      <c r="BA220" s="3"/>
      <c r="BB220" s="3"/>
      <c r="BC220" s="3"/>
      <c r="BD220" s="3"/>
      <c r="BE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c r="AW221" s="3"/>
      <c r="AX221" s="3"/>
      <c r="AY221" s="3"/>
      <c r="AZ221" s="3"/>
      <c r="BA221" s="3"/>
      <c r="BB221" s="3"/>
      <c r="BC221" s="3"/>
      <c r="BD221" s="3"/>
      <c r="BE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3"/>
      <c r="AV222" s="3"/>
      <c r="AW222" s="3"/>
      <c r="AX222" s="3"/>
      <c r="AY222" s="3"/>
      <c r="AZ222" s="3"/>
      <c r="BA222" s="3"/>
      <c r="BB222" s="3"/>
      <c r="BC222" s="3"/>
      <c r="BD222" s="3"/>
      <c r="BE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
      <c r="AV223" s="3"/>
      <c r="AW223" s="3"/>
      <c r="AX223" s="3"/>
      <c r="AY223" s="3"/>
      <c r="AZ223" s="3"/>
      <c r="BA223" s="3"/>
      <c r="BB223" s="3"/>
      <c r="BC223" s="3"/>
      <c r="BD223" s="3"/>
      <c r="BE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c r="AU224" s="3"/>
      <c r="AV224" s="3"/>
      <c r="AW224" s="3"/>
      <c r="AX224" s="3"/>
      <c r="AY224" s="3"/>
      <c r="AZ224" s="3"/>
      <c r="BA224" s="3"/>
      <c r="BB224" s="3"/>
      <c r="BC224" s="3"/>
      <c r="BD224" s="3"/>
      <c r="BE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c r="AW225" s="3"/>
      <c r="AX225" s="3"/>
      <c r="AY225" s="3"/>
      <c r="AZ225" s="3"/>
      <c r="BA225" s="3"/>
      <c r="BB225" s="3"/>
      <c r="BC225" s="3"/>
      <c r="BD225" s="3"/>
      <c r="BE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3"/>
      <c r="AV226" s="3"/>
      <c r="AW226" s="3"/>
      <c r="AX226" s="3"/>
      <c r="AY226" s="3"/>
      <c r="AZ226" s="3"/>
      <c r="BA226" s="3"/>
      <c r="BB226" s="3"/>
      <c r="BC226" s="3"/>
      <c r="BD226" s="3"/>
      <c r="BE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c r="AU227" s="3"/>
      <c r="AV227" s="3"/>
      <c r="AW227" s="3"/>
      <c r="AX227" s="3"/>
      <c r="AY227" s="3"/>
      <c r="AZ227" s="3"/>
      <c r="BA227" s="3"/>
      <c r="BB227" s="3"/>
      <c r="BC227" s="3"/>
      <c r="BD227" s="3"/>
      <c r="BE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c r="AW228" s="3"/>
      <c r="AX228" s="3"/>
      <c r="AY228" s="3"/>
      <c r="AZ228" s="3"/>
      <c r="BA228" s="3"/>
      <c r="BB228" s="3"/>
      <c r="BC228" s="3"/>
      <c r="BD228" s="3"/>
      <c r="BE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c r="AW229" s="3"/>
      <c r="AX229" s="3"/>
      <c r="AY229" s="3"/>
      <c r="AZ229" s="3"/>
      <c r="BA229" s="3"/>
      <c r="BB229" s="3"/>
      <c r="BC229" s="3"/>
      <c r="BD229" s="3"/>
      <c r="BE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3"/>
      <c r="AV230" s="3"/>
      <c r="AW230" s="3"/>
      <c r="AX230" s="3"/>
      <c r="AY230" s="3"/>
      <c r="AZ230" s="3"/>
      <c r="BA230" s="3"/>
      <c r="BB230" s="3"/>
      <c r="BC230" s="3"/>
      <c r="BD230" s="3"/>
      <c r="BE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3"/>
      <c r="AV231" s="3"/>
      <c r="AW231" s="3"/>
      <c r="AX231" s="3"/>
      <c r="AY231" s="3"/>
      <c r="AZ231" s="3"/>
      <c r="BA231" s="3"/>
      <c r="BB231" s="3"/>
      <c r="BC231" s="3"/>
      <c r="BD231" s="3"/>
      <c r="BE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c r="AU232" s="3"/>
      <c r="AV232" s="3"/>
      <c r="AW232" s="3"/>
      <c r="AX232" s="3"/>
      <c r="AY232" s="3"/>
      <c r="AZ232" s="3"/>
      <c r="BA232" s="3"/>
      <c r="BB232" s="3"/>
      <c r="BC232" s="3"/>
      <c r="BD232" s="3"/>
      <c r="BE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3"/>
      <c r="AV233" s="3"/>
      <c r="AW233" s="3"/>
      <c r="AX233" s="3"/>
      <c r="AY233" s="3"/>
      <c r="AZ233" s="3"/>
      <c r="BA233" s="3"/>
      <c r="BB233" s="3"/>
      <c r="BC233" s="3"/>
      <c r="BD233" s="3"/>
      <c r="BE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3"/>
      <c r="AV234" s="3"/>
      <c r="AW234" s="3"/>
      <c r="AX234" s="3"/>
      <c r="AY234" s="3"/>
      <c r="AZ234" s="3"/>
      <c r="BA234" s="3"/>
      <c r="BB234" s="3"/>
      <c r="BC234" s="3"/>
      <c r="BD234" s="3"/>
      <c r="BE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c r="AW235" s="3"/>
      <c r="AX235" s="3"/>
      <c r="AY235" s="3"/>
      <c r="AZ235" s="3"/>
      <c r="BA235" s="3"/>
      <c r="BB235" s="3"/>
      <c r="BC235" s="3"/>
      <c r="BD235" s="3"/>
      <c r="BE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
      <c r="AV236" s="3"/>
      <c r="AW236" s="3"/>
      <c r="AX236" s="3"/>
      <c r="AY236" s="3"/>
      <c r="AZ236" s="3"/>
      <c r="BA236" s="3"/>
      <c r="BB236" s="3"/>
      <c r="BC236" s="3"/>
      <c r="BD236" s="3"/>
      <c r="BE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
      <c r="AV237" s="3"/>
      <c r="AW237" s="3"/>
      <c r="AX237" s="3"/>
      <c r="AY237" s="3"/>
      <c r="AZ237" s="3"/>
      <c r="BA237" s="3"/>
      <c r="BB237" s="3"/>
      <c r="BC237" s="3"/>
      <c r="BD237" s="3"/>
      <c r="BE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c r="AW238" s="3"/>
      <c r="AX238" s="3"/>
      <c r="AY238" s="3"/>
      <c r="AZ238" s="3"/>
      <c r="BA238" s="3"/>
      <c r="BB238" s="3"/>
      <c r="BC238" s="3"/>
      <c r="BD238" s="3"/>
      <c r="BE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3"/>
      <c r="AV239" s="3"/>
      <c r="AW239" s="3"/>
      <c r="AX239" s="3"/>
      <c r="AY239" s="3"/>
      <c r="AZ239" s="3"/>
      <c r="BA239" s="3"/>
      <c r="BB239" s="3"/>
      <c r="BC239" s="3"/>
      <c r="BD239" s="3"/>
      <c r="BE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c r="AW240" s="3"/>
      <c r="AX240" s="3"/>
      <c r="AY240" s="3"/>
      <c r="AZ240" s="3"/>
      <c r="BA240" s="3"/>
      <c r="BB240" s="3"/>
      <c r="BC240" s="3"/>
      <c r="BD240" s="3"/>
      <c r="BE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c r="BA241" s="3"/>
      <c r="BB241" s="3"/>
      <c r="BC241" s="3"/>
      <c r="BD241" s="3"/>
      <c r="BE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c r="BB242" s="3"/>
      <c r="BC242" s="3"/>
      <c r="BD242" s="3"/>
      <c r="BE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c r="BB243" s="3"/>
      <c r="BC243" s="3"/>
      <c r="BD243" s="3"/>
      <c r="BE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c r="BB244" s="3"/>
      <c r="BC244" s="3"/>
      <c r="BD244" s="3"/>
      <c r="BE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c r="BB245" s="3"/>
      <c r="BC245" s="3"/>
      <c r="BD245" s="3"/>
      <c r="BE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c r="BB246" s="3"/>
      <c r="BC246" s="3"/>
      <c r="BD246" s="3"/>
      <c r="BE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c r="BB247" s="3"/>
      <c r="BC247" s="3"/>
      <c r="BD247" s="3"/>
      <c r="BE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c r="AW248" s="3"/>
      <c r="AX248" s="3"/>
      <c r="AY248" s="3"/>
      <c r="AZ248" s="3"/>
      <c r="BA248" s="3"/>
      <c r="BB248" s="3"/>
      <c r="BC248" s="3"/>
      <c r="BD248" s="3"/>
      <c r="BE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c r="AW249" s="3"/>
      <c r="AX249" s="3"/>
      <c r="AY249" s="3"/>
      <c r="AZ249" s="3"/>
      <c r="BA249" s="3"/>
      <c r="BB249" s="3"/>
      <c r="BC249" s="3"/>
      <c r="BD249" s="3"/>
      <c r="BE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c r="AW250" s="3"/>
      <c r="AX250" s="3"/>
      <c r="AY250" s="3"/>
      <c r="AZ250" s="3"/>
      <c r="BA250" s="3"/>
      <c r="BB250" s="3"/>
      <c r="BC250" s="3"/>
      <c r="BD250" s="3"/>
      <c r="BE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
      <c r="AV251" s="3"/>
      <c r="AW251" s="3"/>
      <c r="AX251" s="3"/>
      <c r="AY251" s="3"/>
      <c r="AZ251" s="3"/>
      <c r="BA251" s="3"/>
      <c r="BB251" s="3"/>
      <c r="BC251" s="3"/>
      <c r="BD251" s="3"/>
      <c r="BE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c r="AW252" s="3"/>
      <c r="AX252" s="3"/>
      <c r="AY252" s="3"/>
      <c r="AZ252" s="3"/>
      <c r="BA252" s="3"/>
      <c r="BB252" s="3"/>
      <c r="BC252" s="3"/>
      <c r="BD252" s="3"/>
      <c r="BE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3"/>
      <c r="AV253" s="3"/>
      <c r="AW253" s="3"/>
      <c r="AX253" s="3"/>
      <c r="AY253" s="3"/>
      <c r="AZ253" s="3"/>
      <c r="BA253" s="3"/>
      <c r="BB253" s="3"/>
      <c r="BC253" s="3"/>
      <c r="BD253" s="3"/>
      <c r="BE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c r="AW254" s="3"/>
      <c r="AX254" s="3"/>
      <c r="AY254" s="3"/>
      <c r="AZ254" s="3"/>
      <c r="BA254" s="3"/>
      <c r="BB254" s="3"/>
      <c r="BC254" s="3"/>
      <c r="BD254" s="3"/>
      <c r="BE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
      <c r="AV255" s="3"/>
      <c r="AW255" s="3"/>
      <c r="AX255" s="3"/>
      <c r="AY255" s="3"/>
      <c r="AZ255" s="3"/>
      <c r="BA255" s="3"/>
      <c r="BB255" s="3"/>
      <c r="BC255" s="3"/>
      <c r="BD255" s="3"/>
      <c r="BE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c r="AW256" s="3"/>
      <c r="AX256" s="3"/>
      <c r="AY256" s="3"/>
      <c r="AZ256" s="3"/>
      <c r="BA256" s="3"/>
      <c r="BB256" s="3"/>
      <c r="BC256" s="3"/>
      <c r="BD256" s="3"/>
      <c r="BE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3"/>
      <c r="AV257" s="3"/>
      <c r="AW257" s="3"/>
      <c r="AX257" s="3"/>
      <c r="AY257" s="3"/>
      <c r="AZ257" s="3"/>
      <c r="BA257" s="3"/>
      <c r="BB257" s="3"/>
      <c r="BC257" s="3"/>
      <c r="BD257" s="3"/>
      <c r="BE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c r="AU258" s="3"/>
      <c r="AV258" s="3"/>
      <c r="AW258" s="3"/>
      <c r="AX258" s="3"/>
      <c r="AY258" s="3"/>
      <c r="AZ258" s="3"/>
      <c r="BA258" s="3"/>
      <c r="BB258" s="3"/>
      <c r="BC258" s="3"/>
      <c r="BD258" s="3"/>
      <c r="BE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3"/>
      <c r="AV259" s="3"/>
      <c r="AW259" s="3"/>
      <c r="AX259" s="3"/>
      <c r="AY259" s="3"/>
      <c r="AZ259" s="3"/>
      <c r="BA259" s="3"/>
      <c r="BB259" s="3"/>
      <c r="BC259" s="3"/>
      <c r="BD259" s="3"/>
      <c r="BE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3"/>
      <c r="AV260" s="3"/>
      <c r="AW260" s="3"/>
      <c r="AX260" s="3"/>
      <c r="AY260" s="3"/>
      <c r="AZ260" s="3"/>
      <c r="BA260" s="3"/>
      <c r="BB260" s="3"/>
      <c r="BC260" s="3"/>
      <c r="BD260" s="3"/>
      <c r="BE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c r="AU261" s="3"/>
      <c r="AV261" s="3"/>
      <c r="AW261" s="3"/>
      <c r="AX261" s="3"/>
      <c r="AY261" s="3"/>
      <c r="AZ261" s="3"/>
      <c r="BA261" s="3"/>
      <c r="BB261" s="3"/>
      <c r="BC261" s="3"/>
      <c r="BD261" s="3"/>
      <c r="BE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3"/>
      <c r="AV262" s="3"/>
      <c r="AW262" s="3"/>
      <c r="AX262" s="3"/>
      <c r="AY262" s="3"/>
      <c r="AZ262" s="3"/>
      <c r="BA262" s="3"/>
      <c r="BB262" s="3"/>
      <c r="BC262" s="3"/>
      <c r="BD262" s="3"/>
      <c r="BE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c r="AU263" s="3"/>
      <c r="AV263" s="3"/>
      <c r="AW263" s="3"/>
      <c r="AX263" s="3"/>
      <c r="AY263" s="3"/>
      <c r="AZ263" s="3"/>
      <c r="BA263" s="3"/>
      <c r="BB263" s="3"/>
      <c r="BC263" s="3"/>
      <c r="BD263" s="3"/>
      <c r="BE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c r="AU264" s="3"/>
      <c r="AV264" s="3"/>
      <c r="AW264" s="3"/>
      <c r="AX264" s="3"/>
      <c r="AY264" s="3"/>
      <c r="AZ264" s="3"/>
      <c r="BA264" s="3"/>
      <c r="BB264" s="3"/>
      <c r="BC264" s="3"/>
      <c r="BD264" s="3"/>
      <c r="BE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c r="AU265" s="3"/>
      <c r="AV265" s="3"/>
      <c r="AW265" s="3"/>
      <c r="AX265" s="3"/>
      <c r="AY265" s="3"/>
      <c r="AZ265" s="3"/>
      <c r="BA265" s="3"/>
      <c r="BB265" s="3"/>
      <c r="BC265" s="3"/>
      <c r="BD265" s="3"/>
      <c r="BE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c r="AU266" s="3"/>
      <c r="AV266" s="3"/>
      <c r="AW266" s="3"/>
      <c r="AX266" s="3"/>
      <c r="AY266" s="3"/>
      <c r="AZ266" s="3"/>
      <c r="BA266" s="3"/>
      <c r="BB266" s="3"/>
      <c r="BC266" s="3"/>
      <c r="BD266" s="3"/>
      <c r="BE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3"/>
      <c r="AV267" s="3"/>
      <c r="AW267" s="3"/>
      <c r="AX267" s="3"/>
      <c r="AY267" s="3"/>
      <c r="AZ267" s="3"/>
      <c r="BA267" s="3"/>
      <c r="BB267" s="3"/>
      <c r="BC267" s="3"/>
      <c r="BD267" s="3"/>
      <c r="BE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c r="AU268" s="3"/>
      <c r="AV268" s="3"/>
      <c r="AW268" s="3"/>
      <c r="AX268" s="3"/>
      <c r="AY268" s="3"/>
      <c r="AZ268" s="3"/>
      <c r="BA268" s="3"/>
      <c r="BB268" s="3"/>
      <c r="BC268" s="3"/>
      <c r="BD268" s="3"/>
      <c r="BE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c r="AU269" s="3"/>
      <c r="AV269" s="3"/>
      <c r="AW269" s="3"/>
      <c r="AX269" s="3"/>
      <c r="AY269" s="3"/>
      <c r="AZ269" s="3"/>
      <c r="BA269" s="3"/>
      <c r="BB269" s="3"/>
      <c r="BC269" s="3"/>
      <c r="BD269" s="3"/>
      <c r="BE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c r="AU270" s="3"/>
      <c r="AV270" s="3"/>
      <c r="AW270" s="3"/>
      <c r="AX270" s="3"/>
      <c r="AY270" s="3"/>
      <c r="AZ270" s="3"/>
      <c r="BA270" s="3"/>
      <c r="BB270" s="3"/>
      <c r="BC270" s="3"/>
      <c r="BD270" s="3"/>
      <c r="BE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c r="AU271" s="3"/>
      <c r="AV271" s="3"/>
      <c r="AW271" s="3"/>
      <c r="AX271" s="3"/>
      <c r="AY271" s="3"/>
      <c r="AZ271" s="3"/>
      <c r="BA271" s="3"/>
      <c r="BB271" s="3"/>
      <c r="BC271" s="3"/>
      <c r="BD271" s="3"/>
      <c r="BE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c r="AU272" s="3"/>
      <c r="AV272" s="3"/>
      <c r="AW272" s="3"/>
      <c r="AX272" s="3"/>
      <c r="AY272" s="3"/>
      <c r="AZ272" s="3"/>
      <c r="BA272" s="3"/>
      <c r="BB272" s="3"/>
      <c r="BC272" s="3"/>
      <c r="BD272" s="3"/>
      <c r="BE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3"/>
      <c r="AV273" s="3"/>
      <c r="AW273" s="3"/>
      <c r="AX273" s="3"/>
      <c r="AY273" s="3"/>
      <c r="AZ273" s="3"/>
      <c r="BA273" s="3"/>
      <c r="BB273" s="3"/>
      <c r="BC273" s="3"/>
      <c r="BD273" s="3"/>
      <c r="BE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c r="AU274" s="3"/>
      <c r="AV274" s="3"/>
      <c r="AW274" s="3"/>
      <c r="AX274" s="3"/>
      <c r="AY274" s="3"/>
      <c r="AZ274" s="3"/>
      <c r="BA274" s="3"/>
      <c r="BB274" s="3"/>
      <c r="BC274" s="3"/>
      <c r="BD274" s="3"/>
      <c r="BE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c r="AU275" s="3"/>
      <c r="AV275" s="3"/>
      <c r="AW275" s="3"/>
      <c r="AX275" s="3"/>
      <c r="AY275" s="3"/>
      <c r="AZ275" s="3"/>
      <c r="BA275" s="3"/>
      <c r="BB275" s="3"/>
      <c r="BC275" s="3"/>
      <c r="BD275" s="3"/>
      <c r="BE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c r="AY276" s="3"/>
      <c r="AZ276" s="3"/>
      <c r="BA276" s="3"/>
      <c r="BB276" s="3"/>
      <c r="BC276" s="3"/>
      <c r="BD276" s="3"/>
      <c r="BE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3"/>
      <c r="AX277" s="3"/>
      <c r="AY277" s="3"/>
      <c r="AZ277" s="3"/>
      <c r="BA277" s="3"/>
      <c r="BB277" s="3"/>
      <c r="BC277" s="3"/>
      <c r="BD277" s="3"/>
      <c r="BE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3"/>
      <c r="AX278" s="3"/>
      <c r="AY278" s="3"/>
      <c r="AZ278" s="3"/>
      <c r="BA278" s="3"/>
      <c r="BB278" s="3"/>
      <c r="BC278" s="3"/>
      <c r="BD278" s="3"/>
      <c r="BE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
      <c r="AX279" s="3"/>
      <c r="AY279" s="3"/>
      <c r="AZ279" s="3"/>
      <c r="BA279" s="3"/>
      <c r="BB279" s="3"/>
      <c r="BC279" s="3"/>
      <c r="BD279" s="3"/>
      <c r="BE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3"/>
      <c r="AX280" s="3"/>
      <c r="AY280" s="3"/>
      <c r="AZ280" s="3"/>
      <c r="BA280" s="3"/>
      <c r="BB280" s="3"/>
      <c r="BC280" s="3"/>
      <c r="BD280" s="3"/>
      <c r="BE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c r="AW281" s="3"/>
      <c r="AX281" s="3"/>
      <c r="AY281" s="3"/>
      <c r="AZ281" s="3"/>
      <c r="BA281" s="3"/>
      <c r="BB281" s="3"/>
      <c r="BC281" s="3"/>
      <c r="BD281" s="3"/>
      <c r="BE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c r="AW282" s="3"/>
      <c r="AX282" s="3"/>
      <c r="AY282" s="3"/>
      <c r="AZ282" s="3"/>
      <c r="BA282" s="3"/>
      <c r="BB282" s="3"/>
      <c r="BC282" s="3"/>
      <c r="BD282" s="3"/>
      <c r="BE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c r="AW283" s="3"/>
      <c r="AX283" s="3"/>
      <c r="AY283" s="3"/>
      <c r="AZ283" s="3"/>
      <c r="BA283" s="3"/>
      <c r="BB283" s="3"/>
      <c r="BC283" s="3"/>
      <c r="BD283" s="3"/>
      <c r="BE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
      <c r="AX284" s="3"/>
      <c r="AY284" s="3"/>
      <c r="AZ284" s="3"/>
      <c r="BA284" s="3"/>
      <c r="BB284" s="3"/>
      <c r="BC284" s="3"/>
      <c r="BD284" s="3"/>
      <c r="BE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3"/>
      <c r="AX285" s="3"/>
      <c r="AY285" s="3"/>
      <c r="AZ285" s="3"/>
      <c r="BA285" s="3"/>
      <c r="BB285" s="3"/>
      <c r="BC285" s="3"/>
      <c r="BD285" s="3"/>
      <c r="BE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
      <c r="AX286" s="3"/>
      <c r="AY286" s="3"/>
      <c r="AZ286" s="3"/>
      <c r="BA286" s="3"/>
      <c r="BB286" s="3"/>
      <c r="BC286" s="3"/>
      <c r="BD286" s="3"/>
      <c r="BE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c r="AW287" s="3"/>
      <c r="AX287" s="3"/>
      <c r="AY287" s="3"/>
      <c r="AZ287" s="3"/>
      <c r="BA287" s="3"/>
      <c r="BB287" s="3"/>
      <c r="BC287" s="3"/>
      <c r="BD287" s="3"/>
      <c r="BE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3"/>
      <c r="AY288" s="3"/>
      <c r="AZ288" s="3"/>
      <c r="BA288" s="3"/>
      <c r="BB288" s="3"/>
      <c r="BC288" s="3"/>
      <c r="BD288" s="3"/>
      <c r="BE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c r="AW289" s="3"/>
      <c r="AX289" s="3"/>
      <c r="AY289" s="3"/>
      <c r="AZ289" s="3"/>
      <c r="BA289" s="3"/>
      <c r="BB289" s="3"/>
      <c r="BC289" s="3"/>
      <c r="BD289" s="3"/>
      <c r="BE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3"/>
      <c r="AX290" s="3"/>
      <c r="AY290" s="3"/>
      <c r="AZ290" s="3"/>
      <c r="BA290" s="3"/>
      <c r="BB290" s="3"/>
      <c r="BC290" s="3"/>
      <c r="BD290" s="3"/>
      <c r="BE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3"/>
      <c r="AX291" s="3"/>
      <c r="AY291" s="3"/>
      <c r="AZ291" s="3"/>
      <c r="BA291" s="3"/>
      <c r="BB291" s="3"/>
      <c r="BC291" s="3"/>
      <c r="BD291" s="3"/>
      <c r="BE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3"/>
      <c r="AX292" s="3"/>
      <c r="AY292" s="3"/>
      <c r="AZ292" s="3"/>
      <c r="BA292" s="3"/>
      <c r="BB292" s="3"/>
      <c r="BC292" s="3"/>
      <c r="BD292" s="3"/>
      <c r="BE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c r="AY293" s="3"/>
      <c r="AZ293" s="3"/>
      <c r="BA293" s="3"/>
      <c r="BB293" s="3"/>
      <c r="BC293" s="3"/>
      <c r="BD293" s="3"/>
      <c r="BE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
      <c r="AX294" s="3"/>
      <c r="AY294" s="3"/>
      <c r="AZ294" s="3"/>
      <c r="BA294" s="3"/>
      <c r="BB294" s="3"/>
      <c r="BC294" s="3"/>
      <c r="BD294" s="3"/>
      <c r="BE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
      <c r="AX295" s="3"/>
      <c r="AY295" s="3"/>
      <c r="AZ295" s="3"/>
      <c r="BA295" s="3"/>
      <c r="BB295" s="3"/>
      <c r="BC295" s="3"/>
      <c r="BD295" s="3"/>
      <c r="BE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
      <c r="AX296" s="3"/>
      <c r="AY296" s="3"/>
      <c r="AZ296" s="3"/>
      <c r="BA296" s="3"/>
      <c r="BB296" s="3"/>
      <c r="BC296" s="3"/>
      <c r="BD296" s="3"/>
      <c r="BE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c r="AX297" s="3"/>
      <c r="AY297" s="3"/>
      <c r="AZ297" s="3"/>
      <c r="BA297" s="3"/>
      <c r="BB297" s="3"/>
      <c r="BC297" s="3"/>
      <c r="BD297" s="3"/>
      <c r="BE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c r="AX298" s="3"/>
      <c r="AY298" s="3"/>
      <c r="AZ298" s="3"/>
      <c r="BA298" s="3"/>
      <c r="BB298" s="3"/>
      <c r="BC298" s="3"/>
      <c r="BD298" s="3"/>
      <c r="BE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c r="AX299" s="3"/>
      <c r="AY299" s="3"/>
      <c r="AZ299" s="3"/>
      <c r="BA299" s="3"/>
      <c r="BB299" s="3"/>
      <c r="BC299" s="3"/>
      <c r="BD299" s="3"/>
      <c r="BE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c r="AY300" s="3"/>
      <c r="AZ300" s="3"/>
      <c r="BA300" s="3"/>
      <c r="BB300" s="3"/>
      <c r="BC300" s="3"/>
      <c r="BD300" s="3"/>
      <c r="BE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c r="AX301" s="3"/>
      <c r="AY301" s="3"/>
      <c r="AZ301" s="3"/>
      <c r="BA301" s="3"/>
      <c r="BB301" s="3"/>
      <c r="BC301" s="3"/>
      <c r="BD301" s="3"/>
      <c r="BE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3"/>
      <c r="AX302" s="3"/>
      <c r="AY302" s="3"/>
      <c r="AZ302" s="3"/>
      <c r="BA302" s="3"/>
      <c r="BB302" s="3"/>
      <c r="BC302" s="3"/>
      <c r="BD302" s="3"/>
      <c r="BE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c r="AX303" s="3"/>
      <c r="AY303" s="3"/>
      <c r="AZ303" s="3"/>
      <c r="BA303" s="3"/>
      <c r="BB303" s="3"/>
      <c r="BC303" s="3"/>
      <c r="BD303" s="3"/>
      <c r="BE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3"/>
      <c r="AY304" s="3"/>
      <c r="AZ304" s="3"/>
      <c r="BA304" s="3"/>
      <c r="BB304" s="3"/>
      <c r="BC304" s="3"/>
      <c r="BD304" s="3"/>
      <c r="BE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
      <c r="AX305" s="3"/>
      <c r="AY305" s="3"/>
      <c r="AZ305" s="3"/>
      <c r="BA305" s="3"/>
      <c r="BB305" s="3"/>
      <c r="BC305" s="3"/>
      <c r="BD305" s="3"/>
      <c r="BE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
      <c r="AX306" s="3"/>
      <c r="AY306" s="3"/>
      <c r="AZ306" s="3"/>
      <c r="BA306" s="3"/>
      <c r="BB306" s="3"/>
      <c r="BC306" s="3"/>
      <c r="BD306" s="3"/>
      <c r="BE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3"/>
      <c r="AX307" s="3"/>
      <c r="AY307" s="3"/>
      <c r="AZ307" s="3"/>
      <c r="BA307" s="3"/>
      <c r="BB307" s="3"/>
      <c r="BC307" s="3"/>
      <c r="BD307" s="3"/>
      <c r="BE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3"/>
      <c r="AX308" s="3"/>
      <c r="AY308" s="3"/>
      <c r="AZ308" s="3"/>
      <c r="BA308" s="3"/>
      <c r="BB308" s="3"/>
      <c r="BC308" s="3"/>
      <c r="BD308" s="3"/>
      <c r="BE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3"/>
      <c r="AX309" s="3"/>
      <c r="AY309" s="3"/>
      <c r="AZ309" s="3"/>
      <c r="BA309" s="3"/>
      <c r="BB309" s="3"/>
      <c r="BC309" s="3"/>
      <c r="BD309" s="3"/>
      <c r="BE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c r="AX310" s="3"/>
      <c r="AY310" s="3"/>
      <c r="AZ310" s="3"/>
      <c r="BA310" s="3"/>
      <c r="BB310" s="3"/>
      <c r="BC310" s="3"/>
      <c r="BD310" s="3"/>
      <c r="BE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c r="AW311" s="3"/>
      <c r="AX311" s="3"/>
      <c r="AY311" s="3"/>
      <c r="AZ311" s="3"/>
      <c r="BA311" s="3"/>
      <c r="BB311" s="3"/>
      <c r="BC311" s="3"/>
      <c r="BD311" s="3"/>
      <c r="BE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c r="AW312" s="3"/>
      <c r="AX312" s="3"/>
      <c r="AY312" s="3"/>
      <c r="AZ312" s="3"/>
      <c r="BA312" s="3"/>
      <c r="BB312" s="3"/>
      <c r="BC312" s="3"/>
      <c r="BD312" s="3"/>
      <c r="BE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c r="AW313" s="3"/>
      <c r="AX313" s="3"/>
      <c r="AY313" s="3"/>
      <c r="AZ313" s="3"/>
      <c r="BA313" s="3"/>
      <c r="BB313" s="3"/>
      <c r="BC313" s="3"/>
      <c r="BD313" s="3"/>
      <c r="BE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3"/>
      <c r="AX314" s="3"/>
      <c r="AY314" s="3"/>
      <c r="AZ314" s="3"/>
      <c r="BA314" s="3"/>
      <c r="BB314" s="3"/>
      <c r="BC314" s="3"/>
      <c r="BD314" s="3"/>
      <c r="BE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c r="AW315" s="3"/>
      <c r="AX315" s="3"/>
      <c r="AY315" s="3"/>
      <c r="AZ315" s="3"/>
      <c r="BA315" s="3"/>
      <c r="BB315" s="3"/>
      <c r="BC315" s="3"/>
      <c r="BD315" s="3"/>
      <c r="BE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c r="AW316" s="3"/>
      <c r="AX316" s="3"/>
      <c r="AY316" s="3"/>
      <c r="AZ316" s="3"/>
      <c r="BA316" s="3"/>
      <c r="BB316" s="3"/>
      <c r="BC316" s="3"/>
      <c r="BD316" s="3"/>
      <c r="BE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c r="AW317" s="3"/>
      <c r="AX317" s="3"/>
      <c r="AY317" s="3"/>
      <c r="AZ317" s="3"/>
      <c r="BA317" s="3"/>
      <c r="BB317" s="3"/>
      <c r="BC317" s="3"/>
      <c r="BD317" s="3"/>
      <c r="BE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c r="AW318" s="3"/>
      <c r="AX318" s="3"/>
      <c r="AY318" s="3"/>
      <c r="AZ318" s="3"/>
      <c r="BA318" s="3"/>
      <c r="BB318" s="3"/>
      <c r="BC318" s="3"/>
      <c r="BD318" s="3"/>
      <c r="BE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c r="AW319" s="3"/>
      <c r="AX319" s="3"/>
      <c r="AY319" s="3"/>
      <c r="AZ319" s="3"/>
      <c r="BA319" s="3"/>
      <c r="BB319" s="3"/>
      <c r="BC319" s="3"/>
      <c r="BD319" s="3"/>
      <c r="BE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c r="AW320" s="3"/>
      <c r="AX320" s="3"/>
      <c r="AY320" s="3"/>
      <c r="AZ320" s="3"/>
      <c r="BA320" s="3"/>
      <c r="BB320" s="3"/>
      <c r="BC320" s="3"/>
      <c r="BD320" s="3"/>
      <c r="BE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c r="AW321" s="3"/>
      <c r="AX321" s="3"/>
      <c r="AY321" s="3"/>
      <c r="AZ321" s="3"/>
      <c r="BA321" s="3"/>
      <c r="BB321" s="3"/>
      <c r="BC321" s="3"/>
      <c r="BD321" s="3"/>
      <c r="BE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c r="AW322" s="3"/>
      <c r="AX322" s="3"/>
      <c r="AY322" s="3"/>
      <c r="AZ322" s="3"/>
      <c r="BA322" s="3"/>
      <c r="BB322" s="3"/>
      <c r="BC322" s="3"/>
      <c r="BD322" s="3"/>
      <c r="BE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c r="AW323" s="3"/>
      <c r="AX323" s="3"/>
      <c r="AY323" s="3"/>
      <c r="AZ323" s="3"/>
      <c r="BA323" s="3"/>
      <c r="BB323" s="3"/>
      <c r="BC323" s="3"/>
      <c r="BD323" s="3"/>
      <c r="BE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c r="AW324" s="3"/>
      <c r="AX324" s="3"/>
      <c r="AY324" s="3"/>
      <c r="AZ324" s="3"/>
      <c r="BA324" s="3"/>
      <c r="BB324" s="3"/>
      <c r="BC324" s="3"/>
      <c r="BD324" s="3"/>
      <c r="BE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c r="AW325" s="3"/>
      <c r="AX325" s="3"/>
      <c r="AY325" s="3"/>
      <c r="AZ325" s="3"/>
      <c r="BA325" s="3"/>
      <c r="BB325" s="3"/>
      <c r="BC325" s="3"/>
      <c r="BD325" s="3"/>
      <c r="BE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c r="AW326" s="3"/>
      <c r="AX326" s="3"/>
      <c r="AY326" s="3"/>
      <c r="AZ326" s="3"/>
      <c r="BA326" s="3"/>
      <c r="BB326" s="3"/>
      <c r="BC326" s="3"/>
      <c r="BD326" s="3"/>
      <c r="BE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c r="AW327" s="3"/>
      <c r="AX327" s="3"/>
      <c r="AY327" s="3"/>
      <c r="AZ327" s="3"/>
      <c r="BA327" s="3"/>
      <c r="BB327" s="3"/>
      <c r="BC327" s="3"/>
      <c r="BD327" s="3"/>
      <c r="BE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c r="AW328" s="3"/>
      <c r="AX328" s="3"/>
      <c r="AY328" s="3"/>
      <c r="AZ328" s="3"/>
      <c r="BA328" s="3"/>
      <c r="BB328" s="3"/>
      <c r="BC328" s="3"/>
      <c r="BD328" s="3"/>
      <c r="BE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c r="AW329" s="3"/>
      <c r="AX329" s="3"/>
      <c r="AY329" s="3"/>
      <c r="AZ329" s="3"/>
      <c r="BA329" s="3"/>
      <c r="BB329" s="3"/>
      <c r="BC329" s="3"/>
      <c r="BD329" s="3"/>
      <c r="BE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c r="AW330" s="3"/>
      <c r="AX330" s="3"/>
      <c r="AY330" s="3"/>
      <c r="AZ330" s="3"/>
      <c r="BA330" s="3"/>
      <c r="BB330" s="3"/>
      <c r="BC330" s="3"/>
      <c r="BD330" s="3"/>
      <c r="BE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c r="AW331" s="3"/>
      <c r="AX331" s="3"/>
      <c r="AY331" s="3"/>
      <c r="AZ331" s="3"/>
      <c r="BA331" s="3"/>
      <c r="BB331" s="3"/>
      <c r="BC331" s="3"/>
      <c r="BD331" s="3"/>
      <c r="BE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c r="AW332" s="3"/>
      <c r="AX332" s="3"/>
      <c r="AY332" s="3"/>
      <c r="AZ332" s="3"/>
      <c r="BA332" s="3"/>
      <c r="BB332" s="3"/>
      <c r="BC332" s="3"/>
      <c r="BD332" s="3"/>
      <c r="BE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c r="AW333" s="3"/>
      <c r="AX333" s="3"/>
      <c r="AY333" s="3"/>
      <c r="AZ333" s="3"/>
      <c r="BA333" s="3"/>
      <c r="BB333" s="3"/>
      <c r="BC333" s="3"/>
      <c r="BD333" s="3"/>
      <c r="BE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c r="AW334" s="3"/>
      <c r="AX334" s="3"/>
      <c r="AY334" s="3"/>
      <c r="AZ334" s="3"/>
      <c r="BA334" s="3"/>
      <c r="BB334" s="3"/>
      <c r="BC334" s="3"/>
      <c r="BD334" s="3"/>
      <c r="BE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c r="AW335" s="3"/>
      <c r="AX335" s="3"/>
      <c r="AY335" s="3"/>
      <c r="AZ335" s="3"/>
      <c r="BA335" s="3"/>
      <c r="BB335" s="3"/>
      <c r="BC335" s="3"/>
      <c r="BD335" s="3"/>
      <c r="BE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c r="AW336" s="3"/>
      <c r="AX336" s="3"/>
      <c r="AY336" s="3"/>
      <c r="AZ336" s="3"/>
      <c r="BA336" s="3"/>
      <c r="BB336" s="3"/>
      <c r="BC336" s="3"/>
      <c r="BD336" s="3"/>
      <c r="BE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c r="AW337" s="3"/>
      <c r="AX337" s="3"/>
      <c r="AY337" s="3"/>
      <c r="AZ337" s="3"/>
      <c r="BA337" s="3"/>
      <c r="BB337" s="3"/>
      <c r="BC337" s="3"/>
      <c r="BD337" s="3"/>
      <c r="BE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c r="AW338" s="3"/>
      <c r="AX338" s="3"/>
      <c r="AY338" s="3"/>
      <c r="AZ338" s="3"/>
      <c r="BA338" s="3"/>
      <c r="BB338" s="3"/>
      <c r="BC338" s="3"/>
      <c r="BD338" s="3"/>
      <c r="BE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c r="AW339" s="3"/>
      <c r="AX339" s="3"/>
      <c r="AY339" s="3"/>
      <c r="AZ339" s="3"/>
      <c r="BA339" s="3"/>
      <c r="BB339" s="3"/>
      <c r="BC339" s="3"/>
      <c r="BD339" s="3"/>
      <c r="BE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c r="AW340" s="3"/>
      <c r="AX340" s="3"/>
      <c r="AY340" s="3"/>
      <c r="AZ340" s="3"/>
      <c r="BA340" s="3"/>
      <c r="BB340" s="3"/>
      <c r="BC340" s="3"/>
      <c r="BD340" s="3"/>
      <c r="BE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c r="AW341" s="3"/>
      <c r="AX341" s="3"/>
      <c r="AY341" s="3"/>
      <c r="AZ341" s="3"/>
      <c r="BA341" s="3"/>
      <c r="BB341" s="3"/>
      <c r="BC341" s="3"/>
      <c r="BD341" s="3"/>
      <c r="BE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c r="AW342" s="3"/>
      <c r="AX342" s="3"/>
      <c r="AY342" s="3"/>
      <c r="AZ342" s="3"/>
      <c r="BA342" s="3"/>
      <c r="BB342" s="3"/>
      <c r="BC342" s="3"/>
      <c r="BD342" s="3"/>
      <c r="BE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c r="AW343" s="3"/>
      <c r="AX343" s="3"/>
      <c r="AY343" s="3"/>
      <c r="AZ343" s="3"/>
      <c r="BA343" s="3"/>
      <c r="BB343" s="3"/>
      <c r="BC343" s="3"/>
      <c r="BD343" s="3"/>
      <c r="BE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c r="AW344" s="3"/>
      <c r="AX344" s="3"/>
      <c r="AY344" s="3"/>
      <c r="AZ344" s="3"/>
      <c r="BA344" s="3"/>
      <c r="BB344" s="3"/>
      <c r="BC344" s="3"/>
      <c r="BD344" s="3"/>
      <c r="BE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c r="AW345" s="3"/>
      <c r="AX345" s="3"/>
      <c r="AY345" s="3"/>
      <c r="AZ345" s="3"/>
      <c r="BA345" s="3"/>
      <c r="BB345" s="3"/>
      <c r="BC345" s="3"/>
      <c r="BD345" s="3"/>
      <c r="BE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c r="AW346" s="3"/>
      <c r="AX346" s="3"/>
      <c r="AY346" s="3"/>
      <c r="AZ346" s="3"/>
      <c r="BA346" s="3"/>
      <c r="BB346" s="3"/>
      <c r="BC346" s="3"/>
      <c r="BD346" s="3"/>
      <c r="BE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c r="AW347" s="3"/>
      <c r="AX347" s="3"/>
      <c r="AY347" s="3"/>
      <c r="AZ347" s="3"/>
      <c r="BA347" s="3"/>
      <c r="BB347" s="3"/>
      <c r="BC347" s="3"/>
      <c r="BD347" s="3"/>
      <c r="BE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c r="AW348" s="3"/>
      <c r="AX348" s="3"/>
      <c r="AY348" s="3"/>
      <c r="AZ348" s="3"/>
      <c r="BA348" s="3"/>
      <c r="BB348" s="3"/>
      <c r="BC348" s="3"/>
      <c r="BD348" s="3"/>
      <c r="BE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c r="AW349" s="3"/>
      <c r="AX349" s="3"/>
      <c r="AY349" s="3"/>
      <c r="AZ349" s="3"/>
      <c r="BA349" s="3"/>
      <c r="BB349" s="3"/>
      <c r="BC349" s="3"/>
      <c r="BD349" s="3"/>
      <c r="BE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c r="AW350" s="3"/>
      <c r="AX350" s="3"/>
      <c r="AY350" s="3"/>
      <c r="AZ350" s="3"/>
      <c r="BA350" s="3"/>
      <c r="BB350" s="3"/>
      <c r="BC350" s="3"/>
      <c r="BD350" s="3"/>
      <c r="BE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c r="AW351" s="3"/>
      <c r="AX351" s="3"/>
      <c r="AY351" s="3"/>
      <c r="AZ351" s="3"/>
      <c r="BA351" s="3"/>
      <c r="BB351" s="3"/>
      <c r="BC351" s="3"/>
      <c r="BD351" s="3"/>
      <c r="BE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c r="AW352" s="3"/>
      <c r="AX352" s="3"/>
      <c r="AY352" s="3"/>
      <c r="AZ352" s="3"/>
      <c r="BA352" s="3"/>
      <c r="BB352" s="3"/>
      <c r="BC352" s="3"/>
      <c r="BD352" s="3"/>
      <c r="BE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c r="AW353" s="3"/>
      <c r="AX353" s="3"/>
      <c r="AY353" s="3"/>
      <c r="AZ353" s="3"/>
      <c r="BA353" s="3"/>
      <c r="BB353" s="3"/>
      <c r="BC353" s="3"/>
      <c r="BD353" s="3"/>
      <c r="BE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c r="AW354" s="3"/>
      <c r="AX354" s="3"/>
      <c r="AY354" s="3"/>
      <c r="AZ354" s="3"/>
      <c r="BA354" s="3"/>
      <c r="BB354" s="3"/>
      <c r="BC354" s="3"/>
      <c r="BD354" s="3"/>
      <c r="BE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c r="AW355" s="3"/>
      <c r="AX355" s="3"/>
      <c r="AY355" s="3"/>
      <c r="AZ355" s="3"/>
      <c r="BA355" s="3"/>
      <c r="BB355" s="3"/>
      <c r="BC355" s="3"/>
      <c r="BD355" s="3"/>
      <c r="BE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c r="AW356" s="3"/>
      <c r="AX356" s="3"/>
      <c r="AY356" s="3"/>
      <c r="AZ356" s="3"/>
      <c r="BA356" s="3"/>
      <c r="BB356" s="3"/>
      <c r="BC356" s="3"/>
      <c r="BD356" s="3"/>
      <c r="BE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c r="AW357" s="3"/>
      <c r="AX357" s="3"/>
      <c r="AY357" s="3"/>
      <c r="AZ357" s="3"/>
      <c r="BA357" s="3"/>
      <c r="BB357" s="3"/>
      <c r="BC357" s="3"/>
      <c r="BD357" s="3"/>
      <c r="BE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c r="AW358" s="3"/>
      <c r="AX358" s="3"/>
      <c r="AY358" s="3"/>
      <c r="AZ358" s="3"/>
      <c r="BA358" s="3"/>
      <c r="BB358" s="3"/>
      <c r="BC358" s="3"/>
      <c r="BD358" s="3"/>
      <c r="BE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c r="AW359" s="3"/>
      <c r="AX359" s="3"/>
      <c r="AY359" s="3"/>
      <c r="AZ359" s="3"/>
      <c r="BA359" s="3"/>
      <c r="BB359" s="3"/>
      <c r="BC359" s="3"/>
      <c r="BD359" s="3"/>
      <c r="BE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c r="AW360" s="3"/>
      <c r="AX360" s="3"/>
      <c r="AY360" s="3"/>
      <c r="AZ360" s="3"/>
      <c r="BA360" s="3"/>
      <c r="BB360" s="3"/>
      <c r="BC360" s="3"/>
      <c r="BD360" s="3"/>
      <c r="BE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c r="AW361" s="3"/>
      <c r="AX361" s="3"/>
      <c r="AY361" s="3"/>
      <c r="AZ361" s="3"/>
      <c r="BA361" s="3"/>
      <c r="BB361" s="3"/>
      <c r="BC361" s="3"/>
      <c r="BD361" s="3"/>
      <c r="BE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c r="AW362" s="3"/>
      <c r="AX362" s="3"/>
      <c r="AY362" s="3"/>
      <c r="AZ362" s="3"/>
      <c r="BA362" s="3"/>
      <c r="BB362" s="3"/>
      <c r="BC362" s="3"/>
      <c r="BD362" s="3"/>
      <c r="BE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c r="AW363" s="3"/>
      <c r="AX363" s="3"/>
      <c r="AY363" s="3"/>
      <c r="AZ363" s="3"/>
      <c r="BA363" s="3"/>
      <c r="BB363" s="3"/>
      <c r="BC363" s="3"/>
      <c r="BD363" s="3"/>
      <c r="BE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
      <c r="AV364" s="3"/>
      <c r="AW364" s="3"/>
      <c r="AX364" s="3"/>
      <c r="AY364" s="3"/>
      <c r="AZ364" s="3"/>
      <c r="BA364" s="3"/>
      <c r="BB364" s="3"/>
      <c r="BC364" s="3"/>
      <c r="BD364" s="3"/>
      <c r="BE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c r="AW365" s="3"/>
      <c r="AX365" s="3"/>
      <c r="AY365" s="3"/>
      <c r="AZ365" s="3"/>
      <c r="BA365" s="3"/>
      <c r="BB365" s="3"/>
      <c r="BC365" s="3"/>
      <c r="BD365" s="3"/>
      <c r="BE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c r="AW366" s="3"/>
      <c r="AX366" s="3"/>
      <c r="AY366" s="3"/>
      <c r="AZ366" s="3"/>
      <c r="BA366" s="3"/>
      <c r="BB366" s="3"/>
      <c r="BC366" s="3"/>
      <c r="BD366" s="3"/>
      <c r="BE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c r="AW367" s="3"/>
      <c r="AX367" s="3"/>
      <c r="AY367" s="3"/>
      <c r="AZ367" s="3"/>
      <c r="BA367" s="3"/>
      <c r="BB367" s="3"/>
      <c r="BC367" s="3"/>
      <c r="BD367" s="3"/>
      <c r="BE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c r="AW368" s="3"/>
      <c r="AX368" s="3"/>
      <c r="AY368" s="3"/>
      <c r="AZ368" s="3"/>
      <c r="BA368" s="3"/>
      <c r="BB368" s="3"/>
      <c r="BC368" s="3"/>
      <c r="BD368" s="3"/>
      <c r="BE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c r="AW369" s="3"/>
      <c r="AX369" s="3"/>
      <c r="AY369" s="3"/>
      <c r="AZ369" s="3"/>
      <c r="BA369" s="3"/>
      <c r="BB369" s="3"/>
      <c r="BC369" s="3"/>
      <c r="BD369" s="3"/>
      <c r="BE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c r="AW370" s="3"/>
      <c r="AX370" s="3"/>
      <c r="AY370" s="3"/>
      <c r="AZ370" s="3"/>
      <c r="BA370" s="3"/>
      <c r="BB370" s="3"/>
      <c r="BC370" s="3"/>
      <c r="BD370" s="3"/>
      <c r="BE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
      <c r="AX371" s="3"/>
      <c r="AY371" s="3"/>
      <c r="AZ371" s="3"/>
      <c r="BA371" s="3"/>
      <c r="BB371" s="3"/>
      <c r="BC371" s="3"/>
      <c r="BD371" s="3"/>
      <c r="BE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c r="AW372" s="3"/>
      <c r="AX372" s="3"/>
      <c r="AY372" s="3"/>
      <c r="AZ372" s="3"/>
      <c r="BA372" s="3"/>
      <c r="BB372" s="3"/>
      <c r="BC372" s="3"/>
      <c r="BD372" s="3"/>
      <c r="BE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c r="AW373" s="3"/>
      <c r="AX373" s="3"/>
      <c r="AY373" s="3"/>
      <c r="AZ373" s="3"/>
      <c r="BA373" s="3"/>
      <c r="BB373" s="3"/>
      <c r="BC373" s="3"/>
      <c r="BD373" s="3"/>
      <c r="BE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c r="AW374" s="3"/>
      <c r="AX374" s="3"/>
      <c r="AY374" s="3"/>
      <c r="AZ374" s="3"/>
      <c r="BA374" s="3"/>
      <c r="BB374" s="3"/>
      <c r="BC374" s="3"/>
      <c r="BD374" s="3"/>
      <c r="BE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c r="AW375" s="3"/>
      <c r="AX375" s="3"/>
      <c r="AY375" s="3"/>
      <c r="AZ375" s="3"/>
      <c r="BA375" s="3"/>
      <c r="BB375" s="3"/>
      <c r="BC375" s="3"/>
      <c r="BD375" s="3"/>
      <c r="BE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c r="AW376" s="3"/>
      <c r="AX376" s="3"/>
      <c r="AY376" s="3"/>
      <c r="AZ376" s="3"/>
      <c r="BA376" s="3"/>
      <c r="BB376" s="3"/>
      <c r="BC376" s="3"/>
      <c r="BD376" s="3"/>
      <c r="BE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c r="AW377" s="3"/>
      <c r="AX377" s="3"/>
      <c r="AY377" s="3"/>
      <c r="AZ377" s="3"/>
      <c r="BA377" s="3"/>
      <c r="BB377" s="3"/>
      <c r="BC377" s="3"/>
      <c r="BD377" s="3"/>
      <c r="BE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c r="AW378" s="3"/>
      <c r="AX378" s="3"/>
      <c r="AY378" s="3"/>
      <c r="AZ378" s="3"/>
      <c r="BA378" s="3"/>
      <c r="BB378" s="3"/>
      <c r="BC378" s="3"/>
      <c r="BD378" s="3"/>
      <c r="BE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c r="AW379" s="3"/>
      <c r="AX379" s="3"/>
      <c r="AY379" s="3"/>
      <c r="AZ379" s="3"/>
      <c r="BA379" s="3"/>
      <c r="BB379" s="3"/>
      <c r="BC379" s="3"/>
      <c r="BD379" s="3"/>
      <c r="BE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c r="AW380" s="3"/>
      <c r="AX380" s="3"/>
      <c r="AY380" s="3"/>
      <c r="AZ380" s="3"/>
      <c r="BA380" s="3"/>
      <c r="BB380" s="3"/>
      <c r="BC380" s="3"/>
      <c r="BD380" s="3"/>
      <c r="BE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c r="AW381" s="3"/>
      <c r="AX381" s="3"/>
      <c r="AY381" s="3"/>
      <c r="AZ381" s="3"/>
      <c r="BA381" s="3"/>
      <c r="BB381" s="3"/>
      <c r="BC381" s="3"/>
      <c r="BD381" s="3"/>
      <c r="BE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c r="AW382" s="3"/>
      <c r="AX382" s="3"/>
      <c r="AY382" s="3"/>
      <c r="AZ382" s="3"/>
      <c r="BA382" s="3"/>
      <c r="BB382" s="3"/>
      <c r="BC382" s="3"/>
      <c r="BD382" s="3"/>
      <c r="BE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c r="AW383" s="3"/>
      <c r="AX383" s="3"/>
      <c r="AY383" s="3"/>
      <c r="AZ383" s="3"/>
      <c r="BA383" s="3"/>
      <c r="BB383" s="3"/>
      <c r="BC383" s="3"/>
      <c r="BD383" s="3"/>
      <c r="BE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c r="AW384" s="3"/>
      <c r="AX384" s="3"/>
      <c r="AY384" s="3"/>
      <c r="AZ384" s="3"/>
      <c r="BA384" s="3"/>
      <c r="BB384" s="3"/>
      <c r="BC384" s="3"/>
      <c r="BD384" s="3"/>
      <c r="BE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c r="AW385" s="3"/>
      <c r="AX385" s="3"/>
      <c r="AY385" s="3"/>
      <c r="AZ385" s="3"/>
      <c r="BA385" s="3"/>
      <c r="BB385" s="3"/>
      <c r="BC385" s="3"/>
      <c r="BD385" s="3"/>
      <c r="BE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c r="AW386" s="3"/>
      <c r="AX386" s="3"/>
      <c r="AY386" s="3"/>
      <c r="AZ386" s="3"/>
      <c r="BA386" s="3"/>
      <c r="BB386" s="3"/>
      <c r="BC386" s="3"/>
      <c r="BD386" s="3"/>
      <c r="BE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c r="AW387" s="3"/>
      <c r="AX387" s="3"/>
      <c r="AY387" s="3"/>
      <c r="AZ387" s="3"/>
      <c r="BA387" s="3"/>
      <c r="BB387" s="3"/>
      <c r="BC387" s="3"/>
      <c r="BD387" s="3"/>
      <c r="BE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c r="AW388" s="3"/>
      <c r="AX388" s="3"/>
      <c r="AY388" s="3"/>
      <c r="AZ388" s="3"/>
      <c r="BA388" s="3"/>
      <c r="BB388" s="3"/>
      <c r="BC388" s="3"/>
      <c r="BD388" s="3"/>
      <c r="BE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
      <c r="AV389" s="3"/>
      <c r="AW389" s="3"/>
      <c r="AX389" s="3"/>
      <c r="AY389" s="3"/>
      <c r="AZ389" s="3"/>
      <c r="BA389" s="3"/>
      <c r="BB389" s="3"/>
      <c r="BC389" s="3"/>
      <c r="BD389" s="3"/>
      <c r="BE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c r="AW390" s="3"/>
      <c r="AX390" s="3"/>
      <c r="AY390" s="3"/>
      <c r="AZ390" s="3"/>
      <c r="BA390" s="3"/>
      <c r="BB390" s="3"/>
      <c r="BC390" s="3"/>
      <c r="BD390" s="3"/>
      <c r="BE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c r="AW391" s="3"/>
      <c r="AX391" s="3"/>
      <c r="AY391" s="3"/>
      <c r="AZ391" s="3"/>
      <c r="BA391" s="3"/>
      <c r="BB391" s="3"/>
      <c r="BC391" s="3"/>
      <c r="BD391" s="3"/>
      <c r="BE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c r="AW392" s="3"/>
      <c r="AX392" s="3"/>
      <c r="AY392" s="3"/>
      <c r="AZ392" s="3"/>
      <c r="BA392" s="3"/>
      <c r="BB392" s="3"/>
      <c r="BC392" s="3"/>
      <c r="BD392" s="3"/>
      <c r="BE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c r="AW393" s="3"/>
      <c r="AX393" s="3"/>
      <c r="AY393" s="3"/>
      <c r="AZ393" s="3"/>
      <c r="BA393" s="3"/>
      <c r="BB393" s="3"/>
      <c r="BC393" s="3"/>
      <c r="BD393" s="3"/>
      <c r="BE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c r="AW394" s="3"/>
      <c r="AX394" s="3"/>
      <c r="AY394" s="3"/>
      <c r="AZ394" s="3"/>
      <c r="BA394" s="3"/>
      <c r="BB394" s="3"/>
      <c r="BC394" s="3"/>
      <c r="BD394" s="3"/>
      <c r="BE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c r="AW395" s="3"/>
      <c r="AX395" s="3"/>
      <c r="AY395" s="3"/>
      <c r="AZ395" s="3"/>
      <c r="BA395" s="3"/>
      <c r="BB395" s="3"/>
      <c r="BC395" s="3"/>
      <c r="BD395" s="3"/>
      <c r="BE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c r="AW396" s="3"/>
      <c r="AX396" s="3"/>
      <c r="AY396" s="3"/>
      <c r="AZ396" s="3"/>
      <c r="BA396" s="3"/>
      <c r="BB396" s="3"/>
      <c r="BC396" s="3"/>
      <c r="BD396" s="3"/>
      <c r="BE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c r="AW397" s="3"/>
      <c r="AX397" s="3"/>
      <c r="AY397" s="3"/>
      <c r="AZ397" s="3"/>
      <c r="BA397" s="3"/>
      <c r="BB397" s="3"/>
      <c r="BC397" s="3"/>
      <c r="BD397" s="3"/>
      <c r="BE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c r="AW398" s="3"/>
      <c r="AX398" s="3"/>
      <c r="AY398" s="3"/>
      <c r="AZ398" s="3"/>
      <c r="BA398" s="3"/>
      <c r="BB398" s="3"/>
      <c r="BC398" s="3"/>
      <c r="BD398" s="3"/>
      <c r="BE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c r="AW399" s="3"/>
      <c r="AX399" s="3"/>
      <c r="AY399" s="3"/>
      <c r="AZ399" s="3"/>
      <c r="BA399" s="3"/>
      <c r="BB399" s="3"/>
      <c r="BC399" s="3"/>
      <c r="BD399" s="3"/>
      <c r="BE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c r="AW400" s="3"/>
      <c r="AX400" s="3"/>
      <c r="AY400" s="3"/>
      <c r="AZ400" s="3"/>
      <c r="BA400" s="3"/>
      <c r="BB400" s="3"/>
      <c r="BC400" s="3"/>
      <c r="BD400" s="3"/>
      <c r="BE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c r="AW401" s="3"/>
      <c r="AX401" s="3"/>
      <c r="AY401" s="3"/>
      <c r="AZ401" s="3"/>
      <c r="BA401" s="3"/>
      <c r="BB401" s="3"/>
      <c r="BC401" s="3"/>
      <c r="BD401" s="3"/>
      <c r="BE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c r="AW402" s="3"/>
      <c r="AX402" s="3"/>
      <c r="AY402" s="3"/>
      <c r="AZ402" s="3"/>
      <c r="BA402" s="3"/>
      <c r="BB402" s="3"/>
      <c r="BC402" s="3"/>
      <c r="BD402" s="3"/>
      <c r="BE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c r="AW403" s="3"/>
      <c r="AX403" s="3"/>
      <c r="AY403" s="3"/>
      <c r="AZ403" s="3"/>
      <c r="BA403" s="3"/>
      <c r="BB403" s="3"/>
      <c r="BC403" s="3"/>
      <c r="BD403" s="3"/>
      <c r="BE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c r="AW404" s="3"/>
      <c r="AX404" s="3"/>
      <c r="AY404" s="3"/>
      <c r="AZ404" s="3"/>
      <c r="BA404" s="3"/>
      <c r="BB404" s="3"/>
      <c r="BC404" s="3"/>
      <c r="BD404" s="3"/>
      <c r="BE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c r="AW405" s="3"/>
      <c r="AX405" s="3"/>
      <c r="AY405" s="3"/>
      <c r="AZ405" s="3"/>
      <c r="BA405" s="3"/>
      <c r="BB405" s="3"/>
      <c r="BC405" s="3"/>
      <c r="BD405" s="3"/>
      <c r="BE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c r="AW406" s="3"/>
      <c r="AX406" s="3"/>
      <c r="AY406" s="3"/>
      <c r="AZ406" s="3"/>
      <c r="BA406" s="3"/>
      <c r="BB406" s="3"/>
      <c r="BC406" s="3"/>
      <c r="BD406" s="3"/>
      <c r="BE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c r="AW407" s="3"/>
      <c r="AX407" s="3"/>
      <c r="AY407" s="3"/>
      <c r="AZ407" s="3"/>
      <c r="BA407" s="3"/>
      <c r="BB407" s="3"/>
      <c r="BC407" s="3"/>
      <c r="BD407" s="3"/>
      <c r="BE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c r="AW408" s="3"/>
      <c r="AX408" s="3"/>
      <c r="AY408" s="3"/>
      <c r="AZ408" s="3"/>
      <c r="BA408" s="3"/>
      <c r="BB408" s="3"/>
      <c r="BC408" s="3"/>
      <c r="BD408" s="3"/>
      <c r="BE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c r="AW409" s="3"/>
      <c r="AX409" s="3"/>
      <c r="AY409" s="3"/>
      <c r="AZ409" s="3"/>
      <c r="BA409" s="3"/>
      <c r="BB409" s="3"/>
      <c r="BC409" s="3"/>
      <c r="BD409" s="3"/>
      <c r="BE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c r="AW410" s="3"/>
      <c r="AX410" s="3"/>
      <c r="AY410" s="3"/>
      <c r="AZ410" s="3"/>
      <c r="BA410" s="3"/>
      <c r="BB410" s="3"/>
      <c r="BC410" s="3"/>
      <c r="BD410" s="3"/>
      <c r="BE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c r="AW411" s="3"/>
      <c r="AX411" s="3"/>
      <c r="AY411" s="3"/>
      <c r="AZ411" s="3"/>
      <c r="BA411" s="3"/>
      <c r="BB411" s="3"/>
      <c r="BC411" s="3"/>
      <c r="BD411" s="3"/>
      <c r="BE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c r="AW412" s="3"/>
      <c r="AX412" s="3"/>
      <c r="AY412" s="3"/>
      <c r="AZ412" s="3"/>
      <c r="BA412" s="3"/>
      <c r="BB412" s="3"/>
      <c r="BC412" s="3"/>
      <c r="BD412" s="3"/>
      <c r="BE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c r="AW413" s="3"/>
      <c r="AX413" s="3"/>
      <c r="AY413" s="3"/>
      <c r="AZ413" s="3"/>
      <c r="BA413" s="3"/>
      <c r="BB413" s="3"/>
      <c r="BC413" s="3"/>
      <c r="BD413" s="3"/>
      <c r="BE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
      <c r="AV414" s="3"/>
      <c r="AW414" s="3"/>
      <c r="AX414" s="3"/>
      <c r="AY414" s="3"/>
      <c r="AZ414" s="3"/>
      <c r="BA414" s="3"/>
      <c r="BB414" s="3"/>
      <c r="BC414" s="3"/>
      <c r="BD414" s="3"/>
      <c r="BE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
      <c r="AV415" s="3"/>
      <c r="AW415" s="3"/>
      <c r="AX415" s="3"/>
      <c r="AY415" s="3"/>
      <c r="AZ415" s="3"/>
      <c r="BA415" s="3"/>
      <c r="BB415" s="3"/>
      <c r="BC415" s="3"/>
      <c r="BD415" s="3"/>
      <c r="BE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
      <c r="AV416" s="3"/>
      <c r="AW416" s="3"/>
      <c r="AX416" s="3"/>
      <c r="AY416" s="3"/>
      <c r="AZ416" s="3"/>
      <c r="BA416" s="3"/>
      <c r="BB416" s="3"/>
      <c r="BC416" s="3"/>
      <c r="BD416" s="3"/>
      <c r="BE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3"/>
      <c r="AV417" s="3"/>
      <c r="AW417" s="3"/>
      <c r="AX417" s="3"/>
      <c r="AY417" s="3"/>
      <c r="AZ417" s="3"/>
      <c r="BA417" s="3"/>
      <c r="BB417" s="3"/>
      <c r="BC417" s="3"/>
      <c r="BD417" s="3"/>
      <c r="BE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
      <c r="AV418" s="3"/>
      <c r="AW418" s="3"/>
      <c r="AX418" s="3"/>
      <c r="AY418" s="3"/>
      <c r="AZ418" s="3"/>
      <c r="BA418" s="3"/>
      <c r="BB418" s="3"/>
      <c r="BC418" s="3"/>
      <c r="BD418" s="3"/>
      <c r="BE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
      <c r="AV419" s="3"/>
      <c r="AW419" s="3"/>
      <c r="AX419" s="3"/>
      <c r="AY419" s="3"/>
      <c r="AZ419" s="3"/>
      <c r="BA419" s="3"/>
      <c r="BB419" s="3"/>
      <c r="BC419" s="3"/>
      <c r="BD419" s="3"/>
      <c r="BE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3"/>
      <c r="AV420" s="3"/>
      <c r="AW420" s="3"/>
      <c r="AX420" s="3"/>
      <c r="AY420" s="3"/>
      <c r="AZ420" s="3"/>
      <c r="BA420" s="3"/>
      <c r="BB420" s="3"/>
      <c r="BC420" s="3"/>
      <c r="BD420" s="3"/>
      <c r="BE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
      <c r="AV421" s="3"/>
      <c r="AW421" s="3"/>
      <c r="AX421" s="3"/>
      <c r="AY421" s="3"/>
      <c r="AZ421" s="3"/>
      <c r="BA421" s="3"/>
      <c r="BB421" s="3"/>
      <c r="BC421" s="3"/>
      <c r="BD421" s="3"/>
      <c r="BE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
      <c r="AV422" s="3"/>
      <c r="AW422" s="3"/>
      <c r="AX422" s="3"/>
      <c r="AY422" s="3"/>
      <c r="AZ422" s="3"/>
      <c r="BA422" s="3"/>
      <c r="BB422" s="3"/>
      <c r="BC422" s="3"/>
      <c r="BD422" s="3"/>
      <c r="BE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c r="AW423" s="3"/>
      <c r="AX423" s="3"/>
      <c r="AY423" s="3"/>
      <c r="AZ423" s="3"/>
      <c r="BA423" s="3"/>
      <c r="BB423" s="3"/>
      <c r="BC423" s="3"/>
      <c r="BD423" s="3"/>
      <c r="BE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
      <c r="AV424" s="3"/>
      <c r="AW424" s="3"/>
      <c r="AX424" s="3"/>
      <c r="AY424" s="3"/>
      <c r="AZ424" s="3"/>
      <c r="BA424" s="3"/>
      <c r="BB424" s="3"/>
      <c r="BC424" s="3"/>
      <c r="BD424" s="3"/>
      <c r="BE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
      <c r="AV425" s="3"/>
      <c r="AW425" s="3"/>
      <c r="AX425" s="3"/>
      <c r="AY425" s="3"/>
      <c r="AZ425" s="3"/>
      <c r="BA425" s="3"/>
      <c r="BB425" s="3"/>
      <c r="BC425" s="3"/>
      <c r="BD425" s="3"/>
      <c r="BE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
      <c r="AV426" s="3"/>
      <c r="AW426" s="3"/>
      <c r="AX426" s="3"/>
      <c r="AY426" s="3"/>
      <c r="AZ426" s="3"/>
      <c r="BA426" s="3"/>
      <c r="BB426" s="3"/>
      <c r="BC426" s="3"/>
      <c r="BD426" s="3"/>
      <c r="BE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c r="AW427" s="3"/>
      <c r="AX427" s="3"/>
      <c r="AY427" s="3"/>
      <c r="AZ427" s="3"/>
      <c r="BA427" s="3"/>
      <c r="BB427" s="3"/>
      <c r="BC427" s="3"/>
      <c r="BD427" s="3"/>
      <c r="BE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c r="AW428" s="3"/>
      <c r="AX428" s="3"/>
      <c r="AY428" s="3"/>
      <c r="AZ428" s="3"/>
      <c r="BA428" s="3"/>
      <c r="BB428" s="3"/>
      <c r="BC428" s="3"/>
      <c r="BD428" s="3"/>
      <c r="BE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
      <c r="AV429" s="3"/>
      <c r="AW429" s="3"/>
      <c r="AX429" s="3"/>
      <c r="AY429" s="3"/>
      <c r="AZ429" s="3"/>
      <c r="BA429" s="3"/>
      <c r="BB429" s="3"/>
      <c r="BC429" s="3"/>
      <c r="BD429" s="3"/>
      <c r="BE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
      <c r="AV430" s="3"/>
      <c r="AW430" s="3"/>
      <c r="AX430" s="3"/>
      <c r="AY430" s="3"/>
      <c r="AZ430" s="3"/>
      <c r="BA430" s="3"/>
      <c r="BB430" s="3"/>
      <c r="BC430" s="3"/>
      <c r="BD430" s="3"/>
      <c r="BE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3"/>
      <c r="AV431" s="3"/>
      <c r="AW431" s="3"/>
      <c r="AX431" s="3"/>
      <c r="AY431" s="3"/>
      <c r="AZ431" s="3"/>
      <c r="BA431" s="3"/>
      <c r="BB431" s="3"/>
      <c r="BC431" s="3"/>
      <c r="BD431" s="3"/>
      <c r="BE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c r="AW432" s="3"/>
      <c r="AX432" s="3"/>
      <c r="AY432" s="3"/>
      <c r="AZ432" s="3"/>
      <c r="BA432" s="3"/>
      <c r="BB432" s="3"/>
      <c r="BC432" s="3"/>
      <c r="BD432" s="3"/>
      <c r="BE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c r="AW433" s="3"/>
      <c r="AX433" s="3"/>
      <c r="AY433" s="3"/>
      <c r="AZ433" s="3"/>
      <c r="BA433" s="3"/>
      <c r="BB433" s="3"/>
      <c r="BC433" s="3"/>
      <c r="BD433" s="3"/>
      <c r="BE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c r="AW434" s="3"/>
      <c r="AX434" s="3"/>
      <c r="AY434" s="3"/>
      <c r="AZ434" s="3"/>
      <c r="BA434" s="3"/>
      <c r="BB434" s="3"/>
      <c r="BC434" s="3"/>
      <c r="BD434" s="3"/>
      <c r="BE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3"/>
      <c r="AV435" s="3"/>
      <c r="AW435" s="3"/>
      <c r="AX435" s="3"/>
      <c r="AY435" s="3"/>
      <c r="AZ435" s="3"/>
      <c r="BA435" s="3"/>
      <c r="BB435" s="3"/>
      <c r="BC435" s="3"/>
      <c r="BD435" s="3"/>
      <c r="BE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3"/>
      <c r="AV436" s="3"/>
      <c r="AW436" s="3"/>
      <c r="AX436" s="3"/>
      <c r="AY436" s="3"/>
      <c r="AZ436" s="3"/>
      <c r="BA436" s="3"/>
      <c r="BB436" s="3"/>
      <c r="BC436" s="3"/>
      <c r="BD436" s="3"/>
      <c r="BE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3"/>
      <c r="AV437" s="3"/>
      <c r="AW437" s="3"/>
      <c r="AX437" s="3"/>
      <c r="AY437" s="3"/>
      <c r="AZ437" s="3"/>
      <c r="BA437" s="3"/>
      <c r="BB437" s="3"/>
      <c r="BC437" s="3"/>
      <c r="BD437" s="3"/>
      <c r="BE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3"/>
      <c r="AV438" s="3"/>
      <c r="AW438" s="3"/>
      <c r="AX438" s="3"/>
      <c r="AY438" s="3"/>
      <c r="AZ438" s="3"/>
      <c r="BA438" s="3"/>
      <c r="BB438" s="3"/>
      <c r="BC438" s="3"/>
      <c r="BD438" s="3"/>
      <c r="BE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3"/>
      <c r="AV439" s="3"/>
      <c r="AW439" s="3"/>
      <c r="AX439" s="3"/>
      <c r="AY439" s="3"/>
      <c r="AZ439" s="3"/>
      <c r="BA439" s="3"/>
      <c r="BB439" s="3"/>
      <c r="BC439" s="3"/>
      <c r="BD439" s="3"/>
      <c r="BE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3"/>
      <c r="AV440" s="3"/>
      <c r="AW440" s="3"/>
      <c r="AX440" s="3"/>
      <c r="AY440" s="3"/>
      <c r="AZ440" s="3"/>
      <c r="BA440" s="3"/>
      <c r="BB440" s="3"/>
      <c r="BC440" s="3"/>
      <c r="BD440" s="3"/>
      <c r="BE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3"/>
      <c r="AV441" s="3"/>
      <c r="AW441" s="3"/>
      <c r="AX441" s="3"/>
      <c r="AY441" s="3"/>
      <c r="AZ441" s="3"/>
      <c r="BA441" s="3"/>
      <c r="BB441" s="3"/>
      <c r="BC441" s="3"/>
      <c r="BD441" s="3"/>
      <c r="BE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3"/>
      <c r="AV442" s="3"/>
      <c r="AW442" s="3"/>
      <c r="AX442" s="3"/>
      <c r="AY442" s="3"/>
      <c r="AZ442" s="3"/>
      <c r="BA442" s="3"/>
      <c r="BB442" s="3"/>
      <c r="BC442" s="3"/>
      <c r="BD442" s="3"/>
      <c r="BE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c r="AW443" s="3"/>
      <c r="AX443" s="3"/>
      <c r="AY443" s="3"/>
      <c r="AZ443" s="3"/>
      <c r="BA443" s="3"/>
      <c r="BB443" s="3"/>
      <c r="BC443" s="3"/>
      <c r="BD443" s="3"/>
      <c r="BE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c r="AW444" s="3"/>
      <c r="AX444" s="3"/>
      <c r="AY444" s="3"/>
      <c r="AZ444" s="3"/>
      <c r="BA444" s="3"/>
      <c r="BB444" s="3"/>
      <c r="BC444" s="3"/>
      <c r="BD444" s="3"/>
      <c r="BE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c r="AW445" s="3"/>
      <c r="AX445" s="3"/>
      <c r="AY445" s="3"/>
      <c r="AZ445" s="3"/>
      <c r="BA445" s="3"/>
      <c r="BB445" s="3"/>
      <c r="BC445" s="3"/>
      <c r="BD445" s="3"/>
      <c r="BE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
      <c r="AV446" s="3"/>
      <c r="AW446" s="3"/>
      <c r="AX446" s="3"/>
      <c r="AY446" s="3"/>
      <c r="AZ446" s="3"/>
      <c r="BA446" s="3"/>
      <c r="BB446" s="3"/>
      <c r="BC446" s="3"/>
      <c r="BD446" s="3"/>
      <c r="BE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c r="AW447" s="3"/>
      <c r="AX447" s="3"/>
      <c r="AY447" s="3"/>
      <c r="AZ447" s="3"/>
      <c r="BA447" s="3"/>
      <c r="BB447" s="3"/>
      <c r="BC447" s="3"/>
      <c r="BD447" s="3"/>
      <c r="BE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c r="AW448" s="3"/>
      <c r="AX448" s="3"/>
      <c r="AY448" s="3"/>
      <c r="AZ448" s="3"/>
      <c r="BA448" s="3"/>
      <c r="BB448" s="3"/>
      <c r="BC448" s="3"/>
      <c r="BD448" s="3"/>
      <c r="BE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3"/>
      <c r="AV449" s="3"/>
      <c r="AW449" s="3"/>
      <c r="AX449" s="3"/>
      <c r="AY449" s="3"/>
      <c r="AZ449" s="3"/>
      <c r="BA449" s="3"/>
      <c r="BB449" s="3"/>
      <c r="BC449" s="3"/>
      <c r="BD449" s="3"/>
      <c r="BE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
      <c r="AV450" s="3"/>
      <c r="AW450" s="3"/>
      <c r="AX450" s="3"/>
      <c r="AY450" s="3"/>
      <c r="AZ450" s="3"/>
      <c r="BA450" s="3"/>
      <c r="BB450" s="3"/>
      <c r="BC450" s="3"/>
      <c r="BD450" s="3"/>
      <c r="BE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c r="AW451" s="3"/>
      <c r="AX451" s="3"/>
      <c r="AY451" s="3"/>
      <c r="AZ451" s="3"/>
      <c r="BA451" s="3"/>
      <c r="BB451" s="3"/>
      <c r="BC451" s="3"/>
      <c r="BD451" s="3"/>
      <c r="BE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3"/>
      <c r="BA452" s="3"/>
      <c r="BB452" s="3"/>
      <c r="BC452" s="3"/>
      <c r="BD452" s="3"/>
      <c r="BE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c r="AY453" s="3"/>
      <c r="AZ453" s="3"/>
      <c r="BA453" s="3"/>
      <c r="BB453" s="3"/>
      <c r="BC453" s="3"/>
      <c r="BD453" s="3"/>
      <c r="BE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3"/>
      <c r="AY454" s="3"/>
      <c r="AZ454" s="3"/>
      <c r="BA454" s="3"/>
      <c r="BB454" s="3"/>
      <c r="BC454" s="3"/>
      <c r="BD454" s="3"/>
      <c r="BE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c r="AX455" s="3"/>
      <c r="AY455" s="3"/>
      <c r="AZ455" s="3"/>
      <c r="BA455" s="3"/>
      <c r="BB455" s="3"/>
      <c r="BC455" s="3"/>
      <c r="BD455" s="3"/>
      <c r="BE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
      <c r="AV456" s="3"/>
      <c r="AW456" s="3"/>
      <c r="AX456" s="3"/>
      <c r="AY456" s="3"/>
      <c r="AZ456" s="3"/>
      <c r="BA456" s="3"/>
      <c r="BB456" s="3"/>
      <c r="BC456" s="3"/>
      <c r="BD456" s="3"/>
      <c r="BE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3"/>
      <c r="AV457" s="3"/>
      <c r="AW457" s="3"/>
      <c r="AX457" s="3"/>
      <c r="AY457" s="3"/>
      <c r="AZ457" s="3"/>
      <c r="BA457" s="3"/>
      <c r="BB457" s="3"/>
      <c r="BC457" s="3"/>
      <c r="BD457" s="3"/>
      <c r="BE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c r="AW458" s="3"/>
      <c r="AX458" s="3"/>
      <c r="AY458" s="3"/>
      <c r="AZ458" s="3"/>
      <c r="BA458" s="3"/>
      <c r="BB458" s="3"/>
      <c r="BC458" s="3"/>
      <c r="BD458" s="3"/>
      <c r="BE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3"/>
      <c r="AV459" s="3"/>
      <c r="AW459" s="3"/>
      <c r="AX459" s="3"/>
      <c r="AY459" s="3"/>
      <c r="AZ459" s="3"/>
      <c r="BA459" s="3"/>
      <c r="BB459" s="3"/>
      <c r="BC459" s="3"/>
      <c r="BD459" s="3"/>
      <c r="BE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c r="AW460" s="3"/>
      <c r="AX460" s="3"/>
      <c r="AY460" s="3"/>
      <c r="AZ460" s="3"/>
      <c r="BA460" s="3"/>
      <c r="BB460" s="3"/>
      <c r="BC460" s="3"/>
      <c r="BD460" s="3"/>
      <c r="BE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3"/>
      <c r="AV461" s="3"/>
      <c r="AW461" s="3"/>
      <c r="AX461" s="3"/>
      <c r="AY461" s="3"/>
      <c r="AZ461" s="3"/>
      <c r="BA461" s="3"/>
      <c r="BB461" s="3"/>
      <c r="BC461" s="3"/>
      <c r="BD461" s="3"/>
      <c r="BE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
      <c r="AV462" s="3"/>
      <c r="AW462" s="3"/>
      <c r="AX462" s="3"/>
      <c r="AY462" s="3"/>
      <c r="AZ462" s="3"/>
      <c r="BA462" s="3"/>
      <c r="BB462" s="3"/>
      <c r="BC462" s="3"/>
      <c r="BD462" s="3"/>
      <c r="BE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3"/>
      <c r="AV463" s="3"/>
      <c r="AW463" s="3"/>
      <c r="AX463" s="3"/>
      <c r="AY463" s="3"/>
      <c r="AZ463" s="3"/>
      <c r="BA463" s="3"/>
      <c r="BB463" s="3"/>
      <c r="BC463" s="3"/>
      <c r="BD463" s="3"/>
      <c r="BE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
      <c r="AV464" s="3"/>
      <c r="AW464" s="3"/>
      <c r="AX464" s="3"/>
      <c r="AY464" s="3"/>
      <c r="AZ464" s="3"/>
      <c r="BA464" s="3"/>
      <c r="BB464" s="3"/>
      <c r="BC464" s="3"/>
      <c r="BD464" s="3"/>
      <c r="BE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3"/>
      <c r="AV465" s="3"/>
      <c r="AW465" s="3"/>
      <c r="AX465" s="3"/>
      <c r="AY465" s="3"/>
      <c r="AZ465" s="3"/>
      <c r="BA465" s="3"/>
      <c r="BB465" s="3"/>
      <c r="BC465" s="3"/>
      <c r="BD465" s="3"/>
      <c r="BE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3"/>
      <c r="AV466" s="3"/>
      <c r="AW466" s="3"/>
      <c r="AX466" s="3"/>
      <c r="AY466" s="3"/>
      <c r="AZ466" s="3"/>
      <c r="BA466" s="3"/>
      <c r="BB466" s="3"/>
      <c r="BC466" s="3"/>
      <c r="BD466" s="3"/>
      <c r="BE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
      <c r="AV467" s="3"/>
      <c r="AW467" s="3"/>
      <c r="AX467" s="3"/>
      <c r="AY467" s="3"/>
      <c r="AZ467" s="3"/>
      <c r="BA467" s="3"/>
      <c r="BB467" s="3"/>
      <c r="BC467" s="3"/>
      <c r="BD467" s="3"/>
      <c r="BE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
      <c r="AV468" s="3"/>
      <c r="AW468" s="3"/>
      <c r="AX468" s="3"/>
      <c r="AY468" s="3"/>
      <c r="AZ468" s="3"/>
      <c r="BA468" s="3"/>
      <c r="BB468" s="3"/>
      <c r="BC468" s="3"/>
      <c r="BD468" s="3"/>
      <c r="BE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3"/>
      <c r="AV469" s="3"/>
      <c r="AW469" s="3"/>
      <c r="AX469" s="3"/>
      <c r="AY469" s="3"/>
      <c r="AZ469" s="3"/>
      <c r="BA469" s="3"/>
      <c r="BB469" s="3"/>
      <c r="BC469" s="3"/>
      <c r="BD469" s="3"/>
      <c r="BE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
      <c r="AV470" s="3"/>
      <c r="AW470" s="3"/>
      <c r="AX470" s="3"/>
      <c r="AY470" s="3"/>
      <c r="AZ470" s="3"/>
      <c r="BA470" s="3"/>
      <c r="BB470" s="3"/>
      <c r="BC470" s="3"/>
      <c r="BD470" s="3"/>
      <c r="BE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
      <c r="AV471" s="3"/>
      <c r="AW471" s="3"/>
      <c r="AX471" s="3"/>
      <c r="AY471" s="3"/>
      <c r="AZ471" s="3"/>
      <c r="BA471" s="3"/>
      <c r="BB471" s="3"/>
      <c r="BC471" s="3"/>
      <c r="BD471" s="3"/>
      <c r="BE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c r="AW472" s="3"/>
      <c r="AX472" s="3"/>
      <c r="AY472" s="3"/>
      <c r="AZ472" s="3"/>
      <c r="BA472" s="3"/>
      <c r="BB472" s="3"/>
      <c r="BC472" s="3"/>
      <c r="BD472" s="3"/>
      <c r="BE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
      <c r="AV473" s="3"/>
      <c r="AW473" s="3"/>
      <c r="AX473" s="3"/>
      <c r="AY473" s="3"/>
      <c r="AZ473" s="3"/>
      <c r="BA473" s="3"/>
      <c r="BB473" s="3"/>
      <c r="BC473" s="3"/>
      <c r="BD473" s="3"/>
      <c r="BE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c r="AW474" s="3"/>
      <c r="AX474" s="3"/>
      <c r="AY474" s="3"/>
      <c r="AZ474" s="3"/>
      <c r="BA474" s="3"/>
      <c r="BB474" s="3"/>
      <c r="BC474" s="3"/>
      <c r="BD474" s="3"/>
      <c r="BE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3"/>
      <c r="AV475" s="3"/>
      <c r="AW475" s="3"/>
      <c r="AX475" s="3"/>
      <c r="AY475" s="3"/>
      <c r="AZ475" s="3"/>
      <c r="BA475" s="3"/>
      <c r="BB475" s="3"/>
      <c r="BC475" s="3"/>
      <c r="BD475" s="3"/>
      <c r="BE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c r="AW476" s="3"/>
      <c r="AX476" s="3"/>
      <c r="AY476" s="3"/>
      <c r="AZ476" s="3"/>
      <c r="BA476" s="3"/>
      <c r="BB476" s="3"/>
      <c r="BC476" s="3"/>
      <c r="BD476" s="3"/>
      <c r="BE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c r="AW477" s="3"/>
      <c r="AX477" s="3"/>
      <c r="AY477" s="3"/>
      <c r="AZ477" s="3"/>
      <c r="BA477" s="3"/>
      <c r="BB477" s="3"/>
      <c r="BC477" s="3"/>
      <c r="BD477" s="3"/>
      <c r="BE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
      <c r="AV478" s="3"/>
      <c r="AW478" s="3"/>
      <c r="AX478" s="3"/>
      <c r="AY478" s="3"/>
      <c r="AZ478" s="3"/>
      <c r="BA478" s="3"/>
      <c r="BB478" s="3"/>
      <c r="BC478" s="3"/>
      <c r="BD478" s="3"/>
      <c r="BE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3"/>
      <c r="AV479" s="3"/>
      <c r="AW479" s="3"/>
      <c r="AX479" s="3"/>
      <c r="AY479" s="3"/>
      <c r="AZ479" s="3"/>
      <c r="BA479" s="3"/>
      <c r="BB479" s="3"/>
      <c r="BC479" s="3"/>
      <c r="BD479" s="3"/>
      <c r="BE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
      <c r="AV480" s="3"/>
      <c r="AW480" s="3"/>
      <c r="AX480" s="3"/>
      <c r="AY480" s="3"/>
      <c r="AZ480" s="3"/>
      <c r="BA480" s="3"/>
      <c r="BB480" s="3"/>
      <c r="BC480" s="3"/>
      <c r="BD480" s="3"/>
      <c r="BE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
      <c r="AV481" s="3"/>
      <c r="AW481" s="3"/>
      <c r="AX481" s="3"/>
      <c r="AY481" s="3"/>
      <c r="AZ481" s="3"/>
      <c r="BA481" s="3"/>
      <c r="BB481" s="3"/>
      <c r="BC481" s="3"/>
      <c r="BD481" s="3"/>
      <c r="BE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
      <c r="AV482" s="3"/>
      <c r="AW482" s="3"/>
      <c r="AX482" s="3"/>
      <c r="AY482" s="3"/>
      <c r="AZ482" s="3"/>
      <c r="BA482" s="3"/>
      <c r="BB482" s="3"/>
      <c r="BC482" s="3"/>
      <c r="BD482" s="3"/>
      <c r="BE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3"/>
      <c r="AV483" s="3"/>
      <c r="AW483" s="3"/>
      <c r="AX483" s="3"/>
      <c r="AY483" s="3"/>
      <c r="AZ483" s="3"/>
      <c r="BA483" s="3"/>
      <c r="BB483" s="3"/>
      <c r="BC483" s="3"/>
      <c r="BD483" s="3"/>
      <c r="BE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
      <c r="AV484" s="3"/>
      <c r="AW484" s="3"/>
      <c r="AX484" s="3"/>
      <c r="AY484" s="3"/>
      <c r="AZ484" s="3"/>
      <c r="BA484" s="3"/>
      <c r="BB484" s="3"/>
      <c r="BC484" s="3"/>
      <c r="BD484" s="3"/>
      <c r="BE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3"/>
      <c r="AV485" s="3"/>
      <c r="AW485" s="3"/>
      <c r="AX485" s="3"/>
      <c r="AY485" s="3"/>
      <c r="AZ485" s="3"/>
      <c r="BA485" s="3"/>
      <c r="BB485" s="3"/>
      <c r="BC485" s="3"/>
      <c r="BD485" s="3"/>
      <c r="BE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c r="AW486" s="3"/>
      <c r="AX486" s="3"/>
      <c r="AY486" s="3"/>
      <c r="AZ486" s="3"/>
      <c r="BA486" s="3"/>
      <c r="BB486" s="3"/>
      <c r="BC486" s="3"/>
      <c r="BD486" s="3"/>
      <c r="BE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3"/>
      <c r="AV487" s="3"/>
      <c r="AW487" s="3"/>
      <c r="AX487" s="3"/>
      <c r="AY487" s="3"/>
      <c r="AZ487" s="3"/>
      <c r="BA487" s="3"/>
      <c r="BB487" s="3"/>
      <c r="BC487" s="3"/>
      <c r="BD487" s="3"/>
      <c r="BE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
      <c r="AV488" s="3"/>
      <c r="AW488" s="3"/>
      <c r="AX488" s="3"/>
      <c r="AY488" s="3"/>
      <c r="AZ488" s="3"/>
      <c r="BA488" s="3"/>
      <c r="BB488" s="3"/>
      <c r="BC488" s="3"/>
      <c r="BD488" s="3"/>
      <c r="BE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3"/>
      <c r="AV489" s="3"/>
      <c r="AW489" s="3"/>
      <c r="AX489" s="3"/>
      <c r="AY489" s="3"/>
      <c r="AZ489" s="3"/>
      <c r="BA489" s="3"/>
      <c r="BB489" s="3"/>
      <c r="BC489" s="3"/>
      <c r="BD489" s="3"/>
      <c r="BE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
      <c r="AV490" s="3"/>
      <c r="AW490" s="3"/>
      <c r="AX490" s="3"/>
      <c r="AY490" s="3"/>
      <c r="AZ490" s="3"/>
      <c r="BA490" s="3"/>
      <c r="BB490" s="3"/>
      <c r="BC490" s="3"/>
      <c r="BD490" s="3"/>
      <c r="BE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
      <c r="AV491" s="3"/>
      <c r="AW491" s="3"/>
      <c r="AX491" s="3"/>
      <c r="AY491" s="3"/>
      <c r="AZ491" s="3"/>
      <c r="BA491" s="3"/>
      <c r="BB491" s="3"/>
      <c r="BC491" s="3"/>
      <c r="BD491" s="3"/>
      <c r="BE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3"/>
      <c r="AV492" s="3"/>
      <c r="AW492" s="3"/>
      <c r="AX492" s="3"/>
      <c r="AY492" s="3"/>
      <c r="AZ492" s="3"/>
      <c r="BA492" s="3"/>
      <c r="BB492" s="3"/>
      <c r="BC492" s="3"/>
      <c r="BD492" s="3"/>
      <c r="BE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3"/>
      <c r="AV493" s="3"/>
      <c r="AW493" s="3"/>
      <c r="AX493" s="3"/>
      <c r="AY493" s="3"/>
      <c r="AZ493" s="3"/>
      <c r="BA493" s="3"/>
      <c r="BB493" s="3"/>
      <c r="BC493" s="3"/>
      <c r="BD493" s="3"/>
      <c r="BE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
      <c r="AV494" s="3"/>
      <c r="AW494" s="3"/>
      <c r="AX494" s="3"/>
      <c r="AY494" s="3"/>
      <c r="AZ494" s="3"/>
      <c r="BA494" s="3"/>
      <c r="BB494" s="3"/>
      <c r="BC494" s="3"/>
      <c r="BD494" s="3"/>
      <c r="BE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3"/>
      <c r="AV495" s="3"/>
      <c r="AW495" s="3"/>
      <c r="AX495" s="3"/>
      <c r="AY495" s="3"/>
      <c r="AZ495" s="3"/>
      <c r="BA495" s="3"/>
      <c r="BB495" s="3"/>
      <c r="BC495" s="3"/>
      <c r="BD495" s="3"/>
      <c r="BE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
      <c r="AV496" s="3"/>
      <c r="AW496" s="3"/>
      <c r="AX496" s="3"/>
      <c r="AY496" s="3"/>
      <c r="AZ496" s="3"/>
      <c r="BA496" s="3"/>
      <c r="BB496" s="3"/>
      <c r="BC496" s="3"/>
      <c r="BD496" s="3"/>
      <c r="BE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
      <c r="AV497" s="3"/>
      <c r="AW497" s="3"/>
      <c r="AX497" s="3"/>
      <c r="AY497" s="3"/>
      <c r="AZ497" s="3"/>
      <c r="BA497" s="3"/>
      <c r="BB497" s="3"/>
      <c r="BC497" s="3"/>
      <c r="BD497" s="3"/>
      <c r="BE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
      <c r="AV498" s="3"/>
      <c r="AW498" s="3"/>
      <c r="AX498" s="3"/>
      <c r="AY498" s="3"/>
      <c r="AZ498" s="3"/>
      <c r="BA498" s="3"/>
      <c r="BB498" s="3"/>
      <c r="BC498" s="3"/>
      <c r="BD498" s="3"/>
      <c r="BE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3"/>
      <c r="AV499" s="3"/>
      <c r="AW499" s="3"/>
      <c r="AX499" s="3"/>
      <c r="AY499" s="3"/>
      <c r="AZ499" s="3"/>
      <c r="BA499" s="3"/>
      <c r="BB499" s="3"/>
      <c r="BC499" s="3"/>
      <c r="BD499" s="3"/>
      <c r="BE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
      <c r="AV500" s="3"/>
      <c r="AW500" s="3"/>
      <c r="AX500" s="3"/>
      <c r="AY500" s="3"/>
      <c r="AZ500" s="3"/>
      <c r="BA500" s="3"/>
      <c r="BB500" s="3"/>
      <c r="BC500" s="3"/>
      <c r="BD500" s="3"/>
      <c r="BE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3"/>
      <c r="AV501" s="3"/>
      <c r="AW501" s="3"/>
      <c r="AX501" s="3"/>
      <c r="AY501" s="3"/>
      <c r="AZ501" s="3"/>
      <c r="BA501" s="3"/>
      <c r="BB501" s="3"/>
      <c r="BC501" s="3"/>
      <c r="BD501" s="3"/>
      <c r="BE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3"/>
      <c r="AV502" s="3"/>
      <c r="AW502" s="3"/>
      <c r="AX502" s="3"/>
      <c r="AY502" s="3"/>
      <c r="AZ502" s="3"/>
      <c r="BA502" s="3"/>
      <c r="BB502" s="3"/>
      <c r="BC502" s="3"/>
      <c r="BD502" s="3"/>
      <c r="BE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c r="AU503" s="3"/>
      <c r="AV503" s="3"/>
      <c r="AW503" s="3"/>
      <c r="AX503" s="3"/>
      <c r="AY503" s="3"/>
      <c r="AZ503" s="3"/>
      <c r="BA503" s="3"/>
      <c r="BB503" s="3"/>
      <c r="BC503" s="3"/>
      <c r="BD503" s="3"/>
      <c r="BE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3"/>
      <c r="AV504" s="3"/>
      <c r="AW504" s="3"/>
      <c r="AX504" s="3"/>
      <c r="AY504" s="3"/>
      <c r="AZ504" s="3"/>
      <c r="BA504" s="3"/>
      <c r="BB504" s="3"/>
      <c r="BC504" s="3"/>
      <c r="BD504" s="3"/>
      <c r="BE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c r="AU505" s="3"/>
      <c r="AV505" s="3"/>
      <c r="AW505" s="3"/>
      <c r="AX505" s="3"/>
      <c r="AY505" s="3"/>
      <c r="AZ505" s="3"/>
      <c r="BA505" s="3"/>
      <c r="BB505" s="3"/>
      <c r="BC505" s="3"/>
      <c r="BD505" s="3"/>
      <c r="BE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c r="AU506" s="3"/>
      <c r="AV506" s="3"/>
      <c r="AW506" s="3"/>
      <c r="AX506" s="3"/>
      <c r="AY506" s="3"/>
      <c r="AZ506" s="3"/>
      <c r="BA506" s="3"/>
      <c r="BB506" s="3"/>
      <c r="BC506" s="3"/>
      <c r="BD506" s="3"/>
      <c r="BE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3"/>
      <c r="AV507" s="3"/>
      <c r="AW507" s="3"/>
      <c r="AX507" s="3"/>
      <c r="AY507" s="3"/>
      <c r="AZ507" s="3"/>
      <c r="BA507" s="3"/>
      <c r="BB507" s="3"/>
      <c r="BC507" s="3"/>
      <c r="BD507" s="3"/>
      <c r="BE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3"/>
      <c r="AV508" s="3"/>
      <c r="AW508" s="3"/>
      <c r="AX508" s="3"/>
      <c r="AY508" s="3"/>
      <c r="AZ508" s="3"/>
      <c r="BA508" s="3"/>
      <c r="BB508" s="3"/>
      <c r="BC508" s="3"/>
      <c r="BD508" s="3"/>
      <c r="BE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3"/>
      <c r="AV509" s="3"/>
      <c r="AW509" s="3"/>
      <c r="AX509" s="3"/>
      <c r="AY509" s="3"/>
      <c r="AZ509" s="3"/>
      <c r="BA509" s="3"/>
      <c r="BB509" s="3"/>
      <c r="BC509" s="3"/>
      <c r="BD509" s="3"/>
      <c r="BE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3"/>
      <c r="AV510" s="3"/>
      <c r="AW510" s="3"/>
      <c r="AX510" s="3"/>
      <c r="AY510" s="3"/>
      <c r="AZ510" s="3"/>
      <c r="BA510" s="3"/>
      <c r="BB510" s="3"/>
      <c r="BC510" s="3"/>
      <c r="BD510" s="3"/>
      <c r="BE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3"/>
      <c r="AV511" s="3"/>
      <c r="AW511" s="3"/>
      <c r="AX511" s="3"/>
      <c r="AY511" s="3"/>
      <c r="AZ511" s="3"/>
      <c r="BA511" s="3"/>
      <c r="BB511" s="3"/>
      <c r="BC511" s="3"/>
      <c r="BD511" s="3"/>
      <c r="BE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3"/>
      <c r="AV512" s="3"/>
      <c r="AW512" s="3"/>
      <c r="AX512" s="3"/>
      <c r="AY512" s="3"/>
      <c r="AZ512" s="3"/>
      <c r="BA512" s="3"/>
      <c r="BB512" s="3"/>
      <c r="BC512" s="3"/>
      <c r="BD512" s="3"/>
      <c r="BE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3"/>
      <c r="AV513" s="3"/>
      <c r="AW513" s="3"/>
      <c r="AX513" s="3"/>
      <c r="AY513" s="3"/>
      <c r="AZ513" s="3"/>
      <c r="BA513" s="3"/>
      <c r="BB513" s="3"/>
      <c r="BC513" s="3"/>
      <c r="BD513" s="3"/>
      <c r="BE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3"/>
      <c r="AV514" s="3"/>
      <c r="AW514" s="3"/>
      <c r="AX514" s="3"/>
      <c r="AY514" s="3"/>
      <c r="AZ514" s="3"/>
      <c r="BA514" s="3"/>
      <c r="BB514" s="3"/>
      <c r="BC514" s="3"/>
      <c r="BD514" s="3"/>
      <c r="BE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3"/>
      <c r="AV515" s="3"/>
      <c r="AW515" s="3"/>
      <c r="AX515" s="3"/>
      <c r="AY515" s="3"/>
      <c r="AZ515" s="3"/>
      <c r="BA515" s="3"/>
      <c r="BB515" s="3"/>
      <c r="BC515" s="3"/>
      <c r="BD515" s="3"/>
      <c r="BE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c r="AU516" s="3"/>
      <c r="AV516" s="3"/>
      <c r="AW516" s="3"/>
      <c r="AX516" s="3"/>
      <c r="AY516" s="3"/>
      <c r="AZ516" s="3"/>
      <c r="BA516" s="3"/>
      <c r="BB516" s="3"/>
      <c r="BC516" s="3"/>
      <c r="BD516" s="3"/>
      <c r="BE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3"/>
      <c r="AV517" s="3"/>
      <c r="AW517" s="3"/>
      <c r="AX517" s="3"/>
      <c r="AY517" s="3"/>
      <c r="AZ517" s="3"/>
      <c r="BA517" s="3"/>
      <c r="BB517" s="3"/>
      <c r="BC517" s="3"/>
      <c r="BD517" s="3"/>
      <c r="BE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3"/>
      <c r="AV518" s="3"/>
      <c r="AW518" s="3"/>
      <c r="AX518" s="3"/>
      <c r="AY518" s="3"/>
      <c r="AZ518" s="3"/>
      <c r="BA518" s="3"/>
      <c r="BB518" s="3"/>
      <c r="BC518" s="3"/>
      <c r="BD518" s="3"/>
      <c r="BE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3"/>
      <c r="AV519" s="3"/>
      <c r="AW519" s="3"/>
      <c r="AX519" s="3"/>
      <c r="AY519" s="3"/>
      <c r="AZ519" s="3"/>
      <c r="BA519" s="3"/>
      <c r="BB519" s="3"/>
      <c r="BC519" s="3"/>
      <c r="BD519" s="3"/>
      <c r="BE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3"/>
      <c r="AV520" s="3"/>
      <c r="AW520" s="3"/>
      <c r="AX520" s="3"/>
      <c r="AY520" s="3"/>
      <c r="AZ520" s="3"/>
      <c r="BA520" s="3"/>
      <c r="BB520" s="3"/>
      <c r="BC520" s="3"/>
      <c r="BD520" s="3"/>
      <c r="BE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c r="AU521" s="3"/>
      <c r="AV521" s="3"/>
      <c r="AW521" s="3"/>
      <c r="AX521" s="3"/>
      <c r="AY521" s="3"/>
      <c r="AZ521" s="3"/>
      <c r="BA521" s="3"/>
      <c r="BB521" s="3"/>
      <c r="BC521" s="3"/>
      <c r="BD521" s="3"/>
      <c r="BE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3"/>
      <c r="AV522" s="3"/>
      <c r="AW522" s="3"/>
      <c r="AX522" s="3"/>
      <c r="AY522" s="3"/>
      <c r="AZ522" s="3"/>
      <c r="BA522" s="3"/>
      <c r="BB522" s="3"/>
      <c r="BC522" s="3"/>
      <c r="BD522" s="3"/>
      <c r="BE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3"/>
      <c r="AV523" s="3"/>
      <c r="AW523" s="3"/>
      <c r="AX523" s="3"/>
      <c r="AY523" s="3"/>
      <c r="AZ523" s="3"/>
      <c r="BA523" s="3"/>
      <c r="BB523" s="3"/>
      <c r="BC523" s="3"/>
      <c r="BD523" s="3"/>
      <c r="BE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3"/>
      <c r="AV524" s="3"/>
      <c r="AW524" s="3"/>
      <c r="AX524" s="3"/>
      <c r="AY524" s="3"/>
      <c r="AZ524" s="3"/>
      <c r="BA524" s="3"/>
      <c r="BB524" s="3"/>
      <c r="BC524" s="3"/>
      <c r="BD524" s="3"/>
      <c r="BE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
      <c r="AV525" s="3"/>
      <c r="AW525" s="3"/>
      <c r="AX525" s="3"/>
      <c r="AY525" s="3"/>
      <c r="AZ525" s="3"/>
      <c r="BA525" s="3"/>
      <c r="BB525" s="3"/>
      <c r="BC525" s="3"/>
      <c r="BD525" s="3"/>
      <c r="BE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
      <c r="AV526" s="3"/>
      <c r="AW526" s="3"/>
      <c r="AX526" s="3"/>
      <c r="AY526" s="3"/>
      <c r="AZ526" s="3"/>
      <c r="BA526" s="3"/>
      <c r="BB526" s="3"/>
      <c r="BC526" s="3"/>
      <c r="BD526" s="3"/>
      <c r="BE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3"/>
      <c r="AV527" s="3"/>
      <c r="AW527" s="3"/>
      <c r="AX527" s="3"/>
      <c r="AY527" s="3"/>
      <c r="AZ527" s="3"/>
      <c r="BA527" s="3"/>
      <c r="BB527" s="3"/>
      <c r="BC527" s="3"/>
      <c r="BD527" s="3"/>
      <c r="BE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
      <c r="AV528" s="3"/>
      <c r="AW528" s="3"/>
      <c r="AX528" s="3"/>
      <c r="AY528" s="3"/>
      <c r="AZ528" s="3"/>
      <c r="BA528" s="3"/>
      <c r="BB528" s="3"/>
      <c r="BC528" s="3"/>
      <c r="BD528" s="3"/>
      <c r="BE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
      <c r="AV529" s="3"/>
      <c r="AW529" s="3"/>
      <c r="AX529" s="3"/>
      <c r="AY529" s="3"/>
      <c r="AZ529" s="3"/>
      <c r="BA529" s="3"/>
      <c r="BB529" s="3"/>
      <c r="BC529" s="3"/>
      <c r="BD529" s="3"/>
      <c r="BE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3"/>
      <c r="AV530" s="3"/>
      <c r="AW530" s="3"/>
      <c r="AX530" s="3"/>
      <c r="AY530" s="3"/>
      <c r="AZ530" s="3"/>
      <c r="BA530" s="3"/>
      <c r="BB530" s="3"/>
      <c r="BC530" s="3"/>
      <c r="BD530" s="3"/>
      <c r="BE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3"/>
      <c r="AV531" s="3"/>
      <c r="AW531" s="3"/>
      <c r="AX531" s="3"/>
      <c r="AY531" s="3"/>
      <c r="AZ531" s="3"/>
      <c r="BA531" s="3"/>
      <c r="BB531" s="3"/>
      <c r="BC531" s="3"/>
      <c r="BD531" s="3"/>
      <c r="BE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c r="AW532" s="3"/>
      <c r="AX532" s="3"/>
      <c r="AY532" s="3"/>
      <c r="AZ532" s="3"/>
      <c r="BA532" s="3"/>
      <c r="BB532" s="3"/>
      <c r="BC532" s="3"/>
      <c r="BD532" s="3"/>
      <c r="BE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3"/>
      <c r="AV533" s="3"/>
      <c r="AW533" s="3"/>
      <c r="AX533" s="3"/>
      <c r="AY533" s="3"/>
      <c r="AZ533" s="3"/>
      <c r="BA533" s="3"/>
      <c r="BB533" s="3"/>
      <c r="BC533" s="3"/>
      <c r="BD533" s="3"/>
      <c r="BE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
      <c r="AV534" s="3"/>
      <c r="AW534" s="3"/>
      <c r="AX534" s="3"/>
      <c r="AY534" s="3"/>
      <c r="AZ534" s="3"/>
      <c r="BA534" s="3"/>
      <c r="BB534" s="3"/>
      <c r="BC534" s="3"/>
      <c r="BD534" s="3"/>
      <c r="BE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
      <c r="AV535" s="3"/>
      <c r="AW535" s="3"/>
      <c r="AX535" s="3"/>
      <c r="AY535" s="3"/>
      <c r="AZ535" s="3"/>
      <c r="BA535" s="3"/>
      <c r="BB535" s="3"/>
      <c r="BC535" s="3"/>
      <c r="BD535" s="3"/>
      <c r="BE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c r="AW536" s="3"/>
      <c r="AX536" s="3"/>
      <c r="AY536" s="3"/>
      <c r="AZ536" s="3"/>
      <c r="BA536" s="3"/>
      <c r="BB536" s="3"/>
      <c r="BC536" s="3"/>
      <c r="BD536" s="3"/>
      <c r="BE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3"/>
      <c r="AV537" s="3"/>
      <c r="AW537" s="3"/>
      <c r="AX537" s="3"/>
      <c r="AY537" s="3"/>
      <c r="AZ537" s="3"/>
      <c r="BA537" s="3"/>
      <c r="BB537" s="3"/>
      <c r="BC537" s="3"/>
      <c r="BD537" s="3"/>
      <c r="BE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c r="AW538" s="3"/>
      <c r="AX538" s="3"/>
      <c r="AY538" s="3"/>
      <c r="AZ538" s="3"/>
      <c r="BA538" s="3"/>
      <c r="BB538" s="3"/>
      <c r="BC538" s="3"/>
      <c r="BD538" s="3"/>
      <c r="BE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3"/>
      <c r="AV539" s="3"/>
      <c r="AW539" s="3"/>
      <c r="AX539" s="3"/>
      <c r="AY539" s="3"/>
      <c r="AZ539" s="3"/>
      <c r="BA539" s="3"/>
      <c r="BB539" s="3"/>
      <c r="BC539" s="3"/>
      <c r="BD539" s="3"/>
      <c r="BE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c r="AW540" s="3"/>
      <c r="AX540" s="3"/>
      <c r="AY540" s="3"/>
      <c r="AZ540" s="3"/>
      <c r="BA540" s="3"/>
      <c r="BB540" s="3"/>
      <c r="BC540" s="3"/>
      <c r="BD540" s="3"/>
      <c r="BE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3"/>
      <c r="AV541" s="3"/>
      <c r="AW541" s="3"/>
      <c r="AX541" s="3"/>
      <c r="AY541" s="3"/>
      <c r="AZ541" s="3"/>
      <c r="BA541" s="3"/>
      <c r="BB541" s="3"/>
      <c r="BC541" s="3"/>
      <c r="BD541" s="3"/>
      <c r="BE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
      <c r="AV542" s="3"/>
      <c r="AW542" s="3"/>
      <c r="AX542" s="3"/>
      <c r="AY542" s="3"/>
      <c r="AZ542" s="3"/>
      <c r="BA542" s="3"/>
      <c r="BB542" s="3"/>
      <c r="BC542" s="3"/>
      <c r="BD542" s="3"/>
      <c r="BE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c r="AW543" s="3"/>
      <c r="AX543" s="3"/>
      <c r="AY543" s="3"/>
      <c r="AZ543" s="3"/>
      <c r="BA543" s="3"/>
      <c r="BB543" s="3"/>
      <c r="BC543" s="3"/>
      <c r="BD543" s="3"/>
      <c r="BE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3"/>
      <c r="AV544" s="3"/>
      <c r="AW544" s="3"/>
      <c r="AX544" s="3"/>
      <c r="AY544" s="3"/>
      <c r="AZ544" s="3"/>
      <c r="BA544" s="3"/>
      <c r="BB544" s="3"/>
      <c r="BC544" s="3"/>
      <c r="BD544" s="3"/>
      <c r="BE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c r="AW545" s="3"/>
      <c r="AX545" s="3"/>
      <c r="AY545" s="3"/>
      <c r="AZ545" s="3"/>
      <c r="BA545" s="3"/>
      <c r="BB545" s="3"/>
      <c r="BC545" s="3"/>
      <c r="BD545" s="3"/>
      <c r="BE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
      <c r="AV546" s="3"/>
      <c r="AW546" s="3"/>
      <c r="AX546" s="3"/>
      <c r="AY546" s="3"/>
      <c r="AZ546" s="3"/>
      <c r="BA546" s="3"/>
      <c r="BB546" s="3"/>
      <c r="BC546" s="3"/>
      <c r="BD546" s="3"/>
      <c r="BE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3"/>
      <c r="AV547" s="3"/>
      <c r="AW547" s="3"/>
      <c r="AX547" s="3"/>
      <c r="AY547" s="3"/>
      <c r="AZ547" s="3"/>
      <c r="BA547" s="3"/>
      <c r="BB547" s="3"/>
      <c r="BC547" s="3"/>
      <c r="BD547" s="3"/>
      <c r="BE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3"/>
      <c r="AV548" s="3"/>
      <c r="AW548" s="3"/>
      <c r="AX548" s="3"/>
      <c r="AY548" s="3"/>
      <c r="AZ548" s="3"/>
      <c r="BA548" s="3"/>
      <c r="BB548" s="3"/>
      <c r="BC548" s="3"/>
      <c r="BD548" s="3"/>
      <c r="BE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3"/>
      <c r="AV549" s="3"/>
      <c r="AW549" s="3"/>
      <c r="AX549" s="3"/>
      <c r="AY549" s="3"/>
      <c r="AZ549" s="3"/>
      <c r="BA549" s="3"/>
      <c r="BB549" s="3"/>
      <c r="BC549" s="3"/>
      <c r="BD549" s="3"/>
      <c r="BE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3"/>
      <c r="AV550" s="3"/>
      <c r="AW550" s="3"/>
      <c r="AX550" s="3"/>
      <c r="AY550" s="3"/>
      <c r="AZ550" s="3"/>
      <c r="BA550" s="3"/>
      <c r="BB550" s="3"/>
      <c r="BC550" s="3"/>
      <c r="BD550" s="3"/>
      <c r="BE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3"/>
      <c r="AV551" s="3"/>
      <c r="AW551" s="3"/>
      <c r="AX551" s="3"/>
      <c r="AY551" s="3"/>
      <c r="AZ551" s="3"/>
      <c r="BA551" s="3"/>
      <c r="BB551" s="3"/>
      <c r="BC551" s="3"/>
      <c r="BD551" s="3"/>
      <c r="BE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3"/>
      <c r="AV552" s="3"/>
      <c r="AW552" s="3"/>
      <c r="AX552" s="3"/>
      <c r="AY552" s="3"/>
      <c r="AZ552" s="3"/>
      <c r="BA552" s="3"/>
      <c r="BB552" s="3"/>
      <c r="BC552" s="3"/>
      <c r="BD552" s="3"/>
      <c r="BE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3"/>
      <c r="AV553" s="3"/>
      <c r="AW553" s="3"/>
      <c r="AX553" s="3"/>
      <c r="AY553" s="3"/>
      <c r="AZ553" s="3"/>
      <c r="BA553" s="3"/>
      <c r="BB553" s="3"/>
      <c r="BC553" s="3"/>
      <c r="BD553" s="3"/>
      <c r="BE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
      <c r="AV554" s="3"/>
      <c r="AW554" s="3"/>
      <c r="AX554" s="3"/>
      <c r="AY554" s="3"/>
      <c r="AZ554" s="3"/>
      <c r="BA554" s="3"/>
      <c r="BB554" s="3"/>
      <c r="BC554" s="3"/>
      <c r="BD554" s="3"/>
      <c r="BE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3"/>
      <c r="AV555" s="3"/>
      <c r="AW555" s="3"/>
      <c r="AX555" s="3"/>
      <c r="AY555" s="3"/>
      <c r="AZ555" s="3"/>
      <c r="BA555" s="3"/>
      <c r="BB555" s="3"/>
      <c r="BC555" s="3"/>
      <c r="BD555" s="3"/>
      <c r="BE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3"/>
      <c r="AV556" s="3"/>
      <c r="AW556" s="3"/>
      <c r="AX556" s="3"/>
      <c r="AY556" s="3"/>
      <c r="AZ556" s="3"/>
      <c r="BA556" s="3"/>
      <c r="BB556" s="3"/>
      <c r="BC556" s="3"/>
      <c r="BD556" s="3"/>
      <c r="BE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3"/>
      <c r="AV557" s="3"/>
      <c r="AW557" s="3"/>
      <c r="AX557" s="3"/>
      <c r="AY557" s="3"/>
      <c r="AZ557" s="3"/>
      <c r="BA557" s="3"/>
      <c r="BB557" s="3"/>
      <c r="BC557" s="3"/>
      <c r="BD557" s="3"/>
      <c r="BE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3"/>
      <c r="AV558" s="3"/>
      <c r="AW558" s="3"/>
      <c r="AX558" s="3"/>
      <c r="AY558" s="3"/>
      <c r="AZ558" s="3"/>
      <c r="BA558" s="3"/>
      <c r="BB558" s="3"/>
      <c r="BC558" s="3"/>
      <c r="BD558" s="3"/>
      <c r="BE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3"/>
      <c r="AV559" s="3"/>
      <c r="AW559" s="3"/>
      <c r="AX559" s="3"/>
      <c r="AY559" s="3"/>
      <c r="AZ559" s="3"/>
      <c r="BA559" s="3"/>
      <c r="BB559" s="3"/>
      <c r="BC559" s="3"/>
      <c r="BD559" s="3"/>
      <c r="BE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3"/>
      <c r="AV560" s="3"/>
      <c r="AW560" s="3"/>
      <c r="AX560" s="3"/>
      <c r="AY560" s="3"/>
      <c r="AZ560" s="3"/>
      <c r="BA560" s="3"/>
      <c r="BB560" s="3"/>
      <c r="BC560" s="3"/>
      <c r="BD560" s="3"/>
      <c r="BE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3"/>
      <c r="AV561" s="3"/>
      <c r="AW561" s="3"/>
      <c r="AX561" s="3"/>
      <c r="AY561" s="3"/>
      <c r="AZ561" s="3"/>
      <c r="BA561" s="3"/>
      <c r="BB561" s="3"/>
      <c r="BC561" s="3"/>
      <c r="BD561" s="3"/>
      <c r="BE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c r="AW562" s="3"/>
      <c r="AX562" s="3"/>
      <c r="AY562" s="3"/>
      <c r="AZ562" s="3"/>
      <c r="BA562" s="3"/>
      <c r="BB562" s="3"/>
      <c r="BC562" s="3"/>
      <c r="BD562" s="3"/>
      <c r="BE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3"/>
      <c r="AV563" s="3"/>
      <c r="AW563" s="3"/>
      <c r="AX563" s="3"/>
      <c r="AY563" s="3"/>
      <c r="AZ563" s="3"/>
      <c r="BA563" s="3"/>
      <c r="BB563" s="3"/>
      <c r="BC563" s="3"/>
      <c r="BD563" s="3"/>
      <c r="BE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3"/>
      <c r="AV564" s="3"/>
      <c r="AW564" s="3"/>
      <c r="AX564" s="3"/>
      <c r="AY564" s="3"/>
      <c r="AZ564" s="3"/>
      <c r="BA564" s="3"/>
      <c r="BB564" s="3"/>
      <c r="BC564" s="3"/>
      <c r="BD564" s="3"/>
      <c r="BE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
      <c r="AV565" s="3"/>
      <c r="AW565" s="3"/>
      <c r="AX565" s="3"/>
      <c r="AY565" s="3"/>
      <c r="AZ565" s="3"/>
      <c r="BA565" s="3"/>
      <c r="BB565" s="3"/>
      <c r="BC565" s="3"/>
      <c r="BD565" s="3"/>
      <c r="BE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
      <c r="AV566" s="3"/>
      <c r="AW566" s="3"/>
      <c r="AX566" s="3"/>
      <c r="AY566" s="3"/>
      <c r="AZ566" s="3"/>
      <c r="BA566" s="3"/>
      <c r="BB566" s="3"/>
      <c r="BC566" s="3"/>
      <c r="BD566" s="3"/>
      <c r="BE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
      <c r="AV567" s="3"/>
      <c r="AW567" s="3"/>
      <c r="AX567" s="3"/>
      <c r="AY567" s="3"/>
      <c r="AZ567" s="3"/>
      <c r="BA567" s="3"/>
      <c r="BB567" s="3"/>
      <c r="BC567" s="3"/>
      <c r="BD567" s="3"/>
      <c r="BE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
      <c r="AV568" s="3"/>
      <c r="AW568" s="3"/>
      <c r="AX568" s="3"/>
      <c r="AY568" s="3"/>
      <c r="AZ568" s="3"/>
      <c r="BA568" s="3"/>
      <c r="BB568" s="3"/>
      <c r="BC568" s="3"/>
      <c r="BD568" s="3"/>
      <c r="BE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
      <c r="AV569" s="3"/>
      <c r="AW569" s="3"/>
      <c r="AX569" s="3"/>
      <c r="AY569" s="3"/>
      <c r="AZ569" s="3"/>
      <c r="BA569" s="3"/>
      <c r="BB569" s="3"/>
      <c r="BC569" s="3"/>
      <c r="BD569" s="3"/>
      <c r="BE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
      <c r="AV570" s="3"/>
      <c r="AW570" s="3"/>
      <c r="AX570" s="3"/>
      <c r="AY570" s="3"/>
      <c r="AZ570" s="3"/>
      <c r="BA570" s="3"/>
      <c r="BB570" s="3"/>
      <c r="BC570" s="3"/>
      <c r="BD570" s="3"/>
      <c r="BE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
      <c r="AV571" s="3"/>
      <c r="AW571" s="3"/>
      <c r="AX571" s="3"/>
      <c r="AY571" s="3"/>
      <c r="AZ571" s="3"/>
      <c r="BA571" s="3"/>
      <c r="BB571" s="3"/>
      <c r="BC571" s="3"/>
      <c r="BD571" s="3"/>
      <c r="BE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
      <c r="AV572" s="3"/>
      <c r="AW572" s="3"/>
      <c r="AX572" s="3"/>
      <c r="AY572" s="3"/>
      <c r="AZ572" s="3"/>
      <c r="BA572" s="3"/>
      <c r="BB572" s="3"/>
      <c r="BC572" s="3"/>
      <c r="BD572" s="3"/>
      <c r="BE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3"/>
      <c r="AV573" s="3"/>
      <c r="AW573" s="3"/>
      <c r="AX573" s="3"/>
      <c r="AY573" s="3"/>
      <c r="AZ573" s="3"/>
      <c r="BA573" s="3"/>
      <c r="BB573" s="3"/>
      <c r="BC573" s="3"/>
      <c r="BD573" s="3"/>
      <c r="BE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3"/>
      <c r="AV574" s="3"/>
      <c r="AW574" s="3"/>
      <c r="AX574" s="3"/>
      <c r="AY574" s="3"/>
      <c r="AZ574" s="3"/>
      <c r="BA574" s="3"/>
      <c r="BB574" s="3"/>
      <c r="BC574" s="3"/>
      <c r="BD574" s="3"/>
      <c r="BE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3"/>
      <c r="AV575" s="3"/>
      <c r="AW575" s="3"/>
      <c r="AX575" s="3"/>
      <c r="AY575" s="3"/>
      <c r="AZ575" s="3"/>
      <c r="BA575" s="3"/>
      <c r="BB575" s="3"/>
      <c r="BC575" s="3"/>
      <c r="BD575" s="3"/>
      <c r="BE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3"/>
      <c r="AV576" s="3"/>
      <c r="AW576" s="3"/>
      <c r="AX576" s="3"/>
      <c r="AY576" s="3"/>
      <c r="AZ576" s="3"/>
      <c r="BA576" s="3"/>
      <c r="BB576" s="3"/>
      <c r="BC576" s="3"/>
      <c r="BD576" s="3"/>
      <c r="BE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3"/>
      <c r="AV577" s="3"/>
      <c r="AW577" s="3"/>
      <c r="AX577" s="3"/>
      <c r="AY577" s="3"/>
      <c r="AZ577" s="3"/>
      <c r="BA577" s="3"/>
      <c r="BB577" s="3"/>
      <c r="BC577" s="3"/>
      <c r="BD577" s="3"/>
      <c r="BE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3"/>
      <c r="AV578" s="3"/>
      <c r="AW578" s="3"/>
      <c r="AX578" s="3"/>
      <c r="AY578" s="3"/>
      <c r="AZ578" s="3"/>
      <c r="BA578" s="3"/>
      <c r="BB578" s="3"/>
      <c r="BC578" s="3"/>
      <c r="BD578" s="3"/>
      <c r="BE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3"/>
      <c r="AV579" s="3"/>
      <c r="AW579" s="3"/>
      <c r="AX579" s="3"/>
      <c r="AY579" s="3"/>
      <c r="AZ579" s="3"/>
      <c r="BA579" s="3"/>
      <c r="BB579" s="3"/>
      <c r="BC579" s="3"/>
      <c r="BD579" s="3"/>
      <c r="BE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3"/>
      <c r="AV580" s="3"/>
      <c r="AW580" s="3"/>
      <c r="AX580" s="3"/>
      <c r="AY580" s="3"/>
      <c r="AZ580" s="3"/>
      <c r="BA580" s="3"/>
      <c r="BB580" s="3"/>
      <c r="BC580" s="3"/>
      <c r="BD580" s="3"/>
      <c r="BE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3"/>
      <c r="AV581" s="3"/>
      <c r="AW581" s="3"/>
      <c r="AX581" s="3"/>
      <c r="AY581" s="3"/>
      <c r="AZ581" s="3"/>
      <c r="BA581" s="3"/>
      <c r="BB581" s="3"/>
      <c r="BC581" s="3"/>
      <c r="BD581" s="3"/>
      <c r="BE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3"/>
      <c r="AV582" s="3"/>
      <c r="AW582" s="3"/>
      <c r="AX582" s="3"/>
      <c r="AY582" s="3"/>
      <c r="AZ582" s="3"/>
      <c r="BA582" s="3"/>
      <c r="BB582" s="3"/>
      <c r="BC582" s="3"/>
      <c r="BD582" s="3"/>
      <c r="BE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3"/>
      <c r="AV583" s="3"/>
      <c r="AW583" s="3"/>
      <c r="AX583" s="3"/>
      <c r="AY583" s="3"/>
      <c r="AZ583" s="3"/>
      <c r="BA583" s="3"/>
      <c r="BB583" s="3"/>
      <c r="BC583" s="3"/>
      <c r="BD583" s="3"/>
      <c r="BE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3"/>
      <c r="AV584" s="3"/>
      <c r="AW584" s="3"/>
      <c r="AX584" s="3"/>
      <c r="AY584" s="3"/>
      <c r="AZ584" s="3"/>
      <c r="BA584" s="3"/>
      <c r="BB584" s="3"/>
      <c r="BC584" s="3"/>
      <c r="BD584" s="3"/>
      <c r="BE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3"/>
      <c r="AV585" s="3"/>
      <c r="AW585" s="3"/>
      <c r="AX585" s="3"/>
      <c r="AY585" s="3"/>
      <c r="AZ585" s="3"/>
      <c r="BA585" s="3"/>
      <c r="BB585" s="3"/>
      <c r="BC585" s="3"/>
      <c r="BD585" s="3"/>
      <c r="BE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3"/>
      <c r="AV586" s="3"/>
      <c r="AW586" s="3"/>
      <c r="AX586" s="3"/>
      <c r="AY586" s="3"/>
      <c r="AZ586" s="3"/>
      <c r="BA586" s="3"/>
      <c r="BB586" s="3"/>
      <c r="BC586" s="3"/>
      <c r="BD586" s="3"/>
      <c r="BE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3"/>
      <c r="AV587" s="3"/>
      <c r="AW587" s="3"/>
      <c r="AX587" s="3"/>
      <c r="AY587" s="3"/>
      <c r="AZ587" s="3"/>
      <c r="BA587" s="3"/>
      <c r="BB587" s="3"/>
      <c r="BC587" s="3"/>
      <c r="BD587" s="3"/>
      <c r="BE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3"/>
      <c r="AV588" s="3"/>
      <c r="AW588" s="3"/>
      <c r="AX588" s="3"/>
      <c r="AY588" s="3"/>
      <c r="AZ588" s="3"/>
      <c r="BA588" s="3"/>
      <c r="BB588" s="3"/>
      <c r="BC588" s="3"/>
      <c r="BD588" s="3"/>
      <c r="BE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3"/>
      <c r="AV589" s="3"/>
      <c r="AW589" s="3"/>
      <c r="AX589" s="3"/>
      <c r="AY589" s="3"/>
      <c r="AZ589" s="3"/>
      <c r="BA589" s="3"/>
      <c r="BB589" s="3"/>
      <c r="BC589" s="3"/>
      <c r="BD589" s="3"/>
      <c r="BE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3"/>
      <c r="AV590" s="3"/>
      <c r="AW590" s="3"/>
      <c r="AX590" s="3"/>
      <c r="AY590" s="3"/>
      <c r="AZ590" s="3"/>
      <c r="BA590" s="3"/>
      <c r="BB590" s="3"/>
      <c r="BC590" s="3"/>
      <c r="BD590" s="3"/>
      <c r="BE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3"/>
      <c r="AV591" s="3"/>
      <c r="AW591" s="3"/>
      <c r="AX591" s="3"/>
      <c r="AY591" s="3"/>
      <c r="AZ591" s="3"/>
      <c r="BA591" s="3"/>
      <c r="BB591" s="3"/>
      <c r="BC591" s="3"/>
      <c r="BD591" s="3"/>
      <c r="BE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3"/>
      <c r="AV592" s="3"/>
      <c r="AW592" s="3"/>
      <c r="AX592" s="3"/>
      <c r="AY592" s="3"/>
      <c r="AZ592" s="3"/>
      <c r="BA592" s="3"/>
      <c r="BB592" s="3"/>
      <c r="BC592" s="3"/>
      <c r="BD592" s="3"/>
      <c r="BE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3"/>
      <c r="AV593" s="3"/>
      <c r="AW593" s="3"/>
      <c r="AX593" s="3"/>
      <c r="AY593" s="3"/>
      <c r="AZ593" s="3"/>
      <c r="BA593" s="3"/>
      <c r="BB593" s="3"/>
      <c r="BC593" s="3"/>
      <c r="BD593" s="3"/>
      <c r="BE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3"/>
      <c r="AV594" s="3"/>
      <c r="AW594" s="3"/>
      <c r="AX594" s="3"/>
      <c r="AY594" s="3"/>
      <c r="AZ594" s="3"/>
      <c r="BA594" s="3"/>
      <c r="BB594" s="3"/>
      <c r="BC594" s="3"/>
      <c r="BD594" s="3"/>
      <c r="BE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c r="AW595" s="3"/>
      <c r="AX595" s="3"/>
      <c r="AY595" s="3"/>
      <c r="AZ595" s="3"/>
      <c r="BA595" s="3"/>
      <c r="BB595" s="3"/>
      <c r="BC595" s="3"/>
      <c r="BD595" s="3"/>
      <c r="BE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c r="AU596" s="3"/>
      <c r="AV596" s="3"/>
      <c r="AW596" s="3"/>
      <c r="AX596" s="3"/>
      <c r="AY596" s="3"/>
      <c r="AZ596" s="3"/>
      <c r="BA596" s="3"/>
      <c r="BB596" s="3"/>
      <c r="BC596" s="3"/>
      <c r="BD596" s="3"/>
      <c r="BE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c r="AU597" s="3"/>
      <c r="AV597" s="3"/>
      <c r="AW597" s="3"/>
      <c r="AX597" s="3"/>
      <c r="AY597" s="3"/>
      <c r="AZ597" s="3"/>
      <c r="BA597" s="3"/>
      <c r="BB597" s="3"/>
      <c r="BC597" s="3"/>
      <c r="BD597" s="3"/>
      <c r="BE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3"/>
      <c r="AV598" s="3"/>
      <c r="AW598" s="3"/>
      <c r="AX598" s="3"/>
      <c r="AY598" s="3"/>
      <c r="AZ598" s="3"/>
      <c r="BA598" s="3"/>
      <c r="BB598" s="3"/>
      <c r="BC598" s="3"/>
      <c r="BD598" s="3"/>
      <c r="BE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c r="AU599" s="3"/>
      <c r="AV599" s="3"/>
      <c r="AW599" s="3"/>
      <c r="AX599" s="3"/>
      <c r="AY599" s="3"/>
      <c r="AZ599" s="3"/>
      <c r="BA599" s="3"/>
      <c r="BB599" s="3"/>
      <c r="BC599" s="3"/>
      <c r="BD599" s="3"/>
      <c r="BE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3"/>
      <c r="AV600" s="3"/>
      <c r="AW600" s="3"/>
      <c r="AX600" s="3"/>
      <c r="AY600" s="3"/>
      <c r="AZ600" s="3"/>
      <c r="BA600" s="3"/>
      <c r="BB600" s="3"/>
      <c r="BC600" s="3"/>
      <c r="BD600" s="3"/>
      <c r="BE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3"/>
      <c r="AV601" s="3"/>
      <c r="AW601" s="3"/>
      <c r="AX601" s="3"/>
      <c r="AY601" s="3"/>
      <c r="AZ601" s="3"/>
      <c r="BA601" s="3"/>
      <c r="BB601" s="3"/>
      <c r="BC601" s="3"/>
      <c r="BD601" s="3"/>
      <c r="BE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3"/>
      <c r="AV602" s="3"/>
      <c r="AW602" s="3"/>
      <c r="AX602" s="3"/>
      <c r="AY602" s="3"/>
      <c r="AZ602" s="3"/>
      <c r="BA602" s="3"/>
      <c r="BB602" s="3"/>
      <c r="BC602" s="3"/>
      <c r="BD602" s="3"/>
      <c r="BE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c r="AU603" s="3"/>
      <c r="AV603" s="3"/>
      <c r="AW603" s="3"/>
      <c r="AX603" s="3"/>
      <c r="AY603" s="3"/>
      <c r="AZ603" s="3"/>
      <c r="BA603" s="3"/>
      <c r="BB603" s="3"/>
      <c r="BC603" s="3"/>
      <c r="BD603" s="3"/>
      <c r="BE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3"/>
      <c r="AV604" s="3"/>
      <c r="AW604" s="3"/>
      <c r="AX604" s="3"/>
      <c r="AY604" s="3"/>
      <c r="AZ604" s="3"/>
      <c r="BA604" s="3"/>
      <c r="BB604" s="3"/>
      <c r="BC604" s="3"/>
      <c r="BD604" s="3"/>
      <c r="BE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3"/>
      <c r="AV605" s="3"/>
      <c r="AW605" s="3"/>
      <c r="AX605" s="3"/>
      <c r="AY605" s="3"/>
      <c r="AZ605" s="3"/>
      <c r="BA605" s="3"/>
      <c r="BB605" s="3"/>
      <c r="BC605" s="3"/>
      <c r="BD605" s="3"/>
      <c r="BE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c r="AU606" s="3"/>
      <c r="AV606" s="3"/>
      <c r="AW606" s="3"/>
      <c r="AX606" s="3"/>
      <c r="AY606" s="3"/>
      <c r="AZ606" s="3"/>
      <c r="BA606" s="3"/>
      <c r="BB606" s="3"/>
      <c r="BC606" s="3"/>
      <c r="BD606" s="3"/>
      <c r="BE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c r="AU607" s="3"/>
      <c r="AV607" s="3"/>
      <c r="AW607" s="3"/>
      <c r="AX607" s="3"/>
      <c r="AY607" s="3"/>
      <c r="AZ607" s="3"/>
      <c r="BA607" s="3"/>
      <c r="BB607" s="3"/>
      <c r="BC607" s="3"/>
      <c r="BD607" s="3"/>
      <c r="BE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3"/>
      <c r="AV608" s="3"/>
      <c r="AW608" s="3"/>
      <c r="AX608" s="3"/>
      <c r="AY608" s="3"/>
      <c r="AZ608" s="3"/>
      <c r="BA608" s="3"/>
      <c r="BB608" s="3"/>
      <c r="BC608" s="3"/>
      <c r="BD608" s="3"/>
      <c r="BE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c r="AU609" s="3"/>
      <c r="AV609" s="3"/>
      <c r="AW609" s="3"/>
      <c r="AX609" s="3"/>
      <c r="AY609" s="3"/>
      <c r="AZ609" s="3"/>
      <c r="BA609" s="3"/>
      <c r="BB609" s="3"/>
      <c r="BC609" s="3"/>
      <c r="BD609" s="3"/>
      <c r="BE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3"/>
      <c r="AV610" s="3"/>
      <c r="AW610" s="3"/>
      <c r="AX610" s="3"/>
      <c r="AY610" s="3"/>
      <c r="AZ610" s="3"/>
      <c r="BA610" s="3"/>
      <c r="BB610" s="3"/>
      <c r="BC610" s="3"/>
      <c r="BD610" s="3"/>
      <c r="BE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3"/>
      <c r="AV611" s="3"/>
      <c r="AW611" s="3"/>
      <c r="AX611" s="3"/>
      <c r="AY611" s="3"/>
      <c r="AZ611" s="3"/>
      <c r="BA611" s="3"/>
      <c r="BB611" s="3"/>
      <c r="BC611" s="3"/>
      <c r="BD611" s="3"/>
      <c r="BE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3"/>
      <c r="AV612" s="3"/>
      <c r="AW612" s="3"/>
      <c r="AX612" s="3"/>
      <c r="AY612" s="3"/>
      <c r="AZ612" s="3"/>
      <c r="BA612" s="3"/>
      <c r="BB612" s="3"/>
      <c r="BC612" s="3"/>
      <c r="BD612" s="3"/>
      <c r="BE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c r="AU613" s="3"/>
      <c r="AV613" s="3"/>
      <c r="AW613" s="3"/>
      <c r="AX613" s="3"/>
      <c r="AY613" s="3"/>
      <c r="AZ613" s="3"/>
      <c r="BA613" s="3"/>
      <c r="BB613" s="3"/>
      <c r="BC613" s="3"/>
      <c r="BD613" s="3"/>
      <c r="BE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3"/>
      <c r="AV614" s="3"/>
      <c r="AW614" s="3"/>
      <c r="AX614" s="3"/>
      <c r="AY614" s="3"/>
      <c r="AZ614" s="3"/>
      <c r="BA614" s="3"/>
      <c r="BB614" s="3"/>
      <c r="BC614" s="3"/>
      <c r="BD614" s="3"/>
      <c r="BE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c r="AU615" s="3"/>
      <c r="AV615" s="3"/>
      <c r="AW615" s="3"/>
      <c r="AX615" s="3"/>
      <c r="AY615" s="3"/>
      <c r="AZ615" s="3"/>
      <c r="BA615" s="3"/>
      <c r="BB615" s="3"/>
      <c r="BC615" s="3"/>
      <c r="BD615" s="3"/>
      <c r="BE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c r="AU616" s="3"/>
      <c r="AV616" s="3"/>
      <c r="AW616" s="3"/>
      <c r="AX616" s="3"/>
      <c r="AY616" s="3"/>
      <c r="AZ616" s="3"/>
      <c r="BA616" s="3"/>
      <c r="BB616" s="3"/>
      <c r="BC616" s="3"/>
      <c r="BD616" s="3"/>
      <c r="BE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c r="AU617" s="3"/>
      <c r="AV617" s="3"/>
      <c r="AW617" s="3"/>
      <c r="AX617" s="3"/>
      <c r="AY617" s="3"/>
      <c r="AZ617" s="3"/>
      <c r="BA617" s="3"/>
      <c r="BB617" s="3"/>
      <c r="BC617" s="3"/>
      <c r="BD617" s="3"/>
      <c r="BE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c r="AU618" s="3"/>
      <c r="AV618" s="3"/>
      <c r="AW618" s="3"/>
      <c r="AX618" s="3"/>
      <c r="AY618" s="3"/>
      <c r="AZ618" s="3"/>
      <c r="BA618" s="3"/>
      <c r="BB618" s="3"/>
      <c r="BC618" s="3"/>
      <c r="BD618" s="3"/>
      <c r="BE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c r="AU619" s="3"/>
      <c r="AV619" s="3"/>
      <c r="AW619" s="3"/>
      <c r="AX619" s="3"/>
      <c r="AY619" s="3"/>
      <c r="AZ619" s="3"/>
      <c r="BA619" s="3"/>
      <c r="BB619" s="3"/>
      <c r="BC619" s="3"/>
      <c r="BD619" s="3"/>
      <c r="BE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3"/>
      <c r="AV620" s="3"/>
      <c r="AW620" s="3"/>
      <c r="AX620" s="3"/>
      <c r="AY620" s="3"/>
      <c r="AZ620" s="3"/>
      <c r="BA620" s="3"/>
      <c r="BB620" s="3"/>
      <c r="BC620" s="3"/>
      <c r="BD620" s="3"/>
      <c r="BE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c r="AU621" s="3"/>
      <c r="AV621" s="3"/>
      <c r="AW621" s="3"/>
      <c r="AX621" s="3"/>
      <c r="AY621" s="3"/>
      <c r="AZ621" s="3"/>
      <c r="BA621" s="3"/>
      <c r="BB621" s="3"/>
      <c r="BC621" s="3"/>
      <c r="BD621" s="3"/>
      <c r="BE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3"/>
      <c r="AV622" s="3"/>
      <c r="AW622" s="3"/>
      <c r="AX622" s="3"/>
      <c r="AY622" s="3"/>
      <c r="AZ622" s="3"/>
      <c r="BA622" s="3"/>
      <c r="BB622" s="3"/>
      <c r="BC622" s="3"/>
      <c r="BD622" s="3"/>
      <c r="BE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3"/>
      <c r="AV623" s="3"/>
      <c r="AW623" s="3"/>
      <c r="AX623" s="3"/>
      <c r="AY623" s="3"/>
      <c r="AZ623" s="3"/>
      <c r="BA623" s="3"/>
      <c r="BB623" s="3"/>
      <c r="BC623" s="3"/>
      <c r="BD623" s="3"/>
      <c r="BE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3"/>
      <c r="AV624" s="3"/>
      <c r="AW624" s="3"/>
      <c r="AX624" s="3"/>
      <c r="AY624" s="3"/>
      <c r="AZ624" s="3"/>
      <c r="BA624" s="3"/>
      <c r="BB624" s="3"/>
      <c r="BC624" s="3"/>
      <c r="BD624" s="3"/>
      <c r="BE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c r="AU625" s="3"/>
      <c r="AV625" s="3"/>
      <c r="AW625" s="3"/>
      <c r="AX625" s="3"/>
      <c r="AY625" s="3"/>
      <c r="AZ625" s="3"/>
      <c r="BA625" s="3"/>
      <c r="BB625" s="3"/>
      <c r="BC625" s="3"/>
      <c r="BD625" s="3"/>
      <c r="BE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c r="AU626" s="3"/>
      <c r="AV626" s="3"/>
      <c r="AW626" s="3"/>
      <c r="AX626" s="3"/>
      <c r="AY626" s="3"/>
      <c r="AZ626" s="3"/>
      <c r="BA626" s="3"/>
      <c r="BB626" s="3"/>
      <c r="BC626" s="3"/>
      <c r="BD626" s="3"/>
      <c r="BE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3"/>
      <c r="AV627" s="3"/>
      <c r="AW627" s="3"/>
      <c r="AX627" s="3"/>
      <c r="AY627" s="3"/>
      <c r="AZ627" s="3"/>
      <c r="BA627" s="3"/>
      <c r="BB627" s="3"/>
      <c r="BC627" s="3"/>
      <c r="BD627" s="3"/>
      <c r="BE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3"/>
      <c r="AV628" s="3"/>
      <c r="AW628" s="3"/>
      <c r="AX628" s="3"/>
      <c r="AY628" s="3"/>
      <c r="AZ628" s="3"/>
      <c r="BA628" s="3"/>
      <c r="BB628" s="3"/>
      <c r="BC628" s="3"/>
      <c r="BD628" s="3"/>
      <c r="BE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c r="AU629" s="3"/>
      <c r="AV629" s="3"/>
      <c r="AW629" s="3"/>
      <c r="AX629" s="3"/>
      <c r="AY629" s="3"/>
      <c r="AZ629" s="3"/>
      <c r="BA629" s="3"/>
      <c r="BB629" s="3"/>
      <c r="BC629" s="3"/>
      <c r="BD629" s="3"/>
      <c r="BE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3"/>
      <c r="AV630" s="3"/>
      <c r="AW630" s="3"/>
      <c r="AX630" s="3"/>
      <c r="AY630" s="3"/>
      <c r="AZ630" s="3"/>
      <c r="BA630" s="3"/>
      <c r="BB630" s="3"/>
      <c r="BC630" s="3"/>
      <c r="BD630" s="3"/>
      <c r="BE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3"/>
      <c r="AV631" s="3"/>
      <c r="AW631" s="3"/>
      <c r="AX631" s="3"/>
      <c r="AY631" s="3"/>
      <c r="AZ631" s="3"/>
      <c r="BA631" s="3"/>
      <c r="BB631" s="3"/>
      <c r="BC631" s="3"/>
      <c r="BD631" s="3"/>
      <c r="BE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3"/>
      <c r="AV632" s="3"/>
      <c r="AW632" s="3"/>
      <c r="AX632" s="3"/>
      <c r="AY632" s="3"/>
      <c r="AZ632" s="3"/>
      <c r="BA632" s="3"/>
      <c r="BB632" s="3"/>
      <c r="BC632" s="3"/>
      <c r="BD632" s="3"/>
      <c r="BE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c r="AU633" s="3"/>
      <c r="AV633" s="3"/>
      <c r="AW633" s="3"/>
      <c r="AX633" s="3"/>
      <c r="AY633" s="3"/>
      <c r="AZ633" s="3"/>
      <c r="BA633" s="3"/>
      <c r="BB633" s="3"/>
      <c r="BC633" s="3"/>
      <c r="BD633" s="3"/>
      <c r="BE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3"/>
      <c r="AV634" s="3"/>
      <c r="AW634" s="3"/>
      <c r="AX634" s="3"/>
      <c r="AY634" s="3"/>
      <c r="AZ634" s="3"/>
      <c r="BA634" s="3"/>
      <c r="BB634" s="3"/>
      <c r="BC634" s="3"/>
      <c r="BD634" s="3"/>
      <c r="BE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3"/>
      <c r="AV635" s="3"/>
      <c r="AW635" s="3"/>
      <c r="AX635" s="3"/>
      <c r="AY635" s="3"/>
      <c r="AZ635" s="3"/>
      <c r="BA635" s="3"/>
      <c r="BB635" s="3"/>
      <c r="BC635" s="3"/>
      <c r="BD635" s="3"/>
      <c r="BE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3"/>
      <c r="AV636" s="3"/>
      <c r="AW636" s="3"/>
      <c r="AX636" s="3"/>
      <c r="AY636" s="3"/>
      <c r="AZ636" s="3"/>
      <c r="BA636" s="3"/>
      <c r="BB636" s="3"/>
      <c r="BC636" s="3"/>
      <c r="BD636" s="3"/>
      <c r="BE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c r="AU637" s="3"/>
      <c r="AV637" s="3"/>
      <c r="AW637" s="3"/>
      <c r="AX637" s="3"/>
      <c r="AY637" s="3"/>
      <c r="AZ637" s="3"/>
      <c r="BA637" s="3"/>
      <c r="BB637" s="3"/>
      <c r="BC637" s="3"/>
      <c r="BD637" s="3"/>
      <c r="BE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c r="AU638" s="3"/>
      <c r="AV638" s="3"/>
      <c r="AW638" s="3"/>
      <c r="AX638" s="3"/>
      <c r="AY638" s="3"/>
      <c r="AZ638" s="3"/>
      <c r="BA638" s="3"/>
      <c r="BB638" s="3"/>
      <c r="BC638" s="3"/>
      <c r="BD638" s="3"/>
      <c r="BE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c r="AU639" s="3"/>
      <c r="AV639" s="3"/>
      <c r="AW639" s="3"/>
      <c r="AX639" s="3"/>
      <c r="AY639" s="3"/>
      <c r="AZ639" s="3"/>
      <c r="BA639" s="3"/>
      <c r="BB639" s="3"/>
      <c r="BC639" s="3"/>
      <c r="BD639" s="3"/>
      <c r="BE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c r="AU640" s="3"/>
      <c r="AV640" s="3"/>
      <c r="AW640" s="3"/>
      <c r="AX640" s="3"/>
      <c r="AY640" s="3"/>
      <c r="AZ640" s="3"/>
      <c r="BA640" s="3"/>
      <c r="BB640" s="3"/>
      <c r="BC640" s="3"/>
      <c r="BD640" s="3"/>
      <c r="BE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3"/>
      <c r="AV641" s="3"/>
      <c r="AW641" s="3"/>
      <c r="AX641" s="3"/>
      <c r="AY641" s="3"/>
      <c r="AZ641" s="3"/>
      <c r="BA641" s="3"/>
      <c r="BB641" s="3"/>
      <c r="BC641" s="3"/>
      <c r="BD641" s="3"/>
      <c r="BE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3"/>
      <c r="AV642" s="3"/>
      <c r="AW642" s="3"/>
      <c r="AX642" s="3"/>
      <c r="AY642" s="3"/>
      <c r="AZ642" s="3"/>
      <c r="BA642" s="3"/>
      <c r="BB642" s="3"/>
      <c r="BC642" s="3"/>
      <c r="BD642" s="3"/>
      <c r="BE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c r="AU643" s="3"/>
      <c r="AV643" s="3"/>
      <c r="AW643" s="3"/>
      <c r="AX643" s="3"/>
      <c r="AY643" s="3"/>
      <c r="AZ643" s="3"/>
      <c r="BA643" s="3"/>
      <c r="BB643" s="3"/>
      <c r="BC643" s="3"/>
      <c r="BD643" s="3"/>
      <c r="BE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c r="AU644" s="3"/>
      <c r="AV644" s="3"/>
      <c r="AW644" s="3"/>
      <c r="AX644" s="3"/>
      <c r="AY644" s="3"/>
      <c r="AZ644" s="3"/>
      <c r="BA644" s="3"/>
      <c r="BB644" s="3"/>
      <c r="BC644" s="3"/>
      <c r="BD644" s="3"/>
      <c r="BE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c r="AU645" s="3"/>
      <c r="AV645" s="3"/>
      <c r="AW645" s="3"/>
      <c r="AX645" s="3"/>
      <c r="AY645" s="3"/>
      <c r="AZ645" s="3"/>
      <c r="BA645" s="3"/>
      <c r="BB645" s="3"/>
      <c r="BC645" s="3"/>
      <c r="BD645" s="3"/>
      <c r="BE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c r="AW646" s="3"/>
      <c r="AX646" s="3"/>
      <c r="AY646" s="3"/>
      <c r="AZ646" s="3"/>
      <c r="BA646" s="3"/>
      <c r="BB646" s="3"/>
      <c r="BC646" s="3"/>
      <c r="BD646" s="3"/>
      <c r="BE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3"/>
      <c r="AV647" s="3"/>
      <c r="AW647" s="3"/>
      <c r="AX647" s="3"/>
      <c r="AY647" s="3"/>
      <c r="AZ647" s="3"/>
      <c r="BA647" s="3"/>
      <c r="BB647" s="3"/>
      <c r="BC647" s="3"/>
      <c r="BD647" s="3"/>
      <c r="BE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c r="AW648" s="3"/>
      <c r="AX648" s="3"/>
      <c r="AY648" s="3"/>
      <c r="AZ648" s="3"/>
      <c r="BA648" s="3"/>
      <c r="BB648" s="3"/>
      <c r="BC648" s="3"/>
      <c r="BD648" s="3"/>
      <c r="BE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
      <c r="AV649" s="3"/>
      <c r="AW649" s="3"/>
      <c r="AX649" s="3"/>
      <c r="AY649" s="3"/>
      <c r="AZ649" s="3"/>
      <c r="BA649" s="3"/>
      <c r="BB649" s="3"/>
      <c r="BC649" s="3"/>
      <c r="BD649" s="3"/>
      <c r="BE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
      <c r="AV650" s="3"/>
      <c r="AW650" s="3"/>
      <c r="AX650" s="3"/>
      <c r="AY650" s="3"/>
      <c r="AZ650" s="3"/>
      <c r="BA650" s="3"/>
      <c r="BB650" s="3"/>
      <c r="BC650" s="3"/>
      <c r="BD650" s="3"/>
      <c r="BE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
      <c r="AV651" s="3"/>
      <c r="AW651" s="3"/>
      <c r="AX651" s="3"/>
      <c r="AY651" s="3"/>
      <c r="AZ651" s="3"/>
      <c r="BA651" s="3"/>
      <c r="BB651" s="3"/>
      <c r="BC651" s="3"/>
      <c r="BD651" s="3"/>
      <c r="BE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c r="AV652" s="3"/>
      <c r="AW652" s="3"/>
      <c r="AX652" s="3"/>
      <c r="AY652" s="3"/>
      <c r="AZ652" s="3"/>
      <c r="BA652" s="3"/>
      <c r="BB652" s="3"/>
      <c r="BC652" s="3"/>
      <c r="BD652" s="3"/>
      <c r="BE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c r="AV653" s="3"/>
      <c r="AW653" s="3"/>
      <c r="AX653" s="3"/>
      <c r="AY653" s="3"/>
      <c r="AZ653" s="3"/>
      <c r="BA653" s="3"/>
      <c r="BB653" s="3"/>
      <c r="BC653" s="3"/>
      <c r="BD653" s="3"/>
      <c r="BE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3"/>
      <c r="AV654" s="3"/>
      <c r="AW654" s="3"/>
      <c r="AX654" s="3"/>
      <c r="AY654" s="3"/>
      <c r="AZ654" s="3"/>
      <c r="BA654" s="3"/>
      <c r="BB654" s="3"/>
      <c r="BC654" s="3"/>
      <c r="BD654" s="3"/>
      <c r="BE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c r="AW655" s="3"/>
      <c r="AX655" s="3"/>
      <c r="AY655" s="3"/>
      <c r="AZ655" s="3"/>
      <c r="BA655" s="3"/>
      <c r="BB655" s="3"/>
      <c r="BC655" s="3"/>
      <c r="BD655" s="3"/>
      <c r="BE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3"/>
      <c r="AV656" s="3"/>
      <c r="AW656" s="3"/>
      <c r="AX656" s="3"/>
      <c r="AY656" s="3"/>
      <c r="AZ656" s="3"/>
      <c r="BA656" s="3"/>
      <c r="BB656" s="3"/>
      <c r="BC656" s="3"/>
      <c r="BD656" s="3"/>
      <c r="BE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3"/>
      <c r="AV657" s="3"/>
      <c r="AW657" s="3"/>
      <c r="AX657" s="3"/>
      <c r="AY657" s="3"/>
      <c r="AZ657" s="3"/>
      <c r="BA657" s="3"/>
      <c r="BB657" s="3"/>
      <c r="BC657" s="3"/>
      <c r="BD657" s="3"/>
      <c r="BE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3"/>
      <c r="AV658" s="3"/>
      <c r="AW658" s="3"/>
      <c r="AX658" s="3"/>
      <c r="AY658" s="3"/>
      <c r="AZ658" s="3"/>
      <c r="BA658" s="3"/>
      <c r="BB658" s="3"/>
      <c r="BC658" s="3"/>
      <c r="BD658" s="3"/>
      <c r="BE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3"/>
      <c r="AV659" s="3"/>
      <c r="AW659" s="3"/>
      <c r="AX659" s="3"/>
      <c r="AY659" s="3"/>
      <c r="AZ659" s="3"/>
      <c r="BA659" s="3"/>
      <c r="BB659" s="3"/>
      <c r="BC659" s="3"/>
      <c r="BD659" s="3"/>
      <c r="BE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c r="AV660" s="3"/>
      <c r="AW660" s="3"/>
      <c r="AX660" s="3"/>
      <c r="AY660" s="3"/>
      <c r="AZ660" s="3"/>
      <c r="BA660" s="3"/>
      <c r="BB660" s="3"/>
      <c r="BC660" s="3"/>
      <c r="BD660" s="3"/>
      <c r="BE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c r="AW661" s="3"/>
      <c r="AX661" s="3"/>
      <c r="AY661" s="3"/>
      <c r="AZ661" s="3"/>
      <c r="BA661" s="3"/>
      <c r="BB661" s="3"/>
      <c r="BC661" s="3"/>
      <c r="BD661" s="3"/>
      <c r="BE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3"/>
      <c r="AV662" s="3"/>
      <c r="AW662" s="3"/>
      <c r="AX662" s="3"/>
      <c r="AY662" s="3"/>
      <c r="AZ662" s="3"/>
      <c r="BA662" s="3"/>
      <c r="BB662" s="3"/>
      <c r="BC662" s="3"/>
      <c r="BD662" s="3"/>
      <c r="BE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c r="AV663" s="3"/>
      <c r="AW663" s="3"/>
      <c r="AX663" s="3"/>
      <c r="AY663" s="3"/>
      <c r="AZ663" s="3"/>
      <c r="BA663" s="3"/>
      <c r="BB663" s="3"/>
      <c r="BC663" s="3"/>
      <c r="BD663" s="3"/>
      <c r="BE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c r="AW664" s="3"/>
      <c r="AX664" s="3"/>
      <c r="AY664" s="3"/>
      <c r="AZ664" s="3"/>
      <c r="BA664" s="3"/>
      <c r="BB664" s="3"/>
      <c r="BC664" s="3"/>
      <c r="BD664" s="3"/>
      <c r="BE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
      <c r="AV665" s="3"/>
      <c r="AW665" s="3"/>
      <c r="AX665" s="3"/>
      <c r="AY665" s="3"/>
      <c r="AZ665" s="3"/>
      <c r="BA665" s="3"/>
      <c r="BB665" s="3"/>
      <c r="BC665" s="3"/>
      <c r="BD665" s="3"/>
      <c r="BE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3"/>
      <c r="AV666" s="3"/>
      <c r="AW666" s="3"/>
      <c r="AX666" s="3"/>
      <c r="AY666" s="3"/>
      <c r="AZ666" s="3"/>
      <c r="BA666" s="3"/>
      <c r="BB666" s="3"/>
      <c r="BC666" s="3"/>
      <c r="BD666" s="3"/>
      <c r="BE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c r="AU667" s="3"/>
      <c r="AV667" s="3"/>
      <c r="AW667" s="3"/>
      <c r="AX667" s="3"/>
      <c r="AY667" s="3"/>
      <c r="AZ667" s="3"/>
      <c r="BA667" s="3"/>
      <c r="BB667" s="3"/>
      <c r="BC667" s="3"/>
      <c r="BD667" s="3"/>
      <c r="BE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c r="AU668" s="3"/>
      <c r="AV668" s="3"/>
      <c r="AW668" s="3"/>
      <c r="AX668" s="3"/>
      <c r="AY668" s="3"/>
      <c r="AZ668" s="3"/>
      <c r="BA668" s="3"/>
      <c r="BB668" s="3"/>
      <c r="BC668" s="3"/>
      <c r="BD668" s="3"/>
      <c r="BE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c r="AU669" s="3"/>
      <c r="AV669" s="3"/>
      <c r="AW669" s="3"/>
      <c r="AX669" s="3"/>
      <c r="AY669" s="3"/>
      <c r="AZ669" s="3"/>
      <c r="BA669" s="3"/>
      <c r="BB669" s="3"/>
      <c r="BC669" s="3"/>
      <c r="BD669" s="3"/>
      <c r="BE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c r="AU670" s="3"/>
      <c r="AV670" s="3"/>
      <c r="AW670" s="3"/>
      <c r="AX670" s="3"/>
      <c r="AY670" s="3"/>
      <c r="AZ670" s="3"/>
      <c r="BA670" s="3"/>
      <c r="BB670" s="3"/>
      <c r="BC670" s="3"/>
      <c r="BD670" s="3"/>
      <c r="BE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3"/>
      <c r="AV671" s="3"/>
      <c r="AW671" s="3"/>
      <c r="AX671" s="3"/>
      <c r="AY671" s="3"/>
      <c r="AZ671" s="3"/>
      <c r="BA671" s="3"/>
      <c r="BB671" s="3"/>
      <c r="BC671" s="3"/>
      <c r="BD671" s="3"/>
      <c r="BE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3"/>
      <c r="AV672" s="3"/>
      <c r="AW672" s="3"/>
      <c r="AX672" s="3"/>
      <c r="AY672" s="3"/>
      <c r="AZ672" s="3"/>
      <c r="BA672" s="3"/>
      <c r="BB672" s="3"/>
      <c r="BC672" s="3"/>
      <c r="BD672" s="3"/>
      <c r="BE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3"/>
      <c r="AV673" s="3"/>
      <c r="AW673" s="3"/>
      <c r="AX673" s="3"/>
      <c r="AY673" s="3"/>
      <c r="AZ673" s="3"/>
      <c r="BA673" s="3"/>
      <c r="BB673" s="3"/>
      <c r="BC673" s="3"/>
      <c r="BD673" s="3"/>
      <c r="BE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c r="AU674" s="3"/>
      <c r="AV674" s="3"/>
      <c r="AW674" s="3"/>
      <c r="AX674" s="3"/>
      <c r="AY674" s="3"/>
      <c r="AZ674" s="3"/>
      <c r="BA674" s="3"/>
      <c r="BB674" s="3"/>
      <c r="BC674" s="3"/>
      <c r="BD674" s="3"/>
      <c r="BE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3"/>
      <c r="AV675" s="3"/>
      <c r="AW675" s="3"/>
      <c r="AX675" s="3"/>
      <c r="AY675" s="3"/>
      <c r="AZ675" s="3"/>
      <c r="BA675" s="3"/>
      <c r="BB675" s="3"/>
      <c r="BC675" s="3"/>
      <c r="BD675" s="3"/>
      <c r="BE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c r="AU676" s="3"/>
      <c r="AV676" s="3"/>
      <c r="AW676" s="3"/>
      <c r="AX676" s="3"/>
      <c r="AY676" s="3"/>
      <c r="AZ676" s="3"/>
      <c r="BA676" s="3"/>
      <c r="BB676" s="3"/>
      <c r="BC676" s="3"/>
      <c r="BD676" s="3"/>
      <c r="BE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c r="AT677" s="3"/>
      <c r="AU677" s="3"/>
      <c r="AV677" s="3"/>
      <c r="AW677" s="3"/>
      <c r="AX677" s="3"/>
      <c r="AY677" s="3"/>
      <c r="AZ677" s="3"/>
      <c r="BA677" s="3"/>
      <c r="BB677" s="3"/>
      <c r="BC677" s="3"/>
      <c r="BD677" s="3"/>
      <c r="BE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c r="AU678" s="3"/>
      <c r="AV678" s="3"/>
      <c r="AW678" s="3"/>
      <c r="AX678" s="3"/>
      <c r="AY678" s="3"/>
      <c r="AZ678" s="3"/>
      <c r="BA678" s="3"/>
      <c r="BB678" s="3"/>
      <c r="BC678" s="3"/>
      <c r="BD678" s="3"/>
      <c r="BE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3"/>
      <c r="AV679" s="3"/>
      <c r="AW679" s="3"/>
      <c r="AX679" s="3"/>
      <c r="AY679" s="3"/>
      <c r="AZ679" s="3"/>
      <c r="BA679" s="3"/>
      <c r="BB679" s="3"/>
      <c r="BC679" s="3"/>
      <c r="BD679" s="3"/>
      <c r="BE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c r="AU680" s="3"/>
      <c r="AV680" s="3"/>
      <c r="AW680" s="3"/>
      <c r="AX680" s="3"/>
      <c r="AY680" s="3"/>
      <c r="AZ680" s="3"/>
      <c r="BA680" s="3"/>
      <c r="BB680" s="3"/>
      <c r="BC680" s="3"/>
      <c r="BD680" s="3"/>
      <c r="BE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3"/>
      <c r="AV681" s="3"/>
      <c r="AW681" s="3"/>
      <c r="AX681" s="3"/>
      <c r="AY681" s="3"/>
      <c r="AZ681" s="3"/>
      <c r="BA681" s="3"/>
      <c r="BB681" s="3"/>
      <c r="BC681" s="3"/>
      <c r="BD681" s="3"/>
      <c r="BE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3"/>
      <c r="AV682" s="3"/>
      <c r="AW682" s="3"/>
      <c r="AX682" s="3"/>
      <c r="AY682" s="3"/>
      <c r="AZ682" s="3"/>
      <c r="BA682" s="3"/>
      <c r="BB682" s="3"/>
      <c r="BC682" s="3"/>
      <c r="BD682" s="3"/>
      <c r="BE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
      <c r="AV683" s="3"/>
      <c r="AW683" s="3"/>
      <c r="AX683" s="3"/>
      <c r="AY683" s="3"/>
      <c r="AZ683" s="3"/>
      <c r="BA683" s="3"/>
      <c r="BB683" s="3"/>
      <c r="BC683" s="3"/>
      <c r="BD683" s="3"/>
      <c r="BE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c r="AU684" s="3"/>
      <c r="AV684" s="3"/>
      <c r="AW684" s="3"/>
      <c r="AX684" s="3"/>
      <c r="AY684" s="3"/>
      <c r="AZ684" s="3"/>
      <c r="BA684" s="3"/>
      <c r="BB684" s="3"/>
      <c r="BC684" s="3"/>
      <c r="BD684" s="3"/>
      <c r="BE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
      <c r="AV685" s="3"/>
      <c r="AW685" s="3"/>
      <c r="AX685" s="3"/>
      <c r="AY685" s="3"/>
      <c r="AZ685" s="3"/>
      <c r="BA685" s="3"/>
      <c r="BB685" s="3"/>
      <c r="BC685" s="3"/>
      <c r="BD685" s="3"/>
      <c r="BE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
      <c r="AV686" s="3"/>
      <c r="AW686" s="3"/>
      <c r="AX686" s="3"/>
      <c r="AY686" s="3"/>
      <c r="AZ686" s="3"/>
      <c r="BA686" s="3"/>
      <c r="BB686" s="3"/>
      <c r="BC686" s="3"/>
      <c r="BD686" s="3"/>
      <c r="BE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c r="AU687" s="3"/>
      <c r="AV687" s="3"/>
      <c r="AW687" s="3"/>
      <c r="AX687" s="3"/>
      <c r="AY687" s="3"/>
      <c r="AZ687" s="3"/>
      <c r="BA687" s="3"/>
      <c r="BB687" s="3"/>
      <c r="BC687" s="3"/>
      <c r="BD687" s="3"/>
      <c r="BE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c r="AU688" s="3"/>
      <c r="AV688" s="3"/>
      <c r="AW688" s="3"/>
      <c r="AX688" s="3"/>
      <c r="AY688" s="3"/>
      <c r="AZ688" s="3"/>
      <c r="BA688" s="3"/>
      <c r="BB688" s="3"/>
      <c r="BC688" s="3"/>
      <c r="BD688" s="3"/>
      <c r="BE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3"/>
      <c r="AV689" s="3"/>
      <c r="AW689" s="3"/>
      <c r="AX689" s="3"/>
      <c r="AY689" s="3"/>
      <c r="AZ689" s="3"/>
      <c r="BA689" s="3"/>
      <c r="BB689" s="3"/>
      <c r="BC689" s="3"/>
      <c r="BD689" s="3"/>
      <c r="BE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3"/>
      <c r="AV690" s="3"/>
      <c r="AW690" s="3"/>
      <c r="AX690" s="3"/>
      <c r="AY690" s="3"/>
      <c r="AZ690" s="3"/>
      <c r="BA690" s="3"/>
      <c r="BB690" s="3"/>
      <c r="BC690" s="3"/>
      <c r="BD690" s="3"/>
      <c r="BE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3"/>
      <c r="AV691" s="3"/>
      <c r="AW691" s="3"/>
      <c r="AX691" s="3"/>
      <c r="AY691" s="3"/>
      <c r="AZ691" s="3"/>
      <c r="BA691" s="3"/>
      <c r="BB691" s="3"/>
      <c r="BC691" s="3"/>
      <c r="BD691" s="3"/>
      <c r="BE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3"/>
      <c r="AV692" s="3"/>
      <c r="AW692" s="3"/>
      <c r="AX692" s="3"/>
      <c r="AY692" s="3"/>
      <c r="AZ692" s="3"/>
      <c r="BA692" s="3"/>
      <c r="BB692" s="3"/>
      <c r="BC692" s="3"/>
      <c r="BD692" s="3"/>
      <c r="BE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c r="AU693" s="3"/>
      <c r="AV693" s="3"/>
      <c r="AW693" s="3"/>
      <c r="AX693" s="3"/>
      <c r="AY693" s="3"/>
      <c r="AZ693" s="3"/>
      <c r="BA693" s="3"/>
      <c r="BB693" s="3"/>
      <c r="BC693" s="3"/>
      <c r="BD693" s="3"/>
      <c r="BE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c r="AU694" s="3"/>
      <c r="AV694" s="3"/>
      <c r="AW694" s="3"/>
      <c r="AX694" s="3"/>
      <c r="AY694" s="3"/>
      <c r="AZ694" s="3"/>
      <c r="BA694" s="3"/>
      <c r="BB694" s="3"/>
      <c r="BC694" s="3"/>
      <c r="BD694" s="3"/>
      <c r="BE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3"/>
      <c r="AV695" s="3"/>
      <c r="AW695" s="3"/>
      <c r="AX695" s="3"/>
      <c r="AY695" s="3"/>
      <c r="AZ695" s="3"/>
      <c r="BA695" s="3"/>
      <c r="BB695" s="3"/>
      <c r="BC695" s="3"/>
      <c r="BD695" s="3"/>
      <c r="BE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c r="AU696" s="3"/>
      <c r="AV696" s="3"/>
      <c r="AW696" s="3"/>
      <c r="AX696" s="3"/>
      <c r="AY696" s="3"/>
      <c r="AZ696" s="3"/>
      <c r="BA696" s="3"/>
      <c r="BB696" s="3"/>
      <c r="BC696" s="3"/>
      <c r="BD696" s="3"/>
      <c r="BE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3"/>
      <c r="AV697" s="3"/>
      <c r="AW697" s="3"/>
      <c r="AX697" s="3"/>
      <c r="AY697" s="3"/>
      <c r="AZ697" s="3"/>
      <c r="BA697" s="3"/>
      <c r="BB697" s="3"/>
      <c r="BC697" s="3"/>
      <c r="BD697" s="3"/>
      <c r="BE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c r="AU698" s="3"/>
      <c r="AV698" s="3"/>
      <c r="AW698" s="3"/>
      <c r="AX698" s="3"/>
      <c r="AY698" s="3"/>
      <c r="AZ698" s="3"/>
      <c r="BA698" s="3"/>
      <c r="BB698" s="3"/>
      <c r="BC698" s="3"/>
      <c r="BD698" s="3"/>
      <c r="BE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3"/>
      <c r="AV699" s="3"/>
      <c r="AW699" s="3"/>
      <c r="AX699" s="3"/>
      <c r="AY699" s="3"/>
      <c r="AZ699" s="3"/>
      <c r="BA699" s="3"/>
      <c r="BB699" s="3"/>
      <c r="BC699" s="3"/>
      <c r="BD699" s="3"/>
      <c r="BE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
      <c r="AV700" s="3"/>
      <c r="AW700" s="3"/>
      <c r="AX700" s="3"/>
      <c r="AY700" s="3"/>
      <c r="AZ700" s="3"/>
      <c r="BA700" s="3"/>
      <c r="BB700" s="3"/>
      <c r="BC700" s="3"/>
      <c r="BD700" s="3"/>
      <c r="BE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c r="AU701" s="3"/>
      <c r="AV701" s="3"/>
      <c r="AW701" s="3"/>
      <c r="AX701" s="3"/>
      <c r="AY701" s="3"/>
      <c r="AZ701" s="3"/>
      <c r="BA701" s="3"/>
      <c r="BB701" s="3"/>
      <c r="BC701" s="3"/>
      <c r="BD701" s="3"/>
      <c r="BE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c r="AU702" s="3"/>
      <c r="AV702" s="3"/>
      <c r="AW702" s="3"/>
      <c r="AX702" s="3"/>
      <c r="AY702" s="3"/>
      <c r="AZ702" s="3"/>
      <c r="BA702" s="3"/>
      <c r="BB702" s="3"/>
      <c r="BC702" s="3"/>
      <c r="BD702" s="3"/>
      <c r="BE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c r="AU703" s="3"/>
      <c r="AV703" s="3"/>
      <c r="AW703" s="3"/>
      <c r="AX703" s="3"/>
      <c r="AY703" s="3"/>
      <c r="AZ703" s="3"/>
      <c r="BA703" s="3"/>
      <c r="BB703" s="3"/>
      <c r="BC703" s="3"/>
      <c r="BD703" s="3"/>
      <c r="BE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3"/>
      <c r="AV704" s="3"/>
      <c r="AW704" s="3"/>
      <c r="AX704" s="3"/>
      <c r="AY704" s="3"/>
      <c r="AZ704" s="3"/>
      <c r="BA704" s="3"/>
      <c r="BB704" s="3"/>
      <c r="BC704" s="3"/>
      <c r="BD704" s="3"/>
      <c r="BE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c r="AU705" s="3"/>
      <c r="AV705" s="3"/>
      <c r="AW705" s="3"/>
      <c r="AX705" s="3"/>
      <c r="AY705" s="3"/>
      <c r="AZ705" s="3"/>
      <c r="BA705" s="3"/>
      <c r="BB705" s="3"/>
      <c r="BC705" s="3"/>
      <c r="BD705" s="3"/>
      <c r="BE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3"/>
      <c r="AV706" s="3"/>
      <c r="AW706" s="3"/>
      <c r="AX706" s="3"/>
      <c r="AY706" s="3"/>
      <c r="AZ706" s="3"/>
      <c r="BA706" s="3"/>
      <c r="BB706" s="3"/>
      <c r="BC706" s="3"/>
      <c r="BD706" s="3"/>
      <c r="BE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c r="AU707" s="3"/>
      <c r="AV707" s="3"/>
      <c r="AW707" s="3"/>
      <c r="AX707" s="3"/>
      <c r="AY707" s="3"/>
      <c r="AZ707" s="3"/>
      <c r="BA707" s="3"/>
      <c r="BB707" s="3"/>
      <c r="BC707" s="3"/>
      <c r="BD707" s="3"/>
      <c r="BE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c r="AU708" s="3"/>
      <c r="AV708" s="3"/>
      <c r="AW708" s="3"/>
      <c r="AX708" s="3"/>
      <c r="AY708" s="3"/>
      <c r="AZ708" s="3"/>
      <c r="BA708" s="3"/>
      <c r="BB708" s="3"/>
      <c r="BC708" s="3"/>
      <c r="BD708" s="3"/>
      <c r="BE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3"/>
      <c r="AV709" s="3"/>
      <c r="AW709" s="3"/>
      <c r="AX709" s="3"/>
      <c r="AY709" s="3"/>
      <c r="AZ709" s="3"/>
      <c r="BA709" s="3"/>
      <c r="BB709" s="3"/>
      <c r="BC709" s="3"/>
      <c r="BD709" s="3"/>
      <c r="BE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3"/>
      <c r="AV710" s="3"/>
      <c r="AW710" s="3"/>
      <c r="AX710" s="3"/>
      <c r="AY710" s="3"/>
      <c r="AZ710" s="3"/>
      <c r="BA710" s="3"/>
      <c r="BB710" s="3"/>
      <c r="BC710" s="3"/>
      <c r="BD710" s="3"/>
      <c r="BE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3"/>
      <c r="AV711" s="3"/>
      <c r="AW711" s="3"/>
      <c r="AX711" s="3"/>
      <c r="AY711" s="3"/>
      <c r="AZ711" s="3"/>
      <c r="BA711" s="3"/>
      <c r="BB711" s="3"/>
      <c r="BC711" s="3"/>
      <c r="BD711" s="3"/>
      <c r="BE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
      <c r="AV712" s="3"/>
      <c r="AW712" s="3"/>
      <c r="AX712" s="3"/>
      <c r="AY712" s="3"/>
      <c r="AZ712" s="3"/>
      <c r="BA712" s="3"/>
      <c r="BB712" s="3"/>
      <c r="BC712" s="3"/>
      <c r="BD712" s="3"/>
      <c r="BE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3"/>
      <c r="AV713" s="3"/>
      <c r="AW713" s="3"/>
      <c r="AX713" s="3"/>
      <c r="AY713" s="3"/>
      <c r="AZ713" s="3"/>
      <c r="BA713" s="3"/>
      <c r="BB713" s="3"/>
      <c r="BC713" s="3"/>
      <c r="BD713" s="3"/>
      <c r="BE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3"/>
      <c r="AV714" s="3"/>
      <c r="AW714" s="3"/>
      <c r="AX714" s="3"/>
      <c r="AY714" s="3"/>
      <c r="AZ714" s="3"/>
      <c r="BA714" s="3"/>
      <c r="BB714" s="3"/>
      <c r="BC714" s="3"/>
      <c r="BD714" s="3"/>
      <c r="BE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3"/>
      <c r="AV715" s="3"/>
      <c r="AW715" s="3"/>
      <c r="AX715" s="3"/>
      <c r="AY715" s="3"/>
      <c r="AZ715" s="3"/>
      <c r="BA715" s="3"/>
      <c r="BB715" s="3"/>
      <c r="BC715" s="3"/>
      <c r="BD715" s="3"/>
      <c r="BE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3"/>
      <c r="AV716" s="3"/>
      <c r="AW716" s="3"/>
      <c r="AX716" s="3"/>
      <c r="AY716" s="3"/>
      <c r="AZ716" s="3"/>
      <c r="BA716" s="3"/>
      <c r="BB716" s="3"/>
      <c r="BC716" s="3"/>
      <c r="BD716" s="3"/>
      <c r="BE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3"/>
      <c r="AV717" s="3"/>
      <c r="AW717" s="3"/>
      <c r="AX717" s="3"/>
      <c r="AY717" s="3"/>
      <c r="AZ717" s="3"/>
      <c r="BA717" s="3"/>
      <c r="BB717" s="3"/>
      <c r="BC717" s="3"/>
      <c r="BD717" s="3"/>
      <c r="BE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3"/>
      <c r="AV718" s="3"/>
      <c r="AW718" s="3"/>
      <c r="AX718" s="3"/>
      <c r="AY718" s="3"/>
      <c r="AZ718" s="3"/>
      <c r="BA718" s="3"/>
      <c r="BB718" s="3"/>
      <c r="BC718" s="3"/>
      <c r="BD718" s="3"/>
      <c r="BE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3"/>
      <c r="AV719" s="3"/>
      <c r="AW719" s="3"/>
      <c r="AX719" s="3"/>
      <c r="AY719" s="3"/>
      <c r="AZ719" s="3"/>
      <c r="BA719" s="3"/>
      <c r="BB719" s="3"/>
      <c r="BC719" s="3"/>
      <c r="BD719" s="3"/>
      <c r="BE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3"/>
      <c r="AV720" s="3"/>
      <c r="AW720" s="3"/>
      <c r="AX720" s="3"/>
      <c r="AY720" s="3"/>
      <c r="AZ720" s="3"/>
      <c r="BA720" s="3"/>
      <c r="BB720" s="3"/>
      <c r="BC720" s="3"/>
      <c r="BD720" s="3"/>
      <c r="BE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c r="AU721" s="3"/>
      <c r="AV721" s="3"/>
      <c r="AW721" s="3"/>
      <c r="AX721" s="3"/>
      <c r="AY721" s="3"/>
      <c r="AZ721" s="3"/>
      <c r="BA721" s="3"/>
      <c r="BB721" s="3"/>
      <c r="BC721" s="3"/>
      <c r="BD721" s="3"/>
      <c r="BE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3"/>
      <c r="AV722" s="3"/>
      <c r="AW722" s="3"/>
      <c r="AX722" s="3"/>
      <c r="AY722" s="3"/>
      <c r="AZ722" s="3"/>
      <c r="BA722" s="3"/>
      <c r="BB722" s="3"/>
      <c r="BC722" s="3"/>
      <c r="BD722" s="3"/>
      <c r="BE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c r="AU723" s="3"/>
      <c r="AV723" s="3"/>
      <c r="AW723" s="3"/>
      <c r="AX723" s="3"/>
      <c r="AY723" s="3"/>
      <c r="AZ723" s="3"/>
      <c r="BA723" s="3"/>
      <c r="BB723" s="3"/>
      <c r="BC723" s="3"/>
      <c r="BD723" s="3"/>
      <c r="BE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c r="AU724" s="3"/>
      <c r="AV724" s="3"/>
      <c r="AW724" s="3"/>
      <c r="AX724" s="3"/>
      <c r="AY724" s="3"/>
      <c r="AZ724" s="3"/>
      <c r="BA724" s="3"/>
      <c r="BB724" s="3"/>
      <c r="BC724" s="3"/>
      <c r="BD724" s="3"/>
      <c r="BE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3"/>
      <c r="AV725" s="3"/>
      <c r="AW725" s="3"/>
      <c r="AX725" s="3"/>
      <c r="AY725" s="3"/>
      <c r="AZ725" s="3"/>
      <c r="BA725" s="3"/>
      <c r="BB725" s="3"/>
      <c r="BC725" s="3"/>
      <c r="BD725" s="3"/>
      <c r="BE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3"/>
      <c r="AV726" s="3"/>
      <c r="AW726" s="3"/>
      <c r="AX726" s="3"/>
      <c r="AY726" s="3"/>
      <c r="AZ726" s="3"/>
      <c r="BA726" s="3"/>
      <c r="BB726" s="3"/>
      <c r="BC726" s="3"/>
      <c r="BD726" s="3"/>
      <c r="BE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3"/>
      <c r="AV727" s="3"/>
      <c r="AW727" s="3"/>
      <c r="AX727" s="3"/>
      <c r="AY727" s="3"/>
      <c r="AZ727" s="3"/>
      <c r="BA727" s="3"/>
      <c r="BB727" s="3"/>
      <c r="BC727" s="3"/>
      <c r="BD727" s="3"/>
      <c r="BE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3"/>
      <c r="AV728" s="3"/>
      <c r="AW728" s="3"/>
      <c r="AX728" s="3"/>
      <c r="AY728" s="3"/>
      <c r="AZ728" s="3"/>
      <c r="BA728" s="3"/>
      <c r="BB728" s="3"/>
      <c r="BC728" s="3"/>
      <c r="BD728" s="3"/>
      <c r="BE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c r="AU729" s="3"/>
      <c r="AV729" s="3"/>
      <c r="AW729" s="3"/>
      <c r="AX729" s="3"/>
      <c r="AY729" s="3"/>
      <c r="AZ729" s="3"/>
      <c r="BA729" s="3"/>
      <c r="BB729" s="3"/>
      <c r="BC729" s="3"/>
      <c r="BD729" s="3"/>
      <c r="BE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3"/>
      <c r="AV730" s="3"/>
      <c r="AW730" s="3"/>
      <c r="AX730" s="3"/>
      <c r="AY730" s="3"/>
      <c r="AZ730" s="3"/>
      <c r="BA730" s="3"/>
      <c r="BB730" s="3"/>
      <c r="BC730" s="3"/>
      <c r="BD730" s="3"/>
      <c r="BE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3"/>
      <c r="AV731" s="3"/>
      <c r="AW731" s="3"/>
      <c r="AX731" s="3"/>
      <c r="AY731" s="3"/>
      <c r="AZ731" s="3"/>
      <c r="BA731" s="3"/>
      <c r="BB731" s="3"/>
      <c r="BC731" s="3"/>
      <c r="BD731" s="3"/>
      <c r="BE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3"/>
      <c r="AV732" s="3"/>
      <c r="AW732" s="3"/>
      <c r="AX732" s="3"/>
      <c r="AY732" s="3"/>
      <c r="AZ732" s="3"/>
      <c r="BA732" s="3"/>
      <c r="BB732" s="3"/>
      <c r="BC732" s="3"/>
      <c r="BD732" s="3"/>
      <c r="BE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
      <c r="AV733" s="3"/>
      <c r="AW733" s="3"/>
      <c r="AX733" s="3"/>
      <c r="AY733" s="3"/>
      <c r="AZ733" s="3"/>
      <c r="BA733" s="3"/>
      <c r="BB733" s="3"/>
      <c r="BC733" s="3"/>
      <c r="BD733" s="3"/>
      <c r="BE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
      <c r="AV734" s="3"/>
      <c r="AW734" s="3"/>
      <c r="AX734" s="3"/>
      <c r="AY734" s="3"/>
      <c r="AZ734" s="3"/>
      <c r="BA734" s="3"/>
      <c r="BB734" s="3"/>
      <c r="BC734" s="3"/>
      <c r="BD734" s="3"/>
      <c r="BE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c r="AW735" s="3"/>
      <c r="AX735" s="3"/>
      <c r="AY735" s="3"/>
      <c r="AZ735" s="3"/>
      <c r="BA735" s="3"/>
      <c r="BB735" s="3"/>
      <c r="BC735" s="3"/>
      <c r="BD735" s="3"/>
      <c r="BE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c r="AW736" s="3"/>
      <c r="AX736" s="3"/>
      <c r="AY736" s="3"/>
      <c r="AZ736" s="3"/>
      <c r="BA736" s="3"/>
      <c r="BB736" s="3"/>
      <c r="BC736" s="3"/>
      <c r="BD736" s="3"/>
      <c r="BE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c r="AW737" s="3"/>
      <c r="AX737" s="3"/>
      <c r="AY737" s="3"/>
      <c r="AZ737" s="3"/>
      <c r="BA737" s="3"/>
      <c r="BB737" s="3"/>
      <c r="BC737" s="3"/>
      <c r="BD737" s="3"/>
      <c r="BE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c r="AV738" s="3"/>
      <c r="AW738" s="3"/>
      <c r="AX738" s="3"/>
      <c r="AY738" s="3"/>
      <c r="AZ738" s="3"/>
      <c r="BA738" s="3"/>
      <c r="BB738" s="3"/>
      <c r="BC738" s="3"/>
      <c r="BD738" s="3"/>
      <c r="BE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c r="AW739" s="3"/>
      <c r="AX739" s="3"/>
      <c r="AY739" s="3"/>
      <c r="AZ739" s="3"/>
      <c r="BA739" s="3"/>
      <c r="BB739" s="3"/>
      <c r="BC739" s="3"/>
      <c r="BD739" s="3"/>
      <c r="BE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
      <c r="AV740" s="3"/>
      <c r="AW740" s="3"/>
      <c r="AX740" s="3"/>
      <c r="AY740" s="3"/>
      <c r="AZ740" s="3"/>
      <c r="BA740" s="3"/>
      <c r="BB740" s="3"/>
      <c r="BC740" s="3"/>
      <c r="BD740" s="3"/>
      <c r="BE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c r="AU741" s="3"/>
      <c r="AV741" s="3"/>
      <c r="AW741" s="3"/>
      <c r="AX741" s="3"/>
      <c r="AY741" s="3"/>
      <c r="AZ741" s="3"/>
      <c r="BA741" s="3"/>
      <c r="BB741" s="3"/>
      <c r="BC741" s="3"/>
      <c r="BD741" s="3"/>
      <c r="BE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3"/>
      <c r="AV742" s="3"/>
      <c r="AW742" s="3"/>
      <c r="AX742" s="3"/>
      <c r="AY742" s="3"/>
      <c r="AZ742" s="3"/>
      <c r="BA742" s="3"/>
      <c r="BB742" s="3"/>
      <c r="BC742" s="3"/>
      <c r="BD742" s="3"/>
      <c r="BE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3"/>
      <c r="AV743" s="3"/>
      <c r="AW743" s="3"/>
      <c r="AX743" s="3"/>
      <c r="AY743" s="3"/>
      <c r="AZ743" s="3"/>
      <c r="BA743" s="3"/>
      <c r="BB743" s="3"/>
      <c r="BC743" s="3"/>
      <c r="BD743" s="3"/>
      <c r="BE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3"/>
      <c r="AV744" s="3"/>
      <c r="AW744" s="3"/>
      <c r="AX744" s="3"/>
      <c r="AY744" s="3"/>
      <c r="AZ744" s="3"/>
      <c r="BA744" s="3"/>
      <c r="BB744" s="3"/>
      <c r="BC744" s="3"/>
      <c r="BD744" s="3"/>
      <c r="BE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c r="AU745" s="3"/>
      <c r="AV745" s="3"/>
      <c r="AW745" s="3"/>
      <c r="AX745" s="3"/>
      <c r="AY745" s="3"/>
      <c r="AZ745" s="3"/>
      <c r="BA745" s="3"/>
      <c r="BB745" s="3"/>
      <c r="BC745" s="3"/>
      <c r="BD745" s="3"/>
      <c r="BE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c r="AU746" s="3"/>
      <c r="AV746" s="3"/>
      <c r="AW746" s="3"/>
      <c r="AX746" s="3"/>
      <c r="AY746" s="3"/>
      <c r="AZ746" s="3"/>
      <c r="BA746" s="3"/>
      <c r="BB746" s="3"/>
      <c r="BC746" s="3"/>
      <c r="BD746" s="3"/>
      <c r="BE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c r="AU747" s="3"/>
      <c r="AV747" s="3"/>
      <c r="AW747" s="3"/>
      <c r="AX747" s="3"/>
      <c r="AY747" s="3"/>
      <c r="AZ747" s="3"/>
      <c r="BA747" s="3"/>
      <c r="BB747" s="3"/>
      <c r="BC747" s="3"/>
      <c r="BD747" s="3"/>
      <c r="BE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3"/>
      <c r="AV748" s="3"/>
      <c r="AW748" s="3"/>
      <c r="AX748" s="3"/>
      <c r="AY748" s="3"/>
      <c r="AZ748" s="3"/>
      <c r="BA748" s="3"/>
      <c r="BB748" s="3"/>
      <c r="BC748" s="3"/>
      <c r="BD748" s="3"/>
      <c r="BE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c r="AT749" s="3"/>
      <c r="AU749" s="3"/>
      <c r="AV749" s="3"/>
      <c r="AW749" s="3"/>
      <c r="AX749" s="3"/>
      <c r="AY749" s="3"/>
      <c r="AZ749" s="3"/>
      <c r="BA749" s="3"/>
      <c r="BB749" s="3"/>
      <c r="BC749" s="3"/>
      <c r="BD749" s="3"/>
      <c r="BE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c r="AU750" s="3"/>
      <c r="AV750" s="3"/>
      <c r="AW750" s="3"/>
      <c r="AX750" s="3"/>
      <c r="AY750" s="3"/>
      <c r="AZ750" s="3"/>
      <c r="BA750" s="3"/>
      <c r="BB750" s="3"/>
      <c r="BC750" s="3"/>
      <c r="BD750" s="3"/>
      <c r="BE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c r="AU751" s="3"/>
      <c r="AV751" s="3"/>
      <c r="AW751" s="3"/>
      <c r="AX751" s="3"/>
      <c r="AY751" s="3"/>
      <c r="AZ751" s="3"/>
      <c r="BA751" s="3"/>
      <c r="BB751" s="3"/>
      <c r="BC751" s="3"/>
      <c r="BD751" s="3"/>
      <c r="BE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c r="AU752" s="3"/>
      <c r="AV752" s="3"/>
      <c r="AW752" s="3"/>
      <c r="AX752" s="3"/>
      <c r="AY752" s="3"/>
      <c r="AZ752" s="3"/>
      <c r="BA752" s="3"/>
      <c r="BB752" s="3"/>
      <c r="BC752" s="3"/>
      <c r="BD752" s="3"/>
      <c r="BE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3"/>
      <c r="AV753" s="3"/>
      <c r="AW753" s="3"/>
      <c r="AX753" s="3"/>
      <c r="AY753" s="3"/>
      <c r="AZ753" s="3"/>
      <c r="BA753" s="3"/>
      <c r="BB753" s="3"/>
      <c r="BC753" s="3"/>
      <c r="BD753" s="3"/>
      <c r="BE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3"/>
      <c r="AV754" s="3"/>
      <c r="AW754" s="3"/>
      <c r="AX754" s="3"/>
      <c r="AY754" s="3"/>
      <c r="AZ754" s="3"/>
      <c r="BA754" s="3"/>
      <c r="BB754" s="3"/>
      <c r="BC754" s="3"/>
      <c r="BD754" s="3"/>
      <c r="BE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3"/>
      <c r="AV755" s="3"/>
      <c r="AW755" s="3"/>
      <c r="AX755" s="3"/>
      <c r="AY755" s="3"/>
      <c r="AZ755" s="3"/>
      <c r="BA755" s="3"/>
      <c r="BB755" s="3"/>
      <c r="BC755" s="3"/>
      <c r="BD755" s="3"/>
      <c r="BE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c r="AU756" s="3"/>
      <c r="AV756" s="3"/>
      <c r="AW756" s="3"/>
      <c r="AX756" s="3"/>
      <c r="AY756" s="3"/>
      <c r="AZ756" s="3"/>
      <c r="BA756" s="3"/>
      <c r="BB756" s="3"/>
      <c r="BC756" s="3"/>
      <c r="BD756" s="3"/>
      <c r="BE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c r="AU757" s="3"/>
      <c r="AV757" s="3"/>
      <c r="AW757" s="3"/>
      <c r="AX757" s="3"/>
      <c r="AY757" s="3"/>
      <c r="AZ757" s="3"/>
      <c r="BA757" s="3"/>
      <c r="BB757" s="3"/>
      <c r="BC757" s="3"/>
      <c r="BD757" s="3"/>
      <c r="BE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c r="AU758" s="3"/>
      <c r="AV758" s="3"/>
      <c r="AW758" s="3"/>
      <c r="AX758" s="3"/>
      <c r="AY758" s="3"/>
      <c r="AZ758" s="3"/>
      <c r="BA758" s="3"/>
      <c r="BB758" s="3"/>
      <c r="BC758" s="3"/>
      <c r="BD758" s="3"/>
      <c r="BE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c r="AU759" s="3"/>
      <c r="AV759" s="3"/>
      <c r="AW759" s="3"/>
      <c r="AX759" s="3"/>
      <c r="AY759" s="3"/>
      <c r="AZ759" s="3"/>
      <c r="BA759" s="3"/>
      <c r="BB759" s="3"/>
      <c r="BC759" s="3"/>
      <c r="BD759" s="3"/>
      <c r="BE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c r="AU760" s="3"/>
      <c r="AV760" s="3"/>
      <c r="AW760" s="3"/>
      <c r="AX760" s="3"/>
      <c r="AY760" s="3"/>
      <c r="AZ760" s="3"/>
      <c r="BA760" s="3"/>
      <c r="BB760" s="3"/>
      <c r="BC760" s="3"/>
      <c r="BD760" s="3"/>
      <c r="BE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c r="AU761" s="3"/>
      <c r="AV761" s="3"/>
      <c r="AW761" s="3"/>
      <c r="AX761" s="3"/>
      <c r="AY761" s="3"/>
      <c r="AZ761" s="3"/>
      <c r="BA761" s="3"/>
      <c r="BB761" s="3"/>
      <c r="BC761" s="3"/>
      <c r="BD761" s="3"/>
      <c r="BE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c r="AT762" s="3"/>
      <c r="AU762" s="3"/>
      <c r="AV762" s="3"/>
      <c r="AW762" s="3"/>
      <c r="AX762" s="3"/>
      <c r="AY762" s="3"/>
      <c r="AZ762" s="3"/>
      <c r="BA762" s="3"/>
      <c r="BB762" s="3"/>
      <c r="BC762" s="3"/>
      <c r="BD762" s="3"/>
      <c r="BE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c r="AU763" s="3"/>
      <c r="AV763" s="3"/>
      <c r="AW763" s="3"/>
      <c r="AX763" s="3"/>
      <c r="AY763" s="3"/>
      <c r="AZ763" s="3"/>
      <c r="BA763" s="3"/>
      <c r="BB763" s="3"/>
      <c r="BC763" s="3"/>
      <c r="BD763" s="3"/>
      <c r="BE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c r="AT764" s="3"/>
      <c r="AU764" s="3"/>
      <c r="AV764" s="3"/>
      <c r="AW764" s="3"/>
      <c r="AX764" s="3"/>
      <c r="AY764" s="3"/>
      <c r="AZ764" s="3"/>
      <c r="BA764" s="3"/>
      <c r="BB764" s="3"/>
      <c r="BC764" s="3"/>
      <c r="BD764" s="3"/>
      <c r="BE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c r="AU765" s="3"/>
      <c r="AV765" s="3"/>
      <c r="AW765" s="3"/>
      <c r="AX765" s="3"/>
      <c r="AY765" s="3"/>
      <c r="AZ765" s="3"/>
      <c r="BA765" s="3"/>
      <c r="BB765" s="3"/>
      <c r="BC765" s="3"/>
      <c r="BD765" s="3"/>
      <c r="BE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c r="AU766" s="3"/>
      <c r="AV766" s="3"/>
      <c r="AW766" s="3"/>
      <c r="AX766" s="3"/>
      <c r="AY766" s="3"/>
      <c r="AZ766" s="3"/>
      <c r="BA766" s="3"/>
      <c r="BB766" s="3"/>
      <c r="BC766" s="3"/>
      <c r="BD766" s="3"/>
      <c r="BE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c r="AU767" s="3"/>
      <c r="AV767" s="3"/>
      <c r="AW767" s="3"/>
      <c r="AX767" s="3"/>
      <c r="AY767" s="3"/>
      <c r="AZ767" s="3"/>
      <c r="BA767" s="3"/>
      <c r="BB767" s="3"/>
      <c r="BC767" s="3"/>
      <c r="BD767" s="3"/>
      <c r="BE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c r="AU768" s="3"/>
      <c r="AV768" s="3"/>
      <c r="AW768" s="3"/>
      <c r="AX768" s="3"/>
      <c r="AY768" s="3"/>
      <c r="AZ768" s="3"/>
      <c r="BA768" s="3"/>
      <c r="BB768" s="3"/>
      <c r="BC768" s="3"/>
      <c r="BD768" s="3"/>
      <c r="BE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c r="AU769" s="3"/>
      <c r="AV769" s="3"/>
      <c r="AW769" s="3"/>
      <c r="AX769" s="3"/>
      <c r="AY769" s="3"/>
      <c r="AZ769" s="3"/>
      <c r="BA769" s="3"/>
      <c r="BB769" s="3"/>
      <c r="BC769" s="3"/>
      <c r="BD769" s="3"/>
      <c r="BE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c r="AU770" s="3"/>
      <c r="AV770" s="3"/>
      <c r="AW770" s="3"/>
      <c r="AX770" s="3"/>
      <c r="AY770" s="3"/>
      <c r="AZ770" s="3"/>
      <c r="BA770" s="3"/>
      <c r="BB770" s="3"/>
      <c r="BC770" s="3"/>
      <c r="BD770" s="3"/>
      <c r="BE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c r="AU771" s="3"/>
      <c r="AV771" s="3"/>
      <c r="AW771" s="3"/>
      <c r="AX771" s="3"/>
      <c r="AY771" s="3"/>
      <c r="AZ771" s="3"/>
      <c r="BA771" s="3"/>
      <c r="BB771" s="3"/>
      <c r="BC771" s="3"/>
      <c r="BD771" s="3"/>
      <c r="BE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3"/>
      <c r="AV772" s="3"/>
      <c r="AW772" s="3"/>
      <c r="AX772" s="3"/>
      <c r="AY772" s="3"/>
      <c r="AZ772" s="3"/>
      <c r="BA772" s="3"/>
      <c r="BB772" s="3"/>
      <c r="BC772" s="3"/>
      <c r="BD772" s="3"/>
      <c r="BE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c r="AU773" s="3"/>
      <c r="AV773" s="3"/>
      <c r="AW773" s="3"/>
      <c r="AX773" s="3"/>
      <c r="AY773" s="3"/>
      <c r="AZ773" s="3"/>
      <c r="BA773" s="3"/>
      <c r="BB773" s="3"/>
      <c r="BC773" s="3"/>
      <c r="BD773" s="3"/>
      <c r="BE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c r="AU774" s="3"/>
      <c r="AV774" s="3"/>
      <c r="AW774" s="3"/>
      <c r="AX774" s="3"/>
      <c r="AY774" s="3"/>
      <c r="AZ774" s="3"/>
      <c r="BA774" s="3"/>
      <c r="BB774" s="3"/>
      <c r="BC774" s="3"/>
      <c r="BD774" s="3"/>
      <c r="BE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c r="AU775" s="3"/>
      <c r="AV775" s="3"/>
      <c r="AW775" s="3"/>
      <c r="AX775" s="3"/>
      <c r="AY775" s="3"/>
      <c r="AZ775" s="3"/>
      <c r="BA775" s="3"/>
      <c r="BB775" s="3"/>
      <c r="BC775" s="3"/>
      <c r="BD775" s="3"/>
      <c r="BE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c r="AU776" s="3"/>
      <c r="AV776" s="3"/>
      <c r="AW776" s="3"/>
      <c r="AX776" s="3"/>
      <c r="AY776" s="3"/>
      <c r="AZ776" s="3"/>
      <c r="BA776" s="3"/>
      <c r="BB776" s="3"/>
      <c r="BC776" s="3"/>
      <c r="BD776" s="3"/>
      <c r="BE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c r="AU777" s="3"/>
      <c r="AV777" s="3"/>
      <c r="AW777" s="3"/>
      <c r="AX777" s="3"/>
      <c r="AY777" s="3"/>
      <c r="AZ777" s="3"/>
      <c r="BA777" s="3"/>
      <c r="BB777" s="3"/>
      <c r="BC777" s="3"/>
      <c r="BD777" s="3"/>
      <c r="BE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c r="AT778" s="3"/>
      <c r="AU778" s="3"/>
      <c r="AV778" s="3"/>
      <c r="AW778" s="3"/>
      <c r="AX778" s="3"/>
      <c r="AY778" s="3"/>
      <c r="AZ778" s="3"/>
      <c r="BA778" s="3"/>
      <c r="BB778" s="3"/>
      <c r="BC778" s="3"/>
      <c r="BD778" s="3"/>
      <c r="BE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c r="AT779" s="3"/>
      <c r="AU779" s="3"/>
      <c r="AV779" s="3"/>
      <c r="AW779" s="3"/>
      <c r="AX779" s="3"/>
      <c r="AY779" s="3"/>
      <c r="AZ779" s="3"/>
      <c r="BA779" s="3"/>
      <c r="BB779" s="3"/>
      <c r="BC779" s="3"/>
      <c r="BD779" s="3"/>
      <c r="BE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c r="AT780" s="3"/>
      <c r="AU780" s="3"/>
      <c r="AV780" s="3"/>
      <c r="AW780" s="3"/>
      <c r="AX780" s="3"/>
      <c r="AY780" s="3"/>
      <c r="AZ780" s="3"/>
      <c r="BA780" s="3"/>
      <c r="BB780" s="3"/>
      <c r="BC780" s="3"/>
      <c r="BD780" s="3"/>
      <c r="BE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c r="AU781" s="3"/>
      <c r="AV781" s="3"/>
      <c r="AW781" s="3"/>
      <c r="AX781" s="3"/>
      <c r="AY781" s="3"/>
      <c r="AZ781" s="3"/>
      <c r="BA781" s="3"/>
      <c r="BB781" s="3"/>
      <c r="BC781" s="3"/>
      <c r="BD781" s="3"/>
      <c r="BE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c r="AT782" s="3"/>
      <c r="AU782" s="3"/>
      <c r="AV782" s="3"/>
      <c r="AW782" s="3"/>
      <c r="AX782" s="3"/>
      <c r="AY782" s="3"/>
      <c r="AZ782" s="3"/>
      <c r="BA782" s="3"/>
      <c r="BB782" s="3"/>
      <c r="BC782" s="3"/>
      <c r="BD782" s="3"/>
      <c r="BE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c r="AT783" s="3"/>
      <c r="AU783" s="3"/>
      <c r="AV783" s="3"/>
      <c r="AW783" s="3"/>
      <c r="AX783" s="3"/>
      <c r="AY783" s="3"/>
      <c r="AZ783" s="3"/>
      <c r="BA783" s="3"/>
      <c r="BB783" s="3"/>
      <c r="BC783" s="3"/>
      <c r="BD783" s="3"/>
      <c r="BE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c r="AU784" s="3"/>
      <c r="AV784" s="3"/>
      <c r="AW784" s="3"/>
      <c r="AX784" s="3"/>
      <c r="AY784" s="3"/>
      <c r="AZ784" s="3"/>
      <c r="BA784" s="3"/>
      <c r="BB784" s="3"/>
      <c r="BC784" s="3"/>
      <c r="BD784" s="3"/>
      <c r="BE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c r="AT785" s="3"/>
      <c r="AU785" s="3"/>
      <c r="AV785" s="3"/>
      <c r="AW785" s="3"/>
      <c r="AX785" s="3"/>
      <c r="AY785" s="3"/>
      <c r="AZ785" s="3"/>
      <c r="BA785" s="3"/>
      <c r="BB785" s="3"/>
      <c r="BC785" s="3"/>
      <c r="BD785" s="3"/>
      <c r="BE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c r="AT786" s="3"/>
      <c r="AU786" s="3"/>
      <c r="AV786" s="3"/>
      <c r="AW786" s="3"/>
      <c r="AX786" s="3"/>
      <c r="AY786" s="3"/>
      <c r="AZ786" s="3"/>
      <c r="BA786" s="3"/>
      <c r="BB786" s="3"/>
      <c r="BC786" s="3"/>
      <c r="BD786" s="3"/>
      <c r="BE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c r="AT787" s="3"/>
      <c r="AU787" s="3"/>
      <c r="AV787" s="3"/>
      <c r="AW787" s="3"/>
      <c r="AX787" s="3"/>
      <c r="AY787" s="3"/>
      <c r="AZ787" s="3"/>
      <c r="BA787" s="3"/>
      <c r="BB787" s="3"/>
      <c r="BC787" s="3"/>
      <c r="BD787" s="3"/>
      <c r="BE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c r="AT788" s="3"/>
      <c r="AU788" s="3"/>
      <c r="AV788" s="3"/>
      <c r="AW788" s="3"/>
      <c r="AX788" s="3"/>
      <c r="AY788" s="3"/>
      <c r="AZ788" s="3"/>
      <c r="BA788" s="3"/>
      <c r="BB788" s="3"/>
      <c r="BC788" s="3"/>
      <c r="BD788" s="3"/>
      <c r="BE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c r="AU789" s="3"/>
      <c r="AV789" s="3"/>
      <c r="AW789" s="3"/>
      <c r="AX789" s="3"/>
      <c r="AY789" s="3"/>
      <c r="AZ789" s="3"/>
      <c r="BA789" s="3"/>
      <c r="BB789" s="3"/>
      <c r="BC789" s="3"/>
      <c r="BD789" s="3"/>
      <c r="BE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c r="AT790" s="3"/>
      <c r="AU790" s="3"/>
      <c r="AV790" s="3"/>
      <c r="AW790" s="3"/>
      <c r="AX790" s="3"/>
      <c r="AY790" s="3"/>
      <c r="AZ790" s="3"/>
      <c r="BA790" s="3"/>
      <c r="BB790" s="3"/>
      <c r="BC790" s="3"/>
      <c r="BD790" s="3"/>
      <c r="BE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c r="AT791" s="3"/>
      <c r="AU791" s="3"/>
      <c r="AV791" s="3"/>
      <c r="AW791" s="3"/>
      <c r="AX791" s="3"/>
      <c r="AY791" s="3"/>
      <c r="AZ791" s="3"/>
      <c r="BA791" s="3"/>
      <c r="BB791" s="3"/>
      <c r="BC791" s="3"/>
      <c r="BD791" s="3"/>
      <c r="BE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c r="AU792" s="3"/>
      <c r="AV792" s="3"/>
      <c r="AW792" s="3"/>
      <c r="AX792" s="3"/>
      <c r="AY792" s="3"/>
      <c r="AZ792" s="3"/>
      <c r="BA792" s="3"/>
      <c r="BB792" s="3"/>
      <c r="BC792" s="3"/>
      <c r="BD792" s="3"/>
      <c r="BE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c r="AU793" s="3"/>
      <c r="AV793" s="3"/>
      <c r="AW793" s="3"/>
      <c r="AX793" s="3"/>
      <c r="AY793" s="3"/>
      <c r="AZ793" s="3"/>
      <c r="BA793" s="3"/>
      <c r="BB793" s="3"/>
      <c r="BC793" s="3"/>
      <c r="BD793" s="3"/>
      <c r="BE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c r="AT794" s="3"/>
      <c r="AU794" s="3"/>
      <c r="AV794" s="3"/>
      <c r="AW794" s="3"/>
      <c r="AX794" s="3"/>
      <c r="AY794" s="3"/>
      <c r="AZ794" s="3"/>
      <c r="BA794" s="3"/>
      <c r="BB794" s="3"/>
      <c r="BC794" s="3"/>
      <c r="BD794" s="3"/>
      <c r="BE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c r="AU795" s="3"/>
      <c r="AV795" s="3"/>
      <c r="AW795" s="3"/>
      <c r="AX795" s="3"/>
      <c r="AY795" s="3"/>
      <c r="AZ795" s="3"/>
      <c r="BA795" s="3"/>
      <c r="BB795" s="3"/>
      <c r="BC795" s="3"/>
      <c r="BD795" s="3"/>
      <c r="BE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c r="AU796" s="3"/>
      <c r="AV796" s="3"/>
      <c r="AW796" s="3"/>
      <c r="AX796" s="3"/>
      <c r="AY796" s="3"/>
      <c r="AZ796" s="3"/>
      <c r="BA796" s="3"/>
      <c r="BB796" s="3"/>
      <c r="BC796" s="3"/>
      <c r="BD796" s="3"/>
      <c r="BE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c r="AU797" s="3"/>
      <c r="AV797" s="3"/>
      <c r="AW797" s="3"/>
      <c r="AX797" s="3"/>
      <c r="AY797" s="3"/>
      <c r="AZ797" s="3"/>
      <c r="BA797" s="3"/>
      <c r="BB797" s="3"/>
      <c r="BC797" s="3"/>
      <c r="BD797" s="3"/>
      <c r="BE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c r="AU798" s="3"/>
      <c r="AV798" s="3"/>
      <c r="AW798" s="3"/>
      <c r="AX798" s="3"/>
      <c r="AY798" s="3"/>
      <c r="AZ798" s="3"/>
      <c r="BA798" s="3"/>
      <c r="BB798" s="3"/>
      <c r="BC798" s="3"/>
      <c r="BD798" s="3"/>
      <c r="BE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c r="AU799" s="3"/>
      <c r="AV799" s="3"/>
      <c r="AW799" s="3"/>
      <c r="AX799" s="3"/>
      <c r="AY799" s="3"/>
      <c r="AZ799" s="3"/>
      <c r="BA799" s="3"/>
      <c r="BB799" s="3"/>
      <c r="BC799" s="3"/>
      <c r="BD799" s="3"/>
      <c r="BE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c r="AU800" s="3"/>
      <c r="AV800" s="3"/>
      <c r="AW800" s="3"/>
      <c r="AX800" s="3"/>
      <c r="AY800" s="3"/>
      <c r="AZ800" s="3"/>
      <c r="BA800" s="3"/>
      <c r="BB800" s="3"/>
      <c r="BC800" s="3"/>
      <c r="BD800" s="3"/>
      <c r="BE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c r="AU801" s="3"/>
      <c r="AV801" s="3"/>
      <c r="AW801" s="3"/>
      <c r="AX801" s="3"/>
      <c r="AY801" s="3"/>
      <c r="AZ801" s="3"/>
      <c r="BA801" s="3"/>
      <c r="BB801" s="3"/>
      <c r="BC801" s="3"/>
      <c r="BD801" s="3"/>
      <c r="BE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c r="AU802" s="3"/>
      <c r="AV802" s="3"/>
      <c r="AW802" s="3"/>
      <c r="AX802" s="3"/>
      <c r="AY802" s="3"/>
      <c r="AZ802" s="3"/>
      <c r="BA802" s="3"/>
      <c r="BB802" s="3"/>
      <c r="BC802" s="3"/>
      <c r="BD802" s="3"/>
      <c r="BE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c r="AU803" s="3"/>
      <c r="AV803" s="3"/>
      <c r="AW803" s="3"/>
      <c r="AX803" s="3"/>
      <c r="AY803" s="3"/>
      <c r="AZ803" s="3"/>
      <c r="BA803" s="3"/>
      <c r="BB803" s="3"/>
      <c r="BC803" s="3"/>
      <c r="BD803" s="3"/>
      <c r="BE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c r="AU804" s="3"/>
      <c r="AV804" s="3"/>
      <c r="AW804" s="3"/>
      <c r="AX804" s="3"/>
      <c r="AY804" s="3"/>
      <c r="AZ804" s="3"/>
      <c r="BA804" s="3"/>
      <c r="BB804" s="3"/>
      <c r="BC804" s="3"/>
      <c r="BD804" s="3"/>
      <c r="BE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c r="AU805" s="3"/>
      <c r="AV805" s="3"/>
      <c r="AW805" s="3"/>
      <c r="AX805" s="3"/>
      <c r="AY805" s="3"/>
      <c r="AZ805" s="3"/>
      <c r="BA805" s="3"/>
      <c r="BB805" s="3"/>
      <c r="BC805" s="3"/>
      <c r="BD805" s="3"/>
      <c r="BE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c r="AT806" s="3"/>
      <c r="AU806" s="3"/>
      <c r="AV806" s="3"/>
      <c r="AW806" s="3"/>
      <c r="AX806" s="3"/>
      <c r="AY806" s="3"/>
      <c r="AZ806" s="3"/>
      <c r="BA806" s="3"/>
      <c r="BB806" s="3"/>
      <c r="BC806" s="3"/>
      <c r="BD806" s="3"/>
      <c r="BE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c r="AU807" s="3"/>
      <c r="AV807" s="3"/>
      <c r="AW807" s="3"/>
      <c r="AX807" s="3"/>
      <c r="AY807" s="3"/>
      <c r="AZ807" s="3"/>
      <c r="BA807" s="3"/>
      <c r="BB807" s="3"/>
      <c r="BC807" s="3"/>
      <c r="BD807" s="3"/>
      <c r="BE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3"/>
      <c r="AT808" s="3"/>
      <c r="AU808" s="3"/>
      <c r="AV808" s="3"/>
      <c r="AW808" s="3"/>
      <c r="AX808" s="3"/>
      <c r="AY808" s="3"/>
      <c r="AZ808" s="3"/>
      <c r="BA808" s="3"/>
      <c r="BB808" s="3"/>
      <c r="BC808" s="3"/>
      <c r="BD808" s="3"/>
      <c r="BE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c r="AS809" s="3"/>
      <c r="AT809" s="3"/>
      <c r="AU809" s="3"/>
      <c r="AV809" s="3"/>
      <c r="AW809" s="3"/>
      <c r="AX809" s="3"/>
      <c r="AY809" s="3"/>
      <c r="AZ809" s="3"/>
      <c r="BA809" s="3"/>
      <c r="BB809" s="3"/>
      <c r="BC809" s="3"/>
      <c r="BD809" s="3"/>
      <c r="BE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c r="AO810" s="3"/>
      <c r="AP810" s="3"/>
      <c r="AQ810" s="3"/>
      <c r="AR810" s="3"/>
      <c r="AS810" s="3"/>
      <c r="AT810" s="3"/>
      <c r="AU810" s="3"/>
      <c r="AV810" s="3"/>
      <c r="AW810" s="3"/>
      <c r="AX810" s="3"/>
      <c r="AY810" s="3"/>
      <c r="AZ810" s="3"/>
      <c r="BA810" s="3"/>
      <c r="BB810" s="3"/>
      <c r="BC810" s="3"/>
      <c r="BD810" s="3"/>
      <c r="BE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c r="AS811" s="3"/>
      <c r="AT811" s="3"/>
      <c r="AU811" s="3"/>
      <c r="AV811" s="3"/>
      <c r="AW811" s="3"/>
      <c r="AX811" s="3"/>
      <c r="AY811" s="3"/>
      <c r="AZ811" s="3"/>
      <c r="BA811" s="3"/>
      <c r="BB811" s="3"/>
      <c r="BC811" s="3"/>
      <c r="BD811" s="3"/>
      <c r="BE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c r="AS812" s="3"/>
      <c r="AT812" s="3"/>
      <c r="AU812" s="3"/>
      <c r="AV812" s="3"/>
      <c r="AW812" s="3"/>
      <c r="AX812" s="3"/>
      <c r="AY812" s="3"/>
      <c r="AZ812" s="3"/>
      <c r="BA812" s="3"/>
      <c r="BB812" s="3"/>
      <c r="BC812" s="3"/>
      <c r="BD812" s="3"/>
      <c r="BE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3"/>
      <c r="AT813" s="3"/>
      <c r="AU813" s="3"/>
      <c r="AV813" s="3"/>
      <c r="AW813" s="3"/>
      <c r="AX813" s="3"/>
      <c r="AY813" s="3"/>
      <c r="AZ813" s="3"/>
      <c r="BA813" s="3"/>
      <c r="BB813" s="3"/>
      <c r="BC813" s="3"/>
      <c r="BD813" s="3"/>
      <c r="BE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3"/>
      <c r="AT814" s="3"/>
      <c r="AU814" s="3"/>
      <c r="AV814" s="3"/>
      <c r="AW814" s="3"/>
      <c r="AX814" s="3"/>
      <c r="AY814" s="3"/>
      <c r="AZ814" s="3"/>
      <c r="BA814" s="3"/>
      <c r="BB814" s="3"/>
      <c r="BC814" s="3"/>
      <c r="BD814" s="3"/>
      <c r="BE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c r="AS815" s="3"/>
      <c r="AT815" s="3"/>
      <c r="AU815" s="3"/>
      <c r="AV815" s="3"/>
      <c r="AW815" s="3"/>
      <c r="AX815" s="3"/>
      <c r="AY815" s="3"/>
      <c r="AZ815" s="3"/>
      <c r="BA815" s="3"/>
      <c r="BB815" s="3"/>
      <c r="BC815" s="3"/>
      <c r="BD815" s="3"/>
      <c r="BE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c r="AS816" s="3"/>
      <c r="AT816" s="3"/>
      <c r="AU816" s="3"/>
      <c r="AV816" s="3"/>
      <c r="AW816" s="3"/>
      <c r="AX816" s="3"/>
      <c r="AY816" s="3"/>
      <c r="AZ816" s="3"/>
      <c r="BA816" s="3"/>
      <c r="BB816" s="3"/>
      <c r="BC816" s="3"/>
      <c r="BD816" s="3"/>
      <c r="BE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c r="AS817" s="3"/>
      <c r="AT817" s="3"/>
      <c r="AU817" s="3"/>
      <c r="AV817" s="3"/>
      <c r="AW817" s="3"/>
      <c r="AX817" s="3"/>
      <c r="AY817" s="3"/>
      <c r="AZ817" s="3"/>
      <c r="BA817" s="3"/>
      <c r="BB817" s="3"/>
      <c r="BC817" s="3"/>
      <c r="BD817" s="3"/>
      <c r="BE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c r="AO818" s="3"/>
      <c r="AP818" s="3"/>
      <c r="AQ818" s="3"/>
      <c r="AR818" s="3"/>
      <c r="AS818" s="3"/>
      <c r="AT818" s="3"/>
      <c r="AU818" s="3"/>
      <c r="AV818" s="3"/>
      <c r="AW818" s="3"/>
      <c r="AX818" s="3"/>
      <c r="AY818" s="3"/>
      <c r="AZ818" s="3"/>
      <c r="BA818" s="3"/>
      <c r="BB818" s="3"/>
      <c r="BC818" s="3"/>
      <c r="BD818" s="3"/>
      <c r="BE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c r="AO819" s="3"/>
      <c r="AP819" s="3"/>
      <c r="AQ819" s="3"/>
      <c r="AR819" s="3"/>
      <c r="AS819" s="3"/>
      <c r="AT819" s="3"/>
      <c r="AU819" s="3"/>
      <c r="AV819" s="3"/>
      <c r="AW819" s="3"/>
      <c r="AX819" s="3"/>
      <c r="AY819" s="3"/>
      <c r="AZ819" s="3"/>
      <c r="BA819" s="3"/>
      <c r="BB819" s="3"/>
      <c r="BC819" s="3"/>
      <c r="BD819" s="3"/>
      <c r="BE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c r="AS820" s="3"/>
      <c r="AT820" s="3"/>
      <c r="AU820" s="3"/>
      <c r="AV820" s="3"/>
      <c r="AW820" s="3"/>
      <c r="AX820" s="3"/>
      <c r="AY820" s="3"/>
      <c r="AZ820" s="3"/>
      <c r="BA820" s="3"/>
      <c r="BB820" s="3"/>
      <c r="BC820" s="3"/>
      <c r="BD820" s="3"/>
      <c r="BE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c r="AS821" s="3"/>
      <c r="AT821" s="3"/>
      <c r="AU821" s="3"/>
      <c r="AV821" s="3"/>
      <c r="AW821" s="3"/>
      <c r="AX821" s="3"/>
      <c r="AY821" s="3"/>
      <c r="AZ821" s="3"/>
      <c r="BA821" s="3"/>
      <c r="BB821" s="3"/>
      <c r="BC821" s="3"/>
      <c r="BD821" s="3"/>
      <c r="BE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c r="AS822" s="3"/>
      <c r="AT822" s="3"/>
      <c r="AU822" s="3"/>
      <c r="AV822" s="3"/>
      <c r="AW822" s="3"/>
      <c r="AX822" s="3"/>
      <c r="AY822" s="3"/>
      <c r="AZ822" s="3"/>
      <c r="BA822" s="3"/>
      <c r="BB822" s="3"/>
      <c r="BC822" s="3"/>
      <c r="BD822" s="3"/>
      <c r="BE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c r="AS823" s="3"/>
      <c r="AT823" s="3"/>
      <c r="AU823" s="3"/>
      <c r="AV823" s="3"/>
      <c r="AW823" s="3"/>
      <c r="AX823" s="3"/>
      <c r="AY823" s="3"/>
      <c r="AZ823" s="3"/>
      <c r="BA823" s="3"/>
      <c r="BB823" s="3"/>
      <c r="BC823" s="3"/>
      <c r="BD823" s="3"/>
      <c r="BE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3"/>
      <c r="AT824" s="3"/>
      <c r="AU824" s="3"/>
      <c r="AV824" s="3"/>
      <c r="AW824" s="3"/>
      <c r="AX824" s="3"/>
      <c r="AY824" s="3"/>
      <c r="AZ824" s="3"/>
      <c r="BA824" s="3"/>
      <c r="BB824" s="3"/>
      <c r="BC824" s="3"/>
      <c r="BD824" s="3"/>
      <c r="BE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c r="AS825" s="3"/>
      <c r="AT825" s="3"/>
      <c r="AU825" s="3"/>
      <c r="AV825" s="3"/>
      <c r="AW825" s="3"/>
      <c r="AX825" s="3"/>
      <c r="AY825" s="3"/>
      <c r="AZ825" s="3"/>
      <c r="BA825" s="3"/>
      <c r="BB825" s="3"/>
      <c r="BC825" s="3"/>
      <c r="BD825" s="3"/>
      <c r="BE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3"/>
      <c r="AT826" s="3"/>
      <c r="AU826" s="3"/>
      <c r="AV826" s="3"/>
      <c r="AW826" s="3"/>
      <c r="AX826" s="3"/>
      <c r="AY826" s="3"/>
      <c r="AZ826" s="3"/>
      <c r="BA826" s="3"/>
      <c r="BB826" s="3"/>
      <c r="BC826" s="3"/>
      <c r="BD826" s="3"/>
      <c r="BE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c r="AS827" s="3"/>
      <c r="AT827" s="3"/>
      <c r="AU827" s="3"/>
      <c r="AV827" s="3"/>
      <c r="AW827" s="3"/>
      <c r="AX827" s="3"/>
      <c r="AY827" s="3"/>
      <c r="AZ827" s="3"/>
      <c r="BA827" s="3"/>
      <c r="BB827" s="3"/>
      <c r="BC827" s="3"/>
      <c r="BD827" s="3"/>
      <c r="BE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c r="AS828" s="3"/>
      <c r="AT828" s="3"/>
      <c r="AU828" s="3"/>
      <c r="AV828" s="3"/>
      <c r="AW828" s="3"/>
      <c r="AX828" s="3"/>
      <c r="AY828" s="3"/>
      <c r="AZ828" s="3"/>
      <c r="BA828" s="3"/>
      <c r="BB828" s="3"/>
      <c r="BC828" s="3"/>
      <c r="BD828" s="3"/>
      <c r="BE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c r="AS829" s="3"/>
      <c r="AT829" s="3"/>
      <c r="AU829" s="3"/>
      <c r="AV829" s="3"/>
      <c r="AW829" s="3"/>
      <c r="AX829" s="3"/>
      <c r="AY829" s="3"/>
      <c r="AZ829" s="3"/>
      <c r="BA829" s="3"/>
      <c r="BB829" s="3"/>
      <c r="BC829" s="3"/>
      <c r="BD829" s="3"/>
      <c r="BE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c r="AS830" s="3"/>
      <c r="AT830" s="3"/>
      <c r="AU830" s="3"/>
      <c r="AV830" s="3"/>
      <c r="AW830" s="3"/>
      <c r="AX830" s="3"/>
      <c r="AY830" s="3"/>
      <c r="AZ830" s="3"/>
      <c r="BA830" s="3"/>
      <c r="BB830" s="3"/>
      <c r="BC830" s="3"/>
      <c r="BD830" s="3"/>
      <c r="BE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c r="AO831" s="3"/>
      <c r="AP831" s="3"/>
      <c r="AQ831" s="3"/>
      <c r="AR831" s="3"/>
      <c r="AS831" s="3"/>
      <c r="AT831" s="3"/>
      <c r="AU831" s="3"/>
      <c r="AV831" s="3"/>
      <c r="AW831" s="3"/>
      <c r="AX831" s="3"/>
      <c r="AY831" s="3"/>
      <c r="AZ831" s="3"/>
      <c r="BA831" s="3"/>
      <c r="BB831" s="3"/>
      <c r="BC831" s="3"/>
      <c r="BD831" s="3"/>
      <c r="BE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c r="AS832" s="3"/>
      <c r="AT832" s="3"/>
      <c r="AU832" s="3"/>
      <c r="AV832" s="3"/>
      <c r="AW832" s="3"/>
      <c r="AX832" s="3"/>
      <c r="AY832" s="3"/>
      <c r="AZ832" s="3"/>
      <c r="BA832" s="3"/>
      <c r="BB832" s="3"/>
      <c r="BC832" s="3"/>
      <c r="BD832" s="3"/>
      <c r="BE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c r="AO833" s="3"/>
      <c r="AP833" s="3"/>
      <c r="AQ833" s="3"/>
      <c r="AR833" s="3"/>
      <c r="AS833" s="3"/>
      <c r="AT833" s="3"/>
      <c r="AU833" s="3"/>
      <c r="AV833" s="3"/>
      <c r="AW833" s="3"/>
      <c r="AX833" s="3"/>
      <c r="AY833" s="3"/>
      <c r="AZ833" s="3"/>
      <c r="BA833" s="3"/>
      <c r="BB833" s="3"/>
      <c r="BC833" s="3"/>
      <c r="BD833" s="3"/>
      <c r="BE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c r="AS834" s="3"/>
      <c r="AT834" s="3"/>
      <c r="AU834" s="3"/>
      <c r="AV834" s="3"/>
      <c r="AW834" s="3"/>
      <c r="AX834" s="3"/>
      <c r="AY834" s="3"/>
      <c r="AZ834" s="3"/>
      <c r="BA834" s="3"/>
      <c r="BB834" s="3"/>
      <c r="BC834" s="3"/>
      <c r="BD834" s="3"/>
      <c r="BE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c r="AS835" s="3"/>
      <c r="AT835" s="3"/>
      <c r="AU835" s="3"/>
      <c r="AV835" s="3"/>
      <c r="AW835" s="3"/>
      <c r="AX835" s="3"/>
      <c r="AY835" s="3"/>
      <c r="AZ835" s="3"/>
      <c r="BA835" s="3"/>
      <c r="BB835" s="3"/>
      <c r="BC835" s="3"/>
      <c r="BD835" s="3"/>
      <c r="BE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c r="AO836" s="3"/>
      <c r="AP836" s="3"/>
      <c r="AQ836" s="3"/>
      <c r="AR836" s="3"/>
      <c r="AS836" s="3"/>
      <c r="AT836" s="3"/>
      <c r="AU836" s="3"/>
      <c r="AV836" s="3"/>
      <c r="AW836" s="3"/>
      <c r="AX836" s="3"/>
      <c r="AY836" s="3"/>
      <c r="AZ836" s="3"/>
      <c r="BA836" s="3"/>
      <c r="BB836" s="3"/>
      <c r="BC836" s="3"/>
      <c r="BD836" s="3"/>
      <c r="BE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c r="AC837" s="3"/>
      <c r="AD837" s="3"/>
      <c r="AE837" s="3"/>
      <c r="AF837" s="3"/>
      <c r="AG837" s="3"/>
      <c r="AH837" s="3"/>
      <c r="AI837" s="3"/>
      <c r="AJ837" s="3"/>
      <c r="AK837" s="3"/>
      <c r="AL837" s="3"/>
      <c r="AM837" s="3"/>
      <c r="AN837" s="3"/>
      <c r="AO837" s="3"/>
      <c r="AP837" s="3"/>
      <c r="AQ837" s="3"/>
      <c r="AR837" s="3"/>
      <c r="AS837" s="3"/>
      <c r="AT837" s="3"/>
      <c r="AU837" s="3"/>
      <c r="AV837" s="3"/>
      <c r="AW837" s="3"/>
      <c r="AX837" s="3"/>
      <c r="AY837" s="3"/>
      <c r="AZ837" s="3"/>
      <c r="BA837" s="3"/>
      <c r="BB837" s="3"/>
      <c r="BC837" s="3"/>
      <c r="BD837" s="3"/>
      <c r="BE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c r="AO838" s="3"/>
      <c r="AP838" s="3"/>
      <c r="AQ838" s="3"/>
      <c r="AR838" s="3"/>
      <c r="AS838" s="3"/>
      <c r="AT838" s="3"/>
      <c r="AU838" s="3"/>
      <c r="AV838" s="3"/>
      <c r="AW838" s="3"/>
      <c r="AX838" s="3"/>
      <c r="AY838" s="3"/>
      <c r="AZ838" s="3"/>
      <c r="BA838" s="3"/>
      <c r="BB838" s="3"/>
      <c r="BC838" s="3"/>
      <c r="BD838" s="3"/>
      <c r="BE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c r="AS839" s="3"/>
      <c r="AT839" s="3"/>
      <c r="AU839" s="3"/>
      <c r="AV839" s="3"/>
      <c r="AW839" s="3"/>
      <c r="AX839" s="3"/>
      <c r="AY839" s="3"/>
      <c r="AZ839" s="3"/>
      <c r="BA839" s="3"/>
      <c r="BB839" s="3"/>
      <c r="BC839" s="3"/>
      <c r="BD839" s="3"/>
      <c r="BE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c r="AO840" s="3"/>
      <c r="AP840" s="3"/>
      <c r="AQ840" s="3"/>
      <c r="AR840" s="3"/>
      <c r="AS840" s="3"/>
      <c r="AT840" s="3"/>
      <c r="AU840" s="3"/>
      <c r="AV840" s="3"/>
      <c r="AW840" s="3"/>
      <c r="AX840" s="3"/>
      <c r="AY840" s="3"/>
      <c r="AZ840" s="3"/>
      <c r="BA840" s="3"/>
      <c r="BB840" s="3"/>
      <c r="BC840" s="3"/>
      <c r="BD840" s="3"/>
      <c r="BE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c r="AO841" s="3"/>
      <c r="AP841" s="3"/>
      <c r="AQ841" s="3"/>
      <c r="AR841" s="3"/>
      <c r="AS841" s="3"/>
      <c r="AT841" s="3"/>
      <c r="AU841" s="3"/>
      <c r="AV841" s="3"/>
      <c r="AW841" s="3"/>
      <c r="AX841" s="3"/>
      <c r="AY841" s="3"/>
      <c r="AZ841" s="3"/>
      <c r="BA841" s="3"/>
      <c r="BB841" s="3"/>
      <c r="BC841" s="3"/>
      <c r="BD841" s="3"/>
      <c r="BE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c r="AO842" s="3"/>
      <c r="AP842" s="3"/>
      <c r="AQ842" s="3"/>
      <c r="AR842" s="3"/>
      <c r="AS842" s="3"/>
      <c r="AT842" s="3"/>
      <c r="AU842" s="3"/>
      <c r="AV842" s="3"/>
      <c r="AW842" s="3"/>
      <c r="AX842" s="3"/>
      <c r="AY842" s="3"/>
      <c r="AZ842" s="3"/>
      <c r="BA842" s="3"/>
      <c r="BB842" s="3"/>
      <c r="BC842" s="3"/>
      <c r="BD842" s="3"/>
      <c r="BE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c r="AO843" s="3"/>
      <c r="AP843" s="3"/>
      <c r="AQ843" s="3"/>
      <c r="AR843" s="3"/>
      <c r="AS843" s="3"/>
      <c r="AT843" s="3"/>
      <c r="AU843" s="3"/>
      <c r="AV843" s="3"/>
      <c r="AW843" s="3"/>
      <c r="AX843" s="3"/>
      <c r="AY843" s="3"/>
      <c r="AZ843" s="3"/>
      <c r="BA843" s="3"/>
      <c r="BB843" s="3"/>
      <c r="BC843" s="3"/>
      <c r="BD843" s="3"/>
      <c r="BE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c r="AO844" s="3"/>
      <c r="AP844" s="3"/>
      <c r="AQ844" s="3"/>
      <c r="AR844" s="3"/>
      <c r="AS844" s="3"/>
      <c r="AT844" s="3"/>
      <c r="AU844" s="3"/>
      <c r="AV844" s="3"/>
      <c r="AW844" s="3"/>
      <c r="AX844" s="3"/>
      <c r="AY844" s="3"/>
      <c r="AZ844" s="3"/>
      <c r="BA844" s="3"/>
      <c r="BB844" s="3"/>
      <c r="BC844" s="3"/>
      <c r="BD844" s="3"/>
      <c r="BE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c r="AS845" s="3"/>
      <c r="AT845" s="3"/>
      <c r="AU845" s="3"/>
      <c r="AV845" s="3"/>
      <c r="AW845" s="3"/>
      <c r="AX845" s="3"/>
      <c r="AY845" s="3"/>
      <c r="AZ845" s="3"/>
      <c r="BA845" s="3"/>
      <c r="BB845" s="3"/>
      <c r="BC845" s="3"/>
      <c r="BD845" s="3"/>
      <c r="BE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c r="AO846" s="3"/>
      <c r="AP846" s="3"/>
      <c r="AQ846" s="3"/>
      <c r="AR846" s="3"/>
      <c r="AS846" s="3"/>
      <c r="AT846" s="3"/>
      <c r="AU846" s="3"/>
      <c r="AV846" s="3"/>
      <c r="AW846" s="3"/>
      <c r="AX846" s="3"/>
      <c r="AY846" s="3"/>
      <c r="AZ846" s="3"/>
      <c r="BA846" s="3"/>
      <c r="BB846" s="3"/>
      <c r="BC846" s="3"/>
      <c r="BD846" s="3"/>
      <c r="BE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c r="AO847" s="3"/>
      <c r="AP847" s="3"/>
      <c r="AQ847" s="3"/>
      <c r="AR847" s="3"/>
      <c r="AS847" s="3"/>
      <c r="AT847" s="3"/>
      <c r="AU847" s="3"/>
      <c r="AV847" s="3"/>
      <c r="AW847" s="3"/>
      <c r="AX847" s="3"/>
      <c r="AY847" s="3"/>
      <c r="AZ847" s="3"/>
      <c r="BA847" s="3"/>
      <c r="BB847" s="3"/>
      <c r="BC847" s="3"/>
      <c r="BD847" s="3"/>
      <c r="BE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c r="AO848" s="3"/>
      <c r="AP848" s="3"/>
      <c r="AQ848" s="3"/>
      <c r="AR848" s="3"/>
      <c r="AS848" s="3"/>
      <c r="AT848" s="3"/>
      <c r="AU848" s="3"/>
      <c r="AV848" s="3"/>
      <c r="AW848" s="3"/>
      <c r="AX848" s="3"/>
      <c r="AY848" s="3"/>
      <c r="AZ848" s="3"/>
      <c r="BA848" s="3"/>
      <c r="BB848" s="3"/>
      <c r="BC848" s="3"/>
      <c r="BD848" s="3"/>
      <c r="BE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c r="AS849" s="3"/>
      <c r="AT849" s="3"/>
      <c r="AU849" s="3"/>
      <c r="AV849" s="3"/>
      <c r="AW849" s="3"/>
      <c r="AX849" s="3"/>
      <c r="AY849" s="3"/>
      <c r="AZ849" s="3"/>
      <c r="BA849" s="3"/>
      <c r="BB849" s="3"/>
      <c r="BC849" s="3"/>
      <c r="BD849" s="3"/>
      <c r="BE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c r="AS850" s="3"/>
      <c r="AT850" s="3"/>
      <c r="AU850" s="3"/>
      <c r="AV850" s="3"/>
      <c r="AW850" s="3"/>
      <c r="AX850" s="3"/>
      <c r="AY850" s="3"/>
      <c r="AZ850" s="3"/>
      <c r="BA850" s="3"/>
      <c r="BB850" s="3"/>
      <c r="BC850" s="3"/>
      <c r="BD850" s="3"/>
      <c r="BE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c r="AO851" s="3"/>
      <c r="AP851" s="3"/>
      <c r="AQ851" s="3"/>
      <c r="AR851" s="3"/>
      <c r="AS851" s="3"/>
      <c r="AT851" s="3"/>
      <c r="AU851" s="3"/>
      <c r="AV851" s="3"/>
      <c r="AW851" s="3"/>
      <c r="AX851" s="3"/>
      <c r="AY851" s="3"/>
      <c r="AZ851" s="3"/>
      <c r="BA851" s="3"/>
      <c r="BB851" s="3"/>
      <c r="BC851" s="3"/>
      <c r="BD851" s="3"/>
      <c r="BE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c r="AO852" s="3"/>
      <c r="AP852" s="3"/>
      <c r="AQ852" s="3"/>
      <c r="AR852" s="3"/>
      <c r="AS852" s="3"/>
      <c r="AT852" s="3"/>
      <c r="AU852" s="3"/>
      <c r="AV852" s="3"/>
      <c r="AW852" s="3"/>
      <c r="AX852" s="3"/>
      <c r="AY852" s="3"/>
      <c r="AZ852" s="3"/>
      <c r="BA852" s="3"/>
      <c r="BB852" s="3"/>
      <c r="BC852" s="3"/>
      <c r="BD852" s="3"/>
      <c r="BE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c r="AO853" s="3"/>
      <c r="AP853" s="3"/>
      <c r="AQ853" s="3"/>
      <c r="AR853" s="3"/>
      <c r="AS853" s="3"/>
      <c r="AT853" s="3"/>
      <c r="AU853" s="3"/>
      <c r="AV853" s="3"/>
      <c r="AW853" s="3"/>
      <c r="AX853" s="3"/>
      <c r="AY853" s="3"/>
      <c r="AZ853" s="3"/>
      <c r="BA853" s="3"/>
      <c r="BB853" s="3"/>
      <c r="BC853" s="3"/>
      <c r="BD853" s="3"/>
      <c r="BE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c r="AO854" s="3"/>
      <c r="AP854" s="3"/>
      <c r="AQ854" s="3"/>
      <c r="AR854" s="3"/>
      <c r="AS854" s="3"/>
      <c r="AT854" s="3"/>
      <c r="AU854" s="3"/>
      <c r="AV854" s="3"/>
      <c r="AW854" s="3"/>
      <c r="AX854" s="3"/>
      <c r="AY854" s="3"/>
      <c r="AZ854" s="3"/>
      <c r="BA854" s="3"/>
      <c r="BB854" s="3"/>
      <c r="BC854" s="3"/>
      <c r="BD854" s="3"/>
      <c r="BE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c r="AO855" s="3"/>
      <c r="AP855" s="3"/>
      <c r="AQ855" s="3"/>
      <c r="AR855" s="3"/>
      <c r="AS855" s="3"/>
      <c r="AT855" s="3"/>
      <c r="AU855" s="3"/>
      <c r="AV855" s="3"/>
      <c r="AW855" s="3"/>
      <c r="AX855" s="3"/>
      <c r="AY855" s="3"/>
      <c r="AZ855" s="3"/>
      <c r="BA855" s="3"/>
      <c r="BB855" s="3"/>
      <c r="BC855" s="3"/>
      <c r="BD855" s="3"/>
      <c r="BE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c r="AS856" s="3"/>
      <c r="AT856" s="3"/>
      <c r="AU856" s="3"/>
      <c r="AV856" s="3"/>
      <c r="AW856" s="3"/>
      <c r="AX856" s="3"/>
      <c r="AY856" s="3"/>
      <c r="AZ856" s="3"/>
      <c r="BA856" s="3"/>
      <c r="BB856" s="3"/>
      <c r="BC856" s="3"/>
      <c r="BD856" s="3"/>
      <c r="BE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c r="AS857" s="3"/>
      <c r="AT857" s="3"/>
      <c r="AU857" s="3"/>
      <c r="AV857" s="3"/>
      <c r="AW857" s="3"/>
      <c r="AX857" s="3"/>
      <c r="AY857" s="3"/>
      <c r="AZ857" s="3"/>
      <c r="BA857" s="3"/>
      <c r="BB857" s="3"/>
      <c r="BC857" s="3"/>
      <c r="BD857" s="3"/>
      <c r="BE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c r="AO858" s="3"/>
      <c r="AP858" s="3"/>
      <c r="AQ858" s="3"/>
      <c r="AR858" s="3"/>
      <c r="AS858" s="3"/>
      <c r="AT858" s="3"/>
      <c r="AU858" s="3"/>
      <c r="AV858" s="3"/>
      <c r="AW858" s="3"/>
      <c r="AX858" s="3"/>
      <c r="AY858" s="3"/>
      <c r="AZ858" s="3"/>
      <c r="BA858" s="3"/>
      <c r="BB858" s="3"/>
      <c r="BC858" s="3"/>
      <c r="BD858" s="3"/>
      <c r="BE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c r="AS859" s="3"/>
      <c r="AT859" s="3"/>
      <c r="AU859" s="3"/>
      <c r="AV859" s="3"/>
      <c r="AW859" s="3"/>
      <c r="AX859" s="3"/>
      <c r="AY859" s="3"/>
      <c r="AZ859" s="3"/>
      <c r="BA859" s="3"/>
      <c r="BB859" s="3"/>
      <c r="BC859" s="3"/>
      <c r="BD859" s="3"/>
      <c r="BE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c r="AC860" s="3"/>
      <c r="AD860" s="3"/>
      <c r="AE860" s="3"/>
      <c r="AF860" s="3"/>
      <c r="AG860" s="3"/>
      <c r="AH860" s="3"/>
      <c r="AI860" s="3"/>
      <c r="AJ860" s="3"/>
      <c r="AK860" s="3"/>
      <c r="AL860" s="3"/>
      <c r="AM860" s="3"/>
      <c r="AN860" s="3"/>
      <c r="AO860" s="3"/>
      <c r="AP860" s="3"/>
      <c r="AQ860" s="3"/>
      <c r="AR860" s="3"/>
      <c r="AS860" s="3"/>
      <c r="AT860" s="3"/>
      <c r="AU860" s="3"/>
      <c r="AV860" s="3"/>
      <c r="AW860" s="3"/>
      <c r="AX860" s="3"/>
      <c r="AY860" s="3"/>
      <c r="AZ860" s="3"/>
      <c r="BA860" s="3"/>
      <c r="BB860" s="3"/>
      <c r="BC860" s="3"/>
      <c r="BD860" s="3"/>
      <c r="BE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c r="AO861" s="3"/>
      <c r="AP861" s="3"/>
      <c r="AQ861" s="3"/>
      <c r="AR861" s="3"/>
      <c r="AS861" s="3"/>
      <c r="AT861" s="3"/>
      <c r="AU861" s="3"/>
      <c r="AV861" s="3"/>
      <c r="AW861" s="3"/>
      <c r="AX861" s="3"/>
      <c r="AY861" s="3"/>
      <c r="AZ861" s="3"/>
      <c r="BA861" s="3"/>
      <c r="BB861" s="3"/>
      <c r="BC861" s="3"/>
      <c r="BD861" s="3"/>
      <c r="BE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c r="AO862" s="3"/>
      <c r="AP862" s="3"/>
      <c r="AQ862" s="3"/>
      <c r="AR862" s="3"/>
      <c r="AS862" s="3"/>
      <c r="AT862" s="3"/>
      <c r="AU862" s="3"/>
      <c r="AV862" s="3"/>
      <c r="AW862" s="3"/>
      <c r="AX862" s="3"/>
      <c r="AY862" s="3"/>
      <c r="AZ862" s="3"/>
      <c r="BA862" s="3"/>
      <c r="BB862" s="3"/>
      <c r="BC862" s="3"/>
      <c r="BD862" s="3"/>
      <c r="BE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c r="AC863" s="3"/>
      <c r="AD863" s="3"/>
      <c r="AE863" s="3"/>
      <c r="AF863" s="3"/>
      <c r="AG863" s="3"/>
      <c r="AH863" s="3"/>
      <c r="AI863" s="3"/>
      <c r="AJ863" s="3"/>
      <c r="AK863" s="3"/>
      <c r="AL863" s="3"/>
      <c r="AM863" s="3"/>
      <c r="AN863" s="3"/>
      <c r="AO863" s="3"/>
      <c r="AP863" s="3"/>
      <c r="AQ863" s="3"/>
      <c r="AR863" s="3"/>
      <c r="AS863" s="3"/>
      <c r="AT863" s="3"/>
      <c r="AU863" s="3"/>
      <c r="AV863" s="3"/>
      <c r="AW863" s="3"/>
      <c r="AX863" s="3"/>
      <c r="AY863" s="3"/>
      <c r="AZ863" s="3"/>
      <c r="BA863" s="3"/>
      <c r="BB863" s="3"/>
      <c r="BC863" s="3"/>
      <c r="BD863" s="3"/>
      <c r="BE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c r="AO864" s="3"/>
      <c r="AP864" s="3"/>
      <c r="AQ864" s="3"/>
      <c r="AR864" s="3"/>
      <c r="AS864" s="3"/>
      <c r="AT864" s="3"/>
      <c r="AU864" s="3"/>
      <c r="AV864" s="3"/>
      <c r="AW864" s="3"/>
      <c r="AX864" s="3"/>
      <c r="AY864" s="3"/>
      <c r="AZ864" s="3"/>
      <c r="BA864" s="3"/>
      <c r="BB864" s="3"/>
      <c r="BC864" s="3"/>
      <c r="BD864" s="3"/>
      <c r="BE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c r="AS865" s="3"/>
      <c r="AT865" s="3"/>
      <c r="AU865" s="3"/>
      <c r="AV865" s="3"/>
      <c r="AW865" s="3"/>
      <c r="AX865" s="3"/>
      <c r="AY865" s="3"/>
      <c r="AZ865" s="3"/>
      <c r="BA865" s="3"/>
      <c r="BB865" s="3"/>
      <c r="BC865" s="3"/>
      <c r="BD865" s="3"/>
      <c r="BE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c r="AO866" s="3"/>
      <c r="AP866" s="3"/>
      <c r="AQ866" s="3"/>
      <c r="AR866" s="3"/>
      <c r="AS866" s="3"/>
      <c r="AT866" s="3"/>
      <c r="AU866" s="3"/>
      <c r="AV866" s="3"/>
      <c r="AW866" s="3"/>
      <c r="AX866" s="3"/>
      <c r="AY866" s="3"/>
      <c r="AZ866" s="3"/>
      <c r="BA866" s="3"/>
      <c r="BB866" s="3"/>
      <c r="BC866" s="3"/>
      <c r="BD866" s="3"/>
      <c r="BE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c r="AO867" s="3"/>
      <c r="AP867" s="3"/>
      <c r="AQ867" s="3"/>
      <c r="AR867" s="3"/>
      <c r="AS867" s="3"/>
      <c r="AT867" s="3"/>
      <c r="AU867" s="3"/>
      <c r="AV867" s="3"/>
      <c r="AW867" s="3"/>
      <c r="AX867" s="3"/>
      <c r="AY867" s="3"/>
      <c r="AZ867" s="3"/>
      <c r="BA867" s="3"/>
      <c r="BB867" s="3"/>
      <c r="BC867" s="3"/>
      <c r="BD867" s="3"/>
      <c r="BE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c r="AO868" s="3"/>
      <c r="AP868" s="3"/>
      <c r="AQ868" s="3"/>
      <c r="AR868" s="3"/>
      <c r="AS868" s="3"/>
      <c r="AT868" s="3"/>
      <c r="AU868" s="3"/>
      <c r="AV868" s="3"/>
      <c r="AW868" s="3"/>
      <c r="AX868" s="3"/>
      <c r="AY868" s="3"/>
      <c r="AZ868" s="3"/>
      <c r="BA868" s="3"/>
      <c r="BB868" s="3"/>
      <c r="BC868" s="3"/>
      <c r="BD868" s="3"/>
      <c r="BE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c r="AC869" s="3"/>
      <c r="AD869" s="3"/>
      <c r="AE869" s="3"/>
      <c r="AF869" s="3"/>
      <c r="AG869" s="3"/>
      <c r="AH869" s="3"/>
      <c r="AI869" s="3"/>
      <c r="AJ869" s="3"/>
      <c r="AK869" s="3"/>
      <c r="AL869" s="3"/>
      <c r="AM869" s="3"/>
      <c r="AN869" s="3"/>
      <c r="AO869" s="3"/>
      <c r="AP869" s="3"/>
      <c r="AQ869" s="3"/>
      <c r="AR869" s="3"/>
      <c r="AS869" s="3"/>
      <c r="AT869" s="3"/>
      <c r="AU869" s="3"/>
      <c r="AV869" s="3"/>
      <c r="AW869" s="3"/>
      <c r="AX869" s="3"/>
      <c r="AY869" s="3"/>
      <c r="AZ869" s="3"/>
      <c r="BA869" s="3"/>
      <c r="BB869" s="3"/>
      <c r="BC869" s="3"/>
      <c r="BD869" s="3"/>
      <c r="BE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c r="AO870" s="3"/>
      <c r="AP870" s="3"/>
      <c r="AQ870" s="3"/>
      <c r="AR870" s="3"/>
      <c r="AS870" s="3"/>
      <c r="AT870" s="3"/>
      <c r="AU870" s="3"/>
      <c r="AV870" s="3"/>
      <c r="AW870" s="3"/>
      <c r="AX870" s="3"/>
      <c r="AY870" s="3"/>
      <c r="AZ870" s="3"/>
      <c r="BA870" s="3"/>
      <c r="BB870" s="3"/>
      <c r="BC870" s="3"/>
      <c r="BD870" s="3"/>
      <c r="BE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c r="AO871" s="3"/>
      <c r="AP871" s="3"/>
      <c r="AQ871" s="3"/>
      <c r="AR871" s="3"/>
      <c r="AS871" s="3"/>
      <c r="AT871" s="3"/>
      <c r="AU871" s="3"/>
      <c r="AV871" s="3"/>
      <c r="AW871" s="3"/>
      <c r="AX871" s="3"/>
      <c r="AY871" s="3"/>
      <c r="AZ871" s="3"/>
      <c r="BA871" s="3"/>
      <c r="BB871" s="3"/>
      <c r="BC871" s="3"/>
      <c r="BD871" s="3"/>
      <c r="BE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c r="AO872" s="3"/>
      <c r="AP872" s="3"/>
      <c r="AQ872" s="3"/>
      <c r="AR872" s="3"/>
      <c r="AS872" s="3"/>
      <c r="AT872" s="3"/>
      <c r="AU872" s="3"/>
      <c r="AV872" s="3"/>
      <c r="AW872" s="3"/>
      <c r="AX872" s="3"/>
      <c r="AY872" s="3"/>
      <c r="AZ872" s="3"/>
      <c r="BA872" s="3"/>
      <c r="BB872" s="3"/>
      <c r="BC872" s="3"/>
      <c r="BD872" s="3"/>
      <c r="BE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c r="AO873" s="3"/>
      <c r="AP873" s="3"/>
      <c r="AQ873" s="3"/>
      <c r="AR873" s="3"/>
      <c r="AS873" s="3"/>
      <c r="AT873" s="3"/>
      <c r="AU873" s="3"/>
      <c r="AV873" s="3"/>
      <c r="AW873" s="3"/>
      <c r="AX873" s="3"/>
      <c r="AY873" s="3"/>
      <c r="AZ873" s="3"/>
      <c r="BA873" s="3"/>
      <c r="BB873" s="3"/>
      <c r="BC873" s="3"/>
      <c r="BD873" s="3"/>
      <c r="BE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c r="AO874" s="3"/>
      <c r="AP874" s="3"/>
      <c r="AQ874" s="3"/>
      <c r="AR874" s="3"/>
      <c r="AS874" s="3"/>
      <c r="AT874" s="3"/>
      <c r="AU874" s="3"/>
      <c r="AV874" s="3"/>
      <c r="AW874" s="3"/>
      <c r="AX874" s="3"/>
      <c r="AY874" s="3"/>
      <c r="AZ874" s="3"/>
      <c r="BA874" s="3"/>
      <c r="BB874" s="3"/>
      <c r="BC874" s="3"/>
      <c r="BD874" s="3"/>
      <c r="BE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c r="AO875" s="3"/>
      <c r="AP875" s="3"/>
      <c r="AQ875" s="3"/>
      <c r="AR875" s="3"/>
      <c r="AS875" s="3"/>
      <c r="AT875" s="3"/>
      <c r="AU875" s="3"/>
      <c r="AV875" s="3"/>
      <c r="AW875" s="3"/>
      <c r="AX875" s="3"/>
      <c r="AY875" s="3"/>
      <c r="AZ875" s="3"/>
      <c r="BA875" s="3"/>
      <c r="BB875" s="3"/>
      <c r="BC875" s="3"/>
      <c r="BD875" s="3"/>
      <c r="BE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c r="AO876" s="3"/>
      <c r="AP876" s="3"/>
      <c r="AQ876" s="3"/>
      <c r="AR876" s="3"/>
      <c r="AS876" s="3"/>
      <c r="AT876" s="3"/>
      <c r="AU876" s="3"/>
      <c r="AV876" s="3"/>
      <c r="AW876" s="3"/>
      <c r="AX876" s="3"/>
      <c r="AY876" s="3"/>
      <c r="AZ876" s="3"/>
      <c r="BA876" s="3"/>
      <c r="BB876" s="3"/>
      <c r="BC876" s="3"/>
      <c r="BD876" s="3"/>
      <c r="BE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c r="AO877" s="3"/>
      <c r="AP877" s="3"/>
      <c r="AQ877" s="3"/>
      <c r="AR877" s="3"/>
      <c r="AS877" s="3"/>
      <c r="AT877" s="3"/>
      <c r="AU877" s="3"/>
      <c r="AV877" s="3"/>
      <c r="AW877" s="3"/>
      <c r="AX877" s="3"/>
      <c r="AY877" s="3"/>
      <c r="AZ877" s="3"/>
      <c r="BA877" s="3"/>
      <c r="BB877" s="3"/>
      <c r="BC877" s="3"/>
      <c r="BD877" s="3"/>
      <c r="BE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c r="AO878" s="3"/>
      <c r="AP878" s="3"/>
      <c r="AQ878" s="3"/>
      <c r="AR878" s="3"/>
      <c r="AS878" s="3"/>
      <c r="AT878" s="3"/>
      <c r="AU878" s="3"/>
      <c r="AV878" s="3"/>
      <c r="AW878" s="3"/>
      <c r="AX878" s="3"/>
      <c r="AY878" s="3"/>
      <c r="AZ878" s="3"/>
      <c r="BA878" s="3"/>
      <c r="BB878" s="3"/>
      <c r="BC878" s="3"/>
      <c r="BD878" s="3"/>
      <c r="BE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c r="AO879" s="3"/>
      <c r="AP879" s="3"/>
      <c r="AQ879" s="3"/>
      <c r="AR879" s="3"/>
      <c r="AS879" s="3"/>
      <c r="AT879" s="3"/>
      <c r="AU879" s="3"/>
      <c r="AV879" s="3"/>
      <c r="AW879" s="3"/>
      <c r="AX879" s="3"/>
      <c r="AY879" s="3"/>
      <c r="AZ879" s="3"/>
      <c r="BA879" s="3"/>
      <c r="BB879" s="3"/>
      <c r="BC879" s="3"/>
      <c r="BD879" s="3"/>
      <c r="BE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c r="AO880" s="3"/>
      <c r="AP880" s="3"/>
      <c r="AQ880" s="3"/>
      <c r="AR880" s="3"/>
      <c r="AS880" s="3"/>
      <c r="AT880" s="3"/>
      <c r="AU880" s="3"/>
      <c r="AV880" s="3"/>
      <c r="AW880" s="3"/>
      <c r="AX880" s="3"/>
      <c r="AY880" s="3"/>
      <c r="AZ880" s="3"/>
      <c r="BA880" s="3"/>
      <c r="BB880" s="3"/>
      <c r="BC880" s="3"/>
      <c r="BD880" s="3"/>
      <c r="BE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c r="AO881" s="3"/>
      <c r="AP881" s="3"/>
      <c r="AQ881" s="3"/>
      <c r="AR881" s="3"/>
      <c r="AS881" s="3"/>
      <c r="AT881" s="3"/>
      <c r="AU881" s="3"/>
      <c r="AV881" s="3"/>
      <c r="AW881" s="3"/>
      <c r="AX881" s="3"/>
      <c r="AY881" s="3"/>
      <c r="AZ881" s="3"/>
      <c r="BA881" s="3"/>
      <c r="BB881" s="3"/>
      <c r="BC881" s="3"/>
      <c r="BD881" s="3"/>
      <c r="BE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c r="AO882" s="3"/>
      <c r="AP882" s="3"/>
      <c r="AQ882" s="3"/>
      <c r="AR882" s="3"/>
      <c r="AS882" s="3"/>
      <c r="AT882" s="3"/>
      <c r="AU882" s="3"/>
      <c r="AV882" s="3"/>
      <c r="AW882" s="3"/>
      <c r="AX882" s="3"/>
      <c r="AY882" s="3"/>
      <c r="AZ882" s="3"/>
      <c r="BA882" s="3"/>
      <c r="BB882" s="3"/>
      <c r="BC882" s="3"/>
      <c r="BD882" s="3"/>
      <c r="BE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c r="AO883" s="3"/>
      <c r="AP883" s="3"/>
      <c r="AQ883" s="3"/>
      <c r="AR883" s="3"/>
      <c r="AS883" s="3"/>
      <c r="AT883" s="3"/>
      <c r="AU883" s="3"/>
      <c r="AV883" s="3"/>
      <c r="AW883" s="3"/>
      <c r="AX883" s="3"/>
      <c r="AY883" s="3"/>
      <c r="AZ883" s="3"/>
      <c r="BA883" s="3"/>
      <c r="BB883" s="3"/>
      <c r="BC883" s="3"/>
      <c r="BD883" s="3"/>
      <c r="BE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c r="AO884" s="3"/>
      <c r="AP884" s="3"/>
      <c r="AQ884" s="3"/>
      <c r="AR884" s="3"/>
      <c r="AS884" s="3"/>
      <c r="AT884" s="3"/>
      <c r="AU884" s="3"/>
      <c r="AV884" s="3"/>
      <c r="AW884" s="3"/>
      <c r="AX884" s="3"/>
      <c r="AY884" s="3"/>
      <c r="AZ884" s="3"/>
      <c r="BA884" s="3"/>
      <c r="BB884" s="3"/>
      <c r="BC884" s="3"/>
      <c r="BD884" s="3"/>
      <c r="BE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c r="AO885" s="3"/>
      <c r="AP885" s="3"/>
      <c r="AQ885" s="3"/>
      <c r="AR885" s="3"/>
      <c r="AS885" s="3"/>
      <c r="AT885" s="3"/>
      <c r="AU885" s="3"/>
      <c r="AV885" s="3"/>
      <c r="AW885" s="3"/>
      <c r="AX885" s="3"/>
      <c r="AY885" s="3"/>
      <c r="AZ885" s="3"/>
      <c r="BA885" s="3"/>
      <c r="BB885" s="3"/>
      <c r="BC885" s="3"/>
      <c r="BD885" s="3"/>
      <c r="BE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c r="AO886" s="3"/>
      <c r="AP886" s="3"/>
      <c r="AQ886" s="3"/>
      <c r="AR886" s="3"/>
      <c r="AS886" s="3"/>
      <c r="AT886" s="3"/>
      <c r="AU886" s="3"/>
      <c r="AV886" s="3"/>
      <c r="AW886" s="3"/>
      <c r="AX886" s="3"/>
      <c r="AY886" s="3"/>
      <c r="AZ886" s="3"/>
      <c r="BA886" s="3"/>
      <c r="BB886" s="3"/>
      <c r="BC886" s="3"/>
      <c r="BD886" s="3"/>
      <c r="BE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c r="AO887" s="3"/>
      <c r="AP887" s="3"/>
      <c r="AQ887" s="3"/>
      <c r="AR887" s="3"/>
      <c r="AS887" s="3"/>
      <c r="AT887" s="3"/>
      <c r="AU887" s="3"/>
      <c r="AV887" s="3"/>
      <c r="AW887" s="3"/>
      <c r="AX887" s="3"/>
      <c r="AY887" s="3"/>
      <c r="AZ887" s="3"/>
      <c r="BA887" s="3"/>
      <c r="BB887" s="3"/>
      <c r="BC887" s="3"/>
      <c r="BD887" s="3"/>
      <c r="BE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c r="AO888" s="3"/>
      <c r="AP888" s="3"/>
      <c r="AQ888" s="3"/>
      <c r="AR888" s="3"/>
      <c r="AS888" s="3"/>
      <c r="AT888" s="3"/>
      <c r="AU888" s="3"/>
      <c r="AV888" s="3"/>
      <c r="AW888" s="3"/>
      <c r="AX888" s="3"/>
      <c r="AY888" s="3"/>
      <c r="AZ888" s="3"/>
      <c r="BA888" s="3"/>
      <c r="BB888" s="3"/>
      <c r="BC888" s="3"/>
      <c r="BD888" s="3"/>
      <c r="BE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c r="AO889" s="3"/>
      <c r="AP889" s="3"/>
      <c r="AQ889" s="3"/>
      <c r="AR889" s="3"/>
      <c r="AS889" s="3"/>
      <c r="AT889" s="3"/>
      <c r="AU889" s="3"/>
      <c r="AV889" s="3"/>
      <c r="AW889" s="3"/>
      <c r="AX889" s="3"/>
      <c r="AY889" s="3"/>
      <c r="AZ889" s="3"/>
      <c r="BA889" s="3"/>
      <c r="BB889" s="3"/>
      <c r="BC889" s="3"/>
      <c r="BD889" s="3"/>
      <c r="BE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c r="AO890" s="3"/>
      <c r="AP890" s="3"/>
      <c r="AQ890" s="3"/>
      <c r="AR890" s="3"/>
      <c r="AS890" s="3"/>
      <c r="AT890" s="3"/>
      <c r="AU890" s="3"/>
      <c r="AV890" s="3"/>
      <c r="AW890" s="3"/>
      <c r="AX890" s="3"/>
      <c r="AY890" s="3"/>
      <c r="AZ890" s="3"/>
      <c r="BA890" s="3"/>
      <c r="BB890" s="3"/>
      <c r="BC890" s="3"/>
      <c r="BD890" s="3"/>
      <c r="BE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c r="AO891" s="3"/>
      <c r="AP891" s="3"/>
      <c r="AQ891" s="3"/>
      <c r="AR891" s="3"/>
      <c r="AS891" s="3"/>
      <c r="AT891" s="3"/>
      <c r="AU891" s="3"/>
      <c r="AV891" s="3"/>
      <c r="AW891" s="3"/>
      <c r="AX891" s="3"/>
      <c r="AY891" s="3"/>
      <c r="AZ891" s="3"/>
      <c r="BA891" s="3"/>
      <c r="BB891" s="3"/>
      <c r="BC891" s="3"/>
      <c r="BD891" s="3"/>
      <c r="BE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c r="AO892" s="3"/>
      <c r="AP892" s="3"/>
      <c r="AQ892" s="3"/>
      <c r="AR892" s="3"/>
      <c r="AS892" s="3"/>
      <c r="AT892" s="3"/>
      <c r="AU892" s="3"/>
      <c r="AV892" s="3"/>
      <c r="AW892" s="3"/>
      <c r="AX892" s="3"/>
      <c r="AY892" s="3"/>
      <c r="AZ892" s="3"/>
      <c r="BA892" s="3"/>
      <c r="BB892" s="3"/>
      <c r="BC892" s="3"/>
      <c r="BD892" s="3"/>
      <c r="BE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c r="AO893" s="3"/>
      <c r="AP893" s="3"/>
      <c r="AQ893" s="3"/>
      <c r="AR893" s="3"/>
      <c r="AS893" s="3"/>
      <c r="AT893" s="3"/>
      <c r="AU893" s="3"/>
      <c r="AV893" s="3"/>
      <c r="AW893" s="3"/>
      <c r="AX893" s="3"/>
      <c r="AY893" s="3"/>
      <c r="AZ893" s="3"/>
      <c r="BA893" s="3"/>
      <c r="BB893" s="3"/>
      <c r="BC893" s="3"/>
      <c r="BD893" s="3"/>
      <c r="BE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c r="AO894" s="3"/>
      <c r="AP894" s="3"/>
      <c r="AQ894" s="3"/>
      <c r="AR894" s="3"/>
      <c r="AS894" s="3"/>
      <c r="AT894" s="3"/>
      <c r="AU894" s="3"/>
      <c r="AV894" s="3"/>
      <c r="AW894" s="3"/>
      <c r="AX894" s="3"/>
      <c r="AY894" s="3"/>
      <c r="AZ894" s="3"/>
      <c r="BA894" s="3"/>
      <c r="BB894" s="3"/>
      <c r="BC894" s="3"/>
      <c r="BD894" s="3"/>
      <c r="BE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c r="AO895" s="3"/>
      <c r="AP895" s="3"/>
      <c r="AQ895" s="3"/>
      <c r="AR895" s="3"/>
      <c r="AS895" s="3"/>
      <c r="AT895" s="3"/>
      <c r="AU895" s="3"/>
      <c r="AV895" s="3"/>
      <c r="AW895" s="3"/>
      <c r="AX895" s="3"/>
      <c r="AY895" s="3"/>
      <c r="AZ895" s="3"/>
      <c r="BA895" s="3"/>
      <c r="BB895" s="3"/>
      <c r="BC895" s="3"/>
      <c r="BD895" s="3"/>
      <c r="BE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c r="AO896" s="3"/>
      <c r="AP896" s="3"/>
      <c r="AQ896" s="3"/>
      <c r="AR896" s="3"/>
      <c r="AS896" s="3"/>
      <c r="AT896" s="3"/>
      <c r="AU896" s="3"/>
      <c r="AV896" s="3"/>
      <c r="AW896" s="3"/>
      <c r="AX896" s="3"/>
      <c r="AY896" s="3"/>
      <c r="AZ896" s="3"/>
      <c r="BA896" s="3"/>
      <c r="BB896" s="3"/>
      <c r="BC896" s="3"/>
      <c r="BD896" s="3"/>
      <c r="BE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c r="AO897" s="3"/>
      <c r="AP897" s="3"/>
      <c r="AQ897" s="3"/>
      <c r="AR897" s="3"/>
      <c r="AS897" s="3"/>
      <c r="AT897" s="3"/>
      <c r="AU897" s="3"/>
      <c r="AV897" s="3"/>
      <c r="AW897" s="3"/>
      <c r="AX897" s="3"/>
      <c r="AY897" s="3"/>
      <c r="AZ897" s="3"/>
      <c r="BA897" s="3"/>
      <c r="BB897" s="3"/>
      <c r="BC897" s="3"/>
      <c r="BD897" s="3"/>
      <c r="BE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c r="AO898" s="3"/>
      <c r="AP898" s="3"/>
      <c r="AQ898" s="3"/>
      <c r="AR898" s="3"/>
      <c r="AS898" s="3"/>
      <c r="AT898" s="3"/>
      <c r="AU898" s="3"/>
      <c r="AV898" s="3"/>
      <c r="AW898" s="3"/>
      <c r="AX898" s="3"/>
      <c r="AY898" s="3"/>
      <c r="AZ898" s="3"/>
      <c r="BA898" s="3"/>
      <c r="BB898" s="3"/>
      <c r="BC898" s="3"/>
      <c r="BD898" s="3"/>
      <c r="BE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c r="AO899" s="3"/>
      <c r="AP899" s="3"/>
      <c r="AQ899" s="3"/>
      <c r="AR899" s="3"/>
      <c r="AS899" s="3"/>
      <c r="AT899" s="3"/>
      <c r="AU899" s="3"/>
      <c r="AV899" s="3"/>
      <c r="AW899" s="3"/>
      <c r="AX899" s="3"/>
      <c r="AY899" s="3"/>
      <c r="AZ899" s="3"/>
      <c r="BA899" s="3"/>
      <c r="BB899" s="3"/>
      <c r="BC899" s="3"/>
      <c r="BD899" s="3"/>
      <c r="BE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c r="AS900" s="3"/>
      <c r="AT900" s="3"/>
      <c r="AU900" s="3"/>
      <c r="AV900" s="3"/>
      <c r="AW900" s="3"/>
      <c r="AX900" s="3"/>
      <c r="AY900" s="3"/>
      <c r="AZ900" s="3"/>
      <c r="BA900" s="3"/>
      <c r="BB900" s="3"/>
      <c r="BC900" s="3"/>
      <c r="BD900" s="3"/>
      <c r="BE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c r="AO901" s="3"/>
      <c r="AP901" s="3"/>
      <c r="AQ901" s="3"/>
      <c r="AR901" s="3"/>
      <c r="AS901" s="3"/>
      <c r="AT901" s="3"/>
      <c r="AU901" s="3"/>
      <c r="AV901" s="3"/>
      <c r="AW901" s="3"/>
      <c r="AX901" s="3"/>
      <c r="AY901" s="3"/>
      <c r="AZ901" s="3"/>
      <c r="BA901" s="3"/>
      <c r="BB901" s="3"/>
      <c r="BC901" s="3"/>
      <c r="BD901" s="3"/>
      <c r="BE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c r="AO902" s="3"/>
      <c r="AP902" s="3"/>
      <c r="AQ902" s="3"/>
      <c r="AR902" s="3"/>
      <c r="AS902" s="3"/>
      <c r="AT902" s="3"/>
      <c r="AU902" s="3"/>
      <c r="AV902" s="3"/>
      <c r="AW902" s="3"/>
      <c r="AX902" s="3"/>
      <c r="AY902" s="3"/>
      <c r="AZ902" s="3"/>
      <c r="BA902" s="3"/>
      <c r="BB902" s="3"/>
      <c r="BC902" s="3"/>
      <c r="BD902" s="3"/>
      <c r="BE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c r="AO903" s="3"/>
      <c r="AP903" s="3"/>
      <c r="AQ903" s="3"/>
      <c r="AR903" s="3"/>
      <c r="AS903" s="3"/>
      <c r="AT903" s="3"/>
      <c r="AU903" s="3"/>
      <c r="AV903" s="3"/>
      <c r="AW903" s="3"/>
      <c r="AX903" s="3"/>
      <c r="AY903" s="3"/>
      <c r="AZ903" s="3"/>
      <c r="BA903" s="3"/>
      <c r="BB903" s="3"/>
      <c r="BC903" s="3"/>
      <c r="BD903" s="3"/>
      <c r="BE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c r="AO904" s="3"/>
      <c r="AP904" s="3"/>
      <c r="AQ904" s="3"/>
      <c r="AR904" s="3"/>
      <c r="AS904" s="3"/>
      <c r="AT904" s="3"/>
      <c r="AU904" s="3"/>
      <c r="AV904" s="3"/>
      <c r="AW904" s="3"/>
      <c r="AX904" s="3"/>
      <c r="AY904" s="3"/>
      <c r="AZ904" s="3"/>
      <c r="BA904" s="3"/>
      <c r="BB904" s="3"/>
      <c r="BC904" s="3"/>
      <c r="BD904" s="3"/>
      <c r="BE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c r="AO905" s="3"/>
      <c r="AP905" s="3"/>
      <c r="AQ905" s="3"/>
      <c r="AR905" s="3"/>
      <c r="AS905" s="3"/>
      <c r="AT905" s="3"/>
      <c r="AU905" s="3"/>
      <c r="AV905" s="3"/>
      <c r="AW905" s="3"/>
      <c r="AX905" s="3"/>
      <c r="AY905" s="3"/>
      <c r="AZ905" s="3"/>
      <c r="BA905" s="3"/>
      <c r="BB905" s="3"/>
      <c r="BC905" s="3"/>
      <c r="BD905" s="3"/>
      <c r="BE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c r="AO906" s="3"/>
      <c r="AP906" s="3"/>
      <c r="AQ906" s="3"/>
      <c r="AR906" s="3"/>
      <c r="AS906" s="3"/>
      <c r="AT906" s="3"/>
      <c r="AU906" s="3"/>
      <c r="AV906" s="3"/>
      <c r="AW906" s="3"/>
      <c r="AX906" s="3"/>
      <c r="AY906" s="3"/>
      <c r="AZ906" s="3"/>
      <c r="BA906" s="3"/>
      <c r="BB906" s="3"/>
      <c r="BC906" s="3"/>
      <c r="BD906" s="3"/>
      <c r="BE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c r="AS907" s="3"/>
      <c r="AT907" s="3"/>
      <c r="AU907" s="3"/>
      <c r="AV907" s="3"/>
      <c r="AW907" s="3"/>
      <c r="AX907" s="3"/>
      <c r="AY907" s="3"/>
      <c r="AZ907" s="3"/>
      <c r="BA907" s="3"/>
      <c r="BB907" s="3"/>
      <c r="BC907" s="3"/>
      <c r="BD907" s="3"/>
      <c r="BE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c r="AO908" s="3"/>
      <c r="AP908" s="3"/>
      <c r="AQ908" s="3"/>
      <c r="AR908" s="3"/>
      <c r="AS908" s="3"/>
      <c r="AT908" s="3"/>
      <c r="AU908" s="3"/>
      <c r="AV908" s="3"/>
      <c r="AW908" s="3"/>
      <c r="AX908" s="3"/>
      <c r="AY908" s="3"/>
      <c r="AZ908" s="3"/>
      <c r="BA908" s="3"/>
      <c r="BB908" s="3"/>
      <c r="BC908" s="3"/>
      <c r="BD908" s="3"/>
      <c r="BE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N909" s="3"/>
      <c r="AO909" s="3"/>
      <c r="AP909" s="3"/>
      <c r="AQ909" s="3"/>
      <c r="AR909" s="3"/>
      <c r="AS909" s="3"/>
      <c r="AT909" s="3"/>
      <c r="AU909" s="3"/>
      <c r="AV909" s="3"/>
      <c r="AW909" s="3"/>
      <c r="AX909" s="3"/>
      <c r="AY909" s="3"/>
      <c r="AZ909" s="3"/>
      <c r="BA909" s="3"/>
      <c r="BB909" s="3"/>
      <c r="BC909" s="3"/>
      <c r="BD909" s="3"/>
      <c r="BE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N910" s="3"/>
      <c r="AO910" s="3"/>
      <c r="AP910" s="3"/>
      <c r="AQ910" s="3"/>
      <c r="AR910" s="3"/>
      <c r="AS910" s="3"/>
      <c r="AT910" s="3"/>
      <c r="AU910" s="3"/>
      <c r="AV910" s="3"/>
      <c r="AW910" s="3"/>
      <c r="AX910" s="3"/>
      <c r="AY910" s="3"/>
      <c r="AZ910" s="3"/>
      <c r="BA910" s="3"/>
      <c r="BB910" s="3"/>
      <c r="BC910" s="3"/>
      <c r="BD910" s="3"/>
      <c r="BE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c r="AO911" s="3"/>
      <c r="AP911" s="3"/>
      <c r="AQ911" s="3"/>
      <c r="AR911" s="3"/>
      <c r="AS911" s="3"/>
      <c r="AT911" s="3"/>
      <c r="AU911" s="3"/>
      <c r="AV911" s="3"/>
      <c r="AW911" s="3"/>
      <c r="AX911" s="3"/>
      <c r="AY911" s="3"/>
      <c r="AZ911" s="3"/>
      <c r="BA911" s="3"/>
      <c r="BB911" s="3"/>
      <c r="BC911" s="3"/>
      <c r="BD911" s="3"/>
      <c r="BE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c r="AO912" s="3"/>
      <c r="AP912" s="3"/>
      <c r="AQ912" s="3"/>
      <c r="AR912" s="3"/>
      <c r="AS912" s="3"/>
      <c r="AT912" s="3"/>
      <c r="AU912" s="3"/>
      <c r="AV912" s="3"/>
      <c r="AW912" s="3"/>
      <c r="AX912" s="3"/>
      <c r="AY912" s="3"/>
      <c r="AZ912" s="3"/>
      <c r="BA912" s="3"/>
      <c r="BB912" s="3"/>
      <c r="BC912" s="3"/>
      <c r="BD912" s="3"/>
      <c r="BE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c r="AO913" s="3"/>
      <c r="AP913" s="3"/>
      <c r="AQ913" s="3"/>
      <c r="AR913" s="3"/>
      <c r="AS913" s="3"/>
      <c r="AT913" s="3"/>
      <c r="AU913" s="3"/>
      <c r="AV913" s="3"/>
      <c r="AW913" s="3"/>
      <c r="AX913" s="3"/>
      <c r="AY913" s="3"/>
      <c r="AZ913" s="3"/>
      <c r="BA913" s="3"/>
      <c r="BB913" s="3"/>
      <c r="BC913" s="3"/>
      <c r="BD913" s="3"/>
      <c r="BE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c r="AO914" s="3"/>
      <c r="AP914" s="3"/>
      <c r="AQ914" s="3"/>
      <c r="AR914" s="3"/>
      <c r="AS914" s="3"/>
      <c r="AT914" s="3"/>
      <c r="AU914" s="3"/>
      <c r="AV914" s="3"/>
      <c r="AW914" s="3"/>
      <c r="AX914" s="3"/>
      <c r="AY914" s="3"/>
      <c r="AZ914" s="3"/>
      <c r="BA914" s="3"/>
      <c r="BB914" s="3"/>
      <c r="BC914" s="3"/>
      <c r="BD914" s="3"/>
      <c r="BE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N915" s="3"/>
      <c r="AO915" s="3"/>
      <c r="AP915" s="3"/>
      <c r="AQ915" s="3"/>
      <c r="AR915" s="3"/>
      <c r="AS915" s="3"/>
      <c r="AT915" s="3"/>
      <c r="AU915" s="3"/>
      <c r="AV915" s="3"/>
      <c r="AW915" s="3"/>
      <c r="AX915" s="3"/>
      <c r="AY915" s="3"/>
      <c r="AZ915" s="3"/>
      <c r="BA915" s="3"/>
      <c r="BB915" s="3"/>
      <c r="BC915" s="3"/>
      <c r="BD915" s="3"/>
      <c r="BE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c r="AN916" s="3"/>
      <c r="AO916" s="3"/>
      <c r="AP916" s="3"/>
      <c r="AQ916" s="3"/>
      <c r="AR916" s="3"/>
      <c r="AS916" s="3"/>
      <c r="AT916" s="3"/>
      <c r="AU916" s="3"/>
      <c r="AV916" s="3"/>
      <c r="AW916" s="3"/>
      <c r="AX916" s="3"/>
      <c r="AY916" s="3"/>
      <c r="AZ916" s="3"/>
      <c r="BA916" s="3"/>
      <c r="BB916" s="3"/>
      <c r="BC916" s="3"/>
      <c r="BD916" s="3"/>
      <c r="BE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c r="AN917" s="3"/>
      <c r="AO917" s="3"/>
      <c r="AP917" s="3"/>
      <c r="AQ917" s="3"/>
      <c r="AR917" s="3"/>
      <c r="AS917" s="3"/>
      <c r="AT917" s="3"/>
      <c r="AU917" s="3"/>
      <c r="AV917" s="3"/>
      <c r="AW917" s="3"/>
      <c r="AX917" s="3"/>
      <c r="AY917" s="3"/>
      <c r="AZ917" s="3"/>
      <c r="BA917" s="3"/>
      <c r="BB917" s="3"/>
      <c r="BC917" s="3"/>
      <c r="BD917" s="3"/>
      <c r="BE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N918" s="3"/>
      <c r="AO918" s="3"/>
      <c r="AP918" s="3"/>
      <c r="AQ918" s="3"/>
      <c r="AR918" s="3"/>
      <c r="AS918" s="3"/>
      <c r="AT918" s="3"/>
      <c r="AU918" s="3"/>
      <c r="AV918" s="3"/>
      <c r="AW918" s="3"/>
      <c r="AX918" s="3"/>
      <c r="AY918" s="3"/>
      <c r="AZ918" s="3"/>
      <c r="BA918" s="3"/>
      <c r="BB918" s="3"/>
      <c r="BC918" s="3"/>
      <c r="BD918" s="3"/>
      <c r="BE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c r="AO919" s="3"/>
      <c r="AP919" s="3"/>
      <c r="AQ919" s="3"/>
      <c r="AR919" s="3"/>
      <c r="AS919" s="3"/>
      <c r="AT919" s="3"/>
      <c r="AU919" s="3"/>
      <c r="AV919" s="3"/>
      <c r="AW919" s="3"/>
      <c r="AX919" s="3"/>
      <c r="AY919" s="3"/>
      <c r="AZ919" s="3"/>
      <c r="BA919" s="3"/>
      <c r="BB919" s="3"/>
      <c r="BC919" s="3"/>
      <c r="BD919" s="3"/>
      <c r="BE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N920" s="3"/>
      <c r="AO920" s="3"/>
      <c r="AP920" s="3"/>
      <c r="AQ920" s="3"/>
      <c r="AR920" s="3"/>
      <c r="AS920" s="3"/>
      <c r="AT920" s="3"/>
      <c r="AU920" s="3"/>
      <c r="AV920" s="3"/>
      <c r="AW920" s="3"/>
      <c r="AX920" s="3"/>
      <c r="AY920" s="3"/>
      <c r="AZ920" s="3"/>
      <c r="BA920" s="3"/>
      <c r="BB920" s="3"/>
      <c r="BC920" s="3"/>
      <c r="BD920" s="3"/>
      <c r="BE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c r="AN921" s="3"/>
      <c r="AO921" s="3"/>
      <c r="AP921" s="3"/>
      <c r="AQ921" s="3"/>
      <c r="AR921" s="3"/>
      <c r="AS921" s="3"/>
      <c r="AT921" s="3"/>
      <c r="AU921" s="3"/>
      <c r="AV921" s="3"/>
      <c r="AW921" s="3"/>
      <c r="AX921" s="3"/>
      <c r="AY921" s="3"/>
      <c r="AZ921" s="3"/>
      <c r="BA921" s="3"/>
      <c r="BB921" s="3"/>
      <c r="BC921" s="3"/>
      <c r="BD921" s="3"/>
      <c r="BE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N922" s="3"/>
      <c r="AO922" s="3"/>
      <c r="AP922" s="3"/>
      <c r="AQ922" s="3"/>
      <c r="AR922" s="3"/>
      <c r="AS922" s="3"/>
      <c r="AT922" s="3"/>
      <c r="AU922" s="3"/>
      <c r="AV922" s="3"/>
      <c r="AW922" s="3"/>
      <c r="AX922" s="3"/>
      <c r="AY922" s="3"/>
      <c r="AZ922" s="3"/>
      <c r="BA922" s="3"/>
      <c r="BB922" s="3"/>
      <c r="BC922" s="3"/>
      <c r="BD922" s="3"/>
      <c r="BE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c r="AO923" s="3"/>
      <c r="AP923" s="3"/>
      <c r="AQ923" s="3"/>
      <c r="AR923" s="3"/>
      <c r="AS923" s="3"/>
      <c r="AT923" s="3"/>
      <c r="AU923" s="3"/>
      <c r="AV923" s="3"/>
      <c r="AW923" s="3"/>
      <c r="AX923" s="3"/>
      <c r="AY923" s="3"/>
      <c r="AZ923" s="3"/>
      <c r="BA923" s="3"/>
      <c r="BB923" s="3"/>
      <c r="BC923" s="3"/>
      <c r="BD923" s="3"/>
      <c r="BE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c r="AN924" s="3"/>
      <c r="AO924" s="3"/>
      <c r="AP924" s="3"/>
      <c r="AQ924" s="3"/>
      <c r="AR924" s="3"/>
      <c r="AS924" s="3"/>
      <c r="AT924" s="3"/>
      <c r="AU924" s="3"/>
      <c r="AV924" s="3"/>
      <c r="AW924" s="3"/>
      <c r="AX924" s="3"/>
      <c r="AY924" s="3"/>
      <c r="AZ924" s="3"/>
      <c r="BA924" s="3"/>
      <c r="BB924" s="3"/>
      <c r="BC924" s="3"/>
      <c r="BD924" s="3"/>
      <c r="BE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c r="AL925" s="3"/>
      <c r="AM925" s="3"/>
      <c r="AN925" s="3"/>
      <c r="AO925" s="3"/>
      <c r="AP925" s="3"/>
      <c r="AQ925" s="3"/>
      <c r="AR925" s="3"/>
      <c r="AS925" s="3"/>
      <c r="AT925" s="3"/>
      <c r="AU925" s="3"/>
      <c r="AV925" s="3"/>
      <c r="AW925" s="3"/>
      <c r="AX925" s="3"/>
      <c r="AY925" s="3"/>
      <c r="AZ925" s="3"/>
      <c r="BA925" s="3"/>
      <c r="BB925" s="3"/>
      <c r="BC925" s="3"/>
      <c r="BD925" s="3"/>
      <c r="BE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c r="AN926" s="3"/>
      <c r="AO926" s="3"/>
      <c r="AP926" s="3"/>
      <c r="AQ926" s="3"/>
      <c r="AR926" s="3"/>
      <c r="AS926" s="3"/>
      <c r="AT926" s="3"/>
      <c r="AU926" s="3"/>
      <c r="AV926" s="3"/>
      <c r="AW926" s="3"/>
      <c r="AX926" s="3"/>
      <c r="AY926" s="3"/>
      <c r="AZ926" s="3"/>
      <c r="BA926" s="3"/>
      <c r="BB926" s="3"/>
      <c r="BC926" s="3"/>
      <c r="BD926" s="3"/>
      <c r="BE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c r="AN927" s="3"/>
      <c r="AO927" s="3"/>
      <c r="AP927" s="3"/>
      <c r="AQ927" s="3"/>
      <c r="AR927" s="3"/>
      <c r="AS927" s="3"/>
      <c r="AT927" s="3"/>
      <c r="AU927" s="3"/>
      <c r="AV927" s="3"/>
      <c r="AW927" s="3"/>
      <c r="AX927" s="3"/>
      <c r="AY927" s="3"/>
      <c r="AZ927" s="3"/>
      <c r="BA927" s="3"/>
      <c r="BB927" s="3"/>
      <c r="BC927" s="3"/>
      <c r="BD927" s="3"/>
      <c r="BE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c r="AL928" s="3"/>
      <c r="AM928" s="3"/>
      <c r="AN928" s="3"/>
      <c r="AO928" s="3"/>
      <c r="AP928" s="3"/>
      <c r="AQ928" s="3"/>
      <c r="AR928" s="3"/>
      <c r="AS928" s="3"/>
      <c r="AT928" s="3"/>
      <c r="AU928" s="3"/>
      <c r="AV928" s="3"/>
      <c r="AW928" s="3"/>
      <c r="AX928" s="3"/>
      <c r="AY928" s="3"/>
      <c r="AZ928" s="3"/>
      <c r="BA928" s="3"/>
      <c r="BB928" s="3"/>
      <c r="BC928" s="3"/>
      <c r="BD928" s="3"/>
      <c r="BE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3"/>
      <c r="AM929" s="3"/>
      <c r="AN929" s="3"/>
      <c r="AO929" s="3"/>
      <c r="AP929" s="3"/>
      <c r="AQ929" s="3"/>
      <c r="AR929" s="3"/>
      <c r="AS929" s="3"/>
      <c r="AT929" s="3"/>
      <c r="AU929" s="3"/>
      <c r="AV929" s="3"/>
      <c r="AW929" s="3"/>
      <c r="AX929" s="3"/>
      <c r="AY929" s="3"/>
      <c r="AZ929" s="3"/>
      <c r="BA929" s="3"/>
      <c r="BB929" s="3"/>
      <c r="BC929" s="3"/>
      <c r="BD929" s="3"/>
      <c r="BE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c r="AO930" s="3"/>
      <c r="AP930" s="3"/>
      <c r="AQ930" s="3"/>
      <c r="AR930" s="3"/>
      <c r="AS930" s="3"/>
      <c r="AT930" s="3"/>
      <c r="AU930" s="3"/>
      <c r="AV930" s="3"/>
      <c r="AW930" s="3"/>
      <c r="AX930" s="3"/>
      <c r="AY930" s="3"/>
      <c r="AZ930" s="3"/>
      <c r="BA930" s="3"/>
      <c r="BB930" s="3"/>
      <c r="BC930" s="3"/>
      <c r="BD930" s="3"/>
      <c r="BE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c r="AL931" s="3"/>
      <c r="AM931" s="3"/>
      <c r="AN931" s="3"/>
      <c r="AO931" s="3"/>
      <c r="AP931" s="3"/>
      <c r="AQ931" s="3"/>
      <c r="AR931" s="3"/>
      <c r="AS931" s="3"/>
      <c r="AT931" s="3"/>
      <c r="AU931" s="3"/>
      <c r="AV931" s="3"/>
      <c r="AW931" s="3"/>
      <c r="AX931" s="3"/>
      <c r="AY931" s="3"/>
      <c r="AZ931" s="3"/>
      <c r="BA931" s="3"/>
      <c r="BB931" s="3"/>
      <c r="BC931" s="3"/>
      <c r="BD931" s="3"/>
      <c r="BE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c r="AM932" s="3"/>
      <c r="AN932" s="3"/>
      <c r="AO932" s="3"/>
      <c r="AP932" s="3"/>
      <c r="AQ932" s="3"/>
      <c r="AR932" s="3"/>
      <c r="AS932" s="3"/>
      <c r="AT932" s="3"/>
      <c r="AU932" s="3"/>
      <c r="AV932" s="3"/>
      <c r="AW932" s="3"/>
      <c r="AX932" s="3"/>
      <c r="AY932" s="3"/>
      <c r="AZ932" s="3"/>
      <c r="BA932" s="3"/>
      <c r="BB932" s="3"/>
      <c r="BC932" s="3"/>
      <c r="BD932" s="3"/>
      <c r="BE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c r="AM933" s="3"/>
      <c r="AN933" s="3"/>
      <c r="AO933" s="3"/>
      <c r="AP933" s="3"/>
      <c r="AQ933" s="3"/>
      <c r="AR933" s="3"/>
      <c r="AS933" s="3"/>
      <c r="AT933" s="3"/>
      <c r="AU933" s="3"/>
      <c r="AV933" s="3"/>
      <c r="AW933" s="3"/>
      <c r="AX933" s="3"/>
      <c r="AY933" s="3"/>
      <c r="AZ933" s="3"/>
      <c r="BA933" s="3"/>
      <c r="BB933" s="3"/>
      <c r="BC933" s="3"/>
      <c r="BD933" s="3"/>
      <c r="BE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c r="AO934" s="3"/>
      <c r="AP934" s="3"/>
      <c r="AQ934" s="3"/>
      <c r="AR934" s="3"/>
      <c r="AS934" s="3"/>
      <c r="AT934" s="3"/>
      <c r="AU934" s="3"/>
      <c r="AV934" s="3"/>
      <c r="AW934" s="3"/>
      <c r="AX934" s="3"/>
      <c r="AY934" s="3"/>
      <c r="AZ934" s="3"/>
      <c r="BA934" s="3"/>
      <c r="BB934" s="3"/>
      <c r="BC934" s="3"/>
      <c r="BD934" s="3"/>
      <c r="BE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c r="AO935" s="3"/>
      <c r="AP935" s="3"/>
      <c r="AQ935" s="3"/>
      <c r="AR935" s="3"/>
      <c r="AS935" s="3"/>
      <c r="AT935" s="3"/>
      <c r="AU935" s="3"/>
      <c r="AV935" s="3"/>
      <c r="AW935" s="3"/>
      <c r="AX935" s="3"/>
      <c r="AY935" s="3"/>
      <c r="AZ935" s="3"/>
      <c r="BA935" s="3"/>
      <c r="BB935" s="3"/>
      <c r="BC935" s="3"/>
      <c r="BD935" s="3"/>
      <c r="BE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c r="AJ936" s="3"/>
      <c r="AK936" s="3"/>
      <c r="AL936" s="3"/>
      <c r="AM936" s="3"/>
      <c r="AN936" s="3"/>
      <c r="AO936" s="3"/>
      <c r="AP936" s="3"/>
      <c r="AQ936" s="3"/>
      <c r="AR936" s="3"/>
      <c r="AS936" s="3"/>
      <c r="AT936" s="3"/>
      <c r="AU936" s="3"/>
      <c r="AV936" s="3"/>
      <c r="AW936" s="3"/>
      <c r="AX936" s="3"/>
      <c r="AY936" s="3"/>
      <c r="AZ936" s="3"/>
      <c r="BA936" s="3"/>
      <c r="BB936" s="3"/>
      <c r="BC936" s="3"/>
      <c r="BD936" s="3"/>
      <c r="BE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c r="AJ937" s="3"/>
      <c r="AK937" s="3"/>
      <c r="AL937" s="3"/>
      <c r="AM937" s="3"/>
      <c r="AN937" s="3"/>
      <c r="AO937" s="3"/>
      <c r="AP937" s="3"/>
      <c r="AQ937" s="3"/>
      <c r="AR937" s="3"/>
      <c r="AS937" s="3"/>
      <c r="AT937" s="3"/>
      <c r="AU937" s="3"/>
      <c r="AV937" s="3"/>
      <c r="AW937" s="3"/>
      <c r="AX937" s="3"/>
      <c r="AY937" s="3"/>
      <c r="AZ937" s="3"/>
      <c r="BA937" s="3"/>
      <c r="BB937" s="3"/>
      <c r="BC937" s="3"/>
      <c r="BD937" s="3"/>
      <c r="BE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c r="AJ938" s="3"/>
      <c r="AK938" s="3"/>
      <c r="AL938" s="3"/>
      <c r="AM938" s="3"/>
      <c r="AN938" s="3"/>
      <c r="AO938" s="3"/>
      <c r="AP938" s="3"/>
      <c r="AQ938" s="3"/>
      <c r="AR938" s="3"/>
      <c r="AS938" s="3"/>
      <c r="AT938" s="3"/>
      <c r="AU938" s="3"/>
      <c r="AV938" s="3"/>
      <c r="AW938" s="3"/>
      <c r="AX938" s="3"/>
      <c r="AY938" s="3"/>
      <c r="AZ938" s="3"/>
      <c r="BA938" s="3"/>
      <c r="BB938" s="3"/>
      <c r="BC938" s="3"/>
      <c r="BD938" s="3"/>
      <c r="BE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c r="AC939" s="3"/>
      <c r="AD939" s="3"/>
      <c r="AE939" s="3"/>
      <c r="AF939" s="3"/>
      <c r="AG939" s="3"/>
      <c r="AH939" s="3"/>
      <c r="AI939" s="3"/>
      <c r="AJ939" s="3"/>
      <c r="AK939" s="3"/>
      <c r="AL939" s="3"/>
      <c r="AM939" s="3"/>
      <c r="AN939" s="3"/>
      <c r="AO939" s="3"/>
      <c r="AP939" s="3"/>
      <c r="AQ939" s="3"/>
      <c r="AR939" s="3"/>
      <c r="AS939" s="3"/>
      <c r="AT939" s="3"/>
      <c r="AU939" s="3"/>
      <c r="AV939" s="3"/>
      <c r="AW939" s="3"/>
      <c r="AX939" s="3"/>
      <c r="AY939" s="3"/>
      <c r="AZ939" s="3"/>
      <c r="BA939" s="3"/>
      <c r="BB939" s="3"/>
      <c r="BC939" s="3"/>
      <c r="BD939" s="3"/>
      <c r="BE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c r="AN940" s="3"/>
      <c r="AO940" s="3"/>
      <c r="AP940" s="3"/>
      <c r="AQ940" s="3"/>
      <c r="AR940" s="3"/>
      <c r="AS940" s="3"/>
      <c r="AT940" s="3"/>
      <c r="AU940" s="3"/>
      <c r="AV940" s="3"/>
      <c r="AW940" s="3"/>
      <c r="AX940" s="3"/>
      <c r="AY940" s="3"/>
      <c r="AZ940" s="3"/>
      <c r="BA940" s="3"/>
      <c r="BB940" s="3"/>
      <c r="BC940" s="3"/>
      <c r="BD940" s="3"/>
      <c r="BE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c r="AI941" s="3"/>
      <c r="AJ941" s="3"/>
      <c r="AK941" s="3"/>
      <c r="AL941" s="3"/>
      <c r="AM941" s="3"/>
      <c r="AN941" s="3"/>
      <c r="AO941" s="3"/>
      <c r="AP941" s="3"/>
      <c r="AQ941" s="3"/>
      <c r="AR941" s="3"/>
      <c r="AS941" s="3"/>
      <c r="AT941" s="3"/>
      <c r="AU941" s="3"/>
      <c r="AV941" s="3"/>
      <c r="AW941" s="3"/>
      <c r="AX941" s="3"/>
      <c r="AY941" s="3"/>
      <c r="AZ941" s="3"/>
      <c r="BA941" s="3"/>
      <c r="BB941" s="3"/>
      <c r="BC941" s="3"/>
      <c r="BD941" s="3"/>
      <c r="BE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c r="AJ942" s="3"/>
      <c r="AK942" s="3"/>
      <c r="AL942" s="3"/>
      <c r="AM942" s="3"/>
      <c r="AN942" s="3"/>
      <c r="AO942" s="3"/>
      <c r="AP942" s="3"/>
      <c r="AQ942" s="3"/>
      <c r="AR942" s="3"/>
      <c r="AS942" s="3"/>
      <c r="AT942" s="3"/>
      <c r="AU942" s="3"/>
      <c r="AV942" s="3"/>
      <c r="AW942" s="3"/>
      <c r="AX942" s="3"/>
      <c r="AY942" s="3"/>
      <c r="AZ942" s="3"/>
      <c r="BA942" s="3"/>
      <c r="BB942" s="3"/>
      <c r="BC942" s="3"/>
      <c r="BD942" s="3"/>
      <c r="BE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c r="AJ943" s="3"/>
      <c r="AK943" s="3"/>
      <c r="AL943" s="3"/>
      <c r="AM943" s="3"/>
      <c r="AN943" s="3"/>
      <c r="AO943" s="3"/>
      <c r="AP943" s="3"/>
      <c r="AQ943" s="3"/>
      <c r="AR943" s="3"/>
      <c r="AS943" s="3"/>
      <c r="AT943" s="3"/>
      <c r="AU943" s="3"/>
      <c r="AV943" s="3"/>
      <c r="AW943" s="3"/>
      <c r="AX943" s="3"/>
      <c r="AY943" s="3"/>
      <c r="AZ943" s="3"/>
      <c r="BA943" s="3"/>
      <c r="BB943" s="3"/>
      <c r="BC943" s="3"/>
      <c r="BD943" s="3"/>
      <c r="BE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c r="AI944" s="3"/>
      <c r="AJ944" s="3"/>
      <c r="AK944" s="3"/>
      <c r="AL944" s="3"/>
      <c r="AM944" s="3"/>
      <c r="AN944" s="3"/>
      <c r="AO944" s="3"/>
      <c r="AP944" s="3"/>
      <c r="AQ944" s="3"/>
      <c r="AR944" s="3"/>
      <c r="AS944" s="3"/>
      <c r="AT944" s="3"/>
      <c r="AU944" s="3"/>
      <c r="AV944" s="3"/>
      <c r="AW944" s="3"/>
      <c r="AX944" s="3"/>
      <c r="AY944" s="3"/>
      <c r="AZ944" s="3"/>
      <c r="BA944" s="3"/>
      <c r="BB944" s="3"/>
      <c r="BC944" s="3"/>
      <c r="BD944" s="3"/>
      <c r="BE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c r="AJ945" s="3"/>
      <c r="AK945" s="3"/>
      <c r="AL945" s="3"/>
      <c r="AM945" s="3"/>
      <c r="AN945" s="3"/>
      <c r="AO945" s="3"/>
      <c r="AP945" s="3"/>
      <c r="AQ945" s="3"/>
      <c r="AR945" s="3"/>
      <c r="AS945" s="3"/>
      <c r="AT945" s="3"/>
      <c r="AU945" s="3"/>
      <c r="AV945" s="3"/>
      <c r="AW945" s="3"/>
      <c r="AX945" s="3"/>
      <c r="AY945" s="3"/>
      <c r="AZ945" s="3"/>
      <c r="BA945" s="3"/>
      <c r="BB945" s="3"/>
      <c r="BC945" s="3"/>
      <c r="BD945" s="3"/>
      <c r="BE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c r="AH946" s="3"/>
      <c r="AI946" s="3"/>
      <c r="AJ946" s="3"/>
      <c r="AK946" s="3"/>
      <c r="AL946" s="3"/>
      <c r="AM946" s="3"/>
      <c r="AN946" s="3"/>
      <c r="AO946" s="3"/>
      <c r="AP946" s="3"/>
      <c r="AQ946" s="3"/>
      <c r="AR946" s="3"/>
      <c r="AS946" s="3"/>
      <c r="AT946" s="3"/>
      <c r="AU946" s="3"/>
      <c r="AV946" s="3"/>
      <c r="AW946" s="3"/>
      <c r="AX946" s="3"/>
      <c r="AY946" s="3"/>
      <c r="AZ946" s="3"/>
      <c r="BA946" s="3"/>
      <c r="BB946" s="3"/>
      <c r="BC946" s="3"/>
      <c r="BD946" s="3"/>
      <c r="BE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c r="AI947" s="3"/>
      <c r="AJ947" s="3"/>
      <c r="AK947" s="3"/>
      <c r="AL947" s="3"/>
      <c r="AM947" s="3"/>
      <c r="AN947" s="3"/>
      <c r="AO947" s="3"/>
      <c r="AP947" s="3"/>
      <c r="AQ947" s="3"/>
      <c r="AR947" s="3"/>
      <c r="AS947" s="3"/>
      <c r="AT947" s="3"/>
      <c r="AU947" s="3"/>
      <c r="AV947" s="3"/>
      <c r="AW947" s="3"/>
      <c r="AX947" s="3"/>
      <c r="AY947" s="3"/>
      <c r="AZ947" s="3"/>
      <c r="BA947" s="3"/>
      <c r="BB947" s="3"/>
      <c r="BC947" s="3"/>
      <c r="BD947" s="3"/>
      <c r="BE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c r="AJ948" s="3"/>
      <c r="AK948" s="3"/>
      <c r="AL948" s="3"/>
      <c r="AM948" s="3"/>
      <c r="AN948" s="3"/>
      <c r="AO948" s="3"/>
      <c r="AP948" s="3"/>
      <c r="AQ948" s="3"/>
      <c r="AR948" s="3"/>
      <c r="AS948" s="3"/>
      <c r="AT948" s="3"/>
      <c r="AU948" s="3"/>
      <c r="AV948" s="3"/>
      <c r="AW948" s="3"/>
      <c r="AX948" s="3"/>
      <c r="AY948" s="3"/>
      <c r="AZ948" s="3"/>
      <c r="BA948" s="3"/>
      <c r="BB948" s="3"/>
      <c r="BC948" s="3"/>
      <c r="BD948" s="3"/>
      <c r="BE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c r="AJ949" s="3"/>
      <c r="AK949" s="3"/>
      <c r="AL949" s="3"/>
      <c r="AM949" s="3"/>
      <c r="AN949" s="3"/>
      <c r="AO949" s="3"/>
      <c r="AP949" s="3"/>
      <c r="AQ949" s="3"/>
      <c r="AR949" s="3"/>
      <c r="AS949" s="3"/>
      <c r="AT949" s="3"/>
      <c r="AU949" s="3"/>
      <c r="AV949" s="3"/>
      <c r="AW949" s="3"/>
      <c r="AX949" s="3"/>
      <c r="AY949" s="3"/>
      <c r="AZ949" s="3"/>
      <c r="BA949" s="3"/>
      <c r="BB949" s="3"/>
      <c r="BC949" s="3"/>
      <c r="BD949" s="3"/>
      <c r="BE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c r="AJ950" s="3"/>
      <c r="AK950" s="3"/>
      <c r="AL950" s="3"/>
      <c r="AM950" s="3"/>
      <c r="AN950" s="3"/>
      <c r="AO950" s="3"/>
      <c r="AP950" s="3"/>
      <c r="AQ950" s="3"/>
      <c r="AR950" s="3"/>
      <c r="AS950" s="3"/>
      <c r="AT950" s="3"/>
      <c r="AU950" s="3"/>
      <c r="AV950" s="3"/>
      <c r="AW950" s="3"/>
      <c r="AX950" s="3"/>
      <c r="AY950" s="3"/>
      <c r="AZ950" s="3"/>
      <c r="BA950" s="3"/>
      <c r="BB950" s="3"/>
      <c r="BC950" s="3"/>
      <c r="BD950" s="3"/>
      <c r="BE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c r="AI951" s="3"/>
      <c r="AJ951" s="3"/>
      <c r="AK951" s="3"/>
      <c r="AL951" s="3"/>
      <c r="AM951" s="3"/>
      <c r="AN951" s="3"/>
      <c r="AO951" s="3"/>
      <c r="AP951" s="3"/>
      <c r="AQ951" s="3"/>
      <c r="AR951" s="3"/>
      <c r="AS951" s="3"/>
      <c r="AT951" s="3"/>
      <c r="AU951" s="3"/>
      <c r="AV951" s="3"/>
      <c r="AW951" s="3"/>
      <c r="AX951" s="3"/>
      <c r="AY951" s="3"/>
      <c r="AZ951" s="3"/>
      <c r="BA951" s="3"/>
      <c r="BB951" s="3"/>
      <c r="BC951" s="3"/>
      <c r="BD951" s="3"/>
      <c r="BE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c r="AJ952" s="3"/>
      <c r="AK952" s="3"/>
      <c r="AL952" s="3"/>
      <c r="AM952" s="3"/>
      <c r="AN952" s="3"/>
      <c r="AO952" s="3"/>
      <c r="AP952" s="3"/>
      <c r="AQ952" s="3"/>
      <c r="AR952" s="3"/>
      <c r="AS952" s="3"/>
      <c r="AT952" s="3"/>
      <c r="AU952" s="3"/>
      <c r="AV952" s="3"/>
      <c r="AW952" s="3"/>
      <c r="AX952" s="3"/>
      <c r="AY952" s="3"/>
      <c r="AZ952" s="3"/>
      <c r="BA952" s="3"/>
      <c r="BB952" s="3"/>
      <c r="BC952" s="3"/>
      <c r="BD952" s="3"/>
      <c r="BE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c r="AJ953" s="3"/>
      <c r="AK953" s="3"/>
      <c r="AL953" s="3"/>
      <c r="AM953" s="3"/>
      <c r="AN953" s="3"/>
      <c r="AO953" s="3"/>
      <c r="AP953" s="3"/>
      <c r="AQ953" s="3"/>
      <c r="AR953" s="3"/>
      <c r="AS953" s="3"/>
      <c r="AT953" s="3"/>
      <c r="AU953" s="3"/>
      <c r="AV953" s="3"/>
      <c r="AW953" s="3"/>
      <c r="AX953" s="3"/>
      <c r="AY953" s="3"/>
      <c r="AZ953" s="3"/>
      <c r="BA953" s="3"/>
      <c r="BB953" s="3"/>
      <c r="BC953" s="3"/>
      <c r="BD953" s="3"/>
      <c r="BE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c r="AJ954" s="3"/>
      <c r="AK954" s="3"/>
      <c r="AL954" s="3"/>
      <c r="AM954" s="3"/>
      <c r="AN954" s="3"/>
      <c r="AO954" s="3"/>
      <c r="AP954" s="3"/>
      <c r="AQ954" s="3"/>
      <c r="AR954" s="3"/>
      <c r="AS954" s="3"/>
      <c r="AT954" s="3"/>
      <c r="AU954" s="3"/>
      <c r="AV954" s="3"/>
      <c r="AW954" s="3"/>
      <c r="AX954" s="3"/>
      <c r="AY954" s="3"/>
      <c r="AZ954" s="3"/>
      <c r="BA954" s="3"/>
      <c r="BB954" s="3"/>
      <c r="BC954" s="3"/>
      <c r="BD954" s="3"/>
      <c r="BE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c r="AJ955" s="3"/>
      <c r="AK955" s="3"/>
      <c r="AL955" s="3"/>
      <c r="AM955" s="3"/>
      <c r="AN955" s="3"/>
      <c r="AO955" s="3"/>
      <c r="AP955" s="3"/>
      <c r="AQ955" s="3"/>
      <c r="AR955" s="3"/>
      <c r="AS955" s="3"/>
      <c r="AT955" s="3"/>
      <c r="AU955" s="3"/>
      <c r="AV955" s="3"/>
      <c r="AW955" s="3"/>
      <c r="AX955" s="3"/>
      <c r="AY955" s="3"/>
      <c r="AZ955" s="3"/>
      <c r="BA955" s="3"/>
      <c r="BB955" s="3"/>
      <c r="BC955" s="3"/>
      <c r="BD955" s="3"/>
      <c r="BE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c r="AH956" s="3"/>
      <c r="AI956" s="3"/>
      <c r="AJ956" s="3"/>
      <c r="AK956" s="3"/>
      <c r="AL956" s="3"/>
      <c r="AM956" s="3"/>
      <c r="AN956" s="3"/>
      <c r="AO956" s="3"/>
      <c r="AP956" s="3"/>
      <c r="AQ956" s="3"/>
      <c r="AR956" s="3"/>
      <c r="AS956" s="3"/>
      <c r="AT956" s="3"/>
      <c r="AU956" s="3"/>
      <c r="AV956" s="3"/>
      <c r="AW956" s="3"/>
      <c r="AX956" s="3"/>
      <c r="AY956" s="3"/>
      <c r="AZ956" s="3"/>
      <c r="BA956" s="3"/>
      <c r="BB956" s="3"/>
      <c r="BC956" s="3"/>
      <c r="BD956" s="3"/>
      <c r="BE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c r="AH957" s="3"/>
      <c r="AI957" s="3"/>
      <c r="AJ957" s="3"/>
      <c r="AK957" s="3"/>
      <c r="AL957" s="3"/>
      <c r="AM957" s="3"/>
      <c r="AN957" s="3"/>
      <c r="AO957" s="3"/>
      <c r="AP957" s="3"/>
      <c r="AQ957" s="3"/>
      <c r="AR957" s="3"/>
      <c r="AS957" s="3"/>
      <c r="AT957" s="3"/>
      <c r="AU957" s="3"/>
      <c r="AV957" s="3"/>
      <c r="AW957" s="3"/>
      <c r="AX957" s="3"/>
      <c r="AY957" s="3"/>
      <c r="AZ957" s="3"/>
      <c r="BA957" s="3"/>
      <c r="BB957" s="3"/>
      <c r="BC957" s="3"/>
      <c r="BD957" s="3"/>
      <c r="BE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c r="AC958" s="3"/>
      <c r="AD958" s="3"/>
      <c r="AE958" s="3"/>
      <c r="AF958" s="3"/>
      <c r="AG958" s="3"/>
      <c r="AH958" s="3"/>
      <c r="AI958" s="3"/>
      <c r="AJ958" s="3"/>
      <c r="AK958" s="3"/>
      <c r="AL958" s="3"/>
      <c r="AM958" s="3"/>
      <c r="AN958" s="3"/>
      <c r="AO958" s="3"/>
      <c r="AP958" s="3"/>
      <c r="AQ958" s="3"/>
      <c r="AR958" s="3"/>
      <c r="AS958" s="3"/>
      <c r="AT958" s="3"/>
      <c r="AU958" s="3"/>
      <c r="AV958" s="3"/>
      <c r="AW958" s="3"/>
      <c r="AX958" s="3"/>
      <c r="AY958" s="3"/>
      <c r="AZ958" s="3"/>
      <c r="BA958" s="3"/>
      <c r="BB958" s="3"/>
      <c r="BC958" s="3"/>
      <c r="BD958" s="3"/>
      <c r="BE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c r="AH959" s="3"/>
      <c r="AI959" s="3"/>
      <c r="AJ959" s="3"/>
      <c r="AK959" s="3"/>
      <c r="AL959" s="3"/>
      <c r="AM959" s="3"/>
      <c r="AN959" s="3"/>
      <c r="AO959" s="3"/>
      <c r="AP959" s="3"/>
      <c r="AQ959" s="3"/>
      <c r="AR959" s="3"/>
      <c r="AS959" s="3"/>
      <c r="AT959" s="3"/>
      <c r="AU959" s="3"/>
      <c r="AV959" s="3"/>
      <c r="AW959" s="3"/>
      <c r="AX959" s="3"/>
      <c r="AY959" s="3"/>
      <c r="AZ959" s="3"/>
      <c r="BA959" s="3"/>
      <c r="BB959" s="3"/>
      <c r="BC959" s="3"/>
      <c r="BD959" s="3"/>
      <c r="BE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c r="AH960" s="3"/>
      <c r="AI960" s="3"/>
      <c r="AJ960" s="3"/>
      <c r="AK960" s="3"/>
      <c r="AL960" s="3"/>
      <c r="AM960" s="3"/>
      <c r="AN960" s="3"/>
      <c r="AO960" s="3"/>
      <c r="AP960" s="3"/>
      <c r="AQ960" s="3"/>
      <c r="AR960" s="3"/>
      <c r="AS960" s="3"/>
      <c r="AT960" s="3"/>
      <c r="AU960" s="3"/>
      <c r="AV960" s="3"/>
      <c r="AW960" s="3"/>
      <c r="AX960" s="3"/>
      <c r="AY960" s="3"/>
      <c r="AZ960" s="3"/>
      <c r="BA960" s="3"/>
      <c r="BB960" s="3"/>
      <c r="BC960" s="3"/>
      <c r="BD960" s="3"/>
      <c r="BE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c r="AH961" s="3"/>
      <c r="AI961" s="3"/>
      <c r="AJ961" s="3"/>
      <c r="AK961" s="3"/>
      <c r="AL961" s="3"/>
      <c r="AM961" s="3"/>
      <c r="AN961" s="3"/>
      <c r="AO961" s="3"/>
      <c r="AP961" s="3"/>
      <c r="AQ961" s="3"/>
      <c r="AR961" s="3"/>
      <c r="AS961" s="3"/>
      <c r="AT961" s="3"/>
      <c r="AU961" s="3"/>
      <c r="AV961" s="3"/>
      <c r="AW961" s="3"/>
      <c r="AX961" s="3"/>
      <c r="AY961" s="3"/>
      <c r="AZ961" s="3"/>
      <c r="BA961" s="3"/>
      <c r="BB961" s="3"/>
      <c r="BC961" s="3"/>
      <c r="BD961" s="3"/>
      <c r="BE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c r="AG962" s="3"/>
      <c r="AH962" s="3"/>
      <c r="AI962" s="3"/>
      <c r="AJ962" s="3"/>
      <c r="AK962" s="3"/>
      <c r="AL962" s="3"/>
      <c r="AM962" s="3"/>
      <c r="AN962" s="3"/>
      <c r="AO962" s="3"/>
      <c r="AP962" s="3"/>
      <c r="AQ962" s="3"/>
      <c r="AR962" s="3"/>
      <c r="AS962" s="3"/>
      <c r="AT962" s="3"/>
      <c r="AU962" s="3"/>
      <c r="AV962" s="3"/>
      <c r="AW962" s="3"/>
      <c r="AX962" s="3"/>
      <c r="AY962" s="3"/>
      <c r="AZ962" s="3"/>
      <c r="BA962" s="3"/>
      <c r="BB962" s="3"/>
      <c r="BC962" s="3"/>
      <c r="BD962" s="3"/>
      <c r="BE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c r="AG963" s="3"/>
      <c r="AH963" s="3"/>
      <c r="AI963" s="3"/>
      <c r="AJ963" s="3"/>
      <c r="AK963" s="3"/>
      <c r="AL963" s="3"/>
      <c r="AM963" s="3"/>
      <c r="AN963" s="3"/>
      <c r="AO963" s="3"/>
      <c r="AP963" s="3"/>
      <c r="AQ963" s="3"/>
      <c r="AR963" s="3"/>
      <c r="AS963" s="3"/>
      <c r="AT963" s="3"/>
      <c r="AU963" s="3"/>
      <c r="AV963" s="3"/>
      <c r="AW963" s="3"/>
      <c r="AX963" s="3"/>
      <c r="AY963" s="3"/>
      <c r="AZ963" s="3"/>
      <c r="BA963" s="3"/>
      <c r="BB963" s="3"/>
      <c r="BC963" s="3"/>
      <c r="BD963" s="3"/>
      <c r="BE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c r="AC964" s="3"/>
      <c r="AD964" s="3"/>
      <c r="AE964" s="3"/>
      <c r="AF964" s="3"/>
      <c r="AG964" s="3"/>
      <c r="AH964" s="3"/>
      <c r="AI964" s="3"/>
      <c r="AJ964" s="3"/>
      <c r="AK964" s="3"/>
      <c r="AL964" s="3"/>
      <c r="AM964" s="3"/>
      <c r="AN964" s="3"/>
      <c r="AO964" s="3"/>
      <c r="AP964" s="3"/>
      <c r="AQ964" s="3"/>
      <c r="AR964" s="3"/>
      <c r="AS964" s="3"/>
      <c r="AT964" s="3"/>
      <c r="AU964" s="3"/>
      <c r="AV964" s="3"/>
      <c r="AW964" s="3"/>
      <c r="AX964" s="3"/>
      <c r="AY964" s="3"/>
      <c r="AZ964" s="3"/>
      <c r="BA964" s="3"/>
      <c r="BB964" s="3"/>
      <c r="BC964" s="3"/>
      <c r="BD964" s="3"/>
      <c r="BE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c r="AG965" s="3"/>
      <c r="AH965" s="3"/>
      <c r="AI965" s="3"/>
      <c r="AJ965" s="3"/>
      <c r="AK965" s="3"/>
      <c r="AL965" s="3"/>
      <c r="AM965" s="3"/>
      <c r="AN965" s="3"/>
      <c r="AO965" s="3"/>
      <c r="AP965" s="3"/>
      <c r="AQ965" s="3"/>
      <c r="AR965" s="3"/>
      <c r="AS965" s="3"/>
      <c r="AT965" s="3"/>
      <c r="AU965" s="3"/>
      <c r="AV965" s="3"/>
      <c r="AW965" s="3"/>
      <c r="AX965" s="3"/>
      <c r="AY965" s="3"/>
      <c r="AZ965" s="3"/>
      <c r="BA965" s="3"/>
      <c r="BB965" s="3"/>
      <c r="BC965" s="3"/>
      <c r="BD965" s="3"/>
      <c r="BE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c r="AG966" s="3"/>
      <c r="AH966" s="3"/>
      <c r="AI966" s="3"/>
      <c r="AJ966" s="3"/>
      <c r="AK966" s="3"/>
      <c r="AL966" s="3"/>
      <c r="AM966" s="3"/>
      <c r="AN966" s="3"/>
      <c r="AO966" s="3"/>
      <c r="AP966" s="3"/>
      <c r="AQ966" s="3"/>
      <c r="AR966" s="3"/>
      <c r="AS966" s="3"/>
      <c r="AT966" s="3"/>
      <c r="AU966" s="3"/>
      <c r="AV966" s="3"/>
      <c r="AW966" s="3"/>
      <c r="AX966" s="3"/>
      <c r="AY966" s="3"/>
      <c r="AZ966" s="3"/>
      <c r="BA966" s="3"/>
      <c r="BB966" s="3"/>
      <c r="BC966" s="3"/>
      <c r="BD966" s="3"/>
      <c r="BE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c r="AG967" s="3"/>
      <c r="AH967" s="3"/>
      <c r="AI967" s="3"/>
      <c r="AJ967" s="3"/>
      <c r="AK967" s="3"/>
      <c r="AL967" s="3"/>
      <c r="AM967" s="3"/>
      <c r="AN967" s="3"/>
      <c r="AO967" s="3"/>
      <c r="AP967" s="3"/>
      <c r="AQ967" s="3"/>
      <c r="AR967" s="3"/>
      <c r="AS967" s="3"/>
      <c r="AT967" s="3"/>
      <c r="AU967" s="3"/>
      <c r="AV967" s="3"/>
      <c r="AW967" s="3"/>
      <c r="AX967" s="3"/>
      <c r="AY967" s="3"/>
      <c r="AZ967" s="3"/>
      <c r="BA967" s="3"/>
      <c r="BB967" s="3"/>
      <c r="BC967" s="3"/>
      <c r="BD967" s="3"/>
      <c r="BE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c r="AC968" s="3"/>
      <c r="AD968" s="3"/>
      <c r="AE968" s="3"/>
      <c r="AF968" s="3"/>
      <c r="AG968" s="3"/>
      <c r="AH968" s="3"/>
      <c r="AI968" s="3"/>
      <c r="AJ968" s="3"/>
      <c r="AK968" s="3"/>
      <c r="AL968" s="3"/>
      <c r="AM968" s="3"/>
      <c r="AN968" s="3"/>
      <c r="AO968" s="3"/>
      <c r="AP968" s="3"/>
      <c r="AQ968" s="3"/>
      <c r="AR968" s="3"/>
      <c r="AS968" s="3"/>
      <c r="AT968" s="3"/>
      <c r="AU968" s="3"/>
      <c r="AV968" s="3"/>
      <c r="AW968" s="3"/>
      <c r="AX968" s="3"/>
      <c r="AY968" s="3"/>
      <c r="AZ968" s="3"/>
      <c r="BA968" s="3"/>
      <c r="BB968" s="3"/>
      <c r="BC968" s="3"/>
      <c r="BD968" s="3"/>
      <c r="BE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c r="AF969" s="3"/>
      <c r="AG969" s="3"/>
      <c r="AH969" s="3"/>
      <c r="AI969" s="3"/>
      <c r="AJ969" s="3"/>
      <c r="AK969" s="3"/>
      <c r="AL969" s="3"/>
      <c r="AM969" s="3"/>
      <c r="AN969" s="3"/>
      <c r="AO969" s="3"/>
      <c r="AP969" s="3"/>
      <c r="AQ969" s="3"/>
      <c r="AR969" s="3"/>
      <c r="AS969" s="3"/>
      <c r="AT969" s="3"/>
      <c r="AU969" s="3"/>
      <c r="AV969" s="3"/>
      <c r="AW969" s="3"/>
      <c r="AX969" s="3"/>
      <c r="AY969" s="3"/>
      <c r="AZ969" s="3"/>
      <c r="BA969" s="3"/>
      <c r="BB969" s="3"/>
      <c r="BC969" s="3"/>
      <c r="BD969" s="3"/>
      <c r="BE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c r="AF970" s="3"/>
      <c r="AG970" s="3"/>
      <c r="AH970" s="3"/>
      <c r="AI970" s="3"/>
      <c r="AJ970" s="3"/>
      <c r="AK970" s="3"/>
      <c r="AL970" s="3"/>
      <c r="AM970" s="3"/>
      <c r="AN970" s="3"/>
      <c r="AO970" s="3"/>
      <c r="AP970" s="3"/>
      <c r="AQ970" s="3"/>
      <c r="AR970" s="3"/>
      <c r="AS970" s="3"/>
      <c r="AT970" s="3"/>
      <c r="AU970" s="3"/>
      <c r="AV970" s="3"/>
      <c r="AW970" s="3"/>
      <c r="AX970" s="3"/>
      <c r="AY970" s="3"/>
      <c r="AZ970" s="3"/>
      <c r="BA970" s="3"/>
      <c r="BB970" s="3"/>
      <c r="BC970" s="3"/>
      <c r="BD970" s="3"/>
      <c r="BE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c r="AC971" s="3"/>
      <c r="AD971" s="3"/>
      <c r="AE971" s="3"/>
      <c r="AF971" s="3"/>
      <c r="AG971" s="3"/>
      <c r="AH971" s="3"/>
      <c r="AI971" s="3"/>
      <c r="AJ971" s="3"/>
      <c r="AK971" s="3"/>
      <c r="AL971" s="3"/>
      <c r="AM971" s="3"/>
      <c r="AN971" s="3"/>
      <c r="AO971" s="3"/>
      <c r="AP971" s="3"/>
      <c r="AQ971" s="3"/>
      <c r="AR971" s="3"/>
      <c r="AS971" s="3"/>
      <c r="AT971" s="3"/>
      <c r="AU971" s="3"/>
      <c r="AV971" s="3"/>
      <c r="AW971" s="3"/>
      <c r="AX971" s="3"/>
      <c r="AY971" s="3"/>
      <c r="AZ971" s="3"/>
      <c r="BA971" s="3"/>
      <c r="BB971" s="3"/>
      <c r="BC971" s="3"/>
      <c r="BD971" s="3"/>
      <c r="BE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c r="AF972" s="3"/>
      <c r="AG972" s="3"/>
      <c r="AH972" s="3"/>
      <c r="AI972" s="3"/>
      <c r="AJ972" s="3"/>
      <c r="AK972" s="3"/>
      <c r="AL972" s="3"/>
      <c r="AM972" s="3"/>
      <c r="AN972" s="3"/>
      <c r="AO972" s="3"/>
      <c r="AP972" s="3"/>
      <c r="AQ972" s="3"/>
      <c r="AR972" s="3"/>
      <c r="AS972" s="3"/>
      <c r="AT972" s="3"/>
      <c r="AU972" s="3"/>
      <c r="AV972" s="3"/>
      <c r="AW972" s="3"/>
      <c r="AX972" s="3"/>
      <c r="AY972" s="3"/>
      <c r="AZ972" s="3"/>
      <c r="BA972" s="3"/>
      <c r="BB972" s="3"/>
      <c r="BC972" s="3"/>
      <c r="BD972" s="3"/>
      <c r="BE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c r="AC973" s="3"/>
      <c r="AD973" s="3"/>
      <c r="AE973" s="3"/>
      <c r="AF973" s="3"/>
      <c r="AG973" s="3"/>
      <c r="AH973" s="3"/>
      <c r="AI973" s="3"/>
      <c r="AJ973" s="3"/>
      <c r="AK973" s="3"/>
      <c r="AL973" s="3"/>
      <c r="AM973" s="3"/>
      <c r="AN973" s="3"/>
      <c r="AO973" s="3"/>
      <c r="AP973" s="3"/>
      <c r="AQ973" s="3"/>
      <c r="AR973" s="3"/>
      <c r="AS973" s="3"/>
      <c r="AT973" s="3"/>
      <c r="AU973" s="3"/>
      <c r="AV973" s="3"/>
      <c r="AW973" s="3"/>
      <c r="AX973" s="3"/>
      <c r="AY973" s="3"/>
      <c r="AZ973" s="3"/>
      <c r="BA973" s="3"/>
      <c r="BB973" s="3"/>
      <c r="BC973" s="3"/>
      <c r="BD973" s="3"/>
      <c r="BE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c r="AC974" s="3"/>
      <c r="AD974" s="3"/>
      <c r="AE974" s="3"/>
      <c r="AF974" s="3"/>
      <c r="AG974" s="3"/>
      <c r="AH974" s="3"/>
      <c r="AI974" s="3"/>
      <c r="AJ974" s="3"/>
      <c r="AK974" s="3"/>
      <c r="AL974" s="3"/>
      <c r="AM974" s="3"/>
      <c r="AN974" s="3"/>
      <c r="AO974" s="3"/>
      <c r="AP974" s="3"/>
      <c r="AQ974" s="3"/>
      <c r="AR974" s="3"/>
      <c r="AS974" s="3"/>
      <c r="AT974" s="3"/>
      <c r="AU974" s="3"/>
      <c r="AV974" s="3"/>
      <c r="AW974" s="3"/>
      <c r="AX974" s="3"/>
      <c r="AY974" s="3"/>
      <c r="AZ974" s="3"/>
      <c r="BA974" s="3"/>
      <c r="BB974" s="3"/>
      <c r="BC974" s="3"/>
      <c r="BD974" s="3"/>
      <c r="BE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c r="AE975" s="3"/>
      <c r="AF975" s="3"/>
      <c r="AG975" s="3"/>
      <c r="AH975" s="3"/>
      <c r="AI975" s="3"/>
      <c r="AJ975" s="3"/>
      <c r="AK975" s="3"/>
      <c r="AL975" s="3"/>
      <c r="AM975" s="3"/>
      <c r="AN975" s="3"/>
      <c r="AO975" s="3"/>
      <c r="AP975" s="3"/>
      <c r="AQ975" s="3"/>
      <c r="AR975" s="3"/>
      <c r="AS975" s="3"/>
      <c r="AT975" s="3"/>
      <c r="AU975" s="3"/>
      <c r="AV975" s="3"/>
      <c r="AW975" s="3"/>
      <c r="AX975" s="3"/>
      <c r="AY975" s="3"/>
      <c r="AZ975" s="3"/>
      <c r="BA975" s="3"/>
      <c r="BB975" s="3"/>
      <c r="BC975" s="3"/>
      <c r="BD975" s="3"/>
      <c r="BE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c r="AC976" s="3"/>
      <c r="AD976" s="3"/>
      <c r="AE976" s="3"/>
      <c r="AF976" s="3"/>
      <c r="AG976" s="3"/>
      <c r="AH976" s="3"/>
      <c r="AI976" s="3"/>
      <c r="AJ976" s="3"/>
      <c r="AK976" s="3"/>
      <c r="AL976" s="3"/>
      <c r="AM976" s="3"/>
      <c r="AN976" s="3"/>
      <c r="AO976" s="3"/>
      <c r="AP976" s="3"/>
      <c r="AQ976" s="3"/>
      <c r="AR976" s="3"/>
      <c r="AS976" s="3"/>
      <c r="AT976" s="3"/>
      <c r="AU976" s="3"/>
      <c r="AV976" s="3"/>
      <c r="AW976" s="3"/>
      <c r="AX976" s="3"/>
      <c r="AY976" s="3"/>
      <c r="AZ976" s="3"/>
      <c r="BA976" s="3"/>
      <c r="BB976" s="3"/>
      <c r="BC976" s="3"/>
      <c r="BD976" s="3"/>
      <c r="BE976" s="3"/>
    </row>
  </sheetData>
  <mergeCells count="43">
    <mergeCell ref="D50:D52"/>
    <mergeCell ref="D53:D55"/>
    <mergeCell ref="D56:D58"/>
    <mergeCell ref="D68:D70"/>
    <mergeCell ref="D71:D73"/>
    <mergeCell ref="D74:D76"/>
    <mergeCell ref="D77:D79"/>
    <mergeCell ref="D80:D82"/>
    <mergeCell ref="D83:D85"/>
    <mergeCell ref="D59:D61"/>
    <mergeCell ref="D62:D64"/>
    <mergeCell ref="D65:D67"/>
    <mergeCell ref="C59:C67"/>
    <mergeCell ref="D86:D88"/>
    <mergeCell ref="D89:D91"/>
    <mergeCell ref="D92:D94"/>
    <mergeCell ref="D25:D27"/>
    <mergeCell ref="D28:D30"/>
    <mergeCell ref="D31:D33"/>
    <mergeCell ref="D34:D36"/>
    <mergeCell ref="A77:A103"/>
    <mergeCell ref="B77:B103"/>
    <mergeCell ref="A50:A76"/>
    <mergeCell ref="B50:B76"/>
    <mergeCell ref="A1:B1"/>
    <mergeCell ref="A19:A45"/>
    <mergeCell ref="B19:B45"/>
    <mergeCell ref="C19:C27"/>
    <mergeCell ref="D19:D21"/>
    <mergeCell ref="D22:D24"/>
    <mergeCell ref="C28:C36"/>
    <mergeCell ref="C50:C58"/>
    <mergeCell ref="C77:C85"/>
    <mergeCell ref="C86:C94"/>
    <mergeCell ref="C95:C103"/>
    <mergeCell ref="C68:C76"/>
    <mergeCell ref="C37:C45"/>
    <mergeCell ref="D37:D39"/>
    <mergeCell ref="D40:D42"/>
    <mergeCell ref="D43:D45"/>
    <mergeCell ref="D95:D97"/>
    <mergeCell ref="D98:D100"/>
    <mergeCell ref="D101:D103"/>
  </mergeCells>
  <hyperlinks>
    <hyperlink r:id="rId1" ref="A3"/>
  </hyperlinks>
  <drawing r:id="rId2"/>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91" width="6.38"/>
  </cols>
  <sheetData>
    <row r="1">
      <c r="A1" s="231" t="s">
        <v>22</v>
      </c>
      <c r="B1" s="232"/>
    </row>
    <row r="2">
      <c r="A2" s="232"/>
      <c r="B2" s="232"/>
    </row>
    <row r="3">
      <c r="A3" s="231" t="s">
        <v>65</v>
      </c>
      <c r="B3" s="231" t="s">
        <v>66</v>
      </c>
    </row>
    <row r="5">
      <c r="A5" s="91" t="str">
        <f t="array" ref="A5:JK60">TRANSPOSE('Electricity demand (energy)'!A5:BD275)</f>
        <v>Airport</v>
      </c>
      <c r="B5" s="91" t="s">
        <v>69</v>
      </c>
      <c r="C5" s="91"/>
      <c r="D5" s="91"/>
      <c r="E5" s="91"/>
      <c r="F5" s="91"/>
      <c r="G5" s="91"/>
      <c r="H5" s="91"/>
      <c r="I5" s="91"/>
      <c r="J5" s="91"/>
      <c r="K5" s="91"/>
      <c r="L5" s="91"/>
      <c r="M5" s="91"/>
      <c r="N5" s="91"/>
      <c r="O5" s="91"/>
      <c r="P5" s="91"/>
      <c r="Q5" s="91"/>
      <c r="R5" s="91"/>
      <c r="S5" s="91"/>
      <c r="T5" s="91"/>
      <c r="U5" s="91"/>
      <c r="V5" s="91"/>
      <c r="W5" s="91"/>
      <c r="X5" s="91"/>
      <c r="Y5" s="91"/>
      <c r="Z5" s="91"/>
      <c r="AA5" s="91"/>
      <c r="AB5" s="91"/>
      <c r="AC5" s="91"/>
      <c r="AD5" s="91"/>
      <c r="AE5" s="91"/>
      <c r="AF5" s="91"/>
      <c r="AG5" s="91"/>
      <c r="AH5" s="91"/>
      <c r="AI5" s="91"/>
      <c r="AJ5" s="91"/>
      <c r="AK5" s="91"/>
      <c r="AL5" s="91"/>
      <c r="AM5" s="91"/>
      <c r="AN5" s="91"/>
      <c r="AO5" s="91"/>
      <c r="AP5" s="91"/>
      <c r="AQ5" s="91"/>
      <c r="AR5" s="91"/>
      <c r="AS5" s="91"/>
      <c r="AT5" s="91"/>
      <c r="AU5" s="91"/>
      <c r="AV5" s="91"/>
      <c r="AW5" s="91"/>
      <c r="AX5" s="91"/>
      <c r="AY5" s="91"/>
      <c r="AZ5" s="91"/>
      <c r="BA5" s="91"/>
      <c r="BB5" s="91"/>
      <c r="BC5" s="91"/>
      <c r="BD5" s="91"/>
      <c r="BE5" s="91"/>
      <c r="BF5" s="91"/>
      <c r="BG5" s="91"/>
      <c r="BH5" s="91"/>
      <c r="BI5" s="91"/>
      <c r="BJ5" s="91"/>
      <c r="BK5" s="91"/>
      <c r="BL5" s="91"/>
      <c r="BM5" s="91"/>
      <c r="BN5" s="91"/>
      <c r="BO5" s="91"/>
      <c r="BP5" s="91"/>
      <c r="BQ5" s="91"/>
      <c r="BR5" s="91"/>
      <c r="BS5" s="91"/>
      <c r="BT5" s="91"/>
      <c r="BU5" s="91"/>
      <c r="BV5" s="91"/>
      <c r="BW5" s="91"/>
      <c r="BX5" s="91"/>
      <c r="BY5" s="91"/>
      <c r="BZ5" s="91"/>
      <c r="CA5" s="91"/>
      <c r="CB5" s="91"/>
      <c r="CC5" s="91"/>
      <c r="CD5" s="91"/>
      <c r="CE5" s="91"/>
      <c r="CF5" s="91"/>
      <c r="CG5" s="91"/>
      <c r="CH5" s="91"/>
      <c r="CI5" s="91"/>
      <c r="CJ5" s="91"/>
      <c r="CK5" s="91"/>
      <c r="CL5" s="91"/>
      <c r="CM5" s="91"/>
      <c r="CN5" s="91"/>
      <c r="CO5" s="91"/>
      <c r="CP5" s="91"/>
      <c r="CQ5" s="91"/>
      <c r="CR5" s="91"/>
      <c r="CS5" s="91"/>
      <c r="CT5" s="91"/>
      <c r="CU5" s="91"/>
      <c r="CV5" s="91"/>
      <c r="CW5" s="91"/>
      <c r="CX5" s="91"/>
      <c r="CY5" s="91"/>
      <c r="CZ5" s="91"/>
      <c r="DA5" s="91"/>
      <c r="DB5" s="91"/>
      <c r="DC5" s="91"/>
      <c r="DD5" s="91"/>
      <c r="DE5" s="91"/>
      <c r="DF5" s="91"/>
      <c r="DG5" s="91"/>
      <c r="DH5" s="91"/>
      <c r="DI5" s="91"/>
      <c r="DJ5" s="91"/>
      <c r="DK5" s="91"/>
      <c r="DL5" s="91"/>
      <c r="DM5" s="91"/>
      <c r="DN5" s="91"/>
      <c r="DO5" s="91"/>
      <c r="DP5" s="91"/>
      <c r="DQ5" s="91"/>
      <c r="DR5" s="91"/>
      <c r="DS5" s="91"/>
      <c r="DT5" s="91"/>
      <c r="DU5" s="91"/>
      <c r="DV5" s="91"/>
      <c r="DW5" s="91"/>
      <c r="DX5" s="91"/>
      <c r="DY5" s="91"/>
      <c r="DZ5" s="91"/>
      <c r="EA5" s="91"/>
      <c r="EB5" s="91"/>
      <c r="EC5" s="91"/>
      <c r="ED5" s="91"/>
      <c r="EE5" s="91"/>
      <c r="EF5" s="91"/>
      <c r="EG5" s="91" t="s">
        <v>73</v>
      </c>
      <c r="EH5" s="91"/>
      <c r="EI5" s="91"/>
      <c r="EJ5" s="91"/>
      <c r="EK5" s="91"/>
      <c r="EL5" s="91"/>
      <c r="EM5" s="91"/>
      <c r="EN5" s="91"/>
      <c r="EO5" s="91"/>
      <c r="EP5" s="91"/>
      <c r="EQ5" s="91"/>
      <c r="ER5" s="91"/>
      <c r="ES5" s="91"/>
      <c r="ET5" s="91"/>
      <c r="EU5" s="91"/>
      <c r="EV5" s="91"/>
      <c r="EW5" s="91"/>
      <c r="EX5" s="91"/>
      <c r="EY5" s="91"/>
      <c r="EZ5" s="91"/>
      <c r="FA5" s="91"/>
      <c r="FB5" s="91"/>
      <c r="FC5" s="91"/>
      <c r="FD5" s="91"/>
      <c r="FE5" s="91"/>
      <c r="FF5" s="91"/>
      <c r="FG5" s="91"/>
      <c r="FH5" s="91"/>
      <c r="FI5" s="91"/>
      <c r="FJ5" s="91"/>
      <c r="FK5" s="91"/>
      <c r="FL5" s="91"/>
      <c r="FM5" s="91"/>
      <c r="FN5" s="91"/>
      <c r="FO5" s="91"/>
      <c r="FP5" s="91"/>
      <c r="FQ5" s="91"/>
      <c r="FR5" s="91"/>
      <c r="FS5" s="91"/>
      <c r="FT5" s="91"/>
      <c r="FU5" s="91"/>
      <c r="FV5" s="91"/>
      <c r="FW5" s="91"/>
      <c r="FX5" s="91"/>
      <c r="FY5" s="91"/>
      <c r="FZ5" s="91"/>
      <c r="GA5" s="91"/>
      <c r="GB5" s="91"/>
      <c r="GC5" s="91"/>
      <c r="GD5" s="91"/>
      <c r="GE5" s="91"/>
      <c r="GF5" s="91"/>
      <c r="GG5" s="91"/>
      <c r="GH5" s="91"/>
      <c r="GI5" s="91"/>
      <c r="GJ5" s="91"/>
      <c r="GK5" s="91"/>
      <c r="GL5" s="91"/>
      <c r="GM5" s="91"/>
      <c r="GN5" s="91"/>
      <c r="GO5" s="91"/>
      <c r="GP5" s="91"/>
      <c r="GQ5" s="91"/>
      <c r="GR5" s="91"/>
      <c r="GS5" s="91"/>
      <c r="GT5" s="91"/>
      <c r="GU5" s="91"/>
      <c r="GV5" s="91"/>
      <c r="GW5" s="91"/>
      <c r="GX5" s="91"/>
      <c r="GY5" s="91"/>
      <c r="GZ5" s="91"/>
      <c r="HA5" s="91"/>
      <c r="HB5" s="91"/>
      <c r="HC5" s="91"/>
      <c r="HD5" s="91"/>
      <c r="HE5" s="91"/>
      <c r="HF5" s="91"/>
      <c r="HG5" s="91"/>
      <c r="HH5" s="91"/>
      <c r="HI5" s="91"/>
      <c r="HJ5" s="91"/>
      <c r="HK5" s="91"/>
      <c r="HL5" s="91"/>
      <c r="HM5" s="91"/>
      <c r="HN5" s="91"/>
      <c r="HO5" s="91"/>
      <c r="HP5" s="91"/>
      <c r="HQ5" s="91"/>
      <c r="HR5" s="91"/>
      <c r="HS5" s="91"/>
      <c r="HT5" s="91"/>
      <c r="HU5" s="91"/>
      <c r="HV5" s="91"/>
      <c r="HW5" s="91"/>
      <c r="HX5" s="91"/>
      <c r="HY5" s="91"/>
      <c r="HZ5" s="91"/>
      <c r="IA5" s="91"/>
      <c r="IB5" s="91"/>
      <c r="IC5" s="91"/>
      <c r="ID5" s="91"/>
      <c r="IE5" s="91"/>
      <c r="IF5" s="91"/>
      <c r="IG5" s="91"/>
      <c r="IH5" s="91"/>
      <c r="II5" s="91"/>
      <c r="IJ5" s="91"/>
      <c r="IK5" s="91"/>
      <c r="IL5" s="91"/>
      <c r="IM5" s="91"/>
      <c r="IN5" s="91"/>
      <c r="IO5" s="91"/>
      <c r="IP5" s="91"/>
      <c r="IQ5" s="91"/>
      <c r="IR5" s="91"/>
      <c r="IS5" s="91"/>
      <c r="IT5" s="91"/>
      <c r="IU5" s="91"/>
      <c r="IV5" s="91"/>
      <c r="IW5" s="91"/>
      <c r="IX5" s="91"/>
      <c r="IY5" s="91"/>
      <c r="IZ5" s="91"/>
      <c r="JA5" s="91"/>
      <c r="JB5" s="91"/>
      <c r="JC5" s="91"/>
      <c r="JD5" s="91"/>
      <c r="JE5" s="91"/>
      <c r="JF5" s="91"/>
      <c r="JG5" s="91"/>
      <c r="JH5" s="91"/>
      <c r="JI5" s="91"/>
      <c r="JJ5" s="91"/>
      <c r="JK5" s="91"/>
    </row>
    <row r="6">
      <c r="A6" s="91" t="s">
        <v>7</v>
      </c>
      <c r="B6" s="233" t="s">
        <v>58</v>
      </c>
      <c r="C6" s="233"/>
      <c r="D6" s="233"/>
      <c r="E6" s="233"/>
      <c r="F6" s="233"/>
      <c r="G6" s="233"/>
      <c r="H6" s="233"/>
      <c r="I6" s="233"/>
      <c r="J6" s="233"/>
      <c r="K6" s="233"/>
      <c r="T6" s="233"/>
      <c r="AC6" s="233" t="s">
        <v>59</v>
      </c>
      <c r="AL6" s="233"/>
      <c r="AU6" s="233"/>
      <c r="BD6" s="233" t="s">
        <v>60</v>
      </c>
      <c r="BM6" s="233"/>
      <c r="BV6" s="91"/>
      <c r="BW6" s="91"/>
      <c r="BX6" s="91"/>
      <c r="BY6" s="91"/>
      <c r="BZ6" s="91"/>
      <c r="CA6" s="91"/>
      <c r="CB6" s="91"/>
      <c r="CC6" s="91"/>
      <c r="CD6" s="91"/>
      <c r="CE6" s="91" t="s">
        <v>61</v>
      </c>
      <c r="CF6" s="91"/>
      <c r="CG6" s="91"/>
      <c r="CH6" s="91"/>
      <c r="CI6" s="91"/>
      <c r="CJ6" s="91"/>
      <c r="CK6" s="91"/>
      <c r="CL6" s="91"/>
      <c r="CM6" s="91"/>
      <c r="CN6" s="91"/>
      <c r="CO6" s="91"/>
      <c r="CP6" s="91"/>
      <c r="CQ6" s="91"/>
      <c r="CR6" s="91"/>
      <c r="CS6" s="91"/>
      <c r="CT6" s="91"/>
      <c r="CU6" s="91"/>
      <c r="CV6" s="91"/>
      <c r="CW6" s="91"/>
      <c r="CX6" s="91"/>
      <c r="CY6" s="91"/>
      <c r="CZ6" s="91"/>
      <c r="DA6" s="91"/>
      <c r="DB6" s="91"/>
      <c r="DC6" s="91"/>
      <c r="DD6" s="91"/>
      <c r="DE6" s="91"/>
      <c r="DF6" s="91" t="s">
        <v>72</v>
      </c>
      <c r="DG6" s="91"/>
      <c r="DH6" s="91"/>
      <c r="DI6" s="91"/>
      <c r="DJ6" s="91"/>
      <c r="DK6" s="91"/>
      <c r="DL6" s="91"/>
      <c r="DM6" s="91"/>
      <c r="DN6" s="91"/>
      <c r="DO6" s="91"/>
      <c r="DP6" s="91"/>
      <c r="DQ6" s="91"/>
      <c r="DR6" s="91"/>
      <c r="DS6" s="91"/>
      <c r="DT6" s="91"/>
      <c r="DU6" s="91"/>
      <c r="DV6" s="91"/>
      <c r="DW6" s="91"/>
      <c r="DX6" s="91"/>
      <c r="DY6" s="91"/>
      <c r="DZ6" s="91"/>
      <c r="EA6" s="91"/>
      <c r="EB6" s="91"/>
      <c r="EC6" s="91"/>
      <c r="ED6" s="91"/>
      <c r="EE6" s="91"/>
      <c r="EF6" s="91"/>
      <c r="EG6" s="91" t="s">
        <v>58</v>
      </c>
      <c r="EH6" s="91"/>
      <c r="EI6" s="91"/>
      <c r="EJ6" s="91"/>
      <c r="EK6" s="91"/>
      <c r="EL6" s="91"/>
      <c r="EM6" s="91"/>
      <c r="EN6" s="91"/>
      <c r="EO6" s="91"/>
      <c r="EP6" s="91"/>
      <c r="EQ6" s="91"/>
      <c r="ER6" s="91"/>
      <c r="ES6" s="91"/>
      <c r="ET6" s="91"/>
      <c r="EU6" s="91"/>
      <c r="EV6" s="91"/>
      <c r="EW6" s="91"/>
      <c r="EX6" s="91"/>
      <c r="EY6" s="91"/>
      <c r="EZ6" s="91"/>
      <c r="FA6" s="91"/>
      <c r="FB6" s="91"/>
      <c r="FC6" s="91"/>
      <c r="FD6" s="91"/>
      <c r="FE6" s="91"/>
      <c r="FF6" s="91"/>
      <c r="FG6" s="91"/>
      <c r="FH6" s="91" t="s">
        <v>59</v>
      </c>
      <c r="FI6" s="91"/>
      <c r="FJ6" s="91"/>
      <c r="FK6" s="91"/>
      <c r="FL6" s="91"/>
      <c r="FM6" s="91"/>
      <c r="FN6" s="91"/>
      <c r="FO6" s="91"/>
      <c r="FP6" s="91"/>
      <c r="FQ6" s="91"/>
      <c r="FR6" s="91"/>
      <c r="FS6" s="91"/>
      <c r="FT6" s="91"/>
      <c r="FU6" s="91"/>
      <c r="FV6" s="91"/>
      <c r="FW6" s="91"/>
      <c r="FX6" s="91"/>
      <c r="FY6" s="91"/>
      <c r="FZ6" s="91"/>
      <c r="GA6" s="91"/>
      <c r="GB6" s="91"/>
      <c r="GC6" s="91"/>
      <c r="GD6" s="91"/>
      <c r="GE6" s="91"/>
      <c r="GF6" s="91"/>
      <c r="GG6" s="91"/>
      <c r="GH6" s="91"/>
      <c r="GI6" s="91" t="s">
        <v>60</v>
      </c>
      <c r="GJ6" s="91"/>
      <c r="GK6" s="91"/>
      <c r="GL6" s="91"/>
      <c r="GM6" s="91"/>
      <c r="GN6" s="91"/>
      <c r="GO6" s="91"/>
      <c r="GP6" s="91"/>
      <c r="GQ6" s="91"/>
      <c r="GR6" s="91"/>
      <c r="GS6" s="91"/>
      <c r="GT6" s="91"/>
      <c r="GU6" s="91"/>
      <c r="GV6" s="91"/>
      <c r="GW6" s="91"/>
      <c r="GX6" s="91"/>
      <c r="GY6" s="91"/>
      <c r="GZ6" s="91"/>
      <c r="HA6" s="91"/>
      <c r="HB6" s="91"/>
      <c r="HC6" s="91"/>
      <c r="HD6" s="91"/>
      <c r="HE6" s="91"/>
      <c r="HF6" s="91"/>
      <c r="HG6" s="91"/>
      <c r="HH6" s="91"/>
      <c r="HI6" s="91"/>
      <c r="HJ6" s="91" t="s">
        <v>61</v>
      </c>
      <c r="HK6" s="91"/>
      <c r="HL6" s="91"/>
      <c r="HM6" s="91"/>
      <c r="HN6" s="91"/>
      <c r="HO6" s="91"/>
      <c r="HP6" s="91"/>
      <c r="HQ6" s="91"/>
      <c r="HR6" s="91"/>
      <c r="HS6" s="91"/>
      <c r="HT6" s="91"/>
      <c r="HU6" s="91"/>
      <c r="HV6" s="91"/>
      <c r="HW6" s="91"/>
      <c r="HX6" s="91"/>
      <c r="HY6" s="91"/>
      <c r="HZ6" s="91"/>
      <c r="IA6" s="91"/>
      <c r="IB6" s="91"/>
      <c r="IC6" s="91"/>
      <c r="ID6" s="91"/>
      <c r="IE6" s="91"/>
      <c r="IF6" s="91"/>
      <c r="IG6" s="91"/>
      <c r="IH6" s="91"/>
      <c r="II6" s="91"/>
      <c r="IJ6" s="91"/>
      <c r="IK6" s="91" t="s">
        <v>72</v>
      </c>
      <c r="IL6" s="91"/>
      <c r="IM6" s="91"/>
      <c r="IN6" s="91"/>
      <c r="IO6" s="91"/>
      <c r="IP6" s="91"/>
      <c r="IQ6" s="91"/>
      <c r="IR6" s="91"/>
      <c r="IS6" s="91"/>
      <c r="IT6" s="91"/>
      <c r="IU6" s="91"/>
      <c r="IV6" s="91"/>
      <c r="IW6" s="91"/>
      <c r="IX6" s="91"/>
      <c r="IY6" s="91"/>
      <c r="IZ6" s="91"/>
      <c r="JA6" s="91"/>
      <c r="JB6" s="91"/>
      <c r="JC6" s="91"/>
      <c r="JD6" s="91"/>
      <c r="JE6" s="91"/>
      <c r="JF6" s="91"/>
      <c r="JG6" s="91"/>
      <c r="JH6" s="91"/>
      <c r="JI6" s="91"/>
      <c r="JJ6" s="91"/>
      <c r="JK6" s="91"/>
    </row>
    <row r="7">
      <c r="A7" s="91" t="s">
        <v>9</v>
      </c>
      <c r="B7" s="233" t="s">
        <v>70</v>
      </c>
      <c r="E7" s="233"/>
      <c r="H7" s="233"/>
      <c r="K7" s="233" t="s">
        <v>56</v>
      </c>
      <c r="N7" s="233"/>
      <c r="Q7" s="233"/>
      <c r="T7" s="233" t="s">
        <v>71</v>
      </c>
      <c r="W7" s="233"/>
      <c r="Z7" s="233"/>
      <c r="AC7" s="233" t="s">
        <v>70</v>
      </c>
      <c r="AF7" s="233"/>
      <c r="AI7" s="233"/>
      <c r="AL7" s="233" t="s">
        <v>56</v>
      </c>
      <c r="AO7" s="233"/>
      <c r="AR7" s="233"/>
      <c r="AU7" s="233" t="s">
        <v>71</v>
      </c>
      <c r="AX7" s="233"/>
      <c r="BA7" s="233"/>
      <c r="BD7" s="233" t="s">
        <v>70</v>
      </c>
      <c r="BG7" s="233"/>
      <c r="BJ7" s="233"/>
      <c r="BM7" s="233" t="s">
        <v>56</v>
      </c>
      <c r="BP7" s="233"/>
      <c r="BS7" s="233"/>
      <c r="BV7" s="233" t="s">
        <v>71</v>
      </c>
      <c r="BY7" s="233"/>
      <c r="CB7" s="233"/>
      <c r="CE7" s="233" t="s">
        <v>70</v>
      </c>
      <c r="CH7" s="233"/>
      <c r="CK7" s="233"/>
      <c r="CN7" s="91" t="s">
        <v>56</v>
      </c>
      <c r="CO7" s="91"/>
      <c r="CP7" s="91"/>
      <c r="CQ7" s="91"/>
      <c r="CR7" s="91"/>
      <c r="CS7" s="91"/>
      <c r="CT7" s="91"/>
      <c r="CU7" s="91"/>
      <c r="CV7" s="91"/>
      <c r="CW7" s="91" t="s">
        <v>71</v>
      </c>
      <c r="CX7" s="91"/>
      <c r="CY7" s="91"/>
      <c r="CZ7" s="91"/>
      <c r="DA7" s="91"/>
      <c r="DB7" s="91"/>
      <c r="DC7" s="91"/>
      <c r="DD7" s="91"/>
      <c r="DE7" s="91"/>
      <c r="DF7" s="91" t="s">
        <v>70</v>
      </c>
      <c r="DG7" s="91"/>
      <c r="DH7" s="91"/>
      <c r="DI7" s="91"/>
      <c r="DJ7" s="91"/>
      <c r="DK7" s="91"/>
      <c r="DL7" s="91"/>
      <c r="DM7" s="91"/>
      <c r="DN7" s="91"/>
      <c r="DO7" s="91" t="s">
        <v>56</v>
      </c>
      <c r="DP7" s="91"/>
      <c r="DQ7" s="91"/>
      <c r="DR7" s="91"/>
      <c r="DS7" s="91"/>
      <c r="DT7" s="91"/>
      <c r="DU7" s="91"/>
      <c r="DV7" s="91"/>
      <c r="DW7" s="91"/>
      <c r="DX7" s="91" t="s">
        <v>71</v>
      </c>
      <c r="DY7" s="91"/>
      <c r="DZ7" s="91"/>
      <c r="EA7" s="91"/>
      <c r="EB7" s="91"/>
      <c r="EC7" s="91"/>
      <c r="ED7" s="91"/>
      <c r="EE7" s="91"/>
      <c r="EF7" s="91"/>
      <c r="EG7" s="91" t="s">
        <v>70</v>
      </c>
      <c r="EH7" s="91"/>
      <c r="EI7" s="91"/>
      <c r="EJ7" s="91"/>
      <c r="EK7" s="91"/>
      <c r="EL7" s="91"/>
      <c r="EM7" s="91"/>
      <c r="EN7" s="91"/>
      <c r="EO7" s="91"/>
      <c r="EP7" s="91" t="s">
        <v>56</v>
      </c>
      <c r="EQ7" s="91"/>
      <c r="ER7" s="91"/>
      <c r="ES7" s="91"/>
      <c r="ET7" s="91"/>
      <c r="EU7" s="91"/>
      <c r="EV7" s="91"/>
      <c r="EW7" s="91"/>
      <c r="EX7" s="91"/>
      <c r="EY7" s="91" t="s">
        <v>71</v>
      </c>
      <c r="EZ7" s="91"/>
      <c r="FA7" s="91"/>
      <c r="FB7" s="91"/>
      <c r="FC7" s="91"/>
      <c r="FD7" s="91"/>
      <c r="FE7" s="91"/>
      <c r="FF7" s="91"/>
      <c r="FG7" s="91"/>
      <c r="FH7" s="91" t="s">
        <v>70</v>
      </c>
      <c r="FI7" s="91"/>
      <c r="FJ7" s="91"/>
      <c r="FK7" s="91"/>
      <c r="FL7" s="91"/>
      <c r="FM7" s="91"/>
      <c r="FN7" s="91"/>
      <c r="FO7" s="91"/>
      <c r="FP7" s="91"/>
      <c r="FQ7" s="91" t="s">
        <v>56</v>
      </c>
      <c r="FR7" s="91"/>
      <c r="FS7" s="91"/>
      <c r="FT7" s="91"/>
      <c r="FU7" s="91"/>
      <c r="FV7" s="91"/>
      <c r="FW7" s="91"/>
      <c r="FX7" s="91"/>
      <c r="FY7" s="91"/>
      <c r="FZ7" s="91" t="s">
        <v>71</v>
      </c>
      <c r="GA7" s="91"/>
      <c r="GB7" s="91"/>
      <c r="GC7" s="91"/>
      <c r="GD7" s="91"/>
      <c r="GE7" s="91"/>
      <c r="GF7" s="91"/>
      <c r="GG7" s="91"/>
      <c r="GH7" s="91"/>
      <c r="GI7" s="91" t="s">
        <v>70</v>
      </c>
      <c r="GJ7" s="91"/>
      <c r="GK7" s="91"/>
      <c r="GL7" s="91"/>
      <c r="GM7" s="91"/>
      <c r="GN7" s="91"/>
      <c r="GO7" s="91"/>
      <c r="GP7" s="91"/>
      <c r="GQ7" s="91"/>
      <c r="GR7" s="91" t="s">
        <v>56</v>
      </c>
      <c r="GS7" s="91"/>
      <c r="GT7" s="91"/>
      <c r="GU7" s="91"/>
      <c r="GV7" s="91"/>
      <c r="GW7" s="91"/>
      <c r="GX7" s="91"/>
      <c r="GY7" s="91"/>
      <c r="GZ7" s="91"/>
      <c r="HA7" s="91" t="s">
        <v>71</v>
      </c>
      <c r="HB7" s="91"/>
      <c r="HC7" s="91"/>
      <c r="HD7" s="91"/>
      <c r="HE7" s="91"/>
      <c r="HF7" s="91"/>
      <c r="HG7" s="91"/>
      <c r="HH7" s="91"/>
      <c r="HI7" s="91"/>
      <c r="HJ7" s="91" t="s">
        <v>70</v>
      </c>
      <c r="HK7" s="91"/>
      <c r="HL7" s="91"/>
      <c r="HM7" s="91"/>
      <c r="HN7" s="91"/>
      <c r="HO7" s="91"/>
      <c r="HP7" s="91"/>
      <c r="HQ7" s="91"/>
      <c r="HR7" s="91"/>
      <c r="HS7" s="91" t="s">
        <v>56</v>
      </c>
      <c r="HT7" s="91"/>
      <c r="HU7" s="91"/>
      <c r="HV7" s="91"/>
      <c r="HW7" s="91"/>
      <c r="HX7" s="91"/>
      <c r="HY7" s="91"/>
      <c r="HZ7" s="91"/>
      <c r="IA7" s="91"/>
      <c r="IB7" s="91" t="s">
        <v>71</v>
      </c>
      <c r="IC7" s="91"/>
      <c r="ID7" s="91"/>
      <c r="IE7" s="91"/>
      <c r="IF7" s="91"/>
      <c r="IG7" s="91"/>
      <c r="IH7" s="91"/>
      <c r="II7" s="91"/>
      <c r="IJ7" s="91"/>
      <c r="IK7" s="91" t="s">
        <v>70</v>
      </c>
      <c r="IL7" s="91"/>
      <c r="IM7" s="91"/>
      <c r="IN7" s="91"/>
      <c r="IO7" s="91"/>
      <c r="IP7" s="91"/>
      <c r="IQ7" s="91"/>
      <c r="IR7" s="91"/>
      <c r="IS7" s="91"/>
      <c r="IT7" s="91" t="s">
        <v>56</v>
      </c>
      <c r="IU7" s="91"/>
      <c r="IV7" s="91"/>
      <c r="IW7" s="91"/>
      <c r="IX7" s="91"/>
      <c r="IY7" s="91"/>
      <c r="IZ7" s="91"/>
      <c r="JA7" s="91"/>
      <c r="JB7" s="91"/>
      <c r="JC7" s="91" t="s">
        <v>71</v>
      </c>
      <c r="JD7" s="91"/>
      <c r="JE7" s="91"/>
      <c r="JF7" s="91"/>
      <c r="JG7" s="91"/>
      <c r="JH7" s="91"/>
      <c r="JI7" s="91"/>
      <c r="JJ7" s="91"/>
      <c r="JK7" s="91"/>
    </row>
    <row r="8">
      <c r="A8" s="91" t="s">
        <v>67</v>
      </c>
      <c r="B8" s="91" t="s">
        <v>57</v>
      </c>
      <c r="C8" s="91"/>
      <c r="D8" s="91"/>
      <c r="E8" s="91" t="s">
        <v>56</v>
      </c>
      <c r="F8" s="91"/>
      <c r="G8" s="91"/>
      <c r="H8" s="91" t="s">
        <v>55</v>
      </c>
      <c r="I8" s="91"/>
      <c r="J8" s="91"/>
      <c r="K8" s="91" t="s">
        <v>57</v>
      </c>
      <c r="L8" s="91"/>
      <c r="M8" s="91"/>
      <c r="N8" s="91" t="s">
        <v>56</v>
      </c>
      <c r="O8" s="91"/>
      <c r="P8" s="91"/>
      <c r="Q8" s="91" t="s">
        <v>55</v>
      </c>
      <c r="R8" s="91"/>
      <c r="S8" s="91"/>
      <c r="T8" s="91" t="s">
        <v>57</v>
      </c>
      <c r="U8" s="91"/>
      <c r="V8" s="91"/>
      <c r="W8" s="91" t="s">
        <v>56</v>
      </c>
      <c r="X8" s="91"/>
      <c r="Y8" s="91"/>
      <c r="Z8" s="91" t="s">
        <v>55</v>
      </c>
      <c r="AA8" s="91"/>
      <c r="AB8" s="91"/>
      <c r="AC8" s="91" t="s">
        <v>57</v>
      </c>
      <c r="AD8" s="91"/>
      <c r="AE8" s="91"/>
      <c r="AF8" s="91" t="s">
        <v>56</v>
      </c>
      <c r="AG8" s="91"/>
      <c r="AH8" s="91"/>
      <c r="AI8" s="91" t="s">
        <v>55</v>
      </c>
      <c r="AJ8" s="91"/>
      <c r="AK8" s="91"/>
      <c r="AL8" s="91" t="s">
        <v>57</v>
      </c>
      <c r="AM8" s="91"/>
      <c r="AN8" s="91"/>
      <c r="AO8" s="91" t="s">
        <v>56</v>
      </c>
      <c r="AP8" s="91"/>
      <c r="AQ8" s="91"/>
      <c r="AR8" s="91" t="s">
        <v>55</v>
      </c>
      <c r="AS8" s="91"/>
      <c r="AT8" s="91"/>
      <c r="AU8" s="91" t="s">
        <v>57</v>
      </c>
      <c r="AV8" s="91"/>
      <c r="AW8" s="91"/>
      <c r="AX8" s="91" t="s">
        <v>56</v>
      </c>
      <c r="AY8" s="91"/>
      <c r="AZ8" s="91"/>
      <c r="BA8" s="91" t="s">
        <v>55</v>
      </c>
      <c r="BB8" s="91"/>
      <c r="BC8" s="91"/>
      <c r="BD8" s="91" t="s">
        <v>57</v>
      </c>
      <c r="BE8" s="91"/>
      <c r="BF8" s="91"/>
      <c r="BG8" s="91" t="s">
        <v>56</v>
      </c>
      <c r="BH8" s="91"/>
      <c r="BI8" s="91"/>
      <c r="BJ8" s="91" t="s">
        <v>55</v>
      </c>
      <c r="BK8" s="91"/>
      <c r="BL8" s="91"/>
      <c r="BM8" s="91" t="s">
        <v>57</v>
      </c>
      <c r="BN8" s="91"/>
      <c r="BO8" s="91"/>
      <c r="BP8" s="91" t="s">
        <v>56</v>
      </c>
      <c r="BQ8" s="91"/>
      <c r="BR8" s="91"/>
      <c r="BS8" s="91" t="s">
        <v>55</v>
      </c>
      <c r="BT8" s="91"/>
      <c r="BU8" s="91"/>
      <c r="BV8" s="91" t="s">
        <v>57</v>
      </c>
      <c r="BW8" s="91"/>
      <c r="BX8" s="91"/>
      <c r="BY8" s="91" t="s">
        <v>56</v>
      </c>
      <c r="BZ8" s="91"/>
      <c r="CA8" s="91"/>
      <c r="CB8" s="91" t="s">
        <v>55</v>
      </c>
      <c r="CC8" s="91"/>
      <c r="CD8" s="91"/>
      <c r="CE8" s="91" t="s">
        <v>57</v>
      </c>
      <c r="CF8" s="91"/>
      <c r="CG8" s="91"/>
      <c r="CH8" s="91" t="s">
        <v>56</v>
      </c>
      <c r="CI8" s="91"/>
      <c r="CJ8" s="91"/>
      <c r="CK8" s="91" t="s">
        <v>55</v>
      </c>
      <c r="CL8" s="91"/>
      <c r="CM8" s="91"/>
      <c r="CN8" s="91" t="s">
        <v>57</v>
      </c>
      <c r="CO8" s="91"/>
      <c r="CP8" s="91"/>
      <c r="CQ8" s="91" t="s">
        <v>56</v>
      </c>
      <c r="CR8" s="91"/>
      <c r="CS8" s="91"/>
      <c r="CT8" s="91" t="s">
        <v>55</v>
      </c>
      <c r="CU8" s="91"/>
      <c r="CV8" s="91"/>
      <c r="CW8" s="91" t="s">
        <v>57</v>
      </c>
      <c r="CX8" s="91"/>
      <c r="CY8" s="91"/>
      <c r="CZ8" s="91" t="s">
        <v>56</v>
      </c>
      <c r="DA8" s="91"/>
      <c r="DB8" s="91"/>
      <c r="DC8" s="91" t="s">
        <v>55</v>
      </c>
      <c r="DD8" s="91"/>
      <c r="DE8" s="91"/>
      <c r="DF8" s="91" t="s">
        <v>57</v>
      </c>
      <c r="DG8" s="91"/>
      <c r="DH8" s="91"/>
      <c r="DI8" s="91" t="s">
        <v>56</v>
      </c>
      <c r="DJ8" s="91"/>
      <c r="DK8" s="91"/>
      <c r="DL8" s="91" t="s">
        <v>55</v>
      </c>
      <c r="DM8" s="91"/>
      <c r="DN8" s="91"/>
      <c r="DO8" s="91" t="s">
        <v>57</v>
      </c>
      <c r="DP8" s="91"/>
      <c r="DQ8" s="91"/>
      <c r="DR8" s="91" t="s">
        <v>56</v>
      </c>
      <c r="DS8" s="91"/>
      <c r="DT8" s="91"/>
      <c r="DU8" s="91" t="s">
        <v>55</v>
      </c>
      <c r="DV8" s="91"/>
      <c r="DW8" s="91"/>
      <c r="DX8" s="91" t="s">
        <v>57</v>
      </c>
      <c r="DY8" s="91"/>
      <c r="DZ8" s="91"/>
      <c r="EA8" s="91" t="s">
        <v>56</v>
      </c>
      <c r="EB8" s="91"/>
      <c r="EC8" s="91"/>
      <c r="ED8" s="91" t="s">
        <v>55</v>
      </c>
      <c r="EE8" s="91"/>
      <c r="EF8" s="91"/>
      <c r="EG8" s="91" t="s">
        <v>57</v>
      </c>
      <c r="EH8" s="91"/>
      <c r="EI8" s="91"/>
      <c r="EJ8" s="91" t="s">
        <v>56</v>
      </c>
      <c r="EK8" s="91"/>
      <c r="EL8" s="91"/>
      <c r="EM8" s="91" t="s">
        <v>55</v>
      </c>
      <c r="EN8" s="91"/>
      <c r="EO8" s="91"/>
      <c r="EP8" s="91" t="s">
        <v>57</v>
      </c>
      <c r="EQ8" s="91"/>
      <c r="ER8" s="91"/>
      <c r="ES8" s="91" t="s">
        <v>56</v>
      </c>
      <c r="ET8" s="91"/>
      <c r="EU8" s="91"/>
      <c r="EV8" s="91" t="s">
        <v>55</v>
      </c>
      <c r="EW8" s="91"/>
      <c r="EX8" s="91"/>
      <c r="EY8" s="91" t="s">
        <v>57</v>
      </c>
      <c r="EZ8" s="91"/>
      <c r="FA8" s="91"/>
      <c r="FB8" s="91" t="s">
        <v>56</v>
      </c>
      <c r="FC8" s="91"/>
      <c r="FD8" s="91"/>
      <c r="FE8" s="91" t="s">
        <v>55</v>
      </c>
      <c r="FF8" s="91"/>
      <c r="FG8" s="91"/>
      <c r="FH8" s="91" t="s">
        <v>57</v>
      </c>
      <c r="FI8" s="91"/>
      <c r="FJ8" s="91"/>
      <c r="FK8" s="91" t="s">
        <v>56</v>
      </c>
      <c r="FL8" s="91"/>
      <c r="FM8" s="91"/>
      <c r="FN8" s="91" t="s">
        <v>55</v>
      </c>
      <c r="FO8" s="91"/>
      <c r="FP8" s="91"/>
      <c r="FQ8" s="91" t="s">
        <v>57</v>
      </c>
      <c r="FR8" s="91"/>
      <c r="FS8" s="91"/>
      <c r="FT8" s="91" t="s">
        <v>56</v>
      </c>
      <c r="FU8" s="91"/>
      <c r="FV8" s="91"/>
      <c r="FW8" s="91" t="s">
        <v>55</v>
      </c>
      <c r="FX8" s="91"/>
      <c r="FY8" s="91"/>
      <c r="FZ8" s="91" t="s">
        <v>57</v>
      </c>
      <c r="GA8" s="91"/>
      <c r="GB8" s="91"/>
      <c r="GC8" s="91" t="s">
        <v>56</v>
      </c>
      <c r="GD8" s="91"/>
      <c r="GE8" s="91"/>
      <c r="GF8" s="91" t="s">
        <v>55</v>
      </c>
      <c r="GG8" s="91"/>
      <c r="GH8" s="91"/>
      <c r="GI8" s="91" t="s">
        <v>57</v>
      </c>
      <c r="GJ8" s="91"/>
      <c r="GK8" s="91"/>
      <c r="GL8" s="91" t="s">
        <v>56</v>
      </c>
      <c r="GM8" s="91"/>
      <c r="GN8" s="91"/>
      <c r="GO8" s="91" t="s">
        <v>55</v>
      </c>
      <c r="GP8" s="91"/>
      <c r="GQ8" s="91"/>
      <c r="GR8" s="91" t="s">
        <v>57</v>
      </c>
      <c r="GS8" s="91"/>
      <c r="GT8" s="91"/>
      <c r="GU8" s="91" t="s">
        <v>56</v>
      </c>
      <c r="GV8" s="91"/>
      <c r="GW8" s="91"/>
      <c r="GX8" s="91" t="s">
        <v>55</v>
      </c>
      <c r="GY8" s="91"/>
      <c r="GZ8" s="91"/>
      <c r="HA8" s="91" t="s">
        <v>57</v>
      </c>
      <c r="HB8" s="91"/>
      <c r="HC8" s="91"/>
      <c r="HD8" s="91" t="s">
        <v>56</v>
      </c>
      <c r="HE8" s="91"/>
      <c r="HF8" s="91"/>
      <c r="HG8" s="91" t="s">
        <v>55</v>
      </c>
      <c r="HH8" s="91"/>
      <c r="HI8" s="91"/>
      <c r="HJ8" s="91" t="s">
        <v>57</v>
      </c>
      <c r="HK8" s="91"/>
      <c r="HL8" s="91"/>
      <c r="HM8" s="91" t="s">
        <v>56</v>
      </c>
      <c r="HN8" s="91"/>
      <c r="HO8" s="91"/>
      <c r="HP8" s="91" t="s">
        <v>55</v>
      </c>
      <c r="HQ8" s="91"/>
      <c r="HR8" s="91"/>
      <c r="HS8" s="91" t="s">
        <v>57</v>
      </c>
      <c r="HT8" s="91"/>
      <c r="HU8" s="91"/>
      <c r="HV8" s="91" t="s">
        <v>56</v>
      </c>
      <c r="HW8" s="91"/>
      <c r="HX8" s="91"/>
      <c r="HY8" s="91" t="s">
        <v>55</v>
      </c>
      <c r="HZ8" s="91"/>
      <c r="IA8" s="91"/>
      <c r="IB8" s="91" t="s">
        <v>57</v>
      </c>
      <c r="IC8" s="91"/>
      <c r="ID8" s="91"/>
      <c r="IE8" s="91" t="s">
        <v>56</v>
      </c>
      <c r="IF8" s="91"/>
      <c r="IG8" s="91"/>
      <c r="IH8" s="91" t="s">
        <v>55</v>
      </c>
      <c r="II8" s="91"/>
      <c r="IJ8" s="91"/>
      <c r="IK8" s="91" t="s">
        <v>57</v>
      </c>
      <c r="IL8" s="91"/>
      <c r="IM8" s="91"/>
      <c r="IN8" s="91" t="s">
        <v>56</v>
      </c>
      <c r="IO8" s="91"/>
      <c r="IP8" s="91"/>
      <c r="IQ8" s="91" t="s">
        <v>55</v>
      </c>
      <c r="IR8" s="91"/>
      <c r="IS8" s="91"/>
      <c r="IT8" s="91" t="s">
        <v>57</v>
      </c>
      <c r="IU8" s="91"/>
      <c r="IV8" s="91"/>
      <c r="IW8" s="91" t="s">
        <v>56</v>
      </c>
      <c r="IX8" s="91"/>
      <c r="IY8" s="91"/>
      <c r="IZ8" s="91" t="s">
        <v>55</v>
      </c>
      <c r="JA8" s="91"/>
      <c r="JB8" s="91"/>
      <c r="JC8" s="91" t="s">
        <v>57</v>
      </c>
      <c r="JD8" s="91"/>
      <c r="JE8" s="91"/>
      <c r="JF8" s="91" t="s">
        <v>56</v>
      </c>
      <c r="JG8" s="91"/>
      <c r="JH8" s="91"/>
      <c r="JI8" s="91" t="s">
        <v>55</v>
      </c>
      <c r="JJ8" s="91"/>
      <c r="JK8" s="91"/>
    </row>
    <row r="9">
      <c r="A9" s="91" t="s">
        <v>68</v>
      </c>
      <c r="B9" s="91" t="s">
        <v>57</v>
      </c>
      <c r="C9" s="91" t="s">
        <v>56</v>
      </c>
      <c r="D9" s="91" t="s">
        <v>55</v>
      </c>
      <c r="E9" s="91" t="s">
        <v>57</v>
      </c>
      <c r="F9" s="91" t="s">
        <v>56</v>
      </c>
      <c r="G9" s="91" t="s">
        <v>55</v>
      </c>
      <c r="H9" s="91" t="s">
        <v>57</v>
      </c>
      <c r="I9" s="91" t="s">
        <v>56</v>
      </c>
      <c r="J9" s="91" t="s">
        <v>55</v>
      </c>
      <c r="K9" s="91" t="s">
        <v>57</v>
      </c>
      <c r="L9" s="91" t="s">
        <v>56</v>
      </c>
      <c r="M9" s="91" t="s">
        <v>55</v>
      </c>
      <c r="N9" s="91" t="s">
        <v>57</v>
      </c>
      <c r="O9" s="91" t="s">
        <v>56</v>
      </c>
      <c r="P9" s="91" t="s">
        <v>55</v>
      </c>
      <c r="Q9" s="91" t="s">
        <v>57</v>
      </c>
      <c r="R9" s="91" t="s">
        <v>56</v>
      </c>
      <c r="S9" s="91" t="s">
        <v>55</v>
      </c>
      <c r="T9" s="91" t="s">
        <v>57</v>
      </c>
      <c r="U9" s="91" t="s">
        <v>56</v>
      </c>
      <c r="V9" s="91" t="s">
        <v>55</v>
      </c>
      <c r="W9" s="91" t="s">
        <v>57</v>
      </c>
      <c r="X9" s="91" t="s">
        <v>56</v>
      </c>
      <c r="Y9" s="91" t="s">
        <v>55</v>
      </c>
      <c r="Z9" s="91" t="s">
        <v>57</v>
      </c>
      <c r="AA9" s="91" t="s">
        <v>56</v>
      </c>
      <c r="AB9" s="91" t="s">
        <v>55</v>
      </c>
      <c r="AC9" s="91" t="s">
        <v>57</v>
      </c>
      <c r="AD9" s="91" t="s">
        <v>56</v>
      </c>
      <c r="AE9" s="91" t="s">
        <v>55</v>
      </c>
      <c r="AF9" s="91" t="s">
        <v>57</v>
      </c>
      <c r="AG9" s="91" t="s">
        <v>56</v>
      </c>
      <c r="AH9" s="91" t="s">
        <v>55</v>
      </c>
      <c r="AI9" s="91" t="s">
        <v>57</v>
      </c>
      <c r="AJ9" s="91" t="s">
        <v>56</v>
      </c>
      <c r="AK9" s="91" t="s">
        <v>55</v>
      </c>
      <c r="AL9" s="91" t="s">
        <v>57</v>
      </c>
      <c r="AM9" s="91" t="s">
        <v>56</v>
      </c>
      <c r="AN9" s="91" t="s">
        <v>55</v>
      </c>
      <c r="AO9" s="91" t="s">
        <v>57</v>
      </c>
      <c r="AP9" s="91" t="s">
        <v>56</v>
      </c>
      <c r="AQ9" s="91" t="s">
        <v>55</v>
      </c>
      <c r="AR9" s="91" t="s">
        <v>57</v>
      </c>
      <c r="AS9" s="91" t="s">
        <v>56</v>
      </c>
      <c r="AT9" s="91" t="s">
        <v>55</v>
      </c>
      <c r="AU9" s="91" t="s">
        <v>57</v>
      </c>
      <c r="AV9" s="91" t="s">
        <v>56</v>
      </c>
      <c r="AW9" s="91" t="s">
        <v>55</v>
      </c>
      <c r="AX9" s="91" t="s">
        <v>57</v>
      </c>
      <c r="AY9" s="91" t="s">
        <v>56</v>
      </c>
      <c r="AZ9" s="91" t="s">
        <v>55</v>
      </c>
      <c r="BA9" s="91" t="s">
        <v>57</v>
      </c>
      <c r="BB9" s="91" t="s">
        <v>56</v>
      </c>
      <c r="BC9" s="91" t="s">
        <v>55</v>
      </c>
      <c r="BD9" s="91" t="s">
        <v>57</v>
      </c>
      <c r="BE9" s="91" t="s">
        <v>56</v>
      </c>
      <c r="BF9" s="91" t="s">
        <v>55</v>
      </c>
      <c r="BG9" s="91" t="s">
        <v>57</v>
      </c>
      <c r="BH9" s="91" t="s">
        <v>56</v>
      </c>
      <c r="BI9" s="91" t="s">
        <v>55</v>
      </c>
      <c r="BJ9" s="91" t="s">
        <v>57</v>
      </c>
      <c r="BK9" s="91" t="s">
        <v>56</v>
      </c>
      <c r="BL9" s="91" t="s">
        <v>55</v>
      </c>
      <c r="BM9" s="91" t="s">
        <v>57</v>
      </c>
      <c r="BN9" s="91" t="s">
        <v>56</v>
      </c>
      <c r="BO9" s="91" t="s">
        <v>55</v>
      </c>
      <c r="BP9" s="91" t="s">
        <v>57</v>
      </c>
      <c r="BQ9" s="91" t="s">
        <v>56</v>
      </c>
      <c r="BR9" s="91" t="s">
        <v>55</v>
      </c>
      <c r="BS9" s="91" t="s">
        <v>57</v>
      </c>
      <c r="BT9" s="91" t="s">
        <v>56</v>
      </c>
      <c r="BU9" s="91" t="s">
        <v>55</v>
      </c>
      <c r="BV9" s="91" t="s">
        <v>57</v>
      </c>
      <c r="BW9" s="91" t="s">
        <v>56</v>
      </c>
      <c r="BX9" s="91" t="s">
        <v>55</v>
      </c>
      <c r="BY9" s="91" t="s">
        <v>57</v>
      </c>
      <c r="BZ9" s="91" t="s">
        <v>56</v>
      </c>
      <c r="CA9" s="91" t="s">
        <v>55</v>
      </c>
      <c r="CB9" s="91" t="s">
        <v>57</v>
      </c>
      <c r="CC9" s="91" t="s">
        <v>56</v>
      </c>
      <c r="CD9" s="91" t="s">
        <v>55</v>
      </c>
      <c r="CE9" s="91" t="s">
        <v>57</v>
      </c>
      <c r="CF9" s="91" t="s">
        <v>56</v>
      </c>
      <c r="CG9" s="91" t="s">
        <v>55</v>
      </c>
      <c r="CH9" s="91" t="s">
        <v>57</v>
      </c>
      <c r="CI9" s="91" t="s">
        <v>56</v>
      </c>
      <c r="CJ9" s="91" t="s">
        <v>55</v>
      </c>
      <c r="CK9" s="91" t="s">
        <v>57</v>
      </c>
      <c r="CL9" s="91" t="s">
        <v>56</v>
      </c>
      <c r="CM9" s="91" t="s">
        <v>55</v>
      </c>
      <c r="CN9" s="91" t="s">
        <v>57</v>
      </c>
      <c r="CO9" s="91" t="s">
        <v>56</v>
      </c>
      <c r="CP9" s="91" t="s">
        <v>55</v>
      </c>
      <c r="CQ9" s="91" t="s">
        <v>57</v>
      </c>
      <c r="CR9" s="91" t="s">
        <v>56</v>
      </c>
      <c r="CS9" s="91" t="s">
        <v>55</v>
      </c>
      <c r="CT9" s="91" t="s">
        <v>57</v>
      </c>
      <c r="CU9" s="91" t="s">
        <v>56</v>
      </c>
      <c r="CV9" s="91" t="s">
        <v>55</v>
      </c>
      <c r="CW9" s="91" t="s">
        <v>57</v>
      </c>
      <c r="CX9" s="91" t="s">
        <v>56</v>
      </c>
      <c r="CY9" s="91" t="s">
        <v>55</v>
      </c>
      <c r="CZ9" s="91" t="s">
        <v>57</v>
      </c>
      <c r="DA9" s="91" t="s">
        <v>56</v>
      </c>
      <c r="DB9" s="91" t="s">
        <v>55</v>
      </c>
      <c r="DC9" s="91" t="s">
        <v>57</v>
      </c>
      <c r="DD9" s="91" t="s">
        <v>56</v>
      </c>
      <c r="DE9" s="91" t="s">
        <v>55</v>
      </c>
      <c r="DF9" s="91" t="s">
        <v>57</v>
      </c>
      <c r="DG9" s="91" t="s">
        <v>56</v>
      </c>
      <c r="DH9" s="91" t="s">
        <v>55</v>
      </c>
      <c r="DI9" s="91" t="s">
        <v>57</v>
      </c>
      <c r="DJ9" s="91" t="s">
        <v>56</v>
      </c>
      <c r="DK9" s="91" t="s">
        <v>55</v>
      </c>
      <c r="DL9" s="91" t="s">
        <v>57</v>
      </c>
      <c r="DM9" s="91" t="s">
        <v>56</v>
      </c>
      <c r="DN9" s="91" t="s">
        <v>55</v>
      </c>
      <c r="DO9" s="91" t="s">
        <v>57</v>
      </c>
      <c r="DP9" s="91" t="s">
        <v>56</v>
      </c>
      <c r="DQ9" s="91" t="s">
        <v>55</v>
      </c>
      <c r="DR9" s="91" t="s">
        <v>57</v>
      </c>
      <c r="DS9" s="91" t="s">
        <v>56</v>
      </c>
      <c r="DT9" s="91" t="s">
        <v>55</v>
      </c>
      <c r="DU9" s="91" t="s">
        <v>57</v>
      </c>
      <c r="DV9" s="91" t="s">
        <v>56</v>
      </c>
      <c r="DW9" s="91" t="s">
        <v>55</v>
      </c>
      <c r="DX9" s="91" t="s">
        <v>57</v>
      </c>
      <c r="DY9" s="91" t="s">
        <v>56</v>
      </c>
      <c r="DZ9" s="91" t="s">
        <v>55</v>
      </c>
      <c r="EA9" s="91" t="s">
        <v>57</v>
      </c>
      <c r="EB9" s="91" t="s">
        <v>56</v>
      </c>
      <c r="EC9" s="91" t="s">
        <v>55</v>
      </c>
      <c r="ED9" s="91" t="s">
        <v>57</v>
      </c>
      <c r="EE9" s="91" t="s">
        <v>56</v>
      </c>
      <c r="EF9" s="91" t="s">
        <v>55</v>
      </c>
      <c r="EG9" s="91" t="s">
        <v>57</v>
      </c>
      <c r="EH9" s="91" t="s">
        <v>56</v>
      </c>
      <c r="EI9" s="91" t="s">
        <v>55</v>
      </c>
      <c r="EJ9" s="91" t="s">
        <v>57</v>
      </c>
      <c r="EK9" s="91" t="s">
        <v>56</v>
      </c>
      <c r="EL9" s="91" t="s">
        <v>55</v>
      </c>
      <c r="EM9" s="91" t="s">
        <v>57</v>
      </c>
      <c r="EN9" s="91" t="s">
        <v>56</v>
      </c>
      <c r="EO9" s="91" t="s">
        <v>55</v>
      </c>
      <c r="EP9" s="91" t="s">
        <v>57</v>
      </c>
      <c r="EQ9" s="91" t="s">
        <v>56</v>
      </c>
      <c r="ER9" s="91" t="s">
        <v>55</v>
      </c>
      <c r="ES9" s="91" t="s">
        <v>57</v>
      </c>
      <c r="ET9" s="91" t="s">
        <v>56</v>
      </c>
      <c r="EU9" s="91" t="s">
        <v>55</v>
      </c>
      <c r="EV9" s="91" t="s">
        <v>57</v>
      </c>
      <c r="EW9" s="91" t="s">
        <v>56</v>
      </c>
      <c r="EX9" s="91" t="s">
        <v>55</v>
      </c>
      <c r="EY9" s="91" t="s">
        <v>57</v>
      </c>
      <c r="EZ9" s="91" t="s">
        <v>56</v>
      </c>
      <c r="FA9" s="91" t="s">
        <v>55</v>
      </c>
      <c r="FB9" s="91" t="s">
        <v>57</v>
      </c>
      <c r="FC9" s="91" t="s">
        <v>56</v>
      </c>
      <c r="FD9" s="91" t="s">
        <v>55</v>
      </c>
      <c r="FE9" s="91" t="s">
        <v>57</v>
      </c>
      <c r="FF9" s="91" t="s">
        <v>56</v>
      </c>
      <c r="FG9" s="91" t="s">
        <v>55</v>
      </c>
      <c r="FH9" s="91" t="s">
        <v>57</v>
      </c>
      <c r="FI9" s="91" t="s">
        <v>56</v>
      </c>
      <c r="FJ9" s="91" t="s">
        <v>55</v>
      </c>
      <c r="FK9" s="91" t="s">
        <v>57</v>
      </c>
      <c r="FL9" s="91" t="s">
        <v>56</v>
      </c>
      <c r="FM9" s="91" t="s">
        <v>55</v>
      </c>
      <c r="FN9" s="91" t="s">
        <v>57</v>
      </c>
      <c r="FO9" s="91" t="s">
        <v>56</v>
      </c>
      <c r="FP9" s="91" t="s">
        <v>55</v>
      </c>
      <c r="FQ9" s="91" t="s">
        <v>57</v>
      </c>
      <c r="FR9" s="91" t="s">
        <v>56</v>
      </c>
      <c r="FS9" s="91" t="s">
        <v>55</v>
      </c>
      <c r="FT9" s="91" t="s">
        <v>57</v>
      </c>
      <c r="FU9" s="91" t="s">
        <v>56</v>
      </c>
      <c r="FV9" s="91" t="s">
        <v>55</v>
      </c>
      <c r="FW9" s="91" t="s">
        <v>57</v>
      </c>
      <c r="FX9" s="91" t="s">
        <v>56</v>
      </c>
      <c r="FY9" s="91" t="s">
        <v>55</v>
      </c>
      <c r="FZ9" s="91" t="s">
        <v>57</v>
      </c>
      <c r="GA9" s="91" t="s">
        <v>56</v>
      </c>
      <c r="GB9" s="91" t="s">
        <v>55</v>
      </c>
      <c r="GC9" s="91" t="s">
        <v>57</v>
      </c>
      <c r="GD9" s="91" t="s">
        <v>56</v>
      </c>
      <c r="GE9" s="91" t="s">
        <v>55</v>
      </c>
      <c r="GF9" s="91" t="s">
        <v>57</v>
      </c>
      <c r="GG9" s="91" t="s">
        <v>56</v>
      </c>
      <c r="GH9" s="91" t="s">
        <v>55</v>
      </c>
      <c r="GI9" s="91" t="s">
        <v>57</v>
      </c>
      <c r="GJ9" s="91" t="s">
        <v>56</v>
      </c>
      <c r="GK9" s="91" t="s">
        <v>55</v>
      </c>
      <c r="GL9" s="91" t="s">
        <v>57</v>
      </c>
      <c r="GM9" s="91" t="s">
        <v>56</v>
      </c>
      <c r="GN9" s="91" t="s">
        <v>55</v>
      </c>
      <c r="GO9" s="91" t="s">
        <v>57</v>
      </c>
      <c r="GP9" s="91" t="s">
        <v>56</v>
      </c>
      <c r="GQ9" s="91" t="s">
        <v>55</v>
      </c>
      <c r="GR9" s="91" t="s">
        <v>57</v>
      </c>
      <c r="GS9" s="91" t="s">
        <v>56</v>
      </c>
      <c r="GT9" s="91" t="s">
        <v>55</v>
      </c>
      <c r="GU9" s="91" t="s">
        <v>57</v>
      </c>
      <c r="GV9" s="91" t="s">
        <v>56</v>
      </c>
      <c r="GW9" s="91" t="s">
        <v>55</v>
      </c>
      <c r="GX9" s="91" t="s">
        <v>57</v>
      </c>
      <c r="GY9" s="91" t="s">
        <v>56</v>
      </c>
      <c r="GZ9" s="91" t="s">
        <v>55</v>
      </c>
      <c r="HA9" s="91" t="s">
        <v>57</v>
      </c>
      <c r="HB9" s="91" t="s">
        <v>56</v>
      </c>
      <c r="HC9" s="91" t="s">
        <v>55</v>
      </c>
      <c r="HD9" s="91" t="s">
        <v>57</v>
      </c>
      <c r="HE9" s="91" t="s">
        <v>56</v>
      </c>
      <c r="HF9" s="91" t="s">
        <v>55</v>
      </c>
      <c r="HG9" s="91" t="s">
        <v>57</v>
      </c>
      <c r="HH9" s="91" t="s">
        <v>56</v>
      </c>
      <c r="HI9" s="91" t="s">
        <v>55</v>
      </c>
      <c r="HJ9" s="91" t="s">
        <v>57</v>
      </c>
      <c r="HK9" s="91" t="s">
        <v>56</v>
      </c>
      <c r="HL9" s="91" t="s">
        <v>55</v>
      </c>
      <c r="HM9" s="91" t="s">
        <v>57</v>
      </c>
      <c r="HN9" s="91" t="s">
        <v>56</v>
      </c>
      <c r="HO9" s="91" t="s">
        <v>55</v>
      </c>
      <c r="HP9" s="91" t="s">
        <v>57</v>
      </c>
      <c r="HQ9" s="91" t="s">
        <v>56</v>
      </c>
      <c r="HR9" s="91" t="s">
        <v>55</v>
      </c>
      <c r="HS9" s="91" t="s">
        <v>57</v>
      </c>
      <c r="HT9" s="91" t="s">
        <v>56</v>
      </c>
      <c r="HU9" s="91" t="s">
        <v>55</v>
      </c>
      <c r="HV9" s="91" t="s">
        <v>57</v>
      </c>
      <c r="HW9" s="91" t="s">
        <v>56</v>
      </c>
      <c r="HX9" s="91" t="s">
        <v>55</v>
      </c>
      <c r="HY9" s="91" t="s">
        <v>57</v>
      </c>
      <c r="HZ9" s="91" t="s">
        <v>56</v>
      </c>
      <c r="IA9" s="91" t="s">
        <v>55</v>
      </c>
      <c r="IB9" s="91" t="s">
        <v>57</v>
      </c>
      <c r="IC9" s="91" t="s">
        <v>56</v>
      </c>
      <c r="ID9" s="91" t="s">
        <v>55</v>
      </c>
      <c r="IE9" s="91" t="s">
        <v>57</v>
      </c>
      <c r="IF9" s="91" t="s">
        <v>56</v>
      </c>
      <c r="IG9" s="91" t="s">
        <v>55</v>
      </c>
      <c r="IH9" s="91" t="s">
        <v>57</v>
      </c>
      <c r="II9" s="91" t="s">
        <v>56</v>
      </c>
      <c r="IJ9" s="91" t="s">
        <v>55</v>
      </c>
      <c r="IK9" s="91" t="s">
        <v>57</v>
      </c>
      <c r="IL9" s="91" t="s">
        <v>56</v>
      </c>
      <c r="IM9" s="91" t="s">
        <v>55</v>
      </c>
      <c r="IN9" s="91" t="s">
        <v>57</v>
      </c>
      <c r="IO9" s="91" t="s">
        <v>56</v>
      </c>
      <c r="IP9" s="91" t="s">
        <v>55</v>
      </c>
      <c r="IQ9" s="91" t="s">
        <v>57</v>
      </c>
      <c r="IR9" s="91" t="s">
        <v>56</v>
      </c>
      <c r="IS9" s="91" t="s">
        <v>55</v>
      </c>
      <c r="IT9" s="91" t="s">
        <v>57</v>
      </c>
      <c r="IU9" s="91" t="s">
        <v>56</v>
      </c>
      <c r="IV9" s="91" t="s">
        <v>55</v>
      </c>
      <c r="IW9" s="91" t="s">
        <v>57</v>
      </c>
      <c r="IX9" s="91" t="s">
        <v>56</v>
      </c>
      <c r="IY9" s="91" t="s">
        <v>55</v>
      </c>
      <c r="IZ9" s="91" t="s">
        <v>57</v>
      </c>
      <c r="JA9" s="91" t="s">
        <v>56</v>
      </c>
      <c r="JB9" s="91" t="s">
        <v>55</v>
      </c>
      <c r="JC9" s="91" t="s">
        <v>57</v>
      </c>
      <c r="JD9" s="91" t="s">
        <v>56</v>
      </c>
      <c r="JE9" s="91" t="s">
        <v>55</v>
      </c>
      <c r="JF9" s="91" t="s">
        <v>57</v>
      </c>
      <c r="JG9" s="91" t="s">
        <v>56</v>
      </c>
      <c r="JH9" s="91" t="s">
        <v>55</v>
      </c>
      <c r="JI9" s="91" t="s">
        <v>57</v>
      </c>
      <c r="JJ9" s="91" t="s">
        <v>56</v>
      </c>
      <c r="JK9" s="91" t="s">
        <v>55</v>
      </c>
    </row>
    <row r="10">
      <c r="A10" s="91">
        <v>2000.0</v>
      </c>
      <c r="B10" s="106">
        <v>0.0</v>
      </c>
      <c r="C10" s="106">
        <v>0.0</v>
      </c>
      <c r="D10" s="106">
        <v>0.0</v>
      </c>
      <c r="E10" s="106">
        <v>0.0</v>
      </c>
      <c r="F10" s="106">
        <v>0.0</v>
      </c>
      <c r="G10" s="106">
        <v>0.0</v>
      </c>
      <c r="H10" s="106">
        <v>0.0</v>
      </c>
      <c r="I10" s="106">
        <v>0.0</v>
      </c>
      <c r="J10" s="106">
        <v>0.0</v>
      </c>
      <c r="K10" s="106">
        <v>0.0</v>
      </c>
      <c r="L10" s="106">
        <v>0.0</v>
      </c>
      <c r="M10" s="106">
        <v>0.0</v>
      </c>
      <c r="N10" s="106">
        <v>0.0</v>
      </c>
      <c r="O10" s="106">
        <v>0.0</v>
      </c>
      <c r="P10" s="106">
        <v>0.0</v>
      </c>
      <c r="Q10" s="106">
        <v>0.0</v>
      </c>
      <c r="R10" s="106">
        <v>0.0</v>
      </c>
      <c r="S10" s="106">
        <v>0.0</v>
      </c>
      <c r="T10" s="106">
        <v>0.0</v>
      </c>
      <c r="U10" s="106">
        <v>0.0</v>
      </c>
      <c r="V10" s="106">
        <v>0.0</v>
      </c>
      <c r="W10" s="106">
        <v>0.0</v>
      </c>
      <c r="X10" s="106">
        <v>0.0</v>
      </c>
      <c r="Y10" s="106">
        <v>0.0</v>
      </c>
      <c r="Z10" s="106">
        <v>0.0</v>
      </c>
      <c r="AA10" s="106">
        <v>0.0</v>
      </c>
      <c r="AB10" s="106">
        <v>0.0</v>
      </c>
      <c r="AC10" s="106">
        <v>0.0</v>
      </c>
      <c r="AD10" s="106">
        <v>0.0</v>
      </c>
      <c r="AE10" s="106">
        <v>0.0</v>
      </c>
      <c r="AF10" s="106">
        <v>0.0</v>
      </c>
      <c r="AG10" s="106">
        <v>0.0</v>
      </c>
      <c r="AH10" s="106">
        <v>0.0</v>
      </c>
      <c r="AI10" s="106">
        <v>0.0</v>
      </c>
      <c r="AJ10" s="106">
        <v>0.0</v>
      </c>
      <c r="AK10" s="106">
        <v>0.0</v>
      </c>
      <c r="AL10" s="106">
        <v>0.0</v>
      </c>
      <c r="AM10" s="106">
        <v>0.0</v>
      </c>
      <c r="AN10" s="106">
        <v>0.0</v>
      </c>
      <c r="AO10" s="106">
        <v>0.0</v>
      </c>
      <c r="AP10" s="106">
        <v>0.0</v>
      </c>
      <c r="AQ10" s="106">
        <v>0.0</v>
      </c>
      <c r="AR10" s="106">
        <v>0.0</v>
      </c>
      <c r="AS10" s="106">
        <v>0.0</v>
      </c>
      <c r="AT10" s="106">
        <v>0.0</v>
      </c>
      <c r="AU10" s="106">
        <v>0.0</v>
      </c>
      <c r="AV10" s="106">
        <v>0.0</v>
      </c>
      <c r="AW10" s="106">
        <v>0.0</v>
      </c>
      <c r="AX10" s="106">
        <v>0.0</v>
      </c>
      <c r="AY10" s="106">
        <v>0.0</v>
      </c>
      <c r="AZ10" s="106">
        <v>0.0</v>
      </c>
      <c r="BA10" s="106">
        <v>0.0</v>
      </c>
      <c r="BB10" s="106">
        <v>0.0</v>
      </c>
      <c r="BC10" s="106">
        <v>0.0</v>
      </c>
      <c r="BD10" s="106">
        <v>0.0</v>
      </c>
      <c r="BE10" s="106">
        <v>0.0</v>
      </c>
      <c r="BF10" s="106">
        <v>0.0</v>
      </c>
      <c r="BG10" s="106">
        <v>0.0</v>
      </c>
      <c r="BH10" s="106">
        <v>0.0</v>
      </c>
      <c r="BI10" s="106">
        <v>0.0</v>
      </c>
      <c r="BJ10" s="106">
        <v>0.0</v>
      </c>
      <c r="BK10" s="106">
        <v>0.0</v>
      </c>
      <c r="BL10" s="106">
        <v>0.0</v>
      </c>
      <c r="BM10" s="106">
        <v>0.0</v>
      </c>
      <c r="BN10" s="106">
        <v>0.0</v>
      </c>
      <c r="BO10" s="106">
        <v>0.0</v>
      </c>
      <c r="BP10" s="106">
        <v>0.0</v>
      </c>
      <c r="BQ10" s="106">
        <v>0.0</v>
      </c>
      <c r="BR10" s="106">
        <v>0.0</v>
      </c>
      <c r="BS10" s="106">
        <v>0.0</v>
      </c>
      <c r="BT10" s="106">
        <v>0.0</v>
      </c>
      <c r="BU10" s="106">
        <v>0.0</v>
      </c>
      <c r="BV10" s="106">
        <v>0.0</v>
      </c>
      <c r="BW10" s="106">
        <v>0.0</v>
      </c>
      <c r="BX10" s="106">
        <v>0.0</v>
      </c>
      <c r="BY10" s="106">
        <v>0.0</v>
      </c>
      <c r="BZ10" s="106">
        <v>0.0</v>
      </c>
      <c r="CA10" s="106">
        <v>0.0</v>
      </c>
      <c r="CB10" s="106">
        <v>0.0</v>
      </c>
      <c r="CC10" s="106">
        <v>0.0</v>
      </c>
      <c r="CD10" s="106">
        <v>0.0</v>
      </c>
      <c r="CE10" s="106">
        <v>0.0</v>
      </c>
      <c r="CF10" s="106">
        <v>0.0</v>
      </c>
      <c r="CG10" s="106">
        <v>0.0</v>
      </c>
      <c r="CH10" s="106">
        <v>0.0</v>
      </c>
      <c r="CI10" s="106">
        <v>0.0</v>
      </c>
      <c r="CJ10" s="106">
        <v>0.0</v>
      </c>
      <c r="CK10" s="106">
        <v>0.0</v>
      </c>
      <c r="CL10" s="106">
        <v>0.0</v>
      </c>
      <c r="CM10" s="106">
        <v>0.0</v>
      </c>
      <c r="CN10" s="106">
        <v>0.0</v>
      </c>
      <c r="CO10" s="106">
        <v>0.0</v>
      </c>
      <c r="CP10" s="106">
        <v>0.0</v>
      </c>
      <c r="CQ10" s="106">
        <v>0.0</v>
      </c>
      <c r="CR10" s="106">
        <v>0.0</v>
      </c>
      <c r="CS10" s="106">
        <v>0.0</v>
      </c>
      <c r="CT10" s="106">
        <v>0.0</v>
      </c>
      <c r="CU10" s="106">
        <v>0.0</v>
      </c>
      <c r="CV10" s="106">
        <v>0.0</v>
      </c>
      <c r="CW10" s="106">
        <v>0.0</v>
      </c>
      <c r="CX10" s="106">
        <v>0.0</v>
      </c>
      <c r="CY10" s="106">
        <v>0.0</v>
      </c>
      <c r="CZ10" s="106">
        <v>0.0</v>
      </c>
      <c r="DA10" s="106">
        <v>0.0</v>
      </c>
      <c r="DB10" s="106">
        <v>0.0</v>
      </c>
      <c r="DC10" s="106">
        <v>0.0</v>
      </c>
      <c r="DD10" s="106">
        <v>0.0</v>
      </c>
      <c r="DE10" s="106">
        <v>0.0</v>
      </c>
      <c r="DF10" s="106">
        <v>0.0</v>
      </c>
      <c r="DG10" s="106">
        <v>0.0</v>
      </c>
      <c r="DH10" s="106">
        <v>0.0</v>
      </c>
      <c r="DI10" s="106">
        <v>0.0</v>
      </c>
      <c r="DJ10" s="106">
        <v>0.0</v>
      </c>
      <c r="DK10" s="106">
        <v>0.0</v>
      </c>
      <c r="DL10" s="106">
        <v>0.0</v>
      </c>
      <c r="DM10" s="106">
        <v>0.0</v>
      </c>
      <c r="DN10" s="106">
        <v>0.0</v>
      </c>
      <c r="DO10" s="106">
        <v>0.0</v>
      </c>
      <c r="DP10" s="106">
        <v>0.0</v>
      </c>
      <c r="DQ10" s="106">
        <v>0.0</v>
      </c>
      <c r="DR10" s="106">
        <v>0.0</v>
      </c>
      <c r="DS10" s="106">
        <v>0.0</v>
      </c>
      <c r="DT10" s="106">
        <v>0.0</v>
      </c>
      <c r="DU10" s="106">
        <v>0.0</v>
      </c>
      <c r="DV10" s="106">
        <v>0.0</v>
      </c>
      <c r="DW10" s="106">
        <v>0.0</v>
      </c>
      <c r="DX10" s="106">
        <v>0.0</v>
      </c>
      <c r="DY10" s="106">
        <v>0.0</v>
      </c>
      <c r="DZ10" s="106">
        <v>0.0</v>
      </c>
      <c r="EA10" s="106">
        <v>0.0</v>
      </c>
      <c r="EB10" s="106">
        <v>0.0</v>
      </c>
      <c r="EC10" s="106">
        <v>0.0</v>
      </c>
      <c r="ED10" s="106">
        <v>0.0</v>
      </c>
      <c r="EE10" s="106">
        <v>0.0</v>
      </c>
      <c r="EF10" s="106">
        <v>0.0</v>
      </c>
      <c r="EG10" s="106">
        <v>0.0</v>
      </c>
      <c r="EH10" s="106">
        <v>0.0</v>
      </c>
      <c r="EI10" s="106">
        <v>0.0</v>
      </c>
      <c r="EJ10" s="106">
        <v>0.0</v>
      </c>
      <c r="EK10" s="106">
        <v>0.0</v>
      </c>
      <c r="EL10" s="106">
        <v>0.0</v>
      </c>
      <c r="EM10" s="106">
        <v>0.0</v>
      </c>
      <c r="EN10" s="106">
        <v>0.0</v>
      </c>
      <c r="EO10" s="106">
        <v>0.0</v>
      </c>
      <c r="EP10" s="106">
        <v>0.0</v>
      </c>
      <c r="EQ10" s="106">
        <v>0.0</v>
      </c>
      <c r="ER10" s="106">
        <v>0.0</v>
      </c>
      <c r="ES10" s="106">
        <v>0.0</v>
      </c>
      <c r="ET10" s="106">
        <v>0.0</v>
      </c>
      <c r="EU10" s="106">
        <v>0.0</v>
      </c>
      <c r="EV10" s="106">
        <v>0.0</v>
      </c>
      <c r="EW10" s="106">
        <v>0.0</v>
      </c>
      <c r="EX10" s="106">
        <v>0.0</v>
      </c>
      <c r="EY10" s="106">
        <v>0.0</v>
      </c>
      <c r="EZ10" s="106">
        <v>0.0</v>
      </c>
      <c r="FA10" s="106">
        <v>0.0</v>
      </c>
      <c r="FB10" s="106">
        <v>0.0</v>
      </c>
      <c r="FC10" s="106">
        <v>0.0</v>
      </c>
      <c r="FD10" s="106">
        <v>0.0</v>
      </c>
      <c r="FE10" s="106">
        <v>0.0</v>
      </c>
      <c r="FF10" s="106">
        <v>0.0</v>
      </c>
      <c r="FG10" s="106">
        <v>0.0</v>
      </c>
      <c r="FH10" s="106">
        <v>0.0</v>
      </c>
      <c r="FI10" s="106">
        <v>0.0</v>
      </c>
      <c r="FJ10" s="106">
        <v>0.0</v>
      </c>
      <c r="FK10" s="106">
        <v>0.0</v>
      </c>
      <c r="FL10" s="106">
        <v>0.0</v>
      </c>
      <c r="FM10" s="106">
        <v>0.0</v>
      </c>
      <c r="FN10" s="106">
        <v>0.0</v>
      </c>
      <c r="FO10" s="106">
        <v>0.0</v>
      </c>
      <c r="FP10" s="106">
        <v>0.0</v>
      </c>
      <c r="FQ10" s="106">
        <v>0.0</v>
      </c>
      <c r="FR10" s="106">
        <v>0.0</v>
      </c>
      <c r="FS10" s="106">
        <v>0.0</v>
      </c>
      <c r="FT10" s="106">
        <v>0.0</v>
      </c>
      <c r="FU10" s="106">
        <v>0.0</v>
      </c>
      <c r="FV10" s="106">
        <v>0.0</v>
      </c>
      <c r="FW10" s="106">
        <v>0.0</v>
      </c>
      <c r="FX10" s="106">
        <v>0.0</v>
      </c>
      <c r="FY10" s="106">
        <v>0.0</v>
      </c>
      <c r="FZ10" s="106">
        <v>0.0</v>
      </c>
      <c r="GA10" s="106">
        <v>0.0</v>
      </c>
      <c r="GB10" s="106">
        <v>0.0</v>
      </c>
      <c r="GC10" s="106">
        <v>0.0</v>
      </c>
      <c r="GD10" s="106">
        <v>0.0</v>
      </c>
      <c r="GE10" s="106">
        <v>0.0</v>
      </c>
      <c r="GF10" s="106">
        <v>0.0</v>
      </c>
      <c r="GG10" s="106">
        <v>0.0</v>
      </c>
      <c r="GH10" s="106">
        <v>0.0</v>
      </c>
      <c r="GI10" s="106">
        <v>0.0</v>
      </c>
      <c r="GJ10" s="106">
        <v>0.0</v>
      </c>
      <c r="GK10" s="106">
        <v>0.0</v>
      </c>
      <c r="GL10" s="106">
        <v>0.0</v>
      </c>
      <c r="GM10" s="106">
        <v>0.0</v>
      </c>
      <c r="GN10" s="106">
        <v>0.0</v>
      </c>
      <c r="GO10" s="106">
        <v>0.0</v>
      </c>
      <c r="GP10" s="106">
        <v>0.0</v>
      </c>
      <c r="GQ10" s="106">
        <v>0.0</v>
      </c>
      <c r="GR10" s="106">
        <v>0.0</v>
      </c>
      <c r="GS10" s="106">
        <v>0.0</v>
      </c>
      <c r="GT10" s="106">
        <v>0.0</v>
      </c>
      <c r="GU10" s="106">
        <v>0.0</v>
      </c>
      <c r="GV10" s="106">
        <v>0.0</v>
      </c>
      <c r="GW10" s="106">
        <v>0.0</v>
      </c>
      <c r="GX10" s="106">
        <v>0.0</v>
      </c>
      <c r="GY10" s="106">
        <v>0.0</v>
      </c>
      <c r="GZ10" s="106">
        <v>0.0</v>
      </c>
      <c r="HA10" s="106">
        <v>0.0</v>
      </c>
      <c r="HB10" s="106">
        <v>0.0</v>
      </c>
      <c r="HC10" s="106">
        <v>0.0</v>
      </c>
      <c r="HD10" s="106">
        <v>0.0</v>
      </c>
      <c r="HE10" s="106">
        <v>0.0</v>
      </c>
      <c r="HF10" s="106">
        <v>0.0</v>
      </c>
      <c r="HG10" s="106">
        <v>0.0</v>
      </c>
      <c r="HH10" s="106">
        <v>0.0</v>
      </c>
      <c r="HI10" s="106">
        <v>0.0</v>
      </c>
      <c r="HJ10" s="106">
        <v>0.0</v>
      </c>
      <c r="HK10" s="106">
        <v>0.0</v>
      </c>
      <c r="HL10" s="106">
        <v>0.0</v>
      </c>
      <c r="HM10" s="106">
        <v>0.0</v>
      </c>
      <c r="HN10" s="106">
        <v>0.0</v>
      </c>
      <c r="HO10" s="106">
        <v>0.0</v>
      </c>
      <c r="HP10" s="106">
        <v>0.0</v>
      </c>
      <c r="HQ10" s="106">
        <v>0.0</v>
      </c>
      <c r="HR10" s="106">
        <v>0.0</v>
      </c>
      <c r="HS10" s="106">
        <v>0.0</v>
      </c>
      <c r="HT10" s="106">
        <v>0.0</v>
      </c>
      <c r="HU10" s="106">
        <v>0.0</v>
      </c>
      <c r="HV10" s="106">
        <v>0.0</v>
      </c>
      <c r="HW10" s="106">
        <v>0.0</v>
      </c>
      <c r="HX10" s="106">
        <v>0.0</v>
      </c>
      <c r="HY10" s="106">
        <v>0.0</v>
      </c>
      <c r="HZ10" s="106">
        <v>0.0</v>
      </c>
      <c r="IA10" s="106">
        <v>0.0</v>
      </c>
      <c r="IB10" s="106">
        <v>0.0</v>
      </c>
      <c r="IC10" s="106">
        <v>0.0</v>
      </c>
      <c r="ID10" s="106">
        <v>0.0</v>
      </c>
      <c r="IE10" s="106">
        <v>0.0</v>
      </c>
      <c r="IF10" s="106">
        <v>0.0</v>
      </c>
      <c r="IG10" s="106">
        <v>0.0</v>
      </c>
      <c r="IH10" s="106">
        <v>0.0</v>
      </c>
      <c r="II10" s="106">
        <v>0.0</v>
      </c>
      <c r="IJ10" s="106">
        <v>0.0</v>
      </c>
      <c r="IK10" s="106">
        <v>0.0</v>
      </c>
      <c r="IL10" s="106">
        <v>0.0</v>
      </c>
      <c r="IM10" s="106">
        <v>0.0</v>
      </c>
      <c r="IN10" s="106">
        <v>0.0</v>
      </c>
      <c r="IO10" s="106">
        <v>0.0</v>
      </c>
      <c r="IP10" s="106">
        <v>0.0</v>
      </c>
      <c r="IQ10" s="106">
        <v>0.0</v>
      </c>
      <c r="IR10" s="106">
        <v>0.0</v>
      </c>
      <c r="IS10" s="106">
        <v>0.0</v>
      </c>
      <c r="IT10" s="106">
        <v>0.0</v>
      </c>
      <c r="IU10" s="106">
        <v>0.0</v>
      </c>
      <c r="IV10" s="106">
        <v>0.0</v>
      </c>
      <c r="IW10" s="106">
        <v>0.0</v>
      </c>
      <c r="IX10" s="106">
        <v>0.0</v>
      </c>
      <c r="IY10" s="106">
        <v>0.0</v>
      </c>
      <c r="IZ10" s="106">
        <v>0.0</v>
      </c>
      <c r="JA10" s="106">
        <v>0.0</v>
      </c>
      <c r="JB10" s="106">
        <v>0.0</v>
      </c>
      <c r="JC10" s="106">
        <v>0.0</v>
      </c>
      <c r="JD10" s="106">
        <v>0.0</v>
      </c>
      <c r="JE10" s="106">
        <v>0.0</v>
      </c>
      <c r="JF10" s="106">
        <v>0.0</v>
      </c>
      <c r="JG10" s="106">
        <v>0.0</v>
      </c>
      <c r="JH10" s="106">
        <v>0.0</v>
      </c>
      <c r="JI10" s="106">
        <v>0.0</v>
      </c>
      <c r="JJ10" s="106">
        <v>0.0</v>
      </c>
      <c r="JK10" s="106">
        <v>0.0</v>
      </c>
    </row>
    <row r="11">
      <c r="A11" s="91">
        <v>2001.0</v>
      </c>
      <c r="B11" s="106">
        <v>0.0</v>
      </c>
      <c r="C11" s="106">
        <v>0.0</v>
      </c>
      <c r="D11" s="106">
        <v>0.0</v>
      </c>
      <c r="E11" s="106">
        <v>0.0</v>
      </c>
      <c r="F11" s="106">
        <v>0.0</v>
      </c>
      <c r="G11" s="106">
        <v>0.0</v>
      </c>
      <c r="H11" s="106">
        <v>0.0</v>
      </c>
      <c r="I11" s="106">
        <v>0.0</v>
      </c>
      <c r="J11" s="106">
        <v>0.0</v>
      </c>
      <c r="K11" s="106">
        <v>0.0</v>
      </c>
      <c r="L11" s="106">
        <v>0.0</v>
      </c>
      <c r="M11" s="106">
        <v>0.0</v>
      </c>
      <c r="N11" s="106">
        <v>0.0</v>
      </c>
      <c r="O11" s="106">
        <v>0.0</v>
      </c>
      <c r="P11" s="106">
        <v>0.0</v>
      </c>
      <c r="Q11" s="106">
        <v>0.0</v>
      </c>
      <c r="R11" s="106">
        <v>0.0</v>
      </c>
      <c r="S11" s="106">
        <v>0.0</v>
      </c>
      <c r="T11" s="106">
        <v>0.0</v>
      </c>
      <c r="U11" s="106">
        <v>0.0</v>
      </c>
      <c r="V11" s="106">
        <v>0.0</v>
      </c>
      <c r="W11" s="106">
        <v>0.0</v>
      </c>
      <c r="X11" s="106">
        <v>0.0</v>
      </c>
      <c r="Y11" s="106">
        <v>0.0</v>
      </c>
      <c r="Z11" s="106">
        <v>0.0</v>
      </c>
      <c r="AA11" s="106">
        <v>0.0</v>
      </c>
      <c r="AB11" s="106">
        <v>0.0</v>
      </c>
      <c r="AC11" s="106">
        <v>0.0</v>
      </c>
      <c r="AD11" s="106">
        <v>0.0</v>
      </c>
      <c r="AE11" s="106">
        <v>0.0</v>
      </c>
      <c r="AF11" s="106">
        <v>0.0</v>
      </c>
      <c r="AG11" s="106">
        <v>0.0</v>
      </c>
      <c r="AH11" s="106">
        <v>0.0</v>
      </c>
      <c r="AI11" s="106">
        <v>0.0</v>
      </c>
      <c r="AJ11" s="106">
        <v>0.0</v>
      </c>
      <c r="AK11" s="106">
        <v>0.0</v>
      </c>
      <c r="AL11" s="106">
        <v>0.0</v>
      </c>
      <c r="AM11" s="106">
        <v>0.0</v>
      </c>
      <c r="AN11" s="106">
        <v>0.0</v>
      </c>
      <c r="AO11" s="106">
        <v>0.0</v>
      </c>
      <c r="AP11" s="106">
        <v>0.0</v>
      </c>
      <c r="AQ11" s="106">
        <v>0.0</v>
      </c>
      <c r="AR11" s="106">
        <v>0.0</v>
      </c>
      <c r="AS11" s="106">
        <v>0.0</v>
      </c>
      <c r="AT11" s="106">
        <v>0.0</v>
      </c>
      <c r="AU11" s="106">
        <v>0.0</v>
      </c>
      <c r="AV11" s="106">
        <v>0.0</v>
      </c>
      <c r="AW11" s="106">
        <v>0.0</v>
      </c>
      <c r="AX11" s="106">
        <v>0.0</v>
      </c>
      <c r="AY11" s="106">
        <v>0.0</v>
      </c>
      <c r="AZ11" s="106">
        <v>0.0</v>
      </c>
      <c r="BA11" s="106">
        <v>0.0</v>
      </c>
      <c r="BB11" s="106">
        <v>0.0</v>
      </c>
      <c r="BC11" s="106">
        <v>0.0</v>
      </c>
      <c r="BD11" s="106">
        <v>0.0</v>
      </c>
      <c r="BE11" s="106">
        <v>0.0</v>
      </c>
      <c r="BF11" s="106">
        <v>0.0</v>
      </c>
      <c r="BG11" s="106">
        <v>0.0</v>
      </c>
      <c r="BH11" s="106">
        <v>0.0</v>
      </c>
      <c r="BI11" s="106">
        <v>0.0</v>
      </c>
      <c r="BJ11" s="106">
        <v>0.0</v>
      </c>
      <c r="BK11" s="106">
        <v>0.0</v>
      </c>
      <c r="BL11" s="106">
        <v>0.0</v>
      </c>
      <c r="BM11" s="106">
        <v>0.0</v>
      </c>
      <c r="BN11" s="106">
        <v>0.0</v>
      </c>
      <c r="BO11" s="106">
        <v>0.0</v>
      </c>
      <c r="BP11" s="106">
        <v>0.0</v>
      </c>
      <c r="BQ11" s="106">
        <v>0.0</v>
      </c>
      <c r="BR11" s="106">
        <v>0.0</v>
      </c>
      <c r="BS11" s="106">
        <v>0.0</v>
      </c>
      <c r="BT11" s="106">
        <v>0.0</v>
      </c>
      <c r="BU11" s="106">
        <v>0.0</v>
      </c>
      <c r="BV11" s="106">
        <v>0.0</v>
      </c>
      <c r="BW11" s="106">
        <v>0.0</v>
      </c>
      <c r="BX11" s="106">
        <v>0.0</v>
      </c>
      <c r="BY11" s="106">
        <v>0.0</v>
      </c>
      <c r="BZ11" s="106">
        <v>0.0</v>
      </c>
      <c r="CA11" s="106">
        <v>0.0</v>
      </c>
      <c r="CB11" s="106">
        <v>0.0</v>
      </c>
      <c r="CC11" s="106">
        <v>0.0</v>
      </c>
      <c r="CD11" s="106">
        <v>0.0</v>
      </c>
      <c r="CE11" s="106">
        <v>0.0</v>
      </c>
      <c r="CF11" s="106">
        <v>0.0</v>
      </c>
      <c r="CG11" s="106">
        <v>0.0</v>
      </c>
      <c r="CH11" s="106">
        <v>0.0</v>
      </c>
      <c r="CI11" s="106">
        <v>0.0</v>
      </c>
      <c r="CJ11" s="106">
        <v>0.0</v>
      </c>
      <c r="CK11" s="106">
        <v>0.0</v>
      </c>
      <c r="CL11" s="106">
        <v>0.0</v>
      </c>
      <c r="CM11" s="106">
        <v>0.0</v>
      </c>
      <c r="CN11" s="106">
        <v>0.0</v>
      </c>
      <c r="CO11" s="106">
        <v>0.0</v>
      </c>
      <c r="CP11" s="106">
        <v>0.0</v>
      </c>
      <c r="CQ11" s="106">
        <v>0.0</v>
      </c>
      <c r="CR11" s="106">
        <v>0.0</v>
      </c>
      <c r="CS11" s="106">
        <v>0.0</v>
      </c>
      <c r="CT11" s="106">
        <v>0.0</v>
      </c>
      <c r="CU11" s="106">
        <v>0.0</v>
      </c>
      <c r="CV11" s="106">
        <v>0.0</v>
      </c>
      <c r="CW11" s="106">
        <v>0.0</v>
      </c>
      <c r="CX11" s="106">
        <v>0.0</v>
      </c>
      <c r="CY11" s="106">
        <v>0.0</v>
      </c>
      <c r="CZ11" s="106">
        <v>0.0</v>
      </c>
      <c r="DA11" s="106">
        <v>0.0</v>
      </c>
      <c r="DB11" s="106">
        <v>0.0</v>
      </c>
      <c r="DC11" s="106">
        <v>0.0</v>
      </c>
      <c r="DD11" s="106">
        <v>0.0</v>
      </c>
      <c r="DE11" s="106">
        <v>0.0</v>
      </c>
      <c r="DF11" s="106">
        <v>0.0</v>
      </c>
      <c r="DG11" s="106">
        <v>0.0</v>
      </c>
      <c r="DH11" s="106">
        <v>0.0</v>
      </c>
      <c r="DI11" s="106">
        <v>0.0</v>
      </c>
      <c r="DJ11" s="106">
        <v>0.0</v>
      </c>
      <c r="DK11" s="106">
        <v>0.0</v>
      </c>
      <c r="DL11" s="106">
        <v>0.0</v>
      </c>
      <c r="DM11" s="106">
        <v>0.0</v>
      </c>
      <c r="DN11" s="106">
        <v>0.0</v>
      </c>
      <c r="DO11" s="106">
        <v>0.0</v>
      </c>
      <c r="DP11" s="106">
        <v>0.0</v>
      </c>
      <c r="DQ11" s="106">
        <v>0.0</v>
      </c>
      <c r="DR11" s="106">
        <v>0.0</v>
      </c>
      <c r="DS11" s="106">
        <v>0.0</v>
      </c>
      <c r="DT11" s="106">
        <v>0.0</v>
      </c>
      <c r="DU11" s="106">
        <v>0.0</v>
      </c>
      <c r="DV11" s="106">
        <v>0.0</v>
      </c>
      <c r="DW11" s="106">
        <v>0.0</v>
      </c>
      <c r="DX11" s="106">
        <v>0.0</v>
      </c>
      <c r="DY11" s="106">
        <v>0.0</v>
      </c>
      <c r="DZ11" s="106">
        <v>0.0</v>
      </c>
      <c r="EA11" s="106">
        <v>0.0</v>
      </c>
      <c r="EB11" s="106">
        <v>0.0</v>
      </c>
      <c r="EC11" s="106">
        <v>0.0</v>
      </c>
      <c r="ED11" s="106">
        <v>0.0</v>
      </c>
      <c r="EE11" s="106">
        <v>0.0</v>
      </c>
      <c r="EF11" s="106">
        <v>0.0</v>
      </c>
      <c r="EG11" s="106">
        <v>0.0</v>
      </c>
      <c r="EH11" s="106">
        <v>0.0</v>
      </c>
      <c r="EI11" s="106">
        <v>0.0</v>
      </c>
      <c r="EJ11" s="106">
        <v>0.0</v>
      </c>
      <c r="EK11" s="106">
        <v>0.0</v>
      </c>
      <c r="EL11" s="106">
        <v>0.0</v>
      </c>
      <c r="EM11" s="106">
        <v>0.0</v>
      </c>
      <c r="EN11" s="106">
        <v>0.0</v>
      </c>
      <c r="EO11" s="106">
        <v>0.0</v>
      </c>
      <c r="EP11" s="106">
        <v>0.0</v>
      </c>
      <c r="EQ11" s="106">
        <v>0.0</v>
      </c>
      <c r="ER11" s="106">
        <v>0.0</v>
      </c>
      <c r="ES11" s="106">
        <v>0.0</v>
      </c>
      <c r="ET11" s="106">
        <v>0.0</v>
      </c>
      <c r="EU11" s="106">
        <v>0.0</v>
      </c>
      <c r="EV11" s="106">
        <v>0.0</v>
      </c>
      <c r="EW11" s="106">
        <v>0.0</v>
      </c>
      <c r="EX11" s="106">
        <v>0.0</v>
      </c>
      <c r="EY11" s="106">
        <v>0.0</v>
      </c>
      <c r="EZ11" s="106">
        <v>0.0</v>
      </c>
      <c r="FA11" s="106">
        <v>0.0</v>
      </c>
      <c r="FB11" s="106">
        <v>0.0</v>
      </c>
      <c r="FC11" s="106">
        <v>0.0</v>
      </c>
      <c r="FD11" s="106">
        <v>0.0</v>
      </c>
      <c r="FE11" s="106">
        <v>0.0</v>
      </c>
      <c r="FF11" s="106">
        <v>0.0</v>
      </c>
      <c r="FG11" s="106">
        <v>0.0</v>
      </c>
      <c r="FH11" s="106">
        <v>0.0</v>
      </c>
      <c r="FI11" s="106">
        <v>0.0</v>
      </c>
      <c r="FJ11" s="106">
        <v>0.0</v>
      </c>
      <c r="FK11" s="106">
        <v>0.0</v>
      </c>
      <c r="FL11" s="106">
        <v>0.0</v>
      </c>
      <c r="FM11" s="106">
        <v>0.0</v>
      </c>
      <c r="FN11" s="106">
        <v>0.0</v>
      </c>
      <c r="FO11" s="106">
        <v>0.0</v>
      </c>
      <c r="FP11" s="106">
        <v>0.0</v>
      </c>
      <c r="FQ11" s="106">
        <v>0.0</v>
      </c>
      <c r="FR11" s="106">
        <v>0.0</v>
      </c>
      <c r="FS11" s="106">
        <v>0.0</v>
      </c>
      <c r="FT11" s="106">
        <v>0.0</v>
      </c>
      <c r="FU11" s="106">
        <v>0.0</v>
      </c>
      <c r="FV11" s="106">
        <v>0.0</v>
      </c>
      <c r="FW11" s="106">
        <v>0.0</v>
      </c>
      <c r="FX11" s="106">
        <v>0.0</v>
      </c>
      <c r="FY11" s="106">
        <v>0.0</v>
      </c>
      <c r="FZ11" s="106">
        <v>0.0</v>
      </c>
      <c r="GA11" s="106">
        <v>0.0</v>
      </c>
      <c r="GB11" s="106">
        <v>0.0</v>
      </c>
      <c r="GC11" s="106">
        <v>0.0</v>
      </c>
      <c r="GD11" s="106">
        <v>0.0</v>
      </c>
      <c r="GE11" s="106">
        <v>0.0</v>
      </c>
      <c r="GF11" s="106">
        <v>0.0</v>
      </c>
      <c r="GG11" s="106">
        <v>0.0</v>
      </c>
      <c r="GH11" s="106">
        <v>0.0</v>
      </c>
      <c r="GI11" s="106">
        <v>0.0</v>
      </c>
      <c r="GJ11" s="106">
        <v>0.0</v>
      </c>
      <c r="GK11" s="106">
        <v>0.0</v>
      </c>
      <c r="GL11" s="106">
        <v>0.0</v>
      </c>
      <c r="GM11" s="106">
        <v>0.0</v>
      </c>
      <c r="GN11" s="106">
        <v>0.0</v>
      </c>
      <c r="GO11" s="106">
        <v>0.0</v>
      </c>
      <c r="GP11" s="106">
        <v>0.0</v>
      </c>
      <c r="GQ11" s="106">
        <v>0.0</v>
      </c>
      <c r="GR11" s="106">
        <v>0.0</v>
      </c>
      <c r="GS11" s="106">
        <v>0.0</v>
      </c>
      <c r="GT11" s="106">
        <v>0.0</v>
      </c>
      <c r="GU11" s="106">
        <v>0.0</v>
      </c>
      <c r="GV11" s="106">
        <v>0.0</v>
      </c>
      <c r="GW11" s="106">
        <v>0.0</v>
      </c>
      <c r="GX11" s="106">
        <v>0.0</v>
      </c>
      <c r="GY11" s="106">
        <v>0.0</v>
      </c>
      <c r="GZ11" s="106">
        <v>0.0</v>
      </c>
      <c r="HA11" s="106">
        <v>0.0</v>
      </c>
      <c r="HB11" s="106">
        <v>0.0</v>
      </c>
      <c r="HC11" s="106">
        <v>0.0</v>
      </c>
      <c r="HD11" s="106">
        <v>0.0</v>
      </c>
      <c r="HE11" s="106">
        <v>0.0</v>
      </c>
      <c r="HF11" s="106">
        <v>0.0</v>
      </c>
      <c r="HG11" s="106">
        <v>0.0</v>
      </c>
      <c r="HH11" s="106">
        <v>0.0</v>
      </c>
      <c r="HI11" s="106">
        <v>0.0</v>
      </c>
      <c r="HJ11" s="106">
        <v>0.0</v>
      </c>
      <c r="HK11" s="106">
        <v>0.0</v>
      </c>
      <c r="HL11" s="106">
        <v>0.0</v>
      </c>
      <c r="HM11" s="106">
        <v>0.0</v>
      </c>
      <c r="HN11" s="106">
        <v>0.0</v>
      </c>
      <c r="HO11" s="106">
        <v>0.0</v>
      </c>
      <c r="HP11" s="106">
        <v>0.0</v>
      </c>
      <c r="HQ11" s="106">
        <v>0.0</v>
      </c>
      <c r="HR11" s="106">
        <v>0.0</v>
      </c>
      <c r="HS11" s="106">
        <v>0.0</v>
      </c>
      <c r="HT11" s="106">
        <v>0.0</v>
      </c>
      <c r="HU11" s="106">
        <v>0.0</v>
      </c>
      <c r="HV11" s="106">
        <v>0.0</v>
      </c>
      <c r="HW11" s="106">
        <v>0.0</v>
      </c>
      <c r="HX11" s="106">
        <v>0.0</v>
      </c>
      <c r="HY11" s="106">
        <v>0.0</v>
      </c>
      <c r="HZ11" s="106">
        <v>0.0</v>
      </c>
      <c r="IA11" s="106">
        <v>0.0</v>
      </c>
      <c r="IB11" s="106">
        <v>0.0</v>
      </c>
      <c r="IC11" s="106">
        <v>0.0</v>
      </c>
      <c r="ID11" s="106">
        <v>0.0</v>
      </c>
      <c r="IE11" s="106">
        <v>0.0</v>
      </c>
      <c r="IF11" s="106">
        <v>0.0</v>
      </c>
      <c r="IG11" s="106">
        <v>0.0</v>
      </c>
      <c r="IH11" s="106">
        <v>0.0</v>
      </c>
      <c r="II11" s="106">
        <v>0.0</v>
      </c>
      <c r="IJ11" s="106">
        <v>0.0</v>
      </c>
      <c r="IK11" s="106">
        <v>0.0</v>
      </c>
      <c r="IL11" s="106">
        <v>0.0</v>
      </c>
      <c r="IM11" s="106">
        <v>0.0</v>
      </c>
      <c r="IN11" s="106">
        <v>0.0</v>
      </c>
      <c r="IO11" s="106">
        <v>0.0</v>
      </c>
      <c r="IP11" s="106">
        <v>0.0</v>
      </c>
      <c r="IQ11" s="106">
        <v>0.0</v>
      </c>
      <c r="IR11" s="106">
        <v>0.0</v>
      </c>
      <c r="IS11" s="106">
        <v>0.0</v>
      </c>
      <c r="IT11" s="106">
        <v>0.0</v>
      </c>
      <c r="IU11" s="106">
        <v>0.0</v>
      </c>
      <c r="IV11" s="106">
        <v>0.0</v>
      </c>
      <c r="IW11" s="106">
        <v>0.0</v>
      </c>
      <c r="IX11" s="106">
        <v>0.0</v>
      </c>
      <c r="IY11" s="106">
        <v>0.0</v>
      </c>
      <c r="IZ11" s="106">
        <v>0.0</v>
      </c>
      <c r="JA11" s="106">
        <v>0.0</v>
      </c>
      <c r="JB11" s="106">
        <v>0.0</v>
      </c>
      <c r="JC11" s="106">
        <v>0.0</v>
      </c>
      <c r="JD11" s="106">
        <v>0.0</v>
      </c>
      <c r="JE11" s="106">
        <v>0.0</v>
      </c>
      <c r="JF11" s="106">
        <v>0.0</v>
      </c>
      <c r="JG11" s="106">
        <v>0.0</v>
      </c>
      <c r="JH11" s="106">
        <v>0.0</v>
      </c>
      <c r="JI11" s="106">
        <v>0.0</v>
      </c>
      <c r="JJ11" s="106">
        <v>0.0</v>
      </c>
      <c r="JK11" s="106">
        <v>0.0</v>
      </c>
    </row>
    <row r="12">
      <c r="A12" s="91">
        <v>2002.0</v>
      </c>
      <c r="B12" s="106">
        <v>0.0</v>
      </c>
      <c r="C12" s="106">
        <v>0.0</v>
      </c>
      <c r="D12" s="106">
        <v>0.0</v>
      </c>
      <c r="E12" s="106">
        <v>0.0</v>
      </c>
      <c r="F12" s="106">
        <v>0.0</v>
      </c>
      <c r="G12" s="106">
        <v>0.0</v>
      </c>
      <c r="H12" s="106">
        <v>0.0</v>
      </c>
      <c r="I12" s="106">
        <v>0.0</v>
      </c>
      <c r="J12" s="106">
        <v>0.0</v>
      </c>
      <c r="K12" s="106">
        <v>0.0</v>
      </c>
      <c r="L12" s="106">
        <v>0.0</v>
      </c>
      <c r="M12" s="106">
        <v>0.0</v>
      </c>
      <c r="N12" s="106">
        <v>0.0</v>
      </c>
      <c r="O12" s="106">
        <v>0.0</v>
      </c>
      <c r="P12" s="106">
        <v>0.0</v>
      </c>
      <c r="Q12" s="106">
        <v>0.0</v>
      </c>
      <c r="R12" s="106">
        <v>0.0</v>
      </c>
      <c r="S12" s="106">
        <v>0.0</v>
      </c>
      <c r="T12" s="106">
        <v>0.0</v>
      </c>
      <c r="U12" s="106">
        <v>0.0</v>
      </c>
      <c r="V12" s="106">
        <v>0.0</v>
      </c>
      <c r="W12" s="106">
        <v>0.0</v>
      </c>
      <c r="X12" s="106">
        <v>0.0</v>
      </c>
      <c r="Y12" s="106">
        <v>0.0</v>
      </c>
      <c r="Z12" s="106">
        <v>0.0</v>
      </c>
      <c r="AA12" s="106">
        <v>0.0</v>
      </c>
      <c r="AB12" s="106">
        <v>0.0</v>
      </c>
      <c r="AC12" s="106">
        <v>0.0</v>
      </c>
      <c r="AD12" s="106">
        <v>0.0</v>
      </c>
      <c r="AE12" s="106">
        <v>0.0</v>
      </c>
      <c r="AF12" s="106">
        <v>0.0</v>
      </c>
      <c r="AG12" s="106">
        <v>0.0</v>
      </c>
      <c r="AH12" s="106">
        <v>0.0</v>
      </c>
      <c r="AI12" s="106">
        <v>0.0</v>
      </c>
      <c r="AJ12" s="106">
        <v>0.0</v>
      </c>
      <c r="AK12" s="106">
        <v>0.0</v>
      </c>
      <c r="AL12" s="106">
        <v>0.0</v>
      </c>
      <c r="AM12" s="106">
        <v>0.0</v>
      </c>
      <c r="AN12" s="106">
        <v>0.0</v>
      </c>
      <c r="AO12" s="106">
        <v>0.0</v>
      </c>
      <c r="AP12" s="106">
        <v>0.0</v>
      </c>
      <c r="AQ12" s="106">
        <v>0.0</v>
      </c>
      <c r="AR12" s="106">
        <v>0.0</v>
      </c>
      <c r="AS12" s="106">
        <v>0.0</v>
      </c>
      <c r="AT12" s="106">
        <v>0.0</v>
      </c>
      <c r="AU12" s="106">
        <v>0.0</v>
      </c>
      <c r="AV12" s="106">
        <v>0.0</v>
      </c>
      <c r="AW12" s="106">
        <v>0.0</v>
      </c>
      <c r="AX12" s="106">
        <v>0.0</v>
      </c>
      <c r="AY12" s="106">
        <v>0.0</v>
      </c>
      <c r="AZ12" s="106">
        <v>0.0</v>
      </c>
      <c r="BA12" s="106">
        <v>0.0</v>
      </c>
      <c r="BB12" s="106">
        <v>0.0</v>
      </c>
      <c r="BC12" s="106">
        <v>0.0</v>
      </c>
      <c r="BD12" s="106">
        <v>0.0</v>
      </c>
      <c r="BE12" s="106">
        <v>0.0</v>
      </c>
      <c r="BF12" s="106">
        <v>0.0</v>
      </c>
      <c r="BG12" s="106">
        <v>0.0</v>
      </c>
      <c r="BH12" s="106">
        <v>0.0</v>
      </c>
      <c r="BI12" s="106">
        <v>0.0</v>
      </c>
      <c r="BJ12" s="106">
        <v>0.0</v>
      </c>
      <c r="BK12" s="106">
        <v>0.0</v>
      </c>
      <c r="BL12" s="106">
        <v>0.0</v>
      </c>
      <c r="BM12" s="106">
        <v>0.0</v>
      </c>
      <c r="BN12" s="106">
        <v>0.0</v>
      </c>
      <c r="BO12" s="106">
        <v>0.0</v>
      </c>
      <c r="BP12" s="106">
        <v>0.0</v>
      </c>
      <c r="BQ12" s="106">
        <v>0.0</v>
      </c>
      <c r="BR12" s="106">
        <v>0.0</v>
      </c>
      <c r="BS12" s="106">
        <v>0.0</v>
      </c>
      <c r="BT12" s="106">
        <v>0.0</v>
      </c>
      <c r="BU12" s="106">
        <v>0.0</v>
      </c>
      <c r="BV12" s="106">
        <v>0.0</v>
      </c>
      <c r="BW12" s="106">
        <v>0.0</v>
      </c>
      <c r="BX12" s="106">
        <v>0.0</v>
      </c>
      <c r="BY12" s="106">
        <v>0.0</v>
      </c>
      <c r="BZ12" s="106">
        <v>0.0</v>
      </c>
      <c r="CA12" s="106">
        <v>0.0</v>
      </c>
      <c r="CB12" s="106">
        <v>0.0</v>
      </c>
      <c r="CC12" s="106">
        <v>0.0</v>
      </c>
      <c r="CD12" s="106">
        <v>0.0</v>
      </c>
      <c r="CE12" s="106">
        <v>0.0</v>
      </c>
      <c r="CF12" s="106">
        <v>0.0</v>
      </c>
      <c r="CG12" s="106">
        <v>0.0</v>
      </c>
      <c r="CH12" s="106">
        <v>0.0</v>
      </c>
      <c r="CI12" s="106">
        <v>0.0</v>
      </c>
      <c r="CJ12" s="106">
        <v>0.0</v>
      </c>
      <c r="CK12" s="106">
        <v>0.0</v>
      </c>
      <c r="CL12" s="106">
        <v>0.0</v>
      </c>
      <c r="CM12" s="106">
        <v>0.0</v>
      </c>
      <c r="CN12" s="106">
        <v>0.0</v>
      </c>
      <c r="CO12" s="106">
        <v>0.0</v>
      </c>
      <c r="CP12" s="106">
        <v>0.0</v>
      </c>
      <c r="CQ12" s="106">
        <v>0.0</v>
      </c>
      <c r="CR12" s="106">
        <v>0.0</v>
      </c>
      <c r="CS12" s="106">
        <v>0.0</v>
      </c>
      <c r="CT12" s="106">
        <v>0.0</v>
      </c>
      <c r="CU12" s="106">
        <v>0.0</v>
      </c>
      <c r="CV12" s="106">
        <v>0.0</v>
      </c>
      <c r="CW12" s="106">
        <v>0.0</v>
      </c>
      <c r="CX12" s="106">
        <v>0.0</v>
      </c>
      <c r="CY12" s="106">
        <v>0.0</v>
      </c>
      <c r="CZ12" s="106">
        <v>0.0</v>
      </c>
      <c r="DA12" s="106">
        <v>0.0</v>
      </c>
      <c r="DB12" s="106">
        <v>0.0</v>
      </c>
      <c r="DC12" s="106">
        <v>0.0</v>
      </c>
      <c r="DD12" s="106">
        <v>0.0</v>
      </c>
      <c r="DE12" s="106">
        <v>0.0</v>
      </c>
      <c r="DF12" s="106">
        <v>0.0</v>
      </c>
      <c r="DG12" s="106">
        <v>0.0</v>
      </c>
      <c r="DH12" s="106">
        <v>0.0</v>
      </c>
      <c r="DI12" s="106">
        <v>0.0</v>
      </c>
      <c r="DJ12" s="106">
        <v>0.0</v>
      </c>
      <c r="DK12" s="106">
        <v>0.0</v>
      </c>
      <c r="DL12" s="106">
        <v>0.0</v>
      </c>
      <c r="DM12" s="106">
        <v>0.0</v>
      </c>
      <c r="DN12" s="106">
        <v>0.0</v>
      </c>
      <c r="DO12" s="106">
        <v>0.0</v>
      </c>
      <c r="DP12" s="106">
        <v>0.0</v>
      </c>
      <c r="DQ12" s="106">
        <v>0.0</v>
      </c>
      <c r="DR12" s="106">
        <v>0.0</v>
      </c>
      <c r="DS12" s="106">
        <v>0.0</v>
      </c>
      <c r="DT12" s="106">
        <v>0.0</v>
      </c>
      <c r="DU12" s="106">
        <v>0.0</v>
      </c>
      <c r="DV12" s="106">
        <v>0.0</v>
      </c>
      <c r="DW12" s="106">
        <v>0.0</v>
      </c>
      <c r="DX12" s="106">
        <v>0.0</v>
      </c>
      <c r="DY12" s="106">
        <v>0.0</v>
      </c>
      <c r="DZ12" s="106">
        <v>0.0</v>
      </c>
      <c r="EA12" s="106">
        <v>0.0</v>
      </c>
      <c r="EB12" s="106">
        <v>0.0</v>
      </c>
      <c r="EC12" s="106">
        <v>0.0</v>
      </c>
      <c r="ED12" s="106">
        <v>0.0</v>
      </c>
      <c r="EE12" s="106">
        <v>0.0</v>
      </c>
      <c r="EF12" s="106">
        <v>0.0</v>
      </c>
      <c r="EG12" s="106">
        <v>0.0</v>
      </c>
      <c r="EH12" s="106">
        <v>0.0</v>
      </c>
      <c r="EI12" s="106">
        <v>0.0</v>
      </c>
      <c r="EJ12" s="106">
        <v>0.0</v>
      </c>
      <c r="EK12" s="106">
        <v>0.0</v>
      </c>
      <c r="EL12" s="106">
        <v>0.0</v>
      </c>
      <c r="EM12" s="106">
        <v>0.0</v>
      </c>
      <c r="EN12" s="106">
        <v>0.0</v>
      </c>
      <c r="EO12" s="106">
        <v>0.0</v>
      </c>
      <c r="EP12" s="106">
        <v>0.0</v>
      </c>
      <c r="EQ12" s="106">
        <v>0.0</v>
      </c>
      <c r="ER12" s="106">
        <v>0.0</v>
      </c>
      <c r="ES12" s="106">
        <v>0.0</v>
      </c>
      <c r="ET12" s="106">
        <v>0.0</v>
      </c>
      <c r="EU12" s="106">
        <v>0.0</v>
      </c>
      <c r="EV12" s="106">
        <v>0.0</v>
      </c>
      <c r="EW12" s="106">
        <v>0.0</v>
      </c>
      <c r="EX12" s="106">
        <v>0.0</v>
      </c>
      <c r="EY12" s="106">
        <v>0.0</v>
      </c>
      <c r="EZ12" s="106">
        <v>0.0</v>
      </c>
      <c r="FA12" s="106">
        <v>0.0</v>
      </c>
      <c r="FB12" s="106">
        <v>0.0</v>
      </c>
      <c r="FC12" s="106">
        <v>0.0</v>
      </c>
      <c r="FD12" s="106">
        <v>0.0</v>
      </c>
      <c r="FE12" s="106">
        <v>0.0</v>
      </c>
      <c r="FF12" s="106">
        <v>0.0</v>
      </c>
      <c r="FG12" s="106">
        <v>0.0</v>
      </c>
      <c r="FH12" s="106">
        <v>0.0</v>
      </c>
      <c r="FI12" s="106">
        <v>0.0</v>
      </c>
      <c r="FJ12" s="106">
        <v>0.0</v>
      </c>
      <c r="FK12" s="106">
        <v>0.0</v>
      </c>
      <c r="FL12" s="106">
        <v>0.0</v>
      </c>
      <c r="FM12" s="106">
        <v>0.0</v>
      </c>
      <c r="FN12" s="106">
        <v>0.0</v>
      </c>
      <c r="FO12" s="106">
        <v>0.0</v>
      </c>
      <c r="FP12" s="106">
        <v>0.0</v>
      </c>
      <c r="FQ12" s="106">
        <v>0.0</v>
      </c>
      <c r="FR12" s="106">
        <v>0.0</v>
      </c>
      <c r="FS12" s="106">
        <v>0.0</v>
      </c>
      <c r="FT12" s="106">
        <v>0.0</v>
      </c>
      <c r="FU12" s="106">
        <v>0.0</v>
      </c>
      <c r="FV12" s="106">
        <v>0.0</v>
      </c>
      <c r="FW12" s="106">
        <v>0.0</v>
      </c>
      <c r="FX12" s="106">
        <v>0.0</v>
      </c>
      <c r="FY12" s="106">
        <v>0.0</v>
      </c>
      <c r="FZ12" s="106">
        <v>0.0</v>
      </c>
      <c r="GA12" s="106">
        <v>0.0</v>
      </c>
      <c r="GB12" s="106">
        <v>0.0</v>
      </c>
      <c r="GC12" s="106">
        <v>0.0</v>
      </c>
      <c r="GD12" s="106">
        <v>0.0</v>
      </c>
      <c r="GE12" s="106">
        <v>0.0</v>
      </c>
      <c r="GF12" s="106">
        <v>0.0</v>
      </c>
      <c r="GG12" s="106">
        <v>0.0</v>
      </c>
      <c r="GH12" s="106">
        <v>0.0</v>
      </c>
      <c r="GI12" s="106">
        <v>0.0</v>
      </c>
      <c r="GJ12" s="106">
        <v>0.0</v>
      </c>
      <c r="GK12" s="106">
        <v>0.0</v>
      </c>
      <c r="GL12" s="106">
        <v>0.0</v>
      </c>
      <c r="GM12" s="106">
        <v>0.0</v>
      </c>
      <c r="GN12" s="106">
        <v>0.0</v>
      </c>
      <c r="GO12" s="106">
        <v>0.0</v>
      </c>
      <c r="GP12" s="106">
        <v>0.0</v>
      </c>
      <c r="GQ12" s="106">
        <v>0.0</v>
      </c>
      <c r="GR12" s="106">
        <v>0.0</v>
      </c>
      <c r="GS12" s="106">
        <v>0.0</v>
      </c>
      <c r="GT12" s="106">
        <v>0.0</v>
      </c>
      <c r="GU12" s="106">
        <v>0.0</v>
      </c>
      <c r="GV12" s="106">
        <v>0.0</v>
      </c>
      <c r="GW12" s="106">
        <v>0.0</v>
      </c>
      <c r="GX12" s="106">
        <v>0.0</v>
      </c>
      <c r="GY12" s="106">
        <v>0.0</v>
      </c>
      <c r="GZ12" s="106">
        <v>0.0</v>
      </c>
      <c r="HA12" s="106">
        <v>0.0</v>
      </c>
      <c r="HB12" s="106">
        <v>0.0</v>
      </c>
      <c r="HC12" s="106">
        <v>0.0</v>
      </c>
      <c r="HD12" s="106">
        <v>0.0</v>
      </c>
      <c r="HE12" s="106">
        <v>0.0</v>
      </c>
      <c r="HF12" s="106">
        <v>0.0</v>
      </c>
      <c r="HG12" s="106">
        <v>0.0</v>
      </c>
      <c r="HH12" s="106">
        <v>0.0</v>
      </c>
      <c r="HI12" s="106">
        <v>0.0</v>
      </c>
      <c r="HJ12" s="106">
        <v>0.0</v>
      </c>
      <c r="HK12" s="106">
        <v>0.0</v>
      </c>
      <c r="HL12" s="106">
        <v>0.0</v>
      </c>
      <c r="HM12" s="106">
        <v>0.0</v>
      </c>
      <c r="HN12" s="106">
        <v>0.0</v>
      </c>
      <c r="HO12" s="106">
        <v>0.0</v>
      </c>
      <c r="HP12" s="106">
        <v>0.0</v>
      </c>
      <c r="HQ12" s="106">
        <v>0.0</v>
      </c>
      <c r="HR12" s="106">
        <v>0.0</v>
      </c>
      <c r="HS12" s="106">
        <v>0.0</v>
      </c>
      <c r="HT12" s="106">
        <v>0.0</v>
      </c>
      <c r="HU12" s="106">
        <v>0.0</v>
      </c>
      <c r="HV12" s="106">
        <v>0.0</v>
      </c>
      <c r="HW12" s="106">
        <v>0.0</v>
      </c>
      <c r="HX12" s="106">
        <v>0.0</v>
      </c>
      <c r="HY12" s="106">
        <v>0.0</v>
      </c>
      <c r="HZ12" s="106">
        <v>0.0</v>
      </c>
      <c r="IA12" s="106">
        <v>0.0</v>
      </c>
      <c r="IB12" s="106">
        <v>0.0</v>
      </c>
      <c r="IC12" s="106">
        <v>0.0</v>
      </c>
      <c r="ID12" s="106">
        <v>0.0</v>
      </c>
      <c r="IE12" s="106">
        <v>0.0</v>
      </c>
      <c r="IF12" s="106">
        <v>0.0</v>
      </c>
      <c r="IG12" s="106">
        <v>0.0</v>
      </c>
      <c r="IH12" s="106">
        <v>0.0</v>
      </c>
      <c r="II12" s="106">
        <v>0.0</v>
      </c>
      <c r="IJ12" s="106">
        <v>0.0</v>
      </c>
      <c r="IK12" s="106">
        <v>0.0</v>
      </c>
      <c r="IL12" s="106">
        <v>0.0</v>
      </c>
      <c r="IM12" s="106">
        <v>0.0</v>
      </c>
      <c r="IN12" s="106">
        <v>0.0</v>
      </c>
      <c r="IO12" s="106">
        <v>0.0</v>
      </c>
      <c r="IP12" s="106">
        <v>0.0</v>
      </c>
      <c r="IQ12" s="106">
        <v>0.0</v>
      </c>
      <c r="IR12" s="106">
        <v>0.0</v>
      </c>
      <c r="IS12" s="106">
        <v>0.0</v>
      </c>
      <c r="IT12" s="106">
        <v>0.0</v>
      </c>
      <c r="IU12" s="106">
        <v>0.0</v>
      </c>
      <c r="IV12" s="106">
        <v>0.0</v>
      </c>
      <c r="IW12" s="106">
        <v>0.0</v>
      </c>
      <c r="IX12" s="106">
        <v>0.0</v>
      </c>
      <c r="IY12" s="106">
        <v>0.0</v>
      </c>
      <c r="IZ12" s="106">
        <v>0.0</v>
      </c>
      <c r="JA12" s="106">
        <v>0.0</v>
      </c>
      <c r="JB12" s="106">
        <v>0.0</v>
      </c>
      <c r="JC12" s="106">
        <v>0.0</v>
      </c>
      <c r="JD12" s="106">
        <v>0.0</v>
      </c>
      <c r="JE12" s="106">
        <v>0.0</v>
      </c>
      <c r="JF12" s="106">
        <v>0.0</v>
      </c>
      <c r="JG12" s="106">
        <v>0.0</v>
      </c>
      <c r="JH12" s="106">
        <v>0.0</v>
      </c>
      <c r="JI12" s="106">
        <v>0.0</v>
      </c>
      <c r="JJ12" s="106">
        <v>0.0</v>
      </c>
      <c r="JK12" s="106">
        <v>0.0</v>
      </c>
    </row>
    <row r="13">
      <c r="A13" s="91">
        <v>2003.0</v>
      </c>
      <c r="B13" s="106">
        <v>0.0</v>
      </c>
      <c r="C13" s="106">
        <v>0.0</v>
      </c>
      <c r="D13" s="106">
        <v>0.0</v>
      </c>
      <c r="E13" s="106">
        <v>0.0</v>
      </c>
      <c r="F13" s="106">
        <v>0.0</v>
      </c>
      <c r="G13" s="106">
        <v>0.0</v>
      </c>
      <c r="H13" s="106">
        <v>0.0</v>
      </c>
      <c r="I13" s="106">
        <v>0.0</v>
      </c>
      <c r="J13" s="106">
        <v>0.0</v>
      </c>
      <c r="K13" s="106">
        <v>0.0</v>
      </c>
      <c r="L13" s="106">
        <v>0.0</v>
      </c>
      <c r="M13" s="106">
        <v>0.0</v>
      </c>
      <c r="N13" s="106">
        <v>0.0</v>
      </c>
      <c r="O13" s="106">
        <v>0.0</v>
      </c>
      <c r="P13" s="106">
        <v>0.0</v>
      </c>
      <c r="Q13" s="106">
        <v>0.0</v>
      </c>
      <c r="R13" s="106">
        <v>0.0</v>
      </c>
      <c r="S13" s="106">
        <v>0.0</v>
      </c>
      <c r="T13" s="106">
        <v>0.0</v>
      </c>
      <c r="U13" s="106">
        <v>0.0</v>
      </c>
      <c r="V13" s="106">
        <v>0.0</v>
      </c>
      <c r="W13" s="106">
        <v>0.0</v>
      </c>
      <c r="X13" s="106">
        <v>0.0</v>
      </c>
      <c r="Y13" s="106">
        <v>0.0</v>
      </c>
      <c r="Z13" s="106">
        <v>0.0</v>
      </c>
      <c r="AA13" s="106">
        <v>0.0</v>
      </c>
      <c r="AB13" s="106">
        <v>0.0</v>
      </c>
      <c r="AC13" s="106">
        <v>0.0</v>
      </c>
      <c r="AD13" s="106">
        <v>0.0</v>
      </c>
      <c r="AE13" s="106">
        <v>0.0</v>
      </c>
      <c r="AF13" s="106">
        <v>0.0</v>
      </c>
      <c r="AG13" s="106">
        <v>0.0</v>
      </c>
      <c r="AH13" s="106">
        <v>0.0</v>
      </c>
      <c r="AI13" s="106">
        <v>0.0</v>
      </c>
      <c r="AJ13" s="106">
        <v>0.0</v>
      </c>
      <c r="AK13" s="106">
        <v>0.0</v>
      </c>
      <c r="AL13" s="106">
        <v>0.0</v>
      </c>
      <c r="AM13" s="106">
        <v>0.0</v>
      </c>
      <c r="AN13" s="106">
        <v>0.0</v>
      </c>
      <c r="AO13" s="106">
        <v>0.0</v>
      </c>
      <c r="AP13" s="106">
        <v>0.0</v>
      </c>
      <c r="AQ13" s="106">
        <v>0.0</v>
      </c>
      <c r="AR13" s="106">
        <v>0.0</v>
      </c>
      <c r="AS13" s="106">
        <v>0.0</v>
      </c>
      <c r="AT13" s="106">
        <v>0.0</v>
      </c>
      <c r="AU13" s="106">
        <v>0.0</v>
      </c>
      <c r="AV13" s="106">
        <v>0.0</v>
      </c>
      <c r="AW13" s="106">
        <v>0.0</v>
      </c>
      <c r="AX13" s="106">
        <v>0.0</v>
      </c>
      <c r="AY13" s="106">
        <v>0.0</v>
      </c>
      <c r="AZ13" s="106">
        <v>0.0</v>
      </c>
      <c r="BA13" s="106">
        <v>0.0</v>
      </c>
      <c r="BB13" s="106">
        <v>0.0</v>
      </c>
      <c r="BC13" s="106">
        <v>0.0</v>
      </c>
      <c r="BD13" s="106">
        <v>0.0</v>
      </c>
      <c r="BE13" s="106">
        <v>0.0</v>
      </c>
      <c r="BF13" s="106">
        <v>0.0</v>
      </c>
      <c r="BG13" s="106">
        <v>0.0</v>
      </c>
      <c r="BH13" s="106">
        <v>0.0</v>
      </c>
      <c r="BI13" s="106">
        <v>0.0</v>
      </c>
      <c r="BJ13" s="106">
        <v>0.0</v>
      </c>
      <c r="BK13" s="106">
        <v>0.0</v>
      </c>
      <c r="BL13" s="106">
        <v>0.0</v>
      </c>
      <c r="BM13" s="106">
        <v>0.0</v>
      </c>
      <c r="BN13" s="106">
        <v>0.0</v>
      </c>
      <c r="BO13" s="106">
        <v>0.0</v>
      </c>
      <c r="BP13" s="106">
        <v>0.0</v>
      </c>
      <c r="BQ13" s="106">
        <v>0.0</v>
      </c>
      <c r="BR13" s="106">
        <v>0.0</v>
      </c>
      <c r="BS13" s="106">
        <v>0.0</v>
      </c>
      <c r="BT13" s="106">
        <v>0.0</v>
      </c>
      <c r="BU13" s="106">
        <v>0.0</v>
      </c>
      <c r="BV13" s="106">
        <v>0.0</v>
      </c>
      <c r="BW13" s="106">
        <v>0.0</v>
      </c>
      <c r="BX13" s="106">
        <v>0.0</v>
      </c>
      <c r="BY13" s="106">
        <v>0.0</v>
      </c>
      <c r="BZ13" s="106">
        <v>0.0</v>
      </c>
      <c r="CA13" s="106">
        <v>0.0</v>
      </c>
      <c r="CB13" s="106">
        <v>0.0</v>
      </c>
      <c r="CC13" s="106">
        <v>0.0</v>
      </c>
      <c r="CD13" s="106">
        <v>0.0</v>
      </c>
      <c r="CE13" s="106">
        <v>0.0</v>
      </c>
      <c r="CF13" s="106">
        <v>0.0</v>
      </c>
      <c r="CG13" s="106">
        <v>0.0</v>
      </c>
      <c r="CH13" s="106">
        <v>0.0</v>
      </c>
      <c r="CI13" s="106">
        <v>0.0</v>
      </c>
      <c r="CJ13" s="106">
        <v>0.0</v>
      </c>
      <c r="CK13" s="106">
        <v>0.0</v>
      </c>
      <c r="CL13" s="106">
        <v>0.0</v>
      </c>
      <c r="CM13" s="106">
        <v>0.0</v>
      </c>
      <c r="CN13" s="106">
        <v>0.0</v>
      </c>
      <c r="CO13" s="106">
        <v>0.0</v>
      </c>
      <c r="CP13" s="106">
        <v>0.0</v>
      </c>
      <c r="CQ13" s="106">
        <v>0.0</v>
      </c>
      <c r="CR13" s="106">
        <v>0.0</v>
      </c>
      <c r="CS13" s="106">
        <v>0.0</v>
      </c>
      <c r="CT13" s="106">
        <v>0.0</v>
      </c>
      <c r="CU13" s="106">
        <v>0.0</v>
      </c>
      <c r="CV13" s="106">
        <v>0.0</v>
      </c>
      <c r="CW13" s="106">
        <v>0.0</v>
      </c>
      <c r="CX13" s="106">
        <v>0.0</v>
      </c>
      <c r="CY13" s="106">
        <v>0.0</v>
      </c>
      <c r="CZ13" s="106">
        <v>0.0</v>
      </c>
      <c r="DA13" s="106">
        <v>0.0</v>
      </c>
      <c r="DB13" s="106">
        <v>0.0</v>
      </c>
      <c r="DC13" s="106">
        <v>0.0</v>
      </c>
      <c r="DD13" s="106">
        <v>0.0</v>
      </c>
      <c r="DE13" s="106">
        <v>0.0</v>
      </c>
      <c r="DF13" s="106">
        <v>0.0</v>
      </c>
      <c r="DG13" s="106">
        <v>0.0</v>
      </c>
      <c r="DH13" s="106">
        <v>0.0</v>
      </c>
      <c r="DI13" s="106">
        <v>0.0</v>
      </c>
      <c r="DJ13" s="106">
        <v>0.0</v>
      </c>
      <c r="DK13" s="106">
        <v>0.0</v>
      </c>
      <c r="DL13" s="106">
        <v>0.0</v>
      </c>
      <c r="DM13" s="106">
        <v>0.0</v>
      </c>
      <c r="DN13" s="106">
        <v>0.0</v>
      </c>
      <c r="DO13" s="106">
        <v>0.0</v>
      </c>
      <c r="DP13" s="106">
        <v>0.0</v>
      </c>
      <c r="DQ13" s="106">
        <v>0.0</v>
      </c>
      <c r="DR13" s="106">
        <v>0.0</v>
      </c>
      <c r="DS13" s="106">
        <v>0.0</v>
      </c>
      <c r="DT13" s="106">
        <v>0.0</v>
      </c>
      <c r="DU13" s="106">
        <v>0.0</v>
      </c>
      <c r="DV13" s="106">
        <v>0.0</v>
      </c>
      <c r="DW13" s="106">
        <v>0.0</v>
      </c>
      <c r="DX13" s="106">
        <v>0.0</v>
      </c>
      <c r="DY13" s="106">
        <v>0.0</v>
      </c>
      <c r="DZ13" s="106">
        <v>0.0</v>
      </c>
      <c r="EA13" s="106">
        <v>0.0</v>
      </c>
      <c r="EB13" s="106">
        <v>0.0</v>
      </c>
      <c r="EC13" s="106">
        <v>0.0</v>
      </c>
      <c r="ED13" s="106">
        <v>0.0</v>
      </c>
      <c r="EE13" s="106">
        <v>0.0</v>
      </c>
      <c r="EF13" s="106">
        <v>0.0</v>
      </c>
      <c r="EG13" s="106">
        <v>0.0</v>
      </c>
      <c r="EH13" s="106">
        <v>0.0</v>
      </c>
      <c r="EI13" s="106">
        <v>0.0</v>
      </c>
      <c r="EJ13" s="106">
        <v>0.0</v>
      </c>
      <c r="EK13" s="106">
        <v>0.0</v>
      </c>
      <c r="EL13" s="106">
        <v>0.0</v>
      </c>
      <c r="EM13" s="106">
        <v>0.0</v>
      </c>
      <c r="EN13" s="106">
        <v>0.0</v>
      </c>
      <c r="EO13" s="106">
        <v>0.0</v>
      </c>
      <c r="EP13" s="106">
        <v>0.0</v>
      </c>
      <c r="EQ13" s="106">
        <v>0.0</v>
      </c>
      <c r="ER13" s="106">
        <v>0.0</v>
      </c>
      <c r="ES13" s="106">
        <v>0.0</v>
      </c>
      <c r="ET13" s="106">
        <v>0.0</v>
      </c>
      <c r="EU13" s="106">
        <v>0.0</v>
      </c>
      <c r="EV13" s="106">
        <v>0.0</v>
      </c>
      <c r="EW13" s="106">
        <v>0.0</v>
      </c>
      <c r="EX13" s="106">
        <v>0.0</v>
      </c>
      <c r="EY13" s="106">
        <v>0.0</v>
      </c>
      <c r="EZ13" s="106">
        <v>0.0</v>
      </c>
      <c r="FA13" s="106">
        <v>0.0</v>
      </c>
      <c r="FB13" s="106">
        <v>0.0</v>
      </c>
      <c r="FC13" s="106">
        <v>0.0</v>
      </c>
      <c r="FD13" s="106">
        <v>0.0</v>
      </c>
      <c r="FE13" s="106">
        <v>0.0</v>
      </c>
      <c r="FF13" s="106">
        <v>0.0</v>
      </c>
      <c r="FG13" s="106">
        <v>0.0</v>
      </c>
      <c r="FH13" s="106">
        <v>0.0</v>
      </c>
      <c r="FI13" s="106">
        <v>0.0</v>
      </c>
      <c r="FJ13" s="106">
        <v>0.0</v>
      </c>
      <c r="FK13" s="106">
        <v>0.0</v>
      </c>
      <c r="FL13" s="106">
        <v>0.0</v>
      </c>
      <c r="FM13" s="106">
        <v>0.0</v>
      </c>
      <c r="FN13" s="106">
        <v>0.0</v>
      </c>
      <c r="FO13" s="106">
        <v>0.0</v>
      </c>
      <c r="FP13" s="106">
        <v>0.0</v>
      </c>
      <c r="FQ13" s="106">
        <v>0.0</v>
      </c>
      <c r="FR13" s="106">
        <v>0.0</v>
      </c>
      <c r="FS13" s="106">
        <v>0.0</v>
      </c>
      <c r="FT13" s="106">
        <v>0.0</v>
      </c>
      <c r="FU13" s="106">
        <v>0.0</v>
      </c>
      <c r="FV13" s="106">
        <v>0.0</v>
      </c>
      <c r="FW13" s="106">
        <v>0.0</v>
      </c>
      <c r="FX13" s="106">
        <v>0.0</v>
      </c>
      <c r="FY13" s="106">
        <v>0.0</v>
      </c>
      <c r="FZ13" s="106">
        <v>0.0</v>
      </c>
      <c r="GA13" s="106">
        <v>0.0</v>
      </c>
      <c r="GB13" s="106">
        <v>0.0</v>
      </c>
      <c r="GC13" s="106">
        <v>0.0</v>
      </c>
      <c r="GD13" s="106">
        <v>0.0</v>
      </c>
      <c r="GE13" s="106">
        <v>0.0</v>
      </c>
      <c r="GF13" s="106">
        <v>0.0</v>
      </c>
      <c r="GG13" s="106">
        <v>0.0</v>
      </c>
      <c r="GH13" s="106">
        <v>0.0</v>
      </c>
      <c r="GI13" s="106">
        <v>0.0</v>
      </c>
      <c r="GJ13" s="106">
        <v>0.0</v>
      </c>
      <c r="GK13" s="106">
        <v>0.0</v>
      </c>
      <c r="GL13" s="106">
        <v>0.0</v>
      </c>
      <c r="GM13" s="106">
        <v>0.0</v>
      </c>
      <c r="GN13" s="106">
        <v>0.0</v>
      </c>
      <c r="GO13" s="106">
        <v>0.0</v>
      </c>
      <c r="GP13" s="106">
        <v>0.0</v>
      </c>
      <c r="GQ13" s="106">
        <v>0.0</v>
      </c>
      <c r="GR13" s="106">
        <v>0.0</v>
      </c>
      <c r="GS13" s="106">
        <v>0.0</v>
      </c>
      <c r="GT13" s="106">
        <v>0.0</v>
      </c>
      <c r="GU13" s="106">
        <v>0.0</v>
      </c>
      <c r="GV13" s="106">
        <v>0.0</v>
      </c>
      <c r="GW13" s="106">
        <v>0.0</v>
      </c>
      <c r="GX13" s="106">
        <v>0.0</v>
      </c>
      <c r="GY13" s="106">
        <v>0.0</v>
      </c>
      <c r="GZ13" s="106">
        <v>0.0</v>
      </c>
      <c r="HA13" s="106">
        <v>0.0</v>
      </c>
      <c r="HB13" s="106">
        <v>0.0</v>
      </c>
      <c r="HC13" s="106">
        <v>0.0</v>
      </c>
      <c r="HD13" s="106">
        <v>0.0</v>
      </c>
      <c r="HE13" s="106">
        <v>0.0</v>
      </c>
      <c r="HF13" s="106">
        <v>0.0</v>
      </c>
      <c r="HG13" s="106">
        <v>0.0</v>
      </c>
      <c r="HH13" s="106">
        <v>0.0</v>
      </c>
      <c r="HI13" s="106">
        <v>0.0</v>
      </c>
      <c r="HJ13" s="106">
        <v>0.0</v>
      </c>
      <c r="HK13" s="106">
        <v>0.0</v>
      </c>
      <c r="HL13" s="106">
        <v>0.0</v>
      </c>
      <c r="HM13" s="106">
        <v>0.0</v>
      </c>
      <c r="HN13" s="106">
        <v>0.0</v>
      </c>
      <c r="HO13" s="106">
        <v>0.0</v>
      </c>
      <c r="HP13" s="106">
        <v>0.0</v>
      </c>
      <c r="HQ13" s="106">
        <v>0.0</v>
      </c>
      <c r="HR13" s="106">
        <v>0.0</v>
      </c>
      <c r="HS13" s="106">
        <v>0.0</v>
      </c>
      <c r="HT13" s="106">
        <v>0.0</v>
      </c>
      <c r="HU13" s="106">
        <v>0.0</v>
      </c>
      <c r="HV13" s="106">
        <v>0.0</v>
      </c>
      <c r="HW13" s="106">
        <v>0.0</v>
      </c>
      <c r="HX13" s="106">
        <v>0.0</v>
      </c>
      <c r="HY13" s="106">
        <v>0.0</v>
      </c>
      <c r="HZ13" s="106">
        <v>0.0</v>
      </c>
      <c r="IA13" s="106">
        <v>0.0</v>
      </c>
      <c r="IB13" s="106">
        <v>0.0</v>
      </c>
      <c r="IC13" s="106">
        <v>0.0</v>
      </c>
      <c r="ID13" s="106">
        <v>0.0</v>
      </c>
      <c r="IE13" s="106">
        <v>0.0</v>
      </c>
      <c r="IF13" s="106">
        <v>0.0</v>
      </c>
      <c r="IG13" s="106">
        <v>0.0</v>
      </c>
      <c r="IH13" s="106">
        <v>0.0</v>
      </c>
      <c r="II13" s="106">
        <v>0.0</v>
      </c>
      <c r="IJ13" s="106">
        <v>0.0</v>
      </c>
      <c r="IK13" s="106">
        <v>0.0</v>
      </c>
      <c r="IL13" s="106">
        <v>0.0</v>
      </c>
      <c r="IM13" s="106">
        <v>0.0</v>
      </c>
      <c r="IN13" s="106">
        <v>0.0</v>
      </c>
      <c r="IO13" s="106">
        <v>0.0</v>
      </c>
      <c r="IP13" s="106">
        <v>0.0</v>
      </c>
      <c r="IQ13" s="106">
        <v>0.0</v>
      </c>
      <c r="IR13" s="106">
        <v>0.0</v>
      </c>
      <c r="IS13" s="106">
        <v>0.0</v>
      </c>
      <c r="IT13" s="106">
        <v>0.0</v>
      </c>
      <c r="IU13" s="106">
        <v>0.0</v>
      </c>
      <c r="IV13" s="106">
        <v>0.0</v>
      </c>
      <c r="IW13" s="106">
        <v>0.0</v>
      </c>
      <c r="IX13" s="106">
        <v>0.0</v>
      </c>
      <c r="IY13" s="106">
        <v>0.0</v>
      </c>
      <c r="IZ13" s="106">
        <v>0.0</v>
      </c>
      <c r="JA13" s="106">
        <v>0.0</v>
      </c>
      <c r="JB13" s="106">
        <v>0.0</v>
      </c>
      <c r="JC13" s="106">
        <v>0.0</v>
      </c>
      <c r="JD13" s="106">
        <v>0.0</v>
      </c>
      <c r="JE13" s="106">
        <v>0.0</v>
      </c>
      <c r="JF13" s="106">
        <v>0.0</v>
      </c>
      <c r="JG13" s="106">
        <v>0.0</v>
      </c>
      <c r="JH13" s="106">
        <v>0.0</v>
      </c>
      <c r="JI13" s="106">
        <v>0.0</v>
      </c>
      <c r="JJ13" s="106">
        <v>0.0</v>
      </c>
      <c r="JK13" s="106">
        <v>0.0</v>
      </c>
    </row>
    <row r="14">
      <c r="A14" s="91">
        <v>2004.0</v>
      </c>
      <c r="B14" s="106">
        <v>0.0</v>
      </c>
      <c r="C14" s="106">
        <v>0.0</v>
      </c>
      <c r="D14" s="106">
        <v>0.0</v>
      </c>
      <c r="E14" s="106">
        <v>0.0</v>
      </c>
      <c r="F14" s="106">
        <v>0.0</v>
      </c>
      <c r="G14" s="106">
        <v>0.0</v>
      </c>
      <c r="H14" s="106">
        <v>0.0</v>
      </c>
      <c r="I14" s="106">
        <v>0.0</v>
      </c>
      <c r="J14" s="106">
        <v>0.0</v>
      </c>
      <c r="K14" s="106">
        <v>0.0</v>
      </c>
      <c r="L14" s="106">
        <v>0.0</v>
      </c>
      <c r="M14" s="106">
        <v>0.0</v>
      </c>
      <c r="N14" s="106">
        <v>0.0</v>
      </c>
      <c r="O14" s="106">
        <v>0.0</v>
      </c>
      <c r="P14" s="106">
        <v>0.0</v>
      </c>
      <c r="Q14" s="106">
        <v>0.0</v>
      </c>
      <c r="R14" s="106">
        <v>0.0</v>
      </c>
      <c r="S14" s="106">
        <v>0.0</v>
      </c>
      <c r="T14" s="106">
        <v>0.0</v>
      </c>
      <c r="U14" s="106">
        <v>0.0</v>
      </c>
      <c r="V14" s="106">
        <v>0.0</v>
      </c>
      <c r="W14" s="106">
        <v>0.0</v>
      </c>
      <c r="X14" s="106">
        <v>0.0</v>
      </c>
      <c r="Y14" s="106">
        <v>0.0</v>
      </c>
      <c r="Z14" s="106">
        <v>0.0</v>
      </c>
      <c r="AA14" s="106">
        <v>0.0</v>
      </c>
      <c r="AB14" s="106">
        <v>0.0</v>
      </c>
      <c r="AC14" s="106">
        <v>0.0</v>
      </c>
      <c r="AD14" s="106">
        <v>0.0</v>
      </c>
      <c r="AE14" s="106">
        <v>0.0</v>
      </c>
      <c r="AF14" s="106">
        <v>0.0</v>
      </c>
      <c r="AG14" s="106">
        <v>0.0</v>
      </c>
      <c r="AH14" s="106">
        <v>0.0</v>
      </c>
      <c r="AI14" s="106">
        <v>0.0</v>
      </c>
      <c r="AJ14" s="106">
        <v>0.0</v>
      </c>
      <c r="AK14" s="106">
        <v>0.0</v>
      </c>
      <c r="AL14" s="106">
        <v>0.0</v>
      </c>
      <c r="AM14" s="106">
        <v>0.0</v>
      </c>
      <c r="AN14" s="106">
        <v>0.0</v>
      </c>
      <c r="AO14" s="106">
        <v>0.0</v>
      </c>
      <c r="AP14" s="106">
        <v>0.0</v>
      </c>
      <c r="AQ14" s="106">
        <v>0.0</v>
      </c>
      <c r="AR14" s="106">
        <v>0.0</v>
      </c>
      <c r="AS14" s="106">
        <v>0.0</v>
      </c>
      <c r="AT14" s="106">
        <v>0.0</v>
      </c>
      <c r="AU14" s="106">
        <v>0.0</v>
      </c>
      <c r="AV14" s="106">
        <v>0.0</v>
      </c>
      <c r="AW14" s="106">
        <v>0.0</v>
      </c>
      <c r="AX14" s="106">
        <v>0.0</v>
      </c>
      <c r="AY14" s="106">
        <v>0.0</v>
      </c>
      <c r="AZ14" s="106">
        <v>0.0</v>
      </c>
      <c r="BA14" s="106">
        <v>0.0</v>
      </c>
      <c r="BB14" s="106">
        <v>0.0</v>
      </c>
      <c r="BC14" s="106">
        <v>0.0</v>
      </c>
      <c r="BD14" s="106">
        <v>0.0</v>
      </c>
      <c r="BE14" s="106">
        <v>0.0</v>
      </c>
      <c r="BF14" s="106">
        <v>0.0</v>
      </c>
      <c r="BG14" s="106">
        <v>0.0</v>
      </c>
      <c r="BH14" s="106">
        <v>0.0</v>
      </c>
      <c r="BI14" s="106">
        <v>0.0</v>
      </c>
      <c r="BJ14" s="106">
        <v>0.0</v>
      </c>
      <c r="BK14" s="106">
        <v>0.0</v>
      </c>
      <c r="BL14" s="106">
        <v>0.0</v>
      </c>
      <c r="BM14" s="106">
        <v>0.0</v>
      </c>
      <c r="BN14" s="106">
        <v>0.0</v>
      </c>
      <c r="BO14" s="106">
        <v>0.0</v>
      </c>
      <c r="BP14" s="106">
        <v>0.0</v>
      </c>
      <c r="BQ14" s="106">
        <v>0.0</v>
      </c>
      <c r="BR14" s="106">
        <v>0.0</v>
      </c>
      <c r="BS14" s="106">
        <v>0.0</v>
      </c>
      <c r="BT14" s="106">
        <v>0.0</v>
      </c>
      <c r="BU14" s="106">
        <v>0.0</v>
      </c>
      <c r="BV14" s="106">
        <v>0.0</v>
      </c>
      <c r="BW14" s="106">
        <v>0.0</v>
      </c>
      <c r="BX14" s="106">
        <v>0.0</v>
      </c>
      <c r="BY14" s="106">
        <v>0.0</v>
      </c>
      <c r="BZ14" s="106">
        <v>0.0</v>
      </c>
      <c r="CA14" s="106">
        <v>0.0</v>
      </c>
      <c r="CB14" s="106">
        <v>0.0</v>
      </c>
      <c r="CC14" s="106">
        <v>0.0</v>
      </c>
      <c r="CD14" s="106">
        <v>0.0</v>
      </c>
      <c r="CE14" s="106">
        <v>0.0</v>
      </c>
      <c r="CF14" s="106">
        <v>0.0</v>
      </c>
      <c r="CG14" s="106">
        <v>0.0</v>
      </c>
      <c r="CH14" s="106">
        <v>0.0</v>
      </c>
      <c r="CI14" s="106">
        <v>0.0</v>
      </c>
      <c r="CJ14" s="106">
        <v>0.0</v>
      </c>
      <c r="CK14" s="106">
        <v>0.0</v>
      </c>
      <c r="CL14" s="106">
        <v>0.0</v>
      </c>
      <c r="CM14" s="106">
        <v>0.0</v>
      </c>
      <c r="CN14" s="106">
        <v>0.0</v>
      </c>
      <c r="CO14" s="106">
        <v>0.0</v>
      </c>
      <c r="CP14" s="106">
        <v>0.0</v>
      </c>
      <c r="CQ14" s="106">
        <v>0.0</v>
      </c>
      <c r="CR14" s="106">
        <v>0.0</v>
      </c>
      <c r="CS14" s="106">
        <v>0.0</v>
      </c>
      <c r="CT14" s="106">
        <v>0.0</v>
      </c>
      <c r="CU14" s="106">
        <v>0.0</v>
      </c>
      <c r="CV14" s="106">
        <v>0.0</v>
      </c>
      <c r="CW14" s="106">
        <v>0.0</v>
      </c>
      <c r="CX14" s="106">
        <v>0.0</v>
      </c>
      <c r="CY14" s="106">
        <v>0.0</v>
      </c>
      <c r="CZ14" s="106">
        <v>0.0</v>
      </c>
      <c r="DA14" s="106">
        <v>0.0</v>
      </c>
      <c r="DB14" s="106">
        <v>0.0</v>
      </c>
      <c r="DC14" s="106">
        <v>0.0</v>
      </c>
      <c r="DD14" s="106">
        <v>0.0</v>
      </c>
      <c r="DE14" s="106">
        <v>0.0</v>
      </c>
      <c r="DF14" s="106">
        <v>0.0</v>
      </c>
      <c r="DG14" s="106">
        <v>0.0</v>
      </c>
      <c r="DH14" s="106">
        <v>0.0</v>
      </c>
      <c r="DI14" s="106">
        <v>0.0</v>
      </c>
      <c r="DJ14" s="106">
        <v>0.0</v>
      </c>
      <c r="DK14" s="106">
        <v>0.0</v>
      </c>
      <c r="DL14" s="106">
        <v>0.0</v>
      </c>
      <c r="DM14" s="106">
        <v>0.0</v>
      </c>
      <c r="DN14" s="106">
        <v>0.0</v>
      </c>
      <c r="DO14" s="106">
        <v>0.0</v>
      </c>
      <c r="DP14" s="106">
        <v>0.0</v>
      </c>
      <c r="DQ14" s="106">
        <v>0.0</v>
      </c>
      <c r="DR14" s="106">
        <v>0.0</v>
      </c>
      <c r="DS14" s="106">
        <v>0.0</v>
      </c>
      <c r="DT14" s="106">
        <v>0.0</v>
      </c>
      <c r="DU14" s="106">
        <v>0.0</v>
      </c>
      <c r="DV14" s="106">
        <v>0.0</v>
      </c>
      <c r="DW14" s="106">
        <v>0.0</v>
      </c>
      <c r="DX14" s="106">
        <v>0.0</v>
      </c>
      <c r="DY14" s="106">
        <v>0.0</v>
      </c>
      <c r="DZ14" s="106">
        <v>0.0</v>
      </c>
      <c r="EA14" s="106">
        <v>0.0</v>
      </c>
      <c r="EB14" s="106">
        <v>0.0</v>
      </c>
      <c r="EC14" s="106">
        <v>0.0</v>
      </c>
      <c r="ED14" s="106">
        <v>0.0</v>
      </c>
      <c r="EE14" s="106">
        <v>0.0</v>
      </c>
      <c r="EF14" s="106">
        <v>0.0</v>
      </c>
      <c r="EG14" s="106">
        <v>0.0</v>
      </c>
      <c r="EH14" s="106">
        <v>0.0</v>
      </c>
      <c r="EI14" s="106">
        <v>0.0</v>
      </c>
      <c r="EJ14" s="106">
        <v>0.0</v>
      </c>
      <c r="EK14" s="106">
        <v>0.0</v>
      </c>
      <c r="EL14" s="106">
        <v>0.0</v>
      </c>
      <c r="EM14" s="106">
        <v>0.0</v>
      </c>
      <c r="EN14" s="106">
        <v>0.0</v>
      </c>
      <c r="EO14" s="106">
        <v>0.0</v>
      </c>
      <c r="EP14" s="106">
        <v>0.0</v>
      </c>
      <c r="EQ14" s="106">
        <v>0.0</v>
      </c>
      <c r="ER14" s="106">
        <v>0.0</v>
      </c>
      <c r="ES14" s="106">
        <v>0.0</v>
      </c>
      <c r="ET14" s="106">
        <v>0.0</v>
      </c>
      <c r="EU14" s="106">
        <v>0.0</v>
      </c>
      <c r="EV14" s="106">
        <v>0.0</v>
      </c>
      <c r="EW14" s="106">
        <v>0.0</v>
      </c>
      <c r="EX14" s="106">
        <v>0.0</v>
      </c>
      <c r="EY14" s="106">
        <v>0.0</v>
      </c>
      <c r="EZ14" s="106">
        <v>0.0</v>
      </c>
      <c r="FA14" s="106">
        <v>0.0</v>
      </c>
      <c r="FB14" s="106">
        <v>0.0</v>
      </c>
      <c r="FC14" s="106">
        <v>0.0</v>
      </c>
      <c r="FD14" s="106">
        <v>0.0</v>
      </c>
      <c r="FE14" s="106">
        <v>0.0</v>
      </c>
      <c r="FF14" s="106">
        <v>0.0</v>
      </c>
      <c r="FG14" s="106">
        <v>0.0</v>
      </c>
      <c r="FH14" s="106">
        <v>0.0</v>
      </c>
      <c r="FI14" s="106">
        <v>0.0</v>
      </c>
      <c r="FJ14" s="106">
        <v>0.0</v>
      </c>
      <c r="FK14" s="106">
        <v>0.0</v>
      </c>
      <c r="FL14" s="106">
        <v>0.0</v>
      </c>
      <c r="FM14" s="106">
        <v>0.0</v>
      </c>
      <c r="FN14" s="106">
        <v>0.0</v>
      </c>
      <c r="FO14" s="106">
        <v>0.0</v>
      </c>
      <c r="FP14" s="106">
        <v>0.0</v>
      </c>
      <c r="FQ14" s="106">
        <v>0.0</v>
      </c>
      <c r="FR14" s="106">
        <v>0.0</v>
      </c>
      <c r="FS14" s="106">
        <v>0.0</v>
      </c>
      <c r="FT14" s="106">
        <v>0.0</v>
      </c>
      <c r="FU14" s="106">
        <v>0.0</v>
      </c>
      <c r="FV14" s="106">
        <v>0.0</v>
      </c>
      <c r="FW14" s="106">
        <v>0.0</v>
      </c>
      <c r="FX14" s="106">
        <v>0.0</v>
      </c>
      <c r="FY14" s="106">
        <v>0.0</v>
      </c>
      <c r="FZ14" s="106">
        <v>0.0</v>
      </c>
      <c r="GA14" s="106">
        <v>0.0</v>
      </c>
      <c r="GB14" s="106">
        <v>0.0</v>
      </c>
      <c r="GC14" s="106">
        <v>0.0</v>
      </c>
      <c r="GD14" s="106">
        <v>0.0</v>
      </c>
      <c r="GE14" s="106">
        <v>0.0</v>
      </c>
      <c r="GF14" s="106">
        <v>0.0</v>
      </c>
      <c r="GG14" s="106">
        <v>0.0</v>
      </c>
      <c r="GH14" s="106">
        <v>0.0</v>
      </c>
      <c r="GI14" s="106">
        <v>0.0</v>
      </c>
      <c r="GJ14" s="106">
        <v>0.0</v>
      </c>
      <c r="GK14" s="106">
        <v>0.0</v>
      </c>
      <c r="GL14" s="106">
        <v>0.0</v>
      </c>
      <c r="GM14" s="106">
        <v>0.0</v>
      </c>
      <c r="GN14" s="106">
        <v>0.0</v>
      </c>
      <c r="GO14" s="106">
        <v>0.0</v>
      </c>
      <c r="GP14" s="106">
        <v>0.0</v>
      </c>
      <c r="GQ14" s="106">
        <v>0.0</v>
      </c>
      <c r="GR14" s="106">
        <v>0.0</v>
      </c>
      <c r="GS14" s="106">
        <v>0.0</v>
      </c>
      <c r="GT14" s="106">
        <v>0.0</v>
      </c>
      <c r="GU14" s="106">
        <v>0.0</v>
      </c>
      <c r="GV14" s="106">
        <v>0.0</v>
      </c>
      <c r="GW14" s="106">
        <v>0.0</v>
      </c>
      <c r="GX14" s="106">
        <v>0.0</v>
      </c>
      <c r="GY14" s="106">
        <v>0.0</v>
      </c>
      <c r="GZ14" s="106">
        <v>0.0</v>
      </c>
      <c r="HA14" s="106">
        <v>0.0</v>
      </c>
      <c r="HB14" s="106">
        <v>0.0</v>
      </c>
      <c r="HC14" s="106">
        <v>0.0</v>
      </c>
      <c r="HD14" s="106">
        <v>0.0</v>
      </c>
      <c r="HE14" s="106">
        <v>0.0</v>
      </c>
      <c r="HF14" s="106">
        <v>0.0</v>
      </c>
      <c r="HG14" s="106">
        <v>0.0</v>
      </c>
      <c r="HH14" s="106">
        <v>0.0</v>
      </c>
      <c r="HI14" s="106">
        <v>0.0</v>
      </c>
      <c r="HJ14" s="106">
        <v>0.0</v>
      </c>
      <c r="HK14" s="106">
        <v>0.0</v>
      </c>
      <c r="HL14" s="106">
        <v>0.0</v>
      </c>
      <c r="HM14" s="106">
        <v>0.0</v>
      </c>
      <c r="HN14" s="106">
        <v>0.0</v>
      </c>
      <c r="HO14" s="106">
        <v>0.0</v>
      </c>
      <c r="HP14" s="106">
        <v>0.0</v>
      </c>
      <c r="HQ14" s="106">
        <v>0.0</v>
      </c>
      <c r="HR14" s="106">
        <v>0.0</v>
      </c>
      <c r="HS14" s="106">
        <v>0.0</v>
      </c>
      <c r="HT14" s="106">
        <v>0.0</v>
      </c>
      <c r="HU14" s="106">
        <v>0.0</v>
      </c>
      <c r="HV14" s="106">
        <v>0.0</v>
      </c>
      <c r="HW14" s="106">
        <v>0.0</v>
      </c>
      <c r="HX14" s="106">
        <v>0.0</v>
      </c>
      <c r="HY14" s="106">
        <v>0.0</v>
      </c>
      <c r="HZ14" s="106">
        <v>0.0</v>
      </c>
      <c r="IA14" s="106">
        <v>0.0</v>
      </c>
      <c r="IB14" s="106">
        <v>0.0</v>
      </c>
      <c r="IC14" s="106">
        <v>0.0</v>
      </c>
      <c r="ID14" s="106">
        <v>0.0</v>
      </c>
      <c r="IE14" s="106">
        <v>0.0</v>
      </c>
      <c r="IF14" s="106">
        <v>0.0</v>
      </c>
      <c r="IG14" s="106">
        <v>0.0</v>
      </c>
      <c r="IH14" s="106">
        <v>0.0</v>
      </c>
      <c r="II14" s="106">
        <v>0.0</v>
      </c>
      <c r="IJ14" s="106">
        <v>0.0</v>
      </c>
      <c r="IK14" s="106">
        <v>0.0</v>
      </c>
      <c r="IL14" s="106">
        <v>0.0</v>
      </c>
      <c r="IM14" s="106">
        <v>0.0</v>
      </c>
      <c r="IN14" s="106">
        <v>0.0</v>
      </c>
      <c r="IO14" s="106">
        <v>0.0</v>
      </c>
      <c r="IP14" s="106">
        <v>0.0</v>
      </c>
      <c r="IQ14" s="106">
        <v>0.0</v>
      </c>
      <c r="IR14" s="106">
        <v>0.0</v>
      </c>
      <c r="IS14" s="106">
        <v>0.0</v>
      </c>
      <c r="IT14" s="106">
        <v>0.0</v>
      </c>
      <c r="IU14" s="106">
        <v>0.0</v>
      </c>
      <c r="IV14" s="106">
        <v>0.0</v>
      </c>
      <c r="IW14" s="106">
        <v>0.0</v>
      </c>
      <c r="IX14" s="106">
        <v>0.0</v>
      </c>
      <c r="IY14" s="106">
        <v>0.0</v>
      </c>
      <c r="IZ14" s="106">
        <v>0.0</v>
      </c>
      <c r="JA14" s="106">
        <v>0.0</v>
      </c>
      <c r="JB14" s="106">
        <v>0.0</v>
      </c>
      <c r="JC14" s="106">
        <v>0.0</v>
      </c>
      <c r="JD14" s="106">
        <v>0.0</v>
      </c>
      <c r="JE14" s="106">
        <v>0.0</v>
      </c>
      <c r="JF14" s="106">
        <v>0.0</v>
      </c>
      <c r="JG14" s="106">
        <v>0.0</v>
      </c>
      <c r="JH14" s="106">
        <v>0.0</v>
      </c>
      <c r="JI14" s="106">
        <v>0.0</v>
      </c>
      <c r="JJ14" s="106">
        <v>0.0</v>
      </c>
      <c r="JK14" s="106">
        <v>0.0</v>
      </c>
    </row>
    <row r="15">
      <c r="A15" s="91">
        <v>2005.0</v>
      </c>
      <c r="B15" s="106">
        <v>0.0</v>
      </c>
      <c r="C15" s="106">
        <v>0.0</v>
      </c>
      <c r="D15" s="106">
        <v>0.0</v>
      </c>
      <c r="E15" s="106">
        <v>0.0</v>
      </c>
      <c r="F15" s="106">
        <v>0.0</v>
      </c>
      <c r="G15" s="106">
        <v>0.0</v>
      </c>
      <c r="H15" s="106">
        <v>0.0</v>
      </c>
      <c r="I15" s="106">
        <v>0.0</v>
      </c>
      <c r="J15" s="106">
        <v>0.0</v>
      </c>
      <c r="K15" s="106">
        <v>0.0</v>
      </c>
      <c r="L15" s="106">
        <v>0.0</v>
      </c>
      <c r="M15" s="106">
        <v>0.0</v>
      </c>
      <c r="N15" s="106">
        <v>0.0</v>
      </c>
      <c r="O15" s="106">
        <v>0.0</v>
      </c>
      <c r="P15" s="106">
        <v>0.0</v>
      </c>
      <c r="Q15" s="106">
        <v>0.0</v>
      </c>
      <c r="R15" s="106">
        <v>0.0</v>
      </c>
      <c r="S15" s="106">
        <v>0.0</v>
      </c>
      <c r="T15" s="106">
        <v>0.0</v>
      </c>
      <c r="U15" s="106">
        <v>0.0</v>
      </c>
      <c r="V15" s="106">
        <v>0.0</v>
      </c>
      <c r="W15" s="106">
        <v>0.0</v>
      </c>
      <c r="X15" s="106">
        <v>0.0</v>
      </c>
      <c r="Y15" s="106">
        <v>0.0</v>
      </c>
      <c r="Z15" s="106">
        <v>0.0</v>
      </c>
      <c r="AA15" s="106">
        <v>0.0</v>
      </c>
      <c r="AB15" s="106">
        <v>0.0</v>
      </c>
      <c r="AC15" s="106">
        <v>0.0</v>
      </c>
      <c r="AD15" s="106">
        <v>0.0</v>
      </c>
      <c r="AE15" s="106">
        <v>0.0</v>
      </c>
      <c r="AF15" s="106">
        <v>0.0</v>
      </c>
      <c r="AG15" s="106">
        <v>0.0</v>
      </c>
      <c r="AH15" s="106">
        <v>0.0</v>
      </c>
      <c r="AI15" s="106">
        <v>0.0</v>
      </c>
      <c r="AJ15" s="106">
        <v>0.0</v>
      </c>
      <c r="AK15" s="106">
        <v>0.0</v>
      </c>
      <c r="AL15" s="106">
        <v>0.0</v>
      </c>
      <c r="AM15" s="106">
        <v>0.0</v>
      </c>
      <c r="AN15" s="106">
        <v>0.0</v>
      </c>
      <c r="AO15" s="106">
        <v>0.0</v>
      </c>
      <c r="AP15" s="106">
        <v>0.0</v>
      </c>
      <c r="AQ15" s="106">
        <v>0.0</v>
      </c>
      <c r="AR15" s="106">
        <v>0.0</v>
      </c>
      <c r="AS15" s="106">
        <v>0.0</v>
      </c>
      <c r="AT15" s="106">
        <v>0.0</v>
      </c>
      <c r="AU15" s="106">
        <v>0.0</v>
      </c>
      <c r="AV15" s="106">
        <v>0.0</v>
      </c>
      <c r="AW15" s="106">
        <v>0.0</v>
      </c>
      <c r="AX15" s="106">
        <v>0.0</v>
      </c>
      <c r="AY15" s="106">
        <v>0.0</v>
      </c>
      <c r="AZ15" s="106">
        <v>0.0</v>
      </c>
      <c r="BA15" s="106">
        <v>0.0</v>
      </c>
      <c r="BB15" s="106">
        <v>0.0</v>
      </c>
      <c r="BC15" s="106">
        <v>0.0</v>
      </c>
      <c r="BD15" s="106">
        <v>0.0</v>
      </c>
      <c r="BE15" s="106">
        <v>0.0</v>
      </c>
      <c r="BF15" s="106">
        <v>0.0</v>
      </c>
      <c r="BG15" s="106">
        <v>0.0</v>
      </c>
      <c r="BH15" s="106">
        <v>0.0</v>
      </c>
      <c r="BI15" s="106">
        <v>0.0</v>
      </c>
      <c r="BJ15" s="106">
        <v>0.0</v>
      </c>
      <c r="BK15" s="106">
        <v>0.0</v>
      </c>
      <c r="BL15" s="106">
        <v>0.0</v>
      </c>
      <c r="BM15" s="106">
        <v>0.0</v>
      </c>
      <c r="BN15" s="106">
        <v>0.0</v>
      </c>
      <c r="BO15" s="106">
        <v>0.0</v>
      </c>
      <c r="BP15" s="106">
        <v>0.0</v>
      </c>
      <c r="BQ15" s="106">
        <v>0.0</v>
      </c>
      <c r="BR15" s="106">
        <v>0.0</v>
      </c>
      <c r="BS15" s="106">
        <v>0.0</v>
      </c>
      <c r="BT15" s="106">
        <v>0.0</v>
      </c>
      <c r="BU15" s="106">
        <v>0.0</v>
      </c>
      <c r="BV15" s="106">
        <v>0.0</v>
      </c>
      <c r="BW15" s="106">
        <v>0.0</v>
      </c>
      <c r="BX15" s="106">
        <v>0.0</v>
      </c>
      <c r="BY15" s="106">
        <v>0.0</v>
      </c>
      <c r="BZ15" s="106">
        <v>0.0</v>
      </c>
      <c r="CA15" s="106">
        <v>0.0</v>
      </c>
      <c r="CB15" s="106">
        <v>0.0</v>
      </c>
      <c r="CC15" s="106">
        <v>0.0</v>
      </c>
      <c r="CD15" s="106">
        <v>0.0</v>
      </c>
      <c r="CE15" s="106">
        <v>0.0</v>
      </c>
      <c r="CF15" s="106">
        <v>0.0</v>
      </c>
      <c r="CG15" s="106">
        <v>0.0</v>
      </c>
      <c r="CH15" s="106">
        <v>0.0</v>
      </c>
      <c r="CI15" s="106">
        <v>0.0</v>
      </c>
      <c r="CJ15" s="106">
        <v>0.0</v>
      </c>
      <c r="CK15" s="106">
        <v>0.0</v>
      </c>
      <c r="CL15" s="106">
        <v>0.0</v>
      </c>
      <c r="CM15" s="106">
        <v>0.0</v>
      </c>
      <c r="CN15" s="106">
        <v>0.0</v>
      </c>
      <c r="CO15" s="106">
        <v>0.0</v>
      </c>
      <c r="CP15" s="106">
        <v>0.0</v>
      </c>
      <c r="CQ15" s="106">
        <v>0.0</v>
      </c>
      <c r="CR15" s="106">
        <v>0.0</v>
      </c>
      <c r="CS15" s="106">
        <v>0.0</v>
      </c>
      <c r="CT15" s="106">
        <v>0.0</v>
      </c>
      <c r="CU15" s="106">
        <v>0.0</v>
      </c>
      <c r="CV15" s="106">
        <v>0.0</v>
      </c>
      <c r="CW15" s="106">
        <v>0.0</v>
      </c>
      <c r="CX15" s="106">
        <v>0.0</v>
      </c>
      <c r="CY15" s="106">
        <v>0.0</v>
      </c>
      <c r="CZ15" s="106">
        <v>0.0</v>
      </c>
      <c r="DA15" s="106">
        <v>0.0</v>
      </c>
      <c r="DB15" s="106">
        <v>0.0</v>
      </c>
      <c r="DC15" s="106">
        <v>0.0</v>
      </c>
      <c r="DD15" s="106">
        <v>0.0</v>
      </c>
      <c r="DE15" s="106">
        <v>0.0</v>
      </c>
      <c r="DF15" s="106">
        <v>0.0</v>
      </c>
      <c r="DG15" s="106">
        <v>0.0</v>
      </c>
      <c r="DH15" s="106">
        <v>0.0</v>
      </c>
      <c r="DI15" s="106">
        <v>0.0</v>
      </c>
      <c r="DJ15" s="106">
        <v>0.0</v>
      </c>
      <c r="DK15" s="106">
        <v>0.0</v>
      </c>
      <c r="DL15" s="106">
        <v>0.0</v>
      </c>
      <c r="DM15" s="106">
        <v>0.0</v>
      </c>
      <c r="DN15" s="106">
        <v>0.0</v>
      </c>
      <c r="DO15" s="106">
        <v>0.0</v>
      </c>
      <c r="DP15" s="106">
        <v>0.0</v>
      </c>
      <c r="DQ15" s="106">
        <v>0.0</v>
      </c>
      <c r="DR15" s="106">
        <v>0.0</v>
      </c>
      <c r="DS15" s="106">
        <v>0.0</v>
      </c>
      <c r="DT15" s="106">
        <v>0.0</v>
      </c>
      <c r="DU15" s="106">
        <v>0.0</v>
      </c>
      <c r="DV15" s="106">
        <v>0.0</v>
      </c>
      <c r="DW15" s="106">
        <v>0.0</v>
      </c>
      <c r="DX15" s="106">
        <v>0.0</v>
      </c>
      <c r="DY15" s="106">
        <v>0.0</v>
      </c>
      <c r="DZ15" s="106">
        <v>0.0</v>
      </c>
      <c r="EA15" s="106">
        <v>0.0</v>
      </c>
      <c r="EB15" s="106">
        <v>0.0</v>
      </c>
      <c r="EC15" s="106">
        <v>0.0</v>
      </c>
      <c r="ED15" s="106">
        <v>0.0</v>
      </c>
      <c r="EE15" s="106">
        <v>0.0</v>
      </c>
      <c r="EF15" s="106">
        <v>0.0</v>
      </c>
      <c r="EG15" s="106">
        <v>0.0</v>
      </c>
      <c r="EH15" s="106">
        <v>0.0</v>
      </c>
      <c r="EI15" s="106">
        <v>0.0</v>
      </c>
      <c r="EJ15" s="106">
        <v>0.0</v>
      </c>
      <c r="EK15" s="106">
        <v>0.0</v>
      </c>
      <c r="EL15" s="106">
        <v>0.0</v>
      </c>
      <c r="EM15" s="106">
        <v>0.0</v>
      </c>
      <c r="EN15" s="106">
        <v>0.0</v>
      </c>
      <c r="EO15" s="106">
        <v>0.0</v>
      </c>
      <c r="EP15" s="106">
        <v>0.0</v>
      </c>
      <c r="EQ15" s="106">
        <v>0.0</v>
      </c>
      <c r="ER15" s="106">
        <v>0.0</v>
      </c>
      <c r="ES15" s="106">
        <v>0.0</v>
      </c>
      <c r="ET15" s="106">
        <v>0.0</v>
      </c>
      <c r="EU15" s="106">
        <v>0.0</v>
      </c>
      <c r="EV15" s="106">
        <v>0.0</v>
      </c>
      <c r="EW15" s="106">
        <v>0.0</v>
      </c>
      <c r="EX15" s="106">
        <v>0.0</v>
      </c>
      <c r="EY15" s="106">
        <v>0.0</v>
      </c>
      <c r="EZ15" s="106">
        <v>0.0</v>
      </c>
      <c r="FA15" s="106">
        <v>0.0</v>
      </c>
      <c r="FB15" s="106">
        <v>0.0</v>
      </c>
      <c r="FC15" s="106">
        <v>0.0</v>
      </c>
      <c r="FD15" s="106">
        <v>0.0</v>
      </c>
      <c r="FE15" s="106">
        <v>0.0</v>
      </c>
      <c r="FF15" s="106">
        <v>0.0</v>
      </c>
      <c r="FG15" s="106">
        <v>0.0</v>
      </c>
      <c r="FH15" s="106">
        <v>0.0</v>
      </c>
      <c r="FI15" s="106">
        <v>0.0</v>
      </c>
      <c r="FJ15" s="106">
        <v>0.0</v>
      </c>
      <c r="FK15" s="106">
        <v>0.0</v>
      </c>
      <c r="FL15" s="106">
        <v>0.0</v>
      </c>
      <c r="FM15" s="106">
        <v>0.0</v>
      </c>
      <c r="FN15" s="106">
        <v>0.0</v>
      </c>
      <c r="FO15" s="106">
        <v>0.0</v>
      </c>
      <c r="FP15" s="106">
        <v>0.0</v>
      </c>
      <c r="FQ15" s="106">
        <v>0.0</v>
      </c>
      <c r="FR15" s="106">
        <v>0.0</v>
      </c>
      <c r="FS15" s="106">
        <v>0.0</v>
      </c>
      <c r="FT15" s="106">
        <v>0.0</v>
      </c>
      <c r="FU15" s="106">
        <v>0.0</v>
      </c>
      <c r="FV15" s="106">
        <v>0.0</v>
      </c>
      <c r="FW15" s="106">
        <v>0.0</v>
      </c>
      <c r="FX15" s="106">
        <v>0.0</v>
      </c>
      <c r="FY15" s="106">
        <v>0.0</v>
      </c>
      <c r="FZ15" s="106">
        <v>0.0</v>
      </c>
      <c r="GA15" s="106">
        <v>0.0</v>
      </c>
      <c r="GB15" s="106">
        <v>0.0</v>
      </c>
      <c r="GC15" s="106">
        <v>0.0</v>
      </c>
      <c r="GD15" s="106">
        <v>0.0</v>
      </c>
      <c r="GE15" s="106">
        <v>0.0</v>
      </c>
      <c r="GF15" s="106">
        <v>0.0</v>
      </c>
      <c r="GG15" s="106">
        <v>0.0</v>
      </c>
      <c r="GH15" s="106">
        <v>0.0</v>
      </c>
      <c r="GI15" s="106">
        <v>0.0</v>
      </c>
      <c r="GJ15" s="106">
        <v>0.0</v>
      </c>
      <c r="GK15" s="106">
        <v>0.0</v>
      </c>
      <c r="GL15" s="106">
        <v>0.0</v>
      </c>
      <c r="GM15" s="106">
        <v>0.0</v>
      </c>
      <c r="GN15" s="106">
        <v>0.0</v>
      </c>
      <c r="GO15" s="106">
        <v>0.0</v>
      </c>
      <c r="GP15" s="106">
        <v>0.0</v>
      </c>
      <c r="GQ15" s="106">
        <v>0.0</v>
      </c>
      <c r="GR15" s="106">
        <v>0.0</v>
      </c>
      <c r="GS15" s="106">
        <v>0.0</v>
      </c>
      <c r="GT15" s="106">
        <v>0.0</v>
      </c>
      <c r="GU15" s="106">
        <v>0.0</v>
      </c>
      <c r="GV15" s="106">
        <v>0.0</v>
      </c>
      <c r="GW15" s="106">
        <v>0.0</v>
      </c>
      <c r="GX15" s="106">
        <v>0.0</v>
      </c>
      <c r="GY15" s="106">
        <v>0.0</v>
      </c>
      <c r="GZ15" s="106">
        <v>0.0</v>
      </c>
      <c r="HA15" s="106">
        <v>0.0</v>
      </c>
      <c r="HB15" s="106">
        <v>0.0</v>
      </c>
      <c r="HC15" s="106">
        <v>0.0</v>
      </c>
      <c r="HD15" s="106">
        <v>0.0</v>
      </c>
      <c r="HE15" s="106">
        <v>0.0</v>
      </c>
      <c r="HF15" s="106">
        <v>0.0</v>
      </c>
      <c r="HG15" s="106">
        <v>0.0</v>
      </c>
      <c r="HH15" s="106">
        <v>0.0</v>
      </c>
      <c r="HI15" s="106">
        <v>0.0</v>
      </c>
      <c r="HJ15" s="106">
        <v>0.0</v>
      </c>
      <c r="HK15" s="106">
        <v>0.0</v>
      </c>
      <c r="HL15" s="106">
        <v>0.0</v>
      </c>
      <c r="HM15" s="106">
        <v>0.0</v>
      </c>
      <c r="HN15" s="106">
        <v>0.0</v>
      </c>
      <c r="HO15" s="106">
        <v>0.0</v>
      </c>
      <c r="HP15" s="106">
        <v>0.0</v>
      </c>
      <c r="HQ15" s="106">
        <v>0.0</v>
      </c>
      <c r="HR15" s="106">
        <v>0.0</v>
      </c>
      <c r="HS15" s="106">
        <v>0.0</v>
      </c>
      <c r="HT15" s="106">
        <v>0.0</v>
      </c>
      <c r="HU15" s="106">
        <v>0.0</v>
      </c>
      <c r="HV15" s="106">
        <v>0.0</v>
      </c>
      <c r="HW15" s="106">
        <v>0.0</v>
      </c>
      <c r="HX15" s="106">
        <v>0.0</v>
      </c>
      <c r="HY15" s="106">
        <v>0.0</v>
      </c>
      <c r="HZ15" s="106">
        <v>0.0</v>
      </c>
      <c r="IA15" s="106">
        <v>0.0</v>
      </c>
      <c r="IB15" s="106">
        <v>0.0</v>
      </c>
      <c r="IC15" s="106">
        <v>0.0</v>
      </c>
      <c r="ID15" s="106">
        <v>0.0</v>
      </c>
      <c r="IE15" s="106">
        <v>0.0</v>
      </c>
      <c r="IF15" s="106">
        <v>0.0</v>
      </c>
      <c r="IG15" s="106">
        <v>0.0</v>
      </c>
      <c r="IH15" s="106">
        <v>0.0</v>
      </c>
      <c r="II15" s="106">
        <v>0.0</v>
      </c>
      <c r="IJ15" s="106">
        <v>0.0</v>
      </c>
      <c r="IK15" s="106">
        <v>0.0</v>
      </c>
      <c r="IL15" s="106">
        <v>0.0</v>
      </c>
      <c r="IM15" s="106">
        <v>0.0</v>
      </c>
      <c r="IN15" s="106">
        <v>0.0</v>
      </c>
      <c r="IO15" s="106">
        <v>0.0</v>
      </c>
      <c r="IP15" s="106">
        <v>0.0</v>
      </c>
      <c r="IQ15" s="106">
        <v>0.0</v>
      </c>
      <c r="IR15" s="106">
        <v>0.0</v>
      </c>
      <c r="IS15" s="106">
        <v>0.0</v>
      </c>
      <c r="IT15" s="106">
        <v>0.0</v>
      </c>
      <c r="IU15" s="106">
        <v>0.0</v>
      </c>
      <c r="IV15" s="106">
        <v>0.0</v>
      </c>
      <c r="IW15" s="106">
        <v>0.0</v>
      </c>
      <c r="IX15" s="106">
        <v>0.0</v>
      </c>
      <c r="IY15" s="106">
        <v>0.0</v>
      </c>
      <c r="IZ15" s="106">
        <v>0.0</v>
      </c>
      <c r="JA15" s="106">
        <v>0.0</v>
      </c>
      <c r="JB15" s="106">
        <v>0.0</v>
      </c>
      <c r="JC15" s="106">
        <v>0.0</v>
      </c>
      <c r="JD15" s="106">
        <v>0.0</v>
      </c>
      <c r="JE15" s="106">
        <v>0.0</v>
      </c>
      <c r="JF15" s="106">
        <v>0.0</v>
      </c>
      <c r="JG15" s="106">
        <v>0.0</v>
      </c>
      <c r="JH15" s="106">
        <v>0.0</v>
      </c>
      <c r="JI15" s="106">
        <v>0.0</v>
      </c>
      <c r="JJ15" s="106">
        <v>0.0</v>
      </c>
      <c r="JK15" s="106">
        <v>0.0</v>
      </c>
    </row>
    <row r="16">
      <c r="A16" s="91">
        <v>2006.0</v>
      </c>
      <c r="B16" s="106">
        <v>0.0</v>
      </c>
      <c r="C16" s="106">
        <v>0.0</v>
      </c>
      <c r="D16" s="106">
        <v>0.0</v>
      </c>
      <c r="E16" s="106">
        <v>0.0</v>
      </c>
      <c r="F16" s="106">
        <v>0.0</v>
      </c>
      <c r="G16" s="106">
        <v>0.0</v>
      </c>
      <c r="H16" s="106">
        <v>0.0</v>
      </c>
      <c r="I16" s="106">
        <v>0.0</v>
      </c>
      <c r="J16" s="106">
        <v>0.0</v>
      </c>
      <c r="K16" s="106">
        <v>0.0</v>
      </c>
      <c r="L16" s="106">
        <v>0.0</v>
      </c>
      <c r="M16" s="106">
        <v>0.0</v>
      </c>
      <c r="N16" s="106">
        <v>0.0</v>
      </c>
      <c r="O16" s="106">
        <v>0.0</v>
      </c>
      <c r="P16" s="106">
        <v>0.0</v>
      </c>
      <c r="Q16" s="106">
        <v>0.0</v>
      </c>
      <c r="R16" s="106">
        <v>0.0</v>
      </c>
      <c r="S16" s="106">
        <v>0.0</v>
      </c>
      <c r="T16" s="106">
        <v>0.0</v>
      </c>
      <c r="U16" s="106">
        <v>0.0</v>
      </c>
      <c r="V16" s="106">
        <v>0.0</v>
      </c>
      <c r="W16" s="106">
        <v>0.0</v>
      </c>
      <c r="X16" s="106">
        <v>0.0</v>
      </c>
      <c r="Y16" s="106">
        <v>0.0</v>
      </c>
      <c r="Z16" s="106">
        <v>0.0</v>
      </c>
      <c r="AA16" s="106">
        <v>0.0</v>
      </c>
      <c r="AB16" s="106">
        <v>0.0</v>
      </c>
      <c r="AC16" s="106">
        <v>0.0</v>
      </c>
      <c r="AD16" s="106">
        <v>0.0</v>
      </c>
      <c r="AE16" s="106">
        <v>0.0</v>
      </c>
      <c r="AF16" s="106">
        <v>0.0</v>
      </c>
      <c r="AG16" s="106">
        <v>0.0</v>
      </c>
      <c r="AH16" s="106">
        <v>0.0</v>
      </c>
      <c r="AI16" s="106">
        <v>0.0</v>
      </c>
      <c r="AJ16" s="106">
        <v>0.0</v>
      </c>
      <c r="AK16" s="106">
        <v>0.0</v>
      </c>
      <c r="AL16" s="106">
        <v>0.0</v>
      </c>
      <c r="AM16" s="106">
        <v>0.0</v>
      </c>
      <c r="AN16" s="106">
        <v>0.0</v>
      </c>
      <c r="AO16" s="106">
        <v>0.0</v>
      </c>
      <c r="AP16" s="106">
        <v>0.0</v>
      </c>
      <c r="AQ16" s="106">
        <v>0.0</v>
      </c>
      <c r="AR16" s="106">
        <v>0.0</v>
      </c>
      <c r="AS16" s="106">
        <v>0.0</v>
      </c>
      <c r="AT16" s="106">
        <v>0.0</v>
      </c>
      <c r="AU16" s="106">
        <v>0.0</v>
      </c>
      <c r="AV16" s="106">
        <v>0.0</v>
      </c>
      <c r="AW16" s="106">
        <v>0.0</v>
      </c>
      <c r="AX16" s="106">
        <v>0.0</v>
      </c>
      <c r="AY16" s="106">
        <v>0.0</v>
      </c>
      <c r="AZ16" s="106">
        <v>0.0</v>
      </c>
      <c r="BA16" s="106">
        <v>0.0</v>
      </c>
      <c r="BB16" s="106">
        <v>0.0</v>
      </c>
      <c r="BC16" s="106">
        <v>0.0</v>
      </c>
      <c r="BD16" s="106">
        <v>0.0</v>
      </c>
      <c r="BE16" s="106">
        <v>0.0</v>
      </c>
      <c r="BF16" s="106">
        <v>0.0</v>
      </c>
      <c r="BG16" s="106">
        <v>0.0</v>
      </c>
      <c r="BH16" s="106">
        <v>0.0</v>
      </c>
      <c r="BI16" s="106">
        <v>0.0</v>
      </c>
      <c r="BJ16" s="106">
        <v>0.0</v>
      </c>
      <c r="BK16" s="106">
        <v>0.0</v>
      </c>
      <c r="BL16" s="106">
        <v>0.0</v>
      </c>
      <c r="BM16" s="106">
        <v>0.0</v>
      </c>
      <c r="BN16" s="106">
        <v>0.0</v>
      </c>
      <c r="BO16" s="106">
        <v>0.0</v>
      </c>
      <c r="BP16" s="106">
        <v>0.0</v>
      </c>
      <c r="BQ16" s="106">
        <v>0.0</v>
      </c>
      <c r="BR16" s="106">
        <v>0.0</v>
      </c>
      <c r="BS16" s="106">
        <v>0.0</v>
      </c>
      <c r="BT16" s="106">
        <v>0.0</v>
      </c>
      <c r="BU16" s="106">
        <v>0.0</v>
      </c>
      <c r="BV16" s="106">
        <v>0.0</v>
      </c>
      <c r="BW16" s="106">
        <v>0.0</v>
      </c>
      <c r="BX16" s="106">
        <v>0.0</v>
      </c>
      <c r="BY16" s="106">
        <v>0.0</v>
      </c>
      <c r="BZ16" s="106">
        <v>0.0</v>
      </c>
      <c r="CA16" s="106">
        <v>0.0</v>
      </c>
      <c r="CB16" s="106">
        <v>0.0</v>
      </c>
      <c r="CC16" s="106">
        <v>0.0</v>
      </c>
      <c r="CD16" s="106">
        <v>0.0</v>
      </c>
      <c r="CE16" s="106">
        <v>0.0</v>
      </c>
      <c r="CF16" s="106">
        <v>0.0</v>
      </c>
      <c r="CG16" s="106">
        <v>0.0</v>
      </c>
      <c r="CH16" s="106">
        <v>0.0</v>
      </c>
      <c r="CI16" s="106">
        <v>0.0</v>
      </c>
      <c r="CJ16" s="106">
        <v>0.0</v>
      </c>
      <c r="CK16" s="106">
        <v>0.0</v>
      </c>
      <c r="CL16" s="106">
        <v>0.0</v>
      </c>
      <c r="CM16" s="106">
        <v>0.0</v>
      </c>
      <c r="CN16" s="106">
        <v>0.0</v>
      </c>
      <c r="CO16" s="106">
        <v>0.0</v>
      </c>
      <c r="CP16" s="106">
        <v>0.0</v>
      </c>
      <c r="CQ16" s="106">
        <v>0.0</v>
      </c>
      <c r="CR16" s="106">
        <v>0.0</v>
      </c>
      <c r="CS16" s="106">
        <v>0.0</v>
      </c>
      <c r="CT16" s="106">
        <v>0.0</v>
      </c>
      <c r="CU16" s="106">
        <v>0.0</v>
      </c>
      <c r="CV16" s="106">
        <v>0.0</v>
      </c>
      <c r="CW16" s="106">
        <v>0.0</v>
      </c>
      <c r="CX16" s="106">
        <v>0.0</v>
      </c>
      <c r="CY16" s="106">
        <v>0.0</v>
      </c>
      <c r="CZ16" s="106">
        <v>0.0</v>
      </c>
      <c r="DA16" s="106">
        <v>0.0</v>
      </c>
      <c r="DB16" s="106">
        <v>0.0</v>
      </c>
      <c r="DC16" s="106">
        <v>0.0</v>
      </c>
      <c r="DD16" s="106">
        <v>0.0</v>
      </c>
      <c r="DE16" s="106">
        <v>0.0</v>
      </c>
      <c r="DF16" s="106">
        <v>0.0</v>
      </c>
      <c r="DG16" s="106">
        <v>0.0</v>
      </c>
      <c r="DH16" s="106">
        <v>0.0</v>
      </c>
      <c r="DI16" s="106">
        <v>0.0</v>
      </c>
      <c r="DJ16" s="106">
        <v>0.0</v>
      </c>
      <c r="DK16" s="106">
        <v>0.0</v>
      </c>
      <c r="DL16" s="106">
        <v>0.0</v>
      </c>
      <c r="DM16" s="106">
        <v>0.0</v>
      </c>
      <c r="DN16" s="106">
        <v>0.0</v>
      </c>
      <c r="DO16" s="106">
        <v>0.0</v>
      </c>
      <c r="DP16" s="106">
        <v>0.0</v>
      </c>
      <c r="DQ16" s="106">
        <v>0.0</v>
      </c>
      <c r="DR16" s="106">
        <v>0.0</v>
      </c>
      <c r="DS16" s="106">
        <v>0.0</v>
      </c>
      <c r="DT16" s="106">
        <v>0.0</v>
      </c>
      <c r="DU16" s="106">
        <v>0.0</v>
      </c>
      <c r="DV16" s="106">
        <v>0.0</v>
      </c>
      <c r="DW16" s="106">
        <v>0.0</v>
      </c>
      <c r="DX16" s="106">
        <v>0.0</v>
      </c>
      <c r="DY16" s="106">
        <v>0.0</v>
      </c>
      <c r="DZ16" s="106">
        <v>0.0</v>
      </c>
      <c r="EA16" s="106">
        <v>0.0</v>
      </c>
      <c r="EB16" s="106">
        <v>0.0</v>
      </c>
      <c r="EC16" s="106">
        <v>0.0</v>
      </c>
      <c r="ED16" s="106">
        <v>0.0</v>
      </c>
      <c r="EE16" s="106">
        <v>0.0</v>
      </c>
      <c r="EF16" s="106">
        <v>0.0</v>
      </c>
      <c r="EG16" s="106">
        <v>0.0</v>
      </c>
      <c r="EH16" s="106">
        <v>0.0</v>
      </c>
      <c r="EI16" s="106">
        <v>0.0</v>
      </c>
      <c r="EJ16" s="106">
        <v>0.0</v>
      </c>
      <c r="EK16" s="106">
        <v>0.0</v>
      </c>
      <c r="EL16" s="106">
        <v>0.0</v>
      </c>
      <c r="EM16" s="106">
        <v>0.0</v>
      </c>
      <c r="EN16" s="106">
        <v>0.0</v>
      </c>
      <c r="EO16" s="106">
        <v>0.0</v>
      </c>
      <c r="EP16" s="106">
        <v>0.0</v>
      </c>
      <c r="EQ16" s="106">
        <v>0.0</v>
      </c>
      <c r="ER16" s="106">
        <v>0.0</v>
      </c>
      <c r="ES16" s="106">
        <v>0.0</v>
      </c>
      <c r="ET16" s="106">
        <v>0.0</v>
      </c>
      <c r="EU16" s="106">
        <v>0.0</v>
      </c>
      <c r="EV16" s="106">
        <v>0.0</v>
      </c>
      <c r="EW16" s="106">
        <v>0.0</v>
      </c>
      <c r="EX16" s="106">
        <v>0.0</v>
      </c>
      <c r="EY16" s="106">
        <v>0.0</v>
      </c>
      <c r="EZ16" s="106">
        <v>0.0</v>
      </c>
      <c r="FA16" s="106">
        <v>0.0</v>
      </c>
      <c r="FB16" s="106">
        <v>0.0</v>
      </c>
      <c r="FC16" s="106">
        <v>0.0</v>
      </c>
      <c r="FD16" s="106">
        <v>0.0</v>
      </c>
      <c r="FE16" s="106">
        <v>0.0</v>
      </c>
      <c r="FF16" s="106">
        <v>0.0</v>
      </c>
      <c r="FG16" s="106">
        <v>0.0</v>
      </c>
      <c r="FH16" s="106">
        <v>0.0</v>
      </c>
      <c r="FI16" s="106">
        <v>0.0</v>
      </c>
      <c r="FJ16" s="106">
        <v>0.0</v>
      </c>
      <c r="FK16" s="106">
        <v>0.0</v>
      </c>
      <c r="FL16" s="106">
        <v>0.0</v>
      </c>
      <c r="FM16" s="106">
        <v>0.0</v>
      </c>
      <c r="FN16" s="106">
        <v>0.0</v>
      </c>
      <c r="FO16" s="106">
        <v>0.0</v>
      </c>
      <c r="FP16" s="106">
        <v>0.0</v>
      </c>
      <c r="FQ16" s="106">
        <v>0.0</v>
      </c>
      <c r="FR16" s="106">
        <v>0.0</v>
      </c>
      <c r="FS16" s="106">
        <v>0.0</v>
      </c>
      <c r="FT16" s="106">
        <v>0.0</v>
      </c>
      <c r="FU16" s="106">
        <v>0.0</v>
      </c>
      <c r="FV16" s="106">
        <v>0.0</v>
      </c>
      <c r="FW16" s="106">
        <v>0.0</v>
      </c>
      <c r="FX16" s="106">
        <v>0.0</v>
      </c>
      <c r="FY16" s="106">
        <v>0.0</v>
      </c>
      <c r="FZ16" s="106">
        <v>0.0</v>
      </c>
      <c r="GA16" s="106">
        <v>0.0</v>
      </c>
      <c r="GB16" s="106">
        <v>0.0</v>
      </c>
      <c r="GC16" s="106">
        <v>0.0</v>
      </c>
      <c r="GD16" s="106">
        <v>0.0</v>
      </c>
      <c r="GE16" s="106">
        <v>0.0</v>
      </c>
      <c r="GF16" s="106">
        <v>0.0</v>
      </c>
      <c r="GG16" s="106">
        <v>0.0</v>
      </c>
      <c r="GH16" s="106">
        <v>0.0</v>
      </c>
      <c r="GI16" s="106">
        <v>0.0</v>
      </c>
      <c r="GJ16" s="106">
        <v>0.0</v>
      </c>
      <c r="GK16" s="106">
        <v>0.0</v>
      </c>
      <c r="GL16" s="106">
        <v>0.0</v>
      </c>
      <c r="GM16" s="106">
        <v>0.0</v>
      </c>
      <c r="GN16" s="106">
        <v>0.0</v>
      </c>
      <c r="GO16" s="106">
        <v>0.0</v>
      </c>
      <c r="GP16" s="106">
        <v>0.0</v>
      </c>
      <c r="GQ16" s="106">
        <v>0.0</v>
      </c>
      <c r="GR16" s="106">
        <v>0.0</v>
      </c>
      <c r="GS16" s="106">
        <v>0.0</v>
      </c>
      <c r="GT16" s="106">
        <v>0.0</v>
      </c>
      <c r="GU16" s="106">
        <v>0.0</v>
      </c>
      <c r="GV16" s="106">
        <v>0.0</v>
      </c>
      <c r="GW16" s="106">
        <v>0.0</v>
      </c>
      <c r="GX16" s="106">
        <v>0.0</v>
      </c>
      <c r="GY16" s="106">
        <v>0.0</v>
      </c>
      <c r="GZ16" s="106">
        <v>0.0</v>
      </c>
      <c r="HA16" s="106">
        <v>0.0</v>
      </c>
      <c r="HB16" s="106">
        <v>0.0</v>
      </c>
      <c r="HC16" s="106">
        <v>0.0</v>
      </c>
      <c r="HD16" s="106">
        <v>0.0</v>
      </c>
      <c r="HE16" s="106">
        <v>0.0</v>
      </c>
      <c r="HF16" s="106">
        <v>0.0</v>
      </c>
      <c r="HG16" s="106">
        <v>0.0</v>
      </c>
      <c r="HH16" s="106">
        <v>0.0</v>
      </c>
      <c r="HI16" s="106">
        <v>0.0</v>
      </c>
      <c r="HJ16" s="106">
        <v>0.0</v>
      </c>
      <c r="HK16" s="106">
        <v>0.0</v>
      </c>
      <c r="HL16" s="106">
        <v>0.0</v>
      </c>
      <c r="HM16" s="106">
        <v>0.0</v>
      </c>
      <c r="HN16" s="106">
        <v>0.0</v>
      </c>
      <c r="HO16" s="106">
        <v>0.0</v>
      </c>
      <c r="HP16" s="106">
        <v>0.0</v>
      </c>
      <c r="HQ16" s="106">
        <v>0.0</v>
      </c>
      <c r="HR16" s="106">
        <v>0.0</v>
      </c>
      <c r="HS16" s="106">
        <v>0.0</v>
      </c>
      <c r="HT16" s="106">
        <v>0.0</v>
      </c>
      <c r="HU16" s="106">
        <v>0.0</v>
      </c>
      <c r="HV16" s="106">
        <v>0.0</v>
      </c>
      <c r="HW16" s="106">
        <v>0.0</v>
      </c>
      <c r="HX16" s="106">
        <v>0.0</v>
      </c>
      <c r="HY16" s="106">
        <v>0.0</v>
      </c>
      <c r="HZ16" s="106">
        <v>0.0</v>
      </c>
      <c r="IA16" s="106">
        <v>0.0</v>
      </c>
      <c r="IB16" s="106">
        <v>0.0</v>
      </c>
      <c r="IC16" s="106">
        <v>0.0</v>
      </c>
      <c r="ID16" s="106">
        <v>0.0</v>
      </c>
      <c r="IE16" s="106">
        <v>0.0</v>
      </c>
      <c r="IF16" s="106">
        <v>0.0</v>
      </c>
      <c r="IG16" s="106">
        <v>0.0</v>
      </c>
      <c r="IH16" s="106">
        <v>0.0</v>
      </c>
      <c r="II16" s="106">
        <v>0.0</v>
      </c>
      <c r="IJ16" s="106">
        <v>0.0</v>
      </c>
      <c r="IK16" s="106">
        <v>0.0</v>
      </c>
      <c r="IL16" s="106">
        <v>0.0</v>
      </c>
      <c r="IM16" s="106">
        <v>0.0</v>
      </c>
      <c r="IN16" s="106">
        <v>0.0</v>
      </c>
      <c r="IO16" s="106">
        <v>0.0</v>
      </c>
      <c r="IP16" s="106">
        <v>0.0</v>
      </c>
      <c r="IQ16" s="106">
        <v>0.0</v>
      </c>
      <c r="IR16" s="106">
        <v>0.0</v>
      </c>
      <c r="IS16" s="106">
        <v>0.0</v>
      </c>
      <c r="IT16" s="106">
        <v>0.0</v>
      </c>
      <c r="IU16" s="106">
        <v>0.0</v>
      </c>
      <c r="IV16" s="106">
        <v>0.0</v>
      </c>
      <c r="IW16" s="106">
        <v>0.0</v>
      </c>
      <c r="IX16" s="106">
        <v>0.0</v>
      </c>
      <c r="IY16" s="106">
        <v>0.0</v>
      </c>
      <c r="IZ16" s="106">
        <v>0.0</v>
      </c>
      <c r="JA16" s="106">
        <v>0.0</v>
      </c>
      <c r="JB16" s="106">
        <v>0.0</v>
      </c>
      <c r="JC16" s="106">
        <v>0.0</v>
      </c>
      <c r="JD16" s="106">
        <v>0.0</v>
      </c>
      <c r="JE16" s="106">
        <v>0.0</v>
      </c>
      <c r="JF16" s="106">
        <v>0.0</v>
      </c>
      <c r="JG16" s="106">
        <v>0.0</v>
      </c>
      <c r="JH16" s="106">
        <v>0.0</v>
      </c>
      <c r="JI16" s="106">
        <v>0.0</v>
      </c>
      <c r="JJ16" s="106">
        <v>0.0</v>
      </c>
      <c r="JK16" s="106">
        <v>0.0</v>
      </c>
    </row>
    <row r="17">
      <c r="A17" s="91">
        <v>2007.0</v>
      </c>
      <c r="B17" s="106">
        <v>0.0</v>
      </c>
      <c r="C17" s="106">
        <v>0.0</v>
      </c>
      <c r="D17" s="106">
        <v>0.0</v>
      </c>
      <c r="E17" s="106">
        <v>0.0</v>
      </c>
      <c r="F17" s="106">
        <v>0.0</v>
      </c>
      <c r="G17" s="106">
        <v>0.0</v>
      </c>
      <c r="H17" s="106">
        <v>0.0</v>
      </c>
      <c r="I17" s="106">
        <v>0.0</v>
      </c>
      <c r="J17" s="106">
        <v>0.0</v>
      </c>
      <c r="K17" s="106">
        <v>0.0</v>
      </c>
      <c r="L17" s="106">
        <v>0.0</v>
      </c>
      <c r="M17" s="106">
        <v>0.0</v>
      </c>
      <c r="N17" s="106">
        <v>0.0</v>
      </c>
      <c r="O17" s="106">
        <v>0.0</v>
      </c>
      <c r="P17" s="106">
        <v>0.0</v>
      </c>
      <c r="Q17" s="106">
        <v>0.0</v>
      </c>
      <c r="R17" s="106">
        <v>0.0</v>
      </c>
      <c r="S17" s="106">
        <v>0.0</v>
      </c>
      <c r="T17" s="106">
        <v>0.0</v>
      </c>
      <c r="U17" s="106">
        <v>0.0</v>
      </c>
      <c r="V17" s="106">
        <v>0.0</v>
      </c>
      <c r="W17" s="106">
        <v>0.0</v>
      </c>
      <c r="X17" s="106">
        <v>0.0</v>
      </c>
      <c r="Y17" s="106">
        <v>0.0</v>
      </c>
      <c r="Z17" s="106">
        <v>0.0</v>
      </c>
      <c r="AA17" s="106">
        <v>0.0</v>
      </c>
      <c r="AB17" s="106">
        <v>0.0</v>
      </c>
      <c r="AC17" s="106">
        <v>0.0</v>
      </c>
      <c r="AD17" s="106">
        <v>0.0</v>
      </c>
      <c r="AE17" s="106">
        <v>0.0</v>
      </c>
      <c r="AF17" s="106">
        <v>0.0</v>
      </c>
      <c r="AG17" s="106">
        <v>0.0</v>
      </c>
      <c r="AH17" s="106">
        <v>0.0</v>
      </c>
      <c r="AI17" s="106">
        <v>0.0</v>
      </c>
      <c r="AJ17" s="106">
        <v>0.0</v>
      </c>
      <c r="AK17" s="106">
        <v>0.0</v>
      </c>
      <c r="AL17" s="106">
        <v>0.0</v>
      </c>
      <c r="AM17" s="106">
        <v>0.0</v>
      </c>
      <c r="AN17" s="106">
        <v>0.0</v>
      </c>
      <c r="AO17" s="106">
        <v>0.0</v>
      </c>
      <c r="AP17" s="106">
        <v>0.0</v>
      </c>
      <c r="AQ17" s="106">
        <v>0.0</v>
      </c>
      <c r="AR17" s="106">
        <v>0.0</v>
      </c>
      <c r="AS17" s="106">
        <v>0.0</v>
      </c>
      <c r="AT17" s="106">
        <v>0.0</v>
      </c>
      <c r="AU17" s="106">
        <v>0.0</v>
      </c>
      <c r="AV17" s="106">
        <v>0.0</v>
      </c>
      <c r="AW17" s="106">
        <v>0.0</v>
      </c>
      <c r="AX17" s="106">
        <v>0.0</v>
      </c>
      <c r="AY17" s="106">
        <v>0.0</v>
      </c>
      <c r="AZ17" s="106">
        <v>0.0</v>
      </c>
      <c r="BA17" s="106">
        <v>0.0</v>
      </c>
      <c r="BB17" s="106">
        <v>0.0</v>
      </c>
      <c r="BC17" s="106">
        <v>0.0</v>
      </c>
      <c r="BD17" s="106">
        <v>0.0</v>
      </c>
      <c r="BE17" s="106">
        <v>0.0</v>
      </c>
      <c r="BF17" s="106">
        <v>0.0</v>
      </c>
      <c r="BG17" s="106">
        <v>0.0</v>
      </c>
      <c r="BH17" s="106">
        <v>0.0</v>
      </c>
      <c r="BI17" s="106">
        <v>0.0</v>
      </c>
      <c r="BJ17" s="106">
        <v>0.0</v>
      </c>
      <c r="BK17" s="106">
        <v>0.0</v>
      </c>
      <c r="BL17" s="106">
        <v>0.0</v>
      </c>
      <c r="BM17" s="106">
        <v>0.0</v>
      </c>
      <c r="BN17" s="106">
        <v>0.0</v>
      </c>
      <c r="BO17" s="106">
        <v>0.0</v>
      </c>
      <c r="BP17" s="106">
        <v>0.0</v>
      </c>
      <c r="BQ17" s="106">
        <v>0.0</v>
      </c>
      <c r="BR17" s="106">
        <v>0.0</v>
      </c>
      <c r="BS17" s="106">
        <v>0.0</v>
      </c>
      <c r="BT17" s="106">
        <v>0.0</v>
      </c>
      <c r="BU17" s="106">
        <v>0.0</v>
      </c>
      <c r="BV17" s="106">
        <v>0.0</v>
      </c>
      <c r="BW17" s="106">
        <v>0.0</v>
      </c>
      <c r="BX17" s="106">
        <v>0.0</v>
      </c>
      <c r="BY17" s="106">
        <v>0.0</v>
      </c>
      <c r="BZ17" s="106">
        <v>0.0</v>
      </c>
      <c r="CA17" s="106">
        <v>0.0</v>
      </c>
      <c r="CB17" s="106">
        <v>0.0</v>
      </c>
      <c r="CC17" s="106">
        <v>0.0</v>
      </c>
      <c r="CD17" s="106">
        <v>0.0</v>
      </c>
      <c r="CE17" s="106">
        <v>0.0</v>
      </c>
      <c r="CF17" s="106">
        <v>0.0</v>
      </c>
      <c r="CG17" s="106">
        <v>0.0</v>
      </c>
      <c r="CH17" s="106">
        <v>0.0</v>
      </c>
      <c r="CI17" s="106">
        <v>0.0</v>
      </c>
      <c r="CJ17" s="106">
        <v>0.0</v>
      </c>
      <c r="CK17" s="106">
        <v>0.0</v>
      </c>
      <c r="CL17" s="106">
        <v>0.0</v>
      </c>
      <c r="CM17" s="106">
        <v>0.0</v>
      </c>
      <c r="CN17" s="106">
        <v>0.0</v>
      </c>
      <c r="CO17" s="106">
        <v>0.0</v>
      </c>
      <c r="CP17" s="106">
        <v>0.0</v>
      </c>
      <c r="CQ17" s="106">
        <v>0.0</v>
      </c>
      <c r="CR17" s="106">
        <v>0.0</v>
      </c>
      <c r="CS17" s="106">
        <v>0.0</v>
      </c>
      <c r="CT17" s="106">
        <v>0.0</v>
      </c>
      <c r="CU17" s="106">
        <v>0.0</v>
      </c>
      <c r="CV17" s="106">
        <v>0.0</v>
      </c>
      <c r="CW17" s="106">
        <v>0.0</v>
      </c>
      <c r="CX17" s="106">
        <v>0.0</v>
      </c>
      <c r="CY17" s="106">
        <v>0.0</v>
      </c>
      <c r="CZ17" s="106">
        <v>0.0</v>
      </c>
      <c r="DA17" s="106">
        <v>0.0</v>
      </c>
      <c r="DB17" s="106">
        <v>0.0</v>
      </c>
      <c r="DC17" s="106">
        <v>0.0</v>
      </c>
      <c r="DD17" s="106">
        <v>0.0</v>
      </c>
      <c r="DE17" s="106">
        <v>0.0</v>
      </c>
      <c r="DF17" s="106">
        <v>0.0</v>
      </c>
      <c r="DG17" s="106">
        <v>0.0</v>
      </c>
      <c r="DH17" s="106">
        <v>0.0</v>
      </c>
      <c r="DI17" s="106">
        <v>0.0</v>
      </c>
      <c r="DJ17" s="106">
        <v>0.0</v>
      </c>
      <c r="DK17" s="106">
        <v>0.0</v>
      </c>
      <c r="DL17" s="106">
        <v>0.0</v>
      </c>
      <c r="DM17" s="106">
        <v>0.0</v>
      </c>
      <c r="DN17" s="106">
        <v>0.0</v>
      </c>
      <c r="DO17" s="106">
        <v>0.0</v>
      </c>
      <c r="DP17" s="106">
        <v>0.0</v>
      </c>
      <c r="DQ17" s="106">
        <v>0.0</v>
      </c>
      <c r="DR17" s="106">
        <v>0.0</v>
      </c>
      <c r="DS17" s="106">
        <v>0.0</v>
      </c>
      <c r="DT17" s="106">
        <v>0.0</v>
      </c>
      <c r="DU17" s="106">
        <v>0.0</v>
      </c>
      <c r="DV17" s="106">
        <v>0.0</v>
      </c>
      <c r="DW17" s="106">
        <v>0.0</v>
      </c>
      <c r="DX17" s="106">
        <v>0.0</v>
      </c>
      <c r="DY17" s="106">
        <v>0.0</v>
      </c>
      <c r="DZ17" s="106">
        <v>0.0</v>
      </c>
      <c r="EA17" s="106">
        <v>0.0</v>
      </c>
      <c r="EB17" s="106">
        <v>0.0</v>
      </c>
      <c r="EC17" s="106">
        <v>0.0</v>
      </c>
      <c r="ED17" s="106">
        <v>0.0</v>
      </c>
      <c r="EE17" s="106">
        <v>0.0</v>
      </c>
      <c r="EF17" s="106">
        <v>0.0</v>
      </c>
      <c r="EG17" s="106">
        <v>0.0</v>
      </c>
      <c r="EH17" s="106">
        <v>0.0</v>
      </c>
      <c r="EI17" s="106">
        <v>0.0</v>
      </c>
      <c r="EJ17" s="106">
        <v>0.0</v>
      </c>
      <c r="EK17" s="106">
        <v>0.0</v>
      </c>
      <c r="EL17" s="106">
        <v>0.0</v>
      </c>
      <c r="EM17" s="106">
        <v>0.0</v>
      </c>
      <c r="EN17" s="106">
        <v>0.0</v>
      </c>
      <c r="EO17" s="106">
        <v>0.0</v>
      </c>
      <c r="EP17" s="106">
        <v>0.0</v>
      </c>
      <c r="EQ17" s="106">
        <v>0.0</v>
      </c>
      <c r="ER17" s="106">
        <v>0.0</v>
      </c>
      <c r="ES17" s="106">
        <v>0.0</v>
      </c>
      <c r="ET17" s="106">
        <v>0.0</v>
      </c>
      <c r="EU17" s="106">
        <v>0.0</v>
      </c>
      <c r="EV17" s="106">
        <v>0.0</v>
      </c>
      <c r="EW17" s="106">
        <v>0.0</v>
      </c>
      <c r="EX17" s="106">
        <v>0.0</v>
      </c>
      <c r="EY17" s="106">
        <v>0.0</v>
      </c>
      <c r="EZ17" s="106">
        <v>0.0</v>
      </c>
      <c r="FA17" s="106">
        <v>0.0</v>
      </c>
      <c r="FB17" s="106">
        <v>0.0</v>
      </c>
      <c r="FC17" s="106">
        <v>0.0</v>
      </c>
      <c r="FD17" s="106">
        <v>0.0</v>
      </c>
      <c r="FE17" s="106">
        <v>0.0</v>
      </c>
      <c r="FF17" s="106">
        <v>0.0</v>
      </c>
      <c r="FG17" s="106">
        <v>0.0</v>
      </c>
      <c r="FH17" s="106">
        <v>0.0</v>
      </c>
      <c r="FI17" s="106">
        <v>0.0</v>
      </c>
      <c r="FJ17" s="106">
        <v>0.0</v>
      </c>
      <c r="FK17" s="106">
        <v>0.0</v>
      </c>
      <c r="FL17" s="106">
        <v>0.0</v>
      </c>
      <c r="FM17" s="106">
        <v>0.0</v>
      </c>
      <c r="FN17" s="106">
        <v>0.0</v>
      </c>
      <c r="FO17" s="106">
        <v>0.0</v>
      </c>
      <c r="FP17" s="106">
        <v>0.0</v>
      </c>
      <c r="FQ17" s="106">
        <v>0.0</v>
      </c>
      <c r="FR17" s="106">
        <v>0.0</v>
      </c>
      <c r="FS17" s="106">
        <v>0.0</v>
      </c>
      <c r="FT17" s="106">
        <v>0.0</v>
      </c>
      <c r="FU17" s="106">
        <v>0.0</v>
      </c>
      <c r="FV17" s="106">
        <v>0.0</v>
      </c>
      <c r="FW17" s="106">
        <v>0.0</v>
      </c>
      <c r="FX17" s="106">
        <v>0.0</v>
      </c>
      <c r="FY17" s="106">
        <v>0.0</v>
      </c>
      <c r="FZ17" s="106">
        <v>0.0</v>
      </c>
      <c r="GA17" s="106">
        <v>0.0</v>
      </c>
      <c r="GB17" s="106">
        <v>0.0</v>
      </c>
      <c r="GC17" s="106">
        <v>0.0</v>
      </c>
      <c r="GD17" s="106">
        <v>0.0</v>
      </c>
      <c r="GE17" s="106">
        <v>0.0</v>
      </c>
      <c r="GF17" s="106">
        <v>0.0</v>
      </c>
      <c r="GG17" s="106">
        <v>0.0</v>
      </c>
      <c r="GH17" s="106">
        <v>0.0</v>
      </c>
      <c r="GI17" s="106">
        <v>0.0</v>
      </c>
      <c r="GJ17" s="106">
        <v>0.0</v>
      </c>
      <c r="GK17" s="106">
        <v>0.0</v>
      </c>
      <c r="GL17" s="106">
        <v>0.0</v>
      </c>
      <c r="GM17" s="106">
        <v>0.0</v>
      </c>
      <c r="GN17" s="106">
        <v>0.0</v>
      </c>
      <c r="GO17" s="106">
        <v>0.0</v>
      </c>
      <c r="GP17" s="106">
        <v>0.0</v>
      </c>
      <c r="GQ17" s="106">
        <v>0.0</v>
      </c>
      <c r="GR17" s="106">
        <v>0.0</v>
      </c>
      <c r="GS17" s="106">
        <v>0.0</v>
      </c>
      <c r="GT17" s="106">
        <v>0.0</v>
      </c>
      <c r="GU17" s="106">
        <v>0.0</v>
      </c>
      <c r="GV17" s="106">
        <v>0.0</v>
      </c>
      <c r="GW17" s="106">
        <v>0.0</v>
      </c>
      <c r="GX17" s="106">
        <v>0.0</v>
      </c>
      <c r="GY17" s="106">
        <v>0.0</v>
      </c>
      <c r="GZ17" s="106">
        <v>0.0</v>
      </c>
      <c r="HA17" s="106">
        <v>0.0</v>
      </c>
      <c r="HB17" s="106">
        <v>0.0</v>
      </c>
      <c r="HC17" s="106">
        <v>0.0</v>
      </c>
      <c r="HD17" s="106">
        <v>0.0</v>
      </c>
      <c r="HE17" s="106">
        <v>0.0</v>
      </c>
      <c r="HF17" s="106">
        <v>0.0</v>
      </c>
      <c r="HG17" s="106">
        <v>0.0</v>
      </c>
      <c r="HH17" s="106">
        <v>0.0</v>
      </c>
      <c r="HI17" s="106">
        <v>0.0</v>
      </c>
      <c r="HJ17" s="106">
        <v>0.0</v>
      </c>
      <c r="HK17" s="106">
        <v>0.0</v>
      </c>
      <c r="HL17" s="106">
        <v>0.0</v>
      </c>
      <c r="HM17" s="106">
        <v>0.0</v>
      </c>
      <c r="HN17" s="106">
        <v>0.0</v>
      </c>
      <c r="HO17" s="106">
        <v>0.0</v>
      </c>
      <c r="HP17" s="106">
        <v>0.0</v>
      </c>
      <c r="HQ17" s="106">
        <v>0.0</v>
      </c>
      <c r="HR17" s="106">
        <v>0.0</v>
      </c>
      <c r="HS17" s="106">
        <v>0.0</v>
      </c>
      <c r="HT17" s="106">
        <v>0.0</v>
      </c>
      <c r="HU17" s="106">
        <v>0.0</v>
      </c>
      <c r="HV17" s="106">
        <v>0.0</v>
      </c>
      <c r="HW17" s="106">
        <v>0.0</v>
      </c>
      <c r="HX17" s="106">
        <v>0.0</v>
      </c>
      <c r="HY17" s="106">
        <v>0.0</v>
      </c>
      <c r="HZ17" s="106">
        <v>0.0</v>
      </c>
      <c r="IA17" s="106">
        <v>0.0</v>
      </c>
      <c r="IB17" s="106">
        <v>0.0</v>
      </c>
      <c r="IC17" s="106">
        <v>0.0</v>
      </c>
      <c r="ID17" s="106">
        <v>0.0</v>
      </c>
      <c r="IE17" s="106">
        <v>0.0</v>
      </c>
      <c r="IF17" s="106">
        <v>0.0</v>
      </c>
      <c r="IG17" s="106">
        <v>0.0</v>
      </c>
      <c r="IH17" s="106">
        <v>0.0</v>
      </c>
      <c r="II17" s="106">
        <v>0.0</v>
      </c>
      <c r="IJ17" s="106">
        <v>0.0</v>
      </c>
      <c r="IK17" s="106">
        <v>0.0</v>
      </c>
      <c r="IL17" s="106">
        <v>0.0</v>
      </c>
      <c r="IM17" s="106">
        <v>0.0</v>
      </c>
      <c r="IN17" s="106">
        <v>0.0</v>
      </c>
      <c r="IO17" s="106">
        <v>0.0</v>
      </c>
      <c r="IP17" s="106">
        <v>0.0</v>
      </c>
      <c r="IQ17" s="106">
        <v>0.0</v>
      </c>
      <c r="IR17" s="106">
        <v>0.0</v>
      </c>
      <c r="IS17" s="106">
        <v>0.0</v>
      </c>
      <c r="IT17" s="106">
        <v>0.0</v>
      </c>
      <c r="IU17" s="106">
        <v>0.0</v>
      </c>
      <c r="IV17" s="106">
        <v>0.0</v>
      </c>
      <c r="IW17" s="106">
        <v>0.0</v>
      </c>
      <c r="IX17" s="106">
        <v>0.0</v>
      </c>
      <c r="IY17" s="106">
        <v>0.0</v>
      </c>
      <c r="IZ17" s="106">
        <v>0.0</v>
      </c>
      <c r="JA17" s="106">
        <v>0.0</v>
      </c>
      <c r="JB17" s="106">
        <v>0.0</v>
      </c>
      <c r="JC17" s="106">
        <v>0.0</v>
      </c>
      <c r="JD17" s="106">
        <v>0.0</v>
      </c>
      <c r="JE17" s="106">
        <v>0.0</v>
      </c>
      <c r="JF17" s="106">
        <v>0.0</v>
      </c>
      <c r="JG17" s="106">
        <v>0.0</v>
      </c>
      <c r="JH17" s="106">
        <v>0.0</v>
      </c>
      <c r="JI17" s="106">
        <v>0.0</v>
      </c>
      <c r="JJ17" s="106">
        <v>0.0</v>
      </c>
      <c r="JK17" s="106">
        <v>0.0</v>
      </c>
    </row>
    <row r="18">
      <c r="A18" s="91">
        <v>2008.0</v>
      </c>
      <c r="B18" s="106">
        <v>0.0</v>
      </c>
      <c r="C18" s="106">
        <v>0.0</v>
      </c>
      <c r="D18" s="106">
        <v>0.0</v>
      </c>
      <c r="E18" s="106">
        <v>0.0</v>
      </c>
      <c r="F18" s="106">
        <v>0.0</v>
      </c>
      <c r="G18" s="106">
        <v>0.0</v>
      </c>
      <c r="H18" s="106">
        <v>0.0</v>
      </c>
      <c r="I18" s="106">
        <v>0.0</v>
      </c>
      <c r="J18" s="106">
        <v>0.0</v>
      </c>
      <c r="K18" s="106">
        <v>0.0</v>
      </c>
      <c r="L18" s="106">
        <v>0.0</v>
      </c>
      <c r="M18" s="106">
        <v>0.0</v>
      </c>
      <c r="N18" s="106">
        <v>0.0</v>
      </c>
      <c r="O18" s="106">
        <v>0.0</v>
      </c>
      <c r="P18" s="106">
        <v>0.0</v>
      </c>
      <c r="Q18" s="106">
        <v>0.0</v>
      </c>
      <c r="R18" s="106">
        <v>0.0</v>
      </c>
      <c r="S18" s="106">
        <v>0.0</v>
      </c>
      <c r="T18" s="106">
        <v>0.0</v>
      </c>
      <c r="U18" s="106">
        <v>0.0</v>
      </c>
      <c r="V18" s="106">
        <v>0.0</v>
      </c>
      <c r="W18" s="106">
        <v>0.0</v>
      </c>
      <c r="X18" s="106">
        <v>0.0</v>
      </c>
      <c r="Y18" s="106">
        <v>0.0</v>
      </c>
      <c r="Z18" s="106">
        <v>0.0</v>
      </c>
      <c r="AA18" s="106">
        <v>0.0</v>
      </c>
      <c r="AB18" s="106">
        <v>0.0</v>
      </c>
      <c r="AC18" s="106">
        <v>0.0</v>
      </c>
      <c r="AD18" s="106">
        <v>0.0</v>
      </c>
      <c r="AE18" s="106">
        <v>0.0</v>
      </c>
      <c r="AF18" s="106">
        <v>0.0</v>
      </c>
      <c r="AG18" s="106">
        <v>0.0</v>
      </c>
      <c r="AH18" s="106">
        <v>0.0</v>
      </c>
      <c r="AI18" s="106">
        <v>0.0</v>
      </c>
      <c r="AJ18" s="106">
        <v>0.0</v>
      </c>
      <c r="AK18" s="106">
        <v>0.0</v>
      </c>
      <c r="AL18" s="106">
        <v>0.0</v>
      </c>
      <c r="AM18" s="106">
        <v>0.0</v>
      </c>
      <c r="AN18" s="106">
        <v>0.0</v>
      </c>
      <c r="AO18" s="106">
        <v>0.0</v>
      </c>
      <c r="AP18" s="106">
        <v>0.0</v>
      </c>
      <c r="AQ18" s="106">
        <v>0.0</v>
      </c>
      <c r="AR18" s="106">
        <v>0.0</v>
      </c>
      <c r="AS18" s="106">
        <v>0.0</v>
      </c>
      <c r="AT18" s="106">
        <v>0.0</v>
      </c>
      <c r="AU18" s="106">
        <v>0.0</v>
      </c>
      <c r="AV18" s="106">
        <v>0.0</v>
      </c>
      <c r="AW18" s="106">
        <v>0.0</v>
      </c>
      <c r="AX18" s="106">
        <v>0.0</v>
      </c>
      <c r="AY18" s="106">
        <v>0.0</v>
      </c>
      <c r="AZ18" s="106">
        <v>0.0</v>
      </c>
      <c r="BA18" s="106">
        <v>0.0</v>
      </c>
      <c r="BB18" s="106">
        <v>0.0</v>
      </c>
      <c r="BC18" s="106">
        <v>0.0</v>
      </c>
      <c r="BD18" s="106">
        <v>0.0</v>
      </c>
      <c r="BE18" s="106">
        <v>0.0</v>
      </c>
      <c r="BF18" s="106">
        <v>0.0</v>
      </c>
      <c r="BG18" s="106">
        <v>0.0</v>
      </c>
      <c r="BH18" s="106">
        <v>0.0</v>
      </c>
      <c r="BI18" s="106">
        <v>0.0</v>
      </c>
      <c r="BJ18" s="106">
        <v>0.0</v>
      </c>
      <c r="BK18" s="106">
        <v>0.0</v>
      </c>
      <c r="BL18" s="106">
        <v>0.0</v>
      </c>
      <c r="BM18" s="106">
        <v>0.0</v>
      </c>
      <c r="BN18" s="106">
        <v>0.0</v>
      </c>
      <c r="BO18" s="106">
        <v>0.0</v>
      </c>
      <c r="BP18" s="106">
        <v>0.0</v>
      </c>
      <c r="BQ18" s="106">
        <v>0.0</v>
      </c>
      <c r="BR18" s="106">
        <v>0.0</v>
      </c>
      <c r="BS18" s="106">
        <v>0.0</v>
      </c>
      <c r="BT18" s="106">
        <v>0.0</v>
      </c>
      <c r="BU18" s="106">
        <v>0.0</v>
      </c>
      <c r="BV18" s="106">
        <v>0.0</v>
      </c>
      <c r="BW18" s="106">
        <v>0.0</v>
      </c>
      <c r="BX18" s="106">
        <v>0.0</v>
      </c>
      <c r="BY18" s="106">
        <v>0.0</v>
      </c>
      <c r="BZ18" s="106">
        <v>0.0</v>
      </c>
      <c r="CA18" s="106">
        <v>0.0</v>
      </c>
      <c r="CB18" s="106">
        <v>0.0</v>
      </c>
      <c r="CC18" s="106">
        <v>0.0</v>
      </c>
      <c r="CD18" s="106">
        <v>0.0</v>
      </c>
      <c r="CE18" s="106">
        <v>0.0</v>
      </c>
      <c r="CF18" s="106">
        <v>0.0</v>
      </c>
      <c r="CG18" s="106">
        <v>0.0</v>
      </c>
      <c r="CH18" s="106">
        <v>0.0</v>
      </c>
      <c r="CI18" s="106">
        <v>0.0</v>
      </c>
      <c r="CJ18" s="106">
        <v>0.0</v>
      </c>
      <c r="CK18" s="106">
        <v>0.0</v>
      </c>
      <c r="CL18" s="106">
        <v>0.0</v>
      </c>
      <c r="CM18" s="106">
        <v>0.0</v>
      </c>
      <c r="CN18" s="106">
        <v>0.0</v>
      </c>
      <c r="CO18" s="106">
        <v>0.0</v>
      </c>
      <c r="CP18" s="106">
        <v>0.0</v>
      </c>
      <c r="CQ18" s="106">
        <v>0.0</v>
      </c>
      <c r="CR18" s="106">
        <v>0.0</v>
      </c>
      <c r="CS18" s="106">
        <v>0.0</v>
      </c>
      <c r="CT18" s="106">
        <v>0.0</v>
      </c>
      <c r="CU18" s="106">
        <v>0.0</v>
      </c>
      <c r="CV18" s="106">
        <v>0.0</v>
      </c>
      <c r="CW18" s="106">
        <v>0.0</v>
      </c>
      <c r="CX18" s="106">
        <v>0.0</v>
      </c>
      <c r="CY18" s="106">
        <v>0.0</v>
      </c>
      <c r="CZ18" s="106">
        <v>0.0</v>
      </c>
      <c r="DA18" s="106">
        <v>0.0</v>
      </c>
      <c r="DB18" s="106">
        <v>0.0</v>
      </c>
      <c r="DC18" s="106">
        <v>0.0</v>
      </c>
      <c r="DD18" s="106">
        <v>0.0</v>
      </c>
      <c r="DE18" s="106">
        <v>0.0</v>
      </c>
      <c r="DF18" s="106">
        <v>0.0</v>
      </c>
      <c r="DG18" s="106">
        <v>0.0</v>
      </c>
      <c r="DH18" s="106">
        <v>0.0</v>
      </c>
      <c r="DI18" s="106">
        <v>0.0</v>
      </c>
      <c r="DJ18" s="106">
        <v>0.0</v>
      </c>
      <c r="DK18" s="106">
        <v>0.0</v>
      </c>
      <c r="DL18" s="106">
        <v>0.0</v>
      </c>
      <c r="DM18" s="106">
        <v>0.0</v>
      </c>
      <c r="DN18" s="106">
        <v>0.0</v>
      </c>
      <c r="DO18" s="106">
        <v>0.0</v>
      </c>
      <c r="DP18" s="106">
        <v>0.0</v>
      </c>
      <c r="DQ18" s="106">
        <v>0.0</v>
      </c>
      <c r="DR18" s="106">
        <v>0.0</v>
      </c>
      <c r="DS18" s="106">
        <v>0.0</v>
      </c>
      <c r="DT18" s="106">
        <v>0.0</v>
      </c>
      <c r="DU18" s="106">
        <v>0.0</v>
      </c>
      <c r="DV18" s="106">
        <v>0.0</v>
      </c>
      <c r="DW18" s="106">
        <v>0.0</v>
      </c>
      <c r="DX18" s="106">
        <v>0.0</v>
      </c>
      <c r="DY18" s="106">
        <v>0.0</v>
      </c>
      <c r="DZ18" s="106">
        <v>0.0</v>
      </c>
      <c r="EA18" s="106">
        <v>0.0</v>
      </c>
      <c r="EB18" s="106">
        <v>0.0</v>
      </c>
      <c r="EC18" s="106">
        <v>0.0</v>
      </c>
      <c r="ED18" s="106">
        <v>0.0</v>
      </c>
      <c r="EE18" s="106">
        <v>0.0</v>
      </c>
      <c r="EF18" s="106">
        <v>0.0</v>
      </c>
      <c r="EG18" s="106">
        <v>0.0</v>
      </c>
      <c r="EH18" s="106">
        <v>0.0</v>
      </c>
      <c r="EI18" s="106">
        <v>0.0</v>
      </c>
      <c r="EJ18" s="106">
        <v>0.0</v>
      </c>
      <c r="EK18" s="106">
        <v>0.0</v>
      </c>
      <c r="EL18" s="106">
        <v>0.0</v>
      </c>
      <c r="EM18" s="106">
        <v>0.0</v>
      </c>
      <c r="EN18" s="106">
        <v>0.0</v>
      </c>
      <c r="EO18" s="106">
        <v>0.0</v>
      </c>
      <c r="EP18" s="106">
        <v>0.0</v>
      </c>
      <c r="EQ18" s="106">
        <v>0.0</v>
      </c>
      <c r="ER18" s="106">
        <v>0.0</v>
      </c>
      <c r="ES18" s="106">
        <v>0.0</v>
      </c>
      <c r="ET18" s="106">
        <v>0.0</v>
      </c>
      <c r="EU18" s="106">
        <v>0.0</v>
      </c>
      <c r="EV18" s="106">
        <v>0.0</v>
      </c>
      <c r="EW18" s="106">
        <v>0.0</v>
      </c>
      <c r="EX18" s="106">
        <v>0.0</v>
      </c>
      <c r="EY18" s="106">
        <v>0.0</v>
      </c>
      <c r="EZ18" s="106">
        <v>0.0</v>
      </c>
      <c r="FA18" s="106">
        <v>0.0</v>
      </c>
      <c r="FB18" s="106">
        <v>0.0</v>
      </c>
      <c r="FC18" s="106">
        <v>0.0</v>
      </c>
      <c r="FD18" s="106">
        <v>0.0</v>
      </c>
      <c r="FE18" s="106">
        <v>0.0</v>
      </c>
      <c r="FF18" s="106">
        <v>0.0</v>
      </c>
      <c r="FG18" s="106">
        <v>0.0</v>
      </c>
      <c r="FH18" s="106">
        <v>0.0</v>
      </c>
      <c r="FI18" s="106">
        <v>0.0</v>
      </c>
      <c r="FJ18" s="106">
        <v>0.0</v>
      </c>
      <c r="FK18" s="106">
        <v>0.0</v>
      </c>
      <c r="FL18" s="106">
        <v>0.0</v>
      </c>
      <c r="FM18" s="106">
        <v>0.0</v>
      </c>
      <c r="FN18" s="106">
        <v>0.0</v>
      </c>
      <c r="FO18" s="106">
        <v>0.0</v>
      </c>
      <c r="FP18" s="106">
        <v>0.0</v>
      </c>
      <c r="FQ18" s="106">
        <v>0.0</v>
      </c>
      <c r="FR18" s="106">
        <v>0.0</v>
      </c>
      <c r="FS18" s="106">
        <v>0.0</v>
      </c>
      <c r="FT18" s="106">
        <v>0.0</v>
      </c>
      <c r="FU18" s="106">
        <v>0.0</v>
      </c>
      <c r="FV18" s="106">
        <v>0.0</v>
      </c>
      <c r="FW18" s="106">
        <v>0.0</v>
      </c>
      <c r="FX18" s="106">
        <v>0.0</v>
      </c>
      <c r="FY18" s="106">
        <v>0.0</v>
      </c>
      <c r="FZ18" s="106">
        <v>0.0</v>
      </c>
      <c r="GA18" s="106">
        <v>0.0</v>
      </c>
      <c r="GB18" s="106">
        <v>0.0</v>
      </c>
      <c r="GC18" s="106">
        <v>0.0</v>
      </c>
      <c r="GD18" s="106">
        <v>0.0</v>
      </c>
      <c r="GE18" s="106">
        <v>0.0</v>
      </c>
      <c r="GF18" s="106">
        <v>0.0</v>
      </c>
      <c r="GG18" s="106">
        <v>0.0</v>
      </c>
      <c r="GH18" s="106">
        <v>0.0</v>
      </c>
      <c r="GI18" s="106">
        <v>0.0</v>
      </c>
      <c r="GJ18" s="106">
        <v>0.0</v>
      </c>
      <c r="GK18" s="106">
        <v>0.0</v>
      </c>
      <c r="GL18" s="106">
        <v>0.0</v>
      </c>
      <c r="GM18" s="106">
        <v>0.0</v>
      </c>
      <c r="GN18" s="106">
        <v>0.0</v>
      </c>
      <c r="GO18" s="106">
        <v>0.0</v>
      </c>
      <c r="GP18" s="106">
        <v>0.0</v>
      </c>
      <c r="GQ18" s="106">
        <v>0.0</v>
      </c>
      <c r="GR18" s="106">
        <v>0.0</v>
      </c>
      <c r="GS18" s="106">
        <v>0.0</v>
      </c>
      <c r="GT18" s="106">
        <v>0.0</v>
      </c>
      <c r="GU18" s="106">
        <v>0.0</v>
      </c>
      <c r="GV18" s="106">
        <v>0.0</v>
      </c>
      <c r="GW18" s="106">
        <v>0.0</v>
      </c>
      <c r="GX18" s="106">
        <v>0.0</v>
      </c>
      <c r="GY18" s="106">
        <v>0.0</v>
      </c>
      <c r="GZ18" s="106">
        <v>0.0</v>
      </c>
      <c r="HA18" s="106">
        <v>0.0</v>
      </c>
      <c r="HB18" s="106">
        <v>0.0</v>
      </c>
      <c r="HC18" s="106">
        <v>0.0</v>
      </c>
      <c r="HD18" s="106">
        <v>0.0</v>
      </c>
      <c r="HE18" s="106">
        <v>0.0</v>
      </c>
      <c r="HF18" s="106">
        <v>0.0</v>
      </c>
      <c r="HG18" s="106">
        <v>0.0</v>
      </c>
      <c r="HH18" s="106">
        <v>0.0</v>
      </c>
      <c r="HI18" s="106">
        <v>0.0</v>
      </c>
      <c r="HJ18" s="106">
        <v>0.0</v>
      </c>
      <c r="HK18" s="106">
        <v>0.0</v>
      </c>
      <c r="HL18" s="106">
        <v>0.0</v>
      </c>
      <c r="HM18" s="106">
        <v>0.0</v>
      </c>
      <c r="HN18" s="106">
        <v>0.0</v>
      </c>
      <c r="HO18" s="106">
        <v>0.0</v>
      </c>
      <c r="HP18" s="106">
        <v>0.0</v>
      </c>
      <c r="HQ18" s="106">
        <v>0.0</v>
      </c>
      <c r="HR18" s="106">
        <v>0.0</v>
      </c>
      <c r="HS18" s="106">
        <v>0.0</v>
      </c>
      <c r="HT18" s="106">
        <v>0.0</v>
      </c>
      <c r="HU18" s="106">
        <v>0.0</v>
      </c>
      <c r="HV18" s="106">
        <v>0.0</v>
      </c>
      <c r="HW18" s="106">
        <v>0.0</v>
      </c>
      <c r="HX18" s="106">
        <v>0.0</v>
      </c>
      <c r="HY18" s="106">
        <v>0.0</v>
      </c>
      <c r="HZ18" s="106">
        <v>0.0</v>
      </c>
      <c r="IA18" s="106">
        <v>0.0</v>
      </c>
      <c r="IB18" s="106">
        <v>0.0</v>
      </c>
      <c r="IC18" s="106">
        <v>0.0</v>
      </c>
      <c r="ID18" s="106">
        <v>0.0</v>
      </c>
      <c r="IE18" s="106">
        <v>0.0</v>
      </c>
      <c r="IF18" s="106">
        <v>0.0</v>
      </c>
      <c r="IG18" s="106">
        <v>0.0</v>
      </c>
      <c r="IH18" s="106">
        <v>0.0</v>
      </c>
      <c r="II18" s="106">
        <v>0.0</v>
      </c>
      <c r="IJ18" s="106">
        <v>0.0</v>
      </c>
      <c r="IK18" s="106">
        <v>0.0</v>
      </c>
      <c r="IL18" s="106">
        <v>0.0</v>
      </c>
      <c r="IM18" s="106">
        <v>0.0</v>
      </c>
      <c r="IN18" s="106">
        <v>0.0</v>
      </c>
      <c r="IO18" s="106">
        <v>0.0</v>
      </c>
      <c r="IP18" s="106">
        <v>0.0</v>
      </c>
      <c r="IQ18" s="106">
        <v>0.0</v>
      </c>
      <c r="IR18" s="106">
        <v>0.0</v>
      </c>
      <c r="IS18" s="106">
        <v>0.0</v>
      </c>
      <c r="IT18" s="106">
        <v>0.0</v>
      </c>
      <c r="IU18" s="106">
        <v>0.0</v>
      </c>
      <c r="IV18" s="106">
        <v>0.0</v>
      </c>
      <c r="IW18" s="106">
        <v>0.0</v>
      </c>
      <c r="IX18" s="106">
        <v>0.0</v>
      </c>
      <c r="IY18" s="106">
        <v>0.0</v>
      </c>
      <c r="IZ18" s="106">
        <v>0.0</v>
      </c>
      <c r="JA18" s="106">
        <v>0.0</v>
      </c>
      <c r="JB18" s="106">
        <v>0.0</v>
      </c>
      <c r="JC18" s="106">
        <v>0.0</v>
      </c>
      <c r="JD18" s="106">
        <v>0.0</v>
      </c>
      <c r="JE18" s="106">
        <v>0.0</v>
      </c>
      <c r="JF18" s="106">
        <v>0.0</v>
      </c>
      <c r="JG18" s="106">
        <v>0.0</v>
      </c>
      <c r="JH18" s="106">
        <v>0.0</v>
      </c>
      <c r="JI18" s="106">
        <v>0.0</v>
      </c>
      <c r="JJ18" s="106">
        <v>0.0</v>
      </c>
      <c r="JK18" s="106">
        <v>0.0</v>
      </c>
    </row>
    <row r="19">
      <c r="A19" s="91">
        <v>2009.0</v>
      </c>
      <c r="B19" s="106">
        <v>0.0</v>
      </c>
      <c r="C19" s="106">
        <v>0.0</v>
      </c>
      <c r="D19" s="106">
        <v>0.0</v>
      </c>
      <c r="E19" s="106">
        <v>0.0</v>
      </c>
      <c r="F19" s="106">
        <v>0.0</v>
      </c>
      <c r="G19" s="106">
        <v>0.0</v>
      </c>
      <c r="H19" s="106">
        <v>0.0</v>
      </c>
      <c r="I19" s="106">
        <v>0.0</v>
      </c>
      <c r="J19" s="106">
        <v>0.0</v>
      </c>
      <c r="K19" s="106">
        <v>0.0</v>
      </c>
      <c r="L19" s="106">
        <v>0.0</v>
      </c>
      <c r="M19" s="106">
        <v>0.0</v>
      </c>
      <c r="N19" s="106">
        <v>0.0</v>
      </c>
      <c r="O19" s="106">
        <v>0.0</v>
      </c>
      <c r="P19" s="106">
        <v>0.0</v>
      </c>
      <c r="Q19" s="106">
        <v>0.0</v>
      </c>
      <c r="R19" s="106">
        <v>0.0</v>
      </c>
      <c r="S19" s="106">
        <v>0.0</v>
      </c>
      <c r="T19" s="106">
        <v>0.0</v>
      </c>
      <c r="U19" s="106">
        <v>0.0</v>
      </c>
      <c r="V19" s="106">
        <v>0.0</v>
      </c>
      <c r="W19" s="106">
        <v>0.0</v>
      </c>
      <c r="X19" s="106">
        <v>0.0</v>
      </c>
      <c r="Y19" s="106">
        <v>0.0</v>
      </c>
      <c r="Z19" s="106">
        <v>0.0</v>
      </c>
      <c r="AA19" s="106">
        <v>0.0</v>
      </c>
      <c r="AB19" s="106">
        <v>0.0</v>
      </c>
      <c r="AC19" s="106">
        <v>0.0</v>
      </c>
      <c r="AD19" s="106">
        <v>0.0</v>
      </c>
      <c r="AE19" s="106">
        <v>0.0</v>
      </c>
      <c r="AF19" s="106">
        <v>0.0</v>
      </c>
      <c r="AG19" s="106">
        <v>0.0</v>
      </c>
      <c r="AH19" s="106">
        <v>0.0</v>
      </c>
      <c r="AI19" s="106">
        <v>0.0</v>
      </c>
      <c r="AJ19" s="106">
        <v>0.0</v>
      </c>
      <c r="AK19" s="106">
        <v>0.0</v>
      </c>
      <c r="AL19" s="106">
        <v>0.0</v>
      </c>
      <c r="AM19" s="106">
        <v>0.0</v>
      </c>
      <c r="AN19" s="106">
        <v>0.0</v>
      </c>
      <c r="AO19" s="106">
        <v>0.0</v>
      </c>
      <c r="AP19" s="106">
        <v>0.0</v>
      </c>
      <c r="AQ19" s="106">
        <v>0.0</v>
      </c>
      <c r="AR19" s="106">
        <v>0.0</v>
      </c>
      <c r="AS19" s="106">
        <v>0.0</v>
      </c>
      <c r="AT19" s="106">
        <v>0.0</v>
      </c>
      <c r="AU19" s="106">
        <v>0.0</v>
      </c>
      <c r="AV19" s="106">
        <v>0.0</v>
      </c>
      <c r="AW19" s="106">
        <v>0.0</v>
      </c>
      <c r="AX19" s="106">
        <v>0.0</v>
      </c>
      <c r="AY19" s="106">
        <v>0.0</v>
      </c>
      <c r="AZ19" s="106">
        <v>0.0</v>
      </c>
      <c r="BA19" s="106">
        <v>0.0</v>
      </c>
      <c r="BB19" s="106">
        <v>0.0</v>
      </c>
      <c r="BC19" s="106">
        <v>0.0</v>
      </c>
      <c r="BD19" s="106">
        <v>0.0</v>
      </c>
      <c r="BE19" s="106">
        <v>0.0</v>
      </c>
      <c r="BF19" s="106">
        <v>0.0</v>
      </c>
      <c r="BG19" s="106">
        <v>0.0</v>
      </c>
      <c r="BH19" s="106">
        <v>0.0</v>
      </c>
      <c r="BI19" s="106">
        <v>0.0</v>
      </c>
      <c r="BJ19" s="106">
        <v>0.0</v>
      </c>
      <c r="BK19" s="106">
        <v>0.0</v>
      </c>
      <c r="BL19" s="106">
        <v>0.0</v>
      </c>
      <c r="BM19" s="106">
        <v>0.0</v>
      </c>
      <c r="BN19" s="106">
        <v>0.0</v>
      </c>
      <c r="BO19" s="106">
        <v>0.0</v>
      </c>
      <c r="BP19" s="106">
        <v>0.0</v>
      </c>
      <c r="BQ19" s="106">
        <v>0.0</v>
      </c>
      <c r="BR19" s="106">
        <v>0.0</v>
      </c>
      <c r="BS19" s="106">
        <v>0.0</v>
      </c>
      <c r="BT19" s="106">
        <v>0.0</v>
      </c>
      <c r="BU19" s="106">
        <v>0.0</v>
      </c>
      <c r="BV19" s="106">
        <v>0.0</v>
      </c>
      <c r="BW19" s="106">
        <v>0.0</v>
      </c>
      <c r="BX19" s="106">
        <v>0.0</v>
      </c>
      <c r="BY19" s="106">
        <v>0.0</v>
      </c>
      <c r="BZ19" s="106">
        <v>0.0</v>
      </c>
      <c r="CA19" s="106">
        <v>0.0</v>
      </c>
      <c r="CB19" s="106">
        <v>0.0</v>
      </c>
      <c r="CC19" s="106">
        <v>0.0</v>
      </c>
      <c r="CD19" s="106">
        <v>0.0</v>
      </c>
      <c r="CE19" s="106">
        <v>0.0</v>
      </c>
      <c r="CF19" s="106">
        <v>0.0</v>
      </c>
      <c r="CG19" s="106">
        <v>0.0</v>
      </c>
      <c r="CH19" s="106">
        <v>0.0</v>
      </c>
      <c r="CI19" s="106">
        <v>0.0</v>
      </c>
      <c r="CJ19" s="106">
        <v>0.0</v>
      </c>
      <c r="CK19" s="106">
        <v>0.0</v>
      </c>
      <c r="CL19" s="106">
        <v>0.0</v>
      </c>
      <c r="CM19" s="106">
        <v>0.0</v>
      </c>
      <c r="CN19" s="106">
        <v>0.0</v>
      </c>
      <c r="CO19" s="106">
        <v>0.0</v>
      </c>
      <c r="CP19" s="106">
        <v>0.0</v>
      </c>
      <c r="CQ19" s="106">
        <v>0.0</v>
      </c>
      <c r="CR19" s="106">
        <v>0.0</v>
      </c>
      <c r="CS19" s="106">
        <v>0.0</v>
      </c>
      <c r="CT19" s="106">
        <v>0.0</v>
      </c>
      <c r="CU19" s="106">
        <v>0.0</v>
      </c>
      <c r="CV19" s="106">
        <v>0.0</v>
      </c>
      <c r="CW19" s="106">
        <v>0.0</v>
      </c>
      <c r="CX19" s="106">
        <v>0.0</v>
      </c>
      <c r="CY19" s="106">
        <v>0.0</v>
      </c>
      <c r="CZ19" s="106">
        <v>0.0</v>
      </c>
      <c r="DA19" s="106">
        <v>0.0</v>
      </c>
      <c r="DB19" s="106">
        <v>0.0</v>
      </c>
      <c r="DC19" s="106">
        <v>0.0</v>
      </c>
      <c r="DD19" s="106">
        <v>0.0</v>
      </c>
      <c r="DE19" s="106">
        <v>0.0</v>
      </c>
      <c r="DF19" s="106">
        <v>0.0</v>
      </c>
      <c r="DG19" s="106">
        <v>0.0</v>
      </c>
      <c r="DH19" s="106">
        <v>0.0</v>
      </c>
      <c r="DI19" s="106">
        <v>0.0</v>
      </c>
      <c r="DJ19" s="106">
        <v>0.0</v>
      </c>
      <c r="DK19" s="106">
        <v>0.0</v>
      </c>
      <c r="DL19" s="106">
        <v>0.0</v>
      </c>
      <c r="DM19" s="106">
        <v>0.0</v>
      </c>
      <c r="DN19" s="106">
        <v>0.0</v>
      </c>
      <c r="DO19" s="106">
        <v>0.0</v>
      </c>
      <c r="DP19" s="106">
        <v>0.0</v>
      </c>
      <c r="DQ19" s="106">
        <v>0.0</v>
      </c>
      <c r="DR19" s="106">
        <v>0.0</v>
      </c>
      <c r="DS19" s="106">
        <v>0.0</v>
      </c>
      <c r="DT19" s="106">
        <v>0.0</v>
      </c>
      <c r="DU19" s="106">
        <v>0.0</v>
      </c>
      <c r="DV19" s="106">
        <v>0.0</v>
      </c>
      <c r="DW19" s="106">
        <v>0.0</v>
      </c>
      <c r="DX19" s="106">
        <v>0.0</v>
      </c>
      <c r="DY19" s="106">
        <v>0.0</v>
      </c>
      <c r="DZ19" s="106">
        <v>0.0</v>
      </c>
      <c r="EA19" s="106">
        <v>0.0</v>
      </c>
      <c r="EB19" s="106">
        <v>0.0</v>
      </c>
      <c r="EC19" s="106">
        <v>0.0</v>
      </c>
      <c r="ED19" s="106">
        <v>0.0</v>
      </c>
      <c r="EE19" s="106">
        <v>0.0</v>
      </c>
      <c r="EF19" s="106">
        <v>0.0</v>
      </c>
      <c r="EG19" s="106">
        <v>0.0</v>
      </c>
      <c r="EH19" s="106">
        <v>0.0</v>
      </c>
      <c r="EI19" s="106">
        <v>0.0</v>
      </c>
      <c r="EJ19" s="106">
        <v>0.0</v>
      </c>
      <c r="EK19" s="106">
        <v>0.0</v>
      </c>
      <c r="EL19" s="106">
        <v>0.0</v>
      </c>
      <c r="EM19" s="106">
        <v>0.0</v>
      </c>
      <c r="EN19" s="106">
        <v>0.0</v>
      </c>
      <c r="EO19" s="106">
        <v>0.0</v>
      </c>
      <c r="EP19" s="106">
        <v>0.0</v>
      </c>
      <c r="EQ19" s="106">
        <v>0.0</v>
      </c>
      <c r="ER19" s="106">
        <v>0.0</v>
      </c>
      <c r="ES19" s="106">
        <v>0.0</v>
      </c>
      <c r="ET19" s="106">
        <v>0.0</v>
      </c>
      <c r="EU19" s="106">
        <v>0.0</v>
      </c>
      <c r="EV19" s="106">
        <v>0.0</v>
      </c>
      <c r="EW19" s="106">
        <v>0.0</v>
      </c>
      <c r="EX19" s="106">
        <v>0.0</v>
      </c>
      <c r="EY19" s="106">
        <v>0.0</v>
      </c>
      <c r="EZ19" s="106">
        <v>0.0</v>
      </c>
      <c r="FA19" s="106">
        <v>0.0</v>
      </c>
      <c r="FB19" s="106">
        <v>0.0</v>
      </c>
      <c r="FC19" s="106">
        <v>0.0</v>
      </c>
      <c r="FD19" s="106">
        <v>0.0</v>
      </c>
      <c r="FE19" s="106">
        <v>0.0</v>
      </c>
      <c r="FF19" s="106">
        <v>0.0</v>
      </c>
      <c r="FG19" s="106">
        <v>0.0</v>
      </c>
      <c r="FH19" s="106">
        <v>0.0</v>
      </c>
      <c r="FI19" s="106">
        <v>0.0</v>
      </c>
      <c r="FJ19" s="106">
        <v>0.0</v>
      </c>
      <c r="FK19" s="106">
        <v>0.0</v>
      </c>
      <c r="FL19" s="106">
        <v>0.0</v>
      </c>
      <c r="FM19" s="106">
        <v>0.0</v>
      </c>
      <c r="FN19" s="106">
        <v>0.0</v>
      </c>
      <c r="FO19" s="106">
        <v>0.0</v>
      </c>
      <c r="FP19" s="106">
        <v>0.0</v>
      </c>
      <c r="FQ19" s="106">
        <v>0.0</v>
      </c>
      <c r="FR19" s="106">
        <v>0.0</v>
      </c>
      <c r="FS19" s="106">
        <v>0.0</v>
      </c>
      <c r="FT19" s="106">
        <v>0.0</v>
      </c>
      <c r="FU19" s="106">
        <v>0.0</v>
      </c>
      <c r="FV19" s="106">
        <v>0.0</v>
      </c>
      <c r="FW19" s="106">
        <v>0.0</v>
      </c>
      <c r="FX19" s="106">
        <v>0.0</v>
      </c>
      <c r="FY19" s="106">
        <v>0.0</v>
      </c>
      <c r="FZ19" s="106">
        <v>0.0</v>
      </c>
      <c r="GA19" s="106">
        <v>0.0</v>
      </c>
      <c r="GB19" s="106">
        <v>0.0</v>
      </c>
      <c r="GC19" s="106">
        <v>0.0</v>
      </c>
      <c r="GD19" s="106">
        <v>0.0</v>
      </c>
      <c r="GE19" s="106">
        <v>0.0</v>
      </c>
      <c r="GF19" s="106">
        <v>0.0</v>
      </c>
      <c r="GG19" s="106">
        <v>0.0</v>
      </c>
      <c r="GH19" s="106">
        <v>0.0</v>
      </c>
      <c r="GI19" s="106">
        <v>0.0</v>
      </c>
      <c r="GJ19" s="106">
        <v>0.0</v>
      </c>
      <c r="GK19" s="106">
        <v>0.0</v>
      </c>
      <c r="GL19" s="106">
        <v>0.0</v>
      </c>
      <c r="GM19" s="106">
        <v>0.0</v>
      </c>
      <c r="GN19" s="106">
        <v>0.0</v>
      </c>
      <c r="GO19" s="106">
        <v>0.0</v>
      </c>
      <c r="GP19" s="106">
        <v>0.0</v>
      </c>
      <c r="GQ19" s="106">
        <v>0.0</v>
      </c>
      <c r="GR19" s="106">
        <v>0.0</v>
      </c>
      <c r="GS19" s="106">
        <v>0.0</v>
      </c>
      <c r="GT19" s="106">
        <v>0.0</v>
      </c>
      <c r="GU19" s="106">
        <v>0.0</v>
      </c>
      <c r="GV19" s="106">
        <v>0.0</v>
      </c>
      <c r="GW19" s="106">
        <v>0.0</v>
      </c>
      <c r="GX19" s="106">
        <v>0.0</v>
      </c>
      <c r="GY19" s="106">
        <v>0.0</v>
      </c>
      <c r="GZ19" s="106">
        <v>0.0</v>
      </c>
      <c r="HA19" s="106">
        <v>0.0</v>
      </c>
      <c r="HB19" s="106">
        <v>0.0</v>
      </c>
      <c r="HC19" s="106">
        <v>0.0</v>
      </c>
      <c r="HD19" s="106">
        <v>0.0</v>
      </c>
      <c r="HE19" s="106">
        <v>0.0</v>
      </c>
      <c r="HF19" s="106">
        <v>0.0</v>
      </c>
      <c r="HG19" s="106">
        <v>0.0</v>
      </c>
      <c r="HH19" s="106">
        <v>0.0</v>
      </c>
      <c r="HI19" s="106">
        <v>0.0</v>
      </c>
      <c r="HJ19" s="106">
        <v>0.0</v>
      </c>
      <c r="HK19" s="106">
        <v>0.0</v>
      </c>
      <c r="HL19" s="106">
        <v>0.0</v>
      </c>
      <c r="HM19" s="106">
        <v>0.0</v>
      </c>
      <c r="HN19" s="106">
        <v>0.0</v>
      </c>
      <c r="HO19" s="106">
        <v>0.0</v>
      </c>
      <c r="HP19" s="106">
        <v>0.0</v>
      </c>
      <c r="HQ19" s="106">
        <v>0.0</v>
      </c>
      <c r="HR19" s="106">
        <v>0.0</v>
      </c>
      <c r="HS19" s="106">
        <v>0.0</v>
      </c>
      <c r="HT19" s="106">
        <v>0.0</v>
      </c>
      <c r="HU19" s="106">
        <v>0.0</v>
      </c>
      <c r="HV19" s="106">
        <v>0.0</v>
      </c>
      <c r="HW19" s="106">
        <v>0.0</v>
      </c>
      <c r="HX19" s="106">
        <v>0.0</v>
      </c>
      <c r="HY19" s="106">
        <v>0.0</v>
      </c>
      <c r="HZ19" s="106">
        <v>0.0</v>
      </c>
      <c r="IA19" s="106">
        <v>0.0</v>
      </c>
      <c r="IB19" s="106">
        <v>0.0</v>
      </c>
      <c r="IC19" s="106">
        <v>0.0</v>
      </c>
      <c r="ID19" s="106">
        <v>0.0</v>
      </c>
      <c r="IE19" s="106">
        <v>0.0</v>
      </c>
      <c r="IF19" s="106">
        <v>0.0</v>
      </c>
      <c r="IG19" s="106">
        <v>0.0</v>
      </c>
      <c r="IH19" s="106">
        <v>0.0</v>
      </c>
      <c r="II19" s="106">
        <v>0.0</v>
      </c>
      <c r="IJ19" s="106">
        <v>0.0</v>
      </c>
      <c r="IK19" s="106">
        <v>0.0</v>
      </c>
      <c r="IL19" s="106">
        <v>0.0</v>
      </c>
      <c r="IM19" s="106">
        <v>0.0</v>
      </c>
      <c r="IN19" s="106">
        <v>0.0</v>
      </c>
      <c r="IO19" s="106">
        <v>0.0</v>
      </c>
      <c r="IP19" s="106">
        <v>0.0</v>
      </c>
      <c r="IQ19" s="106">
        <v>0.0</v>
      </c>
      <c r="IR19" s="106">
        <v>0.0</v>
      </c>
      <c r="IS19" s="106">
        <v>0.0</v>
      </c>
      <c r="IT19" s="106">
        <v>0.0</v>
      </c>
      <c r="IU19" s="106">
        <v>0.0</v>
      </c>
      <c r="IV19" s="106">
        <v>0.0</v>
      </c>
      <c r="IW19" s="106">
        <v>0.0</v>
      </c>
      <c r="IX19" s="106">
        <v>0.0</v>
      </c>
      <c r="IY19" s="106">
        <v>0.0</v>
      </c>
      <c r="IZ19" s="106">
        <v>0.0</v>
      </c>
      <c r="JA19" s="106">
        <v>0.0</v>
      </c>
      <c r="JB19" s="106">
        <v>0.0</v>
      </c>
      <c r="JC19" s="106">
        <v>0.0</v>
      </c>
      <c r="JD19" s="106">
        <v>0.0</v>
      </c>
      <c r="JE19" s="106">
        <v>0.0</v>
      </c>
      <c r="JF19" s="106">
        <v>0.0</v>
      </c>
      <c r="JG19" s="106">
        <v>0.0</v>
      </c>
      <c r="JH19" s="106">
        <v>0.0</v>
      </c>
      <c r="JI19" s="106">
        <v>0.0</v>
      </c>
      <c r="JJ19" s="106">
        <v>0.0</v>
      </c>
      <c r="JK19" s="106">
        <v>0.0</v>
      </c>
    </row>
    <row r="20">
      <c r="A20" s="91">
        <v>2010.0</v>
      </c>
      <c r="B20" s="106">
        <v>0.0</v>
      </c>
      <c r="C20" s="106">
        <v>0.0</v>
      </c>
      <c r="D20" s="106">
        <v>0.0</v>
      </c>
      <c r="E20" s="106">
        <v>0.0</v>
      </c>
      <c r="F20" s="106">
        <v>0.0</v>
      </c>
      <c r="G20" s="106">
        <v>0.0</v>
      </c>
      <c r="H20" s="106">
        <v>0.0</v>
      </c>
      <c r="I20" s="106">
        <v>0.0</v>
      </c>
      <c r="J20" s="106">
        <v>0.0</v>
      </c>
      <c r="K20" s="106">
        <v>0.0</v>
      </c>
      <c r="L20" s="106">
        <v>0.0</v>
      </c>
      <c r="M20" s="106">
        <v>0.0</v>
      </c>
      <c r="N20" s="106">
        <v>0.0</v>
      </c>
      <c r="O20" s="106">
        <v>0.0</v>
      </c>
      <c r="P20" s="106">
        <v>0.0</v>
      </c>
      <c r="Q20" s="106">
        <v>0.0</v>
      </c>
      <c r="R20" s="106">
        <v>0.0</v>
      </c>
      <c r="S20" s="106">
        <v>0.0</v>
      </c>
      <c r="T20" s="106">
        <v>0.0</v>
      </c>
      <c r="U20" s="106">
        <v>0.0</v>
      </c>
      <c r="V20" s="106">
        <v>0.0</v>
      </c>
      <c r="W20" s="106">
        <v>0.0</v>
      </c>
      <c r="X20" s="106">
        <v>0.0</v>
      </c>
      <c r="Y20" s="106">
        <v>0.0</v>
      </c>
      <c r="Z20" s="106">
        <v>0.0</v>
      </c>
      <c r="AA20" s="106">
        <v>0.0</v>
      </c>
      <c r="AB20" s="106">
        <v>0.0</v>
      </c>
      <c r="AC20" s="106">
        <v>0.0</v>
      </c>
      <c r="AD20" s="106">
        <v>0.0</v>
      </c>
      <c r="AE20" s="106">
        <v>0.0</v>
      </c>
      <c r="AF20" s="106">
        <v>0.0</v>
      </c>
      <c r="AG20" s="106">
        <v>0.0</v>
      </c>
      <c r="AH20" s="106">
        <v>0.0</v>
      </c>
      <c r="AI20" s="106">
        <v>0.0</v>
      </c>
      <c r="AJ20" s="106">
        <v>0.0</v>
      </c>
      <c r="AK20" s="106">
        <v>0.0</v>
      </c>
      <c r="AL20" s="106">
        <v>0.0</v>
      </c>
      <c r="AM20" s="106">
        <v>0.0</v>
      </c>
      <c r="AN20" s="106">
        <v>0.0</v>
      </c>
      <c r="AO20" s="106">
        <v>0.0</v>
      </c>
      <c r="AP20" s="106">
        <v>0.0</v>
      </c>
      <c r="AQ20" s="106">
        <v>0.0</v>
      </c>
      <c r="AR20" s="106">
        <v>0.0</v>
      </c>
      <c r="AS20" s="106">
        <v>0.0</v>
      </c>
      <c r="AT20" s="106">
        <v>0.0</v>
      </c>
      <c r="AU20" s="106">
        <v>0.0</v>
      </c>
      <c r="AV20" s="106">
        <v>0.0</v>
      </c>
      <c r="AW20" s="106">
        <v>0.0</v>
      </c>
      <c r="AX20" s="106">
        <v>0.0</v>
      </c>
      <c r="AY20" s="106">
        <v>0.0</v>
      </c>
      <c r="AZ20" s="106">
        <v>0.0</v>
      </c>
      <c r="BA20" s="106">
        <v>0.0</v>
      </c>
      <c r="BB20" s="106">
        <v>0.0</v>
      </c>
      <c r="BC20" s="106">
        <v>0.0</v>
      </c>
      <c r="BD20" s="106">
        <v>0.0</v>
      </c>
      <c r="BE20" s="106">
        <v>0.0</v>
      </c>
      <c r="BF20" s="106">
        <v>0.0</v>
      </c>
      <c r="BG20" s="106">
        <v>0.0</v>
      </c>
      <c r="BH20" s="106">
        <v>0.0</v>
      </c>
      <c r="BI20" s="106">
        <v>0.0</v>
      </c>
      <c r="BJ20" s="106">
        <v>0.0</v>
      </c>
      <c r="BK20" s="106">
        <v>0.0</v>
      </c>
      <c r="BL20" s="106">
        <v>0.0</v>
      </c>
      <c r="BM20" s="106">
        <v>0.0</v>
      </c>
      <c r="BN20" s="106">
        <v>0.0</v>
      </c>
      <c r="BO20" s="106">
        <v>0.0</v>
      </c>
      <c r="BP20" s="106">
        <v>0.0</v>
      </c>
      <c r="BQ20" s="106">
        <v>0.0</v>
      </c>
      <c r="BR20" s="106">
        <v>0.0</v>
      </c>
      <c r="BS20" s="106">
        <v>0.0</v>
      </c>
      <c r="BT20" s="106">
        <v>0.0</v>
      </c>
      <c r="BU20" s="106">
        <v>0.0</v>
      </c>
      <c r="BV20" s="106">
        <v>0.0</v>
      </c>
      <c r="BW20" s="106">
        <v>0.0</v>
      </c>
      <c r="BX20" s="106">
        <v>0.0</v>
      </c>
      <c r="BY20" s="106">
        <v>0.0</v>
      </c>
      <c r="BZ20" s="106">
        <v>0.0</v>
      </c>
      <c r="CA20" s="106">
        <v>0.0</v>
      </c>
      <c r="CB20" s="106">
        <v>0.0</v>
      </c>
      <c r="CC20" s="106">
        <v>0.0</v>
      </c>
      <c r="CD20" s="106">
        <v>0.0</v>
      </c>
      <c r="CE20" s="106">
        <v>0.0</v>
      </c>
      <c r="CF20" s="106">
        <v>0.0</v>
      </c>
      <c r="CG20" s="106">
        <v>0.0</v>
      </c>
      <c r="CH20" s="106">
        <v>0.0</v>
      </c>
      <c r="CI20" s="106">
        <v>0.0</v>
      </c>
      <c r="CJ20" s="106">
        <v>0.0</v>
      </c>
      <c r="CK20" s="106">
        <v>0.0</v>
      </c>
      <c r="CL20" s="106">
        <v>0.0</v>
      </c>
      <c r="CM20" s="106">
        <v>0.0</v>
      </c>
      <c r="CN20" s="106">
        <v>0.0</v>
      </c>
      <c r="CO20" s="106">
        <v>0.0</v>
      </c>
      <c r="CP20" s="106">
        <v>0.0</v>
      </c>
      <c r="CQ20" s="106">
        <v>0.0</v>
      </c>
      <c r="CR20" s="106">
        <v>0.0</v>
      </c>
      <c r="CS20" s="106">
        <v>0.0</v>
      </c>
      <c r="CT20" s="106">
        <v>0.0</v>
      </c>
      <c r="CU20" s="106">
        <v>0.0</v>
      </c>
      <c r="CV20" s="106">
        <v>0.0</v>
      </c>
      <c r="CW20" s="106">
        <v>0.0</v>
      </c>
      <c r="CX20" s="106">
        <v>0.0</v>
      </c>
      <c r="CY20" s="106">
        <v>0.0</v>
      </c>
      <c r="CZ20" s="106">
        <v>0.0</v>
      </c>
      <c r="DA20" s="106">
        <v>0.0</v>
      </c>
      <c r="DB20" s="106">
        <v>0.0</v>
      </c>
      <c r="DC20" s="106">
        <v>0.0</v>
      </c>
      <c r="DD20" s="106">
        <v>0.0</v>
      </c>
      <c r="DE20" s="106">
        <v>0.0</v>
      </c>
      <c r="DF20" s="106">
        <v>0.0</v>
      </c>
      <c r="DG20" s="106">
        <v>0.0</v>
      </c>
      <c r="DH20" s="106">
        <v>0.0</v>
      </c>
      <c r="DI20" s="106">
        <v>0.0</v>
      </c>
      <c r="DJ20" s="106">
        <v>0.0</v>
      </c>
      <c r="DK20" s="106">
        <v>0.0</v>
      </c>
      <c r="DL20" s="106">
        <v>0.0</v>
      </c>
      <c r="DM20" s="106">
        <v>0.0</v>
      </c>
      <c r="DN20" s="106">
        <v>0.0</v>
      </c>
      <c r="DO20" s="106">
        <v>0.0</v>
      </c>
      <c r="DP20" s="106">
        <v>0.0</v>
      </c>
      <c r="DQ20" s="106">
        <v>0.0</v>
      </c>
      <c r="DR20" s="106">
        <v>0.0</v>
      </c>
      <c r="DS20" s="106">
        <v>0.0</v>
      </c>
      <c r="DT20" s="106">
        <v>0.0</v>
      </c>
      <c r="DU20" s="106">
        <v>0.0</v>
      </c>
      <c r="DV20" s="106">
        <v>0.0</v>
      </c>
      <c r="DW20" s="106">
        <v>0.0</v>
      </c>
      <c r="DX20" s="106">
        <v>0.0</v>
      </c>
      <c r="DY20" s="106">
        <v>0.0</v>
      </c>
      <c r="DZ20" s="106">
        <v>0.0</v>
      </c>
      <c r="EA20" s="106">
        <v>0.0</v>
      </c>
      <c r="EB20" s="106">
        <v>0.0</v>
      </c>
      <c r="EC20" s="106">
        <v>0.0</v>
      </c>
      <c r="ED20" s="106">
        <v>0.0</v>
      </c>
      <c r="EE20" s="106">
        <v>0.0</v>
      </c>
      <c r="EF20" s="106">
        <v>0.0</v>
      </c>
      <c r="EG20" s="106">
        <v>0.0</v>
      </c>
      <c r="EH20" s="106">
        <v>0.0</v>
      </c>
      <c r="EI20" s="106">
        <v>0.0</v>
      </c>
      <c r="EJ20" s="106">
        <v>0.0</v>
      </c>
      <c r="EK20" s="106">
        <v>0.0</v>
      </c>
      <c r="EL20" s="106">
        <v>0.0</v>
      </c>
      <c r="EM20" s="106">
        <v>0.0</v>
      </c>
      <c r="EN20" s="106">
        <v>0.0</v>
      </c>
      <c r="EO20" s="106">
        <v>0.0</v>
      </c>
      <c r="EP20" s="106">
        <v>0.0</v>
      </c>
      <c r="EQ20" s="106">
        <v>0.0</v>
      </c>
      <c r="ER20" s="106">
        <v>0.0</v>
      </c>
      <c r="ES20" s="106">
        <v>0.0</v>
      </c>
      <c r="ET20" s="106">
        <v>0.0</v>
      </c>
      <c r="EU20" s="106">
        <v>0.0</v>
      </c>
      <c r="EV20" s="106">
        <v>0.0</v>
      </c>
      <c r="EW20" s="106">
        <v>0.0</v>
      </c>
      <c r="EX20" s="106">
        <v>0.0</v>
      </c>
      <c r="EY20" s="106">
        <v>0.0</v>
      </c>
      <c r="EZ20" s="106">
        <v>0.0</v>
      </c>
      <c r="FA20" s="106">
        <v>0.0</v>
      </c>
      <c r="FB20" s="106">
        <v>0.0</v>
      </c>
      <c r="FC20" s="106">
        <v>0.0</v>
      </c>
      <c r="FD20" s="106">
        <v>0.0</v>
      </c>
      <c r="FE20" s="106">
        <v>0.0</v>
      </c>
      <c r="FF20" s="106">
        <v>0.0</v>
      </c>
      <c r="FG20" s="106">
        <v>0.0</v>
      </c>
      <c r="FH20" s="106">
        <v>0.0</v>
      </c>
      <c r="FI20" s="106">
        <v>0.0</v>
      </c>
      <c r="FJ20" s="106">
        <v>0.0</v>
      </c>
      <c r="FK20" s="106">
        <v>0.0</v>
      </c>
      <c r="FL20" s="106">
        <v>0.0</v>
      </c>
      <c r="FM20" s="106">
        <v>0.0</v>
      </c>
      <c r="FN20" s="106">
        <v>0.0</v>
      </c>
      <c r="FO20" s="106">
        <v>0.0</v>
      </c>
      <c r="FP20" s="106">
        <v>0.0</v>
      </c>
      <c r="FQ20" s="106">
        <v>0.0</v>
      </c>
      <c r="FR20" s="106">
        <v>0.0</v>
      </c>
      <c r="FS20" s="106">
        <v>0.0</v>
      </c>
      <c r="FT20" s="106">
        <v>0.0</v>
      </c>
      <c r="FU20" s="106">
        <v>0.0</v>
      </c>
      <c r="FV20" s="106">
        <v>0.0</v>
      </c>
      <c r="FW20" s="106">
        <v>0.0</v>
      </c>
      <c r="FX20" s="106">
        <v>0.0</v>
      </c>
      <c r="FY20" s="106">
        <v>0.0</v>
      </c>
      <c r="FZ20" s="106">
        <v>0.0</v>
      </c>
      <c r="GA20" s="106">
        <v>0.0</v>
      </c>
      <c r="GB20" s="106">
        <v>0.0</v>
      </c>
      <c r="GC20" s="106">
        <v>0.0</v>
      </c>
      <c r="GD20" s="106">
        <v>0.0</v>
      </c>
      <c r="GE20" s="106">
        <v>0.0</v>
      </c>
      <c r="GF20" s="106">
        <v>0.0</v>
      </c>
      <c r="GG20" s="106">
        <v>0.0</v>
      </c>
      <c r="GH20" s="106">
        <v>0.0</v>
      </c>
      <c r="GI20" s="106">
        <v>0.0</v>
      </c>
      <c r="GJ20" s="106">
        <v>0.0</v>
      </c>
      <c r="GK20" s="106">
        <v>0.0</v>
      </c>
      <c r="GL20" s="106">
        <v>0.0</v>
      </c>
      <c r="GM20" s="106">
        <v>0.0</v>
      </c>
      <c r="GN20" s="106">
        <v>0.0</v>
      </c>
      <c r="GO20" s="106">
        <v>0.0</v>
      </c>
      <c r="GP20" s="106">
        <v>0.0</v>
      </c>
      <c r="GQ20" s="106">
        <v>0.0</v>
      </c>
      <c r="GR20" s="106">
        <v>0.0</v>
      </c>
      <c r="GS20" s="106">
        <v>0.0</v>
      </c>
      <c r="GT20" s="106">
        <v>0.0</v>
      </c>
      <c r="GU20" s="106">
        <v>0.0</v>
      </c>
      <c r="GV20" s="106">
        <v>0.0</v>
      </c>
      <c r="GW20" s="106">
        <v>0.0</v>
      </c>
      <c r="GX20" s="106">
        <v>0.0</v>
      </c>
      <c r="GY20" s="106">
        <v>0.0</v>
      </c>
      <c r="GZ20" s="106">
        <v>0.0</v>
      </c>
      <c r="HA20" s="106">
        <v>0.0</v>
      </c>
      <c r="HB20" s="106">
        <v>0.0</v>
      </c>
      <c r="HC20" s="106">
        <v>0.0</v>
      </c>
      <c r="HD20" s="106">
        <v>0.0</v>
      </c>
      <c r="HE20" s="106">
        <v>0.0</v>
      </c>
      <c r="HF20" s="106">
        <v>0.0</v>
      </c>
      <c r="HG20" s="106">
        <v>0.0</v>
      </c>
      <c r="HH20" s="106">
        <v>0.0</v>
      </c>
      <c r="HI20" s="106">
        <v>0.0</v>
      </c>
      <c r="HJ20" s="106">
        <v>0.0</v>
      </c>
      <c r="HK20" s="106">
        <v>0.0</v>
      </c>
      <c r="HL20" s="106">
        <v>0.0</v>
      </c>
      <c r="HM20" s="106">
        <v>0.0</v>
      </c>
      <c r="HN20" s="106">
        <v>0.0</v>
      </c>
      <c r="HO20" s="106">
        <v>0.0</v>
      </c>
      <c r="HP20" s="106">
        <v>0.0</v>
      </c>
      <c r="HQ20" s="106">
        <v>0.0</v>
      </c>
      <c r="HR20" s="106">
        <v>0.0</v>
      </c>
      <c r="HS20" s="106">
        <v>0.0</v>
      </c>
      <c r="HT20" s="106">
        <v>0.0</v>
      </c>
      <c r="HU20" s="106">
        <v>0.0</v>
      </c>
      <c r="HV20" s="106">
        <v>0.0</v>
      </c>
      <c r="HW20" s="106">
        <v>0.0</v>
      </c>
      <c r="HX20" s="106">
        <v>0.0</v>
      </c>
      <c r="HY20" s="106">
        <v>0.0</v>
      </c>
      <c r="HZ20" s="106">
        <v>0.0</v>
      </c>
      <c r="IA20" s="106">
        <v>0.0</v>
      </c>
      <c r="IB20" s="106">
        <v>0.0</v>
      </c>
      <c r="IC20" s="106">
        <v>0.0</v>
      </c>
      <c r="ID20" s="106">
        <v>0.0</v>
      </c>
      <c r="IE20" s="106">
        <v>0.0</v>
      </c>
      <c r="IF20" s="106">
        <v>0.0</v>
      </c>
      <c r="IG20" s="106">
        <v>0.0</v>
      </c>
      <c r="IH20" s="106">
        <v>0.0</v>
      </c>
      <c r="II20" s="106">
        <v>0.0</v>
      </c>
      <c r="IJ20" s="106">
        <v>0.0</v>
      </c>
      <c r="IK20" s="106">
        <v>0.0</v>
      </c>
      <c r="IL20" s="106">
        <v>0.0</v>
      </c>
      <c r="IM20" s="106">
        <v>0.0</v>
      </c>
      <c r="IN20" s="106">
        <v>0.0</v>
      </c>
      <c r="IO20" s="106">
        <v>0.0</v>
      </c>
      <c r="IP20" s="106">
        <v>0.0</v>
      </c>
      <c r="IQ20" s="106">
        <v>0.0</v>
      </c>
      <c r="IR20" s="106">
        <v>0.0</v>
      </c>
      <c r="IS20" s="106">
        <v>0.0</v>
      </c>
      <c r="IT20" s="106">
        <v>0.0</v>
      </c>
      <c r="IU20" s="106">
        <v>0.0</v>
      </c>
      <c r="IV20" s="106">
        <v>0.0</v>
      </c>
      <c r="IW20" s="106">
        <v>0.0</v>
      </c>
      <c r="IX20" s="106">
        <v>0.0</v>
      </c>
      <c r="IY20" s="106">
        <v>0.0</v>
      </c>
      <c r="IZ20" s="106">
        <v>0.0</v>
      </c>
      <c r="JA20" s="106">
        <v>0.0</v>
      </c>
      <c r="JB20" s="106">
        <v>0.0</v>
      </c>
      <c r="JC20" s="106">
        <v>0.0</v>
      </c>
      <c r="JD20" s="106">
        <v>0.0</v>
      </c>
      <c r="JE20" s="106">
        <v>0.0</v>
      </c>
      <c r="JF20" s="106">
        <v>0.0</v>
      </c>
      <c r="JG20" s="106">
        <v>0.0</v>
      </c>
      <c r="JH20" s="106">
        <v>0.0</v>
      </c>
      <c r="JI20" s="106">
        <v>0.0</v>
      </c>
      <c r="JJ20" s="106">
        <v>0.0</v>
      </c>
      <c r="JK20" s="106">
        <v>0.0</v>
      </c>
    </row>
    <row r="21">
      <c r="A21" s="91">
        <v>2011.0</v>
      </c>
      <c r="B21" s="106">
        <v>0.0</v>
      </c>
      <c r="C21" s="106">
        <v>0.0</v>
      </c>
      <c r="D21" s="106">
        <v>0.0</v>
      </c>
      <c r="E21" s="106">
        <v>0.0</v>
      </c>
      <c r="F21" s="106">
        <v>0.0</v>
      </c>
      <c r="G21" s="106">
        <v>0.0</v>
      </c>
      <c r="H21" s="106">
        <v>0.0</v>
      </c>
      <c r="I21" s="106">
        <v>0.0</v>
      </c>
      <c r="J21" s="106">
        <v>0.0</v>
      </c>
      <c r="K21" s="106">
        <v>0.0</v>
      </c>
      <c r="L21" s="106">
        <v>0.0</v>
      </c>
      <c r="M21" s="106">
        <v>0.0</v>
      </c>
      <c r="N21" s="106">
        <v>0.0</v>
      </c>
      <c r="O21" s="106">
        <v>0.0</v>
      </c>
      <c r="P21" s="106">
        <v>0.0</v>
      </c>
      <c r="Q21" s="106">
        <v>0.0</v>
      </c>
      <c r="R21" s="106">
        <v>0.0</v>
      </c>
      <c r="S21" s="106">
        <v>0.0</v>
      </c>
      <c r="T21" s="106">
        <v>0.0</v>
      </c>
      <c r="U21" s="106">
        <v>0.0</v>
      </c>
      <c r="V21" s="106">
        <v>0.0</v>
      </c>
      <c r="W21" s="106">
        <v>0.0</v>
      </c>
      <c r="X21" s="106">
        <v>0.0</v>
      </c>
      <c r="Y21" s="106">
        <v>0.0</v>
      </c>
      <c r="Z21" s="106">
        <v>0.0</v>
      </c>
      <c r="AA21" s="106">
        <v>0.0</v>
      </c>
      <c r="AB21" s="106">
        <v>0.0</v>
      </c>
      <c r="AC21" s="106">
        <v>0.0</v>
      </c>
      <c r="AD21" s="106">
        <v>0.0</v>
      </c>
      <c r="AE21" s="106">
        <v>0.0</v>
      </c>
      <c r="AF21" s="106">
        <v>0.0</v>
      </c>
      <c r="AG21" s="106">
        <v>0.0</v>
      </c>
      <c r="AH21" s="106">
        <v>0.0</v>
      </c>
      <c r="AI21" s="106">
        <v>0.0</v>
      </c>
      <c r="AJ21" s="106">
        <v>0.0</v>
      </c>
      <c r="AK21" s="106">
        <v>0.0</v>
      </c>
      <c r="AL21" s="106">
        <v>0.0</v>
      </c>
      <c r="AM21" s="106">
        <v>0.0</v>
      </c>
      <c r="AN21" s="106">
        <v>0.0</v>
      </c>
      <c r="AO21" s="106">
        <v>0.0</v>
      </c>
      <c r="AP21" s="106">
        <v>0.0</v>
      </c>
      <c r="AQ21" s="106">
        <v>0.0</v>
      </c>
      <c r="AR21" s="106">
        <v>0.0</v>
      </c>
      <c r="AS21" s="106">
        <v>0.0</v>
      </c>
      <c r="AT21" s="106">
        <v>0.0</v>
      </c>
      <c r="AU21" s="106">
        <v>0.0</v>
      </c>
      <c r="AV21" s="106">
        <v>0.0</v>
      </c>
      <c r="AW21" s="106">
        <v>0.0</v>
      </c>
      <c r="AX21" s="106">
        <v>0.0</v>
      </c>
      <c r="AY21" s="106">
        <v>0.0</v>
      </c>
      <c r="AZ21" s="106">
        <v>0.0</v>
      </c>
      <c r="BA21" s="106">
        <v>0.0</v>
      </c>
      <c r="BB21" s="106">
        <v>0.0</v>
      </c>
      <c r="BC21" s="106">
        <v>0.0</v>
      </c>
      <c r="BD21" s="106">
        <v>0.0</v>
      </c>
      <c r="BE21" s="106">
        <v>0.0</v>
      </c>
      <c r="BF21" s="106">
        <v>0.0</v>
      </c>
      <c r="BG21" s="106">
        <v>0.0</v>
      </c>
      <c r="BH21" s="106">
        <v>0.0</v>
      </c>
      <c r="BI21" s="106">
        <v>0.0</v>
      </c>
      <c r="BJ21" s="106">
        <v>0.0</v>
      </c>
      <c r="BK21" s="106">
        <v>0.0</v>
      </c>
      <c r="BL21" s="106">
        <v>0.0</v>
      </c>
      <c r="BM21" s="106">
        <v>0.0</v>
      </c>
      <c r="BN21" s="106">
        <v>0.0</v>
      </c>
      <c r="BO21" s="106">
        <v>0.0</v>
      </c>
      <c r="BP21" s="106">
        <v>0.0</v>
      </c>
      <c r="BQ21" s="106">
        <v>0.0</v>
      </c>
      <c r="BR21" s="106">
        <v>0.0</v>
      </c>
      <c r="BS21" s="106">
        <v>0.0</v>
      </c>
      <c r="BT21" s="106">
        <v>0.0</v>
      </c>
      <c r="BU21" s="106">
        <v>0.0</v>
      </c>
      <c r="BV21" s="106">
        <v>0.0</v>
      </c>
      <c r="BW21" s="106">
        <v>0.0</v>
      </c>
      <c r="BX21" s="106">
        <v>0.0</v>
      </c>
      <c r="BY21" s="106">
        <v>0.0</v>
      </c>
      <c r="BZ21" s="106">
        <v>0.0</v>
      </c>
      <c r="CA21" s="106">
        <v>0.0</v>
      </c>
      <c r="CB21" s="106">
        <v>0.0</v>
      </c>
      <c r="CC21" s="106">
        <v>0.0</v>
      </c>
      <c r="CD21" s="106">
        <v>0.0</v>
      </c>
      <c r="CE21" s="106">
        <v>0.0</v>
      </c>
      <c r="CF21" s="106">
        <v>0.0</v>
      </c>
      <c r="CG21" s="106">
        <v>0.0</v>
      </c>
      <c r="CH21" s="106">
        <v>0.0</v>
      </c>
      <c r="CI21" s="106">
        <v>0.0</v>
      </c>
      <c r="CJ21" s="106">
        <v>0.0</v>
      </c>
      <c r="CK21" s="106">
        <v>0.0</v>
      </c>
      <c r="CL21" s="106">
        <v>0.0</v>
      </c>
      <c r="CM21" s="106">
        <v>0.0</v>
      </c>
      <c r="CN21" s="106">
        <v>0.0</v>
      </c>
      <c r="CO21" s="106">
        <v>0.0</v>
      </c>
      <c r="CP21" s="106">
        <v>0.0</v>
      </c>
      <c r="CQ21" s="106">
        <v>0.0</v>
      </c>
      <c r="CR21" s="106">
        <v>0.0</v>
      </c>
      <c r="CS21" s="106">
        <v>0.0</v>
      </c>
      <c r="CT21" s="106">
        <v>0.0</v>
      </c>
      <c r="CU21" s="106">
        <v>0.0</v>
      </c>
      <c r="CV21" s="106">
        <v>0.0</v>
      </c>
      <c r="CW21" s="106">
        <v>0.0</v>
      </c>
      <c r="CX21" s="106">
        <v>0.0</v>
      </c>
      <c r="CY21" s="106">
        <v>0.0</v>
      </c>
      <c r="CZ21" s="106">
        <v>0.0</v>
      </c>
      <c r="DA21" s="106">
        <v>0.0</v>
      </c>
      <c r="DB21" s="106">
        <v>0.0</v>
      </c>
      <c r="DC21" s="106">
        <v>0.0</v>
      </c>
      <c r="DD21" s="106">
        <v>0.0</v>
      </c>
      <c r="DE21" s="106">
        <v>0.0</v>
      </c>
      <c r="DF21" s="106">
        <v>0.0</v>
      </c>
      <c r="DG21" s="106">
        <v>0.0</v>
      </c>
      <c r="DH21" s="106">
        <v>0.0</v>
      </c>
      <c r="DI21" s="106">
        <v>0.0</v>
      </c>
      <c r="DJ21" s="106">
        <v>0.0</v>
      </c>
      <c r="DK21" s="106">
        <v>0.0</v>
      </c>
      <c r="DL21" s="106">
        <v>0.0</v>
      </c>
      <c r="DM21" s="106">
        <v>0.0</v>
      </c>
      <c r="DN21" s="106">
        <v>0.0</v>
      </c>
      <c r="DO21" s="106">
        <v>0.0</v>
      </c>
      <c r="DP21" s="106">
        <v>0.0</v>
      </c>
      <c r="DQ21" s="106">
        <v>0.0</v>
      </c>
      <c r="DR21" s="106">
        <v>0.0</v>
      </c>
      <c r="DS21" s="106">
        <v>0.0</v>
      </c>
      <c r="DT21" s="106">
        <v>0.0</v>
      </c>
      <c r="DU21" s="106">
        <v>0.0</v>
      </c>
      <c r="DV21" s="106">
        <v>0.0</v>
      </c>
      <c r="DW21" s="106">
        <v>0.0</v>
      </c>
      <c r="DX21" s="106">
        <v>0.0</v>
      </c>
      <c r="DY21" s="106">
        <v>0.0</v>
      </c>
      <c r="DZ21" s="106">
        <v>0.0</v>
      </c>
      <c r="EA21" s="106">
        <v>0.0</v>
      </c>
      <c r="EB21" s="106">
        <v>0.0</v>
      </c>
      <c r="EC21" s="106">
        <v>0.0</v>
      </c>
      <c r="ED21" s="106">
        <v>0.0</v>
      </c>
      <c r="EE21" s="106">
        <v>0.0</v>
      </c>
      <c r="EF21" s="106">
        <v>0.0</v>
      </c>
      <c r="EG21" s="106">
        <v>0.0</v>
      </c>
      <c r="EH21" s="106">
        <v>0.0</v>
      </c>
      <c r="EI21" s="106">
        <v>0.0</v>
      </c>
      <c r="EJ21" s="106">
        <v>0.0</v>
      </c>
      <c r="EK21" s="106">
        <v>0.0</v>
      </c>
      <c r="EL21" s="106">
        <v>0.0</v>
      </c>
      <c r="EM21" s="106">
        <v>0.0</v>
      </c>
      <c r="EN21" s="106">
        <v>0.0</v>
      </c>
      <c r="EO21" s="106">
        <v>0.0</v>
      </c>
      <c r="EP21" s="106">
        <v>0.0</v>
      </c>
      <c r="EQ21" s="106">
        <v>0.0</v>
      </c>
      <c r="ER21" s="106">
        <v>0.0</v>
      </c>
      <c r="ES21" s="106">
        <v>0.0</v>
      </c>
      <c r="ET21" s="106">
        <v>0.0</v>
      </c>
      <c r="EU21" s="106">
        <v>0.0</v>
      </c>
      <c r="EV21" s="106">
        <v>0.0</v>
      </c>
      <c r="EW21" s="106">
        <v>0.0</v>
      </c>
      <c r="EX21" s="106">
        <v>0.0</v>
      </c>
      <c r="EY21" s="106">
        <v>0.0</v>
      </c>
      <c r="EZ21" s="106">
        <v>0.0</v>
      </c>
      <c r="FA21" s="106">
        <v>0.0</v>
      </c>
      <c r="FB21" s="106">
        <v>0.0</v>
      </c>
      <c r="FC21" s="106">
        <v>0.0</v>
      </c>
      <c r="FD21" s="106">
        <v>0.0</v>
      </c>
      <c r="FE21" s="106">
        <v>0.0</v>
      </c>
      <c r="FF21" s="106">
        <v>0.0</v>
      </c>
      <c r="FG21" s="106">
        <v>0.0</v>
      </c>
      <c r="FH21" s="106">
        <v>0.0</v>
      </c>
      <c r="FI21" s="106">
        <v>0.0</v>
      </c>
      <c r="FJ21" s="106">
        <v>0.0</v>
      </c>
      <c r="FK21" s="106">
        <v>0.0</v>
      </c>
      <c r="FL21" s="106">
        <v>0.0</v>
      </c>
      <c r="FM21" s="106">
        <v>0.0</v>
      </c>
      <c r="FN21" s="106">
        <v>0.0</v>
      </c>
      <c r="FO21" s="106">
        <v>0.0</v>
      </c>
      <c r="FP21" s="106">
        <v>0.0</v>
      </c>
      <c r="FQ21" s="106">
        <v>0.0</v>
      </c>
      <c r="FR21" s="106">
        <v>0.0</v>
      </c>
      <c r="FS21" s="106">
        <v>0.0</v>
      </c>
      <c r="FT21" s="106">
        <v>0.0</v>
      </c>
      <c r="FU21" s="106">
        <v>0.0</v>
      </c>
      <c r="FV21" s="106">
        <v>0.0</v>
      </c>
      <c r="FW21" s="106">
        <v>0.0</v>
      </c>
      <c r="FX21" s="106">
        <v>0.0</v>
      </c>
      <c r="FY21" s="106">
        <v>0.0</v>
      </c>
      <c r="FZ21" s="106">
        <v>0.0</v>
      </c>
      <c r="GA21" s="106">
        <v>0.0</v>
      </c>
      <c r="GB21" s="106">
        <v>0.0</v>
      </c>
      <c r="GC21" s="106">
        <v>0.0</v>
      </c>
      <c r="GD21" s="106">
        <v>0.0</v>
      </c>
      <c r="GE21" s="106">
        <v>0.0</v>
      </c>
      <c r="GF21" s="106">
        <v>0.0</v>
      </c>
      <c r="GG21" s="106">
        <v>0.0</v>
      </c>
      <c r="GH21" s="106">
        <v>0.0</v>
      </c>
      <c r="GI21" s="106">
        <v>0.0</v>
      </c>
      <c r="GJ21" s="106">
        <v>0.0</v>
      </c>
      <c r="GK21" s="106">
        <v>0.0</v>
      </c>
      <c r="GL21" s="106">
        <v>0.0</v>
      </c>
      <c r="GM21" s="106">
        <v>0.0</v>
      </c>
      <c r="GN21" s="106">
        <v>0.0</v>
      </c>
      <c r="GO21" s="106">
        <v>0.0</v>
      </c>
      <c r="GP21" s="106">
        <v>0.0</v>
      </c>
      <c r="GQ21" s="106">
        <v>0.0</v>
      </c>
      <c r="GR21" s="106">
        <v>0.0</v>
      </c>
      <c r="GS21" s="106">
        <v>0.0</v>
      </c>
      <c r="GT21" s="106">
        <v>0.0</v>
      </c>
      <c r="GU21" s="106">
        <v>0.0</v>
      </c>
      <c r="GV21" s="106">
        <v>0.0</v>
      </c>
      <c r="GW21" s="106">
        <v>0.0</v>
      </c>
      <c r="GX21" s="106">
        <v>0.0</v>
      </c>
      <c r="GY21" s="106">
        <v>0.0</v>
      </c>
      <c r="GZ21" s="106">
        <v>0.0</v>
      </c>
      <c r="HA21" s="106">
        <v>0.0</v>
      </c>
      <c r="HB21" s="106">
        <v>0.0</v>
      </c>
      <c r="HC21" s="106">
        <v>0.0</v>
      </c>
      <c r="HD21" s="106">
        <v>0.0</v>
      </c>
      <c r="HE21" s="106">
        <v>0.0</v>
      </c>
      <c r="HF21" s="106">
        <v>0.0</v>
      </c>
      <c r="HG21" s="106">
        <v>0.0</v>
      </c>
      <c r="HH21" s="106">
        <v>0.0</v>
      </c>
      <c r="HI21" s="106">
        <v>0.0</v>
      </c>
      <c r="HJ21" s="106">
        <v>0.0</v>
      </c>
      <c r="HK21" s="106">
        <v>0.0</v>
      </c>
      <c r="HL21" s="106">
        <v>0.0</v>
      </c>
      <c r="HM21" s="106">
        <v>0.0</v>
      </c>
      <c r="HN21" s="106">
        <v>0.0</v>
      </c>
      <c r="HO21" s="106">
        <v>0.0</v>
      </c>
      <c r="HP21" s="106">
        <v>0.0</v>
      </c>
      <c r="HQ21" s="106">
        <v>0.0</v>
      </c>
      <c r="HR21" s="106">
        <v>0.0</v>
      </c>
      <c r="HS21" s="106">
        <v>0.0</v>
      </c>
      <c r="HT21" s="106">
        <v>0.0</v>
      </c>
      <c r="HU21" s="106">
        <v>0.0</v>
      </c>
      <c r="HV21" s="106">
        <v>0.0</v>
      </c>
      <c r="HW21" s="106">
        <v>0.0</v>
      </c>
      <c r="HX21" s="106">
        <v>0.0</v>
      </c>
      <c r="HY21" s="106">
        <v>0.0</v>
      </c>
      <c r="HZ21" s="106">
        <v>0.0</v>
      </c>
      <c r="IA21" s="106">
        <v>0.0</v>
      </c>
      <c r="IB21" s="106">
        <v>0.0</v>
      </c>
      <c r="IC21" s="106">
        <v>0.0</v>
      </c>
      <c r="ID21" s="106">
        <v>0.0</v>
      </c>
      <c r="IE21" s="106">
        <v>0.0</v>
      </c>
      <c r="IF21" s="106">
        <v>0.0</v>
      </c>
      <c r="IG21" s="106">
        <v>0.0</v>
      </c>
      <c r="IH21" s="106">
        <v>0.0</v>
      </c>
      <c r="II21" s="106">
        <v>0.0</v>
      </c>
      <c r="IJ21" s="106">
        <v>0.0</v>
      </c>
      <c r="IK21" s="106">
        <v>0.0</v>
      </c>
      <c r="IL21" s="106">
        <v>0.0</v>
      </c>
      <c r="IM21" s="106">
        <v>0.0</v>
      </c>
      <c r="IN21" s="106">
        <v>0.0</v>
      </c>
      <c r="IO21" s="106">
        <v>0.0</v>
      </c>
      <c r="IP21" s="106">
        <v>0.0</v>
      </c>
      <c r="IQ21" s="106">
        <v>0.0</v>
      </c>
      <c r="IR21" s="106">
        <v>0.0</v>
      </c>
      <c r="IS21" s="106">
        <v>0.0</v>
      </c>
      <c r="IT21" s="106">
        <v>0.0</v>
      </c>
      <c r="IU21" s="106">
        <v>0.0</v>
      </c>
      <c r="IV21" s="106">
        <v>0.0</v>
      </c>
      <c r="IW21" s="106">
        <v>0.0</v>
      </c>
      <c r="IX21" s="106">
        <v>0.0</v>
      </c>
      <c r="IY21" s="106">
        <v>0.0</v>
      </c>
      <c r="IZ21" s="106">
        <v>0.0</v>
      </c>
      <c r="JA21" s="106">
        <v>0.0</v>
      </c>
      <c r="JB21" s="106">
        <v>0.0</v>
      </c>
      <c r="JC21" s="106">
        <v>0.0</v>
      </c>
      <c r="JD21" s="106">
        <v>0.0</v>
      </c>
      <c r="JE21" s="106">
        <v>0.0</v>
      </c>
      <c r="JF21" s="106">
        <v>0.0</v>
      </c>
      <c r="JG21" s="106">
        <v>0.0</v>
      </c>
      <c r="JH21" s="106">
        <v>0.0</v>
      </c>
      <c r="JI21" s="106">
        <v>0.0</v>
      </c>
      <c r="JJ21" s="106">
        <v>0.0</v>
      </c>
      <c r="JK21" s="106">
        <v>0.0</v>
      </c>
    </row>
    <row r="22">
      <c r="A22" s="91">
        <v>2012.0</v>
      </c>
      <c r="B22" s="106">
        <v>0.0</v>
      </c>
      <c r="C22" s="106">
        <v>0.0</v>
      </c>
      <c r="D22" s="106">
        <v>0.0</v>
      </c>
      <c r="E22" s="106">
        <v>0.0</v>
      </c>
      <c r="F22" s="106">
        <v>0.0</v>
      </c>
      <c r="G22" s="106">
        <v>0.0</v>
      </c>
      <c r="H22" s="106">
        <v>0.0</v>
      </c>
      <c r="I22" s="106">
        <v>0.0</v>
      </c>
      <c r="J22" s="106">
        <v>0.0</v>
      </c>
      <c r="K22" s="106">
        <v>0.0</v>
      </c>
      <c r="L22" s="106">
        <v>0.0</v>
      </c>
      <c r="M22" s="106">
        <v>0.0</v>
      </c>
      <c r="N22" s="106">
        <v>0.0</v>
      </c>
      <c r="O22" s="106">
        <v>0.0</v>
      </c>
      <c r="P22" s="106">
        <v>0.0</v>
      </c>
      <c r="Q22" s="106">
        <v>0.0</v>
      </c>
      <c r="R22" s="106">
        <v>0.0</v>
      </c>
      <c r="S22" s="106">
        <v>0.0</v>
      </c>
      <c r="T22" s="106">
        <v>0.0</v>
      </c>
      <c r="U22" s="106">
        <v>0.0</v>
      </c>
      <c r="V22" s="106">
        <v>0.0</v>
      </c>
      <c r="W22" s="106">
        <v>0.0</v>
      </c>
      <c r="X22" s="106">
        <v>0.0</v>
      </c>
      <c r="Y22" s="106">
        <v>0.0</v>
      </c>
      <c r="Z22" s="106">
        <v>0.0</v>
      </c>
      <c r="AA22" s="106">
        <v>0.0</v>
      </c>
      <c r="AB22" s="106">
        <v>0.0</v>
      </c>
      <c r="AC22" s="106">
        <v>0.0</v>
      </c>
      <c r="AD22" s="106">
        <v>0.0</v>
      </c>
      <c r="AE22" s="106">
        <v>0.0</v>
      </c>
      <c r="AF22" s="106">
        <v>0.0</v>
      </c>
      <c r="AG22" s="106">
        <v>0.0</v>
      </c>
      <c r="AH22" s="106">
        <v>0.0</v>
      </c>
      <c r="AI22" s="106">
        <v>0.0</v>
      </c>
      <c r="AJ22" s="106">
        <v>0.0</v>
      </c>
      <c r="AK22" s="106">
        <v>0.0</v>
      </c>
      <c r="AL22" s="106">
        <v>0.0</v>
      </c>
      <c r="AM22" s="106">
        <v>0.0</v>
      </c>
      <c r="AN22" s="106">
        <v>0.0</v>
      </c>
      <c r="AO22" s="106">
        <v>0.0</v>
      </c>
      <c r="AP22" s="106">
        <v>0.0</v>
      </c>
      <c r="AQ22" s="106">
        <v>0.0</v>
      </c>
      <c r="AR22" s="106">
        <v>0.0</v>
      </c>
      <c r="AS22" s="106">
        <v>0.0</v>
      </c>
      <c r="AT22" s="106">
        <v>0.0</v>
      </c>
      <c r="AU22" s="106">
        <v>0.0</v>
      </c>
      <c r="AV22" s="106">
        <v>0.0</v>
      </c>
      <c r="AW22" s="106">
        <v>0.0</v>
      </c>
      <c r="AX22" s="106">
        <v>0.0</v>
      </c>
      <c r="AY22" s="106">
        <v>0.0</v>
      </c>
      <c r="AZ22" s="106">
        <v>0.0</v>
      </c>
      <c r="BA22" s="106">
        <v>0.0</v>
      </c>
      <c r="BB22" s="106">
        <v>0.0</v>
      </c>
      <c r="BC22" s="106">
        <v>0.0</v>
      </c>
      <c r="BD22" s="106">
        <v>0.0</v>
      </c>
      <c r="BE22" s="106">
        <v>0.0</v>
      </c>
      <c r="BF22" s="106">
        <v>0.0</v>
      </c>
      <c r="BG22" s="106">
        <v>0.0</v>
      </c>
      <c r="BH22" s="106">
        <v>0.0</v>
      </c>
      <c r="BI22" s="106">
        <v>0.0</v>
      </c>
      <c r="BJ22" s="106">
        <v>0.0</v>
      </c>
      <c r="BK22" s="106">
        <v>0.0</v>
      </c>
      <c r="BL22" s="106">
        <v>0.0</v>
      </c>
      <c r="BM22" s="106">
        <v>0.0</v>
      </c>
      <c r="BN22" s="106">
        <v>0.0</v>
      </c>
      <c r="BO22" s="106">
        <v>0.0</v>
      </c>
      <c r="BP22" s="106">
        <v>0.0</v>
      </c>
      <c r="BQ22" s="106">
        <v>0.0</v>
      </c>
      <c r="BR22" s="106">
        <v>0.0</v>
      </c>
      <c r="BS22" s="106">
        <v>0.0</v>
      </c>
      <c r="BT22" s="106">
        <v>0.0</v>
      </c>
      <c r="BU22" s="106">
        <v>0.0</v>
      </c>
      <c r="BV22" s="106">
        <v>0.0</v>
      </c>
      <c r="BW22" s="106">
        <v>0.0</v>
      </c>
      <c r="BX22" s="106">
        <v>0.0</v>
      </c>
      <c r="BY22" s="106">
        <v>0.0</v>
      </c>
      <c r="BZ22" s="106">
        <v>0.0</v>
      </c>
      <c r="CA22" s="106">
        <v>0.0</v>
      </c>
      <c r="CB22" s="106">
        <v>0.0</v>
      </c>
      <c r="CC22" s="106">
        <v>0.0</v>
      </c>
      <c r="CD22" s="106">
        <v>0.0</v>
      </c>
      <c r="CE22" s="106">
        <v>0.0</v>
      </c>
      <c r="CF22" s="106">
        <v>0.0</v>
      </c>
      <c r="CG22" s="106">
        <v>0.0</v>
      </c>
      <c r="CH22" s="106">
        <v>0.0</v>
      </c>
      <c r="CI22" s="106">
        <v>0.0</v>
      </c>
      <c r="CJ22" s="106">
        <v>0.0</v>
      </c>
      <c r="CK22" s="106">
        <v>0.0</v>
      </c>
      <c r="CL22" s="106">
        <v>0.0</v>
      </c>
      <c r="CM22" s="106">
        <v>0.0</v>
      </c>
      <c r="CN22" s="106">
        <v>0.0</v>
      </c>
      <c r="CO22" s="106">
        <v>0.0</v>
      </c>
      <c r="CP22" s="106">
        <v>0.0</v>
      </c>
      <c r="CQ22" s="106">
        <v>0.0</v>
      </c>
      <c r="CR22" s="106">
        <v>0.0</v>
      </c>
      <c r="CS22" s="106">
        <v>0.0</v>
      </c>
      <c r="CT22" s="106">
        <v>0.0</v>
      </c>
      <c r="CU22" s="106">
        <v>0.0</v>
      </c>
      <c r="CV22" s="106">
        <v>0.0</v>
      </c>
      <c r="CW22" s="106">
        <v>0.0</v>
      </c>
      <c r="CX22" s="106">
        <v>0.0</v>
      </c>
      <c r="CY22" s="106">
        <v>0.0</v>
      </c>
      <c r="CZ22" s="106">
        <v>0.0</v>
      </c>
      <c r="DA22" s="106">
        <v>0.0</v>
      </c>
      <c r="DB22" s="106">
        <v>0.0</v>
      </c>
      <c r="DC22" s="106">
        <v>0.0</v>
      </c>
      <c r="DD22" s="106">
        <v>0.0</v>
      </c>
      <c r="DE22" s="106">
        <v>0.0</v>
      </c>
      <c r="DF22" s="106">
        <v>0.0</v>
      </c>
      <c r="DG22" s="106">
        <v>0.0</v>
      </c>
      <c r="DH22" s="106">
        <v>0.0</v>
      </c>
      <c r="DI22" s="106">
        <v>0.0</v>
      </c>
      <c r="DJ22" s="106">
        <v>0.0</v>
      </c>
      <c r="DK22" s="106">
        <v>0.0</v>
      </c>
      <c r="DL22" s="106">
        <v>0.0</v>
      </c>
      <c r="DM22" s="106">
        <v>0.0</v>
      </c>
      <c r="DN22" s="106">
        <v>0.0</v>
      </c>
      <c r="DO22" s="106">
        <v>0.0</v>
      </c>
      <c r="DP22" s="106">
        <v>0.0</v>
      </c>
      <c r="DQ22" s="106">
        <v>0.0</v>
      </c>
      <c r="DR22" s="106">
        <v>0.0</v>
      </c>
      <c r="DS22" s="106">
        <v>0.0</v>
      </c>
      <c r="DT22" s="106">
        <v>0.0</v>
      </c>
      <c r="DU22" s="106">
        <v>0.0</v>
      </c>
      <c r="DV22" s="106">
        <v>0.0</v>
      </c>
      <c r="DW22" s="106">
        <v>0.0</v>
      </c>
      <c r="DX22" s="106">
        <v>0.0</v>
      </c>
      <c r="DY22" s="106">
        <v>0.0</v>
      </c>
      <c r="DZ22" s="106">
        <v>0.0</v>
      </c>
      <c r="EA22" s="106">
        <v>0.0</v>
      </c>
      <c r="EB22" s="106">
        <v>0.0</v>
      </c>
      <c r="EC22" s="106">
        <v>0.0</v>
      </c>
      <c r="ED22" s="106">
        <v>0.0</v>
      </c>
      <c r="EE22" s="106">
        <v>0.0</v>
      </c>
      <c r="EF22" s="106">
        <v>0.0</v>
      </c>
      <c r="EG22" s="106">
        <v>0.0</v>
      </c>
      <c r="EH22" s="106">
        <v>0.0</v>
      </c>
      <c r="EI22" s="106">
        <v>0.0</v>
      </c>
      <c r="EJ22" s="106">
        <v>0.0</v>
      </c>
      <c r="EK22" s="106">
        <v>0.0</v>
      </c>
      <c r="EL22" s="106">
        <v>0.0</v>
      </c>
      <c r="EM22" s="106">
        <v>0.0</v>
      </c>
      <c r="EN22" s="106">
        <v>0.0</v>
      </c>
      <c r="EO22" s="106">
        <v>0.0</v>
      </c>
      <c r="EP22" s="106">
        <v>0.0</v>
      </c>
      <c r="EQ22" s="106">
        <v>0.0</v>
      </c>
      <c r="ER22" s="106">
        <v>0.0</v>
      </c>
      <c r="ES22" s="106">
        <v>0.0</v>
      </c>
      <c r="ET22" s="106">
        <v>0.0</v>
      </c>
      <c r="EU22" s="106">
        <v>0.0</v>
      </c>
      <c r="EV22" s="106">
        <v>0.0</v>
      </c>
      <c r="EW22" s="106">
        <v>0.0</v>
      </c>
      <c r="EX22" s="106">
        <v>0.0</v>
      </c>
      <c r="EY22" s="106">
        <v>0.0</v>
      </c>
      <c r="EZ22" s="106">
        <v>0.0</v>
      </c>
      <c r="FA22" s="106">
        <v>0.0</v>
      </c>
      <c r="FB22" s="106">
        <v>0.0</v>
      </c>
      <c r="FC22" s="106">
        <v>0.0</v>
      </c>
      <c r="FD22" s="106">
        <v>0.0</v>
      </c>
      <c r="FE22" s="106">
        <v>0.0</v>
      </c>
      <c r="FF22" s="106">
        <v>0.0</v>
      </c>
      <c r="FG22" s="106">
        <v>0.0</v>
      </c>
      <c r="FH22" s="106">
        <v>0.0</v>
      </c>
      <c r="FI22" s="106">
        <v>0.0</v>
      </c>
      <c r="FJ22" s="106">
        <v>0.0</v>
      </c>
      <c r="FK22" s="106">
        <v>0.0</v>
      </c>
      <c r="FL22" s="106">
        <v>0.0</v>
      </c>
      <c r="FM22" s="106">
        <v>0.0</v>
      </c>
      <c r="FN22" s="106">
        <v>0.0</v>
      </c>
      <c r="FO22" s="106">
        <v>0.0</v>
      </c>
      <c r="FP22" s="106">
        <v>0.0</v>
      </c>
      <c r="FQ22" s="106">
        <v>0.0</v>
      </c>
      <c r="FR22" s="106">
        <v>0.0</v>
      </c>
      <c r="FS22" s="106">
        <v>0.0</v>
      </c>
      <c r="FT22" s="106">
        <v>0.0</v>
      </c>
      <c r="FU22" s="106">
        <v>0.0</v>
      </c>
      <c r="FV22" s="106">
        <v>0.0</v>
      </c>
      <c r="FW22" s="106">
        <v>0.0</v>
      </c>
      <c r="FX22" s="106">
        <v>0.0</v>
      </c>
      <c r="FY22" s="106">
        <v>0.0</v>
      </c>
      <c r="FZ22" s="106">
        <v>0.0</v>
      </c>
      <c r="GA22" s="106">
        <v>0.0</v>
      </c>
      <c r="GB22" s="106">
        <v>0.0</v>
      </c>
      <c r="GC22" s="106">
        <v>0.0</v>
      </c>
      <c r="GD22" s="106">
        <v>0.0</v>
      </c>
      <c r="GE22" s="106">
        <v>0.0</v>
      </c>
      <c r="GF22" s="106">
        <v>0.0</v>
      </c>
      <c r="GG22" s="106">
        <v>0.0</v>
      </c>
      <c r="GH22" s="106">
        <v>0.0</v>
      </c>
      <c r="GI22" s="106">
        <v>0.0</v>
      </c>
      <c r="GJ22" s="106">
        <v>0.0</v>
      </c>
      <c r="GK22" s="106">
        <v>0.0</v>
      </c>
      <c r="GL22" s="106">
        <v>0.0</v>
      </c>
      <c r="GM22" s="106">
        <v>0.0</v>
      </c>
      <c r="GN22" s="106">
        <v>0.0</v>
      </c>
      <c r="GO22" s="106">
        <v>0.0</v>
      </c>
      <c r="GP22" s="106">
        <v>0.0</v>
      </c>
      <c r="GQ22" s="106">
        <v>0.0</v>
      </c>
      <c r="GR22" s="106">
        <v>0.0</v>
      </c>
      <c r="GS22" s="106">
        <v>0.0</v>
      </c>
      <c r="GT22" s="106">
        <v>0.0</v>
      </c>
      <c r="GU22" s="106">
        <v>0.0</v>
      </c>
      <c r="GV22" s="106">
        <v>0.0</v>
      </c>
      <c r="GW22" s="106">
        <v>0.0</v>
      </c>
      <c r="GX22" s="106">
        <v>0.0</v>
      </c>
      <c r="GY22" s="106">
        <v>0.0</v>
      </c>
      <c r="GZ22" s="106">
        <v>0.0</v>
      </c>
      <c r="HA22" s="106">
        <v>0.0</v>
      </c>
      <c r="HB22" s="106">
        <v>0.0</v>
      </c>
      <c r="HC22" s="106">
        <v>0.0</v>
      </c>
      <c r="HD22" s="106">
        <v>0.0</v>
      </c>
      <c r="HE22" s="106">
        <v>0.0</v>
      </c>
      <c r="HF22" s="106">
        <v>0.0</v>
      </c>
      <c r="HG22" s="106">
        <v>0.0</v>
      </c>
      <c r="HH22" s="106">
        <v>0.0</v>
      </c>
      <c r="HI22" s="106">
        <v>0.0</v>
      </c>
      <c r="HJ22" s="106">
        <v>0.0</v>
      </c>
      <c r="HK22" s="106">
        <v>0.0</v>
      </c>
      <c r="HL22" s="106">
        <v>0.0</v>
      </c>
      <c r="HM22" s="106">
        <v>0.0</v>
      </c>
      <c r="HN22" s="106">
        <v>0.0</v>
      </c>
      <c r="HO22" s="106">
        <v>0.0</v>
      </c>
      <c r="HP22" s="106">
        <v>0.0</v>
      </c>
      <c r="HQ22" s="106">
        <v>0.0</v>
      </c>
      <c r="HR22" s="106">
        <v>0.0</v>
      </c>
      <c r="HS22" s="106">
        <v>0.0</v>
      </c>
      <c r="HT22" s="106">
        <v>0.0</v>
      </c>
      <c r="HU22" s="106">
        <v>0.0</v>
      </c>
      <c r="HV22" s="106">
        <v>0.0</v>
      </c>
      <c r="HW22" s="106">
        <v>0.0</v>
      </c>
      <c r="HX22" s="106">
        <v>0.0</v>
      </c>
      <c r="HY22" s="106">
        <v>0.0</v>
      </c>
      <c r="HZ22" s="106">
        <v>0.0</v>
      </c>
      <c r="IA22" s="106">
        <v>0.0</v>
      </c>
      <c r="IB22" s="106">
        <v>0.0</v>
      </c>
      <c r="IC22" s="106">
        <v>0.0</v>
      </c>
      <c r="ID22" s="106">
        <v>0.0</v>
      </c>
      <c r="IE22" s="106">
        <v>0.0</v>
      </c>
      <c r="IF22" s="106">
        <v>0.0</v>
      </c>
      <c r="IG22" s="106">
        <v>0.0</v>
      </c>
      <c r="IH22" s="106">
        <v>0.0</v>
      </c>
      <c r="II22" s="106">
        <v>0.0</v>
      </c>
      <c r="IJ22" s="106">
        <v>0.0</v>
      </c>
      <c r="IK22" s="106">
        <v>0.0</v>
      </c>
      <c r="IL22" s="106">
        <v>0.0</v>
      </c>
      <c r="IM22" s="106">
        <v>0.0</v>
      </c>
      <c r="IN22" s="106">
        <v>0.0</v>
      </c>
      <c r="IO22" s="106">
        <v>0.0</v>
      </c>
      <c r="IP22" s="106">
        <v>0.0</v>
      </c>
      <c r="IQ22" s="106">
        <v>0.0</v>
      </c>
      <c r="IR22" s="106">
        <v>0.0</v>
      </c>
      <c r="IS22" s="106">
        <v>0.0</v>
      </c>
      <c r="IT22" s="106">
        <v>0.0</v>
      </c>
      <c r="IU22" s="106">
        <v>0.0</v>
      </c>
      <c r="IV22" s="106">
        <v>0.0</v>
      </c>
      <c r="IW22" s="106">
        <v>0.0</v>
      </c>
      <c r="IX22" s="106">
        <v>0.0</v>
      </c>
      <c r="IY22" s="106">
        <v>0.0</v>
      </c>
      <c r="IZ22" s="106">
        <v>0.0</v>
      </c>
      <c r="JA22" s="106">
        <v>0.0</v>
      </c>
      <c r="JB22" s="106">
        <v>0.0</v>
      </c>
      <c r="JC22" s="106">
        <v>0.0</v>
      </c>
      <c r="JD22" s="106">
        <v>0.0</v>
      </c>
      <c r="JE22" s="106">
        <v>0.0</v>
      </c>
      <c r="JF22" s="106">
        <v>0.0</v>
      </c>
      <c r="JG22" s="106">
        <v>0.0</v>
      </c>
      <c r="JH22" s="106">
        <v>0.0</v>
      </c>
      <c r="JI22" s="106">
        <v>0.0</v>
      </c>
      <c r="JJ22" s="106">
        <v>0.0</v>
      </c>
      <c r="JK22" s="106">
        <v>0.0</v>
      </c>
    </row>
    <row r="23">
      <c r="A23" s="91">
        <v>2013.0</v>
      </c>
      <c r="B23" s="106">
        <v>0.0</v>
      </c>
      <c r="C23" s="106">
        <v>0.0</v>
      </c>
      <c r="D23" s="106">
        <v>0.0</v>
      </c>
      <c r="E23" s="106">
        <v>0.0</v>
      </c>
      <c r="F23" s="106">
        <v>0.0</v>
      </c>
      <c r="G23" s="106">
        <v>0.0</v>
      </c>
      <c r="H23" s="106">
        <v>0.0</v>
      </c>
      <c r="I23" s="106">
        <v>0.0</v>
      </c>
      <c r="J23" s="106">
        <v>0.0</v>
      </c>
      <c r="K23" s="106">
        <v>0.0</v>
      </c>
      <c r="L23" s="106">
        <v>0.0</v>
      </c>
      <c r="M23" s="106">
        <v>0.0</v>
      </c>
      <c r="N23" s="106">
        <v>0.0</v>
      </c>
      <c r="O23" s="106">
        <v>0.0</v>
      </c>
      <c r="P23" s="106">
        <v>0.0</v>
      </c>
      <c r="Q23" s="106">
        <v>0.0</v>
      </c>
      <c r="R23" s="106">
        <v>0.0</v>
      </c>
      <c r="S23" s="106">
        <v>0.0</v>
      </c>
      <c r="T23" s="106">
        <v>0.0</v>
      </c>
      <c r="U23" s="106">
        <v>0.0</v>
      </c>
      <c r="V23" s="106">
        <v>0.0</v>
      </c>
      <c r="W23" s="106">
        <v>0.0</v>
      </c>
      <c r="X23" s="106">
        <v>0.0</v>
      </c>
      <c r="Y23" s="106">
        <v>0.0</v>
      </c>
      <c r="Z23" s="106">
        <v>0.0</v>
      </c>
      <c r="AA23" s="106">
        <v>0.0</v>
      </c>
      <c r="AB23" s="106">
        <v>0.0</v>
      </c>
      <c r="AC23" s="106">
        <v>0.0</v>
      </c>
      <c r="AD23" s="106">
        <v>0.0</v>
      </c>
      <c r="AE23" s="106">
        <v>0.0</v>
      </c>
      <c r="AF23" s="106">
        <v>0.0</v>
      </c>
      <c r="AG23" s="106">
        <v>0.0</v>
      </c>
      <c r="AH23" s="106">
        <v>0.0</v>
      </c>
      <c r="AI23" s="106">
        <v>0.0</v>
      </c>
      <c r="AJ23" s="106">
        <v>0.0</v>
      </c>
      <c r="AK23" s="106">
        <v>0.0</v>
      </c>
      <c r="AL23" s="106">
        <v>0.0</v>
      </c>
      <c r="AM23" s="106">
        <v>0.0</v>
      </c>
      <c r="AN23" s="106">
        <v>0.0</v>
      </c>
      <c r="AO23" s="106">
        <v>0.0</v>
      </c>
      <c r="AP23" s="106">
        <v>0.0</v>
      </c>
      <c r="AQ23" s="106">
        <v>0.0</v>
      </c>
      <c r="AR23" s="106">
        <v>0.0</v>
      </c>
      <c r="AS23" s="106">
        <v>0.0</v>
      </c>
      <c r="AT23" s="106">
        <v>0.0</v>
      </c>
      <c r="AU23" s="106">
        <v>0.0</v>
      </c>
      <c r="AV23" s="106">
        <v>0.0</v>
      </c>
      <c r="AW23" s="106">
        <v>0.0</v>
      </c>
      <c r="AX23" s="106">
        <v>0.0</v>
      </c>
      <c r="AY23" s="106">
        <v>0.0</v>
      </c>
      <c r="AZ23" s="106">
        <v>0.0</v>
      </c>
      <c r="BA23" s="106">
        <v>0.0</v>
      </c>
      <c r="BB23" s="106">
        <v>0.0</v>
      </c>
      <c r="BC23" s="106">
        <v>0.0</v>
      </c>
      <c r="BD23" s="106">
        <v>0.0</v>
      </c>
      <c r="BE23" s="106">
        <v>0.0</v>
      </c>
      <c r="BF23" s="106">
        <v>0.0</v>
      </c>
      <c r="BG23" s="106">
        <v>0.0</v>
      </c>
      <c r="BH23" s="106">
        <v>0.0</v>
      </c>
      <c r="BI23" s="106">
        <v>0.0</v>
      </c>
      <c r="BJ23" s="106">
        <v>0.0</v>
      </c>
      <c r="BK23" s="106">
        <v>0.0</v>
      </c>
      <c r="BL23" s="106">
        <v>0.0</v>
      </c>
      <c r="BM23" s="106">
        <v>0.0</v>
      </c>
      <c r="BN23" s="106">
        <v>0.0</v>
      </c>
      <c r="BO23" s="106">
        <v>0.0</v>
      </c>
      <c r="BP23" s="106">
        <v>0.0</v>
      </c>
      <c r="BQ23" s="106">
        <v>0.0</v>
      </c>
      <c r="BR23" s="106">
        <v>0.0</v>
      </c>
      <c r="BS23" s="106">
        <v>0.0</v>
      </c>
      <c r="BT23" s="106">
        <v>0.0</v>
      </c>
      <c r="BU23" s="106">
        <v>0.0</v>
      </c>
      <c r="BV23" s="106">
        <v>0.0</v>
      </c>
      <c r="BW23" s="106">
        <v>0.0</v>
      </c>
      <c r="BX23" s="106">
        <v>0.0</v>
      </c>
      <c r="BY23" s="106">
        <v>0.0</v>
      </c>
      <c r="BZ23" s="106">
        <v>0.0</v>
      </c>
      <c r="CA23" s="106">
        <v>0.0</v>
      </c>
      <c r="CB23" s="106">
        <v>0.0</v>
      </c>
      <c r="CC23" s="106">
        <v>0.0</v>
      </c>
      <c r="CD23" s="106">
        <v>0.0</v>
      </c>
      <c r="CE23" s="106">
        <v>0.0</v>
      </c>
      <c r="CF23" s="106">
        <v>0.0</v>
      </c>
      <c r="CG23" s="106">
        <v>0.0</v>
      </c>
      <c r="CH23" s="106">
        <v>0.0</v>
      </c>
      <c r="CI23" s="106">
        <v>0.0</v>
      </c>
      <c r="CJ23" s="106">
        <v>0.0</v>
      </c>
      <c r="CK23" s="106">
        <v>0.0</v>
      </c>
      <c r="CL23" s="106">
        <v>0.0</v>
      </c>
      <c r="CM23" s="106">
        <v>0.0</v>
      </c>
      <c r="CN23" s="106">
        <v>0.0</v>
      </c>
      <c r="CO23" s="106">
        <v>0.0</v>
      </c>
      <c r="CP23" s="106">
        <v>0.0</v>
      </c>
      <c r="CQ23" s="106">
        <v>0.0</v>
      </c>
      <c r="CR23" s="106">
        <v>0.0</v>
      </c>
      <c r="CS23" s="106">
        <v>0.0</v>
      </c>
      <c r="CT23" s="106">
        <v>0.0</v>
      </c>
      <c r="CU23" s="106">
        <v>0.0</v>
      </c>
      <c r="CV23" s="106">
        <v>0.0</v>
      </c>
      <c r="CW23" s="106">
        <v>0.0</v>
      </c>
      <c r="CX23" s="106">
        <v>0.0</v>
      </c>
      <c r="CY23" s="106">
        <v>0.0</v>
      </c>
      <c r="CZ23" s="106">
        <v>0.0</v>
      </c>
      <c r="DA23" s="106">
        <v>0.0</v>
      </c>
      <c r="DB23" s="106">
        <v>0.0</v>
      </c>
      <c r="DC23" s="106">
        <v>0.0</v>
      </c>
      <c r="DD23" s="106">
        <v>0.0</v>
      </c>
      <c r="DE23" s="106">
        <v>0.0</v>
      </c>
      <c r="DF23" s="106">
        <v>0.0</v>
      </c>
      <c r="DG23" s="106">
        <v>0.0</v>
      </c>
      <c r="DH23" s="106">
        <v>0.0</v>
      </c>
      <c r="DI23" s="106">
        <v>0.0</v>
      </c>
      <c r="DJ23" s="106">
        <v>0.0</v>
      </c>
      <c r="DK23" s="106">
        <v>0.0</v>
      </c>
      <c r="DL23" s="106">
        <v>0.0</v>
      </c>
      <c r="DM23" s="106">
        <v>0.0</v>
      </c>
      <c r="DN23" s="106">
        <v>0.0</v>
      </c>
      <c r="DO23" s="106">
        <v>0.0</v>
      </c>
      <c r="DP23" s="106">
        <v>0.0</v>
      </c>
      <c r="DQ23" s="106">
        <v>0.0</v>
      </c>
      <c r="DR23" s="106">
        <v>0.0</v>
      </c>
      <c r="DS23" s="106">
        <v>0.0</v>
      </c>
      <c r="DT23" s="106">
        <v>0.0</v>
      </c>
      <c r="DU23" s="106">
        <v>0.0</v>
      </c>
      <c r="DV23" s="106">
        <v>0.0</v>
      </c>
      <c r="DW23" s="106">
        <v>0.0</v>
      </c>
      <c r="DX23" s="106">
        <v>0.0</v>
      </c>
      <c r="DY23" s="106">
        <v>0.0</v>
      </c>
      <c r="DZ23" s="106">
        <v>0.0</v>
      </c>
      <c r="EA23" s="106">
        <v>0.0</v>
      </c>
      <c r="EB23" s="106">
        <v>0.0</v>
      </c>
      <c r="EC23" s="106">
        <v>0.0</v>
      </c>
      <c r="ED23" s="106">
        <v>0.0</v>
      </c>
      <c r="EE23" s="106">
        <v>0.0</v>
      </c>
      <c r="EF23" s="106">
        <v>0.0</v>
      </c>
      <c r="EG23" s="106">
        <v>0.0</v>
      </c>
      <c r="EH23" s="106">
        <v>0.0</v>
      </c>
      <c r="EI23" s="106">
        <v>0.0</v>
      </c>
      <c r="EJ23" s="106">
        <v>0.0</v>
      </c>
      <c r="EK23" s="106">
        <v>0.0</v>
      </c>
      <c r="EL23" s="106">
        <v>0.0</v>
      </c>
      <c r="EM23" s="106">
        <v>0.0</v>
      </c>
      <c r="EN23" s="106">
        <v>0.0</v>
      </c>
      <c r="EO23" s="106">
        <v>0.0</v>
      </c>
      <c r="EP23" s="106">
        <v>0.0</v>
      </c>
      <c r="EQ23" s="106">
        <v>0.0</v>
      </c>
      <c r="ER23" s="106">
        <v>0.0</v>
      </c>
      <c r="ES23" s="106">
        <v>0.0</v>
      </c>
      <c r="ET23" s="106">
        <v>0.0</v>
      </c>
      <c r="EU23" s="106">
        <v>0.0</v>
      </c>
      <c r="EV23" s="106">
        <v>0.0</v>
      </c>
      <c r="EW23" s="106">
        <v>0.0</v>
      </c>
      <c r="EX23" s="106">
        <v>0.0</v>
      </c>
      <c r="EY23" s="106">
        <v>0.0</v>
      </c>
      <c r="EZ23" s="106">
        <v>0.0</v>
      </c>
      <c r="FA23" s="106">
        <v>0.0</v>
      </c>
      <c r="FB23" s="106">
        <v>0.0</v>
      </c>
      <c r="FC23" s="106">
        <v>0.0</v>
      </c>
      <c r="FD23" s="106">
        <v>0.0</v>
      </c>
      <c r="FE23" s="106">
        <v>0.0</v>
      </c>
      <c r="FF23" s="106">
        <v>0.0</v>
      </c>
      <c r="FG23" s="106">
        <v>0.0</v>
      </c>
      <c r="FH23" s="106">
        <v>0.0</v>
      </c>
      <c r="FI23" s="106">
        <v>0.0</v>
      </c>
      <c r="FJ23" s="106">
        <v>0.0</v>
      </c>
      <c r="FK23" s="106">
        <v>0.0</v>
      </c>
      <c r="FL23" s="106">
        <v>0.0</v>
      </c>
      <c r="FM23" s="106">
        <v>0.0</v>
      </c>
      <c r="FN23" s="106">
        <v>0.0</v>
      </c>
      <c r="FO23" s="106">
        <v>0.0</v>
      </c>
      <c r="FP23" s="106">
        <v>0.0</v>
      </c>
      <c r="FQ23" s="106">
        <v>0.0</v>
      </c>
      <c r="FR23" s="106">
        <v>0.0</v>
      </c>
      <c r="FS23" s="106">
        <v>0.0</v>
      </c>
      <c r="FT23" s="106">
        <v>0.0</v>
      </c>
      <c r="FU23" s="106">
        <v>0.0</v>
      </c>
      <c r="FV23" s="106">
        <v>0.0</v>
      </c>
      <c r="FW23" s="106">
        <v>0.0</v>
      </c>
      <c r="FX23" s="106">
        <v>0.0</v>
      </c>
      <c r="FY23" s="106">
        <v>0.0</v>
      </c>
      <c r="FZ23" s="106">
        <v>0.0</v>
      </c>
      <c r="GA23" s="106">
        <v>0.0</v>
      </c>
      <c r="GB23" s="106">
        <v>0.0</v>
      </c>
      <c r="GC23" s="106">
        <v>0.0</v>
      </c>
      <c r="GD23" s="106">
        <v>0.0</v>
      </c>
      <c r="GE23" s="106">
        <v>0.0</v>
      </c>
      <c r="GF23" s="106">
        <v>0.0</v>
      </c>
      <c r="GG23" s="106">
        <v>0.0</v>
      </c>
      <c r="GH23" s="106">
        <v>0.0</v>
      </c>
      <c r="GI23" s="106">
        <v>0.0</v>
      </c>
      <c r="GJ23" s="106">
        <v>0.0</v>
      </c>
      <c r="GK23" s="106">
        <v>0.0</v>
      </c>
      <c r="GL23" s="106">
        <v>0.0</v>
      </c>
      <c r="GM23" s="106">
        <v>0.0</v>
      </c>
      <c r="GN23" s="106">
        <v>0.0</v>
      </c>
      <c r="GO23" s="106">
        <v>0.0</v>
      </c>
      <c r="GP23" s="106">
        <v>0.0</v>
      </c>
      <c r="GQ23" s="106">
        <v>0.0</v>
      </c>
      <c r="GR23" s="106">
        <v>0.0</v>
      </c>
      <c r="GS23" s="106">
        <v>0.0</v>
      </c>
      <c r="GT23" s="106">
        <v>0.0</v>
      </c>
      <c r="GU23" s="106">
        <v>0.0</v>
      </c>
      <c r="GV23" s="106">
        <v>0.0</v>
      </c>
      <c r="GW23" s="106">
        <v>0.0</v>
      </c>
      <c r="GX23" s="106">
        <v>0.0</v>
      </c>
      <c r="GY23" s="106">
        <v>0.0</v>
      </c>
      <c r="GZ23" s="106">
        <v>0.0</v>
      </c>
      <c r="HA23" s="106">
        <v>0.0</v>
      </c>
      <c r="HB23" s="106">
        <v>0.0</v>
      </c>
      <c r="HC23" s="106">
        <v>0.0</v>
      </c>
      <c r="HD23" s="106">
        <v>0.0</v>
      </c>
      <c r="HE23" s="106">
        <v>0.0</v>
      </c>
      <c r="HF23" s="106">
        <v>0.0</v>
      </c>
      <c r="HG23" s="106">
        <v>0.0</v>
      </c>
      <c r="HH23" s="106">
        <v>0.0</v>
      </c>
      <c r="HI23" s="106">
        <v>0.0</v>
      </c>
      <c r="HJ23" s="106">
        <v>0.0</v>
      </c>
      <c r="HK23" s="106">
        <v>0.0</v>
      </c>
      <c r="HL23" s="106">
        <v>0.0</v>
      </c>
      <c r="HM23" s="106">
        <v>0.0</v>
      </c>
      <c r="HN23" s="106">
        <v>0.0</v>
      </c>
      <c r="HO23" s="106">
        <v>0.0</v>
      </c>
      <c r="HP23" s="106">
        <v>0.0</v>
      </c>
      <c r="HQ23" s="106">
        <v>0.0</v>
      </c>
      <c r="HR23" s="106">
        <v>0.0</v>
      </c>
      <c r="HS23" s="106">
        <v>0.0</v>
      </c>
      <c r="HT23" s="106">
        <v>0.0</v>
      </c>
      <c r="HU23" s="106">
        <v>0.0</v>
      </c>
      <c r="HV23" s="106">
        <v>0.0</v>
      </c>
      <c r="HW23" s="106">
        <v>0.0</v>
      </c>
      <c r="HX23" s="106">
        <v>0.0</v>
      </c>
      <c r="HY23" s="106">
        <v>0.0</v>
      </c>
      <c r="HZ23" s="106">
        <v>0.0</v>
      </c>
      <c r="IA23" s="106">
        <v>0.0</v>
      </c>
      <c r="IB23" s="106">
        <v>0.0</v>
      </c>
      <c r="IC23" s="106">
        <v>0.0</v>
      </c>
      <c r="ID23" s="106">
        <v>0.0</v>
      </c>
      <c r="IE23" s="106">
        <v>0.0</v>
      </c>
      <c r="IF23" s="106">
        <v>0.0</v>
      </c>
      <c r="IG23" s="106">
        <v>0.0</v>
      </c>
      <c r="IH23" s="106">
        <v>0.0</v>
      </c>
      <c r="II23" s="106">
        <v>0.0</v>
      </c>
      <c r="IJ23" s="106">
        <v>0.0</v>
      </c>
      <c r="IK23" s="106">
        <v>0.0</v>
      </c>
      <c r="IL23" s="106">
        <v>0.0</v>
      </c>
      <c r="IM23" s="106">
        <v>0.0</v>
      </c>
      <c r="IN23" s="106">
        <v>0.0</v>
      </c>
      <c r="IO23" s="106">
        <v>0.0</v>
      </c>
      <c r="IP23" s="106">
        <v>0.0</v>
      </c>
      <c r="IQ23" s="106">
        <v>0.0</v>
      </c>
      <c r="IR23" s="106">
        <v>0.0</v>
      </c>
      <c r="IS23" s="106">
        <v>0.0</v>
      </c>
      <c r="IT23" s="106">
        <v>0.0</v>
      </c>
      <c r="IU23" s="106">
        <v>0.0</v>
      </c>
      <c r="IV23" s="106">
        <v>0.0</v>
      </c>
      <c r="IW23" s="106">
        <v>0.0</v>
      </c>
      <c r="IX23" s="106">
        <v>0.0</v>
      </c>
      <c r="IY23" s="106">
        <v>0.0</v>
      </c>
      <c r="IZ23" s="106">
        <v>0.0</v>
      </c>
      <c r="JA23" s="106">
        <v>0.0</v>
      </c>
      <c r="JB23" s="106">
        <v>0.0</v>
      </c>
      <c r="JC23" s="106">
        <v>0.0</v>
      </c>
      <c r="JD23" s="106">
        <v>0.0</v>
      </c>
      <c r="JE23" s="106">
        <v>0.0</v>
      </c>
      <c r="JF23" s="106">
        <v>0.0</v>
      </c>
      <c r="JG23" s="106">
        <v>0.0</v>
      </c>
      <c r="JH23" s="106">
        <v>0.0</v>
      </c>
      <c r="JI23" s="106">
        <v>0.0</v>
      </c>
      <c r="JJ23" s="106">
        <v>0.0</v>
      </c>
      <c r="JK23" s="106">
        <v>0.0</v>
      </c>
    </row>
    <row r="24">
      <c r="A24" s="91">
        <v>2014.0</v>
      </c>
      <c r="B24" s="106">
        <v>0.0</v>
      </c>
      <c r="C24" s="106">
        <v>0.0</v>
      </c>
      <c r="D24" s="106">
        <v>0.0</v>
      </c>
      <c r="E24" s="106">
        <v>0.0</v>
      </c>
      <c r="F24" s="106">
        <v>0.0</v>
      </c>
      <c r="G24" s="106">
        <v>0.0</v>
      </c>
      <c r="H24" s="106">
        <v>0.0</v>
      </c>
      <c r="I24" s="106">
        <v>0.0</v>
      </c>
      <c r="J24" s="106">
        <v>0.0</v>
      </c>
      <c r="K24" s="106">
        <v>0.0</v>
      </c>
      <c r="L24" s="106">
        <v>0.0</v>
      </c>
      <c r="M24" s="106">
        <v>0.0</v>
      </c>
      <c r="N24" s="106">
        <v>0.0</v>
      </c>
      <c r="O24" s="106">
        <v>0.0</v>
      </c>
      <c r="P24" s="106">
        <v>0.0</v>
      </c>
      <c r="Q24" s="106">
        <v>0.0</v>
      </c>
      <c r="R24" s="106">
        <v>0.0</v>
      </c>
      <c r="S24" s="106">
        <v>0.0</v>
      </c>
      <c r="T24" s="106">
        <v>0.0</v>
      </c>
      <c r="U24" s="106">
        <v>0.0</v>
      </c>
      <c r="V24" s="106">
        <v>0.0</v>
      </c>
      <c r="W24" s="106">
        <v>0.0</v>
      </c>
      <c r="X24" s="106">
        <v>0.0</v>
      </c>
      <c r="Y24" s="106">
        <v>0.0</v>
      </c>
      <c r="Z24" s="106">
        <v>0.0</v>
      </c>
      <c r="AA24" s="106">
        <v>0.0</v>
      </c>
      <c r="AB24" s="106">
        <v>0.0</v>
      </c>
      <c r="AC24" s="106">
        <v>0.0</v>
      </c>
      <c r="AD24" s="106">
        <v>0.0</v>
      </c>
      <c r="AE24" s="106">
        <v>0.0</v>
      </c>
      <c r="AF24" s="106">
        <v>0.0</v>
      </c>
      <c r="AG24" s="106">
        <v>0.0</v>
      </c>
      <c r="AH24" s="106">
        <v>0.0</v>
      </c>
      <c r="AI24" s="106">
        <v>0.0</v>
      </c>
      <c r="AJ24" s="106">
        <v>0.0</v>
      </c>
      <c r="AK24" s="106">
        <v>0.0</v>
      </c>
      <c r="AL24" s="106">
        <v>0.0</v>
      </c>
      <c r="AM24" s="106">
        <v>0.0</v>
      </c>
      <c r="AN24" s="106">
        <v>0.0</v>
      </c>
      <c r="AO24" s="106">
        <v>0.0</v>
      </c>
      <c r="AP24" s="106">
        <v>0.0</v>
      </c>
      <c r="AQ24" s="106">
        <v>0.0</v>
      </c>
      <c r="AR24" s="106">
        <v>0.0</v>
      </c>
      <c r="AS24" s="106">
        <v>0.0</v>
      </c>
      <c r="AT24" s="106">
        <v>0.0</v>
      </c>
      <c r="AU24" s="106">
        <v>0.0</v>
      </c>
      <c r="AV24" s="106">
        <v>0.0</v>
      </c>
      <c r="AW24" s="106">
        <v>0.0</v>
      </c>
      <c r="AX24" s="106">
        <v>0.0</v>
      </c>
      <c r="AY24" s="106">
        <v>0.0</v>
      </c>
      <c r="AZ24" s="106">
        <v>0.0</v>
      </c>
      <c r="BA24" s="106">
        <v>0.0</v>
      </c>
      <c r="BB24" s="106">
        <v>0.0</v>
      </c>
      <c r="BC24" s="106">
        <v>0.0</v>
      </c>
      <c r="BD24" s="106">
        <v>0.0</v>
      </c>
      <c r="BE24" s="106">
        <v>0.0</v>
      </c>
      <c r="BF24" s="106">
        <v>0.0</v>
      </c>
      <c r="BG24" s="106">
        <v>0.0</v>
      </c>
      <c r="BH24" s="106">
        <v>0.0</v>
      </c>
      <c r="BI24" s="106">
        <v>0.0</v>
      </c>
      <c r="BJ24" s="106">
        <v>0.0</v>
      </c>
      <c r="BK24" s="106">
        <v>0.0</v>
      </c>
      <c r="BL24" s="106">
        <v>0.0</v>
      </c>
      <c r="BM24" s="106">
        <v>0.0</v>
      </c>
      <c r="BN24" s="106">
        <v>0.0</v>
      </c>
      <c r="BO24" s="106">
        <v>0.0</v>
      </c>
      <c r="BP24" s="106">
        <v>0.0</v>
      </c>
      <c r="BQ24" s="106">
        <v>0.0</v>
      </c>
      <c r="BR24" s="106">
        <v>0.0</v>
      </c>
      <c r="BS24" s="106">
        <v>0.0</v>
      </c>
      <c r="BT24" s="106">
        <v>0.0</v>
      </c>
      <c r="BU24" s="106">
        <v>0.0</v>
      </c>
      <c r="BV24" s="106">
        <v>0.0</v>
      </c>
      <c r="BW24" s="106">
        <v>0.0</v>
      </c>
      <c r="BX24" s="106">
        <v>0.0</v>
      </c>
      <c r="BY24" s="106">
        <v>0.0</v>
      </c>
      <c r="BZ24" s="106">
        <v>0.0</v>
      </c>
      <c r="CA24" s="106">
        <v>0.0</v>
      </c>
      <c r="CB24" s="106">
        <v>0.0</v>
      </c>
      <c r="CC24" s="106">
        <v>0.0</v>
      </c>
      <c r="CD24" s="106">
        <v>0.0</v>
      </c>
      <c r="CE24" s="106">
        <v>0.0</v>
      </c>
      <c r="CF24" s="106">
        <v>0.0</v>
      </c>
      <c r="CG24" s="106">
        <v>0.0</v>
      </c>
      <c r="CH24" s="106">
        <v>0.0</v>
      </c>
      <c r="CI24" s="106">
        <v>0.0</v>
      </c>
      <c r="CJ24" s="106">
        <v>0.0</v>
      </c>
      <c r="CK24" s="106">
        <v>0.0</v>
      </c>
      <c r="CL24" s="106">
        <v>0.0</v>
      </c>
      <c r="CM24" s="106">
        <v>0.0</v>
      </c>
      <c r="CN24" s="106">
        <v>0.0</v>
      </c>
      <c r="CO24" s="106">
        <v>0.0</v>
      </c>
      <c r="CP24" s="106">
        <v>0.0</v>
      </c>
      <c r="CQ24" s="106">
        <v>0.0</v>
      </c>
      <c r="CR24" s="106">
        <v>0.0</v>
      </c>
      <c r="CS24" s="106">
        <v>0.0</v>
      </c>
      <c r="CT24" s="106">
        <v>0.0</v>
      </c>
      <c r="CU24" s="106">
        <v>0.0</v>
      </c>
      <c r="CV24" s="106">
        <v>0.0</v>
      </c>
      <c r="CW24" s="106">
        <v>0.0</v>
      </c>
      <c r="CX24" s="106">
        <v>0.0</v>
      </c>
      <c r="CY24" s="106">
        <v>0.0</v>
      </c>
      <c r="CZ24" s="106">
        <v>0.0</v>
      </c>
      <c r="DA24" s="106">
        <v>0.0</v>
      </c>
      <c r="DB24" s="106">
        <v>0.0</v>
      </c>
      <c r="DC24" s="106">
        <v>0.0</v>
      </c>
      <c r="DD24" s="106">
        <v>0.0</v>
      </c>
      <c r="DE24" s="106">
        <v>0.0</v>
      </c>
      <c r="DF24" s="106">
        <v>0.0</v>
      </c>
      <c r="DG24" s="106">
        <v>0.0</v>
      </c>
      <c r="DH24" s="106">
        <v>0.0</v>
      </c>
      <c r="DI24" s="106">
        <v>0.0</v>
      </c>
      <c r="DJ24" s="106">
        <v>0.0</v>
      </c>
      <c r="DK24" s="106">
        <v>0.0</v>
      </c>
      <c r="DL24" s="106">
        <v>0.0</v>
      </c>
      <c r="DM24" s="106">
        <v>0.0</v>
      </c>
      <c r="DN24" s="106">
        <v>0.0</v>
      </c>
      <c r="DO24" s="106">
        <v>0.0</v>
      </c>
      <c r="DP24" s="106">
        <v>0.0</v>
      </c>
      <c r="DQ24" s="106">
        <v>0.0</v>
      </c>
      <c r="DR24" s="106">
        <v>0.0</v>
      </c>
      <c r="DS24" s="106">
        <v>0.0</v>
      </c>
      <c r="DT24" s="106">
        <v>0.0</v>
      </c>
      <c r="DU24" s="106">
        <v>0.0</v>
      </c>
      <c r="DV24" s="106">
        <v>0.0</v>
      </c>
      <c r="DW24" s="106">
        <v>0.0</v>
      </c>
      <c r="DX24" s="106">
        <v>0.0</v>
      </c>
      <c r="DY24" s="106">
        <v>0.0</v>
      </c>
      <c r="DZ24" s="106">
        <v>0.0</v>
      </c>
      <c r="EA24" s="106">
        <v>0.0</v>
      </c>
      <c r="EB24" s="106">
        <v>0.0</v>
      </c>
      <c r="EC24" s="106">
        <v>0.0</v>
      </c>
      <c r="ED24" s="106">
        <v>0.0</v>
      </c>
      <c r="EE24" s="106">
        <v>0.0</v>
      </c>
      <c r="EF24" s="106">
        <v>0.0</v>
      </c>
      <c r="EG24" s="106">
        <v>0.0</v>
      </c>
      <c r="EH24" s="106">
        <v>0.0</v>
      </c>
      <c r="EI24" s="106">
        <v>0.0</v>
      </c>
      <c r="EJ24" s="106">
        <v>0.0</v>
      </c>
      <c r="EK24" s="106">
        <v>0.0</v>
      </c>
      <c r="EL24" s="106">
        <v>0.0</v>
      </c>
      <c r="EM24" s="106">
        <v>0.0</v>
      </c>
      <c r="EN24" s="106">
        <v>0.0</v>
      </c>
      <c r="EO24" s="106">
        <v>0.0</v>
      </c>
      <c r="EP24" s="106">
        <v>0.0</v>
      </c>
      <c r="EQ24" s="106">
        <v>0.0</v>
      </c>
      <c r="ER24" s="106">
        <v>0.0</v>
      </c>
      <c r="ES24" s="106">
        <v>0.0</v>
      </c>
      <c r="ET24" s="106">
        <v>0.0</v>
      </c>
      <c r="EU24" s="106">
        <v>0.0</v>
      </c>
      <c r="EV24" s="106">
        <v>0.0</v>
      </c>
      <c r="EW24" s="106">
        <v>0.0</v>
      </c>
      <c r="EX24" s="106">
        <v>0.0</v>
      </c>
      <c r="EY24" s="106">
        <v>0.0</v>
      </c>
      <c r="EZ24" s="106">
        <v>0.0</v>
      </c>
      <c r="FA24" s="106">
        <v>0.0</v>
      </c>
      <c r="FB24" s="106">
        <v>0.0</v>
      </c>
      <c r="FC24" s="106">
        <v>0.0</v>
      </c>
      <c r="FD24" s="106">
        <v>0.0</v>
      </c>
      <c r="FE24" s="106">
        <v>0.0</v>
      </c>
      <c r="FF24" s="106">
        <v>0.0</v>
      </c>
      <c r="FG24" s="106">
        <v>0.0</v>
      </c>
      <c r="FH24" s="106">
        <v>0.0</v>
      </c>
      <c r="FI24" s="106">
        <v>0.0</v>
      </c>
      <c r="FJ24" s="106">
        <v>0.0</v>
      </c>
      <c r="FK24" s="106">
        <v>0.0</v>
      </c>
      <c r="FL24" s="106">
        <v>0.0</v>
      </c>
      <c r="FM24" s="106">
        <v>0.0</v>
      </c>
      <c r="FN24" s="106">
        <v>0.0</v>
      </c>
      <c r="FO24" s="106">
        <v>0.0</v>
      </c>
      <c r="FP24" s="106">
        <v>0.0</v>
      </c>
      <c r="FQ24" s="106">
        <v>0.0</v>
      </c>
      <c r="FR24" s="106">
        <v>0.0</v>
      </c>
      <c r="FS24" s="106">
        <v>0.0</v>
      </c>
      <c r="FT24" s="106">
        <v>0.0</v>
      </c>
      <c r="FU24" s="106">
        <v>0.0</v>
      </c>
      <c r="FV24" s="106">
        <v>0.0</v>
      </c>
      <c r="FW24" s="106">
        <v>0.0</v>
      </c>
      <c r="FX24" s="106">
        <v>0.0</v>
      </c>
      <c r="FY24" s="106">
        <v>0.0</v>
      </c>
      <c r="FZ24" s="106">
        <v>0.0</v>
      </c>
      <c r="GA24" s="106">
        <v>0.0</v>
      </c>
      <c r="GB24" s="106">
        <v>0.0</v>
      </c>
      <c r="GC24" s="106">
        <v>0.0</v>
      </c>
      <c r="GD24" s="106">
        <v>0.0</v>
      </c>
      <c r="GE24" s="106">
        <v>0.0</v>
      </c>
      <c r="GF24" s="106">
        <v>0.0</v>
      </c>
      <c r="GG24" s="106">
        <v>0.0</v>
      </c>
      <c r="GH24" s="106">
        <v>0.0</v>
      </c>
      <c r="GI24" s="106">
        <v>0.0</v>
      </c>
      <c r="GJ24" s="106">
        <v>0.0</v>
      </c>
      <c r="GK24" s="106">
        <v>0.0</v>
      </c>
      <c r="GL24" s="106">
        <v>0.0</v>
      </c>
      <c r="GM24" s="106">
        <v>0.0</v>
      </c>
      <c r="GN24" s="106">
        <v>0.0</v>
      </c>
      <c r="GO24" s="106">
        <v>0.0</v>
      </c>
      <c r="GP24" s="106">
        <v>0.0</v>
      </c>
      <c r="GQ24" s="106">
        <v>0.0</v>
      </c>
      <c r="GR24" s="106">
        <v>0.0</v>
      </c>
      <c r="GS24" s="106">
        <v>0.0</v>
      </c>
      <c r="GT24" s="106">
        <v>0.0</v>
      </c>
      <c r="GU24" s="106">
        <v>0.0</v>
      </c>
      <c r="GV24" s="106">
        <v>0.0</v>
      </c>
      <c r="GW24" s="106">
        <v>0.0</v>
      </c>
      <c r="GX24" s="106">
        <v>0.0</v>
      </c>
      <c r="GY24" s="106">
        <v>0.0</v>
      </c>
      <c r="GZ24" s="106">
        <v>0.0</v>
      </c>
      <c r="HA24" s="106">
        <v>0.0</v>
      </c>
      <c r="HB24" s="106">
        <v>0.0</v>
      </c>
      <c r="HC24" s="106">
        <v>0.0</v>
      </c>
      <c r="HD24" s="106">
        <v>0.0</v>
      </c>
      <c r="HE24" s="106">
        <v>0.0</v>
      </c>
      <c r="HF24" s="106">
        <v>0.0</v>
      </c>
      <c r="HG24" s="106">
        <v>0.0</v>
      </c>
      <c r="HH24" s="106">
        <v>0.0</v>
      </c>
      <c r="HI24" s="106">
        <v>0.0</v>
      </c>
      <c r="HJ24" s="106">
        <v>0.0</v>
      </c>
      <c r="HK24" s="106">
        <v>0.0</v>
      </c>
      <c r="HL24" s="106">
        <v>0.0</v>
      </c>
      <c r="HM24" s="106">
        <v>0.0</v>
      </c>
      <c r="HN24" s="106">
        <v>0.0</v>
      </c>
      <c r="HO24" s="106">
        <v>0.0</v>
      </c>
      <c r="HP24" s="106">
        <v>0.0</v>
      </c>
      <c r="HQ24" s="106">
        <v>0.0</v>
      </c>
      <c r="HR24" s="106">
        <v>0.0</v>
      </c>
      <c r="HS24" s="106">
        <v>0.0</v>
      </c>
      <c r="HT24" s="106">
        <v>0.0</v>
      </c>
      <c r="HU24" s="106">
        <v>0.0</v>
      </c>
      <c r="HV24" s="106">
        <v>0.0</v>
      </c>
      <c r="HW24" s="106">
        <v>0.0</v>
      </c>
      <c r="HX24" s="106">
        <v>0.0</v>
      </c>
      <c r="HY24" s="106">
        <v>0.0</v>
      </c>
      <c r="HZ24" s="106">
        <v>0.0</v>
      </c>
      <c r="IA24" s="106">
        <v>0.0</v>
      </c>
      <c r="IB24" s="106">
        <v>0.0</v>
      </c>
      <c r="IC24" s="106">
        <v>0.0</v>
      </c>
      <c r="ID24" s="106">
        <v>0.0</v>
      </c>
      <c r="IE24" s="106">
        <v>0.0</v>
      </c>
      <c r="IF24" s="106">
        <v>0.0</v>
      </c>
      <c r="IG24" s="106">
        <v>0.0</v>
      </c>
      <c r="IH24" s="106">
        <v>0.0</v>
      </c>
      <c r="II24" s="106">
        <v>0.0</v>
      </c>
      <c r="IJ24" s="106">
        <v>0.0</v>
      </c>
      <c r="IK24" s="106">
        <v>0.0</v>
      </c>
      <c r="IL24" s="106">
        <v>0.0</v>
      </c>
      <c r="IM24" s="106">
        <v>0.0</v>
      </c>
      <c r="IN24" s="106">
        <v>0.0</v>
      </c>
      <c r="IO24" s="106">
        <v>0.0</v>
      </c>
      <c r="IP24" s="106">
        <v>0.0</v>
      </c>
      <c r="IQ24" s="106">
        <v>0.0</v>
      </c>
      <c r="IR24" s="106">
        <v>0.0</v>
      </c>
      <c r="IS24" s="106">
        <v>0.0</v>
      </c>
      <c r="IT24" s="106">
        <v>0.0</v>
      </c>
      <c r="IU24" s="106">
        <v>0.0</v>
      </c>
      <c r="IV24" s="106">
        <v>0.0</v>
      </c>
      <c r="IW24" s="106">
        <v>0.0</v>
      </c>
      <c r="IX24" s="106">
        <v>0.0</v>
      </c>
      <c r="IY24" s="106">
        <v>0.0</v>
      </c>
      <c r="IZ24" s="106">
        <v>0.0</v>
      </c>
      <c r="JA24" s="106">
        <v>0.0</v>
      </c>
      <c r="JB24" s="106">
        <v>0.0</v>
      </c>
      <c r="JC24" s="106">
        <v>0.0</v>
      </c>
      <c r="JD24" s="106">
        <v>0.0</v>
      </c>
      <c r="JE24" s="106">
        <v>0.0</v>
      </c>
      <c r="JF24" s="106">
        <v>0.0</v>
      </c>
      <c r="JG24" s="106">
        <v>0.0</v>
      </c>
      <c r="JH24" s="106">
        <v>0.0</v>
      </c>
      <c r="JI24" s="106">
        <v>0.0</v>
      </c>
      <c r="JJ24" s="106">
        <v>0.0</v>
      </c>
      <c r="JK24" s="106">
        <v>0.0</v>
      </c>
    </row>
    <row r="25">
      <c r="A25" s="91">
        <v>2015.0</v>
      </c>
      <c r="B25" s="106">
        <v>0.0</v>
      </c>
      <c r="C25" s="106">
        <v>0.0</v>
      </c>
      <c r="D25" s="106">
        <v>0.0</v>
      </c>
      <c r="E25" s="106">
        <v>0.0</v>
      </c>
      <c r="F25" s="106">
        <v>0.0</v>
      </c>
      <c r="G25" s="106">
        <v>0.0</v>
      </c>
      <c r="H25" s="106">
        <v>0.0</v>
      </c>
      <c r="I25" s="106">
        <v>0.0</v>
      </c>
      <c r="J25" s="106">
        <v>0.0</v>
      </c>
      <c r="K25" s="106">
        <v>0.0</v>
      </c>
      <c r="L25" s="106">
        <v>0.0</v>
      </c>
      <c r="M25" s="106">
        <v>0.0</v>
      </c>
      <c r="N25" s="106">
        <v>0.0</v>
      </c>
      <c r="O25" s="106">
        <v>0.0</v>
      </c>
      <c r="P25" s="106">
        <v>0.0</v>
      </c>
      <c r="Q25" s="106">
        <v>0.0</v>
      </c>
      <c r="R25" s="106">
        <v>0.0</v>
      </c>
      <c r="S25" s="106">
        <v>0.0</v>
      </c>
      <c r="T25" s="106">
        <v>0.0</v>
      </c>
      <c r="U25" s="106">
        <v>0.0</v>
      </c>
      <c r="V25" s="106">
        <v>0.0</v>
      </c>
      <c r="W25" s="106">
        <v>0.0</v>
      </c>
      <c r="X25" s="106">
        <v>0.0</v>
      </c>
      <c r="Y25" s="106">
        <v>0.0</v>
      </c>
      <c r="Z25" s="106">
        <v>0.0</v>
      </c>
      <c r="AA25" s="106">
        <v>0.0</v>
      </c>
      <c r="AB25" s="106">
        <v>0.0</v>
      </c>
      <c r="AC25" s="106">
        <v>0.0</v>
      </c>
      <c r="AD25" s="106">
        <v>0.0</v>
      </c>
      <c r="AE25" s="106">
        <v>0.0</v>
      </c>
      <c r="AF25" s="106">
        <v>0.0</v>
      </c>
      <c r="AG25" s="106">
        <v>0.0</v>
      </c>
      <c r="AH25" s="106">
        <v>0.0</v>
      </c>
      <c r="AI25" s="106">
        <v>0.0</v>
      </c>
      <c r="AJ25" s="106">
        <v>0.0</v>
      </c>
      <c r="AK25" s="106">
        <v>0.0</v>
      </c>
      <c r="AL25" s="106">
        <v>0.0</v>
      </c>
      <c r="AM25" s="106">
        <v>0.0</v>
      </c>
      <c r="AN25" s="106">
        <v>0.0</v>
      </c>
      <c r="AO25" s="106">
        <v>0.0</v>
      </c>
      <c r="AP25" s="106">
        <v>0.0</v>
      </c>
      <c r="AQ25" s="106">
        <v>0.0</v>
      </c>
      <c r="AR25" s="106">
        <v>0.0</v>
      </c>
      <c r="AS25" s="106">
        <v>0.0</v>
      </c>
      <c r="AT25" s="106">
        <v>0.0</v>
      </c>
      <c r="AU25" s="106">
        <v>0.0</v>
      </c>
      <c r="AV25" s="106">
        <v>0.0</v>
      </c>
      <c r="AW25" s="106">
        <v>0.0</v>
      </c>
      <c r="AX25" s="106">
        <v>0.0</v>
      </c>
      <c r="AY25" s="106">
        <v>0.0</v>
      </c>
      <c r="AZ25" s="106">
        <v>0.0</v>
      </c>
      <c r="BA25" s="106">
        <v>0.0</v>
      </c>
      <c r="BB25" s="106">
        <v>0.0</v>
      </c>
      <c r="BC25" s="106">
        <v>0.0</v>
      </c>
      <c r="BD25" s="106">
        <v>0.0</v>
      </c>
      <c r="BE25" s="106">
        <v>0.0</v>
      </c>
      <c r="BF25" s="106">
        <v>0.0</v>
      </c>
      <c r="BG25" s="106">
        <v>0.0</v>
      </c>
      <c r="BH25" s="106">
        <v>0.0</v>
      </c>
      <c r="BI25" s="106">
        <v>0.0</v>
      </c>
      <c r="BJ25" s="106">
        <v>0.0</v>
      </c>
      <c r="BK25" s="106">
        <v>0.0</v>
      </c>
      <c r="BL25" s="106">
        <v>0.0</v>
      </c>
      <c r="BM25" s="106">
        <v>0.0</v>
      </c>
      <c r="BN25" s="106">
        <v>0.0</v>
      </c>
      <c r="BO25" s="106">
        <v>0.0</v>
      </c>
      <c r="BP25" s="106">
        <v>0.0</v>
      </c>
      <c r="BQ25" s="106">
        <v>0.0</v>
      </c>
      <c r="BR25" s="106">
        <v>0.0</v>
      </c>
      <c r="BS25" s="106">
        <v>0.0</v>
      </c>
      <c r="BT25" s="106">
        <v>0.0</v>
      </c>
      <c r="BU25" s="106">
        <v>0.0</v>
      </c>
      <c r="BV25" s="106">
        <v>0.0</v>
      </c>
      <c r="BW25" s="106">
        <v>0.0</v>
      </c>
      <c r="BX25" s="106">
        <v>0.0</v>
      </c>
      <c r="BY25" s="106">
        <v>0.0</v>
      </c>
      <c r="BZ25" s="106">
        <v>0.0</v>
      </c>
      <c r="CA25" s="106">
        <v>0.0</v>
      </c>
      <c r="CB25" s="106">
        <v>0.0</v>
      </c>
      <c r="CC25" s="106">
        <v>0.0</v>
      </c>
      <c r="CD25" s="106">
        <v>0.0</v>
      </c>
      <c r="CE25" s="106">
        <v>0.0</v>
      </c>
      <c r="CF25" s="106">
        <v>0.0</v>
      </c>
      <c r="CG25" s="106">
        <v>0.0</v>
      </c>
      <c r="CH25" s="106">
        <v>0.0</v>
      </c>
      <c r="CI25" s="106">
        <v>0.0</v>
      </c>
      <c r="CJ25" s="106">
        <v>0.0</v>
      </c>
      <c r="CK25" s="106">
        <v>0.0</v>
      </c>
      <c r="CL25" s="106">
        <v>0.0</v>
      </c>
      <c r="CM25" s="106">
        <v>0.0</v>
      </c>
      <c r="CN25" s="106">
        <v>0.0</v>
      </c>
      <c r="CO25" s="106">
        <v>0.0</v>
      </c>
      <c r="CP25" s="106">
        <v>0.0</v>
      </c>
      <c r="CQ25" s="106">
        <v>0.0</v>
      </c>
      <c r="CR25" s="106">
        <v>0.0</v>
      </c>
      <c r="CS25" s="106">
        <v>0.0</v>
      </c>
      <c r="CT25" s="106">
        <v>0.0</v>
      </c>
      <c r="CU25" s="106">
        <v>0.0</v>
      </c>
      <c r="CV25" s="106">
        <v>0.0</v>
      </c>
      <c r="CW25" s="106">
        <v>0.0</v>
      </c>
      <c r="CX25" s="106">
        <v>0.0</v>
      </c>
      <c r="CY25" s="106">
        <v>0.0</v>
      </c>
      <c r="CZ25" s="106">
        <v>0.0</v>
      </c>
      <c r="DA25" s="106">
        <v>0.0</v>
      </c>
      <c r="DB25" s="106">
        <v>0.0</v>
      </c>
      <c r="DC25" s="106">
        <v>0.0</v>
      </c>
      <c r="DD25" s="106">
        <v>0.0</v>
      </c>
      <c r="DE25" s="106">
        <v>0.0</v>
      </c>
      <c r="DF25" s="106">
        <v>0.0</v>
      </c>
      <c r="DG25" s="106">
        <v>0.0</v>
      </c>
      <c r="DH25" s="106">
        <v>0.0</v>
      </c>
      <c r="DI25" s="106">
        <v>0.0</v>
      </c>
      <c r="DJ25" s="106">
        <v>0.0</v>
      </c>
      <c r="DK25" s="106">
        <v>0.0</v>
      </c>
      <c r="DL25" s="106">
        <v>0.0</v>
      </c>
      <c r="DM25" s="106">
        <v>0.0</v>
      </c>
      <c r="DN25" s="106">
        <v>0.0</v>
      </c>
      <c r="DO25" s="106">
        <v>0.0</v>
      </c>
      <c r="DP25" s="106">
        <v>0.0</v>
      </c>
      <c r="DQ25" s="106">
        <v>0.0</v>
      </c>
      <c r="DR25" s="106">
        <v>0.0</v>
      </c>
      <c r="DS25" s="106">
        <v>0.0</v>
      </c>
      <c r="DT25" s="106">
        <v>0.0</v>
      </c>
      <c r="DU25" s="106">
        <v>0.0</v>
      </c>
      <c r="DV25" s="106">
        <v>0.0</v>
      </c>
      <c r="DW25" s="106">
        <v>0.0</v>
      </c>
      <c r="DX25" s="106">
        <v>0.0</v>
      </c>
      <c r="DY25" s="106">
        <v>0.0</v>
      </c>
      <c r="DZ25" s="106">
        <v>0.0</v>
      </c>
      <c r="EA25" s="106">
        <v>0.0</v>
      </c>
      <c r="EB25" s="106">
        <v>0.0</v>
      </c>
      <c r="EC25" s="106">
        <v>0.0</v>
      </c>
      <c r="ED25" s="106">
        <v>0.0</v>
      </c>
      <c r="EE25" s="106">
        <v>0.0</v>
      </c>
      <c r="EF25" s="106">
        <v>0.0</v>
      </c>
      <c r="EG25" s="106">
        <v>0.0</v>
      </c>
      <c r="EH25" s="106">
        <v>0.0</v>
      </c>
      <c r="EI25" s="106">
        <v>0.0</v>
      </c>
      <c r="EJ25" s="106">
        <v>0.0</v>
      </c>
      <c r="EK25" s="106">
        <v>0.0</v>
      </c>
      <c r="EL25" s="106">
        <v>0.0</v>
      </c>
      <c r="EM25" s="106">
        <v>0.0</v>
      </c>
      <c r="EN25" s="106">
        <v>0.0</v>
      </c>
      <c r="EO25" s="106">
        <v>0.0</v>
      </c>
      <c r="EP25" s="106">
        <v>0.0</v>
      </c>
      <c r="EQ25" s="106">
        <v>0.0</v>
      </c>
      <c r="ER25" s="106">
        <v>0.0</v>
      </c>
      <c r="ES25" s="106">
        <v>0.0</v>
      </c>
      <c r="ET25" s="106">
        <v>0.0</v>
      </c>
      <c r="EU25" s="106">
        <v>0.0</v>
      </c>
      <c r="EV25" s="106">
        <v>0.0</v>
      </c>
      <c r="EW25" s="106">
        <v>0.0</v>
      </c>
      <c r="EX25" s="106">
        <v>0.0</v>
      </c>
      <c r="EY25" s="106">
        <v>0.0</v>
      </c>
      <c r="EZ25" s="106">
        <v>0.0</v>
      </c>
      <c r="FA25" s="106">
        <v>0.0</v>
      </c>
      <c r="FB25" s="106">
        <v>0.0</v>
      </c>
      <c r="FC25" s="106">
        <v>0.0</v>
      </c>
      <c r="FD25" s="106">
        <v>0.0</v>
      </c>
      <c r="FE25" s="106">
        <v>0.0</v>
      </c>
      <c r="FF25" s="106">
        <v>0.0</v>
      </c>
      <c r="FG25" s="106">
        <v>0.0</v>
      </c>
      <c r="FH25" s="106">
        <v>0.0</v>
      </c>
      <c r="FI25" s="106">
        <v>0.0</v>
      </c>
      <c r="FJ25" s="106">
        <v>0.0</v>
      </c>
      <c r="FK25" s="106">
        <v>0.0</v>
      </c>
      <c r="FL25" s="106">
        <v>0.0</v>
      </c>
      <c r="FM25" s="106">
        <v>0.0</v>
      </c>
      <c r="FN25" s="106">
        <v>0.0</v>
      </c>
      <c r="FO25" s="106">
        <v>0.0</v>
      </c>
      <c r="FP25" s="106">
        <v>0.0</v>
      </c>
      <c r="FQ25" s="106">
        <v>0.0</v>
      </c>
      <c r="FR25" s="106">
        <v>0.0</v>
      </c>
      <c r="FS25" s="106">
        <v>0.0</v>
      </c>
      <c r="FT25" s="106">
        <v>0.0</v>
      </c>
      <c r="FU25" s="106">
        <v>0.0</v>
      </c>
      <c r="FV25" s="106">
        <v>0.0</v>
      </c>
      <c r="FW25" s="106">
        <v>0.0</v>
      </c>
      <c r="FX25" s="106">
        <v>0.0</v>
      </c>
      <c r="FY25" s="106">
        <v>0.0</v>
      </c>
      <c r="FZ25" s="106">
        <v>0.0</v>
      </c>
      <c r="GA25" s="106">
        <v>0.0</v>
      </c>
      <c r="GB25" s="106">
        <v>0.0</v>
      </c>
      <c r="GC25" s="106">
        <v>0.0</v>
      </c>
      <c r="GD25" s="106">
        <v>0.0</v>
      </c>
      <c r="GE25" s="106">
        <v>0.0</v>
      </c>
      <c r="GF25" s="106">
        <v>0.0</v>
      </c>
      <c r="GG25" s="106">
        <v>0.0</v>
      </c>
      <c r="GH25" s="106">
        <v>0.0</v>
      </c>
      <c r="GI25" s="106">
        <v>0.0</v>
      </c>
      <c r="GJ25" s="106">
        <v>0.0</v>
      </c>
      <c r="GK25" s="106">
        <v>0.0</v>
      </c>
      <c r="GL25" s="106">
        <v>0.0</v>
      </c>
      <c r="GM25" s="106">
        <v>0.0</v>
      </c>
      <c r="GN25" s="106">
        <v>0.0</v>
      </c>
      <c r="GO25" s="106">
        <v>0.0</v>
      </c>
      <c r="GP25" s="106">
        <v>0.0</v>
      </c>
      <c r="GQ25" s="106">
        <v>0.0</v>
      </c>
      <c r="GR25" s="106">
        <v>0.0</v>
      </c>
      <c r="GS25" s="106">
        <v>0.0</v>
      </c>
      <c r="GT25" s="106">
        <v>0.0</v>
      </c>
      <c r="GU25" s="106">
        <v>0.0</v>
      </c>
      <c r="GV25" s="106">
        <v>0.0</v>
      </c>
      <c r="GW25" s="106">
        <v>0.0</v>
      </c>
      <c r="GX25" s="106">
        <v>0.0</v>
      </c>
      <c r="GY25" s="106">
        <v>0.0</v>
      </c>
      <c r="GZ25" s="106">
        <v>0.0</v>
      </c>
      <c r="HA25" s="106">
        <v>0.0</v>
      </c>
      <c r="HB25" s="106">
        <v>0.0</v>
      </c>
      <c r="HC25" s="106">
        <v>0.0</v>
      </c>
      <c r="HD25" s="106">
        <v>0.0</v>
      </c>
      <c r="HE25" s="106">
        <v>0.0</v>
      </c>
      <c r="HF25" s="106">
        <v>0.0</v>
      </c>
      <c r="HG25" s="106">
        <v>0.0</v>
      </c>
      <c r="HH25" s="106">
        <v>0.0</v>
      </c>
      <c r="HI25" s="106">
        <v>0.0</v>
      </c>
      <c r="HJ25" s="106">
        <v>0.0</v>
      </c>
      <c r="HK25" s="106">
        <v>0.0</v>
      </c>
      <c r="HL25" s="106">
        <v>0.0</v>
      </c>
      <c r="HM25" s="106">
        <v>0.0</v>
      </c>
      <c r="HN25" s="106">
        <v>0.0</v>
      </c>
      <c r="HO25" s="106">
        <v>0.0</v>
      </c>
      <c r="HP25" s="106">
        <v>0.0</v>
      </c>
      <c r="HQ25" s="106">
        <v>0.0</v>
      </c>
      <c r="HR25" s="106">
        <v>0.0</v>
      </c>
      <c r="HS25" s="106">
        <v>0.0</v>
      </c>
      <c r="HT25" s="106">
        <v>0.0</v>
      </c>
      <c r="HU25" s="106">
        <v>0.0</v>
      </c>
      <c r="HV25" s="106">
        <v>0.0</v>
      </c>
      <c r="HW25" s="106">
        <v>0.0</v>
      </c>
      <c r="HX25" s="106">
        <v>0.0</v>
      </c>
      <c r="HY25" s="106">
        <v>0.0</v>
      </c>
      <c r="HZ25" s="106">
        <v>0.0</v>
      </c>
      <c r="IA25" s="106">
        <v>0.0</v>
      </c>
      <c r="IB25" s="106">
        <v>0.0</v>
      </c>
      <c r="IC25" s="106">
        <v>0.0</v>
      </c>
      <c r="ID25" s="106">
        <v>0.0</v>
      </c>
      <c r="IE25" s="106">
        <v>0.0</v>
      </c>
      <c r="IF25" s="106">
        <v>0.0</v>
      </c>
      <c r="IG25" s="106">
        <v>0.0</v>
      </c>
      <c r="IH25" s="106">
        <v>0.0</v>
      </c>
      <c r="II25" s="106">
        <v>0.0</v>
      </c>
      <c r="IJ25" s="106">
        <v>0.0</v>
      </c>
      <c r="IK25" s="106">
        <v>0.0</v>
      </c>
      <c r="IL25" s="106">
        <v>0.0</v>
      </c>
      <c r="IM25" s="106">
        <v>0.0</v>
      </c>
      <c r="IN25" s="106">
        <v>0.0</v>
      </c>
      <c r="IO25" s="106">
        <v>0.0</v>
      </c>
      <c r="IP25" s="106">
        <v>0.0</v>
      </c>
      <c r="IQ25" s="106">
        <v>0.0</v>
      </c>
      <c r="IR25" s="106">
        <v>0.0</v>
      </c>
      <c r="IS25" s="106">
        <v>0.0</v>
      </c>
      <c r="IT25" s="106">
        <v>0.0</v>
      </c>
      <c r="IU25" s="106">
        <v>0.0</v>
      </c>
      <c r="IV25" s="106">
        <v>0.0</v>
      </c>
      <c r="IW25" s="106">
        <v>0.0</v>
      </c>
      <c r="IX25" s="106">
        <v>0.0</v>
      </c>
      <c r="IY25" s="106">
        <v>0.0</v>
      </c>
      <c r="IZ25" s="106">
        <v>0.0</v>
      </c>
      <c r="JA25" s="106">
        <v>0.0</v>
      </c>
      <c r="JB25" s="106">
        <v>0.0</v>
      </c>
      <c r="JC25" s="106">
        <v>0.0</v>
      </c>
      <c r="JD25" s="106">
        <v>0.0</v>
      </c>
      <c r="JE25" s="106">
        <v>0.0</v>
      </c>
      <c r="JF25" s="106">
        <v>0.0</v>
      </c>
      <c r="JG25" s="106">
        <v>0.0</v>
      </c>
      <c r="JH25" s="106">
        <v>0.0</v>
      </c>
      <c r="JI25" s="106">
        <v>0.0</v>
      </c>
      <c r="JJ25" s="106">
        <v>0.0</v>
      </c>
      <c r="JK25" s="106">
        <v>0.0</v>
      </c>
    </row>
    <row r="26">
      <c r="A26" s="91">
        <v>2016.0</v>
      </c>
      <c r="B26" s="106">
        <v>0.0</v>
      </c>
      <c r="C26" s="106">
        <v>0.0</v>
      </c>
      <c r="D26" s="106">
        <v>0.0</v>
      </c>
      <c r="E26" s="106">
        <v>0.0</v>
      </c>
      <c r="F26" s="106">
        <v>0.0</v>
      </c>
      <c r="G26" s="106">
        <v>0.0</v>
      </c>
      <c r="H26" s="106">
        <v>0.0</v>
      </c>
      <c r="I26" s="106">
        <v>0.0</v>
      </c>
      <c r="J26" s="106">
        <v>0.0</v>
      </c>
      <c r="K26" s="106">
        <v>0.0</v>
      </c>
      <c r="L26" s="106">
        <v>0.0</v>
      </c>
      <c r="M26" s="106">
        <v>0.0</v>
      </c>
      <c r="N26" s="106">
        <v>0.0</v>
      </c>
      <c r="O26" s="106">
        <v>0.0</v>
      </c>
      <c r="P26" s="106">
        <v>0.0</v>
      </c>
      <c r="Q26" s="106">
        <v>0.0</v>
      </c>
      <c r="R26" s="106">
        <v>0.0</v>
      </c>
      <c r="S26" s="106">
        <v>0.0</v>
      </c>
      <c r="T26" s="106">
        <v>0.0</v>
      </c>
      <c r="U26" s="106">
        <v>0.0</v>
      </c>
      <c r="V26" s="106">
        <v>0.0</v>
      </c>
      <c r="W26" s="106">
        <v>0.0</v>
      </c>
      <c r="X26" s="106">
        <v>0.0</v>
      </c>
      <c r="Y26" s="106">
        <v>0.0</v>
      </c>
      <c r="Z26" s="106">
        <v>0.0</v>
      </c>
      <c r="AA26" s="106">
        <v>0.0</v>
      </c>
      <c r="AB26" s="106">
        <v>0.0</v>
      </c>
      <c r="AC26" s="106">
        <v>0.0</v>
      </c>
      <c r="AD26" s="106">
        <v>0.0</v>
      </c>
      <c r="AE26" s="106">
        <v>0.0</v>
      </c>
      <c r="AF26" s="106">
        <v>0.0</v>
      </c>
      <c r="AG26" s="106">
        <v>0.0</v>
      </c>
      <c r="AH26" s="106">
        <v>0.0</v>
      </c>
      <c r="AI26" s="106">
        <v>0.0</v>
      </c>
      <c r="AJ26" s="106">
        <v>0.0</v>
      </c>
      <c r="AK26" s="106">
        <v>0.0</v>
      </c>
      <c r="AL26" s="106">
        <v>0.0</v>
      </c>
      <c r="AM26" s="106">
        <v>0.0</v>
      </c>
      <c r="AN26" s="106">
        <v>0.0</v>
      </c>
      <c r="AO26" s="106">
        <v>0.0</v>
      </c>
      <c r="AP26" s="106">
        <v>0.0</v>
      </c>
      <c r="AQ26" s="106">
        <v>0.0</v>
      </c>
      <c r="AR26" s="106">
        <v>0.0</v>
      </c>
      <c r="AS26" s="106">
        <v>0.0</v>
      </c>
      <c r="AT26" s="106">
        <v>0.0</v>
      </c>
      <c r="AU26" s="106">
        <v>0.0</v>
      </c>
      <c r="AV26" s="106">
        <v>0.0</v>
      </c>
      <c r="AW26" s="106">
        <v>0.0</v>
      </c>
      <c r="AX26" s="106">
        <v>0.0</v>
      </c>
      <c r="AY26" s="106">
        <v>0.0</v>
      </c>
      <c r="AZ26" s="106">
        <v>0.0</v>
      </c>
      <c r="BA26" s="106">
        <v>0.0</v>
      </c>
      <c r="BB26" s="106">
        <v>0.0</v>
      </c>
      <c r="BC26" s="106">
        <v>0.0</v>
      </c>
      <c r="BD26" s="106">
        <v>0.0</v>
      </c>
      <c r="BE26" s="106">
        <v>0.0</v>
      </c>
      <c r="BF26" s="106">
        <v>0.0</v>
      </c>
      <c r="BG26" s="106">
        <v>0.0</v>
      </c>
      <c r="BH26" s="106">
        <v>0.0</v>
      </c>
      <c r="BI26" s="106">
        <v>0.0</v>
      </c>
      <c r="BJ26" s="106">
        <v>0.0</v>
      </c>
      <c r="BK26" s="106">
        <v>0.0</v>
      </c>
      <c r="BL26" s="106">
        <v>0.0</v>
      </c>
      <c r="BM26" s="106">
        <v>0.0</v>
      </c>
      <c r="BN26" s="106">
        <v>0.0</v>
      </c>
      <c r="BO26" s="106">
        <v>0.0</v>
      </c>
      <c r="BP26" s="106">
        <v>0.0</v>
      </c>
      <c r="BQ26" s="106">
        <v>0.0</v>
      </c>
      <c r="BR26" s="106">
        <v>0.0</v>
      </c>
      <c r="BS26" s="106">
        <v>0.0</v>
      </c>
      <c r="BT26" s="106">
        <v>0.0</v>
      </c>
      <c r="BU26" s="106">
        <v>0.0</v>
      </c>
      <c r="BV26" s="106">
        <v>0.0</v>
      </c>
      <c r="BW26" s="106">
        <v>0.0</v>
      </c>
      <c r="BX26" s="106">
        <v>0.0</v>
      </c>
      <c r="BY26" s="106">
        <v>0.0</v>
      </c>
      <c r="BZ26" s="106">
        <v>0.0</v>
      </c>
      <c r="CA26" s="106">
        <v>0.0</v>
      </c>
      <c r="CB26" s="106">
        <v>0.0</v>
      </c>
      <c r="CC26" s="106">
        <v>0.0</v>
      </c>
      <c r="CD26" s="106">
        <v>0.0</v>
      </c>
      <c r="CE26" s="106">
        <v>0.0</v>
      </c>
      <c r="CF26" s="106">
        <v>0.0</v>
      </c>
      <c r="CG26" s="106">
        <v>0.0</v>
      </c>
      <c r="CH26" s="106">
        <v>0.0</v>
      </c>
      <c r="CI26" s="106">
        <v>0.0</v>
      </c>
      <c r="CJ26" s="106">
        <v>0.0</v>
      </c>
      <c r="CK26" s="106">
        <v>0.0</v>
      </c>
      <c r="CL26" s="106">
        <v>0.0</v>
      </c>
      <c r="CM26" s="106">
        <v>0.0</v>
      </c>
      <c r="CN26" s="106">
        <v>0.0</v>
      </c>
      <c r="CO26" s="106">
        <v>0.0</v>
      </c>
      <c r="CP26" s="106">
        <v>0.0</v>
      </c>
      <c r="CQ26" s="106">
        <v>0.0</v>
      </c>
      <c r="CR26" s="106">
        <v>0.0</v>
      </c>
      <c r="CS26" s="106">
        <v>0.0</v>
      </c>
      <c r="CT26" s="106">
        <v>0.0</v>
      </c>
      <c r="CU26" s="106">
        <v>0.0</v>
      </c>
      <c r="CV26" s="106">
        <v>0.0</v>
      </c>
      <c r="CW26" s="106">
        <v>0.0</v>
      </c>
      <c r="CX26" s="106">
        <v>0.0</v>
      </c>
      <c r="CY26" s="106">
        <v>0.0</v>
      </c>
      <c r="CZ26" s="106">
        <v>0.0</v>
      </c>
      <c r="DA26" s="106">
        <v>0.0</v>
      </c>
      <c r="DB26" s="106">
        <v>0.0</v>
      </c>
      <c r="DC26" s="106">
        <v>0.0</v>
      </c>
      <c r="DD26" s="106">
        <v>0.0</v>
      </c>
      <c r="DE26" s="106">
        <v>0.0</v>
      </c>
      <c r="DF26" s="106">
        <v>0.0</v>
      </c>
      <c r="DG26" s="106">
        <v>0.0</v>
      </c>
      <c r="DH26" s="106">
        <v>0.0</v>
      </c>
      <c r="DI26" s="106">
        <v>0.0</v>
      </c>
      <c r="DJ26" s="106">
        <v>0.0</v>
      </c>
      <c r="DK26" s="106">
        <v>0.0</v>
      </c>
      <c r="DL26" s="106">
        <v>0.0</v>
      </c>
      <c r="DM26" s="106">
        <v>0.0</v>
      </c>
      <c r="DN26" s="106">
        <v>0.0</v>
      </c>
      <c r="DO26" s="106">
        <v>0.0</v>
      </c>
      <c r="DP26" s="106">
        <v>0.0</v>
      </c>
      <c r="DQ26" s="106">
        <v>0.0</v>
      </c>
      <c r="DR26" s="106">
        <v>0.0</v>
      </c>
      <c r="DS26" s="106">
        <v>0.0</v>
      </c>
      <c r="DT26" s="106">
        <v>0.0</v>
      </c>
      <c r="DU26" s="106">
        <v>0.0</v>
      </c>
      <c r="DV26" s="106">
        <v>0.0</v>
      </c>
      <c r="DW26" s="106">
        <v>0.0</v>
      </c>
      <c r="DX26" s="106">
        <v>0.0</v>
      </c>
      <c r="DY26" s="106">
        <v>0.0</v>
      </c>
      <c r="DZ26" s="106">
        <v>0.0</v>
      </c>
      <c r="EA26" s="106">
        <v>0.0</v>
      </c>
      <c r="EB26" s="106">
        <v>0.0</v>
      </c>
      <c r="EC26" s="106">
        <v>0.0</v>
      </c>
      <c r="ED26" s="106">
        <v>0.0</v>
      </c>
      <c r="EE26" s="106">
        <v>0.0</v>
      </c>
      <c r="EF26" s="106">
        <v>0.0</v>
      </c>
      <c r="EG26" s="106">
        <v>0.0</v>
      </c>
      <c r="EH26" s="106">
        <v>0.0</v>
      </c>
      <c r="EI26" s="106">
        <v>0.0</v>
      </c>
      <c r="EJ26" s="106">
        <v>0.0</v>
      </c>
      <c r="EK26" s="106">
        <v>0.0</v>
      </c>
      <c r="EL26" s="106">
        <v>0.0</v>
      </c>
      <c r="EM26" s="106">
        <v>0.0</v>
      </c>
      <c r="EN26" s="106">
        <v>0.0</v>
      </c>
      <c r="EO26" s="106">
        <v>0.0</v>
      </c>
      <c r="EP26" s="106">
        <v>0.0</v>
      </c>
      <c r="EQ26" s="106">
        <v>0.0</v>
      </c>
      <c r="ER26" s="106">
        <v>0.0</v>
      </c>
      <c r="ES26" s="106">
        <v>0.0</v>
      </c>
      <c r="ET26" s="106">
        <v>0.0</v>
      </c>
      <c r="EU26" s="106">
        <v>0.0</v>
      </c>
      <c r="EV26" s="106">
        <v>0.0</v>
      </c>
      <c r="EW26" s="106">
        <v>0.0</v>
      </c>
      <c r="EX26" s="106">
        <v>0.0</v>
      </c>
      <c r="EY26" s="106">
        <v>0.0</v>
      </c>
      <c r="EZ26" s="106">
        <v>0.0</v>
      </c>
      <c r="FA26" s="106">
        <v>0.0</v>
      </c>
      <c r="FB26" s="106">
        <v>0.0</v>
      </c>
      <c r="FC26" s="106">
        <v>0.0</v>
      </c>
      <c r="FD26" s="106">
        <v>0.0</v>
      </c>
      <c r="FE26" s="106">
        <v>0.0</v>
      </c>
      <c r="FF26" s="106">
        <v>0.0</v>
      </c>
      <c r="FG26" s="106">
        <v>0.0</v>
      </c>
      <c r="FH26" s="106">
        <v>0.0</v>
      </c>
      <c r="FI26" s="106">
        <v>0.0</v>
      </c>
      <c r="FJ26" s="106">
        <v>0.0</v>
      </c>
      <c r="FK26" s="106">
        <v>0.0</v>
      </c>
      <c r="FL26" s="106">
        <v>0.0</v>
      </c>
      <c r="FM26" s="106">
        <v>0.0</v>
      </c>
      <c r="FN26" s="106">
        <v>0.0</v>
      </c>
      <c r="FO26" s="106">
        <v>0.0</v>
      </c>
      <c r="FP26" s="106">
        <v>0.0</v>
      </c>
      <c r="FQ26" s="106">
        <v>0.0</v>
      </c>
      <c r="FR26" s="106">
        <v>0.0</v>
      </c>
      <c r="FS26" s="106">
        <v>0.0</v>
      </c>
      <c r="FT26" s="106">
        <v>0.0</v>
      </c>
      <c r="FU26" s="106">
        <v>0.0</v>
      </c>
      <c r="FV26" s="106">
        <v>0.0</v>
      </c>
      <c r="FW26" s="106">
        <v>0.0</v>
      </c>
      <c r="FX26" s="106">
        <v>0.0</v>
      </c>
      <c r="FY26" s="106">
        <v>0.0</v>
      </c>
      <c r="FZ26" s="106">
        <v>0.0</v>
      </c>
      <c r="GA26" s="106">
        <v>0.0</v>
      </c>
      <c r="GB26" s="106">
        <v>0.0</v>
      </c>
      <c r="GC26" s="106">
        <v>0.0</v>
      </c>
      <c r="GD26" s="106">
        <v>0.0</v>
      </c>
      <c r="GE26" s="106">
        <v>0.0</v>
      </c>
      <c r="GF26" s="106">
        <v>0.0</v>
      </c>
      <c r="GG26" s="106">
        <v>0.0</v>
      </c>
      <c r="GH26" s="106">
        <v>0.0</v>
      </c>
      <c r="GI26" s="106">
        <v>0.0</v>
      </c>
      <c r="GJ26" s="106">
        <v>0.0</v>
      </c>
      <c r="GK26" s="106">
        <v>0.0</v>
      </c>
      <c r="GL26" s="106">
        <v>0.0</v>
      </c>
      <c r="GM26" s="106">
        <v>0.0</v>
      </c>
      <c r="GN26" s="106">
        <v>0.0</v>
      </c>
      <c r="GO26" s="106">
        <v>0.0</v>
      </c>
      <c r="GP26" s="106">
        <v>0.0</v>
      </c>
      <c r="GQ26" s="106">
        <v>0.0</v>
      </c>
      <c r="GR26" s="106">
        <v>0.0</v>
      </c>
      <c r="GS26" s="106">
        <v>0.0</v>
      </c>
      <c r="GT26" s="106">
        <v>0.0</v>
      </c>
      <c r="GU26" s="106">
        <v>0.0</v>
      </c>
      <c r="GV26" s="106">
        <v>0.0</v>
      </c>
      <c r="GW26" s="106">
        <v>0.0</v>
      </c>
      <c r="GX26" s="106">
        <v>0.0</v>
      </c>
      <c r="GY26" s="106">
        <v>0.0</v>
      </c>
      <c r="GZ26" s="106">
        <v>0.0</v>
      </c>
      <c r="HA26" s="106">
        <v>0.0</v>
      </c>
      <c r="HB26" s="106">
        <v>0.0</v>
      </c>
      <c r="HC26" s="106">
        <v>0.0</v>
      </c>
      <c r="HD26" s="106">
        <v>0.0</v>
      </c>
      <c r="HE26" s="106">
        <v>0.0</v>
      </c>
      <c r="HF26" s="106">
        <v>0.0</v>
      </c>
      <c r="HG26" s="106">
        <v>0.0</v>
      </c>
      <c r="HH26" s="106">
        <v>0.0</v>
      </c>
      <c r="HI26" s="106">
        <v>0.0</v>
      </c>
      <c r="HJ26" s="106">
        <v>0.0</v>
      </c>
      <c r="HK26" s="106">
        <v>0.0</v>
      </c>
      <c r="HL26" s="106">
        <v>0.0</v>
      </c>
      <c r="HM26" s="106">
        <v>0.0</v>
      </c>
      <c r="HN26" s="106">
        <v>0.0</v>
      </c>
      <c r="HO26" s="106">
        <v>0.0</v>
      </c>
      <c r="HP26" s="106">
        <v>0.0</v>
      </c>
      <c r="HQ26" s="106">
        <v>0.0</v>
      </c>
      <c r="HR26" s="106">
        <v>0.0</v>
      </c>
      <c r="HS26" s="106">
        <v>0.0</v>
      </c>
      <c r="HT26" s="106">
        <v>0.0</v>
      </c>
      <c r="HU26" s="106">
        <v>0.0</v>
      </c>
      <c r="HV26" s="106">
        <v>0.0</v>
      </c>
      <c r="HW26" s="106">
        <v>0.0</v>
      </c>
      <c r="HX26" s="106">
        <v>0.0</v>
      </c>
      <c r="HY26" s="106">
        <v>0.0</v>
      </c>
      <c r="HZ26" s="106">
        <v>0.0</v>
      </c>
      <c r="IA26" s="106">
        <v>0.0</v>
      </c>
      <c r="IB26" s="106">
        <v>0.0</v>
      </c>
      <c r="IC26" s="106">
        <v>0.0</v>
      </c>
      <c r="ID26" s="106">
        <v>0.0</v>
      </c>
      <c r="IE26" s="106">
        <v>0.0</v>
      </c>
      <c r="IF26" s="106">
        <v>0.0</v>
      </c>
      <c r="IG26" s="106">
        <v>0.0</v>
      </c>
      <c r="IH26" s="106">
        <v>0.0</v>
      </c>
      <c r="II26" s="106">
        <v>0.0</v>
      </c>
      <c r="IJ26" s="106">
        <v>0.0</v>
      </c>
      <c r="IK26" s="106">
        <v>0.0</v>
      </c>
      <c r="IL26" s="106">
        <v>0.0</v>
      </c>
      <c r="IM26" s="106">
        <v>0.0</v>
      </c>
      <c r="IN26" s="106">
        <v>0.0</v>
      </c>
      <c r="IO26" s="106">
        <v>0.0</v>
      </c>
      <c r="IP26" s="106">
        <v>0.0</v>
      </c>
      <c r="IQ26" s="106">
        <v>0.0</v>
      </c>
      <c r="IR26" s="106">
        <v>0.0</v>
      </c>
      <c r="IS26" s="106">
        <v>0.0</v>
      </c>
      <c r="IT26" s="106">
        <v>0.0</v>
      </c>
      <c r="IU26" s="106">
        <v>0.0</v>
      </c>
      <c r="IV26" s="106">
        <v>0.0</v>
      </c>
      <c r="IW26" s="106">
        <v>0.0</v>
      </c>
      <c r="IX26" s="106">
        <v>0.0</v>
      </c>
      <c r="IY26" s="106">
        <v>0.0</v>
      </c>
      <c r="IZ26" s="106">
        <v>0.0</v>
      </c>
      <c r="JA26" s="106">
        <v>0.0</v>
      </c>
      <c r="JB26" s="106">
        <v>0.0</v>
      </c>
      <c r="JC26" s="106">
        <v>0.0</v>
      </c>
      <c r="JD26" s="106">
        <v>0.0</v>
      </c>
      <c r="JE26" s="106">
        <v>0.0</v>
      </c>
      <c r="JF26" s="106">
        <v>0.0</v>
      </c>
      <c r="JG26" s="106">
        <v>0.0</v>
      </c>
      <c r="JH26" s="106">
        <v>0.0</v>
      </c>
      <c r="JI26" s="106">
        <v>0.0</v>
      </c>
      <c r="JJ26" s="106">
        <v>0.0</v>
      </c>
      <c r="JK26" s="106">
        <v>0.0</v>
      </c>
    </row>
    <row r="27">
      <c r="A27" s="91">
        <v>2017.0</v>
      </c>
      <c r="B27" s="106">
        <v>0.0</v>
      </c>
      <c r="C27" s="106">
        <v>0.0</v>
      </c>
      <c r="D27" s="106">
        <v>0.0</v>
      </c>
      <c r="E27" s="106">
        <v>0.0</v>
      </c>
      <c r="F27" s="106">
        <v>0.0</v>
      </c>
      <c r="G27" s="106">
        <v>0.0</v>
      </c>
      <c r="H27" s="106">
        <v>0.0</v>
      </c>
      <c r="I27" s="106">
        <v>0.0</v>
      </c>
      <c r="J27" s="106">
        <v>0.0</v>
      </c>
      <c r="K27" s="106">
        <v>0.0</v>
      </c>
      <c r="L27" s="106">
        <v>0.0</v>
      </c>
      <c r="M27" s="106">
        <v>0.0</v>
      </c>
      <c r="N27" s="106">
        <v>0.0</v>
      </c>
      <c r="O27" s="106">
        <v>0.0</v>
      </c>
      <c r="P27" s="106">
        <v>0.0</v>
      </c>
      <c r="Q27" s="106">
        <v>0.0</v>
      </c>
      <c r="R27" s="106">
        <v>0.0</v>
      </c>
      <c r="S27" s="106">
        <v>0.0</v>
      </c>
      <c r="T27" s="106">
        <v>0.0</v>
      </c>
      <c r="U27" s="106">
        <v>0.0</v>
      </c>
      <c r="V27" s="106">
        <v>0.0</v>
      </c>
      <c r="W27" s="106">
        <v>0.0</v>
      </c>
      <c r="X27" s="106">
        <v>0.0</v>
      </c>
      <c r="Y27" s="106">
        <v>0.0</v>
      </c>
      <c r="Z27" s="106">
        <v>0.0</v>
      </c>
      <c r="AA27" s="106">
        <v>0.0</v>
      </c>
      <c r="AB27" s="106">
        <v>0.0</v>
      </c>
      <c r="AC27" s="106">
        <v>0.0</v>
      </c>
      <c r="AD27" s="106">
        <v>0.0</v>
      </c>
      <c r="AE27" s="106">
        <v>0.0</v>
      </c>
      <c r="AF27" s="106">
        <v>0.0</v>
      </c>
      <c r="AG27" s="106">
        <v>0.0</v>
      </c>
      <c r="AH27" s="106">
        <v>0.0</v>
      </c>
      <c r="AI27" s="106">
        <v>0.0</v>
      </c>
      <c r="AJ27" s="106">
        <v>0.0</v>
      </c>
      <c r="AK27" s="106">
        <v>0.0</v>
      </c>
      <c r="AL27" s="106">
        <v>0.0</v>
      </c>
      <c r="AM27" s="106">
        <v>0.0</v>
      </c>
      <c r="AN27" s="106">
        <v>0.0</v>
      </c>
      <c r="AO27" s="106">
        <v>0.0</v>
      </c>
      <c r="AP27" s="106">
        <v>0.0</v>
      </c>
      <c r="AQ27" s="106">
        <v>0.0</v>
      </c>
      <c r="AR27" s="106">
        <v>0.0</v>
      </c>
      <c r="AS27" s="106">
        <v>0.0</v>
      </c>
      <c r="AT27" s="106">
        <v>0.0</v>
      </c>
      <c r="AU27" s="106">
        <v>0.0</v>
      </c>
      <c r="AV27" s="106">
        <v>0.0</v>
      </c>
      <c r="AW27" s="106">
        <v>0.0</v>
      </c>
      <c r="AX27" s="106">
        <v>0.0</v>
      </c>
      <c r="AY27" s="106">
        <v>0.0</v>
      </c>
      <c r="AZ27" s="106">
        <v>0.0</v>
      </c>
      <c r="BA27" s="106">
        <v>0.0</v>
      </c>
      <c r="BB27" s="106">
        <v>0.0</v>
      </c>
      <c r="BC27" s="106">
        <v>0.0</v>
      </c>
      <c r="BD27" s="106">
        <v>0.0</v>
      </c>
      <c r="BE27" s="106">
        <v>0.0</v>
      </c>
      <c r="BF27" s="106">
        <v>0.0</v>
      </c>
      <c r="BG27" s="106">
        <v>0.0</v>
      </c>
      <c r="BH27" s="106">
        <v>0.0</v>
      </c>
      <c r="BI27" s="106">
        <v>0.0</v>
      </c>
      <c r="BJ27" s="106">
        <v>0.0</v>
      </c>
      <c r="BK27" s="106">
        <v>0.0</v>
      </c>
      <c r="BL27" s="106">
        <v>0.0</v>
      </c>
      <c r="BM27" s="106">
        <v>0.0</v>
      </c>
      <c r="BN27" s="106">
        <v>0.0</v>
      </c>
      <c r="BO27" s="106">
        <v>0.0</v>
      </c>
      <c r="BP27" s="106">
        <v>0.0</v>
      </c>
      <c r="BQ27" s="106">
        <v>0.0</v>
      </c>
      <c r="BR27" s="106">
        <v>0.0</v>
      </c>
      <c r="BS27" s="106">
        <v>0.0</v>
      </c>
      <c r="BT27" s="106">
        <v>0.0</v>
      </c>
      <c r="BU27" s="106">
        <v>0.0</v>
      </c>
      <c r="BV27" s="106">
        <v>0.0</v>
      </c>
      <c r="BW27" s="106">
        <v>0.0</v>
      </c>
      <c r="BX27" s="106">
        <v>0.0</v>
      </c>
      <c r="BY27" s="106">
        <v>0.0</v>
      </c>
      <c r="BZ27" s="106">
        <v>0.0</v>
      </c>
      <c r="CA27" s="106">
        <v>0.0</v>
      </c>
      <c r="CB27" s="106">
        <v>0.0</v>
      </c>
      <c r="CC27" s="106">
        <v>0.0</v>
      </c>
      <c r="CD27" s="106">
        <v>0.0</v>
      </c>
      <c r="CE27" s="106">
        <v>0.0</v>
      </c>
      <c r="CF27" s="106">
        <v>0.0</v>
      </c>
      <c r="CG27" s="106">
        <v>0.0</v>
      </c>
      <c r="CH27" s="106">
        <v>0.0</v>
      </c>
      <c r="CI27" s="106">
        <v>0.0</v>
      </c>
      <c r="CJ27" s="106">
        <v>0.0</v>
      </c>
      <c r="CK27" s="106">
        <v>0.0</v>
      </c>
      <c r="CL27" s="106">
        <v>0.0</v>
      </c>
      <c r="CM27" s="106">
        <v>0.0</v>
      </c>
      <c r="CN27" s="106">
        <v>0.0</v>
      </c>
      <c r="CO27" s="106">
        <v>0.0</v>
      </c>
      <c r="CP27" s="106">
        <v>0.0</v>
      </c>
      <c r="CQ27" s="106">
        <v>0.0</v>
      </c>
      <c r="CR27" s="106">
        <v>0.0</v>
      </c>
      <c r="CS27" s="106">
        <v>0.0</v>
      </c>
      <c r="CT27" s="106">
        <v>0.0</v>
      </c>
      <c r="CU27" s="106">
        <v>0.0</v>
      </c>
      <c r="CV27" s="106">
        <v>0.0</v>
      </c>
      <c r="CW27" s="106">
        <v>0.0</v>
      </c>
      <c r="CX27" s="106">
        <v>0.0</v>
      </c>
      <c r="CY27" s="106">
        <v>0.0</v>
      </c>
      <c r="CZ27" s="106">
        <v>0.0</v>
      </c>
      <c r="DA27" s="106">
        <v>0.0</v>
      </c>
      <c r="DB27" s="106">
        <v>0.0</v>
      </c>
      <c r="DC27" s="106">
        <v>0.0</v>
      </c>
      <c r="DD27" s="106">
        <v>0.0</v>
      </c>
      <c r="DE27" s="106">
        <v>0.0</v>
      </c>
      <c r="DF27" s="106">
        <v>0.0</v>
      </c>
      <c r="DG27" s="106">
        <v>0.0</v>
      </c>
      <c r="DH27" s="106">
        <v>0.0</v>
      </c>
      <c r="DI27" s="106">
        <v>0.0</v>
      </c>
      <c r="DJ27" s="106">
        <v>0.0</v>
      </c>
      <c r="DK27" s="106">
        <v>0.0</v>
      </c>
      <c r="DL27" s="106">
        <v>0.0</v>
      </c>
      <c r="DM27" s="106">
        <v>0.0</v>
      </c>
      <c r="DN27" s="106">
        <v>0.0</v>
      </c>
      <c r="DO27" s="106">
        <v>0.0</v>
      </c>
      <c r="DP27" s="106">
        <v>0.0</v>
      </c>
      <c r="DQ27" s="106">
        <v>0.0</v>
      </c>
      <c r="DR27" s="106">
        <v>0.0</v>
      </c>
      <c r="DS27" s="106">
        <v>0.0</v>
      </c>
      <c r="DT27" s="106">
        <v>0.0</v>
      </c>
      <c r="DU27" s="106">
        <v>0.0</v>
      </c>
      <c r="DV27" s="106">
        <v>0.0</v>
      </c>
      <c r="DW27" s="106">
        <v>0.0</v>
      </c>
      <c r="DX27" s="106">
        <v>0.0</v>
      </c>
      <c r="DY27" s="106">
        <v>0.0</v>
      </c>
      <c r="DZ27" s="106">
        <v>0.0</v>
      </c>
      <c r="EA27" s="106">
        <v>0.0</v>
      </c>
      <c r="EB27" s="106">
        <v>0.0</v>
      </c>
      <c r="EC27" s="106">
        <v>0.0</v>
      </c>
      <c r="ED27" s="106">
        <v>0.0</v>
      </c>
      <c r="EE27" s="106">
        <v>0.0</v>
      </c>
      <c r="EF27" s="106">
        <v>0.0</v>
      </c>
      <c r="EG27" s="106">
        <v>0.0</v>
      </c>
      <c r="EH27" s="106">
        <v>0.0</v>
      </c>
      <c r="EI27" s="106">
        <v>0.0</v>
      </c>
      <c r="EJ27" s="106">
        <v>0.0</v>
      </c>
      <c r="EK27" s="106">
        <v>0.0</v>
      </c>
      <c r="EL27" s="106">
        <v>0.0</v>
      </c>
      <c r="EM27" s="106">
        <v>0.0</v>
      </c>
      <c r="EN27" s="106">
        <v>0.0</v>
      </c>
      <c r="EO27" s="106">
        <v>0.0</v>
      </c>
      <c r="EP27" s="106">
        <v>0.0</v>
      </c>
      <c r="EQ27" s="106">
        <v>0.0</v>
      </c>
      <c r="ER27" s="106">
        <v>0.0</v>
      </c>
      <c r="ES27" s="106">
        <v>0.0</v>
      </c>
      <c r="ET27" s="106">
        <v>0.0</v>
      </c>
      <c r="EU27" s="106">
        <v>0.0</v>
      </c>
      <c r="EV27" s="106">
        <v>0.0</v>
      </c>
      <c r="EW27" s="106">
        <v>0.0</v>
      </c>
      <c r="EX27" s="106">
        <v>0.0</v>
      </c>
      <c r="EY27" s="106">
        <v>0.0</v>
      </c>
      <c r="EZ27" s="106">
        <v>0.0</v>
      </c>
      <c r="FA27" s="106">
        <v>0.0</v>
      </c>
      <c r="FB27" s="106">
        <v>0.0</v>
      </c>
      <c r="FC27" s="106">
        <v>0.0</v>
      </c>
      <c r="FD27" s="106">
        <v>0.0</v>
      </c>
      <c r="FE27" s="106">
        <v>0.0</v>
      </c>
      <c r="FF27" s="106">
        <v>0.0</v>
      </c>
      <c r="FG27" s="106">
        <v>0.0</v>
      </c>
      <c r="FH27" s="106">
        <v>0.0</v>
      </c>
      <c r="FI27" s="106">
        <v>0.0</v>
      </c>
      <c r="FJ27" s="106">
        <v>0.0</v>
      </c>
      <c r="FK27" s="106">
        <v>0.0</v>
      </c>
      <c r="FL27" s="106">
        <v>0.0</v>
      </c>
      <c r="FM27" s="106">
        <v>0.0</v>
      </c>
      <c r="FN27" s="106">
        <v>0.0</v>
      </c>
      <c r="FO27" s="106">
        <v>0.0</v>
      </c>
      <c r="FP27" s="106">
        <v>0.0</v>
      </c>
      <c r="FQ27" s="106">
        <v>0.0</v>
      </c>
      <c r="FR27" s="106">
        <v>0.0</v>
      </c>
      <c r="FS27" s="106">
        <v>0.0</v>
      </c>
      <c r="FT27" s="106">
        <v>0.0</v>
      </c>
      <c r="FU27" s="106">
        <v>0.0</v>
      </c>
      <c r="FV27" s="106">
        <v>0.0</v>
      </c>
      <c r="FW27" s="106">
        <v>0.0</v>
      </c>
      <c r="FX27" s="106">
        <v>0.0</v>
      </c>
      <c r="FY27" s="106">
        <v>0.0</v>
      </c>
      <c r="FZ27" s="106">
        <v>0.0</v>
      </c>
      <c r="GA27" s="106">
        <v>0.0</v>
      </c>
      <c r="GB27" s="106">
        <v>0.0</v>
      </c>
      <c r="GC27" s="106">
        <v>0.0</v>
      </c>
      <c r="GD27" s="106">
        <v>0.0</v>
      </c>
      <c r="GE27" s="106">
        <v>0.0</v>
      </c>
      <c r="GF27" s="106">
        <v>0.0</v>
      </c>
      <c r="GG27" s="106">
        <v>0.0</v>
      </c>
      <c r="GH27" s="106">
        <v>0.0</v>
      </c>
      <c r="GI27" s="106">
        <v>0.0</v>
      </c>
      <c r="GJ27" s="106">
        <v>0.0</v>
      </c>
      <c r="GK27" s="106">
        <v>0.0</v>
      </c>
      <c r="GL27" s="106">
        <v>0.0</v>
      </c>
      <c r="GM27" s="106">
        <v>0.0</v>
      </c>
      <c r="GN27" s="106">
        <v>0.0</v>
      </c>
      <c r="GO27" s="106">
        <v>0.0</v>
      </c>
      <c r="GP27" s="106">
        <v>0.0</v>
      </c>
      <c r="GQ27" s="106">
        <v>0.0</v>
      </c>
      <c r="GR27" s="106">
        <v>0.0</v>
      </c>
      <c r="GS27" s="106">
        <v>0.0</v>
      </c>
      <c r="GT27" s="106">
        <v>0.0</v>
      </c>
      <c r="GU27" s="106">
        <v>0.0</v>
      </c>
      <c r="GV27" s="106">
        <v>0.0</v>
      </c>
      <c r="GW27" s="106">
        <v>0.0</v>
      </c>
      <c r="GX27" s="106">
        <v>0.0</v>
      </c>
      <c r="GY27" s="106">
        <v>0.0</v>
      </c>
      <c r="GZ27" s="106">
        <v>0.0</v>
      </c>
      <c r="HA27" s="106">
        <v>0.0</v>
      </c>
      <c r="HB27" s="106">
        <v>0.0</v>
      </c>
      <c r="HC27" s="106">
        <v>0.0</v>
      </c>
      <c r="HD27" s="106">
        <v>0.0</v>
      </c>
      <c r="HE27" s="106">
        <v>0.0</v>
      </c>
      <c r="HF27" s="106">
        <v>0.0</v>
      </c>
      <c r="HG27" s="106">
        <v>0.0</v>
      </c>
      <c r="HH27" s="106">
        <v>0.0</v>
      </c>
      <c r="HI27" s="106">
        <v>0.0</v>
      </c>
      <c r="HJ27" s="106">
        <v>0.0</v>
      </c>
      <c r="HK27" s="106">
        <v>0.0</v>
      </c>
      <c r="HL27" s="106">
        <v>0.0</v>
      </c>
      <c r="HM27" s="106">
        <v>0.0</v>
      </c>
      <c r="HN27" s="106">
        <v>0.0</v>
      </c>
      <c r="HO27" s="106">
        <v>0.0</v>
      </c>
      <c r="HP27" s="106">
        <v>0.0</v>
      </c>
      <c r="HQ27" s="106">
        <v>0.0</v>
      </c>
      <c r="HR27" s="106">
        <v>0.0</v>
      </c>
      <c r="HS27" s="106">
        <v>0.0</v>
      </c>
      <c r="HT27" s="106">
        <v>0.0</v>
      </c>
      <c r="HU27" s="106">
        <v>0.0</v>
      </c>
      <c r="HV27" s="106">
        <v>0.0</v>
      </c>
      <c r="HW27" s="106">
        <v>0.0</v>
      </c>
      <c r="HX27" s="106">
        <v>0.0</v>
      </c>
      <c r="HY27" s="106">
        <v>0.0</v>
      </c>
      <c r="HZ27" s="106">
        <v>0.0</v>
      </c>
      <c r="IA27" s="106">
        <v>0.0</v>
      </c>
      <c r="IB27" s="106">
        <v>0.0</v>
      </c>
      <c r="IC27" s="106">
        <v>0.0</v>
      </c>
      <c r="ID27" s="106">
        <v>0.0</v>
      </c>
      <c r="IE27" s="106">
        <v>0.0</v>
      </c>
      <c r="IF27" s="106">
        <v>0.0</v>
      </c>
      <c r="IG27" s="106">
        <v>0.0</v>
      </c>
      <c r="IH27" s="106">
        <v>0.0</v>
      </c>
      <c r="II27" s="106">
        <v>0.0</v>
      </c>
      <c r="IJ27" s="106">
        <v>0.0</v>
      </c>
      <c r="IK27" s="106">
        <v>0.0</v>
      </c>
      <c r="IL27" s="106">
        <v>0.0</v>
      </c>
      <c r="IM27" s="106">
        <v>0.0</v>
      </c>
      <c r="IN27" s="106">
        <v>0.0</v>
      </c>
      <c r="IO27" s="106">
        <v>0.0</v>
      </c>
      <c r="IP27" s="106">
        <v>0.0</v>
      </c>
      <c r="IQ27" s="106">
        <v>0.0</v>
      </c>
      <c r="IR27" s="106">
        <v>0.0</v>
      </c>
      <c r="IS27" s="106">
        <v>0.0</v>
      </c>
      <c r="IT27" s="106">
        <v>0.0</v>
      </c>
      <c r="IU27" s="106">
        <v>0.0</v>
      </c>
      <c r="IV27" s="106">
        <v>0.0</v>
      </c>
      <c r="IW27" s="106">
        <v>0.0</v>
      </c>
      <c r="IX27" s="106">
        <v>0.0</v>
      </c>
      <c r="IY27" s="106">
        <v>0.0</v>
      </c>
      <c r="IZ27" s="106">
        <v>0.0</v>
      </c>
      <c r="JA27" s="106">
        <v>0.0</v>
      </c>
      <c r="JB27" s="106">
        <v>0.0</v>
      </c>
      <c r="JC27" s="106">
        <v>0.0</v>
      </c>
      <c r="JD27" s="106">
        <v>0.0</v>
      </c>
      <c r="JE27" s="106">
        <v>0.0</v>
      </c>
      <c r="JF27" s="106">
        <v>0.0</v>
      </c>
      <c r="JG27" s="106">
        <v>0.0</v>
      </c>
      <c r="JH27" s="106">
        <v>0.0</v>
      </c>
      <c r="JI27" s="106">
        <v>0.0</v>
      </c>
      <c r="JJ27" s="106">
        <v>0.0</v>
      </c>
      <c r="JK27" s="106">
        <v>0.0</v>
      </c>
    </row>
    <row r="28">
      <c r="A28" s="91">
        <v>2018.0</v>
      </c>
      <c r="B28" s="106">
        <v>0.0</v>
      </c>
      <c r="C28" s="106">
        <v>0.0</v>
      </c>
      <c r="D28" s="106">
        <v>0.0</v>
      </c>
      <c r="E28" s="106">
        <v>0.0</v>
      </c>
      <c r="F28" s="106">
        <v>0.0</v>
      </c>
      <c r="G28" s="106">
        <v>0.0</v>
      </c>
      <c r="H28" s="106">
        <v>0.0</v>
      </c>
      <c r="I28" s="106">
        <v>0.0</v>
      </c>
      <c r="J28" s="106">
        <v>0.0</v>
      </c>
      <c r="K28" s="106">
        <v>0.0</v>
      </c>
      <c r="L28" s="106">
        <v>0.0</v>
      </c>
      <c r="M28" s="106">
        <v>0.0</v>
      </c>
      <c r="N28" s="106">
        <v>0.0</v>
      </c>
      <c r="O28" s="106">
        <v>0.0</v>
      </c>
      <c r="P28" s="106">
        <v>0.0</v>
      </c>
      <c r="Q28" s="106">
        <v>0.0</v>
      </c>
      <c r="R28" s="106">
        <v>0.0</v>
      </c>
      <c r="S28" s="106">
        <v>0.0</v>
      </c>
      <c r="T28" s="106">
        <v>0.0</v>
      </c>
      <c r="U28" s="106">
        <v>0.0</v>
      </c>
      <c r="V28" s="106">
        <v>0.0</v>
      </c>
      <c r="W28" s="106">
        <v>0.0</v>
      </c>
      <c r="X28" s="106">
        <v>0.0</v>
      </c>
      <c r="Y28" s="106">
        <v>0.0</v>
      </c>
      <c r="Z28" s="106">
        <v>0.0</v>
      </c>
      <c r="AA28" s="106">
        <v>0.0</v>
      </c>
      <c r="AB28" s="106">
        <v>0.0</v>
      </c>
      <c r="AC28" s="106">
        <v>0.0</v>
      </c>
      <c r="AD28" s="106">
        <v>0.0</v>
      </c>
      <c r="AE28" s="106">
        <v>0.0</v>
      </c>
      <c r="AF28" s="106">
        <v>0.0</v>
      </c>
      <c r="AG28" s="106">
        <v>0.0</v>
      </c>
      <c r="AH28" s="106">
        <v>0.0</v>
      </c>
      <c r="AI28" s="106">
        <v>0.0</v>
      </c>
      <c r="AJ28" s="106">
        <v>0.0</v>
      </c>
      <c r="AK28" s="106">
        <v>0.0</v>
      </c>
      <c r="AL28" s="106">
        <v>0.0</v>
      </c>
      <c r="AM28" s="106">
        <v>0.0</v>
      </c>
      <c r="AN28" s="106">
        <v>0.0</v>
      </c>
      <c r="AO28" s="106">
        <v>0.0</v>
      </c>
      <c r="AP28" s="106">
        <v>0.0</v>
      </c>
      <c r="AQ28" s="106">
        <v>0.0</v>
      </c>
      <c r="AR28" s="106">
        <v>0.0</v>
      </c>
      <c r="AS28" s="106">
        <v>0.0</v>
      </c>
      <c r="AT28" s="106">
        <v>0.0</v>
      </c>
      <c r="AU28" s="106">
        <v>0.0</v>
      </c>
      <c r="AV28" s="106">
        <v>0.0</v>
      </c>
      <c r="AW28" s="106">
        <v>0.0</v>
      </c>
      <c r="AX28" s="106">
        <v>0.0</v>
      </c>
      <c r="AY28" s="106">
        <v>0.0</v>
      </c>
      <c r="AZ28" s="106">
        <v>0.0</v>
      </c>
      <c r="BA28" s="106">
        <v>0.0</v>
      </c>
      <c r="BB28" s="106">
        <v>0.0</v>
      </c>
      <c r="BC28" s="106">
        <v>0.0</v>
      </c>
      <c r="BD28" s="106">
        <v>0.0</v>
      </c>
      <c r="BE28" s="106">
        <v>0.0</v>
      </c>
      <c r="BF28" s="106">
        <v>0.0</v>
      </c>
      <c r="BG28" s="106">
        <v>0.0</v>
      </c>
      <c r="BH28" s="106">
        <v>0.0</v>
      </c>
      <c r="BI28" s="106">
        <v>0.0</v>
      </c>
      <c r="BJ28" s="106">
        <v>0.0</v>
      </c>
      <c r="BK28" s="106">
        <v>0.0</v>
      </c>
      <c r="BL28" s="106">
        <v>0.0</v>
      </c>
      <c r="BM28" s="106">
        <v>0.0</v>
      </c>
      <c r="BN28" s="106">
        <v>0.0</v>
      </c>
      <c r="BO28" s="106">
        <v>0.0</v>
      </c>
      <c r="BP28" s="106">
        <v>0.0</v>
      </c>
      <c r="BQ28" s="106">
        <v>0.0</v>
      </c>
      <c r="BR28" s="106">
        <v>0.0</v>
      </c>
      <c r="BS28" s="106">
        <v>0.0</v>
      </c>
      <c r="BT28" s="106">
        <v>0.0</v>
      </c>
      <c r="BU28" s="106">
        <v>0.0</v>
      </c>
      <c r="BV28" s="106">
        <v>0.0</v>
      </c>
      <c r="BW28" s="106">
        <v>0.0</v>
      </c>
      <c r="BX28" s="106">
        <v>0.0</v>
      </c>
      <c r="BY28" s="106">
        <v>0.0</v>
      </c>
      <c r="BZ28" s="106">
        <v>0.0</v>
      </c>
      <c r="CA28" s="106">
        <v>0.0</v>
      </c>
      <c r="CB28" s="106">
        <v>0.0</v>
      </c>
      <c r="CC28" s="106">
        <v>0.0</v>
      </c>
      <c r="CD28" s="106">
        <v>0.0</v>
      </c>
      <c r="CE28" s="106">
        <v>0.0</v>
      </c>
      <c r="CF28" s="106">
        <v>0.0</v>
      </c>
      <c r="CG28" s="106">
        <v>0.0</v>
      </c>
      <c r="CH28" s="106">
        <v>0.0</v>
      </c>
      <c r="CI28" s="106">
        <v>0.0</v>
      </c>
      <c r="CJ28" s="106">
        <v>0.0</v>
      </c>
      <c r="CK28" s="106">
        <v>0.0</v>
      </c>
      <c r="CL28" s="106">
        <v>0.0</v>
      </c>
      <c r="CM28" s="106">
        <v>0.0</v>
      </c>
      <c r="CN28" s="106">
        <v>0.0</v>
      </c>
      <c r="CO28" s="106">
        <v>0.0</v>
      </c>
      <c r="CP28" s="106">
        <v>0.0</v>
      </c>
      <c r="CQ28" s="106">
        <v>0.0</v>
      </c>
      <c r="CR28" s="106">
        <v>0.0</v>
      </c>
      <c r="CS28" s="106">
        <v>0.0</v>
      </c>
      <c r="CT28" s="106">
        <v>0.0</v>
      </c>
      <c r="CU28" s="106">
        <v>0.0</v>
      </c>
      <c r="CV28" s="106">
        <v>0.0</v>
      </c>
      <c r="CW28" s="106">
        <v>0.0</v>
      </c>
      <c r="CX28" s="106">
        <v>0.0</v>
      </c>
      <c r="CY28" s="106">
        <v>0.0</v>
      </c>
      <c r="CZ28" s="106">
        <v>0.0</v>
      </c>
      <c r="DA28" s="106">
        <v>0.0</v>
      </c>
      <c r="DB28" s="106">
        <v>0.0</v>
      </c>
      <c r="DC28" s="106">
        <v>0.0</v>
      </c>
      <c r="DD28" s="106">
        <v>0.0</v>
      </c>
      <c r="DE28" s="106">
        <v>0.0</v>
      </c>
      <c r="DF28" s="106">
        <v>0.0</v>
      </c>
      <c r="DG28" s="106">
        <v>0.0</v>
      </c>
      <c r="DH28" s="106">
        <v>0.0</v>
      </c>
      <c r="DI28" s="106">
        <v>0.0</v>
      </c>
      <c r="DJ28" s="106">
        <v>0.0</v>
      </c>
      <c r="DK28" s="106">
        <v>0.0</v>
      </c>
      <c r="DL28" s="106">
        <v>0.0</v>
      </c>
      <c r="DM28" s="106">
        <v>0.0</v>
      </c>
      <c r="DN28" s="106">
        <v>0.0</v>
      </c>
      <c r="DO28" s="106">
        <v>0.0</v>
      </c>
      <c r="DP28" s="106">
        <v>0.0</v>
      </c>
      <c r="DQ28" s="106">
        <v>0.0</v>
      </c>
      <c r="DR28" s="106">
        <v>0.0</v>
      </c>
      <c r="DS28" s="106">
        <v>0.0</v>
      </c>
      <c r="DT28" s="106">
        <v>0.0</v>
      </c>
      <c r="DU28" s="106">
        <v>0.0</v>
      </c>
      <c r="DV28" s="106">
        <v>0.0</v>
      </c>
      <c r="DW28" s="106">
        <v>0.0</v>
      </c>
      <c r="DX28" s="106">
        <v>0.0</v>
      </c>
      <c r="DY28" s="106">
        <v>0.0</v>
      </c>
      <c r="DZ28" s="106">
        <v>0.0</v>
      </c>
      <c r="EA28" s="106">
        <v>0.0</v>
      </c>
      <c r="EB28" s="106">
        <v>0.0</v>
      </c>
      <c r="EC28" s="106">
        <v>0.0</v>
      </c>
      <c r="ED28" s="106">
        <v>0.0</v>
      </c>
      <c r="EE28" s="106">
        <v>0.0</v>
      </c>
      <c r="EF28" s="106">
        <v>0.0</v>
      </c>
      <c r="EG28" s="106">
        <v>0.0</v>
      </c>
      <c r="EH28" s="106">
        <v>0.0</v>
      </c>
      <c r="EI28" s="106">
        <v>0.0</v>
      </c>
      <c r="EJ28" s="106">
        <v>0.0</v>
      </c>
      <c r="EK28" s="106">
        <v>0.0</v>
      </c>
      <c r="EL28" s="106">
        <v>0.0</v>
      </c>
      <c r="EM28" s="106">
        <v>0.0</v>
      </c>
      <c r="EN28" s="106">
        <v>0.0</v>
      </c>
      <c r="EO28" s="106">
        <v>0.0</v>
      </c>
      <c r="EP28" s="106">
        <v>0.0</v>
      </c>
      <c r="EQ28" s="106">
        <v>0.0</v>
      </c>
      <c r="ER28" s="106">
        <v>0.0</v>
      </c>
      <c r="ES28" s="106">
        <v>0.0</v>
      </c>
      <c r="ET28" s="106">
        <v>0.0</v>
      </c>
      <c r="EU28" s="106">
        <v>0.0</v>
      </c>
      <c r="EV28" s="106">
        <v>0.0</v>
      </c>
      <c r="EW28" s="106">
        <v>0.0</v>
      </c>
      <c r="EX28" s="106">
        <v>0.0</v>
      </c>
      <c r="EY28" s="106">
        <v>0.0</v>
      </c>
      <c r="EZ28" s="106">
        <v>0.0</v>
      </c>
      <c r="FA28" s="106">
        <v>0.0</v>
      </c>
      <c r="FB28" s="106">
        <v>0.0</v>
      </c>
      <c r="FC28" s="106">
        <v>0.0</v>
      </c>
      <c r="FD28" s="106">
        <v>0.0</v>
      </c>
      <c r="FE28" s="106">
        <v>0.0</v>
      </c>
      <c r="FF28" s="106">
        <v>0.0</v>
      </c>
      <c r="FG28" s="106">
        <v>0.0</v>
      </c>
      <c r="FH28" s="106">
        <v>0.0</v>
      </c>
      <c r="FI28" s="106">
        <v>0.0</v>
      </c>
      <c r="FJ28" s="106">
        <v>0.0</v>
      </c>
      <c r="FK28" s="106">
        <v>0.0</v>
      </c>
      <c r="FL28" s="106">
        <v>0.0</v>
      </c>
      <c r="FM28" s="106">
        <v>0.0</v>
      </c>
      <c r="FN28" s="106">
        <v>0.0</v>
      </c>
      <c r="FO28" s="106">
        <v>0.0</v>
      </c>
      <c r="FP28" s="106">
        <v>0.0</v>
      </c>
      <c r="FQ28" s="106">
        <v>0.0</v>
      </c>
      <c r="FR28" s="106">
        <v>0.0</v>
      </c>
      <c r="FS28" s="106">
        <v>0.0</v>
      </c>
      <c r="FT28" s="106">
        <v>0.0</v>
      </c>
      <c r="FU28" s="106">
        <v>0.0</v>
      </c>
      <c r="FV28" s="106">
        <v>0.0</v>
      </c>
      <c r="FW28" s="106">
        <v>0.0</v>
      </c>
      <c r="FX28" s="106">
        <v>0.0</v>
      </c>
      <c r="FY28" s="106">
        <v>0.0</v>
      </c>
      <c r="FZ28" s="106">
        <v>0.0</v>
      </c>
      <c r="GA28" s="106">
        <v>0.0</v>
      </c>
      <c r="GB28" s="106">
        <v>0.0</v>
      </c>
      <c r="GC28" s="106">
        <v>0.0</v>
      </c>
      <c r="GD28" s="106">
        <v>0.0</v>
      </c>
      <c r="GE28" s="106">
        <v>0.0</v>
      </c>
      <c r="GF28" s="106">
        <v>0.0</v>
      </c>
      <c r="GG28" s="106">
        <v>0.0</v>
      </c>
      <c r="GH28" s="106">
        <v>0.0</v>
      </c>
      <c r="GI28" s="106">
        <v>0.0</v>
      </c>
      <c r="GJ28" s="106">
        <v>0.0</v>
      </c>
      <c r="GK28" s="106">
        <v>0.0</v>
      </c>
      <c r="GL28" s="106">
        <v>0.0</v>
      </c>
      <c r="GM28" s="106">
        <v>0.0</v>
      </c>
      <c r="GN28" s="106">
        <v>0.0</v>
      </c>
      <c r="GO28" s="106">
        <v>0.0</v>
      </c>
      <c r="GP28" s="106">
        <v>0.0</v>
      </c>
      <c r="GQ28" s="106">
        <v>0.0</v>
      </c>
      <c r="GR28" s="106">
        <v>0.0</v>
      </c>
      <c r="GS28" s="106">
        <v>0.0</v>
      </c>
      <c r="GT28" s="106">
        <v>0.0</v>
      </c>
      <c r="GU28" s="106">
        <v>0.0</v>
      </c>
      <c r="GV28" s="106">
        <v>0.0</v>
      </c>
      <c r="GW28" s="106">
        <v>0.0</v>
      </c>
      <c r="GX28" s="106">
        <v>0.0</v>
      </c>
      <c r="GY28" s="106">
        <v>0.0</v>
      </c>
      <c r="GZ28" s="106">
        <v>0.0</v>
      </c>
      <c r="HA28" s="106">
        <v>0.0</v>
      </c>
      <c r="HB28" s="106">
        <v>0.0</v>
      </c>
      <c r="HC28" s="106">
        <v>0.0</v>
      </c>
      <c r="HD28" s="106">
        <v>0.0</v>
      </c>
      <c r="HE28" s="106">
        <v>0.0</v>
      </c>
      <c r="HF28" s="106">
        <v>0.0</v>
      </c>
      <c r="HG28" s="106">
        <v>0.0</v>
      </c>
      <c r="HH28" s="106">
        <v>0.0</v>
      </c>
      <c r="HI28" s="106">
        <v>0.0</v>
      </c>
      <c r="HJ28" s="106">
        <v>0.0</v>
      </c>
      <c r="HK28" s="106">
        <v>0.0</v>
      </c>
      <c r="HL28" s="106">
        <v>0.0</v>
      </c>
      <c r="HM28" s="106">
        <v>0.0</v>
      </c>
      <c r="HN28" s="106">
        <v>0.0</v>
      </c>
      <c r="HO28" s="106">
        <v>0.0</v>
      </c>
      <c r="HP28" s="106">
        <v>0.0</v>
      </c>
      <c r="HQ28" s="106">
        <v>0.0</v>
      </c>
      <c r="HR28" s="106">
        <v>0.0</v>
      </c>
      <c r="HS28" s="106">
        <v>0.0</v>
      </c>
      <c r="HT28" s="106">
        <v>0.0</v>
      </c>
      <c r="HU28" s="106">
        <v>0.0</v>
      </c>
      <c r="HV28" s="106">
        <v>0.0</v>
      </c>
      <c r="HW28" s="106">
        <v>0.0</v>
      </c>
      <c r="HX28" s="106">
        <v>0.0</v>
      </c>
      <c r="HY28" s="106">
        <v>0.0</v>
      </c>
      <c r="HZ28" s="106">
        <v>0.0</v>
      </c>
      <c r="IA28" s="106">
        <v>0.0</v>
      </c>
      <c r="IB28" s="106">
        <v>0.0</v>
      </c>
      <c r="IC28" s="106">
        <v>0.0</v>
      </c>
      <c r="ID28" s="106">
        <v>0.0</v>
      </c>
      <c r="IE28" s="106">
        <v>0.0</v>
      </c>
      <c r="IF28" s="106">
        <v>0.0</v>
      </c>
      <c r="IG28" s="106">
        <v>0.0</v>
      </c>
      <c r="IH28" s="106">
        <v>0.0</v>
      </c>
      <c r="II28" s="106">
        <v>0.0</v>
      </c>
      <c r="IJ28" s="106">
        <v>0.0</v>
      </c>
      <c r="IK28" s="106">
        <v>0.0</v>
      </c>
      <c r="IL28" s="106">
        <v>0.0</v>
      </c>
      <c r="IM28" s="106">
        <v>0.0</v>
      </c>
      <c r="IN28" s="106">
        <v>0.0</v>
      </c>
      <c r="IO28" s="106">
        <v>0.0</v>
      </c>
      <c r="IP28" s="106">
        <v>0.0</v>
      </c>
      <c r="IQ28" s="106">
        <v>0.0</v>
      </c>
      <c r="IR28" s="106">
        <v>0.0</v>
      </c>
      <c r="IS28" s="106">
        <v>0.0</v>
      </c>
      <c r="IT28" s="106">
        <v>0.0</v>
      </c>
      <c r="IU28" s="106">
        <v>0.0</v>
      </c>
      <c r="IV28" s="106">
        <v>0.0</v>
      </c>
      <c r="IW28" s="106">
        <v>0.0</v>
      </c>
      <c r="IX28" s="106">
        <v>0.0</v>
      </c>
      <c r="IY28" s="106">
        <v>0.0</v>
      </c>
      <c r="IZ28" s="106">
        <v>0.0</v>
      </c>
      <c r="JA28" s="106">
        <v>0.0</v>
      </c>
      <c r="JB28" s="106">
        <v>0.0</v>
      </c>
      <c r="JC28" s="106">
        <v>0.0</v>
      </c>
      <c r="JD28" s="106">
        <v>0.0</v>
      </c>
      <c r="JE28" s="106">
        <v>0.0</v>
      </c>
      <c r="JF28" s="106">
        <v>0.0</v>
      </c>
      <c r="JG28" s="106">
        <v>0.0</v>
      </c>
      <c r="JH28" s="106">
        <v>0.0</v>
      </c>
      <c r="JI28" s="106">
        <v>0.0</v>
      </c>
      <c r="JJ28" s="106">
        <v>0.0</v>
      </c>
      <c r="JK28" s="106">
        <v>0.0</v>
      </c>
    </row>
    <row r="29">
      <c r="A29" s="91">
        <v>2019.0</v>
      </c>
      <c r="B29" s="106">
        <v>0.0</v>
      </c>
      <c r="C29" s="106">
        <v>0.0</v>
      </c>
      <c r="D29" s="106">
        <v>0.0</v>
      </c>
      <c r="E29" s="106">
        <v>0.0</v>
      </c>
      <c r="F29" s="106">
        <v>0.0</v>
      </c>
      <c r="G29" s="106">
        <v>0.0</v>
      </c>
      <c r="H29" s="106">
        <v>0.0</v>
      </c>
      <c r="I29" s="106">
        <v>0.0</v>
      </c>
      <c r="J29" s="106">
        <v>0.0</v>
      </c>
      <c r="K29" s="106">
        <v>0.0</v>
      </c>
      <c r="L29" s="106">
        <v>0.0</v>
      </c>
      <c r="M29" s="106">
        <v>0.0</v>
      </c>
      <c r="N29" s="106">
        <v>0.0</v>
      </c>
      <c r="O29" s="106">
        <v>0.0</v>
      </c>
      <c r="P29" s="106">
        <v>0.0</v>
      </c>
      <c r="Q29" s="106">
        <v>0.0</v>
      </c>
      <c r="R29" s="106">
        <v>0.0</v>
      </c>
      <c r="S29" s="106">
        <v>0.0</v>
      </c>
      <c r="T29" s="106">
        <v>0.0</v>
      </c>
      <c r="U29" s="106">
        <v>0.0</v>
      </c>
      <c r="V29" s="106">
        <v>0.0</v>
      </c>
      <c r="W29" s="106">
        <v>0.0</v>
      </c>
      <c r="X29" s="106">
        <v>0.0</v>
      </c>
      <c r="Y29" s="106">
        <v>0.0</v>
      </c>
      <c r="Z29" s="106">
        <v>0.0</v>
      </c>
      <c r="AA29" s="106">
        <v>0.0</v>
      </c>
      <c r="AB29" s="106">
        <v>0.0</v>
      </c>
      <c r="AC29" s="106">
        <v>0.0</v>
      </c>
      <c r="AD29" s="106">
        <v>0.0</v>
      </c>
      <c r="AE29" s="106">
        <v>0.0</v>
      </c>
      <c r="AF29" s="106">
        <v>0.0</v>
      </c>
      <c r="AG29" s="106">
        <v>0.0</v>
      </c>
      <c r="AH29" s="106">
        <v>0.0</v>
      </c>
      <c r="AI29" s="106">
        <v>0.0</v>
      </c>
      <c r="AJ29" s="106">
        <v>0.0</v>
      </c>
      <c r="AK29" s="106">
        <v>0.0</v>
      </c>
      <c r="AL29" s="106">
        <v>0.0</v>
      </c>
      <c r="AM29" s="106">
        <v>0.0</v>
      </c>
      <c r="AN29" s="106">
        <v>0.0</v>
      </c>
      <c r="AO29" s="106">
        <v>0.0</v>
      </c>
      <c r="AP29" s="106">
        <v>0.0</v>
      </c>
      <c r="AQ29" s="106">
        <v>0.0</v>
      </c>
      <c r="AR29" s="106">
        <v>0.0</v>
      </c>
      <c r="AS29" s="106">
        <v>0.0</v>
      </c>
      <c r="AT29" s="106">
        <v>0.0</v>
      </c>
      <c r="AU29" s="106">
        <v>0.0</v>
      </c>
      <c r="AV29" s="106">
        <v>0.0</v>
      </c>
      <c r="AW29" s="106">
        <v>0.0</v>
      </c>
      <c r="AX29" s="106">
        <v>0.0</v>
      </c>
      <c r="AY29" s="106">
        <v>0.0</v>
      </c>
      <c r="AZ29" s="106">
        <v>0.0</v>
      </c>
      <c r="BA29" s="106">
        <v>0.0</v>
      </c>
      <c r="BB29" s="106">
        <v>0.0</v>
      </c>
      <c r="BC29" s="106">
        <v>0.0</v>
      </c>
      <c r="BD29" s="106">
        <v>0.0</v>
      </c>
      <c r="BE29" s="106">
        <v>0.0</v>
      </c>
      <c r="BF29" s="106">
        <v>0.0</v>
      </c>
      <c r="BG29" s="106">
        <v>0.0</v>
      </c>
      <c r="BH29" s="106">
        <v>0.0</v>
      </c>
      <c r="BI29" s="106">
        <v>0.0</v>
      </c>
      <c r="BJ29" s="106">
        <v>0.0</v>
      </c>
      <c r="BK29" s="106">
        <v>0.0</v>
      </c>
      <c r="BL29" s="106">
        <v>0.0</v>
      </c>
      <c r="BM29" s="106">
        <v>0.0</v>
      </c>
      <c r="BN29" s="106">
        <v>0.0</v>
      </c>
      <c r="BO29" s="106">
        <v>0.0</v>
      </c>
      <c r="BP29" s="106">
        <v>0.0</v>
      </c>
      <c r="BQ29" s="106">
        <v>0.0</v>
      </c>
      <c r="BR29" s="106">
        <v>0.0</v>
      </c>
      <c r="BS29" s="106">
        <v>0.0</v>
      </c>
      <c r="BT29" s="106">
        <v>0.0</v>
      </c>
      <c r="BU29" s="106">
        <v>0.0</v>
      </c>
      <c r="BV29" s="106">
        <v>0.0</v>
      </c>
      <c r="BW29" s="106">
        <v>0.0</v>
      </c>
      <c r="BX29" s="106">
        <v>0.0</v>
      </c>
      <c r="BY29" s="106">
        <v>0.0</v>
      </c>
      <c r="BZ29" s="106">
        <v>0.0</v>
      </c>
      <c r="CA29" s="106">
        <v>0.0</v>
      </c>
      <c r="CB29" s="106">
        <v>0.0</v>
      </c>
      <c r="CC29" s="106">
        <v>0.0</v>
      </c>
      <c r="CD29" s="106">
        <v>0.0</v>
      </c>
      <c r="CE29" s="106">
        <v>0.0</v>
      </c>
      <c r="CF29" s="106">
        <v>0.0</v>
      </c>
      <c r="CG29" s="106">
        <v>0.0</v>
      </c>
      <c r="CH29" s="106">
        <v>0.0</v>
      </c>
      <c r="CI29" s="106">
        <v>0.0</v>
      </c>
      <c r="CJ29" s="106">
        <v>0.0</v>
      </c>
      <c r="CK29" s="106">
        <v>0.0</v>
      </c>
      <c r="CL29" s="106">
        <v>0.0</v>
      </c>
      <c r="CM29" s="106">
        <v>0.0</v>
      </c>
      <c r="CN29" s="106">
        <v>0.0</v>
      </c>
      <c r="CO29" s="106">
        <v>0.0</v>
      </c>
      <c r="CP29" s="106">
        <v>0.0</v>
      </c>
      <c r="CQ29" s="106">
        <v>0.0</v>
      </c>
      <c r="CR29" s="106">
        <v>0.0</v>
      </c>
      <c r="CS29" s="106">
        <v>0.0</v>
      </c>
      <c r="CT29" s="106">
        <v>0.0</v>
      </c>
      <c r="CU29" s="106">
        <v>0.0</v>
      </c>
      <c r="CV29" s="106">
        <v>0.0</v>
      </c>
      <c r="CW29" s="106">
        <v>0.0</v>
      </c>
      <c r="CX29" s="106">
        <v>0.0</v>
      </c>
      <c r="CY29" s="106">
        <v>0.0</v>
      </c>
      <c r="CZ29" s="106">
        <v>0.0</v>
      </c>
      <c r="DA29" s="106">
        <v>0.0</v>
      </c>
      <c r="DB29" s="106">
        <v>0.0</v>
      </c>
      <c r="DC29" s="106">
        <v>0.0</v>
      </c>
      <c r="DD29" s="106">
        <v>0.0</v>
      </c>
      <c r="DE29" s="106">
        <v>0.0</v>
      </c>
      <c r="DF29" s="106">
        <v>0.0</v>
      </c>
      <c r="DG29" s="106">
        <v>0.0</v>
      </c>
      <c r="DH29" s="106">
        <v>0.0</v>
      </c>
      <c r="DI29" s="106">
        <v>0.0</v>
      </c>
      <c r="DJ29" s="106">
        <v>0.0</v>
      </c>
      <c r="DK29" s="106">
        <v>0.0</v>
      </c>
      <c r="DL29" s="106">
        <v>0.0</v>
      </c>
      <c r="DM29" s="106">
        <v>0.0</v>
      </c>
      <c r="DN29" s="106">
        <v>0.0</v>
      </c>
      <c r="DO29" s="106">
        <v>0.0</v>
      </c>
      <c r="DP29" s="106">
        <v>0.0</v>
      </c>
      <c r="DQ29" s="106">
        <v>0.0</v>
      </c>
      <c r="DR29" s="106">
        <v>0.0</v>
      </c>
      <c r="DS29" s="106">
        <v>0.0</v>
      </c>
      <c r="DT29" s="106">
        <v>0.0</v>
      </c>
      <c r="DU29" s="106">
        <v>0.0</v>
      </c>
      <c r="DV29" s="106">
        <v>0.0</v>
      </c>
      <c r="DW29" s="106">
        <v>0.0</v>
      </c>
      <c r="DX29" s="106">
        <v>0.0</v>
      </c>
      <c r="DY29" s="106">
        <v>0.0</v>
      </c>
      <c r="DZ29" s="106">
        <v>0.0</v>
      </c>
      <c r="EA29" s="106">
        <v>0.0</v>
      </c>
      <c r="EB29" s="106">
        <v>0.0</v>
      </c>
      <c r="EC29" s="106">
        <v>0.0</v>
      </c>
      <c r="ED29" s="106">
        <v>0.0</v>
      </c>
      <c r="EE29" s="106">
        <v>0.0</v>
      </c>
      <c r="EF29" s="106">
        <v>0.0</v>
      </c>
      <c r="EG29" s="106">
        <v>0.0</v>
      </c>
      <c r="EH29" s="106">
        <v>0.0</v>
      </c>
      <c r="EI29" s="106">
        <v>0.0</v>
      </c>
      <c r="EJ29" s="106">
        <v>0.0</v>
      </c>
      <c r="EK29" s="106">
        <v>0.0</v>
      </c>
      <c r="EL29" s="106">
        <v>0.0</v>
      </c>
      <c r="EM29" s="106">
        <v>0.0</v>
      </c>
      <c r="EN29" s="106">
        <v>0.0</v>
      </c>
      <c r="EO29" s="106">
        <v>0.0</v>
      </c>
      <c r="EP29" s="106">
        <v>0.0</v>
      </c>
      <c r="EQ29" s="106">
        <v>0.0</v>
      </c>
      <c r="ER29" s="106">
        <v>0.0</v>
      </c>
      <c r="ES29" s="106">
        <v>0.0</v>
      </c>
      <c r="ET29" s="106">
        <v>0.0</v>
      </c>
      <c r="EU29" s="106">
        <v>0.0</v>
      </c>
      <c r="EV29" s="106">
        <v>0.0</v>
      </c>
      <c r="EW29" s="106">
        <v>0.0</v>
      </c>
      <c r="EX29" s="106">
        <v>0.0</v>
      </c>
      <c r="EY29" s="106">
        <v>0.0</v>
      </c>
      <c r="EZ29" s="106">
        <v>0.0</v>
      </c>
      <c r="FA29" s="106">
        <v>0.0</v>
      </c>
      <c r="FB29" s="106">
        <v>0.0</v>
      </c>
      <c r="FC29" s="106">
        <v>0.0</v>
      </c>
      <c r="FD29" s="106">
        <v>0.0</v>
      </c>
      <c r="FE29" s="106">
        <v>0.0</v>
      </c>
      <c r="FF29" s="106">
        <v>0.0</v>
      </c>
      <c r="FG29" s="106">
        <v>0.0</v>
      </c>
      <c r="FH29" s="106">
        <v>0.0</v>
      </c>
      <c r="FI29" s="106">
        <v>0.0</v>
      </c>
      <c r="FJ29" s="106">
        <v>0.0</v>
      </c>
      <c r="FK29" s="106">
        <v>0.0</v>
      </c>
      <c r="FL29" s="106">
        <v>0.0</v>
      </c>
      <c r="FM29" s="106">
        <v>0.0</v>
      </c>
      <c r="FN29" s="106">
        <v>0.0</v>
      </c>
      <c r="FO29" s="106">
        <v>0.0</v>
      </c>
      <c r="FP29" s="106">
        <v>0.0</v>
      </c>
      <c r="FQ29" s="106">
        <v>0.0</v>
      </c>
      <c r="FR29" s="106">
        <v>0.0</v>
      </c>
      <c r="FS29" s="106">
        <v>0.0</v>
      </c>
      <c r="FT29" s="106">
        <v>0.0</v>
      </c>
      <c r="FU29" s="106">
        <v>0.0</v>
      </c>
      <c r="FV29" s="106">
        <v>0.0</v>
      </c>
      <c r="FW29" s="106">
        <v>0.0</v>
      </c>
      <c r="FX29" s="106">
        <v>0.0</v>
      </c>
      <c r="FY29" s="106">
        <v>0.0</v>
      </c>
      <c r="FZ29" s="106">
        <v>0.0</v>
      </c>
      <c r="GA29" s="106">
        <v>0.0</v>
      </c>
      <c r="GB29" s="106">
        <v>0.0</v>
      </c>
      <c r="GC29" s="106">
        <v>0.0</v>
      </c>
      <c r="GD29" s="106">
        <v>0.0</v>
      </c>
      <c r="GE29" s="106">
        <v>0.0</v>
      </c>
      <c r="GF29" s="106">
        <v>0.0</v>
      </c>
      <c r="GG29" s="106">
        <v>0.0</v>
      </c>
      <c r="GH29" s="106">
        <v>0.0</v>
      </c>
      <c r="GI29" s="106">
        <v>0.0</v>
      </c>
      <c r="GJ29" s="106">
        <v>0.0</v>
      </c>
      <c r="GK29" s="106">
        <v>0.0</v>
      </c>
      <c r="GL29" s="106">
        <v>0.0</v>
      </c>
      <c r="GM29" s="106">
        <v>0.0</v>
      </c>
      <c r="GN29" s="106">
        <v>0.0</v>
      </c>
      <c r="GO29" s="106">
        <v>0.0</v>
      </c>
      <c r="GP29" s="106">
        <v>0.0</v>
      </c>
      <c r="GQ29" s="106">
        <v>0.0</v>
      </c>
      <c r="GR29" s="106">
        <v>0.0</v>
      </c>
      <c r="GS29" s="106">
        <v>0.0</v>
      </c>
      <c r="GT29" s="106">
        <v>0.0</v>
      </c>
      <c r="GU29" s="106">
        <v>0.0</v>
      </c>
      <c r="GV29" s="106">
        <v>0.0</v>
      </c>
      <c r="GW29" s="106">
        <v>0.0</v>
      </c>
      <c r="GX29" s="106">
        <v>0.0</v>
      </c>
      <c r="GY29" s="106">
        <v>0.0</v>
      </c>
      <c r="GZ29" s="106">
        <v>0.0</v>
      </c>
      <c r="HA29" s="106">
        <v>0.0</v>
      </c>
      <c r="HB29" s="106">
        <v>0.0</v>
      </c>
      <c r="HC29" s="106">
        <v>0.0</v>
      </c>
      <c r="HD29" s="106">
        <v>0.0</v>
      </c>
      <c r="HE29" s="106">
        <v>0.0</v>
      </c>
      <c r="HF29" s="106">
        <v>0.0</v>
      </c>
      <c r="HG29" s="106">
        <v>0.0</v>
      </c>
      <c r="HH29" s="106">
        <v>0.0</v>
      </c>
      <c r="HI29" s="106">
        <v>0.0</v>
      </c>
      <c r="HJ29" s="106">
        <v>0.0</v>
      </c>
      <c r="HK29" s="106">
        <v>0.0</v>
      </c>
      <c r="HL29" s="106">
        <v>0.0</v>
      </c>
      <c r="HM29" s="106">
        <v>0.0</v>
      </c>
      <c r="HN29" s="106">
        <v>0.0</v>
      </c>
      <c r="HO29" s="106">
        <v>0.0</v>
      </c>
      <c r="HP29" s="106">
        <v>0.0</v>
      </c>
      <c r="HQ29" s="106">
        <v>0.0</v>
      </c>
      <c r="HR29" s="106">
        <v>0.0</v>
      </c>
      <c r="HS29" s="106">
        <v>0.0</v>
      </c>
      <c r="HT29" s="106">
        <v>0.0</v>
      </c>
      <c r="HU29" s="106">
        <v>0.0</v>
      </c>
      <c r="HV29" s="106">
        <v>0.0</v>
      </c>
      <c r="HW29" s="106">
        <v>0.0</v>
      </c>
      <c r="HX29" s="106">
        <v>0.0</v>
      </c>
      <c r="HY29" s="106">
        <v>0.0</v>
      </c>
      <c r="HZ29" s="106">
        <v>0.0</v>
      </c>
      <c r="IA29" s="106">
        <v>0.0</v>
      </c>
      <c r="IB29" s="106">
        <v>0.0</v>
      </c>
      <c r="IC29" s="106">
        <v>0.0</v>
      </c>
      <c r="ID29" s="106">
        <v>0.0</v>
      </c>
      <c r="IE29" s="106">
        <v>0.0</v>
      </c>
      <c r="IF29" s="106">
        <v>0.0</v>
      </c>
      <c r="IG29" s="106">
        <v>0.0</v>
      </c>
      <c r="IH29" s="106">
        <v>0.0</v>
      </c>
      <c r="II29" s="106">
        <v>0.0</v>
      </c>
      <c r="IJ29" s="106">
        <v>0.0</v>
      </c>
      <c r="IK29" s="106">
        <v>0.0</v>
      </c>
      <c r="IL29" s="106">
        <v>0.0</v>
      </c>
      <c r="IM29" s="106">
        <v>0.0</v>
      </c>
      <c r="IN29" s="106">
        <v>0.0</v>
      </c>
      <c r="IO29" s="106">
        <v>0.0</v>
      </c>
      <c r="IP29" s="106">
        <v>0.0</v>
      </c>
      <c r="IQ29" s="106">
        <v>0.0</v>
      </c>
      <c r="IR29" s="106">
        <v>0.0</v>
      </c>
      <c r="IS29" s="106">
        <v>0.0</v>
      </c>
      <c r="IT29" s="106">
        <v>0.0</v>
      </c>
      <c r="IU29" s="106">
        <v>0.0</v>
      </c>
      <c r="IV29" s="106">
        <v>0.0</v>
      </c>
      <c r="IW29" s="106">
        <v>0.0</v>
      </c>
      <c r="IX29" s="106">
        <v>0.0</v>
      </c>
      <c r="IY29" s="106">
        <v>0.0</v>
      </c>
      <c r="IZ29" s="106">
        <v>0.0</v>
      </c>
      <c r="JA29" s="106">
        <v>0.0</v>
      </c>
      <c r="JB29" s="106">
        <v>0.0</v>
      </c>
      <c r="JC29" s="106">
        <v>0.0</v>
      </c>
      <c r="JD29" s="106">
        <v>0.0</v>
      </c>
      <c r="JE29" s="106">
        <v>0.0</v>
      </c>
      <c r="JF29" s="106">
        <v>0.0</v>
      </c>
      <c r="JG29" s="106">
        <v>0.0</v>
      </c>
      <c r="JH29" s="106">
        <v>0.0</v>
      </c>
      <c r="JI29" s="106">
        <v>0.0</v>
      </c>
      <c r="JJ29" s="106">
        <v>0.0</v>
      </c>
      <c r="JK29" s="106">
        <v>0.0</v>
      </c>
    </row>
    <row r="30">
      <c r="A30" s="91">
        <v>2020.0</v>
      </c>
      <c r="B30" s="106">
        <v>0.0</v>
      </c>
      <c r="C30" s="106">
        <v>0.0</v>
      </c>
      <c r="D30" s="106">
        <v>0.0</v>
      </c>
      <c r="E30" s="106">
        <v>0.0</v>
      </c>
      <c r="F30" s="106">
        <v>0.0</v>
      </c>
      <c r="G30" s="106">
        <v>0.0</v>
      </c>
      <c r="H30" s="106">
        <v>0.0</v>
      </c>
      <c r="I30" s="106">
        <v>0.0</v>
      </c>
      <c r="J30" s="106">
        <v>0.0</v>
      </c>
      <c r="K30" s="106">
        <v>0.0</v>
      </c>
      <c r="L30" s="106">
        <v>0.0</v>
      </c>
      <c r="M30" s="106">
        <v>0.0</v>
      </c>
      <c r="N30" s="106">
        <v>0.0</v>
      </c>
      <c r="O30" s="106">
        <v>0.0</v>
      </c>
      <c r="P30" s="106">
        <v>0.0</v>
      </c>
      <c r="Q30" s="106">
        <v>0.0</v>
      </c>
      <c r="R30" s="106">
        <v>0.0</v>
      </c>
      <c r="S30" s="106">
        <v>0.0</v>
      </c>
      <c r="T30" s="106">
        <v>0.0</v>
      </c>
      <c r="U30" s="106">
        <v>0.0</v>
      </c>
      <c r="V30" s="106">
        <v>0.0</v>
      </c>
      <c r="W30" s="106">
        <v>0.0</v>
      </c>
      <c r="X30" s="106">
        <v>0.0</v>
      </c>
      <c r="Y30" s="106">
        <v>0.0</v>
      </c>
      <c r="Z30" s="106">
        <v>0.0</v>
      </c>
      <c r="AA30" s="106">
        <v>0.0</v>
      </c>
      <c r="AB30" s="106">
        <v>0.0</v>
      </c>
      <c r="AC30" s="106">
        <v>0.0</v>
      </c>
      <c r="AD30" s="106">
        <v>0.0</v>
      </c>
      <c r="AE30" s="106">
        <v>0.0</v>
      </c>
      <c r="AF30" s="106">
        <v>0.0</v>
      </c>
      <c r="AG30" s="106">
        <v>0.0</v>
      </c>
      <c r="AH30" s="106">
        <v>0.0</v>
      </c>
      <c r="AI30" s="106">
        <v>0.0</v>
      </c>
      <c r="AJ30" s="106">
        <v>0.0</v>
      </c>
      <c r="AK30" s="106">
        <v>0.0</v>
      </c>
      <c r="AL30" s="106">
        <v>0.0</v>
      </c>
      <c r="AM30" s="106">
        <v>0.0</v>
      </c>
      <c r="AN30" s="106">
        <v>0.0</v>
      </c>
      <c r="AO30" s="106">
        <v>0.0</v>
      </c>
      <c r="AP30" s="106">
        <v>0.0</v>
      </c>
      <c r="AQ30" s="106">
        <v>0.0</v>
      </c>
      <c r="AR30" s="106">
        <v>0.0</v>
      </c>
      <c r="AS30" s="106">
        <v>0.0</v>
      </c>
      <c r="AT30" s="106">
        <v>0.0</v>
      </c>
      <c r="AU30" s="106">
        <v>0.0</v>
      </c>
      <c r="AV30" s="106">
        <v>0.0</v>
      </c>
      <c r="AW30" s="106">
        <v>0.0</v>
      </c>
      <c r="AX30" s="106">
        <v>0.0</v>
      </c>
      <c r="AY30" s="106">
        <v>0.0</v>
      </c>
      <c r="AZ30" s="106">
        <v>0.0</v>
      </c>
      <c r="BA30" s="106">
        <v>0.0</v>
      </c>
      <c r="BB30" s="106">
        <v>0.0</v>
      </c>
      <c r="BC30" s="106">
        <v>0.0</v>
      </c>
      <c r="BD30" s="106">
        <v>0.0</v>
      </c>
      <c r="BE30" s="106">
        <v>0.0</v>
      </c>
      <c r="BF30" s="106">
        <v>0.0</v>
      </c>
      <c r="BG30" s="106">
        <v>0.0</v>
      </c>
      <c r="BH30" s="106">
        <v>0.0</v>
      </c>
      <c r="BI30" s="106">
        <v>0.0</v>
      </c>
      <c r="BJ30" s="106">
        <v>0.0</v>
      </c>
      <c r="BK30" s="106">
        <v>0.0</v>
      </c>
      <c r="BL30" s="106">
        <v>0.0</v>
      </c>
      <c r="BM30" s="106">
        <v>0.0</v>
      </c>
      <c r="BN30" s="106">
        <v>0.0</v>
      </c>
      <c r="BO30" s="106">
        <v>0.0</v>
      </c>
      <c r="BP30" s="106">
        <v>0.0</v>
      </c>
      <c r="BQ30" s="106">
        <v>0.0</v>
      </c>
      <c r="BR30" s="106">
        <v>0.0</v>
      </c>
      <c r="BS30" s="106">
        <v>0.0</v>
      </c>
      <c r="BT30" s="106">
        <v>0.0</v>
      </c>
      <c r="BU30" s="106">
        <v>0.0</v>
      </c>
      <c r="BV30" s="106">
        <v>0.0</v>
      </c>
      <c r="BW30" s="106">
        <v>0.0</v>
      </c>
      <c r="BX30" s="106">
        <v>0.0</v>
      </c>
      <c r="BY30" s="106">
        <v>0.0</v>
      </c>
      <c r="BZ30" s="106">
        <v>0.0</v>
      </c>
      <c r="CA30" s="106">
        <v>0.0</v>
      </c>
      <c r="CB30" s="106">
        <v>0.0</v>
      </c>
      <c r="CC30" s="106">
        <v>0.0</v>
      </c>
      <c r="CD30" s="106">
        <v>0.0</v>
      </c>
      <c r="CE30" s="106">
        <v>0.0</v>
      </c>
      <c r="CF30" s="106">
        <v>0.0</v>
      </c>
      <c r="CG30" s="106">
        <v>0.0</v>
      </c>
      <c r="CH30" s="106">
        <v>0.0</v>
      </c>
      <c r="CI30" s="106">
        <v>0.0</v>
      </c>
      <c r="CJ30" s="106">
        <v>0.0</v>
      </c>
      <c r="CK30" s="106">
        <v>0.0</v>
      </c>
      <c r="CL30" s="106">
        <v>0.0</v>
      </c>
      <c r="CM30" s="106">
        <v>0.0</v>
      </c>
      <c r="CN30" s="106">
        <v>0.0</v>
      </c>
      <c r="CO30" s="106">
        <v>0.0</v>
      </c>
      <c r="CP30" s="106">
        <v>0.0</v>
      </c>
      <c r="CQ30" s="106">
        <v>0.0</v>
      </c>
      <c r="CR30" s="106">
        <v>0.0</v>
      </c>
      <c r="CS30" s="106">
        <v>0.0</v>
      </c>
      <c r="CT30" s="106">
        <v>0.0</v>
      </c>
      <c r="CU30" s="106">
        <v>0.0</v>
      </c>
      <c r="CV30" s="106">
        <v>0.0</v>
      </c>
      <c r="CW30" s="106">
        <v>0.0</v>
      </c>
      <c r="CX30" s="106">
        <v>0.0</v>
      </c>
      <c r="CY30" s="106">
        <v>0.0</v>
      </c>
      <c r="CZ30" s="106">
        <v>0.0</v>
      </c>
      <c r="DA30" s="106">
        <v>0.0</v>
      </c>
      <c r="DB30" s="106">
        <v>0.0</v>
      </c>
      <c r="DC30" s="106">
        <v>0.0</v>
      </c>
      <c r="DD30" s="106">
        <v>0.0</v>
      </c>
      <c r="DE30" s="106">
        <v>0.0</v>
      </c>
      <c r="DF30" s="106">
        <v>0.0</v>
      </c>
      <c r="DG30" s="106">
        <v>0.0</v>
      </c>
      <c r="DH30" s="106">
        <v>0.0</v>
      </c>
      <c r="DI30" s="106">
        <v>0.0</v>
      </c>
      <c r="DJ30" s="106">
        <v>0.0</v>
      </c>
      <c r="DK30" s="106">
        <v>0.0</v>
      </c>
      <c r="DL30" s="106">
        <v>0.0</v>
      </c>
      <c r="DM30" s="106">
        <v>0.0</v>
      </c>
      <c r="DN30" s="106">
        <v>0.0</v>
      </c>
      <c r="DO30" s="106">
        <v>0.0</v>
      </c>
      <c r="DP30" s="106">
        <v>0.0</v>
      </c>
      <c r="DQ30" s="106">
        <v>0.0</v>
      </c>
      <c r="DR30" s="106">
        <v>0.0</v>
      </c>
      <c r="DS30" s="106">
        <v>0.0</v>
      </c>
      <c r="DT30" s="106">
        <v>0.0</v>
      </c>
      <c r="DU30" s="106">
        <v>0.0</v>
      </c>
      <c r="DV30" s="106">
        <v>0.0</v>
      </c>
      <c r="DW30" s="106">
        <v>0.0</v>
      </c>
      <c r="DX30" s="106">
        <v>0.0</v>
      </c>
      <c r="DY30" s="106">
        <v>0.0</v>
      </c>
      <c r="DZ30" s="106">
        <v>0.0</v>
      </c>
      <c r="EA30" s="106">
        <v>0.0</v>
      </c>
      <c r="EB30" s="106">
        <v>0.0</v>
      </c>
      <c r="EC30" s="106">
        <v>0.0</v>
      </c>
      <c r="ED30" s="106">
        <v>0.0</v>
      </c>
      <c r="EE30" s="106">
        <v>0.0</v>
      </c>
      <c r="EF30" s="106">
        <v>0.0</v>
      </c>
      <c r="EG30" s="106">
        <v>0.0</v>
      </c>
      <c r="EH30" s="106">
        <v>0.0</v>
      </c>
      <c r="EI30" s="106">
        <v>0.0</v>
      </c>
      <c r="EJ30" s="106">
        <v>0.0</v>
      </c>
      <c r="EK30" s="106">
        <v>0.0</v>
      </c>
      <c r="EL30" s="106">
        <v>0.0</v>
      </c>
      <c r="EM30" s="106">
        <v>0.0</v>
      </c>
      <c r="EN30" s="106">
        <v>0.0</v>
      </c>
      <c r="EO30" s="106">
        <v>0.0</v>
      </c>
      <c r="EP30" s="106">
        <v>0.0</v>
      </c>
      <c r="EQ30" s="106">
        <v>0.0</v>
      </c>
      <c r="ER30" s="106">
        <v>0.0</v>
      </c>
      <c r="ES30" s="106">
        <v>0.0</v>
      </c>
      <c r="ET30" s="106">
        <v>0.0</v>
      </c>
      <c r="EU30" s="106">
        <v>0.0</v>
      </c>
      <c r="EV30" s="106">
        <v>0.0</v>
      </c>
      <c r="EW30" s="106">
        <v>0.0</v>
      </c>
      <c r="EX30" s="106">
        <v>0.0</v>
      </c>
      <c r="EY30" s="106">
        <v>0.0</v>
      </c>
      <c r="EZ30" s="106">
        <v>0.0</v>
      </c>
      <c r="FA30" s="106">
        <v>0.0</v>
      </c>
      <c r="FB30" s="106">
        <v>0.0</v>
      </c>
      <c r="FC30" s="106">
        <v>0.0</v>
      </c>
      <c r="FD30" s="106">
        <v>0.0</v>
      </c>
      <c r="FE30" s="106">
        <v>0.0</v>
      </c>
      <c r="FF30" s="106">
        <v>0.0</v>
      </c>
      <c r="FG30" s="106">
        <v>0.0</v>
      </c>
      <c r="FH30" s="106">
        <v>0.0</v>
      </c>
      <c r="FI30" s="106">
        <v>0.0</v>
      </c>
      <c r="FJ30" s="106">
        <v>0.0</v>
      </c>
      <c r="FK30" s="106">
        <v>0.0</v>
      </c>
      <c r="FL30" s="106">
        <v>0.0</v>
      </c>
      <c r="FM30" s="106">
        <v>0.0</v>
      </c>
      <c r="FN30" s="106">
        <v>0.0</v>
      </c>
      <c r="FO30" s="106">
        <v>0.0</v>
      </c>
      <c r="FP30" s="106">
        <v>0.0</v>
      </c>
      <c r="FQ30" s="106">
        <v>0.0</v>
      </c>
      <c r="FR30" s="106">
        <v>0.0</v>
      </c>
      <c r="FS30" s="106">
        <v>0.0</v>
      </c>
      <c r="FT30" s="106">
        <v>0.0</v>
      </c>
      <c r="FU30" s="106">
        <v>0.0</v>
      </c>
      <c r="FV30" s="106">
        <v>0.0</v>
      </c>
      <c r="FW30" s="106">
        <v>0.0</v>
      </c>
      <c r="FX30" s="106">
        <v>0.0</v>
      </c>
      <c r="FY30" s="106">
        <v>0.0</v>
      </c>
      <c r="FZ30" s="106">
        <v>0.0</v>
      </c>
      <c r="GA30" s="106">
        <v>0.0</v>
      </c>
      <c r="GB30" s="106">
        <v>0.0</v>
      </c>
      <c r="GC30" s="106">
        <v>0.0</v>
      </c>
      <c r="GD30" s="106">
        <v>0.0</v>
      </c>
      <c r="GE30" s="106">
        <v>0.0</v>
      </c>
      <c r="GF30" s="106">
        <v>0.0</v>
      </c>
      <c r="GG30" s="106">
        <v>0.0</v>
      </c>
      <c r="GH30" s="106">
        <v>0.0</v>
      </c>
      <c r="GI30" s="106">
        <v>0.0</v>
      </c>
      <c r="GJ30" s="106">
        <v>0.0</v>
      </c>
      <c r="GK30" s="106">
        <v>0.0</v>
      </c>
      <c r="GL30" s="106">
        <v>0.0</v>
      </c>
      <c r="GM30" s="106">
        <v>0.0</v>
      </c>
      <c r="GN30" s="106">
        <v>0.0</v>
      </c>
      <c r="GO30" s="106">
        <v>0.0</v>
      </c>
      <c r="GP30" s="106">
        <v>0.0</v>
      </c>
      <c r="GQ30" s="106">
        <v>0.0</v>
      </c>
      <c r="GR30" s="106">
        <v>0.0</v>
      </c>
      <c r="GS30" s="106">
        <v>0.0</v>
      </c>
      <c r="GT30" s="106">
        <v>0.0</v>
      </c>
      <c r="GU30" s="106">
        <v>0.0</v>
      </c>
      <c r="GV30" s="106">
        <v>0.0</v>
      </c>
      <c r="GW30" s="106">
        <v>0.0</v>
      </c>
      <c r="GX30" s="106">
        <v>0.0</v>
      </c>
      <c r="GY30" s="106">
        <v>0.0</v>
      </c>
      <c r="GZ30" s="106">
        <v>0.0</v>
      </c>
      <c r="HA30" s="106">
        <v>0.0</v>
      </c>
      <c r="HB30" s="106">
        <v>0.0</v>
      </c>
      <c r="HC30" s="106">
        <v>0.0</v>
      </c>
      <c r="HD30" s="106">
        <v>0.0</v>
      </c>
      <c r="HE30" s="106">
        <v>0.0</v>
      </c>
      <c r="HF30" s="106">
        <v>0.0</v>
      </c>
      <c r="HG30" s="106">
        <v>0.0</v>
      </c>
      <c r="HH30" s="106">
        <v>0.0</v>
      </c>
      <c r="HI30" s="106">
        <v>0.0</v>
      </c>
      <c r="HJ30" s="106">
        <v>0.0</v>
      </c>
      <c r="HK30" s="106">
        <v>0.0</v>
      </c>
      <c r="HL30" s="106">
        <v>0.0</v>
      </c>
      <c r="HM30" s="106">
        <v>0.0</v>
      </c>
      <c r="HN30" s="106">
        <v>0.0</v>
      </c>
      <c r="HO30" s="106">
        <v>0.0</v>
      </c>
      <c r="HP30" s="106">
        <v>0.0</v>
      </c>
      <c r="HQ30" s="106">
        <v>0.0</v>
      </c>
      <c r="HR30" s="106">
        <v>0.0</v>
      </c>
      <c r="HS30" s="106">
        <v>0.0</v>
      </c>
      <c r="HT30" s="106">
        <v>0.0</v>
      </c>
      <c r="HU30" s="106">
        <v>0.0</v>
      </c>
      <c r="HV30" s="106">
        <v>0.0</v>
      </c>
      <c r="HW30" s="106">
        <v>0.0</v>
      </c>
      <c r="HX30" s="106">
        <v>0.0</v>
      </c>
      <c r="HY30" s="106">
        <v>0.0</v>
      </c>
      <c r="HZ30" s="106">
        <v>0.0</v>
      </c>
      <c r="IA30" s="106">
        <v>0.0</v>
      </c>
      <c r="IB30" s="106">
        <v>0.0</v>
      </c>
      <c r="IC30" s="106">
        <v>0.0</v>
      </c>
      <c r="ID30" s="106">
        <v>0.0</v>
      </c>
      <c r="IE30" s="106">
        <v>0.0</v>
      </c>
      <c r="IF30" s="106">
        <v>0.0</v>
      </c>
      <c r="IG30" s="106">
        <v>0.0</v>
      </c>
      <c r="IH30" s="106">
        <v>0.0</v>
      </c>
      <c r="II30" s="106">
        <v>0.0</v>
      </c>
      <c r="IJ30" s="106">
        <v>0.0</v>
      </c>
      <c r="IK30" s="106">
        <v>0.0</v>
      </c>
      <c r="IL30" s="106">
        <v>0.0</v>
      </c>
      <c r="IM30" s="106">
        <v>0.0</v>
      </c>
      <c r="IN30" s="106">
        <v>0.0</v>
      </c>
      <c r="IO30" s="106">
        <v>0.0</v>
      </c>
      <c r="IP30" s="106">
        <v>0.0</v>
      </c>
      <c r="IQ30" s="106">
        <v>0.0</v>
      </c>
      <c r="IR30" s="106">
        <v>0.0</v>
      </c>
      <c r="IS30" s="106">
        <v>0.0</v>
      </c>
      <c r="IT30" s="106">
        <v>0.0</v>
      </c>
      <c r="IU30" s="106">
        <v>0.0</v>
      </c>
      <c r="IV30" s="106">
        <v>0.0</v>
      </c>
      <c r="IW30" s="106">
        <v>0.0</v>
      </c>
      <c r="IX30" s="106">
        <v>0.0</v>
      </c>
      <c r="IY30" s="106">
        <v>0.0</v>
      </c>
      <c r="IZ30" s="106">
        <v>0.0</v>
      </c>
      <c r="JA30" s="106">
        <v>0.0</v>
      </c>
      <c r="JB30" s="106">
        <v>0.0</v>
      </c>
      <c r="JC30" s="106">
        <v>0.0</v>
      </c>
      <c r="JD30" s="106">
        <v>0.0</v>
      </c>
      <c r="JE30" s="106">
        <v>0.0</v>
      </c>
      <c r="JF30" s="106">
        <v>0.0</v>
      </c>
      <c r="JG30" s="106">
        <v>0.0</v>
      </c>
      <c r="JH30" s="106">
        <v>0.0</v>
      </c>
      <c r="JI30" s="106">
        <v>0.0</v>
      </c>
      <c r="JJ30" s="106">
        <v>0.0</v>
      </c>
      <c r="JK30" s="106">
        <v>0.0</v>
      </c>
    </row>
    <row r="31">
      <c r="A31" s="91">
        <v>2021.0</v>
      </c>
      <c r="B31" s="106">
        <v>0.0</v>
      </c>
      <c r="C31" s="106">
        <v>0.0</v>
      </c>
      <c r="D31" s="106">
        <v>0.0</v>
      </c>
      <c r="E31" s="106">
        <v>0.0</v>
      </c>
      <c r="F31" s="106">
        <v>0.0</v>
      </c>
      <c r="G31" s="106">
        <v>0.0</v>
      </c>
      <c r="H31" s="106">
        <v>0.0</v>
      </c>
      <c r="I31" s="106">
        <v>0.0</v>
      </c>
      <c r="J31" s="106">
        <v>0.0</v>
      </c>
      <c r="K31" s="106">
        <v>0.0</v>
      </c>
      <c r="L31" s="106">
        <v>0.0</v>
      </c>
      <c r="M31" s="106">
        <v>0.0</v>
      </c>
      <c r="N31" s="106">
        <v>0.0</v>
      </c>
      <c r="O31" s="106">
        <v>0.0</v>
      </c>
      <c r="P31" s="106">
        <v>0.0</v>
      </c>
      <c r="Q31" s="106">
        <v>0.0</v>
      </c>
      <c r="R31" s="106">
        <v>0.0</v>
      </c>
      <c r="S31" s="106">
        <v>0.0</v>
      </c>
      <c r="T31" s="106">
        <v>0.0</v>
      </c>
      <c r="U31" s="106">
        <v>0.0</v>
      </c>
      <c r="V31" s="106">
        <v>0.0</v>
      </c>
      <c r="W31" s="106">
        <v>0.0</v>
      </c>
      <c r="X31" s="106">
        <v>0.0</v>
      </c>
      <c r="Y31" s="106">
        <v>0.0</v>
      </c>
      <c r="Z31" s="106">
        <v>0.0</v>
      </c>
      <c r="AA31" s="106">
        <v>0.0</v>
      </c>
      <c r="AB31" s="106">
        <v>0.0</v>
      </c>
      <c r="AC31" s="106">
        <v>0.0</v>
      </c>
      <c r="AD31" s="106">
        <v>0.0</v>
      </c>
      <c r="AE31" s="106">
        <v>0.0</v>
      </c>
      <c r="AF31" s="106">
        <v>0.0</v>
      </c>
      <c r="AG31" s="106">
        <v>0.0</v>
      </c>
      <c r="AH31" s="106">
        <v>0.0</v>
      </c>
      <c r="AI31" s="106">
        <v>0.0</v>
      </c>
      <c r="AJ31" s="106">
        <v>0.0</v>
      </c>
      <c r="AK31" s="106">
        <v>0.0</v>
      </c>
      <c r="AL31" s="106">
        <v>0.0</v>
      </c>
      <c r="AM31" s="106">
        <v>0.0</v>
      </c>
      <c r="AN31" s="106">
        <v>0.0</v>
      </c>
      <c r="AO31" s="106">
        <v>0.0</v>
      </c>
      <c r="AP31" s="106">
        <v>0.0</v>
      </c>
      <c r="AQ31" s="106">
        <v>0.0</v>
      </c>
      <c r="AR31" s="106">
        <v>0.0</v>
      </c>
      <c r="AS31" s="106">
        <v>0.0</v>
      </c>
      <c r="AT31" s="106">
        <v>0.0</v>
      </c>
      <c r="AU31" s="106">
        <v>0.0</v>
      </c>
      <c r="AV31" s="106">
        <v>0.0</v>
      </c>
      <c r="AW31" s="106">
        <v>0.0</v>
      </c>
      <c r="AX31" s="106">
        <v>0.0</v>
      </c>
      <c r="AY31" s="106">
        <v>0.0</v>
      </c>
      <c r="AZ31" s="106">
        <v>0.0</v>
      </c>
      <c r="BA31" s="106">
        <v>0.0</v>
      </c>
      <c r="BB31" s="106">
        <v>0.0</v>
      </c>
      <c r="BC31" s="106">
        <v>0.0</v>
      </c>
      <c r="BD31" s="106">
        <v>0.0</v>
      </c>
      <c r="BE31" s="106">
        <v>0.0</v>
      </c>
      <c r="BF31" s="106">
        <v>0.0</v>
      </c>
      <c r="BG31" s="106">
        <v>0.0</v>
      </c>
      <c r="BH31" s="106">
        <v>0.0</v>
      </c>
      <c r="BI31" s="106">
        <v>0.0</v>
      </c>
      <c r="BJ31" s="106">
        <v>0.0</v>
      </c>
      <c r="BK31" s="106">
        <v>0.0</v>
      </c>
      <c r="BL31" s="106">
        <v>0.0</v>
      </c>
      <c r="BM31" s="106">
        <v>0.0</v>
      </c>
      <c r="BN31" s="106">
        <v>0.0</v>
      </c>
      <c r="BO31" s="106">
        <v>0.0</v>
      </c>
      <c r="BP31" s="106">
        <v>0.0</v>
      </c>
      <c r="BQ31" s="106">
        <v>0.0</v>
      </c>
      <c r="BR31" s="106">
        <v>0.0</v>
      </c>
      <c r="BS31" s="106">
        <v>0.0</v>
      </c>
      <c r="BT31" s="106">
        <v>0.0</v>
      </c>
      <c r="BU31" s="106">
        <v>0.0</v>
      </c>
      <c r="BV31" s="106">
        <v>0.0</v>
      </c>
      <c r="BW31" s="106">
        <v>0.0</v>
      </c>
      <c r="BX31" s="106">
        <v>0.0</v>
      </c>
      <c r="BY31" s="106">
        <v>0.0</v>
      </c>
      <c r="BZ31" s="106">
        <v>0.0</v>
      </c>
      <c r="CA31" s="106">
        <v>0.0</v>
      </c>
      <c r="CB31" s="106">
        <v>0.0</v>
      </c>
      <c r="CC31" s="106">
        <v>0.0</v>
      </c>
      <c r="CD31" s="106">
        <v>0.0</v>
      </c>
      <c r="CE31" s="106">
        <v>0.0</v>
      </c>
      <c r="CF31" s="106">
        <v>0.0</v>
      </c>
      <c r="CG31" s="106">
        <v>0.0</v>
      </c>
      <c r="CH31" s="106">
        <v>0.0</v>
      </c>
      <c r="CI31" s="106">
        <v>0.0</v>
      </c>
      <c r="CJ31" s="106">
        <v>0.0</v>
      </c>
      <c r="CK31" s="106">
        <v>0.0</v>
      </c>
      <c r="CL31" s="106">
        <v>0.0</v>
      </c>
      <c r="CM31" s="106">
        <v>0.0</v>
      </c>
      <c r="CN31" s="106">
        <v>0.0</v>
      </c>
      <c r="CO31" s="106">
        <v>0.0</v>
      </c>
      <c r="CP31" s="106">
        <v>0.0</v>
      </c>
      <c r="CQ31" s="106">
        <v>0.0</v>
      </c>
      <c r="CR31" s="106">
        <v>0.0</v>
      </c>
      <c r="CS31" s="106">
        <v>0.0</v>
      </c>
      <c r="CT31" s="106">
        <v>0.0</v>
      </c>
      <c r="CU31" s="106">
        <v>0.0</v>
      </c>
      <c r="CV31" s="106">
        <v>0.0</v>
      </c>
      <c r="CW31" s="106">
        <v>0.0</v>
      </c>
      <c r="CX31" s="106">
        <v>0.0</v>
      </c>
      <c r="CY31" s="106">
        <v>0.0</v>
      </c>
      <c r="CZ31" s="106">
        <v>0.0</v>
      </c>
      <c r="DA31" s="106">
        <v>0.0</v>
      </c>
      <c r="DB31" s="106">
        <v>0.0</v>
      </c>
      <c r="DC31" s="106">
        <v>0.0</v>
      </c>
      <c r="DD31" s="106">
        <v>0.0</v>
      </c>
      <c r="DE31" s="106">
        <v>0.0</v>
      </c>
      <c r="DF31" s="106">
        <v>0.0</v>
      </c>
      <c r="DG31" s="106">
        <v>0.0</v>
      </c>
      <c r="DH31" s="106">
        <v>0.0</v>
      </c>
      <c r="DI31" s="106">
        <v>0.0</v>
      </c>
      <c r="DJ31" s="106">
        <v>0.0</v>
      </c>
      <c r="DK31" s="106">
        <v>0.0</v>
      </c>
      <c r="DL31" s="106">
        <v>0.0</v>
      </c>
      <c r="DM31" s="106">
        <v>0.0</v>
      </c>
      <c r="DN31" s="106">
        <v>0.0</v>
      </c>
      <c r="DO31" s="106">
        <v>0.0</v>
      </c>
      <c r="DP31" s="106">
        <v>0.0</v>
      </c>
      <c r="DQ31" s="106">
        <v>0.0</v>
      </c>
      <c r="DR31" s="106">
        <v>0.0</v>
      </c>
      <c r="DS31" s="106">
        <v>0.0</v>
      </c>
      <c r="DT31" s="106">
        <v>0.0</v>
      </c>
      <c r="DU31" s="106">
        <v>0.0</v>
      </c>
      <c r="DV31" s="106">
        <v>0.0</v>
      </c>
      <c r="DW31" s="106">
        <v>0.0</v>
      </c>
      <c r="DX31" s="106">
        <v>0.0</v>
      </c>
      <c r="DY31" s="106">
        <v>0.0</v>
      </c>
      <c r="DZ31" s="106">
        <v>0.0</v>
      </c>
      <c r="EA31" s="106">
        <v>0.0</v>
      </c>
      <c r="EB31" s="106">
        <v>0.0</v>
      </c>
      <c r="EC31" s="106">
        <v>0.0</v>
      </c>
      <c r="ED31" s="106">
        <v>0.0</v>
      </c>
      <c r="EE31" s="106">
        <v>0.0</v>
      </c>
      <c r="EF31" s="106">
        <v>0.0</v>
      </c>
      <c r="EG31" s="106">
        <v>0.0</v>
      </c>
      <c r="EH31" s="106">
        <v>0.0</v>
      </c>
      <c r="EI31" s="106">
        <v>0.0</v>
      </c>
      <c r="EJ31" s="106">
        <v>0.0</v>
      </c>
      <c r="EK31" s="106">
        <v>0.0</v>
      </c>
      <c r="EL31" s="106">
        <v>0.0</v>
      </c>
      <c r="EM31" s="106">
        <v>0.0</v>
      </c>
      <c r="EN31" s="106">
        <v>0.0</v>
      </c>
      <c r="EO31" s="106">
        <v>0.0</v>
      </c>
      <c r="EP31" s="106">
        <v>0.0</v>
      </c>
      <c r="EQ31" s="106">
        <v>0.0</v>
      </c>
      <c r="ER31" s="106">
        <v>0.0</v>
      </c>
      <c r="ES31" s="106">
        <v>0.0</v>
      </c>
      <c r="ET31" s="106">
        <v>0.0</v>
      </c>
      <c r="EU31" s="106">
        <v>0.0</v>
      </c>
      <c r="EV31" s="106">
        <v>0.0</v>
      </c>
      <c r="EW31" s="106">
        <v>0.0</v>
      </c>
      <c r="EX31" s="106">
        <v>0.0</v>
      </c>
      <c r="EY31" s="106">
        <v>0.0</v>
      </c>
      <c r="EZ31" s="106">
        <v>0.0</v>
      </c>
      <c r="FA31" s="106">
        <v>0.0</v>
      </c>
      <c r="FB31" s="106">
        <v>0.0</v>
      </c>
      <c r="FC31" s="106">
        <v>0.0</v>
      </c>
      <c r="FD31" s="106">
        <v>0.0</v>
      </c>
      <c r="FE31" s="106">
        <v>0.0</v>
      </c>
      <c r="FF31" s="106">
        <v>0.0</v>
      </c>
      <c r="FG31" s="106">
        <v>0.0</v>
      </c>
      <c r="FH31" s="106">
        <v>0.0</v>
      </c>
      <c r="FI31" s="106">
        <v>0.0</v>
      </c>
      <c r="FJ31" s="106">
        <v>0.0</v>
      </c>
      <c r="FK31" s="106">
        <v>0.0</v>
      </c>
      <c r="FL31" s="106">
        <v>0.0</v>
      </c>
      <c r="FM31" s="106">
        <v>0.0</v>
      </c>
      <c r="FN31" s="106">
        <v>0.0</v>
      </c>
      <c r="FO31" s="106">
        <v>0.0</v>
      </c>
      <c r="FP31" s="106">
        <v>0.0</v>
      </c>
      <c r="FQ31" s="106">
        <v>0.0</v>
      </c>
      <c r="FR31" s="106">
        <v>0.0</v>
      </c>
      <c r="FS31" s="106">
        <v>0.0</v>
      </c>
      <c r="FT31" s="106">
        <v>0.0</v>
      </c>
      <c r="FU31" s="106">
        <v>0.0</v>
      </c>
      <c r="FV31" s="106">
        <v>0.0</v>
      </c>
      <c r="FW31" s="106">
        <v>0.0</v>
      </c>
      <c r="FX31" s="106">
        <v>0.0</v>
      </c>
      <c r="FY31" s="106">
        <v>0.0</v>
      </c>
      <c r="FZ31" s="106">
        <v>0.0</v>
      </c>
      <c r="GA31" s="106">
        <v>0.0</v>
      </c>
      <c r="GB31" s="106">
        <v>0.0</v>
      </c>
      <c r="GC31" s="106">
        <v>0.0</v>
      </c>
      <c r="GD31" s="106">
        <v>0.0</v>
      </c>
      <c r="GE31" s="106">
        <v>0.0</v>
      </c>
      <c r="GF31" s="106">
        <v>0.0</v>
      </c>
      <c r="GG31" s="106">
        <v>0.0</v>
      </c>
      <c r="GH31" s="106">
        <v>0.0</v>
      </c>
      <c r="GI31" s="106">
        <v>0.0</v>
      </c>
      <c r="GJ31" s="106">
        <v>0.0</v>
      </c>
      <c r="GK31" s="106">
        <v>0.0</v>
      </c>
      <c r="GL31" s="106">
        <v>0.0</v>
      </c>
      <c r="GM31" s="106">
        <v>0.0</v>
      </c>
      <c r="GN31" s="106">
        <v>0.0</v>
      </c>
      <c r="GO31" s="106">
        <v>0.0</v>
      </c>
      <c r="GP31" s="106">
        <v>0.0</v>
      </c>
      <c r="GQ31" s="106">
        <v>0.0</v>
      </c>
      <c r="GR31" s="106">
        <v>0.0</v>
      </c>
      <c r="GS31" s="106">
        <v>0.0</v>
      </c>
      <c r="GT31" s="106">
        <v>0.0</v>
      </c>
      <c r="GU31" s="106">
        <v>0.0</v>
      </c>
      <c r="GV31" s="106">
        <v>0.0</v>
      </c>
      <c r="GW31" s="106">
        <v>0.0</v>
      </c>
      <c r="GX31" s="106">
        <v>0.0</v>
      </c>
      <c r="GY31" s="106">
        <v>0.0</v>
      </c>
      <c r="GZ31" s="106">
        <v>0.0</v>
      </c>
      <c r="HA31" s="106">
        <v>0.0</v>
      </c>
      <c r="HB31" s="106">
        <v>0.0</v>
      </c>
      <c r="HC31" s="106">
        <v>0.0</v>
      </c>
      <c r="HD31" s="106">
        <v>0.0</v>
      </c>
      <c r="HE31" s="106">
        <v>0.0</v>
      </c>
      <c r="HF31" s="106">
        <v>0.0</v>
      </c>
      <c r="HG31" s="106">
        <v>0.0</v>
      </c>
      <c r="HH31" s="106">
        <v>0.0</v>
      </c>
      <c r="HI31" s="106">
        <v>0.0</v>
      </c>
      <c r="HJ31" s="106">
        <v>0.0</v>
      </c>
      <c r="HK31" s="106">
        <v>0.0</v>
      </c>
      <c r="HL31" s="106">
        <v>0.0</v>
      </c>
      <c r="HM31" s="106">
        <v>0.0</v>
      </c>
      <c r="HN31" s="106">
        <v>0.0</v>
      </c>
      <c r="HO31" s="106">
        <v>0.0</v>
      </c>
      <c r="HP31" s="106">
        <v>0.0</v>
      </c>
      <c r="HQ31" s="106">
        <v>0.0</v>
      </c>
      <c r="HR31" s="106">
        <v>0.0</v>
      </c>
      <c r="HS31" s="106">
        <v>0.0</v>
      </c>
      <c r="HT31" s="106">
        <v>0.0</v>
      </c>
      <c r="HU31" s="106">
        <v>0.0</v>
      </c>
      <c r="HV31" s="106">
        <v>0.0</v>
      </c>
      <c r="HW31" s="106">
        <v>0.0</v>
      </c>
      <c r="HX31" s="106">
        <v>0.0</v>
      </c>
      <c r="HY31" s="106">
        <v>0.0</v>
      </c>
      <c r="HZ31" s="106">
        <v>0.0</v>
      </c>
      <c r="IA31" s="106">
        <v>0.0</v>
      </c>
      <c r="IB31" s="106">
        <v>0.0</v>
      </c>
      <c r="IC31" s="106">
        <v>0.0</v>
      </c>
      <c r="ID31" s="106">
        <v>0.0</v>
      </c>
      <c r="IE31" s="106">
        <v>0.0</v>
      </c>
      <c r="IF31" s="106">
        <v>0.0</v>
      </c>
      <c r="IG31" s="106">
        <v>0.0</v>
      </c>
      <c r="IH31" s="106">
        <v>0.0</v>
      </c>
      <c r="II31" s="106">
        <v>0.0</v>
      </c>
      <c r="IJ31" s="106">
        <v>0.0</v>
      </c>
      <c r="IK31" s="106">
        <v>0.0</v>
      </c>
      <c r="IL31" s="106">
        <v>0.0</v>
      </c>
      <c r="IM31" s="106">
        <v>0.0</v>
      </c>
      <c r="IN31" s="106">
        <v>0.0</v>
      </c>
      <c r="IO31" s="106">
        <v>0.0</v>
      </c>
      <c r="IP31" s="106">
        <v>0.0</v>
      </c>
      <c r="IQ31" s="106">
        <v>0.0</v>
      </c>
      <c r="IR31" s="106">
        <v>0.0</v>
      </c>
      <c r="IS31" s="106">
        <v>0.0</v>
      </c>
      <c r="IT31" s="106">
        <v>0.0</v>
      </c>
      <c r="IU31" s="106">
        <v>0.0</v>
      </c>
      <c r="IV31" s="106">
        <v>0.0</v>
      </c>
      <c r="IW31" s="106">
        <v>0.0</v>
      </c>
      <c r="IX31" s="106">
        <v>0.0</v>
      </c>
      <c r="IY31" s="106">
        <v>0.0</v>
      </c>
      <c r="IZ31" s="106">
        <v>0.0</v>
      </c>
      <c r="JA31" s="106">
        <v>0.0</v>
      </c>
      <c r="JB31" s="106">
        <v>0.0</v>
      </c>
      <c r="JC31" s="106">
        <v>0.0</v>
      </c>
      <c r="JD31" s="106">
        <v>0.0</v>
      </c>
      <c r="JE31" s="106">
        <v>0.0</v>
      </c>
      <c r="JF31" s="106">
        <v>0.0</v>
      </c>
      <c r="JG31" s="106">
        <v>0.0</v>
      </c>
      <c r="JH31" s="106">
        <v>0.0</v>
      </c>
      <c r="JI31" s="106">
        <v>0.0</v>
      </c>
      <c r="JJ31" s="106">
        <v>0.0</v>
      </c>
      <c r="JK31" s="106">
        <v>0.0</v>
      </c>
    </row>
    <row r="32">
      <c r="A32" s="91">
        <v>2022.0</v>
      </c>
      <c r="B32" s="106">
        <v>0.0</v>
      </c>
      <c r="C32" s="106">
        <v>0.0</v>
      </c>
      <c r="D32" s="106">
        <v>0.0</v>
      </c>
      <c r="E32" s="106">
        <v>0.0</v>
      </c>
      <c r="F32" s="106">
        <v>0.0</v>
      </c>
      <c r="G32" s="106">
        <v>0.0</v>
      </c>
      <c r="H32" s="106">
        <v>0.0</v>
      </c>
      <c r="I32" s="106">
        <v>0.0</v>
      </c>
      <c r="J32" s="106">
        <v>0.0</v>
      </c>
      <c r="K32" s="106">
        <v>0.0</v>
      </c>
      <c r="L32" s="106">
        <v>0.0</v>
      </c>
      <c r="M32" s="106">
        <v>0.0</v>
      </c>
      <c r="N32" s="106">
        <v>0.0</v>
      </c>
      <c r="O32" s="106">
        <v>0.0</v>
      </c>
      <c r="P32" s="106">
        <v>0.0</v>
      </c>
      <c r="Q32" s="106">
        <v>0.0</v>
      </c>
      <c r="R32" s="106">
        <v>0.0</v>
      </c>
      <c r="S32" s="106">
        <v>0.0</v>
      </c>
      <c r="T32" s="106">
        <v>0.0</v>
      </c>
      <c r="U32" s="106">
        <v>0.0</v>
      </c>
      <c r="V32" s="106">
        <v>0.0</v>
      </c>
      <c r="W32" s="106">
        <v>0.0</v>
      </c>
      <c r="X32" s="106">
        <v>0.0</v>
      </c>
      <c r="Y32" s="106">
        <v>0.0</v>
      </c>
      <c r="Z32" s="106">
        <v>0.0</v>
      </c>
      <c r="AA32" s="106">
        <v>0.0</v>
      </c>
      <c r="AB32" s="106">
        <v>0.0</v>
      </c>
      <c r="AC32" s="106">
        <v>0.0</v>
      </c>
      <c r="AD32" s="106">
        <v>0.0</v>
      </c>
      <c r="AE32" s="106">
        <v>0.0</v>
      </c>
      <c r="AF32" s="106">
        <v>0.0</v>
      </c>
      <c r="AG32" s="106">
        <v>0.0</v>
      </c>
      <c r="AH32" s="106">
        <v>0.0</v>
      </c>
      <c r="AI32" s="106">
        <v>0.0</v>
      </c>
      <c r="AJ32" s="106">
        <v>0.0</v>
      </c>
      <c r="AK32" s="106">
        <v>0.0</v>
      </c>
      <c r="AL32" s="106">
        <v>0.0</v>
      </c>
      <c r="AM32" s="106">
        <v>0.0</v>
      </c>
      <c r="AN32" s="106">
        <v>0.0</v>
      </c>
      <c r="AO32" s="106">
        <v>0.0</v>
      </c>
      <c r="AP32" s="106">
        <v>0.0</v>
      </c>
      <c r="AQ32" s="106">
        <v>0.0</v>
      </c>
      <c r="AR32" s="106">
        <v>0.0</v>
      </c>
      <c r="AS32" s="106">
        <v>0.0</v>
      </c>
      <c r="AT32" s="106">
        <v>0.0</v>
      </c>
      <c r="AU32" s="106">
        <v>0.0</v>
      </c>
      <c r="AV32" s="106">
        <v>0.0</v>
      </c>
      <c r="AW32" s="106">
        <v>0.0</v>
      </c>
      <c r="AX32" s="106">
        <v>0.0</v>
      </c>
      <c r="AY32" s="106">
        <v>0.0</v>
      </c>
      <c r="AZ32" s="106">
        <v>0.0</v>
      </c>
      <c r="BA32" s="106">
        <v>0.0</v>
      </c>
      <c r="BB32" s="106">
        <v>0.0</v>
      </c>
      <c r="BC32" s="106">
        <v>0.0</v>
      </c>
      <c r="BD32" s="106">
        <v>0.0</v>
      </c>
      <c r="BE32" s="106">
        <v>0.0</v>
      </c>
      <c r="BF32" s="106">
        <v>0.0</v>
      </c>
      <c r="BG32" s="106">
        <v>0.0</v>
      </c>
      <c r="BH32" s="106">
        <v>0.0</v>
      </c>
      <c r="BI32" s="106">
        <v>0.0</v>
      </c>
      <c r="BJ32" s="106">
        <v>0.0</v>
      </c>
      <c r="BK32" s="106">
        <v>0.0</v>
      </c>
      <c r="BL32" s="106">
        <v>0.0</v>
      </c>
      <c r="BM32" s="106">
        <v>0.0</v>
      </c>
      <c r="BN32" s="106">
        <v>0.0</v>
      </c>
      <c r="BO32" s="106">
        <v>0.0</v>
      </c>
      <c r="BP32" s="106">
        <v>0.0</v>
      </c>
      <c r="BQ32" s="106">
        <v>0.0</v>
      </c>
      <c r="BR32" s="106">
        <v>0.0</v>
      </c>
      <c r="BS32" s="106">
        <v>0.0</v>
      </c>
      <c r="BT32" s="106">
        <v>0.0</v>
      </c>
      <c r="BU32" s="106">
        <v>0.0</v>
      </c>
      <c r="BV32" s="106">
        <v>0.0</v>
      </c>
      <c r="BW32" s="106">
        <v>0.0</v>
      </c>
      <c r="BX32" s="106">
        <v>0.0</v>
      </c>
      <c r="BY32" s="106">
        <v>0.0</v>
      </c>
      <c r="BZ32" s="106">
        <v>0.0</v>
      </c>
      <c r="CA32" s="106">
        <v>0.0</v>
      </c>
      <c r="CB32" s="106">
        <v>0.0</v>
      </c>
      <c r="CC32" s="106">
        <v>0.0</v>
      </c>
      <c r="CD32" s="106">
        <v>0.0</v>
      </c>
      <c r="CE32" s="106">
        <v>0.0</v>
      </c>
      <c r="CF32" s="106">
        <v>0.0</v>
      </c>
      <c r="CG32" s="106">
        <v>0.0</v>
      </c>
      <c r="CH32" s="106">
        <v>0.0</v>
      </c>
      <c r="CI32" s="106">
        <v>0.0</v>
      </c>
      <c r="CJ32" s="106">
        <v>0.0</v>
      </c>
      <c r="CK32" s="106">
        <v>0.0</v>
      </c>
      <c r="CL32" s="106">
        <v>0.0</v>
      </c>
      <c r="CM32" s="106">
        <v>0.0</v>
      </c>
      <c r="CN32" s="106">
        <v>0.0</v>
      </c>
      <c r="CO32" s="106">
        <v>0.0</v>
      </c>
      <c r="CP32" s="106">
        <v>0.0</v>
      </c>
      <c r="CQ32" s="106">
        <v>0.0</v>
      </c>
      <c r="CR32" s="106">
        <v>0.0</v>
      </c>
      <c r="CS32" s="106">
        <v>0.0</v>
      </c>
      <c r="CT32" s="106">
        <v>0.0</v>
      </c>
      <c r="CU32" s="106">
        <v>0.0</v>
      </c>
      <c r="CV32" s="106">
        <v>0.0</v>
      </c>
      <c r="CW32" s="106">
        <v>0.0</v>
      </c>
      <c r="CX32" s="106">
        <v>0.0</v>
      </c>
      <c r="CY32" s="106">
        <v>0.0</v>
      </c>
      <c r="CZ32" s="106">
        <v>0.0</v>
      </c>
      <c r="DA32" s="106">
        <v>0.0</v>
      </c>
      <c r="DB32" s="106">
        <v>0.0</v>
      </c>
      <c r="DC32" s="106">
        <v>0.0</v>
      </c>
      <c r="DD32" s="106">
        <v>0.0</v>
      </c>
      <c r="DE32" s="106">
        <v>0.0</v>
      </c>
      <c r="DF32" s="106">
        <v>0.0</v>
      </c>
      <c r="DG32" s="106">
        <v>0.0</v>
      </c>
      <c r="DH32" s="106">
        <v>0.0</v>
      </c>
      <c r="DI32" s="106">
        <v>0.0</v>
      </c>
      <c r="DJ32" s="106">
        <v>0.0</v>
      </c>
      <c r="DK32" s="106">
        <v>0.0</v>
      </c>
      <c r="DL32" s="106">
        <v>0.0</v>
      </c>
      <c r="DM32" s="106">
        <v>0.0</v>
      </c>
      <c r="DN32" s="106">
        <v>0.0</v>
      </c>
      <c r="DO32" s="106">
        <v>0.0</v>
      </c>
      <c r="DP32" s="106">
        <v>0.0</v>
      </c>
      <c r="DQ32" s="106">
        <v>0.0</v>
      </c>
      <c r="DR32" s="106">
        <v>0.0</v>
      </c>
      <c r="DS32" s="106">
        <v>0.0</v>
      </c>
      <c r="DT32" s="106">
        <v>0.0</v>
      </c>
      <c r="DU32" s="106">
        <v>0.0</v>
      </c>
      <c r="DV32" s="106">
        <v>0.0</v>
      </c>
      <c r="DW32" s="106">
        <v>0.0</v>
      </c>
      <c r="DX32" s="106">
        <v>0.0</v>
      </c>
      <c r="DY32" s="106">
        <v>0.0</v>
      </c>
      <c r="DZ32" s="106">
        <v>0.0</v>
      </c>
      <c r="EA32" s="106">
        <v>0.0</v>
      </c>
      <c r="EB32" s="106">
        <v>0.0</v>
      </c>
      <c r="EC32" s="106">
        <v>0.0</v>
      </c>
      <c r="ED32" s="106">
        <v>0.0</v>
      </c>
      <c r="EE32" s="106">
        <v>0.0</v>
      </c>
      <c r="EF32" s="106">
        <v>0.0</v>
      </c>
      <c r="EG32" s="106">
        <v>0.0</v>
      </c>
      <c r="EH32" s="106">
        <v>0.0</v>
      </c>
      <c r="EI32" s="106">
        <v>0.0</v>
      </c>
      <c r="EJ32" s="106">
        <v>0.0</v>
      </c>
      <c r="EK32" s="106">
        <v>0.0</v>
      </c>
      <c r="EL32" s="106">
        <v>0.0</v>
      </c>
      <c r="EM32" s="106">
        <v>0.0</v>
      </c>
      <c r="EN32" s="106">
        <v>0.0</v>
      </c>
      <c r="EO32" s="106">
        <v>0.0</v>
      </c>
      <c r="EP32" s="106">
        <v>0.0</v>
      </c>
      <c r="EQ32" s="106">
        <v>0.0</v>
      </c>
      <c r="ER32" s="106">
        <v>0.0</v>
      </c>
      <c r="ES32" s="106">
        <v>0.0</v>
      </c>
      <c r="ET32" s="106">
        <v>0.0</v>
      </c>
      <c r="EU32" s="106">
        <v>0.0</v>
      </c>
      <c r="EV32" s="106">
        <v>0.0</v>
      </c>
      <c r="EW32" s="106">
        <v>0.0</v>
      </c>
      <c r="EX32" s="106">
        <v>0.0</v>
      </c>
      <c r="EY32" s="106">
        <v>0.0</v>
      </c>
      <c r="EZ32" s="106">
        <v>0.0</v>
      </c>
      <c r="FA32" s="106">
        <v>0.0</v>
      </c>
      <c r="FB32" s="106">
        <v>0.0</v>
      </c>
      <c r="FC32" s="106">
        <v>0.0</v>
      </c>
      <c r="FD32" s="106">
        <v>0.0</v>
      </c>
      <c r="FE32" s="106">
        <v>0.0</v>
      </c>
      <c r="FF32" s="106">
        <v>0.0</v>
      </c>
      <c r="FG32" s="106">
        <v>0.0</v>
      </c>
      <c r="FH32" s="106">
        <v>0.0</v>
      </c>
      <c r="FI32" s="106">
        <v>0.0</v>
      </c>
      <c r="FJ32" s="106">
        <v>0.0</v>
      </c>
      <c r="FK32" s="106">
        <v>0.0</v>
      </c>
      <c r="FL32" s="106">
        <v>0.0</v>
      </c>
      <c r="FM32" s="106">
        <v>0.0</v>
      </c>
      <c r="FN32" s="106">
        <v>0.0</v>
      </c>
      <c r="FO32" s="106">
        <v>0.0</v>
      </c>
      <c r="FP32" s="106">
        <v>0.0</v>
      </c>
      <c r="FQ32" s="106">
        <v>0.0</v>
      </c>
      <c r="FR32" s="106">
        <v>0.0</v>
      </c>
      <c r="FS32" s="106">
        <v>0.0</v>
      </c>
      <c r="FT32" s="106">
        <v>0.0</v>
      </c>
      <c r="FU32" s="106">
        <v>0.0</v>
      </c>
      <c r="FV32" s="106">
        <v>0.0</v>
      </c>
      <c r="FW32" s="106">
        <v>0.0</v>
      </c>
      <c r="FX32" s="106">
        <v>0.0</v>
      </c>
      <c r="FY32" s="106">
        <v>0.0</v>
      </c>
      <c r="FZ32" s="106">
        <v>0.0</v>
      </c>
      <c r="GA32" s="106">
        <v>0.0</v>
      </c>
      <c r="GB32" s="106">
        <v>0.0</v>
      </c>
      <c r="GC32" s="106">
        <v>0.0</v>
      </c>
      <c r="GD32" s="106">
        <v>0.0</v>
      </c>
      <c r="GE32" s="106">
        <v>0.0</v>
      </c>
      <c r="GF32" s="106">
        <v>0.0</v>
      </c>
      <c r="GG32" s="106">
        <v>0.0</v>
      </c>
      <c r="GH32" s="106">
        <v>0.0</v>
      </c>
      <c r="GI32" s="106">
        <v>0.0</v>
      </c>
      <c r="GJ32" s="106">
        <v>0.0</v>
      </c>
      <c r="GK32" s="106">
        <v>0.0</v>
      </c>
      <c r="GL32" s="106">
        <v>0.0</v>
      </c>
      <c r="GM32" s="106">
        <v>0.0</v>
      </c>
      <c r="GN32" s="106">
        <v>0.0</v>
      </c>
      <c r="GO32" s="106">
        <v>0.0</v>
      </c>
      <c r="GP32" s="106">
        <v>0.0</v>
      </c>
      <c r="GQ32" s="106">
        <v>0.0</v>
      </c>
      <c r="GR32" s="106">
        <v>0.0</v>
      </c>
      <c r="GS32" s="106">
        <v>0.0</v>
      </c>
      <c r="GT32" s="106">
        <v>0.0</v>
      </c>
      <c r="GU32" s="106">
        <v>0.0</v>
      </c>
      <c r="GV32" s="106">
        <v>0.0</v>
      </c>
      <c r="GW32" s="106">
        <v>0.0</v>
      </c>
      <c r="GX32" s="106">
        <v>0.0</v>
      </c>
      <c r="GY32" s="106">
        <v>0.0</v>
      </c>
      <c r="GZ32" s="106">
        <v>0.0</v>
      </c>
      <c r="HA32" s="106">
        <v>0.0</v>
      </c>
      <c r="HB32" s="106">
        <v>0.0</v>
      </c>
      <c r="HC32" s="106">
        <v>0.0</v>
      </c>
      <c r="HD32" s="106">
        <v>0.0</v>
      </c>
      <c r="HE32" s="106">
        <v>0.0</v>
      </c>
      <c r="HF32" s="106">
        <v>0.0</v>
      </c>
      <c r="HG32" s="106">
        <v>0.0</v>
      </c>
      <c r="HH32" s="106">
        <v>0.0</v>
      </c>
      <c r="HI32" s="106">
        <v>0.0</v>
      </c>
      <c r="HJ32" s="106">
        <v>0.0</v>
      </c>
      <c r="HK32" s="106">
        <v>0.0</v>
      </c>
      <c r="HL32" s="106">
        <v>0.0</v>
      </c>
      <c r="HM32" s="106">
        <v>0.0</v>
      </c>
      <c r="HN32" s="106">
        <v>0.0</v>
      </c>
      <c r="HO32" s="106">
        <v>0.0</v>
      </c>
      <c r="HP32" s="106">
        <v>0.0</v>
      </c>
      <c r="HQ32" s="106">
        <v>0.0</v>
      </c>
      <c r="HR32" s="106">
        <v>0.0</v>
      </c>
      <c r="HS32" s="106">
        <v>0.0</v>
      </c>
      <c r="HT32" s="106">
        <v>0.0</v>
      </c>
      <c r="HU32" s="106">
        <v>0.0</v>
      </c>
      <c r="HV32" s="106">
        <v>0.0</v>
      </c>
      <c r="HW32" s="106">
        <v>0.0</v>
      </c>
      <c r="HX32" s="106">
        <v>0.0</v>
      </c>
      <c r="HY32" s="106">
        <v>0.0</v>
      </c>
      <c r="HZ32" s="106">
        <v>0.0</v>
      </c>
      <c r="IA32" s="106">
        <v>0.0</v>
      </c>
      <c r="IB32" s="106">
        <v>0.0</v>
      </c>
      <c r="IC32" s="106">
        <v>0.0</v>
      </c>
      <c r="ID32" s="106">
        <v>0.0</v>
      </c>
      <c r="IE32" s="106">
        <v>0.0</v>
      </c>
      <c r="IF32" s="106">
        <v>0.0</v>
      </c>
      <c r="IG32" s="106">
        <v>0.0</v>
      </c>
      <c r="IH32" s="106">
        <v>0.0</v>
      </c>
      <c r="II32" s="106">
        <v>0.0</v>
      </c>
      <c r="IJ32" s="106">
        <v>0.0</v>
      </c>
      <c r="IK32" s="106">
        <v>0.0</v>
      </c>
      <c r="IL32" s="106">
        <v>0.0</v>
      </c>
      <c r="IM32" s="106">
        <v>0.0</v>
      </c>
      <c r="IN32" s="106">
        <v>0.0</v>
      </c>
      <c r="IO32" s="106">
        <v>0.0</v>
      </c>
      <c r="IP32" s="106">
        <v>0.0</v>
      </c>
      <c r="IQ32" s="106">
        <v>0.0</v>
      </c>
      <c r="IR32" s="106">
        <v>0.0</v>
      </c>
      <c r="IS32" s="106">
        <v>0.0</v>
      </c>
      <c r="IT32" s="106">
        <v>0.0</v>
      </c>
      <c r="IU32" s="106">
        <v>0.0</v>
      </c>
      <c r="IV32" s="106">
        <v>0.0</v>
      </c>
      <c r="IW32" s="106">
        <v>0.0</v>
      </c>
      <c r="IX32" s="106">
        <v>0.0</v>
      </c>
      <c r="IY32" s="106">
        <v>0.0</v>
      </c>
      <c r="IZ32" s="106">
        <v>0.0</v>
      </c>
      <c r="JA32" s="106">
        <v>0.0</v>
      </c>
      <c r="JB32" s="106">
        <v>0.0</v>
      </c>
      <c r="JC32" s="106">
        <v>0.0</v>
      </c>
      <c r="JD32" s="106">
        <v>0.0</v>
      </c>
      <c r="JE32" s="106">
        <v>0.0</v>
      </c>
      <c r="JF32" s="106">
        <v>0.0</v>
      </c>
      <c r="JG32" s="106">
        <v>0.0</v>
      </c>
      <c r="JH32" s="106">
        <v>0.0</v>
      </c>
      <c r="JI32" s="106">
        <v>0.0</v>
      </c>
      <c r="JJ32" s="106">
        <v>0.0</v>
      </c>
      <c r="JK32" s="106">
        <v>0.0</v>
      </c>
    </row>
    <row r="33">
      <c r="A33" s="91">
        <v>2023.0</v>
      </c>
      <c r="B33" s="106">
        <v>0.9967421999796587</v>
      </c>
      <c r="C33" s="106">
        <v>2.628200675217024</v>
      </c>
      <c r="D33" s="106">
        <v>7.860963638051952</v>
      </c>
      <c r="E33" s="106">
        <v>4.961371919190301</v>
      </c>
      <c r="F33" s="106">
        <v>13.082099893317288</v>
      </c>
      <c r="G33" s="106">
        <v>39.128637527740786</v>
      </c>
      <c r="H33" s="106">
        <v>14.192680139080736</v>
      </c>
      <c r="I33" s="106">
        <v>37.42312859376524</v>
      </c>
      <c r="J33" s="106">
        <v>111.93279716870889</v>
      </c>
      <c r="K33" s="106">
        <v>1.0016912675068665</v>
      </c>
      <c r="L33" s="106">
        <v>2.64125033100261</v>
      </c>
      <c r="M33" s="106">
        <v>7.899995235063133</v>
      </c>
      <c r="N33" s="106">
        <v>4.986006337855595</v>
      </c>
      <c r="O33" s="106">
        <v>13.147055702122243</v>
      </c>
      <c r="P33" s="106">
        <v>39.32292073294308</v>
      </c>
      <c r="Q33" s="106">
        <v>14.263150249006658</v>
      </c>
      <c r="R33" s="106">
        <v>37.60894353216528</v>
      </c>
      <c r="S33" s="106">
        <v>112.48857073955651</v>
      </c>
      <c r="T33" s="106">
        <v>1.007630148539516</v>
      </c>
      <c r="U33" s="106">
        <v>2.656909917945313</v>
      </c>
      <c r="V33" s="106">
        <v>7.9468331514765485</v>
      </c>
      <c r="W33" s="106">
        <v>5.015567640253948</v>
      </c>
      <c r="X33" s="106">
        <v>13.225002672688182</v>
      </c>
      <c r="Y33" s="106">
        <v>39.55606057918582</v>
      </c>
      <c r="Z33" s="106">
        <v>14.347714380917767</v>
      </c>
      <c r="AA33" s="106">
        <v>37.8319214582453</v>
      </c>
      <c r="AB33" s="106">
        <v>113.15549902457363</v>
      </c>
      <c r="AC33" s="106">
        <v>5.370956684888626</v>
      </c>
      <c r="AD33" s="106">
        <v>5.802829836684101</v>
      </c>
      <c r="AE33" s="106">
        <v>8.431691529793031</v>
      </c>
      <c r="AF33" s="106">
        <v>18.080719947734696</v>
      </c>
      <c r="AG33" s="106">
        <v>19.534572206966132</v>
      </c>
      <c r="AH33" s="106">
        <v>28.384338616023648</v>
      </c>
      <c r="AI33" s="106">
        <v>28.128507435990457</v>
      </c>
      <c r="AJ33" s="106">
        <v>30.390292044282376</v>
      </c>
      <c r="AK33" s="106">
        <v>44.15803585998928</v>
      </c>
      <c r="AL33" s="106">
        <v>5.424425311881948</v>
      </c>
      <c r="AM33" s="106">
        <v>5.860597821467211</v>
      </c>
      <c r="AN33" s="106">
        <v>8.515630201389042</v>
      </c>
      <c r="AO33" s="106">
        <v>18.260716050361275</v>
      </c>
      <c r="AP33" s="106">
        <v>19.729041612714102</v>
      </c>
      <c r="AQ33" s="106">
        <v>28.666908687419365</v>
      </c>
      <c r="AR33" s="106">
        <v>28.408530672112512</v>
      </c>
      <c r="AS33" s="106">
        <v>30.692831663360977</v>
      </c>
      <c r="AT33" s="106">
        <v>44.59763529947061</v>
      </c>
      <c r="AU33" s="106">
        <v>5.4889372362780495</v>
      </c>
      <c r="AV33" s="106">
        <v>5.930297083939549</v>
      </c>
      <c r="AW33" s="106">
        <v>8.616905389109636</v>
      </c>
      <c r="AX33" s="106">
        <v>18.4778881682406</v>
      </c>
      <c r="AY33" s="106">
        <v>19.963676319203483</v>
      </c>
      <c r="AZ33" s="106">
        <v>29.007840185150908</v>
      </c>
      <c r="BA33" s="106">
        <v>28.746389316586654</v>
      </c>
      <c r="BB33" s="106">
        <v>31.057857177018953</v>
      </c>
      <c r="BC33" s="106">
        <v>45.12802867964718</v>
      </c>
      <c r="BD33" s="106">
        <v>0.15234120573989227</v>
      </c>
      <c r="BE33" s="106">
        <v>0.1645908067944528</v>
      </c>
      <c r="BF33" s="106">
        <v>0.239155541449343</v>
      </c>
      <c r="BG33" s="106">
        <v>0.5540531247892022</v>
      </c>
      <c r="BH33" s="106">
        <v>0.5986039717431665</v>
      </c>
      <c r="BI33" s="106">
        <v>0.8697901162532556</v>
      </c>
      <c r="BJ33" s="106">
        <v>0.6749097007162189</v>
      </c>
      <c r="BK33" s="106">
        <v>0.7291785017374095</v>
      </c>
      <c r="BL33" s="106">
        <v>1.0595189536558507</v>
      </c>
      <c r="BM33" s="106">
        <v>0.15825682208704048</v>
      </c>
      <c r="BN33" s="106">
        <v>0.17098209182160423</v>
      </c>
      <c r="BO33" s="106">
        <v>0.2484422766017768</v>
      </c>
      <c r="BP33" s="106">
        <v>0.5755677616615641</v>
      </c>
      <c r="BQ33" s="106">
        <v>0.621848578634081</v>
      </c>
      <c r="BR33" s="106">
        <v>0.9035652502053978</v>
      </c>
      <c r="BS33" s="106">
        <v>0.7011173629111906</v>
      </c>
      <c r="BT33" s="106">
        <v>0.7574934953329818</v>
      </c>
      <c r="BU33" s="106">
        <v>1.1006615165751794</v>
      </c>
      <c r="BV33" s="106">
        <v>0.16428511684080105</v>
      </c>
      <c r="BW33" s="106">
        <v>0.1774951156111776</v>
      </c>
      <c r="BX33" s="106">
        <v>0.25790590194759033</v>
      </c>
      <c r="BY33" s="106">
        <v>0.5974922011410184</v>
      </c>
      <c r="BZ33" s="106">
        <v>0.6455359399419651</v>
      </c>
      <c r="CA33" s="106">
        <v>0.9379837200423423</v>
      </c>
      <c r="CB33" s="106">
        <v>0.7278242186717805</v>
      </c>
      <c r="CC33" s="106">
        <v>0.7863478221398987</v>
      </c>
      <c r="CD33" s="106">
        <v>1.142587747359638</v>
      </c>
      <c r="CE33" s="106">
        <v>0.0</v>
      </c>
      <c r="CF33" s="106">
        <v>0.0</v>
      </c>
      <c r="CG33" s="106">
        <v>0.0</v>
      </c>
      <c r="CH33" s="106">
        <v>0.0</v>
      </c>
      <c r="CI33" s="106">
        <v>0.0</v>
      </c>
      <c r="CJ33" s="106">
        <v>0.0</v>
      </c>
      <c r="CK33" s="106">
        <v>0.0</v>
      </c>
      <c r="CL33" s="106">
        <v>0.0</v>
      </c>
      <c r="CM33" s="106">
        <v>0.0</v>
      </c>
      <c r="CN33" s="106">
        <v>0.0</v>
      </c>
      <c r="CO33" s="106">
        <v>0.0</v>
      </c>
      <c r="CP33" s="106">
        <v>0.0</v>
      </c>
      <c r="CQ33" s="106">
        <v>0.0</v>
      </c>
      <c r="CR33" s="106">
        <v>0.0</v>
      </c>
      <c r="CS33" s="106">
        <v>0.0</v>
      </c>
      <c r="CT33" s="106">
        <v>0.0</v>
      </c>
      <c r="CU33" s="106">
        <v>0.0</v>
      </c>
      <c r="CV33" s="106">
        <v>0.0</v>
      </c>
      <c r="CW33" s="106">
        <v>0.0</v>
      </c>
      <c r="CX33" s="106">
        <v>0.0</v>
      </c>
      <c r="CY33" s="106">
        <v>0.0</v>
      </c>
      <c r="CZ33" s="106">
        <v>0.0</v>
      </c>
      <c r="DA33" s="106">
        <v>0.0</v>
      </c>
      <c r="DB33" s="106">
        <v>0.0</v>
      </c>
      <c r="DC33" s="106">
        <v>0.0</v>
      </c>
      <c r="DD33" s="106">
        <v>0.0</v>
      </c>
      <c r="DE33" s="106">
        <v>0.0</v>
      </c>
      <c r="DF33" s="106">
        <v>6.520040090608178</v>
      </c>
      <c r="DG33" s="106">
        <v>8.595621318695576</v>
      </c>
      <c r="DH33" s="106">
        <v>16.531810709294327</v>
      </c>
      <c r="DI33" s="106">
        <v>23.5961449917142</v>
      </c>
      <c r="DJ33" s="106">
        <v>33.21527607202659</v>
      </c>
      <c r="DK33" s="106">
        <v>68.38276626001769</v>
      </c>
      <c r="DL33" s="106">
        <v>42.99609727578741</v>
      </c>
      <c r="DM33" s="106">
        <v>68.54259913978503</v>
      </c>
      <c r="DN33" s="106">
        <v>157.150351982354</v>
      </c>
      <c r="DO33" s="106">
        <v>6.5843734014758555</v>
      </c>
      <c r="DP33" s="106">
        <v>8.672830244291426</v>
      </c>
      <c r="DQ33" s="106">
        <v>16.66406771305395</v>
      </c>
      <c r="DR33" s="106">
        <v>23.822290149878434</v>
      </c>
      <c r="DS33" s="106">
        <v>33.49794589347042</v>
      </c>
      <c r="DT33" s="106">
        <v>68.89339467056784</v>
      </c>
      <c r="DU33" s="106">
        <v>43.37279828403036</v>
      </c>
      <c r="DV33" s="106">
        <v>69.05926869085924</v>
      </c>
      <c r="DW33" s="106">
        <v>158.18686755560228</v>
      </c>
      <c r="DX33" s="106">
        <v>6.660852501658367</v>
      </c>
      <c r="DY33" s="106">
        <v>8.76470211749604</v>
      </c>
      <c r="DZ33" s="106">
        <v>16.821644442533778</v>
      </c>
      <c r="EA33" s="106">
        <v>24.090948009635568</v>
      </c>
      <c r="EB33" s="106">
        <v>33.83421493183363</v>
      </c>
      <c r="EC33" s="106">
        <v>69.50188448437906</v>
      </c>
      <c r="ED33" s="106">
        <v>43.8219279161762</v>
      </c>
      <c r="EE33" s="106">
        <v>69.67612645740415</v>
      </c>
      <c r="EF33" s="106">
        <v>159.42611545158044</v>
      </c>
      <c r="EG33" s="106">
        <v>0.5487495834386128</v>
      </c>
      <c r="EH33" s="106">
        <v>1.4469378599078633</v>
      </c>
      <c r="EI33" s="106">
        <v>4.327799627521664</v>
      </c>
      <c r="EJ33" s="106">
        <v>2.7314492894905724</v>
      </c>
      <c r="EK33" s="106">
        <v>7.202260391008515</v>
      </c>
      <c r="EL33" s="106">
        <v>21.542003081946792</v>
      </c>
      <c r="EM33" s="106">
        <v>7.813682729954616</v>
      </c>
      <c r="EN33" s="106">
        <v>20.603046833190582</v>
      </c>
      <c r="EO33" s="106">
        <v>61.62383394693358</v>
      </c>
      <c r="EP33" s="106">
        <v>0.55147425862947</v>
      </c>
      <c r="EQ33" s="106">
        <v>1.454122258417833</v>
      </c>
      <c r="ER33" s="106">
        <v>4.349288205612637</v>
      </c>
      <c r="ES33" s="106">
        <v>2.7450115997660975</v>
      </c>
      <c r="ET33" s="106">
        <v>7.238021366137653</v>
      </c>
      <c r="EU33" s="106">
        <v>21.64896436835169</v>
      </c>
      <c r="EV33" s="106">
        <v>7.852479565753796</v>
      </c>
      <c r="EW33" s="106">
        <v>20.705345973375245</v>
      </c>
      <c r="EX33" s="106">
        <v>61.929811275369204</v>
      </c>
      <c r="EY33" s="106">
        <v>0.55147425862947</v>
      </c>
      <c r="EZ33" s="106">
        <v>1.454122258417833</v>
      </c>
      <c r="FA33" s="106">
        <v>4.349288205612637</v>
      </c>
      <c r="FB33" s="106">
        <v>2.7450115997660975</v>
      </c>
      <c r="FC33" s="106">
        <v>7.238021366137653</v>
      </c>
      <c r="FD33" s="106">
        <v>21.64896436835169</v>
      </c>
      <c r="FE33" s="106">
        <v>7.852479565753796</v>
      </c>
      <c r="FF33" s="106">
        <v>20.705345973375245</v>
      </c>
      <c r="FG33" s="106">
        <v>61.929811275369204</v>
      </c>
      <c r="FH33" s="106">
        <v>0.41526591914038147</v>
      </c>
      <c r="FI33" s="106">
        <v>0.44865702836995075</v>
      </c>
      <c r="FJ33" s="106">
        <v>0.6519125620355434</v>
      </c>
      <c r="FK33" s="106">
        <v>1.5002139733959687</v>
      </c>
      <c r="FL33" s="106">
        <v>1.6208446496553814</v>
      </c>
      <c r="FM33" s="106">
        <v>2.3551374912311807</v>
      </c>
      <c r="FN33" s="106">
        <v>4.253188728819591</v>
      </c>
      <c r="FO33" s="106">
        <v>4.5951832987375205</v>
      </c>
      <c r="FP33" s="106">
        <v>6.676943696138371</v>
      </c>
      <c r="FQ33" s="106">
        <v>0.4193999496001742</v>
      </c>
      <c r="FR33" s="106">
        <v>0.4531234720047208</v>
      </c>
      <c r="FS33" s="106">
        <v>0.6584024430114619</v>
      </c>
      <c r="FT33" s="106">
        <v>1.5151488138833937</v>
      </c>
      <c r="FU33" s="106">
        <v>1.636980385441593</v>
      </c>
      <c r="FV33" s="106">
        <v>2.378583215228719</v>
      </c>
      <c r="FW33" s="106">
        <v>4.295529819060236</v>
      </c>
      <c r="FX33" s="106">
        <v>4.6409289928812525</v>
      </c>
      <c r="FY33" s="106">
        <v>6.743413606973569</v>
      </c>
      <c r="FZ33" s="106">
        <v>0.4243878139885123</v>
      </c>
      <c r="GA33" s="106">
        <v>0.45851240548381883</v>
      </c>
      <c r="GB33" s="106">
        <v>0.6662327303107864</v>
      </c>
      <c r="GC33" s="106">
        <v>1.5331682648132432</v>
      </c>
      <c r="GD33" s="106">
        <v>1.656448762051404</v>
      </c>
      <c r="GE33" s="106">
        <v>2.406871369591275</v>
      </c>
      <c r="GF33" s="106">
        <v>4.346615948741369</v>
      </c>
      <c r="GG33" s="106">
        <v>4.696122906172052</v>
      </c>
      <c r="GH33" s="106">
        <v>6.823612072944111</v>
      </c>
      <c r="GI33" s="106">
        <v>1.4237336891948398</v>
      </c>
      <c r="GJ33" s="106">
        <v>1.538214663766826</v>
      </c>
      <c r="GK33" s="106">
        <v>2.23507356178093</v>
      </c>
      <c r="GL33" s="106">
        <v>5.178008770082205</v>
      </c>
      <c r="GM33" s="106">
        <v>5.594367176742188</v>
      </c>
      <c r="GN33" s="106">
        <v>8.128788826529421</v>
      </c>
      <c r="GO33" s="106">
        <v>6.30749686801558</v>
      </c>
      <c r="GP33" s="106">
        <v>6.814676261212726</v>
      </c>
      <c r="GQ33" s="106">
        <v>9.901935732580919</v>
      </c>
      <c r="GR33" s="106">
        <v>1.4790192059720062</v>
      </c>
      <c r="GS33" s="106">
        <v>1.5979456325891326</v>
      </c>
      <c r="GT33" s="106">
        <v>2.3218645100009736</v>
      </c>
      <c r="GU33" s="106">
        <v>5.37907789761868</v>
      </c>
      <c r="GV33" s="106">
        <v>5.811604067850891</v>
      </c>
      <c r="GW33" s="106">
        <v>8.44444075951226</v>
      </c>
      <c r="GX33" s="106">
        <v>6.55242555556796</v>
      </c>
      <c r="GY33" s="106">
        <v>7.079299414847095</v>
      </c>
      <c r="GZ33" s="106">
        <v>10.286441373084246</v>
      </c>
      <c r="HA33" s="106">
        <v>1.535357780211595</v>
      </c>
      <c r="HB33" s="106">
        <v>1.6588143341509118</v>
      </c>
      <c r="HC33" s="106">
        <v>2.4103086191394945</v>
      </c>
      <c r="HD33" s="106">
        <v>5.583976913298709</v>
      </c>
      <c r="HE33" s="106">
        <v>6.032978804504521</v>
      </c>
      <c r="HF33" s="106">
        <v>8.7661051102662</v>
      </c>
      <c r="HG33" s="106">
        <v>6.80201955145467</v>
      </c>
      <c r="HH33" s="106">
        <v>7.348963009503072</v>
      </c>
      <c r="HI33" s="106">
        <v>10.678270930549543</v>
      </c>
      <c r="HJ33" s="106">
        <v>0.0</v>
      </c>
      <c r="HK33" s="106">
        <v>0.0</v>
      </c>
      <c r="HL33" s="106">
        <v>0.0</v>
      </c>
      <c r="HM33" s="106">
        <v>0.0</v>
      </c>
      <c r="HN33" s="106">
        <v>0.0</v>
      </c>
      <c r="HO33" s="106">
        <v>0.0</v>
      </c>
      <c r="HP33" s="106">
        <v>0.0</v>
      </c>
      <c r="HQ33" s="106">
        <v>0.0</v>
      </c>
      <c r="HR33" s="106">
        <v>0.0</v>
      </c>
      <c r="HS33" s="106">
        <v>0.0</v>
      </c>
      <c r="HT33" s="106">
        <v>0.0</v>
      </c>
      <c r="HU33" s="106">
        <v>0.0</v>
      </c>
      <c r="HV33" s="106">
        <v>0.0</v>
      </c>
      <c r="HW33" s="106">
        <v>0.0</v>
      </c>
      <c r="HX33" s="106">
        <v>0.0</v>
      </c>
      <c r="HY33" s="106">
        <v>0.0</v>
      </c>
      <c r="HZ33" s="106">
        <v>0.0</v>
      </c>
      <c r="IA33" s="106">
        <v>0.0</v>
      </c>
      <c r="IB33" s="106">
        <v>0.0</v>
      </c>
      <c r="IC33" s="106">
        <v>0.0</v>
      </c>
      <c r="ID33" s="106">
        <v>0.0</v>
      </c>
      <c r="IE33" s="106">
        <v>0.0</v>
      </c>
      <c r="IF33" s="106">
        <v>0.0</v>
      </c>
      <c r="IG33" s="106">
        <v>0.0</v>
      </c>
      <c r="IH33" s="106">
        <v>0.0</v>
      </c>
      <c r="II33" s="106">
        <v>0.0</v>
      </c>
      <c r="IJ33" s="106">
        <v>0.0</v>
      </c>
      <c r="IK33" s="106">
        <v>2.387749191773834</v>
      </c>
      <c r="IL33" s="106">
        <v>3.43380955204464</v>
      </c>
      <c r="IM33" s="106">
        <v>7.2147857513381375</v>
      </c>
      <c r="IN33" s="106">
        <v>9.409672032968746</v>
      </c>
      <c r="IO33" s="106">
        <v>14.417472217406086</v>
      </c>
      <c r="IP33" s="106">
        <v>32.025929399707394</v>
      </c>
      <c r="IQ33" s="106">
        <v>18.374368326789785</v>
      </c>
      <c r="IR33" s="106">
        <v>32.01290639314083</v>
      </c>
      <c r="IS33" s="106">
        <v>78.20271337565288</v>
      </c>
      <c r="IT33" s="106">
        <v>2.44989341420165</v>
      </c>
      <c r="IU33" s="106">
        <v>3.5051913630116864</v>
      </c>
      <c r="IV33" s="106">
        <v>7.329555158625072</v>
      </c>
      <c r="IW33" s="106">
        <v>9.639238311268173</v>
      </c>
      <c r="IX33" s="106">
        <v>14.686605819430138</v>
      </c>
      <c r="IY33" s="106">
        <v>32.47198834309267</v>
      </c>
      <c r="IZ33" s="106">
        <v>18.700434940381992</v>
      </c>
      <c r="JA33" s="106">
        <v>32.425574381103594</v>
      </c>
      <c r="JB33" s="106">
        <v>78.95966625542701</v>
      </c>
      <c r="JC33" s="106">
        <v>2.5112198528295773</v>
      </c>
      <c r="JD33" s="106">
        <v>3.5714489980525634</v>
      </c>
      <c r="JE33" s="106">
        <v>7.425829555062917</v>
      </c>
      <c r="JF33" s="106">
        <v>9.86215677787805</v>
      </c>
      <c r="JG33" s="106">
        <v>14.92744893269358</v>
      </c>
      <c r="JH33" s="106">
        <v>32.82194084820917</v>
      </c>
      <c r="JI33" s="106">
        <v>19.001115065949833</v>
      </c>
      <c r="JJ33" s="106">
        <v>32.75043188905037</v>
      </c>
      <c r="JK33" s="106">
        <v>79.43169427886286</v>
      </c>
    </row>
    <row r="34">
      <c r="A34" s="91">
        <v>2024.0</v>
      </c>
      <c r="B34" s="106">
        <v>3.945485551057255</v>
      </c>
      <c r="C34" s="106">
        <v>11.19521318738448</v>
      </c>
      <c r="D34" s="106">
        <v>38.906781629582724</v>
      </c>
      <c r="E34" s="106">
        <v>17.59931997188765</v>
      </c>
      <c r="F34" s="106">
        <v>49.93761515245669</v>
      </c>
      <c r="G34" s="106">
        <v>173.54844926295618</v>
      </c>
      <c r="H34" s="106">
        <v>38.92543769966222</v>
      </c>
      <c r="I34" s="106">
        <v>110.4499225306243</v>
      </c>
      <c r="J34" s="106">
        <v>383.84718048475935</v>
      </c>
      <c r="K34" s="106">
        <v>3.965075846742744</v>
      </c>
      <c r="L34" s="106">
        <v>11.250800144620753</v>
      </c>
      <c r="M34" s="106">
        <v>39.09996326627381</v>
      </c>
      <c r="N34" s="106">
        <v>17.686704877408445</v>
      </c>
      <c r="O34" s="106">
        <v>50.185567561356685</v>
      </c>
      <c r="P34" s="106">
        <v>174.41015953735024</v>
      </c>
      <c r="Q34" s="106">
        <v>39.11871196828021</v>
      </c>
      <c r="R34" s="106">
        <v>110.99833326811502</v>
      </c>
      <c r="S34" s="106">
        <v>385.7530751247036</v>
      </c>
      <c r="T34" s="106">
        <v>3.988584201565329</v>
      </c>
      <c r="U34" s="106">
        <v>11.317504493304273</v>
      </c>
      <c r="V34" s="106">
        <v>39.33178123030309</v>
      </c>
      <c r="W34" s="106">
        <v>17.791566764033398</v>
      </c>
      <c r="X34" s="106">
        <v>50.483110452036655</v>
      </c>
      <c r="Y34" s="106">
        <v>175.44421186662308</v>
      </c>
      <c r="Z34" s="106">
        <v>39.35064109062179</v>
      </c>
      <c r="AA34" s="106">
        <v>111.65642615310384</v>
      </c>
      <c r="AB34" s="106">
        <v>388.04014869263665</v>
      </c>
      <c r="AC34" s="106">
        <v>10.06574153966686</v>
      </c>
      <c r="AD34" s="106">
        <v>11.503838150009857</v>
      </c>
      <c r="AE34" s="106">
        <v>18.54926520987823</v>
      </c>
      <c r="AF34" s="106">
        <v>37.1551317101415</v>
      </c>
      <c r="AG34" s="106">
        <v>42.46350057284632</v>
      </c>
      <c r="AH34" s="106">
        <v>68.4699074860391</v>
      </c>
      <c r="AI34" s="106">
        <v>72.25609701944674</v>
      </c>
      <c r="AJ34" s="106">
        <v>82.57935515107967</v>
      </c>
      <c r="AK34" s="106">
        <v>133.15437331294405</v>
      </c>
      <c r="AL34" s="106">
        <v>10.216423810487639</v>
      </c>
      <c r="AM34" s="106">
        <v>11.676048458487092</v>
      </c>
      <c r="AN34" s="106">
        <v>18.826944245532644</v>
      </c>
      <c r="AO34" s="106">
        <v>37.71133709219569</v>
      </c>
      <c r="AP34" s="106">
        <v>43.09917124530505</v>
      </c>
      <c r="AQ34" s="106">
        <v>69.49488921264386</v>
      </c>
      <c r="AR34" s="106">
        <v>73.33775729620136</v>
      </c>
      <c r="AS34" s="106">
        <v>83.81555267393915</v>
      </c>
      <c r="AT34" s="106">
        <v>135.14766941154184</v>
      </c>
      <c r="AU34" s="106">
        <v>10.399218349618808</v>
      </c>
      <c r="AV34" s="106">
        <v>11.884958928181133</v>
      </c>
      <c r="AW34" s="106">
        <v>19.163800141533894</v>
      </c>
      <c r="AX34" s="106">
        <v>38.38607676741469</v>
      </c>
      <c r="AY34" s="106">
        <v>43.87031125386984</v>
      </c>
      <c r="AZ34" s="106">
        <v>70.73830730896016</v>
      </c>
      <c r="BA34" s="106">
        <v>74.64993284750446</v>
      </c>
      <c r="BB34" s="106">
        <v>85.31519928289532</v>
      </c>
      <c r="BC34" s="106">
        <v>137.5657617306344</v>
      </c>
      <c r="BD34" s="106">
        <v>0.2879021216050122</v>
      </c>
      <c r="BE34" s="106">
        <v>0.3290348154616069</v>
      </c>
      <c r="BF34" s="106">
        <v>0.5305493675843707</v>
      </c>
      <c r="BG34" s="106">
        <v>1.1516800297416594</v>
      </c>
      <c r="BH34" s="106">
        <v>1.3162210265916559</v>
      </c>
      <c r="BI34" s="106">
        <v>2.1223293112000086</v>
      </c>
      <c r="BJ34" s="106">
        <v>1.7030395185090785</v>
      </c>
      <c r="BK34" s="106">
        <v>1.9463534710079158</v>
      </c>
      <c r="BL34" s="106">
        <v>3.1383809694733857</v>
      </c>
      <c r="BM34" s="106">
        <v>0.30483332497574406</v>
      </c>
      <c r="BN34" s="106">
        <v>0.3483849867822432</v>
      </c>
      <c r="BO34" s="106">
        <v>0.5617503854535899</v>
      </c>
      <c r="BP34" s="106">
        <v>1.219409050607711</v>
      </c>
      <c r="BQ34" s="106">
        <v>1.3936265203678737</v>
      </c>
      <c r="BR34" s="106">
        <v>2.247141136091288</v>
      </c>
      <c r="BS34" s="106">
        <v>1.8031933773119317</v>
      </c>
      <c r="BT34" s="106">
        <v>2.060816352577702</v>
      </c>
      <c r="BU34" s="106">
        <v>3.3229456616429323</v>
      </c>
      <c r="BV34" s="106">
        <v>0.3224156497241384</v>
      </c>
      <c r="BW34" s="106">
        <v>0.368479305458057</v>
      </c>
      <c r="BX34" s="106">
        <v>0.5941512973465619</v>
      </c>
      <c r="BY34" s="106">
        <v>1.2897427187872719</v>
      </c>
      <c r="BZ34" s="106">
        <v>1.4740087884844995</v>
      </c>
      <c r="CA34" s="106">
        <v>2.3767528352497598</v>
      </c>
      <c r="CB34" s="106">
        <v>1.9071988417623007</v>
      </c>
      <c r="CC34" s="106">
        <v>2.1796811202690494</v>
      </c>
      <c r="CD34" s="106">
        <v>3.514608137354612</v>
      </c>
      <c r="CE34" s="106">
        <v>0.0</v>
      </c>
      <c r="CF34" s="106">
        <v>0.0</v>
      </c>
      <c r="CG34" s="106">
        <v>0.0</v>
      </c>
      <c r="CH34" s="106">
        <v>0.0</v>
      </c>
      <c r="CI34" s="106">
        <v>0.0</v>
      </c>
      <c r="CJ34" s="106">
        <v>0.0</v>
      </c>
      <c r="CK34" s="106">
        <v>0.0</v>
      </c>
      <c r="CL34" s="106">
        <v>0.0</v>
      </c>
      <c r="CM34" s="106">
        <v>0.0</v>
      </c>
      <c r="CN34" s="106">
        <v>0.0</v>
      </c>
      <c r="CO34" s="106">
        <v>0.0</v>
      </c>
      <c r="CP34" s="106">
        <v>0.0</v>
      </c>
      <c r="CQ34" s="106">
        <v>0.0</v>
      </c>
      <c r="CR34" s="106">
        <v>0.0</v>
      </c>
      <c r="CS34" s="106">
        <v>0.0</v>
      </c>
      <c r="CT34" s="106">
        <v>0.0</v>
      </c>
      <c r="CU34" s="106">
        <v>0.0</v>
      </c>
      <c r="CV34" s="106">
        <v>0.0</v>
      </c>
      <c r="CW34" s="106">
        <v>0.0</v>
      </c>
      <c r="CX34" s="106">
        <v>0.0</v>
      </c>
      <c r="CY34" s="106">
        <v>0.0</v>
      </c>
      <c r="CZ34" s="106">
        <v>0.0</v>
      </c>
      <c r="DA34" s="106">
        <v>0.0</v>
      </c>
      <c r="DB34" s="106">
        <v>0.0</v>
      </c>
      <c r="DC34" s="106">
        <v>0.0</v>
      </c>
      <c r="DD34" s="106">
        <v>0.0</v>
      </c>
      <c r="DE34" s="106">
        <v>0.0</v>
      </c>
      <c r="DF34" s="106">
        <v>14.299129212329127</v>
      </c>
      <c r="DG34" s="106">
        <v>23.028086152855945</v>
      </c>
      <c r="DH34" s="106">
        <v>57.986596207045324</v>
      </c>
      <c r="DI34" s="106">
        <v>55.906131711770804</v>
      </c>
      <c r="DJ34" s="106">
        <v>93.71733675189468</v>
      </c>
      <c r="DK34" s="106">
        <v>244.14068606019532</v>
      </c>
      <c r="DL34" s="106">
        <v>112.88457423761803</v>
      </c>
      <c r="DM34" s="106">
        <v>194.97563115271188</v>
      </c>
      <c r="DN34" s="106">
        <v>520.1399347671768</v>
      </c>
      <c r="DO34" s="106">
        <v>14.486332982206127</v>
      </c>
      <c r="DP34" s="106">
        <v>23.275233589890085</v>
      </c>
      <c r="DQ34" s="106">
        <v>58.48865789726005</v>
      </c>
      <c r="DR34" s="106">
        <v>56.617451020211846</v>
      </c>
      <c r="DS34" s="106">
        <v>94.67836532702961</v>
      </c>
      <c r="DT34" s="106">
        <v>246.15218988608538</v>
      </c>
      <c r="DU34" s="106">
        <v>114.2596626417935</v>
      </c>
      <c r="DV34" s="106">
        <v>196.87470229463187</v>
      </c>
      <c r="DW34" s="106">
        <v>524.2236901978885</v>
      </c>
      <c r="DX34" s="106">
        <v>14.710218200908276</v>
      </c>
      <c r="DY34" s="106">
        <v>23.57094272694346</v>
      </c>
      <c r="DZ34" s="106">
        <v>59.089732669183554</v>
      </c>
      <c r="EA34" s="106">
        <v>57.467386250235364</v>
      </c>
      <c r="EB34" s="106">
        <v>95.827430494391</v>
      </c>
      <c r="EC34" s="106">
        <v>248.559272010833</v>
      </c>
      <c r="ED34" s="106">
        <v>115.90777277988855</v>
      </c>
      <c r="EE34" s="106">
        <v>199.1513065562682</v>
      </c>
      <c r="EF34" s="106">
        <v>529.1205185606257</v>
      </c>
      <c r="EG34" s="106">
        <v>2.2507880389057635</v>
      </c>
      <c r="EH34" s="106">
        <v>6.386552835914668</v>
      </c>
      <c r="EI34" s="106">
        <v>22.195219724152146</v>
      </c>
      <c r="EJ34" s="106">
        <v>10.03991482746282</v>
      </c>
      <c r="EK34" s="106">
        <v>28.487998605522627</v>
      </c>
      <c r="EL34" s="106">
        <v>99.00448720868656</v>
      </c>
      <c r="EM34" s="106">
        <v>22.205862485060663</v>
      </c>
      <c r="EN34" s="106">
        <v>63.0085603693014</v>
      </c>
      <c r="EO34" s="106">
        <v>218.97397200486185</v>
      </c>
      <c r="EP34" s="106">
        <v>2.261963749128732</v>
      </c>
      <c r="EQ34" s="106">
        <v>6.418263624573631</v>
      </c>
      <c r="ER34" s="106">
        <v>22.3054243901112</v>
      </c>
      <c r="ES34" s="106">
        <v>10.089765447261543</v>
      </c>
      <c r="ET34" s="106">
        <v>28.629448449641405</v>
      </c>
      <c r="EU34" s="106">
        <v>99.49606857516463</v>
      </c>
      <c r="EV34" s="106">
        <v>22.31611999491697</v>
      </c>
      <c r="EW34" s="106">
        <v>63.32141320132375</v>
      </c>
      <c r="EX34" s="106">
        <v>220.06123105155925</v>
      </c>
      <c r="EY34" s="106">
        <v>2.261963749128732</v>
      </c>
      <c r="EZ34" s="106">
        <v>6.418263624573631</v>
      </c>
      <c r="FA34" s="106">
        <v>22.3054243901112</v>
      </c>
      <c r="FB34" s="106">
        <v>10.089765447261543</v>
      </c>
      <c r="FC34" s="106">
        <v>28.629448449641405</v>
      </c>
      <c r="FD34" s="106">
        <v>99.49606857516463</v>
      </c>
      <c r="FE34" s="106">
        <v>22.31611999491697</v>
      </c>
      <c r="FF34" s="106">
        <v>63.32141320132375</v>
      </c>
      <c r="FG34" s="106">
        <v>220.06123105155925</v>
      </c>
      <c r="FH34" s="106">
        <v>0.7507892105765972</v>
      </c>
      <c r="FI34" s="106">
        <v>0.8580547721407813</v>
      </c>
      <c r="FJ34" s="106">
        <v>1.383563061779285</v>
      </c>
      <c r="FK34" s="106">
        <v>2.902791664933122</v>
      </c>
      <c r="FL34" s="106">
        <v>3.317514697252346</v>
      </c>
      <c r="FM34" s="106">
        <v>5.349298134636041</v>
      </c>
      <c r="FN34" s="106">
        <v>10.925528776489255</v>
      </c>
      <c r="FO34" s="106">
        <v>12.48646354098293</v>
      </c>
      <c r="FP34" s="106">
        <v>20.13369109812876</v>
      </c>
      <c r="FQ34" s="106">
        <v>0.7620283848303371</v>
      </c>
      <c r="FR34" s="106">
        <v>0.8708996918166206</v>
      </c>
      <c r="FS34" s="106">
        <v>1.4042747423992457</v>
      </c>
      <c r="FT34" s="106">
        <v>2.946245913988501</v>
      </c>
      <c r="FU34" s="106">
        <v>3.3671772726416846</v>
      </c>
      <c r="FV34" s="106">
        <v>5.429376128596833</v>
      </c>
      <c r="FW34" s="106">
        <v>11.089081901658577</v>
      </c>
      <c r="FX34" s="106">
        <v>12.67338356803326</v>
      </c>
      <c r="FY34" s="106">
        <v>20.435088693399283</v>
      </c>
      <c r="FZ34" s="106">
        <v>0.7756627670754174</v>
      </c>
      <c r="GA34" s="106">
        <v>0.8864820238290878</v>
      </c>
      <c r="GB34" s="106">
        <v>1.4294003400753035</v>
      </c>
      <c r="GC34" s="106">
        <v>2.998960804639548</v>
      </c>
      <c r="GD34" s="106">
        <v>3.4274235612787742</v>
      </c>
      <c r="GE34" s="106">
        <v>5.526519740256502</v>
      </c>
      <c r="GF34" s="106">
        <v>11.287490234476621</v>
      </c>
      <c r="GG34" s="106">
        <v>12.900138580503775</v>
      </c>
      <c r="GH34" s="106">
        <v>20.800717869430514</v>
      </c>
      <c r="GI34" s="106">
        <v>2.690643990435409</v>
      </c>
      <c r="GJ34" s="106">
        <v>3.0750573977374382</v>
      </c>
      <c r="GK34" s="106">
        <v>4.958349940465814</v>
      </c>
      <c r="GL34" s="106">
        <v>10.763244583449854</v>
      </c>
      <c r="GM34" s="106">
        <v>12.30099373891487</v>
      </c>
      <c r="GN34" s="106">
        <v>19.834631905699055</v>
      </c>
      <c r="GO34" s="106">
        <v>15.916079466191366</v>
      </c>
      <c r="GP34" s="106">
        <v>18.190016248700594</v>
      </c>
      <c r="GQ34" s="106">
        <v>29.33033576874972</v>
      </c>
      <c r="GR34" s="106">
        <v>2.848877769145798</v>
      </c>
      <c r="GS34" s="106">
        <v>3.255898101124805</v>
      </c>
      <c r="GT34" s="106">
        <v>5.2499449824101685</v>
      </c>
      <c r="GU34" s="106">
        <v>11.396219019189974</v>
      </c>
      <c r="GV34" s="106">
        <v>13.02440149115576</v>
      </c>
      <c r="GW34" s="106">
        <v>21.001084534484225</v>
      </c>
      <c r="GX34" s="106">
        <v>16.852086386892438</v>
      </c>
      <c r="GY34" s="106">
        <v>19.25975086095954</v>
      </c>
      <c r="GZ34" s="106">
        <v>31.055220174130564</v>
      </c>
      <c r="HA34" s="106">
        <v>3.0131967264303694</v>
      </c>
      <c r="HB34" s="106">
        <v>3.4436933750378933</v>
      </c>
      <c r="HC34" s="106">
        <v>5.552753861981602</v>
      </c>
      <c r="HD34" s="106">
        <v>12.053535681386181</v>
      </c>
      <c r="HE34" s="106">
        <v>13.775629253701721</v>
      </c>
      <c r="HF34" s="106">
        <v>22.212395300402513</v>
      </c>
      <c r="HG34" s="106">
        <v>17.824089220132265</v>
      </c>
      <c r="HH34" s="106">
        <v>20.370624136502837</v>
      </c>
      <c r="HI34" s="106">
        <v>32.84643826446863</v>
      </c>
      <c r="HJ34" s="106">
        <v>0.0</v>
      </c>
      <c r="HK34" s="106">
        <v>0.0</v>
      </c>
      <c r="HL34" s="106">
        <v>0.0</v>
      </c>
      <c r="HM34" s="106">
        <v>0.0</v>
      </c>
      <c r="HN34" s="106">
        <v>0.0</v>
      </c>
      <c r="HO34" s="106">
        <v>0.0</v>
      </c>
      <c r="HP34" s="106">
        <v>0.0</v>
      </c>
      <c r="HQ34" s="106">
        <v>0.0</v>
      </c>
      <c r="HR34" s="106">
        <v>0.0</v>
      </c>
      <c r="HS34" s="106">
        <v>0.0</v>
      </c>
      <c r="HT34" s="106">
        <v>0.0</v>
      </c>
      <c r="HU34" s="106">
        <v>0.0</v>
      </c>
      <c r="HV34" s="106">
        <v>0.0</v>
      </c>
      <c r="HW34" s="106">
        <v>0.0</v>
      </c>
      <c r="HX34" s="106">
        <v>0.0</v>
      </c>
      <c r="HY34" s="106">
        <v>0.0</v>
      </c>
      <c r="HZ34" s="106">
        <v>0.0</v>
      </c>
      <c r="IA34" s="106">
        <v>0.0</v>
      </c>
      <c r="IB34" s="106">
        <v>0.0</v>
      </c>
      <c r="IC34" s="106">
        <v>0.0</v>
      </c>
      <c r="ID34" s="106">
        <v>0.0</v>
      </c>
      <c r="IE34" s="106">
        <v>0.0</v>
      </c>
      <c r="IF34" s="106">
        <v>0.0</v>
      </c>
      <c r="IG34" s="106">
        <v>0.0</v>
      </c>
      <c r="IH34" s="106">
        <v>0.0</v>
      </c>
      <c r="II34" s="106">
        <v>0.0</v>
      </c>
      <c r="IJ34" s="106">
        <v>0.0</v>
      </c>
      <c r="IK34" s="106">
        <v>5.692221239917769</v>
      </c>
      <c r="IL34" s="106">
        <v>10.319665005792888</v>
      </c>
      <c r="IM34" s="106">
        <v>28.537132726397246</v>
      </c>
      <c r="IN34" s="106">
        <v>23.705951075845796</v>
      </c>
      <c r="IO34" s="106">
        <v>44.106507041689845</v>
      </c>
      <c r="IP34" s="106">
        <v>124.18841724902165</v>
      </c>
      <c r="IQ34" s="106">
        <v>49.047470727741285</v>
      </c>
      <c r="IR34" s="106">
        <v>93.68504015898492</v>
      </c>
      <c r="IS34" s="106">
        <v>268.4379988717403</v>
      </c>
      <c r="IT34" s="106">
        <v>5.872869903104867</v>
      </c>
      <c r="IU34" s="106">
        <v>10.545061417515056</v>
      </c>
      <c r="IV34" s="106">
        <v>28.959644114920614</v>
      </c>
      <c r="IW34" s="106">
        <v>24.432230380440018</v>
      </c>
      <c r="IX34" s="106">
        <v>45.02102721343885</v>
      </c>
      <c r="IY34" s="106">
        <v>125.92652923824568</v>
      </c>
      <c r="IZ34" s="106">
        <v>50.257288283467986</v>
      </c>
      <c r="JA34" s="106">
        <v>95.25454763031655</v>
      </c>
      <c r="JB34" s="106">
        <v>271.55153991908907</v>
      </c>
      <c r="JC34" s="106">
        <v>6.050823242634519</v>
      </c>
      <c r="JD34" s="106">
        <v>10.748439023440612</v>
      </c>
      <c r="JE34" s="106">
        <v>29.287578592168103</v>
      </c>
      <c r="JF34" s="106">
        <v>25.142261933287273</v>
      </c>
      <c r="JG34" s="106">
        <v>45.832501264621904</v>
      </c>
      <c r="JH34" s="106">
        <v>127.23498361582364</v>
      </c>
      <c r="JI34" s="106">
        <v>51.42769944952586</v>
      </c>
      <c r="JJ34" s="106">
        <v>96.59217591833037</v>
      </c>
      <c r="JK34" s="106">
        <v>273.7083871854584</v>
      </c>
    </row>
    <row r="35">
      <c r="A35" s="91">
        <v>2025.0</v>
      </c>
      <c r="B35" s="106">
        <v>14.08152996668781</v>
      </c>
      <c r="C35" s="106">
        <v>42.11793874040125</v>
      </c>
      <c r="D35" s="106">
        <v>148.45831002378475</v>
      </c>
      <c r="E35" s="106">
        <v>49.634911012357826</v>
      </c>
      <c r="F35" s="106">
        <v>148.45831002378478</v>
      </c>
      <c r="G35" s="106">
        <v>523.2893744151027</v>
      </c>
      <c r="H35" s="106">
        <v>80.93732782439217</v>
      </c>
      <c r="I35" s="106">
        <v>242.08402234585816</v>
      </c>
      <c r="J35" s="106">
        <v>853.3035071526826</v>
      </c>
      <c r="K35" s="106">
        <v>14.151448188965311</v>
      </c>
      <c r="L35" s="106">
        <v>42.32706455341219</v>
      </c>
      <c r="M35" s="106">
        <v>149.19544165250267</v>
      </c>
      <c r="N35" s="106">
        <v>49.88136042155525</v>
      </c>
      <c r="O35" s="106">
        <v>149.19544165250272</v>
      </c>
      <c r="P35" s="106">
        <v>525.8876334737676</v>
      </c>
      <c r="Q35" s="106">
        <v>81.33920134884298</v>
      </c>
      <c r="R35" s="106">
        <v>243.28602841510275</v>
      </c>
      <c r="S35" s="106">
        <v>857.5403666718123</v>
      </c>
      <c r="T35" s="106">
        <v>14.235350055698305</v>
      </c>
      <c r="U35" s="106">
        <v>42.5780155290253</v>
      </c>
      <c r="V35" s="106">
        <v>150.0799996069641</v>
      </c>
      <c r="W35" s="106">
        <v>50.177099712592124</v>
      </c>
      <c r="X35" s="106">
        <v>150.07999960696418</v>
      </c>
      <c r="Y35" s="106">
        <v>529.0055443441654</v>
      </c>
      <c r="Z35" s="106">
        <v>81.82144957818393</v>
      </c>
      <c r="AA35" s="106">
        <v>244.7284356981962</v>
      </c>
      <c r="AB35" s="106">
        <v>862.6245980947676</v>
      </c>
      <c r="AC35" s="106">
        <v>18.979263982091695</v>
      </c>
      <c r="AD35" s="106">
        <v>22.888085433598352</v>
      </c>
      <c r="AE35" s="106">
        <v>40.49485025847066</v>
      </c>
      <c r="AF35" s="106">
        <v>75.68565633981288</v>
      </c>
      <c r="AG35" s="106">
        <v>91.27328488808372</v>
      </c>
      <c r="AH35" s="106">
        <v>161.48567842708377</v>
      </c>
      <c r="AI35" s="106">
        <v>172.34118501836215</v>
      </c>
      <c r="AJ35" s="106">
        <v>207.83523376616876</v>
      </c>
      <c r="AK35" s="106">
        <v>367.71344174732417</v>
      </c>
      <c r="AL35" s="106">
        <v>19.490008019277315</v>
      </c>
      <c r="AM35" s="106">
        <v>23.5040183364146</v>
      </c>
      <c r="AN35" s="106">
        <v>41.584592375222606</v>
      </c>
      <c r="AO35" s="106">
        <v>77.72240537879112</v>
      </c>
      <c r="AP35" s="106">
        <v>93.72950690253697</v>
      </c>
      <c r="AQ35" s="106">
        <v>165.8313605054474</v>
      </c>
      <c r="AR35" s="106">
        <v>176.97899566753634</v>
      </c>
      <c r="AS35" s="106">
        <v>213.4282117901485</v>
      </c>
      <c r="AT35" s="106">
        <v>377.60884379993576</v>
      </c>
      <c r="AU35" s="106">
        <v>20.030963333138086</v>
      </c>
      <c r="AV35" s="106">
        <v>24.156384595247765</v>
      </c>
      <c r="AW35" s="106">
        <v>42.73879437441423</v>
      </c>
      <c r="AX35" s="106">
        <v>79.87963118157747</v>
      </c>
      <c r="AY35" s="106">
        <v>96.33101813713095</v>
      </c>
      <c r="AZ35" s="106">
        <v>170.4340962037321</v>
      </c>
      <c r="BA35" s="106">
        <v>181.89113978022226</v>
      </c>
      <c r="BB35" s="106">
        <v>219.3520228620315</v>
      </c>
      <c r="BC35" s="106">
        <v>388.0895737417786</v>
      </c>
      <c r="BD35" s="106">
        <v>0.5521241001669673</v>
      </c>
      <c r="BE35" s="106">
        <v>0.6658352814152405</v>
      </c>
      <c r="BF35" s="106">
        <v>1.1780321292464637</v>
      </c>
      <c r="BG35" s="106">
        <v>2.4233204942716458</v>
      </c>
      <c r="BH35" s="106">
        <v>2.9224087171248883</v>
      </c>
      <c r="BI35" s="106">
        <v>5.1704850428556135</v>
      </c>
      <c r="BJ35" s="106">
        <v>4.321093288148562</v>
      </c>
      <c r="BK35" s="106">
        <v>5.21103202100005</v>
      </c>
      <c r="BL35" s="106">
        <v>9.219642332893775</v>
      </c>
      <c r="BM35" s="106">
        <v>0.5956239777105614</v>
      </c>
      <c r="BN35" s="106">
        <v>0.7182940550804521</v>
      </c>
      <c r="BO35" s="106">
        <v>1.2708450554511777</v>
      </c>
      <c r="BP35" s="106">
        <v>2.6142452242695216</v>
      </c>
      <c r="BQ35" s="106">
        <v>3.1526548181170773</v>
      </c>
      <c r="BR35" s="106">
        <v>5.577849014356201</v>
      </c>
      <c r="BS35" s="106">
        <v>4.66153672981696</v>
      </c>
      <c r="BT35" s="106">
        <v>5.621590543478421</v>
      </c>
      <c r="BU35" s="106">
        <v>9.946024884126974</v>
      </c>
      <c r="BV35" s="106">
        <v>0.6416449387428539</v>
      </c>
      <c r="BW35" s="106">
        <v>0.7737931349624381</v>
      </c>
      <c r="BX35" s="106">
        <v>1.3690370573914026</v>
      </c>
      <c r="BY35" s="106">
        <v>2.8162352080465474</v>
      </c>
      <c r="BZ35" s="106">
        <v>3.3962450864110436</v>
      </c>
      <c r="CA35" s="106">
        <v>6.008822215133619</v>
      </c>
      <c r="CB35" s="106">
        <v>5.021710947480431</v>
      </c>
      <c r="CC35" s="106">
        <v>6.055943438966859</v>
      </c>
      <c r="CD35" s="106">
        <v>10.7145057390751</v>
      </c>
      <c r="CE35" s="106">
        <v>0.0</v>
      </c>
      <c r="CF35" s="106">
        <v>0.0</v>
      </c>
      <c r="CG35" s="106">
        <v>0.0</v>
      </c>
      <c r="CH35" s="106">
        <v>0.0</v>
      </c>
      <c r="CI35" s="106">
        <v>0.0</v>
      </c>
      <c r="CJ35" s="106">
        <v>0.0</v>
      </c>
      <c r="CK35" s="106">
        <v>0.0</v>
      </c>
      <c r="CL35" s="106">
        <v>0.0</v>
      </c>
      <c r="CM35" s="106">
        <v>0.0</v>
      </c>
      <c r="CN35" s="106">
        <v>0.0</v>
      </c>
      <c r="CO35" s="106">
        <v>0.0</v>
      </c>
      <c r="CP35" s="106">
        <v>0.0</v>
      </c>
      <c r="CQ35" s="106">
        <v>0.0</v>
      </c>
      <c r="CR35" s="106">
        <v>0.0</v>
      </c>
      <c r="CS35" s="106">
        <v>0.0</v>
      </c>
      <c r="CT35" s="106">
        <v>0.0</v>
      </c>
      <c r="CU35" s="106">
        <v>0.0</v>
      </c>
      <c r="CV35" s="106">
        <v>0.0</v>
      </c>
      <c r="CW35" s="106">
        <v>0.0</v>
      </c>
      <c r="CX35" s="106">
        <v>0.0</v>
      </c>
      <c r="CY35" s="106">
        <v>0.0</v>
      </c>
      <c r="CZ35" s="106">
        <v>0.0</v>
      </c>
      <c r="DA35" s="106">
        <v>0.0</v>
      </c>
      <c r="DB35" s="106">
        <v>0.0</v>
      </c>
      <c r="DC35" s="106">
        <v>0.0</v>
      </c>
      <c r="DD35" s="106">
        <v>0.0</v>
      </c>
      <c r="DE35" s="106">
        <v>0.0</v>
      </c>
      <c r="DF35" s="106">
        <v>33.612918048946476</v>
      </c>
      <c r="DG35" s="106">
        <v>65.67185945541485</v>
      </c>
      <c r="DH35" s="106">
        <v>190.13119241150187</v>
      </c>
      <c r="DI35" s="106">
        <v>127.74388784644236</v>
      </c>
      <c r="DJ35" s="106">
        <v>242.6540036289934</v>
      </c>
      <c r="DK35" s="106">
        <v>689.945537885042</v>
      </c>
      <c r="DL35" s="106">
        <v>257.5996061309029</v>
      </c>
      <c r="DM35" s="106">
        <v>455.13028813302697</v>
      </c>
      <c r="DN35" s="106">
        <v>1230.2365912329005</v>
      </c>
      <c r="DO35" s="106">
        <v>34.23708018595319</v>
      </c>
      <c r="DP35" s="106">
        <v>66.54937694490724</v>
      </c>
      <c r="DQ35" s="106">
        <v>192.05087908317645</v>
      </c>
      <c r="DR35" s="106">
        <v>130.2180110246159</v>
      </c>
      <c r="DS35" s="106">
        <v>246.07760337315676</v>
      </c>
      <c r="DT35" s="106">
        <v>697.2968429935711</v>
      </c>
      <c r="DU35" s="106">
        <v>262.9797337461963</v>
      </c>
      <c r="DV35" s="106">
        <v>462.3358307487297</v>
      </c>
      <c r="DW35" s="106">
        <v>1245.095235355875</v>
      </c>
      <c r="DX35" s="106">
        <v>34.90795832757925</v>
      </c>
      <c r="DY35" s="106">
        <v>67.5081932592355</v>
      </c>
      <c r="DZ35" s="106">
        <v>194.18783103876973</v>
      </c>
      <c r="EA35" s="106">
        <v>132.87296610221614</v>
      </c>
      <c r="EB35" s="106">
        <v>249.8072628305062</v>
      </c>
      <c r="EC35" s="106">
        <v>705.4484627630311</v>
      </c>
      <c r="ED35" s="106">
        <v>268.7343003058866</v>
      </c>
      <c r="EE35" s="106">
        <v>470.13640199919456</v>
      </c>
      <c r="EF35" s="106">
        <v>1261.4286775756214</v>
      </c>
      <c r="EG35" s="106">
        <v>7.9602149890302325</v>
      </c>
      <c r="EH35" s="106">
        <v>23.80904973121037</v>
      </c>
      <c r="EI35" s="106">
        <v>83.92270353385443</v>
      </c>
      <c r="EJ35" s="106">
        <v>28.05835470679946</v>
      </c>
      <c r="EK35" s="106">
        <v>83.92270353385449</v>
      </c>
      <c r="EL35" s="106">
        <v>295.8127370870583</v>
      </c>
      <c r="EM35" s="106">
        <v>45.75344665273786</v>
      </c>
      <c r="EN35" s="106">
        <v>136.8488273533461</v>
      </c>
      <c r="EO35" s="106">
        <v>482.3679943797006</v>
      </c>
      <c r="EP35" s="106">
        <v>7.999739393146567</v>
      </c>
      <c r="EQ35" s="106">
        <v>23.927267455794333</v>
      </c>
      <c r="ER35" s="106">
        <v>84.33940017503544</v>
      </c>
      <c r="ES35" s="106">
        <v>28.197671264430035</v>
      </c>
      <c r="ET35" s="106">
        <v>84.33940017503548</v>
      </c>
      <c r="EU35" s="106">
        <v>297.2815192970237</v>
      </c>
      <c r="EV35" s="106">
        <v>45.98062364704141</v>
      </c>
      <c r="EW35" s="106">
        <v>137.52831507605387</v>
      </c>
      <c r="EX35" s="106">
        <v>484.7630688304438</v>
      </c>
      <c r="EY35" s="106">
        <v>7.999739393146567</v>
      </c>
      <c r="EZ35" s="106">
        <v>23.927267455794333</v>
      </c>
      <c r="FA35" s="106">
        <v>84.33940017503544</v>
      </c>
      <c r="FB35" s="106">
        <v>28.197671264430035</v>
      </c>
      <c r="FC35" s="106">
        <v>84.33940017503548</v>
      </c>
      <c r="FD35" s="106">
        <v>297.2815192970237</v>
      </c>
      <c r="FE35" s="106">
        <v>45.98062364704141</v>
      </c>
      <c r="FF35" s="106">
        <v>137.52831507605387</v>
      </c>
      <c r="FG35" s="106">
        <v>484.7630688304438</v>
      </c>
      <c r="FH35" s="106">
        <v>1.3679999165628463</v>
      </c>
      <c r="FI35" s="106">
        <v>1.649742529161823</v>
      </c>
      <c r="FJ35" s="106">
        <v>2.918814545552653</v>
      </c>
      <c r="FK35" s="106">
        <v>5.630016644324977</v>
      </c>
      <c r="FL35" s="106">
        <v>6.789531041323825</v>
      </c>
      <c r="FM35" s="106">
        <v>12.012408973275216</v>
      </c>
      <c r="FN35" s="106">
        <v>26.058957706857775</v>
      </c>
      <c r="FO35" s="106">
        <v>31.425857760757786</v>
      </c>
      <c r="FP35" s="106">
        <v>55.60034315486278</v>
      </c>
      <c r="FQ35" s="106">
        <v>1.4048136623916718</v>
      </c>
      <c r="FR35" s="106">
        <v>1.6941381474774744</v>
      </c>
      <c r="FS35" s="106">
        <v>2.997361697128096</v>
      </c>
      <c r="FT35" s="106">
        <v>5.781523964791042</v>
      </c>
      <c r="FU35" s="106">
        <v>6.972241629991272</v>
      </c>
      <c r="FV35" s="106">
        <v>12.335670521305982</v>
      </c>
      <c r="FW35" s="106">
        <v>26.760220794647083</v>
      </c>
      <c r="FX35" s="106">
        <v>32.27154753460232</v>
      </c>
      <c r="FY35" s="106">
        <v>57.09658367075506</v>
      </c>
      <c r="FZ35" s="106">
        <v>1.4438049965616384</v>
      </c>
      <c r="GA35" s="106">
        <v>1.741159833275947</v>
      </c>
      <c r="GB35" s="106">
        <v>3.0805550306567646</v>
      </c>
      <c r="GC35" s="106">
        <v>5.941993170748969</v>
      </c>
      <c r="GD35" s="106">
        <v>7.165759824315999</v>
      </c>
      <c r="GE35" s="106">
        <v>12.678053475275817</v>
      </c>
      <c r="GF35" s="106">
        <v>27.50296464701664</v>
      </c>
      <c r="GG35" s="106">
        <v>33.167261128362064</v>
      </c>
      <c r="GH35" s="106">
        <v>58.681329059748286</v>
      </c>
      <c r="GI35" s="106">
        <v>5.159980703882891</v>
      </c>
      <c r="GJ35" s="106">
        <v>6.222690157933858</v>
      </c>
      <c r="GK35" s="106">
        <v>11.00952313733017</v>
      </c>
      <c r="GL35" s="106">
        <v>22.647602207518613</v>
      </c>
      <c r="GM35" s="106">
        <v>27.311926041017554</v>
      </c>
      <c r="GN35" s="106">
        <v>48.32175056800077</v>
      </c>
      <c r="GO35" s="106">
        <v>40.38359850581004</v>
      </c>
      <c r="GP35" s="106">
        <v>48.700690057805296</v>
      </c>
      <c r="GQ35" s="106">
        <v>86.16391952469951</v>
      </c>
      <c r="GR35" s="106">
        <v>5.5665170761918255</v>
      </c>
      <c r="GS35" s="106">
        <v>6.712953596497748</v>
      </c>
      <c r="GT35" s="106">
        <v>11.876923977363056</v>
      </c>
      <c r="GU35" s="106">
        <v>24.43192555508697</v>
      </c>
      <c r="GV35" s="106">
        <v>29.463734733854324</v>
      </c>
      <c r="GW35" s="106">
        <v>52.1288479791887</v>
      </c>
      <c r="GX35" s="106">
        <v>43.56527738786059</v>
      </c>
      <c r="GY35" s="106">
        <v>52.537642752249184</v>
      </c>
      <c r="GZ35" s="106">
        <v>92.95246569913215</v>
      </c>
      <c r="HA35" s="106">
        <v>5.996614713351594</v>
      </c>
      <c r="HB35" s="106">
        <v>7.231630794590896</v>
      </c>
      <c r="HC35" s="106">
        <v>12.79459599192278</v>
      </c>
      <c r="HD35" s="106">
        <v>26.319661334691382</v>
      </c>
      <c r="HE35" s="106">
        <v>31.74025387813804</v>
      </c>
      <c r="HF35" s="106">
        <v>56.15658992928582</v>
      </c>
      <c r="HG35" s="106">
        <v>46.93135398661367</v>
      </c>
      <c r="HH35" s="106">
        <v>56.59697028154602</v>
      </c>
      <c r="HI35" s="106">
        <v>100.1344495713026</v>
      </c>
      <c r="HJ35" s="106">
        <v>0.0</v>
      </c>
      <c r="HK35" s="106">
        <v>0.0</v>
      </c>
      <c r="HL35" s="106">
        <v>0.0</v>
      </c>
      <c r="HM35" s="106">
        <v>0.0</v>
      </c>
      <c r="HN35" s="106">
        <v>0.0</v>
      </c>
      <c r="HO35" s="106">
        <v>0.0</v>
      </c>
      <c r="HP35" s="106">
        <v>0.0</v>
      </c>
      <c r="HQ35" s="106">
        <v>0.0</v>
      </c>
      <c r="HR35" s="106">
        <v>0.0</v>
      </c>
      <c r="HS35" s="106">
        <v>0.0</v>
      </c>
      <c r="HT35" s="106">
        <v>0.0</v>
      </c>
      <c r="HU35" s="106">
        <v>0.0</v>
      </c>
      <c r="HV35" s="106">
        <v>0.0</v>
      </c>
      <c r="HW35" s="106">
        <v>0.0</v>
      </c>
      <c r="HX35" s="106">
        <v>0.0</v>
      </c>
      <c r="HY35" s="106">
        <v>0.0</v>
      </c>
      <c r="HZ35" s="106">
        <v>0.0</v>
      </c>
      <c r="IA35" s="106">
        <v>0.0</v>
      </c>
      <c r="IB35" s="106">
        <v>0.0</v>
      </c>
      <c r="IC35" s="106">
        <v>0.0</v>
      </c>
      <c r="ID35" s="106">
        <v>0.0</v>
      </c>
      <c r="IE35" s="106">
        <v>0.0</v>
      </c>
      <c r="IF35" s="106">
        <v>0.0</v>
      </c>
      <c r="IG35" s="106">
        <v>0.0</v>
      </c>
      <c r="IH35" s="106">
        <v>0.0</v>
      </c>
      <c r="II35" s="106">
        <v>0.0</v>
      </c>
      <c r="IJ35" s="106">
        <v>0.0</v>
      </c>
      <c r="IK35" s="106">
        <v>14.48819560947597</v>
      </c>
      <c r="IL35" s="106">
        <v>31.68148241830605</v>
      </c>
      <c r="IM35" s="106">
        <v>97.85104121673726</v>
      </c>
      <c r="IN35" s="106">
        <v>56.33597355864305</v>
      </c>
      <c r="IO35" s="106">
        <v>118.02416061619587</v>
      </c>
      <c r="IP35" s="106">
        <v>356.1468966283343</v>
      </c>
      <c r="IQ35" s="106">
        <v>112.19600286540567</v>
      </c>
      <c r="IR35" s="106">
        <v>216.9753751719092</v>
      </c>
      <c r="IS35" s="106">
        <v>624.1322570592629</v>
      </c>
      <c r="IT35" s="106">
        <v>14.971070131730064</v>
      </c>
      <c r="IU35" s="106">
        <v>32.33435919976955</v>
      </c>
      <c r="IV35" s="106">
        <v>99.2136858495266</v>
      </c>
      <c r="IW35" s="106">
        <v>58.411120784308046</v>
      </c>
      <c r="IX35" s="106">
        <v>120.77537653888108</v>
      </c>
      <c r="IY35" s="106">
        <v>361.7460377975184</v>
      </c>
      <c r="IZ35" s="106">
        <v>116.30612182954908</v>
      </c>
      <c r="JA35" s="106">
        <v>222.33750536290538</v>
      </c>
      <c r="JB35" s="106">
        <v>634.812118200331</v>
      </c>
      <c r="JC35" s="106">
        <v>15.440159103059798</v>
      </c>
      <c r="JD35" s="106">
        <v>32.90005808366118</v>
      </c>
      <c r="JE35" s="106">
        <v>100.21455119761498</v>
      </c>
      <c r="JF35" s="106">
        <v>60.45932576987038</v>
      </c>
      <c r="JG35" s="106">
        <v>123.24541387748951</v>
      </c>
      <c r="JH35" s="106">
        <v>366.1161627015853</v>
      </c>
      <c r="JI35" s="106">
        <v>120.41494228067172</v>
      </c>
      <c r="JJ35" s="106">
        <v>227.29254648596196</v>
      </c>
      <c r="JK35" s="106">
        <v>643.5788474614947</v>
      </c>
    </row>
    <row r="36">
      <c r="A36" s="91">
        <v>2026.0</v>
      </c>
      <c r="B36" s="106">
        <v>46.473092079924136</v>
      </c>
      <c r="C36" s="106">
        <v>141.8089525435227</v>
      </c>
      <c r="D36" s="106">
        <v>435.54988651738614</v>
      </c>
      <c r="E36" s="106">
        <v>115.6157311516336</v>
      </c>
      <c r="F36" s="106">
        <v>352.79222875831186</v>
      </c>
      <c r="G36" s="106">
        <v>1083.5607515875206</v>
      </c>
      <c r="H36" s="106">
        <v>148.29730897439183</v>
      </c>
      <c r="I36" s="106">
        <v>452.5174699913358</v>
      </c>
      <c r="J36" s="106">
        <v>1389.855359388334</v>
      </c>
      <c r="K36" s="106">
        <v>46.7038422888612</v>
      </c>
      <c r="L36" s="106">
        <v>142.5130684945829</v>
      </c>
      <c r="M36" s="106">
        <v>437.71249767189147</v>
      </c>
      <c r="N36" s="106">
        <v>116.18979138575293</v>
      </c>
      <c r="O36" s="106">
        <v>354.54392800736014</v>
      </c>
      <c r="P36" s="106">
        <v>1088.9408943461476</v>
      </c>
      <c r="Q36" s="106">
        <v>149.0336411937285</v>
      </c>
      <c r="R36" s="106">
        <v>454.7643293259503</v>
      </c>
      <c r="S36" s="106">
        <v>1396.7563293952278</v>
      </c>
      <c r="T36" s="106">
        <v>46.98074253958568</v>
      </c>
      <c r="U36" s="106">
        <v>143.3580076358551</v>
      </c>
      <c r="V36" s="106">
        <v>440.30763105729807</v>
      </c>
      <c r="W36" s="106">
        <v>116.87866366669614</v>
      </c>
      <c r="X36" s="106">
        <v>356.64596710621805</v>
      </c>
      <c r="Y36" s="106">
        <v>1095.3970656565004</v>
      </c>
      <c r="Z36" s="106">
        <v>149.9172398569324</v>
      </c>
      <c r="AA36" s="106">
        <v>457.4605605274876</v>
      </c>
      <c r="AB36" s="106">
        <v>1405.0374934034999</v>
      </c>
      <c r="AC36" s="106">
        <v>35.4642815817472</v>
      </c>
      <c r="AD36" s="106">
        <v>44.96304189300694</v>
      </c>
      <c r="AE36" s="106">
        <v>85.79780720711886</v>
      </c>
      <c r="AF36" s="106">
        <v>149.6124237235388</v>
      </c>
      <c r="AG36" s="106">
        <v>189.68464538297758</v>
      </c>
      <c r="AH36" s="106">
        <v>361.9534166181622</v>
      </c>
      <c r="AI36" s="106">
        <v>363.3656033520855</v>
      </c>
      <c r="AJ36" s="106">
        <v>460.6895196322386</v>
      </c>
      <c r="AK36" s="106">
        <v>879.0808834020294</v>
      </c>
      <c r="AL36" s="106">
        <v>36.84710258443964</v>
      </c>
      <c r="AM36" s="106">
        <v>46.71623795116679</v>
      </c>
      <c r="AN36" s="106">
        <v>89.14322982670534</v>
      </c>
      <c r="AO36" s="106">
        <v>155.4461017951429</v>
      </c>
      <c r="AP36" s="106">
        <v>197.08081696252117</v>
      </c>
      <c r="AQ36" s="106">
        <v>376.06668112465337</v>
      </c>
      <c r="AR36" s="106">
        <v>377.53393175352386</v>
      </c>
      <c r="AS36" s="106">
        <v>478.6526959621837</v>
      </c>
      <c r="AT36" s="106">
        <v>913.3579490696844</v>
      </c>
      <c r="AU36" s="106">
        <v>38.23676864260993</v>
      </c>
      <c r="AV36" s="106">
        <v>48.47811244584033</v>
      </c>
      <c r="AW36" s="106">
        <v>92.50521250965745</v>
      </c>
      <c r="AX36" s="106">
        <v>161.3086569592718</v>
      </c>
      <c r="AY36" s="106">
        <v>204.51360008085905</v>
      </c>
      <c r="AZ36" s="106">
        <v>390.2498072244617</v>
      </c>
      <c r="BA36" s="106">
        <v>391.7723943182035</v>
      </c>
      <c r="BB36" s="106">
        <v>496.7047912037578</v>
      </c>
      <c r="BC36" s="106">
        <v>947.8046884808363</v>
      </c>
      <c r="BD36" s="106">
        <v>1.052698027269717</v>
      </c>
      <c r="BE36" s="106">
        <v>1.3346528786071676</v>
      </c>
      <c r="BF36" s="106">
        <v>2.546764754921389</v>
      </c>
      <c r="BG36" s="106">
        <v>5.051065203736153</v>
      </c>
      <c r="BH36" s="106">
        <v>6.403943523750617</v>
      </c>
      <c r="BI36" s="106">
        <v>12.219909701026861</v>
      </c>
      <c r="BJ36" s="106">
        <v>10.72648946992155</v>
      </c>
      <c r="BK36" s="106">
        <v>13.599474566804952</v>
      </c>
      <c r="BL36" s="106">
        <v>25.95031492258356</v>
      </c>
      <c r="BM36" s="106">
        <v>1.1570634296660238</v>
      </c>
      <c r="BN36" s="106">
        <v>1.4669715313707654</v>
      </c>
      <c r="BO36" s="106">
        <v>2.799253238390355</v>
      </c>
      <c r="BP36" s="106">
        <v>5.5518322222563095</v>
      </c>
      <c r="BQ36" s="106">
        <v>7.0388360812230495</v>
      </c>
      <c r="BR36" s="106">
        <v>13.431402227997696</v>
      </c>
      <c r="BS36" s="106">
        <v>11.789923010052314</v>
      </c>
      <c r="BT36" s="106">
        <v>14.947738360196947</v>
      </c>
      <c r="BU36" s="106">
        <v>28.523051822481257</v>
      </c>
      <c r="BV36" s="106">
        <v>1.269546748228034</v>
      </c>
      <c r="BW36" s="106">
        <v>1.6095824045985245</v>
      </c>
      <c r="BX36" s="106">
        <v>3.071381183736</v>
      </c>
      <c r="BY36" s="106">
        <v>6.091550699608188</v>
      </c>
      <c r="BZ36" s="106">
        <v>7.72311286409442</v>
      </c>
      <c r="CA36" s="106">
        <v>14.737128998726627</v>
      </c>
      <c r="CB36" s="106">
        <v>12.936074233710013</v>
      </c>
      <c r="CC36" s="106">
        <v>16.40087495810751</v>
      </c>
      <c r="CD36" s="106">
        <v>31.295905446793753</v>
      </c>
      <c r="CE36" s="106">
        <v>0.0</v>
      </c>
      <c r="CF36" s="106">
        <v>0.0</v>
      </c>
      <c r="CG36" s="106">
        <v>0.0</v>
      </c>
      <c r="CH36" s="106">
        <v>0.0</v>
      </c>
      <c r="CI36" s="106">
        <v>0.0</v>
      </c>
      <c r="CJ36" s="106">
        <v>0.0</v>
      </c>
      <c r="CK36" s="106">
        <v>0.0</v>
      </c>
      <c r="CL36" s="106">
        <v>0.0</v>
      </c>
      <c r="CM36" s="106">
        <v>0.0</v>
      </c>
      <c r="CN36" s="106">
        <v>0.0</v>
      </c>
      <c r="CO36" s="106">
        <v>0.0</v>
      </c>
      <c r="CP36" s="106">
        <v>0.0</v>
      </c>
      <c r="CQ36" s="106">
        <v>0.0</v>
      </c>
      <c r="CR36" s="106">
        <v>0.0</v>
      </c>
      <c r="CS36" s="106">
        <v>0.0</v>
      </c>
      <c r="CT36" s="106">
        <v>0.0</v>
      </c>
      <c r="CU36" s="106">
        <v>0.0</v>
      </c>
      <c r="CV36" s="106">
        <v>0.0</v>
      </c>
      <c r="CW36" s="106">
        <v>0.0</v>
      </c>
      <c r="CX36" s="106">
        <v>0.0</v>
      </c>
      <c r="CY36" s="106">
        <v>0.0</v>
      </c>
      <c r="CZ36" s="106">
        <v>0.0</v>
      </c>
      <c r="DA36" s="106">
        <v>0.0</v>
      </c>
      <c r="DB36" s="106">
        <v>0.0</v>
      </c>
      <c r="DC36" s="106">
        <v>0.0</v>
      </c>
      <c r="DD36" s="106">
        <v>0.0</v>
      </c>
      <c r="DE36" s="106">
        <v>0.0</v>
      </c>
      <c r="DF36" s="106">
        <v>82.99007168894104</v>
      </c>
      <c r="DG36" s="106">
        <v>188.1066473151368</v>
      </c>
      <c r="DH36" s="106">
        <v>523.8944584794264</v>
      </c>
      <c r="DI36" s="106">
        <v>270.2792200789085</v>
      </c>
      <c r="DJ36" s="106">
        <v>548.8808176650401</v>
      </c>
      <c r="DK36" s="106">
        <v>1457.7340779067097</v>
      </c>
      <c r="DL36" s="106">
        <v>522.3894017963989</v>
      </c>
      <c r="DM36" s="106">
        <v>926.8064641903793</v>
      </c>
      <c r="DN36" s="106">
        <v>2294.886557712947</v>
      </c>
      <c r="DO36" s="106">
        <v>84.70800830296686</v>
      </c>
      <c r="DP36" s="106">
        <v>190.69627797712047</v>
      </c>
      <c r="DQ36" s="106">
        <v>529.6549807369872</v>
      </c>
      <c r="DR36" s="106">
        <v>277.18772540315217</v>
      </c>
      <c r="DS36" s="106">
        <v>558.6635810511043</v>
      </c>
      <c r="DT36" s="106">
        <v>1478.4389776987987</v>
      </c>
      <c r="DU36" s="106">
        <v>538.3574959573046</v>
      </c>
      <c r="DV36" s="106">
        <v>948.364763648331</v>
      </c>
      <c r="DW36" s="106">
        <v>2338.6373302873935</v>
      </c>
      <c r="DX36" s="106">
        <v>86.48705793042365</v>
      </c>
      <c r="DY36" s="106">
        <v>193.44570248629395</v>
      </c>
      <c r="DZ36" s="106">
        <v>535.8842247506915</v>
      </c>
      <c r="EA36" s="106">
        <v>284.2788713255761</v>
      </c>
      <c r="EB36" s="106">
        <v>568.8826800511715</v>
      </c>
      <c r="EC36" s="106">
        <v>1500.3840018796886</v>
      </c>
      <c r="ED36" s="106">
        <v>554.6257084088459</v>
      </c>
      <c r="EE36" s="106">
        <v>970.5662266893529</v>
      </c>
      <c r="EF36" s="106">
        <v>2384.13808733113</v>
      </c>
      <c r="EG36" s="106">
        <v>26.126216887836044</v>
      </c>
      <c r="EH36" s="106">
        <v>79.72207755010587</v>
      </c>
      <c r="EI36" s="106">
        <v>244.8571913625976</v>
      </c>
      <c r="EJ36" s="106">
        <v>64.99678701211678</v>
      </c>
      <c r="EK36" s="106">
        <v>198.33253765493308</v>
      </c>
      <c r="EL36" s="106">
        <v>609.1555767030942</v>
      </c>
      <c r="EM36" s="106">
        <v>83.36969813594811</v>
      </c>
      <c r="EN36" s="106">
        <v>254.39601794079243</v>
      </c>
      <c r="EO36" s="106">
        <v>781.3481078395291</v>
      </c>
      <c r="EP36" s="106">
        <v>26.255939911112282</v>
      </c>
      <c r="EQ36" s="106">
        <v>80.11791706127818</v>
      </c>
      <c r="ER36" s="106">
        <v>246.07296689071376</v>
      </c>
      <c r="ES36" s="106">
        <v>65.31951187315016</v>
      </c>
      <c r="ET36" s="106">
        <v>199.31730695808562</v>
      </c>
      <c r="EU36" s="106">
        <v>612.1801823471017</v>
      </c>
      <c r="EV36" s="106">
        <v>83.78364897078401</v>
      </c>
      <c r="EW36" s="106">
        <v>255.6591560636364</v>
      </c>
      <c r="EX36" s="106">
        <v>785.2276912945417</v>
      </c>
      <c r="EY36" s="106">
        <v>26.255939911112282</v>
      </c>
      <c r="EZ36" s="106">
        <v>80.11791706127818</v>
      </c>
      <c r="FA36" s="106">
        <v>246.07296689071376</v>
      </c>
      <c r="FB36" s="106">
        <v>65.31951187315016</v>
      </c>
      <c r="FC36" s="106">
        <v>199.31730695808562</v>
      </c>
      <c r="FD36" s="106">
        <v>612.1801823471017</v>
      </c>
      <c r="FE36" s="106">
        <v>83.78364897078401</v>
      </c>
      <c r="FF36" s="106">
        <v>255.6591560636364</v>
      </c>
      <c r="FG36" s="106">
        <v>785.2276912945417</v>
      </c>
      <c r="FH36" s="106">
        <v>2.4760182621657814</v>
      </c>
      <c r="FI36" s="106">
        <v>3.1391954914690663</v>
      </c>
      <c r="FJ36" s="106">
        <v>5.990166105830338</v>
      </c>
      <c r="FK36" s="106">
        <v>10.76538543263653</v>
      </c>
      <c r="FL36" s="106">
        <v>13.648788431996081</v>
      </c>
      <c r="FM36" s="106">
        <v>26.044414906040515</v>
      </c>
      <c r="FN36" s="106">
        <v>54.94292550483499</v>
      </c>
      <c r="FO36" s="106">
        <v>69.65884972190509</v>
      </c>
      <c r="FP36" s="106">
        <v>132.92198007713554</v>
      </c>
      <c r="FQ36" s="106">
        <v>2.572563008126041</v>
      </c>
      <c r="FR36" s="106">
        <v>3.2615988016039337</v>
      </c>
      <c r="FS36" s="106">
        <v>6.223734280097877</v>
      </c>
      <c r="FT36" s="106">
        <v>11.185148653950197</v>
      </c>
      <c r="FU36" s="106">
        <v>14.18098111892715</v>
      </c>
      <c r="FV36" s="106">
        <v>27.0599370688649</v>
      </c>
      <c r="FW36" s="106">
        <v>57.08525654747356</v>
      </c>
      <c r="FX36" s="106">
        <v>72.37498314185923</v>
      </c>
      <c r="FY36" s="106">
        <v>138.10486543592796</v>
      </c>
      <c r="FZ36" s="106">
        <v>2.6695856569680942</v>
      </c>
      <c r="GA36" s="106">
        <v>3.384608016224568</v>
      </c>
      <c r="GB36" s="106">
        <v>6.458458632285484</v>
      </c>
      <c r="GC36" s="106">
        <v>11.606989730989117</v>
      </c>
      <c r="GD36" s="106">
        <v>14.715808194878807</v>
      </c>
      <c r="GE36" s="106">
        <v>28.080486133602097</v>
      </c>
      <c r="GF36" s="106">
        <v>59.23819227055175</v>
      </c>
      <c r="GG36" s="106">
        <v>75.10456160199469</v>
      </c>
      <c r="GH36" s="106">
        <v>143.3134064202476</v>
      </c>
      <c r="GI36" s="106">
        <v>9.838189468789116</v>
      </c>
      <c r="GJ36" s="106">
        <v>12.473252114718616</v>
      </c>
      <c r="GK36" s="106">
        <v>23.801274004792354</v>
      </c>
      <c r="GL36" s="106">
        <v>47.20568976694014</v>
      </c>
      <c r="GM36" s="106">
        <v>59.849271207897104</v>
      </c>
      <c r="GN36" s="106">
        <v>114.20348838498752</v>
      </c>
      <c r="GO36" s="106">
        <v>100.24644580531863</v>
      </c>
      <c r="GP36" s="106">
        <v>127.09647401089487</v>
      </c>
      <c r="GQ36" s="106">
        <v>242.5235997119521</v>
      </c>
      <c r="GR36" s="106">
        <v>10.813556170505382</v>
      </c>
      <c r="GS36" s="106">
        <v>13.709861229983591</v>
      </c>
      <c r="GT36" s="106">
        <v>26.160953110012574</v>
      </c>
      <c r="GU36" s="106">
        <v>51.88570310438287</v>
      </c>
      <c r="GV36" s="106">
        <v>65.7827802588621</v>
      </c>
      <c r="GW36" s="106">
        <v>125.52572202807133</v>
      </c>
      <c r="GX36" s="106">
        <v>110.18496604972961</v>
      </c>
      <c r="GY36" s="106">
        <v>139.69692951635597</v>
      </c>
      <c r="GZ36" s="106">
        <v>266.56760133337207</v>
      </c>
      <c r="HA36" s="106">
        <v>11.864790400478615</v>
      </c>
      <c r="HB36" s="106">
        <v>15.042658247531993</v>
      </c>
      <c r="HC36" s="106">
        <v>28.704176538488518</v>
      </c>
      <c r="HD36" s="106">
        <v>56.92974470268037</v>
      </c>
      <c r="HE36" s="106">
        <v>72.17781897328081</v>
      </c>
      <c r="HF36" s="106">
        <v>137.7286397044907</v>
      </c>
      <c r="HG36" s="106">
        <v>120.89654012522645</v>
      </c>
      <c r="HH36" s="106">
        <v>153.27749374649378</v>
      </c>
      <c r="HI36" s="106">
        <v>292.4818318330323</v>
      </c>
      <c r="HJ36" s="106">
        <v>0.0</v>
      </c>
      <c r="HK36" s="106">
        <v>0.0</v>
      </c>
      <c r="HL36" s="106">
        <v>0.0</v>
      </c>
      <c r="HM36" s="106">
        <v>0.0</v>
      </c>
      <c r="HN36" s="106">
        <v>0.0</v>
      </c>
      <c r="HO36" s="106">
        <v>0.0</v>
      </c>
      <c r="HP36" s="106">
        <v>0.0</v>
      </c>
      <c r="HQ36" s="106">
        <v>0.0</v>
      </c>
      <c r="HR36" s="106">
        <v>0.0</v>
      </c>
      <c r="HS36" s="106">
        <v>0.0</v>
      </c>
      <c r="HT36" s="106">
        <v>0.0</v>
      </c>
      <c r="HU36" s="106">
        <v>0.0</v>
      </c>
      <c r="HV36" s="106">
        <v>0.0</v>
      </c>
      <c r="HW36" s="106">
        <v>0.0</v>
      </c>
      <c r="HX36" s="106">
        <v>0.0</v>
      </c>
      <c r="HY36" s="106">
        <v>0.0</v>
      </c>
      <c r="HZ36" s="106">
        <v>0.0</v>
      </c>
      <c r="IA36" s="106">
        <v>0.0</v>
      </c>
      <c r="IB36" s="106">
        <v>0.0</v>
      </c>
      <c r="IC36" s="106">
        <v>0.0</v>
      </c>
      <c r="ID36" s="106">
        <v>0.0</v>
      </c>
      <c r="IE36" s="106">
        <v>0.0</v>
      </c>
      <c r="IF36" s="106">
        <v>0.0</v>
      </c>
      <c r="IG36" s="106">
        <v>0.0</v>
      </c>
      <c r="IH36" s="106">
        <v>0.0</v>
      </c>
      <c r="II36" s="106">
        <v>0.0</v>
      </c>
      <c r="IJ36" s="106">
        <v>0.0</v>
      </c>
      <c r="IK36" s="106">
        <v>38.44042461879094</v>
      </c>
      <c r="IL36" s="106">
        <v>95.33452515629355</v>
      </c>
      <c r="IM36" s="106">
        <v>274.6486314732203</v>
      </c>
      <c r="IN36" s="106">
        <v>122.96786221169346</v>
      </c>
      <c r="IO36" s="106">
        <v>271.83059729482625</v>
      </c>
      <c r="IP36" s="106">
        <v>749.4034799941222</v>
      </c>
      <c r="IQ36" s="106">
        <v>238.55906944610172</v>
      </c>
      <c r="IR36" s="106">
        <v>451.15134167359236</v>
      </c>
      <c r="IS36" s="106">
        <v>1156.7936876286167</v>
      </c>
      <c r="IT36" s="106">
        <v>39.64205908974371</v>
      </c>
      <c r="IU36" s="106">
        <v>97.0893770928657</v>
      </c>
      <c r="IV36" s="106">
        <v>278.4576542808242</v>
      </c>
      <c r="IW36" s="106">
        <v>128.39036363148324</v>
      </c>
      <c r="IX36" s="106">
        <v>279.28106833587486</v>
      </c>
      <c r="IY36" s="106">
        <v>764.7658414440378</v>
      </c>
      <c r="IZ36" s="106">
        <v>251.0538715679872</v>
      </c>
      <c r="JA36" s="106">
        <v>467.7310687218516</v>
      </c>
      <c r="JB36" s="106">
        <v>1189.900158063842</v>
      </c>
      <c r="JC36" s="106">
        <v>40.79031596855899</v>
      </c>
      <c r="JD36" s="106">
        <v>98.54518332503473</v>
      </c>
      <c r="JE36" s="106">
        <v>281.2356020614877</v>
      </c>
      <c r="JF36" s="106">
        <v>133.85624630681963</v>
      </c>
      <c r="JG36" s="106">
        <v>286.2109341262452</v>
      </c>
      <c r="JH36" s="106">
        <v>777.9893081851944</v>
      </c>
      <c r="JI36" s="106">
        <v>263.91838136656224</v>
      </c>
      <c r="JJ36" s="106">
        <v>484.0412114121249</v>
      </c>
      <c r="JK36" s="106">
        <v>1221.0229295478216</v>
      </c>
    </row>
    <row r="37">
      <c r="A37" s="91">
        <v>2027.0</v>
      </c>
      <c r="B37" s="106">
        <v>127.04077131690599</v>
      </c>
      <c r="C37" s="106">
        <v>377.6425561111998</v>
      </c>
      <c r="D37" s="106">
        <v>914.5740789776564</v>
      </c>
      <c r="E37" s="106">
        <v>220.44397341669136</v>
      </c>
      <c r="F37" s="106">
        <v>655.2937670121836</v>
      </c>
      <c r="G37" s="106">
        <v>1586.9892937820653</v>
      </c>
      <c r="H37" s="106">
        <v>246.3766057066274</v>
      </c>
      <c r="I37" s="106">
        <v>732.3813464022184</v>
      </c>
      <c r="J37" s="106">
        <v>1773.679858127515</v>
      </c>
      <c r="K37" s="106">
        <v>127.67155965512303</v>
      </c>
      <c r="L37" s="106">
        <v>379.51764328156327</v>
      </c>
      <c r="M37" s="106">
        <v>919.1151617928386</v>
      </c>
      <c r="N37" s="106">
        <v>221.53853137804535</v>
      </c>
      <c r="O37" s="106">
        <v>658.5474599963553</v>
      </c>
      <c r="P37" s="106">
        <v>1594.8690817353029</v>
      </c>
      <c r="Q37" s="106">
        <v>247.59992549663042</v>
      </c>
      <c r="R37" s="106">
        <v>736.0177979732322</v>
      </c>
      <c r="S37" s="106">
        <v>1782.4866101539674</v>
      </c>
      <c r="T37" s="106">
        <v>128.42850566098346</v>
      </c>
      <c r="U37" s="106">
        <v>381.7677478859993</v>
      </c>
      <c r="V37" s="106">
        <v>924.564461171057</v>
      </c>
      <c r="W37" s="106">
        <v>222.85200093167015</v>
      </c>
      <c r="X37" s="106">
        <v>662.4518915773613</v>
      </c>
      <c r="Y37" s="106">
        <v>1604.3248272791882</v>
      </c>
      <c r="Z37" s="106">
        <v>249.06790924463422</v>
      </c>
      <c r="AA37" s="106">
        <v>740.3815398584493</v>
      </c>
      <c r="AB37" s="106">
        <v>1793.0547125857106</v>
      </c>
      <c r="AC37" s="106">
        <v>65.47927506343257</v>
      </c>
      <c r="AD37" s="106">
        <v>86.81807521074747</v>
      </c>
      <c r="AE37" s="106">
        <v>174.3683981103685</v>
      </c>
      <c r="AF37" s="106">
        <v>284.15215764023225</v>
      </c>
      <c r="AG37" s="106">
        <v>376.7534593107119</v>
      </c>
      <c r="AH37" s="106">
        <v>756.6845616316577</v>
      </c>
      <c r="AI37" s="106">
        <v>665.5232736517461</v>
      </c>
      <c r="AJ37" s="106">
        <v>882.4082058090403</v>
      </c>
      <c r="AK37" s="106">
        <v>1772.2588867913464</v>
      </c>
      <c r="AL37" s="106">
        <v>68.83282040786</v>
      </c>
      <c r="AM37" s="106">
        <v>91.26449511464995</v>
      </c>
      <c r="AN37" s="106">
        <v>183.2987402549909</v>
      </c>
      <c r="AO37" s="106">
        <v>298.70511572414927</v>
      </c>
      <c r="AP37" s="106">
        <v>396.0490273854103</v>
      </c>
      <c r="AQ37" s="106">
        <v>795.4384419457217</v>
      </c>
      <c r="AR37" s="106">
        <v>699.6082948099798</v>
      </c>
      <c r="AS37" s="106">
        <v>927.6010691632657</v>
      </c>
      <c r="AT37" s="106">
        <v>1863.0257826245956</v>
      </c>
      <c r="AU37" s="106">
        <v>72.12094797119097</v>
      </c>
      <c r="AV37" s="106">
        <v>95.62417847735142</v>
      </c>
      <c r="AW37" s="106">
        <v>192.0548777572028</v>
      </c>
      <c r="AX37" s="106">
        <v>312.9741885080445</v>
      </c>
      <c r="AY37" s="106">
        <v>414.9681958236644</v>
      </c>
      <c r="AZ37" s="106">
        <v>833.4363483281271</v>
      </c>
      <c r="BA37" s="106">
        <v>733.0284177116561</v>
      </c>
      <c r="BB37" s="106">
        <v>971.9123530132988</v>
      </c>
      <c r="BC37" s="106">
        <v>1952.0220839637848</v>
      </c>
      <c r="BD37" s="106">
        <v>1.9918783293293993</v>
      </c>
      <c r="BE37" s="106">
        <v>2.641004232848518</v>
      </c>
      <c r="BF37" s="106">
        <v>5.304283426770686</v>
      </c>
      <c r="BG37" s="106">
        <v>10.392589418068036</v>
      </c>
      <c r="BH37" s="106">
        <v>13.779392164286895</v>
      </c>
      <c r="BI37" s="106">
        <v>27.675003538017084</v>
      </c>
      <c r="BJ37" s="106">
        <v>25.716896107277222</v>
      </c>
      <c r="BK37" s="106">
        <v>34.09768080458541</v>
      </c>
      <c r="BL37" s="106">
        <v>68.48295089175393</v>
      </c>
      <c r="BM37" s="106">
        <v>2.230663470425045</v>
      </c>
      <c r="BN37" s="106">
        <v>2.95760618543226</v>
      </c>
      <c r="BO37" s="106">
        <v>5.9401576404829</v>
      </c>
      <c r="BP37" s="106">
        <v>11.63844660422356</v>
      </c>
      <c r="BQ37" s="106">
        <v>15.431257167140368</v>
      </c>
      <c r="BR37" s="106">
        <v>30.992665830609383</v>
      </c>
      <c r="BS37" s="106">
        <v>28.79982169319173</v>
      </c>
      <c r="BT37" s="106">
        <v>38.18528967209006</v>
      </c>
      <c r="BU37" s="106">
        <v>76.69264465193407</v>
      </c>
      <c r="BV37" s="106">
        <v>2.4928406328174724</v>
      </c>
      <c r="BW37" s="106">
        <v>3.3052232991079356</v>
      </c>
      <c r="BX37" s="106">
        <v>6.638323766836667</v>
      </c>
      <c r="BY37" s="106">
        <v>13.00635124147917</v>
      </c>
      <c r="BZ37" s="106">
        <v>17.24494321609771</v>
      </c>
      <c r="CA37" s="106">
        <v>34.63533505892539</v>
      </c>
      <c r="CB37" s="106">
        <v>32.18475878883087</v>
      </c>
      <c r="CC37" s="106">
        <v>42.673331469562015</v>
      </c>
      <c r="CD37" s="106">
        <v>85.70658163427213</v>
      </c>
      <c r="CE37" s="106">
        <v>0.0</v>
      </c>
      <c r="CF37" s="106">
        <v>0.0</v>
      </c>
      <c r="CG37" s="106">
        <v>0.0</v>
      </c>
      <c r="CH37" s="106">
        <v>0.0</v>
      </c>
      <c r="CI37" s="106">
        <v>0.0</v>
      </c>
      <c r="CJ37" s="106">
        <v>0.0</v>
      </c>
      <c r="CK37" s="106">
        <v>0.0</v>
      </c>
      <c r="CL37" s="106">
        <v>0.0</v>
      </c>
      <c r="CM37" s="106">
        <v>0.0</v>
      </c>
      <c r="CN37" s="106">
        <v>0.0</v>
      </c>
      <c r="CO37" s="106">
        <v>0.0</v>
      </c>
      <c r="CP37" s="106">
        <v>0.0</v>
      </c>
      <c r="CQ37" s="106">
        <v>0.0</v>
      </c>
      <c r="CR37" s="106">
        <v>0.0</v>
      </c>
      <c r="CS37" s="106">
        <v>0.0</v>
      </c>
      <c r="CT37" s="106">
        <v>0.0</v>
      </c>
      <c r="CU37" s="106">
        <v>0.0</v>
      </c>
      <c r="CV37" s="106">
        <v>0.0</v>
      </c>
      <c r="CW37" s="106">
        <v>0.0</v>
      </c>
      <c r="CX37" s="106">
        <v>0.0</v>
      </c>
      <c r="CY37" s="106">
        <v>0.0</v>
      </c>
      <c r="CZ37" s="106">
        <v>0.0</v>
      </c>
      <c r="DA37" s="106">
        <v>0.0</v>
      </c>
      <c r="DB37" s="106">
        <v>0.0</v>
      </c>
      <c r="DC37" s="106">
        <v>0.0</v>
      </c>
      <c r="DD37" s="106">
        <v>0.0</v>
      </c>
      <c r="DE37" s="106">
        <v>0.0</v>
      </c>
      <c r="DF37" s="106">
        <v>194.51192470966797</v>
      </c>
      <c r="DG37" s="106">
        <v>467.10163555479573</v>
      </c>
      <c r="DH37" s="106">
        <v>1094.2467605147958</v>
      </c>
      <c r="DI37" s="106">
        <v>514.9887204749916</v>
      </c>
      <c r="DJ37" s="106">
        <v>1045.8266184871825</v>
      </c>
      <c r="DK37" s="106">
        <v>2371.3488589517397</v>
      </c>
      <c r="DL37" s="106">
        <v>937.6167754656507</v>
      </c>
      <c r="DM37" s="106">
        <v>1648.887233015844</v>
      </c>
      <c r="DN37" s="106">
        <v>3614.4216958106153</v>
      </c>
      <c r="DO37" s="106">
        <v>198.7350435334081</v>
      </c>
      <c r="DP37" s="106">
        <v>473.7397445816455</v>
      </c>
      <c r="DQ37" s="106">
        <v>1108.3540596883126</v>
      </c>
      <c r="DR37" s="106">
        <v>531.8820937064181</v>
      </c>
      <c r="DS37" s="106">
        <v>1070.027744548906</v>
      </c>
      <c r="DT37" s="106">
        <v>2421.300189511634</v>
      </c>
      <c r="DU37" s="106">
        <v>976.0080419998019</v>
      </c>
      <c r="DV37" s="106">
        <v>1701.804156808588</v>
      </c>
      <c r="DW37" s="106">
        <v>3722.205037430497</v>
      </c>
      <c r="DX37" s="106">
        <v>203.0422942649919</v>
      </c>
      <c r="DY37" s="106">
        <v>480.6971496624587</v>
      </c>
      <c r="DZ37" s="106">
        <v>1123.2576626950965</v>
      </c>
      <c r="EA37" s="106">
        <v>548.8325406811938</v>
      </c>
      <c r="EB37" s="106">
        <v>1094.6650306171234</v>
      </c>
      <c r="EC37" s="106">
        <v>2472.3965106662404</v>
      </c>
      <c r="ED37" s="106">
        <v>1014.2810857451212</v>
      </c>
      <c r="EE37" s="106">
        <v>1754.9672243413102</v>
      </c>
      <c r="EF37" s="106">
        <v>3830.783378183767</v>
      </c>
      <c r="EG37" s="106">
        <v>71.9047642284725</v>
      </c>
      <c r="EH37" s="106">
        <v>213.74475830343093</v>
      </c>
      <c r="EI37" s="106">
        <v>517.6466801694351</v>
      </c>
      <c r="EJ37" s="106">
        <v>124.77074697991445</v>
      </c>
      <c r="EK37" s="106">
        <v>370.8946610522373</v>
      </c>
      <c r="EL37" s="106">
        <v>898.2320385780274</v>
      </c>
      <c r="EM37" s="106">
        <v>139.44855309918017</v>
      </c>
      <c r="EN37" s="106">
        <v>414.52604146283835</v>
      </c>
      <c r="EO37" s="106">
        <v>1003.8984390082777</v>
      </c>
      <c r="EP37" s="106">
        <v>72.26178887707465</v>
      </c>
      <c r="EQ37" s="106">
        <v>214.8060530318492</v>
      </c>
      <c r="ER37" s="106">
        <v>520.2169218783201</v>
      </c>
      <c r="ES37" s="106">
        <v>125.39026409500838</v>
      </c>
      <c r="ET37" s="106">
        <v>372.736243281891</v>
      </c>
      <c r="EU37" s="106">
        <v>902.6919791866571</v>
      </c>
      <c r="EV37" s="106">
        <v>140.1409490927213</v>
      </c>
      <c r="EW37" s="106">
        <v>416.5842641116112</v>
      </c>
      <c r="EX37" s="106">
        <v>1008.8830390033536</v>
      </c>
      <c r="EY37" s="106">
        <v>72.26178887707465</v>
      </c>
      <c r="EZ37" s="106">
        <v>214.8060530318492</v>
      </c>
      <c r="FA37" s="106">
        <v>520.2169218783201</v>
      </c>
      <c r="FB37" s="106">
        <v>125.39026409500838</v>
      </c>
      <c r="FC37" s="106">
        <v>372.736243281891</v>
      </c>
      <c r="FD37" s="106">
        <v>902.6919791866571</v>
      </c>
      <c r="FE37" s="106">
        <v>140.1409490927213</v>
      </c>
      <c r="FF37" s="106">
        <v>416.5842641116112</v>
      </c>
      <c r="FG37" s="106">
        <v>1008.8830390033536</v>
      </c>
      <c r="FH37" s="106">
        <v>4.442453329607092</v>
      </c>
      <c r="FI37" s="106">
        <v>5.890188107862133</v>
      </c>
      <c r="FJ37" s="106">
        <v>11.830055693396893</v>
      </c>
      <c r="FK37" s="106">
        <v>20.196589507007484</v>
      </c>
      <c r="FL37" s="106">
        <v>26.77838178754036</v>
      </c>
      <c r="FM37" s="106">
        <v>53.78261986281923</v>
      </c>
      <c r="FN37" s="106">
        <v>100.6308668422617</v>
      </c>
      <c r="FO37" s="106">
        <v>133.4250899627507</v>
      </c>
      <c r="FP37" s="106">
        <v>267.9755240836828</v>
      </c>
      <c r="FQ37" s="106">
        <v>4.669975223624823</v>
      </c>
      <c r="FR37" s="106">
        <v>6.191856275198858</v>
      </c>
      <c r="FS37" s="106">
        <v>12.43593638093468</v>
      </c>
      <c r="FT37" s="106">
        <v>21.23096532514115</v>
      </c>
      <c r="FU37" s="106">
        <v>28.149846537080002</v>
      </c>
      <c r="FV37" s="106">
        <v>56.53711667539608</v>
      </c>
      <c r="FW37" s="106">
        <v>105.78471398973916</v>
      </c>
      <c r="FX37" s="106">
        <v>140.2585054036048</v>
      </c>
      <c r="FY37" s="106">
        <v>281.6999898835982</v>
      </c>
      <c r="FZ37" s="106">
        <v>4.89305883638232</v>
      </c>
      <c r="GA37" s="106">
        <v>6.487639786117441</v>
      </c>
      <c r="GB37" s="106">
        <v>13.029998122814323</v>
      </c>
      <c r="GC37" s="106">
        <v>22.245163521119014</v>
      </c>
      <c r="GD37" s="106">
        <v>29.494558053383624</v>
      </c>
      <c r="GE37" s="106">
        <v>59.23788137732308</v>
      </c>
      <c r="GF37" s="106">
        <v>110.83802477647869</v>
      </c>
      <c r="GG37" s="106">
        <v>146.9586210588473</v>
      </c>
      <c r="GH37" s="106">
        <v>295.15673182498386</v>
      </c>
      <c r="GI37" s="106">
        <v>18.615477463697044</v>
      </c>
      <c r="GJ37" s="106">
        <v>24.682006955049232</v>
      </c>
      <c r="GK37" s="106">
        <v>49.572188791950246</v>
      </c>
      <c r="GL37" s="106">
        <v>97.12591941629016</v>
      </c>
      <c r="GM37" s="106">
        <v>128.77792810973799</v>
      </c>
      <c r="GN37" s="106">
        <v>258.6420049276496</v>
      </c>
      <c r="GO37" s="106">
        <v>240.34213981454928</v>
      </c>
      <c r="GP37" s="106">
        <v>318.6663558892138</v>
      </c>
      <c r="GQ37" s="106">
        <v>640.0204320723319</v>
      </c>
      <c r="GR37" s="106">
        <v>20.847089378581533</v>
      </c>
      <c r="GS37" s="106">
        <v>27.64087067001787</v>
      </c>
      <c r="GT37" s="106">
        <v>55.514872097858266</v>
      </c>
      <c r="GU37" s="106">
        <v>108.76931451245102</v>
      </c>
      <c r="GV37" s="106">
        <v>144.21574641465477</v>
      </c>
      <c r="GW37" s="106">
        <v>289.6478483722649</v>
      </c>
      <c r="GX37" s="106">
        <v>269.1542067574974</v>
      </c>
      <c r="GY37" s="106">
        <v>356.86788137047085</v>
      </c>
      <c r="GZ37" s="106">
        <v>716.7456852799107</v>
      </c>
      <c r="HA37" s="106">
        <v>23.297315873919437</v>
      </c>
      <c r="HB37" s="106">
        <v>30.889592467098517</v>
      </c>
      <c r="HC37" s="106">
        <v>62.03971631132527</v>
      </c>
      <c r="HD37" s="106">
        <v>121.55332725678947</v>
      </c>
      <c r="HE37" s="106">
        <v>161.16589405843882</v>
      </c>
      <c r="HF37" s="106">
        <v>323.6911058990683</v>
      </c>
      <c r="HG37" s="106">
        <v>300.788779658904</v>
      </c>
      <c r="HH37" s="106">
        <v>398.8117288970903</v>
      </c>
      <c r="HI37" s="106">
        <v>800.9871463587068</v>
      </c>
      <c r="HJ37" s="106">
        <v>0.0</v>
      </c>
      <c r="HK37" s="106">
        <v>0.0</v>
      </c>
      <c r="HL37" s="106">
        <v>0.0</v>
      </c>
      <c r="HM37" s="106">
        <v>0.0</v>
      </c>
      <c r="HN37" s="106">
        <v>0.0</v>
      </c>
      <c r="HO37" s="106">
        <v>0.0</v>
      </c>
      <c r="HP37" s="106">
        <v>0.0</v>
      </c>
      <c r="HQ37" s="106">
        <v>0.0</v>
      </c>
      <c r="HR37" s="106">
        <v>0.0</v>
      </c>
      <c r="HS37" s="106">
        <v>0.0</v>
      </c>
      <c r="HT37" s="106">
        <v>0.0</v>
      </c>
      <c r="HU37" s="106">
        <v>0.0</v>
      </c>
      <c r="HV37" s="106">
        <v>0.0</v>
      </c>
      <c r="HW37" s="106">
        <v>0.0</v>
      </c>
      <c r="HX37" s="106">
        <v>0.0</v>
      </c>
      <c r="HY37" s="106">
        <v>0.0</v>
      </c>
      <c r="HZ37" s="106">
        <v>0.0</v>
      </c>
      <c r="IA37" s="106">
        <v>0.0</v>
      </c>
      <c r="IB37" s="106">
        <v>0.0</v>
      </c>
      <c r="IC37" s="106">
        <v>0.0</v>
      </c>
      <c r="ID37" s="106">
        <v>0.0</v>
      </c>
      <c r="IE37" s="106">
        <v>0.0</v>
      </c>
      <c r="IF37" s="106">
        <v>0.0</v>
      </c>
      <c r="IG37" s="106">
        <v>0.0</v>
      </c>
      <c r="IH37" s="106">
        <v>0.0</v>
      </c>
      <c r="II37" s="106">
        <v>0.0</v>
      </c>
      <c r="IJ37" s="106">
        <v>0.0</v>
      </c>
      <c r="IK37" s="106">
        <v>94.96269502177664</v>
      </c>
      <c r="IL37" s="106">
        <v>244.31695336634232</v>
      </c>
      <c r="IM37" s="106">
        <v>579.0489246547821</v>
      </c>
      <c r="IN37" s="106">
        <v>242.09325590321208</v>
      </c>
      <c r="IO37" s="106">
        <v>526.4509709495156</v>
      </c>
      <c r="IP37" s="106">
        <v>1210.6566633684963</v>
      </c>
      <c r="IQ37" s="106">
        <v>480.42155975599115</v>
      </c>
      <c r="IR37" s="106">
        <v>866.6174873148027</v>
      </c>
      <c r="IS37" s="106">
        <v>1911.8943951642923</v>
      </c>
      <c r="IT37" s="106">
        <v>97.778853479281</v>
      </c>
      <c r="IU37" s="106">
        <v>248.63877997706592</v>
      </c>
      <c r="IV37" s="106">
        <v>588.1677303571131</v>
      </c>
      <c r="IW37" s="106">
        <v>255.39054393260054</v>
      </c>
      <c r="IX37" s="106">
        <v>545.1018362336258</v>
      </c>
      <c r="IY37" s="106">
        <v>1248.8769442343182</v>
      </c>
      <c r="IZ37" s="106">
        <v>515.0798698399578</v>
      </c>
      <c r="JA37" s="106">
        <v>913.7106508856868</v>
      </c>
      <c r="JB37" s="106">
        <v>2007.3287141668625</v>
      </c>
      <c r="JC37" s="106">
        <v>100.45216358737642</v>
      </c>
      <c r="JD37" s="106">
        <v>252.18328528506515</v>
      </c>
      <c r="JE37" s="106">
        <v>595.2866363124597</v>
      </c>
      <c r="JF37" s="106">
        <v>269.1887548729169</v>
      </c>
      <c r="JG37" s="106">
        <v>563.3966953937135</v>
      </c>
      <c r="JH37" s="106">
        <v>1285.6209664630485</v>
      </c>
      <c r="JI37" s="106">
        <v>551.767753528104</v>
      </c>
      <c r="JJ37" s="106">
        <v>962.3546140675487</v>
      </c>
      <c r="JK37" s="106">
        <v>2105.026917187044</v>
      </c>
    </row>
    <row r="38">
      <c r="A38" s="91">
        <v>2028.0</v>
      </c>
      <c r="B38" s="106">
        <v>276.1875859336197</v>
      </c>
      <c r="C38" s="106">
        <v>756.9872355876892</v>
      </c>
      <c r="D38" s="106">
        <v>1418.6344177408484</v>
      </c>
      <c r="E38" s="106">
        <v>366.624103464413</v>
      </c>
      <c r="F38" s="106">
        <v>1004.8596704416822</v>
      </c>
      <c r="G38" s="106">
        <v>1883.1605692552844</v>
      </c>
      <c r="H38" s="106">
        <v>384.01470506184836</v>
      </c>
      <c r="I38" s="106">
        <v>1052.5246057933145</v>
      </c>
      <c r="J38" s="106">
        <v>1972.487198067885</v>
      </c>
      <c r="K38" s="106">
        <v>277.5589244933696</v>
      </c>
      <c r="L38" s="106">
        <v>760.7458613850462</v>
      </c>
      <c r="M38" s="106">
        <v>1425.6782827743182</v>
      </c>
      <c r="N38" s="106">
        <v>368.4444813366296</v>
      </c>
      <c r="O38" s="106">
        <v>1009.8490431846899</v>
      </c>
      <c r="P38" s="106">
        <v>1892.510919648806</v>
      </c>
      <c r="Q38" s="106">
        <v>385.921431502076</v>
      </c>
      <c r="R38" s="106">
        <v>1057.7506465370752</v>
      </c>
      <c r="S38" s="106">
        <v>1982.281076906355</v>
      </c>
      <c r="T38" s="106">
        <v>279.2045307650695</v>
      </c>
      <c r="U38" s="106">
        <v>765.2562123418746</v>
      </c>
      <c r="V38" s="106">
        <v>1434.1309208144824</v>
      </c>
      <c r="W38" s="106">
        <v>370.6289347832895</v>
      </c>
      <c r="X38" s="106">
        <v>1015.8362904762987</v>
      </c>
      <c r="Y38" s="106">
        <v>1903.7313401210326</v>
      </c>
      <c r="Z38" s="106">
        <v>388.2095032303492</v>
      </c>
      <c r="AA38" s="106">
        <v>1064.0218954295874</v>
      </c>
      <c r="AB38" s="106">
        <v>1994.033731512519</v>
      </c>
      <c r="AC38" s="106">
        <v>119.01648696151938</v>
      </c>
      <c r="AD38" s="106">
        <v>163.83385313683036</v>
      </c>
      <c r="AE38" s="106">
        <v>335.6538488668069</v>
      </c>
      <c r="AF38" s="106">
        <v>513.1927204979569</v>
      </c>
      <c r="AG38" s="106">
        <v>706.4428042489363</v>
      </c>
      <c r="AH38" s="106">
        <v>1447.321427839326</v>
      </c>
      <c r="AI38" s="106">
        <v>1073.6385254634483</v>
      </c>
      <c r="AJ38" s="106">
        <v>1477.9325200523979</v>
      </c>
      <c r="AK38" s="106">
        <v>3027.9074148777863</v>
      </c>
      <c r="AL38" s="106">
        <v>126.58386587580179</v>
      </c>
      <c r="AM38" s="106">
        <v>174.25083718101695</v>
      </c>
      <c r="AN38" s="106">
        <v>356.99559674778465</v>
      </c>
      <c r="AO38" s="106">
        <v>545.8228532737219</v>
      </c>
      <c r="AP38" s="106">
        <v>751.3602817976428</v>
      </c>
      <c r="AQ38" s="106">
        <v>1539.345902219599</v>
      </c>
      <c r="AR38" s="106">
        <v>1141.9032654719506</v>
      </c>
      <c r="AS38" s="106">
        <v>1571.9033275808783</v>
      </c>
      <c r="AT38" s="106">
        <v>3220.4296721777678</v>
      </c>
      <c r="AU38" s="106">
        <v>133.91592889181726</v>
      </c>
      <c r="AV38" s="106">
        <v>184.34389374841714</v>
      </c>
      <c r="AW38" s="106">
        <v>377.67369970889166</v>
      </c>
      <c r="AX38" s="106">
        <v>577.4383164932673</v>
      </c>
      <c r="AY38" s="106">
        <v>794.8810014071752</v>
      </c>
      <c r="AZ38" s="106">
        <v>1628.5087752321294</v>
      </c>
      <c r="BA38" s="106">
        <v>1208.0452389589102</v>
      </c>
      <c r="BB38" s="106">
        <v>1662.95201039023</v>
      </c>
      <c r="BC38" s="106">
        <v>3406.965239974542</v>
      </c>
      <c r="BD38" s="106">
        <v>3.732000835996957</v>
      </c>
      <c r="BE38" s="106">
        <v>5.137339308871901</v>
      </c>
      <c r="BF38" s="106">
        <v>10.525100148364592</v>
      </c>
      <c r="BG38" s="106">
        <v>21.00987592904459</v>
      </c>
      <c r="BH38" s="106">
        <v>28.921446223623068</v>
      </c>
      <c r="BI38" s="106">
        <v>59.25267918618685</v>
      </c>
      <c r="BJ38" s="106">
        <v>58.47189984624035</v>
      </c>
      <c r="BK38" s="106">
        <v>80.49033286571225</v>
      </c>
      <c r="BL38" s="106">
        <v>164.90419718312347</v>
      </c>
      <c r="BM38" s="106">
        <v>4.258247215935665</v>
      </c>
      <c r="BN38" s="106">
        <v>5.861751315357548</v>
      </c>
      <c r="BO38" s="106">
        <v>12.009235896177096</v>
      </c>
      <c r="BP38" s="106">
        <v>23.97246131862357</v>
      </c>
      <c r="BQ38" s="106">
        <v>32.999635657819134</v>
      </c>
      <c r="BR38" s="106">
        <v>67.607850927479</v>
      </c>
      <c r="BS38" s="106">
        <v>66.71697453256549</v>
      </c>
      <c r="BT38" s="106">
        <v>91.84020875054104</v>
      </c>
      <c r="BU38" s="106">
        <v>188.1572029079026</v>
      </c>
      <c r="BV38" s="106">
        <v>4.846857601107116</v>
      </c>
      <c r="BW38" s="106">
        <v>6.672011388234442</v>
      </c>
      <c r="BX38" s="106">
        <v>13.669252472953131</v>
      </c>
      <c r="BY38" s="106">
        <v>27.28613452140455</v>
      </c>
      <c r="BZ38" s="106">
        <v>37.56112005975244</v>
      </c>
      <c r="CA38" s="106">
        <v>76.9531709986373</v>
      </c>
      <c r="CB38" s="106">
        <v>75.93915025081071</v>
      </c>
      <c r="CC38" s="106">
        <v>104.53512708327203</v>
      </c>
      <c r="CD38" s="106">
        <v>214.16585812687114</v>
      </c>
      <c r="CE38" s="106">
        <v>0.0</v>
      </c>
      <c r="CF38" s="106">
        <v>0.0</v>
      </c>
      <c r="CG38" s="106">
        <v>0.0</v>
      </c>
      <c r="CH38" s="106">
        <v>0.0</v>
      </c>
      <c r="CI38" s="106">
        <v>0.0</v>
      </c>
      <c r="CJ38" s="106">
        <v>0.0</v>
      </c>
      <c r="CK38" s="106">
        <v>0.0</v>
      </c>
      <c r="CL38" s="106">
        <v>0.0</v>
      </c>
      <c r="CM38" s="106">
        <v>0.0</v>
      </c>
      <c r="CN38" s="106">
        <v>0.0</v>
      </c>
      <c r="CO38" s="106">
        <v>0.0</v>
      </c>
      <c r="CP38" s="106">
        <v>0.0</v>
      </c>
      <c r="CQ38" s="106">
        <v>0.0</v>
      </c>
      <c r="CR38" s="106">
        <v>0.0</v>
      </c>
      <c r="CS38" s="106">
        <v>0.0</v>
      </c>
      <c r="CT38" s="106">
        <v>0.0</v>
      </c>
      <c r="CU38" s="106">
        <v>0.0</v>
      </c>
      <c r="CV38" s="106">
        <v>0.0</v>
      </c>
      <c r="CW38" s="106">
        <v>0.0</v>
      </c>
      <c r="CX38" s="106">
        <v>0.0</v>
      </c>
      <c r="CY38" s="106">
        <v>0.0</v>
      </c>
      <c r="CZ38" s="106">
        <v>0.0</v>
      </c>
      <c r="DA38" s="106">
        <v>0.0</v>
      </c>
      <c r="DB38" s="106">
        <v>0.0</v>
      </c>
      <c r="DC38" s="106">
        <v>0.0</v>
      </c>
      <c r="DD38" s="106">
        <v>0.0</v>
      </c>
      <c r="DE38" s="106">
        <v>0.0</v>
      </c>
      <c r="DF38" s="106">
        <v>398.93607373113605</v>
      </c>
      <c r="DG38" s="106">
        <v>925.9584280333914</v>
      </c>
      <c r="DH38" s="106">
        <v>1764.8133667560198</v>
      </c>
      <c r="DI38" s="106">
        <v>900.8266998914145</v>
      </c>
      <c r="DJ38" s="106">
        <v>1740.2239209142415</v>
      </c>
      <c r="DK38" s="106">
        <v>3389.734676280797</v>
      </c>
      <c r="DL38" s="106">
        <v>1516.1251303715371</v>
      </c>
      <c r="DM38" s="106">
        <v>2610.947458711425</v>
      </c>
      <c r="DN38" s="106">
        <v>5165.298810128795</v>
      </c>
      <c r="DO38" s="106">
        <v>408.4010375851071</v>
      </c>
      <c r="DP38" s="106">
        <v>940.8584498814206</v>
      </c>
      <c r="DQ38" s="106">
        <v>1794.68311541828</v>
      </c>
      <c r="DR38" s="106">
        <v>938.2397959289751</v>
      </c>
      <c r="DS38" s="106">
        <v>1794.2089606401519</v>
      </c>
      <c r="DT38" s="106">
        <v>3499.464672795884</v>
      </c>
      <c r="DU38" s="106">
        <v>1594.5416715065921</v>
      </c>
      <c r="DV38" s="106">
        <v>2721.4941828684946</v>
      </c>
      <c r="DW38" s="106">
        <v>5390.867951992025</v>
      </c>
      <c r="DX38" s="106">
        <v>417.96731725799384</v>
      </c>
      <c r="DY38" s="106">
        <v>956.2721174785262</v>
      </c>
      <c r="DZ38" s="106">
        <v>1825.4738729963271</v>
      </c>
      <c r="EA38" s="106">
        <v>975.3533857979613</v>
      </c>
      <c r="EB38" s="106">
        <v>1848.2784119432265</v>
      </c>
      <c r="EC38" s="106">
        <v>3609.193286351799</v>
      </c>
      <c r="ED38" s="106">
        <v>1672.1938924400702</v>
      </c>
      <c r="EE38" s="106">
        <v>2831.5090329030895</v>
      </c>
      <c r="EF38" s="106">
        <v>5615.164829613932</v>
      </c>
      <c r="EG38" s="106">
        <v>155.90515920839746</v>
      </c>
      <c r="EH38" s="106">
        <v>427.3118036209941</v>
      </c>
      <c r="EI38" s="106">
        <v>800.8050905284236</v>
      </c>
      <c r="EJ38" s="106">
        <v>206.95567842789671</v>
      </c>
      <c r="EK38" s="106">
        <v>567.2333402413003</v>
      </c>
      <c r="EL38" s="106">
        <v>1063.0255062777708</v>
      </c>
      <c r="EM38" s="106">
        <v>216.772500938629</v>
      </c>
      <c r="EN38" s="106">
        <v>594.139724572565</v>
      </c>
      <c r="EO38" s="106">
        <v>1113.4495042989024</v>
      </c>
      <c r="EP38" s="106">
        <v>156.67926625511245</v>
      </c>
      <c r="EQ38" s="106">
        <v>429.4335106896188</v>
      </c>
      <c r="ER38" s="106">
        <v>804.7812826363107</v>
      </c>
      <c r="ES38" s="106">
        <v>207.98326372297072</v>
      </c>
      <c r="ET38" s="106">
        <v>570.0497917817239</v>
      </c>
      <c r="EU38" s="106">
        <v>1068.3036865472732</v>
      </c>
      <c r="EV38" s="106">
        <v>217.84882914587146</v>
      </c>
      <c r="EW38" s="106">
        <v>597.089772857434</v>
      </c>
      <c r="EX38" s="106">
        <v>1118.9780519865833</v>
      </c>
      <c r="EY38" s="106">
        <v>156.67926625511245</v>
      </c>
      <c r="EZ38" s="106">
        <v>429.4335106896188</v>
      </c>
      <c r="FA38" s="106">
        <v>804.7812826363107</v>
      </c>
      <c r="FB38" s="106">
        <v>207.98326372297072</v>
      </c>
      <c r="FC38" s="106">
        <v>570.0497917817239</v>
      </c>
      <c r="FD38" s="106">
        <v>1068.3036865472732</v>
      </c>
      <c r="FE38" s="106">
        <v>217.84882914587146</v>
      </c>
      <c r="FF38" s="106">
        <v>597.089772857434</v>
      </c>
      <c r="FG38" s="106">
        <v>1118.9780519865833</v>
      </c>
      <c r="FH38" s="106">
        <v>7.88087505658251</v>
      </c>
      <c r="FI38" s="106">
        <v>10.848531657864402</v>
      </c>
      <c r="FJ38" s="106">
        <v>22.225879058550944</v>
      </c>
      <c r="FK38" s="106">
        <v>36.95474585654051</v>
      </c>
      <c r="FL38" s="106">
        <v>50.87058574772823</v>
      </c>
      <c r="FM38" s="106">
        <v>104.22087726932317</v>
      </c>
      <c r="FN38" s="106">
        <v>162.34019119994</v>
      </c>
      <c r="FO38" s="106">
        <v>223.47171994629</v>
      </c>
      <c r="FP38" s="106">
        <v>457.83665266183715</v>
      </c>
      <c r="FQ38" s="106">
        <v>8.381961664428356</v>
      </c>
      <c r="FR38" s="106">
        <v>11.538309619006812</v>
      </c>
      <c r="FS38" s="106">
        <v>23.63905846615227</v>
      </c>
      <c r="FT38" s="106">
        <v>39.30442506248002</v>
      </c>
      <c r="FU38" s="106">
        <v>54.105070378996345</v>
      </c>
      <c r="FV38" s="106">
        <v>110.84751269783229</v>
      </c>
      <c r="FW38" s="106">
        <v>172.66220431921656</v>
      </c>
      <c r="FX38" s="106">
        <v>237.68063523721736</v>
      </c>
      <c r="FY38" s="106">
        <v>486.94710214652946</v>
      </c>
      <c r="FZ38" s="106">
        <v>8.867466437854322</v>
      </c>
      <c r="GA38" s="106">
        <v>12.20663818236306</v>
      </c>
      <c r="GB38" s="106">
        <v>25.00829351924471</v>
      </c>
      <c r="GC38" s="106">
        <v>41.58103843158908</v>
      </c>
      <c r="GD38" s="106">
        <v>57.23897518400501</v>
      </c>
      <c r="GE38" s="106">
        <v>117.2680856724837</v>
      </c>
      <c r="GF38" s="106">
        <v>182.6632431861661</v>
      </c>
      <c r="GG38" s="106">
        <v>251.4477088147907</v>
      </c>
      <c r="GH38" s="106">
        <v>515.1523304645481</v>
      </c>
      <c r="GI38" s="106">
        <v>34.878123042981834</v>
      </c>
      <c r="GJ38" s="106">
        <v>48.01198081203418</v>
      </c>
      <c r="GK38" s="106">
        <v>98.36432362864186</v>
      </c>
      <c r="GL38" s="106">
        <v>196.3517882158365</v>
      </c>
      <c r="GM38" s="106">
        <v>270.29087192019324</v>
      </c>
      <c r="GN38" s="106">
        <v>553.757173725306</v>
      </c>
      <c r="GO38" s="106">
        <v>546.4602520243767</v>
      </c>
      <c r="GP38" s="106">
        <v>752.2377021951893</v>
      </c>
      <c r="GQ38" s="106">
        <v>1541.1435132009194</v>
      </c>
      <c r="GR38" s="106">
        <v>39.796258594664494</v>
      </c>
      <c r="GS38" s="106">
        <v>54.782110886045864</v>
      </c>
      <c r="GT38" s="106">
        <v>112.23459630527273</v>
      </c>
      <c r="GU38" s="106">
        <v>224.0391929844565</v>
      </c>
      <c r="GV38" s="106">
        <v>308.404366297394</v>
      </c>
      <c r="GW38" s="106">
        <v>631.8420190520312</v>
      </c>
      <c r="GX38" s="106">
        <v>623.5161644010417</v>
      </c>
      <c r="GY38" s="106">
        <v>858.3101242095001</v>
      </c>
      <c r="GZ38" s="106">
        <v>1758.45889720762</v>
      </c>
      <c r="HA38" s="106">
        <v>45.297228808917566</v>
      </c>
      <c r="HB38" s="106">
        <v>62.354550379100374</v>
      </c>
      <c r="HC38" s="106">
        <v>127.74859669340968</v>
      </c>
      <c r="HD38" s="106">
        <v>255.00775563215285</v>
      </c>
      <c r="HE38" s="106">
        <v>351.034585641054</v>
      </c>
      <c r="HF38" s="106">
        <v>719.1804837635041</v>
      </c>
      <c r="HG38" s="106">
        <v>709.7037601599884</v>
      </c>
      <c r="HH38" s="106">
        <v>976.9528960328126</v>
      </c>
      <c r="HI38" s="106">
        <v>2001.5277272464398</v>
      </c>
      <c r="HJ38" s="106">
        <v>0.0</v>
      </c>
      <c r="HK38" s="106">
        <v>0.0</v>
      </c>
      <c r="HL38" s="106">
        <v>0.0</v>
      </c>
      <c r="HM38" s="106">
        <v>0.0</v>
      </c>
      <c r="HN38" s="106">
        <v>0.0</v>
      </c>
      <c r="HO38" s="106">
        <v>0.0</v>
      </c>
      <c r="HP38" s="106">
        <v>0.0</v>
      </c>
      <c r="HQ38" s="106">
        <v>0.0</v>
      </c>
      <c r="HR38" s="106">
        <v>0.0</v>
      </c>
      <c r="HS38" s="106">
        <v>0.0</v>
      </c>
      <c r="HT38" s="106">
        <v>0.0</v>
      </c>
      <c r="HU38" s="106">
        <v>0.0</v>
      </c>
      <c r="HV38" s="106">
        <v>0.0</v>
      </c>
      <c r="HW38" s="106">
        <v>0.0</v>
      </c>
      <c r="HX38" s="106">
        <v>0.0</v>
      </c>
      <c r="HY38" s="106">
        <v>0.0</v>
      </c>
      <c r="HZ38" s="106">
        <v>0.0</v>
      </c>
      <c r="IA38" s="106">
        <v>0.0</v>
      </c>
      <c r="IB38" s="106">
        <v>0.0</v>
      </c>
      <c r="IC38" s="106">
        <v>0.0</v>
      </c>
      <c r="ID38" s="106">
        <v>0.0</v>
      </c>
      <c r="IE38" s="106">
        <v>0.0</v>
      </c>
      <c r="IF38" s="106">
        <v>0.0</v>
      </c>
      <c r="IG38" s="106">
        <v>0.0</v>
      </c>
      <c r="IH38" s="106">
        <v>0.0</v>
      </c>
      <c r="II38" s="106">
        <v>0.0</v>
      </c>
      <c r="IJ38" s="106">
        <v>0.0</v>
      </c>
      <c r="IK38" s="106">
        <v>198.6641573079618</v>
      </c>
      <c r="IL38" s="106">
        <v>486.17231609089265</v>
      </c>
      <c r="IM38" s="106">
        <v>921.3952932156164</v>
      </c>
      <c r="IN38" s="106">
        <v>440.26221250027373</v>
      </c>
      <c r="IO38" s="106">
        <v>888.3947979092218</v>
      </c>
      <c r="IP38" s="106">
        <v>1721.0035572724</v>
      </c>
      <c r="IQ38" s="106">
        <v>925.5729441629458</v>
      </c>
      <c r="IR38" s="106">
        <v>1569.8491467140443</v>
      </c>
      <c r="IS38" s="106">
        <v>3112.429670161659</v>
      </c>
      <c r="IT38" s="106">
        <v>204.8574865142053</v>
      </c>
      <c r="IU38" s="106">
        <v>495.7539311946715</v>
      </c>
      <c r="IV38" s="106">
        <v>940.6549374077357</v>
      </c>
      <c r="IW38" s="106">
        <v>471.32688176990723</v>
      </c>
      <c r="IX38" s="106">
        <v>932.5592284581144</v>
      </c>
      <c r="IY38" s="106">
        <v>1810.9932182971368</v>
      </c>
      <c r="IZ38" s="106">
        <v>1014.0271978661297</v>
      </c>
      <c r="JA38" s="106">
        <v>1693.0805323041516</v>
      </c>
      <c r="JB38" s="106">
        <v>3364.384051340733</v>
      </c>
      <c r="JC38" s="106">
        <v>210.84396150188434</v>
      </c>
      <c r="JD38" s="106">
        <v>503.99469925108224</v>
      </c>
      <c r="JE38" s="106">
        <v>957.5381728489651</v>
      </c>
      <c r="JF38" s="106">
        <v>504.57205778671266</v>
      </c>
      <c r="JG38" s="106">
        <v>978.3233526067829</v>
      </c>
      <c r="JH38" s="106">
        <v>1904.752255983261</v>
      </c>
      <c r="JI38" s="106">
        <v>1110.215832492026</v>
      </c>
      <c r="JJ38" s="106">
        <v>1825.4903777050372</v>
      </c>
      <c r="JK38" s="106">
        <v>3635.6581096975715</v>
      </c>
    </row>
    <row r="39">
      <c r="A39" s="91">
        <v>2029.0</v>
      </c>
      <c r="B39" s="106">
        <v>494.28980171116154</v>
      </c>
      <c r="C39" s="106">
        <v>1186.6573990432364</v>
      </c>
      <c r="D39" s="106">
        <v>1789.025939474041</v>
      </c>
      <c r="E39" s="106">
        <v>562.8891906190744</v>
      </c>
      <c r="F39" s="106">
        <v>1351.3461547804784</v>
      </c>
      <c r="G39" s="106">
        <v>2037.3136560392293</v>
      </c>
      <c r="H39" s="106">
        <v>573.5189931395695</v>
      </c>
      <c r="I39" s="106">
        <v>1376.8654630236308</v>
      </c>
      <c r="J39" s="106">
        <v>2075.7870220176856</v>
      </c>
      <c r="K39" s="106">
        <v>496.7440708358448</v>
      </c>
      <c r="L39" s="106">
        <v>1192.5494417395782</v>
      </c>
      <c r="M39" s="106">
        <v>1797.9088885280337</v>
      </c>
      <c r="N39" s="106">
        <v>565.6840723997055</v>
      </c>
      <c r="O39" s="106">
        <v>1358.0559172173232</v>
      </c>
      <c r="P39" s="106">
        <v>2047.429414013605</v>
      </c>
      <c r="Q39" s="106">
        <v>576.366654475913</v>
      </c>
      <c r="R39" s="106">
        <v>1383.701935034672</v>
      </c>
      <c r="S39" s="106">
        <v>2086.0938096145965</v>
      </c>
      <c r="T39" s="106">
        <v>499.6891937854644</v>
      </c>
      <c r="U39" s="106">
        <v>1199.6198929751883</v>
      </c>
      <c r="V39" s="106">
        <v>1808.5684273928243</v>
      </c>
      <c r="W39" s="106">
        <v>569.0379305364627</v>
      </c>
      <c r="X39" s="106">
        <v>1366.1076321415367</v>
      </c>
      <c r="Y39" s="106">
        <v>2059.568323582856</v>
      </c>
      <c r="Z39" s="106">
        <v>579.7838480795251</v>
      </c>
      <c r="AA39" s="106">
        <v>1391.9057014479208</v>
      </c>
      <c r="AB39" s="106">
        <v>2098.461954730888</v>
      </c>
      <c r="AC39" s="106">
        <v>211.99780464293588</v>
      </c>
      <c r="AD39" s="106">
        <v>300.1268161159972</v>
      </c>
      <c r="AE39" s="106">
        <v>605.4095699964129</v>
      </c>
      <c r="AF39" s="106">
        <v>873.7217085450471</v>
      </c>
      <c r="AG39" s="106">
        <v>1236.9341040994223</v>
      </c>
      <c r="AH39" s="106">
        <v>2495.1177431186384</v>
      </c>
      <c r="AI39" s="106">
        <v>1576.2484749401458</v>
      </c>
      <c r="AJ39" s="106">
        <v>2231.5062978518718</v>
      </c>
      <c r="AK39" s="106">
        <v>4501.348082487387</v>
      </c>
      <c r="AL39" s="106">
        <v>228.12985113570224</v>
      </c>
      <c r="AM39" s="106">
        <v>322.9650703114306</v>
      </c>
      <c r="AN39" s="106">
        <v>651.4784212602141</v>
      </c>
      <c r="AO39" s="106">
        <v>940.2078650773178</v>
      </c>
      <c r="AP39" s="106">
        <v>1331.0590338807888</v>
      </c>
      <c r="AQ39" s="106">
        <v>2684.9845934132004</v>
      </c>
      <c r="AR39" s="106">
        <v>1696.1936494890738</v>
      </c>
      <c r="AS39" s="106">
        <v>2401.313543764061</v>
      </c>
      <c r="AT39" s="106">
        <v>4843.879726478309</v>
      </c>
      <c r="AU39" s="106">
        <v>243.68232066448428</v>
      </c>
      <c r="AV39" s="106">
        <v>344.98281323228844</v>
      </c>
      <c r="AW39" s="106">
        <v>695.8921542498589</v>
      </c>
      <c r="AX39" s="106">
        <v>1004.3053696324671</v>
      </c>
      <c r="AY39" s="106">
        <v>1421.802331885779</v>
      </c>
      <c r="AZ39" s="106">
        <v>2868.030086435805</v>
      </c>
      <c r="BA39" s="106">
        <v>1811.8295468399226</v>
      </c>
      <c r="BB39" s="106">
        <v>2565.0201149669097</v>
      </c>
      <c r="BC39" s="106">
        <v>5174.105216356556</v>
      </c>
      <c r="BD39" s="106">
        <v>6.905125592742579</v>
      </c>
      <c r="BE39" s="106">
        <v>9.775635943595955</v>
      </c>
      <c r="BF39" s="106">
        <v>19.719209464996734</v>
      </c>
      <c r="BG39" s="106">
        <v>41.48681772432844</v>
      </c>
      <c r="BH39" s="106">
        <v>58.73318610708693</v>
      </c>
      <c r="BI39" s="106">
        <v>118.47536120153946</v>
      </c>
      <c r="BJ39" s="106">
        <v>123.32409295007089</v>
      </c>
      <c r="BK39" s="106">
        <v>174.59080498422225</v>
      </c>
      <c r="BL39" s="106">
        <v>352.1809398396895</v>
      </c>
      <c r="BM39" s="106">
        <v>8.027468519046181</v>
      </c>
      <c r="BN39" s="106">
        <v>11.364544893050192</v>
      </c>
      <c r="BO39" s="106">
        <v>22.924323544109065</v>
      </c>
      <c r="BP39" s="106">
        <v>48.22998782056607</v>
      </c>
      <c r="BQ39" s="106">
        <v>68.27954048995929</v>
      </c>
      <c r="BR39" s="106">
        <v>137.73206867193883</v>
      </c>
      <c r="BS39" s="106">
        <v>143.36890191209665</v>
      </c>
      <c r="BT39" s="106">
        <v>202.96838513680365</v>
      </c>
      <c r="BU39" s="106">
        <v>409.4236041908584</v>
      </c>
      <c r="BV39" s="106">
        <v>9.30629746443899</v>
      </c>
      <c r="BW39" s="106">
        <v>13.174992224729722</v>
      </c>
      <c r="BX39" s="106">
        <v>26.576320239231553</v>
      </c>
      <c r="BY39" s="106">
        <v>55.913344574260435</v>
      </c>
      <c r="BZ39" s="106">
        <v>79.15692388293145</v>
      </c>
      <c r="CA39" s="106">
        <v>159.67370017240518</v>
      </c>
      <c r="CB39" s="106">
        <v>166.2085183116333</v>
      </c>
      <c r="CC39" s="106">
        <v>235.30259427094552</v>
      </c>
      <c r="CD39" s="106">
        <v>474.64749821474044</v>
      </c>
      <c r="CE39" s="106">
        <v>0.0</v>
      </c>
      <c r="CF39" s="106">
        <v>0.0</v>
      </c>
      <c r="CG39" s="106">
        <v>0.0</v>
      </c>
      <c r="CH39" s="106">
        <v>0.0</v>
      </c>
      <c r="CI39" s="106">
        <v>0.0</v>
      </c>
      <c r="CJ39" s="106">
        <v>0.0</v>
      </c>
      <c r="CK39" s="106">
        <v>0.0</v>
      </c>
      <c r="CL39" s="106">
        <v>0.0</v>
      </c>
      <c r="CM39" s="106">
        <v>0.0</v>
      </c>
      <c r="CN39" s="106">
        <v>0.0</v>
      </c>
      <c r="CO39" s="106">
        <v>0.0</v>
      </c>
      <c r="CP39" s="106">
        <v>0.0</v>
      </c>
      <c r="CQ39" s="106">
        <v>0.0</v>
      </c>
      <c r="CR39" s="106">
        <v>0.0</v>
      </c>
      <c r="CS39" s="106">
        <v>0.0</v>
      </c>
      <c r="CT39" s="106">
        <v>0.0</v>
      </c>
      <c r="CU39" s="106">
        <v>0.0</v>
      </c>
      <c r="CV39" s="106">
        <v>0.0</v>
      </c>
      <c r="CW39" s="106">
        <v>0.0</v>
      </c>
      <c r="CX39" s="106">
        <v>0.0</v>
      </c>
      <c r="CY39" s="106">
        <v>0.0</v>
      </c>
      <c r="CZ39" s="106">
        <v>0.0</v>
      </c>
      <c r="DA39" s="106">
        <v>0.0</v>
      </c>
      <c r="DB39" s="106">
        <v>0.0</v>
      </c>
      <c r="DC39" s="106">
        <v>0.0</v>
      </c>
      <c r="DD39" s="106">
        <v>0.0</v>
      </c>
      <c r="DE39" s="106">
        <v>0.0</v>
      </c>
      <c r="DF39" s="106">
        <v>713.19273194684</v>
      </c>
      <c r="DG39" s="106">
        <v>1496.5598511028295</v>
      </c>
      <c r="DH39" s="106">
        <v>2414.1547189354505</v>
      </c>
      <c r="DI39" s="106">
        <v>1478.09771688845</v>
      </c>
      <c r="DJ39" s="106">
        <v>2647.0134449869875</v>
      </c>
      <c r="DK39" s="106">
        <v>4650.906760359407</v>
      </c>
      <c r="DL39" s="106">
        <v>2273.091561029786</v>
      </c>
      <c r="DM39" s="106">
        <v>3782.9625658597247</v>
      </c>
      <c r="DN39" s="106">
        <v>6929.316044344761</v>
      </c>
      <c r="DO39" s="106">
        <v>732.9013904905933</v>
      </c>
      <c r="DP39" s="106">
        <v>1526.879056944059</v>
      </c>
      <c r="DQ39" s="106">
        <v>2472.311633332357</v>
      </c>
      <c r="DR39" s="106">
        <v>1554.1219252975895</v>
      </c>
      <c r="DS39" s="106">
        <v>2757.3944915880716</v>
      </c>
      <c r="DT39" s="106">
        <v>4870.146076098744</v>
      </c>
      <c r="DU39" s="106">
        <v>2415.9292058770834</v>
      </c>
      <c r="DV39" s="106">
        <v>3987.9838639355366</v>
      </c>
      <c r="DW39" s="106">
        <v>7339.397140283763</v>
      </c>
      <c r="DX39" s="106">
        <v>752.6778119143877</v>
      </c>
      <c r="DY39" s="106">
        <v>1557.7776984322065</v>
      </c>
      <c r="DZ39" s="106">
        <v>2531.0369018819147</v>
      </c>
      <c r="EA39" s="106">
        <v>1629.2566447431902</v>
      </c>
      <c r="EB39" s="106">
        <v>2867.0668879102473</v>
      </c>
      <c r="EC39" s="106">
        <v>5087.2721101910665</v>
      </c>
      <c r="ED39" s="106">
        <v>2557.821913231081</v>
      </c>
      <c r="EE39" s="106">
        <v>4192.228410685776</v>
      </c>
      <c r="EF39" s="106">
        <v>7747.214669302185</v>
      </c>
      <c r="EG39" s="106">
        <v>278.89122408997355</v>
      </c>
      <c r="EH39" s="106">
        <v>669.543117112463</v>
      </c>
      <c r="EI39" s="106">
        <v>1009.4151901604239</v>
      </c>
      <c r="EJ39" s="106">
        <v>317.596792115291</v>
      </c>
      <c r="EK39" s="106">
        <v>762.4648171402811</v>
      </c>
      <c r="EL39" s="106">
        <v>1149.5056086955676</v>
      </c>
      <c r="EM39" s="106">
        <v>323.5944045008038</v>
      </c>
      <c r="EN39" s="106">
        <v>776.8634777827295</v>
      </c>
      <c r="EO39" s="106">
        <v>1171.2132872587258</v>
      </c>
      <c r="EP39" s="106">
        <v>280.2759868709566</v>
      </c>
      <c r="EQ39" s="106">
        <v>672.867561586706</v>
      </c>
      <c r="ER39" s="106">
        <v>1014.4271821671787</v>
      </c>
      <c r="ES39" s="106">
        <v>319.1737374584652</v>
      </c>
      <c r="ET39" s="106">
        <v>766.2506404627254</v>
      </c>
      <c r="EU39" s="106">
        <v>1155.2131837139173</v>
      </c>
      <c r="EV39" s="106">
        <v>325.20112944867276</v>
      </c>
      <c r="EW39" s="106">
        <v>780.7207939584134</v>
      </c>
      <c r="EX39" s="106">
        <v>1177.0286461825528</v>
      </c>
      <c r="EY39" s="106">
        <v>280.2759868709566</v>
      </c>
      <c r="EZ39" s="106">
        <v>672.867561586706</v>
      </c>
      <c r="FA39" s="106">
        <v>1014.4271821671787</v>
      </c>
      <c r="FB39" s="106">
        <v>319.1737374584652</v>
      </c>
      <c r="FC39" s="106">
        <v>766.2506404627254</v>
      </c>
      <c r="FD39" s="106">
        <v>1155.2131837139173</v>
      </c>
      <c r="FE39" s="106">
        <v>325.20112944867276</v>
      </c>
      <c r="FF39" s="106">
        <v>780.7207939584134</v>
      </c>
      <c r="FG39" s="106">
        <v>1177.0286461825528</v>
      </c>
      <c r="FH39" s="106">
        <v>13.780185777597556</v>
      </c>
      <c r="FI39" s="106">
        <v>19.508708073100852</v>
      </c>
      <c r="FJ39" s="106">
        <v>39.35256008965472</v>
      </c>
      <c r="FK39" s="106">
        <v>65.49326051002633</v>
      </c>
      <c r="FL39" s="106">
        <v>92.7192797446016</v>
      </c>
      <c r="FM39" s="106">
        <v>187.0314022818316</v>
      </c>
      <c r="FN39" s="106">
        <v>238.3376459874518</v>
      </c>
      <c r="FO39" s="106">
        <v>337.4163188683715</v>
      </c>
      <c r="FP39" s="106">
        <v>680.6291792230995</v>
      </c>
      <c r="FQ39" s="106">
        <v>14.828793795107847</v>
      </c>
      <c r="FR39" s="106">
        <v>20.993229982085435</v>
      </c>
      <c r="FS39" s="106">
        <v>42.34710680227253</v>
      </c>
      <c r="FT39" s="106">
        <v>70.47699289013339</v>
      </c>
      <c r="FU39" s="106">
        <v>99.77478550389472</v>
      </c>
      <c r="FV39" s="106">
        <v>201.2636217253283</v>
      </c>
      <c r="FW39" s="106">
        <v>256.47403184541827</v>
      </c>
      <c r="FX39" s="106">
        <v>363.0921307126053</v>
      </c>
      <c r="FY39" s="106">
        <v>732.4218927469674</v>
      </c>
      <c r="FZ39" s="106">
        <v>15.839728411945076</v>
      </c>
      <c r="GA39" s="106">
        <v>22.424417386897616</v>
      </c>
      <c r="GB39" s="106">
        <v>45.23406826257986</v>
      </c>
      <c r="GC39" s="106">
        <v>75.2816744298236</v>
      </c>
      <c r="GD39" s="106">
        <v>106.5768077011872</v>
      </c>
      <c r="GE39" s="106">
        <v>214.9845194007207</v>
      </c>
      <c r="GF39" s="106">
        <v>273.95883072352296</v>
      </c>
      <c r="GG39" s="106">
        <v>387.8454861850956</v>
      </c>
      <c r="GH39" s="106">
        <v>782.3538464674128</v>
      </c>
      <c r="GI39" s="106">
        <v>64.53316347840038</v>
      </c>
      <c r="GJ39" s="106">
        <v>91.36006347465181</v>
      </c>
      <c r="GK39" s="106">
        <v>184.28961949756885</v>
      </c>
      <c r="GL39" s="106">
        <v>387.7229392057046</v>
      </c>
      <c r="GM39" s="106">
        <v>548.9021524300106</v>
      </c>
      <c r="GN39" s="106">
        <v>1107.2340031899123</v>
      </c>
      <c r="GO39" s="106">
        <v>1152.5487471997467</v>
      </c>
      <c r="GP39" s="106">
        <v>1631.6715472509381</v>
      </c>
      <c r="GQ39" s="106">
        <v>3291.373901806834</v>
      </c>
      <c r="GR39" s="106">
        <v>75.02223258644095</v>
      </c>
      <c r="GS39" s="106">
        <v>106.20951401834533</v>
      </c>
      <c r="GT39" s="106">
        <v>214.24362222442255</v>
      </c>
      <c r="GU39" s="106">
        <v>450.74251681346345</v>
      </c>
      <c r="GV39" s="106">
        <v>638.119421506207</v>
      </c>
      <c r="GW39" s="106">
        <v>1287.2012224030013</v>
      </c>
      <c r="GX39" s="106">
        <v>1339.8813186737927</v>
      </c>
      <c r="GY39" s="106">
        <v>1896.8796154477957</v>
      </c>
      <c r="GZ39" s="106">
        <v>3826.3460999078657</v>
      </c>
      <c r="HA39" s="106">
        <v>86.97377152451354</v>
      </c>
      <c r="HB39" s="106">
        <v>123.12939361432309</v>
      </c>
      <c r="HC39" s="106">
        <v>248.37405136485944</v>
      </c>
      <c r="HD39" s="106">
        <v>522.5487875017417</v>
      </c>
      <c r="HE39" s="106">
        <v>739.7760751453063</v>
      </c>
      <c r="HF39" s="106">
        <v>1492.2609093825715</v>
      </c>
      <c r="HG39" s="106">
        <v>1553.3332941808517</v>
      </c>
      <c r="HH39" s="106">
        <v>2199.0651117103776</v>
      </c>
      <c r="HI39" s="106">
        <v>4435.9083966696935</v>
      </c>
      <c r="HJ39" s="106">
        <v>0.0</v>
      </c>
      <c r="HK39" s="106">
        <v>0.0</v>
      </c>
      <c r="HL39" s="106">
        <v>0.0</v>
      </c>
      <c r="HM39" s="106">
        <v>0.0</v>
      </c>
      <c r="HN39" s="106">
        <v>0.0</v>
      </c>
      <c r="HO39" s="106">
        <v>0.0</v>
      </c>
      <c r="HP39" s="106">
        <v>0.0</v>
      </c>
      <c r="HQ39" s="106">
        <v>0.0</v>
      </c>
      <c r="HR39" s="106">
        <v>0.0</v>
      </c>
      <c r="HS39" s="106">
        <v>0.0</v>
      </c>
      <c r="HT39" s="106">
        <v>0.0</v>
      </c>
      <c r="HU39" s="106">
        <v>0.0</v>
      </c>
      <c r="HV39" s="106">
        <v>0.0</v>
      </c>
      <c r="HW39" s="106">
        <v>0.0</v>
      </c>
      <c r="HX39" s="106">
        <v>0.0</v>
      </c>
      <c r="HY39" s="106">
        <v>0.0</v>
      </c>
      <c r="HZ39" s="106">
        <v>0.0</v>
      </c>
      <c r="IA39" s="106">
        <v>0.0</v>
      </c>
      <c r="IB39" s="106">
        <v>0.0</v>
      </c>
      <c r="IC39" s="106">
        <v>0.0</v>
      </c>
      <c r="ID39" s="106">
        <v>0.0</v>
      </c>
      <c r="IE39" s="106">
        <v>0.0</v>
      </c>
      <c r="IF39" s="106">
        <v>0.0</v>
      </c>
      <c r="IG39" s="106">
        <v>0.0</v>
      </c>
      <c r="IH39" s="106">
        <v>0.0</v>
      </c>
      <c r="II39" s="106">
        <v>0.0</v>
      </c>
      <c r="IJ39" s="106">
        <v>0.0</v>
      </c>
      <c r="IK39" s="106">
        <v>357.20457334597154</v>
      </c>
      <c r="IL39" s="106">
        <v>780.4118886602157</v>
      </c>
      <c r="IM39" s="106">
        <v>1233.0573697476473</v>
      </c>
      <c r="IN39" s="106">
        <v>770.8129918310219</v>
      </c>
      <c r="IO39" s="106">
        <v>1404.0862493148934</v>
      </c>
      <c r="IP39" s="106">
        <v>2443.7710141673115</v>
      </c>
      <c r="IQ39" s="106">
        <v>1714.4807976880024</v>
      </c>
      <c r="IR39" s="106">
        <v>2745.9513439020393</v>
      </c>
      <c r="IS39" s="106">
        <v>5143.216368288659</v>
      </c>
      <c r="IT39" s="106">
        <v>370.12701325250544</v>
      </c>
      <c r="IU39" s="106">
        <v>800.0703055871367</v>
      </c>
      <c r="IV39" s="106">
        <v>1271.0179111938737</v>
      </c>
      <c r="IW39" s="106">
        <v>840.393247162062</v>
      </c>
      <c r="IX39" s="106">
        <v>1504.1448474728272</v>
      </c>
      <c r="IY39" s="106">
        <v>2643.6780278422466</v>
      </c>
      <c r="IZ39" s="106">
        <v>1921.5564799678837</v>
      </c>
      <c r="JA39" s="106">
        <v>3040.6925401188146</v>
      </c>
      <c r="JB39" s="106">
        <v>5735.796638837386</v>
      </c>
      <c r="JC39" s="106">
        <v>383.08948680741526</v>
      </c>
      <c r="JD39" s="106">
        <v>818.4213725879267</v>
      </c>
      <c r="JE39" s="106">
        <v>1308.0353017946181</v>
      </c>
      <c r="JF39" s="106">
        <v>917.0041993900305</v>
      </c>
      <c r="JG39" s="106">
        <v>1612.6035233092189</v>
      </c>
      <c r="JH39" s="106">
        <v>2862.4586124972093</v>
      </c>
      <c r="JI39" s="106">
        <v>2152.4932543530476</v>
      </c>
      <c r="JJ39" s="106">
        <v>3367.6313918538863</v>
      </c>
      <c r="JK39" s="106">
        <v>6395.290889319659</v>
      </c>
    </row>
    <row r="40">
      <c r="A40" s="91">
        <v>2030.0</v>
      </c>
      <c r="B40" s="106">
        <v>760.3069231825704</v>
      </c>
      <c r="C40" s="106">
        <v>1547.6868105144365</v>
      </c>
      <c r="D40" s="106">
        <v>1991.7151628450329</v>
      </c>
      <c r="E40" s="106">
        <v>804.0903155598297</v>
      </c>
      <c r="F40" s="106">
        <v>1636.812631726499</v>
      </c>
      <c r="G40" s="106">
        <v>2106.411009771631</v>
      </c>
      <c r="H40" s="106">
        <v>810.1040018841654</v>
      </c>
      <c r="I40" s="106">
        <v>1649.0541393636856</v>
      </c>
      <c r="J40" s="106">
        <v>2122.164582271847</v>
      </c>
      <c r="K40" s="106">
        <v>764.0820320365059</v>
      </c>
      <c r="L40" s="106">
        <v>1555.371452076078</v>
      </c>
      <c r="M40" s="106">
        <v>2001.6045132067263</v>
      </c>
      <c r="N40" s="106">
        <v>808.082819609283</v>
      </c>
      <c r="O40" s="106">
        <v>1644.9398046744961</v>
      </c>
      <c r="P40" s="106">
        <v>2116.869852918461</v>
      </c>
      <c r="Q40" s="106">
        <v>814.1263653493303</v>
      </c>
      <c r="R40" s="106">
        <v>1657.2420943754219</v>
      </c>
      <c r="S40" s="106">
        <v>2132.7016457389373</v>
      </c>
      <c r="T40" s="106">
        <v>768.6121626612284</v>
      </c>
      <c r="U40" s="106">
        <v>1564.5930219500467</v>
      </c>
      <c r="V40" s="106">
        <v>2013.471733640758</v>
      </c>
      <c r="W40" s="106">
        <v>812.8738244686265</v>
      </c>
      <c r="X40" s="106">
        <v>1654.6924122120918</v>
      </c>
      <c r="Y40" s="106">
        <v>2129.4204646946578</v>
      </c>
      <c r="Z40" s="106">
        <v>818.953201507528</v>
      </c>
      <c r="AA40" s="106">
        <v>1667.0676403895056</v>
      </c>
      <c r="AB40" s="106">
        <v>2145.346121899445</v>
      </c>
      <c r="AC40" s="106">
        <v>368.0979222095588</v>
      </c>
      <c r="AD40" s="106">
        <v>529.7597611027567</v>
      </c>
      <c r="AE40" s="106">
        <v>1017.0378362048048</v>
      </c>
      <c r="AF40" s="106">
        <v>1395.1740969516757</v>
      </c>
      <c r="AG40" s="106">
        <v>2007.9089060358754</v>
      </c>
      <c r="AH40" s="106">
        <v>3854.802646467851</v>
      </c>
      <c r="AI40" s="106">
        <v>2172.2145706629763</v>
      </c>
      <c r="AJ40" s="106">
        <v>3126.211267672464</v>
      </c>
      <c r="AK40" s="106">
        <v>6001.73017402121</v>
      </c>
      <c r="AL40" s="106">
        <v>400.76856084917597</v>
      </c>
      <c r="AM40" s="106">
        <v>576.7787434890382</v>
      </c>
      <c r="AN40" s="106">
        <v>1107.305326523723</v>
      </c>
      <c r="AO40" s="106">
        <v>1519.0031815801758</v>
      </c>
      <c r="AP40" s="106">
        <v>2186.1214476785885</v>
      </c>
      <c r="AQ40" s="106">
        <v>4196.936781683354</v>
      </c>
      <c r="AR40" s="106">
        <v>2365.0101095778605</v>
      </c>
      <c r="AS40" s="106">
        <v>3403.6790621771033</v>
      </c>
      <c r="AT40" s="106">
        <v>6534.415489251826</v>
      </c>
      <c r="AU40" s="106">
        <v>432.23862356983756</v>
      </c>
      <c r="AV40" s="106">
        <v>622.0698790888075</v>
      </c>
      <c r="AW40" s="106">
        <v>1194.2556801212907</v>
      </c>
      <c r="AX40" s="106">
        <v>1638.281812857849</v>
      </c>
      <c r="AY40" s="106">
        <v>2357.7850605319913</v>
      </c>
      <c r="AZ40" s="106">
        <v>4526.49822101974</v>
      </c>
      <c r="BA40" s="106">
        <v>2550.7208258219516</v>
      </c>
      <c r="BB40" s="106">
        <v>3670.950510168821</v>
      </c>
      <c r="BC40" s="106">
        <v>7047.525761309835</v>
      </c>
      <c r="BD40" s="106">
        <v>12.577723453485948</v>
      </c>
      <c r="BE40" s="106">
        <v>18.10162831655947</v>
      </c>
      <c r="BF40" s="106">
        <v>34.75167849014167</v>
      </c>
      <c r="BG40" s="106">
        <v>79.43853845546003</v>
      </c>
      <c r="BH40" s="106">
        <v>114.32648383860892</v>
      </c>
      <c r="BI40" s="106">
        <v>219.4850728226012</v>
      </c>
      <c r="BJ40" s="106">
        <v>236.45009758595586</v>
      </c>
      <c r="BK40" s="106">
        <v>340.29463262916147</v>
      </c>
      <c r="BL40" s="106">
        <v>653.3008775918339</v>
      </c>
      <c r="BM40" s="106">
        <v>14.897965385808195</v>
      </c>
      <c r="BN40" s="106">
        <v>21.44087784122226</v>
      </c>
      <c r="BO40" s="106">
        <v>41.1624015394754</v>
      </c>
      <c r="BP40" s="106">
        <v>94.09275061463005</v>
      </c>
      <c r="BQ40" s="106">
        <v>135.41655651815907</v>
      </c>
      <c r="BR40" s="106">
        <v>259.97399527069797</v>
      </c>
      <c r="BS40" s="106">
        <v>280.0685976547079</v>
      </c>
      <c r="BT40" s="106">
        <v>403.06957587626744</v>
      </c>
      <c r="BU40" s="106">
        <v>773.8168116730036</v>
      </c>
      <c r="BV40" s="106">
        <v>17.591149097871423</v>
      </c>
      <c r="BW40" s="106">
        <v>25.316858317678747</v>
      </c>
      <c r="BX40" s="106">
        <v>48.60354578331452</v>
      </c>
      <c r="BY40" s="106">
        <v>111.10239299304138</v>
      </c>
      <c r="BZ40" s="106">
        <v>159.896521057868</v>
      </c>
      <c r="CA40" s="106">
        <v>306.97086440626566</v>
      </c>
      <c r="CB40" s="106">
        <v>330.6980739577319</v>
      </c>
      <c r="CC40" s="106">
        <v>475.93458720273225</v>
      </c>
      <c r="CD40" s="106">
        <v>913.7037545775479</v>
      </c>
      <c r="CE40" s="106">
        <v>0.0</v>
      </c>
      <c r="CF40" s="106">
        <v>0.0</v>
      </c>
      <c r="CG40" s="106">
        <v>0.0</v>
      </c>
      <c r="CH40" s="106">
        <v>0.0</v>
      </c>
      <c r="CI40" s="106">
        <v>0.0</v>
      </c>
      <c r="CJ40" s="106">
        <v>0.0</v>
      </c>
      <c r="CK40" s="106">
        <v>483.74284958276456</v>
      </c>
      <c r="CL40" s="106">
        <v>486.5367079659807</v>
      </c>
      <c r="CM40" s="106">
        <v>493.05571086015203</v>
      </c>
      <c r="CN40" s="106">
        <v>0.0</v>
      </c>
      <c r="CO40" s="106">
        <v>0.0</v>
      </c>
      <c r="CP40" s="106">
        <v>0.0</v>
      </c>
      <c r="CQ40" s="106">
        <v>0.0</v>
      </c>
      <c r="CR40" s="106">
        <v>0.0</v>
      </c>
      <c r="CS40" s="106">
        <v>0.0</v>
      </c>
      <c r="CT40" s="106">
        <v>504.386195133919</v>
      </c>
      <c r="CU40" s="106">
        <v>516.8566217442391</v>
      </c>
      <c r="CV40" s="106">
        <v>545.9542838349853</v>
      </c>
      <c r="CW40" s="106">
        <v>0.0</v>
      </c>
      <c r="CX40" s="106">
        <v>0.0</v>
      </c>
      <c r="CY40" s="106">
        <v>0.0</v>
      </c>
      <c r="CZ40" s="106">
        <v>0.0</v>
      </c>
      <c r="DA40" s="106">
        <v>0.0</v>
      </c>
      <c r="DB40" s="106">
        <v>0.0</v>
      </c>
      <c r="DC40" s="106">
        <v>719.4813689256155</v>
      </c>
      <c r="DD40" s="106">
        <v>832.7776582507928</v>
      </c>
      <c r="DE40" s="106">
        <v>1097.135666676207</v>
      </c>
      <c r="DF40" s="106">
        <v>1140.982568845615</v>
      </c>
      <c r="DG40" s="106">
        <v>2095.5481999337526</v>
      </c>
      <c r="DH40" s="106">
        <v>3043.5046775399796</v>
      </c>
      <c r="DI40" s="106">
        <v>2278.702950966965</v>
      </c>
      <c r="DJ40" s="106">
        <v>3759.0480216009832</v>
      </c>
      <c r="DK40" s="106">
        <v>6180.698729062084</v>
      </c>
      <c r="DL40" s="106">
        <v>3702.511519715862</v>
      </c>
      <c r="DM40" s="106">
        <v>5602.096747631292</v>
      </c>
      <c r="DN40" s="106">
        <v>9270.251344745042</v>
      </c>
      <c r="DO40" s="106">
        <v>1179.74855827149</v>
      </c>
      <c r="DP40" s="106">
        <v>2153.591073406338</v>
      </c>
      <c r="DQ40" s="106">
        <v>3150.0722412699247</v>
      </c>
      <c r="DR40" s="106">
        <v>2421.1787518040887</v>
      </c>
      <c r="DS40" s="106">
        <v>3966.4778088712437</v>
      </c>
      <c r="DT40" s="106">
        <v>6573.780629872513</v>
      </c>
      <c r="DU40" s="106">
        <v>3963.5912677158176</v>
      </c>
      <c r="DV40" s="106">
        <v>5980.847354173033</v>
      </c>
      <c r="DW40" s="106">
        <v>9986.888230498753</v>
      </c>
      <c r="DX40" s="106">
        <v>1218.4419353289375</v>
      </c>
      <c r="DY40" s="106">
        <v>2211.979759356533</v>
      </c>
      <c r="DZ40" s="106">
        <v>3256.3309595453634</v>
      </c>
      <c r="EA40" s="106">
        <v>2562.2580303195173</v>
      </c>
      <c r="EB40" s="106">
        <v>4172.373993801951</v>
      </c>
      <c r="EC40" s="106">
        <v>6962.889550120663</v>
      </c>
      <c r="ED40" s="106">
        <v>4419.853470212827</v>
      </c>
      <c r="EE40" s="106">
        <v>6646.7303960118525</v>
      </c>
      <c r="EF40" s="106">
        <v>11203.711304463035</v>
      </c>
      <c r="EG40" s="106">
        <v>429.50014896228333</v>
      </c>
      <c r="EH40" s="106">
        <v>874.2939139372951</v>
      </c>
      <c r="EI40" s="106">
        <v>1125.1271467469792</v>
      </c>
      <c r="EJ40" s="106">
        <v>454.23354671879895</v>
      </c>
      <c r="EK40" s="106">
        <v>924.641414821191</v>
      </c>
      <c r="EL40" s="106">
        <v>1189.9192482500455</v>
      </c>
      <c r="EM40" s="106">
        <v>457.6307000174996</v>
      </c>
      <c r="EN40" s="106">
        <v>931.5566870532076</v>
      </c>
      <c r="EO40" s="106">
        <v>1198.818498709595</v>
      </c>
      <c r="EP40" s="106">
        <v>431.63272169794527</v>
      </c>
      <c r="EQ40" s="106">
        <v>878.6349959330119</v>
      </c>
      <c r="ER40" s="106">
        <v>1130.713676770549</v>
      </c>
      <c r="ES40" s="106">
        <v>456.48892679188134</v>
      </c>
      <c r="ET40" s="106">
        <v>929.2324844081882</v>
      </c>
      <c r="EU40" s="106">
        <v>1195.8274868212973</v>
      </c>
      <c r="EV40" s="106">
        <v>459.9029477832271</v>
      </c>
      <c r="EW40" s="106">
        <v>936.1820926493012</v>
      </c>
      <c r="EX40" s="106">
        <v>1204.7709242245385</v>
      </c>
      <c r="EY40" s="106">
        <v>431.63272169794527</v>
      </c>
      <c r="EZ40" s="106">
        <v>878.6349959330119</v>
      </c>
      <c r="FA40" s="106">
        <v>1130.713676770549</v>
      </c>
      <c r="FB40" s="106">
        <v>456.48892679188134</v>
      </c>
      <c r="FC40" s="106">
        <v>929.2324844081882</v>
      </c>
      <c r="FD40" s="106">
        <v>1195.8274868212973</v>
      </c>
      <c r="FE40" s="106">
        <v>459.9029477832271</v>
      </c>
      <c r="FF40" s="106">
        <v>936.1820926493012</v>
      </c>
      <c r="FG40" s="106">
        <v>1204.7709242245385</v>
      </c>
      <c r="FH40" s="106">
        <v>23.663939417566237</v>
      </c>
      <c r="FI40" s="106">
        <v>34.05670648003036</v>
      </c>
      <c r="FJ40" s="106">
        <v>65.38238954693605</v>
      </c>
      <c r="FK40" s="106">
        <v>111.5885822861265</v>
      </c>
      <c r="FL40" s="106">
        <v>160.5962357484846</v>
      </c>
      <c r="FM40" s="106">
        <v>308.3141833352536</v>
      </c>
      <c r="FN40" s="106">
        <v>328.4510758185609</v>
      </c>
      <c r="FO40" s="106">
        <v>472.7007487983744</v>
      </c>
      <c r="FP40" s="106">
        <v>907.4954008011913</v>
      </c>
      <c r="FQ40" s="106">
        <v>25.76423927489867</v>
      </c>
      <c r="FR40" s="106">
        <v>37.07941941463679</v>
      </c>
      <c r="FS40" s="106">
        <v>71.18542263514394</v>
      </c>
      <c r="FT40" s="106">
        <v>121.49265951181033</v>
      </c>
      <c r="FU40" s="106">
        <v>174.8500015766832</v>
      </c>
      <c r="FV40" s="106">
        <v>335.6786987629726</v>
      </c>
      <c r="FW40" s="106">
        <v>357.60284702240034</v>
      </c>
      <c r="FX40" s="106">
        <v>514.6554418756047</v>
      </c>
      <c r="FY40" s="106">
        <v>988.0404202588439</v>
      </c>
      <c r="FZ40" s="106">
        <v>27.787357615851374</v>
      </c>
      <c r="GA40" s="106">
        <v>39.991054130074154</v>
      </c>
      <c r="GB40" s="106">
        <v>76.7752066999869</v>
      </c>
      <c r="GC40" s="106">
        <v>131.0327831353685</v>
      </c>
      <c r="GD40" s="106">
        <v>188.5799720730386</v>
      </c>
      <c r="GE40" s="106">
        <v>362.03762692260017</v>
      </c>
      <c r="GF40" s="106">
        <v>385.6833531405369</v>
      </c>
      <c r="GG40" s="106">
        <v>555.0683899397874</v>
      </c>
      <c r="GH40" s="106">
        <v>1065.6255829527713</v>
      </c>
      <c r="GI40" s="106">
        <v>117.54750480758976</v>
      </c>
      <c r="GJ40" s="106">
        <v>169.1722074694091</v>
      </c>
      <c r="GK40" s="106">
        <v>324.7784155454286</v>
      </c>
      <c r="GL40" s="106">
        <v>742.4079576509608</v>
      </c>
      <c r="GM40" s="106">
        <v>1068.4598813411753</v>
      </c>
      <c r="GN40" s="106">
        <v>2051.2394590499916</v>
      </c>
      <c r="GO40" s="106">
        <v>2209.7893220125625</v>
      </c>
      <c r="GP40" s="106">
        <v>3180.288158894687</v>
      </c>
      <c r="GQ40" s="106">
        <v>6105.547504961646</v>
      </c>
      <c r="GR40" s="106">
        <v>139.23176672534</v>
      </c>
      <c r="GS40" s="106">
        <v>200.379798493781</v>
      </c>
      <c r="GT40" s="106">
        <v>384.6910460980449</v>
      </c>
      <c r="GU40" s="106">
        <v>879.3616822738422</v>
      </c>
      <c r="GV40" s="106">
        <v>1265.561163529468</v>
      </c>
      <c r="GW40" s="106">
        <v>2429.6363783114575</v>
      </c>
      <c r="GX40" s="106">
        <v>2617.4343036734085</v>
      </c>
      <c r="GY40" s="106">
        <v>3766.963320773065</v>
      </c>
      <c r="GZ40" s="106">
        <v>7231.852069789011</v>
      </c>
      <c r="HA40" s="106">
        <v>164.40142691958886</v>
      </c>
      <c r="HB40" s="106">
        <v>236.60351062859664</v>
      </c>
      <c r="HC40" s="106">
        <v>454.23367374535803</v>
      </c>
      <c r="HD40" s="106">
        <v>1038.328527637066</v>
      </c>
      <c r="HE40" s="106">
        <v>1494.3433243125896</v>
      </c>
      <c r="HF40" s="106">
        <v>2868.854550112153</v>
      </c>
      <c r="HG40" s="106">
        <v>3090.6016960989464</v>
      </c>
      <c r="HH40" s="106">
        <v>4447.937131405616</v>
      </c>
      <c r="HI40" s="106">
        <v>8539.192078845554</v>
      </c>
      <c r="HJ40" s="106">
        <v>0.0</v>
      </c>
      <c r="HK40" s="106">
        <v>0.0</v>
      </c>
      <c r="HL40" s="106">
        <v>0.0</v>
      </c>
      <c r="HM40" s="106">
        <v>0.0</v>
      </c>
      <c r="HN40" s="106">
        <v>0.0</v>
      </c>
      <c r="HO40" s="106">
        <v>0.0</v>
      </c>
      <c r="HP40" s="106">
        <v>342.75659074831594</v>
      </c>
      <c r="HQ40" s="106">
        <v>344.7361825402995</v>
      </c>
      <c r="HR40" s="106">
        <v>349.3552300549279</v>
      </c>
      <c r="HS40" s="106">
        <v>0.0</v>
      </c>
      <c r="HT40" s="106">
        <v>0.0</v>
      </c>
      <c r="HU40" s="106">
        <v>0.0</v>
      </c>
      <c r="HV40" s="106">
        <v>0.0</v>
      </c>
      <c r="HW40" s="106">
        <v>0.0</v>
      </c>
      <c r="HX40" s="106">
        <v>0.0</v>
      </c>
      <c r="HY40" s="106">
        <v>357.3834586159361</v>
      </c>
      <c r="HZ40" s="106">
        <v>366.2193947208666</v>
      </c>
      <c r="IA40" s="106">
        <v>386.83657896570446</v>
      </c>
      <c r="IB40" s="106">
        <v>0.0</v>
      </c>
      <c r="IC40" s="106">
        <v>0.0</v>
      </c>
      <c r="ID40" s="106">
        <v>0.0</v>
      </c>
      <c r="IE40" s="106">
        <v>0.0</v>
      </c>
      <c r="IF40" s="106">
        <v>0.0</v>
      </c>
      <c r="IG40" s="106">
        <v>0.0</v>
      </c>
      <c r="IH40" s="106">
        <v>509.7894084275922</v>
      </c>
      <c r="II40" s="106">
        <v>590.0656335067365</v>
      </c>
      <c r="IJ40" s="106">
        <v>777.3768253580733</v>
      </c>
      <c r="IK40" s="106">
        <v>570.7115931874393</v>
      </c>
      <c r="IL40" s="106">
        <v>1077.5228278867346</v>
      </c>
      <c r="IM40" s="106">
        <v>1515.2879518393438</v>
      </c>
      <c r="IN40" s="106">
        <v>1308.2300866558862</v>
      </c>
      <c r="IO40" s="106">
        <v>2153.697531910851</v>
      </c>
      <c r="IP40" s="106">
        <v>3549.4728906352907</v>
      </c>
      <c r="IQ40" s="106">
        <v>3338.6276885969387</v>
      </c>
      <c r="IR40" s="106">
        <v>4929.281777286568</v>
      </c>
      <c r="IS40" s="106">
        <v>8561.21663452736</v>
      </c>
      <c r="IT40" s="106">
        <v>596.628727698184</v>
      </c>
      <c r="IU40" s="106">
        <v>1116.0942138414296</v>
      </c>
      <c r="IV40" s="106">
        <v>1586.5901455037379</v>
      </c>
      <c r="IW40" s="106">
        <v>1457.3432685775338</v>
      </c>
      <c r="IX40" s="106">
        <v>2369.6436495143394</v>
      </c>
      <c r="IY40" s="106">
        <v>3961.142563895727</v>
      </c>
      <c r="IZ40" s="106">
        <v>3792.323557094972</v>
      </c>
      <c r="JA40" s="106">
        <v>5584.020250018837</v>
      </c>
      <c r="JB40" s="106">
        <v>9811.499993238096</v>
      </c>
      <c r="JC40" s="106">
        <v>623.8215062333854</v>
      </c>
      <c r="JD40" s="106">
        <v>1155.2295606916828</v>
      </c>
      <c r="JE40" s="106">
        <v>1661.722557215894</v>
      </c>
      <c r="JF40" s="106">
        <v>1625.8502375643156</v>
      </c>
      <c r="JG40" s="106">
        <v>2612.155780793816</v>
      </c>
      <c r="JH40" s="106">
        <v>4426.719663856051</v>
      </c>
      <c r="JI40" s="106">
        <v>4445.977405450302</v>
      </c>
      <c r="JJ40" s="106">
        <v>6529.253247501441</v>
      </c>
      <c r="JK40" s="106">
        <v>11586.965411380936</v>
      </c>
    </row>
    <row r="41">
      <c r="A41" s="91">
        <v>2031.0</v>
      </c>
      <c r="B41" s="106">
        <v>1048.898328242001</v>
      </c>
      <c r="C41" s="106">
        <v>1800.2219668170637</v>
      </c>
      <c r="D41" s="106">
        <v>2088.364389680341</v>
      </c>
      <c r="E41" s="106">
        <v>1073.7432665103372</v>
      </c>
      <c r="F41" s="106">
        <v>1842.8632814522357</v>
      </c>
      <c r="G41" s="106">
        <v>2137.8308469587714</v>
      </c>
      <c r="H41" s="106">
        <v>1076.916119780231</v>
      </c>
      <c r="I41" s="106">
        <v>1848.3088427618081</v>
      </c>
      <c r="J41" s="106">
        <v>2144.148021468556</v>
      </c>
      <c r="K41" s="106">
        <v>1054.106363635457</v>
      </c>
      <c r="L41" s="106">
        <v>1809.1605068707731</v>
      </c>
      <c r="M41" s="106">
        <v>2098.7336269677307</v>
      </c>
      <c r="N41" s="106">
        <v>1079.0746630669923</v>
      </c>
      <c r="O41" s="106">
        <v>1852.0135460076094</v>
      </c>
      <c r="P41" s="106">
        <v>2148.445697241585</v>
      </c>
      <c r="Q41" s="106">
        <v>1082.2632703253166</v>
      </c>
      <c r="R41" s="106">
        <v>1857.4861458539717</v>
      </c>
      <c r="S41" s="106">
        <v>2154.794238059761</v>
      </c>
      <c r="T41" s="106">
        <v>1060.356006107604</v>
      </c>
      <c r="U41" s="106">
        <v>1819.8867549352244</v>
      </c>
      <c r="V41" s="106">
        <v>2111.176711712599</v>
      </c>
      <c r="W41" s="106">
        <v>1085.4723389349788</v>
      </c>
      <c r="X41" s="106">
        <v>1862.9938634740577</v>
      </c>
      <c r="Y41" s="106">
        <v>2161.1835175809624</v>
      </c>
      <c r="Z41" s="106">
        <v>1088.6798509794191</v>
      </c>
      <c r="AA41" s="106">
        <v>1868.4989095645685</v>
      </c>
      <c r="AB41" s="106">
        <v>2167.5696979692057</v>
      </c>
      <c r="AC41" s="106">
        <v>619.3420385120909</v>
      </c>
      <c r="AD41" s="106">
        <v>894.3249427825057</v>
      </c>
      <c r="AE41" s="106">
        <v>1591.6908698212012</v>
      </c>
      <c r="AF41" s="106">
        <v>2088.6276374370004</v>
      </c>
      <c r="AG41" s="106">
        <v>3015.9615788914975</v>
      </c>
      <c r="AH41" s="106">
        <v>5367.711755771278</v>
      </c>
      <c r="AI41" s="106">
        <v>2866.919895392494</v>
      </c>
      <c r="AJ41" s="106">
        <v>4139.809365384883</v>
      </c>
      <c r="AK41" s="106">
        <v>7367.900026563271</v>
      </c>
      <c r="AL41" s="106">
        <v>682.245003541258</v>
      </c>
      <c r="AM41" s="106">
        <v>985.156320442108</v>
      </c>
      <c r="AN41" s="106">
        <v>1753.3496446108813</v>
      </c>
      <c r="AO41" s="106">
        <v>2300.7573865369986</v>
      </c>
      <c r="AP41" s="106">
        <v>3322.275237467121</v>
      </c>
      <c r="AQ41" s="106">
        <v>5912.8789878730895</v>
      </c>
      <c r="AR41" s="106">
        <v>3158.096257898971</v>
      </c>
      <c r="AS41" s="106">
        <v>4560.265700568951</v>
      </c>
      <c r="AT41" s="106">
        <v>8116.214736190819</v>
      </c>
      <c r="AU41" s="106">
        <v>742.9478187390043</v>
      </c>
      <c r="AV41" s="106">
        <v>1072.810699367981</v>
      </c>
      <c r="AW41" s="106">
        <v>1909.3540988778916</v>
      </c>
      <c r="AX41" s="106">
        <v>2505.467497603952</v>
      </c>
      <c r="AY41" s="106">
        <v>3617.8749981531214</v>
      </c>
      <c r="AZ41" s="106">
        <v>6438.977967894115</v>
      </c>
      <c r="BA41" s="106">
        <v>3439.0881779934684</v>
      </c>
      <c r="BB41" s="106">
        <v>4966.015782485846</v>
      </c>
      <c r="BC41" s="106">
        <v>8838.355727592629</v>
      </c>
      <c r="BD41" s="106">
        <v>22.477713840774683</v>
      </c>
      <c r="BE41" s="106">
        <v>32.45763874324818</v>
      </c>
      <c r="BF41" s="106">
        <v>57.76706515961171</v>
      </c>
      <c r="BG41" s="106">
        <v>146.2710070743398</v>
      </c>
      <c r="BH41" s="106">
        <v>211.21416260838015</v>
      </c>
      <c r="BI41" s="106">
        <v>375.9121971424742</v>
      </c>
      <c r="BJ41" s="106">
        <v>407.995290222116</v>
      </c>
      <c r="BK41" s="106">
        <v>589.1419311048468</v>
      </c>
      <c r="BL41" s="106">
        <v>1048.535926830866</v>
      </c>
      <c r="BM41" s="106">
        <v>27.126574014914546</v>
      </c>
      <c r="BN41" s="106">
        <v>39.17055559809259</v>
      </c>
      <c r="BO41" s="106">
        <v>69.71449942716204</v>
      </c>
      <c r="BP41" s="106">
        <v>176.52290298493358</v>
      </c>
      <c r="BQ41" s="106">
        <v>254.89765799051372</v>
      </c>
      <c r="BR41" s="106">
        <v>453.65868215639836</v>
      </c>
      <c r="BS41" s="106">
        <v>492.3772282335157</v>
      </c>
      <c r="BT41" s="106">
        <v>710.9887737077147</v>
      </c>
      <c r="BU41" s="106">
        <v>1265.3950320729878</v>
      </c>
      <c r="BV41" s="106">
        <v>32.62354307988586</v>
      </c>
      <c r="BW41" s="106">
        <v>47.10813489808338</v>
      </c>
      <c r="BX41" s="106">
        <v>83.84154866383938</v>
      </c>
      <c r="BY41" s="106">
        <v>212.29376503458295</v>
      </c>
      <c r="BZ41" s="106">
        <v>306.5504962714228</v>
      </c>
      <c r="CA41" s="106">
        <v>545.5887482420853</v>
      </c>
      <c r="CB41" s="106">
        <v>592.153277741568</v>
      </c>
      <c r="CC41" s="106">
        <v>855.0645900074201</v>
      </c>
      <c r="CD41" s="106">
        <v>1521.8165522564495</v>
      </c>
      <c r="CE41" s="106">
        <v>0.0</v>
      </c>
      <c r="CF41" s="106">
        <v>0.0</v>
      </c>
      <c r="CG41" s="106">
        <v>0.0</v>
      </c>
      <c r="CH41" s="106">
        <v>0.0</v>
      </c>
      <c r="CI41" s="106">
        <v>0.0</v>
      </c>
      <c r="CJ41" s="106">
        <v>0.0</v>
      </c>
      <c r="CK41" s="106">
        <v>490.38396626931643</v>
      </c>
      <c r="CL41" s="106">
        <v>496.29084809935387</v>
      </c>
      <c r="CM41" s="106">
        <v>510.073572369441</v>
      </c>
      <c r="CN41" s="106">
        <v>0.0</v>
      </c>
      <c r="CO41" s="106">
        <v>0.0</v>
      </c>
      <c r="CP41" s="106">
        <v>0.0</v>
      </c>
      <c r="CQ41" s="106">
        <v>0.0</v>
      </c>
      <c r="CR41" s="106">
        <v>0.0</v>
      </c>
      <c r="CS41" s="106">
        <v>0.0</v>
      </c>
      <c r="CT41" s="106">
        <v>533.7759006892201</v>
      </c>
      <c r="CU41" s="106">
        <v>560.0227517785873</v>
      </c>
      <c r="CV41" s="106">
        <v>621.2654043204443</v>
      </c>
      <c r="CW41" s="106">
        <v>0.0</v>
      </c>
      <c r="CX41" s="106">
        <v>0.0</v>
      </c>
      <c r="CY41" s="106">
        <v>0.0</v>
      </c>
      <c r="CZ41" s="106">
        <v>0.0</v>
      </c>
      <c r="DA41" s="106">
        <v>0.0</v>
      </c>
      <c r="DB41" s="106">
        <v>0.0</v>
      </c>
      <c r="DC41" s="106">
        <v>963.7166663569245</v>
      </c>
      <c r="DD41" s="106">
        <v>1191.4982513530285</v>
      </c>
      <c r="DE41" s="106">
        <v>1722.9886163439373</v>
      </c>
      <c r="DF41" s="106">
        <v>1690.7180805948667</v>
      </c>
      <c r="DG41" s="106">
        <v>2727.0045483428175</v>
      </c>
      <c r="DH41" s="106">
        <v>3737.822324661154</v>
      </c>
      <c r="DI41" s="106">
        <v>3308.6419110216775</v>
      </c>
      <c r="DJ41" s="106">
        <v>5070.039022952114</v>
      </c>
      <c r="DK41" s="106">
        <v>7881.454799872523</v>
      </c>
      <c r="DL41" s="106">
        <v>4842.215271664157</v>
      </c>
      <c r="DM41" s="106">
        <v>7073.550987350891</v>
      </c>
      <c r="DN41" s="106">
        <v>11070.657547232135</v>
      </c>
      <c r="DO41" s="106">
        <v>1763.4779411916295</v>
      </c>
      <c r="DP41" s="106">
        <v>2833.487382910974</v>
      </c>
      <c r="DQ41" s="106">
        <v>3921.797771005774</v>
      </c>
      <c r="DR41" s="106">
        <v>3556.354952588925</v>
      </c>
      <c r="DS41" s="106">
        <v>5429.186441465245</v>
      </c>
      <c r="DT41" s="106">
        <v>8514.983367271072</v>
      </c>
      <c r="DU41" s="106">
        <v>5266.512657147024</v>
      </c>
      <c r="DV41" s="106">
        <v>7688.763371909224</v>
      </c>
      <c r="DW41" s="106">
        <v>12157.669410644012</v>
      </c>
      <c r="DX41" s="106">
        <v>1835.927367926494</v>
      </c>
      <c r="DY41" s="106">
        <v>2939.805589201289</v>
      </c>
      <c r="DZ41" s="106">
        <v>4104.37235925433</v>
      </c>
      <c r="EA41" s="106">
        <v>3803.2336015735136</v>
      </c>
      <c r="EB41" s="106">
        <v>5787.419357898602</v>
      </c>
      <c r="EC41" s="106">
        <v>9145.750233717163</v>
      </c>
      <c r="ED41" s="106">
        <v>6083.63797307138</v>
      </c>
      <c r="EE41" s="106">
        <v>8881.077533410864</v>
      </c>
      <c r="EF41" s="106">
        <v>14250.730594162222</v>
      </c>
      <c r="EG41" s="106">
        <v>592.1455632545325</v>
      </c>
      <c r="EH41" s="106">
        <v>1016.2981690615559</v>
      </c>
      <c r="EI41" s="106">
        <v>1178.9662301022015</v>
      </c>
      <c r="EJ41" s="106">
        <v>606.1715365722569</v>
      </c>
      <c r="EK41" s="106">
        <v>1040.3709171942346</v>
      </c>
      <c r="EL41" s="106">
        <v>1206.892047522881</v>
      </c>
      <c r="EM41" s="106">
        <v>607.9627406728241</v>
      </c>
      <c r="EN41" s="106">
        <v>1043.4451569771297</v>
      </c>
      <c r="EO41" s="106">
        <v>1210.4583482381693</v>
      </c>
      <c r="EP41" s="106">
        <v>595.0857100432838</v>
      </c>
      <c r="EQ41" s="106">
        <v>1021.3443367331627</v>
      </c>
      <c r="ER41" s="106">
        <v>1184.8200842735137</v>
      </c>
      <c r="ES41" s="106">
        <v>609.1813257310071</v>
      </c>
      <c r="ET41" s="106">
        <v>1045.5366119171456</v>
      </c>
      <c r="EU41" s="106">
        <v>1212.8845601719522</v>
      </c>
      <c r="EV41" s="106">
        <v>610.981423595728</v>
      </c>
      <c r="EW41" s="106">
        <v>1048.626116048516</v>
      </c>
      <c r="EX41" s="106">
        <v>1216.468568437962</v>
      </c>
      <c r="EY41" s="106">
        <v>595.0857100432838</v>
      </c>
      <c r="EZ41" s="106">
        <v>1021.3443367331627</v>
      </c>
      <c r="FA41" s="106">
        <v>1184.8200842735137</v>
      </c>
      <c r="FB41" s="106">
        <v>609.1813257310071</v>
      </c>
      <c r="FC41" s="106">
        <v>1045.5366119171456</v>
      </c>
      <c r="FD41" s="106">
        <v>1212.8845601719522</v>
      </c>
      <c r="FE41" s="106">
        <v>610.981423595728</v>
      </c>
      <c r="FF41" s="106">
        <v>1048.626116048516</v>
      </c>
      <c r="FG41" s="106">
        <v>1216.468568437962</v>
      </c>
      <c r="FH41" s="106">
        <v>39.74811112488136</v>
      </c>
      <c r="FI41" s="106">
        <v>57.39595408842609</v>
      </c>
      <c r="FJ41" s="106">
        <v>102.1514795315756</v>
      </c>
      <c r="FK41" s="106">
        <v>181.47880148125606</v>
      </c>
      <c r="FL41" s="106">
        <v>262.0539357232627</v>
      </c>
      <c r="FM41" s="106">
        <v>466.39519590461384</v>
      </c>
      <c r="FN41" s="106">
        <v>433.4944331212658</v>
      </c>
      <c r="FO41" s="106">
        <v>625.9624892072335</v>
      </c>
      <c r="FP41" s="106">
        <v>1114.0679760331914</v>
      </c>
      <c r="FQ41" s="106">
        <v>43.78509535748817</v>
      </c>
      <c r="FR41" s="106">
        <v>63.22532698472348</v>
      </c>
      <c r="FS41" s="106">
        <v>112.52641057951377</v>
      </c>
      <c r="FT41" s="106">
        <v>199.91054677426956</v>
      </c>
      <c r="FU41" s="106">
        <v>288.6692282910936</v>
      </c>
      <c r="FV41" s="106">
        <v>513.7642405899065</v>
      </c>
      <c r="FW41" s="106">
        <v>477.52193887959385</v>
      </c>
      <c r="FX41" s="106">
        <v>689.5378548691018</v>
      </c>
      <c r="FY41" s="106">
        <v>1227.2173742314587</v>
      </c>
      <c r="FZ41" s="106">
        <v>47.68087845315809</v>
      </c>
      <c r="GA41" s="106">
        <v>68.85080657028213</v>
      </c>
      <c r="GB41" s="106">
        <v>122.53845884783186</v>
      </c>
      <c r="GC41" s="106">
        <v>217.69760701499004</v>
      </c>
      <c r="GD41" s="106">
        <v>314.3536008072356</v>
      </c>
      <c r="GE41" s="106">
        <v>559.4764636034292</v>
      </c>
      <c r="GF41" s="106">
        <v>520.0094995919743</v>
      </c>
      <c r="GG41" s="106">
        <v>750.8895522193312</v>
      </c>
      <c r="GH41" s="106">
        <v>1336.4091588378085</v>
      </c>
      <c r="GI41" s="106">
        <v>210.0697463681154</v>
      </c>
      <c r="GJ41" s="106">
        <v>303.3390311310713</v>
      </c>
      <c r="GK41" s="106">
        <v>539.8730855135665</v>
      </c>
      <c r="GL41" s="106">
        <v>1367.0034939841717</v>
      </c>
      <c r="GM41" s="106">
        <v>1973.942095837586</v>
      </c>
      <c r="GN41" s="106">
        <v>3513.158876822811</v>
      </c>
      <c r="GO41" s="106">
        <v>3812.997520275918</v>
      </c>
      <c r="GP41" s="106">
        <v>5505.937877788711</v>
      </c>
      <c r="GQ41" s="106">
        <v>9799.291768171452</v>
      </c>
      <c r="GR41" s="106">
        <v>253.51655259584047</v>
      </c>
      <c r="GS41" s="106">
        <v>366.0758713220577</v>
      </c>
      <c r="GT41" s="106">
        <v>651.5301029537138</v>
      </c>
      <c r="GU41" s="106">
        <v>1649.7283362928695</v>
      </c>
      <c r="GV41" s="106">
        <v>2382.1945035513613</v>
      </c>
      <c r="GW41" s="106">
        <v>4239.753427477727</v>
      </c>
      <c r="GX41" s="106">
        <v>4601.604957921535</v>
      </c>
      <c r="GY41" s="106">
        <v>6644.680701131722</v>
      </c>
      <c r="GZ41" s="106">
        <v>11825.989748158667</v>
      </c>
      <c r="HA41" s="106">
        <v>304.88952163761127</v>
      </c>
      <c r="HB41" s="106">
        <v>440.2580271292518</v>
      </c>
      <c r="HC41" s="106">
        <v>783.5571263022953</v>
      </c>
      <c r="HD41" s="106">
        <v>1984.0317254795211</v>
      </c>
      <c r="HE41" s="106">
        <v>2864.925919821135</v>
      </c>
      <c r="HF41" s="106">
        <v>5098.903330489342</v>
      </c>
      <c r="HG41" s="106">
        <v>5534.080990059095</v>
      </c>
      <c r="HH41" s="106">
        <v>7991.168622557067</v>
      </c>
      <c r="HI41" s="106">
        <v>14222.425795429304</v>
      </c>
      <c r="HJ41" s="106">
        <v>0.0</v>
      </c>
      <c r="HK41" s="106">
        <v>0.0</v>
      </c>
      <c r="HL41" s="106">
        <v>0.0</v>
      </c>
      <c r="HM41" s="106">
        <v>0.0</v>
      </c>
      <c r="HN41" s="106">
        <v>0.0</v>
      </c>
      <c r="HO41" s="106">
        <v>0.0</v>
      </c>
      <c r="HP41" s="106">
        <v>347.46216214065294</v>
      </c>
      <c r="HQ41" s="106">
        <v>351.64749052279456</v>
      </c>
      <c r="HR41" s="106">
        <v>361.41325674779154</v>
      </c>
      <c r="HS41" s="106">
        <v>0.0</v>
      </c>
      <c r="HT41" s="106">
        <v>0.0</v>
      </c>
      <c r="HU41" s="106">
        <v>0.0</v>
      </c>
      <c r="HV41" s="106">
        <v>0.0</v>
      </c>
      <c r="HW41" s="106">
        <v>0.0</v>
      </c>
      <c r="HX41" s="106">
        <v>0.0</v>
      </c>
      <c r="HY41" s="106">
        <v>378.20757061660004</v>
      </c>
      <c r="HZ41" s="106">
        <v>396.8048092218417</v>
      </c>
      <c r="IA41" s="106">
        <v>440.19836596740583</v>
      </c>
      <c r="IB41" s="106">
        <v>0.0</v>
      </c>
      <c r="IC41" s="106">
        <v>0.0</v>
      </c>
      <c r="ID41" s="106">
        <v>0.0</v>
      </c>
      <c r="IE41" s="106">
        <v>0.0</v>
      </c>
      <c r="IF41" s="106">
        <v>0.0</v>
      </c>
      <c r="IG41" s="106">
        <v>0.0</v>
      </c>
      <c r="IH41" s="106">
        <v>682.8426286667348</v>
      </c>
      <c r="II41" s="106">
        <v>844.2375507329768</v>
      </c>
      <c r="IJ41" s="106">
        <v>1220.8257022208754</v>
      </c>
      <c r="IK41" s="106">
        <v>841.9634207475292</v>
      </c>
      <c r="IL41" s="106">
        <v>1377.0331542810534</v>
      </c>
      <c r="IM41" s="106">
        <v>1820.9907951473438</v>
      </c>
      <c r="IN41" s="106">
        <v>2154.6538320376844</v>
      </c>
      <c r="IO41" s="106">
        <v>3276.3669487550833</v>
      </c>
      <c r="IP41" s="106">
        <v>5186.446120250306</v>
      </c>
      <c r="IQ41" s="106">
        <v>5201.916856210661</v>
      </c>
      <c r="IR41" s="106">
        <v>7526.993014495869</v>
      </c>
      <c r="IS41" s="106">
        <v>12485.231349190604</v>
      </c>
      <c r="IT41" s="106">
        <v>892.3873579966125</v>
      </c>
      <c r="IU41" s="106">
        <v>1450.645535039944</v>
      </c>
      <c r="IV41" s="106">
        <v>1948.8765978067413</v>
      </c>
      <c r="IW41" s="106">
        <v>2458.8202087981463</v>
      </c>
      <c r="IX41" s="106">
        <v>3716.4003437596</v>
      </c>
      <c r="IY41" s="106">
        <v>5966.402228239585</v>
      </c>
      <c r="IZ41" s="106">
        <v>6068.315891013457</v>
      </c>
      <c r="JA41" s="106">
        <v>8779.649481271183</v>
      </c>
      <c r="JB41" s="106">
        <v>14709.874056795494</v>
      </c>
      <c r="JC41" s="106">
        <v>947.6561101340533</v>
      </c>
      <c r="JD41" s="106">
        <v>1530.4531704326967</v>
      </c>
      <c r="JE41" s="106">
        <v>2090.915669423641</v>
      </c>
      <c r="JF41" s="106">
        <v>2810.910658225518</v>
      </c>
      <c r="JG41" s="106">
        <v>4224.816132545516</v>
      </c>
      <c r="JH41" s="106">
        <v>6871.264354264724</v>
      </c>
      <c r="JI41" s="106">
        <v>7347.914541913531</v>
      </c>
      <c r="JJ41" s="106">
        <v>10634.921841557889</v>
      </c>
      <c r="JK41" s="106">
        <v>17996.12922492595</v>
      </c>
    </row>
    <row r="42">
      <c r="A42" s="91">
        <v>2032.0</v>
      </c>
      <c r="B42" s="106">
        <v>1332.0248014861043</v>
      </c>
      <c r="C42" s="106">
        <v>1961.954212481223</v>
      </c>
      <c r="D42" s="106">
        <v>2136.0163061382873</v>
      </c>
      <c r="E42" s="106">
        <v>1344.9556646239325</v>
      </c>
      <c r="F42" s="106">
        <v>1981.0002252701556</v>
      </c>
      <c r="G42" s="106">
        <v>2156.7520570672696</v>
      </c>
      <c r="H42" s="106">
        <v>1346.5239790950982</v>
      </c>
      <c r="I42" s="106">
        <v>1983.3102131771127</v>
      </c>
      <c r="J42" s="106">
        <v>2159.266984176604</v>
      </c>
      <c r="K42" s="106">
        <v>1338.6386287030164</v>
      </c>
      <c r="L42" s="106">
        <v>1971.6957924836124</v>
      </c>
      <c r="M42" s="106">
        <v>2146.6221467844557</v>
      </c>
      <c r="N42" s="106">
        <v>1351.6336967223633</v>
      </c>
      <c r="O42" s="106">
        <v>1990.8363733598787</v>
      </c>
      <c r="P42" s="106">
        <v>2167.460855761745</v>
      </c>
      <c r="Q42" s="106">
        <v>1353.2097982564442</v>
      </c>
      <c r="R42" s="106">
        <v>1993.1578309188062</v>
      </c>
      <c r="S42" s="106">
        <v>2169.988270096051</v>
      </c>
      <c r="T42" s="106">
        <v>1346.575221363311</v>
      </c>
      <c r="U42" s="106">
        <v>1983.3856884864795</v>
      </c>
      <c r="V42" s="106">
        <v>2159.3491555598575</v>
      </c>
      <c r="W42" s="106">
        <v>1359.6473352404798</v>
      </c>
      <c r="X42" s="106">
        <v>2002.6397510675463</v>
      </c>
      <c r="Y42" s="106">
        <v>2180.3114141951146</v>
      </c>
      <c r="Z42" s="106">
        <v>1361.2327812500596</v>
      </c>
      <c r="AA42" s="106">
        <v>2004.9749722088382</v>
      </c>
      <c r="AB42" s="106">
        <v>2182.8538131993873</v>
      </c>
      <c r="AC42" s="106">
        <v>1023.3162276092731</v>
      </c>
      <c r="AD42" s="106">
        <v>1462.7937293942825</v>
      </c>
      <c r="AE42" s="106">
        <v>2378.670491850496</v>
      </c>
      <c r="AF42" s="106">
        <v>2999.665952173649</v>
      </c>
      <c r="AG42" s="106">
        <v>4287.914553420477</v>
      </c>
      <c r="AH42" s="106">
        <v>6972.64119666485</v>
      </c>
      <c r="AI42" s="106">
        <v>3733.262797033866</v>
      </c>
      <c r="AJ42" s="106">
        <v>5336.564849010913</v>
      </c>
      <c r="AK42" s="106">
        <v>8677.866933053641</v>
      </c>
      <c r="AL42" s="106">
        <v>1127.2484990787298</v>
      </c>
      <c r="AM42" s="106">
        <v>1611.3611720726901</v>
      </c>
      <c r="AN42" s="106">
        <v>2620.2582050376136</v>
      </c>
      <c r="AO42" s="106">
        <v>3304.324558817026</v>
      </c>
      <c r="AP42" s="106">
        <v>4723.413070281769</v>
      </c>
      <c r="AQ42" s="106">
        <v>7680.811768144919</v>
      </c>
      <c r="AR42" s="106">
        <v>4112.428564193279</v>
      </c>
      <c r="AS42" s="106">
        <v>5878.568671131027</v>
      </c>
      <c r="AT42" s="106">
        <v>9559.227354718258</v>
      </c>
      <c r="AU42" s="106">
        <v>1252.3325206638794</v>
      </c>
      <c r="AV42" s="106">
        <v>1790.1642805210392</v>
      </c>
      <c r="AW42" s="106">
        <v>2911.012580976418</v>
      </c>
      <c r="AX42" s="106">
        <v>3670.985685247625</v>
      </c>
      <c r="AY42" s="106">
        <v>5247.541958385473</v>
      </c>
      <c r="AZ42" s="106">
        <v>8533.105495555783</v>
      </c>
      <c r="BA42" s="106">
        <v>4568.76015719282</v>
      </c>
      <c r="BB42" s="106">
        <v>6530.878264934428</v>
      </c>
      <c r="BC42" s="106">
        <v>10619.957621160973</v>
      </c>
      <c r="BD42" s="106">
        <v>40.01462330741402</v>
      </c>
      <c r="BE42" s="106">
        <v>57.199464328742074</v>
      </c>
      <c r="BF42" s="106">
        <v>93.01289389911001</v>
      </c>
      <c r="BG42" s="106">
        <v>261.5777743704716</v>
      </c>
      <c r="BH42" s="106">
        <v>373.9160171357483</v>
      </c>
      <c r="BI42" s="106">
        <v>608.0303589757415</v>
      </c>
      <c r="BJ42" s="106">
        <v>648.4272751075338</v>
      </c>
      <c r="BK42" s="106">
        <v>926.9034599514705</v>
      </c>
      <c r="BL42" s="106">
        <v>1507.2514085042324</v>
      </c>
      <c r="BM42" s="106">
        <v>49.184750420737494</v>
      </c>
      <c r="BN42" s="106">
        <v>70.30783110453005</v>
      </c>
      <c r="BO42" s="106">
        <v>114.32860275085058</v>
      </c>
      <c r="BP42" s="106">
        <v>321.5233953143287</v>
      </c>
      <c r="BQ42" s="106">
        <v>459.6061254868906</v>
      </c>
      <c r="BR42" s="106">
        <v>747.3723099852905</v>
      </c>
      <c r="BS42" s="106">
        <v>797.0269630466262</v>
      </c>
      <c r="BT42" s="106">
        <v>1139.3213673808136</v>
      </c>
      <c r="BU42" s="106">
        <v>1852.667305625991</v>
      </c>
      <c r="BV42" s="106">
        <v>60.22710498311298</v>
      </c>
      <c r="BW42" s="106">
        <v>86.09247965772262</v>
      </c>
      <c r="BX42" s="106">
        <v>139.9962529350342</v>
      </c>
      <c r="BY42" s="106">
        <v>393.70786917642863</v>
      </c>
      <c r="BZ42" s="106">
        <v>562.7912337420315</v>
      </c>
      <c r="CA42" s="106">
        <v>915.1631387759886</v>
      </c>
      <c r="CB42" s="106">
        <v>975.9656431547486</v>
      </c>
      <c r="CC42" s="106">
        <v>1395.1077725468556</v>
      </c>
      <c r="CD42" s="106">
        <v>2268.6053575596156</v>
      </c>
      <c r="CE42" s="106">
        <v>0.0</v>
      </c>
      <c r="CF42" s="106">
        <v>0.0</v>
      </c>
      <c r="CG42" s="106">
        <v>0.0</v>
      </c>
      <c r="CH42" s="106">
        <v>0.0</v>
      </c>
      <c r="CI42" s="106">
        <v>0.0</v>
      </c>
      <c r="CJ42" s="106">
        <v>0.0</v>
      </c>
      <c r="CK42" s="106">
        <v>504.386195133919</v>
      </c>
      <c r="CL42" s="106">
        <v>516.8566217442391</v>
      </c>
      <c r="CM42" s="106">
        <v>545.9542838349853</v>
      </c>
      <c r="CN42" s="106">
        <v>0.0</v>
      </c>
      <c r="CO42" s="106">
        <v>0.0</v>
      </c>
      <c r="CP42" s="106">
        <v>0.0</v>
      </c>
      <c r="CQ42" s="106">
        <v>0.0</v>
      </c>
      <c r="CR42" s="106">
        <v>0.0</v>
      </c>
      <c r="CS42" s="106">
        <v>0.0</v>
      </c>
      <c r="CT42" s="106">
        <v>594.8832899253288</v>
      </c>
      <c r="CU42" s="106">
        <v>649.774229719122</v>
      </c>
      <c r="CV42" s="106">
        <v>777.8530892379728</v>
      </c>
      <c r="CW42" s="106">
        <v>0.0</v>
      </c>
      <c r="CX42" s="106">
        <v>0.0</v>
      </c>
      <c r="CY42" s="106">
        <v>0.0</v>
      </c>
      <c r="CZ42" s="106">
        <v>0.0</v>
      </c>
      <c r="DA42" s="106">
        <v>0.0</v>
      </c>
      <c r="DB42" s="106">
        <v>0.0</v>
      </c>
      <c r="DC42" s="106">
        <v>1407.486558854311</v>
      </c>
      <c r="DD42" s="106">
        <v>1843.2852809585647</v>
      </c>
      <c r="DE42" s="106">
        <v>2860.148965868491</v>
      </c>
      <c r="DF42" s="106">
        <v>2395.3556524027917</v>
      </c>
      <c r="DG42" s="106">
        <v>3481.9474062042477</v>
      </c>
      <c r="DH42" s="106">
        <v>4607.699691887893</v>
      </c>
      <c r="DI42" s="106">
        <v>4606.199391168053</v>
      </c>
      <c r="DJ42" s="106">
        <v>6642.83079582638</v>
      </c>
      <c r="DK42" s="106">
        <v>9737.423612707862</v>
      </c>
      <c r="DL42" s="106">
        <v>6232.600246370416</v>
      </c>
      <c r="DM42" s="106">
        <v>8763.635143883736</v>
      </c>
      <c r="DN42" s="106">
        <v>12890.339609569462</v>
      </c>
      <c r="DO42" s="106">
        <v>2515.0718782024837</v>
      </c>
      <c r="DP42" s="106">
        <v>3653.364795660833</v>
      </c>
      <c r="DQ42" s="106">
        <v>4881.2089545729195</v>
      </c>
      <c r="DR42" s="106">
        <v>4977.481650853719</v>
      </c>
      <c r="DS42" s="106">
        <v>7173.855569128539</v>
      </c>
      <c r="DT42" s="106">
        <v>10595.644933891956</v>
      </c>
      <c r="DU42" s="106">
        <v>6857.548615421678</v>
      </c>
      <c r="DV42" s="106">
        <v>9660.82209914977</v>
      </c>
      <c r="DW42" s="106">
        <v>14359.736019678274</v>
      </c>
      <c r="DX42" s="106">
        <v>2659.1348470103035</v>
      </c>
      <c r="DY42" s="106">
        <v>3859.6424486652413</v>
      </c>
      <c r="DZ42" s="106">
        <v>5210.357989471309</v>
      </c>
      <c r="EA42" s="106">
        <v>5424.340889664534</v>
      </c>
      <c r="EB42" s="106">
        <v>7812.97294319505</v>
      </c>
      <c r="EC42" s="106">
        <v>11628.580048526885</v>
      </c>
      <c r="ED42" s="106">
        <v>8313.445140451939</v>
      </c>
      <c r="EE42" s="106">
        <v>11774.246290648687</v>
      </c>
      <c r="EF42" s="106">
        <v>17931.565757788467</v>
      </c>
      <c r="EG42" s="106">
        <v>752.0040844227507</v>
      </c>
      <c r="EH42" s="106">
        <v>1107.6352178955221</v>
      </c>
      <c r="EI42" s="106">
        <v>1205.9032120253996</v>
      </c>
      <c r="EJ42" s="106">
        <v>759.304295262601</v>
      </c>
      <c r="EK42" s="106">
        <v>1118.387780004926</v>
      </c>
      <c r="EL42" s="106">
        <v>1217.6097278310895</v>
      </c>
      <c r="EM42" s="106">
        <v>760.1896983621981</v>
      </c>
      <c r="EN42" s="106">
        <v>1119.691900122705</v>
      </c>
      <c r="EO42" s="106">
        <v>1219.029547834542</v>
      </c>
      <c r="EP42" s="106">
        <v>755.7379676621883</v>
      </c>
      <c r="EQ42" s="106">
        <v>1113.1348962366121</v>
      </c>
      <c r="ER42" s="106">
        <v>1211.8908148656453</v>
      </c>
      <c r="ES42" s="106">
        <v>763.0744258249774</v>
      </c>
      <c r="ET42" s="106">
        <v>1123.9408474329548</v>
      </c>
      <c r="EU42" s="106">
        <v>1223.6554563704694</v>
      </c>
      <c r="EV42" s="106">
        <v>763.9642251663798</v>
      </c>
      <c r="EW42" s="106">
        <v>1125.2514428244065</v>
      </c>
      <c r="EX42" s="106">
        <v>1225.082326125677</v>
      </c>
      <c r="EY42" s="106">
        <v>755.7379676621883</v>
      </c>
      <c r="EZ42" s="106">
        <v>1113.1348962366121</v>
      </c>
      <c r="FA42" s="106">
        <v>1211.8908148656453</v>
      </c>
      <c r="FB42" s="106">
        <v>763.0744258249774</v>
      </c>
      <c r="FC42" s="106">
        <v>1123.9408474329548</v>
      </c>
      <c r="FD42" s="106">
        <v>1223.6554563704694</v>
      </c>
      <c r="FE42" s="106">
        <v>763.9642251663798</v>
      </c>
      <c r="FF42" s="106">
        <v>1125.2514428244065</v>
      </c>
      <c r="FG42" s="106">
        <v>1225.082326125677</v>
      </c>
      <c r="FH42" s="106">
        <v>66.3040778092437</v>
      </c>
      <c r="FI42" s="106">
        <v>94.77929366880431</v>
      </c>
      <c r="FJ42" s="106">
        <v>154.12200952062585</v>
      </c>
      <c r="FK42" s="106">
        <v>285.574526094046</v>
      </c>
      <c r="FL42" s="106">
        <v>408.21851034362413</v>
      </c>
      <c r="FM42" s="106">
        <v>663.81014989969</v>
      </c>
      <c r="FN42" s="106">
        <v>564.4903586227853</v>
      </c>
      <c r="FO42" s="106">
        <v>806.9186578092894</v>
      </c>
      <c r="FP42" s="106">
        <v>1312.142349317667</v>
      </c>
      <c r="FQ42" s="106">
        <v>73.038196968579</v>
      </c>
      <c r="FR42" s="106">
        <v>104.40547471968347</v>
      </c>
      <c r="FS42" s="106">
        <v>169.77528472602216</v>
      </c>
      <c r="FT42" s="106">
        <v>314.5786680884605</v>
      </c>
      <c r="FU42" s="106">
        <v>449.6788877823863</v>
      </c>
      <c r="FV42" s="106">
        <v>731.2294821082066</v>
      </c>
      <c r="FW42" s="106">
        <v>621.8223578732415</v>
      </c>
      <c r="FX42" s="106">
        <v>888.8726879854107</v>
      </c>
      <c r="FY42" s="106">
        <v>1445.4090084172287</v>
      </c>
      <c r="FZ42" s="106">
        <v>81.14280869671586</v>
      </c>
      <c r="GA42" s="106">
        <v>115.99072558860709</v>
      </c>
      <c r="GB42" s="106">
        <v>188.61423230204505</v>
      </c>
      <c r="GC42" s="106">
        <v>349.4855807537365</v>
      </c>
      <c r="GD42" s="106">
        <v>499.5770635189058</v>
      </c>
      <c r="GE42" s="106">
        <v>812.3696427724017</v>
      </c>
      <c r="GF42" s="106">
        <v>690.8222645468036</v>
      </c>
      <c r="GG42" s="106">
        <v>987.5055720223241</v>
      </c>
      <c r="GH42" s="106">
        <v>1605.7973981609205</v>
      </c>
      <c r="GI42" s="106">
        <v>373.96426650631463</v>
      </c>
      <c r="GJ42" s="106">
        <v>534.568464081701</v>
      </c>
      <c r="GK42" s="106">
        <v>869.269676122768</v>
      </c>
      <c r="GL42" s="106">
        <v>2444.6248006708884</v>
      </c>
      <c r="GM42" s="106">
        <v>3494.503197215514</v>
      </c>
      <c r="GN42" s="106">
        <v>5682.463270016701</v>
      </c>
      <c r="GO42" s="106">
        <v>6060.000326764247</v>
      </c>
      <c r="GP42" s="106">
        <v>8662.55243389215</v>
      </c>
      <c r="GQ42" s="106">
        <v>14086.304476530177</v>
      </c>
      <c r="GR42" s="106">
        <v>459.66543213663766</v>
      </c>
      <c r="GS42" s="106">
        <v>657.0751969014251</v>
      </c>
      <c r="GT42" s="106">
        <v>1068.4796840382078</v>
      </c>
      <c r="GU42" s="106">
        <v>3004.8579932792886</v>
      </c>
      <c r="GV42" s="106">
        <v>4295.3363893761425</v>
      </c>
      <c r="GW42" s="106">
        <v>6984.709953748193</v>
      </c>
      <c r="GX42" s="106">
        <v>7448.766950312927</v>
      </c>
      <c r="GY42" s="106">
        <v>10647.744355713945</v>
      </c>
      <c r="GZ42" s="106">
        <v>17314.454385986533</v>
      </c>
      <c r="HA42" s="106">
        <v>562.8638551905491</v>
      </c>
      <c r="HB42" s="106">
        <v>804.5936296729999</v>
      </c>
      <c r="HC42" s="106">
        <v>1308.3615867197816</v>
      </c>
      <c r="HD42" s="106">
        <v>3679.4717117091427</v>
      </c>
      <c r="HE42" s="106">
        <v>5259.672427892814</v>
      </c>
      <c r="HF42" s="106">
        <v>8552.831031213744</v>
      </c>
      <c r="HG42" s="106">
        <v>9121.072390805324</v>
      </c>
      <c r="HH42" s="106">
        <v>13038.244814891897</v>
      </c>
      <c r="HI42" s="106">
        <v>21201.68249528136</v>
      </c>
      <c r="HJ42" s="106">
        <v>0.0</v>
      </c>
      <c r="HK42" s="106">
        <v>0.0</v>
      </c>
      <c r="HL42" s="106">
        <v>0.0</v>
      </c>
      <c r="HM42" s="106">
        <v>0.0</v>
      </c>
      <c r="HN42" s="106">
        <v>0.0</v>
      </c>
      <c r="HO42" s="106">
        <v>0.0</v>
      </c>
      <c r="HP42" s="106">
        <v>357.3834586159361</v>
      </c>
      <c r="HQ42" s="106">
        <v>366.2193947208666</v>
      </c>
      <c r="HR42" s="106">
        <v>386.83657896570446</v>
      </c>
      <c r="HS42" s="106">
        <v>0.0</v>
      </c>
      <c r="HT42" s="106">
        <v>0.0</v>
      </c>
      <c r="HU42" s="106">
        <v>0.0</v>
      </c>
      <c r="HV42" s="106">
        <v>0.0</v>
      </c>
      <c r="HW42" s="106">
        <v>0.0</v>
      </c>
      <c r="HX42" s="106">
        <v>0.0</v>
      </c>
      <c r="HY42" s="106">
        <v>421.5052863805938</v>
      </c>
      <c r="HZ42" s="106">
        <v>460.3983292502076</v>
      </c>
      <c r="IA42" s="106">
        <v>551.1487626126401</v>
      </c>
      <c r="IB42" s="106">
        <v>0.0</v>
      </c>
      <c r="IC42" s="106">
        <v>0.0</v>
      </c>
      <c r="ID42" s="106">
        <v>0.0</v>
      </c>
      <c r="IE42" s="106">
        <v>0.0</v>
      </c>
      <c r="IF42" s="106">
        <v>0.0</v>
      </c>
      <c r="IG42" s="106">
        <v>0.0</v>
      </c>
      <c r="IH42" s="106">
        <v>997.2763315325107</v>
      </c>
      <c r="II42" s="106">
        <v>1306.062051817086</v>
      </c>
      <c r="IJ42" s="106">
        <v>2026.5620658144276</v>
      </c>
      <c r="IK42" s="106">
        <v>1192.272428738309</v>
      </c>
      <c r="IL42" s="106">
        <v>1736.9829756460274</v>
      </c>
      <c r="IM42" s="106">
        <v>2229.2948976687935</v>
      </c>
      <c r="IN42" s="106">
        <v>3489.503622027535</v>
      </c>
      <c r="IO42" s="106">
        <v>5021.109487564064</v>
      </c>
      <c r="IP42" s="106">
        <v>7563.8831477474805</v>
      </c>
      <c r="IQ42" s="106">
        <v>7742.063842365166</v>
      </c>
      <c r="IR42" s="106">
        <v>10955.38238654501</v>
      </c>
      <c r="IS42" s="106">
        <v>17004.312952648088</v>
      </c>
      <c r="IT42" s="106">
        <v>1288.441596767405</v>
      </c>
      <c r="IU42" s="106">
        <v>1874.6155678577206</v>
      </c>
      <c r="IV42" s="106">
        <v>2450.145783629875</v>
      </c>
      <c r="IW42" s="106">
        <v>4082.5110871927263</v>
      </c>
      <c r="IX42" s="106">
        <v>5868.956124591484</v>
      </c>
      <c r="IY42" s="106">
        <v>8939.594892226869</v>
      </c>
      <c r="IZ42" s="106">
        <v>9256.058819733142</v>
      </c>
      <c r="JA42" s="106">
        <v>13122.26681577397</v>
      </c>
      <c r="JB42" s="106">
        <v>20536.09448314208</v>
      </c>
      <c r="JC42" s="106">
        <v>1399.7446315494533</v>
      </c>
      <c r="JD42" s="106">
        <v>2033.7192514982191</v>
      </c>
      <c r="JE42" s="106">
        <v>2708.866633887472</v>
      </c>
      <c r="JF42" s="106">
        <v>4792.031718287857</v>
      </c>
      <c r="JG42" s="106">
        <v>6883.190338844674</v>
      </c>
      <c r="JH42" s="106">
        <v>10588.856130356615</v>
      </c>
      <c r="JI42" s="106">
        <v>11573.135212051018</v>
      </c>
      <c r="JJ42" s="106">
        <v>16457.063881555714</v>
      </c>
      <c r="JK42" s="106">
        <v>26059.124285382386</v>
      </c>
    </row>
    <row r="43">
      <c r="A43" s="91">
        <v>2033.0</v>
      </c>
      <c r="B43" s="106">
        <v>1580.0613783335998</v>
      </c>
      <c r="C43" s="106">
        <v>2058.8303479217316</v>
      </c>
      <c r="D43" s="106">
        <v>2159.721058119499</v>
      </c>
      <c r="E43" s="106">
        <v>1586.337848035286</v>
      </c>
      <c r="F43" s="106">
        <v>2067.0086291434845</v>
      </c>
      <c r="G43" s="106">
        <v>2168.300106991434</v>
      </c>
      <c r="H43" s="106">
        <v>1587.0672195953102</v>
      </c>
      <c r="I43" s="106">
        <v>2067.9590050739894</v>
      </c>
      <c r="J43" s="106">
        <v>2169.297055046097</v>
      </c>
      <c r="K43" s="106">
        <v>1587.9067675010958</v>
      </c>
      <c r="L43" s="106">
        <v>2069.0529415062488</v>
      </c>
      <c r="M43" s="106">
        <v>2170.4445986265478</v>
      </c>
      <c r="N43" s="106">
        <v>1594.2144014018966</v>
      </c>
      <c r="O43" s="106">
        <v>2077.271829884019</v>
      </c>
      <c r="P43" s="106">
        <v>2179.066244563388</v>
      </c>
      <c r="Q43" s="106">
        <v>1594.9473944691704</v>
      </c>
      <c r="R43" s="106">
        <v>2078.2269246622423</v>
      </c>
      <c r="S43" s="106">
        <v>2180.0681427076966</v>
      </c>
      <c r="T43" s="106">
        <v>1597.3212345020904</v>
      </c>
      <c r="U43" s="106">
        <v>2081.32005380767</v>
      </c>
      <c r="V43" s="106">
        <v>2183.312847235006</v>
      </c>
      <c r="W43" s="106">
        <v>1603.666265441829</v>
      </c>
      <c r="X43" s="106">
        <v>2089.5876707726597</v>
      </c>
      <c r="Y43" s="106">
        <v>2191.9856096497324</v>
      </c>
      <c r="Z43" s="106">
        <v>1604.4036043178019</v>
      </c>
      <c r="AA43" s="106">
        <v>2090.548428168145</v>
      </c>
      <c r="AB43" s="106">
        <v>2192.9934479016165</v>
      </c>
      <c r="AC43" s="106">
        <v>1619.1938135369014</v>
      </c>
      <c r="AD43" s="106">
        <v>2263.4208427754374</v>
      </c>
      <c r="AE43" s="106">
        <v>3354.354276905854</v>
      </c>
      <c r="AF43" s="106">
        <v>4077.92167306666</v>
      </c>
      <c r="AG43" s="106">
        <v>5700.40030591706</v>
      </c>
      <c r="AH43" s="106">
        <v>8447.904068419597</v>
      </c>
      <c r="AI43" s="106">
        <v>4725.402993521109</v>
      </c>
      <c r="AJ43" s="106">
        <v>6605.494374194864</v>
      </c>
      <c r="AK43" s="106">
        <v>9789.239317063402</v>
      </c>
      <c r="AL43" s="106">
        <v>1783.6459021970625</v>
      </c>
      <c r="AM43" s="106">
        <v>2493.3033200919062</v>
      </c>
      <c r="AN43" s="106">
        <v>3695.03651168932</v>
      </c>
      <c r="AO43" s="106">
        <v>4492.092435653426</v>
      </c>
      <c r="AP43" s="106">
        <v>6279.356777137372</v>
      </c>
      <c r="AQ43" s="106">
        <v>9305.908500772015</v>
      </c>
      <c r="AR43" s="106">
        <v>5205.33466417643</v>
      </c>
      <c r="AS43" s="106">
        <v>7276.375980453256</v>
      </c>
      <c r="AT43" s="106">
        <v>10783.47536133826</v>
      </c>
      <c r="AU43" s="106">
        <v>2021.5788151551599</v>
      </c>
      <c r="AV43" s="106">
        <v>2825.902364053953</v>
      </c>
      <c r="AW43" s="106">
        <v>4187.943091201442</v>
      </c>
      <c r="AX43" s="106">
        <v>5091.3238398102185</v>
      </c>
      <c r="AY43" s="106">
        <v>7117.003782996048</v>
      </c>
      <c r="AZ43" s="106">
        <v>10547.28825814584</v>
      </c>
      <c r="BA43" s="106">
        <v>5899.710402120644</v>
      </c>
      <c r="BB43" s="106">
        <v>8247.022301382205</v>
      </c>
      <c r="BC43" s="106">
        <v>12221.958022820925</v>
      </c>
      <c r="BD43" s="106">
        <v>69.41372805310357</v>
      </c>
      <c r="BE43" s="106">
        <v>97.03129887023879</v>
      </c>
      <c r="BF43" s="106">
        <v>143.79886683380136</v>
      </c>
      <c r="BG43" s="106">
        <v>442.3551065008545</v>
      </c>
      <c r="BH43" s="106">
        <v>618.3544919648156</v>
      </c>
      <c r="BI43" s="106">
        <v>916.3916826986259</v>
      </c>
      <c r="BJ43" s="106">
        <v>945.9130105142281</v>
      </c>
      <c r="BK43" s="106">
        <v>1322.2624775064166</v>
      </c>
      <c r="BL43" s="106">
        <v>1959.5723043608223</v>
      </c>
      <c r="BM43" s="106">
        <v>86.9012530702304</v>
      </c>
      <c r="BN43" s="106">
        <v>121.47656804148227</v>
      </c>
      <c r="BO43" s="106">
        <v>180.0263732899707</v>
      </c>
      <c r="BP43" s="106">
        <v>553.7984219422823</v>
      </c>
      <c r="BQ43" s="106">
        <v>774.1376482795843</v>
      </c>
      <c r="BR43" s="106">
        <v>1147.2598830698732</v>
      </c>
      <c r="BS43" s="106">
        <v>1184.2185719550205</v>
      </c>
      <c r="BT43" s="106">
        <v>1655.3824352316626</v>
      </c>
      <c r="BU43" s="106">
        <v>2453.250869920111</v>
      </c>
      <c r="BV43" s="106">
        <v>108.34600245549262</v>
      </c>
      <c r="BW43" s="106">
        <v>151.45351849726043</v>
      </c>
      <c r="BX43" s="106">
        <v>224.45174486454474</v>
      </c>
      <c r="BY43" s="106">
        <v>690.4600689142555</v>
      </c>
      <c r="BZ43" s="106">
        <v>965.1727285635874</v>
      </c>
      <c r="CA43" s="106">
        <v>1430.3708832336529</v>
      </c>
      <c r="CB43" s="106">
        <v>1476.4499218577082</v>
      </c>
      <c r="CC43" s="106">
        <v>2063.8835811428594</v>
      </c>
      <c r="CD43" s="106">
        <v>3058.643177003375</v>
      </c>
      <c r="CE43" s="106">
        <v>0.0</v>
      </c>
      <c r="CF43" s="106">
        <v>0.0</v>
      </c>
      <c r="CG43" s="106">
        <v>0.0</v>
      </c>
      <c r="CH43" s="106">
        <v>0.0</v>
      </c>
      <c r="CI43" s="106">
        <v>0.0</v>
      </c>
      <c r="CJ43" s="106">
        <v>0.0</v>
      </c>
      <c r="CK43" s="106">
        <v>533.7759006892201</v>
      </c>
      <c r="CL43" s="106">
        <v>560.0227517785873</v>
      </c>
      <c r="CM43" s="106">
        <v>621.2654043204443</v>
      </c>
      <c r="CN43" s="106">
        <v>0.0</v>
      </c>
      <c r="CO43" s="106">
        <v>0.0</v>
      </c>
      <c r="CP43" s="106">
        <v>0.0</v>
      </c>
      <c r="CQ43" s="106">
        <v>0.0</v>
      </c>
      <c r="CR43" s="106">
        <v>0.0</v>
      </c>
      <c r="CS43" s="106">
        <v>0.0</v>
      </c>
      <c r="CT43" s="106">
        <v>719.4813689256155</v>
      </c>
      <c r="CU43" s="106">
        <v>832.7776582507928</v>
      </c>
      <c r="CV43" s="106">
        <v>1097.135666676207</v>
      </c>
      <c r="CW43" s="106">
        <v>0.0</v>
      </c>
      <c r="CX43" s="106">
        <v>0.0</v>
      </c>
      <c r="CY43" s="106">
        <v>0.0</v>
      </c>
      <c r="CZ43" s="106">
        <v>0.0</v>
      </c>
      <c r="DA43" s="106">
        <v>0.0</v>
      </c>
      <c r="DB43" s="106">
        <v>0.0</v>
      </c>
      <c r="DC43" s="106">
        <v>2112.7995904753375</v>
      </c>
      <c r="DD43" s="106">
        <v>2879.2137961519484</v>
      </c>
      <c r="DE43" s="106">
        <v>4667.5136093973715</v>
      </c>
      <c r="DF43" s="106">
        <v>3268.668919923605</v>
      </c>
      <c r="DG43" s="106">
        <v>4419.2824895674075</v>
      </c>
      <c r="DH43" s="106">
        <v>5657.874201859154</v>
      </c>
      <c r="DI43" s="106">
        <v>6106.6146276028</v>
      </c>
      <c r="DJ43" s="106">
        <v>8385.76342702536</v>
      </c>
      <c r="DK43" s="106">
        <v>11532.595858109657</v>
      </c>
      <c r="DL43" s="106">
        <v>7792.159124319868</v>
      </c>
      <c r="DM43" s="106">
        <v>10555.738608553856</v>
      </c>
      <c r="DN43" s="106">
        <v>14539.374080790765</v>
      </c>
      <c r="DO43" s="106">
        <v>3458.4539227683886</v>
      </c>
      <c r="DP43" s="106">
        <v>4683.832829639638</v>
      </c>
      <c r="DQ43" s="106">
        <v>6045.507483605839</v>
      </c>
      <c r="DR43" s="106">
        <v>6640.105258997605</v>
      </c>
      <c r="DS43" s="106">
        <v>9130.766255300974</v>
      </c>
      <c r="DT43" s="106">
        <v>12632.234628405276</v>
      </c>
      <c r="DU43" s="106">
        <v>8703.981999526237</v>
      </c>
      <c r="DV43" s="106">
        <v>11842.762998597953</v>
      </c>
      <c r="DW43" s="106">
        <v>16513.930040642274</v>
      </c>
      <c r="DX43" s="106">
        <v>3727.2460521127427</v>
      </c>
      <c r="DY43" s="106">
        <v>5058.6759363588835</v>
      </c>
      <c r="DZ43" s="106">
        <v>6595.707683300993</v>
      </c>
      <c r="EA43" s="106">
        <v>7385.4501741663025</v>
      </c>
      <c r="EB43" s="106">
        <v>10171.764182332296</v>
      </c>
      <c r="EC43" s="106">
        <v>14169.644751029224</v>
      </c>
      <c r="ED43" s="106">
        <v>11093.363518771492</v>
      </c>
      <c r="EE43" s="106">
        <v>15280.668106845158</v>
      </c>
      <c r="EF43" s="106">
        <v>22141.108257123287</v>
      </c>
      <c r="EG43" s="106">
        <v>892.2080695723497</v>
      </c>
      <c r="EH43" s="106">
        <v>1162.5529713494393</v>
      </c>
      <c r="EI43" s="106">
        <v>1219.5225973510999</v>
      </c>
      <c r="EJ43" s="106">
        <v>895.7521831068357</v>
      </c>
      <c r="EK43" s="106">
        <v>1167.1709745494006</v>
      </c>
      <c r="EL43" s="106">
        <v>1224.366900703966</v>
      </c>
      <c r="EM43" s="106">
        <v>896.1640349503738</v>
      </c>
      <c r="EN43" s="106">
        <v>1167.7076202050384</v>
      </c>
      <c r="EO43" s="106">
        <v>1224.929844088009</v>
      </c>
      <c r="EP43" s="106">
        <v>896.638099709253</v>
      </c>
      <c r="EQ43" s="106">
        <v>1168.3253296977482</v>
      </c>
      <c r="ER43" s="106">
        <v>1225.577823753042</v>
      </c>
      <c r="ES43" s="106">
        <v>900.1998106297099</v>
      </c>
      <c r="ET43" s="106">
        <v>1172.9662624071434</v>
      </c>
      <c r="EU43" s="106">
        <v>1230.4461802506592</v>
      </c>
      <c r="EV43" s="106">
        <v>900.6137074178534</v>
      </c>
      <c r="EW43" s="106">
        <v>1173.5055726390258</v>
      </c>
      <c r="EX43" s="106">
        <v>1231.0119187855664</v>
      </c>
      <c r="EY43" s="106">
        <v>896.638099709253</v>
      </c>
      <c r="EZ43" s="106">
        <v>1168.3253296977482</v>
      </c>
      <c r="FA43" s="106">
        <v>1225.577823753042</v>
      </c>
      <c r="FB43" s="106">
        <v>900.1998106297099</v>
      </c>
      <c r="FC43" s="106">
        <v>1172.9662624071434</v>
      </c>
      <c r="FD43" s="106">
        <v>1230.4461802506592</v>
      </c>
      <c r="FE43" s="106">
        <v>900.6137074178534</v>
      </c>
      <c r="FF43" s="106">
        <v>1173.5055726390258</v>
      </c>
      <c r="FG43" s="106">
        <v>1231.0119187855664</v>
      </c>
      <c r="FH43" s="106">
        <v>107.28564316007272</v>
      </c>
      <c r="FI43" s="106">
        <v>149.9712751055064</v>
      </c>
      <c r="FJ43" s="106">
        <v>222.25508334823184</v>
      </c>
      <c r="FK43" s="106">
        <v>424.98030799101605</v>
      </c>
      <c r="FL43" s="106">
        <v>594.0667996839953</v>
      </c>
      <c r="FM43" s="106">
        <v>880.3977027287132</v>
      </c>
      <c r="FN43" s="106">
        <v>714.5075435271366</v>
      </c>
      <c r="FO43" s="106">
        <v>998.7879479399595</v>
      </c>
      <c r="FP43" s="106">
        <v>1480.1881124264348</v>
      </c>
      <c r="FQ43" s="106">
        <v>118.18202131654762</v>
      </c>
      <c r="FR43" s="106">
        <v>165.202984382023</v>
      </c>
      <c r="FS43" s="106">
        <v>244.8282381900948</v>
      </c>
      <c r="FT43" s="106">
        <v>468.14308362928193</v>
      </c>
      <c r="FU43" s="106">
        <v>654.4027058583703</v>
      </c>
      <c r="FV43" s="106">
        <v>969.8145717007394</v>
      </c>
      <c r="FW43" s="106">
        <v>787.0759148450901</v>
      </c>
      <c r="FX43" s="106">
        <v>1100.22902484757</v>
      </c>
      <c r="FY43" s="106">
        <v>1630.5222013189514</v>
      </c>
      <c r="FZ43" s="106">
        <v>133.9471418242029</v>
      </c>
      <c r="GA43" s="106">
        <v>187.24055767780328</v>
      </c>
      <c r="GB43" s="106">
        <v>277.4875770281532</v>
      </c>
      <c r="GC43" s="106">
        <v>530.5919404522072</v>
      </c>
      <c r="GD43" s="106">
        <v>741.6980271218284</v>
      </c>
      <c r="GE43" s="106">
        <v>1099.1848720443966</v>
      </c>
      <c r="GF43" s="106">
        <v>892.0694367698032</v>
      </c>
      <c r="GG43" s="106">
        <v>1246.9962147256576</v>
      </c>
      <c r="GH43" s="106">
        <v>1848.0288804892916</v>
      </c>
      <c r="GI43" s="106">
        <v>648.7191869187997</v>
      </c>
      <c r="GJ43" s="106">
        <v>906.8244434389225</v>
      </c>
      <c r="GK43" s="106">
        <v>1343.8996375602028</v>
      </c>
      <c r="GL43" s="106">
        <v>4134.113713055106</v>
      </c>
      <c r="GM43" s="106">
        <v>5778.949416866355</v>
      </c>
      <c r="GN43" s="106">
        <v>8564.312621915476</v>
      </c>
      <c r="GO43" s="106">
        <v>8840.209801255125</v>
      </c>
      <c r="GP43" s="106">
        <v>12357.455266557292</v>
      </c>
      <c r="GQ43" s="106">
        <v>18313.555367909878</v>
      </c>
      <c r="GR43" s="106">
        <v>812.1521752990491</v>
      </c>
      <c r="GS43" s="106">
        <v>1135.2823520625352</v>
      </c>
      <c r="GT43" s="106">
        <v>1682.4706838287786</v>
      </c>
      <c r="GU43" s="106">
        <v>5175.628396222533</v>
      </c>
      <c r="GV43" s="106">
        <v>7234.8505092676605</v>
      </c>
      <c r="GW43" s="106">
        <v>10721.935262723131</v>
      </c>
      <c r="GX43" s="106">
        <v>11067.339713335772</v>
      </c>
      <c r="GY43" s="106">
        <v>15470.691137660797</v>
      </c>
      <c r="GZ43" s="106">
        <v>22927.32222111582</v>
      </c>
      <c r="HA43" s="106">
        <v>1012.5681560434048</v>
      </c>
      <c r="HB43" s="106">
        <v>1415.437639372566</v>
      </c>
      <c r="HC43" s="106">
        <v>2097.6564364853066</v>
      </c>
      <c r="HD43" s="106">
        <v>6452.825789205358</v>
      </c>
      <c r="HE43" s="106">
        <v>9020.205156406013</v>
      </c>
      <c r="HF43" s="106">
        <v>13367.802917223844</v>
      </c>
      <c r="HG43" s="106">
        <v>13798.443329554508</v>
      </c>
      <c r="HH43" s="106">
        <v>19288.416228411937</v>
      </c>
      <c r="HI43" s="106">
        <v>28585.131075835478</v>
      </c>
      <c r="HJ43" s="106">
        <v>0.0</v>
      </c>
      <c r="HK43" s="106">
        <v>0.0</v>
      </c>
      <c r="HL43" s="106">
        <v>0.0</v>
      </c>
      <c r="HM43" s="106">
        <v>0.0</v>
      </c>
      <c r="HN43" s="106">
        <v>0.0</v>
      </c>
      <c r="HO43" s="106">
        <v>0.0</v>
      </c>
      <c r="HP43" s="106">
        <v>378.20757061660004</v>
      </c>
      <c r="HQ43" s="106">
        <v>396.8048092218417</v>
      </c>
      <c r="HR43" s="106">
        <v>440.19836596740583</v>
      </c>
      <c r="HS43" s="106">
        <v>0.0</v>
      </c>
      <c r="HT43" s="106">
        <v>0.0</v>
      </c>
      <c r="HU43" s="106">
        <v>0.0</v>
      </c>
      <c r="HV43" s="106">
        <v>0.0</v>
      </c>
      <c r="HW43" s="106">
        <v>0.0</v>
      </c>
      <c r="HX43" s="106">
        <v>0.0</v>
      </c>
      <c r="HY43" s="106">
        <v>509.7894084275922</v>
      </c>
      <c r="HZ43" s="106">
        <v>590.0656335067365</v>
      </c>
      <c r="IA43" s="106">
        <v>777.3768253580733</v>
      </c>
      <c r="IB43" s="106">
        <v>0.0</v>
      </c>
      <c r="IC43" s="106">
        <v>0.0</v>
      </c>
      <c r="ID43" s="106">
        <v>0.0</v>
      </c>
      <c r="IE43" s="106">
        <v>0.0</v>
      </c>
      <c r="IF43" s="106">
        <v>0.0</v>
      </c>
      <c r="IG43" s="106">
        <v>0.0</v>
      </c>
      <c r="IH43" s="106">
        <v>1497.0267471454667</v>
      </c>
      <c r="II43" s="106">
        <v>2040.0704747486147</v>
      </c>
      <c r="IJ43" s="106">
        <v>3307.172505822627</v>
      </c>
      <c r="IK43" s="106">
        <v>1648.212899651222</v>
      </c>
      <c r="IL43" s="106">
        <v>2219.348689893868</v>
      </c>
      <c r="IM43" s="106">
        <v>2785.6773182595343</v>
      </c>
      <c r="IN43" s="106">
        <v>5454.846204152958</v>
      </c>
      <c r="IO43" s="106">
        <v>7540.187191099751</v>
      </c>
      <c r="IP43" s="106">
        <v>10669.077225348155</v>
      </c>
      <c r="IQ43" s="106">
        <v>10829.088950349234</v>
      </c>
      <c r="IR43" s="106">
        <v>14920.75564392413</v>
      </c>
      <c r="IS43" s="106">
        <v>21458.871690391727</v>
      </c>
      <c r="IT43" s="106">
        <v>1826.9722963248496</v>
      </c>
      <c r="IU43" s="106">
        <v>2468.810666142306</v>
      </c>
      <c r="IV43" s="106">
        <v>3152.876745771915</v>
      </c>
      <c r="IW43" s="106">
        <v>6543.971290481525</v>
      </c>
      <c r="IX43" s="106">
        <v>9062.219477533174</v>
      </c>
      <c r="IY43" s="106">
        <v>12922.19601467453</v>
      </c>
      <c r="IZ43" s="106">
        <v>13264.818744026308</v>
      </c>
      <c r="JA43" s="106">
        <v>18334.49136865413</v>
      </c>
      <c r="JB43" s="106">
        <v>26566.23316657841</v>
      </c>
      <c r="JC43" s="106">
        <v>2043.1533975768607</v>
      </c>
      <c r="JD43" s="106">
        <v>2771.0035267481176</v>
      </c>
      <c r="JE43" s="106">
        <v>3600.721837266502</v>
      </c>
      <c r="JF43" s="106">
        <v>7883.617540287275</v>
      </c>
      <c r="JG43" s="106">
        <v>10934.869445934984</v>
      </c>
      <c r="JH43" s="106">
        <v>15697.4339695189</v>
      </c>
      <c r="JI43" s="106">
        <v>17088.15322088763</v>
      </c>
      <c r="JJ43" s="106">
        <v>23748.988490525237</v>
      </c>
      <c r="JK43" s="106">
        <v>34971.34438093296</v>
      </c>
    </row>
    <row r="44">
      <c r="A44" s="91">
        <v>2034.0</v>
      </c>
      <c r="B44" s="106">
        <v>1777.7811956175233</v>
      </c>
      <c r="C44" s="106">
        <v>2116.6237584045375</v>
      </c>
      <c r="D44" s="106">
        <v>2173.7979657436495</v>
      </c>
      <c r="E44" s="106">
        <v>1780.668647832813</v>
      </c>
      <c r="F44" s="106">
        <v>2120.061554897832</v>
      </c>
      <c r="G44" s="106">
        <v>2177.3286239412105</v>
      </c>
      <c r="H44" s="106">
        <v>1780.9912720543591</v>
      </c>
      <c r="I44" s="106">
        <v>2120.4456708363095</v>
      </c>
      <c r="J44" s="106">
        <v>2177.7231156133166</v>
      </c>
      <c r="K44" s="106">
        <v>1786.6083117824562</v>
      </c>
      <c r="L44" s="106">
        <v>2127.1333103330608</v>
      </c>
      <c r="M44" s="106">
        <v>2184.591401521919</v>
      </c>
      <c r="N44" s="106">
        <v>1789.5101009005032</v>
      </c>
      <c r="O44" s="106">
        <v>2130.5881763223497</v>
      </c>
      <c r="P44" s="106">
        <v>2188.1395902964305</v>
      </c>
      <c r="Q44" s="106">
        <v>1789.834327029803</v>
      </c>
      <c r="R44" s="106">
        <v>2130.974199489916</v>
      </c>
      <c r="S44" s="106">
        <v>2188.536040715667</v>
      </c>
      <c r="T44" s="106">
        <v>1797.200851180376</v>
      </c>
      <c r="U44" s="106">
        <v>2139.7447726472883</v>
      </c>
      <c r="V44" s="106">
        <v>2197.543524455844</v>
      </c>
      <c r="W44" s="106">
        <v>1800.119844581731</v>
      </c>
      <c r="X44" s="106">
        <v>2143.220122031771</v>
      </c>
      <c r="Y44" s="106">
        <v>2201.112749922694</v>
      </c>
      <c r="Z44" s="106">
        <v>1800.4459930003352</v>
      </c>
      <c r="AA44" s="106">
        <v>2143.6084338742435</v>
      </c>
      <c r="AB44" s="106">
        <v>2201.511550838487</v>
      </c>
      <c r="AC44" s="106">
        <v>2442.5733513406412</v>
      </c>
      <c r="AD44" s="106">
        <v>3307.224074832512</v>
      </c>
      <c r="AE44" s="106">
        <v>4497.0777360693855</v>
      </c>
      <c r="AF44" s="106">
        <v>5283.263191002529</v>
      </c>
      <c r="AG44" s="106">
        <v>7153.494575452457</v>
      </c>
      <c r="AH44" s="106">
        <v>9727.136856304343</v>
      </c>
      <c r="AI44" s="106">
        <v>5824.475152779531</v>
      </c>
      <c r="AJ44" s="106">
        <v>7886.291086391962</v>
      </c>
      <c r="AK44" s="106">
        <v>10723.574593769186</v>
      </c>
      <c r="AL44" s="106">
        <v>2690.651305922367</v>
      </c>
      <c r="AM44" s="106">
        <v>3643.1195693844256</v>
      </c>
      <c r="AN44" s="106">
        <v>4953.8197396398355</v>
      </c>
      <c r="AO44" s="106">
        <v>5819.853474042116</v>
      </c>
      <c r="AP44" s="106">
        <v>7880.033371683771</v>
      </c>
      <c r="AQ44" s="106">
        <v>10715.065515201752</v>
      </c>
      <c r="AR44" s="106">
        <v>6416.03318382927</v>
      </c>
      <c r="AS44" s="106">
        <v>8687.255757882547</v>
      </c>
      <c r="AT44" s="106">
        <v>11812.70563237922</v>
      </c>
      <c r="AU44" s="106">
        <v>3111.1539444258533</v>
      </c>
      <c r="AV44" s="106">
        <v>4212.476656992878</v>
      </c>
      <c r="AW44" s="106">
        <v>5728.016777585304</v>
      </c>
      <c r="AX44" s="106">
        <v>6729.396727064814</v>
      </c>
      <c r="AY44" s="106">
        <v>9111.547398415914</v>
      </c>
      <c r="AZ44" s="106">
        <v>12389.646428366741</v>
      </c>
      <c r="BA44" s="106">
        <v>7418.749097477271</v>
      </c>
      <c r="BB44" s="106">
        <v>10044.92479493079</v>
      </c>
      <c r="BC44" s="106">
        <v>13658.828864827452</v>
      </c>
      <c r="BD44" s="106">
        <v>117.00513411406791</v>
      </c>
      <c r="BE44" s="106">
        <v>158.42398190771328</v>
      </c>
      <c r="BF44" s="106">
        <v>215.42083202593906</v>
      </c>
      <c r="BG44" s="106">
        <v>703.3866824470322</v>
      </c>
      <c r="BH44" s="106">
        <v>952.3797387000053</v>
      </c>
      <c r="BI44" s="106">
        <v>1295.0213297562163</v>
      </c>
      <c r="BJ44" s="106">
        <v>1289.7682307799967</v>
      </c>
      <c r="BK44" s="106">
        <v>1746.335495492297</v>
      </c>
      <c r="BL44" s="106">
        <v>2374.6218274864937</v>
      </c>
      <c r="BM44" s="106">
        <v>149.1950853410243</v>
      </c>
      <c r="BN44" s="106">
        <v>202.00890909405248</v>
      </c>
      <c r="BO44" s="106">
        <v>274.68648843230693</v>
      </c>
      <c r="BP44" s="106">
        <v>896.8994130900054</v>
      </c>
      <c r="BQ44" s="106">
        <v>1214.3943722493939</v>
      </c>
      <c r="BR44" s="106">
        <v>1651.3020499003474</v>
      </c>
      <c r="BS44" s="106">
        <v>1644.6037408389868</v>
      </c>
      <c r="BT44" s="106">
        <v>2226.7798354047354</v>
      </c>
      <c r="BU44" s="106">
        <v>3027.9176113683884</v>
      </c>
      <c r="BV44" s="106">
        <v>189.39421441524942</v>
      </c>
      <c r="BW44" s="106">
        <v>256.43819670934835</v>
      </c>
      <c r="BX44" s="106">
        <v>348.6980255965252</v>
      </c>
      <c r="BY44" s="106">
        <v>1138.5600226937986</v>
      </c>
      <c r="BZ44" s="106">
        <v>1541.6008348850805</v>
      </c>
      <c r="CA44" s="106">
        <v>2096.2289326642517</v>
      </c>
      <c r="CB44" s="106">
        <v>2087.7258309723475</v>
      </c>
      <c r="CC44" s="106">
        <v>2826.7634730608133</v>
      </c>
      <c r="CD44" s="106">
        <v>3843.759839731978</v>
      </c>
      <c r="CE44" s="106">
        <v>0.0</v>
      </c>
      <c r="CF44" s="106">
        <v>0.0</v>
      </c>
      <c r="CG44" s="106">
        <v>0.0</v>
      </c>
      <c r="CH44" s="106">
        <v>0.0</v>
      </c>
      <c r="CI44" s="106">
        <v>0.0</v>
      </c>
      <c r="CJ44" s="106">
        <v>0.0</v>
      </c>
      <c r="CK44" s="106">
        <v>594.8832899253288</v>
      </c>
      <c r="CL44" s="106">
        <v>649.774229719122</v>
      </c>
      <c r="CM44" s="106">
        <v>777.8530892379728</v>
      </c>
      <c r="CN44" s="106">
        <v>0.0</v>
      </c>
      <c r="CO44" s="106">
        <v>0.0</v>
      </c>
      <c r="CP44" s="106">
        <v>0.0</v>
      </c>
      <c r="CQ44" s="106">
        <v>0.0</v>
      </c>
      <c r="CR44" s="106">
        <v>0.0</v>
      </c>
      <c r="CS44" s="106">
        <v>0.0</v>
      </c>
      <c r="CT44" s="106">
        <v>963.7166663569245</v>
      </c>
      <c r="CU44" s="106">
        <v>1191.4982513530285</v>
      </c>
      <c r="CV44" s="106">
        <v>1722.9886163439373</v>
      </c>
      <c r="CW44" s="106">
        <v>0.0</v>
      </c>
      <c r="CX44" s="106">
        <v>0.0</v>
      </c>
      <c r="CY44" s="106">
        <v>0.0</v>
      </c>
      <c r="CZ44" s="106">
        <v>0.0</v>
      </c>
      <c r="DA44" s="106">
        <v>0.0</v>
      </c>
      <c r="DB44" s="106">
        <v>0.0</v>
      </c>
      <c r="DC44" s="106">
        <v>3025.956582979831</v>
      </c>
      <c r="DD44" s="106">
        <v>4220.413128892925</v>
      </c>
      <c r="DE44" s="106">
        <v>7007.478402690136</v>
      </c>
      <c r="DF44" s="106">
        <v>4337.359681072232</v>
      </c>
      <c r="DG44" s="106">
        <v>5582.2718151447625</v>
      </c>
      <c r="DH44" s="106">
        <v>6886.296533838974</v>
      </c>
      <c r="DI44" s="106">
        <v>7767.318521282375</v>
      </c>
      <c r="DJ44" s="106">
        <v>10225.935869050294</v>
      </c>
      <c r="DK44" s="106">
        <v>13199.48681000177</v>
      </c>
      <c r="DL44" s="106">
        <v>9490.117945539214</v>
      </c>
      <c r="DM44" s="106">
        <v>12402.84648243969</v>
      </c>
      <c r="DN44" s="106">
        <v>16053.77262610697</v>
      </c>
      <c r="DO44" s="106">
        <v>4626.454703045848</v>
      </c>
      <c r="DP44" s="106">
        <v>5972.261788811539</v>
      </c>
      <c r="DQ44" s="106">
        <v>7413.097629594061</v>
      </c>
      <c r="DR44" s="106">
        <v>8506.262988032624</v>
      </c>
      <c r="DS44" s="106">
        <v>11225.015920255515</v>
      </c>
      <c r="DT44" s="106">
        <v>14554.507155398529</v>
      </c>
      <c r="DU44" s="106">
        <v>10814.187918054984</v>
      </c>
      <c r="DV44" s="106">
        <v>14236.508044130227</v>
      </c>
      <c r="DW44" s="106">
        <v>18752.147900807213</v>
      </c>
      <c r="DX44" s="106">
        <v>5097.749010021479</v>
      </c>
      <c r="DY44" s="106">
        <v>6608.659626349515</v>
      </c>
      <c r="DZ44" s="106">
        <v>8274.258327637674</v>
      </c>
      <c r="EA44" s="106">
        <v>9668.076594340344</v>
      </c>
      <c r="EB44" s="106">
        <v>12796.368355332766</v>
      </c>
      <c r="EC44" s="106">
        <v>16686.988110953687</v>
      </c>
      <c r="ED44" s="106">
        <v>14332.877504429784</v>
      </c>
      <c r="EE44" s="106">
        <v>19235.709830758773</v>
      </c>
      <c r="EF44" s="106">
        <v>26711.578658088052</v>
      </c>
      <c r="EG44" s="106">
        <v>1003.7143861229544</v>
      </c>
      <c r="EH44" s="106">
        <v>1195.0209179607828</v>
      </c>
      <c r="EI44" s="106">
        <v>1227.3008040136385</v>
      </c>
      <c r="EJ44" s="106">
        <v>1005.3446077356439</v>
      </c>
      <c r="EK44" s="106">
        <v>1196.9618574900057</v>
      </c>
      <c r="EL44" s="106">
        <v>1229.2941721705924</v>
      </c>
      <c r="EM44" s="106">
        <v>1005.5267575824734</v>
      </c>
      <c r="EN44" s="106">
        <v>1197.178724838102</v>
      </c>
      <c r="EO44" s="106">
        <v>1229.5168975360502</v>
      </c>
      <c r="EP44" s="106">
        <v>1008.6980722506751</v>
      </c>
      <c r="EQ44" s="106">
        <v>1200.9544875633685</v>
      </c>
      <c r="ER44" s="106">
        <v>1233.3946511040738</v>
      </c>
      <c r="ES44" s="106">
        <v>1010.3363883102996</v>
      </c>
      <c r="ET44" s="106">
        <v>1202.9050643295784</v>
      </c>
      <c r="EU44" s="106">
        <v>1235.3979168189073</v>
      </c>
      <c r="EV44" s="106">
        <v>1010.5194425754349</v>
      </c>
      <c r="EW44" s="106">
        <v>1203.1230084768215</v>
      </c>
      <c r="EX44" s="106">
        <v>1235.6217480699931</v>
      </c>
      <c r="EY44" s="106">
        <v>1008.6980722506751</v>
      </c>
      <c r="EZ44" s="106">
        <v>1200.9544875633685</v>
      </c>
      <c r="FA44" s="106">
        <v>1233.3946511040738</v>
      </c>
      <c r="FB44" s="106">
        <v>1010.3363883102996</v>
      </c>
      <c r="FC44" s="106">
        <v>1202.9050643295784</v>
      </c>
      <c r="FD44" s="106">
        <v>1235.3979168189073</v>
      </c>
      <c r="FE44" s="106">
        <v>1010.5194425754349</v>
      </c>
      <c r="FF44" s="106">
        <v>1203.1230084768215</v>
      </c>
      <c r="FG44" s="106">
        <v>1235.6217480699931</v>
      </c>
      <c r="FH44" s="106">
        <v>167.78245638210345</v>
      </c>
      <c r="FI44" s="106">
        <v>227.17605544040956</v>
      </c>
      <c r="FJ44" s="106">
        <v>308.90812293717005</v>
      </c>
      <c r="FK44" s="106">
        <v>597.8267974436077</v>
      </c>
      <c r="FL44" s="106">
        <v>809.4525292353385</v>
      </c>
      <c r="FM44" s="106">
        <v>1100.6726079827665</v>
      </c>
      <c r="FN44" s="106">
        <v>880.6934433853075</v>
      </c>
      <c r="FO44" s="106">
        <v>1192.4516235765786</v>
      </c>
      <c r="FP44" s="106">
        <v>1621.464867933873</v>
      </c>
      <c r="FQ44" s="106">
        <v>184.8231436438082</v>
      </c>
      <c r="FR44" s="106">
        <v>250.24900476767095</v>
      </c>
      <c r="FS44" s="106">
        <v>340.28212251424407</v>
      </c>
      <c r="FT44" s="106">
        <v>658.5445846996396</v>
      </c>
      <c r="FU44" s="106">
        <v>891.6639099799503</v>
      </c>
      <c r="FV44" s="106">
        <v>1212.4615166362692</v>
      </c>
      <c r="FW44" s="106">
        <v>970.1403490140158</v>
      </c>
      <c r="FX44" s="106">
        <v>1313.5619925045664</v>
      </c>
      <c r="FY44" s="106">
        <v>1786.1476143670081</v>
      </c>
      <c r="FZ44" s="106">
        <v>213.70783018333293</v>
      </c>
      <c r="GA44" s="106">
        <v>289.35863095968466</v>
      </c>
      <c r="GB44" s="106">
        <v>393.4623804086258</v>
      </c>
      <c r="GC44" s="106">
        <v>761.4638053466468</v>
      </c>
      <c r="GD44" s="106">
        <v>1031.015681790594</v>
      </c>
      <c r="GE44" s="106">
        <v>1401.9484507875957</v>
      </c>
      <c r="GF44" s="106">
        <v>1121.7566419097773</v>
      </c>
      <c r="GG44" s="106">
        <v>1518.8491965619196</v>
      </c>
      <c r="GH44" s="106">
        <v>2065.291843477946</v>
      </c>
      <c r="GI44" s="106">
        <v>1093.4937165417027</v>
      </c>
      <c r="GJ44" s="106">
        <v>1480.5814298431894</v>
      </c>
      <c r="GK44" s="106">
        <v>2013.2563243156665</v>
      </c>
      <c r="GL44" s="106">
        <v>6573.6339125521</v>
      </c>
      <c r="GM44" s="106">
        <v>8900.645838453602</v>
      </c>
      <c r="GN44" s="106">
        <v>12102.867943344721</v>
      </c>
      <c r="GO44" s="106">
        <v>12053.774108562497</v>
      </c>
      <c r="GP44" s="106">
        <v>16320.710247064011</v>
      </c>
      <c r="GQ44" s="106">
        <v>22192.47956237378</v>
      </c>
      <c r="GR44" s="106">
        <v>1394.331023117879</v>
      </c>
      <c r="GS44" s="106">
        <v>1887.9126497512498</v>
      </c>
      <c r="GT44" s="106">
        <v>2567.1347791183653</v>
      </c>
      <c r="GU44" s="106">
        <v>8382.143911973362</v>
      </c>
      <c r="GV44" s="106">
        <v>11349.353389601858</v>
      </c>
      <c r="GW44" s="106">
        <v>15432.55712110976</v>
      </c>
      <c r="GX44" s="106">
        <v>15369.956800828848</v>
      </c>
      <c r="GY44" s="106">
        <v>20810.794129452468</v>
      </c>
      <c r="GZ44" s="106">
        <v>28297.97946310116</v>
      </c>
      <c r="HA44" s="106">
        <v>1770.01962333144</v>
      </c>
      <c r="HB44" s="106">
        <v>2396.5919009125123</v>
      </c>
      <c r="HC44" s="106">
        <v>3258.8236648536363</v>
      </c>
      <c r="HD44" s="106">
        <v>10640.629064255352</v>
      </c>
      <c r="HE44" s="106">
        <v>14407.323568544134</v>
      </c>
      <c r="HF44" s="106">
        <v>19590.705857972065</v>
      </c>
      <c r="HG44" s="106">
        <v>19511.238505179266</v>
      </c>
      <c r="HH44" s="106">
        <v>26418.055236175762</v>
      </c>
      <c r="HI44" s="106">
        <v>35922.58805109051</v>
      </c>
      <c r="HJ44" s="106">
        <v>0.0</v>
      </c>
      <c r="HK44" s="106">
        <v>0.0</v>
      </c>
      <c r="HL44" s="106">
        <v>0.0</v>
      </c>
      <c r="HM44" s="106">
        <v>0.0</v>
      </c>
      <c r="HN44" s="106">
        <v>0.0</v>
      </c>
      <c r="HO44" s="106">
        <v>0.0</v>
      </c>
      <c r="HP44" s="106">
        <v>421.5052863805938</v>
      </c>
      <c r="HQ44" s="106">
        <v>460.3983292502076</v>
      </c>
      <c r="HR44" s="106">
        <v>551.1487626126401</v>
      </c>
      <c r="HS44" s="106">
        <v>0.0</v>
      </c>
      <c r="HT44" s="106">
        <v>0.0</v>
      </c>
      <c r="HU44" s="106">
        <v>0.0</v>
      </c>
      <c r="HV44" s="106">
        <v>0.0</v>
      </c>
      <c r="HW44" s="106">
        <v>0.0</v>
      </c>
      <c r="HX44" s="106">
        <v>0.0</v>
      </c>
      <c r="HY44" s="106">
        <v>682.8426286667348</v>
      </c>
      <c r="HZ44" s="106">
        <v>844.2375507329768</v>
      </c>
      <c r="IA44" s="106">
        <v>1220.8257022208754</v>
      </c>
      <c r="IB44" s="106">
        <v>0.0</v>
      </c>
      <c r="IC44" s="106">
        <v>0.0</v>
      </c>
      <c r="ID44" s="106">
        <v>0.0</v>
      </c>
      <c r="IE44" s="106">
        <v>0.0</v>
      </c>
      <c r="IF44" s="106">
        <v>0.0</v>
      </c>
      <c r="IG44" s="106">
        <v>0.0</v>
      </c>
      <c r="IH44" s="106">
        <v>2144.045256749867</v>
      </c>
      <c r="II44" s="106">
        <v>2990.378910730078</v>
      </c>
      <c r="IJ44" s="106">
        <v>4965.157436683903</v>
      </c>
      <c r="IK44" s="106">
        <v>2264.9905590467606</v>
      </c>
      <c r="IL44" s="106">
        <v>2902.7784032443815</v>
      </c>
      <c r="IM44" s="106">
        <v>3549.465251266475</v>
      </c>
      <c r="IN44" s="106">
        <v>8176.805317731351</v>
      </c>
      <c r="IO44" s="106">
        <v>10907.060225178946</v>
      </c>
      <c r="IP44" s="106">
        <v>14432.83472349808</v>
      </c>
      <c r="IQ44" s="106">
        <v>14361.499595910871</v>
      </c>
      <c r="IR44" s="106">
        <v>19170.7389247289</v>
      </c>
      <c r="IS44" s="106">
        <v>25594.610090456343</v>
      </c>
      <c r="IT44" s="106">
        <v>2587.8522390123626</v>
      </c>
      <c r="IU44" s="106">
        <v>3339.116142082289</v>
      </c>
      <c r="IV44" s="106">
        <v>4140.811552736683</v>
      </c>
      <c r="IW44" s="106">
        <v>10051.0248849833</v>
      </c>
      <c r="IX44" s="106">
        <v>13443.922363911386</v>
      </c>
      <c r="IY44" s="106">
        <v>17880.416554564938</v>
      </c>
      <c r="IZ44" s="106">
        <v>18033.459221085035</v>
      </c>
      <c r="JA44" s="106">
        <v>24171.716681166836</v>
      </c>
      <c r="JB44" s="106">
        <v>32540.574527759036</v>
      </c>
      <c r="JC44" s="106">
        <v>2992.425525765448</v>
      </c>
      <c r="JD44" s="106">
        <v>3886.9050194355655</v>
      </c>
      <c r="JE44" s="106">
        <v>4885.680696366336</v>
      </c>
      <c r="JF44" s="106">
        <v>12412.4292579123</v>
      </c>
      <c r="JG44" s="106">
        <v>16641.244314664305</v>
      </c>
      <c r="JH44" s="106">
        <v>22228.05222557857</v>
      </c>
      <c r="JI44" s="106">
        <v>23787.559846414348</v>
      </c>
      <c r="JJ44" s="106">
        <v>32130.406351944577</v>
      </c>
      <c r="JK44" s="106">
        <v>44188.65907932236</v>
      </c>
    </row>
    <row r="45">
      <c r="A45" s="91">
        <v>2035.0</v>
      </c>
      <c r="B45" s="106">
        <v>1924.2354042415468</v>
      </c>
      <c r="C45" s="106">
        <v>2152.3762246649612</v>
      </c>
      <c r="D45" s="106">
        <v>2184.3827734383744</v>
      </c>
      <c r="E45" s="106">
        <v>1925.5127248454492</v>
      </c>
      <c r="F45" s="106">
        <v>2153.804986703668</v>
      </c>
      <c r="G45" s="106">
        <v>2185.832781642762</v>
      </c>
      <c r="H45" s="106">
        <v>1925.650126683208</v>
      </c>
      <c r="I45" s="106">
        <v>2153.9586791511542</v>
      </c>
      <c r="J45" s="106">
        <v>2185.9887595479486</v>
      </c>
      <c r="K45" s="106">
        <v>1933.7897011841562</v>
      </c>
      <c r="L45" s="106">
        <v>2163.063296286932</v>
      </c>
      <c r="M45" s="106">
        <v>2195.2287653620997</v>
      </c>
      <c r="N45" s="106">
        <v>1935.073363995625</v>
      </c>
      <c r="O45" s="106">
        <v>2164.4991524767743</v>
      </c>
      <c r="P45" s="106">
        <v>2196.6859732100047</v>
      </c>
      <c r="Q45" s="106">
        <v>1935.2114480669384</v>
      </c>
      <c r="R45" s="106">
        <v>2164.6536080446554</v>
      </c>
      <c r="S45" s="106">
        <v>2196.84272558344</v>
      </c>
      <c r="T45" s="106">
        <v>1945.2548575152875</v>
      </c>
      <c r="U45" s="106">
        <v>2175.8877822332975</v>
      </c>
      <c r="V45" s="106">
        <v>2208.243955670571</v>
      </c>
      <c r="W45" s="106">
        <v>1946.5461309758366</v>
      </c>
      <c r="X45" s="106">
        <v>2177.3321514045024</v>
      </c>
      <c r="Y45" s="106">
        <v>2209.709803090697</v>
      </c>
      <c r="Z45" s="106">
        <v>1946.6850337274143</v>
      </c>
      <c r="AA45" s="106">
        <v>2177.487522716857</v>
      </c>
      <c r="AB45" s="106">
        <v>2209.8674848260293</v>
      </c>
      <c r="AC45" s="106">
        <v>3503.839338181733</v>
      </c>
      <c r="AD45" s="106">
        <v>4568.221352860013</v>
      </c>
      <c r="AE45" s="106">
        <v>5768.750439952297</v>
      </c>
      <c r="AF45" s="106">
        <v>6566.381631943808</v>
      </c>
      <c r="AG45" s="106">
        <v>8561.09024611837</v>
      </c>
      <c r="AH45" s="106">
        <v>10810.945728986451</v>
      </c>
      <c r="AI45" s="106">
        <v>6998.712301501036</v>
      </c>
      <c r="AJ45" s="106">
        <v>9124.752562094445</v>
      </c>
      <c r="AK45" s="106">
        <v>11522.738565214884</v>
      </c>
      <c r="AL45" s="106">
        <v>3859.7039003337873</v>
      </c>
      <c r="AM45" s="106">
        <v>5032.188999388238</v>
      </c>
      <c r="AN45" s="106">
        <v>6354.648836350637</v>
      </c>
      <c r="AO45" s="106">
        <v>7233.2907846869775</v>
      </c>
      <c r="AP45" s="106">
        <v>9430.590339567325</v>
      </c>
      <c r="AQ45" s="106">
        <v>11908.950545123898</v>
      </c>
      <c r="AR45" s="106">
        <v>7709.53076331279</v>
      </c>
      <c r="AS45" s="106">
        <v>10051.50055532311</v>
      </c>
      <c r="AT45" s="106">
        <v>12693.036035655037</v>
      </c>
      <c r="AU45" s="106">
        <v>4553.025843036675</v>
      </c>
      <c r="AV45" s="106">
        <v>5936.125452337967</v>
      </c>
      <c r="AW45" s="106">
        <v>7496.13989115208</v>
      </c>
      <c r="AX45" s="106">
        <v>8532.613050972837</v>
      </c>
      <c r="AY45" s="106">
        <v>11124.615421257773</v>
      </c>
      <c r="AZ45" s="106">
        <v>14048.165609467012</v>
      </c>
      <c r="BA45" s="106">
        <v>9094.400427974228</v>
      </c>
      <c r="BB45" s="106">
        <v>11857.060274941266</v>
      </c>
      <c r="BC45" s="106">
        <v>14973.097053360842</v>
      </c>
      <c r="BD45" s="106">
        <v>191.24030514765843</v>
      </c>
      <c r="BE45" s="106">
        <v>249.3345045770147</v>
      </c>
      <c r="BF45" s="106">
        <v>314.8596405192667</v>
      </c>
      <c r="BG45" s="106">
        <v>1049.4642241019483</v>
      </c>
      <c r="BH45" s="106">
        <v>1368.2661831444186</v>
      </c>
      <c r="BI45" s="106">
        <v>1727.8466904946608</v>
      </c>
      <c r="BJ45" s="106">
        <v>1669.8063673427357</v>
      </c>
      <c r="BK45" s="106">
        <v>2177.0533309883895</v>
      </c>
      <c r="BL45" s="106">
        <v>2749.1831920701884</v>
      </c>
      <c r="BM45" s="106">
        <v>248.369324492758</v>
      </c>
      <c r="BN45" s="106">
        <v>323.81794427024784</v>
      </c>
      <c r="BO45" s="106">
        <v>408.9173365699392</v>
      </c>
      <c r="BP45" s="106">
        <v>1362.9695906323902</v>
      </c>
      <c r="BQ45" s="106">
        <v>1777.0069304766773</v>
      </c>
      <c r="BR45" s="106">
        <v>2244.004552355532</v>
      </c>
      <c r="BS45" s="106">
        <v>2168.6259032603284</v>
      </c>
      <c r="BT45" s="106">
        <v>2827.402229800906</v>
      </c>
      <c r="BU45" s="106">
        <v>3570.4438548877606</v>
      </c>
      <c r="BV45" s="106">
        <v>321.022508875094</v>
      </c>
      <c r="BW45" s="106">
        <v>418.5414165002546</v>
      </c>
      <c r="BX45" s="106">
        <v>528.5341479923005</v>
      </c>
      <c r="BY45" s="106">
        <v>1761.666495646598</v>
      </c>
      <c r="BZ45" s="106">
        <v>2296.818354179187</v>
      </c>
      <c r="CA45" s="106">
        <v>2900.422476871978</v>
      </c>
      <c r="CB45" s="106">
        <v>2802.9940078064938</v>
      </c>
      <c r="CC45" s="106">
        <v>3654.476088234429</v>
      </c>
      <c r="CD45" s="106">
        <v>4614.872816659578</v>
      </c>
      <c r="CE45" s="106">
        <v>0.0</v>
      </c>
      <c r="CF45" s="106">
        <v>0.0</v>
      </c>
      <c r="CG45" s="106">
        <v>0.0</v>
      </c>
      <c r="CH45" s="106">
        <v>483.74284958276456</v>
      </c>
      <c r="CI45" s="106">
        <v>486.5367079659807</v>
      </c>
      <c r="CJ45" s="106">
        <v>493.05571086015203</v>
      </c>
      <c r="CK45" s="106">
        <v>719.4813689256155</v>
      </c>
      <c r="CL45" s="106">
        <v>832.7776582507928</v>
      </c>
      <c r="CM45" s="106">
        <v>1097.135666676207</v>
      </c>
      <c r="CN45" s="106">
        <v>0.0</v>
      </c>
      <c r="CO45" s="106">
        <v>0.0</v>
      </c>
      <c r="CP45" s="106">
        <v>0.0</v>
      </c>
      <c r="CQ45" s="106">
        <v>504.386195133919</v>
      </c>
      <c r="CR45" s="106">
        <v>516.8566217442391</v>
      </c>
      <c r="CS45" s="106">
        <v>545.9542838349853</v>
      </c>
      <c r="CT45" s="106">
        <v>1407.486558854311</v>
      </c>
      <c r="CU45" s="106">
        <v>1843.2852809585647</v>
      </c>
      <c r="CV45" s="106">
        <v>2860.148965868491</v>
      </c>
      <c r="CW45" s="106">
        <v>0.0</v>
      </c>
      <c r="CX45" s="106">
        <v>0.0</v>
      </c>
      <c r="CY45" s="106">
        <v>0.0</v>
      </c>
      <c r="CZ45" s="106">
        <v>719.4813689256155</v>
      </c>
      <c r="DA45" s="106">
        <v>832.7776582507928</v>
      </c>
      <c r="DB45" s="106">
        <v>1097.135666676207</v>
      </c>
      <c r="DC45" s="106">
        <v>3939.1135754843262</v>
      </c>
      <c r="DD45" s="106">
        <v>5561.6124616339</v>
      </c>
      <c r="DE45" s="106">
        <v>9347.443195982905</v>
      </c>
      <c r="DF45" s="106">
        <v>5619.315047570938</v>
      </c>
      <c r="DG45" s="106">
        <v>6969.932082101989</v>
      </c>
      <c r="DH45" s="106">
        <v>8267.992853909938</v>
      </c>
      <c r="DI45" s="106">
        <v>10025.10143047397</v>
      </c>
      <c r="DJ45" s="106">
        <v>12569.698123932438</v>
      </c>
      <c r="DK45" s="106">
        <v>15217.680911984027</v>
      </c>
      <c r="DL45" s="106">
        <v>11313.650164452594</v>
      </c>
      <c r="DM45" s="106">
        <v>14288.54223048478</v>
      </c>
      <c r="DN45" s="106">
        <v>17555.04618350923</v>
      </c>
      <c r="DO45" s="106">
        <v>6041.862926010702</v>
      </c>
      <c r="DP45" s="106">
        <v>7519.070239945418</v>
      </c>
      <c r="DQ45" s="106">
        <v>8958.794938282676</v>
      </c>
      <c r="DR45" s="106">
        <v>11035.71993444891</v>
      </c>
      <c r="DS45" s="106">
        <v>13888.953044265014</v>
      </c>
      <c r="DT45" s="106">
        <v>16895.59535452442</v>
      </c>
      <c r="DU45" s="106">
        <v>13220.854673494368</v>
      </c>
      <c r="DV45" s="106">
        <v>16886.841674127234</v>
      </c>
      <c r="DW45" s="106">
        <v>21320.471581994727</v>
      </c>
      <c r="DX45" s="106">
        <v>6819.303209427057</v>
      </c>
      <c r="DY45" s="106">
        <v>8530.55465107152</v>
      </c>
      <c r="DZ45" s="106">
        <v>10232.917994814952</v>
      </c>
      <c r="EA45" s="106">
        <v>12960.307046520888</v>
      </c>
      <c r="EB45" s="106">
        <v>16431.543585092255</v>
      </c>
      <c r="EC45" s="106">
        <v>20255.433556105894</v>
      </c>
      <c r="ED45" s="106">
        <v>17783.193044992462</v>
      </c>
      <c r="EE45" s="106">
        <v>23250.63634752645</v>
      </c>
      <c r="EF45" s="106">
        <v>31145.280550829357</v>
      </c>
      <c r="EG45" s="106">
        <v>1086.4311331129704</v>
      </c>
      <c r="EH45" s="106">
        <v>1215.2403679371419</v>
      </c>
      <c r="EI45" s="106">
        <v>1233.3113955121908</v>
      </c>
      <c r="EJ45" s="106">
        <v>1087.152313519478</v>
      </c>
      <c r="EK45" s="106">
        <v>1216.047052793495</v>
      </c>
      <c r="EL45" s="106">
        <v>1234.1300760400738</v>
      </c>
      <c r="EM45" s="106">
        <v>1087.229891155748</v>
      </c>
      <c r="EN45" s="106">
        <v>1216.1338281742542</v>
      </c>
      <c r="EO45" s="106">
        <v>1234.218141799543</v>
      </c>
      <c r="EP45" s="106">
        <v>1091.8255280142266</v>
      </c>
      <c r="EQ45" s="106">
        <v>1221.2743320281902</v>
      </c>
      <c r="ER45" s="106">
        <v>1239.4350866517746</v>
      </c>
      <c r="ES45" s="106">
        <v>1092.550289256913</v>
      </c>
      <c r="ET45" s="106">
        <v>1222.085022271119</v>
      </c>
      <c r="EU45" s="106">
        <v>1240.257832127661</v>
      </c>
      <c r="EV45" s="106">
        <v>1092.628252085022</v>
      </c>
      <c r="EW45" s="106">
        <v>1222.1722285127562</v>
      </c>
      <c r="EX45" s="106">
        <v>1240.3463351550522</v>
      </c>
      <c r="EY45" s="106">
        <v>1091.8255280142266</v>
      </c>
      <c r="EZ45" s="106">
        <v>1221.2743320281902</v>
      </c>
      <c r="FA45" s="106">
        <v>1239.4350866517746</v>
      </c>
      <c r="FB45" s="106">
        <v>1092.550289256913</v>
      </c>
      <c r="FC45" s="106">
        <v>1222.085022271119</v>
      </c>
      <c r="FD45" s="106">
        <v>1240.257832127661</v>
      </c>
      <c r="FE45" s="106">
        <v>1092.628252085022</v>
      </c>
      <c r="FF45" s="106">
        <v>1222.1722285127562</v>
      </c>
      <c r="FG45" s="106">
        <v>1240.3463351550522</v>
      </c>
      <c r="FH45" s="106">
        <v>252.89196974847667</v>
      </c>
      <c r="FI45" s="106">
        <v>329.71446024443816</v>
      </c>
      <c r="FJ45" s="106">
        <v>416.36345760761617</v>
      </c>
      <c r="FK45" s="106">
        <v>796.9563669856589</v>
      </c>
      <c r="FL45" s="106">
        <v>1039.0525196999763</v>
      </c>
      <c r="FM45" s="106">
        <v>1312.1156391425982</v>
      </c>
      <c r="FN45" s="106">
        <v>1058.2447129387501</v>
      </c>
      <c r="FO45" s="106">
        <v>1379.7139730461222</v>
      </c>
      <c r="FP45" s="106">
        <v>1742.3029608745069</v>
      </c>
      <c r="FQ45" s="106">
        <v>278.57673477340904</v>
      </c>
      <c r="FR45" s="106">
        <v>363.2016383668736</v>
      </c>
      <c r="FS45" s="106">
        <v>458.6510699199261</v>
      </c>
      <c r="FT45" s="106">
        <v>877.8985852834927</v>
      </c>
      <c r="FU45" s="106">
        <v>1144.5830347400592</v>
      </c>
      <c r="FV45" s="106">
        <v>1445.379585445186</v>
      </c>
      <c r="FW45" s="106">
        <v>1165.7244673087384</v>
      </c>
      <c r="FX45" s="106">
        <v>1519.8434885643542</v>
      </c>
      <c r="FY45" s="106">
        <v>1919.2585288856783</v>
      </c>
      <c r="FZ45" s="106">
        <v>328.6177140641325</v>
      </c>
      <c r="GA45" s="106">
        <v>428.44386212492293</v>
      </c>
      <c r="GB45" s="106">
        <v>541.0389574447029</v>
      </c>
      <c r="GC45" s="106">
        <v>1035.596265821171</v>
      </c>
      <c r="GD45" s="106">
        <v>1350.1854730934567</v>
      </c>
      <c r="GE45" s="106">
        <v>1705.0143678017516</v>
      </c>
      <c r="GF45" s="106">
        <v>1375.1245594403888</v>
      </c>
      <c r="GG45" s="106">
        <v>1792.8542861036804</v>
      </c>
      <c r="GH45" s="106">
        <v>2264.0165948298127</v>
      </c>
      <c r="GI45" s="106">
        <v>1787.2726151026138</v>
      </c>
      <c r="GJ45" s="106">
        <v>2330.2029961027397</v>
      </c>
      <c r="GK45" s="106">
        <v>2942.580606460767</v>
      </c>
      <c r="GL45" s="106">
        <v>9807.967346732145</v>
      </c>
      <c r="GM45" s="106">
        <v>12787.3916401505</v>
      </c>
      <c r="GN45" s="106">
        <v>16147.919606342468</v>
      </c>
      <c r="GO45" s="106">
        <v>15605.492736331737</v>
      </c>
      <c r="GP45" s="106">
        <v>20346.065632394842</v>
      </c>
      <c r="GQ45" s="106">
        <v>25693.013976806033</v>
      </c>
      <c r="GR45" s="106">
        <v>2321.1827222023044</v>
      </c>
      <c r="GS45" s="106">
        <v>3026.302136603365</v>
      </c>
      <c r="GT45" s="106">
        <v>3821.614679645366</v>
      </c>
      <c r="GU45" s="106">
        <v>12737.891328263848</v>
      </c>
      <c r="GV45" s="106">
        <v>16607.355971516066</v>
      </c>
      <c r="GW45" s="106">
        <v>20971.770995104725</v>
      </c>
      <c r="GX45" s="106">
        <v>20267.305505012213</v>
      </c>
      <c r="GY45" s="106">
        <v>26424.02485867974</v>
      </c>
      <c r="GZ45" s="106">
        <v>33368.261573705386</v>
      </c>
      <c r="HA45" s="106">
        <v>3000.176863872864</v>
      </c>
      <c r="HB45" s="106">
        <v>3911.558347596172</v>
      </c>
      <c r="HC45" s="106">
        <v>4939.516322795395</v>
      </c>
      <c r="HD45" s="106">
        <v>16463.98902251231</v>
      </c>
      <c r="HE45" s="106">
        <v>21465.352416792983</v>
      </c>
      <c r="HF45" s="106">
        <v>27106.44945446455</v>
      </c>
      <c r="HG45" s="106">
        <v>26195.913181487667</v>
      </c>
      <c r="HH45" s="106">
        <v>34153.60077994883</v>
      </c>
      <c r="HI45" s="106">
        <v>43129.17091942906</v>
      </c>
      <c r="HJ45" s="106">
        <v>0.0</v>
      </c>
      <c r="HK45" s="106">
        <v>0.0</v>
      </c>
      <c r="HL45" s="106">
        <v>0.0</v>
      </c>
      <c r="HM45" s="106">
        <v>342.75659074831594</v>
      </c>
      <c r="HN45" s="106">
        <v>344.7361825402995</v>
      </c>
      <c r="HO45" s="106">
        <v>349.3552300549279</v>
      </c>
      <c r="HP45" s="106">
        <v>509.7894084275922</v>
      </c>
      <c r="HQ45" s="106">
        <v>590.0656335067365</v>
      </c>
      <c r="HR45" s="106">
        <v>777.3768253580733</v>
      </c>
      <c r="HS45" s="106">
        <v>0.0</v>
      </c>
      <c r="HT45" s="106">
        <v>0.0</v>
      </c>
      <c r="HU45" s="106">
        <v>0.0</v>
      </c>
      <c r="HV45" s="106">
        <v>357.3834586159361</v>
      </c>
      <c r="HW45" s="106">
        <v>366.2193947208666</v>
      </c>
      <c r="HX45" s="106">
        <v>386.83657896570446</v>
      </c>
      <c r="HY45" s="106">
        <v>997.2763315325107</v>
      </c>
      <c r="HZ45" s="106">
        <v>1306.062051817086</v>
      </c>
      <c r="IA45" s="106">
        <v>2026.5620658144276</v>
      </c>
      <c r="IB45" s="106">
        <v>0.0</v>
      </c>
      <c r="IC45" s="106">
        <v>0.0</v>
      </c>
      <c r="ID45" s="106">
        <v>0.0</v>
      </c>
      <c r="IE45" s="106">
        <v>509.7894084275922</v>
      </c>
      <c r="IF45" s="106">
        <v>590.0656335067365</v>
      </c>
      <c r="IG45" s="106">
        <v>777.3768253580733</v>
      </c>
      <c r="IH45" s="106">
        <v>2791.0637663542675</v>
      </c>
      <c r="II45" s="106">
        <v>3940.687346711541</v>
      </c>
      <c r="IJ45" s="106">
        <v>6623.14236754518</v>
      </c>
      <c r="IK45" s="106">
        <v>3126.595717964061</v>
      </c>
      <c r="IL45" s="106">
        <v>3875.1578242843198</v>
      </c>
      <c r="IM45" s="106">
        <v>4592.255459580574</v>
      </c>
      <c r="IN45" s="106">
        <v>12034.832617985598</v>
      </c>
      <c r="IO45" s="106">
        <v>15387.227395184269</v>
      </c>
      <c r="IP45" s="106">
        <v>19043.520551580066</v>
      </c>
      <c r="IQ45" s="106">
        <v>18260.756748853826</v>
      </c>
      <c r="IR45" s="106">
        <v>23531.979067121956</v>
      </c>
      <c r="IS45" s="106">
        <v>29446.911904838158</v>
      </c>
      <c r="IT45" s="106">
        <v>3691.58498498994</v>
      </c>
      <c r="IU45" s="106">
        <v>4610.7781069984285</v>
      </c>
      <c r="IV45" s="106">
        <v>5519.700836217066</v>
      </c>
      <c r="IW45" s="106">
        <v>15065.723661420188</v>
      </c>
      <c r="IX45" s="106">
        <v>19340.24342324811</v>
      </c>
      <c r="IY45" s="106">
        <v>24044.244991643274</v>
      </c>
      <c r="IZ45" s="106">
        <v>23522.934555938486</v>
      </c>
      <c r="JA45" s="106">
        <v>30472.102627573935</v>
      </c>
      <c r="JB45" s="106">
        <v>38554.42850356054</v>
      </c>
      <c r="JC45" s="106">
        <v>4420.620105951223</v>
      </c>
      <c r="JD45" s="106">
        <v>5561.276541749285</v>
      </c>
      <c r="JE45" s="106">
        <v>6719.990366891872</v>
      </c>
      <c r="JF45" s="106">
        <v>19101.924986017984</v>
      </c>
      <c r="JG45" s="106">
        <v>24627.688545664296</v>
      </c>
      <c r="JH45" s="106">
        <v>30829.098479752036</v>
      </c>
      <c r="JI45" s="106">
        <v>31454.729759367343</v>
      </c>
      <c r="JJ45" s="106">
        <v>41109.31464127681</v>
      </c>
      <c r="JK45" s="106">
        <v>53256.6762169591</v>
      </c>
    </row>
    <row r="46">
      <c r="A46" s="91">
        <v>2036.0</v>
      </c>
      <c r="B46" s="106">
        <v>2026.8226341589225</v>
      </c>
      <c r="C46" s="106">
        <v>2175.292262218992</v>
      </c>
      <c r="D46" s="106">
        <v>2193.084329985765</v>
      </c>
      <c r="E46" s="106">
        <v>2027.3723409903546</v>
      </c>
      <c r="F46" s="106">
        <v>2175.8822363966774</v>
      </c>
      <c r="G46" s="106">
        <v>2193.679129657814</v>
      </c>
      <c r="H46" s="106">
        <v>2027.4292926219562</v>
      </c>
      <c r="I46" s="106">
        <v>2175.9433598721394</v>
      </c>
      <c r="J46" s="106">
        <v>2193.740753072082</v>
      </c>
      <c r="K46" s="106">
        <v>2036.8863016572298</v>
      </c>
      <c r="L46" s="106">
        <v>2186.0931175428204</v>
      </c>
      <c r="M46" s="106">
        <v>2203.973527254811</v>
      </c>
      <c r="N46" s="106">
        <v>2037.438737916821</v>
      </c>
      <c r="O46" s="106">
        <v>2186.686021085837</v>
      </c>
      <c r="P46" s="106">
        <v>2204.5712802519442</v>
      </c>
      <c r="Q46" s="106">
        <v>2037.4959723271304</v>
      </c>
      <c r="R46" s="106">
        <v>2186.7474480542255</v>
      </c>
      <c r="S46" s="106">
        <v>2204.633209641458</v>
      </c>
      <c r="T46" s="106">
        <v>2048.9627026551975</v>
      </c>
      <c r="U46" s="106">
        <v>2199.0541439314143</v>
      </c>
      <c r="V46" s="106">
        <v>2217.040563977666</v>
      </c>
      <c r="W46" s="106">
        <v>2049.5184142285816</v>
      </c>
      <c r="X46" s="106">
        <v>2199.650562712828</v>
      </c>
      <c r="Y46" s="106">
        <v>2217.641860964901</v>
      </c>
      <c r="Z46" s="106">
        <v>2049.575987973339</v>
      </c>
      <c r="AA46" s="106">
        <v>2199.712353872729</v>
      </c>
      <c r="AB46" s="106">
        <v>2217.704157524707</v>
      </c>
      <c r="AC46" s="106">
        <v>4778.821646173551</v>
      </c>
      <c r="AD46" s="106">
        <v>5986.751823060557</v>
      </c>
      <c r="AE46" s="106">
        <v>7118.999552132375</v>
      </c>
      <c r="AF46" s="106">
        <v>7876.888519299394</v>
      </c>
      <c r="AG46" s="106">
        <v>9867.908910289518</v>
      </c>
      <c r="AH46" s="106">
        <v>11734.182606707927</v>
      </c>
      <c r="AI46" s="106">
        <v>8209.41191974275</v>
      </c>
      <c r="AJ46" s="106">
        <v>10284.483375965292</v>
      </c>
      <c r="AK46" s="106">
        <v>12229.541947169033</v>
      </c>
      <c r="AL46" s="106">
        <v>5264.178738374251</v>
      </c>
      <c r="AM46" s="106">
        <v>6594.7913507325175</v>
      </c>
      <c r="AN46" s="106">
        <v>7842.034889675829</v>
      </c>
      <c r="AO46" s="106">
        <v>8676.898226792331</v>
      </c>
      <c r="AP46" s="106">
        <v>10870.13496713231</v>
      </c>
      <c r="AQ46" s="106">
        <v>12925.955217410828</v>
      </c>
      <c r="AR46" s="106">
        <v>9043.194093060418</v>
      </c>
      <c r="AS46" s="106">
        <v>11329.018475981382</v>
      </c>
      <c r="AT46" s="106">
        <v>13471.625322089965</v>
      </c>
      <c r="AU46" s="106">
        <v>6335.177652465898</v>
      </c>
      <c r="AV46" s="106">
        <v>7936.503843093062</v>
      </c>
      <c r="AW46" s="106">
        <v>9437.499494607808</v>
      </c>
      <c r="AX46" s="106">
        <v>10442.216055162324</v>
      </c>
      <c r="AY46" s="106">
        <v>13081.667539338192</v>
      </c>
      <c r="AZ46" s="106">
        <v>15555.745102873494</v>
      </c>
      <c r="BA46" s="106">
        <v>10883.034937176364</v>
      </c>
      <c r="BB46" s="106">
        <v>13633.911050591687</v>
      </c>
      <c r="BC46" s="106">
        <v>16212.431971725826</v>
      </c>
      <c r="BD46" s="106">
        <v>302.686881131507</v>
      </c>
      <c r="BE46" s="106">
        <v>379.19624786196795</v>
      </c>
      <c r="BF46" s="106">
        <v>450.9119466588453</v>
      </c>
      <c r="BG46" s="106">
        <v>1472.292251731475</v>
      </c>
      <c r="BH46" s="106">
        <v>1844.4396913596884</v>
      </c>
      <c r="BI46" s="106">
        <v>2193.2703617589023</v>
      </c>
      <c r="BJ46" s="106">
        <v>2077.082186904594</v>
      </c>
      <c r="BK46" s="106">
        <v>2602.1007875559644</v>
      </c>
      <c r="BL46" s="106">
        <v>3094.2245292112602</v>
      </c>
      <c r="BM46" s="106">
        <v>400.38800318650794</v>
      </c>
      <c r="BN46" s="106">
        <v>501.593025537524</v>
      </c>
      <c r="BO46" s="106">
        <v>596.4570821859901</v>
      </c>
      <c r="BP46" s="106">
        <v>1947.5180178741239</v>
      </c>
      <c r="BQ46" s="106">
        <v>2439.7870243362004</v>
      </c>
      <c r="BR46" s="106">
        <v>2901.2130863090406</v>
      </c>
      <c r="BS46" s="106">
        <v>2747.521749737403</v>
      </c>
      <c r="BT46" s="106">
        <v>3442.005595105142</v>
      </c>
      <c r="BU46" s="106">
        <v>4092.9767951302597</v>
      </c>
      <c r="BV46" s="106">
        <v>526.9190767242787</v>
      </c>
      <c r="BW46" s="106">
        <v>660.1070256954091</v>
      </c>
      <c r="BX46" s="106">
        <v>784.9501297487669</v>
      </c>
      <c r="BY46" s="106">
        <v>2562.9748836508356</v>
      </c>
      <c r="BZ46" s="106">
        <v>3210.8113031255443</v>
      </c>
      <c r="CA46" s="106">
        <v>3818.05775560727</v>
      </c>
      <c r="CB46" s="106">
        <v>3615.7967075180636</v>
      </c>
      <c r="CC46" s="106">
        <v>4529.7521299802</v>
      </c>
      <c r="CD46" s="106">
        <v>5386.443991278427</v>
      </c>
      <c r="CE46" s="106">
        <v>0.0</v>
      </c>
      <c r="CF46" s="106">
        <v>0.0</v>
      </c>
      <c r="CG46" s="106">
        <v>0.0</v>
      </c>
      <c r="CH46" s="106">
        <v>490.38396626931643</v>
      </c>
      <c r="CI46" s="106">
        <v>496.29084809935387</v>
      </c>
      <c r="CJ46" s="106">
        <v>510.073572369441</v>
      </c>
      <c r="CK46" s="106">
        <v>963.7166663569245</v>
      </c>
      <c r="CL46" s="106">
        <v>1191.4982513530285</v>
      </c>
      <c r="CM46" s="106">
        <v>1722.9886163439373</v>
      </c>
      <c r="CN46" s="106">
        <v>0.0</v>
      </c>
      <c r="CO46" s="106">
        <v>0.0</v>
      </c>
      <c r="CP46" s="106">
        <v>0.0</v>
      </c>
      <c r="CQ46" s="106">
        <v>533.7759006892201</v>
      </c>
      <c r="CR46" s="106">
        <v>560.0227517785873</v>
      </c>
      <c r="CS46" s="106">
        <v>621.2654043204443</v>
      </c>
      <c r="CT46" s="106">
        <v>2112.7995904753375</v>
      </c>
      <c r="CU46" s="106">
        <v>2879.2137961519484</v>
      </c>
      <c r="CV46" s="106">
        <v>4667.5136093973715</v>
      </c>
      <c r="CW46" s="106">
        <v>0.0</v>
      </c>
      <c r="CX46" s="106">
        <v>0.0</v>
      </c>
      <c r="CY46" s="106">
        <v>0.0</v>
      </c>
      <c r="CZ46" s="106">
        <v>963.7166663569245</v>
      </c>
      <c r="DA46" s="106">
        <v>1191.4982513530285</v>
      </c>
      <c r="DB46" s="106">
        <v>1722.9886163439373</v>
      </c>
      <c r="DC46" s="106">
        <v>4644.426607105352</v>
      </c>
      <c r="DD46" s="106">
        <v>6597.540976827282</v>
      </c>
      <c r="DE46" s="106">
        <v>11154.807839511786</v>
      </c>
      <c r="DF46" s="106">
        <v>7108.331161463981</v>
      </c>
      <c r="DG46" s="106">
        <v>8541.240333141517</v>
      </c>
      <c r="DH46" s="106">
        <v>9762.995828776986</v>
      </c>
      <c r="DI46" s="106">
        <v>11866.93707829054</v>
      </c>
      <c r="DJ46" s="106">
        <v>14384.521686145237</v>
      </c>
      <c r="DK46" s="106">
        <v>16631.205670494084</v>
      </c>
      <c r="DL46" s="106">
        <v>13277.640065626225</v>
      </c>
      <c r="DM46" s="106">
        <v>16254.025774746424</v>
      </c>
      <c r="DN46" s="106">
        <v>19240.49584579631</v>
      </c>
      <c r="DO46" s="106">
        <v>7701.453043217989</v>
      </c>
      <c r="DP46" s="106">
        <v>9282.477493812861</v>
      </c>
      <c r="DQ46" s="106">
        <v>10642.46549911663</v>
      </c>
      <c r="DR46" s="106">
        <v>13195.630883272497</v>
      </c>
      <c r="DS46" s="106">
        <v>16056.630764332936</v>
      </c>
      <c r="DT46" s="106">
        <v>18653.00498829226</v>
      </c>
      <c r="DU46" s="106">
        <v>15941.01140560029</v>
      </c>
      <c r="DV46" s="106">
        <v>19836.9853152927</v>
      </c>
      <c r="DW46" s="106">
        <v>24436.748936259053</v>
      </c>
      <c r="DX46" s="106">
        <v>8911.059431845373</v>
      </c>
      <c r="DY46" s="106">
        <v>10795.665012719886</v>
      </c>
      <c r="DZ46" s="106">
        <v>12439.49018833424</v>
      </c>
      <c r="EA46" s="106">
        <v>16018.426019398665</v>
      </c>
      <c r="EB46" s="106">
        <v>19683.627656529592</v>
      </c>
      <c r="EC46" s="106">
        <v>23314.433335789603</v>
      </c>
      <c r="ED46" s="106">
        <v>21192.834239773118</v>
      </c>
      <c r="EE46" s="106">
        <v>26960.9165112719</v>
      </c>
      <c r="EF46" s="106">
        <v>34971.387960040745</v>
      </c>
      <c r="EG46" s="106">
        <v>1144.3838010323932</v>
      </c>
      <c r="EH46" s="106">
        <v>1228.212664216445</v>
      </c>
      <c r="EI46" s="106">
        <v>1238.258414543096</v>
      </c>
      <c r="EJ46" s="106">
        <v>1144.69417628803</v>
      </c>
      <c r="EK46" s="106">
        <v>1228.5457752053355</v>
      </c>
      <c r="EL46" s="106">
        <v>1238.594250100722</v>
      </c>
      <c r="EM46" s="106">
        <v>1144.726332295936</v>
      </c>
      <c r="EN46" s="106">
        <v>1228.580286718086</v>
      </c>
      <c r="EO46" s="106">
        <v>1238.6290438887254</v>
      </c>
      <c r="EP46" s="106">
        <v>1150.0659450295752</v>
      </c>
      <c r="EQ46" s="106">
        <v>1234.3110389146402</v>
      </c>
      <c r="ER46" s="106">
        <v>1244.4066688357634</v>
      </c>
      <c r="ES46" s="106">
        <v>1150.3778613738696</v>
      </c>
      <c r="ET46" s="106">
        <v>1234.6458038806354</v>
      </c>
      <c r="EU46" s="106">
        <v>1244.7441718986406</v>
      </c>
      <c r="EV46" s="106">
        <v>1150.410177044178</v>
      </c>
      <c r="EW46" s="106">
        <v>1234.680486751443</v>
      </c>
      <c r="EX46" s="106">
        <v>1244.7791384462669</v>
      </c>
      <c r="EY46" s="106">
        <v>1150.0659450295752</v>
      </c>
      <c r="EZ46" s="106">
        <v>1234.3110389146402</v>
      </c>
      <c r="FA46" s="106">
        <v>1244.4066688357634</v>
      </c>
      <c r="FB46" s="106">
        <v>1150.3778613738696</v>
      </c>
      <c r="FC46" s="106">
        <v>1234.6458038806354</v>
      </c>
      <c r="FD46" s="106">
        <v>1244.7441718986406</v>
      </c>
      <c r="FE46" s="106">
        <v>1150.410177044178</v>
      </c>
      <c r="FF46" s="106">
        <v>1234.680486751443</v>
      </c>
      <c r="FG46" s="106">
        <v>1244.7791384462669</v>
      </c>
      <c r="FH46" s="106">
        <v>366.72594015079517</v>
      </c>
      <c r="FI46" s="106">
        <v>459.42229137580927</v>
      </c>
      <c r="FJ46" s="106">
        <v>546.3107847473792</v>
      </c>
      <c r="FK46" s="106">
        <v>1011.7545907219642</v>
      </c>
      <c r="FL46" s="106">
        <v>1267.4931372139833</v>
      </c>
      <c r="FM46" s="106">
        <v>1507.2084734496823</v>
      </c>
      <c r="FN46" s="106">
        <v>1241.3093132205004</v>
      </c>
      <c r="FO46" s="106">
        <v>1555.0718030783348</v>
      </c>
      <c r="FP46" s="106">
        <v>1849.1756125592728</v>
      </c>
      <c r="FQ46" s="106">
        <v>403.97215880569706</v>
      </c>
      <c r="FR46" s="106">
        <v>506.0831387445097</v>
      </c>
      <c r="FS46" s="106">
        <v>601.7963905211757</v>
      </c>
      <c r="FT46" s="106">
        <v>1114.512614044873</v>
      </c>
      <c r="FU46" s="106">
        <v>1396.2250357888356</v>
      </c>
      <c r="FV46" s="106">
        <v>1660.2868630982146</v>
      </c>
      <c r="FW46" s="106">
        <v>1367.3818732351142</v>
      </c>
      <c r="FX46" s="106">
        <v>1713.0113924559273</v>
      </c>
      <c r="FY46" s="106">
        <v>2036.9856135872174</v>
      </c>
      <c r="FZ46" s="106">
        <v>486.1604287917154</v>
      </c>
      <c r="GA46" s="106">
        <v>609.0459215399234</v>
      </c>
      <c r="GB46" s="106">
        <v>724.2320662048442</v>
      </c>
      <c r="GC46" s="106">
        <v>1341.2605758270631</v>
      </c>
      <c r="GD46" s="106">
        <v>1680.2874834137103</v>
      </c>
      <c r="GE46" s="106">
        <v>1998.0727772611465</v>
      </c>
      <c r="GF46" s="106">
        <v>1645.5761698512063</v>
      </c>
      <c r="GG46" s="106">
        <v>2061.5241296418826</v>
      </c>
      <c r="GH46" s="106">
        <v>2451.4110137486814</v>
      </c>
      <c r="GI46" s="106">
        <v>2828.817770288873</v>
      </c>
      <c r="GJ46" s="106">
        <v>3543.8505969234848</v>
      </c>
      <c r="GK46" s="106">
        <v>4214.0832888951945</v>
      </c>
      <c r="GL46" s="106">
        <v>13759.587033265354</v>
      </c>
      <c r="GM46" s="106">
        <v>17237.561653283385</v>
      </c>
      <c r="GN46" s="106">
        <v>20497.624975348393</v>
      </c>
      <c r="GO46" s="106">
        <v>19411.76630682387</v>
      </c>
      <c r="GP46" s="106">
        <v>24318.427413849295</v>
      </c>
      <c r="GQ46" s="106">
        <v>28917.66336478144</v>
      </c>
      <c r="GR46" s="106">
        <v>3741.902173594318</v>
      </c>
      <c r="GS46" s="106">
        <v>4687.732942998074</v>
      </c>
      <c r="GT46" s="106">
        <v>5574.30301239028</v>
      </c>
      <c r="GU46" s="106">
        <v>18200.899742749454</v>
      </c>
      <c r="GV46" s="106">
        <v>22801.493293539515</v>
      </c>
      <c r="GW46" s="106">
        <v>27113.83824520618</v>
      </c>
      <c r="GX46" s="106">
        <v>25677.48665174414</v>
      </c>
      <c r="GY46" s="106">
        <v>32167.917408474805</v>
      </c>
      <c r="GZ46" s="106">
        <v>38251.69246900431</v>
      </c>
      <c r="HA46" s="106">
        <v>4924.422367331637</v>
      </c>
      <c r="HB46" s="106">
        <v>6169.155655505331</v>
      </c>
      <c r="HC46" s="106">
        <v>7335.900609644017</v>
      </c>
      <c r="HD46" s="106">
        <v>23952.76884340944</v>
      </c>
      <c r="HE46" s="106">
        <v>30007.24721657081</v>
      </c>
      <c r="HF46" s="106">
        <v>35682.38433947392</v>
      </c>
      <c r="HG46" s="106">
        <v>33792.115276826924</v>
      </c>
      <c r="HH46" s="106">
        <v>42333.65936571491</v>
      </c>
      <c r="HI46" s="106">
        <v>50340.03596136718</v>
      </c>
      <c r="HJ46" s="106">
        <v>0.0</v>
      </c>
      <c r="HK46" s="106">
        <v>0.0</v>
      </c>
      <c r="HL46" s="106">
        <v>0.0</v>
      </c>
      <c r="HM46" s="106">
        <v>347.46216214065294</v>
      </c>
      <c r="HN46" s="106">
        <v>351.64749052279456</v>
      </c>
      <c r="HO46" s="106">
        <v>361.41325674779154</v>
      </c>
      <c r="HP46" s="106">
        <v>682.8426286667348</v>
      </c>
      <c r="HQ46" s="106">
        <v>844.2375507329768</v>
      </c>
      <c r="HR46" s="106">
        <v>1220.8257022208754</v>
      </c>
      <c r="HS46" s="106">
        <v>0.0</v>
      </c>
      <c r="HT46" s="106">
        <v>0.0</v>
      </c>
      <c r="HU46" s="106">
        <v>0.0</v>
      </c>
      <c r="HV46" s="106">
        <v>378.20757061660004</v>
      </c>
      <c r="HW46" s="106">
        <v>396.8048092218417</v>
      </c>
      <c r="HX46" s="106">
        <v>440.19836596740583</v>
      </c>
      <c r="HY46" s="106">
        <v>1497.0267471454667</v>
      </c>
      <c r="HZ46" s="106">
        <v>2040.0704747486147</v>
      </c>
      <c r="IA46" s="106">
        <v>3307.172505822627</v>
      </c>
      <c r="IB46" s="106">
        <v>0.0</v>
      </c>
      <c r="IC46" s="106">
        <v>0.0</v>
      </c>
      <c r="ID46" s="106">
        <v>0.0</v>
      </c>
      <c r="IE46" s="106">
        <v>682.8426286667348</v>
      </c>
      <c r="IF46" s="106">
        <v>844.2375507329768</v>
      </c>
      <c r="IG46" s="106">
        <v>1220.8257022208754</v>
      </c>
      <c r="IH46" s="106">
        <v>3290.8141819672223</v>
      </c>
      <c r="II46" s="106">
        <v>4674.695769643069</v>
      </c>
      <c r="IJ46" s="106">
        <v>7903.752807553379</v>
      </c>
      <c r="IK46" s="106">
        <v>4339.927511472061</v>
      </c>
      <c r="IL46" s="106">
        <v>5231.485552515739</v>
      </c>
      <c r="IM46" s="106">
        <v>5998.652488185669</v>
      </c>
      <c r="IN46" s="106">
        <v>16263.497962416002</v>
      </c>
      <c r="IO46" s="106">
        <v>20085.2480562255</v>
      </c>
      <c r="IP46" s="106">
        <v>23604.84095564659</v>
      </c>
      <c r="IQ46" s="106">
        <v>22480.64458100704</v>
      </c>
      <c r="IR46" s="106">
        <v>27946.317054378695</v>
      </c>
      <c r="IS46" s="106">
        <v>33226.29372345032</v>
      </c>
      <c r="IT46" s="106">
        <v>5295.94027742959</v>
      </c>
      <c r="IU46" s="106">
        <v>6428.127120657224</v>
      </c>
      <c r="IV46" s="106">
        <v>7420.506071747219</v>
      </c>
      <c r="IW46" s="106">
        <v>20843.997788784796</v>
      </c>
      <c r="IX46" s="106">
        <v>25829.168942430828</v>
      </c>
      <c r="IY46" s="106">
        <v>30459.06764617044</v>
      </c>
      <c r="IZ46" s="106">
        <v>29692.3054491689</v>
      </c>
      <c r="JA46" s="106">
        <v>37155.679762430795</v>
      </c>
      <c r="JB46" s="106">
        <v>44840.629726860425</v>
      </c>
      <c r="JC46" s="106">
        <v>6560.648741152928</v>
      </c>
      <c r="JD46" s="106">
        <v>8012.512615959895</v>
      </c>
      <c r="JE46" s="106">
        <v>9304.539344684625</v>
      </c>
      <c r="JF46" s="106">
        <v>27127.249909277107</v>
      </c>
      <c r="JG46" s="106">
        <v>33766.418054598136</v>
      </c>
      <c r="JH46" s="106">
        <v>40146.02699085459</v>
      </c>
      <c r="JI46" s="106">
        <v>39878.91580568953</v>
      </c>
      <c r="JJ46" s="106">
        <v>50304.55975175131</v>
      </c>
      <c r="JK46" s="106">
        <v>61939.97892111551</v>
      </c>
    </row>
    <row r="47">
      <c r="A47" s="91">
        <v>2037.0</v>
      </c>
      <c r="B47" s="106">
        <v>2096.8345645452387</v>
      </c>
      <c r="C47" s="106">
        <v>2191.332479848939</v>
      </c>
      <c r="D47" s="106">
        <v>2201.184907287328</v>
      </c>
      <c r="E47" s="106">
        <v>2097.0668634774493</v>
      </c>
      <c r="F47" s="106">
        <v>2191.575247782945</v>
      </c>
      <c r="G47" s="106">
        <v>2201.4287667277463</v>
      </c>
      <c r="H47" s="106">
        <v>2097.0900439165835</v>
      </c>
      <c r="I47" s="106">
        <v>2191.5994728935143</v>
      </c>
      <c r="J47" s="106">
        <v>2201.4531007565865</v>
      </c>
      <c r="K47" s="106">
        <v>2107.2458583116004</v>
      </c>
      <c r="L47" s="106">
        <v>2202.2129787558356</v>
      </c>
      <c r="M47" s="106">
        <v>2212.1143258935213</v>
      </c>
      <c r="N47" s="106">
        <v>2107.4793106645275</v>
      </c>
      <c r="O47" s="106">
        <v>2202.456952091698</v>
      </c>
      <c r="P47" s="106">
        <v>2212.3593961553925</v>
      </c>
      <c r="Q47" s="106">
        <v>2107.5026062001816</v>
      </c>
      <c r="R47" s="106">
        <v>2202.4812974858355</v>
      </c>
      <c r="S47" s="106">
        <v>2212.3838510086052</v>
      </c>
      <c r="T47" s="106">
        <v>2119.739410831235</v>
      </c>
      <c r="U47" s="106">
        <v>2215.2695774441117</v>
      </c>
      <c r="V47" s="106">
        <v>2225.2296282209536</v>
      </c>
      <c r="W47" s="106">
        <v>2119.9742472890207</v>
      </c>
      <c r="X47" s="106">
        <v>2215.5149972622025</v>
      </c>
      <c r="Y47" s="106">
        <v>2225.4761514685665</v>
      </c>
      <c r="Z47" s="106">
        <v>2119.997680940499</v>
      </c>
      <c r="AA47" s="106">
        <v>2215.5394869966217</v>
      </c>
      <c r="AB47" s="106">
        <v>2225.500751311028</v>
      </c>
      <c r="AC47" s="106">
        <v>6211.166219019163</v>
      </c>
      <c r="AD47" s="106">
        <v>7484.900371857268</v>
      </c>
      <c r="AE47" s="106">
        <v>8493.28874969395</v>
      </c>
      <c r="AF47" s="106">
        <v>9170.834433400665</v>
      </c>
      <c r="AG47" s="106">
        <v>11051.512653229527</v>
      </c>
      <c r="AH47" s="106">
        <v>12540.405806561694</v>
      </c>
      <c r="AI47" s="106">
        <v>9418.668933850002</v>
      </c>
      <c r="AJ47" s="106">
        <v>11350.1709855234</v>
      </c>
      <c r="AK47" s="106">
        <v>12879.30029114446</v>
      </c>
      <c r="AL47" s="106">
        <v>6841.998210343258</v>
      </c>
      <c r="AM47" s="106">
        <v>8245.098125377832</v>
      </c>
      <c r="AN47" s="106">
        <v>9355.902639892825</v>
      </c>
      <c r="AO47" s="106">
        <v>10102.262694008266</v>
      </c>
      <c r="AP47" s="106">
        <v>12173.950451276598</v>
      </c>
      <c r="AQ47" s="106">
        <v>13814.061813825141</v>
      </c>
      <c r="AR47" s="106">
        <v>10375.268301770515</v>
      </c>
      <c r="AS47" s="106">
        <v>12502.941771586404</v>
      </c>
      <c r="AT47" s="106">
        <v>14187.375838156091</v>
      </c>
      <c r="AU47" s="106">
        <v>8400.268583374276</v>
      </c>
      <c r="AV47" s="106">
        <v>10122.925586964566</v>
      </c>
      <c r="AW47" s="106">
        <v>11486.716686974589</v>
      </c>
      <c r="AX47" s="106">
        <v>12403.06081945236</v>
      </c>
      <c r="AY47" s="106">
        <v>14946.577062358421</v>
      </c>
      <c r="AZ47" s="106">
        <v>16960.225053558424</v>
      </c>
      <c r="BA47" s="106">
        <v>12738.243665087039</v>
      </c>
      <c r="BB47" s="106">
        <v>15350.496409782898</v>
      </c>
      <c r="BC47" s="106">
        <v>17418.561635052934</v>
      </c>
      <c r="BD47" s="106">
        <v>463.63451102804186</v>
      </c>
      <c r="BE47" s="106">
        <v>558.7128087754926</v>
      </c>
      <c r="BF47" s="106">
        <v>633.9842853386328</v>
      </c>
      <c r="BG47" s="106">
        <v>1953.205915356037</v>
      </c>
      <c r="BH47" s="106">
        <v>2353.7530902644025</v>
      </c>
      <c r="BI47" s="106">
        <v>2670.8578134540376</v>
      </c>
      <c r="BJ47" s="106">
        <v>2503.9520267618514</v>
      </c>
      <c r="BK47" s="106">
        <v>3017.4416197127885</v>
      </c>
      <c r="BL47" s="106">
        <v>3423.9604655159496</v>
      </c>
      <c r="BM47" s="106">
        <v>624.6433820011622</v>
      </c>
      <c r="BN47" s="106">
        <v>752.7400358248656</v>
      </c>
      <c r="BO47" s="106">
        <v>854.1514462575492</v>
      </c>
      <c r="BP47" s="106">
        <v>2631.5063259794274</v>
      </c>
      <c r="BQ47" s="106">
        <v>3171.153690518776</v>
      </c>
      <c r="BR47" s="106">
        <v>3598.3810906156946</v>
      </c>
      <c r="BS47" s="106">
        <v>3373.513026234986</v>
      </c>
      <c r="BT47" s="106">
        <v>4065.3249348266527</v>
      </c>
      <c r="BU47" s="106">
        <v>4613.0177847973</v>
      </c>
      <c r="BV47" s="106">
        <v>836.9901488449794</v>
      </c>
      <c r="BW47" s="106">
        <v>1008.6331061544126</v>
      </c>
      <c r="BX47" s="106">
        <v>1144.5192036596816</v>
      </c>
      <c r="BY47" s="106">
        <v>3526.083738231182</v>
      </c>
      <c r="BZ47" s="106">
        <v>4249.183575649695</v>
      </c>
      <c r="CA47" s="106">
        <v>4821.646416850673</v>
      </c>
      <c r="CB47" s="106">
        <v>4520.334724291763</v>
      </c>
      <c r="CC47" s="106">
        <v>5447.327259600161</v>
      </c>
      <c r="CD47" s="106">
        <v>6181.207635551073</v>
      </c>
      <c r="CE47" s="106">
        <v>0.0</v>
      </c>
      <c r="CF47" s="106">
        <v>0.0</v>
      </c>
      <c r="CG47" s="106">
        <v>0.0</v>
      </c>
      <c r="CH47" s="106">
        <v>504.386195133919</v>
      </c>
      <c r="CI47" s="106">
        <v>516.8566217442391</v>
      </c>
      <c r="CJ47" s="106">
        <v>545.9542838349853</v>
      </c>
      <c r="CK47" s="106">
        <v>1407.486558854311</v>
      </c>
      <c r="CL47" s="106">
        <v>1843.2852809585647</v>
      </c>
      <c r="CM47" s="106">
        <v>2860.148965868491</v>
      </c>
      <c r="CN47" s="106">
        <v>0.0</v>
      </c>
      <c r="CO47" s="106">
        <v>0.0</v>
      </c>
      <c r="CP47" s="106">
        <v>0.0</v>
      </c>
      <c r="CQ47" s="106">
        <v>594.8832899253288</v>
      </c>
      <c r="CR47" s="106">
        <v>649.774229719122</v>
      </c>
      <c r="CS47" s="106">
        <v>777.8530892379728</v>
      </c>
      <c r="CT47" s="106">
        <v>3025.956582979831</v>
      </c>
      <c r="CU47" s="106">
        <v>4220.413128892925</v>
      </c>
      <c r="CV47" s="106">
        <v>7007.478402690136</v>
      </c>
      <c r="CW47" s="106">
        <v>0.0</v>
      </c>
      <c r="CX47" s="106">
        <v>0.0</v>
      </c>
      <c r="CY47" s="106">
        <v>0.0</v>
      </c>
      <c r="CZ47" s="106">
        <v>1407.486558854311</v>
      </c>
      <c r="DA47" s="106">
        <v>1843.2852809585647</v>
      </c>
      <c r="DB47" s="106">
        <v>2860.148965868491</v>
      </c>
      <c r="DC47" s="106">
        <v>5088.196499602738</v>
      </c>
      <c r="DD47" s="106">
        <v>7249.328006432821</v>
      </c>
      <c r="DE47" s="106">
        <v>12291.968189036339</v>
      </c>
      <c r="DF47" s="106">
        <v>8771.635294592443</v>
      </c>
      <c r="DG47" s="106">
        <v>10234.945660481699</v>
      </c>
      <c r="DH47" s="106">
        <v>11328.45794231991</v>
      </c>
      <c r="DI47" s="106">
        <v>13725.493407368069</v>
      </c>
      <c r="DJ47" s="106">
        <v>16113.697613021113</v>
      </c>
      <c r="DK47" s="106">
        <v>17958.646670578462</v>
      </c>
      <c r="DL47" s="106">
        <v>15427.197563382748</v>
      </c>
      <c r="DM47" s="106">
        <v>18402.49735908827</v>
      </c>
      <c r="DN47" s="106">
        <v>21364.862823285486</v>
      </c>
      <c r="DO47" s="106">
        <v>9573.88745065602</v>
      </c>
      <c r="DP47" s="106">
        <v>11200.051139958532</v>
      </c>
      <c r="DQ47" s="106">
        <v>12422.168412043895</v>
      </c>
      <c r="DR47" s="106">
        <v>15436.13162057755</v>
      </c>
      <c r="DS47" s="106">
        <v>18197.335323606192</v>
      </c>
      <c r="DT47" s="106">
        <v>20402.6553898342</v>
      </c>
      <c r="DU47" s="106">
        <v>18882.240517185513</v>
      </c>
      <c r="DV47" s="106">
        <v>22991.161132791818</v>
      </c>
      <c r="DW47" s="106">
        <v>28020.255876652132</v>
      </c>
      <c r="DX47" s="106">
        <v>11356.99814305049</v>
      </c>
      <c r="DY47" s="106">
        <v>13346.82827056309</v>
      </c>
      <c r="DZ47" s="106">
        <v>14856.465518855224</v>
      </c>
      <c r="EA47" s="106">
        <v>19456.60536382687</v>
      </c>
      <c r="EB47" s="106">
        <v>23254.560916228882</v>
      </c>
      <c r="EC47" s="106">
        <v>26867.496587746155</v>
      </c>
      <c r="ED47" s="106">
        <v>24466.77256992204</v>
      </c>
      <c r="EE47" s="106">
        <v>30262.6911628125</v>
      </c>
      <c r="EF47" s="106">
        <v>38117.23821095137</v>
      </c>
      <c r="EG47" s="106">
        <v>1183.8812112349297</v>
      </c>
      <c r="EH47" s="106">
        <v>1237.2351135029342</v>
      </c>
      <c r="EI47" s="106">
        <v>1242.797833579467</v>
      </c>
      <c r="EJ47" s="106">
        <v>1184.012368144437</v>
      </c>
      <c r="EK47" s="106">
        <v>1237.3721812528745</v>
      </c>
      <c r="EL47" s="106">
        <v>1242.9355175983094</v>
      </c>
      <c r="EM47" s="106">
        <v>1184.0254559134116</v>
      </c>
      <c r="EN47" s="106">
        <v>1237.3858588475346</v>
      </c>
      <c r="EO47" s="106">
        <v>1242.9492566886622</v>
      </c>
      <c r="EP47" s="106">
        <v>1189.7594694833654</v>
      </c>
      <c r="EQ47" s="106">
        <v>1243.3782868569708</v>
      </c>
      <c r="ER47" s="106">
        <v>1248.9686271920766</v>
      </c>
      <c r="ES47" s="106">
        <v>1189.8912776188386</v>
      </c>
      <c r="ET47" s="106">
        <v>1243.5160351816378</v>
      </c>
      <c r="EU47" s="106">
        <v>1249.1069948455704</v>
      </c>
      <c r="EV47" s="106">
        <v>1189.9044303717706</v>
      </c>
      <c r="EW47" s="106">
        <v>1243.529780688883</v>
      </c>
      <c r="EX47" s="106">
        <v>1249.1208021538494</v>
      </c>
      <c r="EY47" s="106">
        <v>1189.7594694833654</v>
      </c>
      <c r="EZ47" s="106">
        <v>1243.3782868569708</v>
      </c>
      <c r="FA47" s="106">
        <v>1248.9686271920766</v>
      </c>
      <c r="FB47" s="106">
        <v>1189.8912776188386</v>
      </c>
      <c r="FC47" s="106">
        <v>1243.5160351816378</v>
      </c>
      <c r="FD47" s="106">
        <v>1249.1069948455704</v>
      </c>
      <c r="FE47" s="106">
        <v>1189.9044303717706</v>
      </c>
      <c r="FF47" s="106">
        <v>1243.529780688883</v>
      </c>
      <c r="FG47" s="106">
        <v>1249.1208021538494</v>
      </c>
      <c r="FH47" s="106">
        <v>511.32500711851793</v>
      </c>
      <c r="FI47" s="106">
        <v>616.1832739561897</v>
      </c>
      <c r="FJ47" s="106">
        <v>699.1973451135053</v>
      </c>
      <c r="FK47" s="106">
        <v>1231.0105153066497</v>
      </c>
      <c r="FL47" s="106">
        <v>1483.4558823373402</v>
      </c>
      <c r="FM47" s="106">
        <v>1683.3115379191988</v>
      </c>
      <c r="FN47" s="106">
        <v>1424.1557836331565</v>
      </c>
      <c r="FO47" s="106">
        <v>1716.2097710181415</v>
      </c>
      <c r="FP47" s="106">
        <v>1947.4227332549412</v>
      </c>
      <c r="FQ47" s="106">
        <v>563.2573111464917</v>
      </c>
      <c r="FR47" s="106">
        <v>678.7654216598086</v>
      </c>
      <c r="FS47" s="106">
        <v>770.2107487148868</v>
      </c>
      <c r="FT47" s="106">
        <v>1356.0370863769745</v>
      </c>
      <c r="FU47" s="106">
        <v>1634.121859594682</v>
      </c>
      <c r="FV47" s="106">
        <v>1854.2756905501174</v>
      </c>
      <c r="FW47" s="106">
        <v>1568.7989951115483</v>
      </c>
      <c r="FX47" s="106">
        <v>1890.5152056507072</v>
      </c>
      <c r="FY47" s="106">
        <v>2145.211122335121</v>
      </c>
      <c r="FZ47" s="106">
        <v>691.5395984797208</v>
      </c>
      <c r="GA47" s="106">
        <v>833.3547703111178</v>
      </c>
      <c r="GB47" s="106">
        <v>945.6268411801079</v>
      </c>
      <c r="GC47" s="106">
        <v>1664.8755793830308</v>
      </c>
      <c r="GD47" s="106">
        <v>2006.2943743257254</v>
      </c>
      <c r="GE47" s="106">
        <v>2276.588410195059</v>
      </c>
      <c r="GF47" s="106">
        <v>1926.0941770406473</v>
      </c>
      <c r="GG47" s="106">
        <v>2321.081502829313</v>
      </c>
      <c r="GH47" s="106">
        <v>2633.784611111836</v>
      </c>
      <c r="GI47" s="106">
        <v>4332.984432006153</v>
      </c>
      <c r="GJ47" s="106">
        <v>5221.556732303345</v>
      </c>
      <c r="GK47" s="106">
        <v>5925.020621130371</v>
      </c>
      <c r="GL47" s="106">
        <v>18254.057069595845</v>
      </c>
      <c r="GM47" s="106">
        <v>21997.446812765804</v>
      </c>
      <c r="GN47" s="106">
        <v>24961.009265978453</v>
      </c>
      <c r="GO47" s="106">
        <v>23401.159517638127</v>
      </c>
      <c r="GP47" s="106">
        <v>28200.074092224273</v>
      </c>
      <c r="GQ47" s="106">
        <v>31999.273220599054</v>
      </c>
      <c r="GR47" s="106">
        <v>5837.723433842928</v>
      </c>
      <c r="GS47" s="106">
        <v>7034.875055665613</v>
      </c>
      <c r="GT47" s="106">
        <v>7982.634664108624</v>
      </c>
      <c r="GU47" s="106">
        <v>24593.24246142005</v>
      </c>
      <c r="GV47" s="106">
        <v>29636.619461413742</v>
      </c>
      <c r="GW47" s="106">
        <v>33629.35431939856</v>
      </c>
      <c r="GX47" s="106">
        <v>31527.80708975751</v>
      </c>
      <c r="GY47" s="106">
        <v>37993.266753571996</v>
      </c>
      <c r="GZ47" s="106">
        <v>43111.83436662951</v>
      </c>
      <c r="HA47" s="106">
        <v>7822.250497803125</v>
      </c>
      <c r="HB47" s="106">
        <v>9426.37237439977</v>
      </c>
      <c r="HC47" s="106">
        <v>10696.321722455938</v>
      </c>
      <c r="HD47" s="106">
        <v>32953.68567328607</v>
      </c>
      <c r="HE47" s="106">
        <v>39711.55262191597</v>
      </c>
      <c r="HF47" s="106">
        <v>45061.612895310565</v>
      </c>
      <c r="HG47" s="106">
        <v>42245.64721116801</v>
      </c>
      <c r="HH47" s="106">
        <v>50909.03211573622</v>
      </c>
      <c r="HI47" s="106">
        <v>57767.65063595634</v>
      </c>
      <c r="HJ47" s="106">
        <v>0.0</v>
      </c>
      <c r="HK47" s="106">
        <v>0.0</v>
      </c>
      <c r="HL47" s="106">
        <v>0.0</v>
      </c>
      <c r="HM47" s="106">
        <v>357.3834586159361</v>
      </c>
      <c r="HN47" s="106">
        <v>366.2193947208666</v>
      </c>
      <c r="HO47" s="106">
        <v>386.83657896570446</v>
      </c>
      <c r="HP47" s="106">
        <v>997.2763315325107</v>
      </c>
      <c r="HQ47" s="106">
        <v>1306.062051817086</v>
      </c>
      <c r="HR47" s="106">
        <v>2026.5620658144276</v>
      </c>
      <c r="HS47" s="106">
        <v>0.0</v>
      </c>
      <c r="HT47" s="106">
        <v>0.0</v>
      </c>
      <c r="HU47" s="106">
        <v>0.0</v>
      </c>
      <c r="HV47" s="106">
        <v>421.5052863805938</v>
      </c>
      <c r="HW47" s="106">
        <v>460.3983292502076</v>
      </c>
      <c r="HX47" s="106">
        <v>551.1487626126401</v>
      </c>
      <c r="HY47" s="106">
        <v>2144.045256749867</v>
      </c>
      <c r="HZ47" s="106">
        <v>2990.378910730078</v>
      </c>
      <c r="IA47" s="106">
        <v>4965.157436683903</v>
      </c>
      <c r="IB47" s="106">
        <v>0.0</v>
      </c>
      <c r="IC47" s="106">
        <v>0.0</v>
      </c>
      <c r="ID47" s="106">
        <v>0.0</v>
      </c>
      <c r="IE47" s="106">
        <v>997.2763315325107</v>
      </c>
      <c r="IF47" s="106">
        <v>1306.062051817086</v>
      </c>
      <c r="IG47" s="106">
        <v>2026.5620658144276</v>
      </c>
      <c r="IH47" s="106">
        <v>3605.247884832999</v>
      </c>
      <c r="II47" s="106">
        <v>5136.52027072718</v>
      </c>
      <c r="IJ47" s="106">
        <v>8709.489171146932</v>
      </c>
      <c r="IK47" s="106">
        <v>6028.1906503596</v>
      </c>
      <c r="IL47" s="106">
        <v>7074.975119762468</v>
      </c>
      <c r="IM47" s="106">
        <v>7867.0157998233435</v>
      </c>
      <c r="IN47" s="106">
        <v>21026.463411662866</v>
      </c>
      <c r="IO47" s="106">
        <v>25084.494271076885</v>
      </c>
      <c r="IP47" s="106">
        <v>28274.092900461666</v>
      </c>
      <c r="IQ47" s="106">
        <v>27006.617088717205</v>
      </c>
      <c r="IR47" s="106">
        <v>32459.731773907035</v>
      </c>
      <c r="IS47" s="106">
        <v>37216.20727635708</v>
      </c>
      <c r="IT47" s="106">
        <v>7590.740214472785</v>
      </c>
      <c r="IU47" s="106">
        <v>8957.018764182392</v>
      </c>
      <c r="IV47" s="106">
        <v>10001.814040015586</v>
      </c>
      <c r="IW47" s="106">
        <v>27560.676111796456</v>
      </c>
      <c r="IX47" s="106">
        <v>32974.655685440266</v>
      </c>
      <c r="IY47" s="106">
        <v>37283.885767406886</v>
      </c>
      <c r="IZ47" s="106">
        <v>36430.555771990694</v>
      </c>
      <c r="JA47" s="106">
        <v>44117.69065064166</v>
      </c>
      <c r="JB47" s="106">
        <v>51471.32372780239</v>
      </c>
      <c r="JC47" s="106">
        <v>9703.54956576621</v>
      </c>
      <c r="JD47" s="106">
        <v>11503.10543156786</v>
      </c>
      <c r="JE47" s="106">
        <v>12890.917190828122</v>
      </c>
      <c r="JF47" s="106">
        <v>36805.728861820455</v>
      </c>
      <c r="JG47" s="106">
        <v>44267.42508324042</v>
      </c>
      <c r="JH47" s="106">
        <v>50613.87036616562</v>
      </c>
      <c r="JI47" s="106">
        <v>48966.89370341343</v>
      </c>
      <c r="JJ47" s="106">
        <v>59610.1636699816</v>
      </c>
      <c r="JK47" s="106">
        <v>70360.04522036895</v>
      </c>
    </row>
    <row r="48">
      <c r="A48" s="91">
        <v>2038.0</v>
      </c>
      <c r="B48" s="106">
        <v>2144.3735034753727</v>
      </c>
      <c r="C48" s="106">
        <v>2203.665631380051</v>
      </c>
      <c r="D48" s="106">
        <v>2209.1096504045317</v>
      </c>
      <c r="E48" s="106">
        <v>2144.470522680409</v>
      </c>
      <c r="F48" s="106">
        <v>2203.765333175179</v>
      </c>
      <c r="G48" s="106">
        <v>2209.20959850675</v>
      </c>
      <c r="H48" s="106">
        <v>2144.479846404033</v>
      </c>
      <c r="I48" s="106">
        <v>2203.774914700634</v>
      </c>
      <c r="J48" s="106">
        <v>2209.219203702769</v>
      </c>
      <c r="K48" s="106">
        <v>2155.0208396396006</v>
      </c>
      <c r="L48" s="106">
        <v>2214.607367384918</v>
      </c>
      <c r="M48" s="106">
        <v>2220.078417288368</v>
      </c>
      <c r="N48" s="106">
        <v>2155.1183405685933</v>
      </c>
      <c r="O48" s="106">
        <v>2214.7075642237155</v>
      </c>
      <c r="P48" s="106">
        <v>2220.1788616572303</v>
      </c>
      <c r="Q48" s="106">
        <v>2155.127710586775</v>
      </c>
      <c r="R48" s="106">
        <v>2214.7171933237746</v>
      </c>
      <c r="S48" s="106">
        <v>2220.188514545385</v>
      </c>
      <c r="T48" s="106">
        <v>2167.797643036673</v>
      </c>
      <c r="U48" s="106">
        <v>2227.7374505907574</v>
      </c>
      <c r="V48" s="106">
        <v>2233.2409375489706</v>
      </c>
      <c r="W48" s="106">
        <v>2167.895722034415</v>
      </c>
      <c r="X48" s="106">
        <v>2227.838241481959</v>
      </c>
      <c r="Y48" s="106">
        <v>2233.3419774378076</v>
      </c>
      <c r="Z48" s="106">
        <v>2167.9051476060636</v>
      </c>
      <c r="AA48" s="106">
        <v>2227.8479276715448</v>
      </c>
      <c r="AB48" s="106">
        <v>2233.3516875565233</v>
      </c>
      <c r="AC48" s="106">
        <v>7726.491094339604</v>
      </c>
      <c r="AD48" s="106">
        <v>8986.409725288582</v>
      </c>
      <c r="AE48" s="106">
        <v>9842.774991801538</v>
      </c>
      <c r="AF48" s="106">
        <v>10416.003571909512</v>
      </c>
      <c r="AG48" s="106">
        <v>12114.486984372637</v>
      </c>
      <c r="AH48" s="106">
        <v>13268.94423617648</v>
      </c>
      <c r="AI48" s="106">
        <v>10596.000716707602</v>
      </c>
      <c r="AJ48" s="106">
        <v>12323.83532539677</v>
      </c>
      <c r="AK48" s="106">
        <v>13498.242552033244</v>
      </c>
      <c r="AL48" s="106">
        <v>8511.22581099638</v>
      </c>
      <c r="AM48" s="106">
        <v>9899.10704201781</v>
      </c>
      <c r="AN48" s="106">
        <v>10842.448342873711</v>
      </c>
      <c r="AO48" s="106">
        <v>11473.896412514281</v>
      </c>
      <c r="AP48" s="106">
        <v>13344.884896574777</v>
      </c>
      <c r="AQ48" s="106">
        <v>14616.593650169689</v>
      </c>
      <c r="AR48" s="106">
        <v>11672.174819362313</v>
      </c>
      <c r="AS48" s="106">
        <v>13575.495529766242</v>
      </c>
      <c r="AT48" s="106">
        <v>14869.180460988358</v>
      </c>
      <c r="AU48" s="106">
        <v>10660.666890327002</v>
      </c>
      <c r="AV48" s="106">
        <v>12399.046274897033</v>
      </c>
      <c r="AW48" s="106">
        <v>13580.62077375705</v>
      </c>
      <c r="AX48" s="106">
        <v>14371.535934330152</v>
      </c>
      <c r="AY48" s="106">
        <v>16715.027392215914</v>
      </c>
      <c r="AZ48" s="106">
        <v>18307.895881978282</v>
      </c>
      <c r="BA48" s="106">
        <v>14619.88794541422</v>
      </c>
      <c r="BB48" s="106">
        <v>17003.87687129392</v>
      </c>
      <c r="BC48" s="106">
        <v>18624.27144418565</v>
      </c>
      <c r="BD48" s="106">
        <v>687.1812537361563</v>
      </c>
      <c r="BE48" s="106">
        <v>799.2363190756266</v>
      </c>
      <c r="BF48" s="106">
        <v>875.4000200769242</v>
      </c>
      <c r="BG48" s="106">
        <v>2470.0157782353167</v>
      </c>
      <c r="BH48" s="106">
        <v>2872.788377043651</v>
      </c>
      <c r="BI48" s="106">
        <v>3146.5524562864657</v>
      </c>
      <c r="BJ48" s="106">
        <v>2944.4711108177094</v>
      </c>
      <c r="BK48" s="106">
        <v>3424.6106677671823</v>
      </c>
      <c r="BL48" s="106">
        <v>3750.9609808352157</v>
      </c>
      <c r="BM48" s="106">
        <v>942.9672738872761</v>
      </c>
      <c r="BN48" s="106">
        <v>1096.7320323319102</v>
      </c>
      <c r="BO48" s="106">
        <v>1201.2457644977392</v>
      </c>
      <c r="BP48" s="106">
        <v>3389.41732213695</v>
      </c>
      <c r="BQ48" s="106">
        <v>3942.111938629812</v>
      </c>
      <c r="BR48" s="106">
        <v>4317.7778434959755</v>
      </c>
      <c r="BS48" s="106">
        <v>4040.4767756858355</v>
      </c>
      <c r="BT48" s="106">
        <v>4699.336263834686</v>
      </c>
      <c r="BU48" s="106">
        <v>5147.162311726525</v>
      </c>
      <c r="BV48" s="106">
        <v>1286.5010990403857</v>
      </c>
      <c r="BW48" s="106">
        <v>1496.2841277951552</v>
      </c>
      <c r="BX48" s="106">
        <v>1638.8734148463034</v>
      </c>
      <c r="BY48" s="106">
        <v>4624.221042221416</v>
      </c>
      <c r="BZ48" s="106">
        <v>5378.268665338366</v>
      </c>
      <c r="CA48" s="106">
        <v>5890.793980761023</v>
      </c>
      <c r="CB48" s="106">
        <v>5512.468944058358</v>
      </c>
      <c r="CC48" s="106">
        <v>6411.358522826505</v>
      </c>
      <c r="CD48" s="106">
        <v>7022.332751461968</v>
      </c>
      <c r="CE48" s="106">
        <v>0.0</v>
      </c>
      <c r="CF48" s="106">
        <v>0.0</v>
      </c>
      <c r="CG48" s="106">
        <v>0.0</v>
      </c>
      <c r="CH48" s="106">
        <v>533.7759006892201</v>
      </c>
      <c r="CI48" s="106">
        <v>560.0227517785873</v>
      </c>
      <c r="CJ48" s="106">
        <v>621.2654043204443</v>
      </c>
      <c r="CK48" s="106">
        <v>2112.7995904753375</v>
      </c>
      <c r="CL48" s="106">
        <v>2879.2137961519484</v>
      </c>
      <c r="CM48" s="106">
        <v>4667.5136093973715</v>
      </c>
      <c r="CN48" s="106">
        <v>0.0</v>
      </c>
      <c r="CO48" s="106">
        <v>0.0</v>
      </c>
      <c r="CP48" s="106">
        <v>0.0</v>
      </c>
      <c r="CQ48" s="106">
        <v>719.4813689256155</v>
      </c>
      <c r="CR48" s="106">
        <v>832.7776582507928</v>
      </c>
      <c r="CS48" s="106">
        <v>1097.135666676207</v>
      </c>
      <c r="CT48" s="106">
        <v>3939.1135754843262</v>
      </c>
      <c r="CU48" s="106">
        <v>5561.6124616339</v>
      </c>
      <c r="CV48" s="106">
        <v>9347.443195982905</v>
      </c>
      <c r="CW48" s="106">
        <v>0.0</v>
      </c>
      <c r="CX48" s="106">
        <v>0.0</v>
      </c>
      <c r="CY48" s="106">
        <v>0.0</v>
      </c>
      <c r="CZ48" s="106">
        <v>2112.7995904753375</v>
      </c>
      <c r="DA48" s="106">
        <v>2879.2137961519484</v>
      </c>
      <c r="DB48" s="106">
        <v>4667.5136093973715</v>
      </c>
      <c r="DC48" s="106">
        <v>5332.43179703405</v>
      </c>
      <c r="DD48" s="106">
        <v>7608.048599535056</v>
      </c>
      <c r="DE48" s="106">
        <v>12917.82113870407</v>
      </c>
      <c r="DF48" s="106">
        <v>10558.045851551133</v>
      </c>
      <c r="DG48" s="106">
        <v>11989.311675744259</v>
      </c>
      <c r="DH48" s="106">
        <v>12927.284662282995</v>
      </c>
      <c r="DI48" s="106">
        <v>15564.265773514457</v>
      </c>
      <c r="DJ48" s="106">
        <v>17751.06344637005</v>
      </c>
      <c r="DK48" s="106">
        <v>19245.97169529014</v>
      </c>
      <c r="DL48" s="106">
        <v>17797.751264404684</v>
      </c>
      <c r="DM48" s="106">
        <v>20831.434704016534</v>
      </c>
      <c r="DN48" s="106">
        <v>24125.9363459686</v>
      </c>
      <c r="DO48" s="106">
        <v>11609.213924523257</v>
      </c>
      <c r="DP48" s="106">
        <v>13210.446441734639</v>
      </c>
      <c r="DQ48" s="106">
        <v>14263.772524659818</v>
      </c>
      <c r="DR48" s="106">
        <v>17737.91344414544</v>
      </c>
      <c r="DS48" s="106">
        <v>20334.4820576791</v>
      </c>
      <c r="DT48" s="106">
        <v>22251.686021999103</v>
      </c>
      <c r="DU48" s="106">
        <v>21806.89288111925</v>
      </c>
      <c r="DV48" s="106">
        <v>26051.161448558603</v>
      </c>
      <c r="DW48" s="106">
        <v>31583.974483243175</v>
      </c>
      <c r="DX48" s="106">
        <v>14114.96563240406</v>
      </c>
      <c r="DY48" s="106">
        <v>16123.067853282946</v>
      </c>
      <c r="DZ48" s="106">
        <v>17452.735126152325</v>
      </c>
      <c r="EA48" s="106">
        <v>23276.45228906132</v>
      </c>
      <c r="EB48" s="106">
        <v>27200.348095188187</v>
      </c>
      <c r="EC48" s="106">
        <v>31099.545449574485</v>
      </c>
      <c r="ED48" s="106">
        <v>27632.69383411269</v>
      </c>
      <c r="EE48" s="106">
        <v>33251.131921327025</v>
      </c>
      <c r="EF48" s="106">
        <v>40797.77702190821</v>
      </c>
      <c r="EG48" s="106">
        <v>1210.7330706792359</v>
      </c>
      <c r="EH48" s="106">
        <v>1244.2099533066294</v>
      </c>
      <c r="EI48" s="106">
        <v>1247.2836966911952</v>
      </c>
      <c r="EJ48" s="106">
        <v>1210.787848617798</v>
      </c>
      <c r="EK48" s="106">
        <v>1244.2662458603156</v>
      </c>
      <c r="EL48" s="106">
        <v>1247.340128312138</v>
      </c>
      <c r="EM48" s="106">
        <v>1210.793112878206</v>
      </c>
      <c r="EN48" s="106">
        <v>1244.271655678016</v>
      </c>
      <c r="EO48" s="106">
        <v>1247.345551494457</v>
      </c>
      <c r="EP48" s="106">
        <v>1216.7446549427875</v>
      </c>
      <c r="EQ48" s="106">
        <v>1250.387758437248</v>
      </c>
      <c r="ER48" s="106">
        <v>1253.4767637055506</v>
      </c>
      <c r="ES48" s="106">
        <v>1216.799704867142</v>
      </c>
      <c r="ET48" s="106">
        <v>1250.4443304971592</v>
      </c>
      <c r="EU48" s="106">
        <v>1253.533475523221</v>
      </c>
      <c r="EV48" s="106">
        <v>1216.8049952658835</v>
      </c>
      <c r="EW48" s="106">
        <v>1250.449767175921</v>
      </c>
      <c r="EX48" s="106">
        <v>1253.53892563296</v>
      </c>
      <c r="EY48" s="106">
        <v>1216.7446549427875</v>
      </c>
      <c r="EZ48" s="106">
        <v>1250.387758437248</v>
      </c>
      <c r="FA48" s="106">
        <v>1253.4767637055506</v>
      </c>
      <c r="FB48" s="106">
        <v>1216.799704867142</v>
      </c>
      <c r="FC48" s="106">
        <v>1250.4443304971592</v>
      </c>
      <c r="FD48" s="106">
        <v>1253.533475523221</v>
      </c>
      <c r="FE48" s="106">
        <v>1216.8049952658835</v>
      </c>
      <c r="FF48" s="106">
        <v>1250.449767175921</v>
      </c>
      <c r="FG48" s="106">
        <v>1253.53892563296</v>
      </c>
      <c r="FH48" s="106">
        <v>685.8325031734887</v>
      </c>
      <c r="FI48" s="106">
        <v>797.6676347886255</v>
      </c>
      <c r="FJ48" s="106">
        <v>873.6818470865833</v>
      </c>
      <c r="FK48" s="106">
        <v>1445.4129050899433</v>
      </c>
      <c r="FL48" s="106">
        <v>1681.1088537814571</v>
      </c>
      <c r="FM48" s="106">
        <v>1841.3111231654752</v>
      </c>
      <c r="FN48" s="106">
        <v>1602.1749792952776</v>
      </c>
      <c r="FO48" s="106">
        <v>1863.4333023564711</v>
      </c>
      <c r="FP48" s="106">
        <v>2041.010288648443</v>
      </c>
      <c r="FQ48" s="106">
        <v>755.4885175894165</v>
      </c>
      <c r="FR48" s="106">
        <v>878.6820924161906</v>
      </c>
      <c r="FS48" s="106">
        <v>962.416625700893</v>
      </c>
      <c r="FT48" s="106">
        <v>1592.2150786352884</v>
      </c>
      <c r="FU48" s="106">
        <v>1851.849292608579</v>
      </c>
      <c r="FV48" s="106">
        <v>2028.322373792916</v>
      </c>
      <c r="FW48" s="106">
        <v>1764.8985640455323</v>
      </c>
      <c r="FX48" s="106">
        <v>2052.6913739285446</v>
      </c>
      <c r="FY48" s="106">
        <v>2248.3038208612056</v>
      </c>
      <c r="FZ48" s="106">
        <v>946.2810180740425</v>
      </c>
      <c r="GA48" s="106">
        <v>1100.586131511406</v>
      </c>
      <c r="GB48" s="106">
        <v>1205.4671423538043</v>
      </c>
      <c r="GC48" s="106">
        <v>1994.3160888947825</v>
      </c>
      <c r="GD48" s="106">
        <v>2319.5188187912304</v>
      </c>
      <c r="GE48" s="106">
        <v>2540.5587459877593</v>
      </c>
      <c r="GF48" s="106">
        <v>2210.609388626158</v>
      </c>
      <c r="GG48" s="106">
        <v>2571.081939551796</v>
      </c>
      <c r="GH48" s="106">
        <v>2816.0947241564077</v>
      </c>
      <c r="GI48" s="106">
        <v>6422.182998851756</v>
      </c>
      <c r="GJ48" s="106">
        <v>7469.414906948415</v>
      </c>
      <c r="GK48" s="106">
        <v>8181.217248820744</v>
      </c>
      <c r="GL48" s="106">
        <v>23084.001857782056</v>
      </c>
      <c r="GM48" s="106">
        <v>26848.18972292918</v>
      </c>
      <c r="GN48" s="106">
        <v>29406.703951672323</v>
      </c>
      <c r="GO48" s="106">
        <v>27518.114334015456</v>
      </c>
      <c r="GP48" s="106">
        <v>32005.349809302515</v>
      </c>
      <c r="GQ48" s="106">
        <v>35055.318679757445</v>
      </c>
      <c r="GR48" s="106">
        <v>8812.679859799573</v>
      </c>
      <c r="GS48" s="106">
        <v>10249.717631328815</v>
      </c>
      <c r="GT48" s="106">
        <v>11226.470577094768</v>
      </c>
      <c r="GU48" s="106">
        <v>31676.443709564835</v>
      </c>
      <c r="GV48" s="106">
        <v>36841.75628219241</v>
      </c>
      <c r="GW48" s="106">
        <v>40352.61338774151</v>
      </c>
      <c r="GX48" s="106">
        <v>37761.04356017244</v>
      </c>
      <c r="GY48" s="106">
        <v>43918.54011645412</v>
      </c>
      <c r="GZ48" s="106">
        <v>48103.783551977445</v>
      </c>
      <c r="HA48" s="106">
        <v>12023.240508003606</v>
      </c>
      <c r="HB48" s="106">
        <v>13983.807670439317</v>
      </c>
      <c r="HC48" s="106">
        <v>15316.402950271957</v>
      </c>
      <c r="HD48" s="106">
        <v>43216.53653795585</v>
      </c>
      <c r="HE48" s="106">
        <v>50263.631899153785</v>
      </c>
      <c r="HF48" s="106">
        <v>55053.53463484789</v>
      </c>
      <c r="HG48" s="106">
        <v>51517.826107378816</v>
      </c>
      <c r="HH48" s="106">
        <v>59918.569490908725</v>
      </c>
      <c r="HI48" s="106">
        <v>65628.54525428393</v>
      </c>
      <c r="HJ48" s="106">
        <v>0.0</v>
      </c>
      <c r="HK48" s="106">
        <v>0.0</v>
      </c>
      <c r="HL48" s="106">
        <v>0.0</v>
      </c>
      <c r="HM48" s="106">
        <v>378.20757061660004</v>
      </c>
      <c r="HN48" s="106">
        <v>396.8048092218417</v>
      </c>
      <c r="HO48" s="106">
        <v>440.19836596740583</v>
      </c>
      <c r="HP48" s="106">
        <v>1497.0267471454667</v>
      </c>
      <c r="HQ48" s="106">
        <v>2040.0704747486147</v>
      </c>
      <c r="HR48" s="106">
        <v>3307.172505822627</v>
      </c>
      <c r="HS48" s="106">
        <v>0.0</v>
      </c>
      <c r="HT48" s="106">
        <v>0.0</v>
      </c>
      <c r="HU48" s="106">
        <v>0.0</v>
      </c>
      <c r="HV48" s="106">
        <v>509.7894084275922</v>
      </c>
      <c r="HW48" s="106">
        <v>590.0656335067365</v>
      </c>
      <c r="HX48" s="106">
        <v>777.3768253580733</v>
      </c>
      <c r="HY48" s="106">
        <v>2791.0637663542675</v>
      </c>
      <c r="HZ48" s="106">
        <v>3940.687346711541</v>
      </c>
      <c r="IA48" s="106">
        <v>6623.14236754518</v>
      </c>
      <c r="IB48" s="106">
        <v>0.0</v>
      </c>
      <c r="IC48" s="106">
        <v>0.0</v>
      </c>
      <c r="ID48" s="106">
        <v>0.0</v>
      </c>
      <c r="IE48" s="106">
        <v>1497.0267471454667</v>
      </c>
      <c r="IF48" s="106">
        <v>2040.0704747486147</v>
      </c>
      <c r="IG48" s="106">
        <v>3307.172505822627</v>
      </c>
      <c r="IH48" s="106">
        <v>3778.301105072143</v>
      </c>
      <c r="II48" s="106">
        <v>5390.69218795342</v>
      </c>
      <c r="IJ48" s="106">
        <v>9152.938048009733</v>
      </c>
      <c r="IK48" s="106">
        <v>8318.74857270448</v>
      </c>
      <c r="IL48" s="106">
        <v>9511.29249504367</v>
      </c>
      <c r="IM48" s="106">
        <v>10302.182792598524</v>
      </c>
      <c r="IN48" s="106">
        <v>26118.410182106396</v>
      </c>
      <c r="IO48" s="106">
        <v>30170.369631792793</v>
      </c>
      <c r="IP48" s="106">
        <v>32935.55356911734</v>
      </c>
      <c r="IQ48" s="106">
        <v>31828.109173334407</v>
      </c>
      <c r="IR48" s="106">
        <v>37153.12524208562</v>
      </c>
      <c r="IS48" s="106">
        <v>41650.84702572298</v>
      </c>
      <c r="IT48" s="106">
        <v>10784.913032331777</v>
      </c>
      <c r="IU48" s="106">
        <v>12378.787482182253</v>
      </c>
      <c r="IV48" s="106">
        <v>13442.36396650121</v>
      </c>
      <c r="IW48" s="106">
        <v>34995.247901494855</v>
      </c>
      <c r="IX48" s="106">
        <v>40534.11553880489</v>
      </c>
      <c r="IY48" s="106">
        <v>44411.84606241572</v>
      </c>
      <c r="IZ48" s="106">
        <v>43533.810885838124</v>
      </c>
      <c r="JA48" s="106">
        <v>51162.36860427013</v>
      </c>
      <c r="JB48" s="106">
        <v>58228.76866601679</v>
      </c>
      <c r="JC48" s="106">
        <v>14186.266181020437</v>
      </c>
      <c r="JD48" s="106">
        <v>16334.781560387972</v>
      </c>
      <c r="JE48" s="106">
        <v>17775.34685633131</v>
      </c>
      <c r="JF48" s="106">
        <v>47924.67907886324</v>
      </c>
      <c r="JG48" s="106">
        <v>55873.66552319079</v>
      </c>
      <c r="JH48" s="106">
        <v>62154.799362181504</v>
      </c>
      <c r="JI48" s="106">
        <v>58723.541596343</v>
      </c>
      <c r="JJ48" s="106">
        <v>69130.79338558986</v>
      </c>
      <c r="JK48" s="106">
        <v>78851.11695208303</v>
      </c>
    </row>
    <row r="49">
      <c r="A49" s="91">
        <v>2039.0</v>
      </c>
      <c r="B49" s="106">
        <v>2177.0253556118532</v>
      </c>
      <c r="C49" s="106">
        <v>2213.8872644036296</v>
      </c>
      <c r="D49" s="106">
        <v>2216.8914904849794</v>
      </c>
      <c r="E49" s="106">
        <v>2177.0655725461475</v>
      </c>
      <c r="F49" s="106">
        <v>2213.9281623005763</v>
      </c>
      <c r="G49" s="106">
        <v>2216.932443880024</v>
      </c>
      <c r="H49" s="106">
        <v>2177.069294194124</v>
      </c>
      <c r="I49" s="106">
        <v>2213.9319469643783</v>
      </c>
      <c r="J49" s="106">
        <v>2216.936233679582</v>
      </c>
      <c r="K49" s="106">
        <v>2187.8348161660333</v>
      </c>
      <c r="L49" s="106">
        <v>2224.8797533033494</v>
      </c>
      <c r="M49" s="106">
        <v>2227.8988960981133</v>
      </c>
      <c r="N49" s="106">
        <v>2187.8752327871907</v>
      </c>
      <c r="O49" s="106">
        <v>2224.920854268306</v>
      </c>
      <c r="P49" s="106">
        <v>2227.9400528367273</v>
      </c>
      <c r="Q49" s="106">
        <v>2187.878972914055</v>
      </c>
      <c r="R49" s="106">
        <v>2224.924657723884</v>
      </c>
      <c r="S49" s="106">
        <v>2227.9438614535616</v>
      </c>
      <c r="T49" s="106">
        <v>2200.8061688310495</v>
      </c>
      <c r="U49" s="106">
        <v>2238.0707399830135</v>
      </c>
      <c r="V49" s="106">
        <v>2241.1077828338725</v>
      </c>
      <c r="W49" s="106">
        <v>2200.846825076443</v>
      </c>
      <c r="X49" s="106">
        <v>2238.1120846295803</v>
      </c>
      <c r="Y49" s="106">
        <v>2241.1491835847705</v>
      </c>
      <c r="Z49" s="106">
        <v>2200.8505873779723</v>
      </c>
      <c r="AA49" s="106">
        <v>2238.11591063529</v>
      </c>
      <c r="AB49" s="106">
        <v>2241.1530147823373</v>
      </c>
      <c r="AC49" s="106">
        <v>9251.318576686283</v>
      </c>
      <c r="AD49" s="106">
        <v>10432.263382665406</v>
      </c>
      <c r="AE49" s="106">
        <v>11131.996860447065</v>
      </c>
      <c r="AF49" s="106">
        <v>11593.876029574298</v>
      </c>
      <c r="AG49" s="106">
        <v>13073.851836784675</v>
      </c>
      <c r="AH49" s="106">
        <v>13950.767178948725</v>
      </c>
      <c r="AI49" s="106">
        <v>11721.894169623349</v>
      </c>
      <c r="AJ49" s="106">
        <v>13218.211685997545</v>
      </c>
      <c r="AK49" s="106">
        <v>14104.80981852419</v>
      </c>
      <c r="AL49" s="106">
        <v>10190.921143147014</v>
      </c>
      <c r="AM49" s="106">
        <v>11491.807637583686</v>
      </c>
      <c r="AN49" s="106">
        <v>12262.608970840458</v>
      </c>
      <c r="AO49" s="106">
        <v>12771.398518105609</v>
      </c>
      <c r="AP49" s="106">
        <v>14401.686851603756</v>
      </c>
      <c r="AQ49" s="106">
        <v>15367.665379651653</v>
      </c>
      <c r="AR49" s="106">
        <v>12912.41871531511</v>
      </c>
      <c r="AS49" s="106">
        <v>14560.708490235063</v>
      </c>
      <c r="AT49" s="106">
        <v>15537.353233289277</v>
      </c>
      <c r="AU49" s="106">
        <v>13022.301497047149</v>
      </c>
      <c r="AV49" s="106">
        <v>14684.617975217816</v>
      </c>
      <c r="AW49" s="106">
        <v>15669.573821210744</v>
      </c>
      <c r="AX49" s="106">
        <v>16319.722202300745</v>
      </c>
      <c r="AY49" s="106">
        <v>18402.95941979288</v>
      </c>
      <c r="AZ49" s="106">
        <v>19637.31924411285</v>
      </c>
      <c r="BA49" s="106">
        <v>16499.922549201685</v>
      </c>
      <c r="BB49" s="106">
        <v>18606.16261347121</v>
      </c>
      <c r="BC49" s="106">
        <v>19854.152085758567</v>
      </c>
      <c r="BD49" s="106">
        <v>985.7236221461872</v>
      </c>
      <c r="BE49" s="106">
        <v>1111.552733105355</v>
      </c>
      <c r="BF49" s="106">
        <v>1186.109004466939</v>
      </c>
      <c r="BG49" s="106">
        <v>3003.705214019259</v>
      </c>
      <c r="BH49" s="106">
        <v>3387.1327267337792</v>
      </c>
      <c r="BI49" s="106">
        <v>3614.321216484118</v>
      </c>
      <c r="BJ49" s="106">
        <v>3394.8792629363975</v>
      </c>
      <c r="BK49" s="106">
        <v>3828.2407345210254</v>
      </c>
      <c r="BL49" s="106">
        <v>4085.0160961748456</v>
      </c>
      <c r="BM49" s="106">
        <v>1377.6833540676737</v>
      </c>
      <c r="BN49" s="106">
        <v>1553.5467175205492</v>
      </c>
      <c r="BO49" s="106">
        <v>1657.7492867686806</v>
      </c>
      <c r="BP49" s="106">
        <v>4198.088166813665</v>
      </c>
      <c r="BQ49" s="106">
        <v>4733.980469575205</v>
      </c>
      <c r="BR49" s="106">
        <v>5051.507404643822</v>
      </c>
      <c r="BS49" s="106">
        <v>4744.807311641536</v>
      </c>
      <c r="BT49" s="106">
        <v>5350.4891399784765</v>
      </c>
      <c r="BU49" s="106">
        <v>5709.367768366172</v>
      </c>
      <c r="BV49" s="106">
        <v>1913.7635978808314</v>
      </c>
      <c r="BW49" s="106">
        <v>2158.0584151066378</v>
      </c>
      <c r="BX49" s="106">
        <v>2302.8079928989055</v>
      </c>
      <c r="BY49" s="106">
        <v>5831.636341268892</v>
      </c>
      <c r="BZ49" s="106">
        <v>6576.053538719612</v>
      </c>
      <c r="CA49" s="106">
        <v>7017.135655221066</v>
      </c>
      <c r="CB49" s="106">
        <v>6591.093290898786</v>
      </c>
      <c r="CC49" s="106">
        <v>7432.456316405882</v>
      </c>
      <c r="CD49" s="106">
        <v>7930.980779983044</v>
      </c>
      <c r="CE49" s="106">
        <v>0.0</v>
      </c>
      <c r="CF49" s="106">
        <v>0.0</v>
      </c>
      <c r="CG49" s="106">
        <v>0.0</v>
      </c>
      <c r="CH49" s="106">
        <v>594.8832899253288</v>
      </c>
      <c r="CI49" s="106">
        <v>649.774229719122</v>
      </c>
      <c r="CJ49" s="106">
        <v>777.8530892379728</v>
      </c>
      <c r="CK49" s="106">
        <v>3025.956582979831</v>
      </c>
      <c r="CL49" s="106">
        <v>4220.413128892925</v>
      </c>
      <c r="CM49" s="106">
        <v>7007.478402690136</v>
      </c>
      <c r="CN49" s="106">
        <v>0.0</v>
      </c>
      <c r="CO49" s="106">
        <v>0.0</v>
      </c>
      <c r="CP49" s="106">
        <v>0.0</v>
      </c>
      <c r="CQ49" s="106">
        <v>963.7166663569245</v>
      </c>
      <c r="CR49" s="106">
        <v>1191.4982513530285</v>
      </c>
      <c r="CS49" s="106">
        <v>1722.9886163439373</v>
      </c>
      <c r="CT49" s="106">
        <v>4644.426607105352</v>
      </c>
      <c r="CU49" s="106">
        <v>6597.540976827282</v>
      </c>
      <c r="CV49" s="106">
        <v>11154.807839511786</v>
      </c>
      <c r="CW49" s="106">
        <v>0.0</v>
      </c>
      <c r="CX49" s="106">
        <v>0.0</v>
      </c>
      <c r="CY49" s="106">
        <v>0.0</v>
      </c>
      <c r="CZ49" s="106">
        <v>3025.956582979831</v>
      </c>
      <c r="DA49" s="106">
        <v>4220.413128892925</v>
      </c>
      <c r="DB49" s="106">
        <v>7007.478402690136</v>
      </c>
      <c r="DC49" s="106">
        <v>5457.029876034335</v>
      </c>
      <c r="DD49" s="106">
        <v>7791.052028066725</v>
      </c>
      <c r="DE49" s="106">
        <v>13237.103716142303</v>
      </c>
      <c r="DF49" s="106">
        <v>12414.067554444322</v>
      </c>
      <c r="DG49" s="106">
        <v>13757.70338017439</v>
      </c>
      <c r="DH49" s="106">
        <v>14534.997355398984</v>
      </c>
      <c r="DI49" s="106">
        <v>17369.530106065034</v>
      </c>
      <c r="DJ49" s="106">
        <v>19324.686955538153</v>
      </c>
      <c r="DK49" s="106">
        <v>20559.873928550838</v>
      </c>
      <c r="DL49" s="106">
        <v>20319.7993097337</v>
      </c>
      <c r="DM49" s="106">
        <v>23480.79749637587</v>
      </c>
      <c r="DN49" s="106">
        <v>27414.240551068753</v>
      </c>
      <c r="DO49" s="106">
        <v>13756.43931338072</v>
      </c>
      <c r="DP49" s="106">
        <v>15270.234108407585</v>
      </c>
      <c r="DQ49" s="106">
        <v>16148.25715370725</v>
      </c>
      <c r="DR49" s="106">
        <v>20121.07858406339</v>
      </c>
      <c r="DS49" s="106">
        <v>22552.08642680029</v>
      </c>
      <c r="DT49" s="106">
        <v>24370.10145347614</v>
      </c>
      <c r="DU49" s="106">
        <v>24489.531606976052</v>
      </c>
      <c r="DV49" s="106">
        <v>28733.663264764706</v>
      </c>
      <c r="DW49" s="106">
        <v>34629.4727026208</v>
      </c>
      <c r="DX49" s="106">
        <v>17136.87126375903</v>
      </c>
      <c r="DY49" s="106">
        <v>19080.747130307464</v>
      </c>
      <c r="DZ49" s="106">
        <v>20213.489596943524</v>
      </c>
      <c r="EA49" s="106">
        <v>27378.16195162591</v>
      </c>
      <c r="EB49" s="106">
        <v>31437.538172035</v>
      </c>
      <c r="EC49" s="106">
        <v>35903.08248560882</v>
      </c>
      <c r="ED49" s="106">
        <v>30748.896303512778</v>
      </c>
      <c r="EE49" s="106">
        <v>36067.7868685791</v>
      </c>
      <c r="EF49" s="106">
        <v>43263.38959666625</v>
      </c>
      <c r="EG49" s="106">
        <v>1229.1723285385835</v>
      </c>
      <c r="EH49" s="106">
        <v>1249.984965445713</v>
      </c>
      <c r="EI49" s="106">
        <v>1251.6811843520986</v>
      </c>
      <c r="EJ49" s="106">
        <v>1229.1950354595872</v>
      </c>
      <c r="EK49" s="106">
        <v>1250.0080568456794</v>
      </c>
      <c r="EL49" s="106">
        <v>1251.7043070868976</v>
      </c>
      <c r="EM49" s="106">
        <v>1229.1971367427425</v>
      </c>
      <c r="EN49" s="106">
        <v>1250.010193708259</v>
      </c>
      <c r="EO49" s="106">
        <v>1251.7064468491812</v>
      </c>
      <c r="EP49" s="106">
        <v>1235.2754682036211</v>
      </c>
      <c r="EQ49" s="106">
        <v>1256.191444916645</v>
      </c>
      <c r="ER49" s="106">
        <v>1257.8960859625859</v>
      </c>
      <c r="ES49" s="106">
        <v>1235.2982878700118</v>
      </c>
      <c r="ET49" s="106">
        <v>1256.2146509710306</v>
      </c>
      <c r="EU49" s="106">
        <v>1257.9193235073885</v>
      </c>
      <c r="EV49" s="106">
        <v>1235.30039958655</v>
      </c>
      <c r="EW49" s="106">
        <v>1256.2167984436526</v>
      </c>
      <c r="EX49" s="106">
        <v>1257.9214738941125</v>
      </c>
      <c r="EY49" s="106">
        <v>1235.2754682036211</v>
      </c>
      <c r="EZ49" s="106">
        <v>1256.191444916645</v>
      </c>
      <c r="FA49" s="106">
        <v>1257.8960859625859</v>
      </c>
      <c r="FB49" s="106">
        <v>1235.2982878700118</v>
      </c>
      <c r="FC49" s="106">
        <v>1256.2146509710306</v>
      </c>
      <c r="FD49" s="106">
        <v>1257.9193235073885</v>
      </c>
      <c r="FE49" s="106">
        <v>1235.30039958655</v>
      </c>
      <c r="FF49" s="106">
        <v>1256.2167984436526</v>
      </c>
      <c r="FG49" s="106">
        <v>1257.9214738941125</v>
      </c>
      <c r="FH49" s="106">
        <v>886.2670381501755</v>
      </c>
      <c r="FI49" s="106">
        <v>999.4003657659285</v>
      </c>
      <c r="FJ49" s="106">
        <v>1066.4341309214037</v>
      </c>
      <c r="FK49" s="106">
        <v>1648.8381706443913</v>
      </c>
      <c r="FL49" s="106">
        <v>1859.3148564683565</v>
      </c>
      <c r="FM49" s="106">
        <v>1984.0265132857587</v>
      </c>
      <c r="FN49" s="106">
        <v>1772.4164097974153</v>
      </c>
      <c r="FO49" s="106">
        <v>1998.6680447218894</v>
      </c>
      <c r="FP49" s="106">
        <v>2132.7266751997354</v>
      </c>
      <c r="FQ49" s="106">
        <v>976.2800213495645</v>
      </c>
      <c r="FR49" s="106">
        <v>1100.9036423866128</v>
      </c>
      <c r="FS49" s="106">
        <v>1174.745636796925</v>
      </c>
      <c r="FT49" s="106">
        <v>1816.3010640658842</v>
      </c>
      <c r="FU49" s="106">
        <v>2048.154641469254</v>
      </c>
      <c r="FV49" s="106">
        <v>2185.5325351956835</v>
      </c>
      <c r="FW49" s="106">
        <v>1952.4304254945473</v>
      </c>
      <c r="FX49" s="106">
        <v>2201.6611217364743</v>
      </c>
      <c r="FY49" s="106">
        <v>2349.3353068197616</v>
      </c>
      <c r="FZ49" s="106">
        <v>1247.5234186368837</v>
      </c>
      <c r="GA49" s="106">
        <v>1406.7716695066804</v>
      </c>
      <c r="GB49" s="106">
        <v>1501.1294513840319</v>
      </c>
      <c r="GC49" s="106">
        <v>2320.9305354677194</v>
      </c>
      <c r="GD49" s="106">
        <v>2617.2008279864654</v>
      </c>
      <c r="GE49" s="106">
        <v>2792.746917099115</v>
      </c>
      <c r="GF49" s="106">
        <v>2494.8812080540374</v>
      </c>
      <c r="GG49" s="106">
        <v>2813.356566973271</v>
      </c>
      <c r="GH49" s="106">
        <v>3002.0596031829555</v>
      </c>
      <c r="GI49" s="106">
        <v>9212.267437878063</v>
      </c>
      <c r="GJ49" s="106">
        <v>10388.227306935938</v>
      </c>
      <c r="GK49" s="106">
        <v>11085.007109634085</v>
      </c>
      <c r="GL49" s="106">
        <v>28071.697902346154</v>
      </c>
      <c r="GM49" s="106">
        <v>31655.092589059564</v>
      </c>
      <c r="GN49" s="106">
        <v>33778.32579496659</v>
      </c>
      <c r="GO49" s="106">
        <v>31727.489315294395</v>
      </c>
      <c r="GP49" s="106">
        <v>35777.551304087756</v>
      </c>
      <c r="GQ49" s="106">
        <v>38177.29424406373</v>
      </c>
      <c r="GR49" s="106">
        <v>12875.401600654786</v>
      </c>
      <c r="GS49" s="106">
        <v>14518.966084911784</v>
      </c>
      <c r="GT49" s="106">
        <v>15492.810998496932</v>
      </c>
      <c r="GU49" s="106">
        <v>39234.03076845731</v>
      </c>
      <c r="GV49" s="106">
        <v>44242.314124993805</v>
      </c>
      <c r="GW49" s="106">
        <v>47209.82243955872</v>
      </c>
      <c r="GX49" s="106">
        <v>44343.4984350599</v>
      </c>
      <c r="GY49" s="106">
        <v>50004.01306567647</v>
      </c>
      <c r="GZ49" s="106">
        <v>53357.98148863875</v>
      </c>
      <c r="HA49" s="106">
        <v>17885.44139600554</v>
      </c>
      <c r="HB49" s="106">
        <v>20168.54503622439</v>
      </c>
      <c r="HC49" s="106">
        <v>21521.32972372024</v>
      </c>
      <c r="HD49" s="106">
        <v>54500.66567264474</v>
      </c>
      <c r="HE49" s="106">
        <v>61457.75806061094</v>
      </c>
      <c r="HF49" s="106">
        <v>65579.97480370737</v>
      </c>
      <c r="HG49" s="106">
        <v>61598.31492275888</v>
      </c>
      <c r="HH49" s="106">
        <v>69461.43297043015</v>
      </c>
      <c r="HI49" s="106">
        <v>74120.48808447758</v>
      </c>
      <c r="HJ49" s="106">
        <v>0.0</v>
      </c>
      <c r="HK49" s="106">
        <v>0.0</v>
      </c>
      <c r="HL49" s="106">
        <v>0.0</v>
      </c>
      <c r="HM49" s="106">
        <v>421.5052863805938</v>
      </c>
      <c r="HN49" s="106">
        <v>460.3983292502076</v>
      </c>
      <c r="HO49" s="106">
        <v>551.1487626126401</v>
      </c>
      <c r="HP49" s="106">
        <v>2144.045256749867</v>
      </c>
      <c r="HQ49" s="106">
        <v>2990.378910730078</v>
      </c>
      <c r="HR49" s="106">
        <v>4965.157436683903</v>
      </c>
      <c r="HS49" s="106">
        <v>0.0</v>
      </c>
      <c r="HT49" s="106">
        <v>0.0</v>
      </c>
      <c r="HU49" s="106">
        <v>0.0</v>
      </c>
      <c r="HV49" s="106">
        <v>682.8426286667348</v>
      </c>
      <c r="HW49" s="106">
        <v>844.2375507329768</v>
      </c>
      <c r="HX49" s="106">
        <v>1220.8257022208754</v>
      </c>
      <c r="HY49" s="106">
        <v>3290.8141819672223</v>
      </c>
      <c r="HZ49" s="106">
        <v>4674.695769643069</v>
      </c>
      <c r="IA49" s="106">
        <v>7903.752807553379</v>
      </c>
      <c r="IB49" s="106">
        <v>0.0</v>
      </c>
      <c r="IC49" s="106">
        <v>0.0</v>
      </c>
      <c r="ID49" s="106">
        <v>0.0</v>
      </c>
      <c r="IE49" s="106">
        <v>2144.045256749867</v>
      </c>
      <c r="IF49" s="106">
        <v>2990.378910730078</v>
      </c>
      <c r="IG49" s="106">
        <v>4965.157436683903</v>
      </c>
      <c r="IH49" s="106">
        <v>3866.5852271191407</v>
      </c>
      <c r="II49" s="106">
        <v>5520.359492209947</v>
      </c>
      <c r="IJ49" s="106">
        <v>9379.166110755166</v>
      </c>
      <c r="IK49" s="106">
        <v>11327.706804566822</v>
      </c>
      <c r="IL49" s="106">
        <v>12637.61263814758</v>
      </c>
      <c r="IM49" s="106">
        <v>13403.122424907588</v>
      </c>
      <c r="IN49" s="106">
        <v>31371.236394830725</v>
      </c>
      <c r="IO49" s="106">
        <v>35224.81383162381</v>
      </c>
      <c r="IP49" s="106">
        <v>37565.20537795189</v>
      </c>
      <c r="IQ49" s="106">
        <v>36873.14811858442</v>
      </c>
      <c r="IR49" s="106">
        <v>42016.60845324798</v>
      </c>
      <c r="IS49" s="106">
        <v>46526.88480279655</v>
      </c>
      <c r="IT49" s="106">
        <v>15086.957090207972</v>
      </c>
      <c r="IU49" s="106">
        <v>16876.061172215042</v>
      </c>
      <c r="IV49" s="106">
        <v>17925.452721256443</v>
      </c>
      <c r="IW49" s="106">
        <v>42968.47274905995</v>
      </c>
      <c r="IX49" s="106">
        <v>48390.92096816707</v>
      </c>
      <c r="IY49" s="106">
        <v>51874.100000482664</v>
      </c>
      <c r="IZ49" s="106">
        <v>50822.04344210822</v>
      </c>
      <c r="JA49" s="106">
        <v>58136.586755499666</v>
      </c>
      <c r="JB49" s="106">
        <v>64868.991076906</v>
      </c>
      <c r="JC49" s="106">
        <v>20368.240282846044</v>
      </c>
      <c r="JD49" s="106">
        <v>22831.508150647715</v>
      </c>
      <c r="JE49" s="106">
        <v>24280.355261066856</v>
      </c>
      <c r="JF49" s="106">
        <v>60200.93975273234</v>
      </c>
      <c r="JG49" s="106">
        <v>68321.55245029852</v>
      </c>
      <c r="JH49" s="106">
        <v>74595.79848099778</v>
      </c>
      <c r="JI49" s="106">
        <v>69195.08175751861</v>
      </c>
      <c r="JJ49" s="106">
        <v>79051.36582805702</v>
      </c>
      <c r="JK49" s="106">
        <v>87759.63527230981</v>
      </c>
    </row>
    <row r="50">
      <c r="A50" s="91">
        <v>2040.0</v>
      </c>
      <c r="B50" s="106">
        <v>0.0</v>
      </c>
      <c r="C50" s="106">
        <v>0.0</v>
      </c>
      <c r="D50" s="106">
        <v>0.0</v>
      </c>
      <c r="E50" s="106">
        <v>0.0</v>
      </c>
      <c r="F50" s="106">
        <v>0.0</v>
      </c>
      <c r="G50" s="106">
        <v>0.0</v>
      </c>
      <c r="H50" s="106">
        <v>0.0</v>
      </c>
      <c r="I50" s="106">
        <v>0.0</v>
      </c>
      <c r="J50" s="106">
        <v>0.0</v>
      </c>
      <c r="K50" s="106">
        <v>0.0</v>
      </c>
      <c r="L50" s="106">
        <v>0.0</v>
      </c>
      <c r="M50" s="106">
        <v>0.0</v>
      </c>
      <c r="N50" s="106">
        <v>0.0</v>
      </c>
      <c r="O50" s="106">
        <v>0.0</v>
      </c>
      <c r="P50" s="106">
        <v>0.0</v>
      </c>
      <c r="Q50" s="106">
        <v>0.0</v>
      </c>
      <c r="R50" s="106">
        <v>0.0</v>
      </c>
      <c r="S50" s="106">
        <v>0.0</v>
      </c>
      <c r="T50" s="106">
        <v>0.0</v>
      </c>
      <c r="U50" s="106">
        <v>0.0</v>
      </c>
      <c r="V50" s="106">
        <v>0.0</v>
      </c>
      <c r="W50" s="106">
        <v>0.0</v>
      </c>
      <c r="X50" s="106">
        <v>0.0</v>
      </c>
      <c r="Y50" s="106">
        <v>0.0</v>
      </c>
      <c r="Z50" s="106">
        <v>0.0</v>
      </c>
      <c r="AA50" s="106">
        <v>0.0</v>
      </c>
      <c r="AB50" s="106">
        <v>0.0</v>
      </c>
      <c r="AC50" s="106">
        <v>0.0</v>
      </c>
      <c r="AD50" s="106">
        <v>0.0</v>
      </c>
      <c r="AE50" s="106">
        <v>0.0</v>
      </c>
      <c r="AF50" s="106">
        <v>0.0</v>
      </c>
      <c r="AG50" s="106">
        <v>0.0</v>
      </c>
      <c r="AH50" s="106">
        <v>0.0</v>
      </c>
      <c r="AI50" s="106">
        <v>0.0</v>
      </c>
      <c r="AJ50" s="106">
        <v>0.0</v>
      </c>
      <c r="AK50" s="106">
        <v>0.0</v>
      </c>
      <c r="AL50" s="106">
        <v>0.0</v>
      </c>
      <c r="AM50" s="106">
        <v>0.0</v>
      </c>
      <c r="AN50" s="106">
        <v>0.0</v>
      </c>
      <c r="AO50" s="106">
        <v>0.0</v>
      </c>
      <c r="AP50" s="106">
        <v>0.0</v>
      </c>
      <c r="AQ50" s="106">
        <v>0.0</v>
      </c>
      <c r="AR50" s="106">
        <v>0.0</v>
      </c>
      <c r="AS50" s="106">
        <v>0.0</v>
      </c>
      <c r="AT50" s="106">
        <v>0.0</v>
      </c>
      <c r="AU50" s="106">
        <v>0.0</v>
      </c>
      <c r="AV50" s="106">
        <v>0.0</v>
      </c>
      <c r="AW50" s="106">
        <v>0.0</v>
      </c>
      <c r="AX50" s="106">
        <v>0.0</v>
      </c>
      <c r="AY50" s="106">
        <v>0.0</v>
      </c>
      <c r="AZ50" s="106">
        <v>0.0</v>
      </c>
      <c r="BA50" s="106">
        <v>0.0</v>
      </c>
      <c r="BB50" s="106">
        <v>0.0</v>
      </c>
      <c r="BC50" s="106">
        <v>0.0</v>
      </c>
      <c r="BD50" s="106">
        <v>0.0</v>
      </c>
      <c r="BE50" s="106">
        <v>0.0</v>
      </c>
      <c r="BF50" s="106">
        <v>0.0</v>
      </c>
      <c r="BG50" s="106">
        <v>0.0</v>
      </c>
      <c r="BH50" s="106">
        <v>0.0</v>
      </c>
      <c r="BI50" s="106">
        <v>0.0</v>
      </c>
      <c r="BJ50" s="106">
        <v>0.0</v>
      </c>
      <c r="BK50" s="106">
        <v>0.0</v>
      </c>
      <c r="BL50" s="106">
        <v>0.0</v>
      </c>
      <c r="BM50" s="106">
        <v>0.0</v>
      </c>
      <c r="BN50" s="106">
        <v>0.0</v>
      </c>
      <c r="BO50" s="106">
        <v>0.0</v>
      </c>
      <c r="BP50" s="106">
        <v>0.0</v>
      </c>
      <c r="BQ50" s="106">
        <v>0.0</v>
      </c>
      <c r="BR50" s="106">
        <v>0.0</v>
      </c>
      <c r="BS50" s="106">
        <v>0.0</v>
      </c>
      <c r="BT50" s="106">
        <v>0.0</v>
      </c>
      <c r="BU50" s="106">
        <v>0.0</v>
      </c>
      <c r="BV50" s="106">
        <v>0.0</v>
      </c>
      <c r="BW50" s="106">
        <v>0.0</v>
      </c>
      <c r="BX50" s="106">
        <v>0.0</v>
      </c>
      <c r="BY50" s="106">
        <v>0.0</v>
      </c>
      <c r="BZ50" s="106">
        <v>0.0</v>
      </c>
      <c r="CA50" s="106">
        <v>0.0</v>
      </c>
      <c r="CB50" s="106">
        <v>0.0</v>
      </c>
      <c r="CC50" s="106">
        <v>0.0</v>
      </c>
      <c r="CD50" s="106">
        <v>0.0</v>
      </c>
      <c r="CE50" s="106">
        <v>483.74284958276456</v>
      </c>
      <c r="CF50" s="106">
        <v>486.5367079659807</v>
      </c>
      <c r="CG50" s="106">
        <v>493.05571086015203</v>
      </c>
      <c r="CH50" s="106">
        <v>719.4813689256155</v>
      </c>
      <c r="CI50" s="106">
        <v>832.7776582507928</v>
      </c>
      <c r="CJ50" s="106">
        <v>1097.135666676207</v>
      </c>
      <c r="CK50" s="106">
        <v>3939.1135754843262</v>
      </c>
      <c r="CL50" s="106">
        <v>5561.6124616339</v>
      </c>
      <c r="CM50" s="106">
        <v>9347.443195982905</v>
      </c>
      <c r="CN50" s="106">
        <v>504.386195133919</v>
      </c>
      <c r="CO50" s="106">
        <v>516.8566217442391</v>
      </c>
      <c r="CP50" s="106">
        <v>545.9542838349853</v>
      </c>
      <c r="CQ50" s="106">
        <v>1407.486558854311</v>
      </c>
      <c r="CR50" s="106">
        <v>1843.2852809585647</v>
      </c>
      <c r="CS50" s="106">
        <v>2860.148965868491</v>
      </c>
      <c r="CT50" s="106">
        <v>5088.196499602738</v>
      </c>
      <c r="CU50" s="106">
        <v>7249.328006432821</v>
      </c>
      <c r="CV50" s="106">
        <v>12291.968189036339</v>
      </c>
      <c r="CW50" s="106">
        <v>719.4813689256155</v>
      </c>
      <c r="CX50" s="106">
        <v>832.7776582507928</v>
      </c>
      <c r="CY50" s="106">
        <v>1097.135666676207</v>
      </c>
      <c r="CZ50" s="106">
        <v>3939.1135754843262</v>
      </c>
      <c r="DA50" s="106">
        <v>5561.6124616339</v>
      </c>
      <c r="DB50" s="106">
        <v>9347.443195982905</v>
      </c>
      <c r="DC50" s="106">
        <v>5518.137265270443</v>
      </c>
      <c r="DD50" s="106">
        <v>7880.80350600726</v>
      </c>
      <c r="DE50" s="106">
        <v>13393.69140105983</v>
      </c>
      <c r="DF50" s="106">
        <v>483.74284958276456</v>
      </c>
      <c r="DG50" s="106">
        <v>486.5367079659807</v>
      </c>
      <c r="DH50" s="106">
        <v>493.05571086015203</v>
      </c>
      <c r="DI50" s="106">
        <v>719.4813689256155</v>
      </c>
      <c r="DJ50" s="106">
        <v>832.7776582507928</v>
      </c>
      <c r="DK50" s="106">
        <v>1097.135666676207</v>
      </c>
      <c r="DL50" s="106">
        <v>3939.1135754843262</v>
      </c>
      <c r="DM50" s="106">
        <v>5561.6124616339</v>
      </c>
      <c r="DN50" s="106">
        <v>9347.443195982905</v>
      </c>
      <c r="DO50" s="106">
        <v>504.386195133919</v>
      </c>
      <c r="DP50" s="106">
        <v>516.8566217442391</v>
      </c>
      <c r="DQ50" s="106">
        <v>545.9542838349853</v>
      </c>
      <c r="DR50" s="106">
        <v>1407.486558854311</v>
      </c>
      <c r="DS50" s="106">
        <v>1843.2852809585647</v>
      </c>
      <c r="DT50" s="106">
        <v>2860.148965868491</v>
      </c>
      <c r="DU50" s="106">
        <v>5088.196499602738</v>
      </c>
      <c r="DV50" s="106">
        <v>7249.328006432821</v>
      </c>
      <c r="DW50" s="106">
        <v>12291.968189036339</v>
      </c>
      <c r="DX50" s="106">
        <v>719.4813689256155</v>
      </c>
      <c r="DY50" s="106">
        <v>832.7776582507928</v>
      </c>
      <c r="DZ50" s="106">
        <v>1097.135666676207</v>
      </c>
      <c r="EA50" s="106">
        <v>3939.1135754843262</v>
      </c>
      <c r="EB50" s="106">
        <v>5561.6124616339</v>
      </c>
      <c r="EC50" s="106">
        <v>9347.443195982905</v>
      </c>
      <c r="ED50" s="106">
        <v>5518.137265270443</v>
      </c>
      <c r="EE50" s="106">
        <v>7880.80350600726</v>
      </c>
      <c r="EF50" s="106">
        <v>13393.69140105983</v>
      </c>
      <c r="EG50" s="106">
        <v>0.0</v>
      </c>
      <c r="EH50" s="106">
        <v>0.0</v>
      </c>
      <c r="EI50" s="106">
        <v>0.0</v>
      </c>
      <c r="EJ50" s="106">
        <v>0.0</v>
      </c>
      <c r="EK50" s="106">
        <v>0.0</v>
      </c>
      <c r="EL50" s="106">
        <v>0.0</v>
      </c>
      <c r="EM50" s="106">
        <v>0.0</v>
      </c>
      <c r="EN50" s="106">
        <v>0.0</v>
      </c>
      <c r="EO50" s="106">
        <v>0.0</v>
      </c>
      <c r="EP50" s="106">
        <v>0.0</v>
      </c>
      <c r="EQ50" s="106">
        <v>0.0</v>
      </c>
      <c r="ER50" s="106">
        <v>0.0</v>
      </c>
      <c r="ES50" s="106">
        <v>0.0</v>
      </c>
      <c r="ET50" s="106">
        <v>0.0</v>
      </c>
      <c r="EU50" s="106">
        <v>0.0</v>
      </c>
      <c r="EV50" s="106">
        <v>0.0</v>
      </c>
      <c r="EW50" s="106">
        <v>0.0</v>
      </c>
      <c r="EX50" s="106">
        <v>0.0</v>
      </c>
      <c r="EY50" s="106">
        <v>0.0</v>
      </c>
      <c r="EZ50" s="106">
        <v>0.0</v>
      </c>
      <c r="FA50" s="106">
        <v>0.0</v>
      </c>
      <c r="FB50" s="106">
        <v>0.0</v>
      </c>
      <c r="FC50" s="106">
        <v>0.0</v>
      </c>
      <c r="FD50" s="106">
        <v>0.0</v>
      </c>
      <c r="FE50" s="106">
        <v>0.0</v>
      </c>
      <c r="FF50" s="106">
        <v>0.0</v>
      </c>
      <c r="FG50" s="106">
        <v>0.0</v>
      </c>
      <c r="FH50" s="106">
        <v>0.0</v>
      </c>
      <c r="FI50" s="106">
        <v>0.0</v>
      </c>
      <c r="FJ50" s="106">
        <v>0.0</v>
      </c>
      <c r="FK50" s="106">
        <v>0.0</v>
      </c>
      <c r="FL50" s="106">
        <v>0.0</v>
      </c>
      <c r="FM50" s="106">
        <v>0.0</v>
      </c>
      <c r="FN50" s="106">
        <v>0.0</v>
      </c>
      <c r="FO50" s="106">
        <v>0.0</v>
      </c>
      <c r="FP50" s="106">
        <v>0.0</v>
      </c>
      <c r="FQ50" s="106">
        <v>0.0</v>
      </c>
      <c r="FR50" s="106">
        <v>0.0</v>
      </c>
      <c r="FS50" s="106">
        <v>0.0</v>
      </c>
      <c r="FT50" s="106">
        <v>0.0</v>
      </c>
      <c r="FU50" s="106">
        <v>0.0</v>
      </c>
      <c r="FV50" s="106">
        <v>0.0</v>
      </c>
      <c r="FW50" s="106">
        <v>0.0</v>
      </c>
      <c r="FX50" s="106">
        <v>0.0</v>
      </c>
      <c r="FY50" s="106">
        <v>0.0</v>
      </c>
      <c r="FZ50" s="106">
        <v>0.0</v>
      </c>
      <c r="GA50" s="106">
        <v>0.0</v>
      </c>
      <c r="GB50" s="106">
        <v>0.0</v>
      </c>
      <c r="GC50" s="106">
        <v>0.0</v>
      </c>
      <c r="GD50" s="106">
        <v>0.0</v>
      </c>
      <c r="GE50" s="106">
        <v>0.0</v>
      </c>
      <c r="GF50" s="106">
        <v>0.0</v>
      </c>
      <c r="GG50" s="106">
        <v>0.0</v>
      </c>
      <c r="GH50" s="106">
        <v>0.0</v>
      </c>
      <c r="GI50" s="106">
        <v>0.0</v>
      </c>
      <c r="GJ50" s="106">
        <v>0.0</v>
      </c>
      <c r="GK50" s="106">
        <v>0.0</v>
      </c>
      <c r="GL50" s="106">
        <v>0.0</v>
      </c>
      <c r="GM50" s="106">
        <v>0.0</v>
      </c>
      <c r="GN50" s="106">
        <v>0.0</v>
      </c>
      <c r="GO50" s="106">
        <v>0.0</v>
      </c>
      <c r="GP50" s="106">
        <v>0.0</v>
      </c>
      <c r="GQ50" s="106">
        <v>0.0</v>
      </c>
      <c r="GR50" s="106">
        <v>0.0</v>
      </c>
      <c r="GS50" s="106">
        <v>0.0</v>
      </c>
      <c r="GT50" s="106">
        <v>0.0</v>
      </c>
      <c r="GU50" s="106">
        <v>0.0</v>
      </c>
      <c r="GV50" s="106">
        <v>0.0</v>
      </c>
      <c r="GW50" s="106">
        <v>0.0</v>
      </c>
      <c r="GX50" s="106">
        <v>0.0</v>
      </c>
      <c r="GY50" s="106">
        <v>0.0</v>
      </c>
      <c r="GZ50" s="106">
        <v>0.0</v>
      </c>
      <c r="HA50" s="106">
        <v>0.0</v>
      </c>
      <c r="HB50" s="106">
        <v>0.0</v>
      </c>
      <c r="HC50" s="106">
        <v>0.0</v>
      </c>
      <c r="HD50" s="106">
        <v>0.0</v>
      </c>
      <c r="HE50" s="106">
        <v>0.0</v>
      </c>
      <c r="HF50" s="106">
        <v>0.0</v>
      </c>
      <c r="HG50" s="106">
        <v>0.0</v>
      </c>
      <c r="HH50" s="106">
        <v>0.0</v>
      </c>
      <c r="HI50" s="106">
        <v>0.0</v>
      </c>
      <c r="HJ50" s="106">
        <v>342.75659074831594</v>
      </c>
      <c r="HK50" s="106">
        <v>344.7361825402995</v>
      </c>
      <c r="HL50" s="106">
        <v>349.3552300549279</v>
      </c>
      <c r="HM50" s="106">
        <v>509.7894084275922</v>
      </c>
      <c r="HN50" s="106">
        <v>590.0656335067365</v>
      </c>
      <c r="HO50" s="106">
        <v>777.3768253580733</v>
      </c>
      <c r="HP50" s="106">
        <v>2791.0637663542675</v>
      </c>
      <c r="HQ50" s="106">
        <v>3940.687346711541</v>
      </c>
      <c r="HR50" s="106">
        <v>6623.14236754518</v>
      </c>
      <c r="HS50" s="106">
        <v>357.3834586159361</v>
      </c>
      <c r="HT50" s="106">
        <v>366.2193947208666</v>
      </c>
      <c r="HU50" s="106">
        <v>386.83657896570446</v>
      </c>
      <c r="HV50" s="106">
        <v>997.2763315325107</v>
      </c>
      <c r="HW50" s="106">
        <v>1306.062051817086</v>
      </c>
      <c r="HX50" s="106">
        <v>2026.5620658144276</v>
      </c>
      <c r="HY50" s="106">
        <v>3605.247884832999</v>
      </c>
      <c r="HZ50" s="106">
        <v>5136.52027072718</v>
      </c>
      <c r="IA50" s="106">
        <v>8709.489171146932</v>
      </c>
      <c r="IB50" s="106">
        <v>509.7894084275922</v>
      </c>
      <c r="IC50" s="106">
        <v>590.0656335067365</v>
      </c>
      <c r="ID50" s="106">
        <v>777.3768253580733</v>
      </c>
      <c r="IE50" s="106">
        <v>2791.0637663542675</v>
      </c>
      <c r="IF50" s="106">
        <v>3940.687346711541</v>
      </c>
      <c r="IG50" s="106">
        <v>6623.14236754518</v>
      </c>
      <c r="IH50" s="106">
        <v>3909.882942883134</v>
      </c>
      <c r="II50" s="106">
        <v>5583.953012238314</v>
      </c>
      <c r="IJ50" s="106">
        <v>9490.1165074004</v>
      </c>
      <c r="IK50" s="106">
        <v>342.75659074831594</v>
      </c>
      <c r="IL50" s="106">
        <v>344.7361825402995</v>
      </c>
      <c r="IM50" s="106">
        <v>349.3552300549279</v>
      </c>
      <c r="IN50" s="106">
        <v>509.7894084275922</v>
      </c>
      <c r="IO50" s="106">
        <v>590.0656335067365</v>
      </c>
      <c r="IP50" s="106">
        <v>777.3768253580733</v>
      </c>
      <c r="IQ50" s="106">
        <v>2791.0637663542675</v>
      </c>
      <c r="IR50" s="106">
        <v>3940.687346711541</v>
      </c>
      <c r="IS50" s="106">
        <v>6623.14236754518</v>
      </c>
      <c r="IT50" s="106">
        <v>357.3834586159361</v>
      </c>
      <c r="IU50" s="106">
        <v>366.2193947208666</v>
      </c>
      <c r="IV50" s="106">
        <v>386.83657896570446</v>
      </c>
      <c r="IW50" s="106">
        <v>997.2763315325107</v>
      </c>
      <c r="IX50" s="106">
        <v>1306.062051817086</v>
      </c>
      <c r="IY50" s="106">
        <v>2026.5620658144276</v>
      </c>
      <c r="IZ50" s="106">
        <v>3605.247884832999</v>
      </c>
      <c r="JA50" s="106">
        <v>5136.52027072718</v>
      </c>
      <c r="JB50" s="106">
        <v>8709.489171146932</v>
      </c>
      <c r="JC50" s="106">
        <v>509.7894084275922</v>
      </c>
      <c r="JD50" s="106">
        <v>590.0656335067365</v>
      </c>
      <c r="JE50" s="106">
        <v>777.3768253580733</v>
      </c>
      <c r="JF50" s="106">
        <v>2791.0637663542675</v>
      </c>
      <c r="JG50" s="106">
        <v>3940.687346711541</v>
      </c>
      <c r="JH50" s="106">
        <v>6623.14236754518</v>
      </c>
      <c r="JI50" s="106">
        <v>3909.882942883134</v>
      </c>
      <c r="JJ50" s="106">
        <v>5583.953012238314</v>
      </c>
      <c r="JK50" s="106">
        <v>9490.1165074004</v>
      </c>
    </row>
    <row r="51">
      <c r="A51" s="91">
        <v>2041.0</v>
      </c>
      <c r="B51" s="106">
        <v>0.0</v>
      </c>
      <c r="C51" s="106">
        <v>0.0</v>
      </c>
      <c r="D51" s="106">
        <v>0.0</v>
      </c>
      <c r="E51" s="106">
        <v>0.0</v>
      </c>
      <c r="F51" s="106">
        <v>0.0</v>
      </c>
      <c r="G51" s="106">
        <v>0.0</v>
      </c>
      <c r="H51" s="106">
        <v>0.0</v>
      </c>
      <c r="I51" s="106">
        <v>0.0</v>
      </c>
      <c r="J51" s="106">
        <v>0.0</v>
      </c>
      <c r="K51" s="106">
        <v>0.0</v>
      </c>
      <c r="L51" s="106">
        <v>0.0</v>
      </c>
      <c r="M51" s="106">
        <v>0.0</v>
      </c>
      <c r="N51" s="106">
        <v>0.0</v>
      </c>
      <c r="O51" s="106">
        <v>0.0</v>
      </c>
      <c r="P51" s="106">
        <v>0.0</v>
      </c>
      <c r="Q51" s="106">
        <v>0.0</v>
      </c>
      <c r="R51" s="106">
        <v>0.0</v>
      </c>
      <c r="S51" s="106">
        <v>0.0</v>
      </c>
      <c r="T51" s="106">
        <v>0.0</v>
      </c>
      <c r="U51" s="106">
        <v>0.0</v>
      </c>
      <c r="V51" s="106">
        <v>0.0</v>
      </c>
      <c r="W51" s="106">
        <v>0.0</v>
      </c>
      <c r="X51" s="106">
        <v>0.0</v>
      </c>
      <c r="Y51" s="106">
        <v>0.0</v>
      </c>
      <c r="Z51" s="106">
        <v>0.0</v>
      </c>
      <c r="AA51" s="106">
        <v>0.0</v>
      </c>
      <c r="AB51" s="106">
        <v>0.0</v>
      </c>
      <c r="AC51" s="106">
        <v>0.0</v>
      </c>
      <c r="AD51" s="106">
        <v>0.0</v>
      </c>
      <c r="AE51" s="106">
        <v>0.0</v>
      </c>
      <c r="AF51" s="106">
        <v>0.0</v>
      </c>
      <c r="AG51" s="106">
        <v>0.0</v>
      </c>
      <c r="AH51" s="106">
        <v>0.0</v>
      </c>
      <c r="AI51" s="106">
        <v>0.0</v>
      </c>
      <c r="AJ51" s="106">
        <v>0.0</v>
      </c>
      <c r="AK51" s="106">
        <v>0.0</v>
      </c>
      <c r="AL51" s="106">
        <v>0.0</v>
      </c>
      <c r="AM51" s="106">
        <v>0.0</v>
      </c>
      <c r="AN51" s="106">
        <v>0.0</v>
      </c>
      <c r="AO51" s="106">
        <v>0.0</v>
      </c>
      <c r="AP51" s="106">
        <v>0.0</v>
      </c>
      <c r="AQ51" s="106">
        <v>0.0</v>
      </c>
      <c r="AR51" s="106">
        <v>0.0</v>
      </c>
      <c r="AS51" s="106">
        <v>0.0</v>
      </c>
      <c r="AT51" s="106">
        <v>0.0</v>
      </c>
      <c r="AU51" s="106">
        <v>0.0</v>
      </c>
      <c r="AV51" s="106">
        <v>0.0</v>
      </c>
      <c r="AW51" s="106">
        <v>0.0</v>
      </c>
      <c r="AX51" s="106">
        <v>0.0</v>
      </c>
      <c r="AY51" s="106">
        <v>0.0</v>
      </c>
      <c r="AZ51" s="106">
        <v>0.0</v>
      </c>
      <c r="BA51" s="106">
        <v>0.0</v>
      </c>
      <c r="BB51" s="106">
        <v>0.0</v>
      </c>
      <c r="BC51" s="106">
        <v>0.0</v>
      </c>
      <c r="BD51" s="106">
        <v>0.0</v>
      </c>
      <c r="BE51" s="106">
        <v>0.0</v>
      </c>
      <c r="BF51" s="106">
        <v>0.0</v>
      </c>
      <c r="BG51" s="106">
        <v>0.0</v>
      </c>
      <c r="BH51" s="106">
        <v>0.0</v>
      </c>
      <c r="BI51" s="106">
        <v>0.0</v>
      </c>
      <c r="BJ51" s="106">
        <v>0.0</v>
      </c>
      <c r="BK51" s="106">
        <v>0.0</v>
      </c>
      <c r="BL51" s="106">
        <v>0.0</v>
      </c>
      <c r="BM51" s="106">
        <v>0.0</v>
      </c>
      <c r="BN51" s="106">
        <v>0.0</v>
      </c>
      <c r="BO51" s="106">
        <v>0.0</v>
      </c>
      <c r="BP51" s="106">
        <v>0.0</v>
      </c>
      <c r="BQ51" s="106">
        <v>0.0</v>
      </c>
      <c r="BR51" s="106">
        <v>0.0</v>
      </c>
      <c r="BS51" s="106">
        <v>0.0</v>
      </c>
      <c r="BT51" s="106">
        <v>0.0</v>
      </c>
      <c r="BU51" s="106">
        <v>0.0</v>
      </c>
      <c r="BV51" s="106">
        <v>0.0</v>
      </c>
      <c r="BW51" s="106">
        <v>0.0</v>
      </c>
      <c r="BX51" s="106">
        <v>0.0</v>
      </c>
      <c r="BY51" s="106">
        <v>0.0</v>
      </c>
      <c r="BZ51" s="106">
        <v>0.0</v>
      </c>
      <c r="CA51" s="106">
        <v>0.0</v>
      </c>
      <c r="CB51" s="106">
        <v>0.0</v>
      </c>
      <c r="CC51" s="106">
        <v>0.0</v>
      </c>
      <c r="CD51" s="106">
        <v>0.0</v>
      </c>
      <c r="CE51" s="106">
        <v>490.38396626931643</v>
      </c>
      <c r="CF51" s="106">
        <v>496.29084809935387</v>
      </c>
      <c r="CG51" s="106">
        <v>510.073572369441</v>
      </c>
      <c r="CH51" s="106">
        <v>963.7166663569245</v>
      </c>
      <c r="CI51" s="106">
        <v>1191.4982513530285</v>
      </c>
      <c r="CJ51" s="106">
        <v>1722.9886163439373</v>
      </c>
      <c r="CK51" s="106">
        <v>4644.426607105352</v>
      </c>
      <c r="CL51" s="106">
        <v>6597.540976827282</v>
      </c>
      <c r="CM51" s="106">
        <v>11154.807839511786</v>
      </c>
      <c r="CN51" s="106">
        <v>533.7759006892201</v>
      </c>
      <c r="CO51" s="106">
        <v>560.0227517785873</v>
      </c>
      <c r="CP51" s="106">
        <v>621.2654043204443</v>
      </c>
      <c r="CQ51" s="106">
        <v>2112.7995904753375</v>
      </c>
      <c r="CR51" s="106">
        <v>2879.2137961519484</v>
      </c>
      <c r="CS51" s="106">
        <v>4667.5136093973715</v>
      </c>
      <c r="CT51" s="106">
        <v>5332.43179703405</v>
      </c>
      <c r="CU51" s="106">
        <v>7608.048599535056</v>
      </c>
      <c r="CV51" s="106">
        <v>12917.82113870407</v>
      </c>
      <c r="CW51" s="106">
        <v>963.7166663569245</v>
      </c>
      <c r="CX51" s="106">
        <v>1191.4982513530285</v>
      </c>
      <c r="CY51" s="106">
        <v>1722.9886163439373</v>
      </c>
      <c r="CZ51" s="106">
        <v>4644.426607105352</v>
      </c>
      <c r="DA51" s="106">
        <v>6597.540976827282</v>
      </c>
      <c r="DB51" s="106">
        <v>11154.807839511786</v>
      </c>
      <c r="DC51" s="106">
        <v>5547.526970825744</v>
      </c>
      <c r="DD51" s="106">
        <v>7923.969636041607</v>
      </c>
      <c r="DE51" s="106">
        <v>13469.002521545288</v>
      </c>
      <c r="DF51" s="106">
        <v>490.38396626931643</v>
      </c>
      <c r="DG51" s="106">
        <v>496.29084809935387</v>
      </c>
      <c r="DH51" s="106">
        <v>510.073572369441</v>
      </c>
      <c r="DI51" s="106">
        <v>963.7166663569245</v>
      </c>
      <c r="DJ51" s="106">
        <v>1191.4982513530285</v>
      </c>
      <c r="DK51" s="106">
        <v>1722.9886163439373</v>
      </c>
      <c r="DL51" s="106">
        <v>4644.426607105352</v>
      </c>
      <c r="DM51" s="106">
        <v>6597.540976827282</v>
      </c>
      <c r="DN51" s="106">
        <v>11154.807839511786</v>
      </c>
      <c r="DO51" s="106">
        <v>533.7759006892201</v>
      </c>
      <c r="DP51" s="106">
        <v>560.0227517785873</v>
      </c>
      <c r="DQ51" s="106">
        <v>621.2654043204443</v>
      </c>
      <c r="DR51" s="106">
        <v>2112.7995904753375</v>
      </c>
      <c r="DS51" s="106">
        <v>2879.2137961519484</v>
      </c>
      <c r="DT51" s="106">
        <v>4667.5136093973715</v>
      </c>
      <c r="DU51" s="106">
        <v>5332.43179703405</v>
      </c>
      <c r="DV51" s="106">
        <v>7608.048599535056</v>
      </c>
      <c r="DW51" s="106">
        <v>12917.82113870407</v>
      </c>
      <c r="DX51" s="106">
        <v>963.7166663569245</v>
      </c>
      <c r="DY51" s="106">
        <v>1191.4982513530285</v>
      </c>
      <c r="DZ51" s="106">
        <v>1722.9886163439373</v>
      </c>
      <c r="EA51" s="106">
        <v>4644.426607105352</v>
      </c>
      <c r="EB51" s="106">
        <v>6597.540976827282</v>
      </c>
      <c r="EC51" s="106">
        <v>11154.807839511786</v>
      </c>
      <c r="ED51" s="106">
        <v>5547.526970825744</v>
      </c>
      <c r="EE51" s="106">
        <v>7923.969636041607</v>
      </c>
      <c r="EF51" s="106">
        <v>13469.002521545288</v>
      </c>
      <c r="EG51" s="106">
        <v>0.0</v>
      </c>
      <c r="EH51" s="106">
        <v>0.0</v>
      </c>
      <c r="EI51" s="106">
        <v>0.0</v>
      </c>
      <c r="EJ51" s="106">
        <v>0.0</v>
      </c>
      <c r="EK51" s="106">
        <v>0.0</v>
      </c>
      <c r="EL51" s="106">
        <v>0.0</v>
      </c>
      <c r="EM51" s="106">
        <v>0.0</v>
      </c>
      <c r="EN51" s="106">
        <v>0.0</v>
      </c>
      <c r="EO51" s="106">
        <v>0.0</v>
      </c>
      <c r="EP51" s="106">
        <v>0.0</v>
      </c>
      <c r="EQ51" s="106">
        <v>0.0</v>
      </c>
      <c r="ER51" s="106">
        <v>0.0</v>
      </c>
      <c r="ES51" s="106">
        <v>0.0</v>
      </c>
      <c r="ET51" s="106">
        <v>0.0</v>
      </c>
      <c r="EU51" s="106">
        <v>0.0</v>
      </c>
      <c r="EV51" s="106">
        <v>0.0</v>
      </c>
      <c r="EW51" s="106">
        <v>0.0</v>
      </c>
      <c r="EX51" s="106">
        <v>0.0</v>
      </c>
      <c r="EY51" s="106">
        <v>0.0</v>
      </c>
      <c r="EZ51" s="106">
        <v>0.0</v>
      </c>
      <c r="FA51" s="106">
        <v>0.0</v>
      </c>
      <c r="FB51" s="106">
        <v>0.0</v>
      </c>
      <c r="FC51" s="106">
        <v>0.0</v>
      </c>
      <c r="FD51" s="106">
        <v>0.0</v>
      </c>
      <c r="FE51" s="106">
        <v>0.0</v>
      </c>
      <c r="FF51" s="106">
        <v>0.0</v>
      </c>
      <c r="FG51" s="106">
        <v>0.0</v>
      </c>
      <c r="FH51" s="106">
        <v>0.0</v>
      </c>
      <c r="FI51" s="106">
        <v>0.0</v>
      </c>
      <c r="FJ51" s="106">
        <v>0.0</v>
      </c>
      <c r="FK51" s="106">
        <v>0.0</v>
      </c>
      <c r="FL51" s="106">
        <v>0.0</v>
      </c>
      <c r="FM51" s="106">
        <v>0.0</v>
      </c>
      <c r="FN51" s="106">
        <v>0.0</v>
      </c>
      <c r="FO51" s="106">
        <v>0.0</v>
      </c>
      <c r="FP51" s="106">
        <v>0.0</v>
      </c>
      <c r="FQ51" s="106">
        <v>0.0</v>
      </c>
      <c r="FR51" s="106">
        <v>0.0</v>
      </c>
      <c r="FS51" s="106">
        <v>0.0</v>
      </c>
      <c r="FT51" s="106">
        <v>0.0</v>
      </c>
      <c r="FU51" s="106">
        <v>0.0</v>
      </c>
      <c r="FV51" s="106">
        <v>0.0</v>
      </c>
      <c r="FW51" s="106">
        <v>0.0</v>
      </c>
      <c r="FX51" s="106">
        <v>0.0</v>
      </c>
      <c r="FY51" s="106">
        <v>0.0</v>
      </c>
      <c r="FZ51" s="106">
        <v>0.0</v>
      </c>
      <c r="GA51" s="106">
        <v>0.0</v>
      </c>
      <c r="GB51" s="106">
        <v>0.0</v>
      </c>
      <c r="GC51" s="106">
        <v>0.0</v>
      </c>
      <c r="GD51" s="106">
        <v>0.0</v>
      </c>
      <c r="GE51" s="106">
        <v>0.0</v>
      </c>
      <c r="GF51" s="106">
        <v>0.0</v>
      </c>
      <c r="GG51" s="106">
        <v>0.0</v>
      </c>
      <c r="GH51" s="106">
        <v>0.0</v>
      </c>
      <c r="GI51" s="106">
        <v>0.0</v>
      </c>
      <c r="GJ51" s="106">
        <v>0.0</v>
      </c>
      <c r="GK51" s="106">
        <v>0.0</v>
      </c>
      <c r="GL51" s="106">
        <v>0.0</v>
      </c>
      <c r="GM51" s="106">
        <v>0.0</v>
      </c>
      <c r="GN51" s="106">
        <v>0.0</v>
      </c>
      <c r="GO51" s="106">
        <v>0.0</v>
      </c>
      <c r="GP51" s="106">
        <v>0.0</v>
      </c>
      <c r="GQ51" s="106">
        <v>0.0</v>
      </c>
      <c r="GR51" s="106">
        <v>0.0</v>
      </c>
      <c r="GS51" s="106">
        <v>0.0</v>
      </c>
      <c r="GT51" s="106">
        <v>0.0</v>
      </c>
      <c r="GU51" s="106">
        <v>0.0</v>
      </c>
      <c r="GV51" s="106">
        <v>0.0</v>
      </c>
      <c r="GW51" s="106">
        <v>0.0</v>
      </c>
      <c r="GX51" s="106">
        <v>0.0</v>
      </c>
      <c r="GY51" s="106">
        <v>0.0</v>
      </c>
      <c r="GZ51" s="106">
        <v>0.0</v>
      </c>
      <c r="HA51" s="106">
        <v>0.0</v>
      </c>
      <c r="HB51" s="106">
        <v>0.0</v>
      </c>
      <c r="HC51" s="106">
        <v>0.0</v>
      </c>
      <c r="HD51" s="106">
        <v>0.0</v>
      </c>
      <c r="HE51" s="106">
        <v>0.0</v>
      </c>
      <c r="HF51" s="106">
        <v>0.0</v>
      </c>
      <c r="HG51" s="106">
        <v>0.0</v>
      </c>
      <c r="HH51" s="106">
        <v>0.0</v>
      </c>
      <c r="HI51" s="106">
        <v>0.0</v>
      </c>
      <c r="HJ51" s="106">
        <v>347.46216214065294</v>
      </c>
      <c r="HK51" s="106">
        <v>351.64749052279456</v>
      </c>
      <c r="HL51" s="106">
        <v>361.41325674779154</v>
      </c>
      <c r="HM51" s="106">
        <v>682.8426286667348</v>
      </c>
      <c r="HN51" s="106">
        <v>844.2375507329768</v>
      </c>
      <c r="HO51" s="106">
        <v>1220.8257022208754</v>
      </c>
      <c r="HP51" s="106">
        <v>3290.8141819672223</v>
      </c>
      <c r="HQ51" s="106">
        <v>4674.695769643069</v>
      </c>
      <c r="HR51" s="106">
        <v>7903.752807553379</v>
      </c>
      <c r="HS51" s="106">
        <v>378.20757061660004</v>
      </c>
      <c r="HT51" s="106">
        <v>396.8048092218417</v>
      </c>
      <c r="HU51" s="106">
        <v>440.19836596740583</v>
      </c>
      <c r="HV51" s="106">
        <v>1497.0267471454667</v>
      </c>
      <c r="HW51" s="106">
        <v>2040.0704747486147</v>
      </c>
      <c r="HX51" s="106">
        <v>3307.172505822627</v>
      </c>
      <c r="HY51" s="106">
        <v>3778.301105072143</v>
      </c>
      <c r="HZ51" s="106">
        <v>5390.69218795342</v>
      </c>
      <c r="IA51" s="106">
        <v>9152.938048009733</v>
      </c>
      <c r="IB51" s="106">
        <v>682.8426286667348</v>
      </c>
      <c r="IC51" s="106">
        <v>844.2375507329768</v>
      </c>
      <c r="ID51" s="106">
        <v>1220.8257022208754</v>
      </c>
      <c r="IE51" s="106">
        <v>3290.8141819672223</v>
      </c>
      <c r="IF51" s="106">
        <v>4674.695769643069</v>
      </c>
      <c r="IG51" s="106">
        <v>7903.752807553379</v>
      </c>
      <c r="IH51" s="106">
        <v>3930.707054883798</v>
      </c>
      <c r="II51" s="106">
        <v>5614.538426739289</v>
      </c>
      <c r="IJ51" s="106">
        <v>9543.478294402103</v>
      </c>
      <c r="IK51" s="106">
        <v>347.46216214065294</v>
      </c>
      <c r="IL51" s="106">
        <v>351.64749052279456</v>
      </c>
      <c r="IM51" s="106">
        <v>361.41325674779154</v>
      </c>
      <c r="IN51" s="106">
        <v>682.8426286667348</v>
      </c>
      <c r="IO51" s="106">
        <v>844.2375507329768</v>
      </c>
      <c r="IP51" s="106">
        <v>1220.8257022208754</v>
      </c>
      <c r="IQ51" s="106">
        <v>3290.8141819672223</v>
      </c>
      <c r="IR51" s="106">
        <v>4674.695769643069</v>
      </c>
      <c r="IS51" s="106">
        <v>7903.752807553379</v>
      </c>
      <c r="IT51" s="106">
        <v>378.20757061660004</v>
      </c>
      <c r="IU51" s="106">
        <v>396.8048092218417</v>
      </c>
      <c r="IV51" s="106">
        <v>440.19836596740583</v>
      </c>
      <c r="IW51" s="106">
        <v>1497.0267471454667</v>
      </c>
      <c r="IX51" s="106">
        <v>2040.0704747486147</v>
      </c>
      <c r="IY51" s="106">
        <v>3307.172505822627</v>
      </c>
      <c r="IZ51" s="106">
        <v>3778.301105072143</v>
      </c>
      <c r="JA51" s="106">
        <v>5390.69218795342</v>
      </c>
      <c r="JB51" s="106">
        <v>9152.938048009733</v>
      </c>
      <c r="JC51" s="106">
        <v>682.8426286667348</v>
      </c>
      <c r="JD51" s="106">
        <v>844.2375507329768</v>
      </c>
      <c r="JE51" s="106">
        <v>1220.8257022208754</v>
      </c>
      <c r="JF51" s="106">
        <v>3290.8141819672223</v>
      </c>
      <c r="JG51" s="106">
        <v>4674.695769643069</v>
      </c>
      <c r="JH51" s="106">
        <v>7903.752807553379</v>
      </c>
      <c r="JI51" s="106">
        <v>3930.707054883798</v>
      </c>
      <c r="JJ51" s="106">
        <v>5614.538426739289</v>
      </c>
      <c r="JK51" s="106">
        <v>9543.478294402103</v>
      </c>
    </row>
    <row r="52">
      <c r="A52" s="91">
        <v>2042.0</v>
      </c>
      <c r="B52" s="106">
        <v>0.0</v>
      </c>
      <c r="C52" s="106">
        <v>0.0</v>
      </c>
      <c r="D52" s="106">
        <v>0.0</v>
      </c>
      <c r="E52" s="106">
        <v>0.0</v>
      </c>
      <c r="F52" s="106">
        <v>0.0</v>
      </c>
      <c r="G52" s="106">
        <v>0.0</v>
      </c>
      <c r="H52" s="106">
        <v>0.0</v>
      </c>
      <c r="I52" s="106">
        <v>0.0</v>
      </c>
      <c r="J52" s="106">
        <v>0.0</v>
      </c>
      <c r="K52" s="106">
        <v>0.0</v>
      </c>
      <c r="L52" s="106">
        <v>0.0</v>
      </c>
      <c r="M52" s="106">
        <v>0.0</v>
      </c>
      <c r="N52" s="106">
        <v>0.0</v>
      </c>
      <c r="O52" s="106">
        <v>0.0</v>
      </c>
      <c r="P52" s="106">
        <v>0.0</v>
      </c>
      <c r="Q52" s="106">
        <v>0.0</v>
      </c>
      <c r="R52" s="106">
        <v>0.0</v>
      </c>
      <c r="S52" s="106">
        <v>0.0</v>
      </c>
      <c r="T52" s="106">
        <v>0.0</v>
      </c>
      <c r="U52" s="106">
        <v>0.0</v>
      </c>
      <c r="V52" s="106">
        <v>0.0</v>
      </c>
      <c r="W52" s="106">
        <v>0.0</v>
      </c>
      <c r="X52" s="106">
        <v>0.0</v>
      </c>
      <c r="Y52" s="106">
        <v>0.0</v>
      </c>
      <c r="Z52" s="106">
        <v>0.0</v>
      </c>
      <c r="AA52" s="106">
        <v>0.0</v>
      </c>
      <c r="AB52" s="106">
        <v>0.0</v>
      </c>
      <c r="AC52" s="106">
        <v>0.0</v>
      </c>
      <c r="AD52" s="106">
        <v>0.0</v>
      </c>
      <c r="AE52" s="106">
        <v>0.0</v>
      </c>
      <c r="AF52" s="106">
        <v>0.0</v>
      </c>
      <c r="AG52" s="106">
        <v>0.0</v>
      </c>
      <c r="AH52" s="106">
        <v>0.0</v>
      </c>
      <c r="AI52" s="106">
        <v>0.0</v>
      </c>
      <c r="AJ52" s="106">
        <v>0.0</v>
      </c>
      <c r="AK52" s="106">
        <v>0.0</v>
      </c>
      <c r="AL52" s="106">
        <v>0.0</v>
      </c>
      <c r="AM52" s="106">
        <v>0.0</v>
      </c>
      <c r="AN52" s="106">
        <v>0.0</v>
      </c>
      <c r="AO52" s="106">
        <v>0.0</v>
      </c>
      <c r="AP52" s="106">
        <v>0.0</v>
      </c>
      <c r="AQ52" s="106">
        <v>0.0</v>
      </c>
      <c r="AR52" s="106">
        <v>0.0</v>
      </c>
      <c r="AS52" s="106">
        <v>0.0</v>
      </c>
      <c r="AT52" s="106">
        <v>0.0</v>
      </c>
      <c r="AU52" s="106">
        <v>0.0</v>
      </c>
      <c r="AV52" s="106">
        <v>0.0</v>
      </c>
      <c r="AW52" s="106">
        <v>0.0</v>
      </c>
      <c r="AX52" s="106">
        <v>0.0</v>
      </c>
      <c r="AY52" s="106">
        <v>0.0</v>
      </c>
      <c r="AZ52" s="106">
        <v>0.0</v>
      </c>
      <c r="BA52" s="106">
        <v>0.0</v>
      </c>
      <c r="BB52" s="106">
        <v>0.0</v>
      </c>
      <c r="BC52" s="106">
        <v>0.0</v>
      </c>
      <c r="BD52" s="106">
        <v>0.0</v>
      </c>
      <c r="BE52" s="106">
        <v>0.0</v>
      </c>
      <c r="BF52" s="106">
        <v>0.0</v>
      </c>
      <c r="BG52" s="106">
        <v>0.0</v>
      </c>
      <c r="BH52" s="106">
        <v>0.0</v>
      </c>
      <c r="BI52" s="106">
        <v>0.0</v>
      </c>
      <c r="BJ52" s="106">
        <v>0.0</v>
      </c>
      <c r="BK52" s="106">
        <v>0.0</v>
      </c>
      <c r="BL52" s="106">
        <v>0.0</v>
      </c>
      <c r="BM52" s="106">
        <v>0.0</v>
      </c>
      <c r="BN52" s="106">
        <v>0.0</v>
      </c>
      <c r="BO52" s="106">
        <v>0.0</v>
      </c>
      <c r="BP52" s="106">
        <v>0.0</v>
      </c>
      <c r="BQ52" s="106">
        <v>0.0</v>
      </c>
      <c r="BR52" s="106">
        <v>0.0</v>
      </c>
      <c r="BS52" s="106">
        <v>0.0</v>
      </c>
      <c r="BT52" s="106">
        <v>0.0</v>
      </c>
      <c r="BU52" s="106">
        <v>0.0</v>
      </c>
      <c r="BV52" s="106">
        <v>0.0</v>
      </c>
      <c r="BW52" s="106">
        <v>0.0</v>
      </c>
      <c r="BX52" s="106">
        <v>0.0</v>
      </c>
      <c r="BY52" s="106">
        <v>0.0</v>
      </c>
      <c r="BZ52" s="106">
        <v>0.0</v>
      </c>
      <c r="CA52" s="106">
        <v>0.0</v>
      </c>
      <c r="CB52" s="106">
        <v>0.0</v>
      </c>
      <c r="CC52" s="106">
        <v>0.0</v>
      </c>
      <c r="CD52" s="106">
        <v>0.0</v>
      </c>
      <c r="CE52" s="106">
        <v>504.386195133919</v>
      </c>
      <c r="CF52" s="106">
        <v>516.8566217442391</v>
      </c>
      <c r="CG52" s="106">
        <v>545.9542838349853</v>
      </c>
      <c r="CH52" s="106">
        <v>1407.486558854311</v>
      </c>
      <c r="CI52" s="106">
        <v>1843.2852809585647</v>
      </c>
      <c r="CJ52" s="106">
        <v>2860.148965868491</v>
      </c>
      <c r="CK52" s="106">
        <v>5088.196499602738</v>
      </c>
      <c r="CL52" s="106">
        <v>7249.328006432821</v>
      </c>
      <c r="CM52" s="106">
        <v>12291.968189036339</v>
      </c>
      <c r="CN52" s="106">
        <v>594.8832899253288</v>
      </c>
      <c r="CO52" s="106">
        <v>649.774229719122</v>
      </c>
      <c r="CP52" s="106">
        <v>777.8530892379728</v>
      </c>
      <c r="CQ52" s="106">
        <v>3025.956582979831</v>
      </c>
      <c r="CR52" s="106">
        <v>4220.413128892925</v>
      </c>
      <c r="CS52" s="106">
        <v>7007.478402690136</v>
      </c>
      <c r="CT52" s="106">
        <v>5457.029876034335</v>
      </c>
      <c r="CU52" s="106">
        <v>7791.052028066725</v>
      </c>
      <c r="CV52" s="106">
        <v>13237.103716142303</v>
      </c>
      <c r="CW52" s="106">
        <v>1407.486558854311</v>
      </c>
      <c r="CX52" s="106">
        <v>1843.2852809585647</v>
      </c>
      <c r="CY52" s="106">
        <v>2860.148965868491</v>
      </c>
      <c r="CZ52" s="106">
        <v>5088.196499602738</v>
      </c>
      <c r="DA52" s="106">
        <v>7249.328006432821</v>
      </c>
      <c r="DB52" s="106">
        <v>12291.968189036339</v>
      </c>
      <c r="DC52" s="106">
        <v>5561.529199690348</v>
      </c>
      <c r="DD52" s="106">
        <v>7944.535409686495</v>
      </c>
      <c r="DE52" s="106">
        <v>13504.883233010836</v>
      </c>
      <c r="DF52" s="106">
        <v>504.386195133919</v>
      </c>
      <c r="DG52" s="106">
        <v>516.8566217442391</v>
      </c>
      <c r="DH52" s="106">
        <v>545.9542838349853</v>
      </c>
      <c r="DI52" s="106">
        <v>1407.486558854311</v>
      </c>
      <c r="DJ52" s="106">
        <v>1843.2852809585647</v>
      </c>
      <c r="DK52" s="106">
        <v>2860.148965868491</v>
      </c>
      <c r="DL52" s="106">
        <v>5088.196499602738</v>
      </c>
      <c r="DM52" s="106">
        <v>7249.328006432821</v>
      </c>
      <c r="DN52" s="106">
        <v>12291.968189036339</v>
      </c>
      <c r="DO52" s="106">
        <v>594.8832899253288</v>
      </c>
      <c r="DP52" s="106">
        <v>649.774229719122</v>
      </c>
      <c r="DQ52" s="106">
        <v>777.8530892379728</v>
      </c>
      <c r="DR52" s="106">
        <v>3025.956582979831</v>
      </c>
      <c r="DS52" s="106">
        <v>4220.413128892925</v>
      </c>
      <c r="DT52" s="106">
        <v>7007.478402690136</v>
      </c>
      <c r="DU52" s="106">
        <v>5457.029876034335</v>
      </c>
      <c r="DV52" s="106">
        <v>7791.052028066725</v>
      </c>
      <c r="DW52" s="106">
        <v>13237.103716142303</v>
      </c>
      <c r="DX52" s="106">
        <v>1407.486558854311</v>
      </c>
      <c r="DY52" s="106">
        <v>1843.2852809585647</v>
      </c>
      <c r="DZ52" s="106">
        <v>2860.148965868491</v>
      </c>
      <c r="EA52" s="106">
        <v>5088.196499602738</v>
      </c>
      <c r="EB52" s="106">
        <v>7249.328006432821</v>
      </c>
      <c r="EC52" s="106">
        <v>12291.968189036339</v>
      </c>
      <c r="ED52" s="106">
        <v>5561.529199690348</v>
      </c>
      <c r="EE52" s="106">
        <v>7944.535409686495</v>
      </c>
      <c r="EF52" s="106">
        <v>13504.883233010836</v>
      </c>
      <c r="EG52" s="106">
        <v>0.0</v>
      </c>
      <c r="EH52" s="106">
        <v>0.0</v>
      </c>
      <c r="EI52" s="106">
        <v>0.0</v>
      </c>
      <c r="EJ52" s="106">
        <v>0.0</v>
      </c>
      <c r="EK52" s="106">
        <v>0.0</v>
      </c>
      <c r="EL52" s="106">
        <v>0.0</v>
      </c>
      <c r="EM52" s="106">
        <v>0.0</v>
      </c>
      <c r="EN52" s="106">
        <v>0.0</v>
      </c>
      <c r="EO52" s="106">
        <v>0.0</v>
      </c>
      <c r="EP52" s="106">
        <v>0.0</v>
      </c>
      <c r="EQ52" s="106">
        <v>0.0</v>
      </c>
      <c r="ER52" s="106">
        <v>0.0</v>
      </c>
      <c r="ES52" s="106">
        <v>0.0</v>
      </c>
      <c r="ET52" s="106">
        <v>0.0</v>
      </c>
      <c r="EU52" s="106">
        <v>0.0</v>
      </c>
      <c r="EV52" s="106">
        <v>0.0</v>
      </c>
      <c r="EW52" s="106">
        <v>0.0</v>
      </c>
      <c r="EX52" s="106">
        <v>0.0</v>
      </c>
      <c r="EY52" s="106">
        <v>0.0</v>
      </c>
      <c r="EZ52" s="106">
        <v>0.0</v>
      </c>
      <c r="FA52" s="106">
        <v>0.0</v>
      </c>
      <c r="FB52" s="106">
        <v>0.0</v>
      </c>
      <c r="FC52" s="106">
        <v>0.0</v>
      </c>
      <c r="FD52" s="106">
        <v>0.0</v>
      </c>
      <c r="FE52" s="106">
        <v>0.0</v>
      </c>
      <c r="FF52" s="106">
        <v>0.0</v>
      </c>
      <c r="FG52" s="106">
        <v>0.0</v>
      </c>
      <c r="FH52" s="106">
        <v>0.0</v>
      </c>
      <c r="FI52" s="106">
        <v>0.0</v>
      </c>
      <c r="FJ52" s="106">
        <v>0.0</v>
      </c>
      <c r="FK52" s="106">
        <v>0.0</v>
      </c>
      <c r="FL52" s="106">
        <v>0.0</v>
      </c>
      <c r="FM52" s="106">
        <v>0.0</v>
      </c>
      <c r="FN52" s="106">
        <v>0.0</v>
      </c>
      <c r="FO52" s="106">
        <v>0.0</v>
      </c>
      <c r="FP52" s="106">
        <v>0.0</v>
      </c>
      <c r="FQ52" s="106">
        <v>0.0</v>
      </c>
      <c r="FR52" s="106">
        <v>0.0</v>
      </c>
      <c r="FS52" s="106">
        <v>0.0</v>
      </c>
      <c r="FT52" s="106">
        <v>0.0</v>
      </c>
      <c r="FU52" s="106">
        <v>0.0</v>
      </c>
      <c r="FV52" s="106">
        <v>0.0</v>
      </c>
      <c r="FW52" s="106">
        <v>0.0</v>
      </c>
      <c r="FX52" s="106">
        <v>0.0</v>
      </c>
      <c r="FY52" s="106">
        <v>0.0</v>
      </c>
      <c r="FZ52" s="106">
        <v>0.0</v>
      </c>
      <c r="GA52" s="106">
        <v>0.0</v>
      </c>
      <c r="GB52" s="106">
        <v>0.0</v>
      </c>
      <c r="GC52" s="106">
        <v>0.0</v>
      </c>
      <c r="GD52" s="106">
        <v>0.0</v>
      </c>
      <c r="GE52" s="106">
        <v>0.0</v>
      </c>
      <c r="GF52" s="106">
        <v>0.0</v>
      </c>
      <c r="GG52" s="106">
        <v>0.0</v>
      </c>
      <c r="GH52" s="106">
        <v>0.0</v>
      </c>
      <c r="GI52" s="106">
        <v>0.0</v>
      </c>
      <c r="GJ52" s="106">
        <v>0.0</v>
      </c>
      <c r="GK52" s="106">
        <v>0.0</v>
      </c>
      <c r="GL52" s="106">
        <v>0.0</v>
      </c>
      <c r="GM52" s="106">
        <v>0.0</v>
      </c>
      <c r="GN52" s="106">
        <v>0.0</v>
      </c>
      <c r="GO52" s="106">
        <v>0.0</v>
      </c>
      <c r="GP52" s="106">
        <v>0.0</v>
      </c>
      <c r="GQ52" s="106">
        <v>0.0</v>
      </c>
      <c r="GR52" s="106">
        <v>0.0</v>
      </c>
      <c r="GS52" s="106">
        <v>0.0</v>
      </c>
      <c r="GT52" s="106">
        <v>0.0</v>
      </c>
      <c r="GU52" s="106">
        <v>0.0</v>
      </c>
      <c r="GV52" s="106">
        <v>0.0</v>
      </c>
      <c r="GW52" s="106">
        <v>0.0</v>
      </c>
      <c r="GX52" s="106">
        <v>0.0</v>
      </c>
      <c r="GY52" s="106">
        <v>0.0</v>
      </c>
      <c r="GZ52" s="106">
        <v>0.0</v>
      </c>
      <c r="HA52" s="106">
        <v>0.0</v>
      </c>
      <c r="HB52" s="106">
        <v>0.0</v>
      </c>
      <c r="HC52" s="106">
        <v>0.0</v>
      </c>
      <c r="HD52" s="106">
        <v>0.0</v>
      </c>
      <c r="HE52" s="106">
        <v>0.0</v>
      </c>
      <c r="HF52" s="106">
        <v>0.0</v>
      </c>
      <c r="HG52" s="106">
        <v>0.0</v>
      </c>
      <c r="HH52" s="106">
        <v>0.0</v>
      </c>
      <c r="HI52" s="106">
        <v>0.0</v>
      </c>
      <c r="HJ52" s="106">
        <v>357.3834586159361</v>
      </c>
      <c r="HK52" s="106">
        <v>366.2193947208666</v>
      </c>
      <c r="HL52" s="106">
        <v>386.83657896570446</v>
      </c>
      <c r="HM52" s="106">
        <v>997.2763315325107</v>
      </c>
      <c r="HN52" s="106">
        <v>1306.062051817086</v>
      </c>
      <c r="HO52" s="106">
        <v>2026.5620658144276</v>
      </c>
      <c r="HP52" s="106">
        <v>3605.247884832999</v>
      </c>
      <c r="HQ52" s="106">
        <v>5136.52027072718</v>
      </c>
      <c r="HR52" s="106">
        <v>8709.489171146932</v>
      </c>
      <c r="HS52" s="106">
        <v>421.5052863805938</v>
      </c>
      <c r="HT52" s="106">
        <v>460.3983292502076</v>
      </c>
      <c r="HU52" s="106">
        <v>551.1487626126401</v>
      </c>
      <c r="HV52" s="106">
        <v>2144.045256749867</v>
      </c>
      <c r="HW52" s="106">
        <v>2990.378910730078</v>
      </c>
      <c r="HX52" s="106">
        <v>4965.157436683903</v>
      </c>
      <c r="HY52" s="106">
        <v>3866.5852271191407</v>
      </c>
      <c r="HZ52" s="106">
        <v>5520.359492209947</v>
      </c>
      <c r="IA52" s="106">
        <v>9379.166110755166</v>
      </c>
      <c r="IB52" s="106">
        <v>997.2763315325107</v>
      </c>
      <c r="IC52" s="106">
        <v>1306.062051817086</v>
      </c>
      <c r="ID52" s="106">
        <v>2026.5620658144276</v>
      </c>
      <c r="IE52" s="106">
        <v>3605.247884832999</v>
      </c>
      <c r="IF52" s="106">
        <v>5136.52027072718</v>
      </c>
      <c r="IG52" s="106">
        <v>8709.489171146932</v>
      </c>
      <c r="IH52" s="106">
        <v>3940.6283513590806</v>
      </c>
      <c r="II52" s="106">
        <v>5629.110330937361</v>
      </c>
      <c r="IJ52" s="106">
        <v>9568.901616620014</v>
      </c>
      <c r="IK52" s="106">
        <v>357.3834586159361</v>
      </c>
      <c r="IL52" s="106">
        <v>366.2193947208666</v>
      </c>
      <c r="IM52" s="106">
        <v>386.83657896570446</v>
      </c>
      <c r="IN52" s="106">
        <v>997.2763315325107</v>
      </c>
      <c r="IO52" s="106">
        <v>1306.062051817086</v>
      </c>
      <c r="IP52" s="106">
        <v>2026.5620658144276</v>
      </c>
      <c r="IQ52" s="106">
        <v>3605.247884832999</v>
      </c>
      <c r="IR52" s="106">
        <v>5136.52027072718</v>
      </c>
      <c r="IS52" s="106">
        <v>8709.489171146932</v>
      </c>
      <c r="IT52" s="106">
        <v>421.5052863805938</v>
      </c>
      <c r="IU52" s="106">
        <v>460.3983292502076</v>
      </c>
      <c r="IV52" s="106">
        <v>551.1487626126401</v>
      </c>
      <c r="IW52" s="106">
        <v>2144.045256749867</v>
      </c>
      <c r="IX52" s="106">
        <v>2990.378910730078</v>
      </c>
      <c r="IY52" s="106">
        <v>4965.157436683903</v>
      </c>
      <c r="IZ52" s="106">
        <v>3866.5852271191407</v>
      </c>
      <c r="JA52" s="106">
        <v>5520.359492209947</v>
      </c>
      <c r="JB52" s="106">
        <v>9379.166110755166</v>
      </c>
      <c r="JC52" s="106">
        <v>997.2763315325107</v>
      </c>
      <c r="JD52" s="106">
        <v>1306.062051817086</v>
      </c>
      <c r="JE52" s="106">
        <v>2026.5620658144276</v>
      </c>
      <c r="JF52" s="106">
        <v>3605.247884832999</v>
      </c>
      <c r="JG52" s="106">
        <v>5136.52027072718</v>
      </c>
      <c r="JH52" s="106">
        <v>8709.489171146932</v>
      </c>
      <c r="JI52" s="106">
        <v>3940.6283513590806</v>
      </c>
      <c r="JJ52" s="106">
        <v>5629.110330937361</v>
      </c>
      <c r="JK52" s="106">
        <v>9568.901616620014</v>
      </c>
    </row>
    <row r="53">
      <c r="A53" s="91">
        <v>2043.0</v>
      </c>
      <c r="B53" s="106">
        <v>0.0</v>
      </c>
      <c r="C53" s="106">
        <v>0.0</v>
      </c>
      <c r="D53" s="106">
        <v>0.0</v>
      </c>
      <c r="E53" s="106">
        <v>0.0</v>
      </c>
      <c r="F53" s="106">
        <v>0.0</v>
      </c>
      <c r="G53" s="106">
        <v>0.0</v>
      </c>
      <c r="H53" s="106">
        <v>0.0</v>
      </c>
      <c r="I53" s="106">
        <v>0.0</v>
      </c>
      <c r="J53" s="106">
        <v>0.0</v>
      </c>
      <c r="K53" s="106">
        <v>0.0</v>
      </c>
      <c r="L53" s="106">
        <v>0.0</v>
      </c>
      <c r="M53" s="106">
        <v>0.0</v>
      </c>
      <c r="N53" s="106">
        <v>0.0</v>
      </c>
      <c r="O53" s="106">
        <v>0.0</v>
      </c>
      <c r="P53" s="106">
        <v>0.0</v>
      </c>
      <c r="Q53" s="106">
        <v>0.0</v>
      </c>
      <c r="R53" s="106">
        <v>0.0</v>
      </c>
      <c r="S53" s="106">
        <v>0.0</v>
      </c>
      <c r="T53" s="106">
        <v>0.0</v>
      </c>
      <c r="U53" s="106">
        <v>0.0</v>
      </c>
      <c r="V53" s="106">
        <v>0.0</v>
      </c>
      <c r="W53" s="106">
        <v>0.0</v>
      </c>
      <c r="X53" s="106">
        <v>0.0</v>
      </c>
      <c r="Y53" s="106">
        <v>0.0</v>
      </c>
      <c r="Z53" s="106">
        <v>0.0</v>
      </c>
      <c r="AA53" s="106">
        <v>0.0</v>
      </c>
      <c r="AB53" s="106">
        <v>0.0</v>
      </c>
      <c r="AC53" s="106">
        <v>0.0</v>
      </c>
      <c r="AD53" s="106">
        <v>0.0</v>
      </c>
      <c r="AE53" s="106">
        <v>0.0</v>
      </c>
      <c r="AF53" s="106">
        <v>0.0</v>
      </c>
      <c r="AG53" s="106">
        <v>0.0</v>
      </c>
      <c r="AH53" s="106">
        <v>0.0</v>
      </c>
      <c r="AI53" s="106">
        <v>0.0</v>
      </c>
      <c r="AJ53" s="106">
        <v>0.0</v>
      </c>
      <c r="AK53" s="106">
        <v>0.0</v>
      </c>
      <c r="AL53" s="106">
        <v>0.0</v>
      </c>
      <c r="AM53" s="106">
        <v>0.0</v>
      </c>
      <c r="AN53" s="106">
        <v>0.0</v>
      </c>
      <c r="AO53" s="106">
        <v>0.0</v>
      </c>
      <c r="AP53" s="106">
        <v>0.0</v>
      </c>
      <c r="AQ53" s="106">
        <v>0.0</v>
      </c>
      <c r="AR53" s="106">
        <v>0.0</v>
      </c>
      <c r="AS53" s="106">
        <v>0.0</v>
      </c>
      <c r="AT53" s="106">
        <v>0.0</v>
      </c>
      <c r="AU53" s="106">
        <v>0.0</v>
      </c>
      <c r="AV53" s="106">
        <v>0.0</v>
      </c>
      <c r="AW53" s="106">
        <v>0.0</v>
      </c>
      <c r="AX53" s="106">
        <v>0.0</v>
      </c>
      <c r="AY53" s="106">
        <v>0.0</v>
      </c>
      <c r="AZ53" s="106">
        <v>0.0</v>
      </c>
      <c r="BA53" s="106">
        <v>0.0</v>
      </c>
      <c r="BB53" s="106">
        <v>0.0</v>
      </c>
      <c r="BC53" s="106">
        <v>0.0</v>
      </c>
      <c r="BD53" s="106">
        <v>0.0</v>
      </c>
      <c r="BE53" s="106">
        <v>0.0</v>
      </c>
      <c r="BF53" s="106">
        <v>0.0</v>
      </c>
      <c r="BG53" s="106">
        <v>0.0</v>
      </c>
      <c r="BH53" s="106">
        <v>0.0</v>
      </c>
      <c r="BI53" s="106">
        <v>0.0</v>
      </c>
      <c r="BJ53" s="106">
        <v>0.0</v>
      </c>
      <c r="BK53" s="106">
        <v>0.0</v>
      </c>
      <c r="BL53" s="106">
        <v>0.0</v>
      </c>
      <c r="BM53" s="106">
        <v>0.0</v>
      </c>
      <c r="BN53" s="106">
        <v>0.0</v>
      </c>
      <c r="BO53" s="106">
        <v>0.0</v>
      </c>
      <c r="BP53" s="106">
        <v>0.0</v>
      </c>
      <c r="BQ53" s="106">
        <v>0.0</v>
      </c>
      <c r="BR53" s="106">
        <v>0.0</v>
      </c>
      <c r="BS53" s="106">
        <v>0.0</v>
      </c>
      <c r="BT53" s="106">
        <v>0.0</v>
      </c>
      <c r="BU53" s="106">
        <v>0.0</v>
      </c>
      <c r="BV53" s="106">
        <v>0.0</v>
      </c>
      <c r="BW53" s="106">
        <v>0.0</v>
      </c>
      <c r="BX53" s="106">
        <v>0.0</v>
      </c>
      <c r="BY53" s="106">
        <v>0.0</v>
      </c>
      <c r="BZ53" s="106">
        <v>0.0</v>
      </c>
      <c r="CA53" s="106">
        <v>0.0</v>
      </c>
      <c r="CB53" s="106">
        <v>0.0</v>
      </c>
      <c r="CC53" s="106">
        <v>0.0</v>
      </c>
      <c r="CD53" s="106">
        <v>0.0</v>
      </c>
      <c r="CE53" s="106">
        <v>533.7759006892201</v>
      </c>
      <c r="CF53" s="106">
        <v>560.0227517785873</v>
      </c>
      <c r="CG53" s="106">
        <v>621.2654043204443</v>
      </c>
      <c r="CH53" s="106">
        <v>2112.7995904753375</v>
      </c>
      <c r="CI53" s="106">
        <v>2879.2137961519484</v>
      </c>
      <c r="CJ53" s="106">
        <v>4667.5136093973715</v>
      </c>
      <c r="CK53" s="106">
        <v>5332.43179703405</v>
      </c>
      <c r="CL53" s="106">
        <v>7608.048599535056</v>
      </c>
      <c r="CM53" s="106">
        <v>12917.82113870407</v>
      </c>
      <c r="CN53" s="106">
        <v>719.4813689256155</v>
      </c>
      <c r="CO53" s="106">
        <v>832.7776582507928</v>
      </c>
      <c r="CP53" s="106">
        <v>1097.135666676207</v>
      </c>
      <c r="CQ53" s="106">
        <v>3939.1135754843262</v>
      </c>
      <c r="CR53" s="106">
        <v>5561.6124616339</v>
      </c>
      <c r="CS53" s="106">
        <v>9347.443195982905</v>
      </c>
      <c r="CT53" s="106">
        <v>5518.137265270443</v>
      </c>
      <c r="CU53" s="106">
        <v>7880.80350600726</v>
      </c>
      <c r="CV53" s="106">
        <v>13393.69140105983</v>
      </c>
      <c r="CW53" s="106">
        <v>2112.7995904753375</v>
      </c>
      <c r="CX53" s="106">
        <v>2879.2137961519484</v>
      </c>
      <c r="CY53" s="106">
        <v>4667.5136093973715</v>
      </c>
      <c r="CZ53" s="106">
        <v>5332.43179703405</v>
      </c>
      <c r="DA53" s="106">
        <v>7608.048599535056</v>
      </c>
      <c r="DB53" s="106">
        <v>12917.82113870407</v>
      </c>
      <c r="DC53" s="106">
        <v>5568.170316376899</v>
      </c>
      <c r="DD53" s="106">
        <v>7954.289549819866</v>
      </c>
      <c r="DE53" s="106">
        <v>13521.901094520124</v>
      </c>
      <c r="DF53" s="106">
        <v>533.7759006892201</v>
      </c>
      <c r="DG53" s="106">
        <v>560.0227517785873</v>
      </c>
      <c r="DH53" s="106">
        <v>621.2654043204443</v>
      </c>
      <c r="DI53" s="106">
        <v>2112.7995904753375</v>
      </c>
      <c r="DJ53" s="106">
        <v>2879.2137961519484</v>
      </c>
      <c r="DK53" s="106">
        <v>4667.5136093973715</v>
      </c>
      <c r="DL53" s="106">
        <v>5332.43179703405</v>
      </c>
      <c r="DM53" s="106">
        <v>7608.048599535056</v>
      </c>
      <c r="DN53" s="106">
        <v>12917.82113870407</v>
      </c>
      <c r="DO53" s="106">
        <v>719.4813689256155</v>
      </c>
      <c r="DP53" s="106">
        <v>832.7776582507928</v>
      </c>
      <c r="DQ53" s="106">
        <v>1097.135666676207</v>
      </c>
      <c r="DR53" s="106">
        <v>3939.1135754843262</v>
      </c>
      <c r="DS53" s="106">
        <v>5561.6124616339</v>
      </c>
      <c r="DT53" s="106">
        <v>9347.443195982905</v>
      </c>
      <c r="DU53" s="106">
        <v>5518.137265270443</v>
      </c>
      <c r="DV53" s="106">
        <v>7880.80350600726</v>
      </c>
      <c r="DW53" s="106">
        <v>13393.69140105983</v>
      </c>
      <c r="DX53" s="106">
        <v>2112.7995904753375</v>
      </c>
      <c r="DY53" s="106">
        <v>2879.2137961519484</v>
      </c>
      <c r="DZ53" s="106">
        <v>4667.5136093973715</v>
      </c>
      <c r="EA53" s="106">
        <v>5332.43179703405</v>
      </c>
      <c r="EB53" s="106">
        <v>7608.048599535056</v>
      </c>
      <c r="EC53" s="106">
        <v>12917.82113870407</v>
      </c>
      <c r="ED53" s="106">
        <v>5568.170316376899</v>
      </c>
      <c r="EE53" s="106">
        <v>7954.289549819866</v>
      </c>
      <c r="EF53" s="106">
        <v>13521.901094520124</v>
      </c>
      <c r="EG53" s="106">
        <v>0.0</v>
      </c>
      <c r="EH53" s="106">
        <v>0.0</v>
      </c>
      <c r="EI53" s="106">
        <v>0.0</v>
      </c>
      <c r="EJ53" s="106">
        <v>0.0</v>
      </c>
      <c r="EK53" s="106">
        <v>0.0</v>
      </c>
      <c r="EL53" s="106">
        <v>0.0</v>
      </c>
      <c r="EM53" s="106">
        <v>0.0</v>
      </c>
      <c r="EN53" s="106">
        <v>0.0</v>
      </c>
      <c r="EO53" s="106">
        <v>0.0</v>
      </c>
      <c r="EP53" s="106">
        <v>0.0</v>
      </c>
      <c r="EQ53" s="106">
        <v>0.0</v>
      </c>
      <c r="ER53" s="106">
        <v>0.0</v>
      </c>
      <c r="ES53" s="106">
        <v>0.0</v>
      </c>
      <c r="ET53" s="106">
        <v>0.0</v>
      </c>
      <c r="EU53" s="106">
        <v>0.0</v>
      </c>
      <c r="EV53" s="106">
        <v>0.0</v>
      </c>
      <c r="EW53" s="106">
        <v>0.0</v>
      </c>
      <c r="EX53" s="106">
        <v>0.0</v>
      </c>
      <c r="EY53" s="106">
        <v>0.0</v>
      </c>
      <c r="EZ53" s="106">
        <v>0.0</v>
      </c>
      <c r="FA53" s="106">
        <v>0.0</v>
      </c>
      <c r="FB53" s="106">
        <v>0.0</v>
      </c>
      <c r="FC53" s="106">
        <v>0.0</v>
      </c>
      <c r="FD53" s="106">
        <v>0.0</v>
      </c>
      <c r="FE53" s="106">
        <v>0.0</v>
      </c>
      <c r="FF53" s="106">
        <v>0.0</v>
      </c>
      <c r="FG53" s="106">
        <v>0.0</v>
      </c>
      <c r="FH53" s="106">
        <v>0.0</v>
      </c>
      <c r="FI53" s="106">
        <v>0.0</v>
      </c>
      <c r="FJ53" s="106">
        <v>0.0</v>
      </c>
      <c r="FK53" s="106">
        <v>0.0</v>
      </c>
      <c r="FL53" s="106">
        <v>0.0</v>
      </c>
      <c r="FM53" s="106">
        <v>0.0</v>
      </c>
      <c r="FN53" s="106">
        <v>0.0</v>
      </c>
      <c r="FO53" s="106">
        <v>0.0</v>
      </c>
      <c r="FP53" s="106">
        <v>0.0</v>
      </c>
      <c r="FQ53" s="106">
        <v>0.0</v>
      </c>
      <c r="FR53" s="106">
        <v>0.0</v>
      </c>
      <c r="FS53" s="106">
        <v>0.0</v>
      </c>
      <c r="FT53" s="106">
        <v>0.0</v>
      </c>
      <c r="FU53" s="106">
        <v>0.0</v>
      </c>
      <c r="FV53" s="106">
        <v>0.0</v>
      </c>
      <c r="FW53" s="106">
        <v>0.0</v>
      </c>
      <c r="FX53" s="106">
        <v>0.0</v>
      </c>
      <c r="FY53" s="106">
        <v>0.0</v>
      </c>
      <c r="FZ53" s="106">
        <v>0.0</v>
      </c>
      <c r="GA53" s="106">
        <v>0.0</v>
      </c>
      <c r="GB53" s="106">
        <v>0.0</v>
      </c>
      <c r="GC53" s="106">
        <v>0.0</v>
      </c>
      <c r="GD53" s="106">
        <v>0.0</v>
      </c>
      <c r="GE53" s="106">
        <v>0.0</v>
      </c>
      <c r="GF53" s="106">
        <v>0.0</v>
      </c>
      <c r="GG53" s="106">
        <v>0.0</v>
      </c>
      <c r="GH53" s="106">
        <v>0.0</v>
      </c>
      <c r="GI53" s="106">
        <v>0.0</v>
      </c>
      <c r="GJ53" s="106">
        <v>0.0</v>
      </c>
      <c r="GK53" s="106">
        <v>0.0</v>
      </c>
      <c r="GL53" s="106">
        <v>0.0</v>
      </c>
      <c r="GM53" s="106">
        <v>0.0</v>
      </c>
      <c r="GN53" s="106">
        <v>0.0</v>
      </c>
      <c r="GO53" s="106">
        <v>0.0</v>
      </c>
      <c r="GP53" s="106">
        <v>0.0</v>
      </c>
      <c r="GQ53" s="106">
        <v>0.0</v>
      </c>
      <c r="GR53" s="106">
        <v>0.0</v>
      </c>
      <c r="GS53" s="106">
        <v>0.0</v>
      </c>
      <c r="GT53" s="106">
        <v>0.0</v>
      </c>
      <c r="GU53" s="106">
        <v>0.0</v>
      </c>
      <c r="GV53" s="106">
        <v>0.0</v>
      </c>
      <c r="GW53" s="106">
        <v>0.0</v>
      </c>
      <c r="GX53" s="106">
        <v>0.0</v>
      </c>
      <c r="GY53" s="106">
        <v>0.0</v>
      </c>
      <c r="GZ53" s="106">
        <v>0.0</v>
      </c>
      <c r="HA53" s="106">
        <v>0.0</v>
      </c>
      <c r="HB53" s="106">
        <v>0.0</v>
      </c>
      <c r="HC53" s="106">
        <v>0.0</v>
      </c>
      <c r="HD53" s="106">
        <v>0.0</v>
      </c>
      <c r="HE53" s="106">
        <v>0.0</v>
      </c>
      <c r="HF53" s="106">
        <v>0.0</v>
      </c>
      <c r="HG53" s="106">
        <v>0.0</v>
      </c>
      <c r="HH53" s="106">
        <v>0.0</v>
      </c>
      <c r="HI53" s="106">
        <v>0.0</v>
      </c>
      <c r="HJ53" s="106">
        <v>378.20757061660004</v>
      </c>
      <c r="HK53" s="106">
        <v>396.8048092218417</v>
      </c>
      <c r="HL53" s="106">
        <v>440.19836596740583</v>
      </c>
      <c r="HM53" s="106">
        <v>1497.0267471454667</v>
      </c>
      <c r="HN53" s="106">
        <v>2040.0704747486147</v>
      </c>
      <c r="HO53" s="106">
        <v>3307.172505822627</v>
      </c>
      <c r="HP53" s="106">
        <v>3778.301105072143</v>
      </c>
      <c r="HQ53" s="106">
        <v>5390.69218795342</v>
      </c>
      <c r="HR53" s="106">
        <v>9152.938048009733</v>
      </c>
      <c r="HS53" s="106">
        <v>509.7894084275922</v>
      </c>
      <c r="HT53" s="106">
        <v>590.0656335067365</v>
      </c>
      <c r="HU53" s="106">
        <v>777.3768253580733</v>
      </c>
      <c r="HV53" s="106">
        <v>2791.0637663542675</v>
      </c>
      <c r="HW53" s="106">
        <v>3940.687346711541</v>
      </c>
      <c r="HX53" s="106">
        <v>6623.14236754518</v>
      </c>
      <c r="HY53" s="106">
        <v>3909.882942883134</v>
      </c>
      <c r="HZ53" s="106">
        <v>5583.953012238314</v>
      </c>
      <c r="IA53" s="106">
        <v>9490.1165074004</v>
      </c>
      <c r="IB53" s="106">
        <v>1497.0267471454667</v>
      </c>
      <c r="IC53" s="106">
        <v>2040.0704747486147</v>
      </c>
      <c r="ID53" s="106">
        <v>3307.172505822627</v>
      </c>
      <c r="IE53" s="106">
        <v>3778.301105072143</v>
      </c>
      <c r="IF53" s="106">
        <v>5390.69218795342</v>
      </c>
      <c r="IG53" s="106">
        <v>9152.938048009733</v>
      </c>
      <c r="IH53" s="106">
        <v>3945.3339227514175</v>
      </c>
      <c r="II53" s="106">
        <v>5636.021638919856</v>
      </c>
      <c r="IJ53" s="106">
        <v>9580.959643312879</v>
      </c>
      <c r="IK53" s="106">
        <v>378.20757061660004</v>
      </c>
      <c r="IL53" s="106">
        <v>396.8048092218417</v>
      </c>
      <c r="IM53" s="106">
        <v>440.19836596740583</v>
      </c>
      <c r="IN53" s="106">
        <v>1497.0267471454667</v>
      </c>
      <c r="IO53" s="106">
        <v>2040.0704747486147</v>
      </c>
      <c r="IP53" s="106">
        <v>3307.172505822627</v>
      </c>
      <c r="IQ53" s="106">
        <v>3778.301105072143</v>
      </c>
      <c r="IR53" s="106">
        <v>5390.69218795342</v>
      </c>
      <c r="IS53" s="106">
        <v>9152.938048009733</v>
      </c>
      <c r="IT53" s="106">
        <v>509.7894084275922</v>
      </c>
      <c r="IU53" s="106">
        <v>590.0656335067365</v>
      </c>
      <c r="IV53" s="106">
        <v>777.3768253580733</v>
      </c>
      <c r="IW53" s="106">
        <v>2791.0637663542675</v>
      </c>
      <c r="IX53" s="106">
        <v>3940.687346711541</v>
      </c>
      <c r="IY53" s="106">
        <v>6623.14236754518</v>
      </c>
      <c r="IZ53" s="106">
        <v>3909.882942883134</v>
      </c>
      <c r="JA53" s="106">
        <v>5583.953012238314</v>
      </c>
      <c r="JB53" s="106">
        <v>9490.1165074004</v>
      </c>
      <c r="JC53" s="106">
        <v>1497.0267471454667</v>
      </c>
      <c r="JD53" s="106">
        <v>2040.0704747486147</v>
      </c>
      <c r="JE53" s="106">
        <v>3307.172505822627</v>
      </c>
      <c r="JF53" s="106">
        <v>3778.301105072143</v>
      </c>
      <c r="JG53" s="106">
        <v>5390.69218795342</v>
      </c>
      <c r="JH53" s="106">
        <v>9152.938048009733</v>
      </c>
      <c r="JI53" s="106">
        <v>3945.3339227514175</v>
      </c>
      <c r="JJ53" s="106">
        <v>5636.021638919856</v>
      </c>
      <c r="JK53" s="106">
        <v>9580.959643312879</v>
      </c>
    </row>
    <row r="54">
      <c r="A54" s="91">
        <v>2044.0</v>
      </c>
      <c r="B54" s="106">
        <v>0.0</v>
      </c>
      <c r="C54" s="106">
        <v>0.0</v>
      </c>
      <c r="D54" s="106">
        <v>0.0</v>
      </c>
      <c r="E54" s="106">
        <v>0.0</v>
      </c>
      <c r="F54" s="106">
        <v>0.0</v>
      </c>
      <c r="G54" s="106">
        <v>0.0</v>
      </c>
      <c r="H54" s="106">
        <v>0.0</v>
      </c>
      <c r="I54" s="106">
        <v>0.0</v>
      </c>
      <c r="J54" s="106">
        <v>0.0</v>
      </c>
      <c r="K54" s="106">
        <v>0.0</v>
      </c>
      <c r="L54" s="106">
        <v>0.0</v>
      </c>
      <c r="M54" s="106">
        <v>0.0</v>
      </c>
      <c r="N54" s="106">
        <v>0.0</v>
      </c>
      <c r="O54" s="106">
        <v>0.0</v>
      </c>
      <c r="P54" s="106">
        <v>0.0</v>
      </c>
      <c r="Q54" s="106">
        <v>0.0</v>
      </c>
      <c r="R54" s="106">
        <v>0.0</v>
      </c>
      <c r="S54" s="106">
        <v>0.0</v>
      </c>
      <c r="T54" s="106">
        <v>0.0</v>
      </c>
      <c r="U54" s="106">
        <v>0.0</v>
      </c>
      <c r="V54" s="106">
        <v>0.0</v>
      </c>
      <c r="W54" s="106">
        <v>0.0</v>
      </c>
      <c r="X54" s="106">
        <v>0.0</v>
      </c>
      <c r="Y54" s="106">
        <v>0.0</v>
      </c>
      <c r="Z54" s="106">
        <v>0.0</v>
      </c>
      <c r="AA54" s="106">
        <v>0.0</v>
      </c>
      <c r="AB54" s="106">
        <v>0.0</v>
      </c>
      <c r="AC54" s="106">
        <v>0.0</v>
      </c>
      <c r="AD54" s="106">
        <v>0.0</v>
      </c>
      <c r="AE54" s="106">
        <v>0.0</v>
      </c>
      <c r="AF54" s="106">
        <v>0.0</v>
      </c>
      <c r="AG54" s="106">
        <v>0.0</v>
      </c>
      <c r="AH54" s="106">
        <v>0.0</v>
      </c>
      <c r="AI54" s="106">
        <v>0.0</v>
      </c>
      <c r="AJ54" s="106">
        <v>0.0</v>
      </c>
      <c r="AK54" s="106">
        <v>0.0</v>
      </c>
      <c r="AL54" s="106">
        <v>0.0</v>
      </c>
      <c r="AM54" s="106">
        <v>0.0</v>
      </c>
      <c r="AN54" s="106">
        <v>0.0</v>
      </c>
      <c r="AO54" s="106">
        <v>0.0</v>
      </c>
      <c r="AP54" s="106">
        <v>0.0</v>
      </c>
      <c r="AQ54" s="106">
        <v>0.0</v>
      </c>
      <c r="AR54" s="106">
        <v>0.0</v>
      </c>
      <c r="AS54" s="106">
        <v>0.0</v>
      </c>
      <c r="AT54" s="106">
        <v>0.0</v>
      </c>
      <c r="AU54" s="106">
        <v>0.0</v>
      </c>
      <c r="AV54" s="106">
        <v>0.0</v>
      </c>
      <c r="AW54" s="106">
        <v>0.0</v>
      </c>
      <c r="AX54" s="106">
        <v>0.0</v>
      </c>
      <c r="AY54" s="106">
        <v>0.0</v>
      </c>
      <c r="AZ54" s="106">
        <v>0.0</v>
      </c>
      <c r="BA54" s="106">
        <v>0.0</v>
      </c>
      <c r="BB54" s="106">
        <v>0.0</v>
      </c>
      <c r="BC54" s="106">
        <v>0.0</v>
      </c>
      <c r="BD54" s="106">
        <v>0.0</v>
      </c>
      <c r="BE54" s="106">
        <v>0.0</v>
      </c>
      <c r="BF54" s="106">
        <v>0.0</v>
      </c>
      <c r="BG54" s="106">
        <v>0.0</v>
      </c>
      <c r="BH54" s="106">
        <v>0.0</v>
      </c>
      <c r="BI54" s="106">
        <v>0.0</v>
      </c>
      <c r="BJ54" s="106">
        <v>0.0</v>
      </c>
      <c r="BK54" s="106">
        <v>0.0</v>
      </c>
      <c r="BL54" s="106">
        <v>0.0</v>
      </c>
      <c r="BM54" s="106">
        <v>0.0</v>
      </c>
      <c r="BN54" s="106">
        <v>0.0</v>
      </c>
      <c r="BO54" s="106">
        <v>0.0</v>
      </c>
      <c r="BP54" s="106">
        <v>0.0</v>
      </c>
      <c r="BQ54" s="106">
        <v>0.0</v>
      </c>
      <c r="BR54" s="106">
        <v>0.0</v>
      </c>
      <c r="BS54" s="106">
        <v>0.0</v>
      </c>
      <c r="BT54" s="106">
        <v>0.0</v>
      </c>
      <c r="BU54" s="106">
        <v>0.0</v>
      </c>
      <c r="BV54" s="106">
        <v>0.0</v>
      </c>
      <c r="BW54" s="106">
        <v>0.0</v>
      </c>
      <c r="BX54" s="106">
        <v>0.0</v>
      </c>
      <c r="BY54" s="106">
        <v>0.0</v>
      </c>
      <c r="BZ54" s="106">
        <v>0.0</v>
      </c>
      <c r="CA54" s="106">
        <v>0.0</v>
      </c>
      <c r="CB54" s="106">
        <v>0.0</v>
      </c>
      <c r="CC54" s="106">
        <v>0.0</v>
      </c>
      <c r="CD54" s="106">
        <v>0.0</v>
      </c>
      <c r="CE54" s="106">
        <v>594.8832899253288</v>
      </c>
      <c r="CF54" s="106">
        <v>649.774229719122</v>
      </c>
      <c r="CG54" s="106">
        <v>777.8530892379728</v>
      </c>
      <c r="CH54" s="106">
        <v>3025.956582979831</v>
      </c>
      <c r="CI54" s="106">
        <v>4220.413128892925</v>
      </c>
      <c r="CJ54" s="106">
        <v>7007.478402690136</v>
      </c>
      <c r="CK54" s="106">
        <v>5457.029876034335</v>
      </c>
      <c r="CL54" s="106">
        <v>7791.052028066725</v>
      </c>
      <c r="CM54" s="106">
        <v>13237.103716142303</v>
      </c>
      <c r="CN54" s="106">
        <v>963.7166663569245</v>
      </c>
      <c r="CO54" s="106">
        <v>1191.4982513530285</v>
      </c>
      <c r="CP54" s="106">
        <v>1722.9886163439373</v>
      </c>
      <c r="CQ54" s="106">
        <v>4644.426607105352</v>
      </c>
      <c r="CR54" s="106">
        <v>6597.540976827282</v>
      </c>
      <c r="CS54" s="106">
        <v>11154.807839511786</v>
      </c>
      <c r="CT54" s="106">
        <v>5547.526970825744</v>
      </c>
      <c r="CU54" s="106">
        <v>7923.969636041607</v>
      </c>
      <c r="CV54" s="106">
        <v>13469.002521545288</v>
      </c>
      <c r="CW54" s="106">
        <v>3025.956582979831</v>
      </c>
      <c r="CX54" s="106">
        <v>4220.413128892925</v>
      </c>
      <c r="CY54" s="106">
        <v>7007.478402690136</v>
      </c>
      <c r="CZ54" s="106">
        <v>5457.029876034335</v>
      </c>
      <c r="DA54" s="106">
        <v>7791.052028066725</v>
      </c>
      <c r="DB54" s="106">
        <v>13237.103716142303</v>
      </c>
      <c r="DC54" s="106">
        <v>5571.31339533282</v>
      </c>
      <c r="DD54" s="106">
        <v>7958.9059470363745</v>
      </c>
      <c r="DE54" s="106">
        <v>13529.955234344668</v>
      </c>
      <c r="DF54" s="106">
        <v>594.8832899253288</v>
      </c>
      <c r="DG54" s="106">
        <v>649.774229719122</v>
      </c>
      <c r="DH54" s="106">
        <v>777.8530892379728</v>
      </c>
      <c r="DI54" s="106">
        <v>3025.956582979831</v>
      </c>
      <c r="DJ54" s="106">
        <v>4220.413128892925</v>
      </c>
      <c r="DK54" s="106">
        <v>7007.478402690136</v>
      </c>
      <c r="DL54" s="106">
        <v>5457.029876034335</v>
      </c>
      <c r="DM54" s="106">
        <v>7791.052028066725</v>
      </c>
      <c r="DN54" s="106">
        <v>13237.103716142303</v>
      </c>
      <c r="DO54" s="106">
        <v>963.7166663569245</v>
      </c>
      <c r="DP54" s="106">
        <v>1191.4982513530285</v>
      </c>
      <c r="DQ54" s="106">
        <v>1722.9886163439373</v>
      </c>
      <c r="DR54" s="106">
        <v>4644.426607105352</v>
      </c>
      <c r="DS54" s="106">
        <v>6597.540976827282</v>
      </c>
      <c r="DT54" s="106">
        <v>11154.807839511786</v>
      </c>
      <c r="DU54" s="106">
        <v>5547.526970825744</v>
      </c>
      <c r="DV54" s="106">
        <v>7923.969636041607</v>
      </c>
      <c r="DW54" s="106">
        <v>13469.002521545288</v>
      </c>
      <c r="DX54" s="106">
        <v>3025.956582979831</v>
      </c>
      <c r="DY54" s="106">
        <v>4220.413128892925</v>
      </c>
      <c r="DZ54" s="106">
        <v>7007.478402690136</v>
      </c>
      <c r="EA54" s="106">
        <v>5457.029876034335</v>
      </c>
      <c r="EB54" s="106">
        <v>7791.052028066725</v>
      </c>
      <c r="EC54" s="106">
        <v>13237.103716142303</v>
      </c>
      <c r="ED54" s="106">
        <v>5571.31339533282</v>
      </c>
      <c r="EE54" s="106">
        <v>7958.9059470363745</v>
      </c>
      <c r="EF54" s="106">
        <v>13529.955234344668</v>
      </c>
      <c r="EG54" s="106">
        <v>0.0</v>
      </c>
      <c r="EH54" s="106">
        <v>0.0</v>
      </c>
      <c r="EI54" s="106">
        <v>0.0</v>
      </c>
      <c r="EJ54" s="106">
        <v>0.0</v>
      </c>
      <c r="EK54" s="106">
        <v>0.0</v>
      </c>
      <c r="EL54" s="106">
        <v>0.0</v>
      </c>
      <c r="EM54" s="106">
        <v>0.0</v>
      </c>
      <c r="EN54" s="106">
        <v>0.0</v>
      </c>
      <c r="EO54" s="106">
        <v>0.0</v>
      </c>
      <c r="EP54" s="106">
        <v>0.0</v>
      </c>
      <c r="EQ54" s="106">
        <v>0.0</v>
      </c>
      <c r="ER54" s="106">
        <v>0.0</v>
      </c>
      <c r="ES54" s="106">
        <v>0.0</v>
      </c>
      <c r="ET54" s="106">
        <v>0.0</v>
      </c>
      <c r="EU54" s="106">
        <v>0.0</v>
      </c>
      <c r="EV54" s="106">
        <v>0.0</v>
      </c>
      <c r="EW54" s="106">
        <v>0.0</v>
      </c>
      <c r="EX54" s="106">
        <v>0.0</v>
      </c>
      <c r="EY54" s="106">
        <v>0.0</v>
      </c>
      <c r="EZ54" s="106">
        <v>0.0</v>
      </c>
      <c r="FA54" s="106">
        <v>0.0</v>
      </c>
      <c r="FB54" s="106">
        <v>0.0</v>
      </c>
      <c r="FC54" s="106">
        <v>0.0</v>
      </c>
      <c r="FD54" s="106">
        <v>0.0</v>
      </c>
      <c r="FE54" s="106">
        <v>0.0</v>
      </c>
      <c r="FF54" s="106">
        <v>0.0</v>
      </c>
      <c r="FG54" s="106">
        <v>0.0</v>
      </c>
      <c r="FH54" s="106">
        <v>0.0</v>
      </c>
      <c r="FI54" s="106">
        <v>0.0</v>
      </c>
      <c r="FJ54" s="106">
        <v>0.0</v>
      </c>
      <c r="FK54" s="106">
        <v>0.0</v>
      </c>
      <c r="FL54" s="106">
        <v>0.0</v>
      </c>
      <c r="FM54" s="106">
        <v>0.0</v>
      </c>
      <c r="FN54" s="106">
        <v>0.0</v>
      </c>
      <c r="FO54" s="106">
        <v>0.0</v>
      </c>
      <c r="FP54" s="106">
        <v>0.0</v>
      </c>
      <c r="FQ54" s="106">
        <v>0.0</v>
      </c>
      <c r="FR54" s="106">
        <v>0.0</v>
      </c>
      <c r="FS54" s="106">
        <v>0.0</v>
      </c>
      <c r="FT54" s="106">
        <v>0.0</v>
      </c>
      <c r="FU54" s="106">
        <v>0.0</v>
      </c>
      <c r="FV54" s="106">
        <v>0.0</v>
      </c>
      <c r="FW54" s="106">
        <v>0.0</v>
      </c>
      <c r="FX54" s="106">
        <v>0.0</v>
      </c>
      <c r="FY54" s="106">
        <v>0.0</v>
      </c>
      <c r="FZ54" s="106">
        <v>0.0</v>
      </c>
      <c r="GA54" s="106">
        <v>0.0</v>
      </c>
      <c r="GB54" s="106">
        <v>0.0</v>
      </c>
      <c r="GC54" s="106">
        <v>0.0</v>
      </c>
      <c r="GD54" s="106">
        <v>0.0</v>
      </c>
      <c r="GE54" s="106">
        <v>0.0</v>
      </c>
      <c r="GF54" s="106">
        <v>0.0</v>
      </c>
      <c r="GG54" s="106">
        <v>0.0</v>
      </c>
      <c r="GH54" s="106">
        <v>0.0</v>
      </c>
      <c r="GI54" s="106">
        <v>0.0</v>
      </c>
      <c r="GJ54" s="106">
        <v>0.0</v>
      </c>
      <c r="GK54" s="106">
        <v>0.0</v>
      </c>
      <c r="GL54" s="106">
        <v>0.0</v>
      </c>
      <c r="GM54" s="106">
        <v>0.0</v>
      </c>
      <c r="GN54" s="106">
        <v>0.0</v>
      </c>
      <c r="GO54" s="106">
        <v>0.0</v>
      </c>
      <c r="GP54" s="106">
        <v>0.0</v>
      </c>
      <c r="GQ54" s="106">
        <v>0.0</v>
      </c>
      <c r="GR54" s="106">
        <v>0.0</v>
      </c>
      <c r="GS54" s="106">
        <v>0.0</v>
      </c>
      <c r="GT54" s="106">
        <v>0.0</v>
      </c>
      <c r="GU54" s="106">
        <v>0.0</v>
      </c>
      <c r="GV54" s="106">
        <v>0.0</v>
      </c>
      <c r="GW54" s="106">
        <v>0.0</v>
      </c>
      <c r="GX54" s="106">
        <v>0.0</v>
      </c>
      <c r="GY54" s="106">
        <v>0.0</v>
      </c>
      <c r="GZ54" s="106">
        <v>0.0</v>
      </c>
      <c r="HA54" s="106">
        <v>0.0</v>
      </c>
      <c r="HB54" s="106">
        <v>0.0</v>
      </c>
      <c r="HC54" s="106">
        <v>0.0</v>
      </c>
      <c r="HD54" s="106">
        <v>0.0</v>
      </c>
      <c r="HE54" s="106">
        <v>0.0</v>
      </c>
      <c r="HF54" s="106">
        <v>0.0</v>
      </c>
      <c r="HG54" s="106">
        <v>0.0</v>
      </c>
      <c r="HH54" s="106">
        <v>0.0</v>
      </c>
      <c r="HI54" s="106">
        <v>0.0</v>
      </c>
      <c r="HJ54" s="106">
        <v>421.5052863805938</v>
      </c>
      <c r="HK54" s="106">
        <v>460.3983292502076</v>
      </c>
      <c r="HL54" s="106">
        <v>551.1487626126401</v>
      </c>
      <c r="HM54" s="106">
        <v>2144.045256749867</v>
      </c>
      <c r="HN54" s="106">
        <v>2990.378910730078</v>
      </c>
      <c r="HO54" s="106">
        <v>4965.157436683903</v>
      </c>
      <c r="HP54" s="106">
        <v>3866.5852271191407</v>
      </c>
      <c r="HQ54" s="106">
        <v>5520.359492209947</v>
      </c>
      <c r="HR54" s="106">
        <v>9379.166110755166</v>
      </c>
      <c r="HS54" s="106">
        <v>682.8426286667348</v>
      </c>
      <c r="HT54" s="106">
        <v>844.2375507329768</v>
      </c>
      <c r="HU54" s="106">
        <v>1220.8257022208754</v>
      </c>
      <c r="HV54" s="106">
        <v>3290.8141819672223</v>
      </c>
      <c r="HW54" s="106">
        <v>4674.695769643069</v>
      </c>
      <c r="HX54" s="106">
        <v>7903.752807553379</v>
      </c>
      <c r="HY54" s="106">
        <v>3930.707054883798</v>
      </c>
      <c r="HZ54" s="106">
        <v>5614.538426739289</v>
      </c>
      <c r="IA54" s="106">
        <v>9543.478294402103</v>
      </c>
      <c r="IB54" s="106">
        <v>2144.045256749867</v>
      </c>
      <c r="IC54" s="106">
        <v>2990.378910730078</v>
      </c>
      <c r="ID54" s="106">
        <v>4965.157436683903</v>
      </c>
      <c r="IE54" s="106">
        <v>3866.5852271191407</v>
      </c>
      <c r="IF54" s="106">
        <v>5520.359492209947</v>
      </c>
      <c r="IG54" s="106">
        <v>9379.166110755166</v>
      </c>
      <c r="IH54" s="106">
        <v>3947.560955209497</v>
      </c>
      <c r="II54" s="106">
        <v>5639.292592842658</v>
      </c>
      <c r="IJ54" s="106">
        <v>9586.666413986703</v>
      </c>
      <c r="IK54" s="106">
        <v>421.5052863805938</v>
      </c>
      <c r="IL54" s="106">
        <v>460.3983292502076</v>
      </c>
      <c r="IM54" s="106">
        <v>551.1487626126401</v>
      </c>
      <c r="IN54" s="106">
        <v>2144.045256749867</v>
      </c>
      <c r="IO54" s="106">
        <v>2990.378910730078</v>
      </c>
      <c r="IP54" s="106">
        <v>4965.157436683903</v>
      </c>
      <c r="IQ54" s="106">
        <v>3866.5852271191407</v>
      </c>
      <c r="IR54" s="106">
        <v>5520.359492209947</v>
      </c>
      <c r="IS54" s="106">
        <v>9379.166110755166</v>
      </c>
      <c r="IT54" s="106">
        <v>682.8426286667348</v>
      </c>
      <c r="IU54" s="106">
        <v>844.2375507329768</v>
      </c>
      <c r="IV54" s="106">
        <v>1220.8257022208754</v>
      </c>
      <c r="IW54" s="106">
        <v>3290.8141819672223</v>
      </c>
      <c r="IX54" s="106">
        <v>4674.695769643069</v>
      </c>
      <c r="IY54" s="106">
        <v>7903.752807553379</v>
      </c>
      <c r="IZ54" s="106">
        <v>3930.707054883798</v>
      </c>
      <c r="JA54" s="106">
        <v>5614.538426739289</v>
      </c>
      <c r="JB54" s="106">
        <v>9543.478294402103</v>
      </c>
      <c r="JC54" s="106">
        <v>2144.045256749867</v>
      </c>
      <c r="JD54" s="106">
        <v>2990.378910730078</v>
      </c>
      <c r="JE54" s="106">
        <v>4965.157436683903</v>
      </c>
      <c r="JF54" s="106">
        <v>3866.5852271191407</v>
      </c>
      <c r="JG54" s="106">
        <v>5520.359492209947</v>
      </c>
      <c r="JH54" s="106">
        <v>9379.166110755166</v>
      </c>
      <c r="JI54" s="106">
        <v>3947.560955209497</v>
      </c>
      <c r="JJ54" s="106">
        <v>5639.292592842658</v>
      </c>
      <c r="JK54" s="106">
        <v>9586.666413986703</v>
      </c>
    </row>
    <row r="55">
      <c r="A55" s="91">
        <v>2045.0</v>
      </c>
      <c r="B55" s="106">
        <v>0.0</v>
      </c>
      <c r="C55" s="106">
        <v>0.0</v>
      </c>
      <c r="D55" s="106">
        <v>0.0</v>
      </c>
      <c r="E55" s="106">
        <v>0.0</v>
      </c>
      <c r="F55" s="106">
        <v>0.0</v>
      </c>
      <c r="G55" s="106">
        <v>0.0</v>
      </c>
      <c r="H55" s="106">
        <v>0.0</v>
      </c>
      <c r="I55" s="106">
        <v>0.0</v>
      </c>
      <c r="J55" s="106">
        <v>0.0</v>
      </c>
      <c r="K55" s="106">
        <v>0.0</v>
      </c>
      <c r="L55" s="106">
        <v>0.0</v>
      </c>
      <c r="M55" s="106">
        <v>0.0</v>
      </c>
      <c r="N55" s="106">
        <v>0.0</v>
      </c>
      <c r="O55" s="106">
        <v>0.0</v>
      </c>
      <c r="P55" s="106">
        <v>0.0</v>
      </c>
      <c r="Q55" s="106">
        <v>0.0</v>
      </c>
      <c r="R55" s="106">
        <v>0.0</v>
      </c>
      <c r="S55" s="106">
        <v>0.0</v>
      </c>
      <c r="T55" s="106">
        <v>0.0</v>
      </c>
      <c r="U55" s="106">
        <v>0.0</v>
      </c>
      <c r="V55" s="106">
        <v>0.0</v>
      </c>
      <c r="W55" s="106">
        <v>0.0</v>
      </c>
      <c r="X55" s="106">
        <v>0.0</v>
      </c>
      <c r="Y55" s="106">
        <v>0.0</v>
      </c>
      <c r="Z55" s="106">
        <v>0.0</v>
      </c>
      <c r="AA55" s="106">
        <v>0.0</v>
      </c>
      <c r="AB55" s="106">
        <v>0.0</v>
      </c>
      <c r="AC55" s="106">
        <v>0.0</v>
      </c>
      <c r="AD55" s="106">
        <v>0.0</v>
      </c>
      <c r="AE55" s="106">
        <v>0.0</v>
      </c>
      <c r="AF55" s="106">
        <v>0.0</v>
      </c>
      <c r="AG55" s="106">
        <v>0.0</v>
      </c>
      <c r="AH55" s="106">
        <v>0.0</v>
      </c>
      <c r="AI55" s="106">
        <v>0.0</v>
      </c>
      <c r="AJ55" s="106">
        <v>0.0</v>
      </c>
      <c r="AK55" s="106">
        <v>0.0</v>
      </c>
      <c r="AL55" s="106">
        <v>0.0</v>
      </c>
      <c r="AM55" s="106">
        <v>0.0</v>
      </c>
      <c r="AN55" s="106">
        <v>0.0</v>
      </c>
      <c r="AO55" s="106">
        <v>0.0</v>
      </c>
      <c r="AP55" s="106">
        <v>0.0</v>
      </c>
      <c r="AQ55" s="106">
        <v>0.0</v>
      </c>
      <c r="AR55" s="106">
        <v>0.0</v>
      </c>
      <c r="AS55" s="106">
        <v>0.0</v>
      </c>
      <c r="AT55" s="106">
        <v>0.0</v>
      </c>
      <c r="AU55" s="106">
        <v>0.0</v>
      </c>
      <c r="AV55" s="106">
        <v>0.0</v>
      </c>
      <c r="AW55" s="106">
        <v>0.0</v>
      </c>
      <c r="AX55" s="106">
        <v>0.0</v>
      </c>
      <c r="AY55" s="106">
        <v>0.0</v>
      </c>
      <c r="AZ55" s="106">
        <v>0.0</v>
      </c>
      <c r="BA55" s="106">
        <v>0.0</v>
      </c>
      <c r="BB55" s="106">
        <v>0.0</v>
      </c>
      <c r="BC55" s="106">
        <v>0.0</v>
      </c>
      <c r="BD55" s="106">
        <v>0.0</v>
      </c>
      <c r="BE55" s="106">
        <v>0.0</v>
      </c>
      <c r="BF55" s="106">
        <v>0.0</v>
      </c>
      <c r="BG55" s="106">
        <v>0.0</v>
      </c>
      <c r="BH55" s="106">
        <v>0.0</v>
      </c>
      <c r="BI55" s="106">
        <v>0.0</v>
      </c>
      <c r="BJ55" s="106">
        <v>0.0</v>
      </c>
      <c r="BK55" s="106">
        <v>0.0</v>
      </c>
      <c r="BL55" s="106">
        <v>0.0</v>
      </c>
      <c r="BM55" s="106">
        <v>0.0</v>
      </c>
      <c r="BN55" s="106">
        <v>0.0</v>
      </c>
      <c r="BO55" s="106">
        <v>0.0</v>
      </c>
      <c r="BP55" s="106">
        <v>0.0</v>
      </c>
      <c r="BQ55" s="106">
        <v>0.0</v>
      </c>
      <c r="BR55" s="106">
        <v>0.0</v>
      </c>
      <c r="BS55" s="106">
        <v>0.0</v>
      </c>
      <c r="BT55" s="106">
        <v>0.0</v>
      </c>
      <c r="BU55" s="106">
        <v>0.0</v>
      </c>
      <c r="BV55" s="106">
        <v>0.0</v>
      </c>
      <c r="BW55" s="106">
        <v>0.0</v>
      </c>
      <c r="BX55" s="106">
        <v>0.0</v>
      </c>
      <c r="BY55" s="106">
        <v>0.0</v>
      </c>
      <c r="BZ55" s="106">
        <v>0.0</v>
      </c>
      <c r="CA55" s="106">
        <v>0.0</v>
      </c>
      <c r="CB55" s="106">
        <v>0.0</v>
      </c>
      <c r="CC55" s="106">
        <v>0.0</v>
      </c>
      <c r="CD55" s="106">
        <v>0.0</v>
      </c>
      <c r="CE55" s="106">
        <v>719.4813689256155</v>
      </c>
      <c r="CF55" s="106">
        <v>832.7776582507928</v>
      </c>
      <c r="CG55" s="106">
        <v>1097.135666676207</v>
      </c>
      <c r="CH55" s="106">
        <v>3939.1135754843262</v>
      </c>
      <c r="CI55" s="106">
        <v>5561.6124616339</v>
      </c>
      <c r="CJ55" s="106">
        <v>9347.443195982905</v>
      </c>
      <c r="CK55" s="106">
        <v>5518.137265270443</v>
      </c>
      <c r="CL55" s="106">
        <v>7880.80350600726</v>
      </c>
      <c r="CM55" s="106">
        <v>13393.69140105983</v>
      </c>
      <c r="CN55" s="106">
        <v>1407.486558854311</v>
      </c>
      <c r="CO55" s="106">
        <v>1843.2852809585647</v>
      </c>
      <c r="CP55" s="106">
        <v>2860.148965868491</v>
      </c>
      <c r="CQ55" s="106">
        <v>5088.196499602738</v>
      </c>
      <c r="CR55" s="106">
        <v>7249.328006432821</v>
      </c>
      <c r="CS55" s="106">
        <v>12291.968189036339</v>
      </c>
      <c r="CT55" s="106">
        <v>5561.529199690348</v>
      </c>
      <c r="CU55" s="106">
        <v>7944.535409686495</v>
      </c>
      <c r="CV55" s="106">
        <v>13504.883233010836</v>
      </c>
      <c r="CW55" s="106">
        <v>3939.1135754843262</v>
      </c>
      <c r="CX55" s="106">
        <v>5561.6124616339</v>
      </c>
      <c r="CY55" s="106">
        <v>9347.443195982905</v>
      </c>
      <c r="CZ55" s="106">
        <v>5518.137265270443</v>
      </c>
      <c r="DA55" s="106">
        <v>7880.80350600726</v>
      </c>
      <c r="DB55" s="106">
        <v>13393.69140105983</v>
      </c>
      <c r="DC55" s="106">
        <v>5572.799430852569</v>
      </c>
      <c r="DD55" s="106">
        <v>7961.088561706007</v>
      </c>
      <c r="DE55" s="106">
        <v>13533.763200364028</v>
      </c>
      <c r="DF55" s="106">
        <v>719.4813689256155</v>
      </c>
      <c r="DG55" s="106">
        <v>832.7776582507928</v>
      </c>
      <c r="DH55" s="106">
        <v>1097.135666676207</v>
      </c>
      <c r="DI55" s="106">
        <v>3939.1135754843262</v>
      </c>
      <c r="DJ55" s="106">
        <v>5561.6124616339</v>
      </c>
      <c r="DK55" s="106">
        <v>9347.443195982905</v>
      </c>
      <c r="DL55" s="106">
        <v>5518.137265270443</v>
      </c>
      <c r="DM55" s="106">
        <v>7880.80350600726</v>
      </c>
      <c r="DN55" s="106">
        <v>13393.69140105983</v>
      </c>
      <c r="DO55" s="106">
        <v>1407.486558854311</v>
      </c>
      <c r="DP55" s="106">
        <v>1843.2852809585647</v>
      </c>
      <c r="DQ55" s="106">
        <v>2860.148965868491</v>
      </c>
      <c r="DR55" s="106">
        <v>5088.196499602738</v>
      </c>
      <c r="DS55" s="106">
        <v>7249.328006432821</v>
      </c>
      <c r="DT55" s="106">
        <v>12291.968189036339</v>
      </c>
      <c r="DU55" s="106">
        <v>5561.529199690348</v>
      </c>
      <c r="DV55" s="106">
        <v>7944.535409686495</v>
      </c>
      <c r="DW55" s="106">
        <v>13504.883233010836</v>
      </c>
      <c r="DX55" s="106">
        <v>3939.1135754843262</v>
      </c>
      <c r="DY55" s="106">
        <v>5561.6124616339</v>
      </c>
      <c r="DZ55" s="106">
        <v>9347.443195982905</v>
      </c>
      <c r="EA55" s="106">
        <v>5518.137265270443</v>
      </c>
      <c r="EB55" s="106">
        <v>7880.80350600726</v>
      </c>
      <c r="EC55" s="106">
        <v>13393.69140105983</v>
      </c>
      <c r="ED55" s="106">
        <v>5572.799430852569</v>
      </c>
      <c r="EE55" s="106">
        <v>7961.088561706007</v>
      </c>
      <c r="EF55" s="106">
        <v>13533.763200364028</v>
      </c>
      <c r="EG55" s="106">
        <v>0.0</v>
      </c>
      <c r="EH55" s="106">
        <v>0.0</v>
      </c>
      <c r="EI55" s="106">
        <v>0.0</v>
      </c>
      <c r="EJ55" s="106">
        <v>0.0</v>
      </c>
      <c r="EK55" s="106">
        <v>0.0</v>
      </c>
      <c r="EL55" s="106">
        <v>0.0</v>
      </c>
      <c r="EM55" s="106">
        <v>0.0</v>
      </c>
      <c r="EN55" s="106">
        <v>0.0</v>
      </c>
      <c r="EO55" s="106">
        <v>0.0</v>
      </c>
      <c r="EP55" s="106">
        <v>0.0</v>
      </c>
      <c r="EQ55" s="106">
        <v>0.0</v>
      </c>
      <c r="ER55" s="106">
        <v>0.0</v>
      </c>
      <c r="ES55" s="106">
        <v>0.0</v>
      </c>
      <c r="ET55" s="106">
        <v>0.0</v>
      </c>
      <c r="EU55" s="106">
        <v>0.0</v>
      </c>
      <c r="EV55" s="106">
        <v>0.0</v>
      </c>
      <c r="EW55" s="106">
        <v>0.0</v>
      </c>
      <c r="EX55" s="106">
        <v>0.0</v>
      </c>
      <c r="EY55" s="106">
        <v>0.0</v>
      </c>
      <c r="EZ55" s="106">
        <v>0.0</v>
      </c>
      <c r="FA55" s="106">
        <v>0.0</v>
      </c>
      <c r="FB55" s="106">
        <v>0.0</v>
      </c>
      <c r="FC55" s="106">
        <v>0.0</v>
      </c>
      <c r="FD55" s="106">
        <v>0.0</v>
      </c>
      <c r="FE55" s="106">
        <v>0.0</v>
      </c>
      <c r="FF55" s="106">
        <v>0.0</v>
      </c>
      <c r="FG55" s="106">
        <v>0.0</v>
      </c>
      <c r="FH55" s="106">
        <v>0.0</v>
      </c>
      <c r="FI55" s="106">
        <v>0.0</v>
      </c>
      <c r="FJ55" s="106">
        <v>0.0</v>
      </c>
      <c r="FK55" s="106">
        <v>0.0</v>
      </c>
      <c r="FL55" s="106">
        <v>0.0</v>
      </c>
      <c r="FM55" s="106">
        <v>0.0</v>
      </c>
      <c r="FN55" s="106">
        <v>0.0</v>
      </c>
      <c r="FO55" s="106">
        <v>0.0</v>
      </c>
      <c r="FP55" s="106">
        <v>0.0</v>
      </c>
      <c r="FQ55" s="106">
        <v>0.0</v>
      </c>
      <c r="FR55" s="106">
        <v>0.0</v>
      </c>
      <c r="FS55" s="106">
        <v>0.0</v>
      </c>
      <c r="FT55" s="106">
        <v>0.0</v>
      </c>
      <c r="FU55" s="106">
        <v>0.0</v>
      </c>
      <c r="FV55" s="106">
        <v>0.0</v>
      </c>
      <c r="FW55" s="106">
        <v>0.0</v>
      </c>
      <c r="FX55" s="106">
        <v>0.0</v>
      </c>
      <c r="FY55" s="106">
        <v>0.0</v>
      </c>
      <c r="FZ55" s="106">
        <v>0.0</v>
      </c>
      <c r="GA55" s="106">
        <v>0.0</v>
      </c>
      <c r="GB55" s="106">
        <v>0.0</v>
      </c>
      <c r="GC55" s="106">
        <v>0.0</v>
      </c>
      <c r="GD55" s="106">
        <v>0.0</v>
      </c>
      <c r="GE55" s="106">
        <v>0.0</v>
      </c>
      <c r="GF55" s="106">
        <v>0.0</v>
      </c>
      <c r="GG55" s="106">
        <v>0.0</v>
      </c>
      <c r="GH55" s="106">
        <v>0.0</v>
      </c>
      <c r="GI55" s="106">
        <v>0.0</v>
      </c>
      <c r="GJ55" s="106">
        <v>0.0</v>
      </c>
      <c r="GK55" s="106">
        <v>0.0</v>
      </c>
      <c r="GL55" s="106">
        <v>0.0</v>
      </c>
      <c r="GM55" s="106">
        <v>0.0</v>
      </c>
      <c r="GN55" s="106">
        <v>0.0</v>
      </c>
      <c r="GO55" s="106">
        <v>0.0</v>
      </c>
      <c r="GP55" s="106">
        <v>0.0</v>
      </c>
      <c r="GQ55" s="106">
        <v>0.0</v>
      </c>
      <c r="GR55" s="106">
        <v>0.0</v>
      </c>
      <c r="GS55" s="106">
        <v>0.0</v>
      </c>
      <c r="GT55" s="106">
        <v>0.0</v>
      </c>
      <c r="GU55" s="106">
        <v>0.0</v>
      </c>
      <c r="GV55" s="106">
        <v>0.0</v>
      </c>
      <c r="GW55" s="106">
        <v>0.0</v>
      </c>
      <c r="GX55" s="106">
        <v>0.0</v>
      </c>
      <c r="GY55" s="106">
        <v>0.0</v>
      </c>
      <c r="GZ55" s="106">
        <v>0.0</v>
      </c>
      <c r="HA55" s="106">
        <v>0.0</v>
      </c>
      <c r="HB55" s="106">
        <v>0.0</v>
      </c>
      <c r="HC55" s="106">
        <v>0.0</v>
      </c>
      <c r="HD55" s="106">
        <v>0.0</v>
      </c>
      <c r="HE55" s="106">
        <v>0.0</v>
      </c>
      <c r="HF55" s="106">
        <v>0.0</v>
      </c>
      <c r="HG55" s="106">
        <v>0.0</v>
      </c>
      <c r="HH55" s="106">
        <v>0.0</v>
      </c>
      <c r="HI55" s="106">
        <v>0.0</v>
      </c>
      <c r="HJ55" s="106">
        <v>509.7894084275922</v>
      </c>
      <c r="HK55" s="106">
        <v>590.0656335067365</v>
      </c>
      <c r="HL55" s="106">
        <v>777.3768253580733</v>
      </c>
      <c r="HM55" s="106">
        <v>2791.0637663542675</v>
      </c>
      <c r="HN55" s="106">
        <v>3940.687346711541</v>
      </c>
      <c r="HO55" s="106">
        <v>6623.14236754518</v>
      </c>
      <c r="HP55" s="106">
        <v>3909.882942883134</v>
      </c>
      <c r="HQ55" s="106">
        <v>5583.953012238314</v>
      </c>
      <c r="HR55" s="106">
        <v>9490.1165074004</v>
      </c>
      <c r="HS55" s="106">
        <v>997.2763315325107</v>
      </c>
      <c r="HT55" s="106">
        <v>1306.062051817086</v>
      </c>
      <c r="HU55" s="106">
        <v>2026.5620658144276</v>
      </c>
      <c r="HV55" s="106">
        <v>3605.247884832999</v>
      </c>
      <c r="HW55" s="106">
        <v>5136.52027072718</v>
      </c>
      <c r="HX55" s="106">
        <v>8709.489171146932</v>
      </c>
      <c r="HY55" s="106">
        <v>3940.6283513590806</v>
      </c>
      <c r="HZ55" s="106">
        <v>5629.110330937361</v>
      </c>
      <c r="IA55" s="106">
        <v>9568.901616620014</v>
      </c>
      <c r="IB55" s="106">
        <v>2791.0637663542675</v>
      </c>
      <c r="IC55" s="106">
        <v>3940.687346711541</v>
      </c>
      <c r="ID55" s="106">
        <v>6623.14236754518</v>
      </c>
      <c r="IE55" s="106">
        <v>3909.882942883134</v>
      </c>
      <c r="IF55" s="106">
        <v>5583.953012238314</v>
      </c>
      <c r="IG55" s="106">
        <v>9490.1165074004</v>
      </c>
      <c r="IH55" s="106">
        <v>3948.6138875038337</v>
      </c>
      <c r="II55" s="106">
        <v>5640.839087149967</v>
      </c>
      <c r="IJ55" s="106">
        <v>9589.364552990943</v>
      </c>
      <c r="IK55" s="106">
        <v>509.7894084275922</v>
      </c>
      <c r="IL55" s="106">
        <v>590.0656335067365</v>
      </c>
      <c r="IM55" s="106">
        <v>777.3768253580733</v>
      </c>
      <c r="IN55" s="106">
        <v>2791.0637663542675</v>
      </c>
      <c r="IO55" s="106">
        <v>3940.687346711541</v>
      </c>
      <c r="IP55" s="106">
        <v>6623.14236754518</v>
      </c>
      <c r="IQ55" s="106">
        <v>3909.882942883134</v>
      </c>
      <c r="IR55" s="106">
        <v>5583.953012238314</v>
      </c>
      <c r="IS55" s="106">
        <v>9490.1165074004</v>
      </c>
      <c r="IT55" s="106">
        <v>997.2763315325107</v>
      </c>
      <c r="IU55" s="106">
        <v>1306.062051817086</v>
      </c>
      <c r="IV55" s="106">
        <v>2026.5620658144276</v>
      </c>
      <c r="IW55" s="106">
        <v>3605.247884832999</v>
      </c>
      <c r="IX55" s="106">
        <v>5136.52027072718</v>
      </c>
      <c r="IY55" s="106">
        <v>8709.489171146932</v>
      </c>
      <c r="IZ55" s="106">
        <v>3940.6283513590806</v>
      </c>
      <c r="JA55" s="106">
        <v>5629.110330937361</v>
      </c>
      <c r="JB55" s="106">
        <v>9568.901616620014</v>
      </c>
      <c r="JC55" s="106">
        <v>2791.0637663542675</v>
      </c>
      <c r="JD55" s="106">
        <v>3940.687346711541</v>
      </c>
      <c r="JE55" s="106">
        <v>6623.14236754518</v>
      </c>
      <c r="JF55" s="106">
        <v>3909.882942883134</v>
      </c>
      <c r="JG55" s="106">
        <v>5583.953012238314</v>
      </c>
      <c r="JH55" s="106">
        <v>9490.1165074004</v>
      </c>
      <c r="JI55" s="106">
        <v>3948.6138875038337</v>
      </c>
      <c r="JJ55" s="106">
        <v>5640.839087149967</v>
      </c>
      <c r="JK55" s="106">
        <v>9589.364552990943</v>
      </c>
    </row>
    <row r="56">
      <c r="A56" s="91">
        <v>2046.0</v>
      </c>
      <c r="B56" s="106">
        <v>0.0</v>
      </c>
      <c r="C56" s="106">
        <v>0.0</v>
      </c>
      <c r="D56" s="106">
        <v>0.0</v>
      </c>
      <c r="E56" s="106">
        <v>0.0</v>
      </c>
      <c r="F56" s="106">
        <v>0.0</v>
      </c>
      <c r="G56" s="106">
        <v>0.0</v>
      </c>
      <c r="H56" s="106">
        <v>0.0</v>
      </c>
      <c r="I56" s="106">
        <v>0.0</v>
      </c>
      <c r="J56" s="106">
        <v>0.0</v>
      </c>
      <c r="K56" s="106">
        <v>0.0</v>
      </c>
      <c r="L56" s="106">
        <v>0.0</v>
      </c>
      <c r="M56" s="106">
        <v>0.0</v>
      </c>
      <c r="N56" s="106">
        <v>0.0</v>
      </c>
      <c r="O56" s="106">
        <v>0.0</v>
      </c>
      <c r="P56" s="106">
        <v>0.0</v>
      </c>
      <c r="Q56" s="106">
        <v>0.0</v>
      </c>
      <c r="R56" s="106">
        <v>0.0</v>
      </c>
      <c r="S56" s="106">
        <v>0.0</v>
      </c>
      <c r="T56" s="106">
        <v>0.0</v>
      </c>
      <c r="U56" s="106">
        <v>0.0</v>
      </c>
      <c r="V56" s="106">
        <v>0.0</v>
      </c>
      <c r="W56" s="106">
        <v>0.0</v>
      </c>
      <c r="X56" s="106">
        <v>0.0</v>
      </c>
      <c r="Y56" s="106">
        <v>0.0</v>
      </c>
      <c r="Z56" s="106">
        <v>0.0</v>
      </c>
      <c r="AA56" s="106">
        <v>0.0</v>
      </c>
      <c r="AB56" s="106">
        <v>0.0</v>
      </c>
      <c r="AC56" s="106">
        <v>0.0</v>
      </c>
      <c r="AD56" s="106">
        <v>0.0</v>
      </c>
      <c r="AE56" s="106">
        <v>0.0</v>
      </c>
      <c r="AF56" s="106">
        <v>0.0</v>
      </c>
      <c r="AG56" s="106">
        <v>0.0</v>
      </c>
      <c r="AH56" s="106">
        <v>0.0</v>
      </c>
      <c r="AI56" s="106">
        <v>0.0</v>
      </c>
      <c r="AJ56" s="106">
        <v>0.0</v>
      </c>
      <c r="AK56" s="106">
        <v>0.0</v>
      </c>
      <c r="AL56" s="106">
        <v>0.0</v>
      </c>
      <c r="AM56" s="106">
        <v>0.0</v>
      </c>
      <c r="AN56" s="106">
        <v>0.0</v>
      </c>
      <c r="AO56" s="106">
        <v>0.0</v>
      </c>
      <c r="AP56" s="106">
        <v>0.0</v>
      </c>
      <c r="AQ56" s="106">
        <v>0.0</v>
      </c>
      <c r="AR56" s="106">
        <v>0.0</v>
      </c>
      <c r="AS56" s="106">
        <v>0.0</v>
      </c>
      <c r="AT56" s="106">
        <v>0.0</v>
      </c>
      <c r="AU56" s="106">
        <v>0.0</v>
      </c>
      <c r="AV56" s="106">
        <v>0.0</v>
      </c>
      <c r="AW56" s="106">
        <v>0.0</v>
      </c>
      <c r="AX56" s="106">
        <v>0.0</v>
      </c>
      <c r="AY56" s="106">
        <v>0.0</v>
      </c>
      <c r="AZ56" s="106">
        <v>0.0</v>
      </c>
      <c r="BA56" s="106">
        <v>0.0</v>
      </c>
      <c r="BB56" s="106">
        <v>0.0</v>
      </c>
      <c r="BC56" s="106">
        <v>0.0</v>
      </c>
      <c r="BD56" s="106">
        <v>0.0</v>
      </c>
      <c r="BE56" s="106">
        <v>0.0</v>
      </c>
      <c r="BF56" s="106">
        <v>0.0</v>
      </c>
      <c r="BG56" s="106">
        <v>0.0</v>
      </c>
      <c r="BH56" s="106">
        <v>0.0</v>
      </c>
      <c r="BI56" s="106">
        <v>0.0</v>
      </c>
      <c r="BJ56" s="106">
        <v>0.0</v>
      </c>
      <c r="BK56" s="106">
        <v>0.0</v>
      </c>
      <c r="BL56" s="106">
        <v>0.0</v>
      </c>
      <c r="BM56" s="106">
        <v>0.0</v>
      </c>
      <c r="BN56" s="106">
        <v>0.0</v>
      </c>
      <c r="BO56" s="106">
        <v>0.0</v>
      </c>
      <c r="BP56" s="106">
        <v>0.0</v>
      </c>
      <c r="BQ56" s="106">
        <v>0.0</v>
      </c>
      <c r="BR56" s="106">
        <v>0.0</v>
      </c>
      <c r="BS56" s="106">
        <v>0.0</v>
      </c>
      <c r="BT56" s="106">
        <v>0.0</v>
      </c>
      <c r="BU56" s="106">
        <v>0.0</v>
      </c>
      <c r="BV56" s="106">
        <v>0.0</v>
      </c>
      <c r="BW56" s="106">
        <v>0.0</v>
      </c>
      <c r="BX56" s="106">
        <v>0.0</v>
      </c>
      <c r="BY56" s="106">
        <v>0.0</v>
      </c>
      <c r="BZ56" s="106">
        <v>0.0</v>
      </c>
      <c r="CA56" s="106">
        <v>0.0</v>
      </c>
      <c r="CB56" s="106">
        <v>0.0</v>
      </c>
      <c r="CC56" s="106">
        <v>0.0</v>
      </c>
      <c r="CD56" s="106">
        <v>0.0</v>
      </c>
      <c r="CE56" s="106">
        <v>963.7166663569245</v>
      </c>
      <c r="CF56" s="106">
        <v>1191.4982513530285</v>
      </c>
      <c r="CG56" s="106">
        <v>1722.9886163439373</v>
      </c>
      <c r="CH56" s="106">
        <v>4644.426607105352</v>
      </c>
      <c r="CI56" s="106">
        <v>6597.540976827282</v>
      </c>
      <c r="CJ56" s="106">
        <v>11154.807839511786</v>
      </c>
      <c r="CK56" s="106">
        <v>5547.526970825744</v>
      </c>
      <c r="CL56" s="106">
        <v>7923.969636041607</v>
      </c>
      <c r="CM56" s="106">
        <v>13469.002521545288</v>
      </c>
      <c r="CN56" s="106">
        <v>2112.7995904753375</v>
      </c>
      <c r="CO56" s="106">
        <v>2879.2137961519484</v>
      </c>
      <c r="CP56" s="106">
        <v>4667.5136093973715</v>
      </c>
      <c r="CQ56" s="106">
        <v>5332.43179703405</v>
      </c>
      <c r="CR56" s="106">
        <v>7608.048599535056</v>
      </c>
      <c r="CS56" s="106">
        <v>12917.82113870407</v>
      </c>
      <c r="CT56" s="106">
        <v>5568.170316376899</v>
      </c>
      <c r="CU56" s="106">
        <v>7954.289549819866</v>
      </c>
      <c r="CV56" s="106">
        <v>13521.901094520124</v>
      </c>
      <c r="CW56" s="106">
        <v>4644.426607105352</v>
      </c>
      <c r="CX56" s="106">
        <v>6597.540976827282</v>
      </c>
      <c r="CY56" s="106">
        <v>11154.807839511786</v>
      </c>
      <c r="CZ56" s="106">
        <v>5547.526970825744</v>
      </c>
      <c r="DA56" s="106">
        <v>7923.969636041607</v>
      </c>
      <c r="DB56" s="106">
        <v>13469.002521545288</v>
      </c>
      <c r="DC56" s="106">
        <v>5573.501685902622</v>
      </c>
      <c r="DD56" s="106">
        <v>7962.11999881077</v>
      </c>
      <c r="DE56" s="106">
        <v>13535.562728929786</v>
      </c>
      <c r="DF56" s="106">
        <v>963.7166663569245</v>
      </c>
      <c r="DG56" s="106">
        <v>1191.4982513530285</v>
      </c>
      <c r="DH56" s="106">
        <v>1722.9886163439373</v>
      </c>
      <c r="DI56" s="106">
        <v>4644.426607105352</v>
      </c>
      <c r="DJ56" s="106">
        <v>6597.540976827282</v>
      </c>
      <c r="DK56" s="106">
        <v>11154.807839511786</v>
      </c>
      <c r="DL56" s="106">
        <v>5547.526970825744</v>
      </c>
      <c r="DM56" s="106">
        <v>7923.969636041607</v>
      </c>
      <c r="DN56" s="106">
        <v>13469.002521545288</v>
      </c>
      <c r="DO56" s="106">
        <v>2112.7995904753375</v>
      </c>
      <c r="DP56" s="106">
        <v>2879.2137961519484</v>
      </c>
      <c r="DQ56" s="106">
        <v>4667.5136093973715</v>
      </c>
      <c r="DR56" s="106">
        <v>5332.43179703405</v>
      </c>
      <c r="DS56" s="106">
        <v>7608.048599535056</v>
      </c>
      <c r="DT56" s="106">
        <v>12917.82113870407</v>
      </c>
      <c r="DU56" s="106">
        <v>5568.170316376899</v>
      </c>
      <c r="DV56" s="106">
        <v>7954.289549819866</v>
      </c>
      <c r="DW56" s="106">
        <v>13521.901094520124</v>
      </c>
      <c r="DX56" s="106">
        <v>4644.426607105352</v>
      </c>
      <c r="DY56" s="106">
        <v>6597.540976827282</v>
      </c>
      <c r="DZ56" s="106">
        <v>11154.807839511786</v>
      </c>
      <c r="EA56" s="106">
        <v>5547.526970825744</v>
      </c>
      <c r="EB56" s="106">
        <v>7923.969636041607</v>
      </c>
      <c r="EC56" s="106">
        <v>13469.002521545288</v>
      </c>
      <c r="ED56" s="106">
        <v>5573.501685902622</v>
      </c>
      <c r="EE56" s="106">
        <v>7962.11999881077</v>
      </c>
      <c r="EF56" s="106">
        <v>13535.562728929786</v>
      </c>
      <c r="EG56" s="106">
        <v>0.0</v>
      </c>
      <c r="EH56" s="106">
        <v>0.0</v>
      </c>
      <c r="EI56" s="106">
        <v>0.0</v>
      </c>
      <c r="EJ56" s="106">
        <v>0.0</v>
      </c>
      <c r="EK56" s="106">
        <v>0.0</v>
      </c>
      <c r="EL56" s="106">
        <v>0.0</v>
      </c>
      <c r="EM56" s="106">
        <v>0.0</v>
      </c>
      <c r="EN56" s="106">
        <v>0.0</v>
      </c>
      <c r="EO56" s="106">
        <v>0.0</v>
      </c>
      <c r="EP56" s="106">
        <v>0.0</v>
      </c>
      <c r="EQ56" s="106">
        <v>0.0</v>
      </c>
      <c r="ER56" s="106">
        <v>0.0</v>
      </c>
      <c r="ES56" s="106">
        <v>0.0</v>
      </c>
      <c r="ET56" s="106">
        <v>0.0</v>
      </c>
      <c r="EU56" s="106">
        <v>0.0</v>
      </c>
      <c r="EV56" s="106">
        <v>0.0</v>
      </c>
      <c r="EW56" s="106">
        <v>0.0</v>
      </c>
      <c r="EX56" s="106">
        <v>0.0</v>
      </c>
      <c r="EY56" s="106">
        <v>0.0</v>
      </c>
      <c r="EZ56" s="106">
        <v>0.0</v>
      </c>
      <c r="FA56" s="106">
        <v>0.0</v>
      </c>
      <c r="FB56" s="106">
        <v>0.0</v>
      </c>
      <c r="FC56" s="106">
        <v>0.0</v>
      </c>
      <c r="FD56" s="106">
        <v>0.0</v>
      </c>
      <c r="FE56" s="106">
        <v>0.0</v>
      </c>
      <c r="FF56" s="106">
        <v>0.0</v>
      </c>
      <c r="FG56" s="106">
        <v>0.0</v>
      </c>
      <c r="FH56" s="106">
        <v>0.0</v>
      </c>
      <c r="FI56" s="106">
        <v>0.0</v>
      </c>
      <c r="FJ56" s="106">
        <v>0.0</v>
      </c>
      <c r="FK56" s="106">
        <v>0.0</v>
      </c>
      <c r="FL56" s="106">
        <v>0.0</v>
      </c>
      <c r="FM56" s="106">
        <v>0.0</v>
      </c>
      <c r="FN56" s="106">
        <v>0.0</v>
      </c>
      <c r="FO56" s="106">
        <v>0.0</v>
      </c>
      <c r="FP56" s="106">
        <v>0.0</v>
      </c>
      <c r="FQ56" s="106">
        <v>0.0</v>
      </c>
      <c r="FR56" s="106">
        <v>0.0</v>
      </c>
      <c r="FS56" s="106">
        <v>0.0</v>
      </c>
      <c r="FT56" s="106">
        <v>0.0</v>
      </c>
      <c r="FU56" s="106">
        <v>0.0</v>
      </c>
      <c r="FV56" s="106">
        <v>0.0</v>
      </c>
      <c r="FW56" s="106">
        <v>0.0</v>
      </c>
      <c r="FX56" s="106">
        <v>0.0</v>
      </c>
      <c r="FY56" s="106">
        <v>0.0</v>
      </c>
      <c r="FZ56" s="106">
        <v>0.0</v>
      </c>
      <c r="GA56" s="106">
        <v>0.0</v>
      </c>
      <c r="GB56" s="106">
        <v>0.0</v>
      </c>
      <c r="GC56" s="106">
        <v>0.0</v>
      </c>
      <c r="GD56" s="106">
        <v>0.0</v>
      </c>
      <c r="GE56" s="106">
        <v>0.0</v>
      </c>
      <c r="GF56" s="106">
        <v>0.0</v>
      </c>
      <c r="GG56" s="106">
        <v>0.0</v>
      </c>
      <c r="GH56" s="106">
        <v>0.0</v>
      </c>
      <c r="GI56" s="106">
        <v>0.0</v>
      </c>
      <c r="GJ56" s="106">
        <v>0.0</v>
      </c>
      <c r="GK56" s="106">
        <v>0.0</v>
      </c>
      <c r="GL56" s="106">
        <v>0.0</v>
      </c>
      <c r="GM56" s="106">
        <v>0.0</v>
      </c>
      <c r="GN56" s="106">
        <v>0.0</v>
      </c>
      <c r="GO56" s="106">
        <v>0.0</v>
      </c>
      <c r="GP56" s="106">
        <v>0.0</v>
      </c>
      <c r="GQ56" s="106">
        <v>0.0</v>
      </c>
      <c r="GR56" s="106">
        <v>0.0</v>
      </c>
      <c r="GS56" s="106">
        <v>0.0</v>
      </c>
      <c r="GT56" s="106">
        <v>0.0</v>
      </c>
      <c r="GU56" s="106">
        <v>0.0</v>
      </c>
      <c r="GV56" s="106">
        <v>0.0</v>
      </c>
      <c r="GW56" s="106">
        <v>0.0</v>
      </c>
      <c r="GX56" s="106">
        <v>0.0</v>
      </c>
      <c r="GY56" s="106">
        <v>0.0</v>
      </c>
      <c r="GZ56" s="106">
        <v>0.0</v>
      </c>
      <c r="HA56" s="106">
        <v>0.0</v>
      </c>
      <c r="HB56" s="106">
        <v>0.0</v>
      </c>
      <c r="HC56" s="106">
        <v>0.0</v>
      </c>
      <c r="HD56" s="106">
        <v>0.0</v>
      </c>
      <c r="HE56" s="106">
        <v>0.0</v>
      </c>
      <c r="HF56" s="106">
        <v>0.0</v>
      </c>
      <c r="HG56" s="106">
        <v>0.0</v>
      </c>
      <c r="HH56" s="106">
        <v>0.0</v>
      </c>
      <c r="HI56" s="106">
        <v>0.0</v>
      </c>
      <c r="HJ56" s="106">
        <v>682.8426286667348</v>
      </c>
      <c r="HK56" s="106">
        <v>844.2375507329768</v>
      </c>
      <c r="HL56" s="106">
        <v>1220.8257022208754</v>
      </c>
      <c r="HM56" s="106">
        <v>3290.8141819672223</v>
      </c>
      <c r="HN56" s="106">
        <v>4674.695769643069</v>
      </c>
      <c r="HO56" s="106">
        <v>7903.752807553379</v>
      </c>
      <c r="HP56" s="106">
        <v>3930.707054883798</v>
      </c>
      <c r="HQ56" s="106">
        <v>5614.538426739289</v>
      </c>
      <c r="HR56" s="106">
        <v>9543.478294402103</v>
      </c>
      <c r="HS56" s="106">
        <v>1497.0267471454667</v>
      </c>
      <c r="HT56" s="106">
        <v>2040.0704747486147</v>
      </c>
      <c r="HU56" s="106">
        <v>3307.172505822627</v>
      </c>
      <c r="HV56" s="106">
        <v>3778.301105072143</v>
      </c>
      <c r="HW56" s="106">
        <v>5390.69218795342</v>
      </c>
      <c r="HX56" s="106">
        <v>9152.938048009733</v>
      </c>
      <c r="HY56" s="106">
        <v>3945.3339227514175</v>
      </c>
      <c r="HZ56" s="106">
        <v>5636.021638919856</v>
      </c>
      <c r="IA56" s="106">
        <v>9580.959643312879</v>
      </c>
      <c r="IB56" s="106">
        <v>3290.8141819672223</v>
      </c>
      <c r="IC56" s="106">
        <v>4674.695769643069</v>
      </c>
      <c r="ID56" s="106">
        <v>7903.752807553379</v>
      </c>
      <c r="IE56" s="106">
        <v>3930.707054883798</v>
      </c>
      <c r="IF56" s="106">
        <v>5614.538426739289</v>
      </c>
      <c r="IG56" s="106">
        <v>9543.478294402103</v>
      </c>
      <c r="IH56" s="106">
        <v>3949.1114711828463</v>
      </c>
      <c r="II56" s="106">
        <v>5641.569913178517</v>
      </c>
      <c r="IJ56" s="106">
        <v>9590.639611168412</v>
      </c>
      <c r="IK56" s="106">
        <v>682.8426286667348</v>
      </c>
      <c r="IL56" s="106">
        <v>844.2375507329768</v>
      </c>
      <c r="IM56" s="106">
        <v>1220.8257022208754</v>
      </c>
      <c r="IN56" s="106">
        <v>3290.8141819672223</v>
      </c>
      <c r="IO56" s="106">
        <v>4674.695769643069</v>
      </c>
      <c r="IP56" s="106">
        <v>7903.752807553379</v>
      </c>
      <c r="IQ56" s="106">
        <v>3930.707054883798</v>
      </c>
      <c r="IR56" s="106">
        <v>5614.538426739289</v>
      </c>
      <c r="IS56" s="106">
        <v>9543.478294402103</v>
      </c>
      <c r="IT56" s="106">
        <v>1497.0267471454667</v>
      </c>
      <c r="IU56" s="106">
        <v>2040.0704747486147</v>
      </c>
      <c r="IV56" s="106">
        <v>3307.172505822627</v>
      </c>
      <c r="IW56" s="106">
        <v>3778.301105072143</v>
      </c>
      <c r="IX56" s="106">
        <v>5390.69218795342</v>
      </c>
      <c r="IY56" s="106">
        <v>9152.938048009733</v>
      </c>
      <c r="IZ56" s="106">
        <v>3945.3339227514175</v>
      </c>
      <c r="JA56" s="106">
        <v>5636.021638919856</v>
      </c>
      <c r="JB56" s="106">
        <v>9580.959643312879</v>
      </c>
      <c r="JC56" s="106">
        <v>3290.8141819672223</v>
      </c>
      <c r="JD56" s="106">
        <v>4674.695769643069</v>
      </c>
      <c r="JE56" s="106">
        <v>7903.752807553379</v>
      </c>
      <c r="JF56" s="106">
        <v>3930.707054883798</v>
      </c>
      <c r="JG56" s="106">
        <v>5614.538426739289</v>
      </c>
      <c r="JH56" s="106">
        <v>9543.478294402103</v>
      </c>
      <c r="JI56" s="106">
        <v>3949.1114711828463</v>
      </c>
      <c r="JJ56" s="106">
        <v>5641.569913178517</v>
      </c>
      <c r="JK56" s="106">
        <v>9590.639611168412</v>
      </c>
    </row>
    <row r="57">
      <c r="A57" s="91">
        <v>2047.0</v>
      </c>
      <c r="B57" s="106">
        <v>0.0</v>
      </c>
      <c r="C57" s="106">
        <v>0.0</v>
      </c>
      <c r="D57" s="106">
        <v>0.0</v>
      </c>
      <c r="E57" s="106">
        <v>0.0</v>
      </c>
      <c r="F57" s="106">
        <v>0.0</v>
      </c>
      <c r="G57" s="106">
        <v>0.0</v>
      </c>
      <c r="H57" s="106">
        <v>0.0</v>
      </c>
      <c r="I57" s="106">
        <v>0.0</v>
      </c>
      <c r="J57" s="106">
        <v>0.0</v>
      </c>
      <c r="K57" s="106">
        <v>0.0</v>
      </c>
      <c r="L57" s="106">
        <v>0.0</v>
      </c>
      <c r="M57" s="106">
        <v>0.0</v>
      </c>
      <c r="N57" s="106">
        <v>0.0</v>
      </c>
      <c r="O57" s="106">
        <v>0.0</v>
      </c>
      <c r="P57" s="106">
        <v>0.0</v>
      </c>
      <c r="Q57" s="106">
        <v>0.0</v>
      </c>
      <c r="R57" s="106">
        <v>0.0</v>
      </c>
      <c r="S57" s="106">
        <v>0.0</v>
      </c>
      <c r="T57" s="106">
        <v>0.0</v>
      </c>
      <c r="U57" s="106">
        <v>0.0</v>
      </c>
      <c r="V57" s="106">
        <v>0.0</v>
      </c>
      <c r="W57" s="106">
        <v>0.0</v>
      </c>
      <c r="X57" s="106">
        <v>0.0</v>
      </c>
      <c r="Y57" s="106">
        <v>0.0</v>
      </c>
      <c r="Z57" s="106">
        <v>0.0</v>
      </c>
      <c r="AA57" s="106">
        <v>0.0</v>
      </c>
      <c r="AB57" s="106">
        <v>0.0</v>
      </c>
      <c r="AC57" s="106">
        <v>0.0</v>
      </c>
      <c r="AD57" s="106">
        <v>0.0</v>
      </c>
      <c r="AE57" s="106">
        <v>0.0</v>
      </c>
      <c r="AF57" s="106">
        <v>0.0</v>
      </c>
      <c r="AG57" s="106">
        <v>0.0</v>
      </c>
      <c r="AH57" s="106">
        <v>0.0</v>
      </c>
      <c r="AI57" s="106">
        <v>0.0</v>
      </c>
      <c r="AJ57" s="106">
        <v>0.0</v>
      </c>
      <c r="AK57" s="106">
        <v>0.0</v>
      </c>
      <c r="AL57" s="106">
        <v>0.0</v>
      </c>
      <c r="AM57" s="106">
        <v>0.0</v>
      </c>
      <c r="AN57" s="106">
        <v>0.0</v>
      </c>
      <c r="AO57" s="106">
        <v>0.0</v>
      </c>
      <c r="AP57" s="106">
        <v>0.0</v>
      </c>
      <c r="AQ57" s="106">
        <v>0.0</v>
      </c>
      <c r="AR57" s="106">
        <v>0.0</v>
      </c>
      <c r="AS57" s="106">
        <v>0.0</v>
      </c>
      <c r="AT57" s="106">
        <v>0.0</v>
      </c>
      <c r="AU57" s="106">
        <v>0.0</v>
      </c>
      <c r="AV57" s="106">
        <v>0.0</v>
      </c>
      <c r="AW57" s="106">
        <v>0.0</v>
      </c>
      <c r="AX57" s="106">
        <v>0.0</v>
      </c>
      <c r="AY57" s="106">
        <v>0.0</v>
      </c>
      <c r="AZ57" s="106">
        <v>0.0</v>
      </c>
      <c r="BA57" s="106">
        <v>0.0</v>
      </c>
      <c r="BB57" s="106">
        <v>0.0</v>
      </c>
      <c r="BC57" s="106">
        <v>0.0</v>
      </c>
      <c r="BD57" s="106">
        <v>0.0</v>
      </c>
      <c r="BE57" s="106">
        <v>0.0</v>
      </c>
      <c r="BF57" s="106">
        <v>0.0</v>
      </c>
      <c r="BG57" s="106">
        <v>0.0</v>
      </c>
      <c r="BH57" s="106">
        <v>0.0</v>
      </c>
      <c r="BI57" s="106">
        <v>0.0</v>
      </c>
      <c r="BJ57" s="106">
        <v>0.0</v>
      </c>
      <c r="BK57" s="106">
        <v>0.0</v>
      </c>
      <c r="BL57" s="106">
        <v>0.0</v>
      </c>
      <c r="BM57" s="106">
        <v>0.0</v>
      </c>
      <c r="BN57" s="106">
        <v>0.0</v>
      </c>
      <c r="BO57" s="106">
        <v>0.0</v>
      </c>
      <c r="BP57" s="106">
        <v>0.0</v>
      </c>
      <c r="BQ57" s="106">
        <v>0.0</v>
      </c>
      <c r="BR57" s="106">
        <v>0.0</v>
      </c>
      <c r="BS57" s="106">
        <v>0.0</v>
      </c>
      <c r="BT57" s="106">
        <v>0.0</v>
      </c>
      <c r="BU57" s="106">
        <v>0.0</v>
      </c>
      <c r="BV57" s="106">
        <v>0.0</v>
      </c>
      <c r="BW57" s="106">
        <v>0.0</v>
      </c>
      <c r="BX57" s="106">
        <v>0.0</v>
      </c>
      <c r="BY57" s="106">
        <v>0.0</v>
      </c>
      <c r="BZ57" s="106">
        <v>0.0</v>
      </c>
      <c r="CA57" s="106">
        <v>0.0</v>
      </c>
      <c r="CB57" s="106">
        <v>0.0</v>
      </c>
      <c r="CC57" s="106">
        <v>0.0</v>
      </c>
      <c r="CD57" s="106">
        <v>0.0</v>
      </c>
      <c r="CE57" s="106">
        <v>1407.486558854311</v>
      </c>
      <c r="CF57" s="106">
        <v>1843.2852809585647</v>
      </c>
      <c r="CG57" s="106">
        <v>2860.148965868491</v>
      </c>
      <c r="CH57" s="106">
        <v>5088.196499602738</v>
      </c>
      <c r="CI57" s="106">
        <v>7249.328006432821</v>
      </c>
      <c r="CJ57" s="106">
        <v>12291.968189036339</v>
      </c>
      <c r="CK57" s="106">
        <v>5561.529199690348</v>
      </c>
      <c r="CL57" s="106">
        <v>7944.535409686495</v>
      </c>
      <c r="CM57" s="106">
        <v>13504.883233010836</v>
      </c>
      <c r="CN57" s="106">
        <v>3025.956582979831</v>
      </c>
      <c r="CO57" s="106">
        <v>4220.413128892925</v>
      </c>
      <c r="CP57" s="106">
        <v>7007.478402690136</v>
      </c>
      <c r="CQ57" s="106">
        <v>5457.029876034335</v>
      </c>
      <c r="CR57" s="106">
        <v>7791.052028066725</v>
      </c>
      <c r="CS57" s="106">
        <v>13237.103716142303</v>
      </c>
      <c r="CT57" s="106">
        <v>5571.31339533282</v>
      </c>
      <c r="CU57" s="106">
        <v>7958.9059470363745</v>
      </c>
      <c r="CV57" s="106">
        <v>13529.955234344668</v>
      </c>
      <c r="CW57" s="106">
        <v>5088.196499602738</v>
      </c>
      <c r="CX57" s="106">
        <v>7249.328006432821</v>
      </c>
      <c r="CY57" s="106">
        <v>12291.968189036339</v>
      </c>
      <c r="CZ57" s="106">
        <v>5561.529199690348</v>
      </c>
      <c r="DA57" s="106">
        <v>7944.535409686495</v>
      </c>
      <c r="DB57" s="106">
        <v>13504.883233010836</v>
      </c>
      <c r="DC57" s="106">
        <v>5573.833475023382</v>
      </c>
      <c r="DD57" s="106">
        <v>7962.60731408189</v>
      </c>
      <c r="DE57" s="106">
        <v>13536.412938551737</v>
      </c>
      <c r="DF57" s="106">
        <v>1407.486558854311</v>
      </c>
      <c r="DG57" s="106">
        <v>1843.2852809585647</v>
      </c>
      <c r="DH57" s="106">
        <v>2860.148965868491</v>
      </c>
      <c r="DI57" s="106">
        <v>5088.196499602738</v>
      </c>
      <c r="DJ57" s="106">
        <v>7249.328006432821</v>
      </c>
      <c r="DK57" s="106">
        <v>12291.968189036339</v>
      </c>
      <c r="DL57" s="106">
        <v>5561.529199690348</v>
      </c>
      <c r="DM57" s="106">
        <v>7944.535409686495</v>
      </c>
      <c r="DN57" s="106">
        <v>13504.883233010836</v>
      </c>
      <c r="DO57" s="106">
        <v>3025.956582979831</v>
      </c>
      <c r="DP57" s="106">
        <v>4220.413128892925</v>
      </c>
      <c r="DQ57" s="106">
        <v>7007.478402690136</v>
      </c>
      <c r="DR57" s="106">
        <v>5457.029876034335</v>
      </c>
      <c r="DS57" s="106">
        <v>7791.052028066725</v>
      </c>
      <c r="DT57" s="106">
        <v>13237.103716142303</v>
      </c>
      <c r="DU57" s="106">
        <v>5571.31339533282</v>
      </c>
      <c r="DV57" s="106">
        <v>7958.9059470363745</v>
      </c>
      <c r="DW57" s="106">
        <v>13529.955234344668</v>
      </c>
      <c r="DX57" s="106">
        <v>5088.196499602738</v>
      </c>
      <c r="DY57" s="106">
        <v>7249.328006432821</v>
      </c>
      <c r="DZ57" s="106">
        <v>12291.968189036339</v>
      </c>
      <c r="EA57" s="106">
        <v>5561.529199690348</v>
      </c>
      <c r="EB57" s="106">
        <v>7944.535409686495</v>
      </c>
      <c r="EC57" s="106">
        <v>13504.883233010836</v>
      </c>
      <c r="ED57" s="106">
        <v>5573.833475023382</v>
      </c>
      <c r="EE57" s="106">
        <v>7962.60731408189</v>
      </c>
      <c r="EF57" s="106">
        <v>13536.412938551737</v>
      </c>
      <c r="EG57" s="106">
        <v>0.0</v>
      </c>
      <c r="EH57" s="106">
        <v>0.0</v>
      </c>
      <c r="EI57" s="106">
        <v>0.0</v>
      </c>
      <c r="EJ57" s="106">
        <v>0.0</v>
      </c>
      <c r="EK57" s="106">
        <v>0.0</v>
      </c>
      <c r="EL57" s="106">
        <v>0.0</v>
      </c>
      <c r="EM57" s="106">
        <v>0.0</v>
      </c>
      <c r="EN57" s="106">
        <v>0.0</v>
      </c>
      <c r="EO57" s="106">
        <v>0.0</v>
      </c>
      <c r="EP57" s="106">
        <v>0.0</v>
      </c>
      <c r="EQ57" s="106">
        <v>0.0</v>
      </c>
      <c r="ER57" s="106">
        <v>0.0</v>
      </c>
      <c r="ES57" s="106">
        <v>0.0</v>
      </c>
      <c r="ET57" s="106">
        <v>0.0</v>
      </c>
      <c r="EU57" s="106">
        <v>0.0</v>
      </c>
      <c r="EV57" s="106">
        <v>0.0</v>
      </c>
      <c r="EW57" s="106">
        <v>0.0</v>
      </c>
      <c r="EX57" s="106">
        <v>0.0</v>
      </c>
      <c r="EY57" s="106">
        <v>0.0</v>
      </c>
      <c r="EZ57" s="106">
        <v>0.0</v>
      </c>
      <c r="FA57" s="106">
        <v>0.0</v>
      </c>
      <c r="FB57" s="106">
        <v>0.0</v>
      </c>
      <c r="FC57" s="106">
        <v>0.0</v>
      </c>
      <c r="FD57" s="106">
        <v>0.0</v>
      </c>
      <c r="FE57" s="106">
        <v>0.0</v>
      </c>
      <c r="FF57" s="106">
        <v>0.0</v>
      </c>
      <c r="FG57" s="106">
        <v>0.0</v>
      </c>
      <c r="FH57" s="106">
        <v>0.0</v>
      </c>
      <c r="FI57" s="106">
        <v>0.0</v>
      </c>
      <c r="FJ57" s="106">
        <v>0.0</v>
      </c>
      <c r="FK57" s="106">
        <v>0.0</v>
      </c>
      <c r="FL57" s="106">
        <v>0.0</v>
      </c>
      <c r="FM57" s="106">
        <v>0.0</v>
      </c>
      <c r="FN57" s="106">
        <v>0.0</v>
      </c>
      <c r="FO57" s="106">
        <v>0.0</v>
      </c>
      <c r="FP57" s="106">
        <v>0.0</v>
      </c>
      <c r="FQ57" s="106">
        <v>0.0</v>
      </c>
      <c r="FR57" s="106">
        <v>0.0</v>
      </c>
      <c r="FS57" s="106">
        <v>0.0</v>
      </c>
      <c r="FT57" s="106">
        <v>0.0</v>
      </c>
      <c r="FU57" s="106">
        <v>0.0</v>
      </c>
      <c r="FV57" s="106">
        <v>0.0</v>
      </c>
      <c r="FW57" s="106">
        <v>0.0</v>
      </c>
      <c r="FX57" s="106">
        <v>0.0</v>
      </c>
      <c r="FY57" s="106">
        <v>0.0</v>
      </c>
      <c r="FZ57" s="106">
        <v>0.0</v>
      </c>
      <c r="GA57" s="106">
        <v>0.0</v>
      </c>
      <c r="GB57" s="106">
        <v>0.0</v>
      </c>
      <c r="GC57" s="106">
        <v>0.0</v>
      </c>
      <c r="GD57" s="106">
        <v>0.0</v>
      </c>
      <c r="GE57" s="106">
        <v>0.0</v>
      </c>
      <c r="GF57" s="106">
        <v>0.0</v>
      </c>
      <c r="GG57" s="106">
        <v>0.0</v>
      </c>
      <c r="GH57" s="106">
        <v>0.0</v>
      </c>
      <c r="GI57" s="106">
        <v>0.0</v>
      </c>
      <c r="GJ57" s="106">
        <v>0.0</v>
      </c>
      <c r="GK57" s="106">
        <v>0.0</v>
      </c>
      <c r="GL57" s="106">
        <v>0.0</v>
      </c>
      <c r="GM57" s="106">
        <v>0.0</v>
      </c>
      <c r="GN57" s="106">
        <v>0.0</v>
      </c>
      <c r="GO57" s="106">
        <v>0.0</v>
      </c>
      <c r="GP57" s="106">
        <v>0.0</v>
      </c>
      <c r="GQ57" s="106">
        <v>0.0</v>
      </c>
      <c r="GR57" s="106">
        <v>0.0</v>
      </c>
      <c r="GS57" s="106">
        <v>0.0</v>
      </c>
      <c r="GT57" s="106">
        <v>0.0</v>
      </c>
      <c r="GU57" s="106">
        <v>0.0</v>
      </c>
      <c r="GV57" s="106">
        <v>0.0</v>
      </c>
      <c r="GW57" s="106">
        <v>0.0</v>
      </c>
      <c r="GX57" s="106">
        <v>0.0</v>
      </c>
      <c r="GY57" s="106">
        <v>0.0</v>
      </c>
      <c r="GZ57" s="106">
        <v>0.0</v>
      </c>
      <c r="HA57" s="106">
        <v>0.0</v>
      </c>
      <c r="HB57" s="106">
        <v>0.0</v>
      </c>
      <c r="HC57" s="106">
        <v>0.0</v>
      </c>
      <c r="HD57" s="106">
        <v>0.0</v>
      </c>
      <c r="HE57" s="106">
        <v>0.0</v>
      </c>
      <c r="HF57" s="106">
        <v>0.0</v>
      </c>
      <c r="HG57" s="106">
        <v>0.0</v>
      </c>
      <c r="HH57" s="106">
        <v>0.0</v>
      </c>
      <c r="HI57" s="106">
        <v>0.0</v>
      </c>
      <c r="HJ57" s="106">
        <v>997.2763315325107</v>
      </c>
      <c r="HK57" s="106">
        <v>1306.062051817086</v>
      </c>
      <c r="HL57" s="106">
        <v>2026.5620658144276</v>
      </c>
      <c r="HM57" s="106">
        <v>3605.247884832999</v>
      </c>
      <c r="HN57" s="106">
        <v>5136.52027072718</v>
      </c>
      <c r="HO57" s="106">
        <v>8709.489171146932</v>
      </c>
      <c r="HP57" s="106">
        <v>3940.6283513590806</v>
      </c>
      <c r="HQ57" s="106">
        <v>5629.110330937361</v>
      </c>
      <c r="HR57" s="106">
        <v>9568.901616620014</v>
      </c>
      <c r="HS57" s="106">
        <v>2144.045256749867</v>
      </c>
      <c r="HT57" s="106">
        <v>2990.378910730078</v>
      </c>
      <c r="HU57" s="106">
        <v>4965.157436683903</v>
      </c>
      <c r="HV57" s="106">
        <v>3866.5852271191407</v>
      </c>
      <c r="HW57" s="106">
        <v>5520.359492209947</v>
      </c>
      <c r="HX57" s="106">
        <v>9379.166110755166</v>
      </c>
      <c r="HY57" s="106">
        <v>3947.560955209497</v>
      </c>
      <c r="HZ57" s="106">
        <v>5639.292592842658</v>
      </c>
      <c r="IA57" s="106">
        <v>9586.666413986703</v>
      </c>
      <c r="IB57" s="106">
        <v>3605.247884832999</v>
      </c>
      <c r="IC57" s="106">
        <v>5136.52027072718</v>
      </c>
      <c r="ID57" s="106">
        <v>8709.489171146932</v>
      </c>
      <c r="IE57" s="106">
        <v>3940.6283513590806</v>
      </c>
      <c r="IF57" s="106">
        <v>5629.110330937361</v>
      </c>
      <c r="IG57" s="106">
        <v>9568.901616620014</v>
      </c>
      <c r="IH57" s="106">
        <v>3949.346560772238</v>
      </c>
      <c r="II57" s="106">
        <v>5641.9152010129355</v>
      </c>
      <c r="IJ57" s="106">
        <v>9591.24202824123</v>
      </c>
      <c r="IK57" s="106">
        <v>997.2763315325107</v>
      </c>
      <c r="IL57" s="106">
        <v>1306.062051817086</v>
      </c>
      <c r="IM57" s="106">
        <v>2026.5620658144276</v>
      </c>
      <c r="IN57" s="106">
        <v>3605.247884832999</v>
      </c>
      <c r="IO57" s="106">
        <v>5136.52027072718</v>
      </c>
      <c r="IP57" s="106">
        <v>8709.489171146932</v>
      </c>
      <c r="IQ57" s="106">
        <v>3940.6283513590806</v>
      </c>
      <c r="IR57" s="106">
        <v>5629.110330937361</v>
      </c>
      <c r="IS57" s="106">
        <v>9568.901616620014</v>
      </c>
      <c r="IT57" s="106">
        <v>2144.045256749867</v>
      </c>
      <c r="IU57" s="106">
        <v>2990.378910730078</v>
      </c>
      <c r="IV57" s="106">
        <v>4965.157436683903</v>
      </c>
      <c r="IW57" s="106">
        <v>3866.5852271191407</v>
      </c>
      <c r="IX57" s="106">
        <v>5520.359492209947</v>
      </c>
      <c r="IY57" s="106">
        <v>9379.166110755166</v>
      </c>
      <c r="IZ57" s="106">
        <v>3947.560955209497</v>
      </c>
      <c r="JA57" s="106">
        <v>5639.292592842658</v>
      </c>
      <c r="JB57" s="106">
        <v>9586.666413986703</v>
      </c>
      <c r="JC57" s="106">
        <v>3605.247884832999</v>
      </c>
      <c r="JD57" s="106">
        <v>5136.52027072718</v>
      </c>
      <c r="JE57" s="106">
        <v>8709.489171146932</v>
      </c>
      <c r="JF57" s="106">
        <v>3940.6283513590806</v>
      </c>
      <c r="JG57" s="106">
        <v>5629.110330937361</v>
      </c>
      <c r="JH57" s="106">
        <v>9568.901616620014</v>
      </c>
      <c r="JI57" s="106">
        <v>3949.346560772238</v>
      </c>
      <c r="JJ57" s="106">
        <v>5641.9152010129355</v>
      </c>
      <c r="JK57" s="106">
        <v>9591.24202824123</v>
      </c>
    </row>
    <row r="58">
      <c r="A58" s="91">
        <v>2048.0</v>
      </c>
      <c r="B58" s="106">
        <v>0.0</v>
      </c>
      <c r="C58" s="106">
        <v>0.0</v>
      </c>
      <c r="D58" s="106">
        <v>0.0</v>
      </c>
      <c r="E58" s="106">
        <v>0.0</v>
      </c>
      <c r="F58" s="106">
        <v>0.0</v>
      </c>
      <c r="G58" s="106">
        <v>0.0</v>
      </c>
      <c r="H58" s="106">
        <v>0.0</v>
      </c>
      <c r="I58" s="106">
        <v>0.0</v>
      </c>
      <c r="J58" s="106">
        <v>0.0</v>
      </c>
      <c r="K58" s="106">
        <v>0.0</v>
      </c>
      <c r="L58" s="106">
        <v>0.0</v>
      </c>
      <c r="M58" s="106">
        <v>0.0</v>
      </c>
      <c r="N58" s="106">
        <v>0.0</v>
      </c>
      <c r="O58" s="106">
        <v>0.0</v>
      </c>
      <c r="P58" s="106">
        <v>0.0</v>
      </c>
      <c r="Q58" s="106">
        <v>0.0</v>
      </c>
      <c r="R58" s="106">
        <v>0.0</v>
      </c>
      <c r="S58" s="106">
        <v>0.0</v>
      </c>
      <c r="T58" s="106">
        <v>0.0</v>
      </c>
      <c r="U58" s="106">
        <v>0.0</v>
      </c>
      <c r="V58" s="106">
        <v>0.0</v>
      </c>
      <c r="W58" s="106">
        <v>0.0</v>
      </c>
      <c r="X58" s="106">
        <v>0.0</v>
      </c>
      <c r="Y58" s="106">
        <v>0.0</v>
      </c>
      <c r="Z58" s="106">
        <v>0.0</v>
      </c>
      <c r="AA58" s="106">
        <v>0.0</v>
      </c>
      <c r="AB58" s="106">
        <v>0.0</v>
      </c>
      <c r="AC58" s="106">
        <v>0.0</v>
      </c>
      <c r="AD58" s="106">
        <v>0.0</v>
      </c>
      <c r="AE58" s="106">
        <v>0.0</v>
      </c>
      <c r="AF58" s="106">
        <v>0.0</v>
      </c>
      <c r="AG58" s="106">
        <v>0.0</v>
      </c>
      <c r="AH58" s="106">
        <v>0.0</v>
      </c>
      <c r="AI58" s="106">
        <v>0.0</v>
      </c>
      <c r="AJ58" s="106">
        <v>0.0</v>
      </c>
      <c r="AK58" s="106">
        <v>0.0</v>
      </c>
      <c r="AL58" s="106">
        <v>0.0</v>
      </c>
      <c r="AM58" s="106">
        <v>0.0</v>
      </c>
      <c r="AN58" s="106">
        <v>0.0</v>
      </c>
      <c r="AO58" s="106">
        <v>0.0</v>
      </c>
      <c r="AP58" s="106">
        <v>0.0</v>
      </c>
      <c r="AQ58" s="106">
        <v>0.0</v>
      </c>
      <c r="AR58" s="106">
        <v>0.0</v>
      </c>
      <c r="AS58" s="106">
        <v>0.0</v>
      </c>
      <c r="AT58" s="106">
        <v>0.0</v>
      </c>
      <c r="AU58" s="106">
        <v>0.0</v>
      </c>
      <c r="AV58" s="106">
        <v>0.0</v>
      </c>
      <c r="AW58" s="106">
        <v>0.0</v>
      </c>
      <c r="AX58" s="106">
        <v>0.0</v>
      </c>
      <c r="AY58" s="106">
        <v>0.0</v>
      </c>
      <c r="AZ58" s="106">
        <v>0.0</v>
      </c>
      <c r="BA58" s="106">
        <v>0.0</v>
      </c>
      <c r="BB58" s="106">
        <v>0.0</v>
      </c>
      <c r="BC58" s="106">
        <v>0.0</v>
      </c>
      <c r="BD58" s="106">
        <v>0.0</v>
      </c>
      <c r="BE58" s="106">
        <v>0.0</v>
      </c>
      <c r="BF58" s="106">
        <v>0.0</v>
      </c>
      <c r="BG58" s="106">
        <v>0.0</v>
      </c>
      <c r="BH58" s="106">
        <v>0.0</v>
      </c>
      <c r="BI58" s="106">
        <v>0.0</v>
      </c>
      <c r="BJ58" s="106">
        <v>0.0</v>
      </c>
      <c r="BK58" s="106">
        <v>0.0</v>
      </c>
      <c r="BL58" s="106">
        <v>0.0</v>
      </c>
      <c r="BM58" s="106">
        <v>0.0</v>
      </c>
      <c r="BN58" s="106">
        <v>0.0</v>
      </c>
      <c r="BO58" s="106">
        <v>0.0</v>
      </c>
      <c r="BP58" s="106">
        <v>0.0</v>
      </c>
      <c r="BQ58" s="106">
        <v>0.0</v>
      </c>
      <c r="BR58" s="106">
        <v>0.0</v>
      </c>
      <c r="BS58" s="106">
        <v>0.0</v>
      </c>
      <c r="BT58" s="106">
        <v>0.0</v>
      </c>
      <c r="BU58" s="106">
        <v>0.0</v>
      </c>
      <c r="BV58" s="106">
        <v>0.0</v>
      </c>
      <c r="BW58" s="106">
        <v>0.0</v>
      </c>
      <c r="BX58" s="106">
        <v>0.0</v>
      </c>
      <c r="BY58" s="106">
        <v>0.0</v>
      </c>
      <c r="BZ58" s="106">
        <v>0.0</v>
      </c>
      <c r="CA58" s="106">
        <v>0.0</v>
      </c>
      <c r="CB58" s="106">
        <v>0.0</v>
      </c>
      <c r="CC58" s="106">
        <v>0.0</v>
      </c>
      <c r="CD58" s="106">
        <v>0.0</v>
      </c>
      <c r="CE58" s="106">
        <v>2112.7995904753375</v>
      </c>
      <c r="CF58" s="106">
        <v>2879.2137961519484</v>
      </c>
      <c r="CG58" s="106">
        <v>4667.5136093973715</v>
      </c>
      <c r="CH58" s="106">
        <v>5332.43179703405</v>
      </c>
      <c r="CI58" s="106">
        <v>7608.048599535056</v>
      </c>
      <c r="CJ58" s="106">
        <v>12917.82113870407</v>
      </c>
      <c r="CK58" s="106">
        <v>5568.170316376899</v>
      </c>
      <c r="CL58" s="106">
        <v>7954.289549819866</v>
      </c>
      <c r="CM58" s="106">
        <v>13521.901094520124</v>
      </c>
      <c r="CN58" s="106">
        <v>3939.1135754843262</v>
      </c>
      <c r="CO58" s="106">
        <v>5561.6124616339</v>
      </c>
      <c r="CP58" s="106">
        <v>9347.443195982905</v>
      </c>
      <c r="CQ58" s="106">
        <v>5518.137265270443</v>
      </c>
      <c r="CR58" s="106">
        <v>7880.80350600726</v>
      </c>
      <c r="CS58" s="106">
        <v>13393.69140105983</v>
      </c>
      <c r="CT58" s="106">
        <v>5572.799430852569</v>
      </c>
      <c r="CU58" s="106">
        <v>7961.088561706007</v>
      </c>
      <c r="CV58" s="106">
        <v>13533.763200364028</v>
      </c>
      <c r="CW58" s="106">
        <v>5332.43179703405</v>
      </c>
      <c r="CX58" s="106">
        <v>7608.048599535056</v>
      </c>
      <c r="CY58" s="106">
        <v>12917.82113870407</v>
      </c>
      <c r="CZ58" s="106">
        <v>5568.170316376899</v>
      </c>
      <c r="DA58" s="106">
        <v>7954.289549819866</v>
      </c>
      <c r="DB58" s="106">
        <v>13521.901094520124</v>
      </c>
      <c r="DC58" s="106">
        <v>5573.990216132034</v>
      </c>
      <c r="DD58" s="106">
        <v>7962.837527585221</v>
      </c>
      <c r="DE58" s="106">
        <v>13536.814587642657</v>
      </c>
      <c r="DF58" s="106">
        <v>2112.7995904753375</v>
      </c>
      <c r="DG58" s="106">
        <v>2879.2137961519484</v>
      </c>
      <c r="DH58" s="106">
        <v>4667.5136093973715</v>
      </c>
      <c r="DI58" s="106">
        <v>5332.43179703405</v>
      </c>
      <c r="DJ58" s="106">
        <v>7608.048599535056</v>
      </c>
      <c r="DK58" s="106">
        <v>12917.82113870407</v>
      </c>
      <c r="DL58" s="106">
        <v>5568.170316376899</v>
      </c>
      <c r="DM58" s="106">
        <v>7954.289549819866</v>
      </c>
      <c r="DN58" s="106">
        <v>13521.901094520124</v>
      </c>
      <c r="DO58" s="106">
        <v>3939.1135754843262</v>
      </c>
      <c r="DP58" s="106">
        <v>5561.6124616339</v>
      </c>
      <c r="DQ58" s="106">
        <v>9347.443195982905</v>
      </c>
      <c r="DR58" s="106">
        <v>5518.137265270443</v>
      </c>
      <c r="DS58" s="106">
        <v>7880.80350600726</v>
      </c>
      <c r="DT58" s="106">
        <v>13393.69140105983</v>
      </c>
      <c r="DU58" s="106">
        <v>5572.799430852569</v>
      </c>
      <c r="DV58" s="106">
        <v>7961.088561706007</v>
      </c>
      <c r="DW58" s="106">
        <v>13533.763200364028</v>
      </c>
      <c r="DX58" s="106">
        <v>5332.43179703405</v>
      </c>
      <c r="DY58" s="106">
        <v>7608.048599535056</v>
      </c>
      <c r="DZ58" s="106">
        <v>12917.82113870407</v>
      </c>
      <c r="EA58" s="106">
        <v>5568.170316376899</v>
      </c>
      <c r="EB58" s="106">
        <v>7954.289549819866</v>
      </c>
      <c r="EC58" s="106">
        <v>13521.901094520124</v>
      </c>
      <c r="ED58" s="106">
        <v>5573.990216132034</v>
      </c>
      <c r="EE58" s="106">
        <v>7962.837527585221</v>
      </c>
      <c r="EF58" s="106">
        <v>13536.814587642657</v>
      </c>
      <c r="EG58" s="106">
        <v>0.0</v>
      </c>
      <c r="EH58" s="106">
        <v>0.0</v>
      </c>
      <c r="EI58" s="106">
        <v>0.0</v>
      </c>
      <c r="EJ58" s="106">
        <v>0.0</v>
      </c>
      <c r="EK58" s="106">
        <v>0.0</v>
      </c>
      <c r="EL58" s="106">
        <v>0.0</v>
      </c>
      <c r="EM58" s="106">
        <v>0.0</v>
      </c>
      <c r="EN58" s="106">
        <v>0.0</v>
      </c>
      <c r="EO58" s="106">
        <v>0.0</v>
      </c>
      <c r="EP58" s="106">
        <v>0.0</v>
      </c>
      <c r="EQ58" s="106">
        <v>0.0</v>
      </c>
      <c r="ER58" s="106">
        <v>0.0</v>
      </c>
      <c r="ES58" s="106">
        <v>0.0</v>
      </c>
      <c r="ET58" s="106">
        <v>0.0</v>
      </c>
      <c r="EU58" s="106">
        <v>0.0</v>
      </c>
      <c r="EV58" s="106">
        <v>0.0</v>
      </c>
      <c r="EW58" s="106">
        <v>0.0</v>
      </c>
      <c r="EX58" s="106">
        <v>0.0</v>
      </c>
      <c r="EY58" s="106">
        <v>0.0</v>
      </c>
      <c r="EZ58" s="106">
        <v>0.0</v>
      </c>
      <c r="FA58" s="106">
        <v>0.0</v>
      </c>
      <c r="FB58" s="106">
        <v>0.0</v>
      </c>
      <c r="FC58" s="106">
        <v>0.0</v>
      </c>
      <c r="FD58" s="106">
        <v>0.0</v>
      </c>
      <c r="FE58" s="106">
        <v>0.0</v>
      </c>
      <c r="FF58" s="106">
        <v>0.0</v>
      </c>
      <c r="FG58" s="106">
        <v>0.0</v>
      </c>
      <c r="FH58" s="106">
        <v>0.0</v>
      </c>
      <c r="FI58" s="106">
        <v>0.0</v>
      </c>
      <c r="FJ58" s="106">
        <v>0.0</v>
      </c>
      <c r="FK58" s="106">
        <v>0.0</v>
      </c>
      <c r="FL58" s="106">
        <v>0.0</v>
      </c>
      <c r="FM58" s="106">
        <v>0.0</v>
      </c>
      <c r="FN58" s="106">
        <v>0.0</v>
      </c>
      <c r="FO58" s="106">
        <v>0.0</v>
      </c>
      <c r="FP58" s="106">
        <v>0.0</v>
      </c>
      <c r="FQ58" s="106">
        <v>0.0</v>
      </c>
      <c r="FR58" s="106">
        <v>0.0</v>
      </c>
      <c r="FS58" s="106">
        <v>0.0</v>
      </c>
      <c r="FT58" s="106">
        <v>0.0</v>
      </c>
      <c r="FU58" s="106">
        <v>0.0</v>
      </c>
      <c r="FV58" s="106">
        <v>0.0</v>
      </c>
      <c r="FW58" s="106">
        <v>0.0</v>
      </c>
      <c r="FX58" s="106">
        <v>0.0</v>
      </c>
      <c r="FY58" s="106">
        <v>0.0</v>
      </c>
      <c r="FZ58" s="106">
        <v>0.0</v>
      </c>
      <c r="GA58" s="106">
        <v>0.0</v>
      </c>
      <c r="GB58" s="106">
        <v>0.0</v>
      </c>
      <c r="GC58" s="106">
        <v>0.0</v>
      </c>
      <c r="GD58" s="106">
        <v>0.0</v>
      </c>
      <c r="GE58" s="106">
        <v>0.0</v>
      </c>
      <c r="GF58" s="106">
        <v>0.0</v>
      </c>
      <c r="GG58" s="106">
        <v>0.0</v>
      </c>
      <c r="GH58" s="106">
        <v>0.0</v>
      </c>
      <c r="GI58" s="106">
        <v>0.0</v>
      </c>
      <c r="GJ58" s="106">
        <v>0.0</v>
      </c>
      <c r="GK58" s="106">
        <v>0.0</v>
      </c>
      <c r="GL58" s="106">
        <v>0.0</v>
      </c>
      <c r="GM58" s="106">
        <v>0.0</v>
      </c>
      <c r="GN58" s="106">
        <v>0.0</v>
      </c>
      <c r="GO58" s="106">
        <v>0.0</v>
      </c>
      <c r="GP58" s="106">
        <v>0.0</v>
      </c>
      <c r="GQ58" s="106">
        <v>0.0</v>
      </c>
      <c r="GR58" s="106">
        <v>0.0</v>
      </c>
      <c r="GS58" s="106">
        <v>0.0</v>
      </c>
      <c r="GT58" s="106">
        <v>0.0</v>
      </c>
      <c r="GU58" s="106">
        <v>0.0</v>
      </c>
      <c r="GV58" s="106">
        <v>0.0</v>
      </c>
      <c r="GW58" s="106">
        <v>0.0</v>
      </c>
      <c r="GX58" s="106">
        <v>0.0</v>
      </c>
      <c r="GY58" s="106">
        <v>0.0</v>
      </c>
      <c r="GZ58" s="106">
        <v>0.0</v>
      </c>
      <c r="HA58" s="106">
        <v>0.0</v>
      </c>
      <c r="HB58" s="106">
        <v>0.0</v>
      </c>
      <c r="HC58" s="106">
        <v>0.0</v>
      </c>
      <c r="HD58" s="106">
        <v>0.0</v>
      </c>
      <c r="HE58" s="106">
        <v>0.0</v>
      </c>
      <c r="HF58" s="106">
        <v>0.0</v>
      </c>
      <c r="HG58" s="106">
        <v>0.0</v>
      </c>
      <c r="HH58" s="106">
        <v>0.0</v>
      </c>
      <c r="HI58" s="106">
        <v>0.0</v>
      </c>
      <c r="HJ58" s="106">
        <v>1497.0267471454667</v>
      </c>
      <c r="HK58" s="106">
        <v>2040.0704747486147</v>
      </c>
      <c r="HL58" s="106">
        <v>3307.172505822627</v>
      </c>
      <c r="HM58" s="106">
        <v>3778.301105072143</v>
      </c>
      <c r="HN58" s="106">
        <v>5390.69218795342</v>
      </c>
      <c r="HO58" s="106">
        <v>9152.938048009733</v>
      </c>
      <c r="HP58" s="106">
        <v>3945.3339227514175</v>
      </c>
      <c r="HQ58" s="106">
        <v>5636.021638919856</v>
      </c>
      <c r="HR58" s="106">
        <v>9580.959643312879</v>
      </c>
      <c r="HS58" s="106">
        <v>2791.0637663542675</v>
      </c>
      <c r="HT58" s="106">
        <v>3940.687346711541</v>
      </c>
      <c r="HU58" s="106">
        <v>6623.14236754518</v>
      </c>
      <c r="HV58" s="106">
        <v>3909.882942883134</v>
      </c>
      <c r="HW58" s="106">
        <v>5583.953012238314</v>
      </c>
      <c r="HX58" s="106">
        <v>9490.1165074004</v>
      </c>
      <c r="HY58" s="106">
        <v>3948.6138875038337</v>
      </c>
      <c r="HZ58" s="106">
        <v>5640.839087149967</v>
      </c>
      <c r="IA58" s="106">
        <v>9589.364552990943</v>
      </c>
      <c r="IB58" s="106">
        <v>3778.301105072143</v>
      </c>
      <c r="IC58" s="106">
        <v>5390.69218795342</v>
      </c>
      <c r="ID58" s="106">
        <v>9152.938048009733</v>
      </c>
      <c r="IE58" s="106">
        <v>3945.3339227514175</v>
      </c>
      <c r="IF58" s="106">
        <v>5636.021638919856</v>
      </c>
      <c r="IG58" s="106">
        <v>9580.959643312879</v>
      </c>
      <c r="IH58" s="106">
        <v>3949.4576198774594</v>
      </c>
      <c r="II58" s="106">
        <v>5642.078319073729</v>
      </c>
      <c r="IJ58" s="106">
        <v>9591.526617198357</v>
      </c>
      <c r="IK58" s="106">
        <v>1497.0267471454667</v>
      </c>
      <c r="IL58" s="106">
        <v>2040.0704747486147</v>
      </c>
      <c r="IM58" s="106">
        <v>3307.172505822627</v>
      </c>
      <c r="IN58" s="106">
        <v>3778.301105072143</v>
      </c>
      <c r="IO58" s="106">
        <v>5390.69218795342</v>
      </c>
      <c r="IP58" s="106">
        <v>9152.938048009733</v>
      </c>
      <c r="IQ58" s="106">
        <v>3945.3339227514175</v>
      </c>
      <c r="IR58" s="106">
        <v>5636.021638919856</v>
      </c>
      <c r="IS58" s="106">
        <v>9580.959643312879</v>
      </c>
      <c r="IT58" s="106">
        <v>2791.0637663542675</v>
      </c>
      <c r="IU58" s="106">
        <v>3940.687346711541</v>
      </c>
      <c r="IV58" s="106">
        <v>6623.14236754518</v>
      </c>
      <c r="IW58" s="106">
        <v>3909.882942883134</v>
      </c>
      <c r="IX58" s="106">
        <v>5583.953012238314</v>
      </c>
      <c r="IY58" s="106">
        <v>9490.1165074004</v>
      </c>
      <c r="IZ58" s="106">
        <v>3948.6138875038337</v>
      </c>
      <c r="JA58" s="106">
        <v>5640.839087149967</v>
      </c>
      <c r="JB58" s="106">
        <v>9589.364552990943</v>
      </c>
      <c r="JC58" s="106">
        <v>3778.301105072143</v>
      </c>
      <c r="JD58" s="106">
        <v>5390.69218795342</v>
      </c>
      <c r="JE58" s="106">
        <v>9152.938048009733</v>
      </c>
      <c r="JF58" s="106">
        <v>3945.3339227514175</v>
      </c>
      <c r="JG58" s="106">
        <v>5636.021638919856</v>
      </c>
      <c r="JH58" s="106">
        <v>9580.959643312879</v>
      </c>
      <c r="JI58" s="106">
        <v>3949.4576198774594</v>
      </c>
      <c r="JJ58" s="106">
        <v>5642.078319073729</v>
      </c>
      <c r="JK58" s="106">
        <v>9591.526617198357</v>
      </c>
    </row>
    <row r="59">
      <c r="A59" s="91">
        <v>2049.0</v>
      </c>
      <c r="B59" s="106">
        <v>0.0</v>
      </c>
      <c r="C59" s="106">
        <v>0.0</v>
      </c>
      <c r="D59" s="106">
        <v>0.0</v>
      </c>
      <c r="E59" s="106">
        <v>0.0</v>
      </c>
      <c r="F59" s="106">
        <v>0.0</v>
      </c>
      <c r="G59" s="106">
        <v>0.0</v>
      </c>
      <c r="H59" s="106">
        <v>0.0</v>
      </c>
      <c r="I59" s="106">
        <v>0.0</v>
      </c>
      <c r="J59" s="106">
        <v>0.0</v>
      </c>
      <c r="K59" s="106">
        <v>0.0</v>
      </c>
      <c r="L59" s="106">
        <v>0.0</v>
      </c>
      <c r="M59" s="106">
        <v>0.0</v>
      </c>
      <c r="N59" s="106">
        <v>0.0</v>
      </c>
      <c r="O59" s="106">
        <v>0.0</v>
      </c>
      <c r="P59" s="106">
        <v>0.0</v>
      </c>
      <c r="Q59" s="106">
        <v>0.0</v>
      </c>
      <c r="R59" s="106">
        <v>0.0</v>
      </c>
      <c r="S59" s="106">
        <v>0.0</v>
      </c>
      <c r="T59" s="106">
        <v>0.0</v>
      </c>
      <c r="U59" s="106">
        <v>0.0</v>
      </c>
      <c r="V59" s="106">
        <v>0.0</v>
      </c>
      <c r="W59" s="106">
        <v>0.0</v>
      </c>
      <c r="X59" s="106">
        <v>0.0</v>
      </c>
      <c r="Y59" s="106">
        <v>0.0</v>
      </c>
      <c r="Z59" s="106">
        <v>0.0</v>
      </c>
      <c r="AA59" s="106">
        <v>0.0</v>
      </c>
      <c r="AB59" s="106">
        <v>0.0</v>
      </c>
      <c r="AC59" s="106">
        <v>0.0</v>
      </c>
      <c r="AD59" s="106">
        <v>0.0</v>
      </c>
      <c r="AE59" s="106">
        <v>0.0</v>
      </c>
      <c r="AF59" s="106">
        <v>0.0</v>
      </c>
      <c r="AG59" s="106">
        <v>0.0</v>
      </c>
      <c r="AH59" s="106">
        <v>0.0</v>
      </c>
      <c r="AI59" s="106">
        <v>0.0</v>
      </c>
      <c r="AJ59" s="106">
        <v>0.0</v>
      </c>
      <c r="AK59" s="106">
        <v>0.0</v>
      </c>
      <c r="AL59" s="106">
        <v>0.0</v>
      </c>
      <c r="AM59" s="106">
        <v>0.0</v>
      </c>
      <c r="AN59" s="106">
        <v>0.0</v>
      </c>
      <c r="AO59" s="106">
        <v>0.0</v>
      </c>
      <c r="AP59" s="106">
        <v>0.0</v>
      </c>
      <c r="AQ59" s="106">
        <v>0.0</v>
      </c>
      <c r="AR59" s="106">
        <v>0.0</v>
      </c>
      <c r="AS59" s="106">
        <v>0.0</v>
      </c>
      <c r="AT59" s="106">
        <v>0.0</v>
      </c>
      <c r="AU59" s="106">
        <v>0.0</v>
      </c>
      <c r="AV59" s="106">
        <v>0.0</v>
      </c>
      <c r="AW59" s="106">
        <v>0.0</v>
      </c>
      <c r="AX59" s="106">
        <v>0.0</v>
      </c>
      <c r="AY59" s="106">
        <v>0.0</v>
      </c>
      <c r="AZ59" s="106">
        <v>0.0</v>
      </c>
      <c r="BA59" s="106">
        <v>0.0</v>
      </c>
      <c r="BB59" s="106">
        <v>0.0</v>
      </c>
      <c r="BC59" s="106">
        <v>0.0</v>
      </c>
      <c r="BD59" s="106">
        <v>0.0</v>
      </c>
      <c r="BE59" s="106">
        <v>0.0</v>
      </c>
      <c r="BF59" s="106">
        <v>0.0</v>
      </c>
      <c r="BG59" s="106">
        <v>0.0</v>
      </c>
      <c r="BH59" s="106">
        <v>0.0</v>
      </c>
      <c r="BI59" s="106">
        <v>0.0</v>
      </c>
      <c r="BJ59" s="106">
        <v>0.0</v>
      </c>
      <c r="BK59" s="106">
        <v>0.0</v>
      </c>
      <c r="BL59" s="106">
        <v>0.0</v>
      </c>
      <c r="BM59" s="106">
        <v>0.0</v>
      </c>
      <c r="BN59" s="106">
        <v>0.0</v>
      </c>
      <c r="BO59" s="106">
        <v>0.0</v>
      </c>
      <c r="BP59" s="106">
        <v>0.0</v>
      </c>
      <c r="BQ59" s="106">
        <v>0.0</v>
      </c>
      <c r="BR59" s="106">
        <v>0.0</v>
      </c>
      <c r="BS59" s="106">
        <v>0.0</v>
      </c>
      <c r="BT59" s="106">
        <v>0.0</v>
      </c>
      <c r="BU59" s="106">
        <v>0.0</v>
      </c>
      <c r="BV59" s="106">
        <v>0.0</v>
      </c>
      <c r="BW59" s="106">
        <v>0.0</v>
      </c>
      <c r="BX59" s="106">
        <v>0.0</v>
      </c>
      <c r="BY59" s="106">
        <v>0.0</v>
      </c>
      <c r="BZ59" s="106">
        <v>0.0</v>
      </c>
      <c r="CA59" s="106">
        <v>0.0</v>
      </c>
      <c r="CB59" s="106">
        <v>0.0</v>
      </c>
      <c r="CC59" s="106">
        <v>0.0</v>
      </c>
      <c r="CD59" s="106">
        <v>0.0</v>
      </c>
      <c r="CE59" s="106">
        <v>3025.956582979831</v>
      </c>
      <c r="CF59" s="106">
        <v>4220.413128892925</v>
      </c>
      <c r="CG59" s="106">
        <v>7007.478402690136</v>
      </c>
      <c r="CH59" s="106">
        <v>5457.029876034335</v>
      </c>
      <c r="CI59" s="106">
        <v>7791.052028066725</v>
      </c>
      <c r="CJ59" s="106">
        <v>13237.103716142303</v>
      </c>
      <c r="CK59" s="106">
        <v>5571.31339533282</v>
      </c>
      <c r="CL59" s="106">
        <v>7958.9059470363745</v>
      </c>
      <c r="CM59" s="106">
        <v>13529.955234344668</v>
      </c>
      <c r="CN59" s="106">
        <v>4644.426607105352</v>
      </c>
      <c r="CO59" s="106">
        <v>6597.540976827282</v>
      </c>
      <c r="CP59" s="106">
        <v>11154.807839511786</v>
      </c>
      <c r="CQ59" s="106">
        <v>5547.526970825744</v>
      </c>
      <c r="CR59" s="106">
        <v>7923.969636041607</v>
      </c>
      <c r="CS59" s="106">
        <v>13469.002521545288</v>
      </c>
      <c r="CT59" s="106">
        <v>5573.501685902622</v>
      </c>
      <c r="CU59" s="106">
        <v>7962.11999881077</v>
      </c>
      <c r="CV59" s="106">
        <v>13535.562728929786</v>
      </c>
      <c r="CW59" s="106">
        <v>5457.029876034335</v>
      </c>
      <c r="CX59" s="106">
        <v>7791.052028066725</v>
      </c>
      <c r="CY59" s="106">
        <v>13237.103716142303</v>
      </c>
      <c r="CZ59" s="106">
        <v>5571.31339533282</v>
      </c>
      <c r="DA59" s="106">
        <v>7958.9059470363745</v>
      </c>
      <c r="DB59" s="106">
        <v>13529.955234344668</v>
      </c>
      <c r="DC59" s="106">
        <v>5574.064258742201</v>
      </c>
      <c r="DD59" s="106">
        <v>7962.946277668905</v>
      </c>
      <c r="DE59" s="106">
        <v>13537.00432183121</v>
      </c>
      <c r="DF59" s="106">
        <v>3025.956582979831</v>
      </c>
      <c r="DG59" s="106">
        <v>4220.413128892925</v>
      </c>
      <c r="DH59" s="106">
        <v>7007.478402690136</v>
      </c>
      <c r="DI59" s="106">
        <v>5457.029876034335</v>
      </c>
      <c r="DJ59" s="106">
        <v>7791.052028066725</v>
      </c>
      <c r="DK59" s="106">
        <v>13237.103716142303</v>
      </c>
      <c r="DL59" s="106">
        <v>5571.31339533282</v>
      </c>
      <c r="DM59" s="106">
        <v>7958.9059470363745</v>
      </c>
      <c r="DN59" s="106">
        <v>13529.955234344668</v>
      </c>
      <c r="DO59" s="106">
        <v>4644.426607105352</v>
      </c>
      <c r="DP59" s="106">
        <v>6597.540976827282</v>
      </c>
      <c r="DQ59" s="106">
        <v>11154.807839511786</v>
      </c>
      <c r="DR59" s="106">
        <v>5547.526970825744</v>
      </c>
      <c r="DS59" s="106">
        <v>7923.969636041607</v>
      </c>
      <c r="DT59" s="106">
        <v>13469.002521545288</v>
      </c>
      <c r="DU59" s="106">
        <v>5573.501685902622</v>
      </c>
      <c r="DV59" s="106">
        <v>7962.11999881077</v>
      </c>
      <c r="DW59" s="106">
        <v>13535.562728929786</v>
      </c>
      <c r="DX59" s="106">
        <v>5457.029876034335</v>
      </c>
      <c r="DY59" s="106">
        <v>7791.052028066725</v>
      </c>
      <c r="DZ59" s="106">
        <v>13237.103716142303</v>
      </c>
      <c r="EA59" s="106">
        <v>5571.31339533282</v>
      </c>
      <c r="EB59" s="106">
        <v>7958.9059470363745</v>
      </c>
      <c r="EC59" s="106">
        <v>13529.955234344668</v>
      </c>
      <c r="ED59" s="106">
        <v>5574.064258742201</v>
      </c>
      <c r="EE59" s="106">
        <v>7962.946277668905</v>
      </c>
      <c r="EF59" s="106">
        <v>13537.00432183121</v>
      </c>
      <c r="EG59" s="106">
        <v>0.0</v>
      </c>
      <c r="EH59" s="106">
        <v>0.0</v>
      </c>
      <c r="EI59" s="106">
        <v>0.0</v>
      </c>
      <c r="EJ59" s="106">
        <v>0.0</v>
      </c>
      <c r="EK59" s="106">
        <v>0.0</v>
      </c>
      <c r="EL59" s="106">
        <v>0.0</v>
      </c>
      <c r="EM59" s="106">
        <v>0.0</v>
      </c>
      <c r="EN59" s="106">
        <v>0.0</v>
      </c>
      <c r="EO59" s="106">
        <v>0.0</v>
      </c>
      <c r="EP59" s="106">
        <v>0.0</v>
      </c>
      <c r="EQ59" s="106">
        <v>0.0</v>
      </c>
      <c r="ER59" s="106">
        <v>0.0</v>
      </c>
      <c r="ES59" s="106">
        <v>0.0</v>
      </c>
      <c r="ET59" s="106">
        <v>0.0</v>
      </c>
      <c r="EU59" s="106">
        <v>0.0</v>
      </c>
      <c r="EV59" s="106">
        <v>0.0</v>
      </c>
      <c r="EW59" s="106">
        <v>0.0</v>
      </c>
      <c r="EX59" s="106">
        <v>0.0</v>
      </c>
      <c r="EY59" s="106">
        <v>0.0</v>
      </c>
      <c r="EZ59" s="106">
        <v>0.0</v>
      </c>
      <c r="FA59" s="106">
        <v>0.0</v>
      </c>
      <c r="FB59" s="106">
        <v>0.0</v>
      </c>
      <c r="FC59" s="106">
        <v>0.0</v>
      </c>
      <c r="FD59" s="106">
        <v>0.0</v>
      </c>
      <c r="FE59" s="106">
        <v>0.0</v>
      </c>
      <c r="FF59" s="106">
        <v>0.0</v>
      </c>
      <c r="FG59" s="106">
        <v>0.0</v>
      </c>
      <c r="FH59" s="106">
        <v>0.0</v>
      </c>
      <c r="FI59" s="106">
        <v>0.0</v>
      </c>
      <c r="FJ59" s="106">
        <v>0.0</v>
      </c>
      <c r="FK59" s="106">
        <v>0.0</v>
      </c>
      <c r="FL59" s="106">
        <v>0.0</v>
      </c>
      <c r="FM59" s="106">
        <v>0.0</v>
      </c>
      <c r="FN59" s="106">
        <v>0.0</v>
      </c>
      <c r="FO59" s="106">
        <v>0.0</v>
      </c>
      <c r="FP59" s="106">
        <v>0.0</v>
      </c>
      <c r="FQ59" s="106">
        <v>0.0</v>
      </c>
      <c r="FR59" s="106">
        <v>0.0</v>
      </c>
      <c r="FS59" s="106">
        <v>0.0</v>
      </c>
      <c r="FT59" s="106">
        <v>0.0</v>
      </c>
      <c r="FU59" s="106">
        <v>0.0</v>
      </c>
      <c r="FV59" s="106">
        <v>0.0</v>
      </c>
      <c r="FW59" s="106">
        <v>0.0</v>
      </c>
      <c r="FX59" s="106">
        <v>0.0</v>
      </c>
      <c r="FY59" s="106">
        <v>0.0</v>
      </c>
      <c r="FZ59" s="106">
        <v>0.0</v>
      </c>
      <c r="GA59" s="106">
        <v>0.0</v>
      </c>
      <c r="GB59" s="106">
        <v>0.0</v>
      </c>
      <c r="GC59" s="106">
        <v>0.0</v>
      </c>
      <c r="GD59" s="106">
        <v>0.0</v>
      </c>
      <c r="GE59" s="106">
        <v>0.0</v>
      </c>
      <c r="GF59" s="106">
        <v>0.0</v>
      </c>
      <c r="GG59" s="106">
        <v>0.0</v>
      </c>
      <c r="GH59" s="106">
        <v>0.0</v>
      </c>
      <c r="GI59" s="106">
        <v>0.0</v>
      </c>
      <c r="GJ59" s="106">
        <v>0.0</v>
      </c>
      <c r="GK59" s="106">
        <v>0.0</v>
      </c>
      <c r="GL59" s="106">
        <v>0.0</v>
      </c>
      <c r="GM59" s="106">
        <v>0.0</v>
      </c>
      <c r="GN59" s="106">
        <v>0.0</v>
      </c>
      <c r="GO59" s="106">
        <v>0.0</v>
      </c>
      <c r="GP59" s="106">
        <v>0.0</v>
      </c>
      <c r="GQ59" s="106">
        <v>0.0</v>
      </c>
      <c r="GR59" s="106">
        <v>0.0</v>
      </c>
      <c r="GS59" s="106">
        <v>0.0</v>
      </c>
      <c r="GT59" s="106">
        <v>0.0</v>
      </c>
      <c r="GU59" s="106">
        <v>0.0</v>
      </c>
      <c r="GV59" s="106">
        <v>0.0</v>
      </c>
      <c r="GW59" s="106">
        <v>0.0</v>
      </c>
      <c r="GX59" s="106">
        <v>0.0</v>
      </c>
      <c r="GY59" s="106">
        <v>0.0</v>
      </c>
      <c r="GZ59" s="106">
        <v>0.0</v>
      </c>
      <c r="HA59" s="106">
        <v>0.0</v>
      </c>
      <c r="HB59" s="106">
        <v>0.0</v>
      </c>
      <c r="HC59" s="106">
        <v>0.0</v>
      </c>
      <c r="HD59" s="106">
        <v>0.0</v>
      </c>
      <c r="HE59" s="106">
        <v>0.0</v>
      </c>
      <c r="HF59" s="106">
        <v>0.0</v>
      </c>
      <c r="HG59" s="106">
        <v>0.0</v>
      </c>
      <c r="HH59" s="106">
        <v>0.0</v>
      </c>
      <c r="HI59" s="106">
        <v>0.0</v>
      </c>
      <c r="HJ59" s="106">
        <v>2144.045256749867</v>
      </c>
      <c r="HK59" s="106">
        <v>2990.378910730078</v>
      </c>
      <c r="HL59" s="106">
        <v>4965.157436683903</v>
      </c>
      <c r="HM59" s="106">
        <v>3866.5852271191407</v>
      </c>
      <c r="HN59" s="106">
        <v>5520.359492209947</v>
      </c>
      <c r="HO59" s="106">
        <v>9379.166110755166</v>
      </c>
      <c r="HP59" s="106">
        <v>3947.560955209497</v>
      </c>
      <c r="HQ59" s="106">
        <v>5639.292592842658</v>
      </c>
      <c r="HR59" s="106">
        <v>9586.666413986703</v>
      </c>
      <c r="HS59" s="106">
        <v>3290.8141819672223</v>
      </c>
      <c r="HT59" s="106">
        <v>4674.695769643069</v>
      </c>
      <c r="HU59" s="106">
        <v>7903.752807553379</v>
      </c>
      <c r="HV59" s="106">
        <v>3930.707054883798</v>
      </c>
      <c r="HW59" s="106">
        <v>5614.538426739289</v>
      </c>
      <c r="HX59" s="106">
        <v>9543.478294402103</v>
      </c>
      <c r="HY59" s="106">
        <v>3949.1114711828463</v>
      </c>
      <c r="HZ59" s="106">
        <v>5641.569913178517</v>
      </c>
      <c r="IA59" s="106">
        <v>9590.639611168412</v>
      </c>
      <c r="IB59" s="106">
        <v>3866.5852271191407</v>
      </c>
      <c r="IC59" s="106">
        <v>5520.359492209947</v>
      </c>
      <c r="ID59" s="106">
        <v>9379.166110755166</v>
      </c>
      <c r="IE59" s="106">
        <v>3947.560955209497</v>
      </c>
      <c r="IF59" s="106">
        <v>5639.292592842658</v>
      </c>
      <c r="IG59" s="106">
        <v>9586.666413986703</v>
      </c>
      <c r="IH59" s="106">
        <v>3949.5100828599143</v>
      </c>
      <c r="II59" s="106">
        <v>5642.1553740792115</v>
      </c>
      <c r="IJ59" s="106">
        <v>9591.661053590899</v>
      </c>
      <c r="IK59" s="106">
        <v>2144.045256749867</v>
      </c>
      <c r="IL59" s="106">
        <v>2990.378910730078</v>
      </c>
      <c r="IM59" s="106">
        <v>4965.157436683903</v>
      </c>
      <c r="IN59" s="106">
        <v>3866.5852271191407</v>
      </c>
      <c r="IO59" s="106">
        <v>5520.359492209947</v>
      </c>
      <c r="IP59" s="106">
        <v>9379.166110755166</v>
      </c>
      <c r="IQ59" s="106">
        <v>3947.560955209497</v>
      </c>
      <c r="IR59" s="106">
        <v>5639.292592842658</v>
      </c>
      <c r="IS59" s="106">
        <v>9586.666413986703</v>
      </c>
      <c r="IT59" s="106">
        <v>3290.8141819672223</v>
      </c>
      <c r="IU59" s="106">
        <v>4674.695769643069</v>
      </c>
      <c r="IV59" s="106">
        <v>7903.752807553379</v>
      </c>
      <c r="IW59" s="106">
        <v>3930.707054883798</v>
      </c>
      <c r="IX59" s="106">
        <v>5614.538426739289</v>
      </c>
      <c r="IY59" s="106">
        <v>9543.478294402103</v>
      </c>
      <c r="IZ59" s="106">
        <v>3949.1114711828463</v>
      </c>
      <c r="JA59" s="106">
        <v>5641.569913178517</v>
      </c>
      <c r="JB59" s="106">
        <v>9590.639611168412</v>
      </c>
      <c r="JC59" s="106">
        <v>3866.5852271191407</v>
      </c>
      <c r="JD59" s="106">
        <v>5520.359492209947</v>
      </c>
      <c r="JE59" s="106">
        <v>9379.166110755166</v>
      </c>
      <c r="JF59" s="106">
        <v>3947.560955209497</v>
      </c>
      <c r="JG59" s="106">
        <v>5639.292592842658</v>
      </c>
      <c r="JH59" s="106">
        <v>9586.666413986703</v>
      </c>
      <c r="JI59" s="106">
        <v>3949.5100828599143</v>
      </c>
      <c r="JJ59" s="106">
        <v>5642.1553740792115</v>
      </c>
      <c r="JK59" s="106">
        <v>9591.661053590899</v>
      </c>
    </row>
    <row r="60">
      <c r="A60" s="91">
        <v>2050.0</v>
      </c>
      <c r="B60" s="106">
        <v>0.0</v>
      </c>
      <c r="C60" s="106">
        <v>0.0</v>
      </c>
      <c r="D60" s="106">
        <v>0.0</v>
      </c>
      <c r="E60" s="106">
        <v>0.0</v>
      </c>
      <c r="F60" s="106">
        <v>0.0</v>
      </c>
      <c r="G60" s="106">
        <v>0.0</v>
      </c>
      <c r="H60" s="106">
        <v>0.0</v>
      </c>
      <c r="I60" s="106">
        <v>0.0</v>
      </c>
      <c r="J60" s="106">
        <v>0.0</v>
      </c>
      <c r="K60" s="106">
        <v>0.0</v>
      </c>
      <c r="L60" s="106">
        <v>0.0</v>
      </c>
      <c r="M60" s="106">
        <v>0.0</v>
      </c>
      <c r="N60" s="106">
        <v>0.0</v>
      </c>
      <c r="O60" s="106">
        <v>0.0</v>
      </c>
      <c r="P60" s="106">
        <v>0.0</v>
      </c>
      <c r="Q60" s="106">
        <v>0.0</v>
      </c>
      <c r="R60" s="106">
        <v>0.0</v>
      </c>
      <c r="S60" s="106">
        <v>0.0</v>
      </c>
      <c r="T60" s="106">
        <v>0.0</v>
      </c>
      <c r="U60" s="106">
        <v>0.0</v>
      </c>
      <c r="V60" s="106">
        <v>0.0</v>
      </c>
      <c r="W60" s="106">
        <v>0.0</v>
      </c>
      <c r="X60" s="106">
        <v>0.0</v>
      </c>
      <c r="Y60" s="106">
        <v>0.0</v>
      </c>
      <c r="Z60" s="106">
        <v>0.0</v>
      </c>
      <c r="AA60" s="106">
        <v>0.0</v>
      </c>
      <c r="AB60" s="106">
        <v>0.0</v>
      </c>
      <c r="AC60" s="106">
        <v>0.0</v>
      </c>
      <c r="AD60" s="106">
        <v>0.0</v>
      </c>
      <c r="AE60" s="106">
        <v>0.0</v>
      </c>
      <c r="AF60" s="106">
        <v>0.0</v>
      </c>
      <c r="AG60" s="106">
        <v>0.0</v>
      </c>
      <c r="AH60" s="106">
        <v>0.0</v>
      </c>
      <c r="AI60" s="106">
        <v>0.0</v>
      </c>
      <c r="AJ60" s="106">
        <v>0.0</v>
      </c>
      <c r="AK60" s="106">
        <v>0.0</v>
      </c>
      <c r="AL60" s="106">
        <v>0.0</v>
      </c>
      <c r="AM60" s="106">
        <v>0.0</v>
      </c>
      <c r="AN60" s="106">
        <v>0.0</v>
      </c>
      <c r="AO60" s="106">
        <v>0.0</v>
      </c>
      <c r="AP60" s="106">
        <v>0.0</v>
      </c>
      <c r="AQ60" s="106">
        <v>0.0</v>
      </c>
      <c r="AR60" s="106">
        <v>0.0</v>
      </c>
      <c r="AS60" s="106">
        <v>0.0</v>
      </c>
      <c r="AT60" s="106">
        <v>0.0</v>
      </c>
      <c r="AU60" s="106">
        <v>0.0</v>
      </c>
      <c r="AV60" s="106">
        <v>0.0</v>
      </c>
      <c r="AW60" s="106">
        <v>0.0</v>
      </c>
      <c r="AX60" s="106">
        <v>0.0</v>
      </c>
      <c r="AY60" s="106">
        <v>0.0</v>
      </c>
      <c r="AZ60" s="106">
        <v>0.0</v>
      </c>
      <c r="BA60" s="106">
        <v>0.0</v>
      </c>
      <c r="BB60" s="106">
        <v>0.0</v>
      </c>
      <c r="BC60" s="106">
        <v>0.0</v>
      </c>
      <c r="BD60" s="106">
        <v>0.0</v>
      </c>
      <c r="BE60" s="106">
        <v>0.0</v>
      </c>
      <c r="BF60" s="106">
        <v>0.0</v>
      </c>
      <c r="BG60" s="106">
        <v>0.0</v>
      </c>
      <c r="BH60" s="106">
        <v>0.0</v>
      </c>
      <c r="BI60" s="106">
        <v>0.0</v>
      </c>
      <c r="BJ60" s="106">
        <v>0.0</v>
      </c>
      <c r="BK60" s="106">
        <v>0.0</v>
      </c>
      <c r="BL60" s="106">
        <v>0.0</v>
      </c>
      <c r="BM60" s="106">
        <v>0.0</v>
      </c>
      <c r="BN60" s="106">
        <v>0.0</v>
      </c>
      <c r="BO60" s="106">
        <v>0.0</v>
      </c>
      <c r="BP60" s="106">
        <v>0.0</v>
      </c>
      <c r="BQ60" s="106">
        <v>0.0</v>
      </c>
      <c r="BR60" s="106">
        <v>0.0</v>
      </c>
      <c r="BS60" s="106">
        <v>0.0</v>
      </c>
      <c r="BT60" s="106">
        <v>0.0</v>
      </c>
      <c r="BU60" s="106">
        <v>0.0</v>
      </c>
      <c r="BV60" s="106">
        <v>0.0</v>
      </c>
      <c r="BW60" s="106">
        <v>0.0</v>
      </c>
      <c r="BX60" s="106">
        <v>0.0</v>
      </c>
      <c r="BY60" s="106">
        <v>0.0</v>
      </c>
      <c r="BZ60" s="106">
        <v>0.0</v>
      </c>
      <c r="CA60" s="106">
        <v>0.0</v>
      </c>
      <c r="CB60" s="106">
        <v>0.0</v>
      </c>
      <c r="CC60" s="106">
        <v>0.0</v>
      </c>
      <c r="CD60" s="106">
        <v>0.0</v>
      </c>
      <c r="CE60" s="106">
        <v>3939.1135754843262</v>
      </c>
      <c r="CF60" s="106">
        <v>5561.6124616339</v>
      </c>
      <c r="CG60" s="106">
        <v>9347.443195982905</v>
      </c>
      <c r="CH60" s="106">
        <v>5518.137265270443</v>
      </c>
      <c r="CI60" s="106">
        <v>7880.80350600726</v>
      </c>
      <c r="CJ60" s="106">
        <v>13393.69140105983</v>
      </c>
      <c r="CK60" s="106">
        <v>5572.799430852569</v>
      </c>
      <c r="CL60" s="106">
        <v>7961.088561706007</v>
      </c>
      <c r="CM60" s="106">
        <v>13533.763200364028</v>
      </c>
      <c r="CN60" s="106">
        <v>5088.196499602738</v>
      </c>
      <c r="CO60" s="106">
        <v>7249.328006432821</v>
      </c>
      <c r="CP60" s="106">
        <v>12291.968189036339</v>
      </c>
      <c r="CQ60" s="106">
        <v>5561.529199690348</v>
      </c>
      <c r="CR60" s="106">
        <v>7944.535409686495</v>
      </c>
      <c r="CS60" s="106">
        <v>13504.883233010836</v>
      </c>
      <c r="CT60" s="106">
        <v>5573.833475023382</v>
      </c>
      <c r="CU60" s="106">
        <v>7962.60731408189</v>
      </c>
      <c r="CV60" s="106">
        <v>13536.412938551737</v>
      </c>
      <c r="CW60" s="106">
        <v>5518.137265270443</v>
      </c>
      <c r="CX60" s="106">
        <v>7880.80350600726</v>
      </c>
      <c r="CY60" s="106">
        <v>13393.69140105983</v>
      </c>
      <c r="CZ60" s="106">
        <v>5572.799430852569</v>
      </c>
      <c r="DA60" s="106">
        <v>7961.088561706007</v>
      </c>
      <c r="DB60" s="106">
        <v>13533.763200364028</v>
      </c>
      <c r="DC60" s="106">
        <v>5574.0992347429155</v>
      </c>
      <c r="DD60" s="106">
        <v>7962.997648669954</v>
      </c>
      <c r="DE60" s="106">
        <v>13537.093947833042</v>
      </c>
      <c r="DF60" s="106">
        <v>3939.1135754843262</v>
      </c>
      <c r="DG60" s="106">
        <v>5561.6124616339</v>
      </c>
      <c r="DH60" s="106">
        <v>9347.443195982905</v>
      </c>
      <c r="DI60" s="106">
        <v>5518.137265270443</v>
      </c>
      <c r="DJ60" s="106">
        <v>7880.80350600726</v>
      </c>
      <c r="DK60" s="106">
        <v>13393.69140105983</v>
      </c>
      <c r="DL60" s="106">
        <v>5572.799430852569</v>
      </c>
      <c r="DM60" s="106">
        <v>7961.088561706007</v>
      </c>
      <c r="DN60" s="106">
        <v>13533.763200364028</v>
      </c>
      <c r="DO60" s="106">
        <v>5088.196499602738</v>
      </c>
      <c r="DP60" s="106">
        <v>7249.328006432821</v>
      </c>
      <c r="DQ60" s="106">
        <v>12291.968189036339</v>
      </c>
      <c r="DR60" s="106">
        <v>5561.529199690348</v>
      </c>
      <c r="DS60" s="106">
        <v>7944.535409686495</v>
      </c>
      <c r="DT60" s="106">
        <v>13504.883233010836</v>
      </c>
      <c r="DU60" s="106">
        <v>5573.833475023382</v>
      </c>
      <c r="DV60" s="106">
        <v>7962.60731408189</v>
      </c>
      <c r="DW60" s="106">
        <v>13536.412938551737</v>
      </c>
      <c r="DX60" s="106">
        <v>5518.137265270443</v>
      </c>
      <c r="DY60" s="106">
        <v>7880.80350600726</v>
      </c>
      <c r="DZ60" s="106">
        <v>13393.69140105983</v>
      </c>
      <c r="EA60" s="106">
        <v>5572.799430852569</v>
      </c>
      <c r="EB60" s="106">
        <v>7961.088561706007</v>
      </c>
      <c r="EC60" s="106">
        <v>13533.763200364028</v>
      </c>
      <c r="ED60" s="106">
        <v>5574.0992347429155</v>
      </c>
      <c r="EE60" s="106">
        <v>7962.997648669954</v>
      </c>
      <c r="EF60" s="106">
        <v>13537.093947833042</v>
      </c>
      <c r="EG60" s="106">
        <v>0.0</v>
      </c>
      <c r="EH60" s="106">
        <v>0.0</v>
      </c>
      <c r="EI60" s="106">
        <v>0.0</v>
      </c>
      <c r="EJ60" s="106">
        <v>0.0</v>
      </c>
      <c r="EK60" s="106">
        <v>0.0</v>
      </c>
      <c r="EL60" s="106">
        <v>0.0</v>
      </c>
      <c r="EM60" s="106">
        <v>0.0</v>
      </c>
      <c r="EN60" s="106">
        <v>0.0</v>
      </c>
      <c r="EO60" s="106">
        <v>0.0</v>
      </c>
      <c r="EP60" s="106">
        <v>0.0</v>
      </c>
      <c r="EQ60" s="106">
        <v>0.0</v>
      </c>
      <c r="ER60" s="106">
        <v>0.0</v>
      </c>
      <c r="ES60" s="106">
        <v>0.0</v>
      </c>
      <c r="ET60" s="106">
        <v>0.0</v>
      </c>
      <c r="EU60" s="106">
        <v>0.0</v>
      </c>
      <c r="EV60" s="106">
        <v>0.0</v>
      </c>
      <c r="EW60" s="106">
        <v>0.0</v>
      </c>
      <c r="EX60" s="106">
        <v>0.0</v>
      </c>
      <c r="EY60" s="106">
        <v>0.0</v>
      </c>
      <c r="EZ60" s="106">
        <v>0.0</v>
      </c>
      <c r="FA60" s="106">
        <v>0.0</v>
      </c>
      <c r="FB60" s="106">
        <v>0.0</v>
      </c>
      <c r="FC60" s="106">
        <v>0.0</v>
      </c>
      <c r="FD60" s="106">
        <v>0.0</v>
      </c>
      <c r="FE60" s="106">
        <v>0.0</v>
      </c>
      <c r="FF60" s="106">
        <v>0.0</v>
      </c>
      <c r="FG60" s="106">
        <v>0.0</v>
      </c>
      <c r="FH60" s="106">
        <v>0.0</v>
      </c>
      <c r="FI60" s="106">
        <v>0.0</v>
      </c>
      <c r="FJ60" s="106">
        <v>0.0</v>
      </c>
      <c r="FK60" s="106">
        <v>0.0</v>
      </c>
      <c r="FL60" s="106">
        <v>0.0</v>
      </c>
      <c r="FM60" s="106">
        <v>0.0</v>
      </c>
      <c r="FN60" s="106">
        <v>0.0</v>
      </c>
      <c r="FO60" s="106">
        <v>0.0</v>
      </c>
      <c r="FP60" s="106">
        <v>0.0</v>
      </c>
      <c r="FQ60" s="106">
        <v>0.0</v>
      </c>
      <c r="FR60" s="106">
        <v>0.0</v>
      </c>
      <c r="FS60" s="106">
        <v>0.0</v>
      </c>
      <c r="FT60" s="106">
        <v>0.0</v>
      </c>
      <c r="FU60" s="106">
        <v>0.0</v>
      </c>
      <c r="FV60" s="106">
        <v>0.0</v>
      </c>
      <c r="FW60" s="106">
        <v>0.0</v>
      </c>
      <c r="FX60" s="106">
        <v>0.0</v>
      </c>
      <c r="FY60" s="106">
        <v>0.0</v>
      </c>
      <c r="FZ60" s="106">
        <v>0.0</v>
      </c>
      <c r="GA60" s="106">
        <v>0.0</v>
      </c>
      <c r="GB60" s="106">
        <v>0.0</v>
      </c>
      <c r="GC60" s="106">
        <v>0.0</v>
      </c>
      <c r="GD60" s="106">
        <v>0.0</v>
      </c>
      <c r="GE60" s="106">
        <v>0.0</v>
      </c>
      <c r="GF60" s="106">
        <v>0.0</v>
      </c>
      <c r="GG60" s="106">
        <v>0.0</v>
      </c>
      <c r="GH60" s="106">
        <v>0.0</v>
      </c>
      <c r="GI60" s="106">
        <v>0.0</v>
      </c>
      <c r="GJ60" s="106">
        <v>0.0</v>
      </c>
      <c r="GK60" s="106">
        <v>0.0</v>
      </c>
      <c r="GL60" s="106">
        <v>0.0</v>
      </c>
      <c r="GM60" s="106">
        <v>0.0</v>
      </c>
      <c r="GN60" s="106">
        <v>0.0</v>
      </c>
      <c r="GO60" s="106">
        <v>0.0</v>
      </c>
      <c r="GP60" s="106">
        <v>0.0</v>
      </c>
      <c r="GQ60" s="106">
        <v>0.0</v>
      </c>
      <c r="GR60" s="106">
        <v>0.0</v>
      </c>
      <c r="GS60" s="106">
        <v>0.0</v>
      </c>
      <c r="GT60" s="106">
        <v>0.0</v>
      </c>
      <c r="GU60" s="106">
        <v>0.0</v>
      </c>
      <c r="GV60" s="106">
        <v>0.0</v>
      </c>
      <c r="GW60" s="106">
        <v>0.0</v>
      </c>
      <c r="GX60" s="106">
        <v>0.0</v>
      </c>
      <c r="GY60" s="106">
        <v>0.0</v>
      </c>
      <c r="GZ60" s="106">
        <v>0.0</v>
      </c>
      <c r="HA60" s="106">
        <v>0.0</v>
      </c>
      <c r="HB60" s="106">
        <v>0.0</v>
      </c>
      <c r="HC60" s="106">
        <v>0.0</v>
      </c>
      <c r="HD60" s="106">
        <v>0.0</v>
      </c>
      <c r="HE60" s="106">
        <v>0.0</v>
      </c>
      <c r="HF60" s="106">
        <v>0.0</v>
      </c>
      <c r="HG60" s="106">
        <v>0.0</v>
      </c>
      <c r="HH60" s="106">
        <v>0.0</v>
      </c>
      <c r="HI60" s="106">
        <v>0.0</v>
      </c>
      <c r="HJ60" s="106">
        <v>2791.0637663542675</v>
      </c>
      <c r="HK60" s="106">
        <v>3940.687346711541</v>
      </c>
      <c r="HL60" s="106">
        <v>6623.14236754518</v>
      </c>
      <c r="HM60" s="106">
        <v>3909.882942883134</v>
      </c>
      <c r="HN60" s="106">
        <v>5583.953012238314</v>
      </c>
      <c r="HO60" s="106">
        <v>9490.1165074004</v>
      </c>
      <c r="HP60" s="106">
        <v>3948.6138875038337</v>
      </c>
      <c r="HQ60" s="106">
        <v>5640.839087149967</v>
      </c>
      <c r="HR60" s="106">
        <v>9589.364552990943</v>
      </c>
      <c r="HS60" s="106">
        <v>3605.247884832999</v>
      </c>
      <c r="HT60" s="106">
        <v>5136.52027072718</v>
      </c>
      <c r="HU60" s="106">
        <v>8709.489171146932</v>
      </c>
      <c r="HV60" s="106">
        <v>3940.6283513590806</v>
      </c>
      <c r="HW60" s="106">
        <v>5629.110330937361</v>
      </c>
      <c r="HX60" s="106">
        <v>9568.901616620014</v>
      </c>
      <c r="HY60" s="106">
        <v>3949.346560772238</v>
      </c>
      <c r="HZ60" s="106">
        <v>5641.9152010129355</v>
      </c>
      <c r="IA60" s="106">
        <v>9591.24202824123</v>
      </c>
      <c r="IB60" s="106">
        <v>3909.882942883134</v>
      </c>
      <c r="IC60" s="106">
        <v>5583.953012238314</v>
      </c>
      <c r="ID60" s="106">
        <v>9490.1165074004</v>
      </c>
      <c r="IE60" s="106">
        <v>3948.6138875038337</v>
      </c>
      <c r="IF60" s="106">
        <v>5640.839087149967</v>
      </c>
      <c r="IG60" s="106">
        <v>9589.364552990943</v>
      </c>
      <c r="IH60" s="106">
        <v>3949.5348651482177</v>
      </c>
      <c r="II60" s="106">
        <v>5642.191773065158</v>
      </c>
      <c r="IJ60" s="106">
        <v>9591.724558204678</v>
      </c>
      <c r="IK60" s="106">
        <v>2791.0637663542675</v>
      </c>
      <c r="IL60" s="106">
        <v>3940.687346711541</v>
      </c>
      <c r="IM60" s="106">
        <v>6623.14236754518</v>
      </c>
      <c r="IN60" s="106">
        <v>3909.882942883134</v>
      </c>
      <c r="IO60" s="106">
        <v>5583.953012238314</v>
      </c>
      <c r="IP60" s="106">
        <v>9490.1165074004</v>
      </c>
      <c r="IQ60" s="106">
        <v>3948.6138875038337</v>
      </c>
      <c r="IR60" s="106">
        <v>5640.839087149967</v>
      </c>
      <c r="IS60" s="106">
        <v>9589.364552990943</v>
      </c>
      <c r="IT60" s="106">
        <v>3605.247884832999</v>
      </c>
      <c r="IU60" s="106">
        <v>5136.52027072718</v>
      </c>
      <c r="IV60" s="106">
        <v>8709.489171146932</v>
      </c>
      <c r="IW60" s="106">
        <v>3940.6283513590806</v>
      </c>
      <c r="IX60" s="106">
        <v>5629.110330937361</v>
      </c>
      <c r="IY60" s="106">
        <v>9568.901616620014</v>
      </c>
      <c r="IZ60" s="106">
        <v>3949.346560772238</v>
      </c>
      <c r="JA60" s="106">
        <v>5641.9152010129355</v>
      </c>
      <c r="JB60" s="106">
        <v>9591.24202824123</v>
      </c>
      <c r="JC60" s="106">
        <v>3909.882942883134</v>
      </c>
      <c r="JD60" s="106">
        <v>5583.953012238314</v>
      </c>
      <c r="JE60" s="106">
        <v>9490.1165074004</v>
      </c>
      <c r="JF60" s="106">
        <v>3948.6138875038337</v>
      </c>
      <c r="JG60" s="106">
        <v>5640.839087149967</v>
      </c>
      <c r="JH60" s="106">
        <v>9589.364552990943</v>
      </c>
      <c r="JI60" s="106">
        <v>3949.5348651482177</v>
      </c>
      <c r="JJ60" s="106">
        <v>5642.191773065158</v>
      </c>
      <c r="JK60" s="106">
        <v>9591.724558204678</v>
      </c>
    </row>
  </sheetData>
  <mergeCells count="37">
    <mergeCell ref="K6:S6"/>
    <mergeCell ref="T6:AB6"/>
    <mergeCell ref="AC6:AK6"/>
    <mergeCell ref="AL6:AT6"/>
    <mergeCell ref="AU6:BC6"/>
    <mergeCell ref="BD6:BL6"/>
    <mergeCell ref="BM6:BU6"/>
    <mergeCell ref="B7:D7"/>
    <mergeCell ref="E7:G7"/>
    <mergeCell ref="H7:J7"/>
    <mergeCell ref="K7:M7"/>
    <mergeCell ref="N7:P7"/>
    <mergeCell ref="Q7:S7"/>
    <mergeCell ref="T7:V7"/>
    <mergeCell ref="W7:Y7"/>
    <mergeCell ref="Z7:AB7"/>
    <mergeCell ref="AC7:AE7"/>
    <mergeCell ref="AF7:AH7"/>
    <mergeCell ref="AI7:AK7"/>
    <mergeCell ref="AL7:AN7"/>
    <mergeCell ref="AO7:AQ7"/>
    <mergeCell ref="AR7:AT7"/>
    <mergeCell ref="AU7:AW7"/>
    <mergeCell ref="AX7:AZ7"/>
    <mergeCell ref="BA7:BC7"/>
    <mergeCell ref="BD7:BF7"/>
    <mergeCell ref="BG7:BI7"/>
    <mergeCell ref="BJ7:BL7"/>
    <mergeCell ref="CH7:CJ7"/>
    <mergeCell ref="CK7:CM7"/>
    <mergeCell ref="BM7:BO7"/>
    <mergeCell ref="BP7:BR7"/>
    <mergeCell ref="BS7:BU7"/>
    <mergeCell ref="BV7:BX7"/>
    <mergeCell ref="BY7:CA7"/>
    <mergeCell ref="CB7:CD7"/>
    <mergeCell ref="CE7:CG7"/>
  </mergeCells>
  <drawing r:id="rId1"/>
</worksheet>
</file>